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_all_summary" sheetId="1" r:id="rId4"/>
    <sheet state="visible" name="AI - 1" sheetId="2" r:id="rId5"/>
    <sheet state="visible" name="AI - 2" sheetId="3" r:id="rId6"/>
    <sheet state="visible" name="AI  - 3" sheetId="4" r:id="rId7"/>
    <sheet state="visible" name="Kappa" sheetId="5" r:id="rId8"/>
    <sheet state="visible" name="Kappa-AI-Colab" sheetId="6" r:id="rId9"/>
    <sheet state="visible" name="Kappa-Human-Colab" sheetId="7" r:id="rId10"/>
    <sheet state="visible" name="Kappa_Pilot" sheetId="8" r:id="rId11"/>
    <sheet state="visible" name="FigureImport" sheetId="9" r:id="rId12"/>
    <sheet state="visible" name="FigureImport_Colab" sheetId="10" r:id="rId13"/>
  </sheets>
  <definedNames>
    <definedName hidden="1" localSheetId="0" name="_xlnm._FilterDatabase">'2_all_summary'!$B$2:$AM$1100</definedName>
    <definedName hidden="1" localSheetId="1" name="_xlnm._FilterDatabase">'AI - 1'!$A$1:$AE$1099</definedName>
    <definedName hidden="1" localSheetId="2" name="_xlnm._FilterDatabase">'AI - 2'!$A$1:$AE$1099</definedName>
    <definedName hidden="1" localSheetId="3" name="_xlnm._FilterDatabase">'AI  - 3'!$A$1:$AE$1099</definedName>
  </definedNames>
  <calcPr/>
</workbook>
</file>

<file path=xl/sharedStrings.xml><?xml version="1.0" encoding="utf-8"?>
<sst xmlns="http://schemas.openxmlformats.org/spreadsheetml/2006/main" count="25331" uniqueCount="9055">
  <si>
    <t>AI OUTPUT &gt;&gt;&gt;&gt;&gt;&gt;</t>
  </si>
  <si>
    <t>Initial Reaction</t>
  </si>
  <si>
    <t>Reflection Reaction</t>
  </si>
  <si>
    <t>Human Accepted List</t>
  </si>
  <si>
    <t>Title</t>
  </si>
  <si>
    <t>Abstract</t>
  </si>
  <si>
    <t>Human Accept</t>
  </si>
  <si>
    <t>BestAI: AI-AnyYes</t>
  </si>
  <si>
    <t>Colab-Accept</t>
  </si>
  <si>
    <t>Error Type</t>
  </si>
  <si>
    <t>AI - 1 - Initial</t>
  </si>
  <si>
    <t>AI - 2 - Initial</t>
  </si>
  <si>
    <t>AI - 3 - Initial</t>
  </si>
  <si>
    <t>AI - NumYes - Initial</t>
  </si>
  <si>
    <t>AI - 1 - Reflection</t>
  </si>
  <si>
    <t>AI - 2 - Reflection</t>
  </si>
  <si>
    <t>AI - 3 - Reflection</t>
  </si>
  <si>
    <t>AI - NumYes - Reflection</t>
  </si>
  <si>
    <t>AI-AnyYes</t>
  </si>
  <si>
    <t>25th anniversary invited paper trends in development of coastal area management in tropical countries: From central to community orientation</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</si>
  <si>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Ãƒâ€šÃ‚Â© 1997 Taylor &amp; Francis.</t>
  </si>
  <si>
    <t>Yes</t>
  </si>
  <si>
    <t>A bright spot analysis of inland recreational fisheries in the face of climate change: learning about adaptation from small successes</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</si>
  <si>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</si>
  <si>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Ãƒâ€šÃ‚Â© 2002 Elsevier B.V. All rights reserved.</t>
  </si>
  <si>
    <t>No</t>
  </si>
  <si>
    <t>A comparison of social outcomes associated with different fisheries co-management institutions</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</si>
  <si>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</si>
  <si>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</si>
  <si>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A legal pluralism perspective on coastal fisheries governance in two Pacific Island countries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</si>
  <si>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</si>
  <si>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</si>
  <si>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network of small community-owned village fish reserves in Samoa</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</si>
  <si>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</si>
  <si>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Ãƒâ€šÃ‚Â© 2016 by the author(s).</t>
  </si>
  <si>
    <t>A review of design principles for community-based natural resource management</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</si>
  <si>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t>
  </si>
  <si>
    <t>A Socialâ€“Ecological Systems Approach to Assessing Conservation and Fisheries Outcomes in Fijian Locally Managed Marine Areas</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</si>
  <si>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</si>
  <si>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</si>
  <si>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A theory of scaling for community-based fisheries management</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</si>
  <si>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</si>
  <si>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Ãƒâ€šÃ‚Â© 2017 Elsevier Ltd</t>
  </si>
  <si>
    <t>Ä€ina-land, that which feeds: Researching community based natural resource management at home</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</si>
  <si>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</si>
  <si>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stakeholdersÃƒÂ¢Ã¢â€šÂ¬Ã¢â€žÂ¢ interests for the CZGG to become a reality in contributing to ICZM in Ghana. Ãƒâ€šÃ‚Â© 2017 Elsevier Ltd</t>
  </si>
  <si>
    <t>Adaptations to maintain the contributions of small-scale fisheries to food security in the Pacific Islands</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</si>
  <si>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</si>
  <si>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Ãƒâ€šÃ‚Â© 2012 Springer Science+Business Media, LLC.</t>
  </si>
  <si>
    <t>Allies, not aliens: Increasing the role of local communities in marine protected area implementation</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</si>
  <si>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</si>
  <si>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Ãƒâ€šÃ‚Â© 2017 Elsevier Ltd</t>
  </si>
  <si>
    <t>Alternatives to conventional management: Lessons from small-scale fisheries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</si>
  <si>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</si>
  <si>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Ãƒâ€šÃ‚Â© 2016, IGI Global.</t>
  </si>
  <si>
    <t>An institutional model for comanagement of coastal resources in fiji</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</si>
  <si>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</si>
  <si>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Ãƒâ€šÃ‚Â© 2006 Ghosh et al; licensee BioMed Central Ltd.</t>
  </si>
  <si>
    <t>Centralised and community-based fisheries management strategies: Case studies from two fisheries dependent archipelagos</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</si>
  <si>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</si>
  <si>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Ãƒâ€šÃ‚Â© 2009 AEHMS.</t>
  </si>
  <si>
    <t>Changes in social orientation: Threats to a cultural institution in marine resource exploitation in Tonga</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</si>
  <si>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</si>
  <si>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3Ãƒâ€šÃ‚Â months. Of 41 who screened positive during event-based testing (12% of those tested), 33 were newly diagnosed, of whom 24 (75%) linked to care within 3Ãƒâ€šÃ‚Â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Ãƒâ€šÃ‚Â© 2016, Springer Science+Business Media New York.</t>
  </si>
  <si>
    <t>Chaos, complexity and community management of fisheries</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</si>
  <si>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Ãƒâ€šÃ‚Â© 2013 Wiley Periodicals, Inc.</t>
  </si>
  <si>
    <t>Combining natural history collections with fisher knowledge for community-based conservation in Fiji</t>
  </si>
  <si>
    <t>A DPSIR-analysis of water uses and related water quality issues in the Colombian Alto and Medio Dagua Community Council</t>
  </si>
  <si>
    <t>A portion of ColombiaÃƒÂ¢Ã¢â€šÂ¬Ã¢â€žÂ¢s water resources is located on the Pacific coast within the territory of the Community Council of Alto and Medio Dagua (CC-AMDA). Though a harmonious balance between the communitiesÃƒÂ¢Ã¢â€šÂ¬Ã¢â€žÂ¢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Ãƒâ€šÃ‚Â© 2018, National Water Research Center.</t>
  </si>
  <si>
    <t>Communities, natural resources, and environments: African and Asian experiences</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</si>
  <si>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</si>
  <si>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Ãƒâ€šÃ‚Â© 2005 Springer Science+Business Media, Inc.</t>
  </si>
  <si>
    <t>Community management yields positive impacts for coastal fisheries resources and biodiversity conservation</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</si>
  <si>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</si>
  <si>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Ãƒâ€šÃ‚Â© 2019 Elsevier Ltd</t>
  </si>
  <si>
    <t>Community Marine Monitoring Toolkit: A tool developed in the Pacific to inform community-based marine resource management</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</si>
  <si>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</si>
  <si>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Ãƒâ€šÃ‚Â© 2021</t>
  </si>
  <si>
    <t>Community science: A typology and its implications for governance of social-ecological systems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</si>
  <si>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ÃƒÂ¢Ã¢â€šÂ¬Ã¢â‚¬Å“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Ãƒâ€šÃ‚Â© 2018 The Authors</t>
  </si>
  <si>
    <t>Community-based conservation results in the recovery of reef fish spawning aggregations in the Coral Triangle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</si>
  <si>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</si>
  <si>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Ãƒâ€šÃ‚Â© Crown copyright 2008. Reproduced with permission of Her majesty's stationery office. Published by John Wiley &amp; Sons, Ltd.</t>
  </si>
  <si>
    <t>Community-Based Fisheries Management: A Global Perspective</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</si>
  <si>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</si>
  <si>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</si>
  <si>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Community-based fishery management. Towards the restoration of traditional practices in the South Pacific</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</si>
  <si>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</si>
  <si>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Ãƒâ€šÃ‚Â© 2005 Springer Science + Business Media, Inc.</t>
  </si>
  <si>
    <t>Community-based management fails to halt declines of bumphead parrotfish and humphead wrasse in Roviana Lagoon, Solomon Islands</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</si>
  <si>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</si>
  <si>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Ãƒâ€šÃ‚Â© 2019 AJHTL /Author/s.</t>
  </si>
  <si>
    <t>Community-Based Management of Coral Reefs: An Essential Requisite for Certification of Marine Aquarium Products Harvested from Reefs under Customary Marine Tenure</t>
  </si>
  <si>
    <t>A multiple evidence-based approach to MÃƒÆ’Ã‚Â©tis community-based monitoring: a case study from the South Athabasca Oil Sands Area, Alberta, Canada</t>
  </si>
  <si>
    <t>This original research article provides a case study that describes how MÃƒÆ’Ã‚Â©tis indigenous knowledge was incorporated into the design of a community-based monitoring (CBM) program in the South Athabasca Oil Sands Area of Alberta, Canada. Athabasca Landing MÃƒÆ’Ã‚Â©tis Community (ALMC) members have traditional knowledge of local wildlife and climatic conditions in a region that has seen intense oil and gas-related industrial activity over the last 50 years. Informed by a multiple evidence-based approach to CBM, ALMCÃƒÂ¢Ã¢â€šÂ¬Ã¢â€žÂ¢s program design combined traditional hunting, fishing, trapping, and plant gathering activities with photomapping methods. By taking geo-referenced photos of their environmental observations, which they shared with other project participants during regular monitoring meetings, MÃƒÆ’Ã‚Â©tis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ALMCÃƒÂ¢Ã¢â€šÂ¬Ã¢â€žÂ¢s ongoing efforts to identify territory to promote self-governance and assert rights to lands and resources. We discuss how the ALMCÃƒÂ¢Ã¢â€šÂ¬Ã¢â€žÂ¢s adoption of a multiple evidence-based approach to monitoring asserts control over data collection methods, storage, and dissemination, supports local capacity for self-determination, and amplifies the voices of MÃƒÆ’Ã‚Â©tis harvesters in the resource management sector. Ãƒâ€šÃ‚Â© 2022, Resilience Alliance. All rights reserved.</t>
  </si>
  <si>
    <t>Community-based management of near-shore fisheries in vanuatu: What works?</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</si>
  <si>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</si>
  <si>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Ãƒâ€šÃ‚Â© 2016 Elsevier Inc.</t>
  </si>
  <si>
    <t>Community-based management of subsistence fisheries in Samoa</t>
  </si>
  <si>
    <t>A network of grassroots reserves protects tropical river fish diversity</t>
  </si>
  <si>
    <t>Intensive fisheries have reduced fish biodiversity and abundance in aquatic ecosystems worldwide1ÃƒÂ¢Ã¢â€šÂ¬Ã¢â‚¬Å“3. ÃƒÂ¢Ã¢â€šÂ¬Ã‹Å“No-takeÃƒÂ¢Ã¢â€šÂ¬Ã¢â€žÂ¢ marine reserves have become a cornerstone of marine ecosystem-based fisheries management4ÃƒÂ¢Ã¢â€šÂ¬Ã¢â‚¬Å“6,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ThailandÃƒÂ¢Ã¢â€šÂ¬Ã¢â€žÂ¢s Salween basin have markedly increased fish richness, density, and biomass relative to adjacent areas. Moreover, key correlates of the success of protected areas in marine ecosystemsÃƒÂ¢Ã¢â€šÂ¬Ã¢â‚¬Â_x009d_particularly reserve size and enforcementÃƒÂ¢Ã¢â€šÂ¬Ã¢â‚¬Â_x009d_predict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worldÃƒÂ¢Ã¢â€šÂ¬Ã¢â€žÂ¢s protected areas9, and our findings suggest that networks of small, community-based reserves offer a generalizable model for protecting biodiversity and augmenting fisheries as the worldÃƒÂ¢Ã¢â€šÂ¬Ã¢â€žÂ¢s rivers face unprecedented pressures10,11. Ãƒâ€šÃ‚Â© 2020, The Author(s), under exclusive licence to Springer Nature Limited.</t>
  </si>
  <si>
    <t>Community-based management of the environment: Lessons from the past and options for the future</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</si>
  <si>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governÃƒâ€šÃ‚Â­ ment fisheries division. Community undertakings range from enforcing laws banning destructive fishing methods to protecting critical habitats such as mangrove areas. An unexpectedly large number of villages (38) chose to estabÃƒâ€šÃ‚Â­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migraÃƒâ€šÃ‚Â­ tion. As the fish reserves are managed by communities which have a direct interest in their continuation and success, prospects for continuing compliÃƒâ€šÃ‚Â­ ance and commitment appear high. Results confirm our belief that the responsible management of marine resources will be achieved only when fishing communities themselves accept it as their responsibility. Ãƒâ€šÃ‚Â© WWF-International and International Union for Conservation of Naturel and Natural Resources, 1999. All rights reserved.</t>
  </si>
  <si>
    <t>Communityâ€_x0090_based Fisheries Management, Tradition and the Challenges of Development in Marovo, Solomon Islands</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</si>
  <si>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</si>
  <si>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(ÃƒÂ¢Ã‹â€ Ã‚Â¼250.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(ÃƒÂ¢Ã‹â€ Ã‚Â¼250.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Ãƒâ€šÃ‚Â© 2011 Elsevier B.V.</t>
  </si>
  <si>
    <t>Conditions for sustainability of small-scale fisheries in developing countries</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</si>
  <si>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</si>
  <si>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Ãƒâ€šÃ‚Â© 2015 Maarten Bavinck and Amalendu Jyotishi.</t>
  </si>
  <si>
    <t>Coral reef conservation incentives and revenue sharing</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</si>
  <si>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</si>
  <si>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</si>
  <si>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Coral reef health and effects of socio-economic factors in Fiji and Cook Islands</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</si>
  <si>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</si>
  <si>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StataÃƒâ€šÃ‚Â®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Ãƒâ€šÃ‚Â© 2018 The Author(s).</t>
  </si>
  <si>
    <t>Customary marine tenure systems and sustainable fisheries management in Papua New Guinea</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</si>
  <si>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</si>
  <si>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Ãƒâ€šÃ‚Â© 1997 Taylor &amp; Francis.</t>
  </si>
  <si>
    <t>Customary sea tenure in Oceania as a case of rights-based fishery management: Does it work?</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</si>
  <si>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</si>
  <si>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Ãƒâ€šÃ‚Â© 2020 Ecological Society of Australia and John Wiley &amp; Sons Australia, Ltd</t>
  </si>
  <si>
    <t>Deciphering contextual influences on local leadership in community-based fisheries management</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</si>
  <si>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</si>
  <si>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Ãƒâ€šÃ‚Â© 2022 Elsevier Ltd</t>
  </si>
  <si>
    <t>Dispersal of grouper larvae drives local resource sharing in a coral reef fishery</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</si>
  <si>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t>
  </si>
  <si>
    <t>Effectiveness of village-based marine reserves on reef invertebrates in Emau, Vanuatu</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</si>
  <si>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</si>
  <si>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seagrassÃƒÂ¢Ã¢â€šÂ¬Ã¢â‚¬Å“sea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Ãƒâ€šÃ‚Â© 2021 Floren, Hayashizaki, Putchakarn, Tuntiprapas and Prathep.</t>
  </si>
  <si>
    <t>Effects of small, Fijian community-based marine protected areas on exploited reef fishes</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</si>
  <si>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</si>
  <si>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Ãƒâ€šÃ‚Â© 2021 Elsevier Ltd</t>
  </si>
  <si>
    <t>Evaluating coral reef ecosystem services outcomes from climate change adaptation strategies using integrative system dynamics</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</si>
  <si>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</si>
  <si>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</si>
  <si>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Evaluation of coral reef management effectiveness using conventional versus resilience-based metrics</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</si>
  <si>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</si>
  <si>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(Ãƒâ€šÃ‚Â±19.7%) more fish species were found in regulated than unregulated reefs. Fish abundance, biomass, and length were not affected, suggesting that banning destructive fishing may improve biodiversity, but that further regulations may be required to improve fish stocks. Ãƒâ€šÃ‚Â© 2011 John Wiley &amp;amp; Sons, Ltd.</t>
  </si>
  <si>
    <t>Evaluation of the effectiveness of three underwater reef fish monitoring methods in Fiji</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</si>
  <si>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</si>
  <si>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Ãƒâ€šÃ‚Â© 2014 Elsevier Ltd.</t>
  </si>
  <si>
    <t>Fijian villagers adapt to changes in local fisheries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</si>
  <si>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Ãƒâ€šÃ‚Â© 2017 Taylor &amp; Francis.</t>
  </si>
  <si>
    <t>Fisheries resource-use culture in Fiji and its implications</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</si>
  <si>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</si>
  <si>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Ãƒâ€šÃ‚Â© 2021 Elsevier Ltd</t>
  </si>
  <si>
    <t>Fishing in the dark-local knowledge, night spearfishing and spawning aggregations in the Western Solomon Islands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</si>
  <si>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</si>
  <si>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Ãƒâ€šÃ‚Â© Published under licence by IOP Publishing Ltd.</t>
  </si>
  <si>
    <t>Fixing marine governance in Fiji? The new scalar narrative of ecosystem-based management</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</si>
  <si>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</si>
  <si>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</si>
  <si>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From community-based resource management to complex systems: The scale issue and marine commons</t>
  </si>
  <si>
    <t>A system dynamics model for marine conservation area management ÃƒÂ¢Ã¢â€šÂ¬Ã¢â‚¬Å“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</si>
  <si>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Ãƒâ€šÃ‚Â© 2020, BIOFLUX SRL. All rights reserved.</t>
  </si>
  <si>
    <t>From reef to table: Social and ecological factors affecting coral reef fisheries, artisanal seafood supply chains, and seafood security</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</si>
  <si>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ÃƒÂ¢Ã¢â€šÂ¬Ã‹Å“scaling up community-based fisheries managementÃƒÂ¢Ã¢â€šÂ¬Ã¢â€žÂ¢.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frameworkÃƒÂ¢Ã¢â€šÂ¬Ã¢â€žÂ¢s main scaling dimensions. Ãƒâ€šÃ‚Â© 2021, The Author(s).</t>
  </si>
  <si>
    <t>Future Use of Past Practices: Policy Implications of Insights from Two Community-Based Marine Resource Management Initiatives in Fiji</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</si>
  <si>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</si>
  <si>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Ãƒâ€šÃ‚Â© 2013 by the authors.</t>
  </si>
  <si>
    <t>Gear-based characterization of the Gizo, Solomon Islands, inshore commercial finfish fishery</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</si>
  <si>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</si>
  <si>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</si>
  <si>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Guidelines for coastal and marine site-planning and examples of planning and management intervention tools</t>
  </si>
  <si>
    <t>â€˜Fishersâ€™ rights are human rightsâ€™: George v Minister of Environmental Affairs and Tourism 2005 (6) SA 297</t>
  </si>
  <si>
    <t>In 2004, artisanal fishers, community-based and non-governmental organisations representing ÃƒÂ¢Ã‹â€ Ã‚Â¼5,000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OrganisationÃƒÂ¢Ã¢â€šÂ¬Ã¢â€žÂ¢s Small-Scale Fisheries Guidelines of 2015. Ãƒâ€šÃ‚Â© 2021 South African Journal on Human Rights.</t>
  </si>
  <si>
    <t>Hidden benefits and risks of partial protection for coral reef fisheries</t>
  </si>
  <si>
    <t>[No abstract available]</t>
  </si>
  <si>
    <t>Human rights for conservation: A rights-based approach to fisheries governance</t>
  </si>
  <si>
    <t>â€œAcceptableâ€_x009d_ and â€œunacceptableâ€_x009d_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</si>
  <si>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ÃƒÂ¢Ã¢â€šÂ¬Ã…â€œacceptableÃƒÂ¢Ã¢â€šÂ¬Ã‚Â_x009d_ and ÃƒÂ¢Ã¢â€šÂ¬Ã…â€œunacceptableÃƒÂ¢Ã¢â€šÂ¬Ã‚Â_x009d_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ÃƒÂ¢Ã¢â€šÂ¬Ã…â€œacceptableÃƒÂ¢Ã¢â€šÂ¬Ã‚Â_x009d_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Ãƒâ€šÃ‚Â© 2017 Elsevier Ltd</t>
  </si>
  <si>
    <t>Indigenous Resource Management and Sustainable Development: Case Studies from Papua New Guinea and Indonesia</t>
  </si>
  <si>
    <t>â€œI Remember the Mental Chaos While They Tried To Seal the Well and Clean Up the Oil Spill â€“ How Much Fear and Uncertainty Everyone Feltâ€_x009d_: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</si>
  <si>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organizationÃƒÂ¢Ã¢â€šÂ¬Ã¢â€žÂ¢s vision and growth, their role in regional environmental justice efforts, and outline how they developed an approach to rapid response community empowerment based on colearning, respect, consensus, and actionÃƒÂ¢Ã¢â€šÂ¬Ã¢â‚¬Â_x009d_a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Ãƒâ€šÃ‚Â© The Author(s) 2018.</t>
  </si>
  <si>
    <t>Learning communities and legal spaces: Community-based fisheries management in a globalizing world</t>
  </si>
  <si>
    <t>â€œLies build trustâ€_x009d_: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</si>
  <si>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EvaristeÃƒÆ’Ã‚Â±o practices of lying and joking across social settings and contextualizes these practices within cultural values of harmony. As San EvaristeÃƒÆ’Ã‚Â±os assert somewhat paradoxically, for them ÃƒÂ¢Ã¢â€šÂ¬Ã…â€œlies build trust.ÃƒÂ¢Ã¢â€šÂ¬Ã‚Â_x009d_ Importantly, a critical approach to this case study forces consideration of gender, an overlooked topic in social capital research. San EvaristeÃƒÆ’Ã‚Â±a women are excluded from the verbal jousting through which men maintain ties supporting their primacy in fishery management. Both men's joke-telling and San EvaristeÃƒÆ’Ã‚Â±osÃƒÂ¢Ã¢â€šÂ¬Ã¢â€žÂ¢ aversion to conflict have implications for conservation outcomes. As a result, we use these findings to help explain local resistance to outsiders and external management strategies including land trusts, fishing cooperatives, and marine protected areas. Ãƒâ€šÃ‚Â© 2019 Elsevier Ltd</t>
  </si>
  <si>
    <t>Legal approaches to MPA governance in Indo-Pacific small island states: A focus on public participation</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</si>
  <si>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</si>
  <si>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Ãƒâ€šÃ‚Â© 2016 John Wiley &amp; Sons, Ltd. All rights reserved.</t>
  </si>
  <si>
    <t>Lessons for modern management from the South Pacific</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</si>
  <si>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</si>
  <si>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</si>
  <si>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Linking small-scale fisheries co-management to U.N. Sustainable Development Goals</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</si>
  <si>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</si>
  <si>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Ãƒâ€šÃ‚Â© 1992.</t>
  </si>
  <si>
    <t>Livelihoods and fisheries governance in a contemporary Pacific Island setting</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</si>
  <si>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</si>
  <si>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Ãƒâ€šÃ‚Â© 2016 Elsevier Ltd</t>
  </si>
  <si>
    <t>Local knowledge in the future management of inshore tropical marine resources and environments</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</si>
  <si>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</si>
  <si>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Ãƒâ€šÃ‚Â© 2012 Elsevier Ltd.</t>
  </si>
  <si>
    <t>Locally managed marine areas: Implications for socio-economic impacts in Kadavu, Fiji</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</si>
  <si>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</si>
  <si>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Ãƒâ€šÃ‚Â© 2010 by Michigan State University Press. All rights reserved.</t>
  </si>
  <si>
    <t>Locally-managed marine areas: Multiple objectives and diverse strategies</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</si>
  <si>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ÃƒÂ¢Ã¢â€šÂ¬Ã‹Å“sourceÃƒÂ¢Ã¢â€šÂ¬Ã¢â€žÂ¢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Ãƒâ€šÃ‚Â© 2018</t>
  </si>
  <si>
    <t>Marine Protected Areas in Fiji: A critical assessment of 'Community Fisheries Management and Development Plans' as a mechanism for formalising customary MPAs, in particular LMMAs</t>
  </si>
  <si>
    <t>Adapting to climate change in small-scale fisheries: Insights from indigenous communities in the global north and south</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</si>
  <si>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programÃƒÂ¢Ã¢â€šÂ¬Ã¢â€žÂ¢s development, the institutional history and organization of the programÃƒÂ¢Ã¢â€šÂ¬Ã¢â€žÂ¢s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Ãƒâ€šÃ‚Â© 2021, The Author(s), under exclusive licence to Springer-Verlag GmbH, DE part of Springer Nature.</t>
  </si>
  <si>
    <t>Moving to sustainability by learning from successful fisheries</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</si>
  <si>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</si>
  <si>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Ãƒâ€šÃ‚Â© 2013 Springer-Verlag Berlin Heidelberg.</t>
  </si>
  <si>
    <t>Multi-scale policy diffusion and translation in Pacific Island coastal fisheries</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</si>
  <si>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</si>
  <si>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Ãƒâ€šÃ‚Â© Copyright Ãƒâ€šÃ‚Â© 2020 Martins and Gasalla.</t>
  </si>
  <si>
    <t>Multiple drivers of local (non-) compliance in community-based marine resource management: Case studies from the South Pacific</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</si>
  <si>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</si>
  <si>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t>
  </si>
  <si>
    <t>Nudging statutory law to make space for customary processes and community-based fisheries management in Solomon Islands</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</si>
  <si>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</si>
  <si>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Ãƒâ€šÃ‚Â© The Author(s) 2021.</t>
  </si>
  <si>
    <t>One size does not fit all: Critical insights for effective community-based resource management in Melanesia</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</si>
  <si>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</si>
  <si>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</si>
  <si>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Opportunities to Strengthen Fish Supply Chain Policy to Improve External Food Environments for Nutrition in the Solomon Islands</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</si>
  <si>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</si>
  <si>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Ãƒâ€šÃ‚Â© Mary Ann Liebert, Inc. 2016.</t>
  </si>
  <si>
    <t>Participatory monitoring in community-based fisheries management through a gender lens</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</si>
  <si>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</si>
  <si>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2ÃƒÂ¢Ã¢â€šÂ¬Ã¢â‚¬Â_x009d_59.45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Ãƒâ€šÃ‚Â© 2020 Asian Pacific Society of Nephrology</t>
  </si>
  <si>
    <t>Patterns of catch and trophic signatures illustrate diverse management requirements of coastal fisheries in Solomon Islands</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</si>
  <si>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Ãƒâ€šÃ‚Â© 2010 Foundation for Environmental Conservation.</t>
  </si>
  <si>
    <t>Predicting impact to assess the efficacy of community-based marine reserve design</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</si>
  <si>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</si>
  <si>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Releases of cultured sub-adult Trochus niloticus generate broodstock for fishery replenishment in Vanuatu</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</si>
  <si>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</si>
  <si>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ÃƒÂ¢Ã¢â€šÂ¬Ã…â€œBest practicesÃƒÂ¢Ã¢â€šÂ¬Ã‚Â_x009d_ for fishery management should include simulation analysis of management alternatives before selection of the preferred alternative for real-world implementation. Ãƒâ€šÃ‚Â© 2021 The Authors. Natural Resource Modeling published by Wiley Periodicals LLC</t>
  </si>
  <si>
    <t>Restricted grouper reproductive migrations support community-based management</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</si>
  <si>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</si>
  <si>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Ãƒâ€šÃ‚Â© 2013 Elsevier Ltd.</t>
  </si>
  <si>
    <t>Rocking the boat: conserving fisheries and protecting jobs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</si>
  <si>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</si>
  <si>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Ãƒâ€šÃ‚Â© 2007 Blackwell Publishing Ltd.</t>
  </si>
  <si>
    <t>Sea-to-sky highway improvement project: Environmental enhancements and project legacies</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</si>
  <si>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</si>
  <si>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ÃƒÂ¢Ã¢â‚¬Â°Ã‚Â¥65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</si>
  <si>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Small-scale managed marine areas over time: Developments and challenges in a local Fijian reef fishery</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</si>
  <si>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</si>
  <si>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Ãƒâ€šÃ‚Â© 2000 Academic Press.</t>
  </si>
  <si>
    <t>Social and economic challenges to community-based sea cucumber mariculture development in new Ireland province, Papua New Guinea</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</si>
  <si>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</si>
  <si>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Ãƒâ€šÃ‚Â© 2015.</t>
  </si>
  <si>
    <t>Social attitudes towards marine resource management in two Fijian villages</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</si>
  <si>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</si>
  <si>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Ãƒâ€šÃ‚Â© Canadian Association of Geographers/L'Association canadienne des gÃƒÆ’Ã‚Â©ographes.</t>
  </si>
  <si>
    <t>Socio-economic impacts of shrimp culture</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</si>
  <si>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</si>
  <si>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</si>
  <si>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Socioeconomics of individual transferable quotas and community-based fishery management</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</si>
  <si>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Ãƒâ€šÃ‚Â© 2000 Taylor &amp; Francis.</t>
  </si>
  <si>
    <t>Solomon Islands: Coastal and marine ecosystems</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</si>
  <si>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</si>
  <si>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Ãƒâ€šÃ‚Â© 2019 VillaseÃƒÆ’Ã‚Â±or-Derbez et al.</t>
  </si>
  <si>
    <t>Strengthening participatory approaches to coastal fisheries governance in Papua New Guinea: The role of local-level government legislation</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</si>
  <si>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</si>
  <si>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</si>
  <si>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Strengthening post-hoc analysis of community-based fisheries management through the social-ecological systems framework</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</si>
  <si>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</si>
  <si>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Ãƒâ€šÃ‚Â© Springer 2006.</t>
  </si>
  <si>
    <t>Sustainable financing of a national Marine Protected Area network in Fiji</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</si>
  <si>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</si>
  <si>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Ãƒâ€šÃ‚Â© 2016 Vail.</t>
  </si>
  <si>
    <t>Sustaining small-scale fisheries with periodically harvested marine reserves</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</si>
  <si>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</si>
  <si>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BahÃƒÆ’Ã‚Â­a del EspÃƒÆ’Ã‚Â­ritu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Ãƒâ€šÃ‚Â© 2014 John Wiley &amp; Sons Ltd.</t>
  </si>
  <si>
    <t>Synergies between local and climate-driven impacts on coral reefs in the Tropical Pacific: A review of issues and adaptation opportunities</t>
  </si>
  <si>
    <t>Analysis of high-risk behaviors related to HIV infection in men who have sex with men recruited by different methods [ÃƒÂ¤Ã‚Â¸Ã‚Â_x008d_ÃƒÂ¥Ã‚Â_x0090_Ã…â€™ÃƒÂ¦Ã¢â‚¬â€œÃ‚Â¹ÃƒÂ¥Ã‚Â¼Ã‚Â_x008f_ÃƒÂ¦Ã¢â‚¬Â¹Ã¢â‚¬ÂºÃƒÂ¥Ã¢â‚¬Â¹Ã…Â¸ÃƒÂ§Ã…Â¡Ã¢â‚¬Å¾ÃƒÂ§Ã¢â‚¬Â_x009d_Ã‚Â·ÃƒÂ§Ã¢â‚¬Â_x009d_Ã‚Â·ÃƒÂ¦Ã¢â€šÂ¬Ã‚Â§ÃƒÂ¨Ã‚Â¡Ã…â€™ÃƒÂ¤Ã‚Â¸Ã‚ÂºÃƒÂ¤Ã‚ÂºÃ‚ÂºÃƒÂ§Ã‚Â¾Ã‚Â¤HIV ÃƒÂ¦Ã¢â‚¬Å¾Ã…Â¸ÃƒÂ¦Ã…Â¸Ã¢â‚¬Å“ÃƒÂ©Ã‚Â«Ã‹Å“ÃƒÂ¥Ã‚Â_x008d_Ã‚Â±ÃƒÂ¦Ã¢â€šÂ¬Ã‚Â§ÃƒÂ¨Ã‚Â¡Ã…â€™ÃƒÂ¤Ã‚Â¸Ã‚ÂºÃƒÂ¦Ã‚Â¯Ã¢â‚¬Â_x009d_ÃƒÂ¨Ã‚Â¾Ã†â€™ÃƒÂ¥Ã‹â€ Ã¢â‚¬Â ÃƒÂ¦Ã…Â¾Ã‚Â_x0090_]</t>
  </si>
  <si>
    <t>Objective To analyze high-risk behaviors related to HIV infection in men who have sex with menÃƒÂ¯Ã‚Â¼Ã‹â€ MSMÃƒÂ¯Ã‚Â¼Ã¢â‚¬Â°recruited by different methods in Zhenjiang city, and to provide a reference for precise prevention and control of acquired immunodeficiency syndromeÃƒÂ¯Ã‚Â¼Ã‹â€ AIDSÃƒÂ¯Ã‚Â¼Ã¢â‚¬Â°. Methods From April to June in 2020, MSM in Zhenjiang city were recruited as research subjects through the center for disease control and preventionÃƒÂ¯Ã‚Â¼Ã‹â€ CDCÃƒÂ¯Ã‚Â¼Ã¢â‚¬Â°voluntary counseling and testingÃƒÂ¯Ã‚Â¼Ã‹â€ VCTÃƒÂ¯Ã‚Â¼Ã¢â‚¬Â°clinic and community-based organizations ÃƒÂ¯Ã‚Â¼Ã‹â€ CBOsÃƒÂ¯Ã‚Â¼Ã¢â‚¬Â°. Information such as demographic characteristics, drug abuse, HIV testing history and high-risk sexual behavior were collected through a unified questionnaire survey. Chi-square test or FisherÃƒÂ¢Ã¢â€šÂ¬Ã‚Â²s exact test was used to analyze differences in relevant characteristics of MSM recruited by different methods. Results A total of 641 MSM were recruited by the two methods, including 442ÃƒÂ¯Ã‚Â¼Ã‹â€ 68.95%ÃƒÂ¯Ã‚Â¼Ã¢â‚¬Â°recruited from CBOs and 199ÃƒÂ¯Ã‚Â¼Ã‹â€ 31.05%ÃƒÂ¯Ã‚Â¼Ã¢â‚¬Â°from CDC; the proportion of MSM aged under 20 years was significantly higher in the CBO groupÃƒÂ¯Ã‚Â¼Ã‹â€ 6.56%ÃƒÂ¯Ã‚Â¼Ã¢â‚¬Â°than in the CDC groupÃƒÂ¯Ã‚Â¼Ã‹â€ 1.01%, ÃƒÂ_x008f_Ã¢â‚¬Â¡2 = 9.20, P = 0.002ÃƒÂ¯Ã‚Â¼Ã¢â‚¬Â°; the proportions of MSM receiving health education information on potential hazards of drug use from professional health institutions and new network media were significantly higher in the CDC group ÃƒÂ¯Ã‚Â¼Ã‹â€ 7.54% ÃƒÂ¯Ã‚Â¼Ã‚Â»15/199ÃƒÂ¯Ã‚Â¼Ã‚Â½, 16.58% ÃƒÂ¯Ã‚Â¼Ã‚Â»33/199ÃƒÂ¯Ã‚Â¼Ã‚Â½, respectivelyÃƒÂ¯Ã‚Â¼Ã¢â‚¬Â°than in the CBO groupÃƒÂ¯Ã‚Â¼Ã‹â€ 3.39%ÃƒÂ¯Ã‚Â¼Ã‚Â»15/442ÃƒÂ¯Ã‚Â¼Ã‚Â½, ÃƒÂ_x008f_Ã¢â‚¬Â¡2 = 5.28, P = 0.022; 9.50%ÃƒÂ¯Ã‚Â¼Ã‚Â»42/442ÃƒÂ¯Ã‚Â¼Ã‚Â½, ÃƒÂ_x008f_Ã¢â‚¬Â¡2 = 6.66, P = 0.010ÃƒÂ¯Ã‚Â¼Ã¢â‚¬Â°. In terms of characteristics of sexual behavior, the CBO group showed significantly increased proportions of individuals having group sex ÃƒÂ¯Ã‚Â¼Ã‹â€ 25.21%, 30 casesÃƒÂ¯Ã‚Â¼Ã¢â‚¬Â° and those having unprotected sexual intercourse with womenÃƒÂ¯Ã‚Â¼Ã‹â€ 47.51%, 210 casesÃƒÂ¯Ã‚Â¼Ã¢â‚¬Â°compared with the CDC groupÃƒÂ¯Ã‚Â¼Ã‹â€ 7.50%ÃƒÂ¯Ã‚Â¼Ã‚Â»6 casesÃƒÂ¯Ã‚Â¼Ã‚Â½, ÃƒÂ_x008f_Ã¢â‚¬Â¡2 = 10.13ÃƒÂ¯Ã‚Â¼Ã…â€™P = 0.001; 27.64%ÃƒÂ¯Ã‚Â¼Ã‚Â»55 casesÃƒÂ¯Ã‚Â¼Ã‚Â½, ÃƒÂ_x008f_Ã¢â‚¬Â¡2 = 22.35ÃƒÂ¯Ã‚Â¼Ã…â€™P &amp;lt; 0.001, respectivelyÃƒÂ¯Ã‚Â¼Ã¢â‚¬Â°, but significantly decreased proportions of heterosexualsÃƒÂ¯Ã‚Â¼Ã‹â€ 2.04%, 9 casesÃƒÂ¯Ã‚Â¼Ã¢â‚¬Â°, individuals unknowing about the HIV status of sexual partnersÃƒÂ¯Ã‚Â¼Ã‹â€ 22.40%, 99 casesÃƒÂ¯Ã‚Â¼Ã¢â‚¬Â°and those having unprotected anal sex with menÃƒÂ¯Ã‚Â¼Ã‹â€ 39.82%, 176 casesÃƒÂ¯Ã‚Â¼Ã¢â‚¬Â°compared with the CDC groupÃƒÂ¯Ã‚Â¼Ã‹â€ 6.53%ÃƒÂ¯Ã‚Â¼Ã‚Â»13 casesÃƒÂ¯Ã‚Â¼Ã‚Â½, ÃƒÂ_x008f_Ã¢â‚¬Â¡2 = 8.37, P = 0.004; 39.70%ÃƒÂ¯Ã‚Â¼Ã‚Â»79 casesÃƒÂ¯Ã‚Â¼Ã‚Â½, ÃƒÂ_x008f_Ã¢â‚¬Â¡2 = 20.48, P &amp;lt; 0.001; 57.29%ÃƒÂ¯Ã‚Â¼Ã‚Â»114 casesÃƒÂ¯Ã‚Â¼Ã‚Â½, ÃƒÂ_x008f_Ã¢â‚¬Â¡2 = 16.90, P &amp;lt; 0.001, respectivelyÃƒÂ¯Ã‚Â¼Ã¢â‚¬Â°. Compared with the CDC group, the CBO group showed significantly decreased proportions of individuals ever having an HIV testÃƒÂ¯Ã‚Â¼Ã‹â€ 74.43%ÃƒÂ¯Ã‚Â¼Ã‚Â»329 casesÃƒÂ¯Ã‚Â¼Ã‚Â½vs. 80.90% ÃƒÂ¯Ã‚Â¼Ã‚Â»161 casesÃƒÂ¯Ã‚Â¼Ã‚Â½, ÃƒÂ_x008f_Ã¢â‚¬Â¡2 = 3.19, P = 0.074ÃƒÂ¯Ã‚Â¼Ã¢â‚¬Â°and those getting the latest HIV test from CDCÃƒÂ¯Ã‚Â¼Ã‹â€ 23.10%ÃƒÂ¯Ã‚Â¼Ã‚Â»76 casesÃƒÂ¯Ã‚Â¼Ã‚Â½vs. 57.14%ÃƒÂ¯Ã‚Â¼Ã‚Â»92 casesÃƒÂ¯Ã‚Â¼Ã‚Â½, ÃƒÂ_x008f_Ã¢â‚¬Â¡2 = 99.41, P &amp;lt; 0.001ÃƒÂ¯Ã‚Â¼Ã¢â‚¬Â°, as well as decreased prevalence of HIV infectionÃƒÂ¯Ã‚Â¼Ã‹â€ 5.20%ÃƒÂ¯Ã‚Â¼Ã‚Â»23 casesÃƒÂ¯Ã‚Â¼Ã‚Â½vs. 13.07%ÃƒÂ¯Ã‚Â¼Ã‚Â»26 casesÃƒÂ¯Ã‚Â¼Ã‚Â½, ÃƒÂ_x008f_Ã¢â‚¬Â¡2 = 21.85, P &amp;lt; 0.001ÃƒÂ¯Ã‚Â¼Ã¢â‚¬Â°.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Ãƒâ€šÃ‚Â© by authors.</t>
  </si>
  <si>
    <t>The assessment 'toolbox': Community-based reef evaluation methods coupled with geochemical techniques to identify sources of stress</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</si>
  <si>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</si>
  <si>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Ãƒâ€šÃ‚Â© 2018, International Journal of Scientific and Technology Research. All rights reserved.</t>
  </si>
  <si>
    <t>The barefoot ecologist goes fishing</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</si>
  <si>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</si>
  <si>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weirsÃƒÂ¢Ã¢â€šÂ¬Ã¢â‚¬Å“fences built across rivers to selectively harvest salmonÃƒÂ¢Ã¢â€šÂ¬Ã¢â‚¬Å“supported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(4,600ÃƒÂ¢Ã¢â€šÂ¬Ã¢â‚¬Å“15,000 escapement). Discussion: High river temperatures are associated with increased en route morality in migrating adult sockeye. We estimated pre-spawn mortality ranged from 8ÃƒÂ¢Ã¢â€šÂ¬Ã¢â‚¬Å“72%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Ãƒâ€šÃ‚Â© 2017, Ãƒâ€šÃ‚Â© 2017 The Author(s). Published by Informa UK Limited, trading as Taylor &amp; Francis Group and Science Press on behalf of the Ecological Society of China.</t>
  </si>
  <si>
    <t>The context of policy design for existing community-based fisheries management systems in the Pacific Islands</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</si>
  <si>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</si>
  <si>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t>
  </si>
  <si>
    <t>The need to know what to manage-community-based marine resource monitoring in Fiji</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</si>
  <si>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</si>
  <si>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Ãƒâ€šÃ‚Â© 2019 The Author(s).</t>
  </si>
  <si>
    <t>The renaissance of community-based marine resource management in Oceania</t>
  </si>
  <si>
    <t>Anthropogenic activities on mangrove areas (sÃƒÆ’Ã‚Â£o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</si>
  <si>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SÃƒÆ’Ã‚Â£o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Ãƒâ€šÃ‚Â© 2013 Elsevier Ltd.</t>
  </si>
  <si>
    <t>The role of perceptions for community-based marine resource management</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</si>
  <si>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</si>
  <si>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Ãƒâ€šÃ‚Â© 2019 The Author(s).</t>
  </si>
  <si>
    <t>Tipping the scale away from privatization and toward community-based fisheries: Policy and market alternatives in New England</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</si>
  <si>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</si>
  <si>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Ãƒâ€šÃ‚Â© 2011 Elsevier Ltd.</t>
  </si>
  <si>
    <t>Tracing innovation pathways behind fisheries co-management in Vanuatu</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</si>
  <si>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</si>
  <si>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Ãƒâ€šÃ‚Â© 2019 Palomo and HernÃƒÆ’Ã‚Â¡ndez-Flores.</t>
  </si>
  <si>
    <t>Traditional and community-based marine resources management system in fiji: An evolving integrated process</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</si>
  <si>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</si>
  <si>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</si>
  <si>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Two steps forward, two steps back: The role of innovation in transforming towards community-based marine resource management in Solomon Islands</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</si>
  <si>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</si>
  <si>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t>
  </si>
  <si>
    <t>Using local ecological knowledge to identify shark river habitats in Fiji (South Pacific)</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</si>
  <si>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</si>
  <si>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Ãƒâ€šÃ‚Â© 2022 Elsevier GmbH</t>
  </si>
  <si>
    <t>Using reef fish movement to inform marine reserve design</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</si>
  <si>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</si>
  <si>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Ãƒâ€šÃ‚Â© 2002 Taylor &amp; Francis Group, LLC.</t>
  </si>
  <si>
    <t>Why the path to polycentricity matters: evidence from fisheries governance in Palau</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</si>
  <si>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</si>
  <si>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Ãƒâ€šÃ‚Â© 2006 Foundation for Environmental Conservation.</t>
  </si>
  <si>
    <t>Artisanal Fisher Association LeadersÃƒÂ¢Ã¢â€šÂ¬Ã¢â€žÂ¢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</si>
  <si>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leadersÃƒÂ¢Ã¢â€šÂ¬Ã¢â€žÂ¢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Ãƒâ€šÃ‚Â© 2022 Romero, EstÃƒÆ’Ã‚Â©vez, Romero and Gelcich.</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</si>
  <si>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</si>
  <si>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</si>
  <si>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</si>
  <si>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Ãƒâ€šÃ‚Â© 2011 Elsevier B.V.</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</si>
  <si>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</si>
  <si>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NamibiaÃƒÂ¢Ã¢â€šÂ¬Ã¢â€žÂ¢s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Ãƒâ€šÃ‚Â© 2016, Ãƒâ€šÃ‚Â© The Author(s) 2016.</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</si>
  <si>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</si>
  <si>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Ãƒâ€šÃ‚Â© 2006 Elsevier Ltd. All rights reserved.</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</si>
  <si>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</si>
  <si>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(2007ÃƒÂ¢Ã¢â€šÂ¬Ã¢â‚¬Å“2012). An estimated 20 species of shark were recorded, of which 31% (nÃƒâ€šÃ‚Â =Ãƒâ€šÃ‚Â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104,000Ãƒâ€šÃ‚Â yearÃƒÂ¢Ã‹â€ Ã¢â‚¬â„¢1, whilst estimates using national export and import of dried shark fin from Madagascar, and shark length data in this study, put total landings between 78,000 and 471,851Ãƒâ€šÃ‚Â yearÃƒÂ¢Ã‹â€ Ã¢â‚¬â„¢1.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Ãƒâ€šÃ‚Â© 2016 Elsevier B.V.</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</si>
  <si>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</si>
  <si>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0ÃƒÂ¢Ã¢â€šÂ¬Ã¢â‚¬Å“1,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Ãƒâ€šÃ‚Â© 2018 Elsevier Ltd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</si>
  <si>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</si>
  <si>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Ãƒâ€šÃ‚Â© 2015 Academic Journals Inc.</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</si>
  <si>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</si>
  <si>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(ClÃƒÂ¢Ã‹â€ Ã¢â‚¬â„¢) were found respectively 4044.12 mg/L, 7186.7 ÃƒÅ½Ã‚Â¼S/cm, and 3143.6 mg/L in Shyamnagar and 2313.60 mg/L, 4390.3 ÃƒÅ½Ã‚Â¼S/cm,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Ãƒâ€šÃ‚Â© 2016 Elsevier Ltd</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</si>
  <si>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</si>
  <si>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Ãƒâ€šÃ‚Â©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</si>
  <si>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</si>
  <si>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ÃƒÅ½Ã‚Â¼g/L, Root Mean Square Standardized error equal to-0.0688 FTU and-0.0048 ÃƒÅ½Ã‚Â¼g/L, RMS error of 8.7699 FTU and 1.8006 ÃƒÅ½Ã‚Â¼g/L and Average Standard Error equal to 10.8360 FTU and 1.6726 ÃƒÅ½Ã‚Â¼g/L.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Ãƒâ€šÃ‚Â© 2020 Authors.</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</si>
  <si>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</si>
  <si>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peopleÃƒÂ¢Ã¢â€šÂ¬Ã¢â€žÂ¢s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peopleÃƒÂ¢Ã¢â€šÂ¬Ã¢â€žÂ¢s participation. The SU tools can be proposed and applied in other communities where have similar ecological, social and cultural conditions as KK sub-district to support the SU of ES. Ãƒâ€šÃ‚Â© 2020, Chulalongkorn University - Environmental Research Institute. All rights reserved.</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</si>
  <si>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</si>
  <si>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Ãƒâ€šÃ‚Â© 2020 Elsevier Ltd</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</si>
  <si>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</si>
  <si>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ÃƒÂ¢Ã¢â€šÂ¬Ã¢â‚¬Å“ official governmental data and community-based monitoring from a non-government organization ÃƒÂ¢Ã¢â€šÂ¬Ã¢â‚¬Å“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Ãƒâ€šÃ‚Â© 2018 Elsevier B.V.</t>
  </si>
  <si>
    <t>Association of Transforming Growth Factor ÃƒÅ½Ã‚Â²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</si>
  <si>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Ãƒâ€šÃ‚Â© 2018 American Medical Association. All rights reserved.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</si>
  <si>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</si>
  <si>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MamirauÃƒÆ’Ã‚Â¡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Ãƒâ€šÃ‚Â© 2014, Springer Science+Business Media Dordrecht.</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</si>
  <si>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</si>
  <si>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Ãƒâ€šÃ‚Â© 2009 Taylor &amp; Francis.</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</si>
  <si>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</si>
  <si>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Ãƒâ€šÃ‚Â© 2013 Elsevier Ltd.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</si>
  <si>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</si>
  <si>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</si>
  <si>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</si>
  <si>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ÃƒÂ¢Ã¢â€šÂ¬Ã…â€œpilot experienceÃƒÂ¢Ã¢â€šÂ¬Ã‚Â_x009d_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Ãƒâ€šÃ‚Â© 2021 The Authors</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</si>
  <si>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</si>
  <si>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Ãƒâ€šÃ‚Â© Wageningen Academic Publishers. The-Netherlands, 2007.</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</si>
  <si>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</si>
  <si>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Ãƒâ€šÃ‚Â© 2014 Mack et al.; licensee BioMed Central Ltd.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</si>
  <si>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</si>
  <si>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2ÃƒÂ¢Ã¢â€šÂ¬Ã¢â‚¬Å“5Ãƒâ€šÃ‚Â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FisherÃƒÂ¢Ã¢â€šÂ¬Ã¢â€žÂ¢s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(e.g.,Ãƒâ€šÃ‚Â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Ãƒâ€šÃ‚Â© 2023,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</si>
  <si>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</si>
  <si>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Ãƒâ€šÃ‚Â© 2015 Horigue et al.</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</si>
  <si>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</si>
  <si>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Ãƒâ€šÃ‚Â© 2018 by the authors.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</si>
  <si>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</si>
  <si>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Ãƒâ€šÃ‚Â© 2010 Taylor &amp; Francis Group, LLC.</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</si>
  <si>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</si>
  <si>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Ãƒâ€šÃ‚Â© Springer Science+Business Media, LLC 2012.</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</si>
  <si>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</si>
  <si>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Ãƒâ€šÃ‚Â±2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Ãƒâ€šÃ‚Â© 2005, CAWQ.</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</si>
  <si>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</si>
  <si>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(1987ÃƒÂ¢Ã¢â€šÂ¬Ã¢â‚¬Å“2016)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Ãƒâ€šÃ‚Â© 2022 The Authors</t>
  </si>
  <si>
    <t>Bottom-up community-based coral reef and fisheries restoration in Indonesia, Panama, and Palau</t>
  </si>
  <si>
    <t>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</si>
  <si>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</si>
  <si>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womenÃƒÂ¢Ã¢â€šÂ¬Ã¢â€žÂ¢s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menÃƒÂ¢Ã¢â€šÂ¬Ã¢â€žÂ¢s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womenÃƒÂ¢Ã¢â€šÂ¬Ã¢â€žÂ¢s role as tour guides. In this program, the rise of women working in marine conservation was observed. Ãƒâ€šÃ‚Â© Universiti Putra Malaysia Press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</si>
  <si>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</si>
  <si>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regionÃƒÂ¢Ã¢â€šÂ¬Ã¢â€žÂ¢s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FishermenÃƒÂ¢Ã¢â€šÂ¬Ã¢â€žÂ¢s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Ãƒâ€šÃ‚Â© The Author(s) 2018.</t>
  </si>
  <si>
    <t>Building NigeriaÃƒÂ¢Ã¢â€šÂ¬Ã¢â€žÂ¢s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</si>
  <si>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NigeriaÃƒÂ¢Ã¢â€šÂ¬Ã¢â€žÂ¢s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Ãƒâ€šÃ‚Â© Springer-Verlag Berlin Heidelberg 2011.</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</si>
  <si>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</si>
  <si>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Ãƒâ€šÃ‚Â© 2011 Springer Science+Business Media B.V.</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</si>
  <si>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</si>
  <si>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Ãƒâ€šÃ‚Â© 2012 International Food Policy Research Institute. All rights reserved.</t>
  </si>
  <si>
    <t>Calling for institutional arrangements in Napoleon Wrasse conservation and management in Indonesia: The Anambas Islands case</t>
  </si>
  <si>
    <t>Cheilinus undulatus, or Napoleon wrasse ÃƒÂ¢Ã¢â€šÂ¬Ã¢â‚¬Å“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Ãƒâ€šÃ‚Â© 2022 Elsevier Ltd</t>
  </si>
  <si>
    <t>Can botanic gardens serve as refuges for taxonomic and functional diversity of Odonata? The case of the botanic garden of CastillaÃƒÂ¢Ã¢â€šÂ¬Ã¢â‚¬Å“La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</si>
  <si>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speciesÃƒÂ¢Ã¢â€šÂ¬Ã¢â‚¬Å“area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Ãƒâ€šÃ‚Â© 2022, The Author(s) under exclusive licence to The Japanese Society of Limnology.</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</si>
  <si>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</si>
  <si>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ÃƒÂ¢Ã¢â€šÂ¬Ã…â€œmissing linkÃƒÂ¯Ã‚Â¿Ã‚Â½?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NepalÃƒÂ¢Ã¢â€šÂ¬Ã¢â€žÂ¢s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ÃƒÂ¢Ã¢â€šÂ¬Ã…â€œdiscourse ethicsÃƒÂ¯Ã‚Â¿Ã‚Â½?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ÃƒÂ¢Ã¢â€šÂ¬Ã…â€œsocial capital access regimeÃƒÂ¯Ã‚Â¿Ã‚Â½?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NepalÃƒÂ¢Ã¢â€šÂ¬Ã¢â€žÂ¢s community forestry programme has a well-established history of over 30 years, and is often considered one of the worldÃƒÂ¢Ã¢â€šÂ¬Ã¢â€žÂ¢s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NepalÃƒÂ¢Ã¢â€šÂ¬Ã¢â€žÂ¢s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Ãƒâ€šÃ‚Â© 2012 Selection and editorial matter, Amrita Daniere and Hy Van Luong.</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</si>
  <si>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</si>
  <si>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Ãƒâ€šÃ‚Â© 2016 Informa UK Limited, trading as Taylor &amp; Francis Group.</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</si>
  <si>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</si>
  <si>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</si>
  <si>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</si>
  <si>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Ãƒâ€šÃ‚Â© 2016 Elsevier Ltd.</t>
  </si>
  <si>
    <t>Care, not incarceration: exploring the carcerality of fisheries enforcement and potential decolonial futures in HawaiÃƒÅ Ã‚Â»i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</si>
  <si>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HawaiÃƒÅ Ã‚Â»i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HawaiÃƒÅ Ã‚Â»i,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KÃƒâ€žÃ‚Â_x0081_naka Maoli (Native Hawaiians). Additionally, this paper demonstrates how current efforts in HawaiÃƒÅ Ã‚Â»i ÃƒÂ¢Ã¢â€šÂ¬Ã¢â‚¬Å“ Community-Based Subsistence Fisheries Areas (CBSFAs), the ÃƒÅ Ã‚Â»Aha Moku system, and the Makai Watch Program ÃƒÂ¢Ã¢â€šÂ¬Ã¢â‚¬Å“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Ãƒâ€šÃ‚Â© 2021 The Author(s)</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</si>
  <si>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</si>
  <si>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ÃƒÂ¢Ã¢â‚¬Â°Ã‚Â¥ 0.8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Ãƒâ€šÃ‚Â© 2014 Termedia &amp; Banach</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</si>
  <si>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</si>
  <si>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Licence Creative Commons.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</si>
  <si>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</si>
  <si>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Ãƒâ€šÃ‚Â© 2020 The Authors. Conservation Biology published by Wiley Periodicals, Inc. on behalf of Society for Conservation Biology</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</si>
  <si>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</si>
  <si>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</si>
  <si>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Ãƒâ€šÃ‚Â© 2007 Elsevier Ltd. All rights reserved.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</si>
  <si>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</si>
  <si>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Ãƒâ€šÃ‚Â© 2014 by the author(s).</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</si>
  <si>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</si>
  <si>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Ãƒâ€šÃ‚Â© 2018 AJHTL /Author/s.</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</si>
  <si>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</si>
  <si>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Ãƒâ€šÃ‚Â© 2014 Elsevier Ltd.</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</si>
  <si>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</si>
  <si>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Ãƒâ€šÃ‚Â© Published under licence by IOP Publishing Ltd.</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</si>
  <si>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</si>
  <si>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Ãƒâ€šÃ‚Â© 2013 The South African Institute of International Affairs.</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</si>
  <si>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Ãƒâ€šÃ‚Â© 2007 by the Society for Applied Anthropology.</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</si>
  <si>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</si>
  <si>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Ãƒâ€šÃ‚Â© 2014 Olson and Pinto da Silva.</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</si>
  <si>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</si>
  <si>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Ãƒâ€šÃ‚Â© Copyright Foundation for Environmental Conservation 2017.</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</si>
  <si>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</si>
  <si>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</si>
  <si>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</si>
  <si>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Ãƒâ€šÃ‚Â© 2006 Kamenski et al; licensee BioMed Central Ltd.</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</si>
  <si>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</si>
  <si>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Ãƒâ€šÃ‚Â©2009 Association of Schools of Public Health.</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</si>
  <si>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</si>
  <si>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CommissionÃƒÂ¢Ã¢â€šÂ¬Ã¢â€žÂ¢s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Ãƒâ€šÃ‚Â© 2017, Igitur, Utrecht Publishing and Archiving Services. All rights reserved.</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</si>
  <si>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</si>
  <si>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Ãƒâ€šÃ‚Â© 2016 Elsevier B.V.</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</si>
  <si>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</si>
  <si>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Ãƒâ€šÃ‚Â© 2021 National Institute of Science Communication and Information Resources (NISCAIR). All rights reserved.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</si>
  <si>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</si>
  <si>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</si>
  <si>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</si>
  <si>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Ãƒâ€šÃ‚Â© 2019, Springer Science+Business Media, LLC, part of Springer Nature.</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</si>
  <si>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</si>
  <si>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Ãƒâ€šÃ‚Â© 2010 by Nova Science Publishers, Inc. All rights reserved.</t>
  </si>
  <si>
    <t>Classed conservation: Socio-economic drivers of participation in marine resource management</t>
  </si>
  <si>
    <t>Conservation organizations often adopt the normative value of ÃƒÂ¢Ã¢â€šÂ¬Ã…â€œwhole communityÃƒÂ¢Ã¢â€šÂ¬Ã‚Â_x009d_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Ãƒâ€šÃ‚Â© 2021</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</si>
  <si>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</si>
  <si>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</si>
  <si>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</si>
  <si>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Ãƒâ€šÃ‚Â© 2021, Forest Research and Training Centre.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</si>
  <si>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</si>
  <si>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Ãƒâ€šÃ‚Â© Springer Nature Switzerland AG 2019.</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</si>
  <si>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</si>
  <si>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Ãƒâ€šÃ‚Â© 2023 Elsevier Ltd</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</si>
  <si>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</si>
  <si>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20.1Ãƒâ€šÃ‚Â±6.0million to 1.9Ãƒâ€šÃ‚Â±0.55million clams (meanÃƒâ€šÃ‚Â±95%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Ãƒâ€šÃ‚Â© 2013 Elsevier Ltd.</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</si>
  <si>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</si>
  <si>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authoritiesÃƒÂ¢Ã¢â€šÂ¬Ã¢â€žÂ¢ health programmes meet their needs. Population data came from a 2018 question survey on a random representative sample of 3000 inhabitants. Four groups were identified with the TwoStep cluster analysis method. One of them (ÃƒÂ¢Ã¢â€šÂ¬Ã…â€œMulti-riskÃƒÂ¢Ã¢â€šÂ¬Ã‚Â_x009d_) differed from the others and the general population by a high prevalence of numerous BRF: 59% [95% confidence interval: 56ÃƒÂ¢Ã¢â€šÂ¬Ã¢â‚¬Å“63%] of its members smoke, 35% [32ÃƒÂ¢Ã¢â€šÂ¬Ã¢â‚¬Å“38%] have alcohol problems, 79% [76ÃƒÂ¢Ã¢â€šÂ¬Ã¢â‚¬Å“82%] indulge in unhealthy food, 64% [60ÃƒÂ¢Ã¢â€šÂ¬Ã¢â‚¬Å“67%] do not practice recreational physical activity, and 73% [70ÃƒÂ¢Ã¢â€šÂ¬Ã¢â‚¬Å“76%] are overweight. This group, with an average age of 50, was characterised by an excess of males (81% [79ÃƒÂ¢Ã¢â€šÂ¬Ã¢â‚¬Å“84%]) and people with basic vocational education (53% [50ÃƒÂ¢Ã¢â€šÂ¬Ã¢â‚¬Å“57%]).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Ãƒâ€šÃ‚Â© 2023 by the authors.</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</si>
  <si>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</si>
  <si>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Ãƒâ€šÃ‚Â© 2013 Springer Science+Business Media New York.</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</si>
  <si>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</si>
  <si>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Ãƒâ€šÃ‚Â© 2000 Taylor &amp; Francis Group, LLC.</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</si>
  <si>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</si>
  <si>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</si>
  <si>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</si>
  <si>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Ãƒâ€šÃ‚Â© 2011 Elsevier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</si>
  <si>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</si>
  <si>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Ãƒâ€šÃ‚Â© 2006 Springer Science+Business Media, Inc.</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</si>
  <si>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</si>
  <si>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</si>
  <si>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</si>
  <si>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Ãƒâ€šÃ‚Â© Published under licence by IOP Publishing Ltd.</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</si>
  <si>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</si>
  <si>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Ãƒâ€šÃ‚Â© 2019 Elsevier Ltd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</si>
  <si>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</si>
  <si>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Ãƒâ€šÃ‚Â© 2009 Elsevier Ltd. All rights reserved.</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</si>
  <si>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</si>
  <si>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</si>
  <si>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</si>
  <si>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</si>
  <si>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</si>
  <si>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</si>
  <si>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</si>
  <si>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Ãƒâ€šÃ‚Â© 2018, Universidade Estadual de Campinas.Este artÃƒÆ’Ã‚Â­culo tiene como objetivo reflexionar sobre el proceso de institucionalizaciÃƒÆ’Ã‚Â³n de reservas extractivas, especialmente las situadas en el entorno marino costero, a la luz del concepto de cogestiÃƒÆ’Ã‚Â³n basada en la comunidad. El foco del anÃƒÆ’Ã‚Â¡lisis se basa en la etapa previa a la implementaciÃƒÆ’Ã‚Â³n de Reservas Extractivas Marino Costeras, en especial de dos reservas extractivas no promulgadas en la costa de Santa Catarina. El estudio muestra que las normas de procedimiento que regulan los procesos de creaciÃƒÆ’Ã‚Â³n de Resex, buscando asegurar los mecanismos de participaciÃƒÆ’Ã‚Â³n social y el protagonismo de la poblaciÃƒÆ’Ã‚Â³n tradicional, se muestran por debajo del reto propuesto. La relaciÃƒÆ’Ã‚Â³n jerÃƒÆ’Ã‚Â¡rquica entre la conservaciÃƒÆ’Ã‚Â³n de la naturaleza y los derechos de las poblaciones tradicionales, con privilegio a la primera, atraviesa toda la construcciÃƒÆ’Ã‚Â³n de esta etapa, por lo que los pescadores artesanales no son sujetos del proceso. Ãƒâ€šÃ‚Â© 2018, Universidade Estadual de Campinas.Este artigo tem o intuito de refletir sobre o processo de institucionalizaÃƒÆ’Ã‚Â§ÃƒÆ’Ã‚Â£o das Reservas Extrativistas (Resex), mais especificamente daquelas situadas em ambiente marinho costeiro, ÃƒÆ’Ã‚Â luz do conceito de cogestÃƒÆ’Ã‚Â£o de base comunitÃƒÆ’Ã‚Â¡ria. O foco da anÃƒÆ’Ã‚Â¡lise recai sobre a etapa prÃƒÆ’Ã‚Â©-implementaÃƒÆ’Ã‚Â§ÃƒÆ’Ã‚Â£o das Resex Marinho-Costeiras, em especial de duas Reservas Extrativistas ainda nÃƒÆ’Ã‚Â£o decretadas no litoral de Santa Catarina. O estudo demonstra que as prescriÃƒÆ’Ã‚Â§ÃƒÆ’Ã‚Âµes formais que regulamentam os processos de criaÃƒÆ’Ã‚Â§ÃƒÆ’Ã‚Â£o das Resex, buscando assegurar os mecanismos de participaÃƒÆ’Ã‚Â§ÃƒÆ’Ã‚Â£o social e protagonismo da populaÃƒÆ’Ã‚Â§ÃƒÆ’Ã‚Â£o tradicional, mostram-se aquÃƒÆ’Ã‚Â©m do desafio proposto. A relaÃƒÆ’Ã‚Â§ÃƒÆ’Ã‚Â£o de hierarquia entre conservaÃƒÆ’Ã‚Â§ÃƒÆ’Ã‚Â£o da natureza e direito das populaÃƒÆ’Ã‚Â§ÃƒÆ’Ã‚Âµes tradicionais, com privilÃƒÆ’Ã‚Â©gio ÃƒÆ’Ã‚Â primeira, transpassa toda a construÃƒÆ’Ã‚Â§ÃƒÆ’Ã‚Â£o desta etapa, de modo que os pescadores artesanais nÃƒÆ’Ã‚Â£o sÃƒÆ’Ã‚Â£o sujeitos do processo. Ãƒâ€šÃ‚Â© 2018, Universidade Estadual de Campinas.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</si>
  <si>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</si>
  <si>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</si>
  <si>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Collaborating for resilience: Conflict, collective action, and transformation on CambodiaÃƒÂ¢Ã¢â€šÂ¬Ã¢â€žÂ¢s Tonle Sap Lake</t>
  </si>
  <si>
    <t>We report on outcomes and lessons learned from a 15-month initiative in CambodiaÃƒÂ¢Ã¢â€šÂ¬Ã¢â€žÂ¢s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Ãƒâ€šÃ‚Â© 2014 by the author(s).</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</si>
  <si>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</si>
  <si>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inter-ventionÃƒÂ¢Ã¢â€šÂ¬Ã¢â‚¬Â_x009d_Neqa Elicarvigmun or the Fish-to-School (F2S) ProgramÃƒÂ¢Ã¢â€šÂ¬Ã¢â‚¬Â_x009d_that reconnects students to their local food system in a remote YupÃƒÂ¢Ã¢â€šÂ¬Ã¢â€žÂ¢ik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peopleÃƒÂ¢Ã¢â€šÂ¬Ã¢â€žÂ¢s behaviors and interactions with culturally significant foods are embedded in cultural perceptions and local contexts, it is important for nutrition interventions to address local perceptions of these foods. Ãƒâ€šÃ‚Â© 2017 Johns Hopkins University Press.</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</si>
  <si>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</si>
  <si>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</si>
  <si>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</si>
  <si>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Ãƒâ€šÃ‚Â© Copyright by the American Fisheries Society 2009.</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</si>
  <si>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</si>
  <si>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</si>
  <si>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</si>
  <si>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</si>
  <si>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</si>
  <si>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Ãƒâ€šÃ‚Â© 2013 Elsevier Ltd.</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</si>
  <si>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(ForsskÃƒÆ’Ã‚Â¥l,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Ãƒâ€šÃ‚Â© 2014 Golden et al.</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</si>
  <si>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</si>
  <si>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</si>
  <si>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</si>
  <si>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</si>
  <si>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</si>
  <si>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</si>
  <si>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</si>
  <si>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</si>
  <si>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</si>
  <si>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</si>
  <si>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Author(s) 2014.</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</si>
  <si>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</si>
  <si>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Ãƒâ€šÃ‚Â© Published under licence by IOP Publishing Ltd.</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</si>
  <si>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</si>
  <si>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Ãƒâ€šÃ‚Â© Springer Science+Business Media, LLC 2007.</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</si>
  <si>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</si>
  <si>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Ãƒâ€šÃ‚Â© 2015 Elsevier Ltd.</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</si>
  <si>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</si>
  <si>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Ãƒâ€šÃ‚Â© Enviromedia.</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</si>
  <si>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</si>
  <si>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ÃƒÂ¢Ã¢â€šÂ¬Ã…â€œchampions,ÃƒÂ¢Ã¢â€šÂ¬Ã‚Â_x009d_ fishers and others exerting influence within their communities, and ÃƒÂ¢Ã¢â€šÂ¬Ã…â€œisland champions (IC),ÃƒÂ¢Ã¢â€šÂ¬Ã‚Â_x009d_ individuals working at island level from local government and non-government roles, are developing their ownÃƒÂ¢Ã¢â€šÂ¬Ã¢â‚¬Â_x009d_often unorthodoxÃƒÂ¢Ã¢â€šÂ¬Ã¢â‚¬Â_x009d_strategies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Ãƒâ€šÃ‚Â© 2022 Abdurrahim, Adhuri, Ross and Phelan.</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</si>
  <si>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</si>
  <si>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Ãƒâ€šÃ‚Â© 2023 by the authors.</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</si>
  <si>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</si>
  <si>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countryÃƒÂ¢Ã¢â€šÂ¬Ã¢â€žÂ¢s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projectÃƒÂ¢Ã¢â€šÂ¬Ã¢â€žÂ¢s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Ãƒâ€šÃ‚Â© 1999 Taylor &amp; Francis.</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</si>
  <si>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</si>
  <si>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Ãƒâ€šÃ‚Â© 2009 Elsevier Ltd. All rights reserved.</t>
  </si>
  <si>
    <t>Community involvement in marine protected areas: The case of Puerto Morelos reef, MÃƒÆ’Ã‚Â©xico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</si>
  <si>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Ãƒâ€šÃ‚Â© 2007 Elsevier Ltd. All rights reserved.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</si>
  <si>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</si>
  <si>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Ãƒâ€šÃ‚Â© 2006 Taylor &amp; Francis Inc.</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</si>
  <si>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Ãƒâ€šÃ‚Â© 2020 The Authors. Conservation Letters published by Wiley Periodicals LLC</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</si>
  <si>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Ãƒâ€šÃ‚Â© 2020 Elsevier Ltd</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</si>
  <si>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</si>
  <si>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Ãƒâ€šÃ‚Â© 2009 by Vanderbilt University Press. All rights reserved.</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</si>
  <si>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</si>
  <si>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ÃƒÂ¢Ã¢â€šÂ¬Ã‹Å“Community-Based Disaster Risk ManagementÃƒÂ¢Ã¢â€šÂ¬Ã¢â€žÂ¢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Ãƒâ€šÃ‚Â© 2020 Elsevier Ltd</t>
  </si>
  <si>
    <t>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</si>
  <si>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</si>
  <si>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</si>
  <si>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</si>
  <si>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</si>
  <si>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</si>
  <si>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Ãƒâ€šÃ‚Â© 2013 Wiley Publishing Asia Pty Ltd.</t>
  </si>
  <si>
    <t>Community-based coastal resource management in the Philippines: A case study</t>
  </si>
  <si>
    <t>Community-based coastal resource management in the Philippines: A review and evaluation of programs and projects, 1984-1994</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</si>
  <si>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</si>
  <si>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fishersÃƒÂ¢Ã¢â€šÂ¬Ã¢â€žÂ¢ community affected by the declining natural fishery resources and international border issues. Ãƒâ€šÃ‚Â© Asian Fisheries Society Published under a Creative Commons license.</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</si>
  <si>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</si>
  <si>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Ãƒâ€šÃ‚Â© 2009 Copyright Taylor and Francis Group, LLC.</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</si>
  <si>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</si>
  <si>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communitiesÃƒÂ¢Ã¢â€šÂ¬Ã¢â€žÂ¢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ÃƒÂ¢Ã¢â€šÂ¬Ã…â€œRootedÃƒÂ¢Ã¢â€šÂ¬Ã‚Â_x009d_ relations with the environment allowed communities to recognize the positive impacts of conservation. Understanding situated and entangled relationships within complex networks enables opportunities to support CBC programs that meet conservation and development goals. Ãƒâ€šÃ‚Â© 2022 Taylor &amp; Francis Group, LLC.</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</si>
  <si>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Ãƒâ€šÃ‚Â© 2011 Elsevier Ltd.</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</si>
  <si>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</si>
  <si>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Ãƒâ€šÃ‚Â© 2020 The Authors. Conservation Science and Practice published by Wiley Periodicals LLC. on behalf of Society for Conservation Biology</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</si>
  <si>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</si>
  <si>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</si>
  <si>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</si>
  <si>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</si>
  <si>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</si>
  <si>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Ãƒâ€šÃ‚Â© 2021, The Author(s), under exclusive licence to Springer Nature Switzerland AG part of Springer Nature.</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</si>
  <si>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</si>
  <si>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</si>
  <si>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Community-based Fisheries in the Canadian Maritimes</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</si>
  <si>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</si>
  <si>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Ãƒâ€šÃ‚Â© 2010 Emerald Group Publishing Limited.</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</si>
  <si>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Ãƒâ€šÃ‚Â© 2021 Elsevier Inc.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</si>
  <si>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</si>
  <si>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Ãƒâ€šÃ‚Â© 2021</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</si>
  <si>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</si>
  <si>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Ãƒâ€šÃ‚Â© 2006 Elsevier Ltd. All rights reserved.</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</si>
  <si>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</si>
  <si>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</si>
  <si>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</si>
  <si>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Ãƒâ€šÃ‚Â© Published under licence by IOP Publishing Ltd.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</si>
  <si>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</si>
  <si>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Ãƒâ€šÃ‚Â© 2002 Elsevier Science Ltd. All rights reserved.</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</si>
  <si>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18Ãƒâ€šÃ‚Â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1980ÃƒÂ¢Ã¢â€šÂ¬Ã¢â€žÂ¢s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Ãƒâ€šÃ‚Â© 2019, Springer-Verlag GmbH Germany, part of Springer Nature.</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</si>
  <si>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</si>
  <si>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</si>
  <si>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</si>
  <si>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ÃƒÂ¢Ã‹â€ Ã‚Â¼500-km section of the JuruÃƒÆ’Ã‚Â¡ River of Western Brazilian Amazonia. Patterns of community management explained 71.8% of the variation in arapaima population sizes. Annual population counts showed that protected lakes on average contained 304.8 (Ãƒâ€šÃ‚Â±332.5) arapaimas, compared to only 9.2 (Ãƒâ€šÃ‚Â±9.8)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Ãƒâ€šÃ‚Â© 2016 The Author(s).</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</si>
  <si>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</si>
  <si>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worldÃƒÂ¢Ã¢â€šÂ¬Ã¢â€žÂ¢s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Ãƒâ€šÃ‚Â© Springer Nature Switzerland AG 2020.</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</si>
  <si>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EfatÃƒÆ’Ã‚Â©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Ãƒâ€šÃ‚Â© 2013 Elsevier Ltd.</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</si>
  <si>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</si>
  <si>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Ãƒâ€šÃ‚Â© 2001 John Wiley &amp; Sons, Ltd.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</si>
  <si>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</si>
  <si>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CofradÃƒÆ’Ã‚Â­as,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ÃƒÂ¢Ã¢â€šÂ¬Ã…â€œregionalizationÃƒÂ¢Ã¢â€šÂ¬Ã‚Â_x009d_ of fisheries management. However, this policy does not clearly establish a proper community-based approach and restricts participation to national fishersÃƒÂ¢Ã¢â€šÂ¬Ã¢â€žÂ¢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Ãƒâ€šÃ‚Â© 2017 Elsevier B.V.</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</si>
  <si>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</si>
  <si>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Ãƒâ€šÃ‚Â© 2020, Emerald Publishing Limited.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</si>
  <si>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</si>
  <si>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Ãƒâ€šÃ‚Â© 2016 Elsevier Ltd.</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</si>
  <si>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</si>
  <si>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</si>
  <si>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</si>
  <si>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KaxinawÃƒÆ’Ã‚Â¡ Nova Olinda Indigenous Territory, in the State of Acre, where fishery management was monitored. The results indicate that voluntary collectors are able to provide data with precision comparable with government agency measurements, but at lower cost. Ãƒâ€šÃ‚Â© 2017 John Wiley &amp; Sons Ltd</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</si>
  <si>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</si>
  <si>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Ãƒâ€šÃ‚Â© 2022 The Authors. Fisheries Management and Ecology published by John Wiley &amp; Sons Ltd.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</si>
  <si>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</si>
  <si>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Ãƒâ€šÃ‚Â© 2023 Informa UK Limited, trading as Taylor &amp; Francis Group.</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</si>
  <si>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</si>
  <si>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Ãƒâ€šÃ‚Â© 2017, Springer Science+Business Media Dordrecht.</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</si>
  <si>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</si>
  <si>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</si>
  <si>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</si>
  <si>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Ãƒâ€šÃ‚Â© 2013 Pamela K.Miller et al.</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</si>
  <si>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</si>
  <si>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Ãƒâ€šÃ‚Â© 2005, Baywood Publishing Co., Inc.</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</si>
  <si>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</si>
  <si>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</si>
  <si>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Community-based scenario planning: a process for vulnerability analysis and adaptation planning to socialâ€“ecological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</si>
  <si>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</si>
  <si>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</si>
  <si>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Ãƒâ€šÃ‚Â© Taylor and Francis Group, LLC.</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</si>
  <si>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</si>
  <si>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ÃƒÂ¢Ã¢â€šÂ¬Ã…â€œtraditional way of lifeÃƒÂ¢Ã¢â€šÂ¬Ã‚Â_x009d_ as a touristic product. The model is ultimately conflictual and unstable, and there is serious doubt about its long-term sustainability. OrganizaÃƒÆ’Ã‚Â§ÃƒÆ’Ã‚Âµes indÃƒÆ’Ã‚Â­genas e instituiÃƒÆ’Ã‚Â§ÃƒÆ’Ã‚Âµes de esquerda defendem o turismo comunitÃƒÆ’Ã‚Â¡rio na AmÃƒÆ’Ã‚Â©rica Latina como forma de apoio ÃƒÆ’Ã‚Â s suas agendas polÃƒÆ’Ã‚Â­ticas e culturais. Contudo, a fragilidade estrutural e o preconceito ideolÃƒÆ’Ã‚Â³gico desse modelo tornam-se aparente no caso de uma vila de pesca em Prainha do Canto Verde, no Brasil. A agenda comunitÃƒÆ’Ã‚Â¡ria hoje implementada por meio do projeto de turismo comunitÃƒÆ’Ã‚Â¡rio em Prainha baseia-se em construÃƒÆ’Ã‚Â§ÃƒÆ’Ã‚Â£o ideolÃƒÆ’Ã‚Â³gica e ÃƒÆ’Ã‚Â© imposta por meio de engenharia polÃƒÆ’Ã‚Â­tica do que consiste somente de um segmento local da sociedade rural brasileira. Consequentemente, essa agenda encontra forte resistÃƒÆ’Ã‚Âªncia. Demais, hÃƒÆ’Ã‚Â¡ tensÃƒÆ’Ã‚Â£o estrutural entre as mudanÃƒÆ’Ã‚Â§as culturais inevitÃƒÆ’Ã‚Â¡veis, causadas pelo desenvolvimento do turismo, e a rigidez e essencialismo do modelo de turismo comunitÃƒÆ’Ã‚Â¡rio que oferece ÃƒÂ¢Ã¢â€šÂ¬Ã…â€œum estilo de vida tradicionalÃƒÂ¢Ã¢â€šÂ¬Ã‚Â_x009d_ como produto turÃƒÆ’Ã‚Â­stico. O modelo ÃƒÆ’Ã‚Â© fundamentalmente conflitante e instÃƒÆ’Ã‚Â¡vel, suscitando dÃƒÆ’Ã‚Âºvidas quanto ÃƒÆ’Ã‚Â sua sustentabilidade a longo prazo. Ãƒâ€šÃ‚Â© 2017 Latin American Perspectives.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</si>
  <si>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</si>
  <si>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AutÃƒÆ’Ã‚Â³noma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Ãƒâ€šÃ‚Â© 2010 WIT Press.</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</si>
  <si>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</si>
  <si>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Ãƒâ€šÃ‚Â© 2017 by the Regents of the University of California.</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</si>
  <si>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</si>
  <si>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communitiesÃƒÂ¢Ã¢â€šÂ¬Ã¢â€žÂ¢ ability to flexibly adjust the production mix between the two is also crucial to enhance communitiesÃƒÂ¢Ã¢â€šÂ¬Ã¢â€žÂ¢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Ãƒâ€šÃ‚Â© 2020 Elsevier Ltd</t>
  </si>
  <si>
    <t>CommunityÃƒÂ¢Ã¢â€šÂ¬Ã‚Â_x0090_based coral reef management on San Salvador Island, the Philippines</t>
  </si>
  <si>
    <t>The Marine Conservation Project for San Salvador Island, Zambales (MCPSS) was initiated in 1988. The primary goal was to organize a communityÃƒÂ¢Ã¢â€šÂ¬Ã‚Â_x0090_based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125ÃƒÂ¢Ã¢â€šÂ¬Ã‚Â_x0090_ha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Ãƒâ€šÃ‚Â© 1994 Taylor &amp; Francis Group, LLC.</t>
  </si>
  <si>
    <t>CommunityÃƒÂ¢Ã¢â€šÂ¬Ã‚Â_x0090_based Fisheries Management, Tradition and the Challenges of Development in Marovo, Solomon Islands</t>
  </si>
  <si>
    <t>This study examines traditional fisheriesÃƒÂ¢Ã¢â€šÂ¬Ã‚Â_x0090_related resource management through a case in which local communities, from a basis of customary, ÃƒÂ¢Ã¢â€šÂ¬Ã‹Å“common propertyÃƒÂ¢Ã¢â€šÂ¬Ã¢â€žÂ¢ control over the sea and its resources, handle a multitude of development issues. Presenting first some important issues relating to people's role in fisheries management and to the ÃƒÂ¢Ã¢â€šÂ¬Ã‹Å“common propertyÃƒÂ¢Ã¢â€šÂ¬Ã¢â€žÂ¢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largeÃƒÂ¢Ã¢â€šÂ¬Ã‚Â_x0090_scale resource development enterprises. Ãƒâ€šÃ‚Â© 1994 Institute of Social Studies</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</si>
  <si>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</si>
  <si>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Ãƒâ€šÃ‚Â© 2021</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</si>
  <si>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</si>
  <si>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ÃƒÂ¢Ã¢â€šÂ¬Ã‹Å“barcodesÃƒÂ¢Ã¢â€šÂ¬Ã¢â€žÂ¢.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ÃƒÂ¢Ã¢â€šÂ¬Ã¢â‚¬Å“ 1,728 ha) in Michigan, USA were sampled using a variety of traditional fisheries gears to characterize fish community composition. Environmental DNAs from surface (33 Ãƒâ€šÃ‚Â± 6, mean Ãƒâ€šÃ‚Â± 1 SD) and benthic (14 Ãƒâ€šÃ‚Â±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ÃƒÂ¢Ã¢â€šÂ¬Ã¢â‚¬Å“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Ãƒâ€šÃ‚Â© 2019 The Authors. Environmental DNA published by John Wiley &amp; Sons Ltd</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</si>
  <si>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</si>
  <si>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FisherÃƒÂ¢Ã¢â€šÂ¬Ã¢â€žÂ¢s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ÃƒÂ¢Ã¢â€šÂ¬Ã‚Â¢ Upright and prone stereotactic and tomosynthesis-guided breast biopsies were safe and effective in the community-practice setting. ÃƒÂ¢Ã¢â€šÂ¬Ã‚Â¢ The malignancy rate for ultrasound-occult architectural distortion of 20.7% confirms the management recommendation for biopsy. ÃƒÂ¢Ã¢â€šÂ¬Ã‚Â¢ Upright procedures were faster than prone procedures, and tomosynthesis-guided biopsy used fewer exposures than stereotactic biopsy. Ãƒâ€šÃ‚Â© 2023, The Author(s), under exclusive licence to European Society of Radiology.</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</si>
  <si>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</si>
  <si>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Ãƒâ€šÃ‚Â© 2013 Taylor &amp; Francis.</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</si>
  <si>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</si>
  <si>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</si>
  <si>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Ãƒâ€šÃ‚Â© 2014 Elsevier B.V.</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</si>
  <si>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</si>
  <si>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</si>
  <si>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</si>
  <si>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119.4Ãƒâ€šÃ‚Â±SD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Ãƒâ€šÃ‚Â© 2006 FFI.</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</si>
  <si>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</si>
  <si>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Ãƒâ€šÃ‚Â© Ilmu Kelautan, UNDIP.</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</si>
  <si>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</si>
  <si>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Ãƒâ€šÃ‚Â© Kelly 2019.</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</si>
  <si>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</si>
  <si>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Ãƒâ€šÃ‚Â© 2008 Fauna and Flora International.</t>
  </si>
  <si>
    <t>Conservation of a river for biodiversity and ecosystem services: the case of the Halda ÃƒÂ¢Ã¢â€šÂ¬Ã¢â‚¬Å“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</si>
  <si>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Ãƒâ€šÃ‚Â© 2015 International Association for Hydro-Environment Engineering and Research.</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</si>
  <si>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</si>
  <si>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77ÃƒÂ¢Ã¢â€šÂ¬Ã¢â‚¬Å“99%)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Ãƒâ€šÃ‚Â© 2021 John Wiley &amp; Sons, Ltd.</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</si>
  <si>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</si>
  <si>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Ãƒâ€šÃ‚Â© 2004 Taylor &amp; Francis Group, LLC.</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</si>
  <si>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</si>
  <si>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regionÃƒÂ¢Ã¢â€šÂ¬Ã¢â€žÂ¢s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Ãƒâ€šÃ‚Â© Springer International Publishing AG, part of Springer Nature 2018.</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</si>
  <si>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</si>
  <si>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</si>
  <si>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</si>
  <si>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Ãƒâ€šÃ‚Â© 2007 Elsevier B.V. All rights reserved.</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</si>
  <si>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</si>
  <si>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Ãƒâ€šÃ‚Â© 2011 Inderscience Enterprises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</si>
  <si>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</si>
  <si>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Ãƒâ€šÃ‚Â© 2022 The Author(s). This open access article is distributed under a Creative Commons Attribution (CC-BY) 4.0 license.</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</si>
  <si>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</si>
  <si>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ÃƒÂ¢Ã¢â€šÂ¬Ã‚Â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</si>
  <si>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</si>
  <si>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Ãƒâ€šÃ‚Â© 2006 Elsevier Ltd.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</si>
  <si>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</si>
  <si>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Ãƒâ€šÃ‚Â© 2021, The Author(s).</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</si>
  <si>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</si>
  <si>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Ãƒâ€šÃ‚Â© 2015 Elsevier Ltd.</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</si>
  <si>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</si>
  <si>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</si>
  <si>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</si>
  <si>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Ãƒâ€šÃ‚Â© 2013 Elsevier Ltd.</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</si>
  <si>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questionÃƒÂ¢Ã¢â€šÂ¬Ã¢â‚¬Â_x009d_whether effort-dependent revenue-sharing incentivizes local residents to engage in conservation activitiesÃƒÂ¢Ã¢â€šÂ¬Ã¢â‚¬Â_x009d_the findings indicate that what matters is the relative size of reward, the degree of reliance on coral reefs as a source of revenue, and how the stock is perceived by economic agents, that is, whether they view coral reefs as a commodity or a nuisance. Ãƒâ€šÃ‚Â© The Author(s) 2020.</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</si>
  <si>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</si>
  <si>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</si>
  <si>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Ãƒâ€šÃ‚Â© 2002 Elsevier Science Ltd. All rights reserved.</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</si>
  <si>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</si>
  <si>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</si>
  <si>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</si>
  <si>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</si>
  <si>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</si>
  <si>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Ãƒâ€šÃ‚Â© 2011 The Japanese Society of Fisheries Science.</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</si>
  <si>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</si>
  <si>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</si>
  <si>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</si>
  <si>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Ãƒâ€šÃ‚Â© 2014 Ãƒâ€šÃ‚Â© 2014 Taylor &amp; Francis.</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</si>
  <si>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</si>
  <si>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</si>
  <si>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</si>
  <si>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</si>
  <si>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</si>
  <si>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lÃƒÂ¢Ã¢â€šÂ¬Ã¢â€žÂ¢Espace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peopleÃƒÂ¢Ã¢â€šÂ¬Ã¢â€žÂ¢s engagement withÃƒÂ¢Ã¢â€šÂ¬Ã¢â‚¬Â_x009d_or resistance toÃƒÂ¢Ã¢â€šÂ¬Ã¢â‚¬Â_x009d_the local marine management and governance design. Our results highlight how the controversies around the revision of MooreaÃƒÂ¢Ã¢â€šÂ¬Ã¢â€žÂ¢s PGEM overflowed the boundaries of ecology as construed by scientific experts. Stakeholders interpreted ÃƒÂ¢Ã¢â€šÂ¬Ã…â€œmarine resource managementÃƒÂ¢Ã¢â€šÂ¬Ã‚Â_x009d_ as something well beyond just ÃƒÂ¢Ã¢â€šÂ¬Ã…â€œmarine resourcesÃƒÂ¢Ã¢â€šÂ¬Ã‚Â_x009d_ to include politics, identity, Polynesian cosmology, and livelihoods. Our findings provide generalizable patterns for understanding how natural-resource management policies are received and repurposed by local actors. Ãƒâ€šÃ‚Â© 2022, The Author(s).</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</si>
  <si>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</si>
  <si>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Ãƒâ€šÃ‚Â© Society for Human Ecology.</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</si>
  <si>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</si>
  <si>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Ãƒâ€šÃ‚Â© 2017 Rosenstiel School of Marine &amp; Atmospheric Science of the University of Miami.</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</si>
  <si>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</si>
  <si>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Ãƒâ€šÃ‚Â© 2016 Published by Elsevier Ltd.</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</si>
  <si>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</si>
  <si>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</si>
  <si>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</si>
  <si>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Ãƒâ€šÃ‚Â© 2019 The Authors</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</si>
  <si>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</si>
  <si>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Ãƒâ€šÃ‚Â© 2016, IASÃƒÂ¢Ã¢â€šÂ¬Ã¢â‚¬Å“USA.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</si>
  <si>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</si>
  <si>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Ãƒâ€šÃ‚Â© IOSH Services Limited.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</si>
  <si>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</si>
  <si>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Ãƒâ€šÃ‚Â© Taylor &amp; Francis Group, LLC.</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</si>
  <si>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</si>
  <si>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Ãƒâ€šÃ‚Â© Taylor &amp; Francis Group, LLC.</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</si>
  <si>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</si>
  <si>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Ãƒâ€šÃ‚Â© Published under licence by IOP Publishing Ltd.</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</si>
  <si>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</si>
  <si>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Ãƒâ€šÃ‚Â© 2013 by University of Hawai'i Press.</t>
  </si>
  <si>
    <t>Takes a critical look at a current model of fisheries management which is based on principles related to Hardin's ÃƒÂ¢Ã¢â€šÂ¬Ã…â€œTragedy of the CommonsÃƒÂ¢Ã¢â€šÂ¬Ã‚Â_x009d_.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Ãƒâ€šÃ‚Â© 2000, MCB UP Limited</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</si>
  <si>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Ãƒâ€šÃ‚Â© Springer 2006.</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</si>
  <si>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</si>
  <si>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Ãƒâ€šÃ‚Â© 2004 Elsevier Ltd. All rights reserved.</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</si>
  <si>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</si>
  <si>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Ãƒâ€šÃ‚Â© 2004 Sage Publications.</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</si>
  <si>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</si>
  <si>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</si>
  <si>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Ãƒâ€šÃ‚Â© 2014 Elsevier Ltd.</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</si>
  <si>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</si>
  <si>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Ãƒâ€šÃ‚Â© 2016 Gorris.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</si>
  <si>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</si>
  <si>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</si>
  <si>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</si>
  <si>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Ãƒâ€šÃ‚Â© The Authors, published by EDP Sciences, 2018.</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</si>
  <si>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</si>
  <si>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</si>
  <si>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</si>
  <si>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Ãƒâ€šÃ‚Â© 2007 Springer Science+Business Media B.V.</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</si>
  <si>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</si>
  <si>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</si>
  <si>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</si>
  <si>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Ãƒâ€šÃ‚Â© 2015 Elsevier B.V.</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</si>
  <si>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</si>
  <si>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Ãƒâ€šÃ‚Â© 2013 by the Ecological Society of America.</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</si>
  <si>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</si>
  <si>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</si>
  <si>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</si>
  <si>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Ãƒâ€šÃ‚Â© 2019 CSIRO.</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</si>
  <si>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</si>
  <si>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47.1Ãƒâ€šÃ‚Â Ãƒâ€šÃ‚Â±Ãƒâ€šÃ‚Â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2.10ÃƒÂ¢Ã¢â€šÂ¬Ã¢â‚¬Å“6.47, pÃƒâ€šÃ‚Â =Ãƒâ€šÃ‚Â 0.000), family history of diabetes (OR: 3.18, CI: 2.10ÃƒÂ¢Ã¢â€šÂ¬Ã¢â‚¬Å“6.47, pÃƒâ€šÃ‚Â =Ãƒâ€šÃ‚Â 0.000), stress (OR: 1.85, CI: 1.45ÃƒÂ¢Ã¢â€šÂ¬Ã¢â‚¬Å“2.35, pÃƒâ€šÃ‚Â =Ãƒâ€šÃ‚Â 0.000), consuming dairy product ÃƒÂ¢Ã¢â‚¬Â°Ã‚Â¥3 times/week (OR: 2.57, CI: 1.68ÃƒÂ¢Ã¢â€šÂ¬Ã¢â‚¬Å“3.94, pÃƒâ€šÃ‚Â =Ãƒâ€šÃ‚Â 0.000) and nuts and oilseed &lt;3 times/week (OR: 2.37, CI: 1.90ÃƒÂ¢Ã¢â€šÂ¬Ã¢â‚¬Å“2.96, pÃƒâ€šÃ‚Â =Ãƒâ€šÃ‚Â 0.000) have significant association. Conclusions Risk factors of cardiovascular diseases were rampant amongst persons with MetS. Screening for risk factors amongst them can give opportunity for early intervention. Ãƒâ€šÃ‚Â© 2016 INDIACLEN</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</si>
  <si>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</si>
  <si>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2.534ÃƒÂ¢Ã¢â€šÂ¬Ã¢â‚¬Å“17.959), structural barriers (OR = 12.734; 95% CI = 3.516ÃƒÂ¢Ã¢â€šÂ¬Ã¢â‚¬Å“46.119), motivation (OR = 9.613; 95% C I= 3.356ÃƒÂ¢Ã¢â€šÂ¬Ã¢â‚¬Å“27.536), awareness (OR = 3.917; 95% CI = 3.351ÃƒÂ¢Ã¢â€šÂ¬Ã¢â‚¬Å“11.356), and social norms (OR = 2.905; 95% CI = 1.030ÃƒÂ¢Ã¢â€šÂ¬Ã¢â‚¬Å“8.191)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Ãƒâ€šÃ‚Â© 2021 by the authors; licensee Librello, Switzerland.</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</si>
  <si>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</si>
  <si>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Ãƒâ€šÃ‚Â© 2018 by the Board of Regents of the University of Wisconsin System.</t>
  </si>
  <si>
    <t>Developing a sustainable community-based aquaculture plan for the lagoon of cuyutlÃƒÆ’Ã‚Â n through a public awareness and involvement process</t>
  </si>
  <si>
    <t>This study presents evidence from the CuyutlÃƒÂ¯Ã‚Â¿Ã‚Â½n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CuyutlÃƒÂ¯Ã‚Â¿Ã‚Â½n lagoon. Ãƒâ€šÃ‚Â© 2000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</si>
  <si>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</si>
  <si>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Ãƒâ€šÃ‚Â© 2009 Springer Science+Business Media B.V.</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</si>
  <si>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</si>
  <si>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ÃƒÂ¢Ã¢â€šÂ¬Ã‹Å“Ongoing Adaptive ManagementÃƒÂ¢Ã¢â€šÂ¬Ã¢â€žÂ¢ though not all elements of this stage were fully operational. The Kenyan model differs from the widely known Pacific model of four phases due to an additional initial ÃƒÂ¢Ã¢â€šÂ¬Ã‹Å“ConceptualisationÃƒÂ¢Ã¢â€šÂ¬Ã¢â€žÂ¢ phase. Our results illustrate the need for full acceptance of the LMMA concept by stakeholders before progressing to the ÃƒÂ¢Ã¢â€šÂ¬Ã‹Å“Inception phase.ÃƒÂ¢Ã¢â€šÂ¬Ã¢â€žÂ¢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Ãƒâ€šÃ‚Â© 2016 Elsevier Ltd</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</si>
  <si>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</si>
  <si>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Ãƒâ€šÃ‚Â© Taylor &amp; Francis Group, LLC.</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</si>
  <si>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</si>
  <si>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</si>
  <si>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Developing sustainable salmon management in Willapa Bay, Washington</t>
  </si>
  <si>
    <t>This article describes a communityÃƒÂ¢Ã¢â€šÂ¬Ã‚Â_x0090_based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decisionÃƒÂ¢Ã¢â€šÂ¬Ã‚Â_x0090_making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longÃƒÂ¢Ã¢â€šÂ¬Ã‚Â_x0090_term goals of consistent, adaptive, and participative salmon management in Willapa Bay. Ãƒâ€šÃ‚Â© 1996 Taylor and Francis Group, LLC.</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</si>
  <si>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</si>
  <si>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14Ãƒâ€šÃ‚Â°N).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("cofradÃƒÆ’Ã‚Â­as") and the fisheries authority through territorial user rights for fishing (TURFs). Since 1992, the exploitation is granted to "cofradÃƒÆ’Ã‚Â­as"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"cofradÃƒÆ’Ã‚Â­ a" or in a network, and its results are accessible in a web site (http://sigremar.cesga.es). Ãƒâ€šÃ‚Â© 2003 Elsevier B.V. All rights reserved.</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</si>
  <si>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</si>
  <si>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Ãƒâ€šÃ‚Â© 2021 CMA Joule Inc. or its licensors.</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</si>
  <si>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</si>
  <si>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</si>
  <si>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</si>
  <si>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Ãƒâ€šÃ‚Â© Fuentes et al.</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</si>
  <si>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</si>
  <si>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Ãƒâ€šÃ‚Â© 2010 AEHMS.</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</si>
  <si>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</si>
  <si>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Ãƒâ€šÃ‚Â© 2019 IEEE.</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</si>
  <si>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</si>
  <si>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Ãƒâ€šÃ‚Â© 2012 Alexey A. Dudarev.</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</si>
  <si>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</si>
  <si>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Ãƒâ€šÃ‚Â© Inter-Research 2014.</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</si>
  <si>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</si>
  <si>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Ãƒâ€šÃ‚Â© 2002 Elsevier Science Ltd. All rights reserved.</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</si>
  <si>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Ãƒâ€šÃ‚Â© 2013 Elsevier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</si>
  <si>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</si>
  <si>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Ãƒâ€šÃ‚Â© 2017 by Nova Science Publishers, Inc. All rights reserved.</t>
  </si>
  <si>
    <t>Diverse FamiliesÃƒÂ¢Ã¢â€šÂ¬Ã¢â€žÂ¢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</si>
  <si>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FishersÃƒÂ¢Ã¢â€šÂ¬Ã¢â€žÂ¢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Ãƒâ€šÃ‚Â© 2016, Springer Science+Business Media New York.</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</si>
  <si>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</si>
  <si>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(HÃƒÂ¢Ã¢â€šÂ¬Ã‚Â²), Simpson's index (1-D), Margalef's richness (d) and Pielou's evenness (JÃƒÂ¢Ã¢â€šÂ¬Ã‚Â²) indices were recorded as, 1.478 Ãƒâ€šÃ‚Â± 0.495, 0.57 Ãƒâ€šÃ‚Â± 0.197, 15.115 Ãƒâ€šÃ‚Â± 4.435 and 0.481 Ãƒâ€šÃ‚Â±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Ãƒâ€šÃ‚Â± 1.72 kg gearÃƒÂ¢Ã‹â€ Ã¢â‚¬â„¢1 haulÃƒÂ¢Ã‹â€ Ã¢â‚¬â„¢1) and hook &amp;amp; long lines (0.0135 Ãƒâ€šÃ‚Â± 0.0015 kg gearÃƒÂ¢Ã‹â€ Ã¢â‚¬â„¢1haulÃƒÂ¢Ã‹â€ Ã¢â‚¬â„¢1), respectively whereas, highest and lowest gear efficiency were recorded from lift net (0.321 Ãƒâ€šÃ‚Â± 0.036 kg gearÃƒÂ¢Ã‹â€ Ã¢â‚¬â„¢1personÃƒÂ¢Ã‹â€ Ã¢â‚¬â„¢1hourÃƒÂ¢Ã‹â€ Ã¢â‚¬â„¢1) and fish trap (0.0005 Ãƒâ€šÃ‚Â± 0.0002 kg gearÃƒÂ¢Ã‹â€ Ã¢â‚¬â„¢1personÃƒÂ¢Ã‹â€ Ã¢â‚¬â„¢1hourÃƒÂ¢Ã‹â€ Ã¢â‚¬â„¢1), respectively. Alternatively, the highest fish catch was recorded on April (21228 Ãƒâ€šÃ‚Â± 464.38 kg) and lowest on August (3855 Ãƒâ€šÃ‚Â±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Ãƒâ€šÃ‚Â© 2021 The Author(s)</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</si>
  <si>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</si>
  <si>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fisherÃƒÂ¢Ã¢â€šÂ¬Ã¢â€žÂ¢s wivesÃƒÂ¢Ã¢â€šÂ¬Ã¢â€žÂ¢ groups. Ãƒâ€šÃ‚Â© 2018, BIOFLUX SRL. All rights reserved.</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</si>
  <si>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</si>
  <si>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ÃƒÂ¢Ã¢â€šÂ¬Ã‹Å“lab in the fieldÃƒÂ¢Ã¢â€šÂ¬Ã¢â€žÂ¢ experimental setting with a fishing community in Papua New Guinea to explore whether behavior in two particular contextsÃƒÂ¢Ã¢â€šÂ¬Ã¢â‚¬Â_x009d_market and trustÃƒÂ¢Ã¢â€šÂ¬Ã¢â‚¬Â_x009d_spill over public goods' contributions. Behavioral spillovers occur when behavior in one context influencesÃƒÂ¢Ã¢â€šÂ¬Ã¢â‚¬Â_x009d_or is transferred toÃƒÂ¢Ã¢â€šÂ¬Ã¢â‚¬Â_x009d_behavior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contextÃƒÂ¢Ã¢â€šÂ¬Ã¢â‚¬Â_x009d_e.g. markets created by market-based instruments or trust relied upon by community-based mechanismÃƒÂ¢Ã¢â€šÂ¬Ã¢â‚¬Â_x009d_can create, is necessary for the implementation of effective and efficient conservation initiatives. Ãƒâ€šÃ‚Â© 2020 The Authors</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</si>
  <si>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</si>
  <si>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Ãƒâ€šÃ‚Â© IDOSI Publications, 2013.</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</si>
  <si>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</si>
  <si>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</si>
  <si>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</si>
  <si>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</si>
  <si>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</si>
  <si>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Ãƒâ€šÃ‚Â© EDP Sciences 2018.</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</si>
  <si>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</si>
  <si>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Ãƒâ€šÃ‚Â© 2019, South African Water Research Commission.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</si>
  <si>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</si>
  <si>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Ãƒâ€šÃ‚Â© 2015 Elsevier Ltd.</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</si>
  <si>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</si>
  <si>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Ãƒâ€šÃ‚Â© Published under licence by IOP Publishing Ltd.</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</si>
  <si>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</si>
  <si>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Ãƒâ€šÃ‚Â© 2008 John Wiley &amp; Sons, Ltd.</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</si>
  <si>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</si>
  <si>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</si>
  <si>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</si>
  <si>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BarbudaÃƒÂ¢Ã¢â€šÂ¬Ã¢â€žÂ¢s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resourcesÃƒÂ¢Ã¢â€šÂ¬Ã¢â‚¬Â_x009d_particularly lobster and conchÃƒÂ¢Ã¢â€šÂ¬Ã¢â‚¬Â_x009d_may be less overexploited than on other Caribbean islands. Local management has the potential to provide sustainability for at least some of the islandÃƒÂ¢Ã¢â€šÂ¬Ã¢â€žÂ¢s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</si>
  <si>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Ecological changes in the coral reef communities of indonesiaÃƒÂ¢Ã¢â€šÂ¬Ã¢â€žÂ¢s bali barat national park, 2011ÃƒÂ¢Ã¢â€šÂ¬Ã¢â‚¬Å“2016</t>
  </si>
  <si>
    <t>The coral reefs of Bali Barat National Park, one of IndonesiaÃƒÂ¢Ã¢â€šÂ¬Ã¢â€žÂ¢s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32.2Ãƒâ€šÃ‚Â°C,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sitesÃƒÂ¢Ã¢â€šÂ¬Ã¢â‚¬Â_x009d_both inside and outside the parkÃƒÂ¢Ã¢â€šÂ¬Ã¢â‚¬Â_x009d_more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BaliÃƒÂ¢Ã¢â€šÂ¬Ã¢â€žÂ¢s marine ecology to their economic and cultural wellbeing. Ãƒâ€šÃ‚Â© 2019, Smithsonian National Museum of Natural History. All rights reserved.</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</si>
  <si>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</si>
  <si>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GilÃƒÆ’Ã‚Â£o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Ãƒâ€šÃ‚Â© 2011 Elsevier Ltd.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</si>
  <si>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</si>
  <si>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BallÃƒÂ¢Ã¢â‚¬Å¾Ã‚Â¢ concrete domes were built by a community-based restoration effort. Post-deployment monitoring found that: bagged oyster breakwaters supported much higher densities of live ribbed mussels than Reef Ball breakwaters; both breakwater configurationsÃƒâ€šÃ‚Â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Ãƒâ€šÃ‚Â© 2014, Springer Science+Business Media New York.</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</si>
  <si>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</si>
  <si>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peoplesÃƒÂ¢Ã¢â€šÂ¬Ã¢â€žÂ¢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OstromÃƒÂ¢Ã¢â€šÂ¬Ã¢â€žÂ¢s common-pool resource design principles. Grounded in the regionÃƒÂ¢Ã¢â€šÂ¬Ã¢â€žÂ¢s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Ãƒâ€šÃ‚Â© 2014 by the author(s). Published here under license by the Resilience Alliance.</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</si>
  <si>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</si>
  <si>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Ãƒâ€šÃ‚Â© 1994 Taylor &amp; Francis Group, LLC.</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</si>
  <si>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</si>
  <si>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Ãƒâ€šÃ‚Â© 2020. The Authors.</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</si>
  <si>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</si>
  <si>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Ãƒâ€šÃ‚Â© 2005 IAAEM.</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</si>
  <si>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</si>
  <si>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Ãƒâ€šÃ‚Â© 2021 Indian Council of Agricultural Research. All rights reserved.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</si>
  <si>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</si>
  <si>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Ãƒâ€šÃ‚Â© 2014 Elsevier B.V.</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</si>
  <si>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</si>
  <si>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</si>
  <si>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</si>
  <si>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Ãƒâ€šÃ‚Â± 4.550,1.580,12.595 and 0.992 respectively.</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</si>
  <si>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</si>
  <si>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(68Ãƒâ€šÃ‚Â·9Ãƒâ€šÃ‚Â±9Ãƒâ€šÃ‚Â·5years).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Ãƒâ€šÃ‚Â© 2011 Blackwell Publishing Ltd.</t>
  </si>
  <si>
    <t>Effectiveness of Marine Protected Areas in the Philippines for Biodiversity Conservation [Efectividad de las ÃƒÆ’Ã‚Â_x0081_reas Marinas Protegidas en las Filipinas para la ConservaciÃƒÆ’Ã‚Â³n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</si>
  <si>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Ãƒâ€šÃ‚Â©2009 Society for Conservation Biology.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</si>
  <si>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</si>
  <si>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Ãƒâ€šÃ‚Â© 2007 Elsevier Ltd. All rights reserved.</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</si>
  <si>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</si>
  <si>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Ãƒâ€šÃ‚Â© 2017 John Wiley &amp; Sons, Ltd.</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</si>
  <si>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</si>
  <si>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Ãƒâ€šÃ‚Â© 2006 Elsevier Ltd. All rights reserved.</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</si>
  <si>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Ãƒâ€šÃ‚Â© Foundation for Environmental Conservation 2010.</t>
  </si>
  <si>
    <t>Effects of community-based management on amazon river turtles: A case study of podocnemis sextuberculata in the Lower Amazon Floodplain, ParÃƒÆ’Ã‚Â¡,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</si>
  <si>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Ãƒâ€šÃ‚Â© 2013 Chelonian Research Foundation.</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</si>
  <si>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</si>
  <si>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(22.2Ãƒâ€šÃ‚Â±86.5min versus 81Ãƒâ€šÃ‚Â±256.7min;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Ãƒâ€šÃ‚Â© 2014 Elsevier Inc.</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</si>
  <si>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</si>
  <si>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Ãƒâ€šÃ‚Â© Inter-Research 2009.</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</si>
  <si>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</si>
  <si>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</si>
  <si>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</si>
  <si>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locusD10.99Ãƒâ€šÃ‚Â±3.00; allelic richnessD10.12Ãƒâ€šÃ‚Â±2.44).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Ãƒâ€šÃ‚Â© 2018 Jaisuk and Senanan.</t>
  </si>
  <si>
    <t>No-take marine protected areas (MPAs) are commonly applied in community-based management schemes to sustain and enhance coral-reef fisheries. However, many MPAs in Fiji and the South Pacific are relatively small (ÃƒÂ¢Ã¢â‚¬Â°Ã‚Â¤1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Ãƒâ€šÃ‚Â© 2012 Inter-Research.</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</si>
  <si>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</si>
  <si>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FisherÃƒÂ¢Ã¢â€šÂ¬Ã¢â€žÂ¢s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leadersÃƒÂ¢Ã¢â€šÂ¬Ã¢â€žÂ¢ reflections and to the satisfaction of the community members. Hence, local administrative organizations should use community-based approaches as the subdistrict dengue solution innovation to reduce the dengue problem. Ãƒâ€šÃ‚Â© 2022 by the authors.</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</si>
  <si>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</si>
  <si>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Ãƒâ€šÃ‚Â© 2019 Elsevier Ltd</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</si>
  <si>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</si>
  <si>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Ãƒâ€šÃ‚Â© 2014 Elsevier Ltd.</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</si>
  <si>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</si>
  <si>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Ãƒâ€šÃ‚Â© 2014 Elsevier Ltd.</t>
  </si>
  <si>
    <t>Employing CBPR to investigate function, utility, and longevity of household filters to improve potable water quality for indigenous peoples at Lake AtitlÃƒÆ’Ã‚Â¡n, Guatemala: a pilot study with San Pedro de La Laguna</t>
  </si>
  <si>
    <t>Cyanobacterial blooms at Lake AtitlÃƒÆ’Ã‚Â¡n in Guatemala threaten and compromise the livelihood and health of local residents. Indigenous TzÃƒÂ¢Ã¢â€šÂ¬Ã¢â€žÂ¢utujil, Kaqchikel, and KÃƒÂ¢Ã¢â€šÂ¬Ã¢â€žÂ¢icheÃƒÂ¢Ã¢â€šÂ¬Ã¢â€žÂ¢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10Ãƒâ€šÃ‚Â Ãƒâ€šÃ‚Âµg/L in deionized water. Further studies are imperative to determine longevity of use in households and CBPR provides a powerful avenue to test efficacy of a possible intervention while engaging stakeholders and empowering community members with sustainable solutions. Ãƒâ€šÃ‚Â© 2016, Joint Center on Global Change and Earth System Science of the University of Maryland and Beijing Normal University and Springer-Verlag Berlin Heidelberg.</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</si>
  <si>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</si>
  <si>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kua'Ãƒâ€žÃ‚Â_x0081_ina, hoa'Ãƒâ€žÃ‚Â_x0081_ina, and the interrelated values of aloha 'Ãƒâ€žÃ‚Â_x0081_ina, mÃƒâ€žÃ‚Â_x0081_lama 'Ãƒâ€žÃ‚Â_x0081_ina, and kia'i 'Ãƒâ€žÃ‚Â_x0081_ina.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Ãƒâ€šÃ‚Â© 2021 Journal Compilation</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</si>
  <si>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</si>
  <si>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Ãƒâ€šÃ‚Â© 2020 Elsevier Ltd</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</si>
  <si>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</si>
  <si>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Ãƒâ€šÃ‚Â© 2006 Elsevier Ltd. All rights reserved.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</si>
  <si>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</si>
  <si>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HawaiÃƒÂ¢Ã¢â€šÂ¬Ã‹Å“i,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ÃƒÂ¢Ã¢â€šÂ¬Ã¢â‚¬Å“ an opportunity for negotiation, a legally mandated or brokered incentive, a willingness by local users to contribute, and leadership. Four more enabling conditions emerged from this study ÃƒÂ¢Ã¢â€šÂ¬Ã¢â‚¬Å“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Ãƒâ€šÃ‚Â© 2020 The Authors</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</si>
  <si>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</si>
  <si>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Ãƒâ€šÃ‚Â© American Fisheries Society 2010.</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</si>
  <si>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</si>
  <si>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Ãƒâ€šÃ‚Â© 2022 The authors. Published by the National Fisheries Research and Development Institute.</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</si>
  <si>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</si>
  <si>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</si>
  <si>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</si>
  <si>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Ãƒâ€šÃ‚Â© Published under licence by IOP Publishing Ltd.</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</si>
  <si>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</si>
  <si>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Ãƒâ€šÃ‚Â© 2008 Elsevier Ltd. All rights reserved.</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</si>
  <si>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</si>
  <si>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Ãƒâ€šÃ‚Â© 2010 Springer Science+Business Media B.V.</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</si>
  <si>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</si>
  <si>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Ãƒâ€šÃ‚Â© 2019, Institute of Advanced Scientific Research, Inc.. All rights reserved.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</si>
  <si>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</si>
  <si>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Ãƒâ€šÃ‚Â© 2015 Elsevier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</si>
  <si>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</si>
  <si>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Ãƒâ€šÃ‚Â© 2021 Elsevier Ltd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</si>
  <si>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</si>
  <si>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Ãƒâ€šÃ‚Â© 2012 Fauna &amp; Flora International.</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</si>
  <si>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</si>
  <si>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Ãƒâ€šÃ‚Â© 2018, Ãƒâ€šÃ‚Â© 2018 Informa UK Limited, trading as Taylor &amp; Francis Group.</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</si>
  <si>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</si>
  <si>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</si>
  <si>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</si>
  <si>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regionÃƒÂ¢Ã¢â€šÂ¬Ã¢â€žÂ¢s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(nÃƒâ€šÃ‚Â =Ãƒâ€šÃ‚Â 24) and mothers of children under the age of 18 (nÃƒâ€šÃ‚Â =Ãƒâ€šÃ‚Â 25). Findings related to participantsÃƒÂ¢Ã¢â€šÂ¬Ã¢â€žÂ¢ concerns with air quality, drinking water quality, and the 2010 Deepwater Horizon oil spill are interpreted using BoholmÃƒÂ¢Ã¢â€šÂ¬Ã¢â€žÂ¢s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Ãƒâ€šÃ‚Â© 2020 The Author(s). Published by Informa UK Limited, trading as Taylor &amp; Francis Group.</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</si>
  <si>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</si>
  <si>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</si>
  <si>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Environmental sustainability in fishing communities within tourist destinations: The case of Mem de SÃƒÆ’Ã‚Â¡ Island - Brazil [Sustentabilidade ambiental em comunidades de pescadores inseridas em destino turÃƒÆ’Ã‚Â­stico: O caso da Ilha Mem de SÃƒÆ’Ã‚Â¡ ÃƒÂ¢Ã¢â€šÂ¬Ã¢â‚¬Å“ Brasil] [Sostenibilidad ambiental en comunidades pesqueras insertadas en destino turÃƒÆ’Ã‚Â­stico: El caso de la Isla Mem De SÃƒÆ’Ã‚Â¡ - Brasil]</t>
  </si>
  <si>
    <t>Objective: Evaluate the environmental sustainability of the community of Mem de SÃƒÆ’Ã‚Â¡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Ãƒâ€šÃ‚Â© 2021 Universidade Nove de Julho-UNINOVE. All rights reserved.</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</si>
  <si>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</si>
  <si>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2.77ÃƒÂ¢Ã¢â€šÂ¬Ã¢â‚¬Å“2.98, 6.15ÃƒÂ¢Ã¢â€šÂ¬Ã¢â‚¬Å“6.14, and 0.66ÃƒÂ¢Ã¢â€šÂ¬Ã¢â‚¬Å“0.71,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Ãƒâ€šÃ‚Â© 2022 The Author(s)</t>
  </si>
  <si>
    <t>Establishment of Community Managed FisheriesÃƒÂ¢Ã¢â€šÂ¬Ã¢â€žÂ¢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</si>
  <si>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Ãƒâ€šÃ‚Â© 2016 Taylor &amp; Francis Group, LLC.</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</si>
  <si>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</si>
  <si>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CormackÃƒÂ¢Ã¢â€šÂ¬Ã¢â‚¬Å“JollyÃƒÂ¢Ã¢â€šÂ¬Ã¢â‚¬Å“Seber survival estimates were similar for the three top models (quarterly ÃƒÂ_x008f_Ã¢â‚¬Â &amp;gt; 0.80) and detection probability varied with time and as a result of different tag configurations used (pTag type+t ). Survival also differed depending on the location and timing of fish tagging (ÃƒÂ_x008f_Ã¢â‚¬Â Catch; summer vs. winter). A further joint analysis combining detections of live fish and returned tags estimated quarterly survival and site fidelity probability (s = 0.97, 0.92ÃƒÂ¢Ã¢â€šÂ¬Ã¢â‚¬Å“1.00 CI (credible interval) and f = 0.96, 0.92ÃƒÂ¢Ã¢â€šÂ¬Ã¢â‚¬Å“1.00 CI, respectively). Survival estimates were unachievable using traditional tagging methods, highlighting the value of acoustic telemetry markÃƒÂ¢Ã¢â€šÂ¬Ã¢â‚¬Å“recapture as a management tool for estimating demographic parameters for poorly known small-scale fisheries. Ãƒâ€šÃ‚Â© 2022 Author(s) Lees, MacNeil, and Hussey and the Crown.</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</si>
  <si>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</si>
  <si>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Ãƒâ€šÃ‚Â© Springer Science+Business Media B.V. 2009.</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</si>
  <si>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</si>
  <si>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Ãƒâ€šÃ‚Â© 2009 Springer Science+Business Media B.V.</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</si>
  <si>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</si>
  <si>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Ãƒâ€šÃ‚Â© IWA Publishing 2006.</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</si>
  <si>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</si>
  <si>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Ãƒâ€šÃ‚Â© 2020 Elsevier B.V.</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</si>
  <si>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Ãƒâ€šÃ‚Â© 2021 Elsevier Ltd</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</si>
  <si>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</si>
  <si>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</si>
  <si>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</si>
  <si>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Ãƒâ€šÃ‚Â© 2000, Taylor &amp; Francis Group, LLC.</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</si>
  <si>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</si>
  <si>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Ãƒâ€šÃ‚Â© Adria Quigley, Kelly K O'Brien, Marie-JosÃƒÆ’Ã‚Â©e Brouillette, Marilyn MacKay-Lyons.</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</si>
  <si>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</si>
  <si>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Ãƒâ€šÃ‚Â© 2019 Tilley, Hunnam, Mills, Steenbergen, Govan, Alonso-Poblacion, Roscher, Pereira, Rodrigues, Amador, Duarte, Gomes and Cohen.</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</si>
  <si>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</si>
  <si>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5Ãƒâ€šÃ‚Â km and a maximum of 60Ãƒâ€šÃ‚Â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Ãƒâ€šÃ‚Â© 2018 The Authors. Journal of Applied Ecology published by John Wiley &amp; Sons Ltd on behalf of British Ecological Society.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</si>
  <si>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</si>
  <si>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Ãƒâ€šÃ‚Â© 2014 Springer Science+Business Media.</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</si>
  <si>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(ÃƒÂ¢Ã¢â‚¬Â°Ã‚Â¥5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Ãƒâ€šÃ‚Â© 2017 Elsevier Ltd</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</si>
  <si>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</si>
  <si>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Ãƒâ€šÃ‚Â© Published under licence by IOP Publishing Ltd.</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</si>
  <si>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</si>
  <si>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Ãƒâ€šÃ‚Â© Published under licence by IOP Publishing Ltd.</t>
  </si>
  <si>
    <t>Evaluation of the ÃƒÂ¢Ã¢â€šÂ¬Ã…â€œfishing down marine food webÃƒÂ¢Ã¢â€šÂ¬Ã‚Â_x009d_ process in the north-west of Persian Gulf (Khuzestan Province) during the period of 2002ÃƒÂ¢Ã¢â€šÂ¬Ã¢â‚¬Å“2011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</si>
  <si>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2002ÃƒÂ¢Ã¢â€šÂ¬Ã¢â‚¬Å“2011,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Ãƒâ€šÃ‚Â© 2015, The Chinese Society of Oceanography and Springer-Verlag Berlin Heidelberg.</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</si>
  <si>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Ãƒâ€šÃ‚Â© Springer Science+Business Media B.V. 2009.</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</si>
  <si>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</si>
  <si>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Ãƒâ€šÃ‚Â© Published 2016. This article is a U.S. Government work and is in the public domain in the USA.</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</si>
  <si>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</si>
  <si>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Ãƒâ€šÃ‚Â© 2018 Society of Ethnobiology. All rights reserved.</t>
  </si>
  <si>
    <t>Evolution and Lessons from Fisheries and Coastal Management in the Philippines</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</si>
  <si>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</si>
  <si>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Ãƒâ€šÃ‚Â© 2022 Fabinyi, Gorospe, McClean and Juinio-MeÃƒÆ’Ã‚Â±ez.</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</si>
  <si>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</si>
  <si>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Ãƒâ€šÃ‚Â© 2014 by the author(s).</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</si>
  <si>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</si>
  <si>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governmentÃƒÂ¢Ã¢â€šÂ¬Ã¢â€žÂ¢s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Ãƒâ€šÃ‚Â© 2015, Society of Wetland Scientists.</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</si>
  <si>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</si>
  <si>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Ãƒâ€šÃ‚Â© 2005 Springer. All Rights Reserved.</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</si>
  <si>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</si>
  <si>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patientsÃƒÂ¢Ã¢â€šÂ¬Ã¢â€žÂ¢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Ãƒâ€šÃ‚Â© 2018 Elsevier Inc.</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</si>
  <si>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</si>
  <si>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Ãƒâ€šÃ‚Â© 1995.</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</si>
  <si>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</si>
  <si>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ÃƒÂ¢Ã¢â‚¬Â°Ã‹â€ 0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</si>
  <si>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</si>
  <si>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Ãƒâ€šÃ‚Â© 2017 Gutierrez et al.</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</si>
  <si>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</si>
  <si>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Ãƒâ€šÃ‚Â© 2020 Bradford et al. This work is licensed under a Creative Commons Attribution 4.0 International License (CC BY 4.0), which permits unrestricted use, distribution, and reproduction in any medium, provided the original author(s) and source are credited.</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</si>
  <si>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</si>
  <si>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</si>
  <si>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</si>
  <si>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ÃƒÂ¢Ã¢â€šÂ¬Ã¢â‚¬Â_x009d_ both jobs and food ÃƒÂ¢Ã¢â€šÂ¬Ã¢â‚¬Â_x009d_ through a combination of government oversight and community based management. 1994 United Nations</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</si>
  <si>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</si>
  <si>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ÃƒÂ¢Ã¢â€šÂ¬Ã¢â‚¬Å“ both jobs and food ÃƒÂ¢Ã¢â€šÂ¬Ã¢â‚¬Å“ through a combination of government oversight and communityÃƒÂ¢Ã¢â€šÂ¬Ã‚Â_x0090_based management. 1995 United Nations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</si>
  <si>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</si>
  <si>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Ãƒâ€šÃ‚Â© 1999 by The Resilience Alliance.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</si>
  <si>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</si>
  <si>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Ãƒâ€šÃ‚Â© 2016 Sutton and Rudd.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</si>
  <si>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</si>
  <si>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Ãƒâ€šÃ‚Â© Taylor &amp; Francis Inc.</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</si>
  <si>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</si>
  <si>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Ãƒâ€šÃ‚Â© 2010 Springer Science+Business Media, LLC.</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</si>
  <si>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</si>
  <si>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Ãƒâ€šÃ‚Â© 2008 International Food and Agribusiness Management Association (IAMA). All rights reserved.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</si>
  <si>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</si>
  <si>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50ÃƒÂ¢Ã¢â€šÂ¬Ã¢â‚¬Å“60 servings of fresh F&amp;V; (2) Weekly bilingual parent handouts and recipe demonstrations; and (3) implementing CATCH, a coordinated school health program in schools. Brighter Bites was pilot tested using a pre-post evaluation design in one charter school in Houston, TX, USA (nÃƒâ€šÃ‚Â =Ãƒâ€šÃ‚Â 57 3rd grade parentÃƒÂ¢Ã¢â€šÂ¬Ã¢â‚¬Å“child dyads; 94.1Ãƒâ€šÃ‚Â % Hispanic, 91Ãƒâ€šÃ‚Â % low-income). Evaluation, at baseline, midpoint, and post-intervention, included self-reported child and parent surveys on psychosocial factors, dietary habits and mealtime practices. PearsonÃƒÂ¢Ã¢â€šÂ¬Ã¢â€žÂ¢s Chi square test, FisherÃƒÂ¢Ã¢â€šÂ¬Ã¢â€žÂ¢s exact-test or paired t test were used to determine changes pre- to post-intervention (at pÃƒâ€šÃ‚Â &lt;Ãƒâ€šÃ‚Â 0.05). Process data using parent surveys, teacher surveys, attendance logs, and produce cost data were used to determine feasibility and acceptability of program. Participants received on average 61 servings of F&amp;V weekly for 16Ãƒâ€šÃ‚Â weeks at the cost of $4.31/family/week. Results showed significant increases in child reported self-efficacy, outcome expectations and attitudes towards consuming F&amp;V (pÃƒâ€šÃ‚Â &lt;Ãƒâ€šÃ‚Â 0.05). We found significant increases in child exposure to F&amp;V and child preference of various F&amp;V from baseline to post-intervention (pÃƒâ€šÃ‚Â &lt;Ãƒâ€šÃ‚Â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98Ãƒâ€šÃ‚Â % retention rate and high parent acceptability of program components. Brighter Bites is a promising strategy to increase F&amp;V access and education in low-income populations using existing infrastructure of schools and food banks. Ãƒâ€šÃ‚Â© 2015, Springer Science+Business Media New York.</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</si>
  <si>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</si>
  <si>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</si>
  <si>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</si>
  <si>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</si>
  <si>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Ãƒâ€šÃ‚Â© 2013 Elsevier Ltd.</t>
  </si>
  <si>
    <t>Fish catch during southwest monsoon season in taytay bay, northwest sulu sea, Philippines: With notes on live reef fisheries</t>
  </si>
  <si>
    <t>Palawan produced 70 percent of the PhilippinesÃƒÂ¢Ã¢â€šÂ¬Ã¢â€žÂ¢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fisherÃƒÂ¢Ã¢â€šÂ¬Ã¢â€žÂ¢s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Ãƒâ€šÃ‚Â© 2015 BIOFLUX SRL.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</si>
  <si>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</si>
  <si>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Ãƒâ€šÃ‚Â© 2015 Macmillan Publishers Limited.</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</si>
  <si>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</si>
  <si>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Ãƒâ€šÃ‚Â© 2007 by Michael King. All rights reserved.</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</si>
  <si>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</si>
  <si>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Ãƒâ€šÃ‚Â© 2020 Elsevier Ltd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</si>
  <si>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</si>
  <si>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</si>
  <si>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</si>
  <si>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~600Ãƒâ€šÃ‚Â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ÃƒÂ¢Ã¢â€šÂ¬Ã‹Å“fishing agreementsÃƒÂ¢Ã¢â€šÂ¬Ã¢â€žÂ¢ in the Amazon. Multiple stakeholders should embrace socio-ecological management practices that shape both bottom-up and top-down forces to ensure biodiversity protection, sustainable fisheries yields and food security for local communities and regional economies. Ãƒâ€šÃ‚Â© 2020 The Authors. Journal of Applied Ecology published by John Wiley &amp; Sons Ltd on behalf of British Ecological Society</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</si>
  <si>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</si>
  <si>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Ãƒâ€šÃ‚Â© 1999 Taylor and Francis Group, LLC.</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</si>
  <si>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</si>
  <si>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</si>
  <si>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</si>
  <si>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</si>
  <si>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</si>
  <si>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</si>
  <si>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Ãƒâ€šÃ‚Â© Taylor &amp; Francis Group, LLC.</t>
  </si>
  <si>
    <t>Fishers who don't fish: Precarity and distributive labor on Chile's coastal frontier</t>
  </si>
  <si>
    <t>In 2018, an unprecedented red tide prompted Chile's Ministry of Health to close fisheries throughout the country's southern AysÃƒÆ’Ã‚Â©n Region. The disaster heightened the precarity of ÃƒÂ¢Ã¢â€šÂ¬Ã…â€œpaper fishers,ÃƒÂ¢Ã¢â€šÂ¬Ã‚Â_x009d_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Ãƒâ€šÃ‚Â© 2023 by the American Anthropological Association.</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</si>
  <si>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</si>
  <si>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fishersÃƒÂ¢Ã¢â€šÂ¬Ã¢â€žÂ¢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Ãƒâ€šÃ‚Â© 2019 John Wiley &amp; Sons, Ltd.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</si>
  <si>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</si>
  <si>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Ãƒâ€šÃ‚Â© 2017 Hoshino, van Putten, Girsang, Resosudarmo and Yamazaki.</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</si>
  <si>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</si>
  <si>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Ãƒâ€šÃ‚Â© 2013 Elsevier Ltd.</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</si>
  <si>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</si>
  <si>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</si>
  <si>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</si>
  <si>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accessâ€_x009d_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</si>
  <si>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</si>
  <si>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(Ãƒâ€šÃ‚Â±2.25).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Ãƒâ€šÃ‚Â© Published under licence by IOP Publishing Ltd.</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</si>
  <si>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</si>
  <si>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Ãƒâ€šÃ‚Â© 2009 IAHR, INBO &amp; IAHS.</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</si>
  <si>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</si>
  <si>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Ãƒâ€šÃ‚Â© 2011 Elsevier Ltd.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</si>
  <si>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</si>
  <si>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Ãƒâ€šÃ‚Â© 2020 The Authors. Conservation Science and Practice published by Wiley Periodicals LLC. on behalf of Society for Conservation Biology</t>
  </si>
  <si>
    <t>Fishing and trade of devil rays (Mobula spp.) in the Bay of Bengal, Bangladesh: Insights from fishersÃƒÂ¢Ã¢â€šÂ¬Ã¢â€žÂ¢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</si>
  <si>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fishersÃƒÂ¢Ã¢â€šÂ¬Ã¢â€žÂ¢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Ãƒâ€šÃ‚Â© 2020 John Wiley &amp; Sons, Ltd.</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</si>
  <si>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</si>
  <si>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t>
  </si>
  <si>
    <t>Fishing for consensus: Community-based conservation and conflict in St LuciaÃƒÂ¢Ã¢â€šÂ¬Ã¢â€žÂ¢s SoufriÃƒÆ’Ã‚Â¨re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</si>
  <si>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Ãƒâ€šÃ‚Â© Jonathan Pugh and Robert B. Potter 2003.</t>
  </si>
  <si>
    <t>Fishing for Power: Incursions of the Ugandan Authoritarian State</t>
  </si>
  <si>
    <t>A few months before UgandaÃƒÂ¢Ã¢â€šÂ¬Ã¢â€žÂ¢s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UgandaÃƒÂ¢Ã¢â€šÂ¬Ã¢â€žÂ¢s valuable fishing resources as justification for the suspension. A popular counternarrative, howeverÃƒÂ¢Ã¢â€šÂ¬Ã¢â‚¬Â_x009d_told in carrying whispers at fishing landing sites around Lake VictoriaÃƒÂ¢Ã¢â€šÂ¬Ã¢â‚¬Â_x009d_painted the order as President MuseveniÃƒÂ¢Ã¢â€šÂ¬Ã¢â€žÂ¢s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countryÃƒÂ¢Ã¢â€šÂ¬Ã¢â€žÂ¢s fisheries governance sector are underlined by a powerful narrative of peace and security and argues that the political intervention can be interpreted as efforts by the national government to secure the ruling eliteÃƒÂ¢Ã¢â€šÂ¬Ã¢â€žÂ¢s increasingly authoritarian hold on state power. Key Words: authoritarianism, coloniality, fisheries governance, securitization, Uganda. Ãƒâ€šÃ‚Â© 2019, Ãƒâ€šÃ‚Â© 2019 by American Association of Geographers.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</si>
  <si>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Ãƒâ€šÃ‚Â© 2011 Elsevier Ltd.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</si>
  <si>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</si>
  <si>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ÃƒÂ¢Ã¢â€šÂ¬Ã…â€œvirtual facility,ÃƒÂ¢Ã¢â€šÂ¬Ã‚Â_x009d_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FishNETÃƒÂ¢Ã¢â€šÂ¬Ã¢â€žÂ¢s easy, intuitive record management and open-source, end-userÃƒÂ¢Ã¢â€šÂ¬Ã¢â‚¬Å“modifiable architecture provides an efficient solution to real-time zebrafish colony management for users throughout a facility and institution and, in some cases, across entire research hubs. Ãƒâ€šÃ‚Â© 2019 Cantu Gutierrez et al.</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</si>
  <si>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Ãƒâ€šÃ‚Â© 2012 Elsevier Ltd.</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</si>
  <si>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</si>
  <si>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Ãƒâ€šÃ‚Â© Copyright Ãƒâ€šÃ‚Â© 2021 Cavada-Blanco, CrÃƒÆ’Ã‚Â³quer, Yerena and RodrÃƒÆ’Ã‚Â­guez.</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</si>
  <si>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</si>
  <si>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AfricaÃƒÂ¢Ã¢â€šÂ¬Ã¢â€žÂ¢s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Ãƒâ€šÃ‚Â© 2016 Informa UK Limited, trading as Taylor &amp; Francis Group.</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</si>
  <si>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</si>
  <si>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Ãƒâ€šÃ‚Â© 2015 Elsevier Ltd.</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</si>
  <si>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</si>
  <si>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Ãƒâ€šÃ‚Â© 2019 Elsevier Ltd</t>
  </si>
  <si>
    <t>Formation of value relations of the students by involving them in various practices of social participation [ÃƒÂ_x0090_Ã‚Â¤ÃƒÂ_x0090_Ã‚Â¾Ãƒâ€˜Ã¢â€šÂ¬ÃƒÂ_x0090_Ã‚Â¼ÃƒÂ_x0090_Ã‚Â¸Ãƒâ€˜Ã¢â€šÂ¬ÃƒÂ_x0090_Ã‚Â¾ÃƒÂ_x0090_Ã‚Â²ÃƒÂ_x0090_Ã‚Â°ÃƒÂ_x0090_Ã‚Â½ÃƒÂ_x0090_Ã‚Â¸ÃƒÂ_x0090_Ã‚Âµ Ãƒâ€˜Ã¢â‚¬Â ÃƒÂ_x0090_Ã‚ÂµÃƒÂ_x0090_Ã‚Â½ÃƒÂ_x0090_Ã‚Â½ÃƒÂ_x0090_Ã‚Â¾Ãƒâ€˜Ã‚Â_x0081_Ãƒâ€˜Ã¢â‚¬Å¡ÃƒÂ_x0090_Ã‚Â½Ãƒâ€˜Ã¢â‚¬Â¹Ãƒâ€˜Ã¢â‚¬Â¦ ÃƒÂ_x0090_Ã‚Â¾Ãƒâ€˜Ã¢â‚¬Å¡ÃƒÂ_x0090_Ã‚Â½ÃƒÂ_x0090_Ã‚Â¾Ãƒâ€˜Ã‹â€ ÃƒÂ_x0090_Ã‚ÂµÃƒÂ_x0090_Ã‚Â½ÃƒÂ_x0090_Ã‚Â¸ÃƒÂ_x0090_Ã‚Â¹ Ãƒâ€˜Ã†â€™Ãƒâ€˜Ã¢â‚¬Â¡ÃƒÂ_x0090_Ã‚Â°Ãƒâ€˜Ã¢â‚¬Â°ÃƒÂ_x0090_Ã‚Â¸Ãƒâ€˜Ã¢â‚¬Â¦Ãƒâ€˜Ã‚Â_x0081_Ãƒâ€˜Ã‚Â_x008f_ ÃƒÂ_x0090_Ã‚Â¿ÃƒÂ_x0090_Ã‚Â¾Ãƒâ€˜Ã‚Â_x0081_Ãƒâ€˜Ã¢â€šÂ¬ÃƒÂ_x0090_Ã‚ÂµÃƒÂ_x0090_Ã‚Â´Ãƒâ€˜Ã‚Â_x0081_Ãƒâ€˜Ã¢â‚¬Å¡ÃƒÂ_x0090_Ã‚Â²ÃƒÂ_x0090_Ã‚Â¾ÃƒÂ_x0090_Ã‚Â¼ ÃƒÂ_x0090_Ã‚Â²ÃƒÂ_x0090_Ã‚Â¾ÃƒÂ_x0090_Ã‚Â²ÃƒÂ_x0090_Ã‚Â»ÃƒÂ_x0090_Ã‚ÂµÃƒâ€˜Ã¢â‚¬Â¡ÃƒÂ_x0090_Ã‚ÂµÃƒÂ_x0090_Ã‚Â½ÃƒÂ_x0090_Ã‚Â¸Ãƒâ€˜Ã‚Â_x008f_ ÃƒÂ_x0090_Ã‚Â¸Ãƒâ€˜Ã¢â‚¬Â¦ ÃƒÂ_x0090_Ã‚Â² Ãƒâ€˜Ã¢â€šÂ¬ÃƒÂ_x0090_Ã‚Â°ÃƒÂ_x0090_Ã‚Â·ÃƒÂ_x0090_Ã‚Â»ÃƒÂ_x0090_Ã‚Â¸Ãƒâ€˜Ã¢â‚¬Â¡ÃƒÂ_x0090_Ã‚Â½Ãƒâ€˜Ã¢â‚¬Â¹ÃƒÂ_x0090_Ã‚Âµ ÃƒÂ_x0090_Ã‚Â¿Ãƒâ€˜Ã¢â€šÂ¬ÃƒÂ_x0090_Ã‚Â°ÃƒÂ_x0090_Ã‚ÂºÃƒâ€˜Ã¢â‚¬Å¡ÃƒÂ_x0090_Ã‚Â¸ÃƒÂ_x0090_Ã‚ÂºÃƒÂ_x0090_Ã‚Â¸ Ãƒâ€˜Ã‚Â_x0081_ÃƒÂ_x0090_Ã‚Â¾Ãƒâ€˜Ã¢â‚¬Â ÃƒÂ_x0090_Ã‚Â¸ÃƒÂ_x0090_Ã‚Â°ÃƒÂ_x0090_Ã‚Â»Ãƒâ€˜Ã…â€™ÃƒÂ_x0090_Ã‚Â½ÃƒÂ_x0090_Ã‚Â¾ÃƒÂ_x0090_Ã‚Â³ÃƒÂ_x0090_Ã‚Â¾ Ãƒâ€˜Ã†â€™Ãƒâ€˜Ã¢â‚¬Â¡ÃƒÂ_x0090_Ã‚Â°Ãƒâ€˜Ã‚Â_x0081_Ãƒâ€˜Ã¢â‚¬Å¡ÃƒÂ_x0090_Ã‚Â¸Ãƒâ€˜Ã‚Â_x008f_]</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</si>
  <si>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Ãƒâ€šÃ‚Â© 2021 LLC Ecological Help. All rights reserved.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</si>
  <si>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</si>
  <si>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Ãƒâ€šÃ‚Â© 2020 The Author(s).</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</si>
  <si>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</si>
  <si>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Ãƒâ€šÃ‚Â© 2007 Elsevier Ltd. All rights reserved.</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</si>
  <si>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</si>
  <si>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FisherÃƒÂ¢Ã¢â€šÂ¬Ã¢â€žÂ¢s test) examined the relationship between frailty categories and other variables. Multivariable logistic regression used variates with a cut-off of p ÃƒÂ¢Ã¢â‚¬Â°Ã‚Â¤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communityÃƒÂ¢Ã¢â€šÂ¬Ã¢â€žÂ¢s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Ãƒâ€šÃ‚Â© 2022 by the authors.</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</si>
  <si>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</si>
  <si>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Ãƒâ€šÃ‚Â© 2022 selection and editorial matter, Camille RouliÃƒÆ’Ã‚Â¨re and Claudia Egerer; individual chapters, the contributors.</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</si>
  <si>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</si>
  <si>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</si>
  <si>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Ãƒâ€šÃ‚Â© 2009 Elsevier Ltd. All rights reserved.</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</si>
  <si>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</si>
  <si>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Ãƒâ€šÃ‚Â© 2008 Elsevier Ltd. All rights reserved.</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</si>
  <si>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</si>
  <si>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Ãƒâ€šÃ‚Â© Springer Science+Business Media, Inc. 2006.</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</si>
  <si>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Ãƒâ€šÃ‚Â± 1547 kg yr-1 (mean Ãƒâ€šÃ‚Â±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Ãƒâ€šÃ‚Â© 2015 Kittinger et al. This is an open access article distributed under the terms of the Creative Commons Attribution License, which permits unrestricted use, distribution, and reproduction in any medium, provided the original author and source are credited.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</si>
  <si>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</si>
  <si>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</si>
  <si>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In 2015ÃƒÂ¢Ã¢â€šÂ¬Ã¢â‚¬Å“2016,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Ãƒâ€šÃ‚Â± 0.1 kg hrÃƒÂ¢Ã‹â€ Ã¢â‚¬â„¢1 fisherÃƒÂ¢Ã‹â€ Ã¢â‚¬â„¢1 overall, with the highest CPUE for line fishing at 4.5 Ãƒâ€šÃ‚Â± 1.6 kg hrÃƒÂ¢Ã‹â€ Ã¢â‚¬â„¢1 and lowest CPUE for nighttime spearfishing (2.1 Ãƒâ€šÃ‚Â± 0.4 kg hrÃƒÂ¢Ã‹â€ Ã¢â‚¬â„¢1).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Ãƒâ€šÃ‚Â© 2019 Elsevier B.V.</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</si>
  <si>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</si>
  <si>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Ãƒâ€šÃ‚Â© 2008 John Wiley &amp; Sons,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</si>
  <si>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</si>
  <si>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menÃƒÂ¢Ã¢â€šÂ¬Ã¢â€žÂ¢s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menÃƒÂ¢Ã¢â€šÂ¬Ã¢â€žÂ¢s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Ãƒâ€šÃ‚Â© 2018, Springer-Verlag GmbH Germany, part of Springer Nature.</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</si>
  <si>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</si>
  <si>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Ãƒâ€šÃ‚Â© 2010 Springer-Verlag US.</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</si>
  <si>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</si>
  <si>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ÃƒÂ¢Ã¢â€šÂ¬Ã…â€œcollaborativeÃƒÂ¢Ã¢â€šÂ¬Ã‚Â_x009d_ and ÃƒÂ¢Ã¢â€šÂ¬Ã…â€œcommunity-basedÃƒÂ¢Ã¢â€šÂ¬Ã‚Â_x009d_ conservation programing, there is a deficiency of womenÃƒÂ¢Ã¢â€šÂ¬Ã¢â€žÂ¢s nominal as well as effective participation in community management organizations. This research shows that conservation organizationsÃƒÂ¢Ã¢â€šÂ¬Ã¢â€žÂ¢ focus on proximate drivers of marine resource use, or a politics of picking the ÃƒÂ¢Ã¢â€šÂ¬Ã…â€œlow-hanging fruit,ÃƒÂ¢Ã¢â€šÂ¬Ã‚Â_x009d_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ÃƒÂ¢Ã¢â€šÂ¬Ã…â€œcommunity involvementÃƒÂ¢Ã¢â€šÂ¬Ã‚Â_x009d_ to address gendered inequalities in conservation decision making, and whose interests are served by conservation projects. Ãƒâ€šÃ‚Â© 2017 Taylor &amp; Francis.</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</si>
  <si>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</si>
  <si>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Ãƒâ€šÃ‚Â© 2020 International Association for Great Lakes Research</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</si>
  <si>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</si>
  <si>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Ãƒâ€šÃ‚Â© SC Van Schalkwyk, J Bezuidenhout, HH Conradie, T Fish, NJ Kok, BH Van Heerden, MR de Villiers, 2014.</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</si>
  <si>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</si>
  <si>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ÃƒÂ¢Ã¢â€šÂ¬Ã‹Å“resilience through diversityÃƒÂ¢Ã¢â€šÂ¬Ã¢â€žÂ¢, in terms of the diversity of both the actors and the incentives they are able to collectively employ. Ãƒâ€šÃ‚Â© 2017 The Authors</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</si>
  <si>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</si>
  <si>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approachÃƒÂ¢Ã¢â€šÂ¬Ã¢â‚¬Â_x009d_fishing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Ãƒâ€šÃ‚Â© 2020 United Nations</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</si>
  <si>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</si>
  <si>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Ãƒâ€šÃ‚Â© 2008 Springer Science+Business Media B.V.</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</si>
  <si>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</si>
  <si>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Ãƒâ€šÃ‚Â© Published under licence by IOP Publishing Ltd.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</si>
  <si>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</si>
  <si>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Ãƒâ€šÃ‚Â© Jan Kooiman, Martijn van Vliet, Svein Jentoft, 1999.</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</si>
  <si>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</si>
  <si>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Ãƒâ€šÃ‚Â© 2014 The Authors.</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</si>
  <si>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</si>
  <si>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Ãƒâ€šÃ‚Â© 2020, Royal Swedish Academy of Sciences.</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</si>
  <si>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Ãƒâ€šÃ‚Â© 2002 Elsevier Science Ltd. All rights reserved.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</si>
  <si>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</si>
  <si>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Ãƒâ€šÃ‚Â© 2018 Elsevier Ltd</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</si>
  <si>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</si>
  <si>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</si>
  <si>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</si>
  <si>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Ãƒâ€šÃ‚Â© 2020 Elsevier Ltd</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</si>
  <si>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</si>
  <si>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</si>
  <si>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</si>
  <si>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Ãƒâ€šÃ‚Â© Taylor &amp; Francis Group, LLC.</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</si>
  <si>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Ãƒâ€šÃ‚Â© 2022 by the author(s). Published here under license by the Resilience Alliance.</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</si>
  <si>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</si>
  <si>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â€œmainlandâ€_x009d_ islands, and four lowly populated, low elevation â€œoffshoreâ€_x009d_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</si>
  <si>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</si>
  <si>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(ValdÃƒÆ’Ã‚Â©s Pizzini, Chaparro, and GutiÃƒÆ’Ã‚Â©rrez 1991), in 1992 my colleague Jaime GutiÃƒÆ’Ã‚Â©rrez SÃƒÆ’Ã‚Â¡nchez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ValdÃƒÆ’Ã‚Â©s Pizzini, GutiÃƒÆ’Ã‚Â©rrez SÃƒÆ’Ã‚Â¡nchez, and GonzÃƒÆ’Ã‚Â¡lez, forthcoming). Building on the Cabo Rojo case, we designed an exploratory project in the municipalities of GuÃƒÆ’Ã‚Â¡nica and Lajas in the southwest of the island, and in Aguada and RincÃƒÆ’Ã‚Â³n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Ãƒâ€šÃ‚Â© 2006 by Sherrie L. Baver and Barbara Deutsch Lynch. All rights reserved.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</si>
  <si>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</si>
  <si>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</si>
  <si>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</si>
  <si>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Ãƒâ€šÃ‚Â© 2022 Elsevier Ltd</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</si>
  <si>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</si>
  <si>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Ãƒâ€šÃ‚Â© 2022 Rathish et al. This is an open access article distributed under the terms of the Creative Commons Attribution License, which permits unrestricted use, distribution, and reproduction in any medium, provided the original author and source are credited.</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</si>
  <si>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</si>
  <si>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Ãƒâ€šÃ‚Â© 2019 by The Society for Freshwater Science.</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</si>
  <si>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</si>
  <si>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Ãƒâ€šÃ‚Â© 2019 Elsevier Ltd</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</si>
  <si>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</si>
  <si>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Ãƒâ€šÃ‚Â© 2022 The Authors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</si>
  <si>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</si>
  <si>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Ãƒâ€šÃ‚Â© 2005 Taylor &amp; Francis Inc.</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</si>
  <si>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</si>
  <si>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1.61Ãƒâ€šÃ‚Â±0.47, 1.93Ãƒâ€šÃ‚Â±0.53, 0.52Ãƒâ€šÃ‚Â±0.41, 0.29Ãƒâ€šÃ‚Â±0.17, 0.70Ãƒâ€šÃ‚Â±0.17, 1.47Ãƒâ€šÃ‚Â±0.41, 0.68Ãƒâ€šÃ‚Â±0.17, and 0.42Ãƒâ€šÃ‚Â±0.18, respectively. The Bray-Curtis similarity cluster analysis was performed among the diversity indices and observed three available fish species. Almost all the fishermen (91%) were Muslim of age 38.67Ãƒâ€šÃ‚Â±15.05 years and possessed fishing experience for 19.94Ãƒâ€šÃ‚Â±15.42 years, with a monthly income of BDT 4166.67Ãƒâ€šÃ‚Â±1331.85.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Ãƒâ€šÃ‚Â© 2021, Green Wave Publishing of Canada.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</si>
  <si>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</si>
  <si>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Ãƒâ€šÃ‚Â© 2016 Elsevier Ltd.</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</si>
  <si>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Ãƒâ€šÃ‚Â© 2018, Ãƒâ€šÃ‚Â© The Author(s) 2018.</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</si>
  <si>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</si>
  <si>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</si>
  <si>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</si>
  <si>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ChinaÃƒÂ¢Ã¢â€šÂ¬Ã¢â‚¬Â_x009d_Jinan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Ãƒâ€šÃ‚Â© 2019 John Wiley &amp; Sons, Ltd.</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</si>
  <si>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</si>
  <si>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</si>
  <si>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</si>
  <si>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Ãƒâ€šÃ‚Â© 2013 Copyright NISC (Pty) Ltd.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</si>
  <si>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</si>
  <si>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</si>
  <si>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</si>
  <si>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Ãƒâ€šÃ‚Â© 2019 Shah et al. This is an open access article distributed under the terms of the Creative Commons Attribution License, which permits unrestricted use, distribution, and reproduction in any medium, provided the original author and source are credited.</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</si>
  <si>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</si>
  <si>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Ãƒâ€šÃ‚Â© 2016 Central Marine Fisheries Research Institute. All rights reserved.</t>
  </si>
  <si>
    <t>Impact of climate change on biodiversity and food security: a global perspectiveÃƒÂ¢Ã¢â€šÂ¬Ã¢â‚¬Â_x009d_a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</si>
  <si>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60ÃƒÂ¢Ã¢â€šÂ¬Ã¢â‚¬Å“80%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11.0Ãƒâ€šÃ‚Â m and 16.9Ãƒâ€šÃ‚Â km per decade to higher latitudes. Accordingly, extinction rates of 1103 species under migration scenarios, provide 21ÃƒÂ¢Ã¢â€šÂ¬Ã¢â‚¬Å“23% with unlimited migration and 38ÃƒÂ¢Ã¢â€šÂ¬Ã¢â‚¬Å“52%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Ãƒâ€šÃ‚Â© 2021, The Author(s).</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</si>
  <si>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</si>
  <si>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didnÃƒÂ¢Ã¢â€šÂ¬Ã¢â€žÂ¢t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</si>
  <si>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</si>
  <si>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Ãƒâ€šÃ‚Â© Copyright by the World Aquaculture Society 2016</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</si>
  <si>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</si>
  <si>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Ãƒâ€šÃ‚Â© Asian Fisheries Society.</t>
  </si>
  <si>
    <t>Implementing Isang Bagsak:Community-Based Coastal Resource Management in Central Viet Nam</t>
  </si>
  <si>
    <t>Implementing participatory monitoring in river management: The role of stakeholdersÃƒÂ¢Ã¢â€šÂ¬Ã¢â€žÂ¢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</si>
  <si>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stakeholdersÃƒÂ¢Ã¢â€šÂ¬Ã¢â€žÂ¢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Ãƒâ€šÃ‚Â© 2016 Elsevier Ltd</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</si>
  <si>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</si>
  <si>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bricolage.â€_x009d_ We argue that as a consequence of implementing processes, such interventions should be expected to diverge from their initial science-based justification. Â© 2018 by the author(s).</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</si>
  <si>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</si>
  <si>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RareÃƒÂ¢Ã¢â€šÂ¬Ã¢â€žÂ¢s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Ãƒâ€šÃ‚Â© Copyright Ãƒâ€šÃ‚Â© 2021 Marriott, Cox, Amolo, Apistar, Mancao and de Mutsert.</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</si>
  <si>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</si>
  <si>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Ãƒâ€šÃ‚Â© 2021 The Authors. Conservation Biology published by Wiley Periodicals LLC on behalf of Society for Conservation Biology</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</si>
  <si>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</si>
  <si>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Ãƒâ€šÃ‚Â© 2018 Wolters Kluwer Health, Inc.</t>
  </si>
  <si>
    <t>Improving asthma control in the rural setting: The BREATHE (Better Respiratory Education and Asthma Treatment in Hinton and Edson) study</t>
  </si>
  <si>
    <t>Background: Overuse of ÃƒÅ½Ã‚Â²-agonists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</si>
  <si>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</si>
  <si>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</si>
  <si>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</si>
  <si>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Ãƒâ€šÃ‚Â© 2014 by the author(s).</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</si>
  <si>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</si>
  <si>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Ãƒâ€šÃ‚Â© 2011 Elsevier Ltd.</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</si>
  <si>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</si>
  <si>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</si>
  <si>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</si>
  <si>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</si>
  <si>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</si>
  <si>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Ãƒâ€šÃ‚Â© 2013 Springer Science+Business Media New York.</t>
  </si>
  <si>
    <t>Incorporation of Spatial and Economic Analyses of Human-Use Data in the Design of Marine Protected Areas [IncorporaciÃƒÆ’Ã‚Â³n del AnÃƒÆ’Ã‚Â¡lisis Espacial y EconÃƒÆ’Ã‚Â³mico de Datos de Uso por Humanos al DiseÃƒÆ’Ã‚Â±o de ÃƒÆ’Ã‚Â_x0081_reas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</si>
  <si>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Ãƒâ€šÃ‚Â©2010 Commercial to ELOTRUST Conservation Biology Ãƒâ€šÃ‚Â©2010 Society for Conservation Biology.</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</si>
  <si>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</si>
  <si>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</si>
  <si>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</si>
  <si>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</si>
  <si>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</si>
  <si>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</si>
  <si>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</si>
  <si>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Ãƒâ€šÃ‚Â© 2006 Springer Science+Business Media, Inc.</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</si>
  <si>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</si>
  <si>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Ãƒâ€šÃ‚Â© 2006.</t>
  </si>
  <si>
    <t>Indigenous food harvesting as socialÃƒÂ¢Ã¢â€šÂ¬Ã¢â‚¬Å“ecological monitoring: A case study with the Gitga'at First Nation</t>
  </si>
  <si>
    <t>Indigenous peoples have been monitoring and managing the natural resources in their homelands and waters for millennia. Meanwhile, socialÃƒÂ¢Ã¢â€šÂ¬Ã¢â‚¬Å“ecological systems thinkers are embracing the capacity of Indigenous knowledge systems, which are informed by land-based practices, to inform adaptive management. Following the collaborative design of a community-based socialÃƒÂ¢Ã¢â€šÂ¬Ã¢â‚¬Å“ecological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socialÃƒÂ¢Ã¢â€šÂ¬Ã¢â‚¬Å“ecological concepts and indicators emerged, evidencing an intrinsic part of Gitga'at life: Gitga'at harvesters closely monitor their coastal socialÃƒÂ¢Ã¢â€šÂ¬Ã¢â‚¬Å“ecological system through ongoing land- and sea-based practices. The conceptual framework highlights the importance of maintaining and revitalizing Indigenous knowledge and harvesting practices to inform socialÃƒÂ¢Ã¢â€šÂ¬Ã¢â‚¬Å“ecological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socialÃƒÂ¢Ã¢â€šÂ¬Ã¢â‚¬Å“ecological systems. A free Plain Language Summary can be found within the Supporting Information of this article. Ãƒâ€šÃ‚Â© 2020 The Authors. People and Nature published by John Wiley &amp; Sons Ltd on behalf of British Ecological Society</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</si>
  <si>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</si>
  <si>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</si>
  <si>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</si>
  <si>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Ãƒâ€šÃ‚Â© 2015 Elsevier Ltd.</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</si>
  <si>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Ãƒâ€šÃ‚Â© 1995, The Anthropological Society of Nippon.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</si>
  <si>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</si>
  <si>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Ãƒâ€šÃ‚Â© 2014.</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</si>
  <si>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</si>
  <si>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</si>
  <si>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</si>
  <si>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PearsonÃƒÂ¢Ã¢â€šÂ¬Ã¢â€žÂ¢s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Ãƒâ€šÃ‚Â© Rodrigue Biguioh Mabvouna et al.</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</si>
  <si>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</si>
  <si>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</si>
  <si>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</si>
  <si>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Ãƒâ€šÃ‚Â© Taylor &amp; Francis Group, LLC.</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</si>
  <si>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</si>
  <si>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Ãƒâ€šÃ‚Â© 2016 John Wiley &amp; Sons, Ltd. All rights reserved.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</si>
  <si>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</si>
  <si>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Ãƒâ€šÃ‚Â© IWA Publishing 2012.</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</si>
  <si>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</si>
  <si>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</si>
  <si>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</si>
  <si>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Ãƒâ€šÃ‚Â© Springer Science + Business Media, LLC 2009.</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</si>
  <si>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</si>
  <si>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</si>
  <si>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</si>
  <si>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fishersÃƒÂ¢Ã¢â€šÂ¬Ã¢â€žÂ¢ resilience. This paper aims to examine such constraints to fishersÃƒÂ¢Ã¢â€šÂ¬Ã¢â€žÂ¢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fishersÃƒÂ¢Ã¢â€šÂ¬Ã¢â€žÂ¢ resilience. FishersÃƒÂ¢Ã¢â€šÂ¬Ã¢â€žÂ¢ resilience is largely constrained by power relations that mostly exclude fishers from the fishery management. Conflict between fishery users or with the community and the absence of interactive learning are also important constraints to fishersÃƒÂ¢Ã¢â€šÂ¬Ã¢â€žÂ¢ resilience. It seems that rules-in-practice fail to develop fishersÃƒÂ¢Ã¢â€šÂ¬Ã¢â€žÂ¢ capacity to cope and adapt to these constraints and continue their activities to maintaining the fishery. Ãƒâ€šÃ‚Â© 2019, Igitur, Utrecht Publishing and Archiving Services. All rights reserved.</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</si>
  <si>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</si>
  <si>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OstromÃƒÂ¢Ã¢â€šÂ¬Ã¢â€žÂ¢s (Science 325:419ÃƒÂ¢Ã¢â€šÂ¬Ã¢â‚¬Å“422,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atÃƒâ€šÃ‚Â strengthening the presence of defined boundaries and graduated sanctions in communities hold promise to improve the effectiveness of arapaima CBM regionally. Ãƒâ€šÃ‚Â© 2021, Royal Swedish Academy of Sciences.</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</si>
  <si>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</si>
  <si>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Ãƒâ€šÃ‚Â© Published under licence by IOP Publishing Ltd.</t>
  </si>
  <si>
    <t>Institutions and collective action in a Costa Rican small-scale fisheries cooperative: the case of CoopeTÃƒÆ’Ã‚Â¡rcoles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</si>
  <si>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fishersÃƒÂ¢Ã¢â€šÂ¬Ã¢â€žÂ¢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15Ãƒâ€šÃ‚Â years ago by another cooperative (CoopeSoliDar R.L.) dealing with human rights and marine conservation. Ãƒâ€šÃ‚Â© 2017, The Author(s).</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</si>
  <si>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</si>
  <si>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OstromÃƒÂ¢Ã¢â€šÂ¬Ã¢â€žÂ¢s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Ãƒâ€šÃ‚Â© Oxford University Press 2019. All rights reserved.</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</si>
  <si>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</si>
  <si>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Ãƒâ€šÃ‚Â© 2019 Elsevier B.V.</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</si>
  <si>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</si>
  <si>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Ãƒâ€šÃ‚Â© 2005 Elsevier Ltd. All rights reserved.</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</si>
  <si>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</si>
  <si>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</si>
  <si>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</si>
  <si>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</si>
  <si>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</si>
  <si>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Ãƒâ€šÃ‚Â© Published under licence by IOP Publishing Ltd.</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</si>
  <si>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</si>
  <si>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</si>
  <si>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</si>
  <si>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</si>
  <si>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</si>
  <si>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Ãƒâ€šÃ‚Â© 2010 Taylor &amp; Francis Group, LLC.</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</si>
  <si>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</si>
  <si>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Ãƒâ€šÃ‚Â© 2014 Coastal Education &amp; Research Foundation.</t>
  </si>
  <si>
    <t>Integrating comanagement and land tenure policies for the sustainable management of the Lower Amazon floodplain</t>
  </si>
  <si>
    <t>The ten years between the first and second conferences have been a time of considerable importance for the conservation of the Amazon vÃƒÆ’Ã‚Â¡rzea based on the comanagement of floodplain resources. This paper describes the development of a regional comanagement system in the Lower Amazon vÃƒÆ’Ã‚Â¡rzea.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vÃƒÆ’Ã‚Â¡rzea comanagement system has developed in three phases: (1) IBAMA developed and implemented a fisheries comanagement pollcy in the SantarÃƒÆ’Ã‚Â©m region; (2) individual vÃƒÆ’Ã‚Â¡rzea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vÃƒÆ’Ã‚Â¡rzea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Ãƒâ€šÃ‚Â© Springer Science+Business Media B.V. 2011. All rights reserved.</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</si>
  <si>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</si>
  <si>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</si>
  <si>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</si>
  <si>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Ãƒâ€šÃ‚Â© 2021 Elsevier Ltd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</si>
  <si>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</si>
  <si>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GHGÃƒÂ¢Ã¢â€šÂ¬Ã¢â€žÂ¢s and mitigate climate change; impact of forestry products on climate change mitigation in India; climate change impact in cold arid desert of NorthÃƒÂ¢Ã¢â€šÂ¬Ã¢â‚¬Å“Western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</si>
  <si>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International Symposium on Aquatic Sciences and Resources Management</t>
  </si>
  <si>
    <t>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</si>
  <si>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</si>
  <si>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</si>
  <si>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</si>
  <si>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</si>
  <si>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</si>
  <si>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Ãƒâ€šÃ‚Â© Published under licence by IOP Publishing Ltd.</t>
  </si>
  <si>
    <t>Introduction: Amazon fisheries</t>
  </si>
  <si>
    <t>Twelve years ago, a session on aquatic resources was organized during the first vÃƒÆ’Ã‚Â¡rzea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vÃƒÆ’Ã‚Â¡rzea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Ãƒâ€šÃ‚Â© Springer Science+Business Media B.V. 2011. All rights reserved.</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</si>
  <si>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</si>
  <si>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1950ÃƒÂ¢Ã¢â€šÂ¬Ã¢â‚¬Å“2001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CanadaÃƒÂ¢Ã¢â€šÂ¬Ã¢â€žÂ¢s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Ãƒâ€šÃ‚Â© 2017, Springer Science+Business Media Dordrecht and International Society for Plant Pathology.</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</si>
  <si>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</si>
  <si>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Ãƒâ€šÃ‚Â© 2023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</si>
  <si>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</si>
  <si>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Ãƒâ€šÃ‚Â© Springer 2006.</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</si>
  <si>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</si>
  <si>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</si>
  <si>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</si>
  <si>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ÃƒÂ¢Ã¢â€šÂ¬Ã‚Â¢ Water-lifting technologies could benefit between 1 and 2 million farm households. The main barriers to its adoption are weak supply chains, lack of extension services and access to credit. ÃƒÂ¢Ã¢â€šÂ¬Ã‚Â¢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ÃƒÂ¢Ã¢â€šÂ¬Ã‚Â¢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ÃƒÂ¢Ã¢â€šÂ¬Ã‚Â¢ Farmers could gain considerable benefit from on-farm ponds, including higher yields and greater incomes. The government is already promoting on-farm ponds, but this is usually to store rainfall in dry areas to supplement rainfed crops. ÃƒÂ¢Ã¢â€šÂ¬Ã‚Â¢ Small reservoirs support soil and water conservation, drought proofing and small-scale community irrigation. A well-designed reservoir can sustain multiple uses, including livestock, fisheries, domestic needs and small businesses. Ãƒâ€šÃ‚Â© 2012, by IWMI.</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</si>
  <si>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</si>
  <si>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Ãƒâ€šÃ‚Â© Springer (India) Pvt. Ltd. 2017.</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</si>
  <si>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</si>
  <si>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Ãƒâ€šÃ‚Â© 2021 Elsevier Ltd</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</si>
  <si>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</si>
  <si>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Ãƒâ€šÃ‚Â© 2017 Elsevier Ltd</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</si>
  <si>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</si>
  <si>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</si>
  <si>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</si>
  <si>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musselÃƒÂ¢Ã¢â€šÂ¬Ã¢â‚¬Å“host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musselÃƒÂ¢Ã¢â€šÂ¬Ã¢â‚¬Å“host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Ãƒâ€šÃ‚Â© 2017 John Wiley &amp; Sons Ltd</t>
  </si>
  <si>
    <t>KÅ_x008d_kua aku, KÅ_x008d_kua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</si>
  <si>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ÃƒÂ¢Ã¢â€šÂ¬Ã¢â‚¬Å“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HawaiÃƒÂ¢Ã¢â€šÂ¬Ã‹Å“i, where in 1893 the overthrow of the Hawaiian Kingdom disenfranchised most Indigenous People of land, freshwater, and coastal resources. Here we describe the PuÃƒÂ¢Ã¢â€šÂ¬Ã‹Å“uwaÃƒÂ¢Ã¢â€šÂ¬Ã‹Å“awaÃƒÂ¢Ã¢â€šÂ¬Ã‹Å“a Community-Based Subsistence Forest Area (P-CBSFA), that was formed in 2017 to steward 34-ha of land within the PuÃƒÂ¢Ã¢â€šÂ¬Ã‹Å“uwaÃƒÂ¢Ã¢â€šÂ¬Ã‹Å“awaÃƒÂ¢Ã¢â€šÂ¬Ã‹Å“a State Forest Reserve, North Kona, HawaiÃƒÂ¢Ã¢â€šÂ¬Ã‹Å“i Island and is led by multi-generational lineal descendants of PuÃƒÂ¢Ã¢â€šÂ¬Ã‹Å“uwaÃƒÂ¢Ã¢â€šÂ¬Ã‹Å“awaÃƒÂ¢Ã¢â€šÂ¬Ã‹Å“a.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HawaiÃƒÅ Ã‚Â»i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PuÃƒÂ¢Ã¢â€šÂ¬Ã‹Å“uwaÃƒÂ¢Ã¢â€šÂ¬Ã‹Å“awaÃƒÂ¢Ã¢â€šÂ¬Ã‹Å“a are formalizing governance and decision-making authority over their ancestral lands. Ãƒâ€šÃ‚Â© 2021 The Authors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</si>
  <si>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</si>
  <si>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(ÃƒÂ¢Ã¢â‚¬Â°Ã‚Â¥70%)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Ãƒâ€šÃ‚Â© 2021, Association of Schools and Programs of Public Health.</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</si>
  <si>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</si>
  <si>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</si>
  <si>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</si>
  <si>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</si>
  <si>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</si>
  <si>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Ãƒâ€šÃ‚Â© 2009 Cudney-Bueno, Basurto.</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</si>
  <si>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</si>
  <si>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Ãƒâ€šÃ‚Â© 2015 European Association of Development Research and Training Institutes 0957-8811.</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</si>
  <si>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</si>
  <si>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Ãƒâ€šÃ‚Â© 2021, BIOFLUX SRL.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</si>
  <si>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</si>
  <si>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Ãƒâ€šÃ‚Â© 2010, JAPAN SECTION OF THE REGIONAL SCIENCE ASSOCIATION INTERNATIONAL. All rights reserved.</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</si>
  <si>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</si>
  <si>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</si>
  <si>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</si>
  <si>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Ãƒâ€šÃ‚Â© 2007.</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</si>
  <si>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</si>
  <si>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Ãƒâ€šÃ‚Â© 2016 Chelonian Research Foundation.</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</si>
  <si>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</si>
  <si>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</si>
  <si>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Ãƒâ€šÃ‚Â© 2019</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</si>
  <si>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</si>
  <si>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</si>
  <si>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Legislating communityÃƒÂ¢Ã¢â€šÂ¬Ã‚Â_x0090_based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</si>
  <si>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caseÃƒÂ¢Ã¢â€šÂ¬Ã‚Â_x0090_study illustrates barriers to communityÃƒÂ¢Ã¢â€šÂ¬Ã‚Â_x0090_based management (CBM) created by topÃƒÂ¢Ã¢â€šÂ¬Ã‚Â_x0090_down management paradigms and hierarchical legal frameworks. Analysis of a proposed CBM project in Venezuela indicates that enabling institutions and legislation are necessary for effective longÃƒÂ¢Ã¢â€šÂ¬Ã‚Â_x0090_term,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Ãƒâ€šÃ‚Â© 2001 Taylor &amp; Francis Group, LLC.</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</si>
  <si>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</si>
  <si>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</si>
  <si>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Ãƒâ€šÃ‚Â© 2003 Elsevier Ltd. All rights reserved.</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</si>
  <si>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</si>
  <si>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Ãƒâ€šÃ‚Â© 2007 Elsevier B.V. All rights reserved.</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</si>
  <si>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</si>
  <si>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Ãƒâ€šÃ‚Â© 2010 Elsevier Ltd. All rights reserved.</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</si>
  <si>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</si>
  <si>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Ãƒâ€šÃ‚Â© Published under licence by IOP Publishing Ltd.</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</si>
  <si>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</si>
  <si>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</si>
  <si>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</si>
  <si>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Ãƒâ€šÃ‚Â© 2012 University of Ottawa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</si>
  <si>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</si>
  <si>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JanauacÃƒÆ’Ã‚Â¡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Ãƒâ€šÃ‚Â© 2021 John Wiley &amp; Sons, Ltd.</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</si>
  <si>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</si>
  <si>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Ãƒâ€šÃ‚Â© 2012 Fauna &amp; Flora International.</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</si>
  <si>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</si>
  <si>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</si>
  <si>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</si>
  <si>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parkÃƒÂ¢Ã¢â€šÂ¬Ã¢â€žÂ¢s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Ãƒâ€šÃ‚Â© The Author(s) 2022.</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</si>
  <si>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</si>
  <si>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Ãƒâ€šÃ‚Â© 2019 Elsevier Ltd</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</si>
  <si>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</si>
  <si>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</si>
  <si>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IslandsÃƒÂ¢Ã¢â€šÂ¬Ã¢â‚¬Å“ÃƒÂ¢Ã¢â€šÂ¬Ã¢â‚¬Å“a region rich in local marine governanceÃƒÂ¢Ã¢â€šÂ¬Ã¢â‚¬Å“ÃƒÂ¢Ã¢â€šÂ¬Ã¢â‚¬Å“to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Ãƒâ€šÃ‚Â© 2022 The Authors. Conservation Biology published by Wiley Periodicals LLC on behalf of Society for Conservation Biology.</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</si>
  <si>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</si>
  <si>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Ãƒâ€šÃ‚Â© 2021, The Author(s), under exclusive license to Springer Nature Switzerland AG.</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</si>
  <si>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</si>
  <si>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</si>
  <si>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Ãƒâ€šÃ‚Â© 2015 Sulu et al. This is an open access article distributed under the terms of the Creative Commons Attribution License, which permits unrestricted use, distribution, and reproduction in any medium, provided the original author and source are credited.</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</si>
  <si>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</si>
  <si>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Ãƒâ€šÃ‚Â© Fauna &amp; Flora International 2017.</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</si>
  <si>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</si>
  <si>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</si>
  <si>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</si>
  <si>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</si>
  <si>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</si>
  <si>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Ãƒâ€šÃ‚Â© 2008 Elsevier Ltd. All rights reserved.</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</si>
  <si>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</si>
  <si>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Ãƒâ€šÃ‚Â© 2021 Elsevier Ltd</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</si>
  <si>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</si>
  <si>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Ãƒâ€šÃ‚Â© 2022, The Author(s), under exclusive licence to Springer Nature B.V.</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</si>
  <si>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</si>
  <si>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Ãƒâ€šÃ‚Â© Royal Swedish Academy of Sciences 2005.</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</si>
  <si>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</si>
  <si>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Ãƒâ€šÃ‚Â© 2009 Taylor &amp; Francis.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</si>
  <si>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</si>
  <si>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</si>
  <si>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Ãƒâ€šÃ‚Â© 2005 Taylor &amp; Francis Group, LLC.</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</si>
  <si>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</si>
  <si>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Ãƒâ€šÃ‚Â© 2004 Plenum Publishing Corporation.</t>
  </si>
  <si>
    <t>Local people and conservation in Mexico's el vizcaÃƒÆ’Ã‚Â­no biosphere reserve</t>
  </si>
  <si>
    <t>It is increasingly clear that local participation in conservation endeavors is not only critical but also highly problematic. El VizcaÃƒÆ’Ã‚Â­no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</si>
  <si>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Local PeoplesÃƒÂ¢Ã¢â€šÂ¬Ã¢â€žÂ¢ Appreciation on and Contribution to Conservation of Peatland Swamp Forests: Experience from Peninsular Malaysia</t>
  </si>
  <si>
    <t>Peatland swamp forests (PSF) deliver a range of beneficial, but often undervalued ecosystem services. In this paper we examined local peoplesÃƒÂ¢Ã¢â€šÂ¬Ã¢â€žÂ¢ appreciation on the values of PSF and their contribution to conservation. The study was carried out by interviewing 100 respondents living in adjacent to North Selangor PSF and holding three focus group discussions and a few key-informantsÃƒÂ¢Ã¢â€šÂ¬Ã¢â€žÂ¢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peoplesÃƒÂ¢Ã¢â€šÂ¬Ã¢â€žÂ¢ enthusiasm for PSF conservation suggest a community-based approach for sustainable PSF management. Ãƒâ€šÃ‚Â© 2017, Society of Wetland Scientists.</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</si>
  <si>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</si>
  <si>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21ÃƒÂ¢Ã¢â€šÂ¬Ã¢â‚¬Å“40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Ãƒâ€šÃ‚Â© 2018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</si>
  <si>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</si>
  <si>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stakeholdersÃƒÂ¢Ã¢â€šÂ¬Ã¢â€žÂ¢ perceptions of each systemÃƒÂ¢Ã¢â€šÂ¬Ã¢â€žÂ¢s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Ãƒâ€šÃ‚Â© 2015 by the author(s). Published here under license by the Resilience Alliance.</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</si>
  <si>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Ãƒâ€šÃ‚Â© 2020 The Authors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</si>
  <si>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</si>
  <si>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</si>
  <si>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Ãƒâ€šÃ‚Â© 2012 The Johns Hopkins University Press.</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</si>
  <si>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</si>
  <si>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worldÃƒÂ¢Ã¢â€šÂ¬Ã¢â€žÂ¢s most productive marine environments flanked by one the worldÃƒÂ¢Ã¢â€šÂ¬Ã¢â€žÂ¢s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Ãƒâ€šÃ‚Â© 2017 Wagner, Ding and JaffÃƒÆ’Ã‚Â©.</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</si>
  <si>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</si>
  <si>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2005ÃƒÂ¢Ã¢â€šÂ¬Ã¢â‚¬Å“2006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SimpsonÃƒÂ¢Ã¢â€šÂ¬Ã¢â€žÂ¢s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1ÃƒÂ¢Ã¢â€šÂ¬Ã¢â‚¬Å“3Ãƒâ€šÃ‚Â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3Ãƒâ€šÃ‚Â years, we suggest that where long-term monitoring exists, active restoration might be deferred while monitoring for signs of recovery following the removal of a perturbation. This is a fundamental part of sound adaptive management processes to promote sustainable ecosystems. Ãƒâ€šÃ‚Â© 2020, Coastal and Estuarine Research Federation.</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</si>
  <si>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</si>
  <si>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</si>
  <si>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</si>
  <si>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Ãƒâ€šÃ‚Â© 2018 by the authors.</t>
  </si>
  <si>
    <t>Madagascar</t>
  </si>
  <si>
    <t>MadagascarÃƒÂ¢Ã¢â€šÂ¬Ã¢â€žÂ¢s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islandÃƒÂ¢Ã¢â€šÂ¬Ã¢â€žÂ¢s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MadagascarÃƒÂ¢Ã¢â€šÂ¬Ã¢â€žÂ¢s small-scale fishing communities to adapt to climate change over the coming decades. Recommendations provided focus on increasing the socio-ecological resilience of coastal and marine ecosystems and the communities that depend on them. Ãƒâ€šÃ‚Â© 2019 Elsevier Ltd. All rights reserved.</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</si>
  <si>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</si>
  <si>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Ãƒâ€šÃ‚Â© 2018 NISC (Pty)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</si>
  <si>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</si>
  <si>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</si>
  <si>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Making Space for Community Use Rights: Insights From ÃƒÂ¢Ã¢â€šÂ¬Ã…â€œCommunity EconomiesÃƒÂ¢Ã¢â€šÂ¬Ã‚Â_x009d_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</si>
  <si>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ÃƒÂ¢Ã¢â€šÂ¬Ã…â€œcommunity economies,ÃƒÂ¢Ã¢â€šÂ¬Ã‚Â_x009d_ in the theoretical vocabulary of J. K. Gibson-Graham. By combining insights of Gibson-GrahamÃƒÂ¢Ã¢â€šÂ¬Ã¢â€žÂ¢s diverse economies framework with an empirical analysis of how ethical decision making helped build and sustain community economies in three fishing regions, the article promotes the allocation of new community use rights in fisheries and beyond. Ãƒâ€šÃ‚Â© 2016, Ãƒâ€šÃ‚Â© 2015 Paul Foley and Charles Mather. Published by Taylor &amp; Francis.</t>
  </si>
  <si>
    <t>Making the transition to co-management governance arrangements in HawaiÃƒÂ¢Ã¢â€šÂ¬Ã‹Å“i: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</si>
  <si>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HawaiÃƒÂ¢Ã¢â€šÂ¬Ã‹Å“i an excellent opportunity to study the barriers associated with implementing co-management systems. HawaiÃƒÂ¢Ã¢â€šÂ¬Ã‹Å“i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HawaiÃƒÂ¢Ã¢â€šÂ¬Ã‹Å“i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Ãƒâ€šÃ‚Â© 2017, Igitur, Utrecht Publishing and Archiving Services. All rights reserved.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</si>
  <si>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</si>
  <si>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</si>
  <si>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</si>
  <si>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</si>
  <si>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</si>
  <si>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Ãƒâ€šÃ‚Â© 2006 Elsevier B.V. All rights reserved.</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</si>
  <si>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</si>
  <si>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Ãƒâ€šÃ‚Â© 1996 Taylor &amp; Francis.</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</si>
  <si>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</si>
  <si>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Ãƒâ€šÃ‚Â© 2010 Elsevier Ltd. All rights reserved.</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</si>
  <si>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</si>
  <si>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</si>
  <si>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</si>
  <si>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</si>
  <si>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Managing Small Fish at LargeÃƒâ€šÃ‚Â Scales: The Emergence of Regional Policies for River Herring in the Eastern United States</t>
  </si>
  <si>
    <t>Anadromous Alewives Alosa pseudoharengus and Blueback Herring A. aestivalis, collectively known as ÃƒÂ¢Ã¢â€šÂ¬Ã…â€œriver herring,ÃƒÂ¢Ã¢â€šÂ¬Ã‚Â_x009d_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2007ÃƒÂ¢Ã¢â€šÂ¬Ã¢â‚¬Å“2015 by amending three Fishery Management Plans and creating a broader River Herring Conservation Plan following an Endangered Species Act petition. Concurrently, an international restoration plan for river herring in the St. Croix River on the USAÃƒÂ¢Ã¢â€šÂ¬Ã¢â‚¬Å“Canada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Ãƒâ€šÃ‚Â© 2022 American Fisheries Society.</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</si>
  <si>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</si>
  <si>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</si>
  <si>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Managing the Indian coast in the face of disasters &amp; climate change: a review and analysis of IndiaÃƒÂ¢Ã¢â€šÂ¬Ã¢â€žÂ¢s coastal zone management policies</t>
  </si>
  <si>
    <t>Serious attempts have been made to manage the highly populated Indian coast during the last 25Ãƒâ€šÃ‚Â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Ãƒâ€šÃ‚Â© 2014, Springer Science+Business Media Dordrecht.</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</si>
  <si>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</si>
  <si>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Ãƒâ€šÃ‚Â© CAB International 2006.</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</si>
  <si>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</si>
  <si>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Ãƒâ€šÃ‚Â© 2021 by Forest and Society.</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</si>
  <si>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</si>
  <si>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Ãƒâ€šÃ‚Â© 2023 Elsevier B.V.</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</si>
  <si>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</si>
  <si>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</si>
  <si>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</si>
  <si>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AugustÃƒÂ¢Ã¢â€šÂ¬Ã¢â‚¬Å“December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Ãƒâ€šÃ‚Â© 2019 Elsevier Ltd</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</si>
  <si>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</si>
  <si>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</si>
  <si>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</si>
  <si>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ScotlandÃƒÂ¢Ã¢â€šÂ¬Ã¢â€žÂ¢s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ArranÃƒÂ¢Ã¢â€šÂ¬Ã¢â€žÂ¢s conservation success has been recognized internationally and is inspiring greater involvement of local communities around the UK, and further afield, to take the destiny of their coastal waters into their own hands. Successful marine conservation begins at home. Ãƒâ€šÃ‚Â© Copyright Ãƒâ€šÃ‚Â© 2020 Stewart, Howarth, Wood, Whiteside, Carney, Crimmins, OÃƒÂ¢Ã¢â€šÂ¬Ã¢â€žÂ¢Leary, Hawkins and Roberts.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</si>
  <si>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</si>
  <si>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Ãƒâ€šÃ‚Â© 2013 Elsevier Ltd.</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</si>
  <si>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</si>
  <si>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t>
  </si>
  <si>
    <t>Marine extractive reserves of Brazil: Contradictions of legal order, sustainability and ecological aspect [Reservas extrativistas marinhas do Brasil: ContradiÃƒÆ’Ã‚Â§ÃƒÆ’Ã‚Âµes de ordem legal, sustentabilidade e aspecto ecolÃƒÆ’Ã‚Â³gico]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</si>
  <si>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</si>
  <si>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</si>
  <si>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Ãƒâ€šÃ‚Â© The authors 2020.</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</si>
  <si>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</si>
  <si>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Ãƒâ€šÃ‚Â© 2012 Elsevier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</si>
  <si>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</si>
  <si>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</si>
  <si>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Ãƒâ€šÃ‚Â© 2018 Edward Elgar Publishing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</si>
  <si>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</si>
  <si>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Ãƒâ€šÃ‚Â© 2021 Elsevier Ltd</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</si>
  <si>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</si>
  <si>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Ãƒâ€šÃ‚Â© 2016 Elsevier Ltd</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</si>
  <si>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</si>
  <si>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</si>
  <si>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</si>
  <si>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</si>
  <si>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</si>
  <si>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</si>
  <si>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</si>
  <si>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Ãƒâ€šÃ‚Â© 2015, Published with license by Taylor &amp; Francis.</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</si>
  <si>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</si>
  <si>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Ãƒâ€šÃ‚Â© 2016 Taylor &amp; Francis.</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</si>
  <si>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</si>
  <si>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Ãƒâ€šÃ‚Â±0.1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</si>
  <si>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</si>
  <si>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Ãƒâ€šÃ‚Â© Penerbit UMT.</t>
  </si>
  <si>
    <t>Measurement frequency and target meeting rate of glycosylated hemoglobin in diabetics with lean six sigma management [ÃƒÂ§Ã‚Â²Ã‚Â¾ÃƒÂ§Ã¢â‚¬ÂºÃ…Â ÃƒÂ¥Ã¢â‚¬Â¦Ã‚Â­ÃƒÂ¨Ã‚Â¥Ã‚Â¿ÃƒÂ¦Ã‚Â Ã‚Â¼ÃƒÂ§Ã…Â½Ã¢â‚¬ÂºÃƒÂ§Ã‚Â®Ã‚Â¡ÃƒÂ§Ã‚Â_x0090_Ã¢â‚¬Â ÃƒÂ¦Ã‚Â¨Ã‚Â¡ÃƒÂ¥Ã…Â¾Ã¢â‚¬Â¹ÃƒÂ¥Ã‚Â¯Ã‚Â¹ÃƒÂ§Ã‚Â³Ã¢â‚¬â€œÃƒÂ¥Ã‚Â°Ã‚Â¿ÃƒÂ§Ã¢â‚¬â€_x009d_Ã¢â‚¬Â¦ÃƒÂ¦Ã¢â‚¬Å¡Ã‚Â£ÃƒÂ¨Ã¢â€šÂ¬Ã¢â‚¬Â¦ÃƒÂ§Ã‚Â³Ã¢â‚¬â€œÃƒÂ¥Ã…â€™Ã¢â‚¬â€œÃƒÂ¨Ã‚Â¡Ã¢â€šÂ¬ÃƒÂ§Ã‚ÂºÃ‚Â¢ÃƒÂ¨Ã¢â‚¬ÂºÃ¢â‚¬Â¹ÃƒÂ§Ã¢â€žÂ¢Ã‚Â½ÃƒÂ¦Ã‚Â£Ã¢â€šÂ¬ÃƒÂ¦Ã‚ÂµÃ¢â‚¬Â¹ÃƒÂ©Ã‚Â¢Ã¢â‚¬ËœÃƒÂ§Ã…Â½Ã¢â‚¬Â¡ÃƒÂ¥Ã¢â‚¬â„¢Ã…â€™ÃƒÂ¨Ã‚Â¾Ã‚Â¾ÃƒÂ¦Ã‚Â Ã¢â‚¬Â¡ÃƒÂ§Ã…Â½Ã¢â‚¬Â¡ÃƒÂ§Ã…Â¡Ã¢â‚¬Å¾ÃƒÂ¥Ã‚Â½Ã‚Â±ÃƒÂ¥Ã¢â‚¬Å“Ã‚Â_x008d_ÃƒÂ§Ã‚Â Ã¢â‚¬Â_x009d_ÃƒÂ§Ã‚Â©Ã‚Â¶]</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</si>
  <si>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was(4.6Ãƒâ€šÃ‚Â±1.3)times in the intervention group and(3.7Ãƒâ€šÃ‚Â±1.3)times in the control group,with a significant difference(t=7.073,P&lt;0.001).The mean value of HbA1c was(6.5Ãƒâ€šÃ‚Â±0.6)mmol/L in the intervention group,and was(7.1Ãƒâ€šÃ‚Â±1.0)mmol/L in the control group,showing a significant difference(t=-7.401,P&lt;0.001).The compliance rate was 55.5% (111/200) in the control group and 84.5% (169/200) in the intervention group,with a statistically significant difference(ÃƒÂ_x008f_Ã¢â‚¬Â¡2=40.048,P&lt;0.05).According to the measurement times of HbA1c,it was divided into 3 groups:&lt;4 times,with 122 cases,and the mean value of HbA1c was(7.0Ãƒâ€šÃ‚Â±1.1)mmol/L;4-6 times,with 250 cases,and the mean value of HbA1c was(6.7Ãƒâ€šÃ‚Â±0.7)mmol/L;&gt;6 times,with 28 cases,and the mean value of HbA1c was(6.6Ãƒâ€šÃ‚Â±0.4)mmol/L.The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Ãƒâ€šÃ‚Â© 2020 by the Chinese General Practice.</t>
  </si>
  <si>
    <t>Measuring behavioral social learning in a conservation context: Chilean fishing communities</t>
  </si>
  <si>
    <t>In the sustainability and conservation sciences, ÃƒÂ¢Ã¢â€šÂ¬Ã…â€œsocial learningÃƒÂ¢Ã¢â€šÂ¬Ã‚Â_x009d_ is defined as a group process which depends on trust and social capital and tends to boost conservation outcomes. We term this ÃƒÂ¢Ã¢â€šÂ¬Ã…â€œcollaborative social learning.ÃƒÂ¢Ã¢â€šÂ¬Ã‚Â_x009d_ Meanwhile, the behavioral sciences define social learning as the individual use of socially acquired information and seek to explain how individuals employ social learning as part of adaptive behavior. We term this ÃƒÂ¢Ã¢â€šÂ¬Ã…â€œbehavioral social learning.ÃƒÂ¢Ã¢â€šÂ¬Ã‚Â_x009d_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ÃƒÂ¢Ã¢â€šÂ¬Ã‹Å“collaborative social learningÃƒÂ¢Ã¢â€šÂ¬Ã¢â€žÂ¢ are not strongly correlated with ÃƒÂ¢Ã¢â€šÂ¬Ã‹Å“behavioral social learningÃƒÂ¢Ã¢â€šÂ¬Ã¢â€žÂ¢ in our sample. We argue that this disconnect can help improve our understanding of the emergence of community-based conservation and positive ecological outcomes as well as ÃƒÂ¢Ã¢â€šÂ¬Ã‹Å“collaborative social learningÃƒÂ¢Ã¢â€šÂ¬Ã¢â€žÂ¢ itself. Finally, we provide guidance on how behavioral measures of social learning could benefit community-based natural resource management and conservation. Ãƒâ€šÃ‚Â© 2021 The Authors. Conservation Science and Practice published by Wiley Periodicals LLC. on behalf of Society for Conservation Biology</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</si>
  <si>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</si>
  <si>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Ãƒâ€šÃ‚Â© 2005 Springer Science+Business Media, Inc.</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</si>
  <si>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</si>
  <si>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Ãƒâ€šÃ‚Â© 2006 Elsevier Ltd. All rights reserved.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</si>
  <si>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</si>
  <si>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Ãƒâ€šÃ‚Â© 2004 Elsevier Ltd. All rights reserved.</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</si>
  <si>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</si>
  <si>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Ãƒâ€¦Ã¢â‚¬Å¡uk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Ãƒâ€šÃ‚Â© 2020</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</si>
  <si>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</si>
  <si>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fishersÃƒÂ¢Ã¢â€šÂ¬Ã¢â€žÂ¢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Ãƒâ€šÃ‚Â© 2019 Elsevier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</si>
  <si>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</si>
  <si>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cetaceansÃƒÂ¢Ã¢â€šÂ¬Ã¢â€žÂ¢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fishersÃƒÂ¢Ã¢â€šÂ¬Ã¢â€žÂ¢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fishersÃƒÂ¢Ã¢â€šÂ¬Ã¢â€žÂ¢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Ãƒâ€šÃ‚Â© 2017 Elsevier Ltd</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</si>
  <si>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</si>
  <si>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Ãƒâ€šÃ‚Â© 2018 Elsevier B.V.</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</si>
  <si>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</si>
  <si>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</si>
  <si>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</si>
  <si>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Ãƒâ€šÃ‚Â© 2017 Government Technical Advisory Centre (GTAC).</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</si>
  <si>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</si>
  <si>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ÃƒÂ¢Ã¢â‚¬Â°Ã‚Â¤18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Ãƒâ€šÃ‚Â© 2014Embleton et al.; licensee BioMed Central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</si>
  <si>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</si>
  <si>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13Ãƒâ€šÃ‚Â° 53ÃƒÂ¢Ã¢â€šÂ¬Ã¢â€žÂ¢00ÃƒÂ¢Ã¢â€šÂ¬Ã‚Â_x009d_; long. 124Ãƒâ€šÃ‚Â° 11ÃƒÂ¢Ã¢â€šÂ¬Ã¢â€žÂ¢00ÃƒÂ¢Ã¢â€šÂ¬Ã‚Â_x009d_ to 124Ãƒâ€šÃ‚Â° 23ÃƒÂ¢Ã¢â€šÂ¬Ã¢â€žÂ¢00).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Ãƒâ€šÃ‚Â© 2016, BIOFLUX SRL. All rights reserved.</t>
  </si>
  <si>
    <t>Monitoring NÃ»timesÃ¢nÃ¢n Following the Diversion of Our River: A Community-led Registry in Eeyou Istchee, Northern QuÃ©bec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</si>
  <si>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Hydro-QuÃƒÆ’Ã‚Â©bec.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Ãƒâ€šÃ‚Â© 2016 World Scientific Publishing Company.</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</si>
  <si>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</si>
  <si>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</si>
  <si>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</si>
  <si>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Ãƒâ€šÃ‚Â© Springer 2006.</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</si>
  <si>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</si>
  <si>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1.6Ãƒâ€šÃ‚Â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Ãƒâ€šÃ‚Â© 2022, The Author(s), under exclusive licence to Springer Nature Switzerland AG.</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</si>
  <si>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</si>
  <si>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Ãƒâ€šÃ‚Â© 2016 by the Ecological Society of America.</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</si>
  <si>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</si>
  <si>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Ãƒâ€šÃ‚Â© Copyright by the American Fisheries Society 2009.</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</si>
  <si>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</si>
  <si>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Ãƒâ€šÃ‚Â© 2016 Elsevier Ltd.</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</si>
  <si>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Ãƒâ€šÃ‚Â© Royal Swedish Academy of Sciences 2007.</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</si>
  <si>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</si>
  <si>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Ãƒâ€šÃ‚Â© 2008 by the author(s).</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</si>
  <si>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</si>
  <si>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</si>
  <si>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MozambiqueÃƒÂ¢Ã¢â€šÂ¬Ã¢â€žÂ¢s Tchuma Tchato initiative of resource management on the Zambezi: A community perspective</t>
  </si>
  <si>
    <t>This text recounts the experience of a Mozambican rural community on the middle Zambezi with a new communityÃƒÂ¢Ã¢â€šÂ¬Ã‚Â_x0090_based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Ãƒâ€šÃ‚Â© 1997 Taylor and Francis Group, LLC.</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</si>
  <si>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ÃƒÂ¢Ã¢â€šÂ¬Ã¢â‚¬Å“ the 'small-Scale Fisheries GuidelinesÃƒÂ¢Ã¢â€šÂ¬Ã¢â€žÂ¢ and ÃƒÂ¢Ã¢â€šÂ¬Ã‹Å“the New SongÃƒÂ¢Ã¢â€šÂ¬Ã¢â€žÂ¢ ÃƒÂ¢Ã¢â€šÂ¬Ã¢â‚¬Å“ in three countries: Kiribati, Solomon Islands and Vanuatu. Our approach combines instrumental perspectives on ÃƒÂ¢Ã¢â€šÂ¬Ã‹Å“policy coherenceÃƒÂ¢Ã¢â€šÂ¬Ã¢â€žÂ¢ with cognitiveÃƒÂ¢Ã¢â€šÂ¬Ã¢â‚¬Å“normative perspectives on ÃƒÂ¢Ã¢â€šÂ¬Ã‹Å“policy imageÃƒÂ¢Ã¢â€šÂ¬Ã¢â€žÂ¢.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ÃƒÂ¢Ã¢â€šÂ¬Ã‹Å“genderÃƒÂ¢Ã¢â€šÂ¬Ã¢â€žÂ¢ and ÃƒÂ¢Ã¢â€šÂ¬Ã‹Å“human rightsÃƒÂ¢Ã¢â€šÂ¬Ã¢â‚¬Å“based approachesÃƒÂ¢Ã¢â€šÂ¬Ã¢â€žÂ¢.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Ãƒâ€šÃ‚Â© 2018 Elsevier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</si>
  <si>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</si>
  <si>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</si>
  <si>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</si>
  <si>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ÃƒÂ¢Ã¢â€šÂ¬Ã…â€œtransdisciplinaryÃƒÂ¢Ã¢â€šÂ¬Ã‚Â_x009d_ process of involving all relevant actors in strategic, collective, reflectionÃƒÂ¢Ã¢â€šÂ¬Ã¢â‚¬Å“actionÃƒÂ¢Ã¢â€šÂ¬Ã¢â‚¬Å“reflectionÃƒÂ¢Ã¢â€šÂ¬Ã¢â‚¬Å“action ÃƒÂ¢Ã¢â€šÂ¬Ã…â€œfrom belowÃƒÂ¢Ã¢â€šÂ¬Ã‚Â_x009d_, which was crucial in the co-designing of this small-scale policy formulation in South Africa. Ãƒâ€šÃ‚Â© 2015, Springer-Verlag Berlin Heidelberg.</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</si>
  <si>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</si>
  <si>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Ãƒâ€šÃ‚Â© 2016, Igitur, Utrecht Publishing and Archiving Services. All Rights Reserved.</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</si>
  <si>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Ãƒâ€šÃ‚Â© 2017 Rohe, Aswani, SchlÃƒÆ’Ã‚Â¼ter and Ferse.</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</si>
  <si>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</si>
  <si>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Ãƒâ€šÃ‚Â© 2012 International Association for Hydro-Environment Engineering and Research.</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</si>
  <si>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</si>
  <si>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Ãƒâ€šÃ‚Â© 2009 Elsevier Inc. All rights reserved.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</si>
  <si>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</si>
  <si>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Ãƒâ€šÃ‚Â© 2018, Springer-Verlag GmbH Germany, part of Springer Nature.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</si>
  <si>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</si>
  <si>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Ãƒâ€šÃ‚Â© 2005 United Nations. Published by Blackwell Publishing.</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</si>
  <si>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</si>
  <si>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equipmentÃƒÂ¢Ã¢â€šÂ¬Ã¢â€žÂ¢s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Ãƒâ€šÃ‚Â© 2020, Hampstead Psychological Associates. All rights reserved.</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</si>
  <si>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</si>
  <si>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Ãƒâ€šÃ‚Â© 2015 Elsevier Ltd.</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</si>
  <si>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</si>
  <si>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Ãƒâ€šÃ‚Â© 2016 Elsevier Ltd.</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</si>
  <si>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</si>
  <si>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Ãƒâ€šÃ‚Â© 2012 SAGE Publications.</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</si>
  <si>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</si>
  <si>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EspÃƒÆ’Ã‚Â­rito Santo, around latitude 19Ãƒâ€šÃ‚Â°S.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EspÃƒÆ’Ã‚Â­rito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Ãƒâ€šÃ‚Â© 2007 Chelonian Research Foundation.</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</si>
  <si>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</si>
  <si>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ÃƒÂ¢Ã¢â€šÂ¬Ã‹Å“rice and fishÃƒÂ¢Ã¢â€šÂ¬Ã¢â€žÂ¢ (Ali 1997). Ãƒâ€šÃ‚Â© 2007 James K. Boyce, Sunita Narain, and Elizabeth A. Stanton editorial matter and selection and individual contributors.</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</si>
  <si>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</si>
  <si>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</si>
  <si>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</si>
  <si>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JambelÃƒÆ’Ã‚Â­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ÃƒÂ¢Ã¢â€šÂ¬Ã…â€œancestral user groupsÃƒÂ¢Ã¢â€šÂ¬Ã‚Â_x009d_ for mangrove conservation. We conclude that the state's empowerment of artisanal fishers with resource rights served as a critical turning point toward more socially just policies with transformative impacts on previously degraded mangrove landscapes. Ãƒâ€šÃ‚Â© 2018 Elsevier Ltd</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</si>
  <si>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</si>
  <si>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Ãƒâ€šÃ‚Â© 2013 American Chemical Society.</t>
  </si>
  <si>
    <t>Non-management of natural resources: The case of Inland Fisheries in the Mayan Zone, Quintana Roo, MÃƒÆ’Ã‚Â©xico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</si>
  <si>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Ãƒâ€šÃ‚Â© Springer Science+Business Media, LLC 2008.</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</si>
  <si>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</si>
  <si>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</si>
  <si>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</si>
  <si>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Ãƒâ€šÃ‚Â© 2015 National Rural Health Alliance Inc.</t>
  </si>
  <si>
    <t>Not satisfactory, but still acceptable: Exploring socioeconomic incentives of individual quota systems in Japanese Pacific bluefin tuna fisheries from the management leadersÃƒÂ¢Ã¢â€šÂ¬Ã¢â€žÂ¢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</si>
  <si>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leadersÃƒÂ¢Ã¢â€šÂ¬Ã¢â€žÂ¢ perspective through comparative case study of three Japanese Pacific bluefin tuna (Thunnus orientalis) fisheries with different community units. In 2019ÃƒÂ¢Ã¢â€šÂ¬Ã¢â‚¬Å“2020,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Ãƒâ€šÃ‚Â© 2023 The Authors</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</si>
  <si>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2007ÃƒÂ¢Ã¢â€šÂ¬Ã¢â‚¬Å“2015 and consultations within the Solomon Islands Ministry of Fisheries and Marine Resources, we examine how, and to what effect, the resultant ActÃƒÂ¢Ã¢â€šÂ¬Ã¢â‚¬Â_x009d_specifically Section 18 on Community Fisheries Management Plans (CFMPs)ÃƒÂ¢Ã¢â€šÂ¬Ã¢â‚¬Â_x009d_has accommodated or shifted the relationship between customary governance systems and the stateÃƒÂ¢Ã¢â€šÂ¬Ã¢â€žÂ¢s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ÃƒÂ¢Ã¢â€šÂ¬Ã‹Å“nudgedÃƒÂ¢Ã¢â€šÂ¬Ã¢â€žÂ¢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statuteÃƒÂ¢Ã¢â€šÂ¬Ã¢â€žÂ¢s development. Ãƒâ€šÃ‚Â© 2020, Springer-Verlag GmbH Germany, part of Springer Nature.</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</si>
  <si>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</si>
  <si>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</si>
  <si>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Oil spill on the Brazilian coast: (in)visibility of knowledges and disregard for the life of shellfisherwomen [Derramamento de petrÃƒÆ’Ã‚Â³leo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</si>
  <si>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CearÃƒÆ’Ã‚Â¡,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Ãƒâ€šÃ‚Â© 2021, Associacao Brasileira de Pos - Graduacao em Saude Coletiva. All rights reserved.</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</si>
  <si>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</si>
  <si>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Ãƒâ€šÃ‚Â© 2012 AESS.</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</si>
  <si>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approachesÃƒÂ¢Ã¢â€šÂ¬Ã¢â‚¬Â_x009d_family, community, tribal, confederations, local community-based organizations (CBOs), and ChurchÃƒÂ¢Ã¢â€šÂ¬Ã¢â‚¬Â_x009d_it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Ãƒâ€šÃ‚Â© 2017 Elsevier Ltd</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</si>
  <si>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</si>
  <si>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Ãƒâ€šÃ‚Â© 2021 by the author(s).</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</si>
  <si>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</si>
  <si>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</si>
  <si>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IslandsÃƒÂ¢Ã¢â€šÂ¬Ã¢â€žÂ¢ commitments to the Sustainable Development Goals. Ãƒâ€šÃ‚Â© 2023 by the authors.</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</si>
  <si>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</si>
  <si>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Ãƒâ€šÃ‚Â© 2010 Grayson et al.</t>
  </si>
  <si>
    <t>OstromÃƒÂ¢Ã¢â€šÂ¬Ã¢â€žÂ¢s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</si>
  <si>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OstromÃƒÂ¢Ã¢â€šÂ¬Ã¢â€žÂ¢s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Ãƒâ€šÃ‚Â© 2019, Springer Science+Business Media, LLC, part of Springer Nature.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</si>
  <si>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</si>
  <si>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AÃƒÂ¢Ã¢â€šÂ¬Ã¢â‚¬Å“E).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Ãƒâ€šÃ‚Â© 2023 Elsevier Inc.</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</si>
  <si>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</si>
  <si>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</si>
  <si>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</si>
  <si>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Ãƒâ€šÃ‚Â© 2012 by the Society for Applied Anthropology.</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</si>
  <si>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</si>
  <si>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Ãƒâ€šÃ‚Â© 2005 Elsevier Ltd. All rights reserved.</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</si>
  <si>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</si>
  <si>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</si>
  <si>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</si>
  <si>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Ãƒâ€šÃ‚Â© 2004 Elsevier Ltd. All rights reserved.</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</si>
  <si>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</si>
  <si>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Ãƒâ€šÃ‚Â© 2011 by MIP.</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</si>
  <si>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</si>
  <si>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Ãƒâ€šÃ‚Â© Medwell Journals, 2014.</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</si>
  <si>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</si>
  <si>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ÃƒÂ¢Ã¢â€šÂ¬Ã…â€œinclusive participatory ES mappingÃƒÂ¢Ã¢â€šÂ¬Ã‚Â_x009d_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Ãƒâ€šÃ‚Â© 2018, The Author(s).</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</si>
  <si>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</si>
  <si>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Ãƒâ€šÃ‚Â© 2013 by University of Hawai'i Press.</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</si>
  <si>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</si>
  <si>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Ãƒâ€šÃ‚Â© Published under licence by IOP Publishing Ltd.</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</si>
  <si>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</si>
  <si>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fishermenÃƒÂ¢Ã¢â€šÂ¬Ã¢â€žÂ¢s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Ãƒâ€šÃ‚Â© Springer International Publishing Switzerland 2017.</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</si>
  <si>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</si>
  <si>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</si>
  <si>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ÃƒÂ¢Ã¢â€šÂ¬Ã¢â‚¬Å“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ÃƒÂ¢Ã¢â€šÂ¬Ã‹Å“buy-inÃƒÂ¢Ã¢â€šÂ¬Ã¢â€žÂ¢ for the project. Since participation extended beyond research to the development of management zones, rules and strategies, we believe that community ownership of the project has been strengthened and the chances of successfully conserving the mangrove improved. Ãƒâ€šÃ‚Â© 2019 Elsevier Ltd</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</si>
  <si>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</si>
  <si>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Ãƒâ€šÃ‚Â© 2003 Elsevier Ltd. All rights reserved.</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</si>
  <si>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</si>
  <si>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Ãƒâ€šÃ‚Â© 2012 Springer Science+Business Media Dordrecht.</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</si>
  <si>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</si>
  <si>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Ãƒâ€šÃ‚Â© 2017 Delaney et al.</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</si>
  <si>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Ãƒâ€šÃ‚Â© 2022,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</si>
  <si>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</si>
  <si>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</si>
  <si>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</si>
  <si>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Ãƒâ€šÃ‚Â© Fauna &amp; Flora International 2013.</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</si>
  <si>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</si>
  <si>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ÃƒÂ¢Ã¢â€šÂ¬Ã‹Å“private accessÃƒÂ¢Ã¢â€šÂ¬Ã¢â€žÂ¢ within a historically ÃƒÂ¢Ã¢â€šÂ¬Ã‹Å“open-accessÃƒÂ¢Ã¢â€šÂ¬Ã¢â€žÂ¢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Ãƒâ€šÃ‚Â© 2022</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</si>
  <si>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</si>
  <si>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Ãƒâ€šÃ‚Â© 2016 Elsevier Ltd</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</si>
  <si>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</si>
  <si>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Ãƒâ€šÃ‚Â© 2012 The Author 2012. Published by Oxford University Press.</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</si>
  <si>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</si>
  <si>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Ãƒâ€šÃ‚Â© 2019 Victoria University of Wellington and John Wiley &amp; Sons Australia, Ltd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</si>
  <si>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</si>
  <si>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Ãƒâ€šÃ‚Â© 2015 by the authors.</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</si>
  <si>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</si>
  <si>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Ãƒâ€šÃ‚Â© 2009 Elsevier Ltd.</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</si>
  <si>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</si>
  <si>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</si>
  <si>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Philippine Tubbataha Reef National Marine Park: Status, Management Issues, and Proposed Plan</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</si>
  <si>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</si>
  <si>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Ãƒâ€šÃ‚Â© 2016 Elsevier Ltd</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</si>
  <si>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</si>
  <si>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Ãƒâ€šÃ‚Â© 2016 Fauna &amp; Flora International.</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</si>
  <si>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</si>
  <si>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Ãƒâ€šÃ‚Â© 2016 Society for Conservation Biology.</t>
  </si>
  <si>
    <t>Political ecology and social representations on mangrove conservation, rehabilitation and restoration in catanduanes island, philippines</t>
  </si>
  <si>
    <t>Mangrove forest conservation, rehabilitation and restoration (or ÃƒÂ¢Ã¢â€šÂ¬Ã‹Å“mangrovizationÃƒÂ¢Ã¢â€šÂ¬Ã¢â€žÂ¢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MoscoviciÃƒÂ¢Ã¢â€šÂ¬Ã¢â€žÂ¢s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ÃƒÂ¢Ã¢â€šÂ¬Ã¢â‚¬Å“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Ãƒâ€šÃ‚Â© 2021, BIOFLUX SRL. All rights reserved.</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</si>
  <si>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</si>
  <si>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Ãƒâ€šÃ‚Â© 2006 Inderscience Enterprises Ltd.</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</si>
  <si>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</si>
  <si>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lengthÃƒÂ¢Ã¢â€šÂ¬Ã¢â‚¬Å“frequency data generated from commercial fish landings and experimental catches. The growth coefficients (K) of the five fish species ranged 0.48ÃƒÂ¢Ã¢â€šÂ¬Ã¢â‚¬Å“4.89 per year; asymptotic lengths (LÃƒÂ¢Ã‹â€ Ã…Â¾) ranged from 18.38 to 76.16Ãƒâ€šÃ‚Â cm; and hypothetical ages (t0) ranged between 0.03 and 0.28Ãƒâ€šÃ‚Â years. All five fish species were exploited above the optimal exploitation rate (EoptÃƒâ€šÃ‚Â =Ãƒâ€šÃ‚Â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Ãƒâ€šÃ‚Â© 2020 John Wiley &amp; Sons Australia, Ltd</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</si>
  <si>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</si>
  <si>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</si>
  <si>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Population recovery, seasonal site fidelity, and daily activity of pirarucu (Arapaima spp.) in an Amazonian floodplain mosaic</t>
  </si>
  <si>
    <t>Pirarucu (Arapaima spp.) are the world's largest scaled freshwater fish, reaching 3Ãƒâ€šÃ‚Â m in length and &gt;200Ãƒâ€šÃ‚Â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JuruÃƒÆ’Ã‚Â¡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mosaicÃƒÂ¢Ã¢â€šÂ¬Ã¢â‚¬Â_x009d_including lakes, the main river channel, tributary streams, and flooded forestsÃƒÂ¢Ã¢â€šÂ¬Ã¢â‚¬Â_x009d_during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Ãƒâ€šÃ‚Â© 2019 John Wiley &amp; Sons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</si>
  <si>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</si>
  <si>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Ãƒâ€šÃ‚Â© Published under licence by IOP Publishing Ltd.</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</si>
  <si>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</si>
  <si>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(ÃƒÂ¢Ã¢â€šÂ¬Ã…â€œfishing refugiaÃƒÂ¢Ã¢â€šÂ¬Ã‚Â_x009d_) in northwest Mexico to hypothesize a feedback loop between trust, design, and ecological outcomes. We argue that, with temporary and adaptive area-based management, social and ecological outcomes can be mutually reinforcing as long as initial designs are ecologically ÃƒÂ¢Ã¢â€šÂ¬Ã…â€œgood enoughÃƒÂ¢Ã¢â€šÂ¬Ã‚Â_x009d_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toolÃƒÂ¢Ã¢â€šÂ¬Ã¢â€žÂ¢s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Ãƒâ€šÃ‚Â© Copyright Ãƒâ€šÃ‚Â© 2021 Quintana, Giron-Nava, Urmy, Cramer, DomÃƒÆ’Ã‚Â­nguez-SÃƒÆ’Ã‚Â¡nchez, RodrÃƒÆ’Ã‚Â­guez-Van Dyck, Aburto-Oropeza, Basurto and Weaver.</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</si>
  <si>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</si>
  <si>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O.Ãƒâ€šÃ‚Â niloticus and M.Ãƒâ€šÃ‚Â macrolepidotus were the most important species. Results from the Canonical Correspondence Analysis revealed a clear division of the fish species that followed the environmental variables. Although fisheries may benefit from the invasive M.Ãƒâ€šÃ‚Â salmoides and the established O.Ãƒâ€šÃ‚Â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61.5Ãƒâ€šÃ‚Â t/year. Management of this reservoir should involve the local communities, empowering them so that they practice sustainable non-destructive fishing methods. Ãƒâ€šÃ‚Â© 2022 John Wiley &amp; Sons Australia, Ltd</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</si>
  <si>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</si>
  <si>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â€œtrueâ€_x009d_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</si>
  <si>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</si>
  <si>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Ãƒâ€šÃ‚Â© 2009 Society for Conservation Biolog.</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</si>
  <si>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</si>
  <si>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ÃƒÂ¢Ã¢â€šÂ¬Ã‹Å“spatÃƒÂ¢Ã¢â€šÂ¬Ã¢â€žÂ¢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Ãƒâ€šÃ‚Â© 2016</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</si>
  <si>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</si>
  <si>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Ãƒâ€šÃ‚Â© 2014 Elsevier Ltd.</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</si>
  <si>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</si>
  <si>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</si>
  <si>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</si>
  <si>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researcherÃƒÂ¢Ã¢â€šÂ¬Ã¢â€žÂ¢s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ÃƒÂ¢Ã¢â€šÂ¬Ã‹Å“ethically.ÃƒÂ¢Ã¢â€šÂ¬Ã¢â€žÂ¢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ÃƒÂ¢Ã¢â€šÂ¬Ã‹Å“studying upÃƒÂ¢Ã¢â€šÂ¬Ã¢â€žÂ¢ and involves a different set of practical challenges and ethical complexities compared to studies where the researcher tends to have more power than the researched. ÃƒÂ¢Ã¢â€šÂ¬Ã‹Å“Studying upÃƒÂ¢Ã¢â€šÂ¬Ã¢â€žÂ¢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Ãƒâ€šÃ‚Â© selection and editorial matter: Jenny Lunn; individuals chapters: the contributors.</t>
  </si>
  <si>
    <t>Predation and competition: The impact of fisheries on marine-mammal populations over the next one hundred years</t>
  </si>
  <si>
    <t>We discuss the potential for commercial fisheries to adversely impact ÃƒÂ¢Ã¢â‚¬Â°Ã‚Â¥1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</si>
  <si>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</si>
  <si>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</si>
  <si>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</si>
  <si>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Ãƒâ€šÃ‚Â© 2019 Elsevier Ltd</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</si>
  <si>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ÃƒÂ¢Ã‹â€ Ã‚Â¼24%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Ãƒâ€šÃ‚Â© 2018 The Authors. Conservation Letters published by Wiley Periodicals, Inc.</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</si>
  <si>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</si>
  <si>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Ãƒâ€šÃ‚Â© 2012 Asian Network for Scientific Information.</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</si>
  <si>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</si>
  <si>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Ãƒâ€šÃ‚Â© 2014 Mesele et al.; licensee BioMed Central Ltd.</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</si>
  <si>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</si>
  <si>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ÃƒÅ½Ã‚Â±-fetoprotein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Ãƒâ€šÃ‚Â© 2013 Chen et al.</t>
  </si>
  <si>
    <t>Prevalence, awareness, treatment, and control of hypertension in Cameroonians aged 50Ãƒâ€šÃ‚Â years and older: A community-based study</t>
  </si>
  <si>
    <t>Aims: To assess the prevalence of hypertension (HTN) in a rural elderly population (50Ãƒâ€šÃ‚Â y and older) in Cameroon; evaluate the rates of awareness, treatment, and control of HTN in this population; and describe factors associated with HTN in this population. Methods and Results: A total of 501 participants aged 50Ãƒâ€šÃ‚Â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65.4Ãƒâ€šÃ‚Â Ãƒâ€šÃ‚Â±Ãƒâ€šÃ‚Â 8Ãƒâ€šÃ‚Â years; women had a mean age of 61.4Ãƒâ€šÃ‚Â Ãƒâ€šÃ‚Â±Ãƒâ€šÃ‚Â 9Ãƒâ€šÃ‚Â years. The prevalence of HTN was 57.3% (95% CI, 52.9-61.6). The awareness rate was 63.4%, treatment rate 96.7%, and control rate 32.4%. Being overweight/obese was independently associated with HTN in this group (odds ratioÃƒâ€šÃ‚Â =Ãƒâ€šÃ‚Â 3.46; 95% CI, 2.38-5.03; PÃƒâ€šÃ‚Â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Ãƒâ€šÃ‚Â© 2018 The Authors. Health Science Reports published by Wiley Periodicals, Inc.</t>
  </si>
  <si>
    <t>Prevention of conflicts between klaipeda seaport and local communities based on eco-innovations [Ekoinovacijos kaip visuomenÃƒâ€žÃ¢â‚¬â€_x009d_s - KlaipÃƒâ€žÃ¢â‚¬â€_x009d_dos jÃƒâ€¦Ã‚Â«rÃƒâ€¦Ã‚Â³ uosto konfliktÃƒâ€¦Ã‚Â³ prevencijos priemonÃƒâ€žÃ¢â‚¬â€_x009d_]</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</si>
  <si>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KlaipÃƒÆ’Ã‚Â©da seaport and, by providing the analysis of environmental measures according to the proposed conflict management model, contributes to conflict prevention and remediation by involvement of eco-innovations. Ãƒâ€šÃ‚Â© Kaunas University of Technology.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</si>
  <si>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</si>
  <si>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</si>
  <si>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</si>
  <si>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Ãƒâ€šÃ‚Â© 2014 Elsevier Ltd.</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</si>
  <si>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</si>
  <si>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</si>
  <si>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</si>
  <si>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1965ÃƒÂ¢Ã¢â€šÂ¬Ã¢â‚¬Å“1966 to 10,577 MT in 2018ÃƒÂ¢Ã¢â€šÂ¬Ã¢â‚¬Å“2019. The output of the lake was dominated by small fish remarkably, Gudusia chapra (Hamilton, 1822), Gonialosa manmina (Hamilton, 1822), and Corica soborna Hamilton, 1822, accounting for 64 % of the total production in 2018ÃƒÂ¢Ã¢â€šÂ¬Ã¢â‚¬Å“2019.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Ãƒâ€šÃ‚Â© Asian Fisheries Society Published under a Creative Commons.</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</si>
  <si>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</si>
  <si>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Ãƒâ€šÃ‚Â© 2019 The Author(s).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</si>
  <si>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</si>
  <si>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Ãƒâ€šÃ‚Â© 2023, The Author(s), under exclusive licence to Springer Nature Switzerland AG.</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</si>
  <si>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</si>
  <si>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5ÃƒÂ¢Ã¢â€šÂ¬Ã¢â‚¬Å“100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Ãƒâ€šÃ‚Â© 2022 Odende, Ogello, Iteba, Owori, Outa, Obiero, Munguti, Kyule, Kimani and Osia.</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</si>
  <si>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</si>
  <si>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Ãƒâ€šÃ‚Â© 2022 Elsevier Ltd</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</si>
  <si>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</si>
  <si>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Ãƒâ€šÃ‚Â© 2008 Institute of Southeast Asian Studies, Singapore.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</si>
  <si>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</si>
  <si>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Ãƒâ€šÃ‚Â© Nielsen and Lund 2012.</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</si>
  <si>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</si>
  <si>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Ãƒâ€šÃ‚Â© 2018 Elsevier Ltd</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</si>
  <si>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</si>
  <si>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(ÃƒÅ½Ã‚Â´13C and ÃƒÅ½Ã‚Â´15N) and fatty acids to establish whether shallow (11ÃƒÂ¢Ã¢â€šÂ¬Ã¢â‚¬Å“25 m) and deep (45ÃƒÂ¢Ã¢â€šÂ¬Ã¢â‚¬Å“75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Ãƒâ€šÃ‚Â© 2019, Ãƒâ€šÃ‚Â© 2019 NISC (Pty) Ltd.</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</si>
  <si>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</si>
  <si>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Ãƒâ€šÃ‚Â© 2009 Elsevier B.V. All rights reserved.</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</si>
  <si>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</si>
  <si>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Ãƒâ€šÃ‚Â© 2015, IGI Global.</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</si>
  <si>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</si>
  <si>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(nÃƒâ€šÃ‚Â =Ãƒâ€šÃ‚Â 5ÃƒÂ¢Ã¢â€šÂ¬Ã¢â‚¬Å“6)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136Ãƒâ€šÃ‚Â %. Scale-specific variability patterns (stream-wide, season, site, and site-season patterns) in standardized biotic endpoints showed that within-site variability patterns extended across sites with variability greatest in chlorophyll a and lowest in HilsenhoffÃƒÂ¢Ã¢â€šÂ¬Ã¢â€žÂ¢s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Ãƒâ€šÃ‚Â© 2015, Springer Science+Business Media New York.</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</si>
  <si>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</si>
  <si>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(0.5ÃƒÂ¢Ã¢â€šÂ¬Ã¢â‚¬Å“1 km wide) in predominately southern community waters, where they were intended to restrict external fishers. Ecologically optimal MPA designs, in contrast, consisted of one or two large reserves (4ÃƒÂ¢Ã¢â€šÂ¬Ã¢â‚¬Å“6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1.5ÃƒÂ¢Ã¢â€šÂ¬Ã¢â‚¬Å“2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Ãƒâ€šÃ‚Â© 2019 by the author(s).</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</si>
  <si>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</si>
  <si>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Ãƒâ€šÃ‚Â© Springer 2006.</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</si>
  <si>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</si>
  <si>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ÃƒÂ_x008f_Ã¢â‚¬Â¡2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Ãƒâ€šÃ‚Â© 2013 by the American Academy of Pediatrics.</t>
  </si>
  <si>
    <t>Reclaiming the island reefs.</t>
  </si>
  <si>
    <t>This article reports on the crisis facing the PhilippineÃƒâ€šÃ‚Â¿s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</si>
  <si>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</si>
  <si>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</si>
  <si>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</si>
  <si>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CanadaÃƒÂ¢Ã¢â€šÂ¬Ã¢â€žÂ¢s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Ãƒâ€šÃ‚Â© 2019, Canadian Science Publishing. All rights reserved.</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</si>
  <si>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</si>
  <si>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0Ãƒâ€šÃ‚Â·01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Ãƒâ€šÃ‚Â© 2016 The Fisheries Society of the British Isles.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</si>
  <si>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</si>
  <si>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Ãƒâ€šÃ‚Â© 1998 Taylor &amp; Francis Group, LLC.</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</si>
  <si>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</si>
  <si>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</si>
  <si>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</si>
  <si>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Ãƒâ€šÃ‚Â© 2018 Cleland and Jose.</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</si>
  <si>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</si>
  <si>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Ãƒâ€šÃ‚Â© Copyright by the American Fisheries Society 2008.</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</si>
  <si>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</si>
  <si>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(10ÃƒÂ¢Ã¢â€šÂ¬Ã¢â‚¬Å“40 cm total length [TL]) coral reef fish groups targeted by fishers (mesopredators, planktivores, grazer and detritivores, and scrapers) and the density of 2 groups not targeted by fishers (invertivores, small fish ÃƒÂ¢Ã¢â‚¬Â°Ã‚Â¤10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Ãƒâ€šÃ‚Â© 2020 Society for Conservation Biology</t>
  </si>
  <si>
    <t>The over-fished topshell Trochus niloticus ('trochus') was cultured in Vanuatu and grown to sub-adult size (ÃƒÂ¢Ã‹â€ Ã‚Â¼40mm)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Ãƒâ€šÃ‚Â© 2003 Elsevier B.V. All rights reserved.</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</si>
  <si>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</si>
  <si>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Ãƒâ€šÃ‚Â© 2008.</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</si>
  <si>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</si>
  <si>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</si>
  <si>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</si>
  <si>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Ãƒâ€šÃ‚Â© 2009 by the author(s).</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</si>
  <si>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</si>
  <si>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Ãƒâ€šÃ‚Â© 2011 Association for Politics and the Life Sciences.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</si>
  <si>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</si>
  <si>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Ãƒâ€šÃ‚Â© 2002 International Council for the Exploration of the Sea. Published by Elsevier Science Ltd. All rights reserved.</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</si>
  <si>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</si>
  <si>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(ÃƒÂ¢Ã¢â‚¬Â°Ã‚Â¤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ÃƒÅ½Ã‚Â¼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Ãƒâ€šÃ‚Â© 2007 The Authors. Journal compilation Ãƒâ€šÃ‚Â© 2007 Blackwell Publishing Asia Pty Ltd.</t>
  </si>
  <si>
    <t>Conservation commonly requires trade-offs between social and ecological goals. For tropical small-scale fisheries, spatial scales of socially appropriate management are generally smallÃƒÂ¢Ã¢â€šÂ¬Ã¢â‚¬Â_x009d_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1ÃƒÂ¢Ã¢â€šÂ¬Ã¢â‚¬Å“2km2 would protect approximately 30ÃƒÂ¢Ã¢â€šÂ¬Ã¢â‚¬Å“50% of the spawning population throughout the nonspawning season. Contrasting with current knowledge, our results demonstrate that species with moderate reproductive migrations can be managed at scales congruous with spatially restricted management tools. Ãƒâ€šÃ‚Â© 2016 The Authors.</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</si>
  <si>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</si>
  <si>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naÃƒÆ’Ã‚Â¯ve animals may be immediately catastrophic. Ãƒâ€šÃ‚Â© 2004 IEEE.</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</si>
  <si>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</si>
  <si>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</si>
  <si>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</si>
  <si>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Ãƒâ€šÃ‚Â© 2021. by the Board of Regents of the University of Wisconsin System. All Rights Reserved.</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</si>
  <si>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</si>
  <si>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Ãƒâ€šÃ‚Â© 2015 Elsevier B.V.</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</si>
  <si>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</si>
  <si>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Ãƒâ€šÃ‚Â© Published under licence by IOP Publishing Ltd.</t>
  </si>
  <si>
    <t>Revisiting neoliberalism in the oceans: Governmentality and the biopolitics of ÃƒÂ¢Ã¢â€šÂ¬Ã‹Å“improvementÃƒÂ¢Ã¢â€šÂ¬Ã¢â€žÂ¢ in the Irish and European fisheries</t>
  </si>
  <si>
    <t>FoucaultÃƒÂ¢Ã¢â€šÂ¬Ã¢â€žÂ¢s account of the emergence of biopolitics in the late 18th century helps frame the political economy of ÃƒÂ¢Ã¢â€šÂ¬Ã‹Å“improvementsÃƒÂ¢Ã¢â€šÂ¬Ã¢â€žÂ¢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ÃƒÂ¢Ã¢â€šÂ¬Ã‹Å“improvementsÃƒÂ¢Ã¢â€šÂ¬Ã¢â€žÂ¢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ÃƒÂ¢Ã¢â€šÂ¬Ã‹Å“greenÃƒÂ¢Ã¢â€šÂ¬Ã¢â€žÂ¢ market opportunities. Tradeable quota systems, eco-accreditation schemes and community-based resource management have all emerged as managerial strategies for inciting the active participation of fishers in this ÃƒÂ¢Ã¢â€šÂ¬Ã‹Å“commonÃƒÂ¢Ã¢â€šÂ¬Ã¢â€žÂ¢ project of sustainable development. Drawing on FoucaultÃƒÂ¢Ã¢â€šÂ¬Ã¢â€žÂ¢s perspective of governmentality, this paper argues that these strategies represent distinct but overlapping apparatuses of neoliberal governmentality that are representative of broader tendencies within environmental governance today. Ãƒâ€šÃ‚Â© The Author(s) 2018.</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</si>
  <si>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</si>
  <si>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Ãƒâ€šÃ‚Â© 2005 Cambridge University Press.</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</si>
  <si>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</si>
  <si>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Ãƒâ€šÃ‚Â© 2022 Tamiru Yazew.</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</si>
  <si>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</si>
  <si>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Ãƒâ€šÃ‚Â© 2009 Elsevier Ltd. All rights reserved.</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</si>
  <si>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</si>
  <si>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Ãƒâ€šÃ‚Â© 2007 Canadian Association of Geographers / L'Association canadienne des gÃƒÆ’Ã‚Â©ographes.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</si>
  <si>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</si>
  <si>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</si>
  <si>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Ãƒâ€šÃ‚Â© 2009 American Society for Nutrition.</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</si>
  <si>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</si>
  <si>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informantsÃƒÂ¢Ã¢â€šÂ¬Ã¢â€žÂ¢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villagersÃƒÂ¢Ã¢â€šÂ¬Ã¢â€žÂ¢ willingness to participate in MPA activities. Ãƒâ€šÃ‚Â© Asian Fisheries Society.</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</si>
  <si>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</si>
  <si>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ÃƒÂ¢Ã¢â€šÂ¬Ã¢â‚¬Â¢catch per unit effortÃƒÂ¢Ã¢â€šÂ¬Ã¢â‚¬â€œ in recent years. Fisherfolk from all the study sites showed interest in the development of the MNP and were keen to be involved in conservation planning and the management of the MNP. Ãƒâ€šÃ‚Â© Magotra, Pandey, Kumar, Gupta, Kaushik and Parikh 2020.</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</si>
  <si>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</si>
  <si>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ÃƒÂ¢Ã¢â€šÂ¬Ã…â€œRegulations for Fishing Vessels Catching Mackerels and Jacks,ÃƒÂ¢Ã¢â€šÂ¬Ã‚Â_x009d_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Ãƒâ€šÃ‚Â© 2021, Emerald Publishing Limited.</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</si>
  <si>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</si>
  <si>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Ãƒâ€šÃ‚Â© 2022 The Author(s).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</si>
  <si>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</si>
  <si>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Ãƒâ€šÃ‚Â© 2013 Ãƒâ€šÃ‚Â© Taylor &amp; Francis.</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</si>
  <si>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</si>
  <si>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communitiesÃƒÂ¢Ã¢â€šÂ¬Ã¢â€žÂ¢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communitiesÃƒÂ¢Ã¢â€šÂ¬Ã¢â€žÂ¢ concerns and demonstrate how these have formed the foundations of collaborative and community-based research initiatives aimed at applying Indigenous and Western scientific-based knowledge systems to better understand dikameg and their recent declines in Lake Huron. Ãƒâ€šÃ‚Â© 2022 The Author(s)</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</si>
  <si>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</si>
  <si>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Ãƒâ€šÃ‚Â© 2017 Rosenstiel School of Marine &amp; Atmospheric Science of the University of Miami.</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</si>
  <si>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</si>
  <si>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strategyÃƒÂ¢Ã¢â€šÂ¬Ã¢â€žÂ¢s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chikungunyaÃƒÂ¢Ã¢â€šÂ¬Ã¢â€žÂ¢s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Ãƒâ€šÃ‚Â© 2021 by the authors. Licensee MDPI, Basel, Switzerland.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</si>
  <si>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</si>
  <si>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Ãƒâ€šÃ‚Â© 2022 British Educational Research Association.</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</si>
  <si>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</si>
  <si>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Ãƒâ€šÃ‚Â© 2014 John Wiley &amp; Sons, Ltd.</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</si>
  <si>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</si>
  <si>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</si>
  <si>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</si>
  <si>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</si>
  <si>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Ãƒâ€šÃ‚Â© 2013 Elsevier Ltd.</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</si>
  <si>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</si>
  <si>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Ãƒâ€šÃ‚Â© Foundation for Environmental Conservation 2012.</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</si>
  <si>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</si>
  <si>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MaracaÃƒÆ’Ã‚Â­pe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Ãƒâ€šÃ‚Â© 2016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</si>
  <si>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</si>
  <si>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</si>
  <si>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</si>
  <si>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Ãƒâ€šÃ‚Â© 2018 The Author(s).</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</si>
  <si>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</si>
  <si>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Ãƒâ€šÃ‚Â© 2017 Stephen Long. This is an open access article distributed under the terms of the Creative Commons Attribution License, which permits unrestricted use, distribution, and reproduction in any medium, provided the original author and source are credited.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</si>
  <si>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</si>
  <si>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Ãƒâ€šÃ‚Â© 2020 by the author.</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</si>
  <si>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</si>
  <si>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Ãƒâ€šÃ‚Â© 2022 by the authors. Licensee MDPI, Basel, Switzerland.</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</si>
  <si>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</si>
  <si>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Ãƒâ€šÃ‚Â© 2018 John Wiley &amp; Sons, Ltd.</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</si>
  <si>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</si>
  <si>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(0.3ÃƒÂ¢Ã¢â€šÂ¬Ã¢â‚¬Å“0.34Ãƒâ€šÃ‚Â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(39Ãƒâ€šÃ‚Â Ãƒâ€šÃ‚Â±Ãƒâ€šÃ‚Â 4%) is above the current mean for Philippine reefs (23%) and is comparable with the long-term average for reefs situated within Philippine MPAs (36%). This study suggests that exceptionally small reserves may benefit hard corals more than regulation via fishing permits. Ãƒâ€šÃ‚Â© 2022 The Author. Aquatic Conservation: Marine and Freshwater Ecosystems published by John Wiley &amp; Sons Ltd.</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</si>
  <si>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</si>
  <si>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Ãƒâ€šÃ‚Â© Taylor &amp; Francis Group, LLC.</t>
  </si>
  <si>
    <t>Small-scale fisheries management and development. Towards a community-based approach</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</si>
  <si>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</si>
  <si>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Ãƒâ€šÃ‚Â© 1996 Elsevier Science B.V. All rights reserved.</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</si>
  <si>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stakeholdersÃƒÂ¢Ã¢â€šÂ¬Ã¢â€žÂ¢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villagersÃƒÂ¢Ã¢â€šÂ¬Ã¢â€žÂ¢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Ãƒâ€šÃ‚Â© 2018 Elsevier Ltd</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</si>
  <si>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</si>
  <si>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Ãƒâ€šÃ‚Â© Published under licence by IOP Publishing Ltd.</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</si>
  <si>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Ãƒâ€šÃ‚Â© 2020</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</si>
  <si>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</si>
  <si>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Ãƒâ€šÃ‚Â© 2014 Springer International Publishing Switzerland.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</si>
  <si>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</si>
  <si>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StakeholdersÃƒÂ¢Ã¢â€šÂ¬Ã¢â€žÂ¢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(ÃƒÂ_x008f_Ã¢â‚¬Â¡2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Ãƒâ€šÃ‚Â© 2016 Society for Conservation Biology</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</si>
  <si>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</si>
  <si>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microfÃƒÆ’Ã‚Â¬nance-Ied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Ãƒâ€šÃ‚Â© 2021 National Institute of Rural Development. All rights reserved.</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</si>
  <si>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</si>
  <si>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Ãƒâ€šÃ‚Â© 2010 Elsevier Ltd.</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</si>
  <si>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</si>
  <si>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</si>
  <si>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</si>
  <si>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Ãƒâ€šÃ‚Â© 2011 Elsevier Ltd.</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</si>
  <si>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</si>
  <si>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</si>
  <si>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</si>
  <si>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ÃƒÂ¢Ã¢â€šÂ¬Ã…â€œSocial finance and the commons,ÃƒÂ¢Ã¢â€šÂ¬Ã‚Â_x009d_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Ãƒâ€šÃ‚Â© 2019, Emerald Publishing Limited.</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</si>
  <si>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</si>
  <si>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Ãƒâ€šÃ‚Â© 2018, Emerald Publishing Limited.</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</si>
  <si>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</si>
  <si>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Ãƒâ€šÃ‚Â© 2015 Elsevier Ltd.</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</si>
  <si>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</si>
  <si>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islandÃƒÂ¢Ã¢â€šÂ¬Ã¢â€žÂ¢s tourism reputation and its interconnected primary industries (farming, fishing, and tourism). These emergent themes that hinder local residentsÃƒÂ¢Ã¢â€šÂ¬Ã¢â€žÂ¢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Ãƒâ€šÃ‚Â© 2021 Informa UK Limited, trading as Taylor &amp; Francis Group.</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</si>
  <si>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</si>
  <si>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</si>
  <si>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</si>
  <si>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</si>
  <si>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</si>
  <si>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ÃƒÂ¢Ã¢â‚¬Â°Ã‹â€ 50 USD). Higher income gained by MOR fishers (30,000ÃƒÂ¢Ã¢â€šÂ¬Ã¢â‚¬Å“300,000 LKR, ÃƒÂ¢Ã¢â‚¬Â°Ã‹â€ 150ÃƒÂ¢Ã¢â€šÂ¬Ã¢â‚¬Å“1500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Ãƒâ€šÃ‚Â© 2022 Elsevier Ltd</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</si>
  <si>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</si>
  <si>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</si>
  <si>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</si>
  <si>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Ãƒâ€šÃ‚Â© 2015 Shumbej et al. This is an open access article distributed under the terms of the Creative Commons Attribution License, which permits unrestricted use, distribution, and reproduction in any medium, provided the original author and source are credited.</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</si>
  <si>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Ãƒâ€šÃ‚Â© 2019 Elsevier Ltd. All rights reserved.</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</si>
  <si>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</si>
  <si>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</si>
  <si>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</si>
  <si>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Ãƒâ€šÃ‚Â© 2022 Elsevier Ltd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</si>
  <si>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</si>
  <si>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Ãƒâ€šÃ‚Â© 2020, Advanced Scientific Research. All rights reserved.</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</si>
  <si>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</si>
  <si>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Ãƒâ€šÃ‚Â© 2010 The Authors. Journal compilation Ãƒâ€šÃ‚Â© 2010 Blackwell Publishing Asia Pty Ltd.</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</si>
  <si>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</si>
  <si>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</si>
  <si>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</si>
  <si>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ÃƒÆ’Ã¢â‚¬â€_x009d_ 50 m2 were demarcated. All trees species within the sampled plots having diameter at breast height [Dbh] ÃƒÂ¢Ã¢â‚¬Â°Ã‚Â¥7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Ãƒâ€šÃ‚Â© 2020 Moses Fayiah et al.</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</si>
  <si>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</si>
  <si>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</si>
  <si>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</si>
  <si>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ÃƒÂ¢Ã¢â€šÂ¬Ã…â€œcharacteristic areasÃƒÂ¢Ã¢â€šÂ¬Ã‚Â_x009d_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Ãƒâ€šÃ‚Â© 2017 Elsevier Ltd</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</si>
  <si>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</si>
  <si>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</si>
  <si>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Stakeholder participation in lake management in Wisconsin (USA)</t>
  </si>
  <si>
    <t>The State of Wisconsin (USA) has 15Ãƒâ€šÃ‚Â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Ãƒâ€šÃ‚Â© 2013 Wiley Publishing Asia Pty Ltd.</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</si>
  <si>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</si>
  <si>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Ãƒâ€šÃ‚Â© 2013 International Association for Ecology and Health.</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</si>
  <si>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</si>
  <si>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(Ãƒâ€šÃ‚Â± 65) individuals per 500 m2 is not significantly different from control sites without MPAs on nearby Panglao and Cabilao Islands at 164 (Ãƒâ€šÃ‚Â±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Ãƒâ€šÃ‚Â© 2002 Elsevier Science Ltd. All rights reserved.</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</si>
  <si>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</si>
  <si>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40ÃƒÂ¢Ã¢â€šÂ¬Ã¢â‚¬Å“50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Ãƒâ€šÃ‚Â© 2014, Springer-Verlag Berlin Heidelberg.</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</si>
  <si>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</si>
  <si>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</si>
  <si>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</si>
  <si>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Ãƒâ€šÃ‚Â© 2006 Blackwell Publishing Ltd.</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</si>
  <si>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</si>
  <si>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meetingsÃƒÂ¢Ã¢â€šÂ¬Ã¢â‚¬Â_x009d_dubbed 'mosquito days'ÃƒÂ¢Ã¢â€šÂ¬Ã¢â‚¬Â_x009d_mainly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Ãƒâ€šÃ‚Â© 2021, The Author(s).</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</si>
  <si>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Ãƒâ€šÃ‚Â© CSIRO.</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</si>
  <si>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Ãƒâ€šÃ‚Â© 2017</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</si>
  <si>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</si>
  <si>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Ãƒâ€šÃ‚Â© 1993 Gustav Fisher.</t>
  </si>
  <si>
    <t>Strong historical and ongoing indigenous marine governance in the northeast pacific ocean: A case study of the kitasoo/xaiÃƒÂ¢Ã¢â€šÂ¬Ã¢â€žÂ¢xais first nation</t>
  </si>
  <si>
    <t>Indigenous marine governance is increasingly recognized as having a crucial role in marine management and conservation, yet most examples are from the tropical Pacific and Oceania. We showcase strong and ongoing marine governance by the Kitasoo/ XaiÃƒÂ¢Ã¢â€šÂ¬Ã¢â€žÂ¢xais people of British Columbia, Canada. In partnership with the Kitasoo/XaiÃƒÂ¢Ã¢â€šÂ¬Ã¢â€žÂ¢xais Stewardship Authority, we synthesized information about marine governance by the Kitasoo/XaiÃƒÂ¢Ã¢â€šÂ¬Ã¢â€žÂ¢xais people as collated in their Heritage Database, a compilation of interviews and recordings with knowledge holders, traditional stories, and historical documents, e.g., journals of explorers and anthropologists. We found that Kitasoo/XaiÃƒÂ¢Ã¢â€šÂ¬Ã¢â€žÂ¢xais marine governance underpinned sustainable resource use and has remained strong despite colonial efforts to undermine it. Kitasoo/XaiÃƒÂ¢Ã¢â€šÂ¬Ã¢â€žÂ¢xais marine governance flows from the underlying principles of their indigenous law that guide all actions in the traditional territory. The social institutions of the Kitasoo/XaiÃƒÂ¢Ã¢â€šÂ¬Ã¢â€žÂ¢xais people are the mechanism for implementing marine governance: Importantly, hereditary chiefs hold key responsibilities regarding management of the oceans, embedded in ownership of specific places, passed on through names and stories. Kitasoo/XaiÃƒÂ¢Ã¢â€šÂ¬Ã¢â€žÂ¢xais protocols exist for respecting their territories, those of other nations, and the plants and animals being harvested. There are natural and spiritual consequences for not accessing and sharing marine resources in a way that follows Kitasoo/XaiÃƒÂ¢Ã¢â€šÂ¬Ã¢â€žÂ¢xais underlying principles, including loss of access. Contemporary examples of marine governance include the work of Kitasoo/XaiÃƒÂ¢Ã¢â€šÂ¬Ã¢â€žÂ¢xais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Ãƒâ€šÃ‚Â© 2019 by the author(s).</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</si>
  <si>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</si>
  <si>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Ãƒâ€šÃ‚Â± 1.50) logm copies/ml, an average CD4 count of (442.82 Ãƒâ€šÃ‚Â± 268.17) cells/ÃƒÅ½Ã‚Â¼1, an average CDS count of (1 069.65 Ãƒâ€šÃ‚Â± 668.22) cells/ÃƒÅ½Ã‚Â¼l and an average CD 4 /CD 8 . ratio of (0.49 Ãƒâ€šÃ‚Â± 0.25). Higher viral load, CD 4 and CD 4 /CD 8 ratio were seen in the acute HIV-1 infection group compared with the chronic HIV-1 infection group (U= 148, P&amp;lt;0.01; U= 272, P=0.042 and t = 3.147, P=0.005). Demographic characteristics were similar between two groups, except the occupation (ÃƒÂ_x008f_Ã¢â‚¬Â¡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Ãƒâ€šÃ‚Â© 2017 Chinese Medical Association.All right reserved.</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</si>
  <si>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</si>
  <si>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Ãƒâ€šÃ‚Â© 2015, Royal Swedish Academy of Sciences.</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</si>
  <si>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</si>
  <si>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2ÃƒÂ¢Ã¢â€šÂ¬Ã¢â‚¬Å“5Ãƒâ€šÃ‚Â m deep. The Indo-Pacific finless porpoise prefers 6ÃƒÂ¢Ã¢â€šÂ¬Ã¢â‚¬Å“20Ãƒâ€šÃ‚Â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Ãƒâ€šÃ‚Â© 2023 John Wiley &amp; Sons Ltd.</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</si>
  <si>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</si>
  <si>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Ãƒâ€šÃ‚Â© 2021 IOP Conference Series: Earth and Environmental Science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</si>
  <si>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</si>
  <si>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ÃƒÂ¢Ã¢â€šÂ¬Ã…â€œlocoÃƒÂ¢Ã¢â€šÂ¬Ã‚Â_x009d_ (Concholepas concholepas), the key hole limpets ÃƒÂ¢Ã¢â€šÂ¬Ã…â€œlapa negraÃƒÂ¢Ã¢â€šÂ¬Ã‚Â_x009d_ (Fissurella latimarginata), and ÃƒÂ¢Ã¢â€šÂ¬Ã…â€œlapa rosadaÃƒÂ¢Ã¢â€šÂ¬Ã‚Â_x009d_ (Fissurella cumingi), the kelps ÃƒÂ¢Ã¢â€šÂ¬Ã…â€œhuiro negroÃƒÂ¢Ã¢â€šÂ¬Ã‚Â_x009d_ (Lessonia berteroana), and ÃƒÂ¢Ã¢â€šÂ¬Ã…â€œhuiro paloÃƒÂ¢Ã¢â€šÂ¬Ã‚Â_x009d_ (Lessonia trabeculata), the surf clam ÃƒÂ¢Ã¢â€šÂ¬Ã…â€œMachaÃƒÂ¢Ã¢â€šÂ¬Ã‚Â_x009d_ (Mesodesma donacium), the scallop ÃƒÂ¢Ã¢â€šÂ¬Ã…â€œostiÃƒÆ’Ã‚Â³n del norteÃƒÂ¢Ã¢â€šÂ¬Ã‚Â_x009d_ (Argopecten purpuratus) and the seaurchin ÃƒÂ¢Ã¢â€šÂ¬Ã…â€œerizo rojoÃƒÂ¢Ã¢â€šÂ¬Ã‚Â_x009d_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Ãƒâ€šÃ‚Â© 2020 The Author(s).</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</si>
  <si>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</si>
  <si>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Ãƒâ€šÃ‚Â© 2013 Copyright Taylor and Francis Group, LLC.</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</si>
  <si>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</si>
  <si>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</si>
  <si>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Ãƒâ€šÃ‚Â© 2018 Elsevier Ltd</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</si>
  <si>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</si>
  <si>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Ãƒâ€šÃ‚Â© 2007 by Resources for the Future. All rights reserved.</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</si>
  <si>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Ãƒâ€šÃ‚Â© 2012 Elsevier Ltd.</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</si>
  <si>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</si>
  <si>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Ãƒâ€šÃ‚Â© International Scientific Publications, New Delhi.</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</si>
  <si>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Ãƒâ€šÃ‚Â© 2020</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</si>
  <si>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</si>
  <si>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Ãƒâ€šÃ‚Â© Emerald Group Publishing Limited.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</si>
  <si>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</si>
  <si>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Ãƒâ€šÃ‚Â© 2005 Taylor &amp; Francis Inc.</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</si>
  <si>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</si>
  <si>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Ãƒâ€šÃ‚Â© 2013 by Nova Science Publishers, Inc. All rights reserved.</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</si>
  <si>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</si>
  <si>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ÃƒÂ¢Ã¢â€šÂ¬Ã¢â€žÂ¢paired assessmentsÃƒÂ¢Ã¢â€šÂ¬Ã¢â€žÂ¢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Ãƒâ€šÃ‚Â© 1998 Taylor &amp; Francis Group, LLC.</t>
  </si>
  <si>
    <t>Techno-economic analysis of solar photovoltaic system for fishery cold storage based on ownership models and regulatory boundaries in indonesia</t>
  </si>
  <si>
    <t>With IndonesiaÃƒÂ¢Ã¢â€šÂ¬Ã¢â€žÂ¢s marine resources abundance, it is appropriate for IndonesiaÃƒÂ¢Ã¢â€šÂ¬Ã¢â€žÂ¢s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fishermenÃƒÂ¢Ã¢â€šÂ¬Ã¢â€žÂ¢s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systemÃƒÂ¢Ã¢â€šÂ¬Ã¢â€žÂ¢s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Ãƒâ€šÃ‚Â© 2021 by the authors. Licensee MDPI, Basel, Switzerland.</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</si>
  <si>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</si>
  <si>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</si>
  <si>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</si>
  <si>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t>
  </si>
  <si>
    <t>Ten years of Inuit co-management: advancing research, resilience, and capacity in Nunatsiavut through fishery governance</t>
  </si>
  <si>
    <t>Community-based approaches have risen to prominence in fisheries governance as decisionÃƒâ€šÃ‚Â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TJFBÃƒÂ¢Ã¢â€šÂ¬Ã¢â€žÂ¢s work contributes to fisheries governance in the region, and subsequently, how co-management is placed in terms of supporting greater self-determination for Indigenous peoples in resource governance. To understand the TJFBÃƒÂ¢Ã¢â€šÂ¬Ã¢â€žÂ¢s role, this research examined 12Ãƒâ€šÃ‚Â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claimÃƒÂ¢Ã¢â€šÂ¬Ã¢â‚¬Å“based co-management has a significant impact on how Indigenous sovereignty operates and how it will evolve into the future. The TJFBÃƒÂ¢Ã¢â€šÂ¬Ã¢â€žÂ¢s efforts to increase research capacity in the region, push focus towards the socio-cultural dimensions of fisheries management, and strengthen the political voice of the region represent an important move toward self-determination in NunatsiavutÃƒÂ¢Ã¢â€šÂ¬Ã¢â€žÂ¢s commercial fisheries. Ãƒâ€šÃ‚Â© 2022, The Author(s).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</si>
  <si>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</si>
  <si>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</si>
  <si>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Testing a model to assess womenÃƒÂ¢Ã¢â€šÂ¬Ã¢â€žÂ¢s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</si>
  <si>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AgarwalÃƒÂ¢Ã¢â€šÂ¬Ã¢â€žÂ¢s 2001 participation typology for a Melanesian CBFM context to present a participation model for assessing gender inclusivity in CBFM. We defined six levels of womenÃƒÂ¢Ã¢â€šÂ¬Ã¢â€žÂ¢s participation, including, (1) no participation, (2) nominal, (3) passive, (4) consultive, (5) active, and (6) interactive (empowering) participation, defined as actively participating in all aspects of the decision-making process, and holding leadership roles that increase womenÃƒÂ¢Ã¢â€šÂ¬Ã¢â€žÂ¢s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womenÃƒÂ¢Ã¢â€šÂ¬Ã¢â€žÂ¢s participation in CBFM decision-making processes through use of a participation model, and providing recommendations to fisheries practitioners on implementation of the model to assess gender equity in a communityÃƒÂ¢Ã¢â€šÂ¬Ã¢â€žÂ¢s CBFM structures. Ãƒâ€šÃ‚Â© 2022, The Author(s).</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</si>
  <si>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</si>
  <si>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Ãƒâ€šÃ‚Â© 2013 Society of General Internal Medicine.</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</si>
  <si>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</si>
  <si>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</si>
  <si>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</si>
  <si>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t>
  </si>
  <si>
    <t>The biodiversity of fishes at the islas marÃƒÆ’Ã‚Â­as biosphere reserve, mexico, as determined by baited remote underwater video [Biodiversidad de peces en la reserva de la biosfera islas marÃƒÆ’Ã‚Â­as, mÃƒÆ’Ã‚Â©xico, determinada por video subacuÃƒÆ’Ã‚Â¡tico remoto cebado con carnada]</t>
  </si>
  <si>
    <t>The Islas MarÃƒÆ’Ã‚Â­as Biosphere Reserve, made up of 4 islands in Pacific waters off central Mexico, supports a large diversity of marine life. However, scientific research was restricted for decades by the occupation of Isla MarÃƒÆ’Ã‚Â­a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MarÃƒÆ’Ã‚Â­as.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MarÃƒÆ’Ã‚Â­as as a natural reserve and relocation of the prison in 2019, there is an opportunity for the reserve to become a priority area for marine conservation on the Pacific coast of Mexico. Spatial analyses of fish biodiversity at Isla MarÃƒÆ’Ã‚Â­a Cleofas can help develop sustainable management strategies at a time when the governmental jurisdiction of the iconic archipelago is uncertain. Ãƒâ€šÃ‚Â© 2020, Universidad Autonoma de Baja California. All rights reserved.</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</si>
  <si>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</si>
  <si>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Ãƒâ€šÃ‚Â© 2022 The Authors</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</si>
  <si>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</si>
  <si>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Ãƒâ€šÃ‚Â© 2003 State University of New York. All rights reserved.</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</si>
  <si>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</si>
  <si>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Ãƒâ€šÃ‚Â© 2015 Elsevier Ltd.</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</si>
  <si>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</si>
  <si>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</si>
  <si>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</si>
  <si>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</si>
  <si>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</si>
  <si>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Ãƒâ€šÃ‚Â© 2005, The Human Geographical Society of Japan. All rights reserved.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</si>
  <si>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</si>
  <si>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Ãƒâ€šÃ‚Â© Published under licence by IOP Publishing Ltd.</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</si>
  <si>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</si>
  <si>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</si>
  <si>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</si>
  <si>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</si>
  <si>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Ãƒâ€šÃ‚Â© 2007 The Author Journal compilation Ãƒâ€šÃ‚Â© 2007 Editorial Board of Antipode.</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</si>
  <si>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</si>
  <si>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Ãƒâ€šÃ‚Â© 2018 Elsevier Ltd</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</si>
  <si>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</si>
  <si>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Ãƒâ€šÃ‚Â© 2012 Springer Science+Business Media New York.</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</si>
  <si>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</si>
  <si>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</si>
  <si>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</si>
  <si>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Ãƒâ€šÃ‚Â© 2015 Elsevier Ltd.</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</si>
  <si>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</si>
  <si>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(2000ÃƒÂ¢Ã¢â€šÂ¬Ã¢â‚¬Å“2019)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1ÃƒÂ¢Ã¢â€šÂ¬Ã¢â‚¬Å“2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Ãƒâ€šÃ‚Â© 2023 by the authors.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</si>
  <si>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</si>
  <si>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Ãƒâ€šÃ‚Â© 2012 Elsevier Ltd.</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</si>
  <si>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</si>
  <si>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</si>
  <si>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The Finnmark Intervention Study: Is it possible to change CVD risk factors by community-based intervention in an Arctic village in crisis?</t>
  </si>
  <si>
    <t>Aims: Owing to high cardiovascular mortality, the Norwegian Government introduced the programme ÃƒÂ¢Ã¢â€šÂ¬Ã…â€œHealth and Inequalities in FinnmarkÃƒÂ¢Ã¢â€šÂ¬Ã‚Â_x009d_ in 1988. One of the projects in this programme was aimed at changing cardiovascular risk factors through community-based intervention in a fishing community in the Norwegian Arctic. Methods: The intervention community BÃƒÆ’Ã‚Â¥tsfjord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BÃƒÆ’Ã‚Â¥tsfjord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BÃƒÆ’Ã‚Â¥tsfjord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Ãƒâ€šÃ‚Â© 2003, Sage Publications.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</si>
  <si>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</si>
  <si>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Ãƒâ€šÃ‚Â© Published under licence by IOP Publishing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</si>
  <si>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</si>
  <si>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Ãƒâ€šÃ‚Â© 2012 Copyright Taylor and Francis Group, LLC.</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</si>
  <si>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</si>
  <si>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Ãƒâ€šÃ‚Â© 2006 Rosenstiel School of Marine and Atmospheric Science of the University of Miami.</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</si>
  <si>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</si>
  <si>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</si>
  <si>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</si>
  <si>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ÃƒÂ¢Ã¢â‚¬Â°Ã‚Â¥ 1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</si>
  <si>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</si>
  <si>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Ãƒâ€šÃ‚Â© 2012 Elsevier Ltd.</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</si>
  <si>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</si>
  <si>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Ãƒâ€šÃ‚Â© 2017 Elsevier Ltd</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</si>
  <si>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</si>
  <si>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Ãƒâ€šÃ‚Â© CAB International 2008.</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</si>
  <si>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</si>
  <si>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Ãƒâ€šÃ‚Â© 2013 Ãƒâ€šÃ‚Â© 2013 Taylor &amp; Francis.</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</si>
  <si>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</si>
  <si>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Ãƒâ€šÃ‚Â© 2022 Elsevier Ltd</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</si>
  <si>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</si>
  <si>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FisherÃƒÂ¢Ã¢â€šÂ¬Ã¢â€žÂ¢s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1.4%ÃƒÂ¢Ã¢â€šÂ¬Ã¢â‚¬Å“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Ãƒâ€šÃ‚Â© This is an open access article, free of all copyright, and may be freely reproduced, distributed, transmitted, modified, built upon, or otherwise used by anyone for any lawful purpose. The work is made available under the Creative Commons CC0 public domain dedication.</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</si>
  <si>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</si>
  <si>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Ãƒâ€šÃ‚Â© 2013 Canadian Association of Geographers / L' Association canadienne des gÃƒÆ’Ã‚Â©ographes.</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</si>
  <si>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</si>
  <si>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ÃƒÂ¢Ã¢â€šÂ¬Ã‹Å“communityÃƒÂ¢Ã¢â€šÂ¬Ã¢â€žÂ¢, where both fisher constituents and representatives are members of that community. This ÃƒÂ¢Ã¢â€šÂ¬Ã‹Å“community-basedÃƒÂ¢Ã¢â€šÂ¬Ã¢â€žÂ¢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ÃƒÂ¢Ã¢â€šÂ¬Ã‹Å“brokerageÃƒÂ¢Ã¢â€šÂ¬Ã¢â€žÂ¢ places community-based representatives in a position of strategic advantageÃƒÂ¢Ã¢â€šÂ¬Ã¢â‚¬Å“a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Ãƒâ€šÃ‚Â© 2017, The Author(s).</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</si>
  <si>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</si>
  <si>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Ãƒâ€šÃ‚Â© 2007 by the American Geographical Society of New York.</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</si>
  <si>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Ãƒâ€šÃ‚Â© 2012 Elsevier B.V.</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</si>
  <si>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</si>
  <si>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</si>
  <si>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The nunavut wildlife management boardÃƒÂ¢Ã¢â€šÂ¬Ã¢â€žÂ¢s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</si>
  <si>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BoardÃƒÂ¢Ã¢â€šÂ¬Ã¢â€žÂ¢s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Ãƒâ€šÃ‚Â© 2020, Canadian Science Publishing. All rights reserved.</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</si>
  <si>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</si>
  <si>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Ãƒâ€šÃ‚Â© 2009 Elsevier Ltd. All rights reserved.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</si>
  <si>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</si>
  <si>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</si>
  <si>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</si>
  <si>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Ãƒâ€šÃ‚Â© 2003 Elsevier Ltd. All rights reserved.</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</si>
  <si>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</si>
  <si>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Ãƒâ€šÃ‚Â© 2012 Fauna &amp;amp; Flora International.</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</si>
  <si>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</si>
  <si>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Ãƒâ€šÃ‚Â© Duncan Mc Gregor, David Simon and Donald Thompson, 2006.</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</si>
  <si>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</si>
  <si>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countryÃƒÂ¢Ã¢â€šÂ¬Ã¢â€žÂ¢s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poorÃƒÂ¢Ã¢â€šÂ¬Ã¢â€žÂ¢s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Ãƒâ€šÃ‚Â© 2019 Elsevier Ltd. All rights reserved.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</si>
  <si>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</si>
  <si>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Ãƒâ€šÃ‚Â© 2018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</si>
  <si>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</si>
  <si>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Ãƒâ€šÃ‚Â© 2012 Blackwell Publishing Ltd.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</si>
  <si>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</si>
  <si>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Ãƒâ€šÃ‚Â© 2005 by the American Anthropological Association. All rights reserved.</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</si>
  <si>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</si>
  <si>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</si>
  <si>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</si>
  <si>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Ãƒâ€šÃ‚Â© IDOSI Publications. 2011.</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</si>
  <si>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</si>
  <si>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1ÃƒÂ¢Ã¢â€šÂ¬Ã¢â‚¬Å“3Ãƒâ€šÃ‚Â years old, medium-aged: 5ÃƒÂ¢Ã¢â€šÂ¬Ã¢â‚¬Å“11Ãƒâ€šÃ‚Â years old and old: 20ÃƒÂ¢Ã¢â€šÂ¬Ã¢â‚¬Å“25Ãƒâ€šÃ‚Â years old) MPAs in the Philippines. Respondents included both community members either involved (nÃƒâ€šÃ‚Â =Ãƒâ€šÃ‚Â 101) or not involved (nÃƒâ€šÃ‚Â =Ãƒâ€šÃ‚Â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Ãƒâ€šÃ‚Â© 2022 John Wiley &amp; Sons Ltd.</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</si>
  <si>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</si>
  <si>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Ãƒâ€šÃ‚Â© 2009 by the authors.</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</si>
  <si>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</si>
  <si>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</si>
  <si>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</si>
  <si>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</si>
  <si>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</si>
  <si>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</si>
  <si>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</si>
  <si>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</si>
  <si>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Ãƒâ€šÃ‚Â© 2017 Elsevier Ltd</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</si>
  <si>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</si>
  <si>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Ãƒâ€šÃ‚Â© 2012 Elsevier Ltd.</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</si>
  <si>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</si>
  <si>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</si>
  <si>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Ãƒâ€šÃ‚Â© 2016 Beyerl, Putz and Breckwoldt.</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</si>
  <si>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</si>
  <si>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vis-ÃƒÆ’Ã‚Â -vis coastal resources in relation to recreational activities can encourage fuller participation from the younger generation as well as the public at large. Ãƒâ€šÃ‚Â© 1998 Taylor &amp; Francis.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</si>
  <si>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</si>
  <si>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Ãƒâ€šÃ‚Â© 2015 by the author(s).</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</si>
  <si>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</si>
  <si>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Ãƒâ€šÃ‚Â© 2017 Alexander, Agyekumhene and Allman.</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</si>
  <si>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</si>
  <si>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</si>
  <si>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</si>
  <si>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Ãƒâ€šÃ‚Â© 1996 Taylor &amp; Francis.</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</si>
  <si>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</si>
  <si>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Ãƒâ€šÃ‚Â© Nunan, et al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</si>
  <si>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</si>
  <si>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</si>
  <si>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</si>
  <si>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CubaÃƒÂ¢Ã¢â€šÂ¬Ã¢â€žÂ¢s marine and coastal ecosystems are highly biodiverse and support fisheries vital to food security and the national economy. Cuban government and state institutions, scientists, managers and fishersÃƒÂ¢Ã¢â€šÂ¬Ã¢â‚¬Â_x009d_along with colleagues from other countriesÃƒÂ¢Ã¢â€šÂ¬Ã¢â‚¬Â_x009d_have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CamagÃƒÆ’Ã‚Â¼ey Province). SOS Pesca involved the municipal governments of Amancio RodrÃƒÆ’Ã‚Â­guez (in Las Tunas Province) and Florida (in CamagÃƒÆ’Ã‚Â¼ey Province), delegates to the Municipal Assembly of PeopleÃƒÂ¢Ã¢â€šÂ¬Ã¢â€žÂ¢s Power (municipal government) from Guayabal (Amancio RodrÃƒÆ’Ã‚Â­guez Municipality) and Playa Florida (Florida Municipality), the state-owned fishing industry, private fishers, local families, protected area officials and staff scientists, municipal governments and international nongovernmental organizations. By the end of 2012, a new USÃƒÂ¢Ã¢â€šÂ¬Ã¢â‚¬Å“Cuban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communitiesÃƒÂ¢Ã¢â€šÂ¬Ã¢â€žÂ¢ and fishersÃƒÂ¢Ã¢â€šÂ¬Ã¢â€žÂ¢ changed perceptions of their marine environment, the need for conservation and sustainable resource management, and their active role in this objective. SOS Pesca spurred a more participatory form of integrated marine and coastal management in CubaÃƒÂ¢Ã¢â€šÂ¬Ã¢â‚¬Â_x009d_one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Ãƒâ€šÃ‚Â© 2018 MEDICC Medical Education Cooperation with Cuba. All rights reserved.</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</si>
  <si>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</si>
  <si>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</si>
  <si>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</si>
  <si>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Ãƒâ€šÃ‚Â© 2007 The Author(s). Journal compilation Ãƒâ€šÃ‚Â© 2007 The Royal Geographical Society.</t>
  </si>
  <si>
    <t>This is no longer a Bristol Bay FisheryÃƒÂ¢Ã¢â€šÂ¬Ã‚Â_x009d_: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</si>
  <si>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AlaskansÃƒÂ¢Ã¢â€šÂ¬Ã¢â€žÂ¢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survivorsÃƒÂ¢Ã¢â€šÂ¬Ã¢â€žÂ¢ experiences with the shifts in commercial fisheries management systems, their perspectives of cultural and community changes brought on by fisheries privatization, and connection between those changes and colonial violence. The findings show that privatization processesÃƒÂ¢Ã¢â€šÂ¬Ã¢â‚¬Â_x009d_which have been commonly heralded as an economic and environmental solution to fisheries managementÃƒÂ¢Ã¢â€šÂ¬Ã¢â‚¬Â_x009d_have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Ãƒâ€šÃ‚Â© 2022 Elsevier Ltd</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</si>
  <si>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</si>
  <si>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Ãƒâ€šÃ‚Â© 2022, The Author(s), under exclusive licence to Society of Wetland Scientists.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</si>
  <si>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</si>
  <si>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naÃƒÆ’Ã‚Â¯ve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Ãƒâ€šÃ‚Â© 2018 Elsevier B.V.</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</si>
  <si>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</si>
  <si>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</si>
  <si>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Ãƒâ€šÃ‚Â© 2009 by the Society for Academic Emergency Medicine.</t>
  </si>
  <si>
    <t>Tolerance for the Florida panther in exurban southwest Florida</t>
  </si>
  <si>
    <t>Human tolerance for negative interactions with the Florida panther (Puma concolor coryi) is an important component of panther conservation efforts. ResidentsÃƒÂ¢Ã¢â€šÂ¬Ã¢â€žÂ¢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membersÃƒÂ¢Ã¢â€šÂ¬Ã¢â€žÂ¢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panthersÃƒÂ¢Ã¢â€šÂ¬Ã¢â€žÂ¢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Ãƒâ€šÃ‚Â© 2018 The Wildlife Society. Ãƒâ€šÃ‚Â© The Wildlife Society, 2018</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</si>
  <si>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</si>
  <si>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access,â€_x009d_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Oceanâ€_x009d_ Conference in June 2017. Â© 2019 Elsevier Ltd. All rights reserved.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</si>
  <si>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</si>
  <si>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Ãƒâ€šÃ‚Â© 2015 Wiley Publishing Asia Pty Ltd.</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</si>
  <si>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</si>
  <si>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Ãƒâ€šÃ‚Â© 2008 Elsevier Ltd. All rights reserved.</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</si>
  <si>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</si>
  <si>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Ãƒâ€šÃ‚Â© 2008 Elsevier Ltd. All rights reserved.</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</si>
  <si>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</si>
  <si>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Ãƒâ€šÃ‚Â© 2014 Elsevier B.V.</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</si>
  <si>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</si>
  <si>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200,000Ãƒâ€šÃ‚Â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200,000Ãƒâ€šÃ‚Â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Ãƒâ€šÃ‚Â© 2020, The Author(s).</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</si>
  <si>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</si>
  <si>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</si>
  <si>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</si>
  <si>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Ãƒâ€šÃ‚Â© 2016 John Wiley &amp; Sons, Ltd. Copyright Ãƒâ€šÃ‚Â© 2016 John Wiley &amp; Sons, Ltd.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</si>
  <si>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</si>
  <si>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Ãƒâ€šÃ‚Â© 2001 Elsevier Science Ltd. All rights reserved.</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</si>
  <si>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Ãƒâ€šÃ‚Â© 2022, The Author(s).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</si>
  <si>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</si>
  <si>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Ãƒâ€šÃ‚Â© 2017, Igitur, Utrecht Publishing and Archiving Services. All rights reserved.</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</si>
  <si>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</si>
  <si>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Ãƒâ€šÃ‚Â© 2009 by the author(s).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</si>
  <si>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Ãƒâ€šÃ‚Â© 1998 Taylor &amp; Francis.</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</si>
  <si>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</si>
  <si>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</si>
  <si>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</si>
  <si>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</si>
  <si>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</si>
  <si>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</si>
  <si>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</si>
  <si>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Ãƒâ€šÃ‚Â© 2010 Pion Ltd and its Licensors.</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</si>
  <si>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</si>
  <si>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Ãƒâ€šÃ‚Â© 2008 Foundation for Environmental Conservation.</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</si>
  <si>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</si>
  <si>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Ãƒâ€šÃ‚Â© 2019 by the author(s).</t>
  </si>
  <si>
    <t>Translating systems thinking into practice for community action on childhood obesity</t>
  </si>
  <si>
    <t>We report on the first 18Ãƒâ€šÃ‚Â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Ãƒâ€šÃ‚Â© 2019 The Authors Obesity Reviews published by John Wiley &amp; Sons Ltd on behalf of World Obesity Federation</t>
  </si>
  <si>
    <t>Treesleeper camp: A case study of a community tourism project in Tsintsabis, Namibia</t>
  </si>
  <si>
    <t>ÃƒÂ¢Ã¢â€šÂ¬Ã‹Å“Generally, with one or two exceptions, the bushmen photographed are anonymous. Tey are portrayed as iconic symbols rather than individuals.ÃƒÂ¢Ã¢â€šÂ¬Ã¢â€žÂ¢ ÃƒÂ¢Ã¢â€šÂ¬Ã‹Å“Modern day Bushmen will greet you from their homes, inquisitive of intruders in their quiet lives.ÃƒÂ¢Ã¢â€šÂ¬Ã¢â€žÂ¢ Introduction Tourism in Namibia has a strong focus on nature. ÃƒÂ¢Ã¢â€šÂ¬Ã‹Å“Cultural tourismÃƒÂ¢Ã¢â€šÂ¬Ã¢â€žÂ¢ or ÃƒÂ¢Ã¢â€šÂ¬Ã‹Å“ethnic tourismÃƒÂ¢Ã¢â€šÂ¬Ã¢â€žÂ¢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ÃƒÂ¢Ã¢â€šÂ¬Ã‹Å“African experienceÃƒÂ¢Ã¢â€šÂ¬Ã¢â€žÂ¢.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Ãƒâ€šÃ‚Â© Contributors 2012. All Rights Reserved.</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</si>
  <si>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</si>
  <si>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(2003ÃƒÂ¢Ã¢â€šÂ¬Ã¢â‚¬Å“2016), which continued in eight villages throughout the smartphone trial (2013ÃƒÂ¢Ã¢â€šÂ¬Ã¢â‚¬Å“2016),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ÃƒÂ¢Ã¢â€šÂ¬Ã¢â‚¬Å“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Ãƒâ€šÃ‚Â© 2018</t>
  </si>
  <si>
    <t>Trindade and the Struggle for its Territory: A Trajectory of Community Empowerment and Self-Governance in Southeastern Coast of Brazil</t>
  </si>
  <si>
    <t>Trindade is a CaiÃƒÆ’Ã‚Â§ara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TrindadeÃƒÂ¢Ã¢â€šÂ¬Ã¢â€žÂ¢s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CaiÃƒÆ’Ã‚Â§ara communities of Paraty, among others. The School of the Sea emerges as a tool for strengthening, empowering, and emancipating the community through the involvement of children and teenagers disconnected from the memories of the history of Trindade. Ãƒâ€šÃ‚Â© Springer Nature Switzerland AG 2020.</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</si>
  <si>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</si>
  <si>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</si>
  <si>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</si>
  <si>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ParanÃƒÆ’Ã‚Â¡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Ãƒâ€šÃ‚Â© 2017 Lopes et al. This is an open access article distributed under the terms of the Creative Commons Attribution License, which permits unrestricted use, distribution, and reproduction in any medium, provided the original author and source are credited.</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</si>
  <si>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Ãƒâ€šÃ‚Â© 2014 The Authors.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</si>
  <si>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</si>
  <si>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Ãƒâ€šÃ‚Â© 2013 by the author(s).</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</si>
  <si>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</si>
  <si>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ÃƒÂ¢Ã¢â‚¬Â°Ã‚Â¤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Ãƒâ€šÃ‚Â© Afr. J. Food Agric. Nutr. Dev. 2019.</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</si>
  <si>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</si>
  <si>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HaÃƒÆ’Ã‚Â­Ãƒâ€¦Ã¢â‚¬Å¡zaqv (Heiltsuk) fishers towards salmon fisheries and their management. We conducted dockside surveys with both HaÃƒÆ’Ã‚Â­Ãƒâ€¦Ã¢â‚¬Å¡zaqv fishers and sport fishers, and in-depth interviews with HaÃƒÆ’Ã‚Â­Ãƒâ€¦Ã¢â‚¬Å¡zaqv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HaÃƒÆ’Ã‚Â­Ãƒâ€¦Ã¢â‚¬Å¡zaqv people of salmon fisheries and management. Second, we synthesized community perceptions of the revitalization of terminal, communally run salmon fisheries within HaÃƒÆ’Ã‚Â­Ãƒâ€¦Ã¢â‚¬Å¡zaqv territory as a tool for their future salmon management. Finally, we elicited information from HaÃƒÆ’Ã‚Â­Ãƒâ€¦Ã¢â‚¬Å¡zaqv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HaÃƒÆ’Ã‚Â­Ãƒâ€¦Ã¢â‚¬Å¡zaqv fishers. This community-based research can help strengthen local, Indigenous-led management of salmon into the future. Copyright: Ãƒâ€šÃ‚Â© 2021 Steel et al.</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</si>
  <si>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</si>
  <si>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</si>
  <si>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Understanding social-ecological change and transformation through community perceptions of system identity</t>
  </si>
  <si>
    <t>We developed an empirical approach to consider social-ecological system change and transformation by drawing on resource usersÃƒÂ¢Ã¢â€šÂ¬Ã¢â€žÂ¢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Ãƒâ€šÃ‚Â© 2015 by the author(s). Published here under license by the Resilience Alliance.</t>
  </si>
  <si>
    <t>Understanding the access to livelihood assets and fishers' perceptions towards local practice for wetland fisheries sustainability</t>
  </si>
  <si>
    <t>This study was conducted to explore the livelihood status and fishersÃƒÂ¢Ã¢â€šÂ¬Ã…Â¸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fishersÃƒÂ¢Ã¢â€šÂ¬Ã…Â¸ community needs more institutional, organizational, financial, and social support to improve their livelihood status in the Ashura wetland area of Dinajpur, Bangladesh. Ãƒâ€šÃ‚Â© 2022, Egyptian Society for the Development of Fisheries and Human Health. All rights reserved.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</si>
  <si>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</si>
  <si>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PapahÃƒâ€žÃ‚Â_x0081_naumokuÃƒâ€žÃ‚Â_x0081_kea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Ãƒâ€šÃ‚Â© 2014 Elsevier Ltd.</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</si>
  <si>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</si>
  <si>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Ãƒâ€šÃ‚Â© 2012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</si>
  <si>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</si>
  <si>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ÃƒÂ¢Ã¢â€šÂ¬Ã‹Å“sardiÃƒÆ’Ã‚Â±aÃƒÂ¢Ã¢â€šÂ¬Ã¢â€žÂ¢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ÃƒÂ¢Ã¢â€šÂ¬Ã‹Å“Flat-bodied SardinellasÃƒÂ¢Ã¢â€šÂ¬Ã¢â€žÂ¢ (Sardinella subg. Clupeonia spp.), one species of ÃƒÂ¢Ã¢â€šÂ¬Ã‹Å“Round-bodied SardinellaÃƒÂ¢Ã¢â€šÂ¬Ã¢â€žÂ¢ (Sardinella subg. Sardinella lemuru), two species of ÃƒÂ¢Ã¢â€šÂ¬Ã‹Å“Tropical PilchardsÃƒÂ¢Ã¢â€šÂ¬Ã¢â€žÂ¢ (Amblygaster spp.) and a ÃƒÂ¢Ã¢â€šÂ¬Ã‹Å“Tropical HerringÃƒÂ¢Ã¢â€šÂ¬Ã¢â€žÂ¢ species (Herklotsichthys quadrimaculatus), all from the Clupeidae family; and one Dussumieria species from the Dussumieriidae family. We record variations in local sardine names across the country and document aspects of fishersÃƒÂ¢Ã¢â€šÂ¬Ã¢â€žÂ¢ knowledge relevant to understanding and managing the fisheries, including local sardine speciesÃƒÂ¢Ã¢â€šÂ¬Ã¢â€žÂ¢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Timor-LesteÃƒÂ¢Ã¢â€šÂ¬Ã¢â€žÂ¢s coastal waters and their fisheries. Ãƒâ€šÃ‚Â© Copyright Ãƒâ€šÃ‚Â© 2021 Hunnam, Carlos, Hammer, Dos Reis Lopes, Mills and Stacey.</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</si>
  <si>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</si>
  <si>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JamaicaÃƒÂ¢Ã¢â€šÂ¬Ã¢â€žÂ¢s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Ãƒâ€šÃ‚Â© 2018, Igitur, Utrecht Publishing and Archiving Services. All rights reserved.</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</si>
  <si>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</si>
  <si>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</si>
  <si>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</si>
  <si>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Ãƒâ€šÃ‚Â© 2020 The Authors. People and Nature published by John Wiley &amp; Sons Ltd on behalf of British Ecological Society</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</si>
  <si>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</si>
  <si>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Ãƒâ€šÃ‚Â© 2015 Elsevier Ltd.</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</si>
  <si>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</si>
  <si>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Ãƒâ€šÃ‚Â© 2010 The AuthorsAnimal Conservation Ãƒâ€šÃ‚Â© 2010 The Zoological Society of London.</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</si>
  <si>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</si>
  <si>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Ãƒâ€šÃ‚Â© 2015 Huang, Frimpong. This is an open access article distributed under the terms of the Creative Commons Attribution License, which permits unrestricted use, distribution, and reproduction in any medium, provided the original author and source are credited.</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</si>
  <si>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Ãƒâ€šÃ‚Â© 2010 Foundation for Environmental Conservation.</t>
  </si>
  <si>
    <t>Using the Diversity, Taxonomic and Functional Attributes of a Zooplankton Community to Determine Lake Environmental Typology in the Natural Southern Boreal Lakes (QuÃƒÆ’Ã‚Â©bec,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</si>
  <si>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(ÃƒÅ½Ã‚Â³ diversity) accounted for 40 species including 20 rotifers, 10 cladocerans and 8 copepods. Local diversity (ÃƒÅ½Ã‚Â± diversity) averaged 15 species per lake. Spatial variation in ÃƒÅ½Ã‚Â² diversity was inversely related to spatial variation in ÃƒÅ½Ã‚Â±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Ãƒâ€šÃ‚Â© 2022 by the authors. Licensee MDPI, Basel, Switzerland.</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</si>
  <si>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</si>
  <si>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</si>
  <si>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</si>
  <si>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StudentÃƒÂ¢Ã¢â€šÂ¬Ã‚Â²s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</si>
  <si>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</si>
  <si>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Ãƒâ€šÃ‚Â© 2022 Shinji, Kamiyama, Nakamura, Yamanaka and Matsui.</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</si>
  <si>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</si>
  <si>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Ãƒâ€šÃ‚Â© 2015, BIOFLUX SRL. All rights reserved.</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</si>
  <si>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</si>
  <si>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</si>
  <si>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</si>
  <si>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2014 by Nova Science Publishers, Inc. All rights reserved.</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</si>
  <si>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</si>
  <si>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2011 Nova Science Publishers, Inc.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</si>
  <si>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</si>
  <si>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Ãƒâ€šÃ‚Â© 2007 MRE Foundation, Inc.</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</si>
  <si>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</si>
  <si>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Ãƒâ€šÃ‚Â© 2015 Elsevier B.V.</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</si>
  <si>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</si>
  <si>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Ãƒâ€šÃ‚Â© 2012 Springer Science+Business Media Dordrecht. All rights are reserved.</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</si>
  <si>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</si>
  <si>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CubaÃƒÂ¢Ã¢â€šÂ¬Ã¢â€žÂ¢s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Ãƒâ€šÃ‚Â© 2018 Rosenstiel School of Marine &amp; Atmospheric Science of the University of Miami</t>
  </si>
  <si>
    <t>Vulnerable people, vulnerable resources? Exploring the relationship between peopleÃƒÂ¢Ã¢â€šÂ¬Ã¢â€žÂ¢s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</si>
  <si>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peopleÃƒÂ¢Ã¢â€šÂ¬Ã¢â€žÂ¢s wider vulnerabilities and aspirations. Ãƒâ€šÃ‚Â© 2014 The Author(s). Published by Routledge.</t>
  </si>
  <si>
    <t>Vulnerable WomenÃƒÂ¢Ã¢â€šÂ¬Ã¢â€žÂ¢s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</si>
  <si>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fisherÃƒÂ¢Ã¢â€šÂ¬Ã¢â€žÂ¢s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ÃƒÂ¢Ã¢â‚¬Â°Ã‚Â¤ 0.001). Discussion Group prenatal care provides a positive experience and improved information exchange among vulnerable populations. Programs interested in engaging, educating and empowering vulnerable pregnant women may benefit from implementation of group care. Ãƒâ€šÃ‚Â© 2018, Springer Science+Business Media, LLC, part of Springer Nature.</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</si>
  <si>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</si>
  <si>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Ãƒâ€šÃ‚Â© 2003 Institute of Biological Science. All rights reserved.</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</si>
  <si>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</si>
  <si>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campaignsÃƒÂ¢Ã¢â€šÂ¬Ã¢â‚¬Â_x009d_underpinned by narratives of ruinationÃƒÂ¢Ã¢â€šÂ¬Ã¢â‚¬Â_x009d_to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Ãƒâ€šÃ‚Â© 2020 Wiley Periodicals, Inc..</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</si>
  <si>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</si>
  <si>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mÃƒÂ¢Ã‹â€ Ã¢â‚¬â„¢2 yrÃƒÂ¢Ã‹â€ Ã¢â‚¬â„¢1. Previous studies indicate a 75% reduction in sedimentation rate is required to bring Fouha Bay below severe-catastrophic sedimentation stress (&amp;gt;50 mg cmÃƒÂ¢Ã‹â€ Ã¢â‚¬â„¢2 dayÃƒÂ¢Ã‹â€ Ã¢â‚¬â„¢1).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Ãƒâ€šÃ‚Â© 2016 Elsevier Ltd</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</si>
  <si>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</si>
  <si>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Ãƒâ€šÃ‚Â© 2010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</si>
  <si>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</si>
  <si>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Ãƒâ€šÃ‚Â© 2020 by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</si>
  <si>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</si>
  <si>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HawaiÃƒÂ¢Ã¢â€šÂ¬Ã‹Å“i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Ãƒâ€šÃ‚Â© 2021 Iwane, Leong, Vaughan and Oleson.</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</si>
  <si>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</si>
  <si>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MamirauÃƒÆ’Ã‚Â¡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Ãƒâ€šÃ‚Â© 2018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</si>
  <si>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</si>
  <si>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</si>
  <si>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</si>
  <si>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Ãƒâ€šÃ‚Â© 2023 Smallhorn-West, Allison, Gurney, Karnad, Kretser, Lobo, Mangubhai, Newing, Pennell, Raj, Tilley, Williams and Peckham.</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</si>
  <si>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Ãƒâ€šÃ‚Â© 2018 John Wiley &amp; Sons, Ltd and ERP Environment</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</si>
  <si>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</si>
  <si>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Ãƒâ€šÃ‚Â© 2007 by University Press of Colorado. All rights reserved.</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</si>
  <si>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</si>
  <si>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10ÃƒÂ¢Ã¢â€šÂ¬Ã¢â‚¬Å“100Ãƒâ€šÃ‚Â km2. Results show that fish biomass showed an overall increase of about 1ÃƒÂ¢Ã¢â€šÂ¬Ã¢â‚¬Å“5 times. This is attributed to both an increase in abundance and in fish size. Fish in this survey conducted in 2013 were about 2.3ÃƒÂ¢Ã¢â€šÂ¬Ã¢â‚¬Å“3.3 times the size of fish in the 2007 baseline data. Macroepifaunal abundance increased 2 to 8 times across the three MPA sites. However, live hard coral cover showed a parallel ÃƒÂ¢Ã‹â€ Ã‚Â¼40%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Ãƒâ€šÃ‚Â© 2017 Elsevier Ltd</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</si>
  <si>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</si>
  <si>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Ãƒâ€šÃ‚Â© 2019 Elsevier B.V.</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</si>
  <si>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</si>
  <si>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</si>
  <si>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Womenâ€™s bargaining power and household expenditure in Indonesia: the role of gender-differentiated assets and social capital</t>
  </si>
  <si>
    <t>Using the Indonesian setting with its cultural heterogeneity, this paper examines womenÃƒÂ¢Ã¢â€šÂ¬Ã¢â€žÂ¢s bargaining power in the distribution of household expenditures. WomenÃƒÂ¢Ã¢â€šÂ¬Ã¢â€žÂ¢s share of assets and participation in community-based organizations and development in the village is used to approach bargaining power. This study employs the Indonesian longitudinal dataset from the Indonesia Family Life Survey. The results show that womenÃƒÂ¢Ã¢â€šÂ¬Ã¢â€žÂ¢s share of assets has negative effect on adult goods expenditure. This finding confirms that womenÃƒÂ¢Ã¢â€šÂ¬Ã¢â€žÂ¢s share of asset explicitly increase women autonomy not to allocate the budget share on adult goods expenditure which is identical to male domination. WomenÃƒÂ¢Ã¢â€šÂ¬Ã¢â€žÂ¢s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womenÃƒÂ¢Ã¢â€šÂ¬Ã¢â€žÂ¢s power in the household particularly in terms of distribution of household expenditures to the spending that increase the welfare of the household. Ãƒâ€šÃ‚Â© 2018, Springer Nature B.V.</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</si>
  <si>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</si>
  <si>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Ãƒâ€šÃ‚Â© 2022 The Authors.</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</si>
  <si>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</si>
  <si>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505-ÃƒÅ½Ã‚Â¼m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Ãƒâ€šÃ‚Â© 2015, Universidade de Sao Paulo. All rights reserved.</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</si>
  <si>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SÃƒÆ’Ã‚Â£o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worldÃƒÂ¢Ã¢â€šÂ¬Ã¢â€žÂ¢s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Ãƒâ€šÃ‚Â© 2023, The Author(s), under exclusive licence to Springer Science+Business Media, LLC, part of Springer Nature.</t>
  </si>
  <si>
    <t>Initial Accept</t>
  </si>
  <si>
    <t>Reflection Accept</t>
  </si>
  <si>
    <t>SC1 - Initial</t>
  </si>
  <si>
    <t>SC1 - Reflection</t>
  </si>
  <si>
    <t>SC2 - Initial</t>
  </si>
  <si>
    <t>SC2 - Reflection</t>
  </si>
  <si>
    <t>SC3 - Initial</t>
  </si>
  <si>
    <t>SC3 - Reflection</t>
  </si>
  <si>
    <t>SC4 - Initial</t>
  </si>
  <si>
    <t>SC4 - Reflection</t>
  </si>
  <si>
    <t>Accept - SC1: Is it possible that the Title and Abstract summarise a paper with a case study from: Cook Islands, Federated States of Micronesia, Fiji, Kiribati, Marshall Islands, Nauru, Niue, Palau, Papua New Guinea, Samoa, Solomon Islands, Tonga, Tuvalu, Vanuatu</t>
  </si>
  <si>
    <t>Rationale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</si>
  <si>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</si>
  <si>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Accept - SC2: Is it likely that the Title and Abstract summarise a paper that will discuss fisheries and/or marine resource management?</t>
  </si>
  <si>
    <t>Rationale - SC2: Is it likely that the Title and Abstract summarise a paper that will discuss fisheries and/or marine resource management?</t>
  </si>
  <si>
    <t>Thoughts - SC2: Is it likely that the Title and Abstract summarise a paper that will discuss fisheries and/or marine resource management?</t>
  </si>
  <si>
    <t>Accept - SC3: Is it likely that the Title and Abstract summarise a paper that will discuss a community-based approach? Exclude if there is a focus on co-management.</t>
  </si>
  <si>
    <t>Rationale - SC3: Is it likely that the Title and Abstract summarise a paper that will discuss a community-based approach? Exclude if there is a focus on co-management.</t>
  </si>
  <si>
    <t>Thoughts - SC3: Is it likely that the Title and Abstract summarise a paper that will discuss a community-based approach? Exclude if there is a focus on co-management.</t>
  </si>
  <si>
    <t>Accept - SC4: Is it likely that the Title and Abstract summarise a paper that is part of the peer reviewed published literature? Exclude grey literature, conference reports, and book chapters.</t>
  </si>
  <si>
    <t>Rationale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</si>
  <si>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</si>
  <si>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The paper does not indicate any case study from the specified countries in the title or abstract.</t>
  </si>
  <si>
    <t>No; The abstract does not mention any case study from the specified countries.
 ReflectionThe initial response is correct as the abstract does not provide any information about a case study from the specified countries.</t>
  </si>
  <si>
    <t>The paper's focus is on the Gulf of Guinea, not on any of the countries specified in the screening criteria.</t>
  </si>
  <si>
    <t>No; The abstract and title indicate that the study is focused on the Gulf of Guinea, not any of the countries listed in the screening criteria.
 ReflectionThe initial response is correct. The paper's focus is clearly stated to be the Gulf of Guinea, which is not among the countries listed in the screening criteria.</t>
  </si>
  <si>
    <t>The paper does not appear to include a case study from any of the specified locations based on the provided title and abstract.</t>
  </si>
  <si>
    <t>No; The abstract does not mention any case studies from the specified locations.
 ReflectionThe initial response is correct. The abstract and title do not provide any information about a case study from the specified locations.</t>
  </si>
  <si>
    <t>The paper is based on a case study from Ireland, not from any of the Pacific Island nations listed in the SC.</t>
  </si>
  <si>
    <t>No; The abstract clearly states that the study is based in Ireland, not any of the listed Pacific Island nations.
 ReflectionThe Initial Response is correct. The paper is focused on Ireland, which is not one of the countries listed in the SC.</t>
  </si>
  <si>
    <t>The case study in the paper is from Indonesia, not from any of the specified locations in the screening criteria.</t>
  </si>
  <si>
    <t>No; The paper is focused on the Kei Islands in Indonesia, which is not one of the specified locations in the screening criteria.
 ReflectionThe initial response is correct. The paper's case study is clearly stated to be from the Kei Islands in Indonesia, which is not included in the list of locations provided in the screening criteria.</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</si>
  <si>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Ã¢â‚¬Ëœbright spots,Ã¢â‚¬â„¢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Ã¢â‚¬Ëœbright spotsÃ¢â‚¬â„¢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Ã¢â‚¬Ëœsmall winsÃ¢â‚¬â„¢ within inland recreational fisheries management, this review contributes to the idea that a Ã¢â‚¬Ëœpositive futureÃ¢â‚¬â„¢ for inland recreational fisheries in the face of climate change is possible and highlights potential strategies to adapt to current and future climate scenarios. Ã‚Â© 2021, The Author(s), under exclusive licence to Springer Nature Switzerland AG part of Springer Nature.</t>
  </si>
  <si>
    <t>The paper does not provide any information about a case study from the specified locations.</t>
  </si>
  <si>
    <t>No; The abstract does not mention any of the specified locations.
 ReflectionThe initial response is correct. The abstract discusses inland recreational fisheries and climate change, but does not specify any case studies from the listed locations.</t>
  </si>
  <si>
    <t>The paper discusses community-based approaches without a focus on co-management.</t>
  </si>
  <si>
    <t>Yes; The abstract mentions community-based restoration projects and conservation-minded efforts by individuals and communities.
 ReflectionThe Initial Response is correct. The abstract does mention community-based approaches, but it does not indicate a focus on co-management, which is a criterion for exclusion.</t>
  </si>
  <si>
    <t>The abstract and title suggest a peer-reviewed research paper, and the mention of a reputable publisher confirms this.</t>
  </si>
  <si>
    <t>Yes; The abstract provides a detailed summary of a research study, and it mentions that it is licensed to Springer Nature, a well-known publisher of peer-reviewed journals.
 ReflectionThe Initial Response is correct. The abstract and title are indicative of a peer-reviewed research paper. The mention of a reputable publisher further supports this.</t>
  </si>
  <si>
    <t>The case study is based in Bangladesh, not in any of the countries specified in the SC.</t>
  </si>
  <si>
    <t>No; The paper is a case study from Bangladesh, not from any of the countries listed in the SC.
 ReflectionThe initial response is correct. The paper's title and abstract clearly state that the case study is based in Bangladesh, which is not one of the countries of interest according to the SC.</t>
  </si>
  <si>
    <t>The paper does not meet the SC as it does not involve a case study from any of the listed countries.</t>
  </si>
  <si>
    <t>No; The paper is focused on a case study from Argentina, not any of the countries listed in the SC.
 ReflectionThe Initial Response is correct as the paper's focus is clearly stated to be on Argentina.</t>
  </si>
  <si>
    <t>The study is based in Ghana, not in any of the Pacific Island countries specified in the screening criteria.</t>
  </si>
  <si>
    <t>No; The paper is focused on Ghana's coastal zones, not any of the listed Pacific Island countries.
 ReflectionThe initial response is correct. The paper's title and abstract clearly indicate that the study is based in Ghana, not any of the Pacific Island countries listed in the screening criteria.</t>
  </si>
  <si>
    <t>The study is based in Brooklyn, NY, which is not one of the Pacific Island nations specified in the SC.</t>
  </si>
  <si>
    <t>No; The study is clearly stated to be conducted in Brooklyn, NY, not any of the listed Pacific Island nations.
 ReflectionThe Initial Response is correct. The location of the study is explicitly mentioned in the title and abstract, and it does not match any of the locations specified in the SC.</t>
  </si>
  <si>
    <t>The paper's case study is based in the Philippines, not in any of the countries specified in the SC.</t>
  </si>
  <si>
    <t>No; The paper is clearly focused on a case study from the Philippines, which is not one of the countries listed in the SC.
 ReflectionThe initial response is correct. The paper's title and abstract clearly state that the case study is based in the Philippines, not any of the countries listed in the SC.</t>
  </si>
  <si>
    <t>The case study in the paper is from Malaysia, not from any of the countries specified in the SC.</t>
  </si>
  <si>
    <t>No; The paper is a case study from Malaysia, not from any of the countries listed in the SC.
 ReflectionThe Initial Response is correct. The paper's title and abstract clearly state that the case study is based in Malaysia, which is not one of the countries specified in the SC.</t>
  </si>
  <si>
    <t>The study is based in India, not in any of the Pacific Island countries listed in the SC.</t>
  </si>
  <si>
    <t>No; The study is clearly stated to be conducted in Karnataka State, south India, not in any of the listed Pacific Island countries.
 ReflectionThe Initial Response is correct. The location of the study is explicitly mentioned in the abstract, and it does not match any of the locations specified in the SC.</t>
  </si>
  <si>
    <t>The paper's focus is on Northern Europe and Southeast Asia, not on any of the countries listed in the screening criteria.</t>
  </si>
  <si>
    <t>No; The paper focuses on marine protected areas in Northern Europe and Southeast Asia, with no mention of any of the specified countries.
 ReflectionThe initial response is correct. The paper's title and abstract do not indicate any case study or focus on the countries listed in the screening criteria.</t>
  </si>
  <si>
    <t>The research was conducted in Uganda, not in any of the countries specified in the screening criteria.</t>
  </si>
  <si>
    <t>No; The study is clearly stated to be conducted in Uganda, not any of the listed Pacific Island nations.
 ReflectionThe initial response is correct. The title and abstract of the paper clearly state that the research was conducted in Uganda, which is not one of the countries listed in the screening criteria.</t>
  </si>
  <si>
    <t>The abstract does not specify a case study from any of the listed countries.</t>
  </si>
  <si>
    <t>No; The abstract does not mention any specific case study from the listed countries.
 ReflectionThe initial response is correct. The abstract does not provide any information about a case study from the listed countries.</t>
  </si>
  <si>
    <t>The paper discusses fisheries and marine resource management through the lens of co-management institutions and their effects.</t>
  </si>
  <si>
    <t>Yes; The title and abstract discuss fisheries co-management institutions and their outcomes, which is related to marine resource management.
 ReflectionThe initial response is correct. The paper's focus on fisheries co-management institutions and their impact on compliance and livelihood outcomes directly relates to the management of marine resources.</t>
  </si>
  <si>
    <t>The paper's focus on co-management disqualifies it according to the screening criteria.</t>
  </si>
  <si>
    <t>No; The abstract clearly states that the paper is focused on co-management in fisheries, which is excluded by the screening criteria.
 ReflectionThe initial response is correct. The paper is centered around co-management, which is explicitly excluded in the screening criteria.</t>
  </si>
  <si>
    <t>The paper's case study is based in Colombia, not in any of the Pacific Island nations listed in the SC.</t>
  </si>
  <si>
    <t>No; The paper is clearly about a case study in Colombia, not any of the listed Pacific Island nations.
 ReflectionThe Initial Response is correct. The paper's title and abstract clearly state that the case study is based in Colombia, which is not one of the countries listed in the SC.</t>
  </si>
  <si>
    <t>The case study in the paper is from the Philippines, which is not one of the countries of interest according to the SC.</t>
  </si>
  <si>
    <t>No; The paper is focused on a case study from the Philippines, not any of the countries listed in the SC.
 ReflectionThe initial response is correct. The abstract clearly states that the case study is based in the Philippines, which is not one of the countries listed in the SC.</t>
  </si>
  <si>
    <t>The paper's case study is not from any of the specified Pacific Island nations.</t>
  </si>
  <si>
    <t>No; The paper is focused on the Bay of Fundy in Eastern Canada, not any of the listed Pacific Island nations.
 ReflectionThe initial response is correct. The paper's case study is clearly identified as being from Eastern Canada, which is not one of the countries listed in the screening criteria.</t>
  </si>
  <si>
    <t>The paper is focused on South Africa, not any of the countries listed in the SC.</t>
  </si>
  <si>
    <t>No; The paper is clearly about small-scale fisheries in South Africa, not any of the countries listed in the SC.
 ReflectionThe Initial Response is correct. The paper's title and abstract do not mention any of the countries listed in the SC, and instead focus on South Africa.</t>
  </si>
  <si>
    <t>The paper includes case studies from Fiji and Solomon Islands, which are among the countries of interest in the SC.</t>
  </si>
  <si>
    <t>Yes; The abstract mentions a study that draws on data from Fiji and Solomon Islands.
 ReflectionThe Initial Response is correct as the abstract clearly states that the study uses data from Fiji and Solomon Islands, which are part of the countries listed in the SC.</t>
  </si>
  <si>
    <t>The paper's title and abstract indicate a focus on marine resource management and fisheries.</t>
  </si>
  <si>
    <t>Yes; The abstract discusses coastal fisheries governance and marine resource management in two Pacific Island countries.
 ReflectionThe initial response is correct. The abstract clearly mentions the management of marine resources and coastal fisheries, which aligns with the screening criteria.</t>
  </si>
  <si>
    <t>The paper discusses community-based approaches, and while it does mention interaction with national systems, it does not focus on co-management.</t>
  </si>
  <si>
    <t>Yes; The abstract mentions community-based marine management efforts and how they interact with national marine governance frameworks.
 ReflectionThe Initial Response is correct. The paper discusses community-based approaches in the context of marine management. However, it also discusses the interaction between national and community-based systems, which could be interpreted as a form of co-management, but it's not the main focus.</t>
  </si>
  <si>
    <t>The abstract and title indicate a structured research study, which is characteristic of peer-reviewed published literature.</t>
  </si>
  <si>
    <t>Yes; The abstract and title suggest a detailed study with data analysis, which is typical of peer-reviewed literature.
 ReflectionThe Initial Response seems correct. The abstract provides a comprehensive overview of a study, including its methodology, data sources, and conclusions. It does not appear to be grey literature, a conference report, or a book chapter.</t>
  </si>
  <si>
    <t>The paper does not indicate that it includes a case study from any of the specified locations.</t>
  </si>
  <si>
    <t>No; The abstract and title do not mention any of the specified locations.
 ReflectionThe initial response is correct. The abstract and title do not provide any information about a case study from the specified locations.</t>
  </si>
  <si>
    <t>The paper does not indicate a case study from any of the specified locations.</t>
  </si>
  <si>
    <t>No; The abstract and title do not mention any of the specified locations.
 ReflectionThe initial response is correct as the abstract and title do not provide any information about a case study from the specified locations.</t>
  </si>
  <si>
    <t>The paper does not appear to involve a case study from any of the specified locations based on the provided title and abstract.</t>
  </si>
  <si>
    <t>No; The abstract does not mention any of the specified locations.
 ReflectionThe initial response is correct as the abstract and title do not provide any information about a case study from the specified locations.</t>
  </si>
  <si>
    <t>The paper's case study is based in Thailand, which is not one of the countries of interest according to the SC.</t>
  </si>
  <si>
    <t>No; The paper is clearly based on a case study from Thailand, not any of the countries listed in the SC.
 ReflectionThe Initial Response is correct. The title and abstract of the paper clearly state that the case study is based in Thailand, which is not one of the countries listed in the SC.</t>
  </si>
  <si>
    <t>The paper's case study is from a location not listed in the SC.</t>
  </si>
  <si>
    <t>No; The paper is a case study from Alberta, Canada, not from any of the listed countries.
 ReflectionThe Initial Response is correct as the paper's case study is clearly stated to be from Alberta, Canada, which is not one of the countries listed in the SC.</t>
  </si>
  <si>
    <t>The study is based in Portugal, not in any of the specified Pacific Island nations.</t>
  </si>
  <si>
    <t>No; The abstract mentions a study conducted in northern Portugal, not any of the specified locations.
 ReflectionThe initial response is correct as the abstract clearly states the study was conducted in Portugal, not in any of the specified Pacific Island nations.</t>
  </si>
  <si>
    <t>The study is based in Thailand, not in any of the countries specified in the screening criteria.</t>
  </si>
  <si>
    <t>No; The abstract mentions a case study from Thailand's Salween basin, not from any of the listed countries.
 ReflectionThe initial response is correct. The abstract clearly states the location of the study, which is not one of the countries listed in the screening criteria.</t>
  </si>
  <si>
    <t>The paper is a case study from Samoa, which is included in the screening criteria.</t>
  </si>
  <si>
    <t>Yes; The paper is a case study from Samoa, which is one of the countries listed in the screening criteria.
 ReflectionThe initial response is correct. The title and abstract clearly indicate that the paper is about a case study conducted in Samoa, which is one of the countries of interest according to the screening criteria.</t>
  </si>
  <si>
    <t>The paper is about community-based fisheries and marine resource management as indicated in the title and abstract.</t>
  </si>
  <si>
    <t>Yes; The title and abstract mention community-owned village fish reserves and marine resource management.
 ReflectionThe initial response is correct. The abstract discusses community-based fisheries management plans and the establishment of village fish reserves, which are directly related to fisheries and marine resource management.</t>
  </si>
  <si>
    <t>The paper discusses a community-based approach without any focus on co-management.</t>
  </si>
  <si>
    <t>Yes; The abstract discusses a community-based fisheries extension programme where villages have developed their own management plans.
 ReflectionThe Initial Response is correct. The paper is about a community-based approach to fisheries management, and there is no mention of co-management.</t>
  </si>
  <si>
    <t>The abstract's structure and detail, along with the copyright statement, suggest it is part of the peer-reviewed published literature.</t>
  </si>
  <si>
    <t>Yes; The abstract provides a detailed summary of a study conducted in Samoa, and the copyright statement at the end suggests it is part of a published literature.
 ReflectionThe Initial Response seems correct. The abstract is detailed and structured like a peer-reviewed paper, discussing a study, its results, and implications. The copyright statement suggests it is part of a published literature, likely a journal.</t>
  </si>
  <si>
    <t>The paper does not indicate a case study from any of the specified locations in the title or abstract.</t>
  </si>
  <si>
    <t>No; The abstract does not mention any of the specified locations.
 ReflectionThe initial response is correct, as the abstract does not provide any information about a case study from the specified locations.</t>
  </si>
  <si>
    <t>The study is based in India, not in any of the countries specified in the screening criteria.</t>
  </si>
  <si>
    <t>No; The paper is focused on the marine fishery of Junagadh District, Gujarat, India, not any of the listed countries.
 ReflectionThe initial response is correct. The paper's title and abstract clearly state that the study is based in India, not any of the countries listed in the screening criteria.</t>
  </si>
  <si>
    <t>The study was conducted in Uganda, not in any of the countries specified in the SC.</t>
  </si>
  <si>
    <t>No; The study is clearly stated to be conducted in Uganda, which is not one of the countries listed in the SC.
 ReflectionThe Initial Response is correct as the location of the study does not match any of the countries listed in the SC.</t>
  </si>
  <si>
    <t>The paper does not include a case study from any of the countries listed in the SC.</t>
  </si>
  <si>
    <t>No; The abstract mentions field applications in the Philippines and Indonesia, but none of the countries listed in the SC are mentioned.
 ReflectionThe initial response is correct. The abstract does not mention any of the countries listed in the SC.</t>
  </si>
  <si>
    <t>The paper's case study is based in Laos, not in any of the countries specified in the SC.</t>
  </si>
  <si>
    <t>No; The paper is focused on a case study in Laos, not any of the countries listed in the SC.
 ReflectionThe initial response is correct as the paper's focus is clearly stated to be on Laos, which is not one of the countries of interest according to the SC.</t>
  </si>
  <si>
    <t>The paper's study area is not within the countries specified in the SC.</t>
  </si>
  <si>
    <t>No; The paper focuses on the Sundaic biogeography region in Southeast Asia, not on any of the countries listed in the SC.
 ReflectionThe initial response is correct as the paper's geographical focus does not align with the SC.</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</si>
  <si>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Ã‚Â© 2010 by the author(s).</t>
  </si>
  <si>
    <t>The abstract and title do not indicate a case study from the specified locations.</t>
  </si>
  <si>
    <t>No; The abstract does not mention any specific case study or location.
 ReflectionThe initial response is correct. The abstract and title do not provide any information about a case study from the specified locations.</t>
  </si>
  <si>
    <t>The paper appears to discuss community-based approaches without a focus on co-management.</t>
  </si>
  <si>
    <t>Yes; The title and abstract suggest a discussion on community-based natural resource management.
 ReflectionThe Initial Response is correct as the paper seems to focus on community-based management of resources, but it does not mention co-management.</t>
  </si>
  <si>
    <t>Maybe</t>
  </si>
  <si>
    <t>While the abstract suggests a format common in peer-reviewed literature, it does not explicitly confirm the paper's peer-reviewed status.</t>
  </si>
  <si>
    <t>Yes; The abstract suggests that the paper is a review of previous studies, which is a common format for peer-reviewed literature.
 ReflectionThe Initial Response is correct. The abstract indicates that the paper is a review of previous studies, which is a common format for peer-reviewed literature. However, it does not explicitly state that it is a peer-reviewed paper, nor does it mention being part of grey literature, a conference report, or a book chapter.</t>
  </si>
  <si>
    <t>The paper does not specify a case study from any of the listed countries in the screening criteria.</t>
  </si>
  <si>
    <t>No; The abstract does not mention any specific geographic location or case study from the listed countries.
 ReflectionThe initial response is correct. The abstract discusses the relationship between sea cucumbers and seagrass in tropical ecosystems, but does not specify a location or case study from the countries listed in the screening criteria.</t>
  </si>
  <si>
    <t>The paper does not specify any case study from the countries listed in the screening criteria.</t>
  </si>
  <si>
    <t>No; The abstract does not mention any case study from the specified countries.
 ReflectionThe initial response is correct. The abstract discusses blast fishing on a global scale, but does not specifically mention any case studies from the countries listed in the screening criteria.</t>
  </si>
  <si>
    <t>The paper does not appear to include a case study from any of the specified locations.</t>
  </si>
  <si>
    <t>No; The abstract and title do not mention any of the specified locations.
 ReflectionThe initial response is correct as the abstract and title focus on marine wildlife management in California, not any of the specified locations.</t>
  </si>
  <si>
    <t>The study is based in Zanzibar, Tanzania, not in any of the locations specified in the screening criteria.</t>
  </si>
  <si>
    <t>No; The abstract mentions the study is conducted in Zanzibar, Tanzania, which is not one of the listed locations in the screening criteria.
 ReflectionThe initial response is correct. The study location mentioned in the abstract is not among the locations specified in the screening criteria.</t>
  </si>
  <si>
    <t>The study is based in Kenya, not in any of the Pacific Island nations specified in the screening criteria.</t>
  </si>
  <si>
    <t>No; The paper is focused on Kenyan fisheries, not any of the listed Pacific Island nations.
 ReflectionThe initial response is correct. The paper's title and abstract clearly state that the study is based in Kenya, which is not one of the countries listed in the screening criteria.</t>
  </si>
  <si>
    <t>The paper includes a case study from Fiji, as indicated in the title and abstract.</t>
  </si>
  <si>
    <t>Yes; The title and abstract mention a study conducted in Fijian Locally Managed Marine Areas, which indicates that the paper includes a case study from Fiji.
 ReflectionThe Initial Response is correct. The paper clearly states that it is based on a study conducted in Fiji, which is one of the countries listed in the Screening Criteria.</t>
  </si>
  <si>
    <t>The paper clearly discusses fisheries and marine resource management as indicated in the title and abstract.</t>
  </si>
  <si>
    <t>Yes; The title and abstract mention fisheries outcomes and marine resource management in Fijian Locally Managed Marine Areas.
 ReflectionThe initial response is correct. The paper discusses the effectiveness of locally managed marine areas in achieving conservation and fisheries management, which aligns with the screening criteria.</t>
  </si>
  <si>
    <t>The paper appears to discuss a community-based approach in the form of locally managed marine areas.</t>
  </si>
  <si>
    <t>Yes; The abstract discusses locally managed marine areas, which suggests a community-based approach.
 ReflectionThe Initial Response is correct. The paper seems to focus on a community-based approach in managing marine areas, and there is no explicit mention of co-management.</t>
  </si>
  <si>
    <t>While the abstract and title suggest a formal research study, without explicit information about the publication source, it cannot be definitively confirmed as peer-reviewed literature.</t>
  </si>
  <si>
    <t>Yes; The abstract provides a detailed summary of a study, its methodology, and findings which is typical of peer-reviewed literature.
 ReflectionThe Initial Response seems correct. The abstract and title suggest a formal research study, which is usually associated with peer-reviewed literature. However, without explicit information about the publication source, there is a small chance it could be part of grey literature or a conference report.</t>
  </si>
  <si>
    <t>The study is based in Bangladesh, not in any of the countries listed in the SC.</t>
  </si>
  <si>
    <t>No; The paper is focused on a case study from Bangladesh, not any of the countries listed in the SC.
 ReflectionThe initial response is correct as the paper's title and abstract clearly indicate that the study is based in Bangladesh, which is not one of the countries specified in the SC.</t>
  </si>
  <si>
    <t>The case study in the paper is not from any of the locations specified in the SC.</t>
  </si>
  <si>
    <t>No; The paper is focused on a case study from Gasan Gadang Village, which is not listed in the SC.
 ReflectionThe initial response is correct as the paper does not mention any of the locations listed in the SC.</t>
  </si>
  <si>
    <t>The paper's focus on Nigeria does not meet the SC's requirement for a case study from the specified countries.</t>
  </si>
  <si>
    <t>No; The paper is focused on Nigeria's dry belt, not any of the countries listed in the SC.
 ReflectionThe initial response is correct as the paper's focus is clearly stated to be Nigeria, which is not one of the countries of interest according to the SC.</t>
  </si>
  <si>
    <t>The case study in the paper is from Indonesia, which is not one of the countries specified in the SC.</t>
  </si>
  <si>
    <t>No; The paper is a case study from Selayar, Indonesia, not from any of the countries listed in the SC.
 ReflectionThe Initial Response is correct. The paper's case study is clearly identified as being from Indonesia, which is not one of the countries of interest according to the SC.</t>
  </si>
  <si>
    <t>The paper includes a case study from Vanuatu, which is one of the countries listed in the screening criteria.</t>
  </si>
  <si>
    <t>Yes; The abstract mentions a case study from Vanuatu.
 ReflectionThe Initial Response is correct as the abstract clearly states that it illustrates the development of community-based fisheries management in Vanuatu.</t>
  </si>
  <si>
    <t>The paper is focused on fisheries management, meeting the screening criteria.</t>
  </si>
  <si>
    <t>Yes; The title and abstract clearly mention community-based fisheries management.
 ReflectionThe initial response is correct. The paper is about fisheries management, specifically community-based approaches, which falls under the screening criteria.</t>
  </si>
  <si>
    <t>While the paper is about community-based fisheries management, the mention of a range of actors and a governing regime could suggest a co-management approach.</t>
  </si>
  <si>
    <t>Yes; The title and abstract clearly indicate a focus on community-based fisheries management.
 ReflectionThe initial response is correct. The paper discusses a community-based approach to fisheries management, as indicated by the title and abstract. However, it also mentions the involvement of a range of actors and a governing regime, which could imply a co-management approach.</t>
  </si>
  <si>
    <t>The abstract and title suggest a research study, and the presence of a copyright symbol indicates it is part of published literature.</t>
  </si>
  <si>
    <t>Yes; The abstract provides a detailed summary of a research study, and the copyright symbol at the end suggests it is part of published literature.
 ReflectionThe Initial Response is correct. The abstract and title suggest a research study that is likely part of peer-reviewed published literature. The copyright symbol and the mention of "The Author(s)" also indicate that it is a published work.</t>
  </si>
  <si>
    <t>The paper's case study is based in Tokyo Bay, not in any of the specified locations.</t>
  </si>
  <si>
    <t>No; The title and abstract do not mention any of the specified locations.
 ReflectionThe initial response is correct. The title and abstract of the paper focus on a case study in Tokyo Bay, not any of the locations specified in the screening criteria.</t>
  </si>
  <si>
    <t>The paper is based on a case study from South Africa, not from any of the countries listed in the SC.</t>
  </si>
  <si>
    <t>No; The study is clearly stated to be conducted in South Africa, not any of the listed countries.
 ReflectionThe Initial Response is correct as the location of the study is explicitly mentioned in the title and abstract.</t>
  </si>
  <si>
    <t>The case study is from South Africa, not from any of the countries listed in the screening criteria.</t>
  </si>
  <si>
    <t>No; The abstract and title indicate that the case study is based in South Africa, not any of the listed countries.
 ReflectionThe Initial Response is correct as the abstract clearly states that the case study is from South Africa.</t>
  </si>
  <si>
    <t>The title does not provide enough information to confirm if the paper meets the screening criteria.</t>
  </si>
  <si>
    <t>Maybe; The title suggests a study on natural resource management, but it does not specify a location.
 ReflectionThe Initial Response is correct as the title does not provide enough information to definitively determine if the paper includes a case study from the specified locations.</t>
  </si>
  <si>
    <t>The title indicates a focus on natural resource management, but without an abstract or more specific information, it's unclear if this includes fisheries or marine resources.</t>
  </si>
  <si>
    <t>Maybe; The title suggests a focus on natural resource management, but it does not specify whether this includes fisheries or marine resources.
 ReflectionThe Initial Response is correct as the title does mention natural resource management but does not specify the type of resources, including whether they are marine or fisheries.</t>
  </si>
  <si>
    <t>The title suggests a community-based approach, but without an abstract, it's impossible to confirm.</t>
  </si>
  <si>
    <t>Maybe; The title suggests a community-based approach to natural resource management, but without an abstract, it's hard to confirm.
 ReflectionThe initial response is correct. The title does suggest a community-based approach, but without an abstract or further information, it's impossible to definitively say whether the paper meets the screening criteria.</t>
  </si>
  <si>
    <t>Without an abstract, it's not possible to definitively determine if the paper is part of the peer reviewed published literature.</t>
  </si>
  <si>
    <t>Maybe; There is no abstract available to provide enough information about the nature of the paper.
 ReflectionThe Initial Response is correct, as the lack of an abstract makes it difficult to determine the nature of the paper.</t>
  </si>
  <si>
    <t>The study is based in Galicia, Spain, not any of the Pacific Island nations listed in the screening criteria.</t>
  </si>
  <si>
    <t>No; The abstract clearly states that the study is based in Galicia, NW Spain, not any of the listed Pacific Island nations.
 ReflectionThe initial response is correct. The study is explicitly stated to be based in Galicia, Spain, and there is no mention of any of the Pacific Island nations listed in the screening criteria.</t>
  </si>
  <si>
    <t>The paper does not involve a case study from any of the specified Pacific Island nations.</t>
  </si>
  <si>
    <t>No; The abstract and title indicate that the case study is based in Louisiana, not any of the specified Pacific Island nations.
 ReflectionThe initial response is correct. The paper's focus is on an environmental issue in Louisiana, USA, and there is no mention of any of the Pacific Island nations listed in the screening criteria.</t>
  </si>
  <si>
    <t>The case study in the paper is from Mexico, not from any of the countries specified in the SC.</t>
  </si>
  <si>
    <t>No; The paper is based on a case study from Mexico, not any of the countries listed in the SC.
 ReflectionThe Initial Response is correct as the paper's case study is clearly stated to be from Mexico, which is not one of the countries of interest in the SC.</t>
  </si>
  <si>
    <t>No; The abstract mentions case studies in New Zealand, Cambodia, Norway, Canada and the United States, but none of the countries listed in the SC are mentioned.
 ReflectionThe initial response is correct. The countries listed in the SC are not mentioned in the abstract or title.</t>
  </si>
  <si>
    <t>The paper does not mention a case study from any of the specified countries.</t>
  </si>
  <si>
    <t>No; The abstract and title do not mention any of the specified countries.
 ReflectionThe initial response is correct. The abstract and title of the paper do not provide any information about a case study from the specified countries.</t>
  </si>
  <si>
    <t>The study is based in the Philippines, which is not one of the countries specified in the SC.</t>
  </si>
  <si>
    <t>No; The paper is focused on a case study in the Philippines, not any of the countries listed in the SC.
 ReflectionThe initial response is correct as the abstract clearly states that the study was conducted in the Philippines.</t>
  </si>
  <si>
    <t>The study is based in New England, not in any of the specified island nations.</t>
  </si>
  <si>
    <t>No; The abstract and title indicate that the study is based in the New England region of the United States, not any of the specified island nations.
 ReflectionThe initial response is correct. The study's location is clearly stated, and it does not match any of the locations specified in the screening criteria.</t>
  </si>
  <si>
    <t>The study is focused on the Amazon basin, not any of the Pacific Island nations listed in the screening criteria.</t>
  </si>
  <si>
    <t>No; The abstract and title indicate that the study is focused on the Amazon basin, not any of the listed Pacific Island nations.
 ReflectionThe initial response is correct. The study is clearly focused on the Amazon basin, and there is no mention of any of the Pacific Island nations listed in the screening criteria.</t>
  </si>
  <si>
    <t>The abstract does not provide any information about a case study from the specified locations.</t>
  </si>
  <si>
    <t>No; The abstract does not mention any case study from the specified locations.
 ReflectionThe initial response is correct. The abstract discusses the concept of action research and its applications, but does not mention any specific case studies from the listed locations.</t>
  </si>
  <si>
    <t>The paper could potentially include a case study from the countries listed in the SC, but the abstract does not provide specific information to confirm this.</t>
  </si>
  <si>
    <t>Yes; The abstract mentions Pacific Island countries and territories (PICTs), which could include the countries listed in the SC.
 ReflectionThe Initial Response is correct. The abstract does not specify which PICTs are included, but the countries listed in the SC are all PICTs.</t>
  </si>
  <si>
    <t>The paper is focused on fisheries and their management, particularly in relation to food security and climate change impacts.</t>
  </si>
  <si>
    <t>Yes; The title and abstract both mention fisheries and discuss management strategies for maintaining fish stocks and habitats.
 ReflectionThe Initial Response is correct. The paper clearly discusses fisheries and marine resource management, specifically in the context of small-scale fisheries in the Pacific Islands.</t>
  </si>
  <si>
    <t>Yes; The abstract mentions the use of community-based approaches to manage various aspects of fisheries.
 ReflectionThe Initial Response is correct. The abstract does mention community-based approaches, but it does not indicate a focus on co-management, which is a criterion for exclusion.</t>
  </si>
  <si>
    <t>The abstract and title suggest that this is a research paper likely to be part of peer-reviewed literature.</t>
  </si>
  <si>
    <t>Yes; The abstract provides a detailed summary of the research, its findings, and the proposed solutions, which is typical of peer-reviewed literature.
 ReflectionThe Initial Response is correct. The abstract and title are indicative of a research paper, and there is no mention of it being a conference report, book chapter, or grey literature.</t>
  </si>
  <si>
    <t>The paper includes a case study from Samoa, which meets the screening criteria.</t>
  </si>
  <si>
    <t>Yes; The abstract mentions a case study from Samoa, which is one of the countries listed in the screening criteria.
 ReflectionThe initial response is correct. The abstract clearly states that it includes a case study from Samoa, which is one of the countries of interest according to the screening criteria.</t>
  </si>
  <si>
    <t>The paper discusses marine resource comanagement and fisheries, meeting the screening criteria.</t>
  </si>
  <si>
    <t>Yes; The abstract discusses marine resource comanagement and fisheries management programs.
 ReflectionThe initial response is correct. The abstract clearly mentions marine resource comanagement and fisheries management programs, which are directly related to fisheries and marine resource management.</t>
  </si>
  <si>
    <t>The paper's focus on co-management disqualifies it based on the screening criteria.</t>
  </si>
  <si>
    <t>No; The abstract clearly mentions the focus on co-management in marine resource governance.
 ReflectionThe initial response is correct. The paper discusses co-management programs, which is a criterion for exclusion according to the SC.</t>
  </si>
  <si>
    <t>The case study in the paper is from West Sumatra, not from any of the countries specified in the screening criteria.</t>
  </si>
  <si>
    <t>No; The paper is focused on a case study from Singkarak Lake in West Sumatra, not any of the listed countries.
 ReflectionThe initial response is correct. The paper's title and abstract clearly state that the case study is based in West Sumatra, which is not one of the countries listed in the screening criteria.</t>
  </si>
  <si>
    <t>The study is based in South Brazil Bight, not in any of the Pacific Island countries specified in the screening criteria.</t>
  </si>
  <si>
    <t>No; The paper focuses on fishing communities in the South Brazil Bight, not any of the listed Pacific Island countries.
 ReflectionThe initial response is correct. The paper's title and abstract clearly state that the study is based in the South Brazil Bight, which is not one of the countries listed in the screening criteria.</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</si>
  <si>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programÃ¢â‚¬â„¢s development, the institutional history and organization of the programÃ¢â‚¬â„¢s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Ã‚Â© 2021, The Author(s), under exclusive licence to Springer-Verlag GmbH, DE part of Springer Nature.</t>
  </si>
  <si>
    <t>The paper includes a case study from Samoa, meeting the SC requirement.</t>
  </si>
  <si>
    <t>Yes; The abstract mentions a case study from Samoa, which is one of the countries listed in the SC.
 ReflectionThe Initial Response is correct. The paper does include a case study from Samoa, which is one of the countries of interest according to the SC.</t>
  </si>
  <si>
    <t>The paper's title and abstract indicate a focus on marine resource comanagement and fisheries, meeting the screening criteria.</t>
  </si>
  <si>
    <t>Yes; The abstract discusses marine resource comanagement and fisheries management programs.
 ReflectionThe initial response is correct. The abstract clearly mentions marine resource comanagement and a specific program related to fisheries management, indicating that the paper will discuss fisheries and/or marine resource management.</t>
  </si>
  <si>
    <t>The paper's focus on co-management does not meet the screening criteria.</t>
  </si>
  <si>
    <t>No; The abstract and title suggest a focus on co-management, which is excluded by the screening criteria.
 ReflectionThe initial response is correct. The paper discusses the integration of traditional institutions into marine resource co-management, which is not the focus of the screening criteria.</t>
  </si>
  <si>
    <t>The abstract details a specific research study and the copyright note indicates it is part of a peer-reviewed publication.</t>
  </si>
  <si>
    <t>Yes; The abstract provides a detailed summary of a research study, and the copyright note at the end suggests it is part of a peer-reviewed publication.
 ReflectionThe Initial Response is correct. The abstract is detailed and discusses a specific research study, which is typical of peer-reviewed literature. The copyright note also indicates that it is part of a publication by Springer-Verlag GmbH, a well-known publisher of peer-reviewed journals.</t>
  </si>
  <si>
    <t>The case study is based in Oman, not in any of the locations specified in the SC.</t>
  </si>
  <si>
    <t>No; The abstract clearly states that the case study is based in Masirah Island, Oman, which is not one of the locations listed in the SC.
 ReflectionThe initial response is correct. The case study is not from any of the locations specified in the SC.</t>
  </si>
  <si>
    <t>The study is conducted in Oregon, not in any of the specified locations in the screening criteria.</t>
  </si>
  <si>
    <t>No; The study is clearly stated to be conducted in Oregon, which is not one of the specified locations.
 ReflectionThe initial response is correct. The study location is explicitly mentioned in the abstract and it does not match any of the locations specified in the screening criteria.</t>
  </si>
  <si>
    <t>The paper does not meet the screening criteria as it does not mention a case study from the specified locations.</t>
  </si>
  <si>
    <t>No; The abstract does not mention any case study from Cook Islands, Federated States of Micronesia, Fiji, Kiribati, Marshall Islands, Nauru, Niue, Palau, Papua New Guinea, Samoa, Solomon Islands, Tonga, Tuvalu, Vanuatu.
 ReflectionThe Initial Response is correct as the abstract does not provide any information related to the specified locations.</t>
  </si>
  <si>
    <t>The paper does not include a case study from any of the specified countries.</t>
  </si>
  <si>
    <t>No; The abstract and title do not mention any of the specified countries.
 ReflectionThe initial response is correct. The paper focuses on South Asia and South-East Asia, and does not mention any case studies from the countries listed in the screening criteria.</t>
  </si>
  <si>
    <t>The abstract does not provide any information about a case study from the specified countries.</t>
  </si>
  <si>
    <t>No; The abstract does not mention any specific location or case study from the listed countries.
 ReflectionThe initial response is correct. The abstract discusses marine protected areas and community-based management in general terms, without specifying a particular geographic location or case study.</t>
  </si>
  <si>
    <t>The paper does not specify a case study from any of the listed countries in the title or abstract.</t>
  </si>
  <si>
    <t>No; The abstract and title do not mention any specific case study from the listed countries.
 ReflectionThe initial response is correct. The abstract discusses small-scale fisheries and community-based resource management in general terms, but does not specify any particular geographic location or country.</t>
  </si>
  <si>
    <t>The paper's case study is based in the Gulf of Alaska, not in any of the locations specified in the screening criteria.</t>
  </si>
  <si>
    <t>No; The abstract and title indicate that the case study is focused on the Gulf of Alaska, not any of the specified locations.
 ReflectionThe initial response is correct. The paper's focus is clearly stated to be on the Gulf of Alaska, which is not one of the locations listed in the screening criteria.</t>
  </si>
  <si>
    <t>The paper is specifically about a case study in South Africa, not any of the Pacific Island nations listed in the screening criteria.</t>
  </si>
  <si>
    <t>No; The paper is focused on the squid fishery in South Africa, not any of the listed Pacific Island nations.
 ReflectionThe initial response is correct. The paper's title and abstract clearly state that the study is based in South Africa, and there is no mention of any of the Pacific Island nations listed in the screening criteria.</t>
  </si>
  <si>
    <t>The paper's case study is based in Bangladesh, not in any of the countries specified in the SC.</t>
  </si>
  <si>
    <t>No; The paper is focused on a case study in Bangladesh, not any of the countries listed in the SC.
 ReflectionThe initial response is correct as the paper's focus is clearly stated to be on Bangladesh, which is not one of the countries of interest in the SC.</t>
  </si>
  <si>
    <t>The study is not based in any of the countries listed in the screening criteria.</t>
  </si>
  <si>
    <t>No; The study is clearly based in Grenada, which is not one of the countries listed in the screening criteria.
 ReflectionThe initial response is correct. The title and abstract of the paper clearly state that the study was conducted in Grenada, which is not one of the countries of interest according to the screening criteria.</t>
  </si>
  <si>
    <t>The paper's case study is based in New Zealand, not in any of the countries specified in the SC.</t>
  </si>
  <si>
    <t>No; The paper is clearly about a case study in New Zealand, not any of the countries listed in the SC.
 ReflectionThe Initial Response is correct. The title and abstract of the paper clearly state that the case study is based in New Zealand, which is not one of the countries listed in the SC.</t>
  </si>
  <si>
    <t>The case study in the paper is from Whitehouse, Jamaica, not from any of the locations listed in the SC.</t>
  </si>
  <si>
    <t>No; The paper's case study is clearly stated to be from Whitehouse, Jamaica, which is not one of the specified locations in the SC.
 ReflectionThe Initial Response is correct. The paper's title and abstract do not mention any of the locations listed in the SC.</t>
  </si>
  <si>
    <t>The paper's case study is based in Canada, not in any of the Pacific Island nations specified in the screening criteria.</t>
  </si>
  <si>
    <t>No; The paper is focused on a case study in the Salish Sea, Canada, not any of the listed Pacific Island nations.
 ReflectionThe initial response is correct. The paper's title and abstract clearly state that the case study is based in Canada, specifically within the Hul'qumi'num First Nations in the Salish Sea. There is no mention of any of the Pacific Island nations listed in the screening criteria.</t>
  </si>
  <si>
    <t>The case study in the paper is from the Philippines, not from any of the countries specified in the SC.</t>
  </si>
  <si>
    <t>No; The abstract mentions a case study from the Philippines, not from any of the countries listed in the SC.
 ReflectionThe initial response is correct. The abstract clearly states that the case study is from the Philippines, which is not one of the countries listed in the SC.</t>
  </si>
  <si>
    <t>The paper is based on a case study from Fiji, which meets the SC.</t>
  </si>
  <si>
    <t>Yes; The title and abstract mention a study conducted in Fiji, which is one of the countries listed in the SC.
 ReflectionThe Initial Response is correct. The paper is about a case study in Fiji, which is one of the countries of interest according to the SC.</t>
  </si>
  <si>
    <t>The paper is about managing coastal resources, which is a part of marine resource management.</t>
  </si>
  <si>
    <t>Yes; The abstract discusses the management of coastal resources in Fiji, which implies marine resource management.
 ReflectionThe Initial Response is correct. The abstract clearly mentions the management of coastal resources, which falls under marine resource management. However, it does not explicitly mention fisheries.</t>
  </si>
  <si>
    <t>No; The abstract clearly mentions a focus on co-management of coastal resources.
 ReflectionThe initial response is correct. The paper is centered around co-management, which is explicitly excluded in the screening criteria.</t>
  </si>
  <si>
    <t>The study is focused on Mexico, not any of the countries listed in the screening criteria.</t>
  </si>
  <si>
    <t>No; The abstract clearly states that the study is based on coastal communities in Mexico.
 ReflectionThe initial response is correct. The paper does not mention any of the countries listed in the screening criteria.</t>
  </si>
  <si>
    <t>The paper's focus is on Japan and France, not on any of the countries listed in the screening criteria.</t>
  </si>
  <si>
    <t>No; The title and abstract focus on fisheries in Japan and France, with no mention of any of the specified countries in the screening criteria.
 ReflectionThe initial response is correct. The paper's title and abstract do not suggest any connection to the countries listed in the screening criteria.</t>
  </si>
  <si>
    <t>No; The abstract does not mention any specific case study from the listed countries.
 ReflectionThe initial response is correct. The abstract discusses the concept of fishing rights and its implications, but does not specify any particular country or region, let alone the ones listed in the screening criteria.</t>
  </si>
  <si>
    <t>No; The paper is focused on the Gulf of Mexico, not any of the listed Pacific Island nations.
 ReflectionThe Initial Response is correct as the paper's geographical focus is clearly stated.</t>
  </si>
  <si>
    <t>The study is not based in any of the specified Pacific Island countries.</t>
  </si>
  <si>
    <t>No; The study is based in the Mexican Caribbean, not any of the listed Pacific Island countries.
 ReflectionThe initial response is correct as the location of the study is clearly stated in the title and abstract.</t>
  </si>
  <si>
    <t>The paper does not involve a case study from any of the specified locations in the SC.</t>
  </si>
  <si>
    <t>No; The paper does not mention any case study from Cook Islands, Federated States of Micronesia, Fiji, Kiribati, Marshall Islands, Nauru, Niue, Palau, Papua New Guinea, Samoa, Solomon Islands, Tonga, Tuvalu, Vanuatu.
 ReflectionThe Initial Response is correct. The paper is focused on a study conducted in Zhenjiang city, which is not one of the locations specified in the SC.</t>
  </si>
  <si>
    <t>The study is based in Sabang Island, not in any of the locations specified in the screening criteria.</t>
  </si>
  <si>
    <t>No; The abstract mentions a study conducted in Sabang Island, which is not listed in the screening criteria.
 ReflectionThe initial response is correct as the location of the study does not match any of the locations listed in the screening criteria.</t>
  </si>
  <si>
    <t>The study is based in British Columbia, Canada, not in any of the Pacific Island nations specified in the screening criteria.</t>
  </si>
  <si>
    <t>No; The abstract and title indicate that the study is based in British Columbia, Canada, not any of the listed Pacific Island nations.
 ReflectionThe initial response is correct. The study location is clearly stated in the abstract, and it does not match any of the locations specified in the screening criteria.</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</si>
  <si>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Ã‚Â© 2003 Elsevier Ltd. All rights reserved.</t>
  </si>
  <si>
    <t>No; The abstract does not mention any specific geographic location or case study from the listed countries.
 ReflectionThe initial response is correct as the abstract does not provide any information about a case study from the specified countries.</t>
  </si>
  <si>
    <t>The paper discusses co-management, which is not in line with the screening criteria.</t>
  </si>
  <si>
    <t>Yes; The abstract mentions the use of community-based organizations (AMOs) in fishery management.
 ReflectionThe Initial Response is incorrect because although the paper discusses a community-based approach, it also focuses on co-management, which is against the screening criteria.</t>
  </si>
  <si>
    <t>While the abstract suggests it is part of published literature, it does not explicitly confirm that it is a peer-reviewed article.</t>
  </si>
  <si>
    <t>Yes; The abstract provides a detailed summary of the paper's content and the copyright note at the end suggests it is part of published literature.
 ReflectionThe Initial Response is correct. The abstract is comprehensive and the copyright note indicates it is likely part of peer-reviewed published literature. However, it does not explicitly state that it is a peer-reviewed article.</t>
  </si>
  <si>
    <t>The paper is focused on rural Bangladesh, not any of the Pacific Island countries listed in the SC.</t>
  </si>
  <si>
    <t>No; The study is clearly stated to be conducted in rural Bangladesh, not any of the listed Pacific Island countries.
 ReflectionThe Initial Response is correct. The paper's title and abstract do not mention any of the countries listed in the SC.</t>
  </si>
  <si>
    <t>The paper is focused on a case study in Brazil, which is not one of the specified locations in the screening criteria.</t>
  </si>
  <si>
    <t>No; The study is clearly based in Brazil, not any of the listed Pacific Island nations.
 ReflectionThe Initial Response is correct, as the location of the study is explicitly stated in the title and abstract.</t>
  </si>
  <si>
    <t>The study does not involve a case study from any of the specified locations.</t>
  </si>
  <si>
    <t>No; The study is conducted in Iran and does not mention any of the specified locations in the title or abstract.
 ReflectionThe initial response is correct. The study is clearly identified as being conducted in Iran, and none of the specified locations are mentioned.</t>
  </si>
  <si>
    <t>The paper's case study is based in Portugal, not in any of the specified locations.</t>
  </si>
  <si>
    <t>No; The paper is a case study from the Lima estuary in NW Portugal, not from any of the specified locations.
 ReflectionThe Initial Response is correct as the paper does not involve a case study from any of the specified locations.</t>
  </si>
  <si>
    <t>The case study in the paper is based in Mexico, not in any of the countries listed in the screening criteria.</t>
  </si>
  <si>
    <t>No; The abstract clearly states that the case study is located in the state of Quintana Roo, Mexico.
 ReflectionThe initial response is correct. The abstract does not mention any of the countries listed in the screening criteria.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</si>
  <si>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1Ã‚Â year were first linked with watershed characteristics such as land use and human population. Dissolved inorganic nitrogen (DIN) concentrations were best predicted by total human population and disturbed land for watersheds with over 200 humans kmÃ¢Ë†â€™2,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Ã‚Â© 2019, Springer-Verlag GmbH Germany, part of Springer Nature.</t>
  </si>
  <si>
    <t>The study does not meet the screening criteria as it is not based in any of the listed locations.</t>
  </si>
  <si>
    <t>No; The study is based in American Samoa, which is not listed in the screening criteria.
 ReflectionThe initial response is correct as the study location, American Samoa, is not included in the list provided in the screening criteria.</t>
  </si>
  <si>
    <t>The paper does not appear to discuss a community-based approach based on the provided title and abstract.</t>
  </si>
  <si>
    <t>No; The abstract and title do not mention a community-based approach.
 ReflectionThe initial response is correct. The paper seems to focus on a scientific approach to managing fisheries and water quality, but there is no mention of community involvement or a community-based approach.</t>
  </si>
  <si>
    <t>The abstract and title indicate a structured study, and the mention of a known publisher supports the likelihood of this being a peer-reviewed article.</t>
  </si>
  <si>
    <t>Yes; The abstract and title suggest a detailed study with a specific methodology and results, which is typical of peer-reviewed literature.
 ReflectionThe Initial Response seems correct. The abstract provides a comprehensive overview of a study, including the methodology used, the results obtained, and the implications of these results. It also mentions a publisher, Springer-Verlag GmbH Germany, which is known for publishing peer-reviewed articles.</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</si>
  <si>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Ã‚Â© Taylor &amp; Francis Group, LLC.</t>
  </si>
  <si>
    <t>No; The abstract and title do not mention any specific location or case study from the listed countries.
 ReflectionThe initial response is correct. The abstract discusses aquaculture research and development in general terms, without specifying a particular geographic location or case study.</t>
  </si>
  <si>
    <t>The paper appears to discuss a community-based approach without a focus on co-management.</t>
  </si>
  <si>
    <t>Yes; The abstract discusses the involvement of stakeholders, particularly the poor, who are dependent on natural resources, indicating a community-based approach.
 ReflectionThe initial response is correct. The abstract does not mention co-management, but it does discuss stakeholder participation and cooperation, which suggests a community-based approach.</t>
  </si>
  <si>
    <t>The abstract and title suggest this is a peer-reviewed publication, not grey literature, a conference report, or a book chapter.</t>
  </si>
  <si>
    <t>Yes; The abstract provides a detailed summary of the research and the copyright note at the end suggests it is published by a known publisher.
 ReflectionThe Initial Response seems correct. The abstract is detailed and discusses a specific research topic. The copyright note suggests it is published by Taylor &amp; Francis Group, which is a well-known academic publisher.</t>
  </si>
  <si>
    <t>The study is based in the Brazilian Amazon, not in any of the Pacific Island nations specified in the screening criteria.</t>
  </si>
  <si>
    <t>No; The abstract and title indicate that the study is based in the Brazilian Amazon, not any of the listed Pacific Island nations.
 ReflectionThe initial response is correct. The study is clearly identified as being conducted in the Brazilian Amazon, which is not one of the countries listed in the screening criteria.</t>
  </si>
  <si>
    <t>The study is based in Guyana, South America, not in any of the Pacific Island nations listed in the screening criteria.</t>
  </si>
  <si>
    <t>No; The abstract and title indicate that the study is based in Guyana, South America, not any of the listed Pacific Island nations.
 ReflectionThe initial response is correct. The study is clearly based in South America, not the Pacific Islands.</t>
  </si>
  <si>
    <t>The study is based in the Philippines, not in any of the countries specified in the SC.</t>
  </si>
  <si>
    <t>No; The abstract mentions that the study was conducted in the Philippines, which is not one of the countries listed in the SC.
 ReflectionThe initial response is correct. The study is clearly identified as being conducted in the Philippines, which is not one of the countries of interest according to the SC.</t>
  </si>
  <si>
    <t>The paper's case study is based in Chile, not in any of the specified locations.</t>
  </si>
  <si>
    <t>No; The abstract and title do not mention any of the specified locations.
 ReflectionThe initial response is correct. The paper focuses on a case study in Chile, not any of the locations specified in the screening criteria.</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</si>
  <si>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68Ã‚Â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(119Ã‚Â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Ã‚Â© 2016 Elsevier Ltd</t>
  </si>
  <si>
    <t>The paper does include a case study from Papua New Guinea, as specified in the SC.</t>
  </si>
  <si>
    <t>Yes; The paper presents a case study from Papua New Guinea, which is one of the countries listed in the SC.
 ReflectionThe Initial Response is correct. The abstract clearly states that the case study is based in the Louisiade Archipelago of Papua New Guinea.</t>
  </si>
  <si>
    <t>The paper is focused on fisheries (specifically shark fishing) and discusses potential management strategies for these marine resources.</t>
  </si>
  <si>
    <t>Yes; The abstract discusses shark fishing activities and the management of shark resources in Papua New Guinea.
 ReflectionThe Initial Response is correct. The abstract clearly discusses fisheries (shark fishing) and marine resource management (management of shark resources and the impact of the closure of the sea cucumber fishery).</t>
  </si>
  <si>
    <t>The paper discusses a community-based approach without a focus on co-management.</t>
  </si>
  <si>
    <t>Yes; The abstract mentions a community-based management of shark resources as a recommendation.
 ReflectionThe Initial Response is correct. The abstract does discuss a community-based approach, and there is no mention of co-management.</t>
  </si>
  <si>
    <t>While the abstract suggests a structure consistent with peer-reviewed literature, it does not explicitly confirm that it is a peer-reviewed article.</t>
  </si>
  <si>
    <t>Yes; The abstract provides a detailed summary of a research study, which is typical of peer-reviewed literature.
 ReflectionThe Initial Response seems correct. The abstract discusses a specific study, presents findings, and suggests recommendations, which is consistent with the structure of peer-reviewed articles. However, it does not explicitly state that it is a peer-reviewed article.</t>
  </si>
  <si>
    <t>No; The paper is clearly focused on a case study from Bangladesh, not any of the countries listed in the SC.
 ReflectionThe Initial Response is correct. The abstract and title do not mention any of the countries listed in the SC, but instead focus on Bangladesh.</t>
  </si>
  <si>
    <t>The case study in the paper is from Namibia, not from any of the countries specified in the SC.</t>
  </si>
  <si>
    <t>No; The paper is a case study from Namibia, not from any of the countries listed in the SC.
 ReflectionThe Initial Response is correct. The paper's case study is clearly stated to be from Namibia, which is not one of the countries of interest according to the SC.</t>
  </si>
  <si>
    <t>No; The abstract and title do not mention any of the specified locations.
 ReflectionThe initial response is correct, as the abstract and title do not provide any information about a case study from the specified locations.</t>
  </si>
  <si>
    <t>The paper's case study is not from any of the specified locations in the screening criteria.</t>
  </si>
  <si>
    <t>No; The study is focused on the shark fishery in the Toliara region of Madagascar, which is not one of the specified locations in the screening criteria.
 ReflectionThe initial response is correct. The paper's case study is based in Madagascar, not in any of the countries listed in the screening criteria.</t>
  </si>
  <si>
    <t>The paper's case study is based in Kenya, not in any of the countries specified in the SC.</t>
  </si>
  <si>
    <t>No; The study is focused on Kenya, not any of the countries listed in the SC.
 ReflectionThe initial response is correct as the paper's case study is clearly based in Kenya, which is not one of the countries of interest according to the SC.</t>
  </si>
  <si>
    <t>The study is conducted in Nigeria, not in any of the countries listed in the SC.</t>
  </si>
  <si>
    <t>No; The study is clearly stated to be conducted in Imo River at Owerri-Nta, Abia State, Nigeria which is not part of the countries listed in the SC.
 ReflectionThe Initial Response is correct. The location of the study is clearly stated in the title and the abstract, and it does not match any of the locations specified in the SC.</t>
  </si>
  <si>
    <t>No; The paper is clearly focused on a case study from Bangladesh, not any of the countries listed in the SC.
 ReflectionThe initial response is correct. The title and abstract of the paper clearly indicate that the research was conducted in Bangladesh, which is not one of the countries listed in the SC.</t>
  </si>
  <si>
    <t>The paper's case study is based in Bangladesh, not in any of the Pacific Island countries listed in the SC.</t>
  </si>
  <si>
    <t>No; The paper is focused on inland openwater fisheries in Bangladesh, not any of the listed Pacific Island countries.
 ReflectionThe Initial Response is correct as the paper's focus is clearly stated to be Bangladesh, which is not one of the countries listed in the SC.</t>
  </si>
  <si>
    <t>The study location is not from any of the countries listed in the SC.</t>
  </si>
  <si>
    <t>No; The study is conducted in Bolinao, Pangasinan which is not listed in the SC.
 ReflectionThe initial response is correct as the location of the study does not match any of the locations listed in the SC.</t>
  </si>
  <si>
    <t>The study is based in Thailand, which is not one of the countries of interest according to the SC.</t>
  </si>
  <si>
    <t>No; The study is clearly stated to be conducted in Thailand, not in any of the countries listed in the SC.
 ReflectionThe initial response is correct as the location of the study is explicitly mentioned in the title and the abstract.</t>
  </si>
  <si>
    <t>No; The paper is focused on a case study from the Kampong Phluk Community, which is not listed in the SC.
 ReflectionThe initial response is correct. The paper's title and abstract clearly state that the case study is from the Kampong Phluk Community, which is not one of the locations listed in the SC.</t>
  </si>
  <si>
    <t>The study is focused on the Eastern Pacific region, not the countries listed in the SC.</t>
  </si>
  <si>
    <t>No; The abstract and title indicate that the study is focused on the Eastern Pacific region, specifically the Colombian Pacific coast, which does not include any of the countries listed in the SC.
 ReflectionThe initial response is correct. The study does not involve any of the countries listed in the SC.</t>
  </si>
  <si>
    <t>The study is not conducted in any of the listed Pacific Island countries.</t>
  </si>
  <si>
    <t>No; The study is focused on the Amazon River dolphin in the Brazilian Amazon, not any of the listed Pacific Island countries.
 ReflectionThe initial response is correct. The abstract clearly states that the study is conducted in the Brazilian Amazon, which is not one of the countries listed in the screening criteria.</t>
  </si>
  <si>
    <t>The study is based in Panama, not in any of the countries specified in the SC.</t>
  </si>
  <si>
    <t>No; The paper is focused on Kuna Yala, Panama, not any of the countries listed in the SC.
 ReflectionThe initial response is correct as the paper's case study is clearly based in Panama, which is not one of the countries of interest according to the SC.</t>
  </si>
  <si>
    <t>The study is based in Indonesia, not in any of the countries specified in the SC.</t>
  </si>
  <si>
    <t>No; The study is clearly stated to be conducted in North Sulawesi, Indonesia which is not one of the countries listed in the SC.
 ReflectionThe Initial Response is correct. The location of the study is explicitly mentioned in the title and the abstract, and it does not match any of the countries in the SC.</t>
  </si>
  <si>
    <t>The case study in the paper is from Mexico, not from any of the locations specified in the screening criteria.</t>
  </si>
  <si>
    <t>No; The abstract clearly states that the case study is from the Pacific Coast of the Baja California peninsula in Mexico, which is not one of the specified locations in the screening criteria.
 ReflectionThe initial response is correct. The paper's case study is not from any of the specified locations.</t>
  </si>
  <si>
    <t>The paper is focused on the Western Mediterranean and does not involve a case study from any of the listed Pacific Island nations.</t>
  </si>
  <si>
    <t>No; The abstract and title indicate that the study is focused on the Western Mediterranean, not any of the listed Pacific Island nations.
 ReflectionThe initial response is correct. The paper's focus is clearly stated to be on the Western Mediterranean, and there is no mention of any of the Pacific Island nations listed in the screening criteria.</t>
  </si>
  <si>
    <t>No; The abstract clearly states that the case study is based around Laguna Lake in the Philippines, which is not one of the countries listed in the SC.
 ReflectionThe initial response is correct. The paper's focus is on a location not included in the SC.</t>
  </si>
  <si>
    <t>The study is based in Kenya, not in any of the countries specified in the SC.</t>
  </si>
  <si>
    <t>No; The study is clearly stated to be conducted in Bondo and Rarieda, Kenya, not in any of the listed countries.
 ReflectionThe Initial Response is correct. The location of the study is explicitly mentioned in the title and the abstract, and it does not include any of the countries listed in the SC.</t>
  </si>
  <si>
    <t>The study is not based in any of the specified locations.</t>
  </si>
  <si>
    <t>No; The study is based in two rural communities in Indiana and North Carolina, not any of the listed locations.
 ReflectionThe Initial Response is correct as the study does not involve any of the specified locations.</t>
  </si>
  <si>
    <t>The paper's case study is based in the Philippines, not in any of the countries listed in the SC.</t>
  </si>
  <si>
    <t>No; The study is focused on the Verde Island Passage in the Central Philippines, not any of the countries listed in the SC.
 ReflectionThe initial response is correct as the study location specified in the title and abstract does not match any of the locations specified in the SC.</t>
  </si>
  <si>
    <t>The study does not meet the screening criteria as it is not from one of the specified locations.</t>
  </si>
  <si>
    <t>No; The study is based in He'eia, O'ahu, which is not one of the specified locations.
 ReflectionThe initial response is correct. The study location, He'eia, O'ahu, is not listed in the screening criteria.</t>
  </si>
  <si>
    <t>The paper does not meet the SC as it is focused on the Philippines, not any of the countries listed in the SC.</t>
  </si>
  <si>
    <t>No; The paper is focused on the Philippines, not any of the countries listed in the SC.
 ReflectionThe initial response is correct. The paper's title and abstract clearly state that it is about initiatives in the Philippines, which is not one of the countries listed in the SC.</t>
  </si>
  <si>
    <t>The study is based in Cambodia, not in any of the countries specified in the SC.</t>
  </si>
  <si>
    <t>No; The paper is focused on biodiversity monitoring methods in the Tonle Sap Lake of Cambodia, not any of the countries listed in the SC.
 ReflectionThe initial response is correct. The paper's title and abstract clearly state that the study is based in Cambodia, which is not one of the countries listed in the SC.</t>
  </si>
  <si>
    <t>The paper does not mention a case study from any of the specified locations.</t>
  </si>
  <si>
    <t>No; The abstract does not mention any of the specified locations.
 ReflectionThe initial response is correct. The abstract and title do not provide any information about a case study from the specified locations.</t>
  </si>
  <si>
    <t>The paper is focused on the Arctic region, not any of the countries listed in the SC.</t>
  </si>
  <si>
    <t>No; The abstract and title indicate that the study is focused on the Arctic region, not any of the countries listed in the SC.
 ReflectionThe initial response is correct. The paper is clearly focused on the Arctic region and Inuit communities, with no mention of any of the countries listed in the SC.</t>
  </si>
  <si>
    <t>The Global Coral Reef Alliance (GCRA) works with community-based management efforts to restore severely damaged coral reefs and fisheries using its BiorockÃ‚Â®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Ã‚Â© 2008 by Taylor &amp; Francis Group, LLC.</t>
  </si>
  <si>
    <t>The paper includes a case study from Palau, which meets the screening criteria.</t>
  </si>
  <si>
    <t>Yes; The paper includes a case study from Palau, which is one of the countries listed in the screening criteria.
 ReflectionThe initial response is correct. The paper does indeed include a case study from Palau, which is one of the countries of interest according to the screening criteria.</t>
  </si>
  <si>
    <t>The paper discusses the restoration and management of fisheries and marine habitats, meeting the screening criteria.</t>
  </si>
  <si>
    <t>Yes; The abstract mentions restoration of fisheries and marine habitats, indicating a discussion on marine resource management.
 ReflectionThe initial response is correct. The abstract clearly mentions the restoration of fisheries and marine habitats, which falls under marine resource management. It also discusses community-based management efforts, which implies a discussion on the management of these resources.</t>
  </si>
  <si>
    <t>The paper is centered on community-based approaches, with no evidence of a focus on co-management.</t>
  </si>
  <si>
    <t>Yes; The title and abstract indicate a focus on community-based restoration efforts in various locations.
 ReflectionThe initial response is correct. The paper discusses community-based efforts in restoring coral reefs and fisheries, with no mention of co-management.</t>
  </si>
  <si>
    <t>The paper appears to be a peer-reviewed publication based on the detailed abstract and the copyright by an academic publisher.</t>
  </si>
  <si>
    <t>Yes; The abstract provides a detailed summary of the research conducted and the paper is copyrighted by Taylor &amp; Francis Group, LLC, a well-known academic publisher.
 ReflectionThe Initial Response is correct. The abstract and title suggest a research study, and the copyright information indicates it is likely part of peer-reviewed published literature.</t>
  </si>
  <si>
    <t>No; The paper is clearly based on a case study from the Philippines, not any of the countries listed in the SC.
 ReflectionThe Initial Response is correct. The title and abstract of the paper clearly state that the case study is based in the Philippines, which is not one of the countries listed in the SC.</t>
  </si>
  <si>
    <t>The study is based in the Gulf Coast region, not any of the Pacific Island nations listed in the screening criteria.</t>
  </si>
  <si>
    <t>No; The abstract and title indicate that the study is based in the Gulf Coast region, not any of the listed Pacific Island nations.
 ReflectionThe initial response is correct. The study is clearly based in the Gulf Coast region, specifically Louisiana, Mississippi, and Alabama, and does not mention any of the Pacific Island nations listed in the screening criteria.</t>
  </si>
  <si>
    <t>The paper does not meet the SC as it is based on a case study from Nigeria, not any of the specified countries.</t>
  </si>
  <si>
    <t>No; The paper is focused on Nigeria, not any of the countries listed in the SC.
 ReflectionThe initial response is correct as the paper's title and abstract clearly indicate that the study is based in Nigeria, which is not one of the countries specified in the SC.</t>
  </si>
  <si>
    <t>No; The paper is focused on a case study from Bangladesh, not any of the countries listed in the SC.
 ReflectionThe initial response is correct. The title and abstract clearly state that the case study is based in Bangladesh, which is not one of the countries of interest according to the SC.</t>
  </si>
  <si>
    <t>The study is based in Ethiopia, not in any of the countries specified in the screening criteria.</t>
  </si>
  <si>
    <t>No; The paper is focused on rural Ethiopia, not any of the specified countries in the screening criteria.
 ReflectionThe initial response is correct. The paper's title and abstract clearly indicate that the study is based in Ethiopia, which is not one of the countries listed in the screening criteria.</t>
  </si>
  <si>
    <t>The case study in the paper is from Indonesia, not from any of the countries specified in the SC.</t>
  </si>
  <si>
    <t>No; The paper is focused on a case study from Anambas, Indonesia, not any of the countries listed in the SC.
 ReflectionThe initial response is correct. The paper's title and abstract clearly state that the case study is based in Indonesia, which is not one of the countries of interest according to the SC.</t>
  </si>
  <si>
    <t>The study is based in Spain, not in any of the Pacific Island countries listed in the SC.</t>
  </si>
  <si>
    <t>No; The study is clearly stated to be conducted in the botanic garden of Castilla-La Mancha in Spain, not in any of the listed Pacific Island countries.
 ReflectionThe Initial Response is correct. The location of the study is explicitly mentioned in the title and abstract, and it does not match any of the locations specified in the SC.</t>
  </si>
  <si>
    <t>The paper does not meet the SC as it does not present a case study from any of the specified countries.</t>
  </si>
  <si>
    <t>No; The paper focuses on a case study from Nepal, not any of the countries listed in the SC.
 ReflectionThe Initial Response is correct. The paper's case study is based in Nepal, which is not one of the countries specified in the SC.</t>
  </si>
  <si>
    <t>The paper includes a case study from the Solomon Islands, which is one of the countries of interest according to the SC.</t>
  </si>
  <si>
    <t>Yes; The abstract mentions a case study from the Solomon Islands.
 ReflectionThe Initial Response is correct. The abstract clearly states that there was a case study conducted in the Solomon Islands, which is one of the countries listed in the SC.</t>
  </si>
  <si>
    <t>The paper does not appear to discuss fisheries or marine resource management based on the provided title and abstract.</t>
  </si>
  <si>
    <t>No; The abstract and title do not mention fisheries or marine resource management.
 ReflectionThe initial response is correct. The paper seems to focus on community-based adaptation and resilience, but does not specifically mention fisheries or marine resource management.</t>
  </si>
  <si>
    <t>The paper does not mention any case study from the specified locations in the title or abstract.</t>
  </si>
  <si>
    <t>No; The abstract does not mention any case study from the specified locations.
 ReflectionThe initial response is correct as the abstract and title do not provide any information about a case study from the specified locations.</t>
  </si>
  <si>
    <t>The paper's case study is based in Taiwan, not in any of the locations specified in the SC.</t>
  </si>
  <si>
    <t>No; The paper is a case study of the South Penghu Archipelago in Taiwan, not any of the specified locations.
 ReflectionThe Initial Response is correct. The paper's focus is clearly stated in the title and abstract to be Taiwan, which is not one of the locations listed in the SC.</t>
  </si>
  <si>
    <t>The paper's case study is based in Hawaii, which is not one of the countries specified in the screening criteria.</t>
  </si>
  <si>
    <t>No; The paper focuses on Hawaii, which is not listed in the screening criteria.
 ReflectionThe initial response is correct as the paper's case study is based in Hawaii, not in any of the countries listed in the screening criteria.</t>
  </si>
  <si>
    <t>The paper does not involve a case study from any of the listed countries.</t>
  </si>
  <si>
    <t>No; The paper focuses on South Asian immigrants in the US and does not mention any case study from the specified countries.
 ReflectionThe Initial Response is correct as the paper does not meet the Screening Criteria.</t>
  </si>
  <si>
    <t>The case study in the paper is based in Indonesia, not in any of the countries specified in the SC.</t>
  </si>
  <si>
    <t>No; The paper is focused on a case study in Indonesia, not any of the countries listed in the SC.
 ReflectionThe Initial Response is correct. The paper's title and abstract clearly state that the case study is based in Indonesia, which is not one of the countries specified in the SC.</t>
  </si>
  <si>
    <t>The study was conducted in Brazil, Indonesia, and the Philippines, not in any of the countries listed in the SC.</t>
  </si>
  <si>
    <t>No; The abstract mentions that the study was conducted in Brazil, Indonesia, and the Philippines, not in any of the countries listed in the SC.
 ReflectionThe initial response is correct. The abstract clearly states the locations of the study, none of which are the countries specified in the SC.</t>
  </si>
  <si>
    <t>The paper includes a case study from the Solomon Islands, which meets the screening criteria.</t>
  </si>
  <si>
    <t>Yes; The abstract mentions a case study from the Solomon Islands which is part of the screening criteria.
 ReflectionThe Initial Response is correct as the Solomon Islands is one of the countries listed in the screening criteria.</t>
  </si>
  <si>
    <t>The paper's focus on fisheries management strategies is evident in both the title and abstract, meeting the screening criteria.</t>
  </si>
  <si>
    <t>Yes; The title and abstract clearly mention fisheries management strategies and discuss the interaction between different management systems in coastal fisheries.
 ReflectionThe Initial Response is correct. The paper's title and abstract clearly indicate a focus on fisheries management, which directly aligns with the screening criteria.</t>
  </si>
  <si>
    <t>Yes; The title and abstract mention community-based management systems, indicating a focus on community-based approaches.
 ReflectionThe Initial Response is correct. The paper seems to discuss community-based management systems, but it does not explicitly mention co-management, which is a criterion for exclusion.</t>
  </si>
  <si>
    <t>While the title and abstract suggest a research study, it is not explicitly stated that it is part of peer-reviewed literature.</t>
  </si>
  <si>
    <t>Yes; The title and abstract suggest a research study, which is typically part of peer-reviewed literature.
 ReflectionThe initial response seems correct as the title and abstract indicate a research study, which is usually part of peer-reviewed literature. However, it does not explicitly state that it is a peer-reviewed paper, nor does it mention being a conference report, grey literature, or a book chapter.</t>
  </si>
  <si>
    <t>The paper's case study is not from any of the countries listed in the SC.</t>
  </si>
  <si>
    <t>No; The abstract mentions a case study from Southern Thailand, not from any of the countries listed in the SC.
 ReflectionThe initial response is correct. The paper's case study is based in Southern Thailand, which is not one of the countries specified in the SC.</t>
  </si>
  <si>
    <t>The paper does not include a case study from any of the specified locations in the SC.</t>
  </si>
  <si>
    <t>No; The abstract mentions case studies from Baja California Sur, Mexico and Fogo Island in the Canadian Province of Newfoundland and Labrador (NL), but none from the specified locations in the SC.
 ReflectionThe initial response is correct. The abstract does not mention any case studies from the locations specified in the SC.</t>
  </si>
  <si>
    <t>The case study in the paper is not from any of the countries listed in the SC.</t>
  </si>
  <si>
    <t>No; The paper focuses on a case study from the Great Zimbabwe National Monument, which is not located in any of the countries listed in the SC.
 ReflectionThe initial response is correct. The paper's case study is clearly identified as being from the Great Zimbabwe National Monument, which is not in any of the countries specified in the SC.</t>
  </si>
  <si>
    <t>The paper's case study is based in Tanzania, not in any of the countries specified in the screening criteria.</t>
  </si>
  <si>
    <t>No; The paper is focused on a case study from Tanzania, which is not one of the countries listed in the screening criteria.
 ReflectionThe initial response is correct. The paper's title and abstract clearly state that the research is based on a case study from Tanzania, not any of the countries listed in the screening criteria.</t>
  </si>
  <si>
    <t>The paper's case study is not from any of the countries specified in the screening criteria.</t>
  </si>
  <si>
    <t>No; The case study mentioned in the title and abstract is from Pangkalan Lampam District Ogan Komering Ilir Regency, not from any of the listed countries.
 ReflectionThe initial response is correct. The paper's case study is clearly identified as being from a region in South Sumatera, which is not one of the countries listed in the screening criteria.</t>
  </si>
  <si>
    <t>No; The abstract does not mention any specific location or case study, let alone one from the specified countries.
 ReflectionThe initial response is correct. The abstract does not provide any information about a case study from the specified countries.</t>
  </si>
  <si>
    <t>The paper is a case study from Tonga, which meets the screening criteria.</t>
  </si>
  <si>
    <t>Yes; The paper is a case study from Tonga, which is one of the countries listed in the screening criteria.
 ReflectionThe initial response is correct. The title and abstract clearly indicate that the paper is a case study from Tonga, which is one of the countries of interest according to the screening criteria.</t>
  </si>
  <si>
    <t>The paper is likely to discuss marine resource management as it explores the impact of social changes on the exploitation of marine resources in Tonga.</t>
  </si>
  <si>
    <t>Yes; The abstract discusses marine resources and their management in the context of social and economic changes in Tonga.
 ReflectionThe initial response is correct. The abstract clearly mentions marine resources and discusses how changes in social orientation and institutions can affect their exploitation and management.</t>
  </si>
  <si>
    <t>While the abstract mentions community-based management, it does not provide enough information to confirm if the paper will discuss a community-based approach in detail.</t>
  </si>
  <si>
    <t>Yes; The abstract mentions a shift towards community-based management, indicating a community-based approach.
 ReflectionThe Initial Response is correct. The abstract does mention a shift towards community-based management, which suggests a community-based approach. However, it does not explicitly state that the paper will focus on this approach, nor does it mention co-management.</t>
  </si>
  <si>
    <t>The detailed abstract and copyright notice suggest this is part of the peer-reviewed published literature.</t>
  </si>
  <si>
    <t>Yes; The abstract provides a detailed summary of the research conducted, and the copyright notice at the end suggests it is part of a published literature.
 ReflectionThe Initial Response is correct. The abstract and title are indicative of a peer-reviewed research paper, and the copyright notice further supports this.</t>
  </si>
  <si>
    <t>The paper's focus is on the Northeast United States, not on any of the Pacific Island nations specified in the screening criteria.</t>
  </si>
  <si>
    <t>No; The abstract and title indicate that the study is focused on the Northeast United States, not any of the listed Pacific Island nations.
 ReflectionThe initial response is correct. The paper's focus is clearly stated to be on the Northeast United States, and there is no mention of any of the Pacific Island nations listed in the screening criteria.</t>
  </si>
  <si>
    <t>The abstract does not provide information about a case study from any of the specified countries.</t>
  </si>
  <si>
    <t>No; The abstract does not mention any specific case study from the listed countries.
 ReflectionThe initial response is correct. The abstract discusses local islander knowledge in a general sense, but does not specify any particular island or country.</t>
  </si>
  <si>
    <t>The paper discusses resource management in island environments, but it does not specifically mention fisheries or marine resource management.</t>
  </si>
  <si>
    <t>Maybe; The abstract mentions managing island environments and community-based resource management, but it does not specifically mention fisheries or marine resources.
 ReflectionThe Initial Response is correct. The paper seems to focus on local knowledge and its role in managing island environments, but it does not explicitly mention fisheries or marine resource management.</t>
  </si>
  <si>
    <t>Despite the mention of community-based resource management, the abstract also suggests a focus on co-management, which is against the screening criteria.</t>
  </si>
  <si>
    <t>Yes; The abstract mentions the use of local islander knowledge for community-based resource management.
 ReflectionThe initial response is correct in identifying the mention of community-based resource management. However, the abstract also mentions co-production of knowledge with scientists and conservation practitioners, which could imply a focus on co-management.</t>
  </si>
  <si>
    <t>The abstract's structure and content, along with the copyright notice, suggest it is part of peer-reviewed published literature.</t>
  </si>
  <si>
    <t>Yes; The abstract provides a comprehensive summary of the paper's content, and the copyright notice at the end suggests it is part of published literature.
 ReflectionThe Initial Response seems correct. The abstract is detailed and structured like a peer-reviewed paper, discussing the evolution of a concept (local knowledge) in a scholarly manner. The copyright notice also indicates it is likely part of published literature.</t>
  </si>
  <si>
    <t>The paper could potentially involve a case study from the listed locations, but without an abstract or specific location mentioned, it's not possible to confirm.</t>
  </si>
  <si>
    <t>Maybe; The title suggests a study on fisheries, but without an abstract or specific location mentioned, it's unclear if it involves a case study from the listed locations.
 ReflectionThe Initial Response is correct, as there is not enough information to definitively determine if the paper meets the SC.</t>
  </si>
  <si>
    <t>The title of the paper clearly indicates a focus on fisheries management.</t>
  </si>
  <si>
    <t>Yes; The title explicitly mentions the management of fisheries.
 ReflectionThe initial response is correct, as the title directly refers to fisheries management, even though there is no abstract available to provide additional context.</t>
  </si>
  <si>
    <t>The title suggests a potential focus on co-management, which is excluded in the screening criteria.</t>
  </si>
  <si>
    <t>No; The title suggests a focus on community management, which could imply co-management.
 ReflectionThe Initial Response is correct. The title suggests a focus on community management, which could be interpreted as co-management, which is not within the screening criteria.</t>
  </si>
  <si>
    <t>The lack of an abstract prevents a conclusive determination of the paper's status in relation to the screening criteria.</t>
  </si>
  <si>
    <t>Maybe; There is no abstract available to provide enough information about the nature of the paper.
 ReflectionThe Initial Response is correct as there is insufficient information to definitively determine if the paper is part of the peer-reviewed published literature.</t>
  </si>
  <si>
    <t>The paper's case study is focused on Ghana, not any of the countries listed in the screening criteria.</t>
  </si>
  <si>
    <t>No; The abstract and title clearly indicate that the case study is based in Ghana, which is not one of the countries listed in the screening criteria.
 ReflectionThe initial response is correct. The paper focuses on water governance in Ghana, not any of the countries specified in the screening criteria.</t>
  </si>
  <si>
    <t>The study is based in Austria, not in any of the Pacific Island nations specified in the SC.</t>
  </si>
  <si>
    <t>No; The study is clearly stated to be conducted in Austria, not any of the listed Pacific Island nations.
 ReflectionThe Initial Response is correct. The study's location is explicitly mentioned in the abstract, and it does not include any of the countries listed in the SC.</t>
  </si>
  <si>
    <t>The paper does not indicate that it includes a case study from any of the listed countries in the screening criteria.</t>
  </si>
  <si>
    <t>No; The abstract does not mention any specific geographical location or case study from the listed countries.
 ReflectionThe initial response is correct. The abstract and title do not provide any information about a case study from the specified countries.</t>
  </si>
  <si>
    <t>The case study in the paper is based in Argentina, not in any of the countries specified in the SC.</t>
  </si>
  <si>
    <t>No; The paper is focused on an artisanal fishery community in Argentina, not any of the listed countries.
 ReflectionThe initial response is correct as the paper's case study is clearly stated to be in Argentina, which is not one of the countries of interest according to the SC.</t>
  </si>
  <si>
    <t>The paper does not involve a case study from any of the specified locations.</t>
  </si>
  <si>
    <t>No; The abstract and title do not mention any of the specified locations.
 ReflectionThe initial response is correct. The paper focuses on recreational angling NGOs in the United States, not in any of the specified locations.</t>
  </si>
  <si>
    <t>The study is based in Bangladesh, not in any of the countries specified in the SC.</t>
  </si>
  <si>
    <t>No; The study is clearly stated to be conducted in Bangladesh, which is not one of the countries listed in the SC.
 ReflectionThe Initial Response is correct as the location of the study does not meet the SC.</t>
  </si>
  <si>
    <t>The case study is based in Malaysia, which is not one of the countries of interest according to the SC.</t>
  </si>
  <si>
    <t>No; The paper is clearly about a case study in Malaysia, not any of the countries listed in the SC.
 ReflectionThe Initial Response is correct. The title and abstract of the paper clearly state that the case study is based in Malaysia, which is not one of the countries listed in the SC.</t>
  </si>
  <si>
    <t>The paper's case study is not from any of the specified locations in the SC.</t>
  </si>
  <si>
    <t>No; The paper focuses on Vietnamese American Fishers on the US Gulf Coast, not on any of the specified locations in the SC.
 ReflectionThe initial response is correct as the paper's focus is clearly stated in the title and abstract and does not include any of the locations specified in the SC.</t>
  </si>
  <si>
    <t>The case study in the paper is from Ghana, which is not one of the countries specified in the SC.</t>
  </si>
  <si>
    <t>No; The paper is a case study from Ghana, not from any of the listed countries in the SC.
 ReflectionThe Initial Response is correct. The paper's title and abstract clearly state that the case study is based in Ghana, which is not one of the countries listed in the SC.</t>
  </si>
  <si>
    <t>The study is based in Madagascar, not in any of the countries specified in the SC.</t>
  </si>
  <si>
    <t>No; The abstract mentions a study conducted in Madagascar, not any of the countries listed in the SC.
 ReflectionThe initial response is correct. The abstract clearly states that the study was conducted in Madagascar, which is not one of the countries listed in the SC.</t>
  </si>
  <si>
    <t>The paper's focus is on Northeast U.S. fishing communities, not on any of the Pacific Island nations listed in the screening criteria.</t>
  </si>
  <si>
    <t>No; The paper focuses on Northeast U.S. fishing communities, not on any of the specified Pacific Island nations.
 ReflectionThe initial response is correct. The paper's geographical focus is clearly stated in the abstract and does not include any of the countries listed in the screening criteria.</t>
  </si>
  <si>
    <t>The paper does not meet the screening criteria as it is focused on Nepal, not any of the specified countries.</t>
  </si>
  <si>
    <t>No; The paper is focused on climate change adaptation in Nepal, not any of the listed countries.
 ReflectionThe initial response is correct as the paper's focus is clearly stated to be Nepal, which is not one of the countries listed in the screening criteria.</t>
  </si>
  <si>
    <t>The paper is specifically about India, not any of the countries listed in the SC.</t>
  </si>
  <si>
    <t>No; The paper is focused on India and its challenges related to climate change and food security, not any of the countries listed in the SC.
 ReflectionThe initial response is correct. The title and abstract clearly state that the paper is about India and there is no mention of any of the countries listed in the SC.</t>
  </si>
  <si>
    <t>The research paper's case study is not from any of the countries specified in the SC.</t>
  </si>
  <si>
    <t>No; The paper's case study is based in Zanzibar, Tanzania, not any of the countries listed in the SC.
 ReflectionThe initial response is correct. The title and abstract clearly state that the research was conducted in Zanzibar, Tanzania, which is not one of the countries listed in the SC.</t>
  </si>
  <si>
    <t>The study is not based in any of the countries specified in the screening criteria.</t>
  </si>
  <si>
    <t>No; The study is based in French Polynesia, which is not one of the countries listed in the screening criteria.
 ReflectionThe initial response is correct. The study does not involve any of the countries listed in the screening criteria.</t>
  </si>
  <si>
    <t>The study is based in Poland, not in any of the countries listed in the SC.</t>
  </si>
  <si>
    <t>No; The paper is focused on a study conducted in Poland, not any of the specified island nations.
 ReflectionThe Initial Response is correct as the study is clearly identified as being conducted in Poland, which is not one of the countries listed in the SC.</t>
  </si>
  <si>
    <t>The study was conducted in Brazil, not in any of the countries listed in the SC.</t>
  </si>
  <si>
    <t>No; The abstract clearly states that the study was conducted in the lower Tocantins River Basin in the Brazilian Amazon, not in any of the countries listed in the SC.
 ReflectionThe Initial Response is correct. The study location is explicitly mentioned in the abstract and it does not match any of the locations specified in the SC.</t>
  </si>
  <si>
    <t>No; The paper is based on a case study from Malalison Island, central Philippines, which is not one of the locations listed in the SC.
 ReflectionThe initial response is correct. The paper's case study is clearly stated to be from the Philippines, not any of the countries listed in the SC.</t>
  </si>
  <si>
    <t>The paper is focused on the Caribbean region, not the countries specified in the SC.</t>
  </si>
  <si>
    <t>No; The paper focuses on the Caribbean Community (CARICOM) and does not mention any of the countries listed in the SC.
 ReflectionThe initial response is correct. The paper's title and abstract do not suggest a case study from any of the countries listed in the SC.</t>
  </si>
  <si>
    <t>The abstract does not provide information about a case study from the specified countries.</t>
  </si>
  <si>
    <t>No; The abstract does not mention any specific location or case study from the listed countries.
 ReflectionThe initial response is correct. The abstract discusses co-management of coral reef fisheries and reviews literature on the topic, but does not specify any particular geographic location or case study.</t>
  </si>
  <si>
    <t>The case study in the paper is from Chile, not from any of the countries specified in the SC.</t>
  </si>
  <si>
    <t>No; The abstract mentions a case study from Chile, not from any of the countries listed in the SC.
 ReflectionThe initial response is correct. The abstract clearly states that the case study is based in Chile, which is not one of the countries listed in the SC.</t>
  </si>
  <si>
    <t>The case study in the paper is from the US Pacific Northwest, not from any of the specified locations in the screening criteria.</t>
  </si>
  <si>
    <t>No; The abstract mentions a case study from the US Pacific Northwest, not any of the specified locations.
 ReflectionThe initial response is correct. The abstract clearly states that the case study is from the US Pacific Northwest, which is not one of the locations listed in the screening criteria.</t>
  </si>
  <si>
    <t>The study is not based in any of the locations specified in the SC.</t>
  </si>
  <si>
    <t>No; The abstract and title indicate that the study is based in Torokeku Village, South Konawe Regency, which is not listed in the SC.
 ReflectionThe initial response is correct. The location of the study is clearly stated and it does not match any of the locations listed in the SC.</t>
  </si>
  <si>
    <t>The study is conducted in the northern Baltic Sea, not in any of the Pacific Island countries listed in the screening criteria.</t>
  </si>
  <si>
    <t>No; The abstract mentions the study is conducted in the northern Baltic Sea, not in any of the listed Pacific Island countries.
 ReflectionThe initial response is correct. The study location is clearly stated in the abstract and it does not match any of the locations specified in the screening criteria.</t>
  </si>
  <si>
    <t>The case study in the paper is from Canada, not from any of the Pacific Island nations listed in the screening criteria.</t>
  </si>
  <si>
    <t>No; The abstract and title clearly state that the case study is based in Nova Scotia, Canada, not any of the listed Pacific Island nations.
 ReflectionThe initial response is correct. The paper's case study is explicitly set in Canada, which is not one of the countries of interest according to the screening criteria.</t>
  </si>
  <si>
    <t>The study is based in Tanzania, not in any of the countries specified in the screening criteria.</t>
  </si>
  <si>
    <t>No; The study is clearly identified as being conducted in Tanga, Tanzania which is not one of the specified locations in the screening criteria.
 ReflectionThe initial response is correct. The title and abstract clearly state that the study was conducted in Tanzania, not in any of the countries listed in the screening criteria.</t>
  </si>
  <si>
    <t>The case study is from the Philippines, which is not one of the countries of interest according to the SC.</t>
  </si>
  <si>
    <t>No; The paper is a case study from the Philippines, not from any of the countries listed in the SC.
 ReflectionThe Initial Response is correct. The paper's title and abstract clearly state that the case study is from the Philippines, which is not one of the countries listed in the SC.</t>
  </si>
  <si>
    <t>No; The paper is focused on the Fishery Sector Program in the Philippines, which is not one of the countries listed in the SC.
 ReflectionThe initial response is correct. The paper's title and abstract clearly state that the study is based in the Philippines, which is not one of the countries of interest according to the SC.</t>
  </si>
  <si>
    <t>The paper does not appear to be related to any of the specified locations based on the provided title and abstract.</t>
  </si>
  <si>
    <t>The paper's case study is from Ecuador, not from any of the countries specified in the SC.</t>
  </si>
  <si>
    <t>No; The paper focuses on mangrove fisheries in coastal Ecuador, not any of the listed countries.
 ReflectionThe initial response is correct as the paper's case study is clearly stated to be from Ecuador, which is not one of the countries listed in the SC.</t>
  </si>
  <si>
    <t>The case study in the paper is based in Cambodia, not in any of the countries specified in the SC.</t>
  </si>
  <si>
    <t>No; The paper is clearly about a case study in Cambodia, not any of the countries listed in the SC.
 ReflectionThe initial response is correct. The title and abstract of the paper clearly state that the case study is based in Cambodia, which is not one of the countries listed in the SC.</t>
  </si>
  <si>
    <t>The case study in the paper is from Western Alaska, not from any of the Pacific Island nations specified in the screening criteria.</t>
  </si>
  <si>
    <t>No; The paper is focused on a case study from a community in Western Alaska, not any of the listed Pacific Island nations.
 ReflectionThe initial response is correct. The paper's abstract clearly states that the case study is based in Western Alaska, which is not one of the countries listed in the screening criteria.</t>
  </si>
  <si>
    <t>The paper does not include case studies from any of the specified locations.</t>
  </si>
  <si>
    <t>No; The abstract does not mention any case studies from the specified locations.
 ReflectionThe initial response is correct. The abstract mentions case studies from Indonesia, Philippines, Caribbean, Thailand, and Florida Keys, but none from the specified locations.</t>
  </si>
  <si>
    <t>The paper is focused on a case study from California, not from any of the specified locations.</t>
  </si>
  <si>
    <t>No; The abstract and title indicate that the research is based in California, not any of the specified locations.
 ReflectionThe initial response is correct. The paper's focus is on a program in California, and there is no mention of any of the locations listed in the screening criteria.</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</si>
  <si>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Ã‚Â© 2013 The Ecological Society of Japan.</t>
  </si>
  <si>
    <t>No; The abstract does not mention any specific location or case study, let alone one from the listed countries.
 ReflectionThe initial response is correct, as the abstract does not provide any information about a case study from the specified countries.</t>
  </si>
  <si>
    <t>Yes; The abstract discusses a community-based approach to fisheries management, focusing on social pressures within and outside the community.
 ReflectionThe Initial Response is correct. The paper does not seem to focus on co-management but rather on individual decision-making within a community context.</t>
  </si>
  <si>
    <t>While the abstract suggests a detailed study, it does not explicitly confirm that it is part of peer-reviewed literature.</t>
  </si>
  <si>
    <t>Yes; The abstract and title suggest a detailed study which is typical of peer-reviewed literature.
 ReflectionThe initial response seems correct. The abstract presents a detailed analysis of a model for fisheries management, which suggests a formal study. However, it does not explicitly state that it is a peer-reviewed paper, nor does it mention being part of a conference report, grey literature, or a book chapter.</t>
  </si>
  <si>
    <t>The paper's case study is based in Brooklyn, New York, not in any of the Pacific Island nations specified in the screening criteria.</t>
  </si>
  <si>
    <t>No; The paper is clearly based on a case study from Brooklyn, New York, not any of the listed Pacific Island nations.
 ReflectionThe initial response is correct as the paper's title and abstract do not mention any of the Pacific Island nations listed in the screening criteria.</t>
  </si>
  <si>
    <t>The paper's case study is based in Sabah, Malaysia, not in any of the countries specified in the SC.</t>
  </si>
  <si>
    <t>No; The study is clearly stated to be conducted in Sabah, Malaysia, which is not one of the countries listed in the SC.
 ReflectionThe initial response is correct. The title and abstract of the paper clearly indicate that the study was conducted in Sabah, Malaysia, not in any of the countries listed in the SC.</t>
  </si>
  <si>
    <t>The paper is a case study from Fiji, which meets the screening criteria.</t>
  </si>
  <si>
    <t>Yes; The paper is a case study from Fiji, which is one of the countries listed in the screening criteria.
 ReflectionThe initial response is correct. The title and abstract clearly indicate that the paper is based on a case study from Fiji, which is one of the countries of interest according to the screening criteria.</t>
  </si>
  <si>
    <t>The paper discusses the management of marine resources and fisheries in the context of community-based conservation, which aligns with the screening criteria.</t>
  </si>
  <si>
    <t>Yes; The abstract discusses marine protected areas, fisheries, and conservation planning which are all related to marine resource management.
 ReflectionThe initial response is correct. The paper's title and abstract clearly indicate a focus on fisheries and marine resource management, particularly in the context of community-based conservation in Fiji.</t>
  </si>
  <si>
    <t>The paper discusses a community-based approach, involving local communities and their traditional ecological knowledge in conservation planning, without a focus on co-management.</t>
  </si>
  <si>
    <t>Yes; The abstract discusses a community-based conservation approach in Fiji, involving local communities and their traditional ecological knowledge.
 ReflectionThe initial response is correct. The paper does not seem to focus on co-management but rather on a community-based approach, involving local communities and their traditional ecological knowledge in conservation planning.</t>
  </si>
  <si>
    <t>While the abstract suggests a research study, it does not explicitly confirm that the paper is part of peer-reviewed published literature.</t>
  </si>
  <si>
    <t>Yes; The abstract provides a detailed summary of a research study, which is typical of peer-reviewed literature.
 ReflectionThe Initial Response seems correct. The abstract discusses a specific research methodology and findings, which is characteristic of peer-reviewed literature. However, it does not explicitly state that it is a peer-reviewed paper.</t>
  </si>
  <si>
    <t>The paper's case study is based in the Peruvian Amazon, not in any of the Pacific Island countries specified in the SC.</t>
  </si>
  <si>
    <t>No; The paper is about a case study in the Peruvian Amazon, not any of the listed Pacific Island countries.
 ReflectionThe Initial Response is correct as the paper's focus is clearly stated to be on a location in the Peruvian Amazon, which is not one of the countries listed in the SC.</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</si>
  <si>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Ã‚Â© 2007 Inderscience Enterprises Ltd.</t>
  </si>
  <si>
    <t>No; The abstract does not mention any specific location or case study from the listed countries.
 ReflectionThe initial response is correct. The abstract discusses a general shift in fisheries management and social science, but does not specify any particular geographic location or case study.</t>
  </si>
  <si>
    <t>Yes; The abstract discusses the need for a shift in social science understandings of fishing towards context and interrelationships amongst and between fishermen and fishing communities.
 ReflectionThe initial response is correct. The abstract does mention the need for a community-based approach in understanding fisheries, and there is no explicit mention of co-management.</t>
  </si>
  <si>
    <t>While the abstract suggests a research paper, there is no explicit confirmation of it being peer-reviewed.</t>
  </si>
  <si>
    <t>Yes; The abstract provides a detailed overview of the research topic, suggesting it is from a peer-reviewed paper.
 ReflectionThe Initial Response seems correct. The abstract is comprehensive and discusses a specific research topic in depth, which is typical of peer-reviewed literature. However, there is no explicit mention of the paper being peer-reviewed.</t>
  </si>
  <si>
    <t>The paper does not appear to include a case study from any of the specified Pacific Island nations based on the information provided in the title and abstract.</t>
  </si>
  <si>
    <t>No; The abstract and title indicate that the paper focuses on African and Asian experiences, not on any of the specified Pacific Island nations.
 ReflectionThe initial response is correct. The paper's focus is clearly stated to be on African and Asian experiences, and there is no mention of any of the Pacific Island nations listed in the screening criteria.</t>
  </si>
  <si>
    <t>Yes; The abstract mentions community-based management of various resources, indicating a focus on community-based approaches.
 ReflectionThe Initial Response is correct. The abstract discusses community participation in natural resource and environmental management, which aligns with the screening criteria. There is no explicit mention of co-management, which is to be excluded according to the SC.</t>
  </si>
  <si>
    <t>While the abstract suggests a comprehensive research study, it is not explicitly stated that this is a peer-reviewed paper.</t>
  </si>
  <si>
    <t>Yes; The abstract provides a detailed summary of the research and its context, suggesting it is part of a peer-reviewed publication.
 ReflectionThe initial response seems correct as the abstract and title suggest a comprehensive research study. However, it is not explicitly stated that this is a peer-reviewed paper, and it could potentially be a conference report or part of grey literature.</t>
  </si>
  <si>
    <t>The case study in the paper is from India, not from any of the countries specified in the SC.</t>
  </si>
  <si>
    <t>No; The abstract mentions that the case study is from eastern India, not from any of the countries listed in the SC.
 ReflectionThe initial response is correct. The abstract clearly states that the case study is from Puri (Orissa) and Purulia (West Bengal) in eastern India, which are not among the countries listed in the SC.</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</si>
  <si>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regionÃ¢â‚¬â„¢s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Ã‚Â© 2018 by the author(s).</t>
  </si>
  <si>
    <t>The paper's focus is on the western Indian Ocean, not the Pacific Islands specified in the SC.</t>
  </si>
  <si>
    <t>No; The paper focuses on the western Indian Ocean region, not the Pacific Islands listed in the SC.
 ReflectionThe initial response is correct. The paper's geographical focus is clearly stated in the title and abstract, and it does not include any of the countries listed in the SC.</t>
  </si>
  <si>
    <t>The paper focuses on a community-based approach, specifically community-based aquaculture, and does not mention co-management.</t>
  </si>
  <si>
    <t>Yes; The title and abstract indicate a focus on community-based aquaculture, which is a community-based approach.
 ReflectionThe initial response is correct. The paper discusses community-based aquaculture as a method for sustainable coastal livelihoods and does not mention co-management.</t>
  </si>
  <si>
    <t>While the abstract suggests a research study, it does not explicitly confirm that the paper is part of the peer-reviewed published literature.</t>
  </si>
  <si>
    <t>Yes; The abstract provides a detailed overview of a research study, which typically characterizes peer-reviewed literature.
 ReflectionThe initial response seems correct. The abstract discusses a study's methodology, findings, and implications, which are common elements in peer-reviewed articles. However, it does not explicitly state that it is a peer-reviewed article.</t>
  </si>
  <si>
    <t>The paper's case study is based in Indonesia, not in any of the countries listed in the SC.</t>
  </si>
  <si>
    <t>No; The paper focuses on mangrove rehabilitation in Indonesia, not any of the countries listed in the SC.
 ReflectionThe initial response is correct as the paper's case study is clearly based in Indonesia, not any of the countries specified in the SC.</t>
  </si>
  <si>
    <t>The case study is not from any of the listed locations in the SC.</t>
  </si>
  <si>
    <t>No; The paper is about a case study in Pakualam Village of Darmaraja Sub district of Sumedang Regency, not any of the listed locations.
 ReflectionThe Initial Response is correct as the location of the case study does not match any of the locations listed in the SC.</t>
  </si>
  <si>
    <t>The paper's case study is from Bangladesh, not from any of the specified Pacific Island nations.</t>
  </si>
  <si>
    <t>No; The paper is clearly identified as a case study from Bangladesh, not any of the listed Pacific Island nations.
 ReflectionThe initial response is correct. The title and abstract of the paper explicitly state that the case study is based in Bangladesh, which is not one of the countries listed in the screening criteria.</t>
  </si>
  <si>
    <t>The study is based in Zanzibar, Tanzania, which is not one of the countries listed in the SC.</t>
  </si>
  <si>
    <t>No; The paper is based on a case study from Zanzibar, Tanzania, not any of the countries listed in the SC.
 ReflectionThe Initial Response is correct. The abstract clearly states that the study is based in Zanzibar, Tanzania.</t>
  </si>
  <si>
    <t>The paper's case study is from India, not from any of the countries specified in the SC.</t>
  </si>
  <si>
    <t>No; The paper is clearly about a case study from Minicoy, Lakshadweep, India, not any of the countries listed in the SC.
 ReflectionThe Initial Response is correct. The title and abstract do not mention any of the countries listed in the SC.</t>
  </si>
  <si>
    <t>The paper does not meet the SC as it is based on a case study from Indonesia, not any of the countries listed in the SC.</t>
  </si>
  <si>
    <t>No; The paper is focused on a case study from Indonesia, not any of the countries listed in the SC.
 ReflectionThe initial response is correct as the abstract clearly states that the study is based in Indonesia.</t>
  </si>
  <si>
    <t>The paper's case study is based in Nepal, not in any of the countries specified in the SC.</t>
  </si>
  <si>
    <t>No; The paper is clearly focused on a case study in Nepal, not any of the countries listed in the SC.
 ReflectionThe initial response is correct. The title and abstract of the paper clearly indicate that the research is based on a case study in Nepal, which is not one of the countries listed in the SC.</t>
  </si>
  <si>
    <t>The study is based in the Philippines, which is not one of the countries listed in the screening criteria.</t>
  </si>
  <si>
    <t>No; The study is clearly stated to be based in the Philippines, not any of the listed countries.
 ReflectionThe Initial Response is correct as the location of the study is explicitly mentioned in the title and abstract.</t>
  </si>
  <si>
    <t>The paper does not involve a case study from any of the countries listed in the SC.</t>
  </si>
  <si>
    <t>No; The abstract and title clearly state that the study is focused on the Gulf of Thailand countries, not any of the countries listed in the SC.
 ReflectionThe initial response is correct. The paper is focused on the Gulf of Thailand countries, which are not among the countries listed in the SC.</t>
  </si>
  <si>
    <t>The case study is based in Mexico, not in any of the countries specified in the screening criteria.</t>
  </si>
  <si>
    <t>No; The paper is about a case study in Puerto Morelos reef, Mexico, not any of the listed countries.
 ReflectionThe initial response is correct. The paper's title and abstract clearly state that the case study is based in Mexico, which is not one of the countries listed in the screening criteria.</t>
  </si>
  <si>
    <t>The paper does not meet the SC as it is based on a case study from Cambodia, not from any of the countries specified in the SC.</t>
  </si>
  <si>
    <t>No; The paper is focused on a case study from Cambodia, not any of the countries listed in the SC.
 ReflectionThe Initial Response is correct. The abstract clearly states that the case study is from Cambodia, which is not one of the countries listed in the SC.</t>
  </si>
  <si>
    <t>The study was conducted in Tonga, which meets the SC requirement.</t>
  </si>
  <si>
    <t>Yes; The abstract mentions a study conducted in Tonga, which is one of the countries listed in the SC.
 ReflectionThe Initial Response is correct. The abstract clearly states that the study was conducted in Tonga, which is one of the countries of interest according to the SC.</t>
  </si>
  <si>
    <t>The paper is likely to discuss fisheries and marine resource management as it talks about community management of coastal fisheries and the use of different strategies for marine resource management.</t>
  </si>
  <si>
    <t>Yes; The title and abstract mention community management of coastal fisheries resources and biodiversity conservation.
 ReflectionThe initial response is correct. The abstract discusses the impact of community management on marine resources, specifically coral reef fishes, and the use of no-take marine reserves and exclusive fishing rights as management strategies.</t>
  </si>
  <si>
    <t>While the paper discusses community-based management, it also mentions dual management systems, which could be interpreted as a form of co-management.</t>
  </si>
  <si>
    <t>Yes; The abstract discusses a community-based approach to managing marine reserves and fishing rights.
 ReflectionThe Initial Response is correct. The paper discusses community management of marine reserves and exclusive fishing rights, which is a community-based approach. However, it also mentions dual management systems, which could be interpreted as a form of co-management.</t>
  </si>
  <si>
    <t>The abstract and title suggest a research study that has been conducted and published in a peer-reviewed journal, and the mention of a reputable publisher supports this.</t>
  </si>
  <si>
    <t>Yes; The abstract provides a detailed summary of a research study, and it mentions that it is published by Wiley Periodicals LLC, which is a reputable publisher of peer-reviewed journals.
 ReflectionThe Initial Response is correct. The abstract and title suggest a research study that has been conducted and published in a peer-reviewed journal. The mention of a specific publisher known for peer-reviewed content supports this.</t>
  </si>
  <si>
    <t>The paper includes a case study from Vanuatu, which is one of the countries of interest according to the SC.</t>
  </si>
  <si>
    <t>Yes; The abstract mentions that the marine monitoring toolkit was developed in Vanuatu.
 ReflectionThe Initial Response is correct. The abstract clearly states that the toolkit was developed in Vanuatu, which is one of the countries listed in the SC.</t>
  </si>
  <si>
    <t>The paper is about marine resource management as indicated by the title and abstract.</t>
  </si>
  <si>
    <t>Yes; The title and abstract indicate that the paper discusses a toolkit for community-based marine resource management.
 ReflectionThe initial response is correct. The paper's title and abstract clearly indicate that it discusses marine resource management, specifically through a community-based approach.</t>
  </si>
  <si>
    <t>Yes; The title and abstract suggest a focus on community-based marine resource management, with no mention of co-management.
 ReflectionThe initial response is correct. The paper appears to discuss a community-based approach to marine resource management, with the community being actively involved in the process. There is no mention of co-management, which would involve shared responsibility between the community and another entity.</t>
  </si>
  <si>
    <t>While the abstract suggests a research study and mentions a known publisher, it does not explicitly confirm that the paper is peer-reviewed.</t>
  </si>
  <si>
    <t>Yes; The abstract provides a detailed summary of a research study and mentions a publisher, Elsevier Ltd, which is known for publishing peer-reviewed literature.
 ReflectionThe Initial Response seems correct as the abstract does seem to summarize a research study and mentions a known publisher of peer-reviewed literature. However, it does not explicitly state that it is a peer-reviewed paper.</t>
  </si>
  <si>
    <t>The paper does not indicate a case study from any of the specified locations in its title or abstract.</t>
  </si>
  <si>
    <t>No; The abstract does not mention any case study from the specified locations.
 ReflectionThe initial response is correct. The abstract discusses community organizations and their strategies, but does not mention any specific case study from the listed locations.</t>
  </si>
  <si>
    <t>The paper's case study is from India, not from any of the Pacific Island countries listed in the screening criteria.</t>
  </si>
  <si>
    <t>No; The paper is clearly about a case study from Kerala, India, not any of the listed Pacific Island countries.
 ReflectionThe Initial Response is correct. The title and abstract of the paper clearly state that the case study is based on the Kerala floods of 2018 in India.</t>
  </si>
  <si>
    <t>There is an increasing recognition globally of the role to be played by community science Ã¢â‚¬â€œscientific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Ã¢â‚¬ËœfitÃ¢â‚¬â„¢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Ã‚Â© 2020 The Authors</t>
  </si>
  <si>
    <t>No; The abstract does not mention any specific location or case study from the listed countries.
 ReflectionThe initial response is correct. The abstract discusses community science in a general sense and does not specify any particular location or case study.</t>
  </si>
  <si>
    <t>The paper discusses community science, a community-based approach, without a focus on co-management.</t>
  </si>
  <si>
    <t>Yes; The abstract discusses community science, which is driven and controlled by local communities, indicating a community-based approach.
 ReflectionThe Initial Response is correct. The abstract does not mention co-management, but rather focuses on community science, which is a community-based approach.</t>
  </si>
  <si>
    <t>The abstract and title suggest a detailed research study, which is typical of peer-reviewed literature.</t>
  </si>
  <si>
    <t>Yes; The abstract provides a detailed summary of the research, its methodology, and findings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</si>
  <si>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Ã‚Â© 1996.</t>
  </si>
  <si>
    <t>The paper is focused on Southeast Asia, not the countries listed in the SC.</t>
  </si>
  <si>
    <t>No; The paper focuses on Southeast Asia, not the specific countries listed in the SC.
 ReflectionThe initial response is correct. The paper's title and abstract do not mention any of the countries listed in the SC, and Southeast Asia is a different region.</t>
  </si>
  <si>
    <t>No; The title and abstract indicate a focus on both community-based management and co-management, which is against the screening criteria.
 ReflectionThe initial response is correct. The paper does discuss a community-based approach, but it also clearly mentions co-management, which is a reason for exclusion according to the screening criteria.</t>
  </si>
  <si>
    <t>While the abstract and title suggest a formal research study, there is not enough information to definitively confirm if it is part of the peer-reviewed published literature.</t>
  </si>
  <si>
    <t>Yes; The abstract and title suggest a formal research study, which is typically associated with peer-reviewed published literature.
 ReflectionThe Initial Response seems correct as the abstract discusses a study on fisheries management, which is a common topic in peer-reviewed literature. However, it does not explicitly state that it is a peer-reviewed paper, nor does it mention being a conference report, grey literature, or a book chapter.</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</si>
  <si>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Ã‚Â© 2021 John Wiley &amp; Sons, Ltd.</t>
  </si>
  <si>
    <t>The paper's case study is not from any of the countries listed in the SC, but rather from Australia and New Zealand.</t>
  </si>
  <si>
    <t>No; The abstract mentions a case study in New South Wales and the regional focus of the citizen science project is Australia and New Zealand, none of the countries listed in the SC are mentioned.
 ReflectionThe initial response is correct. The abstract does not mention any of the countries listed in the SC, and the case study is focused on a different region.</t>
  </si>
  <si>
    <t>The paper focuses on community-based citizen science projects, with no mention of co-management.</t>
  </si>
  <si>
    <t>Yes; The abstract discusses the use of community-based citizen science projects for monitoring fish distribution.
 ReflectionThe initial response is correct. The paper is about a community-based approach, specifically citizen science projects, and there is no mention of co-management.</t>
  </si>
  <si>
    <t>The abstract and title suggest a detailed research study, which is typical of peer-reviewed published literature.</t>
  </si>
  <si>
    <t>Yes; The abstract provides a detailed summary of a study, its methodology, and findings,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 The copyright statement at the end also suggests it is part of published literature.</t>
  </si>
  <si>
    <t>No; The paper is focused on a case study from Bangladesh, not any of the listed Pacific Island countries.
 ReflectionThe Initial Response is correct as the paper's focus is clearly stated to be on Bangladesh, which is not one of the countries listed in the SC.</t>
  </si>
  <si>
    <t>The case study is from the Philippines, not from any of the countries specified in the SC.</t>
  </si>
  <si>
    <t>No; The title specifies the case study is from the Philippines, which is not one of the countries listed in the SC.
 ReflectionThe Initial Response is correct, as the title clearly states the case study is from the Philippines, not from any of the countries listed in the SC.</t>
  </si>
  <si>
    <t>The paper is focused on the Philippines, not on any of the countries listed in the SC.</t>
  </si>
  <si>
    <t>No; The title clearly states that the paper is about community-based coastal resource management in the Philippines, which is not one of the countries listed in the SC.
 ReflectionThe Initial Response is correct. The title of the paper does not suggest a case study from any of the countries listed in the SC.</t>
  </si>
  <si>
    <t>The study is conducted in India, not in any of the countries specified in the SC.</t>
  </si>
  <si>
    <t>No; The paper is based on a case study from Pamban Island, India, not any of the listed countries.
 ReflectionThe Initial Response is correct as the location of the study is clearly stated in the title and abstract.</t>
  </si>
  <si>
    <t>The case study is based in South Africa, not in any of the Pacific Island nations listed in the screening criteria.</t>
  </si>
  <si>
    <t>No; The paper is clearly about a case study in South Africa, not any of the listed Pacific Island nations.
 ReflectionThe initial response is correct. The title and abstract of the paper clearly state that the case study is based in South Africa, which is not one of the countries listed in the screening criteria.</t>
  </si>
  <si>
    <t>The case study in the paper is based in Thailand, not in any of the Pacific Island countries listed in the SC.</t>
  </si>
  <si>
    <t>No; The paper is clearly about a case study in Thailand, not any of the listed Pacific Island countries.
 ReflectionThe Initial Response is correct. The title and abstract of the paper clearly state that the case study is based in Thailand, which is not one of the countries listed in the SC.</t>
  </si>
  <si>
    <t>The study is based in Papua New Guinea, meeting the screening criteria.</t>
  </si>
  <si>
    <t>Yes; The abstract mentions a study conducted in Papua New Guinea, which is one of the countries listed in the screening criteria.
 ReflectionThe initial response is correct. The abstract clearly states that the study was conducted in Papua New Guinea, which is one of the countries of interest according to the screening criteria.</t>
  </si>
  <si>
    <t>The paper discusses the management of marine resources through the establishment of MPAs and their impact on fish populations, which is relevant to fisheries and marine resource management.</t>
  </si>
  <si>
    <t>Yes; The abstract discusses the establishment of marine protected areas (MPAs) and their impact on fish spawning aggregations, which is related to fisheries and marine resource management.
 ReflectionThe Initial Response is correct. The paper's focus on community-based MPAs, their effect on fish populations, and the management of these areas directly relates to the topics of fisheries and marine resource management.</t>
  </si>
  <si>
    <t>The paper discusses a community-based approach to conservation, with no mention of co-management.</t>
  </si>
  <si>
    <t>Yes; The abstract discusses the establishment and effectiveness of community-based marine protected areas (MPAs).
 ReflectionThe Initial Response is correct. The paper focuses on community-based MPAs and their impact on fish spawning aggregations, which aligns with the SC. There is no mention of co-management in the abstract.</t>
  </si>
  <si>
    <t>The abstract details a specific study and mentions a known publisher of peer-reviewed literature.</t>
  </si>
  <si>
    <t>Yes; The abstract provides a detailed summary of a research study, which is typical of peer-reviewed literature.
 ReflectionThe Initial Response seems correct. The abstract discusses a specific study conducted over a period of time, presents findings, and mentions a publisher, Elsevier Ltd, which is known for publishing peer-reviewed journals.</t>
  </si>
  <si>
    <t>No; The paper is a case study from Mexico, not any of the listed countries.
 ReflectionThe Initial Response is correct as the paper clearly states that the case study is from Mexico, which is not one of the countries listed in the SC.</t>
  </si>
  <si>
    <t>The case study in the paper is from the Bay Islands of Honduras, not from any of the countries specified in the SC.</t>
  </si>
  <si>
    <t>No; The paper is about a case study in the Bay Islands of Honduras, not any of the countries listed in the SC.
 ReflectionThe Initial Response is correct as the paper's case study is clearly stated to be from the Bay Islands of Honduras, which is not one of the countries listed in the SC.</t>
  </si>
  <si>
    <t>The paper appears to focus on community-based conservation, with no indication of a co-management approach.</t>
  </si>
  <si>
    <t>Yes; The title and abstract suggest a focus on community-based conservation efforts, with no mention of co-management.
 ReflectionThe initial response is correct. The abstract discusses a community-based marine conservation effort, with no mention of co-management.</t>
  </si>
  <si>
    <t>While the abstract and title suggest a detailed study, there is no explicit information confirming it is part of peer-reviewed published literature.</t>
  </si>
  <si>
    <t>Yes; The title and abstract suggest a detailed study on a specific topic, which is typical of peer-reviewed literature.
 ReflectionThe initial response seems correct. The abstract provides a comprehensive overview of a specific study, which is a characteristic of peer-reviewed articles. However, it does not explicitly state that it is a peer-reviewed article, nor does it mention being part of a conference report, grey literature, or a book chapter.</t>
  </si>
  <si>
    <t>The case study is based in Bangladesh, not in any of the countries listed in the screening criteria.</t>
  </si>
  <si>
    <t>No; The abstract clearly states that the case study is based in Bangladesh, which is not one of the countries listed in the screening criteria.
 ReflectionThe initial response is correct. The abstract does not mention any of the countries listed in the screening criteria, and instead focuses on a case study in Bangladesh.</t>
  </si>
  <si>
    <t>The study is based in Bangladesh, not in any of the specified locations in the screening criteria.</t>
  </si>
  <si>
    <t>No; The study is clearly stated to be conducted in Munshiganj District in Bangladesh, which is not one of the specified locations in the screening criteria.
 ReflectionThe initial response is correct. The location of the study is explicitly mentioned in the title and the abstract, and it does not match any of the locations listed in the screening criteria.</t>
  </si>
  <si>
    <t>No; The paper is based on a case study from Tuticorin, which is in India, not in any of the countries listed in the SC.
 ReflectionThe initial response is correct as the location of the study is clearly stated in the abstract and it does not match any of the locations specified in the SC.</t>
  </si>
  <si>
    <t>The study is based in the Canadian Maritimes, not in any of the Pacific Island nations listed in the SC.</t>
  </si>
  <si>
    <t>No; The title indicates that the study is based in the Canadian Maritimes, not any of the specified Pacific Island nations.
 ReflectionThe Initial Response is correct as the title clearly states the study's location, which does not match any of the locations specified in the SC.</t>
  </si>
  <si>
    <t>The study is based on Saroma Lake, not in any of the specified countries.</t>
  </si>
  <si>
    <t>No; The paper is focused on Saroma Lake, which is not located in any of the specified countries.
 ReflectionThe initial response is correct. The paper's title and abstract clearly indicate that the study is based on Saroma Lake, which is not in any of the countries listed in the screening criteria.</t>
  </si>
  <si>
    <t>The abstract does not provide specific information about the countries involved, but the global perspective could potentially include the countries listed in the SC.</t>
  </si>
  <si>
    <t>Maybe; The abstract mentions a global perspective on community-based fisheries management, but does not specify the countries involved in the study.
 ReflectionThe initial response is correct. The abstract does not provide specific information about the countries involved in the study, but it does mention a global perspective, which could potentially include the countries listed in the SC.</t>
  </si>
  <si>
    <t>The paper is centered around fisheries management, as indicated by the title and abstract.</t>
  </si>
  <si>
    <t>Yes; The title and abstract clearly mention community-based fisheries management, which falls under fisheries and marine resource management.
 ReflectionThe initial response is correct. The paper's title and abstract clearly indicate a focus on fisheries management, specifically community-based fisheries management.</t>
  </si>
  <si>
    <t>The paper discusses a community-based approach without an explicit focus on co-management, meeting the screening criteria.</t>
  </si>
  <si>
    <t>Yes; The title and abstract suggest a focus on community-based fisheries management, which aligns with the screening criteria.
 ReflectionThe initial response is correct. The paper appears to discuss a community-based approach, specifically in the context of fisheries management. There is no explicit mention of co-management, which is to be excluded according to the screening criteria.</t>
  </si>
  <si>
    <t>While the paper appears to be scientific and is published by a reputable publisher, it does not explicitly state that it is peer-reviewed.</t>
  </si>
  <si>
    <t>Yes; The abstract mentions scientific research and is published by Elsevier Inc., a reputable publisher of peer-reviewed journals.
 ReflectionThe Initial Response is correct. The abstract indicates that the paper is based on scientific research and is published by a known publisher of peer-reviewed literature. However, it does not explicitly state that it is a peer-reviewed paper.</t>
  </si>
  <si>
    <t>The case studies in the paper are not from any of the countries listed in the SC.</t>
  </si>
  <si>
    <t>No; The abstract mentions that the case studies are from Spain, Portugal, Cambodia, Vietnam and Bangladesh, none of which are on the list in the SC.
 ReflectionThe initial response is correct. The countries mentioned in the abstract do not match any of the countries listed in the SC.</t>
  </si>
  <si>
    <t>The title suggests relevance to the SC, but the lack of an abstract or further information prevents a definitive answer.</t>
  </si>
  <si>
    <t>Maybe; The title suggests the study is based in the South Pacific, which includes the countries listed in the SC, but without an abstract or more specific information, it's not possible to definitively say.
 ReflectionThe initial response is correct. The title does suggest a geographical relevance to the SC, but without an abstract or further information, a definitive answer cannot be given.</t>
  </si>
  <si>
    <t>The title of the paper implies a discussion on fishery management, meeting the screening criteria.</t>
  </si>
  <si>
    <t>Yes; The title suggests a focus on fishery management, specifically community-based practices in the South Pacific.
 ReflectionThe initial response is correct, as the title clearly indicates a discussion on fishery management, even though there is no abstract available to provide additional context.</t>
  </si>
  <si>
    <t>The title suggests a community-based approach but without an abstract, it's not possible to confirm the absence of co-management.</t>
  </si>
  <si>
    <t>Yes; The title suggests a focus on community-based fishery management.
 ReflectionThe Initial Response is correct as the title indicates a community-based approach. However, without an abstract, it's not possible to determine if there's a focus on co-management.</t>
  </si>
  <si>
    <t>Without an abstract, it's not possible to definitively determine if this paper is part of the peer-reviewed published literature.</t>
  </si>
  <si>
    <t>The paper does not meet the SC as it is focused on Madagascar, not any of the countries listed in the SC.</t>
  </si>
  <si>
    <t>No; The paper is focused on Madagascar, not any of the countries listed in the SC.
 ReflectionThe Initial Response is correct as the paper's focus is clearly stated to be Madagascar, which is not one of the countries of interest according to the SC.</t>
  </si>
  <si>
    <t>The abstract does not mention any of the countries listed in the SC, therefore it does not meet the screening criteria.</t>
  </si>
  <si>
    <t>No; The abstract mentions specific projects in California and Alaska, but does not mention any of the countries listed in the SC.
 ReflectionThe initial response is correct. The abstract does not provide any information that would suggest a case study from any of the countries listed in the SC.</t>
  </si>
  <si>
    <t>No; The study is clearly stated to be conducted in Teknaf, a coastal area of Bangladesh, which is not one of the countries listed in the SC.
 ReflectionThe initial response is correct. The study location is explicitly mentioned in the title and abstract, and it does not match any of the locations specified in the SC.</t>
  </si>
  <si>
    <t>The case study is from Brazil, not from any of the Pacific Island countries listed in the screening criteria.</t>
  </si>
  <si>
    <t>No; The paper is clearly about a case study in Patos Lagoon, Brazil, not any of the listed Pacific Island countries.
 ReflectionThe initial response is correct. The title and abstract of the paper clearly state that the case study is based in Brazil, which is not one of the countries listed in the screening criteria.</t>
  </si>
  <si>
    <t>The study is based in the Solomon Islands, meeting the SC requirement.</t>
  </si>
  <si>
    <t>Yes; The paper is a case study from the Solomon Islands, which is one of the countries listed in the SC.
 ReflectionThe Initial Response is correct. The title and abstract clearly indicate that the study was conducted in the Solomon Islands, which is one of the countries of interest according to the SC.</t>
  </si>
  <si>
    <t>The paper is centered around fisheries management and the conservation of marine resources.</t>
  </si>
  <si>
    <t>Yes; The abstract discusses community-based fisheries management and the conservation of specific fish species.
 ReflectionThe initial response is correct. The paper clearly discusses fisheries management and marine resource management, specifically focusing on community-based approaches and their effectiveness in conserving fish populations.</t>
  </si>
  <si>
    <t>Despite discussing a community-based approach, the paper also suggests a need for co-management, which is against the SC.</t>
  </si>
  <si>
    <t>Yes; The title and abstract discuss a community-based approach to fisheries management.
 ReflectionThe initial response is correct, the paper does discuss a community-based approach. However, it also mentions the need for co-management in the conclusion, which is a focus that should lead to exclusion according to the SC.</t>
  </si>
  <si>
    <t>The abstract and title align with the structure and depth of content typically found in peer-reviewed published literature.</t>
  </si>
  <si>
    <t>Yes; The abstract provides a detailed summary of a research study, including methodology, results, and implications, which is typical of peer-reviewed literature.
 ReflectionThe Initial Response is correct. The abstract is structured like a peer-reviewed paper, with a clear research question, methodology, results, and discussion. Furthermore, the copyright statement at the end suggests it is published by Springer-Verlag GmbH Germany, a well-known academic publisher.</t>
  </si>
  <si>
    <t>The paper's case study is based in Thailand, not in any of the countries specified in the SC.</t>
  </si>
  <si>
    <t>No; The paper is clearly about a case study in Thailand, not any of the countries listed in the SC.
 ReflectionThe Initial Response is correct. The title and abstract do not mention any of the countries listed in the SC, but instead focus on a case study in Thailand.</t>
  </si>
  <si>
    <t>The study is conducted in Western Brazilian Amazonia, not in any of the countries specified in the screening criteria.</t>
  </si>
  <si>
    <t>No; The abstract mentions the study is conducted in the Western Brazilian Amazonia, not in any of the listed countries.
 ReflectionThe initial response is correct. The study location is clearly stated in the abstract and it is not one of the countries listed in the screening criteria.</t>
  </si>
  <si>
    <t>The paper is focused on the Brazilian Amazon, not any of the Pacific Island nations listed in the screening criteria.</t>
  </si>
  <si>
    <t>No; The abstract and title clearly state that the study is based in the Brazilian Amazon, not any of the listed Pacific Island nations.
 ReflectionThe initial response is correct. The paper's focus is on the Brazilian Amazon, and there is no mention of any of the countries listed in the screening criteria.</t>
  </si>
  <si>
    <t>The title suggests a study related to marine ecosystems, which could be relevant to the listed countries, but without an abstract or specific location, it's impossible to confirm.</t>
  </si>
  <si>
    <t>Maybe; The title suggests a study on marine ecosystems which could potentially be located in any of the listed countries, but without an abstract or specific location mentioned, it's impossible to definitively say.
 ReflectionThe initial response is correct. The title does not provide enough information to definitively determine if the paper includes a case study from the specified countries.</t>
  </si>
  <si>
    <t>The title indicates a focus on marine resource management, which meets the screening criteria.</t>
  </si>
  <si>
    <t>Yes; The title suggests a discussion on marine resource management, specifically coral reefs.
 ReflectionThe Initial Response is correct, as the title implies a focus on managing marine resources, even though there is no abstract available to provide additional context.</t>
  </si>
  <si>
    <t>The title suggests a community-based approach, but without an abstract, it's unclear if co-management is a focus.</t>
  </si>
  <si>
    <t>Yes; The title suggests a focus on community-based management of coral reefs.
 ReflectionThe Initial Response is correct, although the lack of an abstract makes it difficult to confirm whether the paper will discuss a community-based approach without focusing on co-management.</t>
  </si>
  <si>
    <t>The paper is a case study from Vanuatu, which meets the SC's requirement.</t>
  </si>
  <si>
    <t>Yes; The paper is a case study from Vanuatu, which is one of the countries listed in the SC.
 ReflectionThe Initial Response is correct. The paper's title and abstract clearly indicate that it is a case study from Vanuatu, which is one of the countries of interest according to the SC.</t>
  </si>
  <si>
    <t>The paper is focused on the management of fisheries and marine resources, as indicated by the title and abstract.</t>
  </si>
  <si>
    <t>Yes; The title and abstract clearly mention the management of fisheries and marine resources.
 ReflectionThe initial response is correct. The paper discusses community-based fisheries management (CBFM) in Vanuatu, which directly relates to fisheries and marine resource management.</t>
  </si>
  <si>
    <t>The paper discusses both a community-based approach and a co-management approach.</t>
  </si>
  <si>
    <t>Yes; The title and abstract discuss community-based fisheries management in Vanuatu.
 ReflectionThe initial response is incorrect. While the paper does discuss a community-based approach, it also mentions a multi-scale co-management approach towards the end of the abstract.</t>
  </si>
  <si>
    <t>While the abstract suggests a published study, it does not explicitly confirm that the paper is peer-reviewed.</t>
  </si>
  <si>
    <t>Yes; The abstract provides a detailed summary of a research study, and the copyright notice at the end suggests it is published literature.
 ReflectionThe Initial Response is correct. The abstract and title suggest a research study that has been conducted and published. The copyright notice at the end of the abstract indicates that it is likely part of published literature. However, it does not explicitly state that it is peer-reviewed.</t>
  </si>
  <si>
    <t>The paper is a case study from Samoa, which meets the SC.</t>
  </si>
  <si>
    <t>Yes; The paper is a case study from Samoa, which is one of the countries listed in the SC.
 ReflectionThe Initial Response is correct. The title and abstract clearly indicate that the paper is a case study from Samoa, which is one of the countries of interest according to the SC.</t>
  </si>
  <si>
    <t>The paper is clearly focused on fisheries and marine resource management, as evidenced by the title and abstract.</t>
  </si>
  <si>
    <t>Yes; The title and abstract both mention fisheries management and marine resources.
 ReflectionThe initial response is correct. The abstract discusses a community-based approach to managing subsistence fisheries in Samoa, which includes the creation of Fisheries Management Plans and Marine Protected Areas.</t>
  </si>
  <si>
    <t>The paper discusses a community-based approach without any indication of co-management.</t>
  </si>
  <si>
    <t>Yes; The title and abstract suggest a focus on community-based management of fisheries in Samoa.
 ReflectionThe initial response is correct. The paper appears to discuss a community-based approach to managing subsistence fisheries, with no mention of co-management.</t>
  </si>
  <si>
    <t>While the abstract suggests a detailed study, it does not explicitly confirm that the paper is part of the peer-reviewed published literature.</t>
  </si>
  <si>
    <t>Yes; The title and abstract suggest a detailed study which is typically characteristic of peer-reviewed published literature.
 ReflectionThe Initial Response seems correct as the abstract provides a comprehensive overview of a study, including its methodology, results, and impact. However, it does not explicitly state that it is a peer-reviewed paper.</t>
  </si>
  <si>
    <t>The abstract does not provide any information that would suggest a case study from the specified countries.</t>
  </si>
  <si>
    <t>No; The abstract does not mention any specific location or case study from the listed countries.
 ReflectionThe initial response is correct. The abstract discusses community-based management systems in general terms, but does not specify any particular location or case study, let alone one from the listed countries.</t>
  </si>
  <si>
    <t>No; The paper focuses on Mediterranean fisheries, not any of the specified Pacific Island nations.
 ReflectionThe initial response is correct. The paper's title and abstract clearly indicate that it is focused on Mediterranean fisheries and does not mention any of the Pacific Island nations listed in the screening criteria.</t>
  </si>
  <si>
    <t>The case study is based in Bali, Indonesia, which is not one of the countries of interest according to the SC.</t>
  </si>
  <si>
    <t>No; The paper is clearly about a case study in Bali, Indonesia, not any of the countries listed in the SC.
 ReflectionThe Initial Response is correct. The title and abstract of the paper clearly state that the case study is based in Bali, Indonesia, which is not one of the countries listed in the SC.</t>
  </si>
  <si>
    <t>The paper's case study is based in Ghana, not in any of the specified Pacific Island nations.</t>
  </si>
  <si>
    <t>No; The paper is clearly focused on a case study from Ghana, not any of the listed Pacific Island nations.
 ReflectionThe initial response is correct. The title and abstract of the paper make it clear that the research is based on a case study from Ghana, which is not one of the countries listed in the screening criteria.</t>
  </si>
  <si>
    <t>The study is based in the Philippines, which is not one of the countries listed in the SC.</t>
  </si>
  <si>
    <t>No; The paper is clearly based on a case study from the Philippines, not any of the countries listed in the SC.
 ReflectionThe Initial Response is correct as the abstract explicitly mentions that the study is based in the Philippines.</t>
  </si>
  <si>
    <t>The study was conducted in the Brazilian Amazon, not in any of the specified Pacific Island nations.</t>
  </si>
  <si>
    <t>No; The abstract and title indicate that the study was conducted in the Brazilian Amazon, not in any of the listed Pacific Island nations.
 ReflectionThe initial response is correct. The study location is clearly stated in the abstract, and it does not match any of the locations specified in the screening criteria.</t>
  </si>
  <si>
    <t>The research is conducted in Guyana, not in any of the countries specified in the screening criteria.</t>
  </si>
  <si>
    <t>No; The study is based in North Rupununi, Guyana, which is not one of the specified locations in the screening criteria.
 ReflectionThe initial response is correct. The paper's title and abstract clearly state that the research was conducted in North Rupununi, Guyana, not in any of the countries listed in the screening criteria.</t>
  </si>
  <si>
    <t>The study is based on data from Bangladesh, not from any of the countries specified in the SC.</t>
  </si>
  <si>
    <t>No; The abstract mentions that the data is from Bangladesh, not any of the countries listed in the SC.
 ReflectionThe initial response is correct as the abstract clearly states that the study is based on data from Bangladesh, which is not one of the countries listed in the SC.</t>
  </si>
  <si>
    <t>The case study is from Uganda, not from any of the countries specified in the SC.</t>
  </si>
  <si>
    <t>No; The paper is clearly about a case study in Uganda, not any of the listed Pacific Island nations.
 ReflectionThe Initial Response is correct. The title and abstract of the paper clearly state that the case study is based in Uganda, which is not one of the countries listed in the SC.</t>
  </si>
  <si>
    <t>The paper does not meet the SC as it is focused on the Philippines, not on any of the countries listed in the SC.</t>
  </si>
  <si>
    <t>No; The paper is clearly focused on the Philippines, which is not one of the countries listed in the SC.
 ReflectionThe initial response is correct as the paper's focus is on the Philippines and not on any of the countries listed in the SC.</t>
  </si>
  <si>
    <t>The study is based in Alaska, not in any of the countries specified in the SC.</t>
  </si>
  <si>
    <t>No; The paper is focused on St Lawrence Island, Alaska, not any of the countries listed in the SC.
 ReflectionThe initial response is correct as the paper's case study is clearly based in Alaska, which is not one of the countries of interest according to the SC.</t>
  </si>
  <si>
    <t>The paper is about a program in Canada, not a case study from any of the specified Pacific Island countries.</t>
  </si>
  <si>
    <t>No; The paper is focused on Canada's Atlantic Coastal Action Program (ACAP), not on any of the listed Pacific Island countries.
 ReflectionThe initial response is correct. The paper's title and abstract clearly indicate that it is focused on a program in Canada, not in any of the Pacific Island countries listed in the screening criteria.</t>
  </si>
  <si>
    <t>Community-based scenario planning: a process for vulnerability analysis and adaptation planning to socialÃ¢â‚¬â€œecological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</si>
  <si>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socialÃ¢â‚¬â€œecological systems. Ã‚Â© 2015, Springer Science+Business Media Dordrecht.</t>
  </si>
  <si>
    <t>The paper's case study is from Thailand, not from any of the countries specified in the SC.</t>
  </si>
  <si>
    <t>No; The abstract mentions that the study was conducted in two coastal fishing communities in Thailand, not in any of the countries listed in the SC.
 ReflectionThe initial response is correct. The paper's case study is explicitly stated to be from Thailand, which is not one of the countries of interest according to the SC.</t>
  </si>
  <si>
    <t>Yes; The title and abstract indicate a community-based approach to scenario planning and adaptation in coastal communities.
 ReflectionThe initial response is correct. The paper discusses a community-based approach to vulnerability analysis and adaptation planning. There is no mention of co-management in the abstract.</t>
  </si>
  <si>
    <t>Yes; The abstract provides a detailed overview of a research study, which is typical of peer-reviewed literature.
 ReflectionThe Initial Response seems correct. The abstract discusses a research methodology and findings, which is characteristic of peer-reviewed literature. However, it does not explicitly state that it is a peer-reviewed article.</t>
  </si>
  <si>
    <t>The paper's case study is based in Japan, not in any of the Pacific Island nations specified in the screening criteria.</t>
  </si>
  <si>
    <t>No; The paper is clearly about a case study in Fukushima, Japan, not any of the listed Pacific Island nations.
 ReflectionThe initial response is correct. The title and abstract of the paper clearly state that the research was conducted in Fukushima, Japan, which is not one of the countries listed in the screening criteria.</t>
  </si>
  <si>
    <t>The case study in the paper is from Brazil, not from any of the countries specified in the SC.</t>
  </si>
  <si>
    <t>No; The paper is focused on a case study from Prainha do Canto Verde, Brazil, not any of the listed countries.
 ReflectionThe Initial Response is correct. The paper's title and abstract clearly state that the case study is based in Brazil, which is not one of the countries listed in the SC.</t>
  </si>
  <si>
    <t>The case study in the paper is from Baja California, Mexico, not from any of the locations specified in the SC.</t>
  </si>
  <si>
    <t>No; The paper is focused on rural tourism in Baja California, Mexico, not any of the specified locations in the SC.
 ReflectionThe initial response is correct. The paper's title and abstract clearly state that the case study is based in Baja California, Mexico, which is not one of the locations listed in the SC.</t>
  </si>
  <si>
    <t>The case study in the paper is from O'ahu, Hawaiian Islands, not from any of the countries specified in the SC.</t>
  </si>
  <si>
    <t>No; The paper is based on a case study from O'ahu, Hawaiian Islands, not any of the countries listed in the SC.
 ReflectionThe Initial Response is correct. The paper's case study is clearly stated to be from O'ahu, Hawaiian Islands, which is not one of the countries listed in the SC.</t>
  </si>
  <si>
    <t>The case study in the paper is from Japan, not from any of the countries listed in the SC.</t>
  </si>
  <si>
    <t>No; The paper is a case study from Japan, not any of the listed countries.
 ReflectionThe Initial Response is correct. The paper's title and abstract clearly state that the case study is based on data from Japan.</t>
  </si>
  <si>
    <t>No; The paper is based on a case study from San Salvador Island, the Philippines, which is not one of the countries listed in the SC.
 ReflectionThe initial response is correct. The paper's title and abstract clearly state that the case study is from the Philippines, not from any of the countries listed in the SC.</t>
  </si>
  <si>
    <t>The paper's title and abstract clearly indicate a case study from the Solomon Islands, which meets the SC.</t>
  </si>
  <si>
    <t>Yes; The title and abstract mention a case study from the Solomon Islands, which is one of the countries listed in the SC.
 ReflectionThe initial response is correct. The paper's title and abstract clearly indicate that it includes a case study from the Solomon Islands, which is one of the countries of interest according to the SC.</t>
  </si>
  <si>
    <t>The paper is focused on fisheries and marine resource management, as indicated by the title and abstract.</t>
  </si>
  <si>
    <t>Yes; The title and abstract both mention fisheries management and marine resources.
 ReflectionThe initial response is correct as the paper clearly discusses fisheries and marine resource management, specifically in the context of traditional systems and development pressures.</t>
  </si>
  <si>
    <t>The paper appears to focus on a community-based approach, with no clear indication of a co-management focus.</t>
  </si>
  <si>
    <t>Yes; The title and abstract suggest a focus on community-based fisheries management and the challenges it faces due to development.
 ReflectionThe initial response is correct. The paper seems to discuss a community-based approach to fisheries management, with no explicit mention of co-management.</t>
  </si>
  <si>
    <t>While the abstract suggests a detailed study, there is no explicit confirmation that the paper is part of peer-reviewed literature.</t>
  </si>
  <si>
    <t>Yes; The abstract provides a detailed summary of a study, which is typical of peer-reviewed literature.
 ReflectionThe Initial Response seems correct. The abstract discusses a specific study and its findings, which is characteristic of peer-reviewed literature. However, there is no explicit mention of the paper being peer-reviewed.</t>
  </si>
  <si>
    <t>The study was conducted in Western Australia, not in any of the countries specified in the SC.</t>
  </si>
  <si>
    <t>No; The abstract mentions that the study was conducted along the south-western coast of Western Australia, not any of the listed countries.
 ReflectionThe Initial Response is correct. The study location specified in the abstract does not match any of the countries listed in the SC.</t>
  </si>
  <si>
    <t>The study was conducted in Michigan, USA, not in any of the countries listed in the SC.</t>
  </si>
  <si>
    <t>No; The abstract mentions that the study was conducted in Michigan, USA, not in any of the countries listed in the SC.
 ReflectionThe initial response is correct. The study location is clearly stated in the abstract, and it does not match any of the locations specified in the SC.</t>
  </si>
  <si>
    <t>The paper's focus is on a demographic and location that does not meet the screening criteria.</t>
  </si>
  <si>
    <t>No; The study is clearly based in Washington, DC and focuses on African-American men, not any of the listed Pacific Island nations.
 ReflectionThe initial response is correct. The paper's title and abstract do not mention any of the Pacific Island nations listed in the screening criteria.</t>
  </si>
  <si>
    <t>No; The paper is focused on a case study from North Sulawesi, Indonesia, which is not one of the countries listed in the SC.
 ReflectionThe initial response is correct. The paper's title and abstract clearly state that the case study is from North Sulawesi, Indonesia, not from any of the countries listed in the SC.</t>
  </si>
  <si>
    <t>The paper does not specify that it includes a case study from any of the countries listed in the SC.</t>
  </si>
  <si>
    <t>No; The abstract does not specify any of the countries listed in the SC.
 ReflectionThe initial response is correct. The abstract discusses small-scale fisheries in developing countries but does not mention any specific country or region.</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</si>
  <si>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Ã‚Â© 2017 The Authors. Natural Resources Forum Ã‚Â© 2017 United Nations</t>
  </si>
  <si>
    <t>The paper does not meet the SC as it is based on a case study from Cambodia, not from any of the countries listed in the SC.</t>
  </si>
  <si>
    <t>No; The paper is focused on a case study from Cambodia, not any of the countries listed in the SC.
 ReflectionThe Initial Response is correct as the abstract clearly states that the research was conducted in Cambodia.</t>
  </si>
  <si>
    <t>The paper discusses community-based fisheries management and does not focus on co-management.</t>
  </si>
  <si>
    <t>Yes; The abstract mentions community-based fisheries management and the need for collective action by all key actors, which suggests a community-based approach.
 ReflectionThe Initial Response is correct. The paper does not seem to focus on co-management but rather on a community-based approach involving various stakeholders.</t>
  </si>
  <si>
    <t>The abstract details a research study and mentions a specific publication, indicating it is likely part of peer-reviewed literature.</t>
  </si>
  <si>
    <t>Yes; The abstract provides a detailed summary of a research study, and it mentions that it is published in the Natural Resources Forum, which suggests it is part of peer-reviewed literature.
 ReflectionThe Initial Response seems correct. The abstract is detailed and provides a summary of a research study, which is typical of peer-reviewed literature. The mention of a specific publication also supports this.</t>
  </si>
  <si>
    <t>The paper's case study is from India, not from any of the specified Pacific Island nations.</t>
  </si>
  <si>
    <t>No; The study is clearly based in Bihar, India, not any of the listed Pacific Island nations.
 ReflectionThe Initial Response is correct. The location of the study is explicitly stated in the title and abstract.</t>
  </si>
  <si>
    <t>The case study is based in Malaysia, not in any of the countries listed in the screening criteria.</t>
  </si>
  <si>
    <t>No; The paper focuses on a case study in Malaysia, not any of the specified countries.
 ReflectionThe initial response is correct as the abstract clearly states that the case study is based in Malaysia.</t>
  </si>
  <si>
    <t>The paper's case study is based in Madagascar, not in any of the countries specified in the SC.</t>
  </si>
  <si>
    <t>No; The paper is focused on a case study in Madagascar, not any of the countries listed in the SC.
 ReflectionThe Initial Response is correct. The paper's title and abstract clearly state that the research is based on a case study in Madagascar, which is not one of the countries listed in the SC.</t>
  </si>
  <si>
    <t>The paper's focus on Cambodia and Vietnam does not meet the SC's requirement for a case study from specific Pacific Island countries.</t>
  </si>
  <si>
    <t>No; The paper focuses on conservation issues in Cambodia and Vietnam, not any of the countries listed in the SC.
 ReflectionThe initial response is correct. The paper's title and abstract clearly state that the research was conducted in Cambodia and Vietnam, which are not among the countries specified in the SC.</t>
  </si>
  <si>
    <t>No; The paper is clearly about a river in Bangladesh, not any of the listed countries.
 ReflectionThe Initial Response is correct. The paper's focus is on the Halda river in Bangladesh, which is not one of the countries listed in the SC.</t>
  </si>
  <si>
    <t>The study is about the Amazon basin, not any of the Pacific Island countries listed in the SC.</t>
  </si>
  <si>
    <t>No; The paper is focused on the Amazon basin, not any of the listed Pacific Island countries.
 ReflectionThe Initial Response is correct. The paper's title and abstract clearly state that the study is about the Amazon basin, which is not one of the countries listed in the SC.</t>
  </si>
  <si>
    <t>The paper is based on a case study from Bangladesh, not from any of the countries specified in the SC.</t>
  </si>
  <si>
    <t>No; The study is clearly stated to be conducted in Bangladesh, not in any of the countries listed in the SC.
 ReflectionThe initial response is correct as the location of the study is explicitly mentioned in the abstract.</t>
  </si>
  <si>
    <t>The paper does not mention any of the countries listed in the SC, focusing instead on Southeast Asia.</t>
  </si>
  <si>
    <t>No; The paper focuses on Southeast Asia, not the specific countries listed in the SC.
 ReflectionThe initial response is correct. The paper's title and abstract do not mention any of the countries listed in the SC, instead focusing on Southeast Asia.</t>
  </si>
  <si>
    <t>The paper is about the South Pacific region, which includes the countries listed in the SC, but it does not specify a particular country.</t>
  </si>
  <si>
    <t>Maybe; The abstract mentions the South Pacific region, which includes the countries listed in the SC, but does not specify any particular country.
 ReflectionThe initial response is correct. The paper could potentially include a case study from the countries listed in the SC, but it is not explicitly stated in the title or abstract.</t>
  </si>
  <si>
    <t>The paper is likely to discuss marine resource management as it talks about the establishment of marine protected areas and the involvement of customary landowners in the management of these resources.</t>
  </si>
  <si>
    <t>Yes; The abstract discusses marine resource management in the context of marine protected areas and the customary marine tenure system.
 ReflectionThe initial response is correct. The abstract clearly mentions the management of marine resources and the establishment of marine protected areas, which are directly related to marine resource management.</t>
  </si>
  <si>
    <t>Yes; The abstract mentions a strategy of community-based management in the establishment of marine protected areas.
 ReflectionThe Initial Response is correct. The paper does discuss a community-based approach, and there is no mention of co-management, which is to be excluded according to the SC.</t>
  </si>
  <si>
    <t>While the title and abstract suggest a research study, without additional information, it's not possible to definitively confirm it as part of the peer-reviewed published literature.</t>
  </si>
  <si>
    <t>Yes; The title and abstract suggest a comprehensive research study, which is typically characteristic of peer-reviewed literature.
 ReflectionThe initial response seems correct as the title and abstract indicate a research study. However, without further information, it's not possible to definitively exclude the possibility of it being grey literature, a conference report, or a book chapter.</t>
  </si>
  <si>
    <t>The paper's focus is on the Mesoamerican barrier reef ecosystem, which is not within the geographical scope of the SC.</t>
  </si>
  <si>
    <t>No; The abstract and title refer to a study conducted in the Mesoamerican barrier reef ecosystem, not any of the countries listed in the SC.
 ReflectionThe initial response is correct. The paper focuses on the Mesoamerican barrier reef ecosystem, which is not located in any of the countries specified in the SC.</t>
  </si>
  <si>
    <t>The case study in the paper is from Thailand, not from any of the specified countries in the screening criteria.</t>
  </si>
  <si>
    <t>No; The paper's case study is clearly stated to be from Phayao City, Thailand, which is not one of the specified locations in the screening criteria.
 ReflectionThe initial response is correct. The paper's case study is from Thailand, not from any of the countries listed in the screening criteria.</t>
  </si>
  <si>
    <t>The abstract does not provide information about the location of the study, which is required by the screening criteria.</t>
  </si>
  <si>
    <t>No; The abstract does not specify the location of the case study.
 ReflectionThe initial response is correct as the abstract does not provide any information about the location of the study, which is a key requirement of the screening criteria.</t>
  </si>
  <si>
    <t>The paper does not include a case study from any of the specified locations.</t>
  </si>
  <si>
    <t>No; The abstract and title do not mention any of the specified locations.
 ReflectionThe initial response is correct. The paper focuses on oyster reef restoration in the United States, with no mention of any case studies or research conducted in the Cook Islands, Federated States of Micronesia, Fiji, Kiribati, Marshall Islands, Nauru, Niue, Palau, Papua New Guinea, Samoa, Solomon Islands, Tonga, Tuvalu, or Vanuatu.</t>
  </si>
  <si>
    <t>The paper's case study is from the Philippines, not from any of the countries specified in the SC.</t>
  </si>
  <si>
    <t>No; The abstract mentions a case study from the Philippines, not from any of the countries listed in the SC.
 ReflectionThe Initial Response is correct. The paper's case study is clearly stated to be from the Philippines, which is not one of the countries of interest according to the SC.</t>
  </si>
  <si>
    <t>The paper's case study is based in Uganda, which is not one of the countries specified in the SC.</t>
  </si>
  <si>
    <t>No; The paper is focused on a case study from southwestern Uganda, not any of the countries listed in the SC.
 ReflectionThe Initial Response is correct. The paper's geographical focus is clearly stated in the title and abstract.</t>
  </si>
  <si>
    <t>The paper's case study does not involve any of the countries listed in the SC.</t>
  </si>
  <si>
    <t>No; The abstract mentions the study locations as the Andaman coast and eastern Gulf of Thailand, and in Sabah, Malaysia, none of which are in the list of countries in the SC.
 ReflectionThe initial response is correct. The paper does not mention any of the countries listed in the SC.</t>
  </si>
  <si>
    <t>The study was conducted in China, not in any of the specified Pacific Island nations.</t>
  </si>
  <si>
    <t>No; The abstract and title indicate that the study was conducted in China, not in any of the specified Pacific Island nations.
 ReflectionThe initial response is correct. The study location is clearly stated in the abstract, and it does not match any of the locations specified in the screening criteria.</t>
  </si>
  <si>
    <t>The study is focused on Mexico, not any of the countries listed in the SC.</t>
  </si>
  <si>
    <t>No; The abstract and title indicate that the study is focused on the Pacific coast of Mexico, not any of the countries listed in the SC.
 ReflectionThe initial response is correct. The study is clearly focused on Mexico, and there is no mention of any of the countries listed in the SC.</t>
  </si>
  <si>
    <t>No; The abstract does not mention any specific location or case study from the listed countries.
 ReflectionThe initial response is correct. The abstract discusses coral reef conservation in a general sense, without specifying a location or case study from any of the countries listed in the screening criteria.</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</si>
  <si>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Ã‚Â© 2012 Nova Science Publishers, Inc. All rights reserved.</t>
  </si>
  <si>
    <t>The abstract does not specify the location of the study, but the topic could be relevant to the countries listed in the SC.</t>
  </si>
  <si>
    <t>Maybe; The abstract discusses tropical coastal communities and coral reef fisheries, which could potentially include the countries listed in the SC, but no specific location is mentioned.
 ReflectionThe initial response is correct. The abstract does not provide specific information about the location of the case study, but the topic could potentially be relevant to the countries listed in the SC.</t>
  </si>
  <si>
    <t>The paper is about coral reef fisheries and discusses community-based management, which is a form of marine resource management.</t>
  </si>
  <si>
    <t>Yes; The title and abstract mention coral reef fisheries and their management, which falls under marine resource management.
 ReflectionThe initial response is correct. The paper's title and abstract clearly indicate a focus on fisheries and marine resource management, specifically in the context of coral reefs and community-based management strategies.</t>
  </si>
  <si>
    <t>The paper discusses community-based management and does not explicitly focus on co-management.</t>
  </si>
  <si>
    <t>Yes; The abstract mentions the use of adaptive community-based management in the context of coral reef fisheries.
 ReflectionThe Initial Response is correct. The abstract does discuss a community-based approach, and there is no explicit mention of co-management.</t>
  </si>
  <si>
    <t>The text is identified as a book chapter, which is not part of the peer-reviewed published literature as per the Screening Criteria.</t>
  </si>
  <si>
    <t>No; The abstract mentions that this is a chapter, which suggests it's part of a book, not a peer-reviewed article.
 ReflectionThe Initial Response is correct. The abstract clearly states that the text is a chapter, which is excluded by the Screening Criteria.</t>
  </si>
  <si>
    <t>The paper includes case studies from Fiji and Cook Islands, which are part of the countries listed in the SC.</t>
  </si>
  <si>
    <t>Yes; The title and abstract mention case studies conducted in Fiji and Cook Islands, which are part of the countries listed in the SC.
 ReflectionThe initial response is correct. The paper's title and abstract clearly state that it includes case studies from Fiji and Cook Islands, which are among the countries of interest in the SC.</t>
  </si>
  <si>
    <t>The paper appears to discuss marine resource management as it relates to coral reef health and socio-economic factors.</t>
  </si>
  <si>
    <t>Yes; The abstract mentions marine management practices and traditional systems of resources management.
 ReflectionThe Initial Response is correct. The paper seems to discuss marine resource management, especially in the context of coral reef health and socio-economic factors.</t>
  </si>
  <si>
    <t>The paper does not seem to discuss a community-based approach based on the provided title and abstract.</t>
  </si>
  <si>
    <t>No; The abstract does not mention a community-based approach.
 ReflectionThe initial response is correct. The abstract discusses the health of coral reefs in relation to socio-economic factors and traditional systems of resource management, but does not explicitly mention a community-based approach.</t>
  </si>
  <si>
    <t>The paper does not focus on any of the countries listed in the screening criteria.</t>
  </si>
  <si>
    <t>No; The title and abstract do not mention any of the countries listed in the screening criteria.
 ReflectionThe initial response is correct. The paper focuses on the ASEAN region, which does not include any of the countries listed in the screening criteria.</t>
  </si>
  <si>
    <t>The paper discusses a community-based approach without explicitly focusing on co-management.</t>
  </si>
  <si>
    <t>Yes; The abstract mentions a community-based development approach involving specialists who assist municipalities.
 ReflectionThe Initial Response is correct. The abstract does mention a community-based approach, but it does not explicitly mention co-management, which is a criterion for exclusion.</t>
  </si>
  <si>
    <t>While the title and abstract suggest a research study, there is not enough information to definitively confirm it is part of the peer-reviewed published literature.</t>
  </si>
  <si>
    <t>Yes; The title and abstract suggest a comprehensive study on the status and management of coral reefs in the ASEAN region, which is a typical subject for peer-reviewed literature.
 ReflectionThe Initial Response seems correct as the title and abstract indicate a research study. However, it does not explicitly state that it is a peer-reviewed paper, nor does it exclude the possibility of being grey literature, a conference report, or a book chapter.</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</si>
  <si>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Ã‚Â© 2015 selection and editorial material, Paul G. Harris and Graeme Lang; individual chapters, the contributors.</t>
  </si>
  <si>
    <t>The paper focuses on Southeast Asia, not on any of the countries listed in the SC.</t>
  </si>
  <si>
    <t>No; The abstract mentions Southeast Asia, not any of the specific countries listed in the SC.
 ReflectionThe initial response is correct as the abstract does not mention any of the countries listed in the SC.</t>
  </si>
  <si>
    <t>Yes; The title mentions community-based management and the abstract discusses the reliance of communities on nearshore artisanal fisheries.
 ReflectionThe Initial Response is correct. The paper seems to focus on community-based management of artisanal fisheries, not co-management.</t>
  </si>
  <si>
    <t>The text is identified as a book chapter, which is not part of the peer-reviewed published literature as per the SC.</t>
  </si>
  <si>
    <t>The study is based in Thailand, not in any of the countries specified in the SC.</t>
  </si>
  <si>
    <t>No; The paper is focused on a case study in Thailand, not any of the countries listed in the SC.
 ReflectionThe Initial Response is correct. The abstract clearly states that the study was conducted in Thailand.</t>
  </si>
  <si>
    <t>No; The study is clearly stated to be conducted in Surin province, Thailand, which is not one of the locations listed in the SC.
 ReflectionThe Initial Response is correct. The paper's location is explicitly mentioned and it does not match any of the locations in the SC.</t>
  </si>
  <si>
    <t>The paper is focused on the Arctic, not any of the countries listed in the SC.</t>
  </si>
  <si>
    <t>No; The abstract and title indicate that the study is focused on the Arctic region, not any of the countries listed in the SC.
 ReflectionThe initial response is correct. The paper's focus is clearly stated to be the Arctic, and there is no mention of any of the countries listed in the SC.</t>
  </si>
  <si>
    <t>The case study is from Uganda, which is not one of the countries of interest according to the SC.</t>
  </si>
  <si>
    <t>No; The paper is clearly about a case study conducted in Uganda, not any of the countries listed in the SC.
 ReflectionThe initial response is correct. The title and abstract of the paper clearly indicate that the case study was conducted in Uganda, which is not one of the countries listed in the SC.</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</si>
  <si>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Ã‚Â© Inter-Research 2018.</t>
  </si>
  <si>
    <t>The study was conducted in the Hawaiian Islands, which is not one of the locations specified in the SC.</t>
  </si>
  <si>
    <t>No; The abstract clearly states that the study was conducted in the Hawaiian Islands, not in any of the countries listed in the SC.
 ReflectionThe initial response is correct. The study location is explicitly mentioned in the abstract and it does not match with any of the locations specified in the SC.</t>
  </si>
  <si>
    <t>The paper discusses co-management, which is against the SC.</t>
  </si>
  <si>
    <t>Yes; The abstract mentions a community-based fishery management plan.
 ReflectionThe Initial Response is incorrect. Although the paper does mention a community-based approach, it also discusses co-management, which is a criterion for exclusion according to the SC.</t>
  </si>
  <si>
    <t>While the abstract suggests a research study, it does not explicitly confirm that it is part of peer-reviewed published literature.</t>
  </si>
  <si>
    <t>Yes; The abstract provides a detailed summary of a research study, which is typical of peer-reviewed literature.
 ReflectionThe Initial Response seems correct. The abstract discusses a specific study, its methodology, findings, and implications, which is characteristic of peer-reviewed literature. However, it does not explicitly state that it is a peer-reviewed paper.</t>
  </si>
  <si>
    <t>The case study location in the paper does not match any of the locations specified in the SC.</t>
  </si>
  <si>
    <t>No; The case study is from Moorea, French Polynesia which is not listed in the SC.
 ReflectionThe Initial Response is correct. The paper's case study is from Moorea, French Polynesia, which is not one of the locations specified in the SC.</t>
  </si>
  <si>
    <t>No; The abstract and title do not mention any of the specified locations.
 ReflectionThe initial response is correct as the abstract and title are focused on fisheries in the Northeast and Gulf of Maine, not any of the specified locations in the screening criteria.</t>
  </si>
  <si>
    <t>The case study in the paper is from Antigua, not from any of the countries listed in the screening criteria.</t>
  </si>
  <si>
    <t>No; The paper is focused on a case study from Antigua, which is not one of the countries listed in the screening criteria.
 ReflectionThe initial response is correct as the paper's case study is clearly based in Antigua, not in any of the countries specified in the screening criteria.</t>
  </si>
  <si>
    <t>The study is based in northern Australia, not in any of the countries specified in the SC.</t>
  </si>
  <si>
    <t>No; The abstract and title indicate that the study is based in northern Australia, not any of the countries listed in the SC.
 ReflectionThe initial response is correct. The study is clearly identified as taking place in northern Australia, which is not one of the countries of interest according to the SC.</t>
  </si>
  <si>
    <t>The paper's case study is from Argentine Patagonia, not from any of the countries specified in the SC.</t>
  </si>
  <si>
    <t>No; The paper is focused on a case study from Argentine Patagonia, not any of the countries listed in the SC.
 ReflectionThe initial response is correct. The abstract clearly states that the case study is from Argentine Patagonia, which is not one of the countries listed in the SC.</t>
  </si>
  <si>
    <t>The case study in the paper is from Madagascar, which is not one of the countries specified in the SC.</t>
  </si>
  <si>
    <t>No; The paper is focused on a case study from southeast Madagascar, not any of the countries listed in the SC.
 ReflectionThe Initial Response is correct. The paper's title and abstract clearly state that the case study is based in Madagascar, which is not one of the countries of interest according to the SC.</t>
  </si>
  <si>
    <t>No; The abstract does not mention any of the specified locations.
 ReflectionThe initial response is correct as the abstract does not provide any information about a case study from the specified locations.</t>
  </si>
  <si>
    <t>The study is focused on New Zealand, not any of the countries listed in the SC.</t>
  </si>
  <si>
    <t>No; The study is specifically about the New Zealand fishing industry, not any of the countries listed in the SC.
 ReflectionThe initial response is correct, as the abstract and title clearly state that the study is based in New Zealand, not any of the countries listed in the SC.</t>
  </si>
  <si>
    <t>The paper does not mention a case study from any of the specified locations in the title or abstract.</t>
  </si>
  <si>
    <t>The paper's subject matter and geographical focus do not align with the screening criteria.</t>
  </si>
  <si>
    <t>No; The paper focuses on Vietnamese shrimp fishermen in Texas, not on any of the listed Pacific Island nations.
 ReflectionThe initial response is correct. The paper's focus is clearly stated in the title and abstract, and it does not involve a case study from any of the specified locations.</t>
  </si>
  <si>
    <t>The paper's case study is from South Sumatera, which is not one of the countries specified in the SC.</t>
  </si>
  <si>
    <t>No; The study is based in South Sumatera, not in any of the countries listed in the SC.
 ReflectionThe initial response is correct as the location of the study is clearly stated in the title and abstract.</t>
  </si>
  <si>
    <t>No; The paper is focused on Hawai'i and does not mention any of the countries listed in the SC.
 ReflectionThe initial response is correct. The paper is about marine resource knowledge and use in Hawai'i, not any of the countries listed in the SC.</t>
  </si>
  <si>
    <t>The paper is a case study from Papua New Guinea, which meets the SC.</t>
  </si>
  <si>
    <t>Yes; The paper is about fisheries management in Papua New Guinea, which is one of the countries listed in the SC.
 ReflectionThe Initial Response is correct. The paper's title and abstract clearly indicate that it is a case study from Papua New Guinea, which is one of the countries of interest according to the SC.</t>
  </si>
  <si>
    <t>The paper's focus on fisheries management and marine resource management is evident in both the title and abstract.</t>
  </si>
  <si>
    <t>Yes; The title and abstract both mention fisheries management, specifically in Papua New Guinea.
 ReflectionThe Initial Response is correct. The paper appears to discuss fisheries management and marine resource management, specifically in the context of customary marine tenure systems in Papua New Guinea.</t>
  </si>
  <si>
    <t>Yes; The abstract mentions a community-based approach in the form of customary marine tenure systems.
 ReflectionThe Initial Response is correct. The paper discusses a community-based approach, specifically customary marine tenure systems, and does not mention co-management.</t>
  </si>
  <si>
    <t>While the abstract suggests a published paper, it is not explicitly stated whether it is peer-reviewed.</t>
  </si>
  <si>
    <t>Yes; The abstract provides a detailed summary of the paper's content and the copyright symbol at the end suggests it is part of published literature.
 ReflectionThe Initial Response seems correct. The abstract is detailed and coherent, suggesting a well-structured research paper. The copyright symbol indicates it is likely part of published literature. However, it is not explicitly stated whether the paper is peer-reviewed or not.</t>
  </si>
  <si>
    <t>Yes; The abstract mentions a case study from the Solomon Islands.
 ReflectionThe Initial Response is correct as the abstract clearly states that it focuses on a case from the Solomon Islands, which is one of the countries listed in the SC.</t>
  </si>
  <si>
    <t>The paper is focused on fisheries management and marine resource use, meeting the screening criteria.</t>
  </si>
  <si>
    <t>Yes; The title and abstract both mention fisheries management and discuss the effectiveness of a specific type of fisheries management system.
 ReflectionThe Initial Response is correct. The paper clearly discusses fisheries management, specifically rights-based fishery management, and marine resource use and access.</t>
  </si>
  <si>
    <t>Despite the discussion of community-based management, the paper also focuses on co-management, which is against the screening criteria.</t>
  </si>
  <si>
    <t>Yes; The abstract discusses community-based management in the context of customary sea tenure in Oceania.
 ReflectionUpon further reflection, the abstract does mention co-management fishery prescriptions, which could imply a focus on co-management, contradicting the screening criteria.</t>
  </si>
  <si>
    <t>Yes; The abstract provides a detailed summary of a research study, which is typical of peer-reviewed literature.
 ReflectionThe initial response seems correct. The abstract outlines a research study, including its methodology and findings, which is characteristic of peer-reviewed literature. However, it does not explicitly state that it is a peer-reviewed article, nor does it mention being part of a conference report, grey literature, or a book chapter.</t>
  </si>
  <si>
    <t>The paper's focus on Indonesia does not meet the SC's requirement for a case study from the specified countries.</t>
  </si>
  <si>
    <t>No; The paper is focused on fisheries management in Indonesia, not any of the countries listed in the SC.
 ReflectionThe initial response is correct as the paper's focus is clearly stated to be Indonesia, which is not one of the countries of interest according to the SC.</t>
  </si>
  <si>
    <t>The case study is not from any of the specified locations in the screening criteria.</t>
  </si>
  <si>
    <t>No; The abstract mentions a case study in Lombok Barat, which is not one of the specified locations.
 ReflectionThe initial response is correct. The case study is from Lombok Barat, not from any of the countries listed in the screening criteria.</t>
  </si>
  <si>
    <t>The paper is focused on Malaysia and Indonesia, not any of the countries specified in the SC.</t>
  </si>
  <si>
    <t>No; The paper focuses on coastal zone management in Malaysia and Indonesia, not any of the countries listed in the SC.
 ReflectionThe initial response is correct as the abstract and title do not mention any of the countries listed in the SC.</t>
  </si>
  <si>
    <t>The abstract does not provide enough information to definitively determine if the case studies are from the specified locations.</t>
  </si>
  <si>
    <t>Maybe; The abstract mentions case studies but does not specify the locations of these studies.
 ReflectionThe Initial Response is correct as the abstract does not provide specific information about the location of the case studies.</t>
  </si>
  <si>
    <t>The paper is centered around community-based fisheries management, which is a part of fisheries and marine resource management.</t>
  </si>
  <si>
    <t>Yes; The title and abstract clearly mention community-based fisheries management (CBFM), indicating a discussion on fisheries management.
 ReflectionThe initial response is correct. The paper's title and abstract focus on leadership within the context of community-based fisheries management, which falls under the broader category of fisheries and/or marine resource management.</t>
  </si>
  <si>
    <t>The paper discusses community-based fisheries management and does not mention co-management.</t>
  </si>
  <si>
    <t>Yes; The title and abstract indicate a focus on community-based fisheries management, specifically the role of leadership within this context.
 ReflectionThe initial response is correct. The paper discusses community-based fisheries management and the role of leadership within it. There is no mention of co-management, which is the exclusion criterion.</t>
  </si>
  <si>
    <t>The abstract and title suggest a research study that is likely part of peer-reviewed published literature.</t>
  </si>
  <si>
    <t>Yes; The abstract provides a detailed summary of a research study, and the copyright notice at the end suggests it is published literature.
 ReflectionThe Initial Response seems correct. The abstract is structured like a peer-reviewed paper, discussing a research gap, methodology, and implications for future research. The copyright notice indicates it is likely published by Elsevier Ltd, a well-known academic publishing company.</t>
  </si>
  <si>
    <t>The research was conducted in Indonesia, not in any of the countries specified in the SC.</t>
  </si>
  <si>
    <t>No; The study is clearly stated to be conducted in Indonesia, which is not one of the countries listed in the SC.
 ReflectionThe initial response is correct. The paper's title and abstract clearly state that the research was conducted in Indonesia, which is not one of the countries of interest according to the SC.</t>
  </si>
  <si>
    <t>The paper is specifically about marine fisheries in South Africa, not any of the countries listed in the SC.</t>
  </si>
  <si>
    <t>No; The paper is focused on the South African context, not any of the countries listed in the SC.
 ReflectionThe initial response is correct. The title and abstract clearly state that the study is based in South Africa, and there is no mention of any of the countries listed in the SC.</t>
  </si>
  <si>
    <t>The paper's case study is from Indonesia, which is not one of the countries of interest according to the SC.</t>
  </si>
  <si>
    <t>No; The paper is based on a case study from West Java, Indonesia, not any of the countries listed in the SC.
 ReflectionThe Initial Response is correct. The paper's location is clearly stated in the title and abstract.</t>
  </si>
  <si>
    <t>No; The study is clearly stated to be conducted in Bangladesh, which is not one of the countries listed in the SC.
 ReflectionThe initial response is correct as the location of the study is explicitly mentioned in the title and abstract and it does not match with any of the countries in the SC.</t>
  </si>
  <si>
    <t>The paper's case study is based in Ghana, not in any of the countries specified in the SC.</t>
  </si>
  <si>
    <t>No; The paper is focused on a case study from Ghana, not any of the countries listed in the SC.
 ReflectionThe initial response is correct. The paper's title and abstract clearly state that the research is based on a case study from Ghana, which is not one of the countries specified in the SC.</t>
  </si>
  <si>
    <t>The paper focuses on Korea, not any of the Pacific Island nations listed in the SC.</t>
  </si>
  <si>
    <t>No; The paper is clearly about a case study in Korea, not any of the listed Pacific Island nations.
 ReflectionThe Initial Response is correct. The title and abstract do not mention any of the countries listed in the SC.</t>
  </si>
  <si>
    <t>The case study in the paper is explicitly stated to be from Japan, not from any of the countries specified in the SC.</t>
  </si>
  <si>
    <t>No; The abstract and title indicate that the case study is based in Japan, not any of the listed countries.
 ReflectionThe initial response is correct as the paper's focus is clearly on Japan, with no mention of any of the countries listed in the SC.</t>
  </si>
  <si>
    <t>No; The abstract does not mention any specific location or case study from the listed countries.
 ReflectionThe initial response is correct. The abstract discusses marine reserves and metacommunities in general terms, without specifying a location or case study from the countries listed in the screening criteria.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</si>
  <si>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Ã¢Ë†â€™ the small island of Ã¢â‚¬ËœO'ua.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Ã¢â‚¬ËœO'ua co-managed area was by men, using hand spears in fibreglass vesselsÃ¢â‚¬â€°&lt;5Ã‚Â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Ã¢â‚¬ËœoutsideÃ¢â‚¬â„¢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Ã‚Â© 2016</t>
  </si>
  <si>
    <t>The paper is a case study from the Kingdom of Tonga, which is included in the SC.</t>
  </si>
  <si>
    <t>Yes; The paper is a case study from the Kingdom of Tonga, which is one of the countries listed in the SC.
 ReflectionThe Initial Response is correct. The paper's title and abstract clearly indicate that it is a case study from the Kingdom of Tonga, which is one of the countries of interest according to the SC.</t>
  </si>
  <si>
    <t>The paper is likely to discuss fisheries and marine resource management as indicated by the title and abstract.</t>
  </si>
  <si>
    <t>Yes; The title and abstract both mention fisheries and discuss co-management of marine resources.
 ReflectionThe initial response is correct. The paper's title and abstract clearly indicate a focus on fisheries and marine resource management, specifically in a co-managed area in the Kingdom of Tonga.</t>
  </si>
  <si>
    <t>No; The abstract clearly mentions a focus on co-management, which is against the screening criteria.
 ReflectionThe initial response is correct. The paper does discuss a community-based approach, but it also focuses on co-management, which is explicitly excluded in the screening criteria.</t>
  </si>
  <si>
    <t>Yes; The abstract provides a detailed summary of a study, which is typical of peer-reviewed literature.
 ReflectionThe Initial Response seems correct. The abstract discusses a specific study conducted in a co-managed area in the Kingdom of Tonga, which suggests it is a research paper. However, it does not explicitly state that it is peer-reviewed or published literature.</t>
  </si>
  <si>
    <t>The paper is focused on the Caribbean, not any of the countries listed in the SC.</t>
  </si>
  <si>
    <t>No; The abstract and title indicate that the study is focused on the Caribbean region, not any of the countries listed in the SC.
 ReflectionThe initial response is correct. The paper's focus is clearly stated to be the Caribbean, and none of the countries listed in the SC are mentioned.</t>
  </si>
  <si>
    <t>The study does not involve a case study from any of the specified Pacific Island nations.</t>
  </si>
  <si>
    <t>No; The study is conducted in Dibrugarh District of Assam, India, not in any of the specified Pacific Island nations.
 ReflectionThe Initial Response is correct as the location of the study does not meet the Screening Criteria.</t>
  </si>
  <si>
    <t>The study is conducted in Iran, not in any of the specified countries in the screening criteria.</t>
  </si>
  <si>
    <t>No; The abstract mentions the study is conducted in Iran, not in any of the listed countries.
 ReflectionThe initial response is correct as the study location specified in the abstract does not match any of the countries listed in the screening criteria.</t>
  </si>
  <si>
    <t>No; The abstract and title do not mention any of the specified locations.
 ReflectionThe initial response is correct. The study is based in the tallgrass prairie biome and specifically mentions two U.S. Fish and Wildlife Service refuges, none of which are in the specified locations.</t>
  </si>
  <si>
    <t>The study is not based in any of the countries listed in the SC.</t>
  </si>
  <si>
    <t>No; The study is based on the CuyutlÃ¡n lagoon, which is not located in any of the countries listed in the SC.
 ReflectionThe initial response is correct as the location of the study is clearly stated and it does not match any of the locations specified in the SC.</t>
  </si>
  <si>
    <t>The study is based in Taiwan, not in any of the countries specified in the SC.</t>
  </si>
  <si>
    <t>No; The paper is focused on water resources management in Taiwan, not any of the countries listed in the SC.
 ReflectionThe initial response is correct. The title and abstract of the paper clearly state that the study is based in Taiwan, which is not one of the countries listed in the SC.</t>
  </si>
  <si>
    <t>The paper does not meet the screening criteria as it does not involve a case study from any of the specified Pacific Island countries.</t>
  </si>
  <si>
    <t>No; The paper is focused on a case study from Kenya, not any of the listed Pacific Island countries.
 ReflectionThe initial response is correct. The title and abstract clearly state that the research is based on a case study from Kenya, which is not one of the countries listed in the screening criteria.</t>
  </si>
  <si>
    <t>No; The abstract mentions a study conducted in the central Philippines, not any of the countries listed in the SC.
 ReflectionThe initial response is correct. The abstract clearly states that the study was conducted in the Philippines, which is not one of the countries listed in the SC.</t>
  </si>
  <si>
    <t>The study is based in Greece, not in any of the Pacific Island countries listed in the screening criteria.</t>
  </si>
  <si>
    <t>No; The study is clearly stated to be conducted in Greece, not in any of the listed Pacific Island countries.
 ReflectionThe initial response is correct. The abstract and title do not mention any of the countries listed in the screening criteria.</t>
  </si>
  <si>
    <t>The paper does not meet the screening criteria as it does not involve a case study from any of the listed Pacific Island countries.</t>
  </si>
  <si>
    <t>No; The paper is about salmon management in Willapa Bay, Washington, not about a case study from any of the listed Pacific Island countries.
 ReflectionThe initial response is correct. The paper's title and abstract clearly state that the study is based in Willapa Bay, Washington, which is not one of the countries listed in the screening criteria.</t>
  </si>
  <si>
    <t>The paper does not meet the screening criteria as it does not involve a case study from any of the listed Pacific Island nations.</t>
  </si>
  <si>
    <t>No; The paper is focused on a case study in Galicia, Spain, not any of the listed Pacific Island nations.
 ReflectionThe initial response is correct. The paper's title and abstract clearly state that the study is based in Galicia, Spain, and there is no mention of any of the Pacific Island nations listed in the screening criteria.</t>
  </si>
  <si>
    <t>No; The abstract does not mention any of the specified locations.
 ReflectionThe initial response is correct as the study is based in Southern Alberta, not any of the specified locations.</t>
  </si>
  <si>
    <t>The study was conducted in North-eastern Thailand, not in any of the countries specified in the SC.</t>
  </si>
  <si>
    <t>No; The abstract clearly states that the study was conducted in North-eastern Thailand, not in any of the countries listed in the SC.
 ReflectionThe initial response is correct. The study location is explicitly mentioned in the abstract and it does not match with any of the countries listed in the SC.</t>
  </si>
  <si>
    <t>The paper is focused on the Great Lakes region, not the specified locations in the screening criteria.</t>
  </si>
  <si>
    <t>No; The abstract and title do not mention any of the specified locations.
 ReflectionThe initial response is correct as the abstract and title are focused on the Great Lakes region, not any of the specified locations in the screening criteria.</t>
  </si>
  <si>
    <t>The paper's case study is based in Sri Lanka, not in any of the countries specified in the SC.</t>
  </si>
  <si>
    <t>No; The paper is focused on a case study in Sri Lanka, not any of the countries listed in the SC.
 ReflectionThe Initial Response is correct as the paper's focus is clearly stated to be on Sri Lanka, which is not one of the countries of interest according to the SC.</t>
  </si>
  <si>
    <t>No; The abstract mentions the study is conducted in the Philippines, not in any of the countries listed in the SC.
 ReflectionThe initial response is correct as the study location is clearly stated in the abstract.</t>
  </si>
  <si>
    <t>The paper's case study is based in the Russian Arctic, not in any of the specified Pacific Island nations.</t>
  </si>
  <si>
    <t>No; The paper is focused on the Russian Arctic, specifically the Chukotka Peninsula, which is not one of the specified locations in the screening criteria.
 ReflectionThe initial response is correct. The paper's geographical focus is clearly stated in both the title and the abstract, and it does not align with the locations specified in the screening criteria.</t>
  </si>
  <si>
    <t>No; The study is clearly stated to be conducted in Kenya, which is not one of the countries listed in the SC.
 ReflectionThe initial response is correct. The study location is explicitly mentioned in the title and abstract, and it does not match any of the locations specified in the SC.</t>
  </si>
  <si>
    <t>No; The paper is clearly stated to be a case study from the Philippines, which is not one of the countries listed in the SC.
 ReflectionThe Initial Response is correct. The paper's title and abstract clearly state that the case study is based in the Philippines, not any of the countries listed in the SC.</t>
  </si>
  <si>
    <t>The research was conducted in Papua New Guinea, which meets the SC.</t>
  </si>
  <si>
    <t>Yes; The abstract mentions a study conducted at Manus Island, Papua New Guinea.
 ReflectionThe Initial Response is correct. The abstract clearly states that the research was conducted in Papua New Guinea, which is one of the countries listed in the SC.</t>
  </si>
  <si>
    <t>The paper is centered around fisheries management, particularly in relation to the dispersal of fish larvae and its implications for local and cooperative management.</t>
  </si>
  <si>
    <t>Yes; The abstract discusses fisheries management and the dispersal of fish larvae in a coral reef fishery.
 ReflectionThe initial response is correct. The paper's title and abstract clearly indicate a focus on fisheries and marine resource management, specifically in the context of a coral reef fishery and the dispersal of grouper larvae.</t>
  </si>
  <si>
    <t>The paper discusses a community-based approach, and while it mentions cooperative management, it does not focus on co-management.</t>
  </si>
  <si>
    <t>Yes; The abstract mentions a community-based approach to fisheries management.
 ReflectionThe Initial Response is correct. The abstract discusses the impact of community management actions on fisheries replenishment, which aligns with the SC. However, it also mentions cooperative management, which could be interpreted as co-management, but it's not the main focus of the paper.</t>
  </si>
  <si>
    <t>Yes; The abstract provides a detailed summary of a research study, which is typical of peer-reviewed literature.
 ReflectionThe initial response seems correct. The abstract discusses a specific study, its methodology, and findings, which is characteristic of peer-reviewed literature. However, it does not explicitly state that it is a peer-reviewed article.</t>
  </si>
  <si>
    <t>The paper does not indicate any case study from the specified locations in its title or abstract.</t>
  </si>
  <si>
    <t>The paper does not appear to include a case study from any of the specified locations in the screening criteria.</t>
  </si>
  <si>
    <t>No; The abstract does not mention any of the specified locations in the screening criteria.
 ReflectionThe initial response is correct. The abstract does not provide any information about a case study from any of the specified locations.</t>
  </si>
  <si>
    <t>The paper's focus is on HPV vaccine information and its dissemination among diverse communities, not on fisheries or marine resource management.</t>
  </si>
  <si>
    <t>No; The title and abstract do not mention fisheries or marine resource management.
 ReflectionThe initial response is correct. The paper is focused on HPV vaccine information sources and their impact on diverse families, not on fisheries or marine resource management.</t>
  </si>
  <si>
    <t>No; The paper is a case study from Bangladesh, not from any of the countries listed in the SC.
 ReflectionThe Initial Response is correct. The paper is clearly focused on a river in Bangladesh, which is not one of the countries of interest according to the SC.</t>
  </si>
  <si>
    <t>The paper's case study is based in Indonesia, which is not one of the countries listed in the screening criteria.</t>
  </si>
  <si>
    <t>No; The study is specifically about fishers in Cilacap, Indonesia, not any of the listed countries.
 ReflectionThe initial response is correct as the study is clearly focused on a location not included in the screening criteria.</t>
  </si>
  <si>
    <t>The paper is based on a study conducted in Papua New Guinea, which meets the SC.</t>
  </si>
  <si>
    <t>Yes; The abstract mentions a study conducted in Papua New Guinea, which is one of the countries listed in the SC.
 ReflectionThe Initial Response is correct. The paper clearly states that the study was conducted in Papua New Guinea, which is one of the countries of interest according to the SC.</t>
  </si>
  <si>
    <t>The paper involves a fishing community and discusses the management of natural resources, which could include marine resources.</t>
  </si>
  <si>
    <t>Yes; The abstract mentions an experimental setting with a fishing community in Papua New Guinea, indicating a potential discussion on fisheries.
 ReflectionThe Initial Response is correct. The paper seems to be discussing the behavior of a fishing community and its impact on public goods, which could include marine resources.</t>
  </si>
  <si>
    <t>While the paper appears to discuss a community-based approach, it is not clear if co-management is a focus, which would exclude it from the screening criteria.</t>
  </si>
  <si>
    <t>Yes; The abstract mentions a community-based mechanism and the study is conducted in a community setting.
 ReflectionThe initial response is correct. The paper does seem to discuss a community-based approach, specifically in the context of public goods contributions and conservation initiatives. However, it does not explicitly mention co-management, so it is not clear if this is a focus of the paper.</t>
  </si>
  <si>
    <t>While the abstract and title suggest a structured research study, there is no explicit mention of the paper being peer-reviewed.</t>
  </si>
  <si>
    <t>Yes; The abstract and title suggest a structured research study, and the text includes a copyright notice, which is common in peer-reviewed published literature.
 ReflectionThe Initial Response seems correct. The abstract provides a detailed overview of a research study, including its methodology, findings, and implications. The copyright notice at the end also suggests that this is a published work. However, it does not explicitly state that it is peer-reviewed.</t>
  </si>
  <si>
    <t>The case study is from Bangladesh, not from any of the countries specified in the SC.</t>
  </si>
  <si>
    <t>No; The paper is a case study from Bangladesh, not from any of the listed countries.
 ReflectionThe Initial Response is correct. The title and abstract clearly state that the case study is from Bangladesh, which is not one of the countries listed in the SC.</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</si>
  <si>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Ã‚Â© 2016 Leisher et al.</t>
  </si>
  <si>
    <t>No; The abstract does not mention any of the specified countries in the screening criteria.
 ReflectionThe initial response is correct. The abstract only mentions studies from India and Nepal.</t>
  </si>
  <si>
    <t>The paper discusses the role of women in local resource decision-making, indicating a community-based approach.</t>
  </si>
  <si>
    <t>Yes; The abstract discusses the involvement of women in local resource decision-making, which suggests a community-based approach.
 ReflectionThe Initial Response is correct. The paper does not seem to focus on co-management but rather on the impact of gender composition in resource management groups, which is a community-based approach.</t>
  </si>
  <si>
    <t>While the abstract and title suggest a structured research study, it does not explicitly state that it is a peer-reviewed article.</t>
  </si>
  <si>
    <t>Yes; The abstract provides a detailed methodology, results, and conclusion which is typical of peer-reviewed literature.
 ReflectionThe Initial Response is correct. The abstract and title suggest a structured research study, which is a characteristic of peer-reviewed literature. However, it does not explicitly state that it is a peer-reviewed article.</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</si>
  <si>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Ã‚Â© 2012 Elsevier Ltd.</t>
  </si>
  <si>
    <t>The study is based in Solomon Islands, which is included in the list of countries in the SC.</t>
  </si>
  <si>
    <t>Yes; The paper is a case study from Solomon Islands as mentioned in the title.
 ReflectionThe Initial Response is correct. The title of the paper clearly states that the study is based in the Solomon Islands, which is one of the countries listed in the SC.</t>
  </si>
  <si>
    <t>The paper discusses the perceptions and discourses of stakeholders in the fishing industry, which is directly related to fisheries and marine resource management.</t>
  </si>
  <si>
    <t>Yes; The title and abstract discuss the perceptions of fishers and middlemen on the factors affecting coral reef fish distributions, which is related to fisheries and marine resource management.
 ReflectionThe initial response is correct. The abstract clearly discusses the perceptions of stakeholders in the fishing industry, their understanding of the causes of fish stock declines, and their views on different management strategies. This directly relates to fisheries and marine resource management.</t>
  </si>
  <si>
    <t>Yes; The abstract mentions community-based approaches to management as a theme that emerged from the discourses of fish increase.
 ReflectionThe Initial Response is correct. The abstract does mention community-based approaches, but it does not indicate a focus on co-management, which is to be excluded according to the SC.</t>
  </si>
  <si>
    <t>The abstract and title suggest a research study, and the mention of "Elsevier Ltd" indicates it is likely part of a peer-reviewed journal.</t>
  </si>
  <si>
    <t>Yes; The abstract provides a detailed summary of a study, its findings, and its implications, which is typical of peer-reviewed literature.
 ReflectionThe Initial Response seems correct. The abstract does not indicate that it is grey literature, a conference report, or a book chapter. It appears to be a summary of a research study, which is typical of peer-reviewed literature. The mention of "Elsevier Ltd" at the end also suggests that it is part of a peer-reviewed journal.</t>
  </si>
  <si>
    <t>The case study is from Malaysia, which is not one of the countries specified in the SC.</t>
  </si>
  <si>
    <t>No; The study is based in Malaysia, not any of the listed countries.
 ReflectionThe Initial Response is correct as the study location specified in the abstract is not one of the countries listed in the SC.</t>
  </si>
  <si>
    <t>The research is based in Zimbabwe, not in any of the Pacific Island nations specified in the SC.</t>
  </si>
  <si>
    <t>No; The study is clearly based in Zimbabwe, not any of the listed Pacific Island nations.
 ReflectionThe Initial Response is correct. The paper's title and abstract clearly state that the research was conducted in Zimbabwe, which is not one of the countries listed in the SC.</t>
  </si>
  <si>
    <t>No; The paper is focused on a case study from South Australia, not any of the listed Pacific Island nations.
 ReflectionThe initial response is correct. The paper's title and abstract clearly state that the research is based on a case study from South Australia.</t>
  </si>
  <si>
    <t>The case study is not from any of the locations specified in the SC.</t>
  </si>
  <si>
    <t>No; The paper is based on a case study from Wabula Village, Buton Regency, which is not listed in the SC.
 ReflectionThe initial response is correct. The location of the case study mentioned in the title and abstract does not match any of the locations listed in the SC.</t>
  </si>
  <si>
    <t>The study is conducted in Brazil, not in any of the specified locations in the screening criteria.</t>
  </si>
  <si>
    <t>No; The study is clearly stated to be conducted in the Abrolhos Bank, eastern Brazil, which is not one of the specified locations in the screening criteria.
 ReflectionThe initial response is correct as the location of the study does not match any of the locations specified in the screening criteria.</t>
  </si>
  <si>
    <t>The case study is based in Lao PDR, not in any of the countries specified in the SC.</t>
  </si>
  <si>
    <t>No; The paper is clearly about a case study in Lao PDR, not any of the countries listed in the SC.
 ReflectionThe Initial Response is correct. The title and abstract do not mention any of the countries listed in the SC.</t>
  </si>
  <si>
    <t>The study is based in Barbuda, West Indies, not in any of the locations specified in the screening criteria.</t>
  </si>
  <si>
    <t>No; The paper is focused on the marine ecosystems of Barbuda, West Indies, which is not one of the specified locations in the screening criteria.
 ReflectionThe initial response is correct. The paper's focus is clearly stated in the title and abstract to be Barbuda, West Indies, which is not included in the list of locations provided in the screening criteria.</t>
  </si>
  <si>
    <t>The paper is based on a case study from Indonesia, not from any of the countries specified in the screening criteria.</t>
  </si>
  <si>
    <t>No; The study is focused on the coral reefs of Bali Barat National Park in Indonesia, not any of the listed countries in the screening criteria.
 ReflectionThe initial response is correct. The study does not involve any of the countries listed in the screening criteria.</t>
  </si>
  <si>
    <t>No; The paper is focused on estuaries in Portugal, not any of the listed Pacific Island nations.
 ReflectionThe initial response is correct. The paper's title and abstract clearly state that the research was conducted in Portugal, which is not one of the countries listed in the screening criteria.</t>
  </si>
  <si>
    <t>The study was conducted in the USA, not in any of the specified locations.</t>
  </si>
  <si>
    <t>No; The abstract mentions a study conducted in Mobile Bay, AL (USA), not any of the specified locations.
 ReflectionThe initial response is correct. The study location is clearly stated in the abstract and it does not match any of the locations in the screening criteria.</t>
  </si>
  <si>
    <t>The case study in the paper is from British Columbia, Canada, not from any of the countries specified in the screening criteria.</t>
  </si>
  <si>
    <t>No; The abstract mentions a case study from British Columbia, Canada, not from any of the listed countries.
 ReflectionThe initial response is correct. The abstract clearly states that the case study is based in British Columbia, Canada, which is not one of the countries listed in the screening criteria.</t>
  </si>
  <si>
    <t>The case study is based in Alaska, not in any of the Pacific Island nations listed in the screening criteria.</t>
  </si>
  <si>
    <t>No; The abstract and title indicate that the case study is based in Prince William Sound, Alaska, not any of the listed Pacific Island nations.
 ReflectionThe initial response is correct. The abstract clearly states that the case study is based in Alaska, which is not one of the countries listed in the screening criteria.</t>
  </si>
  <si>
    <t>The paper's case study is from Indonesia, not from any of the countries listed in the screening criteria.</t>
  </si>
  <si>
    <t>No; The study is clearly stated to be conducted in Malang City, Indonesia, which is not one of the specified locations in the screening criteria.
 ReflectionThe initial response is correct. The paper's abstract explicitly mentions that the case study is from Indonesia, not from any of the countries listed in the screening criteria.</t>
  </si>
  <si>
    <t>The paper's case studies are based in Bangladesh and Vietnam, not in any of the countries specified in the SC.</t>
  </si>
  <si>
    <t>No; The paper focuses on case studies from Bangladesh and Vietnam, not any of the countries listed in the SC.
 ReflectionThe Initial Response is correct as the paper does not mention any of the countries listed in the SC.</t>
  </si>
  <si>
    <t>The study was conducted in India, not in any of the countries specified in the screening criteria.</t>
  </si>
  <si>
    <t>No; The abstract clearly states that the study was conducted in Tamil Nadu, India, not in any of the listed countries.
 ReflectionThe initial response is correct. The study location is explicitly mentioned in the abstract, and it is not one of the countries listed in the screening criteria.</t>
  </si>
  <si>
    <t>No; The abstract and title indicate that the study is based in Indonesia, not any of the countries listed in the SC.
 ReflectionThe initial response is correct. The study is clearly identified as being conducted in Indonesia, which is not one of the countries of interest according to the SC.</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</si>
  <si>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Ã‚Â© 2020, Ã‚Â© 2020 Informa UK Limited, trading as Taylor &amp; Francis Group.</t>
  </si>
  <si>
    <t>The study was conducted in Indonesia, not in any of the countries specified in the SC.</t>
  </si>
  <si>
    <t>No; The abstract clearly states that the study was conducted in South Sulawesi Province, Indonesia, which is not one of the countries listed in the SC.
 ReflectionThe initial response is correct. The study location specified in the abstract does not match any of the countries listed in the SC.</t>
  </si>
  <si>
    <t>The paper discusses a community-based approach, specifically community-based ecotourism, and does not focus on co-management.</t>
  </si>
  <si>
    <t>Yes; The title and abstract indicate a focus on community-based ecotourism as a part of the blue economy, suggesting a community-based approach.
 ReflectionThe initial response is correct. The paper discusses community-based ecotourism, which is a community-based approach. There is no mention of co-management, which is a criterion for exclusion.</t>
  </si>
  <si>
    <t>The abstract details a study and its results, and the copyright information suggests it is published by a reputable academic publisher.</t>
  </si>
  <si>
    <t>Yes; The abstract provides a detailed summary of a study and its findings, which is typical of peer-reviewed literature.
 ReflectionThe initial response seems correct. The abstract discusses a study and its results, which is common in peer-reviewed literature. Furthermore, the copyright information at the end suggests it is published by a known academic publisher.</t>
  </si>
  <si>
    <t>The study was conducted in India, not in any of the countries listed in the SC.</t>
  </si>
  <si>
    <t>No; The abstract clearly states that the study was conducted in India, not in any of the countries listed in the SC.
 ReflectionThe initial response is correct. The abstract does not mention any of the countries listed in the SC, and it explicitly states that the study was conducted in India.</t>
  </si>
  <si>
    <t>The study was conducted in Taiwan, not in any of the countries specified in the SC.</t>
  </si>
  <si>
    <t>No; The study is clearly stated to be conducted in Taiwan, which is not one of the countries listed in the SC.
 ReflectionThe initial response is correct. The paper's title and abstract clearly state that the study was conducted in Taiwan, not in any of the countries listed in the SC.</t>
  </si>
  <si>
    <t>No; The paper focuses on marine protected areas in the Philippines, not any of the countries listed in the SC.
 ReflectionThe initial response is correct. The paper's title and abstract clearly state that the study is based in the Philippines, which is not one of the countries listed in the SC.</t>
  </si>
  <si>
    <t>The research was conducted in Bangladesh, not in any of the specified Pacific Island countries.</t>
  </si>
  <si>
    <t>No; The study is clearly stated to be conducted in Bangladesh, not in any of the listed Pacific Island countries.
 ReflectionThe Initial Response is correct. The paper's title and abstract clearly state that the research was conducted in Bangladesh, which is not one of the countries listed in the SC.</t>
  </si>
  <si>
    <t>The study was conducted in Canada, not in any of the countries specified in the screening criteria.</t>
  </si>
  <si>
    <t>No; The abstract clearly states that the study was conducted in the Salish Sea, Canada, not in any of the listed countries.
 ReflectionThe initial response is correct. The study location is explicitly mentioned in the abstract and it does not match any of the countries listed in the screening criteria.</t>
  </si>
  <si>
    <t>The paper is a case study from Vanuatu, which meets the SC.</t>
  </si>
  <si>
    <t>Yes; The paper is a case study from Vanuatu, which is one of the countries listed in the SC.
 ReflectionThe Initial Response is correct. The title and abstract clearly indicate that the research was conducted in Vanuatu, which is one of the countries of interest according to the SC.</t>
  </si>
  <si>
    <t>The paper discusses marine resource management and potentially fisheries through the context of marine invertebrate resources.</t>
  </si>
  <si>
    <t>Yes; The abstract discusses the management and restoration of marine invertebrate resources in marine reserves.
 ReflectionThe initial response is correct. The paper is about marine reserves, which are a part of marine resource management, and it discusses the restoration of marine invertebrate resources, which can be related to fisheries.</t>
  </si>
  <si>
    <t>The paper discusses community-based approaches without any focus on co-management.</t>
  </si>
  <si>
    <t>Yes; The abstract mentions community-based marine conservation initiatives and village-based conservation initiatives.
 ReflectionThe Initial Response is correct. The paper seems to focus on community-based approaches, specifically village-based marine reserves. There is no mention of co-management in the abstract.</t>
  </si>
  <si>
    <t>The title and abstract suggest a research study, which is typical of peer-reviewed literature.</t>
  </si>
  <si>
    <t>Yes; The abstract provides a detailed summary of a research study, which is typical of peer-reviewed literature.
 ReflectionThe Initial Response seems correct. The abstract and title suggest a research study that has been conducted and written up in a manner consistent with peer-reviewed literature. It does not appear to be grey literature, a conference report, or a book chapter.</t>
  </si>
  <si>
    <t>No; The study is based in the Amazon, specifically ParÃ¡, Brazil, not any of the listed Pacific Island countries.
 ReflectionThe initial response is correct. The study location is clearly stated in the title and abstract, and it does not match any of the locations specified in the screening criteria.</t>
  </si>
  <si>
    <t>The study was conducted in the western Indian Ocean, not in any of the countries listed in the SC.</t>
  </si>
  <si>
    <t>No; The abstract and title indicate that the study was conducted in the western Indian Ocean, not in any of the countries listed in the SC.
 ReflectionThe initial response is correct. The study's location is clearly stated, and it does not include any of the countries specified in the SC.</t>
  </si>
  <si>
    <t>The study is based in the Hawaiian islands, not in any of the countries listed in the SC.</t>
  </si>
  <si>
    <t>No; The study is clearly stated to be conducted in the Hawaiian archipelago, which is not part of the countries listed in the SC.
 ReflectionThe Initial Response is correct. The study location is explicitly mentioned in the title and abstract, and it does not match any of the locations specified in the SC.</t>
  </si>
  <si>
    <t>The study is conducted in Thailand, which is not one of the countries of interest according to the SC.</t>
  </si>
  <si>
    <t>No; The study is based in Thailand, not any of the listed countries.
 ReflectionThe Initial Response is correct as the study location specified in the title and abstract is not one of the countries listed in the SC.</t>
  </si>
  <si>
    <t>The paper is a case study from Fiji, which meets the SC requirement.</t>
  </si>
  <si>
    <t>Yes; The paper is a case study from Fiji, which is one of the countries listed in the SC.
 ReflectionThe Initial Response is correct. The title and abstract clearly state that the research was conducted in Fiji, which is one of the countries of interest according to the SC.</t>
  </si>
  <si>
    <t>The paper is focused on the management of marine resources, specifically the impact of marine protected areas on exploited reef-fish stocks.</t>
  </si>
  <si>
    <t>Yes; The abstract discusses the impact of marine protected areas on exploited reef-fish stocks, which is related to fisheries and marine resource management.
 ReflectionThe Initial Response is correct. The paper is clearly discussing the management of marine resources, specifically reef fishes, and the effects of marine protected areas on these resources.</t>
  </si>
  <si>
    <t>The paper focuses on community-based marine protected areas, with no mention of co-management.</t>
  </si>
  <si>
    <t>Yes; The paper discusses community-based marine protected areas and their effects on exploited reef fishes.
 ReflectionThe initial response is correct. The paper does discuss a community-based approach, specifically in the context of marine protected areas. There is no mention of co-management in the abstract.</t>
  </si>
  <si>
    <t>The abstract and title indicate a research study, which is consistent with peer-reviewed published literature.</t>
  </si>
  <si>
    <t>Yes; The abstract and title suggest a detailed study with data collection and analysis, which is typical of peer-reviewed literature.
 ReflectionThe Initial Response seems correct. The abstract provides a detailed summary of a research study, including methodology, results, and implications. It does not appear to be grey literature, a conference report, or a book chapter.</t>
  </si>
  <si>
    <t>No; The study is based in Southern Thailand, not in any of the listed countries.
 ReflectionThe Initial Response is correct. The study location is clearly stated in the title and the abstract, and it is not one of the countries listed in the SC.</t>
  </si>
  <si>
    <t>No; The paper is focused on marine protected areas in Madagascar, not any of the countries listed in the SC.
 ReflectionThe initial response is correct as the paper's focus is clearly stated to be Madagascar, which is not one of the countries of interest according to the SC.</t>
  </si>
  <si>
    <t>The paper's case study is based on the Hawaiian Islands, not on any of the countries specified in the SC.</t>
  </si>
  <si>
    <t>No; The case study mentioned in the abstract is from the Hawaiian Islands, not from any of the countries listed in the SC.
 ReflectionThe initial response is correct as the abstract clearly states that the case study is from the Hawaiian Islands, which is not one of the countries listed in the SC.</t>
  </si>
  <si>
    <t>No; The paper is focused on a case study from Aceh, Indonesia, not any of the countries listed in the SC.
 ReflectionThe initial response is correct as the paper's case study is clearly stated to be from Indonesia, which is not one of the countries of interest according to the SC.</t>
  </si>
  <si>
    <t>The research is conducted in Guatemala, not in any of the specified Pacific Island countries.</t>
  </si>
  <si>
    <t>No; The study is based in Guatemala, not in any of the listed Pacific Island countries.
 ReflectionThe Initial Response is correct. The paper's title and abstract clearly state that the research was conducted in Guatemala, which is not one of the countries listed in the Screening Criteria.</t>
  </si>
  <si>
    <t>The paper does not meet the SC as its case study is from Hawai'i, not from any of the countries specified in the SC.</t>
  </si>
  <si>
    <t>No; The paper's case study is based in Hawai'i, not any of the countries listed in the SC.
 ReflectionThe initial response is correct as the paper's case study is clearly stated to be from Hawai'i, which is not one of the countries listed in the SC.</t>
  </si>
  <si>
    <t>The paper's case studies are based in Canada, not in any of the specified countries.</t>
  </si>
  <si>
    <t>No; The abstract mentions case studies from Canada, not from any of the listed countries.
 ReflectionThe initial response is correct. The abstract clearly states that the case studies are from Canada.</t>
  </si>
  <si>
    <t>The paper's case study is based in Uganda, not in any of the specified countries.</t>
  </si>
  <si>
    <t>No; The paper is about managing fisheries in Uganda, which is not one of the specified locations.
 ReflectionThe initial response is correct. The paper's focus is on Uganda, not any of the countries listed in the screening criteria.</t>
  </si>
  <si>
    <t>The paper's case studies are all based in the United States, not in any of the countries listed in the screening criteria.</t>
  </si>
  <si>
    <t>No; The abstract clearly states that the case studies are from the United States, specifically Hawai'i, California, and Florida.
 ReflectionThe initial response is correct. The paper does not mention any of the countries listed in the screening criteria.</t>
  </si>
  <si>
    <t>The abstract does not provide any information suggesting a case study from the specified countries.</t>
  </si>
  <si>
    <t>No; The abstract does not mention any specific geographic location or case study from the listed countries.
 ReflectionThe initial response is correct. The abstract discusses marine ecosystems and end-to-end models in general terms, without specifying a particular geographic focus or case study.</t>
  </si>
  <si>
    <t>The paper's case study is based in Negros Occidental, which is not one of the countries listed in the SC.</t>
  </si>
  <si>
    <t>No; The paper is focused on a case study in Negros Occidental, not any of the listed countries.
 ReflectionThe initial response is correct as the paper's location is clearly stated and it does not match any of the countries in the SC.</t>
  </si>
  <si>
    <t>No; The paper is focused on a case study from the Lake Ontario Islands, not any of the specified locations.
 ReflectionThe initial response is correct. The paper's case study is clearly stated to be from the Lake Ontario Islands, which is not one of the locations listed in the screening criteria.</t>
  </si>
  <si>
    <t>No; The study is based in Puntondo Bay, Indonesia, not in any of the countries listed in the SC.
 ReflectionThe initial response is correct as the location of the study is clearly stated in the title and abstract.</t>
  </si>
  <si>
    <t>The research was conducted in Atlantic Canada, not in any of the specified Pacific Island nations.</t>
  </si>
  <si>
    <t>No; The abstract clearly states that the research was carried out in the Scotia-Fundy Region of Atlantic Canada, not in any of the listed Pacific Island nations.
 ReflectionThe initial response is correct. The paper's location is explicitly stated, and it does not align with the screening criteria.</t>
  </si>
  <si>
    <t>The paper does not include a case study from any of the countries specified in the SC.</t>
  </si>
  <si>
    <t>No; The paper focuses on Sri Lanka, Northern Vietnam, and Lao PDR, none of which are on the list of countries in the SC.
 ReflectionThe initial response is correct. The paper does not mention any of the countries listed in the SC.</t>
  </si>
  <si>
    <t>The research was conducted in Bali, not in any of the specified locations in the screening criteria.</t>
  </si>
  <si>
    <t>No; The study is conducted in Bali, which is not one of the specified locations.
 ReflectionThe initial response is correct as the study location mentioned in the abstract is not among the ones listed in the screening criteria.</t>
  </si>
  <si>
    <t>The case study in the paper is from Comoros, not from any of the countries specified in the SC.</t>
  </si>
  <si>
    <t>No; The paper is a case study from Comoros, which is not one of the countries listed in the SC.
 ReflectionThe initial response is correct. The paper's case study is clearly stated to be from Comoros, which is not one of the countries of interest according to the SC.</t>
  </si>
  <si>
    <t>The paper's focus is on the European Union Atlantic Area, not on any of the Pacific Island countries listed in the SC.</t>
  </si>
  <si>
    <t>No; The paper focuses on the European Union Atlantic Area, not any of the listed Pacific Island countries.
 ReflectionThe Initial Response is correct as the paper's geographical focus is clearly stated and does not include any of the countries listed in the SC.</t>
  </si>
  <si>
    <t>The case study in the paper is from Aceh, Indonesia, not from any of the countries listed in the screening criteria.</t>
  </si>
  <si>
    <t>No; The paper is focused on a case study from Aceh, Indonesia, which is not one of the specified locations in the screening criteria.
 ReflectionThe initial response is correct. The abstract and title clearly state that the case study is based in Aceh, Indonesia, which is not one of the countries listed in the screening criteria.</t>
  </si>
  <si>
    <t>The study is based in Zimbabwe, not in any of the countries specified in the SC.</t>
  </si>
  <si>
    <t>No; The study is conducted in Zimbabwe, not in any of the countries listed in the SC.
 ReflectionThe initial response is correct. The paper's title and abstract clearly state that the study was conducted in Zimbabwe, which is not one of the countries of interest according to the SC.</t>
  </si>
  <si>
    <t>The study is based in Malaysia, not in any of the specified Pacific Island nations.</t>
  </si>
  <si>
    <t>No; The paper is focused on Peninsular Malaysia, not any of the specified Pacific Island nations.
 ReflectionThe Initial Response is correct as the study does not involve any of the countries listed in the SC.</t>
  </si>
  <si>
    <t>The study is based in Mississippi, USA, and does not involve any of the Pacific Island nations specified in the screening criteria.</t>
  </si>
  <si>
    <t>No; The paper is focused on Vietnamese Americans in coastal Mississippi, not any of the listed Pacific Island nations.
 ReflectionThe initial response is correct. The paper's title and abstract clearly state that the study is based in Mississippi, USA, and does not mention any of the Pacific Island nations listed in the screening criteria.</t>
  </si>
  <si>
    <t>The case study in the paper is from Bangladesh, not from any of the countries specified in the SC.</t>
  </si>
  <si>
    <t>No; The paper is based on a case study from Nijhum Dweep in Bangladesh, not any of the listed countries.
 ReflectionThe Initial Response is correct as the paper's case study is clearly stated to be from Bangladesh, which is not one of the countries listed in the SC.</t>
  </si>
  <si>
    <t>The study is based in Brazil, not in any of the countries specified in the SC.</t>
  </si>
  <si>
    <t>No; The paper is a case study from Mem de SÃ¡ Island in Sergipe, Brazil, not from any of the listed countries.
 ReflectionThe Initial Response is correct as the paper's focus is clearly stated to be on a location in Brazil, which is not one of the countries listed in the SC.</t>
  </si>
  <si>
    <t>The paper is based on a case study from Bangladesh, which is not one of the countries of interest according to the SC.</t>
  </si>
  <si>
    <t>No; The study is conducted in Bangladesh, not in any of the listed countries.
 ReflectionThe Initial Response is correct as the study location specified in the abstract is not among the countries listed in the SC.</t>
  </si>
  <si>
    <t>The paper does not meet the SC as it is based on a case study from Kenya, not any of the specified Pacific Island countries.</t>
  </si>
  <si>
    <t>No; The paper is focused on a case study in Kenya, not any of the listed Pacific Island countries.
 ReflectionThe Initial Response is correct as the paper's focus is clearly stated to be Kenya, which is not one of the countries listed in the SC.</t>
  </si>
  <si>
    <t>The paper's case study is from Nunavut, which is not one of the countries specified in the SC.</t>
  </si>
  <si>
    <t>No; The abstract mentions a case study from Pangnirtung, Nunavut, not any of the countries listed in the SC.
 ReflectionThe initial response is correct. The paper's case study is clearly identified as being from Nunavut, which is not one of the countries of interest according to the SC.</t>
  </si>
  <si>
    <t>The case study in the paper is from Cameroon, not from any of the countries listed in the SC.</t>
  </si>
  <si>
    <t>No; The abstract clearly states that the case study is from rural Cameroon, not any of the listed countries.
 ReflectionThe Initial Response is correct as the abstract does not mention any of the countries listed in the SC.</t>
  </si>
  <si>
    <t>No; The paper is focused on a case study in the eastern United States, not any of the listed Pacific Island nations.
 ReflectionThe initial response is correct. The paper's abstract clearly states that the study is based in the eastern United States, and there is no mention of any of the Pacific Island nations listed in the screening criteria.</t>
  </si>
  <si>
    <t>The study is based in Alberta, not in any of the countries listed in the SC.</t>
  </si>
  <si>
    <t>No; The abstract mentions the Alberta Riparian Habitat Management Society, which indicates that the study is based in Alberta, not in any of the countries listed in the SC.
 ReflectionThe initial response is correct. The abstract clearly states that the study is based in Alberta, which is not one of the countries listed in the SC.</t>
  </si>
  <si>
    <t>No; The paper is clearly about a case study in Cambodia, not any of the countries listed in the SC.
 ReflectionThe initial response is correct. The title and abstract of the paper clearly indicate that the case study is based in Cambodia, which is not one of the countries listed in the SC.</t>
  </si>
  <si>
    <t>The paper includes a case study from Vanuatu, which meets the SC.</t>
  </si>
  <si>
    <t>Yes; The abstract mentions a case study conducted in Vanuatu, which is one of the countries listed in the SC.
 ReflectionThe Initial Response is correct. The abstract clearly states that the study was conducted in Vanuatu, which is one of the countries of interest according to the SC.</t>
  </si>
  <si>
    <t>The paper discusses the management of coral reef ecosystems and their economic impacts, which likely includes aspects of fisheries and marine resource management.</t>
  </si>
  <si>
    <t>Yes; The abstract mentions the economic benefits derived from coral reef ecosystem services which could include fisheries and marine resource management.
 ReflectionThe Initial Response is correct. The abstract discusses the management of coral reef ecosystems and their economic benefits, which could potentially include fisheries and marine resources.</t>
  </si>
  <si>
    <t>While the abstract mentions community-based strategies, it is unclear if this is the main focus or part of a co-management approach.</t>
  </si>
  <si>
    <t>Yes; The abstract mentions the use of community-based conservation management strategies.
 ReflectionThe Initial Response is correct. The abstract does mention community-based conservation management strategies, but it does not specify if this is the main focus of the paper or if it is part of a co-management approach.</t>
  </si>
  <si>
    <t>Yes; The abstract provides a detailed overview of a research study, which is typical of peer-reviewed literature.
 ReflectionThe initial response seems correct. The abstract discusses a specific study, its methodology, and findings, which is characteristic of peer-reviewed literature. There is no indication that this is grey literature, a conference report, or a book chapter.</t>
  </si>
  <si>
    <t>The paper does not meet the SC as it is based on a case study from the Philippines, not any of the countries listed in the SC.</t>
  </si>
  <si>
    <t>No; The paper is clearly based on a case study from the Philippines, not any of the countries listed in the SC.
 ReflectionThe Initial Response is correct as the title and abstract clearly state that the research is based on a case study from the Philippines.</t>
  </si>
  <si>
    <t>No; The paper is focused on environmental policy in British Columbia, Canada, not any of the specified locations.
 ReflectionThe initial response is correct as the paper's focus is clearly stated to be on a region outside of the specified locations.</t>
  </si>
  <si>
    <t>The study does not involve a case study from any of the specified countries.</t>
  </si>
  <si>
    <t>No; The study is conducted in Halifax, Canada, not in any of the listed countries.
 ReflectionThe Initial Response is correct as the study location is clearly stated in the abstract.</t>
  </si>
  <si>
    <t>The paper's case study is based in Timor-Leste, not in any of the countries listed in the screening criteria.</t>
  </si>
  <si>
    <t>No; The paper is focused on fisheries co-management in Timor-Leste, which is not one of the countries listed in the screening criteria.
 ReflectionThe initial response is correct. The paper's title and abstract clearly state that the case study is based in Timor-Leste, not any of the countries specified in the screening criteria.</t>
  </si>
  <si>
    <t>No; The abstract does not mention any specific geographic location or case study from the listed countries.
 ReflectionThe initial response is correct. The abstract discusses the testing of techniques for identifying the geographic origin of fish, but does not specify any particular location or case study.</t>
  </si>
  <si>
    <t>The case study in the paper is from Uruguay, not from any of the specified locations in the screening criteria.</t>
  </si>
  <si>
    <t>No; The abstract mentions a case study in coastal Uruguay, not any of the specified locations.
 ReflectionThe initial response is correct. The paper's case study is clearly stated to be in Uruguay, which is not one of the locations listed in the screening criteria.</t>
  </si>
  <si>
    <t>The study was conducted in Fiji, which meets the screening criteria.</t>
  </si>
  <si>
    <t>Yes; The abstract mentions a study conducted in Fiji, which is one of the countries listed in the screening criteria.
 ReflectionThe initial response is correct. The abstract clearly states that the study was conducted in Fiji, which is one of the countries of interest according to the screening criteria.</t>
  </si>
  <si>
    <t>The paper's focus is on coral reef management and resilience, not directly on fisheries or marine resource management.</t>
  </si>
  <si>
    <t>No; The paper seems to focus on coral reef management and resilience, not specifically on fisheries or marine resource management.
 ReflectionThe initial response is correct. While the paper does discuss marine ecosystems and their management, it does not specifically mention fisheries or marine resource management.</t>
  </si>
  <si>
    <t>The paper discusses a community-based approach to coral reef management without a focus on co-management.</t>
  </si>
  <si>
    <t>Yes; The abstract mentions the evaluation of ecosystem responses to community-based management in Fiji.
 ReflectionThe Initial Response is correct. The paper does discuss a community-based approach, specifically in the context of managing coral reefs in Fiji. There is no mention of co-management, so it does not violate the exclusion criteria.</t>
  </si>
  <si>
    <t>Yes; The abstract provides a detailed summary of a study, its methodology, and findings, which is typical of peer-reviewed literature.
 ReflectionThe Initial Response is correct. The abstract does not indicate that it is grey literature, a conference report, or a book chapter. It appears to be a detailed summary of a research study, which is typical of peer-reviewed literature.</t>
  </si>
  <si>
    <t>The case study in the paper is from Indonesia, not from any of the countries listed in the SC.</t>
  </si>
  <si>
    <t>No; The paper is based on a case study from the Anambas Islands in the Riau Islands Province, which is in Indonesia, not in any of the countries listed in the SC.
 ReflectionThe initial response is correct. The paper's case study is clearly identified as being from Indonesia, which is not one of the countries specified in the SC.</t>
  </si>
  <si>
    <t>The paper's case study is from Indonesia, not from any of the specified locations in the SC.</t>
  </si>
  <si>
    <t>No; The study is clearly based in North Sumatra, Indonesia, not any of the listed locations.
 ReflectionThe Initial Response is correct as the location of the study is explicitly stated in the title and abstract.</t>
  </si>
  <si>
    <t>The paper's case study is not from any of the locations specified in the SC.</t>
  </si>
  <si>
    <t>No; The paper focuses on the north-west of Persian Gulf (Khuzestan Province), not any of the listed locations.
 ReflectionThe Initial Response is correct. The paper's focus is clearly stated in the title and abstract to be on the Persian Gulf, specifically Khuzestan Province, which is not one of the locations listed in the SC.</t>
  </si>
  <si>
    <t>The research paper is based on a case study from Fiji, which meets the screening criteria.</t>
  </si>
  <si>
    <t>Yes; The paper is a case study conducted in Fiji, which is one of the countries listed in the screening criteria.
 ReflectionThe Initial Response is correct. The title and abstract clearly state that the research was conducted in Fiji, which is one of the countries of interest according to the screening criteria.</t>
  </si>
  <si>
    <t>The paper discusses the management of marine resources through different monitoring methods.</t>
  </si>
  <si>
    <t>Yes; The abstract discusses monitoring methods for reef fish, which is related to marine resource management.
 ReflectionThe initial response is correct. The paper discusses different methods of monitoring fish populations, which is a key aspect of marine resource management. It also mentions the involvement of stakeholders in management, which could potentially include fisheries.</t>
  </si>
  <si>
    <t>Yes; The abstract mentions a community-based monitoring approach involving local snorkelers and non-resident volunteers.
 ReflectionThe Initial Response is correct. The paper discusses a community-based approach to monitoring reef fish, but there is no mention of co-management.</t>
  </si>
  <si>
    <t>While the abstract suggests it is part of published literature, there is no explicit mention of it being peer-reviewed.</t>
  </si>
  <si>
    <t>Yes; The abstract provides a detailed summary of a study, and the copyright notice at the end suggests it is part of published literature.
 ReflectionThe Initial Response is correct. The abstract provides a comprehensive overview of a study, including its methodology, findings, and implications. The copyright notice indicates that it is likely part of published literature. However, it does not explicitly state that it is peer-reviewed.</t>
  </si>
  <si>
    <t>The study is not conducted in any of the specified locations.</t>
  </si>
  <si>
    <t>No; The study is conducted in the Tennessee Valley Healthcare System, not in any of the specified locations.
 ReflectionThe initial response is correct as the study location does not match any of the specified locations in the screening criteria.</t>
  </si>
  <si>
    <t>The paper is focused on Bangladesh, not any of the specified locations in the screening criteria.</t>
  </si>
  <si>
    <t>No; The paper is clearly focused on the floodplains of Bangladesh, which is not one of the specified locations in the screening criteria.
 ReflectionThe initial response is correct. The paper's title and abstract do not mention any of the specified locations in the screening criteria.</t>
  </si>
  <si>
    <t>The paper is focused on the Philippines, not any of the countries listed in the SC.</t>
  </si>
  <si>
    <t>No; The title indicates that the paper is about fisheries and coastal management in the Philippines, which is not one of the countries listed in the SC.
 ReflectionThe initial response is correct, as the title clearly states that the paper is focused on the Philippines, not any of the countries listed in the SC.</t>
  </si>
  <si>
    <t>No; The abstract and title indicate that the case study is based in the Philippines, not any of the countries listed in the SC.
 ReflectionThe initial response is correct. The abstract clearly states that the case study is from the Philippines, which is not one of the countries listed in the SC.</t>
  </si>
  <si>
    <t>No; The paper focuses on case studies from Hawai'i and American Samoa, which are not on the list of countries in the SC.
 ReflectionThe initial response is correct. The paper does not mention any of the countries listed in the SC.</t>
  </si>
  <si>
    <t>The paper's case study is from Bangladesh, not from any of the countries specified in the SC.</t>
  </si>
  <si>
    <t>No; The paper is clearly focused on a case study from Bangladesh, not any of the countries listed in the SC.
 ReflectionThe Initial Response is correct. The title and abstract do not mention any of the countries listed in the SC, and instead explicitly state that the case study is from Bangladesh.</t>
  </si>
  <si>
    <t>The paper does not include a case study from any of the countries specified in the screening criteria.</t>
  </si>
  <si>
    <t>No; The abstract and title do not mention any of the countries listed in the screening criteria.
 ReflectionThe initial response is correct. The paper focuses on the South China Sea and mentions countries like the Philippines, Indonesia, Thailand, Malaysia, and Vietnam, but none of the countries listed in the screening criteria are mentioned.</t>
  </si>
  <si>
    <t>The study is not conducted in any of the countries specified in the SC.</t>
  </si>
  <si>
    <t>No; The study is based in Lao PDR, not any of the countries listed in the SC.
 ReflectionThe Initial Response is correct. The study is clearly identified as being conducted in Lao PDR, which is not one of the countries specified in the SC.</t>
  </si>
  <si>
    <t>The study is based in the Philippines, not in any of the countries specified in the screening criteria.</t>
  </si>
  <si>
    <t>No; The paper is focused on the Philippines, which is not one of the countries listed in the screening criteria.
 ReflectionThe initial response is correct. The paper's title and abstract clearly state that the study is based in the Philippines, which is not one of the countries of interest according to the screening criteria.</t>
  </si>
  <si>
    <t>The study is based in Ghana, not in any of the locations specified in the screening criteria.</t>
  </si>
  <si>
    <t>No; The study is clearly stated to be conducted in the Northern Region of Ghana, which is not one of the specified locations in the screening criteria.
 ReflectionThe initial response is correct. The study location is explicitly mentioned in the title and does not match any of the locations specified in the screening criteria.</t>
  </si>
  <si>
    <t>The case study in the paper is from San Diego, California, not from any of the locations specified in the screening criteria.</t>
  </si>
  <si>
    <t>No; The abstract mentions a case study from San Diego, California, not any of the specified locations.
 ReflectionThe initial response is correct. The abstract clearly states that the case study is based in San Diego, California, which is not one of the locations listed in the screening criteria.</t>
  </si>
  <si>
    <t>The paper's case study is based in Nova Scotia, Canada, not in any of the countries specified in the SC.</t>
  </si>
  <si>
    <t>No; The study is clearly stated to be conducted in Nova Scotia, Canada, which is not one of the countries listed in the SC.
 ReflectionThe Initial Response is correct as the location of the study is explicitly mentioned in the title and abstract.</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</si>
  <si>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Ã¢â‚¬ËœreachÃ¢â‚¬â„¢ women, and very few Ã¢â‚¬ËœbenefitedÃ¢â‚¬â„¢, Ã¢â‚¬ËœempoweredÃ¢â‚¬â„¢, or Ã¢â‚¬ËœtransformedÃ¢â‚¬â„¢ women's lives. Ã¢â‚¬ËœGenderÃ¢â‚¬â„¢ was conflated to Ã¢â‚¬ËœwomenÃ¢â‚¬â„¢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Ã¢â‚¬ËœnewÃ¢â‚¬â„¢ to the Ã¢â‚¬ËœnormÃ¢â‚¬â„¢ whilst setting a benchmark for what is acceptable practice. Ã‚Â© 2020 The Authors</t>
  </si>
  <si>
    <t>The paper includes case studies from Fiji, Solomon Islands, and Vanuatu, which are part of the countries listed in the SC.</t>
  </si>
  <si>
    <t>Yes; The abstract mentions that interviews were conducted in Fiji, Solomon Islands, and Vanuatu which are part of the countries listed in the SC.
 ReflectionThe Initial Response is correct. The paper does involve case studies from Fiji, Solomon Islands, and Vanuatu which are among the countries of interest in the SC.</t>
  </si>
  <si>
    <t>The paper is about fisheries management and development, meeting the screening criteria.</t>
  </si>
  <si>
    <t>Yes; The title and abstract clearly mention fisheries management and development, specifically in the context of gender inclusion.
 ReflectionThe initial response is correct. The paper discusses fisheries management and development, with a focus on gender inclusion in these areas.</t>
  </si>
  <si>
    <t>The paper discusses community-based approaches and does not focus on co-management.</t>
  </si>
  <si>
    <t>Yes; The abstract mentions the use of community-based projects and programs in the context of gender inclusion in small-scale fisheries management.
 ReflectionThe Initial Response is correct. The paper does discuss community-based approaches, specifically in relation to gender inclusion in small-scale fisheries. There is no mention of co-management, which is the exclusion criteria.</t>
  </si>
  <si>
    <t>The abstract and title suggest a research study, which is typical of peer-reviewed literature.</t>
  </si>
  <si>
    <t>Yes; The abstract provides a detailed summary of a research study, including methodology and findings, which is typical of peer-reviewed literature.
 ReflectionThe Initial Response is correct. The abstract does not indicate that it is grey literature, a conference report, or a book chapter. It appears to be a summary of a research study, which is typical of peer-reviewed literature.</t>
  </si>
  <si>
    <t>No; The abstract does not mention any specific case study from the listed countries.
 ReflectionThe initial response is correct as the abstract discusses the global issue of overfishing and policy responses, but does not specify any case study from the listed countries.</t>
  </si>
  <si>
    <t>The paper does not provide any information about a case study from the specified countries.</t>
  </si>
  <si>
    <t>No; The abstract does not mention any specific case study from the listed countries.
 ReflectionThe initial response is correct. The abstract discusses the global fishing industry and its social aspects, but does not specify any case study from the countries listed in the screening criteria.</t>
  </si>
  <si>
    <t>The paper is about British Columbia fisheries and does not involve a case study from any of the specified Pacific Island nations.</t>
  </si>
  <si>
    <t>No; The paper is focused on British Columbia fisheries, not any of the listed Pacific Island nations.
 ReflectionThe Initial Response is correct. The paper's title and abstract clearly state that the study is based in British Columbia, Canada, and there is no mention of any of the Pacific Island nations listed in the SC.</t>
  </si>
  <si>
    <t>No; The abstract does not mention any specific case study from the listed countries.
 ReflectionThe initial response is correct as the abstract does not provide any information about a case study from the specified countries.</t>
  </si>
  <si>
    <t>No; The study is based in North Sulawesi, Indonesia, not any of the countries listed in the SC.
 ReflectionThe initial response is correct. The abstract clearly states that the study was conducted in Indonesia, which is not one of the countries listed in the SC.</t>
  </si>
  <si>
    <t>No; The paper is clearly focused on a case study from the Visayas, Philippines, which is not one of the specified locations in the SC.
 ReflectionThe Initial Response is correct. The title and abstract do not mention any of the locations specified in the SC.</t>
  </si>
  <si>
    <t>The paper does not meet the screening criteria as it is a case study from East Timor, not from any of the countries listed in the screening criteria.</t>
  </si>
  <si>
    <t>No; The paper is a case study from East Timor, which is not on the list of countries in the screening criteria.
 ReflectionThe initial response is correct. The paper's case study is focused on East Timor, which is not one of the countries specified in the screening criteria.</t>
  </si>
  <si>
    <t>The study was conducted in Houston, TX, USA, not in any of the specified locations in the screening criteria.</t>
  </si>
  <si>
    <t>No; The abstract clearly states that the study was conducted in Houston, TX, USA, which is not one of the specified locations in the screening criteria.
 ReflectionThe initial response is correct. The study location is explicitly stated in the abstract and it does not match any of the locations specified in the screening criteria.</t>
  </si>
  <si>
    <t>Yes; The paper is a case study from Fiji, which is one of the countries listed in the screening criteria.
 ReflectionThe initial response is correct. The title and abstract clearly indicate that the paper is a case study from Fiji, which is one of the countries of interest according to the screening criteria.</t>
  </si>
  <si>
    <t>The paper's title and abstract indicate a focus on fisheries and marine resource management, as evidenced by the discussion of a fishing cooperative and the management of marine resources.</t>
  </si>
  <si>
    <t>Yes; The abstract discusses a village-run fishing cooperative and the management of marine resources in Fiji.
 ReflectionThe Initial Response is correct. The abstract clearly mentions issues related to fisheries and marine resource management, such as overfishing, the use of gillnets, and the potential for local mismanagement of resources.</t>
  </si>
  <si>
    <t>The paper focuses on a community-based approach in managing fisheries without any explicit mention of co-management.</t>
  </si>
  <si>
    <t>Yes; The abstract discusses a community-based approach to managing local fisheries in a Fijian village.
 ReflectionThe initial response is correct. The paper discusses a community-based approach to managing fisheries, with no explicit mention of co-management.</t>
  </si>
  <si>
    <t>While the abstract suggests a detailed research study, there is no explicit information confirming it is part of peer-reviewed published literature.</t>
  </si>
  <si>
    <t>Yes; The abstract indicates a detailed study conducted by researchers from the University of the South Pacific and the Fiji Fisheries Division, suggesting it could be a peer-reviewed research paper.
 ReflectionThe Initial Response seems correct as the abstract provides a comprehensive overview of a research study, which is typical of peer-reviewed literature. However, it does not explicitly state that it is a peer-reviewed paper, nor does it mention any journal or publication.</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</si>
  <si>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3Ã‚Â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StichopusÃ‚Â cf.Ã‚Â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Ã‚Â© 2022 John Wiley &amp; Sons Ltd.</t>
  </si>
  <si>
    <t>The study was conducted in Solomon Islands, which meets the SC.</t>
  </si>
  <si>
    <t>Yes; The title and abstract mention a study conducted in Solomon Islands.
 ReflectionThe Initial Response is correct. The paper clearly states that the study was conducted in Solomon Islands, which is one of the countries listed in the SC.</t>
  </si>
  <si>
    <t>The paper discusses a method for managing a marine resource, specifically sea cucumbers, and suggests a new conservation measure.</t>
  </si>
  <si>
    <t>Yes; The abstract discusses the collection of juvenile sea cucumbers, a marine resource, and suggests a new conservation measure.
 ReflectionThe initial response is correct. The paper is about a method for collecting juvenile sea cucumbers, a marine resource, and discusses its potential for restocking and conservation, which falls under marine resource management.</t>
  </si>
  <si>
    <t>The paper discusses a conservation measure that can be managed by local communities, not co-management.</t>
  </si>
  <si>
    <t>Yes; The abstract mentions that the conservation measure is manageable by local communities.
 ReflectionThe Initial Response is correct. The paper does not focus on co-management but rather on a conservation measure that can be implemented by local communities.</t>
  </si>
  <si>
    <t>The detailed study and copyright notice suggest this is part of the peer-reviewed published literature.</t>
  </si>
  <si>
    <t>Yes; The abstract and title suggest a detailed study with results, which is typical of peer-reviewed literature.
 ReflectionThe initial response seems correct. The abstract provides a detailed overview of a study, its methodology, results, and implications, which is characteristic of peer-reviewed articles. Furthermore, the copyright notice at the end suggests it is published work.</t>
  </si>
  <si>
    <t>No; The abstract does not mention any specific case study from the listed countries.
 ReflectionThe initial response is correct. The abstract discusses the challenge of determining the status of the world's fisheries and proposes solutions, but does not specify any case study from the listed countries.</t>
  </si>
  <si>
    <t>The paper is based on a case study from the Philippines, which is not one of the countries of interest according to the SC.</t>
  </si>
  <si>
    <t>No; The study is clearly based in the Philippines, not any of the countries listed in the SC.
 ReflectionThe Initial Response is correct as the location of the study is explicitly stated in the title and abstract.</t>
  </si>
  <si>
    <t>The study is based on data from Yorkshire, not any of the Pacific Island nations listed in the screening criteria.</t>
  </si>
  <si>
    <t>No; The abstract mentions that the data were collected from the Yorkshire Health Study, which suggests that the study is based in Yorkshire, not any of the listed Pacific Island nations.
 ReflectionThe initial response is correct. The abstract clearly states that the data were collected from Yorkshire, which is not one of the countries listed in the screening criteria.</t>
  </si>
  <si>
    <t>No; The abstract does not mention any specific case study from the listed countries.
 ReflectionThe initial response is correct. The abstract discusses fisheries biology, assessment, and management in general terms, but does not specify any case study from the countries listed in the screening criteria.</t>
  </si>
  <si>
    <t>The study is based in Bangladesh, not in any of the Pacific Island countries specified in the screening criteria.</t>
  </si>
  <si>
    <t>No; The paper is focused on fisheries management in Bangladesh, not any of the listed Pacific Island countries.
 ReflectionThe initial response is correct. The paper's title and abstract clearly state that the study is based in Bangladesh, which is not one of the countries listed in the screening criteria.</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</si>
  <si>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Ã‚Â© 2023 selection and editorial matter, Fiona Nunan, Clare Barnes and Sukanya Krishnamurthy; individual chapters, the contributors.</t>
  </si>
  <si>
    <t>No; The abstract does not mention any specific location or case study from the listed countries.
 ReflectionThe initial response is correct. The abstract discusses fisheries livelihoods in the Global South in general, but does not specify any particular country or region.</t>
  </si>
  <si>
    <t>While community-based approaches are mentioned, the presence of other management regimes could suggest a focus on co-management.</t>
  </si>
  <si>
    <t>Yes; The abstract mentions community-based regimes in the management of small-scale fisheries.
 ReflectionThe Initial Response is correct as the abstract does mention community-based approaches, but it also mentions state and collaborative regimes which could imply co-management.</t>
  </si>
  <si>
    <t>The content is identified as a chapter, which is not part of the peer reviewed published literature as per the Screening Criteria.</t>
  </si>
  <si>
    <t>No; The abstract mentions that the content is a chapter, indicating it might be part of a book.
 ReflectionThe Initial Response is correct. The abstract clearly states that the content is a chapter, which is excluded by the Screening Criteria.</t>
  </si>
  <si>
    <t>The paper's focus on Amazonian floodplain lakes does not meet the screening criteria of a case study from the specified Pacific Island nations.</t>
  </si>
  <si>
    <t>No; The study is focused on Amazonian floodplain lakes, not any of the listed Pacific Island nations.
 ReflectionThe initial response is correct. The abstract clearly states that the study is based on Amazonian floodplain lakes, which are not located in any of the Pacific Island nations listed in the screening criteria.</t>
  </si>
  <si>
    <t>The paper's case study is from the Philippines, not from any of the countries listed in the SC.</t>
  </si>
  <si>
    <t>No; The paper is clearly about a case study from San Salvador Island, Philippines, which is not one of the countries listed in the SC.
 ReflectionThe Initial Response is correct. The paper's title and abstract clearly state that the case study is from the Philippines, not from any of the countries listed in the SC.</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</si>
  <si>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Ã‚Â© 2007 by Blackwell Publishing Ltd.</t>
  </si>
  <si>
    <t>The abstract does not provide enough information to definitively determine if the case studies include the specified locations.</t>
  </si>
  <si>
    <t>Maybe; The abstract mentions case studies from around the world, but does not specify the locations.
 ReflectionThe Initial Response is correct as the abstract does not provide specific information about the locations of the case studies.</t>
  </si>
  <si>
    <t>The paper's title and abstract clearly indicate that it discusses fisheries management, meeting the screening criteria.</t>
  </si>
  <si>
    <t>Yes; The title and abstract clearly indicate that the paper is about fisheries management and its progress towards sustainability.
 ReflectionThe initial response is correct. The paper's title and abstract explicitly mention fisheries management and discuss various approaches to it, making it clear that the paper is about fisheries and/or marine resource management.</t>
  </si>
  <si>
    <t>The paper seems to discuss co-management, which is not within the screening criteria.</t>
  </si>
  <si>
    <t>Yes; The abstract mentions community-based fisheries, which suggests a community-based approach.
 ReflectionThe initial response is partially correct. While the abstract does mention community-based fisheries, it also mentions collaborative and co-operative fisheries management, which could imply a focus on co-management.</t>
  </si>
  <si>
    <t>The paper appears to be part of the peer-reviewed published literature as indicated by the comprehensive abstract and the mention of a publishing company.</t>
  </si>
  <si>
    <t>Yes; The abstract provides a comprehensive summary of the paper's content and mentions that it is published by Blackwell Publishing Ltd.
 ReflectionThe Initial Response is correct. The abstract indicates that the paper is part of published literature, and there is no mention of it being a conference report, grey literature, or a book chapter.</t>
  </si>
  <si>
    <t>The paper is a case study from Fiji, which meets the SC.</t>
  </si>
  <si>
    <t>Yes; The paper is about fisheries resource-use in Fiji, which is one of the countries listed in the SC.
 ReflectionThe Initial Response is correct as the paper's title and abstract clearly indicate that it is a case study from Fiji, which is one of the countries of interest according to the SC.</t>
  </si>
  <si>
    <t>The paper discusses fisheries and sustainable use of marine resources, meeting the screening criteria.</t>
  </si>
  <si>
    <t>Yes; The title and abstract mention fisheries and resource-use, indicating a discussion on fisheries and marine resource management.
 ReflectionThe initial response is correct as the abstract clearly mentions the use of fishery resources and the attempts to identify more sustainable ways of using these resources, which falls under marine resource management.</t>
  </si>
  <si>
    <t>Yes; The abstract mentions that coastal Fijian communities are incorporating traditional and community-based resource-use methods into contemporary arrangements.
 ReflectionThe Initial Response is correct as the abstract does mention a community-based approach. There is no mention of co-management, so it does not violate the screening criteria.</t>
  </si>
  <si>
    <t>The title and abstract suggest a research study, but without more information, it's not possible to definitively confirm it's part of peer-reviewed published literature.</t>
  </si>
  <si>
    <t>Yes; The title and abstract suggest a research study, which is typically part of peer-reviewed literature.
 ReflectionThe Initial Response seems correct as the abstract and title suggest a research study. However, without more information, it's not possible to definitively exclude the possibility of it being grey literature, a conference report, or a book chapter.</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</si>
  <si>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Ã‚Â© 2020 Elsevier Ltd</t>
  </si>
  <si>
    <t>The case study in the paper is from French Polynesia, not from any of the countries specified in the SC.</t>
  </si>
  <si>
    <t>No; The paper is based on a case study from French Polynesia, which is not listed in the SC.
 ReflectionThe initial response is correct. The paper's case study is from French Polynesia, which is not one of the countries listed in the SC.</t>
  </si>
  <si>
    <t>The paper discusses a community-based approach to managing a fishery, not co-management.</t>
  </si>
  <si>
    <t>Yes; The abstract discusses the community's efforts to conserve a culturally important fishery, indicating a community-based approach.
 ReflectionThe initial response is correct. The paper does not seem to focus on co-management but rather on a community-based approach to managing a fishery.</t>
  </si>
  <si>
    <t>The abstract and title suggest that this is a peer-reviewed research paper, as it presents a detailed study with findings and implications.</t>
  </si>
  <si>
    <t>Yes; The abstract provides a detailed summary of a study, its methods, findings, and implications, which is typical of peer-reviewed literature.
 ReflectionThe Initial Response is correct. The abstract does not indicate that it is grey literature, a conference report, or a book chapter. It appears to be a summary of a research study, which is typical of peer-reviewed literature.</t>
  </si>
  <si>
    <t>The paper's focus is on the Philippines, which is not one of the countries of interest according to the SC.</t>
  </si>
  <si>
    <t>No; The paper is clearly focused on a case study from the Philippines, not any of the countries listed in the SC.
 ReflectionThe Initial Response is correct as the paper's title and abstract clearly indicate that the case study is based in the Philippines.</t>
  </si>
  <si>
    <t>The study is based in Chile, not any of the countries listed in the SC.</t>
  </si>
  <si>
    <t>No; The abstract and title clearly indicate that the study is based in Chile, not any of the countries listed in the SC.
 ReflectionThe initial response is correct. The study is clearly based in Chile, not any of the countries listed in the SC.</t>
  </si>
  <si>
    <t>No; The study is based in Hainan, China, not any of the listed Pacific Island countries.
 ReflectionThe initial response is correct as the location of the study is clearly stated in the abstract.</t>
  </si>
  <si>
    <t>The case study in the paper is from Indonesia, not from any of the countries listed in the screening criteria.</t>
  </si>
  <si>
    <t>No; The paper is focused on the Kei Islands in Indonesia, which is not one of the specified locations in the screening criteria.
 ReflectionThe initial response is correct. The paper's case study is based in Indonesia, not in any of the countries listed in the screening criteria.</t>
  </si>
  <si>
    <t>No; The study is clearly based in the Sian Ka'an Biosphere Reserve, Quintana Roo, Mexico, which is not one of the specified locations.
 ReflectionThe initial response is correct. The study location is explicitly stated in the title and abstract, and it is not one of the locations listed in the screening criteria.</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</si>
  <si>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Ã‚Â© International Development Research Centre 2006. All rights reserved.</t>
  </si>
  <si>
    <t>No; The abstract does not mention any specific case study from the listed countries.
 ReflectionThe initial response is correct. The abstract discusses a general approach to fisheries co-management but does not specify any particular case study or location.</t>
  </si>
  <si>
    <t>The paper's focus on co-management is in direct contradiction to the screening criteria.</t>
  </si>
  <si>
    <t>No; The abstract clearly states that the paper is focused on co-management, which is excluded by the screening criteria.
 ReflectionThe initial response is correct. The paper's focus on co-management is explicitly stated in the abstract, which is a direct contradiction to the screening criteria.</t>
  </si>
  <si>
    <t>The document is identified as a handbook, which does not typically fall under peer-reviewed published literature.</t>
  </si>
  <si>
    <t>No; The title suggests that this is a handbook, not a peer-reviewed paper.
 ReflectionThe Initial Response is correct. The title and abstract indicate that this is a practical handbook, which is typically not part of the peer-reviewed published literature.</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</si>
  <si>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Ã¢â‚¬Å“open accessÃ¢â‚¬Â_x009d_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Ã‚Â© 2019 Elsevier Inc.</t>
  </si>
  <si>
    <t>No; The abstract does not mention any specific location or case study from the listed countries.
 ReflectionThe initial response is correct, as the abstract does not provide any information about a case study from the specified countries.</t>
  </si>
  <si>
    <t>The abstract does not indicate a community-based approach is discussed in the paper.</t>
  </si>
  <si>
    <t>No; The abstract discusses fishery management through human actions and decision making, but does not explicitly mention a community-based approach.
 ReflectionThe initial response is correct. The abstract does not provide enough information to suggest a community-based approach is the focus of the paper.</t>
  </si>
  <si>
    <t>The abstract's detail and the copyright from Elsevier Inc. indicate this is likely a peer-reviewed paper.</t>
  </si>
  <si>
    <t>Yes; The abstract provides a comprehensive summary of the paper's content and the Â© 2019 Elsevier Inc. suggests it is part of a peer-reviewed journal.
 ReflectionThe Initial Response is correct. The abstract is detailed and the presence of a copyright from Elsevier Inc., a well-known publisher of peer-reviewed journals, supports the likelihood of this being a peer-reviewed paper.</t>
  </si>
  <si>
    <t>The study location is not one of the specified locations in the SC.</t>
  </si>
  <si>
    <t>No; The study is conducted in Kotania Bay of Western Seram District, which is not listed in the SC.
 ReflectionThe initial response is correct. The location of the study is clearly stated and it does not match any of the locations listed in the SC.</t>
  </si>
  <si>
    <t>No; The study is clearly stated to be conducted in Bangladesh, not in any of the countries listed in the SC.
 ReflectionThe Initial Response is correct. The location of the study is explicitly mentioned in the abstract and it does not match with any of the countries listed in the SC.</t>
  </si>
  <si>
    <t>The paper's focus is on a location in Kenya, not on any of the locations specified in the screening criteria.</t>
  </si>
  <si>
    <t>No; The paper is focused on the Ungwana Bay fishery in Kenya, which is not one of the specified locations in the screening criteria.
 ReflectionThe initial response is correct. The paper's focus is clearly stated in the title and abstract to be on a location in Kenya, not any of the locations listed in the screening criteria.</t>
  </si>
  <si>
    <t>The study is based in Brazil, not any of the listed Pacific Island nations.</t>
  </si>
  <si>
    <t>No; The abstract and title indicate that the study is based in the Brazilian Amazon, not any of the listed Pacific Island nations.
 ReflectionThe initial response is correct, as the abstract clearly states the study is based in Brazil, not any of the listed Pacific Island nations.</t>
  </si>
  <si>
    <t>The research is based in Bangladesh, not in any of the specified countries in the screening criteria.</t>
  </si>
  <si>
    <t>No; The study is focused on the Bay of Bengal, Bangladesh, which is not one of the specified locations in the screening criteria.
 ReflectionThe initial response is correct. The paper's title and abstract clearly state that the research was conducted in Bangladesh, not in any of the countries listed in the screening criteria.</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</si>
  <si>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Ã‚Â© 2013 The Authors.</t>
  </si>
  <si>
    <t>The study was conducted in the Solomon Islands, which is included in the SC.</t>
  </si>
  <si>
    <t>Yes; The abstract mentions a study conducted in the Solomon Islands.
 ReflectionThe Initial Response is correct. The abstract clearly states that the study was conducted in the Solomon Islands, which is one of the countries listed in the SC.</t>
  </si>
  <si>
    <t>The paper's title and abstract clearly indicate a focus on fisheries and marine resource management.</t>
  </si>
  <si>
    <t>Yes; The title and abstract clearly discuss fisheries and marine resource management, specifically focusing on periodically-harvested marine closures.
 ReflectionThe initial response is correct. The paper's title and abstract clearly indicate a focus on fisheries and marine resource management, with a specific emphasis on the dynamics of periodically-harvested marine closures.</t>
  </si>
  <si>
    <t>The paper discusses a community-based approach to fisheries management without a focus on co-management.</t>
  </si>
  <si>
    <t>Yes; The abstract discusses the implementation of periodically-harvested closures in fishing communities, which suggests a community-based approach.
 ReflectionThe initial response is correct. The abstract does not mention co-management, but it does discuss community involvement in the implementation of fishing closures, which aligns with the screening criteria.</t>
  </si>
  <si>
    <t>While the abstract and title suggest a detailed study, there is no explicit mention of it being part of peer-reviewed literature.</t>
  </si>
  <si>
    <t>Yes; The abstract and title suggest a detailed study which is typical of peer-reviewed literature.
 ReflectionThe initial response seems correct. The abstract provides a comprehensive overview of a study, including its methodology, findings, and implications, which is characteristic of peer-reviewed articles. However, it does not explicitly state that it is a peer-reviewed article.</t>
  </si>
  <si>
    <t>The case study is based in St Lucia, not in any of the countries specified in the SC.</t>
  </si>
  <si>
    <t>No; The paper is clearly about a case study in St Lucia, which is not one of the countries listed in the SC.
 ReflectionThe initial response is correct. The abstract and title clearly state that the case study is based in St Lucia, which is not one of the countries of interest according to the SC.</t>
  </si>
  <si>
    <t>The paper does not meet the SC as it does not involve a case study from any of the specified countries.</t>
  </si>
  <si>
    <t>No; The paper is focused on Uganda, not any of the countries listed in the SC.
 ReflectionThe Initial Response is correct as the paper's title and abstract clearly indicate that the study is based in Uganda, which is not one of the countries of interest according to the SC.</t>
  </si>
  <si>
    <t>The paper is a case study from the Solomon Islands, which is one of the countries of interest in the SC.</t>
  </si>
  <si>
    <t>Yes; The paper is a case study from the Western Solomon Islands.
 ReflectionThe Initial Response is correct as the paper is clearly based on a case study from the Solomon Islands, which is one of the countries listed in the SC.</t>
  </si>
  <si>
    <t>Yes; The title and abstract both mention fishing and discuss the management of fish spawning aggregations, which falls under marine resource management.
 ReflectionThe Initial Response is correct. The paper clearly discusses fisheries (specifically spearfishing and fish spawning aggregations) and marine resource management (community-based underwater monitoring program and marine protected area).</t>
  </si>
  <si>
    <t>Yes; The abstract mentions a community-based underwater monitoring program and a community-based marine protected area.
 ReflectionThe Initial Response is correct. The paper does discuss a community-based approach, and there is no explicit mention of co-management.</t>
  </si>
  <si>
    <t>Yes; The abstract provides a detailed summary of a research study, which is typical of peer-reviewed literature.
 ReflectionThe Initial Response seems correct. The abstract discusses a specific study, its methodology, findings, and implications, which is characteristic of peer-reviewed literature. However, it does not explicitly state that it is a peer-reviewed article.</t>
  </si>
  <si>
    <t>The paper does not appear to be related to a case study from any of the specified locations.</t>
  </si>
  <si>
    <t>No; The abstract does not mention any of the specified locations.
 ReflectionThe initial response is correct, as the abstract and title do not provide any information related to a case study from the specified locations.</t>
  </si>
  <si>
    <t>The paper is based on a case study from Fiji, which meets the SC's requirement.</t>
  </si>
  <si>
    <t>Yes; The title and abstract mention a case study from Fiji, which is one of the countries listed in the SC.
 ReflectionThe Initial Response is correct. The paper's title and abstract clearly indicate that it is based on a case study from Fiji, which is one of the countries of interest according to the SC.</t>
  </si>
  <si>
    <t>The paper is about marine resource management and its governance in Fiji.</t>
  </si>
  <si>
    <t>Yes; The abstract discusses marine resource management, specifically in Fiji.
 ReflectionThe Initial Response is correct. The abstract clearly mentions marine resource management and the governance process related to it.</t>
  </si>
  <si>
    <t>While the paper discusses community-based approaches, it also suggests a shift towards larger scale management, which could involve co-management.</t>
  </si>
  <si>
    <t>Yes; The abstract mentions that Fiji was recognized for its community-based marine resource management.
 ReflectionThe Initial Response is correct. The abstract does mention community-based marine resource management, but it also discusses a shift towards large-scale management and conservation, which could imply a co-management approach.</t>
  </si>
  <si>
    <t>While the abstract and title suggest a scholarly approach, there is no explicit mention of the paper being peer-reviewed.</t>
  </si>
  <si>
    <t>Yes; The abstract and title suggest a detailed analysis and discussion on marine governance in Fiji, which is typical of peer-reviewed literature.
 ReflectionThe Initial Response seems correct. The abstract provides a comprehensive overview of the research, including the context, methodology, and implications of the findings. It also mentions a publisher, Elsevier Ltd, which is known for publishing peer-reviewed journals. However, it does not explicitly state that it is a peer-reviewed article.</t>
  </si>
  <si>
    <t>The paper's case study is from the Caribbean, not from any of the specified Pacific Island countries.</t>
  </si>
  <si>
    <t>No; The abstract mentions a case study from the southern Caribbean, not from any of the listed Pacific Island countries.
 ReflectionThe Initial Response is correct. The study is clearly based in the Caribbean, not in the Pacific Islands.</t>
  </si>
  <si>
    <t>The paper's case study is not from any of the countries specified in the SC.</t>
  </si>
  <si>
    <t>No; The paper is focused on a case study in South Africa, not any of the specified Pacific Island nations.
 ReflectionThe Initial Response is correct as the paper's case study is clearly stated to be in South Africa, which is not one of the countries listed in the SC.</t>
  </si>
  <si>
    <t>The paper's case studies are based in Alaska, not in any of the Pacific Island nations specified in the screening criteria.</t>
  </si>
  <si>
    <t>No; The abstract and title indicate that the case studies are from Alaskan villages, not from any of the specified Pacific Island nations.
 ReflectionThe initial response is correct. The paper focuses on Alaskan communities and does not mention any of the countries listed in the screening criteria.</t>
  </si>
  <si>
    <t>The study is based in Turkey, not in any of the Pacific Island nations specified in the screening criteria.</t>
  </si>
  <si>
    <t>No; The paper is focused on small-scale fishers in Turkey, not any of the listed Pacific Island nations.
 ReflectionThe initial response is correct. The abstract clearly states that the study was conducted in Turkey, and there is no mention of any of the Pacific Island nations listed in the screening criteria.</t>
  </si>
  <si>
    <t>No; The abstract and title do not mention any case study from the specified locations.
 ReflectionThe initial response is correct. The abstract and title of the paper do not provide any information about a case study from the specified locations.</t>
  </si>
  <si>
    <t>The case study in the paper is from Cambodia, not from any of the countries specified in the SC.</t>
  </si>
  <si>
    <t>No; The paper's case study is based in Cambodia, not any of the countries listed in the SC.
 ReflectionThe initial response is correct as the paper's case study is clearly stated to be in Cambodia, which is not one of the countries of interest in the SC.</t>
  </si>
  <si>
    <t>No; The abstract does not mention any specific case study from the listed countries.
 ReflectionThe initial response is correct. The abstract discusses community-based social marketing techniques in fisheries but does not specify any case study from the listed countries.</t>
  </si>
  <si>
    <t>The study is based in Vietnam, not in any of the countries specified in the SC.</t>
  </si>
  <si>
    <t>No; The study is clearly stated to be conducted in Vietnam, not any of the listed countries.
 ReflectionThe Initial Response is correct as the study location is explicitly mentioned in the abstract.</t>
  </si>
  <si>
    <t>The paper includes a case study from Kiribati, which meets the SC.</t>
  </si>
  <si>
    <t>Yes; The abstract mentions a project in Kiribati, which is one of the countries listed in the SC.
 ReflectionThe initial response is correct as the abstract clearly states that there is a project in Kiribati, which is one of the countries of interest according to the SC.</t>
  </si>
  <si>
    <t>The paper discusses a project that involves fisheries and marine resource management.</t>
  </si>
  <si>
    <t>Yes; The abstract mentions a project related to fisheries management and protection of coastal waters.
 ReflectionThe initial response is correct. The abstract discusses a project "Healthy village, healthy fish" which involves collaboration with fisheries policy experts and communities in Kiribati, indicating a focus on fisheries and marine resource management.</t>
  </si>
  <si>
    <t>The paper discusses community-based approaches without explicitly focusing on co-management.</t>
  </si>
  <si>
    <t>Yes; The abstract mentions several projects that involve community engagement and collaboration.
 ReflectionThe Initial Response is correct. The abstract discusses several projects that involve community-based approaches, such as "Healthy village, healthy fish" and "Waterways of the Illawarra". However, it does not explicitly mention co-management, which is a criterion for exclusion.</t>
  </si>
  <si>
    <t>The document is a book chapter, which does not meet the Screening Criteria.</t>
  </si>
  <si>
    <t>No; The abstract indicates that this is a book chapter.
 ReflectionThe Initial Response is correct. The abstract clearly states that this is a chapter, which is excluded by the Screening Criteria.</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</si>
  <si>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Ã‚Â© 2006 by the author(s).</t>
  </si>
  <si>
    <t>No; The abstract does not mention any specific case study from the listed countries.
 ReflectionThe initial response is correct. The abstract discusses community-based resource management and marine commons in general terms, but does not specify any particular case study or location.</t>
  </si>
  <si>
    <t>Yes; The abstract mentions community-based resource management and its relevance across different scales.
 ReflectionThe initial response is incorrect because although the paper discusses community-based resource management, it also focuses on co-management, which is against the screening criteria.</t>
  </si>
  <si>
    <t>Yes; The abstract and title suggest a detailed study and discussion, which is typical of peer-reviewed literature.
 ReflectionThe initial response seems correct as the abstract indicates a comprehensive study and discussion on a specific topic. However, it does not explicitly state that it is a peer-reviewed paper, nor does it mention being part of grey literature, a conference report, or a book chapter.</t>
  </si>
  <si>
    <t>No; The paper is focused on a case study from Apo Island, Philippines, which is not one of the countries listed in the SC.
 ReflectionThe initial response is correct. The paper's title and abstract clearly state that the case study is based in the Philippines, which is not one of the countries of interest according to the SC.</t>
  </si>
  <si>
    <t>The paper's case study is based in India, not in any of the countries listed in the SC.</t>
  </si>
  <si>
    <t>No; The paper is clearly about a case study in Kerala, India, not any of the listed Pacific Island nations.
 ReflectionThe Initial Response is correct as the paper's focus is on a location in India, which is not part of the specified countries in the SC.</t>
  </si>
  <si>
    <t>The paper's case study is based in Newfoundland, not in any of the countries specified in the SC.</t>
  </si>
  <si>
    <t>No; The paper is about a case study in Newfoundland, not any of the countries listed in the SC.
 ReflectionThe initial response is correct as the paper's case study is clearly stated to be in Newfoundland, which is not one of the countries listed in the SC.</t>
  </si>
  <si>
    <t>The abstract does not provide information about the location of the case study, hence it does not meet the screening criteria.</t>
  </si>
  <si>
    <t>No; The abstract does not mention any specific location or country where the study was conducted.
 ReflectionThe initial response is correct. The abstract discusses a community-based approach to assess social and ecological factors affecting resource sustainability and food security in a small-scale, coral reef fishery, but it does not specify the location of the study.</t>
  </si>
  <si>
    <t>The case study in the paper is from a location not listed in the SC.</t>
  </si>
  <si>
    <t>No; The abstract clearly states that the case study is based in Kolkata, India, not any of the specified locations.
 ReflectionThe Initial Response is correct. The paper's case study is explicitly stated to be from Kolkata, India, which is not one of the locations listed in the SC.</t>
  </si>
  <si>
    <t>The paper title indicates a study based in Fiji, meeting the screening criteria.</t>
  </si>
  <si>
    <t>Yes; The title mentions Fiji, which is one of the countries listed in the screening criteria.
 ReflectionThe Initial Response is correct as the title of the paper clearly mentions Fiji, which is part of the countries of interest in the screening criteria.</t>
  </si>
  <si>
    <t>The title implies a focus on marine resource management, despite the lack of an abstract.</t>
  </si>
  <si>
    <t>Yes; The title suggests a discussion on marine resource management initiatives.
 ReflectionThe Initial Response is correct, as the title indicates a focus on marine resource management, even though there is no abstract available for further context.</t>
  </si>
  <si>
    <t>The title suggests a community-based approach, but without the abstract, it's not possible to definitively exclude a focus on co-management.</t>
  </si>
  <si>
    <t>Yes; The title suggests a focus on community-based marine resource management initiatives.
 ReflectionThe initial response is correct, but it's important to note that the abstract is not available, which limits the amount of information to make a definitive assessment. Also, the title does not explicitly mention co-management, so it's unclear if that is a focus.</t>
  </si>
  <si>
    <t>The absence of an abstract prevents a conclusive determination of the paper's status in relation to the screening criteria.</t>
  </si>
  <si>
    <t>Maybe; There is no abstract available to provide sufficient information about the nature of the paper.
 ReflectionThe Initial Response is correct, as the lack of an abstract makes it difficult to definitively determine if the paper is part of the peer-reviewed published literature.</t>
  </si>
  <si>
    <t>The paper is a case study from the Solomon Islands, which is one of the countries listed in the SC.</t>
  </si>
  <si>
    <t>Yes; The paper is a case study from the Solomon Islands, which is one of the countries listed in the SC.
 ReflectionThe Initial Response is correct as the paper is indeed a case study from the Solomon Islands, which is included in the SC.</t>
  </si>
  <si>
    <t>The paper discusses a specific fishery and its management, meeting the criteria of discussing fisheries and/or marine resource management.</t>
  </si>
  <si>
    <t>Yes; The abstract discusses a gear-specific assessment of a commercial inshore fishery, which is related to fisheries and marine resource management.
 ReflectionThe Initial Response is correct. The abstract clearly mentions a study conducted on a fishery, discussing species caught, fishing methods, and management recommendations, which aligns with the SC.</t>
  </si>
  <si>
    <t>The paper discusses the need for a community-based approach to manage the fishery, without a focus on co-management.</t>
  </si>
  <si>
    <t>Yes; The abstract mentions the need for community engagement and voluntary fisher compliance in managing the fishery.
 ReflectionThe initial response is correct. The abstract does mention community-based management approaches, but it does not focus on co-management.</t>
  </si>
  <si>
    <t>While the abstract suggests a detailed study, it does not explicitly confirm that the paper is part of peer-reviewed literature.</t>
  </si>
  <si>
    <t>Yes; The abstract provides a detailed summary of a research study, which is typical of peer-reviewed literature.
 ReflectionThe initial response seems correct. The abstract discusses a specific study conducted over a period of time, presents findings, and suggests future actions, which is characteristic of peer-reviewed literature. However, it does not explicitly state that it is a peer-reviewed paper.</t>
  </si>
  <si>
    <t>No; The paper is a case study from Bangladesh, not from any of the countries listed in the SC.
 ReflectionThe Initial Response is correct as the paper clearly states that the case study is from Bangladesh.</t>
  </si>
  <si>
    <t>No; The paper is a case study from the Philippines, not from any of the countries listed in the SC.
 ReflectionThe initial response is correct as the paper's case study is clearly stated to be from the Philippines, which is not one of the countries of interest according to the SC.</t>
  </si>
  <si>
    <t>No; The paper is focused on lowland Philippine fishing communities, not any of the countries listed in the SC.
 ReflectionThe initial response is correct as the paper's focus is clearly stated to be the Philippines, which is not one of the countries of interest in the SC.</t>
  </si>
  <si>
    <t>The paper's case studies are from Madagascar, not from any of the countries specified in the SC.</t>
  </si>
  <si>
    <t>No; The abstract mentions that the case studies are from Madagascar, not from any of the countries listed in the SC.
 ReflectionThe initial response is correct. The paper's case studies are explicitly stated to be from Madagascar, which is not one of the countries of interest according to the SC.</t>
  </si>
  <si>
    <t>The study is based in Tanzania, not in any of the Pacific Island nations listed in the SC.</t>
  </si>
  <si>
    <t>No; The study is focused on Lake Tanganyika in Tanzania, not any of the specified Pacific Island nations.
 ReflectionThe Initial Response is correct as the study location is clearly stated and does not match any of the locations specified in the SC.</t>
  </si>
  <si>
    <t>The study is based in South Africa, not in any of the countries specified in the SC.</t>
  </si>
  <si>
    <t>No; The abstract mentions that the study is based in South Africa, not any of the countries listed in the SC.
 ReflectionThe initial response is correct. The abstract clearly states that the study was conducted in South Africa, which is not one of the countries listed in the SC.</t>
  </si>
  <si>
    <t>The case study in the paper is from Madagascar, which is not one of the countries of interest according to the SC.</t>
  </si>
  <si>
    <t>No; The paper's case study is based in Madagascar, not any of the countries listed in the SC.
 ReflectionThe Initial Response is correct. The abstract clearly states that the case study is from Madagascar, which is not one of the countries listed in the SC.</t>
  </si>
  <si>
    <t>The case study is from Zambia, which is not one of the countries specified in the SC.</t>
  </si>
  <si>
    <t>No; The paper is a case study from Zambia, not from any of the countries listed in the SC.
 ReflectionThe initial response is correct. The title and abstract clearly state that the case study is from Zambia, which is not one of the countries of interest according to the SC.</t>
  </si>
  <si>
    <t>The paper's case study is based in northern Europe, not in any of the Pacific Island nations specified in the SC.</t>
  </si>
  <si>
    <t>No; The abstract clearly states that the study is based on communities in northern Norway, Sweden, and Finland, not any of the countries listed in the SC.
 ReflectionThe Initial Response is correct. The paper's focus is clearly stated to be on northern European countries, not on any of the Pacific Island nations listed in the SC.</t>
  </si>
  <si>
    <t>The paper's case study does not come from any of the locations specified in the screening criteria.</t>
  </si>
  <si>
    <t>No; The paper focuses on Bintan Island, which is not listed in the screening criteria.
 ReflectionThe initial response is correct. The paper's case study is based on Bintan Island, which is not one of the locations specified in the screening criteria.</t>
  </si>
  <si>
    <t>The paper is about salmon farming in Scotland and the Shetlands, not any of the specified Pacific Island nations.</t>
  </si>
  <si>
    <t>No; The paper is focused on salmon farming in Scotland and the Shetlands, not any of the specified Pacific Island nations.
 ReflectionThe Initial Response is correct. The paper's title and abstract do not mention or imply a case study from any of the specified Pacific Island nations.</t>
  </si>
  <si>
    <t>The case study in the paper is from Canada, not from any of the countries listed in the SC.</t>
  </si>
  <si>
    <t>No; The abstract clearly states that the case study is based in Newfoundland and Labrador, Canada, not any of the countries listed in the SC.
 ReflectionThe initial response is correct. The paper's case study is explicitly stated to be from Canada, which is not one of the countries of interest according to the SC.</t>
  </si>
  <si>
    <t>The paper does not involve a case study from any of the countries specified in the SC.</t>
  </si>
  <si>
    <t>No; The paper is focused on the Eastern Caribbean, not any of the countries listed in the SC.
 ReflectionThe initial response is correct as the paper's geographical focus is clearly stated in the title and abstract.</t>
  </si>
  <si>
    <t>No; The abstract and title do not mention any specific case study or location.
 ReflectionThe initial response is correct. The abstract and title are general in nature and do not specify a case study or location, let alone one from the list of countries in the screening criteria.</t>
  </si>
  <si>
    <t>The study is based in the Mexican Caribbean, not in any of the Pacific Island nations listed in the screening criteria.</t>
  </si>
  <si>
    <t>No; The abstract and title indicate that the study is based in the Mexican Caribbean, not any of the listed Pacific Island nations.
 ReflectionThe initial response is correct. The study location is clearly stated in the abstract and does not match any of the locations specified in the screening criteria.</t>
  </si>
  <si>
    <t>The study's geographical focus does not meet the screening criteria.</t>
  </si>
  <si>
    <t>No; The abstract and title indicate that the study is focused on the Lower Mekong Basin, which is not listed in the screening criteria.
 ReflectionThe initial response is correct. The paper's focus on the Lower Mekong Basin does not align with the specific locations listed in the screening criteria.</t>
  </si>
  <si>
    <t>The paper's case study is based in India, not in any of the countries specified in the SC.</t>
  </si>
  <si>
    <t>No; The paper focuses on a case study from India, not any of the countries listed in the SC.
 ReflectionThe Initial Response is correct as the paper's focus is clearly on India, with no mention of any of the countries listed in the SC.</t>
  </si>
  <si>
    <t>The paper focuses on the Hawaiian Islands, not any of the countries specified in the screening criteria.</t>
  </si>
  <si>
    <t>No; The paper is about the Hawaiian Islands, which is not one of the countries listed in the screening criteria.
 ReflectionThe initial response is correct. The paper does not mention any of the countries listed in the screening criteria.</t>
  </si>
  <si>
    <t>The case study in the paper is based on the Hawaiian Islands, not any of the locations specified in the SC.</t>
  </si>
  <si>
    <t>No; The paper is focused on the Hawaiian Islands, which is not one of the locations listed in the SC.
 ReflectionThe initial response is correct. The paper's title and abstract clearly state that the case study is based on the Hawaiian Islands, not any of the locations specified in the SC.</t>
  </si>
  <si>
    <t>The abstract mentions Pacific Island countries but does not specify which ones, so it could potentially include the countries listed in the SC.</t>
  </si>
  <si>
    <t>Yes; The abstract mentions case studies from three Pacific Island countries, which could potentially include the countries listed in the SC.
 ReflectionThe Initial Response is correct as the abstract does mention case studies from Pacific Island countries, but it does not specify which ones.</t>
  </si>
  <si>
    <t>Yes; The title and abstract mention fisheries and discuss management strategies for marine resources.
 ReflectionThe initial response is correct. The abstract clearly discusses the management of fisheries and marine resources, specifically in the context of partially protected coral reef fishery systems.</t>
  </si>
  <si>
    <t>While the paper does discuss community-based management, it is not clear if co-management is a focus, as it is not explicitly mentioned in the title or abstract.</t>
  </si>
  <si>
    <t>Yes; The abstract mentions community-based management arrangements in the context of partially protected coral reef fishery systems.
 ReflectionThe Initial Response is correct. The paper does discuss a community-based approach, as it mentions community-based management arrangements. However, it does not explicitly mention co-management, so it is not clear if this is a focus of the paper.</t>
  </si>
  <si>
    <t>The abstract and title suggest that this is a detailed research study, which is typical of peer-reviewed literature.</t>
  </si>
  <si>
    <t>Yes; The abstract provides a detailed summary of the research conducted, including the methodology and findings,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</si>
  <si>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Ã¢â‚¬Å“mainlandÃ¢â‚¬Â_x009d_ islands, and four lowly populated, low elevation Ã¢â‚¬Å“offshoreÃ¢â‚¬Â_x009d_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Ã‚Â© 2019 Elsevier Ltd</t>
  </si>
  <si>
    <t>The abstract does not provide any information that would suggest the study was conducted in any of the specific locations listed in the screening criteria.</t>
  </si>
  <si>
    <t>No; The abstract does not mention any of the specific locations listed in the screening criteria.
 ReflectionThe initial response is correct. The abstract does not provide any information about the specific location of the study, and none of the countries listed in the screening criteria are mentioned.</t>
  </si>
  <si>
    <t>No; The abstract and title focus on marine protected areas and their impact on fish biomass, not on a community-based approach.
 ReflectionThe initial response is correct. The paper seems to be more about environmental management and conservation, specifically in marine protected areas, rather than a community-based approach.</t>
  </si>
  <si>
    <t>The abstract and title align with the format and content typically found in peer-reviewed literature, and a known publisher is mentioned.</t>
  </si>
  <si>
    <t>Yes; The abstract provides a detailed summary of a research study, which is typical of peer-reviewed literature.
 ReflectionThe Initial Response seems correct. The abstract discusses a study on marine protected areas and their impact on fish biomass, which is a topic that would likely be covered in a peer-reviewed paper. The abstract also mentions a specific publisher, Elsevier Ltd, which is known for publishing peer-reviewed journals.</t>
  </si>
  <si>
    <t>The paper's case study is not from any of the countries listed in the screening criteria.</t>
  </si>
  <si>
    <t>No; The paper is focused on the coastal zone of Puerto Rico, which is not one of the countries listed in the screening criteria.
 ReflectionThe initial response is correct. The paper's case study is based in Puerto Rico, not in any of the countries specified in the screening criteria.</t>
  </si>
  <si>
    <t>The study is based in Botswana, not in any of the specified countries in the screening criteria.</t>
  </si>
  <si>
    <t>No; The study is clearly stated to be conducted in Ngamiland, Botswana which is not one of the specified locations in the screening criteria.
 ReflectionThe initial response is correct. The paper's title and abstract clearly state that the study was conducted in Botswana, not in any of the countries listed in the screening criteria.</t>
  </si>
  <si>
    <t>No; The abstract clearly states that the study was conducted in Southeast Sulawesi, Indonesia, which is not one of the countries listed in the SC.
 ReflectionThe initial response is correct. The study location is explicitly mentioned in the abstract and it does not match any of the countries in the SC.</t>
  </si>
  <si>
    <t>The study is based in Sri Lanka, not in any of the countries specified in the SC.</t>
  </si>
  <si>
    <t>No; The study is clearly stated to be conducted in Anuradhapura, Sri Lanka, which is not one of the countries listed in the SC.
 ReflectionThe initial response is correct. The paper's title and abstract clearly state that the study was conducted in Sri Lanka, not in any of the countries listed in the SC.</t>
  </si>
  <si>
    <t>No; The abstract does not mention any specific location or case study from the listed countries.
 ReflectionThe initial response is correct as the abstract does not provide any information about a case study from the specified countries.</t>
  </si>
  <si>
    <t>The case study in the paper is from Taiwan, which is not one of the countries specified in the SC.</t>
  </si>
  <si>
    <t>No; The paper is focused on a case study from Taiwan, not any of the countries listed in the SC.
 ReflectionThe initial response is correct. The paper's title and abstract clearly state that the case study is based in Taiwan, which is not one of the countries listed in the SC.</t>
  </si>
  <si>
    <t>No; The abstract does not mention any specific geographic location or case study from the listed countries.
 ReflectionThe initial response is correct. The abstract discusses the topic of community-based management of freshwater resources in a general sense, without specifying any particular geographic location or case study.</t>
  </si>
  <si>
    <t>The case study in the paper is from Mexico, which is not one of the countries listed in the SC.</t>
  </si>
  <si>
    <t>No; The paper is focused on a case study from Mexico, not any of the countries listed in the SC.
 ReflectionThe Initial Response is correct as the abstract clearly states that the case study is based in Mexico.</t>
  </si>
  <si>
    <t>The case study is based in Bangladesh, which is not one of the countries of interest according to the SC.</t>
  </si>
  <si>
    <t>No; The paper is a case study from Bangladesh, not from any of the countries listed in the SC.
 ReflectionThe Initial Response is correct as the paper clearly states that the case study is based in Bangladesh.</t>
  </si>
  <si>
    <t>The paper's case study is based in Madagascar, which is not one of the countries specified in the SC.</t>
  </si>
  <si>
    <t>No; The paper is focused on a case study from Madagascar, not any of the countries listed in the SC.
 ReflectionThe initial response is correct. The abstract clearly states that the research was conducted in Madagascar, which is not one of the countries of interest according to the SC.</t>
  </si>
  <si>
    <t>The paper could potentially include a case study from the countries listed in the SC as it refers to the Pacific region and Melanesian nations, but does not specify which ones.</t>
  </si>
  <si>
    <t>Maybe; The abstract mentions the Pacific region and Melanesian nations, which could potentially include some of the countries listed in the SC.
 ReflectionThe Initial Response is correct as the abstract does not specify which Pacific or Melanesian nations are being referred to, so it could potentially include the countries listed in the SC.</t>
  </si>
  <si>
    <t>The paper discusses fisheries governance and sustainable management, which aligns with the screening criteria.</t>
  </si>
  <si>
    <t>Yes; The title and abstract mention fisheries governance and the sustainable management of fishery resources.
 ReflectionThe Initial Response is correct as the paper seems to focus on fisheries governance and sustainable management, which falls under the category of fisheries and/or marine resource management.</t>
  </si>
  <si>
    <t>Yes; The abstract mentions encouraging sustainable behaviour amongst fishing communities which suggests a community-based approach.
 ReflectionThe Initial Response is correct. The abstract does suggest a community-based approach, but it does not mention co-management.</t>
  </si>
  <si>
    <t>While the abstract and title suggest a scholarly article, there is no explicit confirmation of peer review.</t>
  </si>
  <si>
    <t>Yes; The abstract and title suggest that this is a scholarly article, and the copyright notice at the end indicates it was published.
 ReflectionThe Initial Response seems correct. The abstract and title are indicative of a peer-reviewed article, and the copyright notice suggests it was published. However, there is no explicit mention of it being peer-reviewed.</t>
  </si>
  <si>
    <t>The paper's case study is based in India, not in any of the countries specified in the screening criteria.</t>
  </si>
  <si>
    <t>No; The paper is focused on a case study in Andhra Pradesh, India, not any of the listed countries.
 ReflectionThe initial response is correct as the paper's case study is clearly stated to be in India, which is not one of the countries listed in the screening criteria.</t>
  </si>
  <si>
    <t>The paper's case study is based in China, not in any of the specified Pacific Island nations.</t>
  </si>
  <si>
    <t>No; The study is clearly stated to be conducted in Jinan City, China, not any of the listed Pacific Island nations.
 ReflectionThe initial response is correct as the location of the study is explicitly mentioned in the abstract.</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</si>
  <si>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Ã‚Â© 2020 by the authors. Licensee MDPI, Basel, Switzerland.</t>
  </si>
  <si>
    <t>No; The abstract and title do not mention any of the specified locations.
 ReflectionThe initial response is correct. The paper focuses on the Lower Mekong Basin, which is not one of the locations specified in the screening criteria.</t>
  </si>
  <si>
    <t>Yes; The abstract mentions a community-based fisheries management approach in the Lower Mekong Basin.
 ReflectionThe Initial Response is correct. The paper discusses community-managed freshwater protected areas, which is a community-based approach. However, it does not explicitly mention co-management, which is a criterion for exclusion.</t>
  </si>
  <si>
    <t>The paper appears to be a review published in a peer-reviewed journal, as indicated by the detailed abstract and mention of a known publisher.</t>
  </si>
  <si>
    <t>Yes; The abstract provides a detailed summary of a review study, and it mentions that it is published by MDPI, which is a known publisher of peer-reviewed journals.
 ReflectionThe Initial Response is correct. The abstract and title suggest that the paper is a review of existing literature on the subject, which is a common type of peer-reviewed publication. The mention of a publisher known for peer-reviewed journals further supports this.</t>
  </si>
  <si>
    <t>The study is based in Mozambique, not in any of the countries specified in the screening criteria.</t>
  </si>
  <si>
    <t>No; The paper is focused on fisheries management in Pemba, Mozambique, which is not one of the specified locations.
 ReflectionThe initial response is correct. The paper's title and abstract clearly state that the study is based in Pemba, Mozambique, which is not one of the countries listed in the screening criteria.</t>
  </si>
  <si>
    <t>The paper's case study is based in a region not listed in the screening criteria.</t>
  </si>
  <si>
    <t>No; The paper is focused on the Caprivi region in Namibia, not any of the listed countries in the screening criteria.
 ReflectionThe initial response is correct. The paper's title and abstract clearly state that the case study is based in Caprivi, Namibia, which is not one of the countries listed in the screening criteria.</t>
  </si>
  <si>
    <t>The paper's case study is based in Okinawa, Japan, not in any of the countries specified in the SC.</t>
  </si>
  <si>
    <t>No; The case study mentioned in the abstract is from Okinawa, Japan, not from any of the countries listed in the SC.
 ReflectionThe initial response is correct. The abstract clearly states that the case study is from Okinawa, Japan, which is not one of the countries listed in the SC.</t>
  </si>
  <si>
    <t>The study was conducted in Odisha, not in any of the specified locations in the screening criteria.</t>
  </si>
  <si>
    <t>No; The abstract mentions that the study was conducted in Khurda and Puri districts of Odisha, which is not one of the specified locations.
 ReflectionThe initial response is correct. The study location specified in the abstract does not match any of the locations listed in the screening criteria.</t>
  </si>
  <si>
    <t>No; The abstract does not mention any specific case study from the listed countries.
 ReflectionThe initial response is correct as the abstract discusses the global impact of climate change on biodiversity and food security, without specifying any particular region or country.</t>
  </si>
  <si>
    <t>The study is not conducted in any of the specified locations in the SC.</t>
  </si>
  <si>
    <t>No; The study is based in Lake Hayq, Ethiopia, not in any of the specified locations.
 ReflectionThe Initial Response is correct as the study location mentioned in the abstract is not among the specified locations in the SC.</t>
  </si>
  <si>
    <t>The study is conducted in Bangladesh, which is not one of the specified locations in the screening criteria.</t>
  </si>
  <si>
    <t>No; The study is based in Bangladesh, not any of the listed Pacific Island countries.
 ReflectionThe Initial Response is correct as the study location is clearly stated in the abstract.</t>
  </si>
  <si>
    <t>No; The paper is clearly focused on a case study from Sri Lanka, not any of the countries listed in the SC.
 ReflectionThe initial response is correct. The title and abstract of the paper clearly indicate that the research is based on case studies from Sri Lanka, which is not one of the countries listed in the SC.</t>
  </si>
  <si>
    <t>The case study is from Central Viet Nam, not from any of the countries specified in the SC.</t>
  </si>
  <si>
    <t>No; The title indicates that the case study is from Central Viet Nam, not from any of the listed countries.
 ReflectionThe Initial Response is correct. The title clearly states that the case study is from Central Viet Nam, which is not one of the countries listed in the SC.</t>
  </si>
  <si>
    <t>The case study in the paper is not from any of the specified locations.</t>
  </si>
  <si>
    <t>No; The abstract mentions a case study from the Dutch river Waal, not from any of the specified locations.
 ReflectionThe initial response is correct. The paper's case study is clearly identified as being from the Dutch river Waal, which is not one of the locations listed in the screening criteria.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</si>
  <si>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Ã¢â‚¬Å“institutional bricolage.Ã¢â‚¬Â_x009d_ We argue that as a consequence of implementing processes, such interventions should be expected to diverge from their initial science-based justification. Ã‚Â© 2018 by the author(s).</t>
  </si>
  <si>
    <t>No; The abstract mentions a case study from Indonesia, not from any of the countries listed in the SC.
 ReflectionThe Initial Response is correct. The abstract clearly states that the case study is from Indonesia, which is not one of the countries listed in the SC.</t>
  </si>
  <si>
    <t>The paper discusses community-based interventions and does not focus on co-management.</t>
  </si>
  <si>
    <t>Yes; The abstract discusses community-based interventions and the role of community brokers in managing resources.
 ReflectionThe Initial Response is correct. The paper does not seem to focus on co-management but rather on how community-based interventions are integrated into local contexts.</t>
  </si>
  <si>
    <t>While the abstract and title suggest a detailed study, it does not explicitly state that it is part of the peer-reviewed published literature.</t>
  </si>
  <si>
    <t>Yes; The abstract and title suggest a detailed study with a specific case study, which is typical of peer-reviewed literature.
 ReflectionThe Initial Response seems correct. The abstract provides a detailed overview of the research, including the methodology, findings, and implications. It also mentions a specific case study, which is common in peer-reviewed research papers. However, it does not explicitly state that it is a peer-reviewed paper.</t>
  </si>
  <si>
    <t>No; The paper is focused on the Philippines, not any of the countries listed in the SC.
 ReflectionThe initial response is correct. The paper's title and abstract clearly state that the study is based in the Philippines, which is not one of the countries listed in the SC.</t>
  </si>
  <si>
    <t>No; The abstract mentions a case study from Mexico, not from any of the countries listed in the SC.
 ReflectionThe initial response is correct. The abstract does not mention any of the countries listed in the SC, instead it focuses on a case study from Mexico.</t>
  </si>
  <si>
    <t>No; The abstract and title do not mention any of the specified locations.
 ReflectionThe initial response is correct. The abstract and title do not provide any information that would suggest the paper includes a case study from any of the specified locations.</t>
  </si>
  <si>
    <t>The paper does not indicate a case study from any of the specified locations in the screening criteria.</t>
  </si>
  <si>
    <t>The study was conducted in Kerala, India, not in any of the locations specified in the SC.</t>
  </si>
  <si>
    <t>No; The abstract clearly states that the study was conducted in Kerala, India, which is not one of the locations specified in the SC.
 ReflectionThe initial response is correct. The study location is explicitly mentioned in the abstract and it does not match any of the locations in the SC.</t>
  </si>
  <si>
    <t>No; The paper is focused on a case study from the Garu Tempane District of Ghana, not any of the listed Pacific Island countries.
 ReflectionThe initial response is correct. The paper's title and abstract clearly state that the research is based in Ghana, which is not one of the countries listed in the screening criteria.</t>
  </si>
  <si>
    <t>No; The paper is focused on coastal zone management in Indonesia, not any of the countries listed in the SC.
 ReflectionThe initial response is correct as the abstract and title clearly state that the study is based in Indonesia, which is not one of the countries listed in the SC.</t>
  </si>
  <si>
    <t>The paper does not mention any case studies from the specified locations.</t>
  </si>
  <si>
    <t>No; The abstract and title do not mention any of the specified locations.
 ReflectionThe initial response is correct. The paper is focused on the Australian Government's 'Oceans Policy' and does not mention any case studies from the specified locations.</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</si>
  <si>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Ã‚Â© 2006 by the Society for Applied Anthropology.</t>
  </si>
  <si>
    <t>Yes; The abstract mentions a case study from the Solomon Islands.
 ReflectionThe Initial Response is correct as the abstract clearly states that the study was conducted in the Solomon Islands, which is one of the countries listed in the SC.</t>
  </si>
  <si>
    <t>The paper discusses aspects of marine resource management, specifically the design of marine protected areas and the study of artisanal fisheries.</t>
  </si>
  <si>
    <t>Yes; The abstract mentions the design of marine protected areas and the study of artisanal fisheries, which are related to marine resource management.
 ReflectionThe initial response is correct. The paper discusses the use of GIS for designing marine protected areas and studying artisanal fisheries, which are both aspects of marine resource management.</t>
  </si>
  <si>
    <t>The paper appears to discuss a community-based approach by incorporating local knowledge and behavior into the design of marine protected areas.</t>
  </si>
  <si>
    <t>Yes; The abstract mentions incorporating local knowledge and behavior into the design of marine protected areas, which suggests a community-based approach.
 ReflectionThe initial response is correct. The paper seems to focus on using local knowledge and behavior, which indicates a community-based approach. There is no mention of co-management in the abstract.</t>
  </si>
  <si>
    <t>The abstract and title suggest a research study, and the copyright notice indicates it is likely part of a peer-reviewed publication.</t>
  </si>
  <si>
    <t>Yes; The abstract provides a detailed summary of the research conducted and mentions a copyright by the Society for Applied Anthropology, suggesting it is part of peer-reviewed literature.
 ReflectionThe Initial Response seems correct. The abstract and title suggest a research study that has been conducted and published. The mention of copyright by a society also indicates that it is likely part of a peer-reviewed publication.</t>
  </si>
  <si>
    <t>The paper does not focus on any of the specified locations in the screening criteria.</t>
  </si>
  <si>
    <t>No; The abstract and title do not mention any of the specified locations.
 ReflectionThe initial response is correct. The paper focuses on Alaska and Hawaii, not any of the locations listed in the screening criteria.</t>
  </si>
  <si>
    <t>The case study in the paper is based in California, not in any of the Pacific Island nations listed in the screening criteria.</t>
  </si>
  <si>
    <t>No; The abstract clearly states that the case study is based in California, not any of the listed Pacific Island nations.
 ReflectionThe initial response is correct. The abstract does not mention any of the Pacific Island nations listed in the screening criteria.</t>
  </si>
  <si>
    <t>No; The paper focuses on case studies from Bangladesh and Vietnam, not any of the countries listed in the SC.
 ReflectionThe initial response is correct as the abstract clearly states the research was conducted in Bangladesh and Vietnam.</t>
  </si>
  <si>
    <t>The study is based in the Solomon Islands, which is one of the countries of interest according to the SC.</t>
  </si>
  <si>
    <t>Yes; The paper is a case study from the Solomon Islands, which is one of the countries listed in the SC.
 ReflectionThe Initial Response is correct as the paper clearly states that the study was conducted in the Solomon Islands.</t>
  </si>
  <si>
    <t>The paper discusses marine management and its influence on the marine ecosystem, which is related to marine resource management.</t>
  </si>
  <si>
    <t>Yes; The abstract discusses community-based marine management and its impact on reef health, which is a part of marine resource management.
 ReflectionThe initial response is correct. The abstract clearly mentions the implementation of marine management and its effects on the marine ecosystem, which falls under the umbrella of marine resource management.</t>
  </si>
  <si>
    <t>The paper discusses community-based management and does not focus on co-management, meeting the screening criteria.</t>
  </si>
  <si>
    <t>Yes; The abstract mentions the implementation of community-based management schemes and their potential impact on reef health.
 ReflectionThe initial response is correct. The paper discusses the effects of community-based management on the health of coral reefs, which aligns with the screening criteria. There is no mention of co-management, which is to be excluded according to the SC.</t>
  </si>
  <si>
    <t>Yes; The title and abstract suggest a detailed study with quantitative data, which is typical of peer-reviewed literature.
 ReflectionThe Initial Response seems correct. The abstract provides a detailed overview of a study, including its methodology, results, and implications. However, it does not explicitly state that it is part of peer-reviewed literature.</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</si>
  <si>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Ã‚Â© CSIRO 2016.</t>
  </si>
  <si>
    <t>The study is based in Fiji, which meets the screening criteria.</t>
  </si>
  <si>
    <t>Yes; The paper's title and abstract mention a study conducted in Fiji, which is one of the countries listed in the screening criteria.
 ReflectionThe initial response is correct as the paper clearly states that the study was conducted in Fiji, which is one of the countries of interest according to the screening criteria.</t>
  </si>
  <si>
    <t>The paper discusses marine resource management, particularly focusing on the management of coral reef resources and fish populations.</t>
  </si>
  <si>
    <t>Yes; The abstract discusses community-based management of coral reef resources and the use of indicators to assess the health of these ecosystems.
 ReflectionThe initial response is correct. The paper is about marine resource management, specifically focusing on coral reefs and herbivorous fish populations. Although it does not explicitly mention fisheries, the management of fish populations is a key aspect of fisheries management.</t>
  </si>
  <si>
    <t>The paper discusses community-based management of coral reef resources, meeting the screening criteria.</t>
  </si>
  <si>
    <t>Yes; The abstract discusses a community-based management of coral reef resources and the use of local knowledge in management.
 ReflectionThe initial response is correct. The paper does not seem to focus on co-management but rather on community-based management, which is the focus of the screening criteria.</t>
  </si>
  <si>
    <t>The abstract and title suggest a research study that is likely part of peer-reviewed literature, as indicated by the mention of a journal compilation.</t>
  </si>
  <si>
    <t>Yes; The abstract provides a detailed summary of a research study and mentions a journal compilation, suggesting it is part of peer-reviewed literature.
 ReflectionThe Initial Response seems correct. The abstract is structured like a typical research paper, discussing a problem, a method, and results. The mention of a journal compilation also supports the idea that this is a peer-reviewed paper.</t>
  </si>
  <si>
    <t>No; The abstract does not mention any of the specified locations.
 ReflectionThe initial response is correct as the abstract and title do not provide any information about a case study from the specified locations.</t>
  </si>
  <si>
    <t>The paper is focused on a case study in Australia, not in any of the specified Pacific Island nations.</t>
  </si>
  <si>
    <t>No; The study is clearly based in Australia, not any of the listed Pacific Island nations.
 ReflectionThe initial response is correct. The title and abstract of the paper clearly state that the research was conducted in Australia, specifically in the Northern Territory. There is no mention of any of the Pacific Island nations listed in the screening criteria.</t>
  </si>
  <si>
    <t>The paper does not involve a case study from any of the specified countries.</t>
  </si>
  <si>
    <t>No; The paper is a case study with the Gitga'at First Nation, not from any of the listed countries.
 ReflectionThe initial response is correct. The paper focuses on the Gitga'at First Nation, which is not one of the countries listed in the screening criteria.</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</si>
  <si>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Ã‚Â© 2010 The Author(s).</t>
  </si>
  <si>
    <t>The paper includes a case study from the Solomon Islands, which is one of the locations specified in the SC.</t>
  </si>
  <si>
    <t>Yes; The abstract mentions a case study conducted in the Solomon Islands.
 ReflectionThe Initial Response is correct. The abstract clearly states that the study was conducted in the Solomon Islands, which is one of the locations listed in the SC.</t>
  </si>
  <si>
    <t>The paper is likely to discuss marine resource management as it explores the role of local communities in managing and adapting to ecological changes in marine environments.</t>
  </si>
  <si>
    <t>Yes; The abstract discusses the management of environmental resources by artisanal fishers and the impact of ecological changes on marine resources.
 ReflectionThe initial response is correct. The abstract clearly mentions the management of marine resources and the role of artisanal fishers in this process.</t>
  </si>
  <si>
    <t>The paper discusses a community-based approach to managing environmental resources, without a focus on co-management.</t>
  </si>
  <si>
    <t>Yes; The abstract discusses a community-based management initiative designed around indigenous ecological knowledge and customary sea tenure governance.
 ReflectionThe Initial Response is correct. The paper does discuss a community-based approach, specifically in the context of managing environmental resources in Pacific Island communities. There is no explicit mention of co-management, which is a criterion for exclusion.</t>
  </si>
  <si>
    <t>While the abstract suggests a formal research process, it does not explicitly state that it is a peer-reviewed paper.</t>
  </si>
  <si>
    <t>Yes; The abstract provides a detailed summary of a research study, which is typical of peer-reviewed literature.
 ReflectionThe Initial Response seems correct. The abstract discusses a specific study conducted in the Solomon Islands, and it includes a comparison of data from different sources, which suggests a formal research process. However, it does not explicitly state that it is a peer-reviewed paper.</t>
  </si>
  <si>
    <t>No; The paper is focused on the fisheries in Sri Lanka, not any of the countries listed in the SC.
 ReflectionThe initial response is correct as the paper's case study is clearly based in Sri Lanka, which is not one of the countries of interest according to the SC.</t>
  </si>
  <si>
    <t>The paper does include a case study from Papua New Guinea, which meets the SC.</t>
  </si>
  <si>
    <t>Yes; The paper includes a case study from Papua New Guinea.
 ReflectionThe Initial Response is correct. The abstract clearly mentions a case study from Papua New Guinea, which is one of the countries listed in the SC.</t>
  </si>
  <si>
    <t>The paper discusses the management of marine resources, meeting the screening criteria.</t>
  </si>
  <si>
    <t>Yes; The abstract discusses the management of marine resources such as reef fish and reefs in Papua New Guinea and Indonesia.
 ReflectionThe initial response is correct. The abstract clearly mentions the management of marine resources, which falls under the screening criteria.</t>
  </si>
  <si>
    <t>The paper discusses community-based approaches without a clear focus on co-management.</t>
  </si>
  <si>
    <t>Yes; The abstract mentions community-based resource management practices in the context of sustainable use of resources.
 ReflectionThe Initial Response is correct. The abstract does discuss community-based approaches, specifically in the context of resource management. However, it does not explicitly mention co-management, which is a criterion for exclusion.</t>
  </si>
  <si>
    <t>Yes; The abstract and title suggest a detailed study which is likely to be part of peer-reviewed literature.
 ReflectionThe initial response seems correct. The abstract provides a detailed overview of a study, and the copyright statement at the end suggests it is published work. However, it does not explicitly state that it is peer-reviewed.</t>
  </si>
  <si>
    <t>No; The study is clearly stated to be conducted in the Philippines, which is not one of the countries listed in the SC.
 ReflectionThe initial response is correct. The title and abstract of the paper clearly indicate that the study was conducted in the Philippines, not in any of the countries listed in the SC.</t>
  </si>
  <si>
    <t>There is no mention of a case study from any of the specified locations in the title or abstract.</t>
  </si>
  <si>
    <t>The study is conducted in Cameroon, not in any of the locations specified in the SC.</t>
  </si>
  <si>
    <t>No; The study is clearly stated to be conducted in Douala 5th sub-division, Cameroon, which is not one of the specified locations in the SC.
 ReflectionThe initial response is correct. The study location is explicitly mentioned in the title and abstract, and it does not match any of the locations specified in the SC.</t>
  </si>
  <si>
    <t>The study was conducted in the Philippines, not in any of the countries listed in the SC.</t>
  </si>
  <si>
    <t>No; The abstract mentions that the study was conducted in the Philippines, not in any of the countries listed in the SC.
 ReflectionThe initial response is correct. The abstract clearly states that the study was conducted in the Philippines, which is not one of the countries listed in the SC.</t>
  </si>
  <si>
    <t>No; The paper is focused on marine protected areas in the Central Visayas Region, Philippines, not any of the countries listed in the SC.
 ReflectionThe initial response is correct. The paper's title and abstract clearly state that the study is based in the Philippines, which is not one of the countries listed in the SC.</t>
  </si>
  <si>
    <t>The paper is about African fisheries, not fisheries in the Pacific Island nations listed in the SC.</t>
  </si>
  <si>
    <t>No; The title and abstract focus on African inland fisheries, not on any of the specified Pacific Island nations.
 ReflectionThe initial response is correct. The paper's focus is clearly stated to be on Africa, not the Pacific Islands.</t>
  </si>
  <si>
    <t>The paper's case study is based in Uganda, not in any of the countries specified in the SC.</t>
  </si>
  <si>
    <t>No; The abstract clearly states that the study is based in Uganda, which is not one of the countries listed in the SC.
 ReflectionThe initial response is correct. The paper's focus is on Uganda, not any of the countries listed in the SC.</t>
  </si>
  <si>
    <t>The paper's case study is based in Hawaii, which does not meet the SC's requirement for a case study from a specific list of countries.</t>
  </si>
  <si>
    <t>No; The paper focuses on a case study from Hawaii, not any of the countries listed in the SC.
 ReflectionThe Initial Response is correct. The paper's case study is clearly based in Hawaii, which is not one of the countries specified in the SC.</t>
  </si>
  <si>
    <t>No; The paper focuses on case studies from Taiwan, not any of the countries listed in the SC.
 ReflectionThe initial response is correct as the paper's title and abstract clearly state that the case studies are from Taiwan.</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</si>
  <si>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Ã‚Â© 2009 Elsevier B.V. All rights reserved.</t>
  </si>
  <si>
    <t>No; The abstract does not mention any specific location or case study from the listed countries.
 ReflectionThe initial response is correct as the abstract does not provide any information about a case study from the listed countries.</t>
  </si>
  <si>
    <t>Yes; The title and abstract suggest a focus on community-based fisheries and the role of institutional arrangements in their success.
 ReflectionThe initial response is correct. The paper seems to discuss community-based fisheries and the importance of institutional arrangements and ecological factors in their sustainability. However, it does not explicitly mention co-management, which is a criterion for exclusion.</t>
  </si>
  <si>
    <t>The abstract details a specific study and the copyright notice suggests it is part of published literature, which is typically peer-reviewed.</t>
  </si>
  <si>
    <t>Yes; The abstract provides a detailed summary of a research study, and the copyright notice at the end suggests it is part of published literature.
 ReflectionThe Initial Response seems correct. The abstract is detailed and discusses a specific study, which is typical of peer-reviewed literature. The copyright notice also suggests it is published, although it does not explicitly state it is peer-reviewed.</t>
  </si>
  <si>
    <t>The paper's case study is based in Bangladesh, not in any of the specified Pacific Island nations.</t>
  </si>
  <si>
    <t>No; The paper is clearly focused on a case study from Bangladesh, not any of the listed Pacific Island nations.
 ReflectionThe initial response is correct. The abstract and title clearly state that the research is based in Bangladesh, which is not one of the countries listed in the screening criteria.</t>
  </si>
  <si>
    <t>The study is based in the Amazon, not in any of the Pacific Island nations listed in the screening criteria.</t>
  </si>
  <si>
    <t>No; The abstract and title indicate that the study is focused on the Amazon Basin, not any of the listed Pacific Island nations.
 ReflectionThe initial response is correct. The study is clearly focused on a region outside of the specified countries in the screening criteria.</t>
  </si>
  <si>
    <t>The paper's case study is from Indonesia, not from any of the countries specified in the SC.</t>
  </si>
  <si>
    <t>No; The paper is focused on Anambas and Natuna, Riau Archipelago Province, Indonesia, not any of the countries listed in the SC.
 ReflectionThe initial response is correct. The paper's case study is clearly stated to be from Indonesia, which is not one of the countries of interest according to the SC.</t>
  </si>
  <si>
    <t>The case study in the paper is from Costa Rica, not from any of the countries specified in the SC.</t>
  </si>
  <si>
    <t>No; The paper is about a case study in Costa Rica, not any of the listed countries.
 ReflectionThe Initial Response is correct as the paper's case study is clearly stated to be in Costa Rica, which is not one of the countries listed in the SC.</t>
  </si>
  <si>
    <t>No; The abstract does not mention any specific case study from the listed countries.
 ReflectionThe initial response is correct. The abstract discusses a general research program and its principles, but does not specify any case study from the listed countries.</t>
  </si>
  <si>
    <t>The paper's case study is based in China, not in any of the locations listed in the screening criteria.</t>
  </si>
  <si>
    <t>No; The abstract mentions a case study in China, not any of the specified locations.
 ReflectionThe Initial Response is correct. The paper does not mention any of the specified locations in the screening criteria.</t>
  </si>
  <si>
    <t>The paper is based on a case study from the Philippines, not from any of the countries specified in the SC.</t>
  </si>
  <si>
    <t>No; The abstract and title clearly state that the study is based in the Philippines, which is not one of the countries listed in the SC.
 ReflectionThe initial response is correct. The paper is focused on the Philippines, not any of the countries listed in the SC.</t>
  </si>
  <si>
    <t>No; The paper is focused on the Philippines, not any of the countries listed in the SC.
 ReflectionThe initial response is correct as the abstract and title clearly state that the study is based in the Philippines, which is not one of the countries listed in the SC.</t>
  </si>
  <si>
    <t>The paper appears to discuss a community-based approach, but not with a primary focus on co-management.</t>
  </si>
  <si>
    <t>Yes; The abstract mentions local participation, public awareness, and community benefits which suggest a community-based approach.
 ReflectionThe Initial Response is correct. The paper does seem to discuss a community-based approach, but it also mentions integrated and collaborative efforts which could imply co-management. However, the focus does not seem to be on co-management.</t>
  </si>
  <si>
    <t>While the abstract and title suggest a peer-reviewed paper, without further information, it's not possible to definitively exclude other types of literature.</t>
  </si>
  <si>
    <t>Yes; The title and abstract suggest a comprehensive study on a specific topic, which is typical of peer-reviewed literature.
 ReflectionThe Initial Response seems correct as the abstract provides a detailed overview of the research, its findings, and implications, which is characteristic of peer-reviewed articles. However, without further information, it's not possible to definitively exclude the possibility of it being grey literature, a conference report, or a book chapter.</t>
  </si>
  <si>
    <t>No; The paper is clearly about coastal management in the Philippines, not any of the countries listed in the SC.
 ReflectionThe initial response is correct. The title and abstract do not mention any of the countries listed in the SC, and instead focus on the Philippines.</t>
  </si>
  <si>
    <t>The case study in the paper is from Central Java, not from any of the countries specified in the SC.</t>
  </si>
  <si>
    <t>No; The abstract mentions a case study from Central Java, not from any of the countries listed in the SC.
 ReflectionThe initial response is correct. The abstract clearly states that the case study is from Central Java, which is not one of the countries listed in the SC.</t>
  </si>
  <si>
    <t>The study was conducted in Namibia, not in any of the countries listed in the SC.</t>
  </si>
  <si>
    <t>No; The abstract clearly states that the study was conducted in Namibia, which is not one of the countries listed in the SC.
 ReflectionThe initial response is correct. The abstract does not mention any of the countries listed in the SC, and instead specifies that the study was conducted in Namibia.</t>
  </si>
  <si>
    <t>The case study is based in South Africa, not in any of the countries listed in the SC.</t>
  </si>
  <si>
    <t>No; The abstract clearly states that the case study is based in South Africa, not any of the countries listed in the SC.
 ReflectionThe initial response is correct. The abstract does not mention any of the countries listed in the SC, but instead mentions South Africa.</t>
  </si>
  <si>
    <t>The study is based in Bangladesh, not any of the countries listed in the SC.</t>
  </si>
  <si>
    <t>No; The abstract and title clearly state that the study is based in Bangladesh, not any of the countries listed in the SC.
 ReflectionThe initial response is correct. The study is clearly based in Bangladesh, and there is no mention of any of the countries listed in the SC.</t>
  </si>
  <si>
    <t>The paper's case study is based in Alaska, not in any of the specified Pacific Island nations.</t>
  </si>
  <si>
    <t>No; The study is clearly based in Northwest Alaska, not any of the specified Pacific Island nations.
 ReflectionThe Initial Response is correct. The title and abstract of the paper clearly state that the study is based in Northwest Alaska, which is not one of the countries listed in the screening criteria.</t>
  </si>
  <si>
    <t>The paper's focus is on the Amazon region, not on any of the Pacific Island nations listed in the screening criteria.</t>
  </si>
  <si>
    <t>No; The abstract and title refer to a case study in the Amazon, not any of the specified Pacific Island nations.
 ReflectionThe initial response is correct. The paper focuses on the Amazon region, and there is no mention of any of the countries listed in the screening criteria.</t>
  </si>
  <si>
    <t>The paper's case study is based in Chicago, Illinois, not in any of the Pacific Island nations specified in the SC.</t>
  </si>
  <si>
    <t>No; The paper is clearly about a case study in Chicago, Illinois, not any of the listed Pacific Island nations.
 ReflectionThe Initial Response is correct. The paper's title and abstract do not mention any of the Pacific Island nations listed in the SC.</t>
  </si>
  <si>
    <t>The paper is focused on Atlantic Canada, not on any of the locations specified in the screening criteria.</t>
  </si>
  <si>
    <t>No; The paper focuses on Atlantic Canada and does not mention any of the specified locations in the screening criteria.
 ReflectionThe initial response is correct. The paper's title and abstract clearly state that the study is based in Atlantic Canada, and there is no mention of any case studies from the locations specified in the screening criteria.</t>
  </si>
  <si>
    <t>The abstract does not indicate a case study from the specified locations.</t>
  </si>
  <si>
    <t>No; The abstract does not mention any case study from the specified locations.
 ReflectionThe initial response is correct as the abstract does not provide any information about a case study from the specified locations.</t>
  </si>
  <si>
    <t>The proceedings contain 109 papers. The topics discussed include: short communication Ã¢â‚¬â€œ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</si>
  <si>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The paper does not appear to include a case study from any of the specified locations based on the information provided in the title and abstract.</t>
  </si>
  <si>
    <t>No; The abstract does not mention any of the specified locations.
 ReflectionThe initial response is correct as the abstract does not provide any information about a case study from the specified locations.</t>
  </si>
  <si>
    <t>While the abstract mentions community-based management, it does not provide enough information to determine if there is a focus on co-management.</t>
  </si>
  <si>
    <t>Yes; The abstract mentions supporting community-based mangrove forest management.
 ReflectionThe Initial Response is correct. The abstract does mention a community-based approach, but it does not provide enough information to determine if there is a focus on co-management.</t>
  </si>
  <si>
    <t>The document is a symposium proceeding, not a peer-reviewed published literature.</t>
  </si>
  <si>
    <t>No; The title suggests that this is a symposium, which typically includes conference reports.
 ReflectionThe initial response is correct. The title indicates that this is a symposium, and the abstract confirms this by mentioning the proceedings and various papers presented, which are typically characteristics of conference reports.</t>
  </si>
  <si>
    <t>The paper is focused on Uganda, not on any of the countries specified in the SC.</t>
  </si>
  <si>
    <t>No; The abstract mentions Uganda, not any of the countries listed in the SC.
 ReflectionThe initial response is correct. The abstract does not mention any case study from the countries listed in the SC.</t>
  </si>
  <si>
    <t>No; The study is based in Assam, India, not in any of the specified locations.
 ReflectionThe Initial Response is correct as the study location specified in the abstract does not match any of the locations in the SC.</t>
  </si>
  <si>
    <t>The study is not from any of the specified locations in the SC.</t>
  </si>
  <si>
    <t>No; The study is based in Lubuk Kertang village, Langkat, North Sumatra, Indonesia, which is not one of the specified locations in the SC.
 ReflectionThe initial response is correct as the location of the study does not match any of the locations specified in the SC.</t>
  </si>
  <si>
    <t>No; The abstract and title do not mention any of the specified locations.
 ReflectionThe initial response is correct. The abstract and title of the paper focus on Amazon fisheries and do not mention any case studies or data from the specified locations.</t>
  </si>
  <si>
    <t>The paper is centered on a case study from Canada, not from any of the countries specified in the screening criteria.</t>
  </si>
  <si>
    <t>No; The paper focuses on Inuit food security in Canada, not on any of the listed countries.
 ReflectionThe initial response is correct. The paper's title and abstract clearly indicate that the study is focused on the Inuit community in Canada, specifically in Nunavut. There is no mention of any of the countries listed in the screening criteria.</t>
  </si>
  <si>
    <t>No; The abstract and title do not mention any of the specified locations.
 ReflectionThe initial response is correct as the abstract and title of the paper do not mention any case study from the specified locations.</t>
  </si>
  <si>
    <t>The study is based in Taiwan, not in any of the specified locations.</t>
  </si>
  <si>
    <t>No; The study is clearly identified as being conducted in the Dahan River, Taiwan, which is not one of the specified locations.
 ReflectionThe initial response is correct. The title and abstract do not mention any of the specified locations, instead they specify a different location (Taiwan).</t>
  </si>
  <si>
    <t>The research is based in Sri Lanka, not in any of the countries specified in the SC.</t>
  </si>
  <si>
    <t>No; The paper is clearly about a case study in Sri Lanka, not any of the countries listed in the SC.
 ReflectionThe initial response is correct. The title and abstract clearly state that the research was conducted in Sri Lanka, which is not one of the countries of interest according to the SC.</t>
  </si>
  <si>
    <t>The paper's focus is on Ethiopia, not any of the countries listed in the SC.</t>
  </si>
  <si>
    <t>No; The paper is focused on agricultural water management in Ethiopia, not any of the countries listed in the SC.
 ReflectionThe initial response is correct. The paper's title and abstract clearly state that the research was conducted in Ethiopia, which is not one of the countries specified in the SC.</t>
  </si>
  <si>
    <t>The paper is focused on South Asia, not the countries listed in the SC.</t>
  </si>
  <si>
    <t>No; The paper focuses on South Asia, not on any of the countries listed in the SC.
 ReflectionThe initial response is correct, as the paper's title and abstract clearly state that it is about South Asia, and none of the countries listed in the SC are mentioned.</t>
  </si>
  <si>
    <t>The paper's case study is based in Sierra Leone, not in any of the countries specified in the SC.</t>
  </si>
  <si>
    <t>No; The paper focuses on Sierra Leone, not any of the countries listed in the SC.
 ReflectionThe initial response is correct as the paper's case study is clearly based in Sierra Leone, which is not one of the countries of interest according to the SC.</t>
  </si>
  <si>
    <t>The paper's case study is based in Taiwan, not in any of the countries specified in the SC.</t>
  </si>
  <si>
    <t>No; The paper is focused on the Taiwanese sergestid shrimp fishery, not any of the listed countries.
 ReflectionThe initial response is correct, as the paper's case study is clearly based in Taiwan, not any of the countries listed in the SC.</t>
  </si>
  <si>
    <t>No; The abstract does not mention any specific location or case study from the listed countries.
 ReflectionThe initial response is correct as the abstract does not provide any information about a case study from the specified countries.</t>
  </si>
  <si>
    <t>The paper discusses community-based approaches in the context of ITQ systems and fisheries management.</t>
  </si>
  <si>
    <t>Yes; The abstract mentions the development of innovative programs in community-based fisheries management.
 ReflectionThe Initial Response is correct. The abstract does mention community-based management, but it does not focus on co-management.</t>
  </si>
  <si>
    <t>While the abstract suggests it is part of published literature, it does not explicitly state that it is peer-reviewed.</t>
  </si>
  <si>
    <t>Yes; The abstract provides a detailed summary of the paper's content and the copyright notice suggests it is part of published literature.
 ReflectionThe Initial Response seems correct. The abstract is detailed and the copyright notice suggests it is part of published literature. However, it does not explicitly state that it is peer-reviewed.</t>
  </si>
  <si>
    <t>The study does not involve a case study from any of the countries listed in the SC.</t>
  </si>
  <si>
    <t>No; The study is explicitly stated to be located in Central and Northern Europe.
 ReflectionThe Initial Response is correct as the location of the study is clearly stated and does not include any of the countries listed in the SC.</t>
  </si>
  <si>
    <t>The paper does not meet the SC as it is based on a case study from Hawai'i, not any of the countries specified in the SC.</t>
  </si>
  <si>
    <t>No; The paper is focused on a case study from Hawai'i, not any of the countries listed in the SC.
 ReflectionThe Initial Response is correct as the paper's focus is clearly on Hawai'i, which is not one of the countries listed in the SC.</t>
  </si>
  <si>
    <t>The case study in the paper is from Venezuela, not from any of the countries specified in the SC.</t>
  </si>
  <si>
    <t>No; The abstract and title indicate that the case study is based in Venezuela, not any of the countries listed in the SC.
 ReflectionThe initial response is correct as the paper's case study is clearly stated to be in Venezuela, which is not one of the countries of interest according to the SC.</t>
  </si>
  <si>
    <t>The paper's case studies are based in Korea, not in any of the specified Pacific Island nations.</t>
  </si>
  <si>
    <t>No; The paper focuses on Korean fishing communities, not on any of the specified Pacific Island nations.
 ReflectionThe initial response is correct. The paper's title and abstract clearly state that the case studies are from Korean fishing communities, which does not meet the screening criteria.</t>
  </si>
  <si>
    <t>The case study in the paper is from the Gulf of California, Mexico, not from any of the specified locations in the screening criteria.</t>
  </si>
  <si>
    <t>No; The abstract mentions a case study from the Gulf of California, Mexico, not from any of the specified locations.
 ReflectionThe initial response is correct. The abstract clearly states the location of the case study, which does not match any of the locations in the screening criteria.</t>
  </si>
  <si>
    <t>The paper's case study is from Uganda, not from any of the countries specified in the SC.</t>
  </si>
  <si>
    <t>No; The paper is focused on Lake Victoria, Uganda, not any of the countries listed in the SC.
 ReflectionThe initial response is correct as the paper's case study is clearly stated to be from Uganda, which is not one of the countries of interest according to the SC.</t>
  </si>
  <si>
    <t>No; The abstract and title indicate that the study is focused on coastal areas in Indonesia, not any of the countries listed in the SC.
 ReflectionThe initial response is correct as the abstract clearly states the study locations, none of which are the countries listed in the SC.</t>
  </si>
  <si>
    <t>The paper does not meet the SC as it is a case study from Bangladesh, not from any of the countries listed in the SC.</t>
  </si>
  <si>
    <t>No; The paper is a case study of St. Martin's Island, Bangladesh, not any of the countries listed in the SC.
 ReflectionThe initial response is correct. The paper's title and abstract clearly state that the case study is focused on St. Martin's Island in Bangladesh, which is not one of the countries listed in the SC.</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</si>
  <si>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Ã‚Â©2011 Macmillan Publishers Limited. All rights reserved.</t>
  </si>
  <si>
    <t>The abstract does not provide enough information to confirm if any of the countries listed in the SC are included in the study.</t>
  </si>
  <si>
    <t>No; The abstract does not specify any of the countries listed in the SC.
 ReflectionThe initial response is correct. The abstract mentions a study of 130 co-managed fisheries in a wide range of countries, but does not specify any of the countries listed in the SC.</t>
  </si>
  <si>
    <t>The paper is focused on fisheries and their management, as indicated by the title and abstract.</t>
  </si>
  <si>
    <t>Yes; The title and abstract both mention fisheries and discuss management strategies.
 ReflectionThe initial response is correct. The paper's abstract clearly discusses fisheries and their management, specifically co-management strategies, and the title also refers to fisheries.</t>
  </si>
  <si>
    <t>The paper focuses on co-management, which is excluded in the screening criteria.</t>
  </si>
  <si>
    <t>No; The abstract clearly mentions a focus on co-management in fisheries.
 ReflectionThe initial response is correct. The paper's abstract explicitly discusses co-management, which is not within the screening criteria.</t>
  </si>
  <si>
    <t>The abstract details a comprehensive study and includes a copyright notice, suggesting it is part of peer-reviewed published literature.</t>
  </si>
  <si>
    <t>Yes; The abstract provides a detailed summary of a study, indicating it is likely part of peer-reviewed literature.
 ReflectionThe initial response seems correct. The abstract discusses a study examining 130 co-managed fisheries, which suggests a research paper. It also includes a copyright notice at the end, which is common in published literature.</t>
  </si>
  <si>
    <t>Without an abstract or further information, it's impossible to definitively say whether the paper includes a case study from the listed countries.</t>
  </si>
  <si>
    <t>Maybe; The title suggests a study on community-based fisheries management, which could potentially involve a case study from the listed countries, but without an abstract, it's impossible to confirm.
 ReflectionThe Initial Response is correct. The title does suggest a topic that could be relevant to the listed countries, but without an abstract or further information, it's impossible to definitively say whether it meets the SC.</t>
  </si>
  <si>
    <t>The title of the paper implies a discussion on fisheries management, despite the lack of an abstract.</t>
  </si>
  <si>
    <t>Yes; The title suggests a focus on community-based fisheries management.
 ReflectionThe initial response is correct, as the title indicates a discussion on fisheries management, even though there is no abstract available to provide additional context.</t>
  </si>
  <si>
    <t>Without an abstract, it's not clear if the paper focuses on co-management, which would exclude it from the SC.</t>
  </si>
  <si>
    <t>Yes; The title suggests a focus on community-based fisheries management.
 ReflectionThe initial response is correct, as the title does suggest a community-based approach, but without an abstract, it's hard to confirm if there's a focus on co-management.</t>
  </si>
  <si>
    <t>Without an abstract, it's not possible to definitively determine if the paper is part of the peer-reviewed published literature.</t>
  </si>
  <si>
    <t>The paper does not involve a case study from any of the specified Pacific Island countries.</t>
  </si>
  <si>
    <t>No; The paper is focused on Canada's Maritime Provinces, not any of the listed Pacific Island countries.
 ReflectionThe Initial Response is correct. The paper's title and abstract clearly state that the research is based on a case study from Canada's Maritime Provinces.</t>
  </si>
  <si>
    <t>No; The paper is based on a case study from St. Kitts, West Indies, not any of the countries listed in the SC.
 ReflectionThe Initial Response is correct. The paper's focus is clearly stated to be on St. Kitts, West Indies, which is not one of the countries of interest according to the SC.</t>
  </si>
  <si>
    <t>The case study in the paper is from the Danube Delta Biosphere Reserve, not from any of the countries specified in the screening criteria.</t>
  </si>
  <si>
    <t>No; The abstract mentions a case study from the Danube Delta Biosphere Reserve, not from any of the listed countries.
 ReflectionThe initial response is correct. The abstract clearly states that the case study is from the Danube Delta Biosphere Reserve, which is not located in any of the countries listed in the screening criteria.</t>
  </si>
  <si>
    <t>The paper does not specify which Indo-Pacific small island states are included in the study.</t>
  </si>
  <si>
    <t>Maybe; The abstract mentions a study on small island states across the Indo-Pacific region, which could potentially include the countries listed in the SC.
 ReflectionThe Initial Response is correct as the abstract does not specify which small island states in the Indo-Pacific region are included in the study, therefore it is possible that the countries listed in the SC are included.</t>
  </si>
  <si>
    <t>The paper discusses marine management and the governance of marine protected areas, which is a part of marine resource management.</t>
  </si>
  <si>
    <t>Yes; The abstract discusses marine protected areas (MPAs) and marine management in small island states.
 ReflectionThe Initial Response is correct. The abstract clearly mentions marine management and the governance of marine protected areas, which falls under the umbrella of marine resource management.</t>
  </si>
  <si>
    <t>The paper discusses community-based management, but it's unclear if co-management is a focus.</t>
  </si>
  <si>
    <t>Yes; The abstract mentions community-based management and public participation in the context of marine protected areas.
 ReflectionThe Initial Response is correct. The paper seems to focus on community-based management and public participation, which aligns with the SC. However, it does not explicitly mention co-management, so it's unclear if this is a focus of the paper.</t>
  </si>
  <si>
    <t>Yes; The abstract provides a comprehensive summary of a research study, indicating that it is likely part of peer-reviewed literature.
 ReflectionThe Initial Response seems correct. The abstract discusses a comparative analysis of laws across different countries, presents results, and makes recommendations for future legal developments, which is typical of a peer-reviewed research paper. However, it does not explicitly state that it is a peer-reviewed article.</t>
  </si>
  <si>
    <t>The case study is from Venezuela, not from any of the countries listed in the SC.</t>
  </si>
  <si>
    <t>No; The abstract and title clearly indicate that the case study is based in Venezuela, not any of the countries listed in the SC.
 ReflectionThe initial response is correct. The abstract and title do not mention any of the countries listed in the SC, instead focusing on a case study from Venezuela.</t>
  </si>
  <si>
    <t>The paper does not meet the SC as it is a case study from Venezuela, not from any of the listed countries.</t>
  </si>
  <si>
    <t>No; The paper is a case study from Venezuela, not from any of the listed countries.
 ReflectionThe Initial Response is correct as the paper clearly states that it is a case study from Venezuela.</t>
  </si>
  <si>
    <t>The paper could potentially be about a case study from one of the listed countries as it discusses the South Pacific region, but it does not explicitly mention any of them.</t>
  </si>
  <si>
    <t>Maybe; The abstract mentions a study on traditional Pacific islands coastal resource management system but does not specify the exact location.
 ReflectionThe initial response is correct as the abstract does not provide specific information about the location of the study, but it does mention the South Pacific region which includes the countries listed in the SC.</t>
  </si>
  <si>
    <t>The paper's abstract clearly indicates a discussion on fisheries and marine resource management, particularly in the context of the South Pacific.</t>
  </si>
  <si>
    <t>Yes; The abstract discusses traditional Pacific islands coastal resource management system which includes fisheries management.
 ReflectionThe initial response is correct. The abstract clearly mentions traditional fisheries management systems and their elements, indicating a focus on fisheries and/or marine resource management.</t>
  </si>
  <si>
    <t>Yes; The abstract mentions a community-based, participatory system for the integrated management of both land and sea.
 ReflectionThe Initial Response is correct. The abstract clearly describes a community-based approach to resource management, and there is no mention of co-management.</t>
  </si>
  <si>
    <t>While the abstract suggests a research study, there is no explicit information confirming it is a peer-reviewed paper.</t>
  </si>
  <si>
    <t>Yes; The abstract provides a detailed summary of the research topic, suggesting it could be from a peer-reviewed paper.
 ReflectionThe Initial Response seems correct as the abstract and title suggest a research study. However, there is no explicit information about whether it is a peer-reviewed paper, grey literature, a conference report, or a book chapter.</t>
  </si>
  <si>
    <t>No; The paper is clearly about a case study in Bangladesh, not any of the listed countries.
 ReflectionThe Initial Response is correct as the paper's focus is on Bangladesh, which is not one of the countries listed in the SC.</t>
  </si>
  <si>
    <t>The paper's case study is from Grenada, not from any of the countries listed in the SC.</t>
  </si>
  <si>
    <t>No; The paper is focused on fisheries in Grenada, which is not one of the countries listed in the SC.
 ReflectionThe initial response is correct. The paper's case study is clearly stated to be from Grenada, not any of the countries specified in the SC.</t>
  </si>
  <si>
    <t>The case study is from Tanzania, not from any of the countries listed in the SC.</t>
  </si>
  <si>
    <t>No; The paper is clearly about a case study in Tanzania, not any of the listed Pacific Island countries.
 ReflectionThe Initial Response is correct. The title and abstract do not mention any of the countries listed in the SC.</t>
  </si>
  <si>
    <t>The case study is from Semarang, not from any of the specified locations.</t>
  </si>
  <si>
    <t>No; The abstract mentions that the case study is from Semarang, which is not one of the specified locations.
 ReflectionThe initial response is correct. The case study is not from any of the specified locations, but from Semarang.</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</si>
  <si>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(LÃ¢Ë†Å¾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Ã‚Â© 2019 The Fisheries Society of the British Isles</t>
  </si>
  <si>
    <t>No; The study is conducted in Anaa atoll, French Polynesia, which is not listed in the SC.
 ReflectionThe initial response is correct. The study location, French Polynesia, is not among the countries listed in the SC.</t>
  </si>
  <si>
    <t>Yes; The abstract mentions community-based management to protect A. glossodonta during a critical portion of their spawning season.
 ReflectionThe Initial Response is correct. The paper does discuss a community-based approach, and there is no mention of co-management in the abstract.</t>
  </si>
  <si>
    <t>Yes; The abstract provides a detailed summary of a research study, which is typical of peer-reviewed literature.
 ReflectionThe Initial Response seems correct. The abstract discusses a specific study on a species of bonefish, including methodology and results, which is characteristic of peer-reviewed research papers. However, it does not explicitly state that it is a peer-reviewed paper.</t>
  </si>
  <si>
    <t>No; The abstract clearly states that the case study is based in coastal Cambodia, not any of the countries listed in the SC.
 ReflectionThe Initial Response is correct. The paper's case study is explicitly stated to be from Cambodia, which is not one of the countries of interest according to the SC.</t>
  </si>
  <si>
    <t>The paper's focus on the Amazon basin does not meet the SC's requirement for a case study from the listed Pacific Island nations.</t>
  </si>
  <si>
    <t>No; The paper is focused on the Amazon basin, not any of the listed Pacific Island nations.
 ReflectionThe initial response is correct as the paper's focus is clearly stated to be the Amazon basin, which is not one of the countries listed in the SC.</t>
  </si>
  <si>
    <t>The study is based in Aceh, Indonesia, not in any of the specified locations in the screening criteria.</t>
  </si>
  <si>
    <t>No; The study is clearly stated to be conducted in Aceh, Indonesia which is not one of the specified locations in the screening criteria.
 ReflectionThe initial response is correct. The location of the study is explicitly mentioned in the title and does not match any of the locations listed in the screening criteria.</t>
  </si>
  <si>
    <t>The case study in the paper is from the Dominican Republic, not from any of the countries specified in the SC.</t>
  </si>
  <si>
    <t>No; The paper is a case study from the Dominican Republic, not from any of the countries listed in the SC.
 ReflectionThe Initial Response is correct. The paper's title and abstract clearly state that the case study is from the Dominican Republic, which is not one of the countries of interest according to the SC.</t>
  </si>
  <si>
    <t>The study is conducted in Ethiopia, not in any of the specified locations.</t>
  </si>
  <si>
    <t>No; The abstract clearly states that the study is based in Nech Sar National Park in Ethiopia, which is not one of the specified locations.
 ReflectionThe initial response is correct. The study is not based in any of the specified locations, but in Ethiopia.</t>
  </si>
  <si>
    <t>The case study in the paper is from the Philippines, which is not one of the countries listed in the screening criteria.</t>
  </si>
  <si>
    <t>No; The paper's case study is based in the Philippines, not any of the listed countries.
 ReflectionThe initial response is correct as the abstract clearly states that the case study is from the Philippines.</t>
  </si>
  <si>
    <t>The paper does not meet the SC as it is focused on Pakistan, not any of the countries listed in the SC.</t>
  </si>
  <si>
    <t>No; The paper is specifically about Pakistan, not any of the countries listed in the SC.
 ReflectionThe Initial Response is correct. The paper's title and abstract clearly indicate that it is focused on Pakistan, which is not one of the countries specified in the SC.</t>
  </si>
  <si>
    <t>While the abstract mentions case studies from the Pacific Islands, it does not specify if these include the countries listed in the SC.</t>
  </si>
  <si>
    <t>Yes; The abstract mentions that it reviewed 58 case studies of co-management impacts from the Pacific Islands, which could potentially include the countries listed in the SC.
 ReflectionThe Initial Response is correct. The abstract does not specify which Pacific Islands were included in the case studies, but the countries listed in the SC are all located in the Pacific.</t>
  </si>
  <si>
    <t>The paper is centered around fisheries co-management, making it relevant to the screening criteria.</t>
  </si>
  <si>
    <t>Yes; The title and abstract clearly mention small-scale fisheries co-management and its impact on sustainable development goals.
 ReflectionThe initial response is correct. The paper discusses fisheries management, specifically small-scale fisheries co-management, and its relationship with the United Nations Sustainable Development Goals.</t>
  </si>
  <si>
    <t>The paper's focus on co-management disqualifies it according to the Screening Criteria.</t>
  </si>
  <si>
    <t>No; The abstract clearly mentions a focus on co-management and community-based fisheries management.
 ReflectionThe initial response is correct. The paper does discuss community-based approaches, but it also has a significant focus on co-management, which is a reason for exclusion according to the SC.</t>
  </si>
  <si>
    <t>No; The abstract and title indicate that the study is based in the Meghna Delta, not any of the listed countries.
 ReflectionThe initial response is correct as the study location specified in the abstract and title does not match any of the countries listed in the screening criteria.</t>
  </si>
  <si>
    <t>The case study is from Indonesia, not from any of the specified locations in the screening criteria.</t>
  </si>
  <si>
    <t>No; The case study is clearly stated to be from Molas, Indonesia, which is not one of the specified locations.
 ReflectionThe initial response is correct as the location of the case study in the paper does not match any of the locations specified in the screening criteria.</t>
  </si>
  <si>
    <t>Yes; The abstract mentions a case study conducted in the Solomon Islands.
 ReflectionThe Initial Response is correct as the abstract clearly states that the study was conducted in the Solomon Islands, which is one of the countries listed in the SC.</t>
  </si>
  <si>
    <t>The paper's title and abstract indicate a focus on fisheries governance and marine resource management.</t>
  </si>
  <si>
    <t>Yes; The abstract discusses the role of inshore marine resources in livelihoods and the need for effective fisheries management strategies.
 ReflectionThe initial response is correct. The abstract clearly mentions fisheries management and the governance of marine resources, which aligns with the screening criteria.</t>
  </si>
  <si>
    <t>The paper discusses community-based approaches, but also suggests that these may not always be effective, without focusing on co-management.</t>
  </si>
  <si>
    <t>Yes; The abstract discusses understanding the livelihoods of coastal communities and the importance of community-based resource management.
 ReflectionThe Initial Response is correct. The abstract does mention community-based resource management, but it also suggests that this approach may not work in all locations. There is no explicit mention of co-management.</t>
  </si>
  <si>
    <t>The abstract and title suggest that this is a peer-reviewed article due to its structure and mention of a Creative Commons Attribution License.</t>
  </si>
  <si>
    <t>Yes; The abstract provides a detailed summary of the research conducted, its methodology, and findings, which is typical of peer-reviewed literature.
 ReflectionThe Initial Response is correct. The abstract does not indicate that it is grey literature, a conference report, or a book chapter. It also mentions that it is an open access article distributed under the Creative Commons Attribution License, which is common in peer-reviewed journals.</t>
  </si>
  <si>
    <t>The paper's case study is from Madagascar, which is not one of the countries of interest according to the SC.</t>
  </si>
  <si>
    <t>No; The paper is based on a case study from Madagascar, not any of the countries listed in the SC.
 ReflectionThe Initial Response is correct. The abstract clearly states that the research was conducted in Madagascar, which is not one of the countries listed in the SC.</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</si>
  <si>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CofradÃƒÂ­as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CofradÃƒÂ­as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Ã‚Â© 2017 Elsevier Ltd</t>
  </si>
  <si>
    <t>The case study in the paper is from the Canary Islands, not from any of the locations specified in the SC.</t>
  </si>
  <si>
    <t>No; The abstract clearly states that the case study is based on the Island of Tenerife (the Canary Islands), which is not one of the locations listed in the SC.
 ReflectionThe initial response is correct. The paper's case study is not from any of the locations specified in the SC.</t>
  </si>
  <si>
    <t>Yes; The title and abstract suggest a focus on a community-based approach to managing artisanal fisheries on small islands.
 ReflectionThe initial response is correct. The paper discusses the integration of a local fishing community into decision-making processes, which is a community-based approach. However, it also mentions low co-management strategies as an issue, but it does not focus on co-management.</t>
  </si>
  <si>
    <t>The abstract and title suggest a peer-reviewed research paper, and the copyright notice indicates it is published by a known publisher of peer-reviewed journals.</t>
  </si>
  <si>
    <t>Yes; The abstract provides a detailed summary of a research study, and the copyright notice at the end suggests it is published literature.
 ReflectionThe Initial Response is correct. The abstract and title are indicative of a peer-reviewed research paper, and the copyright notice suggests it is published by Elsevier Ltd, a reputable publisher of peer-reviewed journals.</t>
  </si>
  <si>
    <t>The paper is based on a case study from Sweden, not from any of the specified Pacific Island nations.</t>
  </si>
  <si>
    <t>No; The study is clearly identified as being conducted in Sweden, not any of the listed Pacific Island nations.
 ReflectionThe Initial Response is correct. The location of the study is explicitly stated in the title and the abstract.</t>
  </si>
  <si>
    <t>The paper is about Brazil and does not mention any of the countries specified in the SC.</t>
  </si>
  <si>
    <t>No; The paper is focused on marine protected areas in Brazil, not any of the listed countries.
 ReflectionThe initial response is correct as the paper's focus is clearly stated to be Brazil, with no mention of any of the countries listed in the SC.</t>
  </si>
  <si>
    <t>The study is focused on eastern and southern Arabia, not on any of the countries listed in the screening criteria.</t>
  </si>
  <si>
    <t>No; The abstract clearly states that the study was conducted in four countries across eastern and southern Arabia.
 ReflectionThe initial response is correct. The paper does not mention any of the countries listed in the screening criteria.</t>
  </si>
  <si>
    <t>The paper is about Swedish fisheries and does not mention any case study from the specified locations.</t>
  </si>
  <si>
    <t>No; The paper is focused on Swedish coastal fisheries, not any of the specified locations.
 ReflectionThe Initial Response is correct. The paper's title and abstract clearly indicate that it is focused on Sweden, not any of the countries listed in the SC.</t>
  </si>
  <si>
    <t>The case study in the paper is from southern Thailand, not from any of the countries specified in the SC.</t>
  </si>
  <si>
    <t>No; The paper is based on a case study from southern Thailand, not any of the countries listed in the SC.
 ReflectionThe initial response is correct. The abstract clearly states that the case study is based in southern Thailand, which is not one of the countries listed in the SC.</t>
  </si>
  <si>
    <t>The paper does not explicitly mention a case study from any of the specified locations.</t>
  </si>
  <si>
    <t>No; The abstract and title do not specify any of the listed locations.
 ReflectionThe initial response is correct, as the abstract and title do not provide any specific information about a case study from the listed locations.</t>
  </si>
  <si>
    <t>The paper's case study is based in Cambodia, which is not one of the countries of interest according to the SC.</t>
  </si>
  <si>
    <t>No; The paper is clearly about a case study in Cambodia, not any of the countries listed in the SC.
 ReflectionThe Initial Response is correct. The title and abstract of the paper clearly state that the case study is based in Cambodia, which is not one of the countries listed in the SC.</t>
  </si>
  <si>
    <t>No; The paper is focused on the Philippines, not any of the countries listed in the SC.
 ReflectionThe initial response is correct as the paper's case study is clearly stated to be from the Philippines, which is not one of the countries of interest in the SC.</t>
  </si>
  <si>
    <t>The case study in the paper is from Mexico, not from any of the countries listed in the SC.</t>
  </si>
  <si>
    <t>No; The paper is clearly about a case study in Mexico, not any of the countries listed in the SC.
 ReflectionThe Initial Response is correct as the paper's title and abstract clearly state that the case study is based in Mexico.</t>
  </si>
  <si>
    <t>The paper's case study is not from any of the specified Pacific Island countries.</t>
  </si>
  <si>
    <t>No; The study is based in Peninsular Malaysia, not in any of the specified Pacific Island countries.
 ReflectionThe Initial Response is correct. The paper's location is clearly stated and it does not match any of the locations specified in the SC.</t>
  </si>
  <si>
    <t>The research is based on a case study from Madagascar, which is not one of the countries specified in the SC.</t>
  </si>
  <si>
    <t>No; The paper focuses on a case study from southwest Madagascar, not any of the countries listed in the SC.
 ReflectionThe initial response is correct. The paper's title and abstract clearly state that the research was conducted in Madagascar, which is not one of the countries of interest according to the SC.</t>
  </si>
  <si>
    <t>The paper's focus is on Latin American countries, not any of the countries listed in the SC.</t>
  </si>
  <si>
    <t>No; The abstract and title indicate that the research is focused on Latin America, specifically Colombia, Mexico, and Argentina, not any of the countries listed in the SC.
 ReflectionThe initial response is correct. The paper's focus is clearly stated to be on Latin American countries, and there is no mention of any of the countries listed in the SC.</t>
  </si>
  <si>
    <t>Yes; The paper is a case study from Fiji, which is one of the countries listed in the SC.
 ReflectionThe Initial Response is correct as the paper is indeed a case study from Fiji, which is one of the countries of interest according to the SC.</t>
  </si>
  <si>
    <t>The paper is focused on marine resource management, specifically through the use of MPAs and LMMAs, and discusses the implications of these on fisheries.</t>
  </si>
  <si>
    <t>Yes; The abstract discusses marine protected areas (MPAs), locally managed marine areas (LMMAs), and the management of marine resources.
 ReflectionThe initial response is correct. The abstract clearly discusses marine resource management, specifically in the context of MPAs and LMMAs, and also touches on the topic of fisheries.</t>
  </si>
  <si>
    <t>The paper appears to discuss a community-based approach, as it explores the impacts of locally managed marine areas.</t>
  </si>
  <si>
    <t>Yes; The abstract discusses the impacts of locally managed marine areas, which suggests a community-based approach.
 ReflectionThe Initial Response is correct. The paper seems to focus on the effects of community-based management of marine areas, not on co-management.</t>
  </si>
  <si>
    <t>Yes; The abstract provides a detailed summary of a research study, which is typical of peer-reviewed literature.
 ReflectionThe Initial Response seems correct. The abstract discusses a specific study, its methodology, and findings, which is characteristic of peer-reviewed literature. However, it does not explicitly state that it is a peer-reviewed paper.</t>
  </si>
  <si>
    <t>The study is conducted in the tropical Pacific which could potentially include the countries listed in the SC, but the abstract does not provide specific details.</t>
  </si>
  <si>
    <t>Maybe; The abstract mentions research conducted in the tropical Pacific, but does not specify any of the countries listed in the SC.
 ReflectionThe initial response is correct. The abstract does not provide specific information about the countries involved in the study, but the tropical Pacific region does include the countries listed in the SC.</t>
  </si>
  <si>
    <t>The paper's focus on locally-managed marine areas and their management strategies directly relates to marine resource management and indirectly to fisheries.</t>
  </si>
  <si>
    <t>Yes; The abstract discusses locally-managed marine areas and their objectives, which includes sustainable resource use and maintaining/restoring breeding biomass of fish or invertebrates.
 ReflectionThe initial response is correct. The paper's title and abstract clearly indicate a focus on marine resource management, with specific mention of sustainable resource use and maintaining/restoring breeding biomass of fish or invertebrates, which are key aspects of fisheries management.</t>
  </si>
  <si>
    <t>No; The abstract clearly mentions that the paper discusses co-management, which is against the screening criteria.
 ReflectionThe initial response is correct. The paper does discuss a community-based approach, but it also focuses on co-management, which is explicitly excluded in the screening criteria.</t>
  </si>
  <si>
    <t>No; The abstract does not mention any of the specified locations.
 ReflectionThe initial response is correct as the abstract and title do not mention any case study from the specified locations.</t>
  </si>
  <si>
    <t>The paper's case study is based in Northern Chile, not in any of the specified locations in the screening criteria.</t>
  </si>
  <si>
    <t>No; The paper is focused on a case study from Northern Chile, not any of the specified locations.
 ReflectionThe initial response is correct as the paper's focus is clearly stated to be Northern Chile, which is not one of the locations listed in the screening criteria.</t>
  </si>
  <si>
    <t>The study is not based in any of the specified locations in the screening criteria.</t>
  </si>
  <si>
    <t>No; The abstract mentions the study is based in Tampa Bay, Florida, USA, which is not one of the specified locations.
 ReflectionThe initial response is correct. The study location is clearly stated in the abstract and it does not match any of the locations in the screening criteria.</t>
  </si>
  <si>
    <t>The study is based in Washington, D.C., not in any of the countries specified in the SC.</t>
  </si>
  <si>
    <t>No; The abstract mentions that the study is focused on the Anacostia section of Washington, D.C., not any of the countries listed in the SC.
 ReflectionThe initial response is correct. The abstract clearly states the location of the study, which is not one of the countries listed in the SC.</t>
  </si>
  <si>
    <t>The case study in the paper is from Hawaii, not from any of the countries listed in the SC.</t>
  </si>
  <si>
    <t>No; The abstract clearly states that the case study is based in Kahana, on the Hawaiian island of O'ahu, which is not one of the locations listed in the SC.
 ReflectionThe initial response is correct. The paper's case study is clearly identified as being from Hawaii, which is not one of the countries listed in the SC.</t>
  </si>
  <si>
    <t>The paper does not meet the screening criteria as it is focused on Madagascar, not any of the listed countries.</t>
  </si>
  <si>
    <t>No; The paper is focused on Madagascar, which is not one of the countries listed in the screening criteria.
 ReflectionThe initial response is correct as the paper's focus is clearly stated to be Madagascar, which is not one of the countries of interest according to the screening criteria.</t>
  </si>
  <si>
    <t>The study is conducted in Madagascar, which is not one of the countries specified in the SC.</t>
  </si>
  <si>
    <t>No; The study is based in Madagascar, not in any of the listed Pacific Island countries.
 ReflectionThe Initial Response is correct as the study location mentioned in the title and abstract is not among the countries listed in the SC.</t>
  </si>
  <si>
    <t>No; The paper is based on a case study from Hampton Roads, Virginia, U.S.A., not any of the listed Pacific Island countries.
 ReflectionThe Initial Response is correct. The paper's title and abstract clearly state that the case study is from Virginia, U.S.A., which is not one of the countries listed in the SC.</t>
  </si>
  <si>
    <t>No; The abstract and title indicate that the study is based in Newfoundland and Labrador, Canada, not any of the listed Pacific Island nations.
 ReflectionThe initial response is correct. The paper's focus is clearly stated to be on a Canadian province, with no mention of any of the Pacific Island nations listed in the screening criteria.</t>
  </si>
  <si>
    <t>The paper's case study is based in Hawai'i, not in any of the countries specified in the SC.</t>
  </si>
  <si>
    <t>No; The paper focuses on co-management governance arrangements in Hawai'i, not any of the countries listed in the SC.
 ReflectionThe initial response is correct as the paper's case study is based in Hawai'i, which is not one of the countries listed in the SC.</t>
  </si>
  <si>
    <t>No; The paper is focused on marine reserves in the Philippines, not any of the countries listed in the SC.
 ReflectionThe initial response is correct as the paper's case study is clearly based in the Philippines, which is not one of the countries of interest according to the SC.</t>
  </si>
  <si>
    <t>No; The paper is focused on the inland water fisheries resources of Bangladesh, not any of the countries listed in the SC.
 ReflectionThe initial response is correct. The paper's title and abstract clearly state that the study is based in Bangladesh, which is not one of the countries listed in the SC.</t>
  </si>
  <si>
    <t>The case study in the paper is from Indonesia, which does not meet the SC's requirement of a case study from specific Pacific Island countries.</t>
  </si>
  <si>
    <t>No; The paper is focused on a case study from Indonesia, not any of the countries listed in the SC.
 ReflectionThe Initial Response is correct. The title and abstract clearly state that the case study is from Indonesia, which is not one of the countries of interest according to the SC.</t>
  </si>
  <si>
    <t>The paper's case study is from Mallorca, not from any of the Pacific Island countries specified in the SC.</t>
  </si>
  <si>
    <t>No; The paper is a case study from Mallorca in the Mediterranean, not from any of the listed Pacific Island countries.
 ReflectionThe Initial Response is correct. The paper's case study is clearly stated to be from Mallorca, which is not one of the Pacific Island countries listed in the SC.</t>
  </si>
  <si>
    <t>The case study in the paper is from Zambia, not from any of the countries listed in the screening criteria.</t>
  </si>
  <si>
    <t>No; The paper is focused on a case study from Mweru-Luapula, Zambia, which is not one of the specified locations.
 ReflectionThe initial response is correct. The paper's case study is clearly stated to be from Zambia, not any of the countries listed in the screening criteria.</t>
  </si>
  <si>
    <t>No; The abstract does not mention any specific case study from the listed countries.
 ReflectionThe initial response is correct. The abstract discusses overexploited fisheries and management strategies, but does not specify any case study from the countries listed in the screening criteria.</t>
  </si>
  <si>
    <t>No; The abstract and title do not mention any of the specified locations.
 ReflectionThe initial response is correct as the paper focuses on the Eastern United States and does not mention any case studies from the specified locations.</t>
  </si>
  <si>
    <t>The case study is based in Southeast Maluku, Indonesia, not in any of the countries listed in the screening criteria.</t>
  </si>
  <si>
    <t>No; The paper focuses on a case study from Southeast Maluku, Indonesia, which is not one of the specified locations in the screening criteria.
 ReflectionThe initial response is correct as the location specified in the title and abstract does not match any of the locations listed in the screening criteria.</t>
  </si>
  <si>
    <t>The paper is focused on India and does not include a case study from any of the specified locations.</t>
  </si>
  <si>
    <t>No; The paper focuses on the Indian coast and does not mention any of the specified locations in the screening criteria.
 ReflectionThe initial response is correct. The paper's title and abstract clearly indicate that it is focused on India's coastal zone management policies, and there is no mention of any case studies from the specified locations.</t>
  </si>
  <si>
    <t>No; The paper is focused on Thailand, not any of the countries listed in the SC.
 ReflectionThe Initial Response is correct as the paper's case study is clearly based in Thailand, which is not one of the countries of interest according to the SC.</t>
  </si>
  <si>
    <t>The study does not meet the SC as it is not from the specified Pacific Island countries.</t>
  </si>
  <si>
    <t>No; The study is based in Lampung Province, Indonesia, not in any of the specified Pacific Island countries.
 ReflectionThe Initial Response is correct as the location of the study does not meet the Screening Criteria.</t>
  </si>
  <si>
    <t>The paper is specifically about Sri Lanka, not any of the countries listed in the SC.</t>
  </si>
  <si>
    <t>No; The paper is focused on mangrove forests in Sri Lanka, not any of the countries listed in the SC.
 ReflectionThe initial response is correct. The title and abstract clearly state that the paper is about mangrove forests in Sri Lanka, and there is no mention of any of the countries listed in the SC.</t>
  </si>
  <si>
    <t>The study is based in South Sulawesi, Indonesia, not in any of the countries listed in the SC.</t>
  </si>
  <si>
    <t>No; The study is clearly stated to be conducted in South Sulawesi, Indonesia which is not one of the countries listed in the SC.
 ReflectionThe Initial Response is correct. The location of the study is explicitly mentioned in the abstract and it does not match any of the locations specified in the SC.</t>
  </si>
  <si>
    <t>The study is based in Senegal, not in any of the specified Pacific Island nations.</t>
  </si>
  <si>
    <t>No; The study is clearly stated to be conducted in the Sine-Saloum Delta, Senegal, which is not one of the specified locations.
 ReflectionThe initial response is correct. The location of the study is explicitly mentioned in the title and the abstract, and it does not match any of the locations specified in the screening criteria.</t>
  </si>
  <si>
    <t>No; The abstract and title do not mention any of the specified locations.
 ReflectionThe initial response is correct. The paper seems to focus on the economic aspects of fisheries in the First and Third Worlds, but does not specify any case study from the listed locations.</t>
  </si>
  <si>
    <t>The paper's case study is based in Scotland, which does not meet the screening criteria of being from one of the specified countries.</t>
  </si>
  <si>
    <t>No; The abstract and title clearly indicate that the case study is based in Scotland, not any of the listed countries.
 ReflectionThe initial response is correct. The paper's focus is on a case study from Scotland, which is not one of the countries listed in the screening criteria.</t>
  </si>
  <si>
    <t>The paper's case study is from the Azores, not from any of the countries specified in the SC.</t>
  </si>
  <si>
    <t>No; The paper is about marine conservation in the Azores, not any of the countries listed in the SC.
 ReflectionThe initial response is correct as the paper's case study is clearly stated to be from the Azores, which is not one of the countries listed in the SC.</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</si>
  <si>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Ã‚Â© 2021 Elsevier Ltd</t>
  </si>
  <si>
    <t>No; The abstract clearly states that the case study is based in Moalboal, Philippines, which is not one of the countries listed in the SC.
 ReflectionThe initial response is correct. The paper's case study is explicitly stated to be from the Philippines, not any of the countries listed in the SC.</t>
  </si>
  <si>
    <t>The paper discusses a community-based approach to marine ecotourism, with no explicit focus on co-management.</t>
  </si>
  <si>
    <t>Yes; The abstract discusses the involvement of the local community in the governance of the ecotourism resource and the distribution of economic benefits within the local community.
 ReflectionThe Initial Response is correct. The paper does not seem to focus on co-management but rather on a community-based approach to marine ecotourism as an alternative income-generating activity.</t>
  </si>
  <si>
    <t>While the abstract suggests a structured research study and it appears to be published, it does not explicitly confirm that it is peer-reviewed.</t>
  </si>
  <si>
    <t>Yes; The abstract provides a detailed summary of a research study, and the copyright notice at the end suggests it is published literature.
 ReflectionThe Initial Response seems correct. The abstract is detailed and structured like a peer-reviewed paper, and the copyright notice indicates it is likely published. However, it does not explicitly state that it is peer-reviewed.</t>
  </si>
  <si>
    <t>The study is based in Brazil, not in any of the countries specified in the screening criteria.</t>
  </si>
  <si>
    <t>No; The paper is focused on Marine Extractive Reserves in Brazil, not any of the listed countries.
 ReflectionThe initial response is correct. The paper's title and abstract clearly state that the study is based in Brazil, and there is no mention of any of the countries listed in the screening criteria.</t>
  </si>
  <si>
    <t>The study is based in Ecuador, not in any of the countries specified in the SC.</t>
  </si>
  <si>
    <t>No; The paper is focused on marine waters of Ecuador, not any of the countries listed in the SC.
 ReflectionThe initial response is correct. The paper's title and abstract do not mention any of the countries listed in the SC.</t>
  </si>
  <si>
    <t>No; The paper is focused on the Philippines, not any of the countries listed in the SC.
 ReflectionThe initial response is correct, as the abstract and title clearly indicate that the study is based in the Philippines, which is not one of the countries listed in the SC.</t>
  </si>
  <si>
    <t>No; The abstract does not mention any specific location or case study, let alone one from the listed countries.
 ReflectionThe initial response is correct. The abstract discusses Marine Protected Areas in general terms, without specifying any particular region or country.</t>
  </si>
  <si>
    <t>Yes; The paper is a case study from Fiji, which is one of the countries listed in the SC.
 ReflectionThe Initial Response is correct as the paper is clearly focused on Fiji, which is one of the countries of interest according to the SC.</t>
  </si>
  <si>
    <t>The paper discusses the management of marine resources and fisheries, as indicated by the mention of 'Community Fisheries Management and Development Plans' and 'Inshore Fisheries Decree'.</t>
  </si>
  <si>
    <t>Yes; The title and abstract mention 'Community Fisheries Management and Development Plans' and 'Inshore Fisheries Decree', indicating a discussion on fisheries and marine resource management.
 ReflectionThe initial response is correct. The paper appears to discuss the management of marine resources, specifically through the lens of Marine Protected Areas and fisheries management in Fiji.</t>
  </si>
  <si>
    <t>Yes; The abstract discusses the use of 'Community Fisheries Management and Development Plans' which suggests a community-based approach.
 ReflectionThe Initial Response is correct. The paper seems to focus on a community-based approach, specifically through the use of 'Community Fisheries Management and Development Plans'. There is no explicit mention of co-management in the abstract.</t>
  </si>
  <si>
    <t>While the abstract and title suggest a detailed analysis typical of peer-reviewed literature, there is no explicit mention of the paper being peer-reviewed.</t>
  </si>
  <si>
    <t>Yes; The abstract and title suggest a detailed analysis of a specific topic, which is typical of peer-reviewed literature.
 ReflectionThe initial response seems correct. The abstract provides a comprehensive overview of the paper's topic, including the context, methodology, and findings. It also appears to be a part of a larger discussion on marine law reform in Fiji, which suggests it is part of the peer-reviewed literature. However, there is no explicit mention of the paper being peer-reviewed.</t>
  </si>
  <si>
    <t>The paper's case study is based in Belize, not in any of the countries specified in the SC.</t>
  </si>
  <si>
    <t>No; The paper focuses on fisheries management in Belize, which is not one of the countries listed in the SC.
 ReflectionThe initial response is correct as the paper's case study is based in Belize, not in any of the countries specified in the SC.</t>
  </si>
  <si>
    <t>The study is based on Rodrigues Island, not on any of the locations listed in the screening criteria.</t>
  </si>
  <si>
    <t>No; The paper is focused on Rodrigues Island, which is not one of the specified locations in the screening criteria.
 ReflectionThe initial response is correct as the paper's case study is not from any of the specified locations.</t>
  </si>
  <si>
    <t>No; The paper is based on a case study from southwest Madagascar, not any of the countries listed in the SC.
 ReflectionThe Initial Response is correct. The paper's location is clearly stated in the title and abstract.</t>
  </si>
  <si>
    <t>No; The paper is focused on a project in Brazil, not any of the listed Pacific Island countries.
 ReflectionThe Initial Response is correct, as the paper's focus is clearly stated to be on Brazil.</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</si>
  <si>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Ã‚Â© 1989.</t>
  </si>
  <si>
    <t>The paper does not appear to include a case study from any of the countries listed in the SC based on the information provided in the title and abstract.</t>
  </si>
  <si>
    <t>No; The abstract mentions specific indigenous groups and regions, none of which are from the countries listed in the SC.
 ReflectionThe initial response is correct. The abstract does not mention any case studies or information related to the countries specified in the SC.</t>
  </si>
  <si>
    <t>While the abstract mentions community-based approaches, it also suggests the possibility of co-management, which is not within the screening criteria.</t>
  </si>
  <si>
    <t>Yes; The abstract mentions the concept of community-based marine resource management.
 ReflectionThe Initial Response is correct as the abstract does mention community-based marine resource management. However, it also discusses the right to be consulted regarding marine resource management decisions, which could imply a co-management approach.</t>
  </si>
  <si>
    <t>While the abstract and title suggest a scholarly paper, there is no explicit information confirming it is part of peer-reviewed published literature.</t>
  </si>
  <si>
    <t>Yes; The abstract provides a comprehensive summary of the paper's content, which appears to be a scholarly examination of indigenous peoples' marine resource claims.
 ReflectionThe Initial Response seems correct. The abstract and title suggest a research paper that could be part of peer-reviewed literature. However, there is no explicit mention of the paper being peer-reviewed or published in a journal.</t>
  </si>
  <si>
    <t>The study is based in the Brazilian Amazon, not in any of the Pacific Island countries listed in the screening criteria.</t>
  </si>
  <si>
    <t>No; The paper is focused on community-based floodplain fisheries in the Brazilian Amazon, not any of the listed Pacific Island countries.
 ReflectionThe initial response is correct. The abstract clearly states that the study is based in the Brazilian Amazon, which is not one of the countries listed in the screening criteria.</t>
  </si>
  <si>
    <t>The paper's focus on Bangladesh means it does not meet the Screening Criteria's requirement for a case study from specific Pacific Island nations.</t>
  </si>
  <si>
    <t>No; The study is clearly based in Bangladesh, not any of the listed Pacific Island nations.
 ReflectionThe Initial Response is correct. The paper's title and abstract make it clear that the research was conducted in Bangladesh, which is not one of the countries specified in the Screening Criteria.</t>
  </si>
  <si>
    <t>No; The abstract and title do not mention any of the specified locations.
 ReflectionThe initial response is correct, as the study is clearly based in Kudat district, which is not one of the specified locations.</t>
  </si>
  <si>
    <t>The paper does not appear to be based on a case study from any of the specified locations.</t>
  </si>
  <si>
    <t>No; The abstract does not mention any of the specified locations.
 ReflectionThe Initial Response is correct as the abstract does not provide any information about a case study from the specified locations.</t>
  </si>
  <si>
    <t>The study was conducted in Chile, not in any of the specified locations.</t>
  </si>
  <si>
    <t>No; The abstract and title indicate that the study was conducted in Chile, not any of the specified locations.
 ReflectionThe initial response is correct. The study location is clearly stated in the abstract, and it does not match any of the locations specified in the screening criteria.</t>
  </si>
  <si>
    <t>The paper's case study is based in Laos, not in any of the countries specified in the screening criteria.</t>
  </si>
  <si>
    <t>No; The paper is focused on a case study in Laos, which is not one of the countries listed in the screening criteria.
 ReflectionThe initial response is correct as the paper's focus is clearly stated to be on Laos, not any of the countries listed in the screening criteria.</t>
  </si>
  <si>
    <t>No; The abstract mentions a case study from Bangladesh, not from any of the countries listed in the SC.
 ReflectionThe initial response is correct. The abstract clearly states that the case study is based in Bangladesh, which is not one of the countries listed in the SC.</t>
  </si>
  <si>
    <t>The paper's focus is on Bangladesh and the Mekong Delta, not on any of the countries specified in the SC.</t>
  </si>
  <si>
    <t>No; The paper focuses on Bangladesh and the Mekong Delta, not any of the countries listed in the SC.
 ReflectionThe initial response is correct. The paper's title and abstract do not mention any of the countries listed in the SC.</t>
  </si>
  <si>
    <t>The study is based in the Canadian Arctic, not in any of the Pacific Island countries listed in the screening criteria.</t>
  </si>
  <si>
    <t>No; The abstract mentions a study conducted in the Gwich'in Settlement Area of the western Canadian Arctic, not any of the listed Pacific Island countries.
 ReflectionThe initial response is correct. The study is clearly located in the Canadian Arctic, which is not one of the specified locations in the screening criteria.</t>
  </si>
  <si>
    <t>The case study in the paper is from the Philippines, not from any of the countries listed in the SC.</t>
  </si>
  <si>
    <t>No; The paper is a case study from the Philippines, not from any of the countries listed in the SC.
 ReflectionThe Initial Response is correct as the paper's case study is clearly identified as being from the Philippines, which is not one of the countries specified in the SC.</t>
  </si>
  <si>
    <t>No; The paper is focused on coastal Ecuador, not any of the countries listed in the SC.
 ReflectionThe initial response is correct, as the paper's title and abstract clearly state that the study is based in Ecuador, which is not one of the countries listed in the SC.</t>
  </si>
  <si>
    <t>The study is not based in any of the countries listed in the SC, but in Uruguay.</t>
  </si>
  <si>
    <t>No; The abstract clearly states that the study was conducted in Uruguay, which is not one of the countries listed in the SC.
 ReflectionThe initial response is correct. The study is based in Uruguay, not in any of the countries specified in the SC.</t>
  </si>
  <si>
    <t>The paper's case study is based in Namibia, not in any of the countries specified in the SC.</t>
  </si>
  <si>
    <t>No; The paper is focused on a case study from Namibia, not any of the countries listed in the SC.
 ReflectionThe Initial Response is correct. The paper's title and abstract clearly state that the research is based on a case study from Namibia, which is not one of the countries listed in the SC.</t>
  </si>
  <si>
    <t>No; The paper focuses on a case study from Kenya, not any of the countries listed in the SC.
 ReflectionThe Initial Response is correct as the paper's case study is clearly based in Kenya, which is not one of the countries of interest according to the SC.</t>
  </si>
  <si>
    <t>The study is based in the Philippines, not in any of the countries listed in the SC.</t>
  </si>
  <si>
    <t>No; The study is clearly stated to be conducted in the Philippines, which is not one of the countries listed in the SC.
 ReflectionThe initial response is correct as the location of the study is explicitly mentioned in the abstract and it does not match any of the locations specified in the SC.</t>
  </si>
  <si>
    <t>Monitoring NÃƒÆ’Ã‚Â»timesÃƒÆ’Ã‚Â¢nÃƒÆ’Ã‚Â¢n Following the Diversion of Our River: A Community-led Registry in Eeyou Istchee, Northern QuÃƒÆ’Ã‚Â©bec</t>
  </si>
  <si>
    <t>The case study in the paper is from Northern Quebec, not from any of the Pacific Island nations listed in the SC.</t>
  </si>
  <si>
    <t>No; The paper is based on a case study from Northern Quebec, not any of the listed Pacific Island nations.
 ReflectionThe Initial Response is correct. The paper's title and abstract clearly state that the case study is from Northern Quebec, which is not one of the countries listed in the SC.</t>
  </si>
  <si>
    <t>The study is based on Lake Malawi/Nyassa, not in any of the countries listed in the SC.</t>
  </si>
  <si>
    <t>No; The paper is focused on Lake Malawi/Nyassa, which is not located in any of the countries listed in the SC.
 ReflectionThe initial response is correct. The paper's title and abstract clearly state that the study is based on Lake Malawi/Nyassa, which is not in any of the countries specified in the SC.</t>
  </si>
  <si>
    <t>No; The abstract and title do not mention any of the specified locations.
 ReflectionThe initial response is correct. The paper focuses on Latin American shellfisheries, specifically in Chile and Mexico, and does not mention any case studies from the specified locations.</t>
  </si>
  <si>
    <t>The study is based in Texas, USA, not in any of the Pacific Island countries specified in the screening criteria.</t>
  </si>
  <si>
    <t>No; The abstract mentions the study is conducted in Texas, USA, not in any of the listed Pacific Island countries.
 ReflectionThe initial response is correct. The study location is clearly stated in the abstract and it does not match any of the locations specified in the screening criteria.</t>
  </si>
  <si>
    <t>The study is not based in any of the listed Pacific Island countries, but in the Arctic.</t>
  </si>
  <si>
    <t>No; The study is based in the Arctic, specifically Cumberland Sound, southwest Baffin Island, not in any of the listed Pacific Island countries.
 ReflectionThe initial response is correct. The abstract clearly states the location of the study, which is not in any of the countries listed in the screening criteria.</t>
  </si>
  <si>
    <t>The paper does not meet the SC as it does not present a case study from any of the listed Pacific Island countries.</t>
  </si>
  <si>
    <t>No; The paper is a case study of the San Diego red sea urchin fishery in California, not from any of the listed Pacific Island countries.
 ReflectionThe Initial Response is correct. The paper's focus is clearly stated in the title and abstract to be on a case study in California, which is not one of the countries listed in the SC.</t>
  </si>
  <si>
    <t>The paper does not meet the SC as it does not involve a case study from any of the listed Pacific Island countries.</t>
  </si>
  <si>
    <t>No; The paper is about offshore aquaculture in New England, USA, not about a case study from any of the listed Pacific Island countries.
 ReflectionThe Initial Response is correct. The paper's focus is clearly stated in the title and abstract, and it does not involve any of the countries specified in the SC.</t>
  </si>
  <si>
    <t>No; The abstract does not mention any specific case study from the listed countries.
 ReflectionThe initial response is correct. The abstract discusses the general state of world fisheries and potential solutions, but does not mention any specific case studies or countries.</t>
  </si>
  <si>
    <t>The study was conducted in Canada, not in any of the Pacific Island nations listed in the screening criteria.</t>
  </si>
  <si>
    <t>No; The abstract clearly states that the study was conducted with indigenous communities in British Columbia, Canada, not any of the listed Pacific Island nations.
 ReflectionThe initial response is correct. The study location is explicitly stated in the abstract, and it does not match any of the locations specified in the screening criteria.</t>
  </si>
  <si>
    <t>The paper's case study is based in the Brazilian Amazon, not in any of the specified Pacific Island countries.</t>
  </si>
  <si>
    <t>No; The paper is focused on the Brazilian Amazon, not any of the listed Pacific Island countries.
 ReflectionThe initial response is correct as the paper's focus is clearly stated to be the Brazilian Amazon, which is not one of the countries listed in the screening criteria.</t>
  </si>
  <si>
    <t>The paper's case study is based in Mozambique, not in any of the countries specified in the SC.</t>
  </si>
  <si>
    <t>No; The paper is about a case study in Mozambique, not any of the countries listed in the SC.
 ReflectionThe Initial Response is correct as the paper's title and abstract clearly state that the case study is based in Mozambique, which is not one of the countries listed in the SC.</t>
  </si>
  <si>
    <t>The paper includes case studies from Kiribati, Solomon Islands, and Vanuatu, which are among the countries of interest as per the SC.</t>
  </si>
  <si>
    <t>Yes; The abstract mentions that the study focuses on policy diffusion in three countries, including Kiribati, Solomon Islands, and Vanuatu, which are part of the specified list in the SC.
 ReflectionThe initial response is correct. The paper does involve case studies from countries listed in the SC, specifically Kiribati, Solomon Islands, and Vanuatu.</t>
  </si>
  <si>
    <t>The paper discusses coastal fisheries and related policies, which is relevant to fisheries and marine resource management.</t>
  </si>
  <si>
    <t>Yes; The title and abstract mention coastal fisheries and policy related to it.
 ReflectionThe initial response is correct. The paper discusses coastal fisheries and the policies related to it, which falls under the category of fisheries and marine resource management.</t>
  </si>
  <si>
    <t>No; The abstract discusses policy diffusion and translation in coastal fisheries, but does not explicitly mention a community-based approach.
 ReflectionThe initial response is correct. The paper seems to focus on policy diffusion and translation at a national level, with no explicit mention of a community-based approach. Furthermore, there is no indication of a focus on co-management, which is a criterion for exclusion.</t>
  </si>
  <si>
    <t>No; The paper is focused on the East China sea and Japan, not any of the listed countries.
 ReflectionThe initial response is correct as the paper does not mention any of the countries listed in the screening criteria.</t>
  </si>
  <si>
    <t>The paper's case study is based in South Africa, not in any of the countries listed in the SC.</t>
  </si>
  <si>
    <t>No; The paper is focused on a case study from South Africa, not any of the countries listed in the SC.
 ReflectionThe Initial Response is correct. The paper's title and abstract clearly state that the case study is based in South Africa, which is not one of the countries specified in the SC.</t>
  </si>
  <si>
    <t>The study is based in Bangladesh, not in any of the specified Pacific Island countries.</t>
  </si>
  <si>
    <t>No; The paper is focused on a case study from southern Bangladesh, not any of the listed Pacific Island countries.
 ReflectionThe Initial Response is correct as the abstract clearly states the study is based in Bangladesh.</t>
  </si>
  <si>
    <t>The paper includes case studies from Solomon Islands and Fiji, which are part of the countries listed in the SC.</t>
  </si>
  <si>
    <t>Yes; The abstract mentions case studies from Solomon Islands and Fiji, which are part of the countries listed in the SC.
 ReflectionThe Initial Response is correct as the abstract clearly states that it includes case studies from Solomon Islands and Fiji, which are included in the list of countries in the SC.</t>
  </si>
  <si>
    <t>The paper is centered around marine resource management, as indicated by the title and abstract.</t>
  </si>
  <si>
    <t>Yes; The title and abstract clearly indicate that the paper discusses marine resource management, specifically community-based marine resource management in the South Pacific.
 ReflectionThe initial response is correct. The paper's focus on marine resource management is evident in both the title and the abstract, with specific mention of community-based marine resource management, compliance with local management strategies, and the factors that influence these.</t>
  </si>
  <si>
    <t>The paper discusses a community-based approach without a clear focus on co-management.</t>
  </si>
  <si>
    <t>Yes; The title and abstract indicate a focus on community-based marine resource management, with no explicit mention of co-management.
 ReflectionThe initial response is correct. The paper discusses community-based marine resource management, and while it does mention collaboration with external partners, it does not explicitly state a focus on co-management.</t>
  </si>
  <si>
    <t>The abstract and title indicate a research study, which is usually associated with peer-reviewed published literature.</t>
  </si>
  <si>
    <t>Yes; The abstract and title suggest a detailed study with empirical evidence, which is typical of peer-reviewed literature.
 ReflectionThe Initial Response seems correct. The abstract provides a comprehensive overview of a study, including its methodology, findings, and implications. It does not appear to be a conference report, book chapter, or grey literature.</t>
  </si>
  <si>
    <t>The paper's case study is from Bangladesh, not from any of the countries listed in the SC.</t>
  </si>
  <si>
    <t>No; The paper's case study is clearly stated to be from Bangladesh, not any of the listed countries in the SC.
 ReflectionThe Initial Response is correct. The paper's title and abstract do not mention any of the countries listed in the SC, but instead focus on a case study from Bangladesh.</t>
  </si>
  <si>
    <t>No; The paper is focused on the Great Lakes, which are not located in any of the specified countries.
 ReflectionThe initial response is correct. The paper's focus is clearly on the Great Lakes, and there is no mention of any of the countries listed in the screening criteria.</t>
  </si>
  <si>
    <t>The case study in the paper is from Timor-Leste, not from any of the countries specified in the SC.</t>
  </si>
  <si>
    <t>No; The paper is based on a case study from Timor-Leste, which is not one of the countries listed in the SC.
 ReflectionThe initial response is correct. The paper's abstract clearly states that the case study is from Timor-Leste, which is not one of the countries of interest according to the SC.</t>
  </si>
  <si>
    <t>The paper's case study is from Botswana, not from any of the countries specified in the SC.</t>
  </si>
  <si>
    <t>No; The paper is focused on a case study from Botswana, not any of the countries listed in the SC.
 ReflectionThe Initial Response is correct as the paper's case study is clearly stated to be from Botswana, which is not one of the countries of interest in the SC.</t>
  </si>
  <si>
    <t>No; The abstract mentions a study conducted in Northern Cagayan, which is not one of the specified locations.
 ReflectionThe initial response is correct. The study is not conducted in any of the specified locations, but in Northern Cagayan.</t>
  </si>
  <si>
    <t>The paper's focus on Panama does not meet the SC's requirement for a case study from the specified countries.</t>
  </si>
  <si>
    <t>No; The paper focuses on marine policy in Panama, not any of the countries listed in the SC.
 ReflectionThe initial response is correct, as the paper's case studies are based in Panama, not any of the countries specified in the SC.</t>
  </si>
  <si>
    <t>No; The paper is focused on a case study from southern Sri Lanka, not any of the countries listed in the SC.
 ReflectionThe Initial Response is correct as the abstract clearly states that the study is based in Sri Lanka, which is not one of the countries listed in the SC.</t>
  </si>
  <si>
    <t>The paper does not meet the screening criteria as it is based on a case study from Malawi, not from any of the countries listed in the screening criteria.</t>
  </si>
  <si>
    <t>No; The paper is focused on Malawi, which is not one of the countries listed in the screening criteria.
 ReflectionThe initial response is correct. The paper's title and abstract clearly state that the research is based on a case study from Malawi, which is not one of the countries of interest according to the screening criteria.</t>
  </si>
  <si>
    <t>The study is based in Brazil, not in any of the Pacific Island nations specified in the screening criteria.</t>
  </si>
  <si>
    <t>No; The paper is focused on the state of Espirito Santo in Brazil, not any of the listed Pacific Island nations.
 ReflectionThe initial response is correct. The paper's title and abstract clearly state that the study is based in Brazil, not any of the Pacific Island nations listed in the screening criteria.</t>
  </si>
  <si>
    <t>The paper's case study is based in Bangladesh, which is not one of the countries specified in the SC.</t>
  </si>
  <si>
    <t>No; The paper is focused on a case study from Bangladesh, not any of the countries listed in the SC.
 ReflectionThe Initial Response is correct as the abstract clearly states that the research and case study are based in Bangladesh.</t>
  </si>
  <si>
    <t>The abstract does not provide specific information about the countries of interest in the SC, but it does mention coastal and island regions which could potentially include these countries.</t>
  </si>
  <si>
    <t>Maybe; The abstract mentions coastal and island regions, but does not specify any of the countries listed in the SC.
 ReflectionThe Initial Response is correct. The abstract does not provide specific information about the countries of interest in the SC, but it does mention coastal and island regions which could potentially include these countries.</t>
  </si>
  <si>
    <t>The paper is likely to discuss fisheries and marine resource management as indicated by the abstract.</t>
  </si>
  <si>
    <t>Yes; The abstract discusses the impact of overfishing on jobs and the need for change in management policies.
 ReflectionThe Initial Response is correct as the abstract clearly mentions fisheries and the need for better management of marine resources.</t>
  </si>
  <si>
    <t>The abstract suggests a co-management approach between governments and communities, which is not in line with the screening criteria.</t>
  </si>
  <si>
    <t>Yes; The abstract mentions community-based fishers and their role in fisheries management.
 ReflectionThe Initial Response is correct. The abstract does mention community-based fishers, but it also mentions co-management between governments and communities, which is against the screening criteria.</t>
  </si>
  <si>
    <t>The information provided does not clearly indicate the nature of the publication.</t>
  </si>
  <si>
    <t>Maybe; The abstract provides a summary of a study but does not explicitly state if it is part of peer-reviewed published literature.
 ReflectionThe Initial Response is correct. The information provided does not clearly indicate whether the paper is part of the peer-reviewed published literature or not. The source of the abstract is mentioned as "from Publisher", which does not provide enough clarity.</t>
  </si>
  <si>
    <t>The paper's study is based in Ecuador, not in any of the countries listed in the SC.</t>
  </si>
  <si>
    <t>No; The study is clearly stated to be conducted in Ecuador, which is not one of the countries listed in the SC.
 ReflectionThe Initial Response is correct. The paper's location is explicitly mentioned in the title and abstract, and it does not match any of the locations specified in the SC.</t>
  </si>
  <si>
    <t>No; The abstract and title do not mention any case study from the specified locations.
 ReflectionThe initial response is correct. The abstract and title are focused on a technical process of nitrogen removal from wastewater, and there is no mention of any specific geographic location or case study.</t>
  </si>
  <si>
    <t>No; The paper is focused on a case study from Quintana Roo, Mexico, not any of the listed Pacific Island countries.
 ReflectionThe Initial Response is correct. The paper's title and abstract clearly state that the case study is based in Mexico, which is not one of the countries listed in the SC.</t>
  </si>
  <si>
    <t>The case study is based in Oregon, USA, not in any of the Pacific Island nations specified in the screening criteria.</t>
  </si>
  <si>
    <t>No; The paper is focused on a case study in southwestern Oregon, not any of the listed Pacific Island nations.
 ReflectionThe initial response is correct. The paper's title and abstract clearly state that the case study is based in Oregon, USA, which is not one of the countries listed in the screening criteria.</t>
  </si>
  <si>
    <t>The research was conducted in Australia, not in any of the countries listed in the SC.</t>
  </si>
  <si>
    <t>No; The abstract clearly states that the research was conducted in two sites in Victoria and one in Western Australia, not in any of the countries listed in the SC.
 ReflectionThe Initial Response is correct. The paper does not involve a case study from any of the countries listed in the SC.</t>
  </si>
  <si>
    <t>The paper's case study is based in Japan, not in any of the specified locations.</t>
  </si>
  <si>
    <t>No; The abstract and title indicate that the study is focused on Japanese Pacific bluefin tuna fisheries, not any of the specified locations.
 ReflectionThe initial response is correct. The paper's focus is clearly on Japan, with no mention of any of the locations listed in the screening criteria.</t>
  </si>
  <si>
    <t>The paper is a case study from Solomon Islands, which meets the SC.</t>
  </si>
  <si>
    <t>Yes; The paper is a case study from Solomon Islands as mentioned in the title and abstract.
 ReflectionThe Initial Response is correct as the paper clearly mentions Solomon Islands, which is one of the countries listed in the SC.</t>
  </si>
  <si>
    <t>Yes; The title and abstract mention fisheries management and marine resources, indicating that these topics will be discussed in the paper.
 ReflectionThe Initial Response is correct. The abstract clearly outlines the paper's focus on fisheries management and marine resources, particularly in the context of the Solomon Islands.</t>
  </si>
  <si>
    <t>Yes; The abstract discusses a community-based approach to fisheries management in the Solomon Islands.
 ReflectionThe Initial Response is correct as the paper focuses on community fisheries management plans and the role of customary law in local governance, which aligns with a community-based approach.</t>
  </si>
  <si>
    <t>The abstract and title suggest a comprehensive research study, and the copyright statement indicates it is part of published literature.</t>
  </si>
  <si>
    <t>Yes; The abstract provides a detailed summary of the research conducted, its methodology, and its implications, which is typical of peer-reviewed literature.
 ReflectionThe Initial Response is correct. The abstract does not indicate that it is grey literature, a conference report, or a book chapter. Furthermore, the copyright statement at the end suggests that it is part of a published journal.</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</si>
  <si>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PICTsÃ‚Â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Ã‚Â© 2023, The Author(s), under exclusive licence to Springer Nature Switzerland AG.</t>
  </si>
  <si>
    <t>The paper includes case studies from Fiji, Vanuatu, the Solomon Islands, Tonga, and Samoa which are part of the countries listed in the SC.</t>
  </si>
  <si>
    <t>Yes; The abstract mentions studies conducted in Fiji, Vanuatu, the Solomon Islands, Tonga, and Samoa which are part of the countries listed in the SC.
 ReflectionThe Initial Response is correct. The paper does include case studies from some of the countries listed in the SC.</t>
  </si>
  <si>
    <t>The paper clearly discusses fisheries and marine resource management, specifically focusing on octopuses in the Pacific Island region.</t>
  </si>
  <si>
    <t>Yes; The title and abstract mention the review of fisheries and management of octopuses in the Pacific Island region.
 ReflectionThe initial response is correct. The paper discusses the management of octopus fisheries and highlights the need for further research and development in this area.</t>
  </si>
  <si>
    <t>The paper discusses community-based management as a potential solution for sustaining octopus stocks, without a focus on co-management.</t>
  </si>
  <si>
    <t>Yes; The abstract mentions that community-based management efforts can be an effective platform in sustaining octopus stocks.
 ReflectionThe Initial Response is correct. The abstract does mention community-based management, but it does not focus on co-management.</t>
  </si>
  <si>
    <t>The abstract and title suggest a comprehensive review of existing literature, and the mention of a reputable publisher supports the likelihood of this being a peer-reviewed article.</t>
  </si>
  <si>
    <t>Yes; The abstract and title suggest a comprehensive review of existing literature on the subject, which is a common format for peer-reviewed articles.
 ReflectionThe Initial Response seems correct. The abstract provides a detailed summary of the research conducted, including the methods used (literature review) and the findings. It also mentions that the paper is under exclusive licence to Springer Nature Switzerland AG, a well-known publisher of peer-reviewed journals.</t>
  </si>
  <si>
    <t>The paper's case study is based in Brazil, not in any of the countries specified in the SC.</t>
  </si>
  <si>
    <t>No; The paper is focused on an oil spill on the Brazilian coast, not any of the listed countries in the SC.
 ReflectionThe initial response is correct as the paper's case study is clearly based in Brazil, not any of the countries listed in the SC.</t>
  </si>
  <si>
    <t>No; The abstract does not mention any case study from the specified locations.
 ReflectionThe initial response is correct. The abstract discusses case studies related to environmental issues in Louisiana and global fisheries, but does not mention any of the specified locations.</t>
  </si>
  <si>
    <t>The paper includes case studies from Fiji, the Solomon Islands, and Vanuatu which are part of the countries listed in the SC.</t>
  </si>
  <si>
    <t>Yes; The abstract mentions case studies from Fiji, the Solomon Islands, and Vanuatu.
 ReflectionThe Initial Response is correct as the abstract clearly mentions Fiji, the Solomon Islands, and Vanuatu which are part of the countries listed in the SC.</t>
  </si>
  <si>
    <t>The paper's abstract and title indicate a discussion on marine resource management.</t>
  </si>
  <si>
    <t>Yes; The abstract discusses marine conservation and community-based management initiatives in the region, which implies marine resource management.
 ReflectionThe initial response is correct. The paper's abstract clearly discusses marine conservation and community-based management, which are integral parts of marine resource management.</t>
  </si>
  <si>
    <t>The paper focuses on community-based approaches in resource management and conservation.</t>
  </si>
  <si>
    <t>Yes; The abstract discusses community-based coastal management and community-based organizations.
 ReflectionThe Initial Response is correct. The paper discusses community-based approaches in the context of marine conservation and resource management, without a focus on co-management.</t>
  </si>
  <si>
    <t>While the abstract suggests a peer-reviewed paper, it does not explicitly confirm this.</t>
  </si>
  <si>
    <t>Yes; The abstract provides a detailed analysis of a specific topic, which is typical of peer-reviewed literature.
 ReflectionThe Initial Response seems correct. The abstract is comprehensive and discusses a specific research topic in depth. It also mentions a publisher, Elsevier Ltd, which is known for publishing peer-reviewed journals. However, it does not explicitly state that it is a peer-reviewed article.</t>
  </si>
  <si>
    <t>The paper's case study is from Alaska, not from any of the countries listed in the SC.</t>
  </si>
  <si>
    <t>No; The abstract mentions a case study from the Kuskokwim River Basin of western Alaska, not from any of the countries listed in the SC.
 ReflectionThe initial response is correct. The paper's case study is clearly stated to be from Alaska, which is not one of the countries of interest according to the SC.</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</si>
  <si>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Ã‚Â© 2019 Elsevier B.V.</t>
  </si>
  <si>
    <t>The paper does not mention a case study from any of the countries listed in the SC.</t>
  </si>
  <si>
    <t>No; The abstract mentions a case study from Eastern Indonesia, but none of the countries listed in the SC are mentioned.
 ReflectionThe initial response is correct. The abstract does not mention any of the countries listed in the SC, and the case study is from a location not included in the SC.</t>
  </si>
  <si>
    <t>Although the paper discusses a community-based approach, it also focuses on co-management, which is against the screening criteria.</t>
  </si>
  <si>
    <t>Yes; The abstract mentions opportunities for communities and government to improve alignment of their efforts towards sustainable management of marine ecosystems.
 ReflectionThe initial response is correct, the paper does discuss a community-based approach. However, it also mentions co-management, which is a criterion for exclusion.</t>
  </si>
  <si>
    <t>The abstract and title suggest a peer-reviewed research paper, and the copyright notice indicates it is published by a known scientific publisher.</t>
  </si>
  <si>
    <t>Yes; The abstract provides a detailed summary of a research study, and the copyright notice at the end suggests it is published literature.
 ReflectionThe Initial Response is correct. The abstract and title are indicative of a peer-reviewed research paper, and the copyright notice suggests it is published by Elsevier B.V., a reputable publisher of scientific literature.</t>
  </si>
  <si>
    <t>Yes; The paper is a case study from the Solomon Islands.
 ReflectionThe Initial Response is correct as the paper is clearly focused on the Solomon Islands, which is one of the countries listed in the SC.</t>
  </si>
  <si>
    <t>The paper's title and abstract suggest a discussion on fisheries and potentially marine resource management.</t>
  </si>
  <si>
    <t>Yes; The title and abstract mention the strengthening of fish supply chain policy and community-based fisheries management approaches, indicating a discussion on fisheries and possibly marine resource management.
 ReflectionThe initial response is correct. The paper's title and abstract clearly indicate a focus on fisheries, specifically in the context of policy and management. While marine resource management is not explicitly mentioned, it can be inferred from the discussion on fisheries management.</t>
  </si>
  <si>
    <t>Yes; The abstract mentions community-based fisheries management approaches as a key strength.
 ReflectionThe Initial Response is correct. The abstract does mention community-based approaches, but it does not indicate a focus on co-management.</t>
  </si>
  <si>
    <t>Yes; The abstract provides a detailed summary of a research study, which is typical of peer-reviewed literature.
 ReflectionThe Initial Response seems correct. The abstract discusses a research study, its methodology, findings, and implications, which is characteristic of peer-reviewed literature. However, it does not explicitly state that it is a peer-reviewed paper.</t>
  </si>
  <si>
    <t>While Papua New Guinea is mentioned in the abstract, it is not clear if the case study is specifically from there.</t>
  </si>
  <si>
    <t>Yes; The abstract mentions Papua New Guinea, which is one of the countries listed in the SC.
 ReflectionThe Initial Response is correct. The paper does mention Papua New Guinea, but it is not clear if the case study is specifically from there or if it is just mentioned in passing.</t>
  </si>
  <si>
    <t>The paper discusses the management of a marine resource, which aligns with the screening criteria.</t>
  </si>
  <si>
    <t>Yes; The abstract discusses the management of green turtles, a marine resource, in the Torres Strait.
 ReflectionThe initial response is correct. The paper is about managing a marine resource, which is green turtles, and it discusses the traditional fishery and the need for co-management.</t>
  </si>
  <si>
    <t>Despite the mention of a community-based approach, the abstract indicates a focus on co-management, which is against the SC.</t>
  </si>
  <si>
    <t>Yes; The abstract mentions the involvement of the Hammond Island community in the management of resources, indicating a community-based approach.
 ReflectionUpon further reflection, the abstract also mentions that co-management is likely to be a more appropriate approach for managing green turtles in Torres Strait. This suggests a focus on co-management, which is a criterion for exclusion according to the SC.</t>
  </si>
  <si>
    <t>While the abstract suggests a research study, there is no explicit information confirming it is part of peer-reviewed published literature.</t>
  </si>
  <si>
    <t>Yes; The abstract provides a detailed summary of a research study, which is typical of peer-reviewed literature.
 ReflectionThe Initial Response seems correct. The abstract discusses a specific study on green turtles and the perceptions of the Hammond Islanders, which suggests it is a research paper. However, there is no explicit mention of it being peer-reviewed or published in a journal.</t>
  </si>
  <si>
    <t>The case study in the paper is from Namibia, not from any of the countries specified in the screening criteria.</t>
  </si>
  <si>
    <t>No; The abstract mentions a case study from the Upper Zambezi in Namibia, not from any of the listed countries.
 ReflectionThe initial response is correct as the case study mentioned in the abstract is not from any of the countries listed in the screening criteria.</t>
  </si>
  <si>
    <t>The study is based in Miyagi Prefecture, not in any of the specified locations.</t>
  </si>
  <si>
    <t>No; The paper is focused on a case study from Miyagi Prefecture, which is not one of the specified locations.
 ReflectionThe initial response is correct. The paper's title and abstract clearly state that the study is based in Miyagi Prefecture, which is not one of the locations listed in the screening criteria.</t>
  </si>
  <si>
    <t>The study is based in the Brazilian Amazon, not in any of the Pacific Island nations listed in the screening criteria.</t>
  </si>
  <si>
    <t>No; The abstract and title indicate that the study is based in the central Brazilian Amazon, not any of the listed Pacific Island nations.
 ReflectionThe initial response is correct. The study location is clearly stated, and it does not match any of the locations specified in the screening criteria.</t>
  </si>
  <si>
    <t>The paper's case study is based in Costa Rica, not in any of the countries listed in the SC.</t>
  </si>
  <si>
    <t>No; The paper is focused on fisheries management in Costa Rica, not any of the countries listed in the SC.
 ReflectionThe initial response is correct. The paper's title and abstract clearly state that the case study is based in Costa Rica, which is not one of the countries specified in the SC.</t>
  </si>
  <si>
    <t>The paper's case study is from Zambia, which does not meet the SC's requirement for a case study from specific Pacific Island countries.</t>
  </si>
  <si>
    <t>No; The case study in the paper is from Zambia, not from any of the countries listed in the SC.
 ReflectionThe Initial Response is correct as the paper's case study is clearly stated to be from Zambia, which is not one of the countries of interest in the SC.</t>
  </si>
  <si>
    <t>The study is based in Venezuela, not in any of the Pacific Island nations specified in the screening criteria.</t>
  </si>
  <si>
    <t>No; The abstract and title indicate that the study is based in Venezuela, not any of the listed Pacific Island nations.
 ReflectionThe initial response is correct. The study is clearly identified as being conducted in Venezuela, which is not one of the countries listed in the screening criteria.</t>
  </si>
  <si>
    <t>The case study is based in Langkawi, not in any of the countries specified in the SC.</t>
  </si>
  <si>
    <t>No; The paper is about a case study in Langkawi, not any of the listed countries.
 ReflectionThe initial response is correct, as the paper's case study is clearly stated to be in Langkawi, which is not one of the countries listed in the SC.</t>
  </si>
  <si>
    <t>The paper's case study is based in Thailand, not in any of the specified countries in the screening criteria.</t>
  </si>
  <si>
    <t>No; The study is clearly stated to be conducted in Southern Thailand, not any of the listed countries.
 ReflectionThe Initial Response is correct as the location of the study is explicitly mentioned in the abstract.</t>
  </si>
  <si>
    <t>The research is focused on Indonesia, which is not one of the countries specified in the SC.</t>
  </si>
  <si>
    <t>No; The paper is based on a case study from Indonesia, not any of the countries listed in the SC.
 ReflectionThe Initial Response is correct. The paper's title and abstract clearly state that the research was conducted in Indonesia.</t>
  </si>
  <si>
    <t>No; The abstract clearly states that the research was conducted in Maunalua Bay, O'ahu, Hawai'i, which is not one of the locations listed in the SC.
 ReflectionThe Initial Response is correct. The paper's case study is from Hawai'i, not from any of the countries listed in the SC.</t>
  </si>
  <si>
    <t>No; The paper is focused on a case study from Jor Bay, Indonesia, not any of the listed countries.
 ReflectionThe Initial Response is correct as the paper's case study is clearly identified as being from Indonesia, which is not one of the countries listed in the SC.</t>
  </si>
  <si>
    <t>The study was conducted in South Thomaston, Maine, not in any of the specified locations.</t>
  </si>
  <si>
    <t>No; The abstract clearly states that the study was conducted in South Thomaston, Maine, which is not one of the specified locations.
 ReflectionThe initial response is correct. The study location is explicitly stated in the abstract and it does not match any of the locations specified in the screening criteria.</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</si>
  <si>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Ã‚Â© 2022, The Author(s).</t>
  </si>
  <si>
    <t>No; The abstract does not mention any specific location or case study from the listed countries.
 ReflectionThe initial response is correct. The abstract discusses participatory monitoring in community-based fisheries management from a gender perspective, but does not specify any geographical location or case study from the countries listed in the screening criteria.</t>
  </si>
  <si>
    <t>The paper discusses community-based fisheries management, with no mention of co-management.</t>
  </si>
  <si>
    <t>Yes; The title and abstract suggest a focus on community-based fisheries management through participatory monitoring.
 ReflectionThe initial response is correct. The paper appears to discuss a community-based approach, specifically in the context of fisheries management. There is no mention of co-management, which is the exclusion criterion.</t>
  </si>
  <si>
    <t>While the abstract suggests a systematic review, it does not explicitly confirm that the paper is part of the peer-reviewed published literature.</t>
  </si>
  <si>
    <t>Yes; The abstract indicates a comprehensive review of literature on a specific topic, which is a common format for peer-reviewed articles.
 ReflectionThe Initial Response seems correct. The abstract suggests a systematic review of existing literature, which is a common type of peer-reviewed publication. It also mentions "Â© 2022, The Author(s)", which is typically seen in published articles. However, it does not explicitly state that it is a peer-reviewed article.</t>
  </si>
  <si>
    <t>The study is based in Madagascar, which is not one of the countries of interest according to the SC.</t>
  </si>
  <si>
    <t>No; The paper is based on a case study in Madagascar, not any of the countries listed in the SC.
 ReflectionThe initial response is correct. The abstract clearly states that the study was conducted in Madagascar, which is not one of the countries listed in the SC.</t>
  </si>
  <si>
    <t>The research was conducted in Atlantic Canada, not in any of the Pacific Island countries listed in the screening criteria.</t>
  </si>
  <si>
    <t>No; The abstract clearly states that the research was carried out in the Scotia-Fundy Region of Atlantic Canada, not in any of the listed Pacific Island countries.
 ReflectionThe initial response is correct. The abstract does not mention any of the countries listed in the screening criteria.</t>
  </si>
  <si>
    <t>The study is based in Canada, not in any of the Pacific Island countries listed in the screening criteria.</t>
  </si>
  <si>
    <t>No; The paper is focused on the Great Bear Lake in the Northwest Territories, Canada, not any of the listed Pacific Island countries.
 ReflectionThe initial response is correct. The paper's title and abstract clearly state that the study is based on the Great Bear Lake in Canada, which is not one of the countries listed in the screening criteria.</t>
  </si>
  <si>
    <t>The study is based in Hawai'i, not any of the countries listed in the SC.</t>
  </si>
  <si>
    <t>No; The abstract clearly states that the study is based on the main Hawaiian Islands, not any of the countries listed in the SC.
 ReflectionThe initial response is correct. The study is clearly based in Hawai'i and does not mention any of the countries listed in the SC.</t>
  </si>
  <si>
    <t>The paper is a case study from the Solomon Islands, which is included in the SC.</t>
  </si>
  <si>
    <t>Yes; The paper is a case study from the Solomon Islands, which is one of the countries listed in the SC.
 ReflectionThe Initial Response is correct. The title and abstract clearly state that the research was conducted in the Solomon Islands, which is one of the countries of interest according to the SC.</t>
  </si>
  <si>
    <t>Yes; The title and abstract both mention fisheries and discuss management strategies.
 ReflectionThe initial response is correct. The abstract clearly discusses coastal fisheries, their management, and the factors that influence them.</t>
  </si>
  <si>
    <t>Yes; The abstract mentions the use of community-based resource management.
 ReflectionThe Initial Response is correct. The abstract does discuss a community-based approach, but it does not mention co-management, which is a criterion for exclusion.</t>
  </si>
  <si>
    <t>Yes; The abstract provides a detailed summary of a research study, which is typical of peer-reviewed literature.
 ReflectionThe Initial Response seems correct. The abstract discusses a specific study conducted over a 12-month period, suggesting it is a research paper. However, it does not explicitly state that it is a peer-reviewed article.</t>
  </si>
  <si>
    <t>The study is based in Bangladesh, not in any of the specified countries in the screening criteria.</t>
  </si>
  <si>
    <t>No; The study is clearly stated to be conducted in Bangladesh, not any of the listed countries.
 ReflectionThe Initial Response is correct as the location of the study is explicitly mentioned in the abstract.</t>
  </si>
  <si>
    <t>The study is based on Indian fisheries and does not involve a case study from any of the listed Pacific Island nations.</t>
  </si>
  <si>
    <t>No; The paper is focused on fisheries in India, not any of the listed Pacific Island nations.
 ReflectionThe Initial Response is correct. The paper's title and abstract clearly state that the study is based on Indian fisheries, with no mention of any of the Pacific Island nations listed in the SC.</t>
  </si>
  <si>
    <t>No; The case study in the paper is from Madagascar, not from any of the countries listed in the SC.
 ReflectionThe initial response is correct as the paper's case study is clearly stated to be from Madagascar, which is not one of the countries of interest according to the SC.</t>
  </si>
  <si>
    <t>The paper's case study is from Kenya, not from any of the specified Pacific Island countries.</t>
  </si>
  <si>
    <t>No; The study is based in Kenya, not any of the listed Pacific Island countries.
 ReflectionThe Initial Response is correct as the study location specified in the abstract is Kenya, which is not one of the countries listed in the SC.</t>
  </si>
  <si>
    <t>No; The paper focuses on marine protected areas in Cambodia and the Philippines, not any of the countries listed in the SC.
 ReflectionThe initial response is correct as the countries mentioned in the title and abstract do not match any of the countries listed in the SC.</t>
  </si>
  <si>
    <t>The paper is based on a case study from Cambodia, which is not one of the countries of interest according to the SC.</t>
  </si>
  <si>
    <t>No; The study is clearly based in Cambodia, not any of the countries listed in the SC.
 ReflectionThe initial response is correct as the title and abstract clearly state that the study was conducted in Cambodia.</t>
  </si>
  <si>
    <t>The paper does not meet the SC as it does not involve a case study from any of the specified locations.</t>
  </si>
  <si>
    <t>No; The paper is focused on native villages in Alaska, not any of the specified locations in the SC.
 ReflectionThe Initial Response is correct as the paper's focus is clearly stated to be on Alaska, which is not one of the locations listed in the SC.</t>
  </si>
  <si>
    <t>No; The paper is specifically about CBCRM programs in the Philippines, not any of the countries listed in the SC.
 ReflectionThe initial response is correct. The paper's title and abstract clearly state that the study is focused on the Philippines, which is not one of the countries listed in the SC.</t>
  </si>
  <si>
    <t>The paper is about the Philippines, not any of the countries listed in the SC.</t>
  </si>
  <si>
    <t>No; The paper is focused on the Philippine coral reefs and does not mention any of the countries listed in the SC.
 ReflectionThe initial response is correct. The paper's title and abstract clearly state that it is about the Philippines, and none of the countries listed in the SC are mentioned.</t>
  </si>
  <si>
    <t>The paper's focus is on the Philippines, not on any of the countries listed in the SC.</t>
  </si>
  <si>
    <t>No; The title indicates that the paper is about the Tubbataha Reef National Marine Park in the Philippines, which is not one of the countries listed in the SC.
 ReflectionThe Initial Response is correct. The paper's focus, as indicated by the title, is not on any of the countries listed in the SC.</t>
  </si>
  <si>
    <t>The study is based in Mozambique, not in any of the specified locations in the screening criteria.</t>
  </si>
  <si>
    <t>No; The study is clearly stated to be conducted in northern Mozambique, which is not one of the specified locations in the screening criteria.
 ReflectionThe initial response is correct. The location of the study is explicitly mentioned in the title and the abstract, and it does not match any of the locations listed in the screening criteria.</t>
  </si>
  <si>
    <t>The paper's focus is on Madagascar, not any of the countries listed in the SC.</t>
  </si>
  <si>
    <t>No; The paper focuses on marine turtle populations in Madagascar, not any of the countries listed in the SC.
 ReflectionThe initial response is correct. The paper's title and abstract do not mention any of the countries listed in the SC, instead focusing on Madagascar.</t>
  </si>
  <si>
    <t>The paper does not indicate a case study from any of the specified countries.</t>
  </si>
  <si>
    <t>No; The abstract and title do not mention any of the specified countries.
 ReflectionThe initial response is correct as the abstract and title do not provide any information about a case study from the specified countries.</t>
  </si>
  <si>
    <t>The study is based in the Philippines, not in any of the countries listed in the screening criteria.</t>
  </si>
  <si>
    <t>No; The paper is focused on a case study from the island province of Catanduanes in Luzon, Philippines, which is not one of the specified locations in the screening criteria.
 ReflectionThe initial response is correct. The paper's focus is clearly stated to be on the Philippines, not on any of the countries listed in the screening criteria.</t>
  </si>
  <si>
    <t>No; The paper focuses on a case study in Indonesia, not any of the countries listed in the SC.
 ReflectionThe initial response is correct as the abstract clearly states that the case study is based in Indonesia, which is not one of the countries listed in the SC.</t>
  </si>
  <si>
    <t>No; The study is clearly stated to be conducted in the Tono Reservoir in northern Ghana, which is not one of the specified locations.
 ReflectionThe initial response is correct. The location of the study is explicitly stated in the title and the abstract, and it does not match any of the locations specified in the screening criteria.</t>
  </si>
  <si>
    <t>Fisheries management requires knowledge on the population dynamics of exploited stocks. To that end, the present study used a markÃ¢â‚¬â€œrecapture approach to characterise the population demographics of roundjaw bonefish Albula glossodonta (ForsskÃƒÂ¥l) and their interaction with a data-limited fishery on Anaa Atoll in the Tuamotu Archipelago of French Polynesia. Over the course of the study, 2,509 bonefish were tagged and 12.3% were recaptured. The LÃ¢Ë†Å¾ of bonefish was estimated at 71Ã‚Â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markÃ¢â‚¬â€œrecapture in filling knowledge gaps that impede the management of data-limited fisheries. Ultimately, these results supported the creation of an Educational Managed Marine Area and the resurgence of rahui (seasonal closure) to manage this fishery. Ã‚Â© 2019 John Wiley &amp; Sons Ltd</t>
  </si>
  <si>
    <t>The study is not from any of the specified locations in the screening criteria.</t>
  </si>
  <si>
    <t>No; The study is based in the Tuamotu Archipelago of French Polynesia, which is not one of the listed locations in the screening criteria.
 ReflectionThe initial response is correct. The study location mentioned in the abstract is not among the locations specified in the screening criteria.</t>
  </si>
  <si>
    <t>The paper discusses a community-based approach to managing an artisanal fishery, with no mention of co-management.</t>
  </si>
  <si>
    <t>Yes; The title and abstract suggest a community-based management approach in an artisanal fishery.
 ReflectionThe initial response is correct. The abstract discusses the creation of an Educational Managed Marine Area and the resurgence of rahui (seasonal closure) to manage the fishery, which suggests a community-based approach. There is no mention of co-management.</t>
  </si>
  <si>
    <t>While the abstract suggests a research study typical of peer-reviewed literature, it does not explicitly confirm its peer-reviewed status.</t>
  </si>
  <si>
    <t>The study is conducted in the Amazon, not in any of the Pacific Island countries listed in the screening criteria.</t>
  </si>
  <si>
    <t>No; The study is based in the Amazon, specifically the Brazilian Amazonia, not any of the listed Pacific Island countries.
 ReflectionThe initial response is correct. The abstract clearly states that the study is conducted in the Amazon, and there is no mention of any of the countries listed in the screening criteria.</t>
  </si>
  <si>
    <t>The study is not conducted in any of the countries listed in the SC.</t>
  </si>
  <si>
    <t>No; The study is conducted in Central Java, not in any of the listed countries.
 ReflectionThe Initial Response is correct as the location of the study is clearly stated in the abstract.</t>
  </si>
  <si>
    <t>The case study in the paper is from northwest Mexico, not from any of the countries specified in the SC.</t>
  </si>
  <si>
    <t>No; The abstract mentions a case study from northwest Mexico, not from any of the listed countries.
 ReflectionThe Initial Response is correct. The paper's case study is clearly stated to be from northwest Mexico, which is not one of the countries listed in the SC.</t>
  </si>
  <si>
    <t>The paper's case study is from Zimbabwe, not from any of the countries specified in the screening criteria.</t>
  </si>
  <si>
    <t>No; The study is clearly based in Zimbabwe, which is not one of the countries listed in the screening criteria.
 ReflectionThe initial response is correct. The title and abstract of the paper clearly state that the research was conducted in Zimbabwe, not in any of the countries listed in the screening criteria.</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</si>
  <si>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Ã¢â‚¬Å“trueÃ¢â‚¬Â_x009d_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Ã‚Â© 2020 Elsevier Inc. All rights reserved.</t>
  </si>
  <si>
    <t>No; The abstract does not mention any specific case study from the listed countries.
 ReflectionThe initial response is correct as the abstract discusses mangroves in general terms and does not specify a case study from any of the listed countries.</t>
  </si>
  <si>
    <t>Yes; The abstract mentions community-based approaches for restoration and sustainable management of mangrove forest ecosystems.
 ReflectionThe Initial Response is correct. The abstract does mention a community-based approach, and there is no mention of co-management, which is the exclusion criteria.</t>
  </si>
  <si>
    <t>The abstract and title suggest a comprehensive research study and the copyright statement indicates it is likely part of the peer-reviewed published literature.</t>
  </si>
  <si>
    <t>Yes; The abstract provides a comprehensive summary of the research and the copyright statement at the end suggests it is published by Elsevier Inc., a well-known academic publishing company.
 ReflectionThe Initial Response is correct. The abstract is detailed and provides a clear overview of the research conducted. The copyright statement indicates that it is likely part of the peer-reviewed published literature.</t>
  </si>
  <si>
    <t>No; The paper is focused on the United States-Mexico border, not any of the specified Pacific Island nations.
 ReflectionThe Initial Response is correct, as the paper does not mention any of the countries listed in the SC.</t>
  </si>
  <si>
    <t>No; The paper is focused on pearl culture in coastal communities in Tanzania, not any of the listed countries.
 ReflectionThe initial response is correct. The paper's title and abstract clearly state that the study is based in Tanzania, which is not one of the countries listed in the screening criteria.</t>
  </si>
  <si>
    <t>No; The paper is focused on a case study from Bangladesh, not any of the countries listed in the SC.
 ReflectionThe initial response is correct. The abstract clearly states that the research was conducted in Bangladesh, which is not one of the countries listed in the SC.</t>
  </si>
  <si>
    <t>The paper does not include a case study from any of the countries listed in the SC as it is focused on the Philippines.</t>
  </si>
  <si>
    <t>No; The paper is focused on case studies from the Philippines, not any of the countries listed in the SC.
 ReflectionThe initial response is correct as the abstract clearly states that the case studies are from the Philippines.</t>
  </si>
  <si>
    <t>The research is based on a case study from Sri Lanka, not from any of the countries specified in the screening criteria.</t>
  </si>
  <si>
    <t>No; The paper is focused on a case study from Sri Lanka, which is not one of the countries listed in the screening criteria.
 ReflectionThe initial response is correct. The paper's title and abstract clearly state that the research was conducted in Sri Lanka, which is not one of the countries of interest according to the screening criteria.</t>
  </si>
  <si>
    <t>The paper does not specify a case study from any of the listed countries.</t>
  </si>
  <si>
    <t>No; The abstract and title do not mention any specific case study or location.
 ReflectionThe initial response is correct. The paper discusses the impact of fisheries on marine-mammal populations globally, but does not specify any particular region or country.</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</si>
  <si>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Ã‚Â© 2011 Elsevier Inc.</t>
  </si>
  <si>
    <t>The paper does not discuss a community-based approach as per the screening criteria.</t>
  </si>
  <si>
    <t>No; The abstract discusses an ecological community, not a human one, and does not mention a community-based approach.
 ReflectionThe initial response is correct. The paper is focused on the impact of an invasive species on a coral reef ecosystem, not on a community-based approach to a problem or issue.</t>
  </si>
  <si>
    <t>While the abstract suggests a detailed research study and there is a copyright notice, it does not explicitly state that it is peer-reviewed.</t>
  </si>
  <si>
    <t>Yes; The abstract provides a detailed summary of a research study, and the copyright notice at the end suggests it is published literature.
 ReflectionThe Initial Response seems correct. The abstract is detailed and discusses a specific research study, which is typical of peer-reviewed literature. The copyright notice also suggests it is a published work. However, it does not explicitly state that it is peer-reviewed.</t>
  </si>
  <si>
    <t>The study is based in Tanzania, not in any of the countries specified in the SC.</t>
  </si>
  <si>
    <t>No; The paper is focused on marine fisheries in Tanzania, not any of the countries listed in the SC.
 ReflectionThe initial response is correct as the paper's focus is clearly stated to be Tanzania, which is not one of the countries of interest in the SC.</t>
  </si>
  <si>
    <t>The study was conducted in Tonga, which meets the screening criteria.</t>
  </si>
  <si>
    <t>Yes; The abstract mentions a study conducted in Tonga, which is one of the countries listed in the screening criteria.
 ReflectionThe initial response is correct. The abstract clearly states that the study was conducted in Tonga, which is one of the countries of interest according to the screening criteria.</t>
  </si>
  <si>
    <t>The paper is focused on marine resource management and discusses the impact of fishing, indicating a discussion on fisheries.</t>
  </si>
  <si>
    <t>Yes; The abstract discusses strategies to manage marine resources and the impact of fishing pressure on target species biomass.
 ReflectionThe initial response is correct. The abstract clearly discusses marine resource management and the impact of fishing, which is a key aspect of fisheries.</t>
  </si>
  <si>
    <t>Yes; The abstract mentions a community-based approach to marine reserves.
 ReflectionThe Initial Response is correct. The abstract discusses a community-based approach to marine reserves and does not mention co-management.</t>
  </si>
  <si>
    <t>The paper is likely part of the peer-reviewed published literature as it provides a detailed research summary and is published by a known publisher of peer-reviewed journals.</t>
  </si>
  <si>
    <t>Yes; The abstract provides a detailed summary of a research study, and it is mentioned that the paper is published by Wiley Periodicals, Inc., which is a known publisher of peer-reviewed journals.
 ReflectionThe Initial Response is correct. The abstract and title indicate a research study, and the mention of a known publisher of peer-reviewed journals supports this.</t>
  </si>
  <si>
    <t>No; The paper is focused on Bangladesh, not any of the countries listed in the SC.
 ReflectionThe Initial Response is correct, as the paper's title and abstract clearly state that the research is based in Bangladesh.</t>
  </si>
  <si>
    <t>The study is based in Ethiopia, not in any of the specified countries in the screening criteria.</t>
  </si>
  <si>
    <t>No; The study is clearly stated to be conducted in Northwest Ethiopia, not in any of the listed countries.
 ReflectionThe Initial Response is correct. The location of the study is explicitly mentioned in the title and abstract.</t>
  </si>
  <si>
    <t>The study is conducted in Southeast China, not in any of the locations specified in the SC.</t>
  </si>
  <si>
    <t>No; The study is based in the insular regions of Southeast China, not any of the specified locations.
 ReflectionThe Initial Response is correct as the study location specified in the abstract does not match any of the locations in the SC.</t>
  </si>
  <si>
    <t>The study is conducted in Cameroon, which is not one of the countries of interest according to the SC.</t>
  </si>
  <si>
    <t>No; The study is based in Cameroon, not any of the listed countries.
 ReflectionThe initial response is correct as the study location specified in the abstract does not match any of the countries listed in the SC.</t>
  </si>
  <si>
    <t>No; The abstract and title do not mention any of the specified locations.
 ReflectionThe initial response is correct as the paper focuses on Klaipeda seaport, which is not located in any of the specified countries.</t>
  </si>
  <si>
    <t>The study is not from any of the countries listed in the SC, it is from Thailand.</t>
  </si>
  <si>
    <t>No; The study is clearly based in Thailand, not any of the listed countries.
 ReflectionThe Initial Response is correct. The study is conducted in Nakhon Ratchasima province, Thailand, which is not one of the countries listed in the SC.</t>
  </si>
  <si>
    <t>The paper's case study is based in Zanzibar, Tanzania, not in any of the countries specified in the SC.</t>
  </si>
  <si>
    <t>No; The paper is clearly about a case study in Zanzibar, Tanzania, not any of the countries listed in the SC.
 ReflectionThe initial response is correct. The title and abstract of the paper clearly state that the research was conducted in Zanzibar, Tanzania, which is not one of the countries listed in the SC.</t>
  </si>
  <si>
    <t>The paper does not meet the screening criteria as it does not mention a case study from the specified countries.</t>
  </si>
  <si>
    <t>No; The abstract and title do not mention any case study from the specified countries.
 ReflectionThe Initial Response is correct as there is no mention of any case study from the specified countries in the title or abstract.</t>
  </si>
  <si>
    <t>No; The paper is focused on Kaptai Lake in Bangladesh, not any of the specified locations.
 ReflectionThe Initial Response is correct as the study is clearly centered on a location in Bangladesh, which is not one of the countries listed in the SC.</t>
  </si>
  <si>
    <t>No; The study is clearly stated to be conducted in Uganda, which is not one of the countries listed in the SC.
 ReflectionThe Initial Response is correct. The paper's abstract clearly states that the study was conducted in Uganda, which is not one of the countries of interest according to the SC.</t>
  </si>
  <si>
    <t>No; The case study mentioned in the title and abstract is from Bangladesh, not from any of the countries listed in the SC.
 ReflectionThe initial response is correct. The paper's case study is clearly stated to be from Bangladesh, which is not one of the countries of interest according to the SC.</t>
  </si>
  <si>
    <t>The paper does not meet the SC as it is a case study from Kenya, not from any of the countries listed in the SC.</t>
  </si>
  <si>
    <t>No; The paper is a case study from Busia County, Kenya, not from any of the countries listed in the SC.
 ReflectionThe Initial Response is correct. The paper's focus is on a case study from Kenya, which is not one of the countries specified in the SC.</t>
  </si>
  <si>
    <t>The paper's case study is from Nepal, not from any of the countries specified in the SC.</t>
  </si>
  <si>
    <t>No; The abstract clearly states that the case study is based in Nepal, not any of the countries listed in the SC.
 ReflectionThe initial response is correct. The paper's case study is explicitly stated to be from Nepal, which is not one of the countries of interest according to the SC.</t>
  </si>
  <si>
    <t>The paper's focus is on Southeast Asia, not the specific countries listed in the SC.</t>
  </si>
  <si>
    <t>No; The abstract and title indicate that the paper focuses on Southeast Asia, not the specific countries listed in the SC.
 ReflectionThe initial response is correct. The paper's focus is on Southeast Asia, and there is no mention of any of the countries listed in the SC.</t>
  </si>
  <si>
    <t>No; The paper focuses on Eastern Indonesia, not any of the countries listed in the SC.
 ReflectionThe initial response is correct as the paper's case study is based in Eastern Indonesia, which is not one of the countries specified in the SC.</t>
  </si>
  <si>
    <t>No; The paper is focused on the Philippine abalone fishery, not any of the countries listed in the SC.
 ReflectionThe initial response is correct. The paper's title and abstract clearly state that the study is based in the Philippines, which is not one of the countries listed in the SC.</t>
  </si>
  <si>
    <t>The study is based in South Africa, not in any of the Pacific Island nations specified in the screening criteria.</t>
  </si>
  <si>
    <t>No; The abstract mentions a study conducted in a South African marine protected area, not any of the listed Pacific Island nations.
 ReflectionThe initial response is correct. The study location is clearly stated as South Africa, which is not one of the countries listed in the screening criteria.</t>
  </si>
  <si>
    <t>The study is conducted in Brazil, not in any of the countries specified in the SC.</t>
  </si>
  <si>
    <t>No; The abstract mentions a field experiment conducted in Brazil, not in any of the countries listed in the SC.
 ReflectionThe initial response is correct. The study is clearly based in Brazil, which is not one of the countries of interest according to the SC.</t>
  </si>
  <si>
    <t>No; The abstract and title indicate that the study is based in the Bering Strait region of Alaska, not any of the specified locations.
 ReflectionThe initial response is correct. The study location is clearly stated in the abstract and it does not match any of the locations specified in the screening criteria.</t>
  </si>
  <si>
    <t>The paper's focus is on U.S. streams, not on any of the Pacific Island nations listed in the screening criteria.</t>
  </si>
  <si>
    <t>No; The abstract and title indicate that the study is based on four streams in the U.S., not any of the specified Pacific Island nations.
 ReflectionThe initial response is correct. The paper's focus is clearly stated to be on U.S. streams, with no mention of any of the countries listed in the screening criteria.</t>
  </si>
  <si>
    <t>No; The abstract mentions a case study from Selayar Island, Indonesia, not from any of the countries listed in the SC.
 ReflectionThe Initial Response is correct. The paper's case study is clearly identified as being from Indonesia, which is not one of the countries of interest according to the SC.</t>
  </si>
  <si>
    <t>The case study in the paper is from Indonesia, not from any of the countries specified in the screening criteria.</t>
  </si>
  <si>
    <t>No; The paper's case study is based in Gili Indah, Indonesia, not any of the listed countries.
 ReflectionThe initial response is correct. The paper's case study is clearly stated to be in Indonesia, which is not one of the countries listed in the screening criteria.</t>
  </si>
  <si>
    <t>The case study is based in the Philippines, not in any of the countries specified in the SC.</t>
  </si>
  <si>
    <t>No; The abstract and title refer to a case study in the Philippines, not any of the countries listed in the SC.
 ReflectionThe initial response is correct. The abstract clearly states that the case study is based in the Philippines, which is not one of the countries listed in the SC.</t>
  </si>
  <si>
    <t>The paper is about South Africa, not any of the countries specified in the SC.</t>
  </si>
  <si>
    <t>No; The paper is focused on subsistence fisheries in South Africa, not any of the countries listed in the SC.
 ReflectionThe initial response is correct. The paper's title and abstract clearly state that the study is based in South Africa, which is not one of the countries listed in the SC.</t>
  </si>
  <si>
    <t>The paper does not focus on a case study from any of the specified locations.</t>
  </si>
  <si>
    <t>No; The abstract and title do not mention any of the specified locations.
 ReflectionThe initial response is correct. The paper focuses on a case study in North America, not any of the locations specified in the screening criteria.</t>
  </si>
  <si>
    <t>No; The study is based on the Purus River in the Amazon, not any of the listed Pacific Island countries.
 ReflectionThe initial response is correct as the location of the study is clearly stated and it does not match any of the locations in the screening criteria.</t>
  </si>
  <si>
    <t>No; The study is clearly stated to be conducted in Alto Lindoso reservoir, River Lima, North Portugal, which is not one of the specified locations.
 ReflectionThe initial response is correct. The location of the study is explicitly stated in the title and abstract, and it does not match any of the locations specified in the screening criteria.</t>
  </si>
  <si>
    <t>The study does not involve a case study from any of the listed countries.</t>
  </si>
  <si>
    <t>No; The study is based in Japan, not any of the listed countries.
 ReflectionThe Initial Response is correct, the study is clearly based in Japan and does not mention any of the countries listed in the SC.</t>
  </si>
  <si>
    <t>No; The abstract mentions a case study from the Philippines, not from any of the countries listed in the SC.
 ReflectionThe initial response is correct. The paper's case study is clearly stated to be from the Philippines, which is not one of the countries of interest according to the SC.</t>
  </si>
  <si>
    <t>No; The study is clearly stated to be conducted in Oneida Lake, New York, which is not one of the specified locations.
 ReflectionThe initial response is correct. The location of the study is explicitly mentioned in the title and the abstract, and it does not match any of the locations in the screening criteria.</t>
  </si>
  <si>
    <t>The study is conducted in the central Philippines, not in any of the countries listed in the SC.</t>
  </si>
  <si>
    <t>No; The abstract mentions the study is conducted in the central Philippines, not in any of the countries listed in the SC.
 ReflectionThe initial response is correct. The study location is clearly stated in the abstract and it does not match any of the locations specified in the SC.</t>
  </si>
  <si>
    <t>The study was conducted in Vanuatu, which meets the SC.</t>
  </si>
  <si>
    <t>Yes; The paper is a case study conducted in Vanuatu.
 ReflectionThe Initial Response is correct as the paper clearly states that the study was conducted in Vanuatu, which is one of the countries listed in the SC.</t>
  </si>
  <si>
    <t>The paper is about the management of a marine resource and its restocking, which is directly related to fisheries and marine resource management.</t>
  </si>
  <si>
    <t>Yes; The title and abstract discuss the restocking of a marine species, which is related to fisheries and marine resource management.
 ReflectionThe initial response is correct. The paper discusses the management of a marine resource (Trochus niloticus) and its restocking, which is a part of fisheries management.</t>
  </si>
  <si>
    <t>Yes; The abstract mentions a community-based management through Customary Marine Tenure (CMT).
 ReflectionThe Initial Response is correct. The paper does discuss a community-based approach, specifically through the use of Customary Marine Tenure (CMT). There is no mention of co-management, which is a criterion for exclusion.</t>
  </si>
  <si>
    <t>The abstract and title suggest a peer-reviewed research study, and the copyright information indicates it is published.</t>
  </si>
  <si>
    <t>Yes; The abstract provides a detailed summary of a research study and the copyright information at the end suggests it is published.
 ReflectionThe Initial Response is correct. The abstract and title are indicative of a peer-reviewed research paper, and the copyright information suggests it is published, likely in a peer-reviewed journal.</t>
  </si>
  <si>
    <t>The paper's case study is from South Africa, not from any of the countries specified in the SC.</t>
  </si>
  <si>
    <t>No; The paper is clearly based on a case study from South Africa, not any of the countries listed in the SC.
 ReflectionThe Initial Response is correct. The title and abstract of the paper clearly indicate that the case study is based in South Africa, which is not one of the countries listed in the SC.</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</si>
  <si>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Ã‚Â© 2010 Springer-Verlag.</t>
  </si>
  <si>
    <t>The paper includes a case study from Papua New Guinea, which meets the SC.</t>
  </si>
  <si>
    <t>Yes; The abstract mentions a case study from Papua New Guinea.
 ReflectionThe Initial Response is correct. The paper includes a case study from Papua New Guinea, which is one of the countries listed in the SC.</t>
  </si>
  <si>
    <t>The paper involves community-based research activities related to marine resources, indicating a focus on marine resource management.</t>
  </si>
  <si>
    <t>Yes; The abstract mentions community participation in research activities related to fish and marine protected areas.
 ReflectionThe Initial Response is correct. The abstract clearly indicates that the paper discusses community involvement in marine resource management, specifically in the context of marine protected areas.</t>
  </si>
  <si>
    <t>Yes; The abstract discusses partnerships with local communities and their involvement in research activities.
 ReflectionThe Initial Response is correct. The paper seems to focus on community-based approach, with no explicit mention of co-management.</t>
  </si>
  <si>
    <t>While the abstract suggests it's part of published literature, it doesn't explicitly confirm if it's peer-reviewed.</t>
  </si>
  <si>
    <t>Yes; The abstract provides a detailed summary of a research study, and the copyright notice at the end suggests it is part of published literature.
 ReflectionThe Initial Response seems correct. The abstract is structured like a typical research paper, discussing a study, its methodology, and results. The copyright notice also indicates it's likely part of published literature. However, it doesn't explicitly state if it's peer-reviewed.</t>
  </si>
  <si>
    <t>The paper does not meet the screening criteria as it does not involve a case study from any of the specified Pacific Island nations.</t>
  </si>
  <si>
    <t>No; The paper is focused on salmon fisheries in British Columbia, Canada, not any of the specified Pacific Island nations.
 ReflectionThe initial response is correct. The paper's title and abstract clearly state that the study is based in British Columbia, Canada, and there is no mention of any of the Pacific Island nations listed in the screening criteria.</t>
  </si>
  <si>
    <t>No; The paper focuses on North Carolina's commercial fishers, not on any of the specified locations.
 ReflectionThe initial response is correct as the paper's focus is clearly stated to be North Carolina, which is not one of the locations listed in the screening criteria.</t>
  </si>
  <si>
    <t>The paper's case study is based in Hong Kong, not in any of the Pacific Island nations specified in the screening criteria.</t>
  </si>
  <si>
    <t>No; The paper is focused on a case study from Hong Kong, not any of the listed Pacific Island nations.
 ReflectionThe initial response is correct. The title and abstract clearly state that the research is based on a case study from Hong Kong, which is not one of the countries listed in the screening criteria.</t>
  </si>
  <si>
    <t>No; The abstract clearly states that the case study is based in Central Himalaya, Nepal, which is not one of the specified locations in the screening criteria.
 ReflectionThe initial response is correct. The paper's case study is focused on a location in Nepal, not any of the countries listed in the screening criteria.</t>
  </si>
  <si>
    <t>The study is based in Papua New Guinea, which meets the SC requirement.</t>
  </si>
  <si>
    <t>Yes; The abstract mentions a study conducted in Papua New Guinea.
 ReflectionThe Initial Response is correct as the abstract clearly states that the study was conducted in Papua New Guinea, which is one of the countries listed in the SC.</t>
  </si>
  <si>
    <t>The paper is about managing grouper populations, a marine resource, in a specific area.</t>
  </si>
  <si>
    <t>Yes; The abstract discusses the management of grouper populations in marine areas, which falls under marine resource management.
 ReflectionThe initial response is correct. The paper's abstract clearly discusses the management of a specific marine species (grouper) and the challenges associated with it, which aligns with the screening criteria.</t>
  </si>
  <si>
    <t>The paper discusses community-based management without mentioning co-management.</t>
  </si>
  <si>
    <t>Yes; The abstract discusses community-based management in the context of managing grouper reproductive migrations.
 ReflectionThe initial response is correct. The abstract does discuss community-based management, but it does not mention co-management, which is a criterion for exclusion.</t>
  </si>
  <si>
    <t>Yes; The abstract provides a detailed summary of a research study, which is typical of peer-reviewed literature.
 ReflectionThe Initial Response is correct. The abstract discusses a specific study, its methodology, and findings, which is characteristic of peer-reviewed articles. However, it does not explicitly state that it is a peer-reviewed article.</t>
  </si>
  <si>
    <t>The paper's case study is based in Arctic Canada, not in any of the Pacific Island nations specified in the SC.</t>
  </si>
  <si>
    <t>No; The paper is focused on Arctic Canada, not any of the listed Pacific Island nations.
 ReflectionThe Initial Response is correct. The paper's focus is clearly stated to be Arctic Canada, which is not one of the countries listed in the SC.</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</si>
  <si>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Ã‚Â© 2019</t>
  </si>
  <si>
    <t>The paper's case study is based on Madagascar, not any of the countries specified in the SC.</t>
  </si>
  <si>
    <t>No; The abstract mentions a case study from Madagascar, not any of the countries listed in the SC.
 ReflectionThe initial response is correct. The abstract does not mention any of the countries listed in the SC, instead it focuses on a case study from Madagascar.</t>
  </si>
  <si>
    <t>While the abstract mentions community-based resource managers, it does not provide enough information to determine if the paper will discuss a community-based approach or if there is a focus on co-management.</t>
  </si>
  <si>
    <t>Yes; The abstract mentions the use of a tool that may help conservation planners explore regions that would otherwise be overlooked if fisheries data were absent or integrated purely as a cost in the planning process, and that these regions are most accessible to community-based resource managers.
 ReflectionThe Initial Response is correct. The abstract does mention community-based resource managers, indicating a community-based approach. However, it does not provide enough information to determine if there is a focus on co-management.</t>
  </si>
  <si>
    <t>Yes; The abstract provides a detailed summary of a research study, which is typical of peer-reviewed literature.
 ReflectionThe Initial Response seems correct. The abstract discusses a research study, its methodology, and findings, which is characteristic of peer-reviewed literature. However, it does not explicitly state that it is a peer-reviewed article.</t>
  </si>
  <si>
    <t>No; The paper is based on data collected from Japanese fishery groups, not from any of the listed countries.
 ReflectionThe Initial Response is correct as the paper's focus is on Japanese fisheries, not on any of the countries listed in the SC.</t>
  </si>
  <si>
    <t>The paper's case study is based in Pakistan and India, not in any of the countries specified in the screening criteria.</t>
  </si>
  <si>
    <t>No; The paper is focused on the Indus River dolphin in Pakistan and India, not any of the listed countries.
 ReflectionThe initial response is correct as the paper's focus is clearly stated and does not involve any of the countries in the screening criteria.</t>
  </si>
  <si>
    <t>The paper's case study is from Indonesia, which does not meet the SC's requirement for a case study from specific Pacific Island countries.</t>
  </si>
  <si>
    <t>No; The case study mentioned in the title and abstract is from Indonesia, not from any of the countries listed in the SC.
 ReflectionThe initial response is correct as the paper's case study is clearly identified as being from Indonesia, which is not one of the countries of interest according to the SC.</t>
  </si>
  <si>
    <t>No; The paper focuses on Irish and European fisheries, with no mention of any of the specified locations in the title or abstract.
 ReflectionThe initial response is correct. The paper's focus is clearly stated to be on Irish and European fisheries, and there is no mention of a case study from any of the specified locations.</t>
  </si>
  <si>
    <t>The paper's case study is from Kerala, India, not from any of the Pacific Island countries listed in the SC.</t>
  </si>
  <si>
    <t>No; The paper is focused on a community institution for fishery management in Kerala, India, not any of the listed Pacific Island countries.
 ReflectionThe Initial Response is correct as the paper's focus is clearly stated to be on a case study from Kerala, India, which is not one of the countries listed in the SC.</t>
  </si>
  <si>
    <t>The study is conducted in Ethiopia, not in any of the specified locations in the screening criteria.</t>
  </si>
  <si>
    <t>No; The study is clearly stated to be conducted in Jima Geneti district, Western Oromia, Ethiopia, which is not one of the specified locations in the screening criteria.
 ReflectionThe initial response is correct. The study location mentioned in the title and abstract does not match any of the locations specified in the screening criteria.</t>
  </si>
  <si>
    <t>The paper is about Bangladesh, not any of the countries listed in the SC.</t>
  </si>
  <si>
    <t>No; The paper is focused on river fisheries management in Bangladesh, not any of the listed countries in the SC.
 ReflectionThe initial response is correct. The title and abstract do not mention any case study from the countries listed in the SC.</t>
  </si>
  <si>
    <t>The paper's case study is based in Africa, not in any of the Pacific Island nations specified in the SC.</t>
  </si>
  <si>
    <t>No; The abstract and title indicate that the study is focused on a fishery shared by Namibia and Zambia, not any of the countries listed in the SC.
 ReflectionThe initial response is correct. The paper's focus is clearly stated to be on a specific region in Africa, not on any of the Pacific Island nations listed in the SC.</t>
  </si>
  <si>
    <t>No; The abstract does not mention any specific case study from the listed countries.
 ReflectionThe initial response is correct. The abstract discusses the global issue of declining fish stocks and suggests solutions, but does not specify any case study from the countries listed in the SC.</t>
  </si>
  <si>
    <t>Yes; The abstract mentions community-based management as one of the steps to rehabilitate fish populations and habitats.
 ReflectionThe Initial Response is correct. The abstract does mention a community-based approach, but it does not focus on co-management.</t>
  </si>
  <si>
    <t>The abstract suggests a research paper, but without additional information, it's not possible to confirm if it's peer-reviewed published literature.</t>
  </si>
  <si>
    <t>Yes; The abstract provides a comprehensive summary of the paper's content, which appears to be a detailed analysis of a specific issue, suggesting it could be part of peer-reviewed literature.
 ReflectionThe Initial Response seems correct as the abstract does seem to summarize a research paper. However, without further information, it's not possible to definitively confirm if it's part of peer-reviewed published literature or falls into the categories of grey literature, conference reports, or book chapters.</t>
  </si>
  <si>
    <t>The paper does not indicate any case study from the listed countries in its title or abstract.</t>
  </si>
  <si>
    <t>No; The abstract does not mention any specific case study from the listed countries.
 ReflectionThe initial response is correct as the abstract does not provide any information about a case study from the specified countries.</t>
  </si>
  <si>
    <t>No; The study is clearly stated to be conducted in the Philippines, which is not one of the countries listed in the SC.
 ReflectionThe Initial Response is correct. The location of the study is explicitly mentioned in the abstract and it does not match with any of the countries in the SC.</t>
  </si>
  <si>
    <t>No; The case study in the paper is from Jamnagar, not from any of the listed countries.
 ReflectionThe initial response is correct as the paper's case study is clearly identified as being from Jamnagar, which is not one of the countries listed in the screening criteria.</t>
  </si>
  <si>
    <t>The paper's case study is from Taiwan, which is not one of the countries listed in the screening criteria.</t>
  </si>
  <si>
    <t>No; The study is based in northeastern Taiwan, not any of the listed countries.
 ReflectionThe Initial Response is correct as the location of the study is clearly stated in the abstract.</t>
  </si>
  <si>
    <t>The paper does not focus on or mention any of the specified locations in the screening criteria.</t>
  </si>
  <si>
    <t>No; The abstract and title do not mention any of the specified locations.
 ReflectionThe initial response is correct. The paper focuses on Wallacea, not any of the locations listed in the screening criteria.</t>
  </si>
  <si>
    <t>No; The study is based in Belize, not any of the countries listed in the SC.
 ReflectionThe initial response is correct as the study is clearly based in Belize, which is not one of the countries listed in the SC.</t>
  </si>
  <si>
    <t>No; The paper is focused on a case study from the Saugeen Ojibway Nation in Lake Huron, not any of the listed Pacific Island nations.
 ReflectionThe Initial Response is correct. The paper's title and abstract clearly indicate that the study is based in Lake Huron, involving the Saugeen Ojibway Nation, which is not one of the Pacific Island nations listed in the SC.</t>
  </si>
  <si>
    <t>The case study in the paper is from Belize, not from any of the countries listed in the SC.</t>
  </si>
  <si>
    <t>No; The paper is focused on a case study from Belize, not any of the countries listed in the SC.
 ReflectionThe Initial Response is correct. The paper's title and abstract clearly state that the case study is based in Belize, which is not one of the countries specified in the SC.</t>
  </si>
  <si>
    <t>No; The study is clearly stated to be conducted in Fortaleza, Northeast Brazil, not in any of the listed countries.
 ReflectionThe initial response is correct as the location of the study is explicitly mentioned in the title and abstract.</t>
  </si>
  <si>
    <t>No; The paper focuses on the Indonesian archipelago, not any of the countries listed in the SC.
 ReflectionThe Initial Response is correct, as the paper's focus is clearly stated to be Indonesia, which is not one of the countries of interest according to the SC.</t>
  </si>
  <si>
    <t>The study is based in the Seychelles, not in any of the countries listed in the SC.</t>
  </si>
  <si>
    <t>No; The paper is focused on the coral communities in the Seychelles, not any of the countries listed in the SC.
 ReflectionThe initial response is correct as the study is clearly based in the Seychelles, which is not one of the countries of interest according to the SC.</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</si>
  <si>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Ã‚Â© 2019 Foundation for Environmental Conservation.</t>
  </si>
  <si>
    <t>No; The abstract does not mention any specific case study from the listed countries.
 ReflectionThe initial response is correct. The abstract discusses sea cucumber management in developing countries in general, but does not specify any particular country or region.</t>
  </si>
  <si>
    <t>The paper does not clearly indicate a focus on a community-based approach in the title or abstract.</t>
  </si>
  <si>
    <t>No; The abstract discusses management strategies for sea cucumber fisheries, but does not explicitly mention a community-based approach.
 ReflectionThe initial response is correct. The abstract discusses various management strategies, but there is no clear mention of a community-based approach. It does mention local fishers informing policy, but this is not the same as a community-based approach.</t>
  </si>
  <si>
    <t>The abstract and title suggest a structured research paper, and the copyright notice at the end indicates it is likely part of the peer-reviewed published literature.</t>
  </si>
  <si>
    <t>Yes; The abstract provides a comprehensive summary of the paper, discussing the challenges and opportunities in sea cucumber management strategies in developing countries.
 ReflectionThe Initial Response is correct. The abstract and title suggest a structured research paper, and the copyright notice at the end indicates it is likely part of the peer-reviewed published literature.</t>
  </si>
  <si>
    <t>No; The abstract and title do not mention any of the specified locations.
 ReflectionThe initial response is correct as there is no mention or implication of the specified locations in the title or abstract.</t>
  </si>
  <si>
    <t>The abstract mentions community-based projects but it is unclear if these are the main focus or part of a co-management approach.</t>
  </si>
  <si>
    <t>Yes; The abstract mentions partnering on community-based conservation and enhancement projects.
 ReflectionThe Initial Response is correct as the abstract does mention community-based projects, however, it does not specify if these are the main focus of the paper or if they are part of a co-management approach.</t>
  </si>
  <si>
    <t>The document could be a peer-reviewed paper, but there is not enough information in the title and abstract to confirm this.</t>
  </si>
  <si>
    <t>Maybe; The abstract and title suggest a detailed study, but it does not explicitly state that it is part of peer-reviewed published literature.
 ReflectionThe initial response is correct. The abstract and title provide a comprehensive overview of a project, but there is no clear indication that this is a peer-reviewed paper.</t>
  </si>
  <si>
    <t>No; The abstract mentions the study is conducted in the central Philippines, not in any of the countries listed in the SC.
 ReflectionThe initial response is correct. The study location is clearly stated in the abstract and it does not match with any of the locations specified in the SC.</t>
  </si>
  <si>
    <t>The study was conducted in Brazil, not in any of the countries specified in the SC.</t>
  </si>
  <si>
    <t>No; The abstract clearly states that the study was conducted in northeastern Brazil, not in any of the countries listed in the SC.
 ReflectionThe initial response is correct. The study location is explicitly mentioned in the abstract, and it does not match any of the locations specified in the SC.</t>
  </si>
  <si>
    <t>The study is based in Thailand, which is not one of the countries specified in the Screening Criteria.</t>
  </si>
  <si>
    <t>No; The study is clearly stated to be conducted in Thailand, not in any of the listed countries.
 ReflectionThe Initial Response is correct. The study is based in Thailand, which is not one of the countries listed in the Screening Criteria.</t>
  </si>
  <si>
    <t>No; The abstract and title do not mention any of the specified locations.
 ReflectionThe initial response is correct. The study focuses on the eastern Pacific from central California to Baja California, none of which are the specified locations in the screening criteria.</t>
  </si>
  <si>
    <t>The case study in the paper is from Madagascar, not from any of the countries specified in the SC.</t>
  </si>
  <si>
    <t>No; The paper is based on a case study from Madagascar, not any of the countries listed in the SC.
 ReflectionThe Initial Response is correct. The paper's case study is clearly stated to be from Madagascar, which is not one of the countries of interest according to the SC.</t>
  </si>
  <si>
    <t>The study is focused on Taiwan, not any of the countries listed in the screening criteria.</t>
  </si>
  <si>
    <t>No; The abstract clearly states that the study is based on the Amis people on the east coast of Taiwan.
 ReflectionThe initial response is correct. The paper does not mention any of the countries listed in the screening criteria.</t>
  </si>
  <si>
    <t>The study was conducted in China, not in any of the specified locations.</t>
  </si>
  <si>
    <t>No; The abstract mentions that the study was conducted along the Qiupu River in China, not in any of the specified locations.
 ReflectionThe initial response is correct. The study location specified in the abstract does not match any of the locations listed in the screening criteria.</t>
  </si>
  <si>
    <t>The study is conducted in the Amazon, not in any of the countries specified in the screening criteria.</t>
  </si>
  <si>
    <t>No; The abstract and title indicate that the study is based in the Amazon, not any of the listed Pacific Island nations.
 ReflectionThe initial response is correct. The study location is clearly stated as the Amazon, which is not one of the countries listed in the screening criteria.</t>
  </si>
  <si>
    <t>No; The abstract clearly states that the study is based in the Philippines, which is not one of the countries listed in the SC.
 ReflectionThe initial response is correct. The study is not based in any of the countries listed in the SC, but rather in the Philippines.</t>
  </si>
  <si>
    <t>The paper does not present a case study from any of the countries listed in the SC.</t>
  </si>
  <si>
    <t>No; The paper's case studies are from Nicaragua and Tanzania, not from any of the countries listed in the SC.
 ReflectionThe Initial Response is correct. The paper does mention a model from Fiji, but it does not present a case study from Fiji or any of the other countries listed in the SC.</t>
  </si>
  <si>
    <t>The title suggests a potential relevance to the listed Pacific Island nations, but without an abstract or more specific information, it's impossible to definitively say.</t>
  </si>
  <si>
    <t>Maybe; The title suggests a focus on small-scale fisheries management which could potentially be relevant to the listed Pacific Island nations, but without an abstract or more specific information, it's impossible to definitively say.
 ReflectionThe initial response is correct. The title does suggest a topic that could be relevant to the listed nations, but without an abstract or more specific information, it's impossible to definitively say.</t>
  </si>
  <si>
    <t>The title of the paper directly refers to fisheries management, implying that the paper will discuss this topic.</t>
  </si>
  <si>
    <t>Yes; The title suggests that the paper will discuss fisheries management, specifically small-scale fisheries.
 ReflectionThe Initial Response is correct, as the title clearly indicates a focus on fisheries management, even though there is no abstract available to provide additional context.</t>
  </si>
  <si>
    <t>The title suggests a community-based approach but without an abstract, it's not possible to confirm the absence of a co-management focus.</t>
  </si>
  <si>
    <t>Yes; The title suggests a focus on a community-based approach in small-scale fisheries management and development.
 ReflectionThe Initial Response seems correct as the title does suggest a community-based approach. However, without an abstract, it's hard to confirm if there's a focus on co-management.</t>
  </si>
  <si>
    <t>No; The paper is focused on a case study from Malalison Island, Philippines, which is not one of the countries listed in the SC.
 ReflectionThe initial response is correct. The paper's title and abstract clearly state that the case study is based in the Philippines, not in any of the countries listed in the SC.</t>
  </si>
  <si>
    <t>The paper includes a case study from Fiji, which is one of the countries of interest according to the Screening Criteria.</t>
  </si>
  <si>
    <t>Yes; The abstract clearly mentions a case study focused on Fiji.
 ReflectionThe Initial Response is correct. The paper's abstract explicitly states that it focuses on a case study in Fiji, which is one of the countries listed in the Screening Criteria.</t>
  </si>
  <si>
    <t>The paper is focused on marine resource management, specifically discussing a local Fijian reef fishery.</t>
  </si>
  <si>
    <t>Yes; The title and abstract clearly mention the management of a local Fijian reef fishery and marine resources.
 ReflectionThe initial response is correct. The abstract discusses the management of marine resources, specifically a reef fishery in Fiji, and the challenges and developments associated with it.</t>
  </si>
  <si>
    <t>The paper discusses a community-based approach to marine resource management without a focus on co-management.</t>
  </si>
  <si>
    <t>Yes; The abstract discusses a community-based marine resource management approach in a local Fijian reef fishery.
 ReflectionThe initial response is correct. The paper focuses on a community-based approach, specifically the Locally Managed Marine Area (LMMA) approach. There is no explicit mention of co-management, which is the exclusion criterion.</t>
  </si>
  <si>
    <t>While the abstract suggests a detailed research study, it does not explicitly confirm that the paper is part of peer-reviewed published literature.</t>
  </si>
  <si>
    <t>Yes; The abstract provides a detailed summary of a research study, which is typical of peer-reviewed literature.
 ReflectionThe Initial Response is correct. The abstract discusses a specific study, its methodology, findings, and implications, which is consistent with the format of peer-reviewed articles. However, it does not explicitly state that it is a peer-reviewed article.</t>
  </si>
  <si>
    <t>The paper's case study is based in Indonesia, not in any of the countries specified in the SC.</t>
  </si>
  <si>
    <t>No; The paper is focused on Surabaya, a city in Indonesia, not any of the countries listed in the SC.
 ReflectionThe Initial Response is correct as the paper's case study is clearly based in Indonesia, which is not one of the countries of interest according to the SC.</t>
  </si>
  <si>
    <t>The paper is a case study from Papua New Guinea, which is one of the countries listed in the SC.</t>
  </si>
  <si>
    <t>Yes; The paper is a case study from New Ireland Province, Papua New Guinea.
 ReflectionThe Initial Response is correct as the paper is indeed a case study from one of the countries listed in the SC, specifically Papua New Guinea.</t>
  </si>
  <si>
    <t>The paper discusses the management of a marine resource and the challenges faced in its community-based management, which is related to fisheries and marine resource management.</t>
  </si>
  <si>
    <t>Yes; The abstract discusses community-based mariculture of sea cucumber, a form of marine resource management, and the challenges faced in its implementation.
 ReflectionThe initial response is correct. The paper discusses the management of a marine resource (sea cucumber) and the issues related to its community-based management, which falls under the broader category of fisheries and marine resource management.</t>
  </si>
  <si>
    <t>The paper discusses a community-based approach, but does not focus on co-management.</t>
  </si>
  <si>
    <t>Yes; The abstract discusses a community-based approach to sea cucumber mariculture, although it also mentions the failure of this approach due to various factors.
 ReflectionThe Initial Response is correct. The paper does discuss a community-based approach, but it also mentions the failure of this approach due to various factors, including weak local leadership and community disunity. However, it does not seem to focus on co-management, which is the exclusion criterion.</t>
  </si>
  <si>
    <t>The abstract and title indicate a research study, which is typical of peer-reviewed literature.</t>
  </si>
  <si>
    <t>Yes; The abstract and title suggest a research study that is likely to be part of peer-reviewed literature.
 ReflectionThe initial response seems correct. The abstract describes a research study, its methodology, findings, and conclusions, which is typical of peer-reviewed literature. There is no indication that it is grey literature, a conference report, or a book chapter.</t>
  </si>
  <si>
    <t>The case study in the paper is based in Kenya, not in any of the countries specified in the screening criteria.</t>
  </si>
  <si>
    <t>No; The abstract clearly states that the case study is conducted along the Kenyan coast, not in any of the listed countries.
 ReflectionThe initial response is correct. The paper's case study is based in Kenya, which is not one of the countries listed in the screening criteria.</t>
  </si>
  <si>
    <t>The title of the paper indicates that it is a case study from Fiji, which meets the SC.</t>
  </si>
  <si>
    <t>Yes; The title mentions two Fijian villages, which indicates that the paper could be a case study from Fiji.
 ReflectionThe Initial Response is correct. The title clearly mentions Fiji, which is one of the countries listed in the SC.</t>
  </si>
  <si>
    <t>The title directly refers to marine resource management, aligning with the screening criteria.</t>
  </si>
  <si>
    <t>Yes; The title suggests that the paper will discuss marine resource management in two Fijian villages.
 ReflectionThe Initial Response is correct, as the title directly mentions marine resource management, which is part of the screening criteria.</t>
  </si>
  <si>
    <t>The title suggests a community focus, but without an abstract, it's unclear if the paper discusses a community-based approach or focuses on co-management.</t>
  </si>
  <si>
    <t>Maybe; The title suggests a focus on social attitudes towards resource management in specific communities, but without an abstract, it's unclear if a community-based approach is discussed.
 ReflectionThe Initial Response is correct. The title does suggest a community focus, but without an abstract or further information, it's impossible to definitively say if a community-based approach is discussed or if there is a focus on co-management.</t>
  </si>
  <si>
    <t>No; The abstract clearly states that the study was conducted in Siquijor, Philippines, which is not one of the countries listed in the SC.
 ReflectionThe initial response is correct. The study location is explicitly mentioned in the abstract and it does not match any of the locations specified in the SC.</t>
  </si>
  <si>
    <t>The study is based in Kerala, which is not one of the specified locations in the screening criteria.</t>
  </si>
  <si>
    <t>No; The abstract and title indicate that the study is based in Kerala, not any of the listed Pacific Island countries.
 ReflectionThe initial response is correct as the study location specified in the abstract does not match any of the locations specified in the screening criteria.</t>
  </si>
  <si>
    <t>The paper's focus is on Bangladesh, which is not one of the countries of interest according to the SC.</t>
  </si>
  <si>
    <t>No; The paper is clearly focused on a case study from Bangladesh, not any of the countries listed in the SC.
 ReflectionThe Initial Response is correct. The title and abstract do not mention any of the countries listed in the SC, and instead explicitly state that the study is based in Bangladesh.</t>
  </si>
  <si>
    <t>The study is based in Mozambique and Tanzania, not in any of the countries specified in the SC.</t>
  </si>
  <si>
    <t>No; The abstract clearly states that the study is based on a community-based fishery on the Rovuma River that forms the border between Mozambique and Tanzania, which are not among the countries listed in the SC.
 ReflectionThe Initial Response is correct. The study does not involve any of the countries listed in the SC.</t>
  </si>
  <si>
    <t>The case study in the paper is from the Brazilian Amazon, not from any of the specified locations in the screening criteria.</t>
  </si>
  <si>
    <t>No; The abstract mentions a case study conducted in the Brazilian Amazon, not any of the specified locations.
 ReflectionThe initial response is correct. The paper's case study is clearly stated to be in the Brazilian Amazon, which is not one of the locations listed in the screening criteria.</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</si>
  <si>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Ã‚Â© Foundation for Environmental Conservation 2015.</t>
  </si>
  <si>
    <t>The paper includes a case study from the Solomon Islands, which meets the SC.</t>
  </si>
  <si>
    <t>Yes; The abstract mentions a case study from the Solomon Islands.
 ReflectionThe Initial Response is correct as the abstract clearly states that it includes a case study from the Solomon Islands, which is one of the countries listed in the SC.</t>
  </si>
  <si>
    <t>The paper is centered around fisheries co-management and marine resource management, as indicated by the title and abstract.</t>
  </si>
  <si>
    <t>Yes; The abstract discusses co-management practices in local fisheries and the management of coastal resources.
 ReflectionThe Initial Response is correct. The paper's title and abstract clearly indicate a focus on fisheries and marine resource management, particularly in the context of co-management practices and sustainability initiatives.</t>
  </si>
  <si>
    <t>The paper focuses on co-management, which is against the screening criteria.</t>
  </si>
  <si>
    <t>No; The abstract clearly mentions a focus on co-management in local fisheries.
 ReflectionThe initial response is correct. The paper's abstract discusses co-management practices, which is a criterion for exclusion according to the SC.</t>
  </si>
  <si>
    <t>While the abstract and title suggest a research study, there is no explicit confirmation that the paper is part of peer-reviewed literature.</t>
  </si>
  <si>
    <t>Yes; The abstract provides a detailed summary of a research study, which is typical of peer-reviewed literature.
 ReflectionThe Initial Response seems correct. The abstract and title suggest a research study that has been conducted and analyzed, which is typical of peer-reviewed literature. However, there is no explicit mention of the paper being peer-reviewed.</t>
  </si>
  <si>
    <t>No; The abstract does not mention any case study from the specified countries.
 ReflectionThe initial response is correct as the abstract and title do not provide any information about a case study from the listed countries.</t>
  </si>
  <si>
    <t>The paper's case study is based in Scotland, not in any of the Pacific Island countries specified in the SC.</t>
  </si>
  <si>
    <t>No; The paper is a case study from the North East of Scotland, not from any of the listed Pacific Island countries.
 ReflectionThe Initial Response is correct. The paper's focus is clearly stated to be on a case study in Scotland, which is not one of the countries listed in the SC.</t>
  </si>
  <si>
    <t>The study is based in Jamaica, not in any of the countries specified in the SC.</t>
  </si>
  <si>
    <t>No; The paper is focused on Jamaican marine reserves and small-scale fisheries, not on any of the countries listed in the SC.
 ReflectionThe initial response is correct. The paper's title and abstract clearly state that the study is based in Jamaica, which is not one of the countries listed in the SC.</t>
  </si>
  <si>
    <t>The case study in the paper is from the Commonwealth of Dominica, not from any of the countries listed in the screening criteria.</t>
  </si>
  <si>
    <t>No; The paper is based on a case study from the Commonwealth of Dominica, which is not one of the specified locations in the screening criteria.
 ReflectionThe initial response is correct. The paper's case study is clearly stated to be from the Commonwealth of Dominica, which is not one of the countries listed in the screening criteria.</t>
  </si>
  <si>
    <t>No; The study is clearly stated to be conducted in Sorsogon, Philippines, which is not one of the countries listed in the SC.
 ReflectionThe initial response is correct as the location of the study does not meet the SC.</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</si>
  <si>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Ã‚Â© 2018</t>
  </si>
  <si>
    <t>No; The abstract and title do not mention any of the specified locations.
 ReflectionThe initial response is correct. The paper focuses on the Benguela Current Large Marine Ecosystem region, which is not listed in the screening criteria.</t>
  </si>
  <si>
    <t>No; The abstract mentions the use of local co-management plans which goes against the screening criteria.
 ReflectionThe initial response is correct. The paper does discuss a community-based approach, but it also includes a focus on co-management, which is specifically excluded in the screening criteria.</t>
  </si>
  <si>
    <t>Yes; The abstract provides a detailed summary of a study, its methodology, findings, and implications which is typical of peer-reviewed literature.
 ReflectionThe Initial Response is correct. The abstract does not indicate that it is grey literature, a conference report, or a book chapter. It appears to be a detailed summary of a research study, which is typical of peer-reviewed literature.</t>
  </si>
  <si>
    <t>No; The paper focuses on a case study from Sri Lanka, not any of the countries listed in the SC.
 ReflectionThe initial response is correct as the paper's focus is clearly stated to be on Sri Lanka, which is not one of the countries of interest according to the SC.</t>
  </si>
  <si>
    <t>The paper does not appear to include a case study from any of the countries specified in the SC.</t>
  </si>
  <si>
    <t>No; The abstract mentions the Philippines and Indonesia, but none of the countries listed in the SC.
 ReflectionThe initial response is correct. The abstract does not mention any of the countries listed in the SC.</t>
  </si>
  <si>
    <t>The paper discusses community-based, integrated coastal area management, without a focus on co-management.</t>
  </si>
  <si>
    <t>Yes; The abstract mentions the need for community-based, integrated coastal area management.
 ReflectionThe Initial Response is correct. The abstract does mention a community-based approach, but it does not focus on co-management.</t>
  </si>
  <si>
    <t>While the abstract appears to be from a research paper, it does not explicitly state that it is part of peer-reviewed published literature.</t>
  </si>
  <si>
    <t>Yes; The abstract provides a detailed summary of the research, its findings, and recommendations, which is typical of peer-reviewed literature.
 ReflectionThe Initial Response seems correct as the abstract does seem to summarize a research paper. However, it does not explicitly state that it is part of peer-reviewed published literature.</t>
  </si>
  <si>
    <t>No; The abstract does not mention any specific location or case study from the listed countries.
 ReflectionThe initial response is correct. The abstract discusses fisheries management in a general sense, without specifying any particular region or country.</t>
  </si>
  <si>
    <t>Yes; The title and abstract indicate that the paper will discuss community-based fishery management.
 ReflectionUpon further reflection, the abstract does mention a focus on co-management, which is a criterion for exclusion according to the SC.</t>
  </si>
  <si>
    <t>Yes; The abstract provides a detailed overview of the research conducted, and the copyright notice suggests it is part of a published literature.
 ReflectionThe Initial Response is correct. The abstract and title suggest a comprehensive research study, and the copyright notice indicates it is likely part of a peer-reviewed publication.</t>
  </si>
  <si>
    <t>The study is conducted in Ethiopia, not in any of the locations specified in the SC.</t>
  </si>
  <si>
    <t>No; The study is clearly stated to be conducted in Butajira Town, south-central Ethiopia, which is not one of the specified locations.
 ReflectionThe Initial Response is correct. The study location is explicitly mentioned in the title and abstract and it does not match any of the locations specified in the SC.</t>
  </si>
  <si>
    <t>The paper is a case study from Solomon Islands, which meets the Screening Criteria.</t>
  </si>
  <si>
    <t>Yes; The title and abstract clearly indicate that the paper is a case study from Solomon Islands.
 ReflectionThe Initial Response is correct. The title and abstract of the paper clearly mention Solomon Islands, which is one of the countries listed in the Screening Criteria.</t>
  </si>
  <si>
    <t>The paper discusses marine ecosystems and resource management, which could include fisheries.</t>
  </si>
  <si>
    <t>Yes; The abstract discusses marine biodiversity, threats to marine ecosystems, and community-based resource management systems.
 ReflectionThe initial response is correct. The abstract does mention marine ecosystems and resource management, although it does not specifically mention fisheries.</t>
  </si>
  <si>
    <t>The paper discusses community-based resource management, not co-management.</t>
  </si>
  <si>
    <t>Yes; The abstract mentions community-based resource management systems as a potential solution for managing resource use.
 ReflectionThe Initial Response is correct. The abstract does discuss a community-based approach, but it does not focus on co-management.</t>
  </si>
  <si>
    <t>The copyright statement and the detailed abstract suggest this is part of the peer-reviewed published literature.</t>
  </si>
  <si>
    <t>Yes; The abstract ends with a copyright statement to Elsevier Ltd, a well-known publisher of peer-reviewed scientific literature.
 ReflectionThe Initial Response is correct. The presence of a copyright statement to a known scientific publisher suggests that this is a peer-reviewed article. The abstract also contains detailed information and context that is typical of a research paper.</t>
  </si>
  <si>
    <t>The study is conducted in the Pacific Northwest, not in any of the specified countries.</t>
  </si>
  <si>
    <t>No; The abstract mentions the study is conducted in the Pacific Northwest, not in any of the listed countries.
 ReflectionThe initial response is correct as the location of the study is clearly stated in the abstract.</t>
  </si>
  <si>
    <t>No; The abstract clearly states that the case study is based in Baros, Yogyakarta, Indonesia, which is not one of the countries listed in the SC.
 ReflectionThe Initial Response is correct. The paper's case study is explicitly stated to be from Indonesia, not any of the countries specified in the SC.</t>
  </si>
  <si>
    <t>The study is based on locations not specified in the SC.</t>
  </si>
  <si>
    <t>No; The paper focuses on coastal management in Bali and Lombok, which are not among the specified locations in the SC.
 ReflectionThe initial response is correct. The paper's title and abstract clearly state that the study is based on Bali and Lombok, which are not included in the list of locations provided in the SC.</t>
  </si>
  <si>
    <t>The study is based in Ghana, not in any of the countries listed in the SC.</t>
  </si>
  <si>
    <t>No; The study is clearly stated to be conducted in Bontanga Reservoir, Ghana, West Africa, which is not one of the specified locations.
 ReflectionThe Initial Response is correct. The paper's location is explicitly stated and does not match any of the locations in the SC.</t>
  </si>
  <si>
    <t>The paper's case study is based in Ecuador, not in any of the countries specified in the SC.</t>
  </si>
  <si>
    <t>No; The paper is clearly about a case study in Ecuador, not any of the countries listed in the SC.
 ReflectionThe Initial Response is correct as the paper's title and abstract clearly state that the case study is based in Ecuador, which is not one of the countries listed in the SC.</t>
  </si>
  <si>
    <t>The paper is focused on a case study from Sierra Leone, which is not one of the countries of interest according to the SC.</t>
  </si>
  <si>
    <t>No; The study is based in Sierra Leone, not any of the listed countries.
 ReflectionThe Initial Response is correct as the study location is clearly stated in the title and abstract.</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</si>
  <si>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Ã‚Â© 2013 Elsevier Ltd.</t>
  </si>
  <si>
    <t>The paper could potentially include a case study from one of the countries listed in the SC, but the abstract does not provide enough information to confirm this.</t>
  </si>
  <si>
    <t>Maybe; The abstract mentions the Pacific region, which includes the countries listed in the SC, but does not specify any particular country.
 ReflectionThe initial response is correct. The abstract does not provide specific information about a case study from any of the countries listed in the SC, but it does mention the Pacific region in general.</t>
  </si>
  <si>
    <t>The paper is about fisheries and includes discussion on their management.</t>
  </si>
  <si>
    <t>Yes; The title and abstract mention sport fisheries and discuss managing these for the benefit of coastal communities.
 ReflectionThe initial response is correct. The paper is clearly about fisheries (specifically sport fishing) and discusses principles for managing these fisheries in a way that benefits local communities and conserves fish stocks.</t>
  </si>
  <si>
    <t>Despite the community-based approach, the paper also focuses on co-management, which is not in line with the screening criteria.</t>
  </si>
  <si>
    <t>Yes; The abstract discusses a community-based approach to diversifying coastal livelihoods through sport fishing.
 ReflectionUpon further reflection, the abstract does mention co-management amongst stakeholders and an adaptive co-management framework, which goes against the screening criteria.</t>
  </si>
  <si>
    <t>Yes; The abstract provides a detailed summary of a research study, suggesting it is part of peer-reviewed literature.
 ReflectionThe initial response seems correct. The abstract is comprehensive, discussing the research topic, methodology, and potential implications, which is typical of peer-reviewed literature. However, it does not explicitly state that it is a peer-reviewed paper.</t>
  </si>
  <si>
    <t>No; The abstract and title do not mention any of the specified locations.
 ReflectionThe initial response is correct. The paper focuses on the Bay of Biscay, which is not one of the locations specified in the screening criteria.</t>
  </si>
  <si>
    <t>The case study is based in Sri Lanka, not in any of the countries specified in the SC.</t>
  </si>
  <si>
    <t>No; The paper is clearly about a case study in Sri Lanka, not any of the countries listed in the SC.
 ReflectionThe Initial Response is correct. The title and abstract of the paper clearly indicate that the case study is based in Sri Lanka, which is not one of the countries listed in the SC.</t>
  </si>
  <si>
    <t>The paper is focused on a case study from Wisconsin, USA, not any of the Pacific Island nations specified in the SC.</t>
  </si>
  <si>
    <t>No; The paper is clearly about lake management in Wisconsin, USA, not any of the listed Pacific Island nations.
 ReflectionThe Initial Response is correct. The paper's title and abstract do not mention any of the Pacific Island nations listed in the SC.</t>
  </si>
  <si>
    <t>The paper's case study is based in the Philippines, which is not one of the countries of interest according to the SC.</t>
  </si>
  <si>
    <t>No; The paper focuses on marine protected areas in the Philippines, not any of the countries listed in the SC.
 ReflectionThe initial response is correct as the paper's case study is based in the Philippines, which is not one of the countries listed in the SC.</t>
  </si>
  <si>
    <t>No; The abstract and title do not mention any of the specified locations.
 ReflectionThe initial response is correct. The paper seems to focus on Arctic and sub-Arctic subsistence fisheries, not on any of the locations listed in the screening criteria.</t>
  </si>
  <si>
    <t>The paper is based on a case study from New Zealand, which is not one of the countries specified in the SC.</t>
  </si>
  <si>
    <t>No; The paper is focused on indigenous communities and their customary fisheries in New Zealand, not any of the countries listed in the SC.
 ReflectionThe initial response is correct. The paper's title and abstract clearly state that the study is based in New Zealand, which is not one of the countries listed in the SC.</t>
  </si>
  <si>
    <t>The study is focused on Lao PDR, not on any of the countries listed in the SC.</t>
  </si>
  <si>
    <t>No; The abstract clearly states that the study is based in Lao PDR, which is not one of the countries listed in the SC.
 ReflectionThe initial response is correct. The paper's focus is on Lao PDR, not any of the countries specified in the SC.</t>
  </si>
  <si>
    <t>The paper's case study is from Kenya, not from any of the countries specified in the SC.</t>
  </si>
  <si>
    <t>No; The case study in the paper is from Kenya, not from any of the listed countries.
 ReflectionThe Initial Response is correct as the paper's case study is clearly stated to be from Kenya, which is not one of the countries listed in the SC.</t>
  </si>
  <si>
    <t>The paper focuses on a case study from Papua New Guinea, meeting the SC.</t>
  </si>
  <si>
    <t>Yes; The paper is about fisheries governance in Papua New Guinea, which is one of the countries listed in the SC.
 ReflectionThe Initial Response is correct as the paper's title and abstract clearly mention a case study from Papua New Guinea, which is one of the countries of interest according to the SC.</t>
  </si>
  <si>
    <t>The paper's focus on fisheries governance aligns with the screening criteria of discussing fisheries and/or marine resource management.</t>
  </si>
  <si>
    <t>Yes; The title and abstract both mention fisheries governance, which is related to marine resource management.
 ReflectionThe initial response is correct. The paper's title and abstract clearly indicate a focus on fisheries governance, which falls under the umbrella of marine resource management.</t>
  </si>
  <si>
    <t>Yes; The abstract mentions strengthening community-based and participatory approaches to fisheries management.
 ReflectionThe Initial Response is correct. The paper seems to focus on community-based approaches, and there is no mention of co-management.</t>
  </si>
  <si>
    <t>While the abstract and title suggest a research paper, it does not explicitly state if it is part of peer-reviewed published literature.</t>
  </si>
  <si>
    <t>Yes; The abstract and title suggest that this is a research paper discussing the role of local-level government legislation in fisheries governance in Papua New Guinea.
 ReflectionThe initial response seems correct as the abstract and title provide a summary of a research topic, however, it does not explicitly state if it is part of peer-reviewed published literature.</t>
  </si>
  <si>
    <t>Yes; The abstract mentions a case study conducted in five Solomon Island villages.
 ReflectionThe Initial Response is correct. The abstract clearly states that the study was conducted in the Solomon Islands, which is one of the countries listed in the SC.</t>
  </si>
  <si>
    <t>The paper's focus on community-based fisheries management and the social-ecological systems framework aligns with the screening criteria of discussing fisheries and/or marine resource management.</t>
  </si>
  <si>
    <t>Yes; The title and abstract clearly mention community-based fisheries management, which falls under the category of fisheries and marine resource management.
 ReflectionThe initial response is correct. The paper's title and abstract clearly indicate a focus on fisheries management, specifically community-based fisheries management. The abstract also discusses the social-ecological systems framework, which is often used in the context of managing marine resources.</t>
  </si>
  <si>
    <t>The paper discusses a community-based approach, specifically community-based fisheries management, and does not focus on co-management.</t>
  </si>
  <si>
    <t>Yes; The title and abstract discuss community-based fisheries management, which is a community-based approach.
 ReflectionThe initial response is correct. The paper is focused on community-based fisheries management, which is a community-based approach. There is no mention of co-management in the abstract or title.</t>
  </si>
  <si>
    <t>The paper appears to be a study, which is typical of peer-reviewed published literature, and there is no explicit indication that it is grey literature, a conference report, or a book chapter.</t>
  </si>
  <si>
    <t>Yes; The abstract suggests that the paper is a study that uses data from various sources, including published literature, to analyze community-based fisheries management.
 ReflectionThe Initial Response is correct. The abstract does not explicitly state that it is a conference report, part of grey literature, or a book chapter. It appears to be a study that has been conducted and written about, which is typical of peer-reviewed published literature.</t>
  </si>
  <si>
    <t>The study is explicitly based in Italy, not in any of the Pacific Island nations specified in the screening criteria.</t>
  </si>
  <si>
    <t>No; The paper is clearly focused on a study conducted in Umbria, Italy, not any of the listed Pacific Island nations.
 ReflectionThe initial response is correct. The title and abstract of the paper make it clear that the study was conducted in Italy, and there is no mention of any of the Pacific Island nations listed in the screening criteria.</t>
  </si>
  <si>
    <t>No; The paper is a case study of the Kitasoo/XaiÃƒÂ¢Ã¢â€šÂ¬Ã¢â€žÂ¢xais people of British Columbia, Canada, not any of the listed Pacific Island nations.
 ReflectionThe Initial Response is correct. The paper's focus is clearly stated to be on a First Nation in Canada, which is not one of the countries listed in the SC.</t>
  </si>
  <si>
    <t>No; The study is clearly stated to be conducted in Tianjin, which is not one of the specified locations in the screening criteria.
 ReflectionThe initial response is correct. The study location is explicitly mentioned in the title and abstract, and it does not match any of the locations listed in the screening criteria.</t>
  </si>
  <si>
    <t>The paper's case study is based in the Dominican Republic, not in any of the countries specified in the screening criteria.</t>
  </si>
  <si>
    <t>No; The paper is a case study of the Buen Hombre fishery in the Dominican Republic, not any of the listed countries.
 ReflectionThe initial response is correct as the paper does not focus on a case study from any of the listed countries.</t>
  </si>
  <si>
    <t>The paper's study area is the northern Arabian Sea, not the Pacific Island countries listed in the SC.</t>
  </si>
  <si>
    <t>No; The paper focuses on the northern Arabian Sea, not any of the listed Pacific Island countries.
 ReflectionThe Initial Response is correct as the paper's geographical focus is clearly stated.</t>
  </si>
  <si>
    <t>The study is based in Sungai Pakning, Riau, which is not one of the countries listed in the screening criteria.</t>
  </si>
  <si>
    <t>No; The paper is focused on a case study in Sungai Pakning, Riau, not any of the listed countries.
 ReflectionThe initial response is correct as the location of the study is clearly stated in the title and abstract.</t>
  </si>
  <si>
    <t>The study is based in Chile, not in any of the countries listed in the screening criteria.</t>
  </si>
  <si>
    <t>No; The paper is focused on a case study in Chile, not any of the listed countries.
 ReflectionThe initial response is correct as the abstract clearly states that the study is based in Chile.</t>
  </si>
  <si>
    <t>The research is based in Bangladesh, not in any of the countries specified in the SC.</t>
  </si>
  <si>
    <t>No; The paper is focused on community-based organizations in Bangladesh, not any of the countries listed in the SC.
 ReflectionThe initial response is correct. The title and abstract clearly state that the research is based in Bangladesh, which is not one of the countries of interest according to the SC.</t>
  </si>
  <si>
    <t>The paper's case study is based in Malaysia, not in any of the countries listed in the SC.</t>
  </si>
  <si>
    <t>No; The paper is clearly about a case study in Malaysia, not any of the listed countries.
 ReflectionThe Initial Response is correct as the paper's title and abstract clearly state that the case study is based in Malaysia.</t>
  </si>
  <si>
    <t>Yes; The paper is a case study from Fiji, which is one of the countries listed in the SC.
 ReflectionThe Initial Response is correct as the paper is clearly focused on a case study from Fiji, which is one of the countries of interest according to the SC.</t>
  </si>
  <si>
    <t>The paper's focus on marine protected areas and their management, including the aspect of fisheries, meets the screening criteria.</t>
  </si>
  <si>
    <t>Yes; The abstract discusses marine protected areas and their sustainable management, which includes traditional fishing communities.
 ReflectionThe initial response is correct. The paper's focus on marine protected areas and their management, as well as the mention of traditional fishing communities, aligns with the screening criteria.</t>
  </si>
  <si>
    <t>The paper discusses a community-based approach in the context of MPAs and their financing, without a focus on co-management.</t>
  </si>
  <si>
    <t>Yes; The abstract mentions exploring potential benefits from selected community-based MPAs to recipient local stakeholders and discusses a bottom-up approach for long-term financial sustainability.
 ReflectionThe Initial Response is correct. The paper does discuss a community-based approach, specifically in relation to Marine Protected Areas (MPAs) and their financing. There is no mention of co-management, which is the exclusion criterion.</t>
  </si>
  <si>
    <t>The abstract and title suggest a research study, which is consistent with peer-reviewed literature.</t>
  </si>
  <si>
    <t>Yes; The abstract provides a detailed summary of a study, including methodology and results, which is typical of peer-reviewed literature.
 ReflectionThe Initial Response seems correct. The abstract does not indicate that it is grey literature, a conference report, or a book chapter. It appears to be a summary of a research study, which is typical of peer-reviewed literature.</t>
  </si>
  <si>
    <t>The paper is focused on a region in the Rocky Mountains, not on any of the specified island nations.</t>
  </si>
  <si>
    <t>No; The paper focuses on the Crown of the Continent Ecosystem (CCE) in the Rocky Mountains, not any of the specified island nations.
 ReflectionThe initial response is correct. The paper's title and abstract clearly state that the study is about the Rocky Mountains, specifically the Crown of the Continent Ecosystem (CCE). There is no mention of any of the island nations listed in the screening criteria.</t>
  </si>
  <si>
    <t>The paper could potentially include a case study from one of the listed countries as it discusses the Indo-Pacific region, but it does not explicitly state this.</t>
  </si>
  <si>
    <t>Maybe; The abstract mentions the Indo-Pacific region, which includes some of the countries listed in the SC, but does not specify any particular country.
 ReflectionThe initial response is correct. The abstract does not provide specific information about the countries involved in the case studies, but the mentioned region does overlap with some of the countries in the SC.</t>
  </si>
  <si>
    <t>The paper discusses fisheries and marine resource management as indicated in the title and abstract.</t>
  </si>
  <si>
    <t>Yes; The title and abstract both mention fisheries and marine resource management.
 ReflectionThe initial response is correct. The abstract discusses the use of spatial marine closures for marine resource management and the impact on small-scale fisheries, which aligns with the screening criteria.</t>
  </si>
  <si>
    <t>The paper discusses co-management, which is against the screening criteria.</t>
  </si>
  <si>
    <t>No; The abstract mentions the use of community-based and co-management frameworks.
 ReflectionThe initial response is correct. The abstract clearly states that the paper discusses co-management frameworks, which is a criterion for exclusion according to the SC.</t>
  </si>
  <si>
    <t>No; The paper is focused on a case study from Bangladesh, not any of the countries listed in the SC.
 ReflectionThe initial response is correct. The abstract clearly states that the study is based in Bangladesh, which is not one of the countries listed in the SC.</t>
  </si>
  <si>
    <t>The paper discusses Pacific island nations, but it does not specify if it includes a case study from the countries listed in the SC.</t>
  </si>
  <si>
    <t>Maybe; The abstract mentions Pacific island nations but does not specify which ones.
 ReflectionThe Initial Response is correct because the abstract does not provide specific information about the countries involved in the study.</t>
  </si>
  <si>
    <t>The paper discusses the management of coral reefs, a marine resource, even though it does not explicitly mention fisheries.</t>
  </si>
  <si>
    <t>Yes; The abstract discusses resource governance and management options for coral reefs, which are a type of marine resource.
 ReflectionThe Initial Response is correct. The abstract does not explicitly mention fisheries, but it does discuss the management of coral reefs, which are a crucial part of marine ecosystems and can be considered a marine resource.</t>
  </si>
  <si>
    <t>Yes; The abstract mentions supporting community-based initiatives and using traditional systems of resource governance.
 ReflectionThe Initial Response is correct. The abstract does mention community-based initiatives and does not mention co-management.</t>
  </si>
  <si>
    <t>While the abstract and title suggest a comprehensive review, it does not explicitly state that it is part of the peer-reviewed published literature.</t>
  </si>
  <si>
    <t>Yes; The abstract and title suggest a comprehensive review of issues and adaptation opportunities related to coral reefs, which is typical of peer-reviewed literature.
 ReflectionThe Initial Response seems correct. The abstract provides a detailed overview of the research topic, which is a characteristic of peer-reviewed articles. However, it does not explicitly state that it is a peer-reviewed article.</t>
  </si>
  <si>
    <t>The paper's case study is based in Southern Thailand, not in any of the countries specified in the SC.</t>
  </si>
  <si>
    <t>No; The paper is focused on Southern Thailand, not any of the countries listed in the SC.
 ReflectionThe initial response is correct as the paper's case study is clearly stated to be in Southern Thailand, which is not one of the countries listed in the SC.</t>
  </si>
  <si>
    <t>The paper does not indicate a case study from the specified locations in the title or abstract.</t>
  </si>
  <si>
    <t>No; The abstract does not mention any specific case study or location.
 ReflectionThe initial response is correct as the abstract and title do not provide any information about a case study from the specified locations.</t>
  </si>
  <si>
    <t>The paper does not mention a case study from the specified locations in the title or abstract.</t>
  </si>
  <si>
    <t>The study is based in British Columbia, not in any of the countries listed in the screening criteria.</t>
  </si>
  <si>
    <t>No; The abstract mentions the study is based in British Columbia, not any of the listed countries.
 ReflectionThe initial response is correct as the abstract clearly states the location of the study.</t>
  </si>
  <si>
    <t>No; The study is clearly stated to have taken place in Indonesia, not any of the listed countries.
 ReflectionThe Initial Response is correct as the abstract explicitly mentions the study's location as Indonesia.</t>
  </si>
  <si>
    <t>No; The abstract and title do not mention any of the specified locations.
 ReflectionThe initial response is correct, as the abstract and title do not provide any information related to a case study from the specified locations.</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</si>
  <si>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rareÃ¢â‚¬â€œmeaning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Ã‚Â© 2022, The Author(s).</t>
  </si>
  <si>
    <t>Yes; The abstract mentions a case study from the Solomon Islands.
 ReflectionThe Initial Response is correct. The abstract clearly states that the study was conducted in the Solomon Islands, which is one of the countries listed in the SC.</t>
  </si>
  <si>
    <t>The paper's title and abstract clearly indicate that it discusses fisheries and marine resource management.</t>
  </si>
  <si>
    <t>Yes; The abstract discusses the co-management of a multi-species reef fishery, which falls under fisheries and marine resource management.
 ReflectionThe initial response is correct. The abstract clearly indicates that the paper is about the management of a multi-species reef fishery over a period of ten years, which directly relates to fisheries and marine resource management.</t>
  </si>
  <si>
    <t>The paper's focus on co-management is outside the scope of the screening criteria.</t>
  </si>
  <si>
    <t>No; The paper focuses on co-management, which is explicitly excluded in the screening criteria.
 ReflectionThe initial response is correct. The paper's title and abstract clearly indicate a focus on co-management, which is not within the scope of the screening criteria.</t>
  </si>
  <si>
    <t>While the abstract suggests a study that could be part of peer-reviewed literature, it does not explicitly confirm this.</t>
  </si>
  <si>
    <t>Yes; The abstract provides a detailed summary of a study, which is typical of peer-reviewed literature.
 ReflectionThe Initial Response seems correct. The abstract discusses a specific study, its methodology, and findings, which is characteristic of peer-reviewed literature. However, it does not explicitly state that it is a peer-reviewed paper.</t>
  </si>
  <si>
    <t>The paper's case study is from Canada, not from any of the Pacific Island countries listed in the SC.</t>
  </si>
  <si>
    <t>No; The paper is focused on a case study from Nunatsiavut, a land claim area in northern Labrador, Canada, not any of the listed Pacific Island countries.
 ReflectionThe Initial Response is correct. The paper's title and abstract clearly state that the research is based on a case study from Nunatsiavut, Canada, which is not one of the countries listed in the SC.</t>
  </si>
  <si>
    <t>The paper is focused on Southeast Asian countries, not on any of the countries listed in the SC.</t>
  </si>
  <si>
    <t>No; The abstract mentions the study is based in the Philippines and other Southeast Asian countries, none of which are listed in the SC.
 ReflectionThe initial response is correct as the paper does not mention any of the countries listed in the SC.</t>
  </si>
  <si>
    <t>Yes; The paper includes a case study from the Solomon Islands.
 ReflectionThe Initial Response is correct. The paper clearly states that it includes a case study from the Solomon Islands, which is one of the countries listed in the SC.</t>
  </si>
  <si>
    <t>The paper is focused on fisheries management and discusses it in the context of community-based management and gender inclusivity.</t>
  </si>
  <si>
    <t>Yes; The abstract discusses community-based fisheries management and its relation to gender inclusivity.
 ReflectionThe initial response is correct. The paper is clearly about fisheries management, specifically community-based fisheries management in Melanesia, and discusses the role of women in this context.</t>
  </si>
  <si>
    <t>The paper discusses a community-based approach, with no emphasis on co-management, thus meeting the screening criteria.</t>
  </si>
  <si>
    <t>Yes; The abstract discusses a community-based fisheries management (CBFM) approach, focusing on women's participation in decision-making processes.
 ReflectionThe initial response is correct. The paper is centered around a community-based approach, specifically in the context of fisheries management. However, it does not focus on co-management, but rather on the participation of women in the decision-making process within the community.</t>
  </si>
  <si>
    <t>Yes; The abstract provides a detailed summary of a research study, which is typical of peer-reviewed literature.
 ReflectionThe Initial Response is correct. The abstract discusses a specific study, its methodology, findings, and contribution to the field, which is characteristic of peer-reviewed literature. However, it does not explicitly state that it is a peer-reviewed article.</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</si>
  <si>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(ÃŽÂ´15N)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NiÃƒÂ±o events and the Indonesian 'haze' of 1997, the ÃŽÂ´13C signal in coral skeletons is a measure of metabolic stress caused by changes in light and temperature.</t>
  </si>
  <si>
    <t>The paper does not specify a case study from the listed countries in the title or abstract.</t>
  </si>
  <si>
    <t>No; The abstract does not mention any specific location or case study from the listed countries.
 ReflectionThe initial response is correct. The abstract discusses techniques for evaluating coral reef health but does not specify a location or case study from the countries listed in the screening criteria.</t>
  </si>
  <si>
    <t>The paper appears to discuss a community-based approach to reef health assessment, with no indication of a focus on co-management.</t>
  </si>
  <si>
    <t>Yes; The abstract mentions the need for coastal communities to have access to simple techniques for identifying stress on reefs, suggesting a community-based approach.
 ReflectionThe Initial Response is correct. The paper seems to focus on providing tools for communities to assess the health of their local reefs, which aligns with a community-based approach. There is no mention of co-management in the abstract.</t>
  </si>
  <si>
    <t>While the title and abstract suggest a peer-reviewed paper, without information about the source, it cannot be definitively confirmed.</t>
  </si>
  <si>
    <t>Yes; The title and abstract suggest a detailed study which is typically characteristic of peer-reviewed literature.
 ReflectionThe initial response seems correct as the abstract provides a comprehensive overview of the research, methods, and findings which is common in peer-reviewed articles. However, without information about the source of the paper, there is a small chance it could be part of grey literature or a conference report.</t>
  </si>
  <si>
    <t>The paper discusses a community-based approach without focusing on co-management.</t>
  </si>
  <si>
    <t>Yes; The abstract mentions the use of community-based systems to help sustain resources.
 ReflectionThe Initial Response is correct. The abstract does mention community-based systems, but it does not focus on co-management.</t>
  </si>
  <si>
    <t>Yes; The abstract discusses a specific research question and suggests a new approach, which is typical of peer-reviewed literature.
 ReflectionThe Initial Response seems correct as the abstract does present a research question and discusses a new approach. However, it does not explicitly state that it is a peer-reviewed paper.</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</si>
  <si>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Ã‚Â© 2017 Elsevier Inc. All rights reserved.</t>
  </si>
  <si>
    <t>No; The abstract does not mention any specific location or case study from the listed countries.
 ReflectionThe initial response is correct. The abstract discusses the role of coastal communities and small-scale fishers in ocean conservation but does not specify any particular location or case study from the countries listed in the screening criteria.</t>
  </si>
  <si>
    <t>The paper is likely to discuss marine resource management as it focuses on the role of small-scale fishers and coastal communities in ocean conservation.</t>
  </si>
  <si>
    <t>Yes; The abstract discusses the role of small-scale fishers and coastal communities in ocean conservation, which implies a discussion on marine resource management.
 ReflectionThe initial response is correct. The abstract clearly indicates a focus on marine resource management, particularly in the context of small-scale fishers and coastal communities.</t>
  </si>
  <si>
    <t>Yes; The abstract discusses the role of coastal communities and small-scale fishers in ocean conservation, indicating a community-based approach.
 ReflectionThe initial response is correct. The paper seems to focus on community-based approaches in ocean conservation, with no explicit mention of co-management.</t>
  </si>
  <si>
    <t>The text is identified as a chapter, indicating it's part of a book, not a peer-reviewed article.</t>
  </si>
  <si>
    <t>No; The abstract mentions that this is a chapter, which suggests it's part of a book, not a peer-reviewed article.
 ReflectionThe Initial Response is correct. The abstract clearly states that the text is a chapter, which indicates it's likely part of a book. This does not meet the Screening Criteria of being part of the peer-reviewed published literature.</t>
  </si>
  <si>
    <t>No; The paper is focused on the Islas MarÃ­as Biosphere Reserve in Mexico, not any of the specified locations in the SC.
 ReflectionThe Initial Response is correct, as the paper's focus is clearly stated to be on a location in Mexico, which is not one of the locations listed in the SC.</t>
  </si>
  <si>
    <t>The case study is based in Indonesia, not in any of the countries specified in the screening criteria.</t>
  </si>
  <si>
    <t>No; The paper is focused on a case study in Raja Ampat, Indonesia, which is not one of the countries listed in the screening criteria.
 ReflectionThe initial response is correct. The paper's title and abstract clearly state that the case study is based in Raja Ampat, Indonesia, which is not one of the countries of interest according to the screening criteria.</t>
  </si>
  <si>
    <t>No; The paper is based on a case study from the Philippines, not any of the countries listed in the SC.
 ReflectionThe Initial Response is correct. The paper's title and abstract clearly state that the case study is from San Salvador Island, Philippines, which is not one of the countries listed in the SC.</t>
  </si>
  <si>
    <t>The case study in the paper is from the Dominican Republic, not from any of the specified countries or islands in the screening criteria.</t>
  </si>
  <si>
    <t>No; The paper is about a case study from the Dominican fishing community of Buen Hombre, not from any of the listed countries or islands.
 ReflectionThe initial response is correct. The abstract clearly states that the case study is based in the Dominican Republic, which is not one of the countries or islands listed in the screening criteria.</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</si>
  <si>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Ã‚Â© 2016 by the author(s).</t>
  </si>
  <si>
    <t>The study is based in the Hawaiian Islands, not in any of the countries specified in the SC.</t>
  </si>
  <si>
    <t>No; The abstract mentions a study conducted in the Hawaiian Islands, not any of the countries listed in the SC.
 ReflectionThe initial response is correct. The abstract clearly states that the study was conducted in the Hawaiian Islands, which is not one of the countries listed in the SC.</t>
  </si>
  <si>
    <t>Yes; The abstract mentions the use of community-based monitoring and local knowledge in fisheries management.
 ReflectionThe Initial Response is correct. The paper does discuss a community-based approach, but it does not focus on co-management, as it primarily talks about the collaboration between fishers, scientists, NGOs, and regulating agencies.</t>
  </si>
  <si>
    <t>While the abstract suggests a research study, it does not explicitly confirm that the paper is peer-reviewed or published.</t>
  </si>
  <si>
    <t>Yes; The abstract provides a detailed summary of a research study, which is typical of peer-reviewed literature.
 ReflectionThe Initial Response seems correct. The abstract discusses a specific study conducted by a collaboration of fishers, scientists, NGOs, and regulating agencies, which suggests it is a research paper. However, it does not explicitly state that it is peer-reviewed or published.</t>
  </si>
  <si>
    <t>The case study in the paper is from Japan, not from any of the countries specified in the SC.</t>
  </si>
  <si>
    <t>No; The paper is a case study from Himeshima, Oita Prefecture, Japan, not from any of the listed countries.
 ReflectionThe Initial Response is correct. The paper's case study is clearly stated to be from Japan, which is not one of the countries listed in the SC.</t>
  </si>
  <si>
    <t>The case study is from Japan, not from any of the countries specified in the SC.</t>
  </si>
  <si>
    <t>No; The paper is a case study from Himeshima, Oita Prefecture, Japan, not from any of the listed countries.
 ReflectionThe Initial Response is correct. The paper's title and abstract clearly state that the case study is based in Japan, which is not one of the countries listed in the SC.</t>
  </si>
  <si>
    <t>The study is conducted in North Sulawesi, which is not one of the locations specified in the SC.</t>
  </si>
  <si>
    <t>No; The study is based in North Sulawesi, not in any of the countries listed in the SC.
 ReflectionThe initial response is correct. The location of the study is clearly stated in the title and abstract, and it does not match any of the locations specified in the SC.</t>
  </si>
  <si>
    <t>The paper could potentially include a case study from the countries listed in the SC, but it is not explicitly stated in the title or abstract.</t>
  </si>
  <si>
    <t>Maybe; The abstract mentions Pacific Island nations but does not specify which ones.
 ReflectionThe Initial Response is correct. The abstract discusses Pacific Island nations in general but does not mention any specific countries from the SC.</t>
  </si>
  <si>
    <t>The paper is clearly centered on fisheries management, particularly community-based systems, and their potential role in modern resource management.</t>
  </si>
  <si>
    <t>Yes; The title and abstract both mention fisheries management, specifically in the context of community-based systems in the Pacific Islands.
 ReflectionThe initial response is correct. The paper appears to be focused on fisheries management, discussing traditional and community-based systems, their evolution, and potential future roles.</t>
  </si>
  <si>
    <t>The paper is centered on community-based approaches, with no mention of co-management in the abstract.</t>
  </si>
  <si>
    <t>Yes; The title and abstract indicate a focus on community-based fisheries management systems, particularly in the Pacific Islands.
 ReflectionThe initial response is correct. The abstract discusses community-based fisheries management systems and does not mention co-management.</t>
  </si>
  <si>
    <t>While the abstract and title suggest a comprehensive study, there is no explicit mention of it being a part of peer-reviewed literature.</t>
  </si>
  <si>
    <t>Yes; The title and abstract suggest a comprehensive study on community-based fisheries management systems, which is typically characteristic of peer-reviewed literature.
 ReflectionThe initial response seems correct as the abstract provides a detailed overview of the study, its context, and its implications, which is common in peer-reviewed literature. However, it does not explicitly state that it is a peer-reviewed paper.</t>
  </si>
  <si>
    <t>The paper includes case studies from Vanuatu, the Solomon Islands, and Papua New Guinea, which are among the countries listed in the SC.</t>
  </si>
  <si>
    <t>Yes; The abstract mentions Vanuatu, the Solomon Islands, and Papua New Guinea, which are part of the countries listed in the SC.
 ReflectionThe Initial Response is correct. The paper discusses the Coral, Solomon, and Bismarck Seas region, which includes the countries mentioned in the SC.</t>
  </si>
  <si>
    <t>The paper discusses both fisheries and marine resource management, as evidenced by the mention of tuna exploitation, dependence on coastal fisheries, and challenges in resource management.</t>
  </si>
  <si>
    <t>Yes; The abstract discusses the exploitation of the region's large pelagic tuna resource, the dependence on coastal fisheries for subsistence and income, and the challenges in managing these resources.
 ReflectionThe initial response is correct. The abstract clearly mentions fisheries and marine resource management, including the exploitation of tuna resources, the role of fisheries in local livelihoods, and the difficulties in managing these resources effectively.</t>
  </si>
  <si>
    <t>Yes; The abstract mentions the promotion and support of community-based approaches towards the end.
 ReflectionThe Initial Response is correct. The abstract does mention community-based approaches, but it does not focus on co-management.</t>
  </si>
  <si>
    <t>While the abstract is detailed and discusses a specific topic in depth, it does not explicitly state that it is a peer-reviewed paper.</t>
  </si>
  <si>
    <t>Yes; The abstract provides a comprehensive overview of a specific geographical region, its ecosystems, and environmental challenges, which is typical of a peer-reviewed research paper.
 ReflectionThe Initial Response is correct. The abstract is detailed and discusses a specific topic in depth, which is characteristic of peer-reviewed literature. However, it does not explicitly state that it is a peer-reviewed paper, and it could potentially be a report or a book chapter.</t>
  </si>
  <si>
    <t>The title and abstract do not indicate a case study from any of the specified locations.</t>
  </si>
  <si>
    <t>No; The title and abstract do not mention any of the specified locations.
 ReflectionThe initial response is correct, as the title and abstract do not provide any information about a case study from the specified locations.</t>
  </si>
  <si>
    <t>The case study in the paper is from Sri Lanka, not from any of the countries listed in the screening criteria.</t>
  </si>
  <si>
    <t>No; The abstract clearly states that the case study is based in Negombo estuary, Sri Lanka, which is not one of the specified locations in the screening criteria.
 ReflectionThe initial response is correct. The paper's case study is explicitly stated to be in Sri Lanka, not in any of the countries listed in the screening criteria.</t>
  </si>
  <si>
    <t>The paper's study area is not within the specified locations.</t>
  </si>
  <si>
    <t>No; The abstract and title do not mention any of the specified locations.
 ReflectionThe initial response is correct. The paper focuses on the Northern Gulf of California, not any of the locations listed in the screening criteria.</t>
  </si>
  <si>
    <t>The paper's case study is from North Carolina, not from any of the specified Pacific Island countries.</t>
  </si>
  <si>
    <t>No; The study is based in Hatteras, North Carolina, not any of the listed Pacific Island countries.
 ReflectionThe initial response is correct as the study location specified in the title and abstract does not match any of the locations listed in the screening criteria.</t>
  </si>
  <si>
    <t>The paper's case studies are from Southeast Asia, not from any of the countries listed in the SC.</t>
  </si>
  <si>
    <t>No; The paper focuses on case studies from Southeast Asia, not the specific countries listed in the SC.
 ReflectionThe initial response is correct as the abstract clearly states that the case studies are from Southeast Asia, and none of the countries listed in the SC are mentioned.</t>
  </si>
  <si>
    <t>The study is not related to any of the countries listed in the SC as it is conducted in the Baltic Sea.</t>
  </si>
  <si>
    <t>No; The study is focused on the Baltic Sea, not any of the listed Pacific Island countries.
 ReflectionThe Initial Response is correct. The abstract clearly states that the study was conducted in the Baltic Sea, which is not one of the countries listed in the SC.</t>
  </si>
  <si>
    <t>The case study is from Comoros, not from any of the countries specified in the SC.</t>
  </si>
  <si>
    <t>No; The paper is a case study from Ngazidja island, Comoros which is not listed in the SC.
 ReflectionThe Initial Response is correct as the paper does not involve a case study from any of the countries listed in the SC.</t>
  </si>
  <si>
    <t>The study location is not within the specified countries in the screening criteria.</t>
  </si>
  <si>
    <t>No; The study is clearly stated to be conducted in North Norway, not in any of the listed Pacific Island nations.
 ReflectionThe initial response is correct. The title and abstract of the paper clearly indicate that the study was conducted in North Norway, which is not one of the countries listed in the screening criteria.</t>
  </si>
  <si>
    <t>The study location is not one of the specified Pacific Island nations.</t>
  </si>
  <si>
    <t>No; The study is based in a Norwegian Arctic village, not any of the listed Pacific Island nations.
 ReflectionThe initial response is correct. The paper's title and abstract clearly state that the study was conducted in a Norwegian Arctic village, which is not one of the countries listed in the screening criteria.</t>
  </si>
  <si>
    <t>No; The study is based in Kilbat Village, Central Maluku Regency, Indonesia which is not one of the specified locations in the screening criteria.
 ReflectionThe initial response is correct as the location of the study does not match any of the locations specified in the screening criteria.</t>
  </si>
  <si>
    <t>The case study in the paper is from Central Vietnam, not from any of the specified countries or islands in the screening criteria.</t>
  </si>
  <si>
    <t>No; The abstract mentions a case study from Central Vietnam, not from any of the listed countries or islands.
 ReflectionThe initial response is correct as the abstract clearly states the case study is from Central Vietnam, which is not one of the countries or islands listed in the screening criteria.</t>
  </si>
  <si>
    <t>No; The paper focuses on Japanese coastal fisheries management, not on any of the specified locations in the SC.
 ReflectionThe Initial Response is correct as the paper's focus is clearly on Japan, with no mention of any of the locations listed in the SC.</t>
  </si>
  <si>
    <t>The study is based on the Gulf of Maine, not any of the Pacific Island nations listed in the screening criteria.</t>
  </si>
  <si>
    <t>No; The abstract and title indicate that the study is focused on the Gulf of Maine, not any of the specified Pacific Island nations.
 ReflectionThe initial response is correct. The abstract clearly states that the geographic region of focus is the Gulf of Maine, which is not one of the locations listed in the screening criteria.</t>
  </si>
  <si>
    <t>The paper's case study is based in Colorado, not in any of the specified locations in the SC.</t>
  </si>
  <si>
    <t>No; The paper is focused on a case study from Colorado, United States, not any of the specified locations.
 ReflectionThe Initial Response is correct. The paper's title and abstract clearly indicate that the case study is based in Colorado, which is not one of the locations listed in the SC.</t>
  </si>
  <si>
    <t>The paper's case study is based in Bangladesh, not in any of the Pacific Island countries specified in the screening criteria.</t>
  </si>
  <si>
    <t>No; The paper is focused on a case study in Bangladesh, not any of the listed Pacific Island countries.
 ReflectionThe initial response is correct as the paper's case study is clearly stated to be in Bangladesh, which is not one of the countries listed in the screening criteria.</t>
  </si>
  <si>
    <t>No; The paper is focused on the Philippines, not any of the countries listed in the SC.
 ReflectionThe initial response is correct. The abstract and title clearly state that the study is based in the Philippines, which is not one of the countries listed in the SC.</t>
  </si>
  <si>
    <t>No; The abstract does not mention any specific case study from the listed countries.
 ReflectionThe initial response is correct. The abstract discusses shrimp farming and its impacts on mangrove ecosystems in a general context, without specifying any particular geographic location or country.</t>
  </si>
  <si>
    <t>The study is based in Hawaii, not in any of the specified locations in the screening criteria.</t>
  </si>
  <si>
    <t>No; The study is clearly identified as being conducted in Haena, Kauai, Hawaii, which is not one of the specified locations in the screening criteria.
 ReflectionThe initial response is correct. The location of the study is explicitly stated in the abstract and it does not match any of the locations listed in the screening criteria.</t>
  </si>
  <si>
    <t>The paper is about Indonesia, which is not one of the countries of interest according to the SC.</t>
  </si>
  <si>
    <t>No; The paper is focused on marine protected areas in Indonesia, not any of the countries listed in the SC.
 ReflectionThe initial response is correct as the paper's focus is clearly stated to be Indonesia, which is not one of the countries listed in the SC.</t>
  </si>
  <si>
    <t>No; The study is based in Cameroon, not any of the listed countries.
 ReflectionThe Initial Response is correct as the study location does not match any of the countries listed in the SC.</t>
  </si>
  <si>
    <t>The paper's case study is from Newfoundland and Labrador, not from any of the Pacific Island countries listed in the SC.</t>
  </si>
  <si>
    <t>No; The paper is focused on the inshore fishery in Newfoundland and Labrador, not any of the listed Pacific Island countries.
 ReflectionThe Initial Response is correct as the paper's case study is clearly stated to be from Newfoundland and Labrador, which is not one of the countries listed in the SC.</t>
  </si>
  <si>
    <t>The paper's case study is based in South Africa, not in any of the Pacific Island nations specified in the SC.</t>
  </si>
  <si>
    <t>No; The paper is a case study of small-scale fisheries governance in South Africa, not any of the listed Pacific Island nations.
 ReflectionThe Initial Response is correct. The paper's focus is clearly stated to be South Africa, which is not one of the countries listed in the SC.</t>
  </si>
  <si>
    <t>The paper's case study is from New Zealand, not from any of the countries listed in the SC.</t>
  </si>
  <si>
    <t>No; The paper is clearly about a case study from Great Barrier Island, New Zealand, which is not one of the countries listed in the SC.
 ReflectionThe Initial Response is correct as the paper's title and abstract clearly state that the case study is from New Zealand, not from any of the countries listed in the SC.</t>
  </si>
  <si>
    <t>The paper's focus on marine resource monitoring and management in the context of fishing in Fiji aligns with the screening criteria.</t>
  </si>
  <si>
    <t>Yes; The title and abstract mention marine resource monitoring and management in Fiji, specifically in relation to fishing.
 ReflectionThe Initial Response is correct. The paper clearly discusses fisheries and marine resource management, as indicated by the title and abstract.</t>
  </si>
  <si>
    <t>Yes; The title and abstract suggest a community-based approach to marine resource monitoring in Fiji.
 ReflectionThe initial response is correct. The paper seems to focus on a community-based approach to marine resource monitoring, with no explicit mention of co-management.</t>
  </si>
  <si>
    <t>The abstract details a specific study and the copyright notice suggests it is part of a peer-reviewed publication.</t>
  </si>
  <si>
    <t>Yes; The abstract provides a detailed summary of a research study, and the copyright notice at the end suggests it is part of a peer-reviewed publication.
 ReflectionThe Initial Response seems correct. The abstract discusses a specific study conducted over a period of time, and the copyright notice indicates it is likely part of a peer-reviewed publication. There is no indication that it is grey literature, a conference report, or a book chapter.</t>
  </si>
  <si>
    <t>The study is based in Newfoundland and Labrador, not in any of the specified locations.</t>
  </si>
  <si>
    <t>No; The abstract clearly states that the study is based in Newfoundland and Labrador, which is not one of the specified locations.
 ReflectionThe initial response is correct. The study is not based in any of the specified locations.</t>
  </si>
  <si>
    <t>The paper is about a case study in Nunavut, not any of the Pacific Island nations listed in the screening criteria.</t>
  </si>
  <si>
    <t>No; The paper is focused on the Nunavut Wildlife Management Board's community-based monitoring network in the Arctic, not any of the listed Pacific Island nations.
 ReflectionThe initial response is correct. The paper's title and abstract clearly state that the study is based in Nunavut, which is in the Arctic, and there is no mention of any of the Pacific Island nations listed in the screening criteria.</t>
  </si>
  <si>
    <t>The paper's case study is based in Botswana, not in any of the Pacific Island countries specified in the screening criteria.</t>
  </si>
  <si>
    <t>No; The paper is about the Okavango Delta in Botswana, not any of the listed Pacific Island countries.
 ReflectionThe initial response is correct. The paper's focus is clearly stated to be the Okavango Delta in Botswana, which is not one of the countries listed in the screening criteria.</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</si>
  <si>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Ã‚Â© 2006.</t>
  </si>
  <si>
    <t>The paper could potentially include a case study from the countries listed in the SC, but the abstract does not provide specific names.</t>
  </si>
  <si>
    <t>Yes; The abstract mentions activities in 14 Pacific Island countries, which could potentially include the countries listed in the SC.
 ReflectionThe Initial Response is correct as the abstract does mention activities in Pacific Island countries, but it does not specifically name any of the countries listed in the SC.</t>
  </si>
  <si>
    <t>The paper discusses coastal fisheries and resource management, meeting the screening criteria.</t>
  </si>
  <si>
    <t>Yes; The abstract mentions activities focusing on coastal fisheries and resource management.
 ReflectionThe Initial Response is correct. The abstract clearly states that the paper will discuss coastal fisheries and resource management, which aligns with the screening criteria.</t>
  </si>
  <si>
    <t>The paper discusses community-based resource management projects without a focus on co-management.</t>
  </si>
  <si>
    <t>Yes; The abstract mentions the implementation of community-based resource management projects.
 ReflectionThe Initial Response is correct. The abstract does mention community-based resource management projects, but it does not indicate a focus on co-management.</t>
  </si>
  <si>
    <t>While the abstract suggests a research project, it does not explicitly confirm that it is part of peer-reviewed published literature.</t>
  </si>
  <si>
    <t>Yes; The abstract provides a detailed summary of a research project, which is typical of peer-reviewed literature.
 ReflectionThe Initial Response seems correct. The abstract discusses a specific project, its approach, and challenges, which is common in peer-reviewed literature. However, it does not explicitly state that it is a peer-reviewed paper.</t>
  </si>
  <si>
    <t>The paper's case study is based in India, not in any of the Pacific Island countries specified in the SC.</t>
  </si>
  <si>
    <t>No; The paper is focused on a case study from south India, not any of the listed Pacific Island countries.
 ReflectionThe Initial Response is correct as the paper's focus is clearly stated to be on a region in India, not any of the Pacific Island countries listed in the SC.</t>
  </si>
  <si>
    <t>The paper does not meet the SC as it is a case study from Aceh, Indonesia, not from any of the countries listed in the SC.</t>
  </si>
  <si>
    <t>No; The paper is a case study from Aceh, Indonesia, not from any of the countries listed in the SC.
 ReflectionThe Initial Response is correct. The paper's focus is on a case study from Aceh, Indonesia, which is not one of the countries specified in the SC.</t>
  </si>
  <si>
    <t>The abstract does not indicate any case study from the specified countries.</t>
  </si>
  <si>
    <t>No; The abstract does not mention any case study from the specified countries.
 ReflectionThe initial response is correct as the abstract does not provide any information about a case study from the listed countries.</t>
  </si>
  <si>
    <t>The paper is focused on the Philippines, not on any of the countries specified in the SC.</t>
  </si>
  <si>
    <t>No; The paper is clearly about the Philippines, which is not one of the countries listed in the SC.
 ReflectionThe initial response is correct. The paper's title and abstract do not mention any of the countries listed in the SC.</t>
  </si>
  <si>
    <t>The paper does not meet the screening criteria as it does not involve a case study from any of the listed countries.</t>
  </si>
  <si>
    <t>No; The paper is focused on the Philippines, which is not one of the countries listed in the screening criteria.
 ReflectionThe initial response is correct as the paper's focus is clearly on the Philippines, not on any of the countries specified in the screening criteria.</t>
  </si>
  <si>
    <t>No; The abstract and title indicate that the case study is based in Newfoundland and Labrador's Inshore Shrimp Industry, which is in Canada, not in any of the countries listed in the SC.
 ReflectionThe initial response is correct. The paper's case study is clearly identified as being from Canada, which is not one of the countries of interest according to the SC.</t>
  </si>
  <si>
    <t>The paper's case study is based in Brazil, not in any of the Pacific Island countries specified in the screening criteria.</t>
  </si>
  <si>
    <t>No; The paper is focused on a case study in the Central Amazon of Brazil, not any of the listed Pacific Island countries.
 ReflectionThe initial response is correct. The title and abstract clearly state that the study is based in the Central Amazon of Brazil, which is not one of the countries listed in the screening criteria.</t>
  </si>
  <si>
    <t>The paper's focus on Brazil does not meet the screening criteria's requirement for a case study from specific Pacific Island countries.</t>
  </si>
  <si>
    <t>No; The paper is focused on the fisheries in extreme southern Brazil, not any of the listed countries in the screening criteria.
 ReflectionThe initial response is correct as the paper's focus is clearly stated to be on a region in Brazil, which is not one of the countries listed in the screening criteria.</t>
  </si>
  <si>
    <t>The case studies in the paper are from Malaysia, not from any of the countries listed in the SC.</t>
  </si>
  <si>
    <t>No; The abstract clearly states that the case studies were conducted in Malaysia, not in any of the countries listed in the SC.
 ReflectionThe initial response is correct. The abstract does not mention any of the countries listed in the SC, and explicitly states that the case studies were conducted in Malaysia.</t>
  </si>
  <si>
    <t>The study was conducted in the Philippines, not in any of the countries specified in the SC.</t>
  </si>
  <si>
    <t>No; The abstract clearly states that the study was conducted in the Philippines, which is not one of the countries listed in the SC.
 ReflectionThe initial response is correct. The study location is explicitly mentioned in the abstract and it does not match with any of the countries listed in the SC.</t>
  </si>
  <si>
    <t>The paper is focused on Sub-Saharan Africa, not on any of the countries specified in the SC.</t>
  </si>
  <si>
    <t>No; The paper focuses on Sub-Saharan Africa, not any of the countries listed in the SC.
 ReflectionThe initial response is correct. The paper's title and abstract clearly state that the focus is on Sub-Saharan Africa, and there is no mention of any of the countries listed in the SC.</t>
  </si>
  <si>
    <t>The paper is based on a case study from the Cook Islands, as indicated in both the title and abstract.</t>
  </si>
  <si>
    <t>Yes; The title and abstract mention a case study from the Cook Islands.
 ReflectionThe Initial Response is correct. The paper's title and abstract clearly state that the research was conducted in Rarotonga, Cook Islands.</t>
  </si>
  <si>
    <t>The paper discusses marine resource management and its impact on coral reef health.</t>
  </si>
  <si>
    <t>Yes; The abstract mentions marine management practices and their impact on coral reef health.
 ReflectionThe Initial Response is correct. The paper discusses marine management practices, specifically the implementation of traditional marine social institutions, and their effect on coral reef health, which falls under marine resource management.</t>
  </si>
  <si>
    <t>While the paper seems to discuss a community-based approach, it is not clear if there is a focus on co-management.</t>
  </si>
  <si>
    <t>Yes; The abstract mentions the implementation of traditional marine social institutions, which suggests a community-based approach.
 ReflectionThe Initial Response is correct. The paper discusses the use of traditional marine social institutions, which implies a community-based approach. However, it does not explicitly mention co-management, so it is not clear if this is a focus of the paper.</t>
  </si>
  <si>
    <t>While the abstract and title suggest a research study, it does not explicitly state that it is part of peer-reviewed published literature.</t>
  </si>
  <si>
    <t>Yes; The abstract provides a detailed summary of a research study, which is typical of peer-reviewed literature.
 ReflectionThe Initial Response seems correct as the abstract and title suggest a structured research study. However, it does not explicitly state that it is a peer-reviewed paper.</t>
  </si>
  <si>
    <t>The paper could potentially include a case study from the listed countries, but the abstract does not provide specific details.</t>
  </si>
  <si>
    <t>Maybe; The abstract mentions "various island countries" in Oceania but does not specify which ones.
 ReflectionThe Initial Response is correct because the abstract does not provide specific information about the countries involved in the study.</t>
  </si>
  <si>
    <t>The paper's focus on community-based marine resource management suggests it will discuss fisheries and/or marine resource management.</t>
  </si>
  <si>
    <t>Yes; The title and abstract both mention marine resource management, indicating that the paper will discuss this topic.
 ReflectionThe Initial Response is correct. The abstract discusses community-based marine resource management, which falls under the umbrella of marine resource management and likely includes fisheries.</t>
  </si>
  <si>
    <t>While the paper is about community-based management, the mention of cooperative management could imply a focus on co-management, which would not meet the screening criteria.</t>
  </si>
  <si>
    <t>Yes; The title and abstract clearly indicate a focus on community-based marine resource management.
 ReflectionThe initial response is correct. The paper discusses community-based marine resource management, which aligns with the screening criteria. However, the abstract also mentions cooperative management, which could potentially be interpreted as co-management.</t>
  </si>
  <si>
    <t>Yes; The title and abstract suggest a comprehensive study on community-based marine resource management, which is likely to be a part of peer-reviewed literature.
 ReflectionThe initial response seems correct as the abstract provides a detailed overview of the research, its findings, and its implications, which is typical of peer-reviewed literature. However, without further information, it's not possible to definitively exclude the possibility of it being grey literature, a conference report, or a book chapter.</t>
  </si>
  <si>
    <t>The study is based in Oregon, not in any of the specified locations.</t>
  </si>
  <si>
    <t>No; The abstract mentions a case study from the South Santiam watershed in Oregon, not from any of the specified locations.
 ReflectionThe initial response is correct. The abstract clearly states the location of the study, which is not one of the locations specified in the screening criteria.</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</si>
  <si>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Ã‚Â© 2018 Elsevier Ltd</t>
  </si>
  <si>
    <t>The case study in the paper is not from any of the countries specified in the SC.</t>
  </si>
  <si>
    <t>No; The paper's case study is based on Oslob Whale Sharks, which is not located in any of the countries listed in the SC.
 ReflectionThe initial response is correct as the location of the case study mentioned in the title and abstract does not match any of the countries listed in the SC.</t>
  </si>
  <si>
    <t>Yes; The abstract discusses a community-based approach to sustainable integrated coastal management, specifically focusing on the role of livelihoods in collective engagement.
 ReflectionThe Initial Response is correct. The paper discusses a community-based approach, focusing on the role of livelihoods in collective engagement in sustainable integrated coastal management. There is no mention of co-management, which is the exclusion criterion.</t>
  </si>
  <si>
    <t>Yes; The abstract provides a detailed summary of a research study, which is typical of peer-reviewed literature.
 ReflectionThe Initial Response seems correct. The abstract discusses a specific study and its findings, which is characteristic of peer-reviewed literature. However, it does not explicitly state that it is a peer-reviewed paper.</t>
  </si>
  <si>
    <t>No; The paper is focused on fisheries resources management in Tanzania, which is not one of the specified locations in the screening criteria.
 ReflectionThe initial response is correct. The paper's title and abstract clearly state that the study is based in Tanzania, not in any of the countries listed in the screening criteria.</t>
  </si>
  <si>
    <t>The case study in the paper is based in Mexico, not in any of the countries specified in the SC.</t>
  </si>
  <si>
    <t>No; The paper is focused on a case study from Mexico, not any of the countries listed in the SC.
 ReflectionThe Initial Response is correct as the paper's case study is clearly based in Mexico, which is not one of the countries of interest according to the SC.</t>
  </si>
  <si>
    <t>The paper is focused on Canada and does not include a case study from any of the countries listed in the screening criteria.</t>
  </si>
  <si>
    <t>No; The title and abstract of the paper clearly indicate that the study is focused on Canada, not any of the countries listed in the screening criteria.
 ReflectionThe initial response is correct. The paper is about participatory governance and community-based management in Canada, and there is no mention of any of the countries listed in the screening criteria.</t>
  </si>
  <si>
    <t>No; The abstract does not mention any specific location or case study from the listed countries.
 ReflectionThe initial response is correct. The abstract discusses community-based marine resource management in general terms, without specifying a particular geographic location or case study.</t>
  </si>
  <si>
    <t>The case study in the paper is from Taiwan, which is not one of the countries of interest according to the SC.</t>
  </si>
  <si>
    <t>No; The paper is based on a case study from Taiwan, not any of the countries listed in the SC.
 ReflectionThe Initial Response is correct. The title and abstract clearly state that the case study is from Taiwan, which is not one of the countries listed in the SC.</t>
  </si>
  <si>
    <t>The case study in the paper is from the Brazilian Amazon, not from any of the countries specified in the SC.</t>
  </si>
  <si>
    <t>No; The paper's case study is clearly stated to be from the Brazilian Amazon, not any of the listed Pacific Island nations.
 ReflectionThe Initial Response is correct. The paper's abstract explicitly mentions a case study from the Brazilian Amazon, which is not one of the countries listed in the SC.</t>
  </si>
  <si>
    <t>The study is based in Ghana, not in any of the countries specified in the SC.</t>
  </si>
  <si>
    <t>No; The abstract mentions a study conducted in Ghana, not any of the countries listed in the SC.
 ReflectionThe initial response is correct. The abstract clearly states that the study was conducted in Ghana, which is not one of the countries listed in the SC.</t>
  </si>
  <si>
    <t>No; The abstract and title clearly state that the study is based in the Fraser Basin, Canada, not any of the listed Pacific Island countries.
 ReflectionThe initial response is correct. The study is clearly based in Canada, not in any of the Pacific Island countries listed in the screening criteria.</t>
  </si>
  <si>
    <t>The paper's case study is focused on Kenya and Zanzibar-Tanzania, not any of the countries specified in the SC.</t>
  </si>
  <si>
    <t>No; The paper's case study is based in Kenya and Zanzibar-Tanzania, not any of the countries listed in the SC.
 ReflectionThe initial response is correct. The paper's case study does not involve any of the countries listed in the SC.</t>
  </si>
  <si>
    <t>The paper is about Korea's marine ranching program and does not involve a case study from any of the specified countries.</t>
  </si>
  <si>
    <t>No; The paper is focused on the marine ranching program in Korea, not any of the specified countries.
 ReflectionThe initial response is correct. The paper's title and abstract do not mention any case studies from the specified countries.</t>
  </si>
  <si>
    <t>The paper's case study is based in Cuba, not in any of the countries listed in the SC.</t>
  </si>
  <si>
    <t>No; The abstract and title indicate that the study is based in Cuba, not any of the countries listed in the SC.
 ReflectionThe initial response is correct. The paper's focus is on a project in Cuba, which is not one of the countries specified in the SC.</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</si>
  <si>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atollÃ¢â‚¬â„¢s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atollÃ¢â‚¬â„¢s bonefish spawning migratory corridor adjacent to Tukuhora village and a Rahui (i.e., seasonal closure) to improve the sustainability of the fishery. Ã‚Â© 2020, Springer Nature B.V.</t>
  </si>
  <si>
    <t>The study does not meet the screening criteria as it is not based in any of the specified locations.</t>
  </si>
  <si>
    <t>No; The study is based in French Polynesia, which is not listed in the screening criteria.
 ReflectionThe initial response is correct. The study location, French Polynesia, is not among the locations specified in the screening criteria.</t>
  </si>
  <si>
    <t>Yes; The abstract mentions supporting community-based management of an artisanal fishery.
 ReflectionThe Initial Response is correct. The paper discusses a community-based approach to managing an artisanal fishery, but it does not mention co-management.</t>
  </si>
  <si>
    <t>Yes; The abstract provides a detailed summary of a research study, which is typical of peer-reviewed literature.
 ReflectionThe Initial Response seems correct. The abstract discusses a specific research study, its methodology, findings, and implications, which is characteristic of peer-reviewed literature. However, it does not explicitly state that it is a peer-reviewed paper.</t>
  </si>
  <si>
    <t>The research is explicitly stated to be conducted in Australia, not in any of the countries listed in the SC.</t>
  </si>
  <si>
    <t>No; The abstract and title indicate that the research is based in Australia, not any of the countries listed in the SC.
 ReflectionThe initial response is correct. The abstract clearly states that the research was conducted in Australia, specifically within Indigenous communities. There is no mention of any of the countries listed in the SC.</t>
  </si>
  <si>
    <t>The paper does not meet the screening criteria as it does not involve a case study from any of the specified locations.</t>
  </si>
  <si>
    <t>No; The paper is focused on Bristol Bay, Alaska and does not mention any of the specified locations in the screening criteria.
 ReflectionThe initial response is correct as the paper's title and abstract clearly indicate that the study is based in Bristol Bay, Alaska, and there is no mention of any of the locations listed in the screening criteria.</t>
  </si>
  <si>
    <t>The study is based in India, not in any of the countries listed in the screening criteria.</t>
  </si>
  <si>
    <t>No; The paper is a case study of Loktak Lake in North East India, not any of the specified locations.
 ReflectionThe initial response is correct as the paper's focus is clearly stated to be on a location in India, not any of the countries listed in the screening criteria.</t>
  </si>
  <si>
    <t>The paper does not include any case study or data from the countries listed in the SC.</t>
  </si>
  <si>
    <t>No; The paper focuses on Sub-Saharan Africa and does not mention any of the countries listed in the SC.
 ReflectionThe initial response is correct. The paper's title and abstract do not indicate any case study or data from the countries specified in the SC.</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</si>
  <si>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Ã‚Â© 2014 Elsevier Ltd.</t>
  </si>
  <si>
    <t>No; The paper is focused on New England, not any of the specified locations.
 ReflectionThe initial response is correct as the paper's focus is clearly stated to be New England, which is not one of the locations listed in the screening criteria.</t>
  </si>
  <si>
    <t>The paper seems to discuss a community-based approach without a focus on co-management.</t>
  </si>
  <si>
    <t>Yes; The title and abstract suggest a focus on community-based fisheries and mention a new model for organizing fishing communities.
 ReflectionThe initial response is correct. The paper appears to discuss a community-based approach, specifically in the context of fisheries. There is no mention of co-management, which is a criterion for exclusion.</t>
  </si>
  <si>
    <t>The presence of a reputable publisher and the structure of the abstract suggest it is part of peer-reviewed published literature.</t>
  </si>
  <si>
    <t>Yes; The abstract provides a summary of a research topic and the Â© 2014 Elsevier Ltd. suggests it is published by a reputable publisher.
 ReflectionThe Initial Response is correct. The abstract and title suggest a research paper, and the mention of Elsevier Ltd, a well-known academic publishing company, indicates it is likely part of peer-reviewed literature.</t>
  </si>
  <si>
    <t>The paper does not seem to be based on a case study from any of the specified locations.</t>
  </si>
  <si>
    <t>The study is based in Florida, not in any of the Pacific Island nations specified in the screening criteria.</t>
  </si>
  <si>
    <t>No; The paper is focused on a case study in Florida, not any of the listed Pacific Island nations.
 ReflectionThe initial response is correct. The paper's title and abstract clearly indicate that the study is based in Florida, and there is no mention of any of the Pacific Island nations listed in the screening criteria.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</si>
  <si>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worldÃ¢â‚¬â„¢s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Ã¢â‚¬Å“open access,Ã¢â‚¬Â_x009d_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Ã¢â‚¬Å“Our OceanÃ¢â‚¬Â_x009d_ Conference in June 2017. Ã‚Â© 2019 Elsevier Ltd. All rights reserved.</t>
  </si>
  <si>
    <t>Yes; The title and abstract clearly indicate that the paper is a case study from Tonga, which is one of the countries listed in the screening criteria.
 ReflectionThe initial response is correct. The paper's title and abstract clearly indicate that it is a case study from Tonga, which is one of the countries of interest according to the screening criteria.</t>
  </si>
  <si>
    <t>The paper discusses the management of fisheries and marine resources in Tonga.</t>
  </si>
  <si>
    <t>Yes; The abstract mentions the management of fisheries and marine resources in Tonga.
 ReflectionThe Initial Response is correct. The abstract discusses the exploitation of marine resources, changes in fisheries legislation, community-based nearshore management approaches, and the establishment of marine protected areas, which are all related to fisheries and marine resource management.</t>
  </si>
  <si>
    <t>Yes; The abstract mentions community-based nearshore management approaches being implemented in Tonga.
 ReflectionThe Initial Response is correct. The abstract does discuss a community-based approach, and there is no mention of co-management, which is to be excluded according to the SC.</t>
  </si>
  <si>
    <t>The abstract indicates a detailed research study and the mention of Elsevier Ltd suggests it is part of peer-reviewed published literature.</t>
  </si>
  <si>
    <t>Yes; The abstract provides a detailed summary of the research conducted on the marine resources of Tonga and its management, and it is mentioned that the paper is published by Elsevier Ltd.
 ReflectionThe Initial Response is correct. The abstract provides a comprehensive overview of the research conducted, and the mention of Elsevier Ltd, a well-known academic publishing company, suggests that this is a peer-reviewed article.</t>
  </si>
  <si>
    <t>No; The paper is focused on Tonle Sap Lake in Cambodia, not any of the countries listed in the SC.
 ReflectionThe initial response is correct. The paper's title and abstract clearly state that the study is about Tonle Sap Lake in Cambodia, which is not one of the countries listed in the SC.</t>
  </si>
  <si>
    <t>No; The study is clearly based in Gilbert Bay, coastal Labrador, which is not one of the specified locations in the screening criteria.
 ReflectionThe initial response is correct. The study location is explicitly stated in the title and abstract, and it does not match any of the locations listed in the screening criteria.</t>
  </si>
  <si>
    <t>The paper does not focus on any of the countries listed in the SC, but rather on Kenya and Madagascar.</t>
  </si>
  <si>
    <t>No; The abstract and title indicate that the paper focuses on Kenya and Madagascar, not any of the countries listed in the SC.
 ReflectionThe initial response is correct. The paper's focus is clearly stated to be on Kenya and Madagascar, and there is no mention of any of the countries listed in the SC.</t>
  </si>
  <si>
    <t>No; The study is based in Thailand, not any of the listed countries.
 ReflectionThe initial response is correct as the abstract clearly states that the study was conducted in Thailand.</t>
  </si>
  <si>
    <t>No; The paper is focused on mangrove restoration in Vietnam, not any of the countries listed in the SC.
 ReflectionThe initial response is correct. The paper's title and abstract clearly state that the study is based in Vietnam, which is not one of the countries listed in the SC.</t>
  </si>
  <si>
    <t>No; The paper is a case study from Indonesia, not from any of the countries listed in the SC.
 ReflectionThe Initial Response is correct. The paper's case study is clearly stated to be from Indonesia, which is not one of the countries of interest according to the SC.</t>
  </si>
  <si>
    <t>The study is based on Easter Island, not on any of the locations specified in the screening criteria.</t>
  </si>
  <si>
    <t>No; The paper is focused on Easter Island, which is not listed in the screening criteria.
 ReflectionThe initial response is correct. The paper's case study is based on Easter Island, which is not one of the locations specified in the screening criteria.</t>
  </si>
  <si>
    <t>The paper does not meet the SC as it is focused on Jakarta, Indonesia, not any of the countries listed in the SC.</t>
  </si>
  <si>
    <t>No; The paper is focused on Jakarta, Indonesia, not any of the countries listed in the SC.
 ReflectionThe initial response is correct as the paper's focus is clearly stated to be Jakarta, which is not one of the countries listed in the SC.</t>
  </si>
  <si>
    <t>Yes; The paper is about fisheries co-management in Vanuatu, which is one of the countries listed in the SC.
 ReflectionThe Initial Response is correct. The paper's title and abstract clearly indicate that it is a case study from Vanuatu, which is one of the countries of interest according to the SC.</t>
  </si>
  <si>
    <t>The paper's title and abstract clearly indicate a focus on fisheries co-management, which falls under the scope of fisheries and marine resource management.</t>
  </si>
  <si>
    <t>Yes; The title and abstract mention fisheries co-management in Vanuatu, indicating a discussion on fisheries and/or marine resource management.
 ReflectionThe Initial Response is correct. The abstract discusses the evolution of community-based fisheries management in Vanuatu, indicating a focus on fisheries and marine resource management.</t>
  </si>
  <si>
    <t>The paper's primary focus is on co-management, which is not in line with the screening criteria.</t>
  </si>
  <si>
    <t>No; The title and abstract clearly indicate a focus on co-management, which is against the screening criteria.
 ReflectionThe initial response is correct. The paper's title and abstract both highlight a focus on co-management, specifically in the context of fisheries in Vanuatu. While there is mention of community-based fisheries management, the overall focus is on co-management, which is to be excluded according to the screening criteria.</t>
  </si>
  <si>
    <t>The case studies in the paper are from Latin America, not from the Pacific Island countries listed in the screening criteria.</t>
  </si>
  <si>
    <t>No; The abstract mentions that the case studies are from Latin America, not from any of the listed Pacific Island countries.
 ReflectionThe initial response is correct. The abstract clearly states that the case studies are from Latin America, which does not include any of the countries listed in the screening criteria.</t>
  </si>
  <si>
    <t>The study is based on the Kenyan coast, not any of the Pacific Island countries listed in the screening criteria.</t>
  </si>
  <si>
    <t>No; The abstract mentions a case study from the Kenyan coast, not from any of the listed Pacific Island countries.
 ReflectionThe initial response is correct. The abstract clearly states that the study was conducted on the Kenyan coast, which is not one of the countries listed in the screening criteria.</t>
  </si>
  <si>
    <t>The paper's title and abstract indicate a case study from Fiji, which meets the screening criteria.</t>
  </si>
  <si>
    <t>Yes; The title and abstract mention a case study from Fiji, which is one of the countries listed in the screening criteria.
 ReflectionThe initial response is correct. The paper's title and abstract clearly state that the case study is based in Fiji, which is one of the countries of interest according to the screening criteria.</t>
  </si>
  <si>
    <t>The paper's title and abstract clearly indicate a focus on marine resource management, meeting the screening criteria.</t>
  </si>
  <si>
    <t>Yes; The title and abstract mention marine resources management, indicating that the paper will discuss this topic.
 ReflectionThe Initial Response is correct. The title and abstract clearly mention marine resources management, which falls under the screening criteria.</t>
  </si>
  <si>
    <t>Yes; The title and abstract suggest a focus on community-based marine resources management in Fiji.
 ReflectionThe initial response is correct as the abstract and title both indicate a focus on community-based management. There is no explicit mention of co-management, which is a criterion for exclusion.</t>
  </si>
  <si>
    <t>The presence of a known academic publisher and the structure of the abstract suggest this is a peer-reviewed research paper.</t>
  </si>
  <si>
    <t>Yes; The abstract and title suggest that this is a research paper, and the mention of a publisher (Taylor &amp; Francis) indicates it is likely part of peer-reviewed literature.
 ReflectionThe Initial Response seems correct. The abstract and title provide a summary of a research study, and the mention of a known academic publisher supports the likelihood of it being a peer-reviewed paper.</t>
  </si>
  <si>
    <t>The paper's focus is on Viet Nam, which is not one of the countries of interest according to the SC.</t>
  </si>
  <si>
    <t>No; The paper is focused on marine fisheries management in Viet Nam, not any of the countries listed in the SC.
 ReflectionThe Initial Response is correct. The paper's title and abstract clearly state that the study is based in Viet Nam, which is not one of the countries listed in the SC.</t>
  </si>
  <si>
    <t>The paper does not include a case study from any of the specified Pacific Island nations.</t>
  </si>
  <si>
    <t>No; The abstract mentions case studies from Canada and Vancouver Island, but none from the specified Pacific Island nations.
 ReflectionThe initial response is correct. The abstract does not mention any of the Pacific Island nations listed in the screening criteria.</t>
  </si>
  <si>
    <t>No; The paper is a case study from the Philippines, not from any of the countries listed in the SC.
 ReflectionThe Initial Response is correct. The title and abstract clearly state that the case study is from the Philippines, which is not one of the countries listed in the SC.</t>
  </si>
  <si>
    <t>The paper's case study is from Vietnam, not from any of the countries specified in the SC.</t>
  </si>
  <si>
    <t>No; The paper is focused on the Mekong Delta in Vietnam, not any of the countries listed in the SC.
 ReflectionThe initial response is correct. The paper's title and abstract clearly state that the case study is from Vietnam, which is not one of the countries of interest according to the SC.</t>
  </si>
  <si>
    <t>No; The abstract and title indicate that the study is focused on fisheries in Puerto Rico and the US Virgin Islands, not any of the countries listed in the SC.
 ReflectionThe initial response is correct. The paper's focus is clearly stated to be on the USA Caribbean, specifically Puerto Rico and the US Virgin Islands, which are not among the countries listed in the SC.</t>
  </si>
  <si>
    <t>The paper's case study is based in Costa Rica, not in any of the specified locations.</t>
  </si>
  <si>
    <t>No; The abstract mentions a case study in the Gulf of Nicoya, Costa Rica, not any of the specified locations.
 ReflectionThe initial response is correct. The abstract does not mention any case studies from the specified locations.</t>
  </si>
  <si>
    <t>No; The abstract does not mention any of the specified locations.
 ReflectionThe initial response is correct. The abstract does not provide any information about a case study from the specified locations.</t>
  </si>
  <si>
    <t>The paper does not meet the SC as it is a case study from Namibia, not from any of the countries specified in the SC.</t>
  </si>
  <si>
    <t>No; The paper is a case study from Tsintsabis, Namibia, not from any of the countries listed in the SC.
 ReflectionThe Initial Response is correct. The paper's title and abstract clearly state that the case study is based in Namibia, which is not one of the countries listed in the SC.</t>
  </si>
  <si>
    <t>The paper's case study is based in Madagascar, which is not one of the countries of interest according to the SC.</t>
  </si>
  <si>
    <t>No; The study is clearly stated to be conducted in southwest Madagascar, not in any of the countries listed in the SC.
 ReflectionThe Initial Response is correct. The location of the study is explicitly mentioned in the title and the abstract.</t>
  </si>
  <si>
    <t>The case study is based in Brazil, not in any of the Pacific Island nations specified in the screening criteria.</t>
  </si>
  <si>
    <t>No; The paper is focused on a community in Brazil, not any of the listed Pacific Island nations.
 ReflectionThe initial response is correct. The paper's title and abstract clearly state that the case study is based in Brazil, which is not one of the countries listed in the screening criteria.</t>
  </si>
  <si>
    <t>The study is based in the Peruvian Amazon, not in any of the Pacific Island countries listed in the screening criteria.</t>
  </si>
  <si>
    <t>No; The abstract mentions a case study from the Peruvian Amazon, not from any of the listed Pacific Island countries.
 ReflectionThe initial response is correct. The abstract clearly states that the study is based in the Peruvian Amazon, which is not one of the countries listed in the screening criteria.</t>
  </si>
  <si>
    <t>The paper does not meet the screening criteria as it does not include a case study from any of the specified locations.</t>
  </si>
  <si>
    <t>No; The paper focuses on South America and does not mention any of the specified locations in the screening criteria.
 ReflectionThe initial response is correct. The paper's focus is on the Amazonian fish Colossoma macropomum in South America, and there is no mention of any case study from the locations specified in the screening criteria.</t>
  </si>
  <si>
    <t>Yes; The paper is a case study from the Solomon Islands, which is one of the countries listed in the SC.
 ReflectionThe Initial Response is correct as the title and abstract clearly state that the research was conducted in the Solomon Islands.</t>
  </si>
  <si>
    <t>The paper is focused on marine resource management and inshore fisheries, meeting the screening criteria.</t>
  </si>
  <si>
    <t>Yes; The title and abstract mention marine resource management and inshore fisheries.
 ReflectionThe initial response is correct. The abstract discusses community-based marine resource management (CBRM) and inshore fisheries, which are directly related to the screening criteria.</t>
  </si>
  <si>
    <t>The paper discusses the process of introducing and developing community-based resource management in communities, not co-management.</t>
  </si>
  <si>
    <t>Yes; The abstract discusses community-based arrangements for marine resource management (CBRM) and the process of its adoption in communities.
 ReflectionThe Initial Response is correct. The paper focuses on community-based resource management, not co-management.</t>
  </si>
  <si>
    <t>Yes; The abstract and title suggest a detailed study, which is typical of peer-reviewed literature.
 ReflectionThe initial response seems correct. The abstract provides a comprehensive overview of a specific study, which is characteristic of peer-reviewed articles. However, it does not explicitly state that it is a peer-reviewed article.</t>
  </si>
  <si>
    <t>The paper's case study is based in Peru, not in any of the countries specified in the screening criteria.</t>
  </si>
  <si>
    <t>No; The abstract and title indicate that the case study is focused on the Peruvian anchovy fishery, not any of the listed locations.
 ReflectionThe initial response is correct. The paper's focus is clearly stated to be on a fishery in Peru, which is not one of the countries listed in the screening criteria.</t>
  </si>
  <si>
    <t>The study is conducted in Tanzania, which is not one of the specified locations in the screening criteria.</t>
  </si>
  <si>
    <t>No; The study is based in Tanzania, not any of the listed Pacific Island nations.
 ReflectionThe Initial Response is correct as the study location is clearly stated in the abstract.</t>
  </si>
  <si>
    <t>The paper's case study is based in British Columbia, not in any of the Pacific Island nations specified in the screening criteria.</t>
  </si>
  <si>
    <t>No; The paper is focused on a case study in British Columbia, not any of the listed Pacific Island nations.
 ReflectionThe initial response is correct. The paper's title and abstract clearly state that the research is based in British Columbia, and there is no mention of any of the Pacific Island nations listed in the screening criteria.</t>
  </si>
  <si>
    <t>No; The paper is clearly focused on a case study from the Philippines, which is not one of the countries listed in the SC.
 ReflectionThe initial response is correct. The title and abstract of the paper clearly indicate that the case study is based in the Philippines, not any of the countries listed in the SC.</t>
  </si>
  <si>
    <t>No; The abstract mentions a study conducted in Vietnam, not any of the countries listed in the SC.
 ReflectionThe Initial Response is correct as the study location mentioned in the abstract does not match any of the countries listed in the SC.</t>
  </si>
  <si>
    <t>The study was conducted in Bangladesh, not in any of the specified locations in the screening criteria.</t>
  </si>
  <si>
    <t>No; The abstract clearly states that the study was conducted in Dinajpur, Bangladesh, which is not one of the specified locations in the screening criteria.
 ReflectionThe initial response is correct. The study location mentioned in the abstract does not match any of the locations specified in the screening criteria.</t>
  </si>
  <si>
    <t>The paper is specifically about Hawai'i and does not include a case study from any of the countries listed in the SC.</t>
  </si>
  <si>
    <t>No; The paper focuses on marine protection in Hawai'i, not any of the countries listed in the SC.
 ReflectionThe Initial Response is correct. The paper's title and abstract clearly state that the study is based in Hawai'i and there is no mention of any of the countries listed in the SC.</t>
  </si>
  <si>
    <t>The paper's case study is based on Taiwan, not any of the countries specified in the SC.</t>
  </si>
  <si>
    <t>No; The paper is focused on Taiwan's experience with coastal fisheries management, not any of the countries listed in the SC.
 ReflectionThe Initial Response is correct. The paper's title and abstract clearly state that the case study is based on Taiwan, which is not one of the countries listed in the SC.</t>
  </si>
  <si>
    <t>The research is based on a case study from Timor-Leste, not from any of the countries listed in the screening criteria.</t>
  </si>
  <si>
    <t>No; The paper is focused on a case study from Timor-Leste, which is not one of the countries listed in the screening criteria.
 ReflectionThe initial response is correct. The paper's title and abstract clearly state that the research is based on fisheries in Timor-Leste, which is not one of the countries specified in the screening criteria.</t>
  </si>
  <si>
    <t>The paper's case study is based on Jamaica, not any of the countries specified in the SC.</t>
  </si>
  <si>
    <t>No; The abstract mentions a case study from Jamaica, not from any of the countries listed in the SC.
 ReflectionThe initial response is correct. The abstract clearly states that the case study is based on data from Jamaica's small-scale fishery, which is not one of the countries listed in the SC.</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</si>
  <si>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Ã‚Â© 2015, Society for Conservation Biology.</t>
  </si>
  <si>
    <t>The paper includes case studies from the Federated States of Micronesia and Palau, which are part of the countries listed in the SC.</t>
  </si>
  <si>
    <t>Yes; The abstract mentions case studies from Micronesia and Palau, which are part of the listed countries in the SC.
 ReflectionThe initial response is correct. The paper does include case studies from the Federated States of Micronesia and Palau, which are among the countries of interest according to the SC.</t>
  </si>
  <si>
    <t>The paper's title and abstract indicate a focus on marine conservation and resource management, including issues related to fisheries.</t>
  </si>
  <si>
    <t>Yes; The abstract discusses marine conservation and management in Micronesia, including overfishing and marine resource recovery.
 ReflectionThe initial response is correct. The abstract clearly mentions marine conservation, overfishing, and the management of marine resources, which aligns with the screening criteria.</t>
  </si>
  <si>
    <t>The paper appears to discuss a community-based approach to conservation management, without a focus on co-management.</t>
  </si>
  <si>
    <t>Yes; The abstract discusses the use of monitoring data in conservation management, with a focus on local engagement and culturally appropriate stakeholder involvement, which suggests a community-based approach.
 ReflectionThe Initial Response is correct. The paper does not seem to focus on co-management, but rather on the use of monitoring data to inform conservation management decisions, with a strong emphasis on local and culturally appropriate stakeholder engagement.</t>
  </si>
  <si>
    <t>While the abstract and title suggest a detailed study, there is no explicit mention of the paper being part of peer-reviewed literature.</t>
  </si>
  <si>
    <t>Yes; The abstract and title suggest a detailed study with a specific focus, which is typical of peer-reviewed literature.
 ReflectionThe initial response seems correct. The abstract provides a detailed overview of the research conducted, the methods used, and the results obtained. It also mentions that the study was funded, which is common in peer-reviewed research. However, there is no explicit mention of the paper being peer-reviewed.</t>
  </si>
  <si>
    <t>The study is based in Indonesia, not in any of the countries listed in the SC.</t>
  </si>
  <si>
    <t>No; The study is clearly stated to be conducted in West Kalimantan, Indonesia, which is not one of the countries listed in the SC.
 ReflectionThe initial response is correct. The location of the study is explicitly mentioned in the title and the abstract, and it does not match any of the locations specified in the SC.</t>
  </si>
  <si>
    <t>No; The paper focuses on fisheries co-management programs in American Samoa and Hawai'i, which are not among the countries listed in the SC.
 ReflectionThe initial response is correct. The paper does not mention any of the countries listed in the SC.</t>
  </si>
  <si>
    <t>No; The study is clearly stated to be conducted in Madagascar, not in any of the countries listed in the SC.
 ReflectionThe initial response is correct. The abstract and title clearly state that the study was conducted in Madagascar, which is not one of the countries listed in the SC.</t>
  </si>
  <si>
    <t>No; The abstract and title do not mention any of the specified locations.
 ReflectionThe initial response is correct. The study is based on freshwater fishes in the United States, not in any of the locations specified in the screening criteria.</t>
  </si>
  <si>
    <t>Yes; The paper is a case study from Fiji, which is one of the countries listed in the screening criteria.
 ReflectionThe Initial Response is correct as the paper clearly states that it is based on a study conducted in Fiji.</t>
  </si>
  <si>
    <t>The paper discusses coastal resource management and the use of local ecological knowledge, which are relevant to fisheries and marine resource management.</t>
  </si>
  <si>
    <t>Yes; The abstract discusses community-based coastal resource management and the role of local ecological knowledge in identifying shark habitats.
 ReflectionThe initial response is correct. The paper does not directly mention "fisheries" or "marine resource management", but it does discuss coastal resource management, which is a part of marine resource management. It also discusses the use of local ecological knowledge in managing these resources, which could be applicable to fisheries.</t>
  </si>
  <si>
    <t>The paper discusses a community-based approach using local ecological knowledge, without a focus on co-management.</t>
  </si>
  <si>
    <t>Yes; The abstract mentions community-based coastal resource management (CBCRM) and involves local communities in identifying shark habitats.
 ReflectionThe Initial Response is correct. The paper does not seem to focus on co-management but rather on the use of local and traditional ecological knowledge in community-based resource management.</t>
  </si>
  <si>
    <t>While the paper appears to be a research study and is likely part of the published literature, it does not explicitly state that it is peer-reviewed.</t>
  </si>
  <si>
    <t>Yes; The abstract provides a detailed summary of the research conducted and the paper appears to be a study on local ecological knowledge and its application in identifying shark habitats in Fiji.
 ReflectionThe Initial Response is correct. The abstract and title suggest that this is a research paper, and the copyright notice at the end of the abstract indicates that it is likely part of the published literature. However, it does not explicitly state that it is peer-reviewed.</t>
  </si>
  <si>
    <t>The title suggests a marine study but does not specify the location.</t>
  </si>
  <si>
    <t>Maybe; The title suggests a marine study but does not specify the location.
 ReflectionThe Initial Response is correct as the title does not provide enough information to definitively answer the SC.</t>
  </si>
  <si>
    <t>The title suggests a potential focus on marine resource management, but the lack of an abstract makes it impossible to confirm.</t>
  </si>
  <si>
    <t>Maybe; The title suggests the paper could be related to marine resource management, but without an abstract, it's hard to be certain.
 ReflectionThe Initial Response is correct, the title does suggest a focus on marine resource management, but without an abstract, it's difficult to definitively say if it meets the SC.</t>
  </si>
  <si>
    <t>There is no evidence in the title or abstract to suggest a community-based approach is discussed in the paper.</t>
  </si>
  <si>
    <t>No; The title does not suggest a community-based approach and no abstract is available to provide additional information.
 ReflectionThe initial response is correct, as there is no indication of a community-based approach in the title and no abstract to provide further context.</t>
  </si>
  <si>
    <t>The study is based in Quebec, Canada, which is not one of the locations specified in the SC.</t>
  </si>
  <si>
    <t>No; The study is clearly stated to be conducted in Quebec, Canada, not in any of the listed Pacific Island countries.
 ReflectionThe Initial Response is correct. The location of the study is explicitly mentioned in the title and the abstract, and it does not match any of the locations specified in the SC.</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</si>
  <si>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(HÃ¢â‚¬Â² = 1.23; D = 0.38). However, substantial variation was evident in the diversity of taxa utilized among households (n = 36) engaged in shellcraft (HÃ¢â‚¬Â² = 1.09 Ã‚Â± 0.71; D = 0.43 Ã‚Â± 0.27), with each household utilizing a unique composition of 19.1 Ã‚Â± 10.6 taxa. Source habitats for taxa ranged from pelagic to benthic intertidal and subtidal substrates, with the geographic scale of exploitation extending to 34 discrete locations up to 417Ã‚Â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Ã‚Â© 2022 Simard, Militz, Kinch and Southgate.</t>
  </si>
  <si>
    <t>The study was conducted in Papua New Guinea, meeting the SC requirement.</t>
  </si>
  <si>
    <t>Yes; The abstract mentions a study conducted in Papua New Guinea, which is one of the countries listed in the SC.
 ReflectionThe Initial Response is correct. The abstract clearly states that the study was conducted in Papua New Guinea, which is one of the countries of interest according to the SC.</t>
  </si>
  <si>
    <t>The paper focuses on the sustainable use of marine resources and discusses strategies for supporting sustainability, which falls under marine resource management.</t>
  </si>
  <si>
    <t>Yes; The abstract discusses the utilization of marine taxa for livelihood development, indicating a focus on marine resource management.
 ReflectionThe initial response is correct. The paper discusses the sustainable use of marine resources, specifically for shellcraft, and the need for greater sustainability within these sectors. This aligns with the screening criteria of discussing fisheries and/or marine resource management.</t>
  </si>
  <si>
    <t>The paper likely discusses a community-based approach as indicated by the mention of "community-based resource management" in the abstract, and there is no explicit focus on co-management.</t>
  </si>
  <si>
    <t>Yes; The abstract mentions the term "community-based resource management" towards the end, indicating a possible discussion on a community-based approach.
 ReflectionThe Initial Response is correct. The abstract does mention community-based resource management, suggesting that the paper might discuss a community-based approach. However, it does not indicate a focus on co-management, which is a criterion for exclusion.</t>
  </si>
  <si>
    <t>Yes; The abstract and title suggest a detailed study with specific data and findings, which is typical of peer-reviewed literature.
 ReflectionThe initial response seems correct. The abstract provides a detailed overview of the study, its methodology, and its findings, which is characteristic of peer-reviewed articles. However, it does not explicitly state that it is a peer-reviewed article.</t>
  </si>
  <si>
    <t>The study is based in Chennai, South India, which is not one of the locations specified in the SC.</t>
  </si>
  <si>
    <t>No; The study is clearly stated to be conducted in Chennai, South India, not in any of the listed Pacific Island countries.
 ReflectionThe Initial Response is correct. The location of the study is explicitly mentioned in the title and the abstract, and it does not match any of the locations specified in the SC.</t>
  </si>
  <si>
    <t>No; The paper's case study is clearly stated to be in Japan, not in any of the listed countries.
 ReflectionThe Initial Response is correct as the location of the case study is explicitly mentioned in the title and abstract.</t>
  </si>
  <si>
    <t>The case study in the paper is from Lease Islands, Maluku, Indonesia, not from any of the locations specified in the SC.</t>
  </si>
  <si>
    <t>No; The paper is based on a case study from Lease Islands, Maluku, Indonesia which is not one of the specified locations in the SC.
 ReflectionThe initial response is correct as the location of the case study in the paper does not match any of the locations specified in the SC.</t>
  </si>
  <si>
    <t>The paper is a case study from Vanuatu, which meets the Screening Criteria.</t>
  </si>
  <si>
    <t>Yes; The title and abstract clearly indicate that the paper is a case study from Vanuatu.
 ReflectionThe Initial Response is correct. The paper's title and abstract clearly indicate that it is a case study from Vanuatu, which is one of the countries listed in the Screening Criteria.</t>
  </si>
  <si>
    <t>The abstract discusses issues related to marine resource management, including overfishing and the implementation of marine protected areas.</t>
  </si>
  <si>
    <t>Yes; The abstract discusses the condition of the marine environment in Vanuatu, including the impact of over-exploitation of marine resources and the implementation of marine sanctuaries and fishing restrictions.
 ReflectionThe initial response is correct. The abstract clearly mentions issues related to marine resource management, such as overfishing, pollution, and the establishment of marine protected areas.</t>
  </si>
  <si>
    <t>Yes; The abstract mentions community-based marine sanctuaries and village-based fishing restrictions, indicating a community-based approach.
 ReflectionThe initial response is correct. The abstract does not mention co-management, and it does discuss community-based approaches to marine conservation.</t>
  </si>
  <si>
    <t>The text is identified as a chapter and uses mainly unpublished sources, which does not align with the characteristics of a peer-reviewed article.</t>
  </si>
  <si>
    <t>No; The abstract mentions that it is a chapter, which suggests it might be part of a book rather than a peer-reviewed article.
 ReflectionThe Initial Response is correct. The abstract clearly states that it is a chapter, which indicates that it is likely part of a book. Furthermore, it mentions that it uses mainly unpublished sources, which is not typical of peer-reviewed articles.</t>
  </si>
  <si>
    <t>The case study is from Botswana, which is not one of the countries specified in the SC.</t>
  </si>
  <si>
    <t>No; The paper is a case study from Botswana, not from any of the countries listed in the SC.
 ReflectionThe Initial Response is correct. The paper's title and abstract clearly state that the case study is based in Botswana, which is not one of the countries of interest according to the SC.</t>
  </si>
  <si>
    <t>The paper's case study is based in Botswana, not in any of the countries specified in the SC.</t>
  </si>
  <si>
    <t>No; The paper is clearly about a case study in Botswana, not any of the listed Pacific Island countries.
 ReflectionThe Initial Response is correct as the paper's focus is on Botswana, which is not one of the countries listed in the SC.</t>
  </si>
  <si>
    <t>The abstract does not provide any information about a case study from the listed countries.</t>
  </si>
  <si>
    <t>No; The abstract does not mention any specific geographical location or case study from the listed countries.
 ReflectionThe initial response is correct as the abstract does not provide any information about a case study from the listed countries.</t>
  </si>
  <si>
    <t>The study is based in Benin, not in any of the Pacific Island countries specified in the screening criteria.</t>
  </si>
  <si>
    <t>No; The abstract and title indicate that the study is based in Benin, not any of the listed Pacific Island countries.
 ReflectionThe initial response is correct. The study is clearly identified as being conducted in Benin, which is not one of the countries listed in the screening criteria.</t>
  </si>
  <si>
    <t>The paper's case study is based in Thailand, which does not meet the SC's requirement for a case study from specific Pacific Island countries.</t>
  </si>
  <si>
    <t>No; The paper is focused on a case study from Thailand, not any of the countries listed in the SC.
 ReflectionThe Initial Response is correct. The title and abstract clearly state that the case study is based in Thailand, which is not one of the countries listed in the SC.</t>
  </si>
  <si>
    <t>The study is based in Cuba, not in any of the countries specified in the SC.</t>
  </si>
  <si>
    <t>No; The paper is focused on the coastal areas of Cuba, not any of the countries listed in the SC.
 ReflectionThe initial response is correct as the paper's study is clearly based in Cuba, which is not one of the countries of interest according to the SC.</t>
  </si>
  <si>
    <t>The study was conducted in Uganda, which is not one of the countries of interest according to the SC.</t>
  </si>
  <si>
    <t>No; The abstract clearly states that the study was carried out in Uganda, not in any of the countries listed in the SC.
 ReflectionThe Initial Response is correct. The study location is explicitly mentioned in the abstract.</t>
  </si>
  <si>
    <t>The study is conducted in Bangladesh, not in any of the countries specified in the SC.</t>
  </si>
  <si>
    <t>No; The study is based in Rajshahi, Bangladesh, not in any of the listed countries.
 ReflectionThe Initial Response is correct as the study location specified in the title and abstract is not one of the countries listed in the SC.</t>
  </si>
  <si>
    <t>The paper is about northwest Greenland, not any of the countries specified in the SC.</t>
  </si>
  <si>
    <t>No; The abstract and title indicate that the study is focused on northwest Greenland, not any of the countries listed in the SC.
 ReflectionThe initial response is correct. The paper's focus is clearly stated to be on northwest Greenland, which is not one of the countries of interest according to the SC.</t>
  </si>
  <si>
    <t>The paper's case study is based in Guam, not in any of the countries specified in the SC.</t>
  </si>
  <si>
    <t>No; The abstract mentions a case study from Guam, which is not one of the countries listed in the SC.
 ReflectionThe initial response is correct. The paper does not mention any of the countries listed in the SC, but instead focuses on a case study from Guam.</t>
  </si>
  <si>
    <t>No; The paper is focused on wetland resource management in Bangladesh, not any of the countries listed in the SC.
 ReflectionThe Initial Response is correct as the paper's focus is clearly on Bangladesh, which is not one of the countries of interest according to the SC.</t>
  </si>
  <si>
    <t>No; The paper focuses on green economy policies in Cambodia and Lao PDR, not any of the countries listed in the SC.
 ReflectionThe initial response is correct. The paper's title and abstract do not mention any of the countries listed in the SC.</t>
  </si>
  <si>
    <t>The case study is based in Hawai'i, not in any of the countries specified in the SC.</t>
  </si>
  <si>
    <t>No; The abstract mentions a case study conducted in Hawai'i, not any of the countries listed in the SC.
 ReflectionThe initial response is correct. The abstract clearly states that the case study was conducted in Hawai'i, which is not one of the countries listed in the SC.</t>
  </si>
  <si>
    <t>No; The study is based in the Brazilian Amazon, not any of the listed Pacific Island nations.
 ReflectionThe initial response is correct. The abstract clearly states that the study was conducted in the MamirauÃ¡ Sustainable Development Reserve in the Brazilian Amazon, which is not one of the countries listed in the screening criteria.</t>
  </si>
  <si>
    <t>No; The paper is based on a case study from southeastern Norway, not any of the listed locations.
 ReflectionThe Initial Response is correct. The paper's case study is clearly stated to be from Lake Femund in southeastern Norway, which is not one of the locations specified in the SC.</t>
  </si>
  <si>
    <t>The paper is based on a case study from Palau, which meets the SC.</t>
  </si>
  <si>
    <t>Yes; The paper's title and abstract mention a case study from Palau.
 ReflectionThe Initial Response is correct as the paper clearly states that it is based on a case study from Palau, which is one of the countries listed in the SC.</t>
  </si>
  <si>
    <t>The paper discusses the governance of small-scale fishing, which is a part of fisheries and marine resource management.</t>
  </si>
  <si>
    <t>Yes; The abstract discusses the governance of small-scale fishing in Palau, indicating a focus on fisheries management.
 ReflectionThe initial response is correct. The abstract clearly mentions the governance of small-scale fishing, which falls under fisheries and/or marine resource management.</t>
  </si>
  <si>
    <t>The paper discusses the transition from a community-based approach, not the approach itself, and thus does not strictly meet the screening criteria.</t>
  </si>
  <si>
    <t>Yes; The abstract mentions a transition from a community-based approach to a polycentric governance system.
 ReflectionThe Initial Response is correct. The abstract does discuss a community-based approach, but it is in the context of a transition to a different system, not a focus on the community-based approach itself.</t>
  </si>
  <si>
    <t>The abstract's structure and detail, along with the copyright notice, suggest it is part of the peer-reviewed published literature.</t>
  </si>
  <si>
    <t>Yes; The abstract provides a detailed summary of a research study, and the copyright notice at the end suggests it is published by a reputable publisher.
 ReflectionThe Initial Response seems correct. The abstract is detailed and structured like a peer-reviewed paper, discussing a specific study, its methodology, and findings. The copyright notice indicates it is likely part of published literature.</t>
  </si>
  <si>
    <t>The paper does not discuss a case study from any of the specified locations.</t>
  </si>
  <si>
    <t>No; The abstract and title do not mention any of the specified locations.
 ReflectionThe initial response is correct. The paper focuses on wildlife policy in the western United States, not the specified locations.</t>
  </si>
  <si>
    <t>The case study in the paper is from the Philippines, which is not one of the countries listed in the SC.</t>
  </si>
  <si>
    <t>No; The paper is clearly about a case study conducted in the Philippines, not any of the countries listed in the SC.
 ReflectionThe Initial Response is correct, as the paper's title and abstract clearly state that the case study is based in the Philippines.</t>
  </si>
  <si>
    <t>The case study in the paper is from East Africa, not from any of the countries specified in the screening criteria.</t>
  </si>
  <si>
    <t>No; The abstract clearly states that the research was undertaken in Kenya, Tanzania, and Uganda, none of which are on the list of countries in the screening criteria.
 ReflectionThe initial response is correct. The paper's case study is not from any of the countries listed in the screening criteria.</t>
  </si>
  <si>
    <t>The paper does not meet the SC as it is focused on Indonesia, not any of the countries specified in the SC.</t>
  </si>
  <si>
    <t>No; The paper is focused on Indonesia, which is not one of the countries listed in the screening criteria.
 ReflectionThe initial response is correct as the paper's focus is clearly stated to be Indonesia, not any of the countries listed in the SC.</t>
  </si>
  <si>
    <t>No; The paper is specifically about Indonesia, which is not one of the countries listed in the SC.
 ReflectionThe Initial Response is correct, as the paper's focus is clearly stated to be Indonesia, not any of the countries listed in the SC.</t>
  </si>
  <si>
    <t>The paper's case study is from Indonesia, which is not one of the countries specified in the SC.</t>
  </si>
  <si>
    <t>No; The study is based in Malangan Sukoharjo, Indonesia, not in any of the countries listed in the SC.
 ReflectionThe initial response is correct as the location of the study is clearly stated in the title and abstract.</t>
  </si>
  <si>
    <t>The paper's focus is on the Yellow Sea and East China Sea, which are not among the locations specified in the SC.</t>
  </si>
  <si>
    <t>No; The study is focused on the Yellow Sea and East China Sea, not any of the listed locations.
 ReflectionThe Initial Response is correct as the locations mentioned in the title and abstract do not include any of the locations specified in the SC.</t>
  </si>
  <si>
    <t>No; The abstract mentions a case study from the SÃ£o Francisco basin in northeastern Brazil, not from any of the listed countries.
 ReflectionThe initial response is correct. The abstract clearly states the location of the study, which is not one of the countries listed in the screening criteria.</t>
  </si>
  <si>
    <t>The paper does not specify a case study from any of the countries listed in the SC.</t>
  </si>
  <si>
    <t>No; The abstract does not mention any specific case study from the listed countries.
 ReflectionThe initial response is correct. The abstract discusses coastal management in tropical countries in general, but does not specify any case study from the countries listed in the SC.</t>
  </si>
  <si>
    <t>No; The paper focuses on the Gulf of Guinea, not any of the countries listed in the SC.
 ReflectionThe initial response is correct as the paper's focus is clearly stated to be the Gulf of Guinea, which is not among the countries listed in the SC.</t>
  </si>
  <si>
    <t>The abstract does not provide any information about case studies from the specified locations.</t>
  </si>
  <si>
    <t>No; The abstract does not mention any case studies from the specified locations.
 ReflectionThe initial response is correct. The abstract discusses a wide range of topics related to energy and environmental protection, but does not mention any specific case studies from the listed locations.</t>
  </si>
  <si>
    <t>No; The abstract clearly states that the study is based in Ireland, which is not one of the countries listed in the screening criteria.
 ReflectionThe initial response is correct. The study is based in Ireland and does not mention any of the countries listed in the screening criteria.</t>
  </si>
  <si>
    <t>No; The paper is based on a case study from the Kei Islands in Indonesia, which is not one of the specified locations in the screening criteria.
 ReflectionThe initial response is correct. The paper's case study is clearly stated to be from the Kei Islands in Indonesia, which is not included in the list of locations provided in the screening criteria.</t>
  </si>
  <si>
    <t>The abstract does not mention any case studies from the specified locations.</t>
  </si>
  <si>
    <t>No; The abstract does not mention any case studies from the specified locations.
 ReflectionThe initial response is correct as the abstract does not provide any information about case studies from the specified locations.</t>
  </si>
  <si>
    <t>While the abstract mentions community-based approaches, it is not clear if these are the main focus of the paper or if they are part of a co-management strategy.</t>
  </si>
  <si>
    <t>Yes; The abstract mentions community-based restoration projects and conservation-minded efforts by individuals and communities.
 ReflectionThe Initial Response is correct. The abstract does mention community-based approaches, but it does not specify if these are the main focus of the paper or if they are part of a co-management strategy.</t>
  </si>
  <si>
    <t>The abstract's depth and the mention of a reputable publisher suggest this is part of the peer-reviewed published literature.</t>
  </si>
  <si>
    <t>Yes; The abstract and title suggest a detailed analysis and review of a specific topic, which is typical of peer-reviewed literature.
 ReflectionThe initial response seems correct. The abstract provides a comprehensive overview of the research, including the context, methodology, and implications of the findings. Furthermore, the mention of the authors' exclusive license to Springer Nature Switzerland AG, a well-known publisher of peer-reviewed journals, supports the likelihood of this being a peer-reviewed paper.</t>
  </si>
  <si>
    <t>No; The paper is a case study from Bangladesh, not from any of the countries listed in the SC.
 ReflectionThe Initial Response is correct. The paper's title and abstract clearly state that the case study is based in Bangladesh, which is not one of the countries specified in the SC.</t>
  </si>
  <si>
    <t>The case study in the paper is from Argentina, not from any of the Pacific Island countries specified in the SC.</t>
  </si>
  <si>
    <t>No; The paper is focused on a case study from Argentina, not any of the listed Pacific Island countries.
 ReflectionThe Initial Response is correct. The paper's title and abstract clearly state that the case study is from Argentina, which is not one of the countries listed in the SC.</t>
  </si>
  <si>
    <t>The study is based in Ghana, not in any of the Pacific Island countries listed in the screening criteria.</t>
  </si>
  <si>
    <t>No; The paper is focused on Ghana's coastal zones, not any of the listed Pacific Island countries.
 ReflectionThe initial response is correct. The paper's title and abstract clearly state that the study is based in Ghana, which is not one of the countries listed in the screening criteria.</t>
  </si>
  <si>
    <t>The study is based in Brooklyn, NY, which does not meet the screening criteria of being from specific Pacific Island nations.</t>
  </si>
  <si>
    <t>No; The study is clearly stated to be conducted in Brooklyn, NY, not any of the listed Pacific Island nations.
 ReflectionThe initial response is correct. The location of the study is explicitly mentioned in the title and abstract, and it does not match any of the locations specified in the screening criteria.</t>
  </si>
  <si>
    <t>No; The paper is clearly focused on a case study from the Philippines, not any of the countries listed in the SC.
 ReflectionThe initial response is correct. The title and abstract of the paper clearly indicate that the case study is based in the Philippines, which is not one of the countries listed in the SC.</t>
  </si>
  <si>
    <t>No; The paper is a case study from Malaysia, not from any of the listed countries.
 ReflectionThe Initial Response is correct. The paper's title and abstract clearly state that the case study is based in Malaysia, which is not one of the countries listed in the SC.</t>
  </si>
  <si>
    <t>The study was conducted in India, not in any of the specified locations in the screening criteria.</t>
  </si>
  <si>
    <t>No; The study is clearly stated to be conducted in Karnataka State, south India, which is not one of the specified locations in the screening criteria.
 ReflectionThe initial response is correct. The location of the study is explicitly mentioned in the abstract and it does not match any of the locations specified in the screening criteria.</t>
  </si>
  <si>
    <t>No; The abstract and title do not mention any of the specified countries.
 ReflectionThe initial response is correct. The paper focuses on marine protected areas in Northern Europe and Southeast Asia, with specific examples from Vietnam and the Philippines. None of the countries listed in the screening criteria are mentioned.</t>
  </si>
  <si>
    <t>The study is based in Uganda, not in any of the countries specified in the SC.</t>
  </si>
  <si>
    <t>No; The study is clearly stated to be conducted in Uganda, which is not one of the countries listed in the SC.
 ReflectionThe initial response is correct. The study location is explicitly mentioned in the title and abstract, and it does not match any of the countries in the SC.</t>
  </si>
  <si>
    <t>The abstract does not provide enough information to definitively determine if the study includes a case from the specified countries.</t>
  </si>
  <si>
    <t>Maybe; The abstract mentions a study conducted across five countries, but does not specify which countries these are.
 ReflectionThe Initial Response is correct. The abstract does not provide specific information about the countries involved in the study.</t>
  </si>
  <si>
    <t>The paper discusses the management of fisheries, which is a part of marine resource management.</t>
  </si>
  <si>
    <t>No; The abstract clearly states that the paper is focused on co-management in fisheries, which is not within the screening criteria.
 ReflectionThe initial response is correct. The paper is centered around co-management, which is explicitly stated to be excluded in the screening criteria.</t>
  </si>
  <si>
    <t>The case study is based in Colombia, not in any of the Pacific Island nations listed in the screening criteria.</t>
  </si>
  <si>
    <t>No; The paper is clearly about a case study in Colombia, not any of the listed Pacific Island nations.
 ReflectionThe initial response is correct. The title and abstract of the paper clearly state that the case study is based in Colombia, which is not one of the countries listed in the screening criteria.</t>
  </si>
  <si>
    <t>The paper's case study is based in the Philippines, which is not one of the countries specified in the SC.</t>
  </si>
  <si>
    <t>No; The paper is focused on a case study from the Philippines, not any of the countries listed in the SC.
 ReflectionThe initial response is correct as the abstract clearly states that the case study is based in the Philippines.</t>
  </si>
  <si>
    <t>The study is not based in any of the specified Pacific Island nations, but in Eastern Canada.</t>
  </si>
  <si>
    <t>No; The study is clearly based in the Bay of Fundy, Eastern Canada, not any of the listed Pacific Island nations.
 ReflectionThe initial response is correct. The location of the study is explicitly stated in both the title and the abstract, and it does not match any of the locations specified in the screening criteria.</t>
  </si>
  <si>
    <t>The paper's case study is based in South Africa, not in any of the countries specified in the SC.</t>
  </si>
  <si>
    <t>No; The paper is focused on small-scale fisheries in South Africa, not any of the countries listed in the SC.
 ReflectionThe Initial Response is correct as the paper's focus is clearly stated to be South Africa, which is not one of the countries of interest according to the SC.</t>
  </si>
  <si>
    <t>The paper includes case studies from Fiji and Solomon Islands, which are among the countries of interest according to the SC.</t>
  </si>
  <si>
    <t>Yes; The abstract mentions a study that includes data from Fiji and Solomon Islands, which are part of the specified countries in the SC.
 ReflectionThe Initial Response is correct as the paper does include case studies from two of the countries listed in the SC, namely Fiji and Solomon Islands.</t>
  </si>
  <si>
    <t>The paper's focus on coastal fisheries governance and marine resource management meets the screening criteria.</t>
  </si>
  <si>
    <t>Yes; The abstract discusses coastal fisheries governance and marine resource management in two Pacific Island countries.
 ReflectionThe initial response is correct. The paper's title and abstract clearly indicate a focus on coastal fisheries governance and marine resource management, which aligns with the screening criteria.</t>
  </si>
  <si>
    <t>While the paper discusses community-based approaches, it also mentions co-management mechanisms, which could potentially be a focus of the paper.</t>
  </si>
  <si>
    <t>Yes; The abstract mentions community-based marine management efforts and how they interact with national marine governance frameworks.
 ReflectionThe Initial Response is correct. The paper discusses community-based approaches in the context of marine management. However, it also mentions co-management mechanisms linking national and customary systems, which could be interpreted as a focus on co-management.</t>
  </si>
  <si>
    <t>No; The abstract does not mention any specific location or case study from the listed countries.
 ReflectionThe initial response is correct. The abstract discusses a method for assessing the sensitivity of sedimentary communities to fishing activities, but does not specify a location or case study from the countries listed in the screening criteria.</t>
  </si>
  <si>
    <t>No; The abstract and title do not mention any of the specified locations.
 ReflectionThe initial response is correct. The paper is about a species endemic to the Amazon Basin, which is not one of the locations specified in the screening criteria.</t>
  </si>
  <si>
    <t>No; The abstract and title do not mention any of the specified locations.
 ReflectionThe initial response is correct. The paper seems to be focused on wildlife management in the Northeast, not in any of the specified locations.</t>
  </si>
  <si>
    <t>The case study in the paper is from Thailand, not from any of the countries specified in the SC.</t>
  </si>
  <si>
    <t>The case study in the paper is from Alberta, Canada, not from any of the Pacific Island countries listed in the SC.</t>
  </si>
  <si>
    <t>No; The paper is a case study from the South Athabasca Oil Sands Area of Alberta, Canada, not from any of the listed Pacific Island countries.
 ReflectionThe Initial Response is correct. The paper's title and abstract clearly state that the case study is based in Alberta, Canada, which is not one of the countries listed in the SC.</t>
  </si>
  <si>
    <t>The study is conducted in Portugal, not in any of the specified countries.</t>
  </si>
  <si>
    <t>No; The abstract mentions a study conducted in northern Portugal, not any of the specified locations.
 ReflectionThe Initial Response is correct. The study is clearly stated to be conducted in Portugal, not in any of the countries listed in the SC.</t>
  </si>
  <si>
    <t>The study is based in Thailand, not in any of the countries listed in the screening criteria.</t>
  </si>
  <si>
    <t>No; The abstract mentions a case study from Thailand's Salween basin, not from any of the specified locations.
 ReflectionThe initial response is correct. The abstract clearly states that the study was conducted in Thailand, which is not one of the countries listed in the screening criteria.</t>
  </si>
  <si>
    <t>The paper is based on a case study from Samoa, which meets the screening criteria.</t>
  </si>
  <si>
    <t>Yes; The title and abstract mention a case study from Samoa, which is one of the countries listed in the screening criteria.
 ReflectionThe initial response is correct. The paper's title and abstract clearly indicate that the study is based in Samoa, which is one of the countries of interest according to the screening criteria.</t>
  </si>
  <si>
    <t>Yes; The title and abstract both mention community-owned fish reserves and marine resource management.
 ReflectionThe initial response is correct. The abstract discusses community-based fisheries management plans, the establishment of fish reserves, and the management of marine resources, which aligns with the screening criteria.</t>
  </si>
  <si>
    <t>Yes; The abstract discusses a community-based fisheries extension programme where villages have developed their own management plans.
 ReflectionThe Initial Response is correct. The paper is about a community-based approach to fisheries management, with no mention of co-management.</t>
  </si>
  <si>
    <t>While the abstract suggests it could be part of a peer-reviewed publication, it does not explicitly confirm this.</t>
  </si>
  <si>
    <t>Yes; The abstract provides a detailed summary of a study conducted in Samoa, and the copyright notice at the end suggests it is part of a published literature.
 ReflectionThe Initial Response seems correct. The abstract is detailed and structured like a peer-reviewed paper, and the copyright notice suggests it is part of a published literature. However, it does not explicitly state that it is a peer-reviewed paper.</t>
  </si>
  <si>
    <t>No; The abstract does not mention any of the specified locations.
 ReflectionThe initial response is correct. The abstract does not provide any information that the study was conducted in or is relevant to any of the specified locations.</t>
  </si>
  <si>
    <t>The paper's focus is on a region in India, not on any of the countries specified in the screening criteria.</t>
  </si>
  <si>
    <t>The study was conducted in Uganda, not in any of the countries specified in the screening criteria.</t>
  </si>
  <si>
    <t>No; The study is clearly stated to be conducted in Uganda, which is not one of the countries listed in the screening criteria.
 ReflectionThe initial response is correct. The study location is explicitly mentioned in the title and abstract, and it does not match any of the countries in the screening criteria.</t>
  </si>
  <si>
    <t>No; The abstract mentions field applications in the Philippines and Indonesia, but none of the countries listed in the SC are mentioned.
 ReflectionThe initial response is correct. The abstract does not mention any of the countries listed in the SC.</t>
  </si>
  <si>
    <t>No; The paper is clearly focused on a case study from Laos, not any of the countries listed in the SC.
 ReflectionThe initial response is correct. The title and abstract do not mention any of the countries listed in the SC, and instead focus on a case study from Laos.</t>
  </si>
  <si>
    <t>The paper's focus is on Southeast Asia, not on the countries specified in the SC.</t>
  </si>
  <si>
    <t>There is no mention of a case study from the specified locations in the title or abstract.</t>
  </si>
  <si>
    <t>Yes; The title and abstract suggest a focus on community-based natural resource management.
 ReflectionThe initial response is correct. The paper seems to discuss community-based natural resource management, but there is no explicit mention of co-management, which is a criterion for exclusion.</t>
  </si>
  <si>
    <t>The paper appears to be a review of previous studies, suggesting it is part of the peer-reviewed published literature.</t>
  </si>
  <si>
    <t>Yes; The abstract suggests that the paper is a review of previous studies, which is a common format for peer-reviewed literature.
 ReflectionThe Initial Response is correct. The abstract indicates that the paper is a review of previous studies, which is a common format for peer-reviewed literature. It does not suggest that it is grey literature, a conference report, or a book chapter.</t>
  </si>
  <si>
    <t>The paper does not specify a case study from the countries listed in the SC.</t>
  </si>
  <si>
    <t>No; The abstract does not mention any specific location or case study from the countries listed in the SC.
 ReflectionThe initial response is correct. The abstract discusses the relationship between sea cucumbers and seagrass in tropical ecosystems, but does not specify a location or case study from the countries listed in the SC.</t>
  </si>
  <si>
    <t>The paper does not mention any case study from the specified countries in the title or abstract.</t>
  </si>
  <si>
    <t>The paper does not appear to involve a case study from any of the specified locations.</t>
  </si>
  <si>
    <t>No; The abstract and title do not mention any of the specified locations.
 ReflectionThe Initial Response is correct as the abstract and title only mention California and the Channel Islands, none of which are the specified locations in the SC.</t>
  </si>
  <si>
    <t>The study is conducted in Zanzibar, Tanzania, not in any of the listed locations in the screening criteria.</t>
  </si>
  <si>
    <t>No; The abstract mentions the study is conducted in Zanzibar, Tanzania, which is not one of the listed locations.
 ReflectionThe initial response is correct. The study location is clearly stated in the abstract and it is not one of the locations listed in the screening criteria.</t>
  </si>
  <si>
    <t>The study is based in Kenya, not in any of the countries listed in the SC.</t>
  </si>
  <si>
    <t>No; The paper is focused on the transformation in the governance of Kenyan fisheries, which is not a part of the specified countries in the SC.
 ReflectionThe initial response is correct. The paper's focus is on Kenya, which is not one of the countries listed in the SC.</t>
  </si>
  <si>
    <t>Yes; The title and abstract mention a study conducted in Fijian Locally Managed Marine Areas, which indicates that the paper includes a case study from Fiji.
 ReflectionThe Initial Response is correct. The paper's title and abstract clearly state that the research was conducted in Fiji, which is one of the countries listed in the Screening Criteria.</t>
  </si>
  <si>
    <t>The paper is focused on fisheries and marine resource management as indicated in the title and abstract.</t>
  </si>
  <si>
    <t>Yes; The title and abstract mention fisheries management and marine areas.
 ReflectionThe initial response is correct. The paper discusses the effectiveness of locally managed marine areas (LMMAs) and their impact on fisheries and conservation, which aligns with the screening criteria.</t>
  </si>
  <si>
    <t>The paper does not explicitly discuss a community-based approach in the title or abstract.</t>
  </si>
  <si>
    <t>No; The abstract discusses locally managed marine areas and their effectiveness, but does not explicitly mention a community-based approach.
 ReflectionThe Initial Response is correct. The paper seems to focus on the management of marine areas and their conservation outcomes, but there is no clear indication of a community-based approach being discussed.</t>
  </si>
  <si>
    <t>While the abstract and title suggest a formal research study, there is no explicit confirmation that the paper is part of peer-reviewed literature.</t>
  </si>
  <si>
    <t>Yes; The abstract provides a detailed summary of a study, its methodology, and findings which is typical of peer-reviewed literature.
 ReflectionThe Initial Response seems correct. The abstract and title suggest a formal research study, which is usually associated with peer-reviewed literature. However, there is no explicit mention of the paper being peer-reviewed.</t>
  </si>
  <si>
    <t>The study is based in Bangladesh, not in any of the countries specified in the Screening Criteria.</t>
  </si>
  <si>
    <t>No; The paper is focused on a case study from Bangladesh, not any of the listed countries.
 ReflectionThe Initial Response is correct. The paper's title and abstract clearly state that the study is based in Bangladesh, which is not one of the countries listed in the Screening Criteria.</t>
  </si>
  <si>
    <t>The location of the case study, Gasan Gadang Village, is not identified as being in any of the countries listed in the screening criteria.</t>
  </si>
  <si>
    <t>No; The paper is about a case study in Gasan Gadang Village, but it does not specify that this village is in any of the listed countries.
 ReflectionThe initial response is correct. The paper does not provide information that the case study is from any of the specified countries.</t>
  </si>
  <si>
    <t>The paper is about Nigeria, not any of the Pacific Island nations listed in the screening criteria.</t>
  </si>
  <si>
    <t>No; The paper is focused on Nigeria's dry belt, not any of the specified Pacific Island nations.
 ReflectionThe initial response is correct. The paper's title and abstract clearly state that the focus is on Nigeria, which is not one of the countries listed in the screening criteria.</t>
  </si>
  <si>
    <t>The case study is from Indonesia, which is not one of the countries of interest according to the SC.</t>
  </si>
  <si>
    <t>No; The paper is a case study from Selayar, Indonesia, not from any of the countries listed in the SC.
 ReflectionThe Initial Response is correct. The paper's title and abstract clearly state that the case study is from Indonesia, which is not one of the countries listed in the SC.</t>
  </si>
  <si>
    <t>Yes; The abstract mentions a case study from Vanuatu.
 ReflectionThe Initial Response is correct as the abstract clearly states that it illustrates the development of community-based fisheries management in Vanuatu.</t>
  </si>
  <si>
    <t>The paper's focus on community-based fisheries management suggests a discussion on fisheries and potentially marine resource management.</t>
  </si>
  <si>
    <t>Yes; The title and abstract clearly mention community-based fisheries management, indicating a discussion on fisheries and potentially marine resource management.
 ReflectionThe Initial Response is correct. The paper's title and abstract clearly indicate a focus on fisheries management, specifically community-based approaches. While marine resource management is not explicitly mentioned, it can be inferred due to the nature of fisheries management.</t>
  </si>
  <si>
    <t>Yes; The title and abstract clearly indicate a focus on community-based fisheries management.
 ReflectionThe initial response is correct. The paper is about community-based fisheries management, but it does not explicitly mention co-management.</t>
  </si>
  <si>
    <t>Yes; The abstract provides a detailed summary of the research, its theoretical framework, and its application,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</si>
  <si>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No; The title and abstract do not mention any of the specified locations.
 ReflectionThe initial response is correct. The paper focuses on Tokyo Bay, which is not one of the locations specified in the screening criteria.</t>
  </si>
  <si>
    <t>The paper is based on a case study from South Africa, not from any of the countries specified in the SC.</t>
  </si>
  <si>
    <t>No; The study is clearly stated to be conducted in South Africa, not any of the countries listed in the SC.
 ReflectionThe Initial Response is correct as the location of the study is explicitly mentioned in the title and abstract.</t>
  </si>
  <si>
    <t>The case study is from South Africa, not from any of the countries specified in the SC.</t>
  </si>
  <si>
    <t>No; The abstract and title indicate that the case study is based in South Africa, not any of the countries listed in the SC.
 ReflectionThe Initial Response is correct. The abstract clearly states that the case study is from South Africa, which is not one of the countries listed in the SC.</t>
  </si>
  <si>
    <t>The title does not provide sufficient information to confirm if the paper meets the screening criteria.</t>
  </si>
  <si>
    <t>Maybe; The title suggests a study on natural resource management, but does not specify a location.
 ReflectionThe Initial Response is correct as the title does not provide enough information to definitively determine if the paper includes a case study from the specified locations.</t>
  </si>
  <si>
    <t>The title does not suggest a focus on fisheries or marine resource management, and no abstract is available to provide further context.</t>
  </si>
  <si>
    <t>No; The title suggests a focus on land-based natural resource management, and no abstract is available to provide further information.
 ReflectionThe initial response is correct as the title does not indicate a focus on fisheries or marine resource management, and without an abstract, no additional information can be gleaned.</t>
  </si>
  <si>
    <t>The title suggests a community-based approach, but without an abstract, it's impossible to confirm or deny a focus on co-management.</t>
  </si>
  <si>
    <t>Maybe; The title suggests a community-based approach to natural resource management, but without an abstract, it's hard to determine the focus of the paper.
 ReflectionThe initial response is correct, as the title does suggest a community-based approach, but without an abstract, it's impossible to determine if there's a focus on co-management.</t>
  </si>
  <si>
    <t>The lack of an abstract makes it impossible to definitively determine the nature of the paper.</t>
  </si>
  <si>
    <t>Maybe; There is no abstract available to provide enough information about the nature of the paper.
 ReflectionThe Initial Response is correct, as there is insufficient information to determine if the paper is part of the peer-reviewed published literature.</t>
  </si>
  <si>
    <t>The study is based in Spain, not in any of the Pacific Island nations specified in the screening criteria.</t>
  </si>
  <si>
    <t>No; The abstract clearly states that the study is based in Galicia, NW Spain, not any of the listed Pacific Island nations.
 ReflectionThe initial response is correct. The study is explicitly set in Galicia, Spain, and there is no mention of any of the Pacific Island nations listed in the screening criteria.</t>
  </si>
  <si>
    <t>The case study is based in Louisiana, not in any of the specified Pacific Island nations.</t>
  </si>
  <si>
    <t>No; The abstract and title indicate that the case study is based in Louisiana, not any of the specified Pacific Island nations.
 ReflectionThe initial response is correct. The abstract clearly states that the case study is based on the experiences of the Louisiana Environmental Action Network, which is not located in any of the specified Pacific Island nations.</t>
  </si>
  <si>
    <t>No; The paper is based on a case study from Mexico, not any of the countries listed in the SC.
 ReflectionThe Initial Response is correct. The paper's case study is clearly stated to be from Mexico, which is not one of the countries of interest according to the SC.</t>
  </si>
  <si>
    <t>The countries involved in the case studies as per the abstract do not include any of the countries listed in the SC.</t>
  </si>
  <si>
    <t>No; The abstract mentions case studies in New Zealand, Cambodia, Norway, Canada and the United States, but none of the countries listed in the SC are mentioned.
 ReflectionThe initial response is correct. The abstract clearly states the countries where the case studies are from, and none of them match the countries listed in the SC.</t>
  </si>
  <si>
    <t>No; The study is clearly stated to be conducted in the Philippines, which is not one of the countries listed in the SC.
 ReflectionThe Initial Response is correct. The paper's location is explicitly mentioned and it does not match any of the locations in the SC.</t>
  </si>
  <si>
    <t>No; The paper is focused on the New England region of the United States, not any of the specified locations.
 ReflectionThe initial response is correct as the abstract clearly states that the case study is based in the New England region of the United States.</t>
  </si>
  <si>
    <t>No; The abstract does not mention any case study from the specified locations.
 ReflectionThe initial response is correct. The abstract discusses the concept of action research and its applications, but does not mention any specific case study from the listed locations.</t>
  </si>
  <si>
    <t>While the paper discusses Pacific Island countries and territories, it does not specify which ones, so it may or may not include a case study from the countries listed in the SC.</t>
  </si>
  <si>
    <t>Yes; The abstract mentions Pacific Island countries and territories (PICTs), which could include the countries listed in the SC.
 ReflectionThe Initial Response is correct as the abstract does mention PICTs, but it does not specifically mention any of the countries listed in the SC.</t>
  </si>
  <si>
    <t>The paper discusses fisheries and marine resource management, as evidenced by the discussion on the management of coastal fish habitats and stocks, and the adaptations needed to maintain the contributions of small-scale fisheries to food security.</t>
  </si>
  <si>
    <t>Yes; The title and abstract discuss small-scale fisheries, their contributions to food security, and the need for adaptations to maintain these contributions in the Pacific Islands.
 ReflectionThe initial response is correct. The abstract clearly outlines the challenges faced by small-scale fisheries in the Pacific Islands due to climate change and population growth, and proposes various adaptations to manage these challenges, which falls under marine resource management.</t>
  </si>
  <si>
    <t>Yes; The abstract provides a detailed summary of a research study, including the problem, methods, results, and policy recommendations, which is typical of peer-reviewed literature.
 ReflectionThe Initial Response is correct. The abstract does not indicate that it is grey literature, a conference report, or a book chapter. It appears to be a summary of a research study, which is typical of peer-reviewed literature.</t>
  </si>
  <si>
    <t>Yes; The abstract mentions a case study from Samoa, which is one of the countries listed in the screening criteria.
 ReflectionThe initial response is correct. The abstract clearly states that it assesses two comanagement programs in Samoa, which is one of the countries of interest according to the screening criteria.</t>
  </si>
  <si>
    <t>Yes; The abstract discusses marine resource comanagement and fisheries management programs.
 ReflectionThe initial response is correct. The abstract clearly mentions marine resource comanagement and fisheries management programs, which are directly related to the screening criteria.</t>
  </si>
  <si>
    <t>The paper focuses on co-management, which is not within the screening criteria.</t>
  </si>
  <si>
    <t>No; The abstract clearly mentions the focus on co-management programs.
 ReflectionThe initial response is correct. The abstract discusses two co-management programs, which is a focus that the screening criteria specifically asked to exclude.</t>
  </si>
  <si>
    <t>The paper's case study is based in West Sumatra, not in any of the Pacific Island countries specified in the screening criteria.</t>
  </si>
  <si>
    <t>No; The paper is focused on a case study from Singkarak Lake in West Sumatra, not any of the listed Pacific Island countries.
 ReflectionThe initial response is correct as the paper's focus is clearly stated in the title and abstract to be on a location in West Sumatra, which is not one of the countries listed in the screening criteria.</t>
  </si>
  <si>
    <t>The study is based in South Brazil Bight, not in any of the Pacific Island nations listed in the SC.</t>
  </si>
  <si>
    <t>No; The paper focuses on fishing communities in the South Brazil Bight, not any of the listed Pacific Island nations.
 ReflectionThe Initial Response is correct. The paper's title and abstract clearly state that the study is based in the South Brazil Bight, which is not one of the countries listed in the SC.</t>
  </si>
  <si>
    <t>Yes; The abstract discusses marine resource comanagement and fisheries management programs.
 ReflectionThe initial response is correct. The abstract clearly mentions marine resource comanagement and fisheries management, which aligns with the screening criteria.</t>
  </si>
  <si>
    <t>No; The abstract and title indicate a focus on co-management, which is excluded in the screening criteria.
 ReflectionThe initial response is correct. The paper discusses co-management programs, specifically the Community-Based Fisheries Management Programme (CBFMP) and the Marine Protected Area (MPA) program, which goes against the screening criteria.</t>
  </si>
  <si>
    <t>The abstract details a specific research study and the copyright statement suggests it is part of a peer-reviewed publication.</t>
  </si>
  <si>
    <t>Yes; The abstract provides a detailed summary of a research study, and the copyright statement at the end suggests it is part of a peer-reviewed publication.
 ReflectionThe Initial Response is correct. The abstract is detailed and discusses a specific research study, which is typical of peer-reviewed literature. The copyright statement also indicates that the paper is likely part of a peer-reviewed publication.</t>
  </si>
  <si>
    <t>The case study is based in Oman, not in any of the countries specified in the SC.</t>
  </si>
  <si>
    <t>No; The abstract clearly states that the case study is based in Masirah Island, Oman, which is not one of the countries listed in the SC.
 ReflectionThe initial response is correct. The case study is not from any of the countries listed in the SC.</t>
  </si>
  <si>
    <t>No; The study is clearly stated to be conducted in Oregon, which is not one of the specified locations.
 ReflectionThe initial response is correct. The study location is explicitly mentioned in the abstract and it does not match any of the locations in the screening criteria.</t>
  </si>
  <si>
    <t>No; The abstract does not mention any of the specified locations.
 ReflectionThe initial response is correct, as the abstract and title do not provide any information about a case study from the specified locations.</t>
  </si>
  <si>
    <t>No; The paper focuses on South Asia and South-East Asia, not on the specific countries listed in the SC.
 ReflectionThe initial response is correct as the paper does not mention any of the countries listed in the SC.</t>
  </si>
  <si>
    <t>The paper's case study is based in the Gulf of Alaska, not in any of the Pacific Island nations specified in the screening criteria.</t>
  </si>
  <si>
    <t>No; The abstract and title indicate that the case study is focused on the Gulf of Alaska, not any of the listed Pacific Island nations.
 ReflectionThe initial response is correct. The paper's case study is clearly stated to be about the Gulf of Alaska, which is not one of the countries listed in the screening criteria.</t>
  </si>
  <si>
    <t>The paper is about South Africa's squid fishery, and does not involve a case study from any of the countries specified in the screening criteria.</t>
  </si>
  <si>
    <t>No; The paper is focused on the squid fishery in South Africa, not any of the listed countries in the screening criteria.
 ReflectionThe initial response is correct. The paper's title and abstract clearly indicate that the study is based in South Africa, and there is no mention of any of the countries listed in the screening criteria.</t>
  </si>
  <si>
    <t>No; The paper is focused on a case study in Bangladesh, not any of the countries listed in the SC.
 ReflectionThe initial response is correct as the paper's focus is clearly stated to be on Bangladesh, which is not one of the countries of interest according to the SC.</t>
  </si>
  <si>
    <t>The study is not related to any of the countries specified in the screening criteria.</t>
  </si>
  <si>
    <t>No; The study is focused on Grenada, which is not one of the countries listed in the screening criteria.
 ReflectionThe initial response is correct. The paper's title and abstract clearly state that the study was conducted in Grenada, which is not one of the countries of interest according to the screening criteria.</t>
  </si>
  <si>
    <t>The paper does not meet the SC as its case study is not from any of the specified locations.</t>
  </si>
  <si>
    <t>No; The paper's case study is clearly stated to be from Whitehouse, Jamaica, which is not one of the locations listed in the SC.
 ReflectionThe initial response is correct. The paper's case study is from Whitehouse, Jamaica, not from any of the locations specified in the SC.</t>
  </si>
  <si>
    <t>The study is not based in any of the specified countries.</t>
  </si>
  <si>
    <t>No; The paper is based on a case study from the Philippines, not any of the listed countries.
 ReflectionThe Initial Response is correct as the abstract clearly states that the study is based in the Philippines.</t>
  </si>
  <si>
    <t>Yes; The title and abstract mention a study conducted in Fiji, which is one of the countries listed in the SC.
 ReflectionThe Initial Response is correct as the paper is clearly focused on Fiji, which is one of the countries of interest according to the SC.</t>
  </si>
  <si>
    <t>The paper's focus on coastal resource management and the mention of marine tenure suggest it will discuss marine resource management, potentially including fisheries.</t>
  </si>
  <si>
    <t>Yes; The abstract discusses the management of coastal resources, which could include fisheries and marine resources.
 ReflectionThe Initial Response is correct. The paper's focus on coastal resource management and the mention of "customary marine tenure" suggest that it will discuss marine resource management, and possibly fisheries.</t>
  </si>
  <si>
    <t>The paper's focus on comanagement, as stated in the abstract, does not meet the screening criteria.</t>
  </si>
  <si>
    <t>No; The abstract clearly states that the paper is focused on a comanagement regime, which is excluded by the screening criteria.
 ReflectionThe initial response is correct. The paper's focus on comanagement is explicitly stated in the abstract, which goes against the screening criteria.</t>
  </si>
  <si>
    <t>The study is based in Mexico, not in any of the countries listed in the screening criteria.</t>
  </si>
  <si>
    <t>No; The abstract clearly states that the study is based on coastal communities in Mexico.
 ReflectionThe initial response is correct. The abstract does not mention any of the countries listed in the screening criteria.</t>
  </si>
  <si>
    <t>The paper is focused on Japan and France, not on any of the Pacific Island nations listed in the screening criteria.</t>
  </si>
  <si>
    <t>No; The title and abstract focus on fisheries in Japan and France, not any of the specified Pacific Island nations.
 ReflectionThe initial response is correct as the paper does not mention any of the countries listed in the screening criteria.</t>
  </si>
  <si>
    <t>No; The abstract does not mention any specific case study from the listed countries.
 ReflectionThe initial response is correct. The abstract discusses fishing rights and their impact on the economic and political landscape of fisheries, but does not specify any particular country or region.</t>
  </si>
  <si>
    <t>No; The paper is focused on the Gulf of Mexico, not any of the listed Pacific Island nations.
 ReflectionThe initial response is correct. The paper's geographical focus is clearly stated as the Gulf of Mexico, which is not one of the countries listed in the screening criteria.</t>
  </si>
  <si>
    <t>The study is conducted in the Mexican Caribbean, which is not one of the specified locations in the screening criteria.</t>
  </si>
  <si>
    <t>The study is not conducted in any of the locations specified in the SC.</t>
  </si>
  <si>
    <t>No; The abstract mentions a study conducted in Sabang Island, which is not listed in the SC.
 ReflectionThe initial response is correct as the location of the study mentioned in the abstract does not match any of the locations listed in the SC.</t>
  </si>
  <si>
    <t>No; The abstract does not mention any specific geographic location or case study from the listed countries.
 ReflectionThe initial response is correct as the abstract does not provide any information about a case study from the specified countries.</t>
  </si>
  <si>
    <t>Despite discussing a community-based approach, the paper also focuses on co-management, which is not in line with the screening criteria.</t>
  </si>
  <si>
    <t>Yes; The abstract mentions the use of community-based organizations (AMOs) in fishery management.
 ReflectionWhile the paper does discuss a community-based approach, it also mentions co-management as a part of the AMOs approach, which is against the screening criteria.</t>
  </si>
  <si>
    <t>The paper appears to be a part of peer-reviewed literature as indicated by the detailed abstract and the mention of Elsevier Ltd.</t>
  </si>
  <si>
    <t>Yes; The abstract provides a detailed summary of the research conducted and the paper is credited to Elsevier Ltd, a well-known publisher of peer-reviewed literature.
 ReflectionThe Initial Response is correct. The abstract and title suggest a research study, and the mention of Elsevier Ltd, a reputable publisher of peer-reviewed journals, supports this.</t>
  </si>
  <si>
    <t>No; The study is clearly stated to be conducted in rural Bangladesh, not any of the listed Pacific Island countries.
 ReflectionThe Initial Response is correct. The paper's title and abstract clearly indicate that the research was conducted in Bangladesh, which is not one of the countries listed in the SC.</t>
  </si>
  <si>
    <t>The paper's case study is from Brazil, not from any of the countries specified in the screening criteria.</t>
  </si>
  <si>
    <t>No; The paper is focused on a case study from Brazil, not any of the listed countries.
 ReflectionThe initial response is correct as the paper's case study is clearly stated to be from Brazil, which is not one of the countries listed in the screening criteria.</t>
  </si>
  <si>
    <t>No; The abstract and title do not mention any of the specified locations.
 ReflectionThe initial response is correct, as the abstract and title of the paper do not provide any information about a case study from the specified locations.</t>
  </si>
  <si>
    <t>The case study in the paper is from Mexico, not from any of the countries listed in the screening criteria.</t>
  </si>
  <si>
    <t>No; The abstract clearly states that the case study is located in the state of Quintana Roo, Mexico.
 ReflectionThe initial response is correct. The paper does not involve a case study from any of the listed countries.</t>
  </si>
  <si>
    <t>The abstract and title indicate a comprehensive study, and the mention of a known publisher supports the likelihood of this being a peer-reviewed article.</t>
  </si>
  <si>
    <t>Yes; The abstract and title suggest a detailed study with a specific methodology, which is typical of peer-reviewed literature.
 ReflectionThe initial response seems correct. The abstract provides a detailed overview of a study, including its methodology, findings, and implications. It also mentions a publisher, Springer-Verlag GmbH Germany, part of Springer Nature, which is known for publishing peer-reviewed articles.</t>
  </si>
  <si>
    <t>No; The abstract and title do not mention any specific location or case study from the listed countries.
 ReflectionThe initial response is correct as the abstract and title do not provide any specific information about a case study from the listed countries.</t>
  </si>
  <si>
    <t>Yes; The abstract discusses the involvement of resource users, particularly the poor, who are dependent on natural resources, which suggests a community-based approach.
 ReflectionThe Initial Response is correct. The abstract does not mention co-management, and it does discuss the involvement of community members (resource users) in aquaculture development and resource management.</t>
  </si>
  <si>
    <t>While the abstract suggests a research paper, it does not explicitly confirm that it is a peer-reviewed publication.</t>
  </si>
  <si>
    <t>Yes; The abstract provides a detailed summary of the research and the copyright note at the end suggests it is published by a known publisher.
 ReflectionThe Initial Response seems correct. The abstract discusses a specific research topic and the copyright note indicates it is likely part of a peer-reviewed publication. However, it does not explicitly state that it is a peer-reviewed article.</t>
  </si>
  <si>
    <t>The study is based in the Brazilian Amazon, not in any of the locations specified in the screening criteria.</t>
  </si>
  <si>
    <t>No; The abstract and title indicate that the study is based in the Brazilian Amazon, not any of the specified locations.
 ReflectionThe initial response is correct. The study is clearly identified as being conducted in the Brazilian Amazon, which is not one of the locations listed in the screening criteria.</t>
  </si>
  <si>
    <t>The study is based in Guyana, South America, not in any of the Pacific Island nations specified in the screening criteria.</t>
  </si>
  <si>
    <t>No; The abstract and title indicate that the study is based in Guyana, South America, not any of the listed Pacific Island nations.
 ReflectionThe initial response is correct. The study is clearly identified as being conducted in Guyana, South America, which is not one of the countries listed in the screening criteria.</t>
  </si>
  <si>
    <t>No; The abstract mentions a study conducted in the Philippines, not in any of the countries listed in the SC.
 ReflectionThe initial response is correct. The abstract clearly states that the study was conducted in the Philippines, which is not one of the countries listed in the SC.</t>
  </si>
  <si>
    <t>The paper is based on a case study in Chile, not in any of the specified locations.</t>
  </si>
  <si>
    <t>No; The abstract and title do not mention any of the specified locations.
 ReflectionThe initial response is correct as the abstract and title of the paper focus on a case study in Chile, not any of the locations specified in the screening criteria.</t>
  </si>
  <si>
    <t>The paper includes a case study from Papua New Guinea, which is one of the countries of interest according to the SC.</t>
  </si>
  <si>
    <t>Yes; The paper presents a case study from the Louisiade Archipelago of Papua New Guinea.
 ReflectionThe Initial Response is correct. The paper clearly states that it presents a case study from the Louisiade Archipelago, which is a part of Papua New Guinea, one of the countries listed in the SC.</t>
  </si>
  <si>
    <t>The paper is about the management of shark fisheries, a specific type of marine resource.</t>
  </si>
  <si>
    <t>Yes; The title and abstract discuss shark fishing and its management in Papua New Guinea.
 ReflectionThe initial response is correct. The abstract discusses the management of shark fisheries, a marine resource, and the socio-economic implications of these fisheries.</t>
  </si>
  <si>
    <t>Yes; The abstract mentions a community-based management of shark resources as a recommendation.
 ReflectionThe Initial Response is correct. The paper does discuss a community-based approach, and there is no mention of co-management in the abstract.</t>
  </si>
  <si>
    <t>Yes; The abstract provides a detailed summary of a research study, which is typical of peer-reviewed literature.
 ReflectionThe Initial Response is correct. The abstract discusses a specific study, presents findings, and suggests recommendations, which is consistent with the structure of peer-reviewed articles. However, it does not explicitly state that it is a peer-reviewed article.</t>
  </si>
  <si>
    <t>The paper is focused on a case study from Bangladesh, not any of the countries listed in the SC.</t>
  </si>
  <si>
    <t>No; The paper is clearly focused on inland openwater fisheries in Bangladesh, not any of the countries listed in the SC.
 ReflectionThe initial response is correct. The paper's title and abstract do not mention any of the countries listed in the SC, and instead focus on Bangladesh.</t>
  </si>
  <si>
    <t>No; The paper is a case study from Namibia, not from any of the countries listed in the SC.
 ReflectionThe Initial Response is correct as the paper's case study is clearly stated to be from Namibia, which is not one of the countries of interest in the SC.</t>
  </si>
  <si>
    <t>The paper's case study is from Madagascar, not from any of the countries specified in the SC.</t>
  </si>
  <si>
    <t>No; The paper focuses on a case study from Madagascar, not any of the countries listed in the SC.
 ReflectionThe initial response is correct as the paper's case study is clearly stated to be from Madagascar, which is not one of the countries of interest in the SC.</t>
  </si>
  <si>
    <t>The study is conducted in Nigeria, which is not one of the countries listed in the screening criteria.</t>
  </si>
  <si>
    <t>No; The study is clearly stated to be conducted in Nigeria, not any of the listed countries.
 ReflectionThe Initial Response is correct as the location of the study is clearly stated in the title and abstract.</t>
  </si>
  <si>
    <t>No; The paper is focused on a case study from Bangladesh, not any of the countries listed in the SC.
 ReflectionThe initial response is correct as the paper's focus is clearly stated to be on Bangladesh, which is not one of the countries of interest according to the SC.</t>
  </si>
  <si>
    <t>No; The paper is focused on inland openwater fisheries in Bangladesh, not any of the countries listed in the SC.
 ReflectionThe initial response is correct as the abstract and title clearly state that the study is based in Bangladesh, which is not one of the countries listed in the SC.</t>
  </si>
  <si>
    <t>The study location is not within the specified regions in the SC.</t>
  </si>
  <si>
    <t>No; The study is clearly stated to be conducted in Thailand, not in any of the countries listed in the SC.
 ReflectionThe Initial Response is correct. The location of the study is explicitly mentioned in the title and the abstract, and it is not one of the countries listed in the SC.</t>
  </si>
  <si>
    <t>The paper does not involve a case study from any of the locations specified in the SC.</t>
  </si>
  <si>
    <t>No; The paper is focused on the Kampong Phluk Community, which is not listed in the SC.
 ReflectionThe initial response is correct. The paper does not mention any of the locations listed in the SC.</t>
  </si>
  <si>
    <t>No; The abstract and title do not mention any of the specified countries.
 ReflectionThe initial response is correct. The paper focuses on the Eastern Pacific region, specifically the Colombian Pacific coast, which is not among the countries listed in the screening criteria.</t>
  </si>
  <si>
    <t>The paper does not meet the screening criteria as it does not involve a case study from the specified countries.</t>
  </si>
  <si>
    <t>No; The abstract and title do not mention any case study from the specified countries.
 ReflectionThe Initial Response is correct as the paper focuses on a clinical trial related to breast cancer and does not mention any case study from the specified countries.</t>
  </si>
  <si>
    <t>No; The abstract and title indicate that the study is based in the Brazilian Amazon, not any of the listed Pacific Island nations.
 ReflectionThe initial response is correct. The study location is clearly stated in the abstract, and it does not match any of the locations specified in the screening criteria.</t>
  </si>
  <si>
    <t>The study is based in Panama, not in any of the specified locations in the screening criteria.</t>
  </si>
  <si>
    <t>No; The paper is focused on Kuna Yala, Panama, which is not one of the specified locations in the screening criteria.
 ReflectionThe initial response is correct as the study location mentioned in the title and abstract is not within the specified locations in the screening criteria.</t>
  </si>
  <si>
    <t>No; The abstract mentions a case study from the Pacific Coast of the Baja California peninsula in Mexico, not from any of the countries listed in the SC.
 ReflectionThe initial response is correct. The paper's case study is clearly stated to be from Mexico, which is not one of the countries of interest according to the SC.</t>
  </si>
  <si>
    <t>The study is based in the Mediterranean, not in any of the Pacific Island countries listed in the screening criteria.</t>
  </si>
  <si>
    <t>No; The abstract and title indicate that the study is focused on the Mediterranean Sea, not any of the listed Pacific Island countries.
 ReflectionThe initial response is correct as the study location specified in the abstract does not match any of the locations listed in the screening criteria.</t>
  </si>
  <si>
    <t>No; The abstract clearly states that the case study is based around Laguna Lake in the Philippines, which is not one of the countries listed in the SC.
 ReflectionThe initial response is correct. The abstract does not mention any of the countries listed in the SC, and instead focuses on a case study from the Philippines.</t>
  </si>
  <si>
    <t>No; The paper is based on a case study from Kenya, not any of the listed countries.
 ReflectionThe Initial Response is correct as the paper clearly states that the study was conducted in Kenya.</t>
  </si>
  <si>
    <t>The study is based in the United States, not in any of the countries listed in the SC.</t>
  </si>
  <si>
    <t>No; The abstract and title clearly state that the study was conducted in two rural communities in Indiana and North Carolina, which are in the United States, not in any of the countries listed in the SC.
 ReflectionThe Initial Response is correct. The study does not involve any of the countries listed in the SC.</t>
  </si>
  <si>
    <t>No; The paper is focused on the Verde Island Passage, Central Philippines, not any of the countries listed in the SC.
 ReflectionThe Initial Response is correct, as the paper does not mention any of the countries listed in the SC.</t>
  </si>
  <si>
    <t>The study does not meet the screening criteria as it is not from any of the specified locations.</t>
  </si>
  <si>
    <t>No; The study is based in He'eia, O'ahu, which is not one of the specified locations.
 ReflectionThe initial response is correct. The study location, He'eia, O'ahu, is in Hawaii, not in any of the countries listed in the screening criteria.</t>
  </si>
  <si>
    <t>The paper is about the Philippines and does not include a case study from any of the countries specified in the SC.</t>
  </si>
  <si>
    <t>No; The paper is focused on the Philippines, not any of the countries listed in the SC.
 ReflectionThe initial response is correct. The paper's title and abstract clearly state that it is about initiatives in the Philippines, and there is no mention of any of the countries listed in the SC.</t>
  </si>
  <si>
    <t>The abstract does not provide any information about a case study from any of the specified locations.</t>
  </si>
  <si>
    <t>No; The abstract does not mention any of the specified locations.
 ReflectionThe initial response is correct. The abstract does not provide any information about a case study from any of the specified locations.</t>
  </si>
  <si>
    <t>The paper is focused on the Arctic region, not any of the Pacific Island nations listed in the screening criteria.</t>
  </si>
  <si>
    <t>No; The abstract and title indicate that the study is focused on the Arctic region, not any of the listed Pacific Island nations.
 ReflectionThe initial response is correct. The paper's focus is clearly on the Arctic region and Inuit communities, with no mention of any of the Pacific Island nations listed in the screening criteria.</t>
  </si>
  <si>
    <t>The paper includes a case study from Palau, which is one of the countries listed in the screening criteria.</t>
  </si>
  <si>
    <t>Yes; The paper includes a case study from Palau, which is one of the countries listed in the screening criteria.
 ReflectionThe initial response is correct. The paper does include a case study from Palau, which is one of the countries of interest according to the screening criteria.</t>
  </si>
  <si>
    <t>The paper discusses the restoration of fisheries and marine habitats, which falls under marine resource management.</t>
  </si>
  <si>
    <t>Yes; The abstract mentions restoration of fisheries and marine habitats, indicating a discussion on marine resource management.
 ReflectionThe initial response is correct. The paper's title and abstract clearly indicate a focus on fisheries and marine resource management, particularly in the context of community-based restoration efforts.</t>
  </si>
  <si>
    <t>Yes; The title and abstract indicate a focus on community-based restoration efforts in various locations.
 ReflectionThe initial response is correct. The paper discusses community-based efforts in coral reef and fisheries restoration, with no mention of co-management.</t>
  </si>
  <si>
    <t>The abstract details a research study and the paper is associated with a known publisher of peer-reviewed literature.</t>
  </si>
  <si>
    <t>Yes; The abstract provides a detailed summary of the research conducted and the paper is credited to Taylor &amp; Francis Group, a well-known publisher of peer-reviewed journals.
 ReflectionThe Initial Response is correct. The abstract is comprehensive and discusses a research study. The mention of a reputable publisher further supports the likelihood of this being a peer-reviewed paper.</t>
  </si>
  <si>
    <t>No; The paper is clearly based on a case study from the Philippines, not any of the countries listed in the SC.
 ReflectionThe Initial Response is correct as the paper's title and abstract clearly state that the case study is based in the Philippines.</t>
  </si>
  <si>
    <t>The paper's case study is based in the Gulf Coast region, not any of the Pacific Island nations listed in the screening criteria.</t>
  </si>
  <si>
    <t>No; The abstract and title indicate that the study is based in the Gulf Coast region, not any of the listed Pacific Island nations.
 ReflectionThe initial response is correct. The paper's focus is clearly on the Gulf Coast region, specifically Louisiana, Mississippi, and Alabama. There is no mention of any of the Pacific Island nations listed in the screening criteria.</t>
  </si>
  <si>
    <t>The paper is about Nigeria, not any of the countries specified in the SC.</t>
  </si>
  <si>
    <t>No; The paper is focused on climate change adaptation strategies in Nigeria, not any of the countries listed in the SC.
 ReflectionThe initial response is correct. The paper's title and abstract clearly state that the focus is on Nigeria, which is not one of the countries listed in the SC.</t>
  </si>
  <si>
    <t>The paper does not involve a case study from any of the countries listed in the SC, but rather focuses on Bangladesh.</t>
  </si>
  <si>
    <t>No; The paper is focused on a case study from Bangladesh, not any of the countries listed in the SC.
 ReflectionThe initial response is correct. The title and abstract clearly state that the research is based on a case study from Bangladesh.</t>
  </si>
  <si>
    <t>The study is based in Ethiopia, not in any of the Pacific Island nations specified in the SC.</t>
  </si>
  <si>
    <t>No; The paper is focused on rural Ethiopia, not any of the specified Pacific Island nations.
 ReflectionThe Initial Response is correct. The paper's title and abstract clearly indicate that the study is based in Ethiopia, not any of the Pacific Island nations listed in the SC.</t>
  </si>
  <si>
    <t>No; The study is based in Anambas, Indonesia, not in any of the countries listed in the SC.
 ReflectionThe initial response is correct as the paper's case study is clearly stated to be from Indonesia, which is not one of the countries listed in the SC.</t>
  </si>
  <si>
    <t>The paper's case study is from Spain, not from any of the specified Pacific Island countries.</t>
  </si>
  <si>
    <t>No; The study is based in Castilla-La Mancha, Spain, not any of the listed Pacific Island countries.
 ReflectionThe Initial Response is correct as the location of the study is clearly stated in the title and abstract.</t>
  </si>
  <si>
    <t>The paper's case study is based in Nepal, not in any of the countries listed in the SC.</t>
  </si>
  <si>
    <t>No; The paper focuses on a case study from Nepal, not any of the countries listed in the SC.
 ReflectionThe Initial Response is correct. The paper's title and abstract clearly indicate that the case study is based in Nepal, which is not one of the countries specified in the SC.</t>
  </si>
  <si>
    <t>Yes; The abstract mentions a case study from the Solomon Islands.
 ReflectionThe Initial Response is correct. The abstract clearly states that there was a case study conducted in the Solomon Islands, which is one of the locations listed in the SC.</t>
  </si>
  <si>
    <t>The paper's case study is based in Taiwan, not in any of the countries specified in the screening criteria.</t>
  </si>
  <si>
    <t>No; The paper is a case study of the South Penghu Archipelago Marine National Park in Taiwan, not any of the listed countries.
 ReflectionThe initial response is correct. The paper's focus is clearly stated in the title and abstract to be Taiwan, which is not one of the countries listed in the screening criteria.</t>
  </si>
  <si>
    <t>No; The paper focuses on a case study from Hawai'i, not any of the countries listed in the SC.
 ReflectionThe initial response is correct as the paper's focus is clearly stated to be Hawai'i, which is not one of the countries listed in the SC.</t>
  </si>
  <si>
    <t>No; The study is focused on South Asian immigrants in the US, not on any of the specified Pacific Island nations.
 ReflectionThe initial response is correct. The paper's focus is clearly stated to be on South Asian immigrants in the US, and there is no mention of any of the Pacific Island nations listed in the screening criteria.</t>
  </si>
  <si>
    <t>The case study is based in Indonesia, not in any of the countries specified in the SC.</t>
  </si>
  <si>
    <t>The paper's title and abstract clearly indicate a focus on fisheries management, which aligns with the screening criteria.</t>
  </si>
  <si>
    <t>Yes; The title and abstract clearly mention fisheries management strategies and discuss the interaction between different management systems in coastal fisheries.
 ReflectionThe Initial Response is correct. The paper's title and abstract clearly indicate a focus on fisheries management, specifically comparing centralised and community-based strategies.</t>
  </si>
  <si>
    <t>The paper discusses community-based management systems, meeting the screening criteria.</t>
  </si>
  <si>
    <t>Yes; The title and abstract mention community-based management systems, indicating a focus on community-based approaches.
 ReflectionThe Initial Response is correct. The paper seems to discuss community-based management systems, which aligns with the screening criteria. However, it also discusses centralised management systems, but it does not explicitly mention co-management.</t>
  </si>
  <si>
    <t>While the title and abstract suggest a research study, it is not explicitly stated that it is a peer-reviewed paper.</t>
  </si>
  <si>
    <t>Yes; The title and abstract suggest a research study, which is typically part of peer-reviewed literature.
 ReflectionThe Initial Response seems correct as the title and abstract indicate a research study, which is usually part of peer-reviewed literature. However, it does not explicitly state that it is a peer-reviewed paper, nor does it mention being a conference report, grey literature, or a book chapter.</t>
  </si>
  <si>
    <t>No; The abstract mentions a case study from Southern Thailand, not from any of the countries listed in the SC.
 ReflectionThe initial response is correct. The abstract clearly states that the field research was conducted in Southern Thailand, which is not one of the countries listed in the SC.</t>
  </si>
  <si>
    <t>The case studies in the paper are not from any of the countries specified in the screening criteria.</t>
  </si>
  <si>
    <t>No; The abstract mentions case studies from Mexico and Canada, but none from the specified countries in the screening criteria.
 ReflectionThe initial response is correct. The abstract clearly states the locations of the case studies, and none of them are from the countries listed in the screening criteria.</t>
  </si>
  <si>
    <t>The case study in the paper is from Zimbabwe, not from any of the countries listed in the screening criteria.</t>
  </si>
  <si>
    <t>No; The paper focuses on a case study from the Great Zimbabwe National Monument, which is not in any of the listed countries.
 ReflectionThe initial response is correct, as the paper's case study is clearly not from any of the specified countries.</t>
  </si>
  <si>
    <t>The paper's case study is based in Tanzania, not in any of the countries specified in the SC.</t>
  </si>
  <si>
    <t>No; The paper is focused on a case study from Tanzania, which is not one of the countries listed in the SC.
 ReflectionThe initial response is correct. The paper's title and abstract clearly state that the research is based on a case study from Tanzania, not any of the countries listed in the SC.</t>
  </si>
  <si>
    <t>While the abstract mentions community-based management, it does not provide enough information to determine if the paper will focus on a community-based approach or if it will focus on co-management.</t>
  </si>
  <si>
    <t>Yes; The abstract mentions a shift towards community-based management, indicating a community-based approach.
 ReflectionThe Initial Response is correct. The abstract does mention a shift towards community-based management, which suggests a community-based approach. However, it does not provide enough information to determine if there is a focus on co-management.</t>
  </si>
  <si>
    <t>Yes; The abstract provides a detailed summary of the research conducted, and the copyright notice suggests it is part of published literature.
 ReflectionThe Initial Response seems correct. The abstract is detailed and discusses a specific study, which is typical of peer-reviewed literature. The copyright notice also indicates that it is likely part of published literature.</t>
  </si>
  <si>
    <t>The paper is focused on a case study from the Northeast United States, not any of the Pacific Island nations listed in the screening criteria.</t>
  </si>
  <si>
    <t>The paper could potentially include a case study from the listed islands, but the abstract does not provide specific information to confirm this.</t>
  </si>
  <si>
    <t>Maybe; The abstract discusses island ecosystems and local islander knowledge, but does not specify any particular islands or regions.
 ReflectionThe initial response is correct. The abstract does not provide specific information about the location of the study, but it does focus on island ecosystems, which could potentially include the islands listed in the SC.</t>
  </si>
  <si>
    <t>The paper discusses resource management in island ecosystems, but it does not specifically mention fisheries or marine resource management.</t>
  </si>
  <si>
    <t>Maybe; The abstract mentions managing island ecosystems and the use of local knowledge for community-based resource management, but it does not specifically mention fisheries or marine resources.
 ReflectionThe Initial Response is correct. The paper seems to focus on local knowledge and its role in managing island ecosystems, but it does not explicitly mention fisheries or marine resource management.</t>
  </si>
  <si>
    <t>The paper seems to discuss co-management as it mentions the co-production of knowledge with scientists and conservation practitioners.</t>
  </si>
  <si>
    <t>Yes; The abstract mentions the use of local islander knowledge for community-based resource management.
 ReflectionUpon further reflection, the abstract also mentions the co-production of knowledge with scientists and conservation practitioners, which could be interpreted as a form of co-management.</t>
  </si>
  <si>
    <t>While the abstract suggests a scholarly paper and there is a copyright notice, it does not explicitly confirm that the paper is peer-reviewed.</t>
  </si>
  <si>
    <t>Yes; The abstract provides a comprehensive summary of the paper's content, and the copyright notice at the end suggests it is part of the published literature.
 ReflectionThe Initial Response seems correct. The abstract is detailed and structured like a peer-reviewed paper, discussing the evolution of a concept (local knowledge) in a scholarly manner. The copyright notice also indicates it is likely part of published literature. However, it does not explicitly state that it is peer-reviewed.</t>
  </si>
  <si>
    <t>The title suggests a potential relevance to the screening criteria, but without an abstract or more specific details, a definitive answer cannot be given.</t>
  </si>
  <si>
    <t>Maybe; The title suggests a study on fisheries, which could potentially be located in any of the listed countries, but without an abstract or more specific information, it's impossible to definitively say.
 ReflectionThe initial response is correct. The title alone does not provide enough information to definitively determine if the paper includes a case study from the specified countries.</t>
  </si>
  <si>
    <t>Yes; The title explicitly mentions the management of fisheries.
 ReflectionThe Initial Response is correct, as the title directly refers to fisheries management, even though there is no abstract available to provide additional context.</t>
  </si>
  <si>
    <t>The title suggests a potential focus on co-management, which is excluded by the screening criteria.</t>
  </si>
  <si>
    <t>No; The title suggests a focus on community management of fisheries, which could imply co-management.
 ReflectionThe Initial Response is correct. The title suggests a focus on community management, which could be interpreted as co-management, and there is no abstract available to provide additional context.</t>
  </si>
  <si>
    <t>Maybe; There is no abstract available to provide enough information about the nature of the paper.
 ReflectionThe Initial Response is correct, as there is insufficient information to definitively determine if the paper is part of the peer-reviewed published literature.</t>
  </si>
  <si>
    <t>The paper's case study is based in Ghana, not in any of the Pacific Island countries specified in the screening criteria.</t>
  </si>
  <si>
    <t>No; The paper is focused on water governance in Northern Ghana, not any of the listed Pacific Island countries.
 ReflectionThe initial response is correct as the paper's case study is clearly stated to be in Ghana, which is not one of the countries listed in the screening criteria.</t>
  </si>
  <si>
    <t>No; The paper is focused on home care patients in Austria, not any of the listed Pacific Island nations.
 ReflectionThe initial response is correct. The paper's focus is clearly stated to be Austria, and there is no mention of any of the Pacific Island nations listed in the screening criteria.</t>
  </si>
  <si>
    <t>No; The abstract does not mention any specific geographical location or case study from the listed countries.
 ReflectionThe initial response is correct. The abstract discusses asthma interventions in general terms, without specifying any particular region or country.</t>
  </si>
  <si>
    <t>No; The paper is focused on an artisanal fishery community in Argentina, not any of the listed countries.
 ReflectionThe Initial Response is correct as the paper's case study is clearly stated to be in Argentina, which is not one of the countries listed in the SC.</t>
  </si>
  <si>
    <t>No; The paper is focused on recreational angling NGOs in the United States, not any of the specified countries.
 ReflectionThe initial response is correct. The paper's focus is clearly stated to be on the United States, and there is no mention of any of the countries listed in the screening criteria.</t>
  </si>
  <si>
    <t>No; The study is clearly stated to be conducted in Bangladesh, which is not one of the countries listed in the SC.
 ReflectionThe Initial Response is correct. The location of the study is explicitly mentioned in the abstract and it does not match any of the locations specified in the SC.</t>
  </si>
  <si>
    <t>The study is based in Malaysia, not in any of the countries specified in the SC.</t>
  </si>
  <si>
    <t>No; The paper is clearly about a case study in Malaysia, not any of the listed Pacific Island countries.
 ReflectionThe Initial Response is correct. The title and abstract both specify that the study is based in Malaysia, which is not one of the countries listed in the SC.</t>
  </si>
  <si>
    <t>The paper does not involve a case study from any of the listed countries in the SC.</t>
  </si>
  <si>
    <t>No; The paper is a case study of Vietnamese American Fishers on the US Gulf Coast, not from any of the listed countries.
 ReflectionThe Initial Response is correct, as the paper's focus is clearly stated in the title and abstract to be on Vietnamese American Fishers on the US Gulf Coast, which does not meet the SC.</t>
  </si>
  <si>
    <t>The case study in the paper is from Ghana, not from any of the countries specified in the SC.</t>
  </si>
  <si>
    <t>No; The paper is a case study from Ghana, not from any of the countries listed in the SC.
 ReflectionThe Initial Response is correct as the paper clearly states that the case study is based in Ghana, which is not one of the countries listed in the SC.</t>
  </si>
  <si>
    <t>The paper is focused on U.S. Northeast region, not on the Pacific Island nations listed in the screening criteria.</t>
  </si>
  <si>
    <t>No; The paper focuses on Northeast U.S. fishing communities, not on any of the specified Pacific Island nations.
 ReflectionThe initial response is correct. The paper's title and abstract do not mention any of the Pacific Island nations listed in the screening criteria.</t>
  </si>
  <si>
    <t>The paper does not involve a case study from any of the specified countries, as it is focused on Nepal.</t>
  </si>
  <si>
    <t>No; The paper is focused on climate change adaptation in Nepal, not any of the listed countries.
 ReflectionThe Initial Response is correct as the paper's focus is clearly stated to be Nepal, which is not one of the countries listed in the SC.</t>
  </si>
  <si>
    <t>The paper is specifically about India and does not include a case study from any of the countries listed in the SC.</t>
  </si>
  <si>
    <t>No; The paper is focused on India and its food security issues related to climate change, not any of the countries listed in the SC.
 ReflectionThe Initial Response is correct. The paper's title and abstract clearly indicate that it is focused on India, and there is no mention of any of the countries listed in the SC.</t>
  </si>
  <si>
    <t>The paper does not focus on a case study from any of the countries listed in the SC.</t>
  </si>
  <si>
    <t>No; The paper's case study is based in Zanzibar, Tanzania, not any of the countries listed in the SC.
 ReflectionThe Initial Response is correct. The paper's focus is on Zanzibar, Tanzania, which is not one of the countries listed in the SC.</t>
  </si>
  <si>
    <t>No; The study is based in French Polynesia, not in any of the countries listed in the SC.
 ReflectionThe initial response is correct. The paper's case study is clearly stated to be in French Polynesia, which is not one of the countries listed in the SC.</t>
  </si>
  <si>
    <t>The study is based in Poland, not in any of the Pacific Island nations listed in the screening criteria.</t>
  </si>
  <si>
    <t>No; The paper is focused on a study conducted in Poland, not any of the specified Pacific Island nations.
 ReflectionThe initial response is correct. The paper's title and abstract clearly state that the study was conducted in Poland, which is not one of the countries listed in the screening criteria.</t>
  </si>
  <si>
    <t>No; The abstract clearly states that the study was conducted in the lower Tocantins River Basin in the Brazilian Amazon, not in any of the countries listed in the SC.
 ReflectionThe Initial Response is correct. The study location is explicitly stated in the abstract, and it does not match any of the locations specified in the SC.</t>
  </si>
  <si>
    <t>The study is not conducted in any of the locations specified in the screening criteria.</t>
  </si>
  <si>
    <t>No; The study is based in Malalison Island, central Philippines, which is not one of the listed locations in the screening criteria.
 ReflectionThe initial response is correct. The study location mentioned in the title and abstract is not among the locations specified in the screening criteria.</t>
  </si>
  <si>
    <t>The paper's focus is on the CARICOM region, not on any of the countries listed in the SC.</t>
  </si>
  <si>
    <t>No; The paper focuses on the Caribbean Community (CARICOM) and does not mention any of the countries listed in the SC.
 ReflectionThe initial response is correct as the paper's focus is clearly stated to be on the CARICOM region, which does not include any of the countries listed in the SC.</t>
  </si>
  <si>
    <t>No; The abstract does not mention any specific case study from the listed countries.
 ReflectionThe initial response is correct. The abstract discusses co-management of coral reef fisheries in general terms, but does not specify any particular case study or location.</t>
  </si>
  <si>
    <t>The case study in the paper is from the US Pacific Northwest, not from any of the countries specified in the SC.</t>
  </si>
  <si>
    <t>No; The abstract mentions a case study from the US Pacific Northwest, not from any of the listed countries.
 ReflectionThe initial response is correct as the abstract clearly states the location of the case study, which is not one of the countries listed in the SC.</t>
  </si>
  <si>
    <t>The study is not based in any of the locations specified in the screening criteria.</t>
  </si>
  <si>
    <t>No; The abstract and title do not mention any of the specified locations.
 ReflectionThe initial response is correct as the paper focuses on Torokeku Village, South Konawe Regency, which is not listed in the screening criteria.</t>
  </si>
  <si>
    <t>No; The abstract mentions the study is based in the northern Baltic Sea, not any of the listed Pacific Island countries.
 ReflectionThe initial response is correct. The study location is clearly stated in the abstract and it does not match any of the locations specified in the screening criteria.</t>
  </si>
  <si>
    <t>No; The paper is clearly about a case study in Tanzania, which is not one of the countries listed in the SC.
 ReflectionThe Initial Response is correct as the paper's title and abstract clearly state that the case study is based in Tanzania, not in any of the countries listed in the SC.</t>
  </si>
  <si>
    <t>No; The paper is a case study from the Philippines, not from any of the countries listed in the SC.
 ReflectionThe Initial Response is correct as the paper's focus is clearly on the Philippines, which is not one of the countries of interest according to the SC.</t>
  </si>
  <si>
    <t>No; The paper is focused on the Fishery Sector Program in the Philippines, not any of the countries listed in the SC.
 ReflectionThe initial response is correct as the abstract and title clearly state that the study is based in the Philippines, which is not one of the countries listed in the SC.</t>
  </si>
  <si>
    <t>No; The abstract and title do not mention any of the specified locations.
 ReflectionThe Initial Response is correct. The paper focuses on Marine Extractive Reserves, specifically on the Santa Catarina coast, which is not one of the locations specified in the SC.</t>
  </si>
  <si>
    <t>The paper's case study is based in Ecuador, not in any of the Pacific Island countries specified in the screening criteria.</t>
  </si>
  <si>
    <t>No; The paper focuses on mangrove fisheries in coastal Ecuador, not any of the listed Pacific Island countries.
 ReflectionThe initial response is correct as the paper's case study is clearly based in Ecuador, which is not one of the countries listed in the screening criteria.</t>
  </si>
  <si>
    <t>The case study is based in Cambodia, not in any of the countries specified in the SC.</t>
  </si>
  <si>
    <t>No; The paper is clearly about a case study in Cambodia, not any of the countries listed in the SC.
 ReflectionThe Initial Response is correct. The paper's title and abstract clearly state that the case study is based in Cambodia, which is not one of the countries listed in the SC.</t>
  </si>
  <si>
    <t>No; The paper is focused on a case study from a community in Western Alaska, not any of the listed Pacific Island nations.
 ReflectionThe initial response is correct as the paper's focus is clearly stated to be on a community in Western Alaska.</t>
  </si>
  <si>
    <t>The paper does not include any case studies from the specified locations in the SC.</t>
  </si>
  <si>
    <t>No; The abstract does not mention any case studies from the specified locations.
 ReflectionThe initial response is correct. The abstract mentions case studies from Indonesia, Philippines, Caribbean, Thailand, and Florida Keys, but none from the specified locations in the SC.</t>
  </si>
  <si>
    <t>The paper is focused on a case study in California, not in any of the specified locations.</t>
  </si>
  <si>
    <t>Yes; The abstract discusses a model for fisheries management in a local community, which implies a community-based approach.
 ReflectionThe Initial Response is correct. The paper seems to focus on a community-based approach to fisheries management, with no explicit mention of co-management.</t>
  </si>
  <si>
    <t>While the abstract suggests a detailed study, there is no explicit mention of the paper being part of peer-reviewed literature.</t>
  </si>
  <si>
    <t>Yes; The abstract and title suggest a detailed study which is typical of peer-reviewed literature.
 ReflectionThe initial response seems correct as the abstract details a study and its results, which is common in peer-reviewed literature. However, there is no explicit mention of the paper being peer-reviewed.</t>
  </si>
  <si>
    <t>No; The paper is clearly based on a case study from Brooklyn, New York, not any of the listed Pacific Island nations.
 ReflectionThe initial response is correct. The title and abstract of the paper make it clear that the research is based in Brooklyn, New York, and there is no mention of any of the Pacific Island nations listed in the screening criteria.</t>
  </si>
  <si>
    <t>Yes; The paper is a case study from Fiji, which is one of the countries listed in the screening criteria.
 ReflectionThe Initial Response is correct. The paper's title and abstract clearly indicate that it is a case study from Fiji, which is one of the countries of interest according to the screening criteria.</t>
  </si>
  <si>
    <t>The paper's focus on marine protected areas, fisheries, and conservation planning aligns with the screening criteria of discussing fisheries and/or marine resource management.</t>
  </si>
  <si>
    <t>Yes; The abstract discusses marine protected areas, fisheries, and conservation planning which are all related to fisheries and marine resource management.
 ReflectionThe initial response is correct. The paper's title and abstract clearly indicate a focus on fisheries and marine resource management, particularly in the context of community-based conservation in Fiji.</t>
  </si>
  <si>
    <t>The paper discusses a community-based approach to conservation, utilizing traditional ecological knowledge of local communities, without a focus on co-management.</t>
  </si>
  <si>
    <t>Yes; The abstract provides a detailed summary of a research study, which is typical of peer-reviewed literature.
 ReflectionThe Initial Response seems correct. The abstract discusses a specific research methodology, findings, and recommendations, which are common elements in peer-reviewed literature. However, it does not explicitly state that it is a peer-reviewed paper.</t>
  </si>
  <si>
    <t>The paper's case study is from the Peruvian Amazon, not from any of the Pacific Island countries listed in the screening criteria.</t>
  </si>
  <si>
    <t>No; The paper is focused on a case study from the Peruvian Amazon, not any of the listed Pacific Island countries.
 ReflectionThe initial response is correct. The paper's title and abstract clearly state that the case study is from the Peruvian Amazon, which is not one of the countries listed in the screening criteria.</t>
  </si>
  <si>
    <t>No; The abstract does not mention any specific location or case study from the listed countries.
 ReflectionThe initial response is correct. The abstract discusses a general approach to fisheries management without specifying a location or case study.</t>
  </si>
  <si>
    <t>Yes; The abstract mentions community-level data collections and analyses, suggesting a community-based approach.
 ReflectionThe Initial Response is correct. The abstract does not mention co-management, but it does discuss community-level involvement and advocacy, which aligns with a community-based approach.</t>
  </si>
  <si>
    <t>While the abstract suggests a comprehensive research study, it does not explicitly confirm that the paper is part of peer-reviewed published literature.</t>
  </si>
  <si>
    <t>Yes; The abstract provides a detailed summary of the research, its methodology, and its implications, which is typical of peer-reviewed literature.
 ReflectionThe Initial Response seems correct. The abstract does not indicate that it is grey literature, a conference report, or a book chapter. However, it does not explicitly state that it is a peer-reviewed paper.</t>
  </si>
  <si>
    <t>The paper does not focus on any of the countries listed in the SC.</t>
  </si>
  <si>
    <t>No; The abstract and title indicate that the paper focuses on African and Asian experiences, not on any of the countries listed in the SC.
 ReflectionThe initial response is correct. The paper's focus is clearly stated to be on sub-Saharan African, and South and East Asian locations, none of which are the countries listed in the SC.</t>
  </si>
  <si>
    <t>The paper appears to discuss community-based approaches without a focus on co-management, meeting the screening criteria.</t>
  </si>
  <si>
    <t>Yes; The abstract mentions community-based management of various resources, indicating a focus on community-based approaches.
 ReflectionThe initial response is correct. The abstract does not mention co-management, but rather focuses on community-based management, which aligns with the screening criteria.</t>
  </si>
  <si>
    <t>While the abstract suggests a peer-reviewed paper, it does not explicitly confirm the type of publication.</t>
  </si>
  <si>
    <t>Yes; The abstract provides a detailed summary of the paper's content, suggesting it is a peer-reviewed article.
 ReflectionThe Initial Response seems correct. The abstract discusses a specific topic in depth, indicating it is likely from a peer-reviewed paper. However, it does not explicitly state the type of publication.</t>
  </si>
  <si>
    <t>The case study in the paper is from India, not from any of the Pacific Island countries listed in the screening criteria.</t>
  </si>
  <si>
    <t>No; The abstract mentions that the case study is from eastern India, not from any of the listed Pacific Island countries.
 ReflectionThe initial response is correct. The abstract clearly states that the case study is from Puri (Orissa) and Purulia (West Bengal) in eastern India, which are not among the countries listed in the screening criteria.</t>
  </si>
  <si>
    <t>No; The paper focuses on the western Indian Ocean region, not the Pacific Islands listed in the SC.
 ReflectionThe Initial Response is correct. The paper's geographical focus is clearly stated in the title and abstract, and it does not include any of the Pacific Islands listed in the SC.</t>
  </si>
  <si>
    <t>The paper discusses a community-based approach, with no focus on co-management.</t>
  </si>
  <si>
    <t>Yes; The title and abstract indicate that the paper discusses a community-based approach to aquaculture in the western Indian Ocean.
 ReflectionThe initial response is correct. The paper discusses community-based aquaculture as a means of promoting sustainable coastal livelihoods and biodiversity conservation. There is no mention of co-management in the abstract.</t>
  </si>
  <si>
    <t>Yes; The abstract provides a comprehensive overview of a research study, indicating that it is likely part of peer-reviewed literature.
 ReflectionThe initial response seems correct. The abstract discusses a study's methodology, findings, and implications, which are typical components of peer-reviewed articles. However, it does not explicitly state that it is a peer-reviewed article.</t>
  </si>
  <si>
    <t>No; The paper focuses on mangrove rehabilitation in Indonesia, not any of the countries listed in the SC.
 ReflectionThe initial response is correct as the paper's focus is clearly stated to be Indonesia, which is not one of the countries of interest according to the SC.</t>
  </si>
  <si>
    <t>The study is based in a location not listed in the SC.</t>
  </si>
  <si>
    <t>No; The paper is about a case study in Pakualam Village of Darmaraja Sub district of Sumedang Regency, not any of the listed countries.
 ReflectionThe Initial Response is correct as the location of the study is clearly stated and it does not match any of the countries in the SC.</t>
  </si>
  <si>
    <t>No; The paper is clearly about a case study in Bangladesh, not any of the countries listed in the SC.
 ReflectionThe initial response is correct as the title and abstract clearly state that the case study is based in Bangladesh, which is not one of the countries of interest according to the SC.</t>
  </si>
  <si>
    <t>No; The paper is focused on fisheries management in Zanzibar, Tanzania, not any of the countries listed in the SC.
 ReflectionThe initial response is correct. The paper's case study is clearly stated to be in Zanzibar, Tanzania, which is not one of the countries of interest according to the SC.</t>
  </si>
  <si>
    <t>No; The paper is based on a case study from Minicoy, Lakshadweep, India, not any of the countries listed in the SC.
 ReflectionThe Initial Response is correct. The title and abstract clearly state that the case study is from Minicoy, Lakshadweep, India, which is not one of the countries listed in the SC.</t>
  </si>
  <si>
    <t>No; The abstract and title indicate that the study is based in Indonesia, not any of the countries listed in the SC.
 ReflectionThe initial response is correct. The abstract clearly states that the study is conducted in Indonesia, specifically on Selayar Island in South Sulawesi province. There is no mention of any of the countries listed in the SC.</t>
  </si>
  <si>
    <t>No; The paper is clearly focused on a case study in Nepal, not any of the listed Pacific Island nations.
 ReflectionThe Initial Response is correct. The paper's title and abstract make it clear that the research is based in Nepal, which is not one of the countries listed in the SC.</t>
  </si>
  <si>
    <t>No; The study is clearly stated to be conducted in the Philippines, which is not one of the countries listed in the SC.
 ReflectionThe initial response is correct as the location of the study is explicitly mentioned in the title and abstract and it does not match with any of the countries listed in the SC.</t>
  </si>
  <si>
    <t>The paper does not cover any of the specified Pacific Island nations in the SC.</t>
  </si>
  <si>
    <t>No; The paper focuses on the Gulf of Thailand countries, not the specified Pacific Island nations.
 ReflectionThe Initial Response is correct as the paper's focus is clearly stated to be on the Gulf of Thailand countries, none of which are among the Pacific Island nations listed in the SC.</t>
  </si>
  <si>
    <t>The case study is based in Mexico, not in any of the countries specified in the SC.</t>
  </si>
  <si>
    <t>No; The paper is about a case study in Puerto Morelos reef, Mexico, not any of the listed countries.
 ReflectionThe Initial Response is correct as the paper does not mention any of the countries listed in the SC.</t>
  </si>
  <si>
    <t>The paper's case study is based in Cambodia, not in any of the countries specified in the SC.</t>
  </si>
  <si>
    <t>No; The paper is focused on a case study from Cambodia, not any of the listed Pacific Island countries.
 ReflectionThe Initial Response is correct. The abstract clearly states that the case study is from Cambodia, which is not one of the countries listed in the SC.</t>
  </si>
  <si>
    <t>The paper includes a case study from Tonga, which meets the SC.</t>
  </si>
  <si>
    <t>The paper discusses community management of marine reserves and its impact on fish species, which is directly related to fisheries and marine resource management.</t>
  </si>
  <si>
    <t>Yes; The abstract discusses community management of marine reserves and its impact on fish species, which relates to fisheries and marine resource management.
 ReflectionThe Initial Response is correct. The paper's title and abstract clearly indicate a focus on marine resource management, specifically in the context of community management of coastal fisheries resources.</t>
  </si>
  <si>
    <t>Yes; The abstract discusses a community-based approach to managing marine reserves and fishing rights.
 ReflectionThe Initial Response is correct. The paper discusses community management of marine resources, but it does not focus on co-management, which would involve shared responsibility between the community and another entity.</t>
  </si>
  <si>
    <t>The abstract and title suggest a peer-reviewed research paper, and the mention of a known publisher of peer-reviewed journals confirms this.</t>
  </si>
  <si>
    <t>Yes; The abstract provides a detailed summary of a research study, and it mentions that it is published by Wiley Periodicals LLC, which is a known publisher of peer-reviewed journals.
 ReflectionThe Initial Response is correct. The abstract and title are indicative of a peer-reviewed research paper, and the mention of a known publisher of peer-reviewed journals further supports this.</t>
  </si>
  <si>
    <t>The paper includes a case study from Vanuatu, which is one of the countries listed in the SC.</t>
  </si>
  <si>
    <t>Yes; The abstract mentions that the marine monitoring toolkit was developed in Vanuatu.
 ReflectionThe Initial Response is correct. The paper does involve a case study from one of the countries listed in the SC, specifically Vanuatu.</t>
  </si>
  <si>
    <t>The paper is focused on marine resource management, as evidenced by the title and the abstract.</t>
  </si>
  <si>
    <t>Yes; The title and abstract both mention marine resource management and the abstract discusses a toolkit for community-based marine resource management.
 ReflectionThe initial response is correct. The paper is clearly about marine resource management, as indicated by the title and the details provided in the abstract.</t>
  </si>
  <si>
    <t>The paper discusses a community-based approach to marine resource management, with no indication of a focus on co-management.</t>
  </si>
  <si>
    <t>Yes; The title and abstract suggest a focus on community-based marine resource management, with no mention of co-management.
 ReflectionThe initial response is correct. The paper appears to discuss a community-based approach to marine resource management, with the development and implementation of a toolkit designed for community use. There is no mention of co-management in the abstract.</t>
  </si>
  <si>
    <t>The abstract details a research project and mentions a known publisher of peer-reviewed literature, suggesting it is part of the peer-reviewed published literature.</t>
  </si>
  <si>
    <t>Yes; The abstract provides a detailed summary of a research project and mentions a publisher, Elsevier Ltd, which is known for publishing peer-reviewed literature.
 ReflectionThe Initial Response seems correct. The abstract is detailed and discusses a research project, and the mention of a known publisher of peer-reviewed literature supports the likelihood of this being a peer-reviewed paper.</t>
  </si>
  <si>
    <t>The paper does not seem to include a case study from the specified locations based on the provided title and abstract.</t>
  </si>
  <si>
    <t>No; The paper is clearly about a case study from Kerala, India, not any of the listed Pacific Island countries.
 ReflectionThe initial response is correct. The title and abstract of the paper clearly state that the case study is based on the Kerala floods of 2018 in India, which is not one of the countries listed in the screening criteria.</t>
  </si>
  <si>
    <t>While the paper does discuss a community-based approach, there is a mention of knowledge co-production which could imply co-management, and it's unclear if this is a primary focus.</t>
  </si>
  <si>
    <t>Yes; The abstract discusses community science, which is driven and controlled by local communities, indicating a community-based approach.
 ReflectionThe initial response is correct. The paper seems to focus on community science, which is a community-based approach. However, it does mention communities as central actors in the process of knowledge co-production, which could imply some level of co-management.</t>
  </si>
  <si>
    <t>The paper is about Southeast Asia and does not mention any of the countries listed in the SC.</t>
  </si>
  <si>
    <t>No; The paper is focused on Southeast Asia, not the specific countries listed in the SC.
 ReflectionThe initial response is correct as the abstract and title do not mention any of the countries listed in the SC.</t>
  </si>
  <si>
    <t>No; The title and abstract indicate a focus on both community-based management and co-management, which is excluded by the screening criteria.
 ReflectionThe initial response is correct. The paper does discuss a community-based approach, but it also focuses on co-management, which is explicitly excluded in the screening criteria.</t>
  </si>
  <si>
    <t>While the abstract and title suggest a formal research study, it does not explicitly state that it is a peer-reviewed article.</t>
  </si>
  <si>
    <t>Yes; The abstract and title suggest a formal research study on fisheries management in Southeast Asia.
 ReflectionThe Initial Response seems correct as the abstract discusses a specific research topic and appears to be from a formal publication. However, it does not explicitly state that it is a peer-reviewed article.</t>
  </si>
  <si>
    <t>The paper focuses on community-based citizen science projects without any mention of co-management.</t>
  </si>
  <si>
    <t>While the abstract and title suggest a research study and it appears to be published, there is no explicit mention of it being peer-reviewed.</t>
  </si>
  <si>
    <t>Yes; The abstract provides a detailed summary of a study, its methodology, and findings, which is typical of peer-reviewed literature.
 ReflectionThe Initial Response is correct. The abstract and title are indicative of a research study, and the copyright notice at the end suggests it is published. However, it does not explicitly state that it is peer-reviewed.</t>
  </si>
  <si>
    <t>No; The paper is focused on a case study from Bangladesh, not any of the countries listed in the SC.
 ReflectionThe initial response is correct. The paper's title and abstract clearly state that the case study is based in Bangladesh, which is not one of the countries of interest according to the SC.</t>
  </si>
  <si>
    <t>The paper's title indicates a case study from the Philippines, not from any of the countries specified in the SC.</t>
  </si>
  <si>
    <t>No; The title clearly states that the case study is from the Philippines, which is not one of the countries listed in the SC.
 ReflectionThe Initial Response is correct, as the title of the paper does not suggest a case study from any of the countries listed in the SC.</t>
  </si>
  <si>
    <t>No; The title specifies the study is based in the Philippines, which is not one of the countries listed in the SC.
 ReflectionThe Initial Response is correct as the title clearly states the geographical focus of the study, which does not align with the SC.</t>
  </si>
  <si>
    <t>The study is conducted in India, which is not one of the countries of interest according to the screening criteria.</t>
  </si>
  <si>
    <t>No; The paper is based on a case study from Pamban Island, India, not any of the listed countries.
 ReflectionThe initial response is correct as the location of the study is clearly stated in the title and abstract.</t>
  </si>
  <si>
    <t>The paper's case study is based in South Africa, not in any of the Pacific Island nations listed in the SC.</t>
  </si>
  <si>
    <t>No; The paper is clearly about a case study in South Africa, not any of the listed Pacific Island nations.
 ReflectionThe Initial Response is correct. The title and abstract of the paper clearly state that the case study is based in South Africa, which is not one of the countries listed in the SC.</t>
  </si>
  <si>
    <t>The study is not based in any of the listed Pacific Island nations, but in Thailand.</t>
  </si>
  <si>
    <t>No; The study is clearly based in Thailand, not any of the listed Pacific Island nations.
 ReflectionThe initial response is correct. The title and abstract clearly state that the study is based in Thailand, which is not one of the countries listed in the screening criteria.</t>
  </si>
  <si>
    <t>The paper includes a case study from Papua New Guinea, meeting the screening criteria.</t>
  </si>
  <si>
    <t>Yes; The abstract mentions a study conducted in Papua New Guinea, which is one of the countries listed in the screening criteria.
 ReflectionThe Initial Response is correct. The paper does indeed focus on a case study from Papua New Guinea, which is one of the countries of interest according to the screening criteria.</t>
  </si>
  <si>
    <t>The paper discusses the management of marine resources through the establishment of MPAs and their impact on fish populations, which is directly related to fisheries and marine resource management.</t>
  </si>
  <si>
    <t>Yes; The abstract discusses the establishment of marine protected areas (MPAs) and their impact on fish spawning aggregations, which is related to fisheries and marine resource management.
 ReflectionThe initial response is correct. The paper's title and abstract clearly indicate a focus on marine resource management, specifically the use of MPAs for the protection and recovery of fish populations.</t>
  </si>
  <si>
    <t>The paper focuses on community-based approaches to conservation, meeting the screening criteria.</t>
  </si>
  <si>
    <t>Yes; The title and abstract mention community-based marine protected areas (MPAs) and their role in conservation.
 ReflectionThe initial response is correct. The paper discusses the establishment and effectiveness of community-based MPAs, which aligns with the screening criteria. There is no mention of co-management, which is to be excluded according to the SC.</t>
  </si>
  <si>
    <t>Yes; The abstract provides a detailed summary of a research study, which is typical of peer-reviewed literature.
 ReflectionThe initial response seems correct. The abstract discusses a specific study conducted over a period of time, presents findings, and mentions a publisher, Elsevier Ltd, which is known for publishing peer-reviewed journals.</t>
  </si>
  <si>
    <t>No; The paper is focused on a case study from Baja California Sur, Mexico, not any of the countries listed in the SC.
 ReflectionThe initial response is correct. The abstract clearly states that the case study is from Mexico, which is not one of the countries listed in the SC.</t>
  </si>
  <si>
    <t>The paper's case study is based in the Bay Islands of Honduras, which is not one of the countries listed in the SC.</t>
  </si>
  <si>
    <t>No; The paper is about a case study in the Bay Islands of Honduras, not any of the countries listed in the SC.
 ReflectionThe Initial Response is correct as the paper's location is clearly stated and does not match any of the locations in the SC.</t>
  </si>
  <si>
    <t>Yes; The title and abstract suggest a focus on a community-based approach to coral reef conservation.
 ReflectionThe initial response is correct. The abstract discusses how two communities organized themselves to create and manage a marine protected area, which indicates a community-based approach. There is no mention of co-management, which would have required exclusion according to the SC.</t>
  </si>
  <si>
    <t>While the abstract suggests a detailed study, there is no explicit information confirming it is part of peer-reviewed published literature.</t>
  </si>
  <si>
    <t>Yes; The title and abstract suggest a detailed study which could be part of a peer-reviewed publication.
 ReflectionThe initial response is correct. The abstract provides a comprehensive overview of a specific case study, which is a common format for peer-reviewed articles. However, it does not explicitly state that it is a peer-reviewed paper, nor does it mention being part of grey literature, a conference report, or a book chapter.</t>
  </si>
  <si>
    <t>No; The abstract clearly states that the study is based in Bangladesh, which is not one of the countries listed in the SC.
 ReflectionThe initial response is correct. The study is not based in any of the countries listed in the SC.</t>
  </si>
  <si>
    <t>No; The study is clearly stated to be conducted in Munshiganj District in Bangladesh, which is not one of the specified locations in the screening criteria.
 ReflectionThe initial response is correct. The paper's title and abstract clearly state that the study was conducted in Bangladesh, not in any of the countries listed in the screening criteria.</t>
  </si>
  <si>
    <t>The case study is from India, not from any of the countries specified in the SC.</t>
  </si>
  <si>
    <t>No; The paper is based on a case study from Tuticorin, which is in India, not in any of the countries listed in the SC.
 ReflectionThe Initial Response is correct. The paper does not meet the SC as it does not involve a case study from any of the listed countries.</t>
  </si>
  <si>
    <t>The study is based in the Canadian Maritimes, not in any of the Pacific Island nations specified in the SC.</t>
  </si>
  <si>
    <t>No; The title indicates that the study is based in the Canadian Maritimes, not any of the specified Pacific Island nations.
 ReflectionThe Initial Response is correct as the title clearly states the location of the study, which does not match any of the locations specified in the SC.</t>
  </si>
  <si>
    <t>The study is based on Saroma Lake, which is not in any of the countries listed in the screening criteria.</t>
  </si>
  <si>
    <t>No; The paper is about fisheries management in Saroma Lake, which is not located in any of the specified countries.
 ReflectionThe initial response is correct. The paper's focus is on a location that is not within the specified countries in the screening criteria.</t>
  </si>
  <si>
    <t>The paper has a global scope which could potentially include the countries listed in the SC, but it does not explicitly mention them.</t>
  </si>
  <si>
    <t>Maybe; The abstract mentions a global perspective on community-based fisheries management, but does not specify the countries involved in the study.
 ReflectionThe initial response is correct. The abstract does not provide specific information about the countries involved in the case studies, but it does mention a global perspective, which could potentially include the countries listed in the SC.</t>
  </si>
  <si>
    <t>Yes; The title and abstract clearly mention community-based fisheries management, which falls under fisheries and marine resource management.
 ReflectionThe initial response is correct. The paper's title and abstract clearly indicate a focus on fisheries management, specifically community-based fisheries management, which is a part of marine resource management.</t>
  </si>
  <si>
    <t>The paper seems to focus on a community-based approach, without an explicit focus on co-management, meeting the screening criteria.</t>
  </si>
  <si>
    <t>Yes; The title and abstract suggest a focus on community-based fisheries management, which aligns with the screening criteria.
 ReflectionThe initial response is correct. The paper appears to discuss a community-based approach, specifically in the context of fisheries management. There is no explicit mention of co-management, which is a criterion for exclusion.</t>
  </si>
  <si>
    <t>While the abstract suggests that it could be part of peer-reviewed literature, it does not explicitly confirm this.</t>
  </si>
  <si>
    <t>The title suggests relevance to the SC, but without an abstract or further information, it's not possible to definitively confirm.</t>
  </si>
  <si>
    <t>Maybe; The title suggests the paper could be about the South Pacific region, which includes the countries listed in the SC, but there is no abstract available to confirm this.
 ReflectionThe Initial Response is correct. The title does suggest a focus on the South Pacific, but without an abstract or further information, it's not possible to definitively confirm if the paper includes a case study from the countries listed in the SC.</t>
  </si>
  <si>
    <t>The title suggests a community-based approach, but without an abstract, it's not possible to confirm the absence of a co-management focus.</t>
  </si>
  <si>
    <t>Yes; The title suggests a focus on community-based fishery management.
 ReflectionThe initial response is correct, as the title indicates a community-based approach. However, without an abstract, it's not possible to determine if there's a focus on co-management.</t>
  </si>
  <si>
    <t>The abstract does not mention any of the countries listed in the SC, therefore it does not meet the SC.</t>
  </si>
  <si>
    <t>The study is conducted in Bangladesh, which is not one of the countries specified in the screening criteria.</t>
  </si>
  <si>
    <t>No; The study is clearly based in Teknaf, a coastal area of Bangladesh, not any of the listed Pacific Island nations.
 ReflectionThe initial response is correct. The study location is explicitly stated in the title and abstract, and it is not one of the countries listed in the screening criteria.</t>
  </si>
  <si>
    <t>The case study is from Brazil, which is not one of the countries of interest according to the SC.</t>
  </si>
  <si>
    <t>No; The paper is clearly based on a case study from Brazil, not any of the countries listed in the SC.
 ReflectionThe Initial Response is correct as the location of the case study is explicitly stated in the title and abstract.</t>
  </si>
  <si>
    <t>The paper is a case study from the Solomon Islands, which meets the SC.</t>
  </si>
  <si>
    <t>Yes; The paper is a case study from the Solomon Islands, which is one of the countries listed in the SC.
 ReflectionThe Initial Response is correct. The title and abstract clearly state that the research was conducted in the Solomon Islands, which is one of the countries of interest according to the SC.</t>
  </si>
  <si>
    <t>Yes; The abstract discusses a community-based approach to fisheries management in the Pacific.
 ReflectionThe initial response is incorrect as the abstract also mentions the need for co-management, which is a criterion for exclusion according to the SC.</t>
  </si>
  <si>
    <t>Yes; The abstract provides a detailed summary of a research study, including methodology, results, and implications,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</si>
  <si>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No; The paper is clearly about a case study in Thailand, not any of the countries listed in the SC.
 ReflectionThe Initial Response is correct as the paper's focus is on a case study from Thailand, which is not one of the countries listed in the SC.</t>
  </si>
  <si>
    <t>The study is based in Western Brazilian Amazonia, not in any of the Pacific Island countries listed in the screening criteria.</t>
  </si>
  <si>
    <t>No; The abstract mentions a study conducted in the Western Brazilian Amazonia, not any of the listed Pacific Island countries.
 ReflectionThe initial response is correct. The study location is clearly stated in the abstract and it does not match any of the locations specified in the screening criteria.</t>
  </si>
  <si>
    <t>The paper is focused on the Amazon, not any of the Pacific Island nations listed in the screening criteria.</t>
  </si>
  <si>
    <t>No; The abstract and title clearly indicate that the study is based in the Amazon, not any of the listed Pacific Island nations.
 ReflectionThe initial response is correct. The paper's focus is on the Amazon and its biodiversity, with no mention of any of the countries listed in the screening criteria.</t>
  </si>
  <si>
    <t>The title suggests a study that could potentially be related to the listed Pacific Island countries, but without an abstract or specific location, it's impossible to confirm.</t>
  </si>
  <si>
    <t>Maybe; The title suggests a study on marine ecosystems which could potentially be located in any of the listed Pacific Island countries, but without an abstract or specific location in the title, it's impossible to definitively say.
 ReflectionThe initial response is correct. The title does not provide specific information about the location of the study, and without an abstract, further details are not available.</t>
  </si>
  <si>
    <t>The title indicates a focus on marine resource management, despite the lack of an abstract.</t>
  </si>
  <si>
    <t>Yes; The title suggests a discussion on marine resource management, specifically coral reefs.
 ReflectionThe Initial Response is correct, as the title implies a focus on marine resource management, even though there is no abstract available to provide additional context.</t>
  </si>
  <si>
    <t>Yes; The title suggests a focus on community-based management of coral reefs.
 ReflectionThe Initial Response is correct, as the title does suggest a community-based approach. However, the absence of an abstract makes it difficult to confirm whether co-management is a focus or not.</t>
  </si>
  <si>
    <t>The absence of an abstract prevents a conclusive assessment of the paper's nature.</t>
  </si>
  <si>
    <t>Maybe; There is no abstract available to provide enough information about the nature of the paper.
 ReflectionThe Initial Response is correct, as the lack of an abstract makes it difficult to definitively determine if the paper is part of the peer-reviewed published literature.</t>
  </si>
  <si>
    <t>Yes; The paper is a case study from Vanuatu, which is one of the countries listed in the SC.
 ReflectionThe Initial Response is correct. The paper is indeed a case study from Vanuatu, which is one of the countries of interest according to the SC.</t>
  </si>
  <si>
    <t>Despite the focus on community-based management, the mention of co-management in the abstract suggests it may be a significant part of the paper's discussion, which is against the screening criteria.</t>
  </si>
  <si>
    <t>Yes; The title and abstract indicate a focus on community-based fisheries management, which is a community-based approach.
 ReflectionUpon further reflection, the abstract does mention a multi-scale co-management approach towards the end, which could be a significant part of the paper's discussion.</t>
  </si>
  <si>
    <t>The abstract and title suggest a research study, and the mention of Elsevier Ltd indicates it is likely part of peer-reviewed literature.</t>
  </si>
  <si>
    <t>Yes; The abstract provides a detailed summary of a research study, including methodology and results, which is typical of peer-reviewed literature.
 ReflectionThe initial response seems correct. The abstract does not indicate that it is grey literature, a conference report, or a book chapter. It appears to be a summary of a research study, which is typical of peer-reviewed literature. The mention of Elsevier Ltd at the end also suggests that it is part of a peer-reviewed journal.</t>
  </si>
  <si>
    <t>The paper is a case study from Samoa, which meets the screening criteria.</t>
  </si>
  <si>
    <t>Yes; The paper is a case study from Samoa, which is one of the countries listed in the screening criteria.
 ReflectionThe initial response is correct. The title and abstract clearly indicate that the paper is a case study from Samoa, which is one of the countries of interest according to the screening criteria.</t>
  </si>
  <si>
    <t>Yes; The title and abstract both mention management of fisheries and marine resources.
 ReflectionThe initial response is correct. The paper's title and abstract clearly indicate a focus on fisheries and marine resource management, specifically in the context of community-based management in Samoa.</t>
  </si>
  <si>
    <t>The paper is focused on a community-based approach, with no indication of co-management.</t>
  </si>
  <si>
    <t>Yes; The title and abstract both indicate a community-based approach to managing subsistence fisheries in Samoa.
 ReflectionThe initial response is correct. The abstract discusses a community-based approach to fisheries management, with no mention of co-management.</t>
  </si>
  <si>
    <t>Yes; The title and abstract suggest a detailed study which is typically characteristic of peer-reviewed published literature.
 ReflectionThe initial response seems correct as the abstract provides a comprehensive overview of a study, including its methodology, results, and impact. However, it does not explicitly state that it is a peer-reviewed paper.</t>
  </si>
  <si>
    <t>No; The abstract does not mention any specific location or case study from the listed countries.
 ReflectionThe initial response is correct. The abstract discusses community-based management systems in general terms, without specifying any particular geographic location or case study.</t>
  </si>
  <si>
    <t>The paper is centered on Mediterranean fisheries and does not involve a case study from any of the specified locations.</t>
  </si>
  <si>
    <t>No; The abstract and title do not mention any of the specified locations.
 ReflectionThe initial response is correct as the paper focuses on Mediterranean fisheries, not any of the locations specified in the SC.</t>
  </si>
  <si>
    <t>No; The paper is clearly about a case study in Bali, Indonesia, not any of the countries listed in the SC.
 ReflectionThe initial response is correct. The title and abstract of the paper clearly state that the case study is based in Bali, Indonesia, which is not one of the countries listed in the SC.</t>
  </si>
  <si>
    <t>No; The paper is focused on a case study from Ghana, not any of the listed Pacific Island countries.
 ReflectionThe Initial Response is correct. The paper's title and abstract clearly state that the research is based on a case study from Ghana, which is not one of the countries listed in the SC.</t>
  </si>
  <si>
    <t>No; The paper is based on a case study from the Philippines, not any of the countries listed in the SC.
 ReflectionThe initial response is correct as the paper's case study is clearly stated to be from the Philippines, which is not one of the countries of interest in the SC.</t>
  </si>
  <si>
    <t>The case study is based in the Brazilian Amazon, not in any of the Pacific Island countries listed in the screening criteria.</t>
  </si>
  <si>
    <t>No; The abstract mentions a case study in the Brazilian Amazon, not any of the listed Pacific Island countries.
 ReflectionThe initial response is correct. The abstract clearly states that the case study is based in the Brazilian Amazon, which is not one of the countries listed in the screening criteria.</t>
  </si>
  <si>
    <t>No; The study is based in North Rupununi, Guyana, which is not one of the specified locations in the screening criteria.
 ReflectionThe initial response is correct. The study location, North Rupununi, Guyana, is clearly stated in both the title and the abstract, and it does not match any of the locations listed in the screening criteria.</t>
  </si>
  <si>
    <t>The paper's case study is based on data from Bangladesh, not from any of the countries listed in the SC.</t>
  </si>
  <si>
    <t>No; The abstract mentions that the data is from Bangladesh, not any of the countries listed in the SC.
 ReflectionThe initial response is correct, the paper does not mention any of the countries listed in the SC.</t>
  </si>
  <si>
    <t>The case study is from Uganda, not from any of the countries specified in the screening criteria.</t>
  </si>
  <si>
    <t>No; The paper is clearly about a case study in Uganda, not any of the listed Pacific Island countries.
 ReflectionThe initial response is correct. The title and abstract of the paper clearly state that the case study is based in Uganda, which is not one of the countries listed in the screening criteria.</t>
  </si>
  <si>
    <t>No; The paper is clearly focused on the Philippines, which is not one of the countries listed in the SC.
 ReflectionThe initial response is correct, as the paper's focus on the Philippines is explicitly stated in both the title and the abstract.</t>
  </si>
  <si>
    <t>No; The paper is focused on St Lawrence Island, Alaska, not any of the countries listed in the SC.
 ReflectionThe Initial Response is correct as the paper's focus is clearly stated to be on St Lawrence Island, Alaska, which is not one of the countries listed in the SC.</t>
  </si>
  <si>
    <t>The paper is focused on a case study in Canada, not in any of the Pacific Island nations listed in the SC.</t>
  </si>
  <si>
    <t>No; The paper is clearly about a program in Canada's Atlantic provinces, not any of the listed Pacific Island nations.
 ReflectionThe Initial Response is correct. The paper's title and abstract do not mention any of the countries listed in the SC.</t>
  </si>
  <si>
    <t>The study was conducted in Thailand, not in any of the countries specified in the SC.</t>
  </si>
  <si>
    <t>No; The abstract mentions that the study was conducted in two coastal fishing communities in Thailand, not in any of the countries listed in the SC.
 ReflectionThe initial response is correct. The paper's abstract clearly states that the research was conducted in Thailand, which is not one of the countries listed in the SC.</t>
  </si>
  <si>
    <t>The paper discusses a community-based approach, with no indication of a focus on co-management.</t>
  </si>
  <si>
    <t>Yes; The title and abstract indicate that the paper discusses a community-based approach to vulnerability analysis and adaptation planning in coastal communities.
 ReflectionThe initial response is correct. The paper focuses on a community-based scenario planning process, which is a community-based approach. There is no mention of co-management in the abstract.</t>
  </si>
  <si>
    <t>The abstract details a research study and is likely part of the peer-reviewed published literature, as suggested by the depth of information provided and the copyright note.</t>
  </si>
  <si>
    <t>Yes; The abstract provides a detailed summary of a research study, including its methods, results, and implications,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 The copyright note at the end also suggests it is published by Springer Science+Business Media Dordrecht, a well-known publisher of peer-reviewed journals.</t>
  </si>
  <si>
    <t>The paper's case study is from Japan, not from any of the specified Pacific Island nations.</t>
  </si>
  <si>
    <t>No; The study is clearly based in Fukushima, Japan, not any of the listed Pacific Island nations.
 ReflectionThe initial response is correct. The title and abstract of the paper clearly state that the research was conducted in Fukushima, Japan, which is not one of the countries listed in the screening criteria.</t>
  </si>
  <si>
    <t>The case study in the paper is from Brazil, not from any of the countries specified in the screening criteria.</t>
  </si>
  <si>
    <t>No; The paper is focused on a case study from Brazil, not any of the listed countries.
 ReflectionThe initial response is correct. The paper's title and abstract clearly state that the case study is based in Brazil, which is not one of the countries listed in the screening criteria.</t>
  </si>
  <si>
    <t>No; The paper is focused on rural tourism in Baja California, Mexico, not any of the specified locations.
 ReflectionThe initial response is correct. The paper's title and abstract clearly state that the case study is based in Baja California, Mexico, which is not one of the locations listed in the screening criteria.</t>
  </si>
  <si>
    <t>The case study is from a location not specified in the SC.</t>
  </si>
  <si>
    <t>No; The paper is based on a case study from O'ahu, Hawaiian Islands, which is not listed in the SC.
 ReflectionThe Initial Response is correct. The paper's case study is from a location not included in the SC.</t>
  </si>
  <si>
    <t>No; The paper is a case study from Japan, not from any of the countries listed in the SC.
 ReflectionThe Initial Response is correct. The paper's title and abstract clearly state that the case study is based on data from Japan's Census of Fisheries, which does not meet the SC.</t>
  </si>
  <si>
    <t>No; The paper is based on a case study from San Salvador Island, the Philippines, which is not one of the countries listed in the SC.
 ReflectionThe initial response is correct as the location of the case study mentioned in the title and abstract does not match any of the countries listed in the SC.</t>
  </si>
  <si>
    <t>The paper is a case study from the Solomon Islands, which meets the screening criteria.</t>
  </si>
  <si>
    <t>Yes; The title and abstract mention a case study from the Solomon Islands, which is one of the countries listed in the screening criteria.
 ReflectionThe initial response is correct. The paper clearly states that it is a case study from the Solomon Islands, which is one of the countries of interest according to the screening criteria.</t>
  </si>
  <si>
    <t>The paper's title and abstract indicate that it will discuss fisheries and marine resource management.</t>
  </si>
  <si>
    <t>Yes; The title and abstract clearly mention fisheries management and marine resources.
 ReflectionThe initial response is correct. The paper's title and abstract both directly reference fisheries and marine resource management, indicating that these topics will be discussed in the paper.</t>
  </si>
  <si>
    <t>The paper seems to focus on community-based management, with no indication of a co-management approach.</t>
  </si>
  <si>
    <t>Yes; The title and abstract suggest a focus on community-based fisheries management and traditional systems, not co-management.
 ReflectionThe initial response is correct. The paper appears to discuss a community-based approach to fisheries management, with no mention of co-management.</t>
  </si>
  <si>
    <t>While the abstract suggests a study typical of peer-reviewed literature, it does not explicitly confirm this.</t>
  </si>
  <si>
    <t>Yes; The abstract provides a detailed summary of a study, which is typical of peer-reviewed literature.
 ReflectionThe Initial Response seems correct. The abstract discusses a specific study and its findings, which is characteristic of peer-reviewed literature. However, it does not explicitly state that it is a peer-reviewed article.</t>
  </si>
  <si>
    <t>The study was conducted in Western Australia, not in any of the specified locations.</t>
  </si>
  <si>
    <t>No; The abstract mentions that the study was conducted along the south-western coast of Western Australia, not in any of the specified locations.
 ReflectionThe initial response is correct. The study location specified in the abstract does not match any of the locations listed in the screening criteria.</t>
  </si>
  <si>
    <t>The study was conducted in Michigan, USA, not in any of the Pacific Island countries specified in the SC.</t>
  </si>
  <si>
    <t>No; The abstract clearly states that the study was conducted in Michigan, USA, not in any of the listed Pacific Island countries.
 ReflectionThe Initial Response is correct. The study location is explicitly mentioned in the abstract, and it does not match any of the locations specified in the SC.</t>
  </si>
  <si>
    <t>The paper's focus and location do not align with the SC's requirement for a case study from specific Pacific Island nations.</t>
  </si>
  <si>
    <t>No; The study is clearly based in Washington, DC and focuses on African-American men, not any of the listed Pacific Island nations.
 ReflectionThe Initial Response is correct. The paper's title and abstract do not mention any of the Pacific Island nations listed in the SC, and the study's location and demographic are clearly stated.</t>
  </si>
  <si>
    <t>No; The paper is focused on a case study from North Sulawesi, Indonesia, which is not one of the countries listed in the SC.
 ReflectionThe initial response is correct. The paper's title and abstract clearly state that the case study is from North Sulawesi, Indonesia, not from any of the countries specified in the SC.</t>
  </si>
  <si>
    <t>No; The abstract does not mention any specific countries or regions, including the ones listed in the SC.
 ReflectionThe initial response is correct. The abstract discusses small-scale fisheries in developing countries in general, but does not specify any particular country or region.</t>
  </si>
  <si>
    <t>The abstract details a specific research study and the copyright notice suggests it is part of a peer-reviewed publication.</t>
  </si>
  <si>
    <t>Yes; The abstract provides a detailed summary of a research study, and the copyright notice at the end suggests it is part of a peer-reviewed publication.
 ReflectionThe Initial Response is correct. The abstract is detailed and discusses a specific research study, which is typical of peer-reviewed literature. The copyright notice also indicates that it is likely part of a published journal.</t>
  </si>
  <si>
    <t>The research paper is based on a case study from India, not from any of the Pacific Island nations listed in the screening criteria.</t>
  </si>
  <si>
    <t>No; The study is clearly based in Bihar, India, not any of the listed Pacific Island nations.
 ReflectionThe initial response is correct. The title and abstract of the paper clearly state that the research was conducted in Bihar, India, which is not one of the countries listed in the screening criteria.</t>
  </si>
  <si>
    <t>The paper's case study is based in Malaysia, not in any of the countries listed in the screening criteria.</t>
  </si>
  <si>
    <t>No; The paper focuses on a case study in Malaysia, not any of the specified countries.
 ReflectionThe initial response is correct, as the paper's focus is clearly stated to be on a region in Malaysia.</t>
  </si>
  <si>
    <t>The paper does not meet the SC as it is based on a case study from Madagascar, not from any of the specified countries.</t>
  </si>
  <si>
    <t>No; The paper is focused on a case study in Madagascar, not any of the countries listed in the SC.
 ReflectionThe Initial Response is correct. The paper's title and abstract clearly state that the research is based on a case study in Madagascar, which is not one of the countries listed in the SC.</t>
  </si>
  <si>
    <t>The paper's focus is on Cambodia and Vietnam, not on any of the countries specified in the SC.</t>
  </si>
  <si>
    <t>No; The paper focuses on conservation issues in Cambodia and Vietnam, not any of the countries listed in the SC.
 ReflectionThe initial response is correct as the paper's title and abstract do not mention any of the countries listed in the SC.</t>
  </si>
  <si>
    <t>The paper does not meet the screening criteria as it is not a case study from any of the listed countries.</t>
  </si>
  <si>
    <t>No; The paper is clearly about a river in Bangladesh, not any of the listed countries.
 ReflectionThe initial response is correct, as the paper's focus is on a river in Bangladesh, which is not one of the countries listed in the screening criteria.</t>
  </si>
  <si>
    <t>The paper's focus on the Amazon basin does not meet the screening criteria of a case study from the listed Pacific Island countries.</t>
  </si>
  <si>
    <t>No; The paper focuses on the Amazon basin, not any of the listed Pacific Island countries.
 ReflectionThe initial response is correct as the paper's geographical focus is clearly stated as the Amazon basin.</t>
  </si>
  <si>
    <t>No; The study is clearly stated to be conducted in Bangladesh, which is not one of the countries listed in the SC.
 ReflectionThe Initial Response is correct. The paper's location is explicitly mentioned in the abstract and it does not match any of the countries in the SC.</t>
  </si>
  <si>
    <t>The paper does not mention any of the countries listed in the SC and is focused on Southeast Asia.</t>
  </si>
  <si>
    <t>No; The paper focuses on Southeast Asia, not the specific countries listed in the SC.
 ReflectionThe initial response is correct. The paper's title and abstract do not mention any of the countries listed in the SC, and instead focus on Southeast Asia.</t>
  </si>
  <si>
    <t>The paper could potentially include a case study from one of the listed countries, but the abstract does not provide specific information to confirm this.</t>
  </si>
  <si>
    <t>Maybe; The abstract mentions the South Pacific region, which includes the countries listed in the SC, but does not specify any particular country.
 ReflectionThe initial response is correct. The abstract does not provide specific information about a case study from any of the countries listed in the SC, but it does discuss the South Pacific region in general.</t>
  </si>
  <si>
    <t>The paper is likely to discuss marine resource management as indicated by the abstract and title.</t>
  </si>
  <si>
    <t>Yes; The abstract discusses the management of marine resources in the South Pacific region.
 ReflectionThe initial response is correct as the abstract clearly mentions the management of marine resources and the establishment of marine protected areas.</t>
  </si>
  <si>
    <t>Yes; The abstract mentions the use of a community-based management strategy in the establishment of marine protected areas.
 ReflectionThe initial response is correct. The abstract clearly states that the paper proposes a community-based management strategy. There is no mention of co-management, which is a criterion for exclusion.</t>
  </si>
  <si>
    <t>The abstract and title suggest a research study, but without more information, it's not possible to definitively confirm it's part of peer-reviewed published literature.</t>
  </si>
  <si>
    <t>Yes; The title and abstract suggest a research study that could be part of peer-reviewed literature.
 ReflectionThe initial response seems correct as the abstract presents a research problem, discusses its implications, and proposes a solution, which is typical of peer-reviewed literature. However, without further information, it's not possible to definitively exclude the possibility of it being grey literature, a conference report, or a book chapter.</t>
  </si>
  <si>
    <t>The paper is focused on a different geographical region than the ones specified in the screening criteria.</t>
  </si>
  <si>
    <t>No; The paper focuses on the Mesoamerican barrier reef ecosystem, not any of the listed Pacific Island countries.
 ReflectionThe initial response is correct. The paper's title and abstract do not mention any of the countries listed in the screening criteria.</t>
  </si>
  <si>
    <t>No; The case study mentioned in the title and abstract is from Phayao City, Thailand, not from any of the countries listed in the SC.
 ReflectionThe initial response is correct. The paper's case study is clearly identified as being from Thailand, which is not one of the countries of interest according to the SC.</t>
  </si>
  <si>
    <t>The abstract does not provide enough information to determine if the study was conducted in any of the specified locations.</t>
  </si>
  <si>
    <t>No; The abstract does not specify the location of the traditional fishing village where the study was conducted.
 ReflectionThe initial response is correct. The abstract does not provide any information about the location of the study, and therefore it cannot be determined if it meets the screening criteria.</t>
  </si>
  <si>
    <t>No; The abstract clearly states that the case study is based in Batangas, Philippines, which is not one of the countries listed in the SC.
 ReflectionThe Initial Response is correct. The paper's case study is explicitly stated to be from the Philippines, not from any of the countries listed in the SC.</t>
  </si>
  <si>
    <t>The paper's case study is from Uganda, not from any of the countries listed in the SC.</t>
  </si>
  <si>
    <t>No; The paper is focused on a case study from southwestern Uganda, not any of the countries listed in the SC.
 ReflectionThe initial response is correct. The paper's title and abstract clearly state that the research is based on a case study from southwestern Uganda, which is not one of the countries specified in the SC.</t>
  </si>
  <si>
    <t>No; The abstract mentions the study locations as the Andaman coast and eastern Gulf of Thailand, and in Sabah, Malaysia, none of which are in the list of countries in the SC.
 ReflectionThe initial response is correct. The study locations mentioned in the abstract do not include any of the countries listed in the SC.</t>
  </si>
  <si>
    <t>The study is based in China, not in any of the specified island nations.</t>
  </si>
  <si>
    <t>No; The abstract and title indicate that the study was conducted in China, not any of the specified island nations.
 ReflectionThe initial response is correct. The study is clearly located in China, and there is no mention of any of the countries listed in the screening criteria.</t>
  </si>
  <si>
    <t>The study is based in Mexico, not in any of the Pacific Island nations specified in the screening criteria.</t>
  </si>
  <si>
    <t>No; The paper is focused on fishery cooperatives on the Pacific coast of Mexico, not any of the listed Pacific Island nations.
 ReflectionThe initial response is correct. The abstract and title clearly state that the study is based in Mexico, not any of the Pacific Island nations listed in the screening criteria.</t>
  </si>
  <si>
    <t>The paper is clearly focused on fisheries and their management, as indicated by the title and abstract.</t>
  </si>
  <si>
    <t>Yes; The title and abstract clearly mention fisheries and their management, specifically in relation to coral reefs.
 ReflectionThe initial response is correct. The paper's title and abstract both directly reference fisheries and their management, with a particular focus on coral reef fisheries and community-based management strategies.</t>
  </si>
  <si>
    <t>Yes; The abstract mentions the use of adaptive community-based management in the context of coral reef fisheries.
 ReflectionThe Initial Response is correct. The abstract does discuss a community-based approach, and there is no explicit mention of co-management, which is to be excluded according to the SC.</t>
  </si>
  <si>
    <t>The document is identified as a book chapter, which is excluded by the screening criteria.</t>
  </si>
  <si>
    <t>No; The abstract mentions that this is a chapter, indicating it's likely part of a book.
 ReflectionThe Initial Response is correct. The abstract clearly states "This chapter aims to introduce coral reef fisheries," which suggests it is a book chapter, not a peer-reviewed article.</t>
  </si>
  <si>
    <t>Yes; The title and abstract mention case studies conducted in Fiji and Cook Islands, which are part of the countries listed in the SC.
 ReflectionThe initial response is correct. The paper's title and abstract clearly state that the research includes case studies from Fiji and Cook Islands, which are among the countries of interest in the SC.</t>
  </si>
  <si>
    <t>The paper discusses marine resource management, which is part of the screening criteria.</t>
  </si>
  <si>
    <t>Yes; The abstract mentions marine management practices and traditional systems of resources management.
 ReflectionThe Initial Response is correct. The abstract does discuss marine resource management, although it does not specifically mention fisheries.</t>
  </si>
  <si>
    <t>No; The abstract does not mention a community-based approach.
 ReflectionThe initial response is correct. The abstract discusses the impact of socio-economic factors on coral reef health, but does not mention a community-based approach.</t>
  </si>
  <si>
    <t>The paper's focus on the ASEAN region does not align with the SC's requirement for a case study from the listed countries.</t>
  </si>
  <si>
    <t>No; The paper focuses on the ASEAN region, not the specific countries listed in the SC.
 ReflectionThe initial response is correct as the paper's focus is on the ASEAN region, which does not include the countries listed in the SC.</t>
  </si>
  <si>
    <t>While the title and abstract suggest a research study, there is no explicit information to confirm if it is part of peer-reviewed published literature.</t>
  </si>
  <si>
    <t>Yes; The title and abstract suggest a comprehensive study on the status and management of coral reefs in the ASEAN region, which is a typical subject for peer-reviewed literature.
 ReflectionThe Initial Response seems correct as the title and abstract indicate a research study. However, it does not provide explicit information about whether it is part of peer-reviewed published literature or not.</t>
  </si>
  <si>
    <t>No; The abstract mentions Southeast Asia, not any of the specific countries listed in the SC.
 ReflectionThe initial response is correct. The abstract does not mention any of the countries listed in the SC, and instead focuses on Southeast Asia.</t>
  </si>
  <si>
    <t>Yes; The title mentions "community-based management" and the abstract discusses the reliance of communities on artisanal fisheries.
 ReflectionThe Initial Response is correct. The paper seems to focus on community-based management of artisanal fisheries, not co-management.</t>
  </si>
  <si>
    <t>The text is identified as a chapter, suggesting it's part of a book, not a peer-reviewed journal article.</t>
  </si>
  <si>
    <t>No; The abstract mentions that this is a chapter, indicating it's likely part of a book.
 ReflectionThe Initial Response is correct. The abstract clearly states "This chapter will focus..." which suggests it is a book chapter, not a peer-reviewed article.</t>
  </si>
  <si>
    <t>No; The paper is clearly focused on a case study in Thailand, not any of the countries listed in the SC.
 ReflectionThe initial response is correct. The title and abstract of the paper clearly indicate that the research was conducted in Thailand, and there is no mention of any of the countries listed in the SC.</t>
  </si>
  <si>
    <t>No; The study is clearly stated to be conducted in Surin province, Thailand, which is not one of the listed locations in the screening criteria.
 ReflectionThe initial response is correct. The paper's location is explicitly mentioned and it does not match with any of the locations in the screening criteria.</t>
  </si>
  <si>
    <t>The study is focused on the Arctic region, not on any of the Pacific Island nations listed in the screening criteria.</t>
  </si>
  <si>
    <t>No; The abstract and title indicate that the study is based in the Arctic, not any of the specified Pacific Island nations.
 ReflectionThe initial response is correct. The paper's focus is clearly on the Arctic region and Greenlandic fishers and hunters, which does not align with the screening criteria's requirement for a case study from specific Pacific Island nations.</t>
  </si>
  <si>
    <t>No; The paper is clearly about a case study conducted in Uganda, not any of the countries listed in the SC.
 ReflectionThe Initial Response is correct. The title and abstract do not mention any of the countries listed in the SC, but instead focus on Uganda.</t>
  </si>
  <si>
    <t>No; The abstract mentions the study area as Ha'ena, Kaua'i which is in the Hawaiian Islands, not in any of the countries listed in the SC.
 ReflectionThe initial response is correct. The study is clearly identified as being conducted in the Hawaiian Islands, which is not one of the countries listed in the SC.</t>
  </si>
  <si>
    <t>The paper discusses a co-management approach, which is against the screening criteria.</t>
  </si>
  <si>
    <t>No; The abstract mentions a community-based fishery management plan but also discusses a co-management approach.
 ReflectionThe Initial Response is correct. Although the paper does discuss a community-based approach, it also clearly mentions a co-management approach, which is a reason for exclusion according to the SC.</t>
  </si>
  <si>
    <t>Yes; The abstract provides a detailed summary of a research study, which is typical of peer-reviewed literature.
 ReflectionThe Initial Response is correct. The abstract discusses a specific study, its methodology, findings, and implications, which is characteristic of peer-reviewed literature. However, it does not explicitly state that it is a peer-reviewed paper.</t>
  </si>
  <si>
    <t>The case study in the paper is from Moorea, French Polynesia, not from any of the countries specified in the SC.</t>
  </si>
  <si>
    <t>No; The abstract clearly states that the case study is from Moorea, French Polynesia, which is not one of the countries listed in the SC.
 ReflectionThe Initial Response is correct. The paper's case study is from Moorea, French Polynesia, which is not included in the list of countries in the SC.</t>
  </si>
  <si>
    <t>No; The abstract and title do not mention any of the specified locations.
 ReflectionThe initial response is correct, as the abstract and title of the paper focus on fisheries in the Northeast and Gulf of Maine, not any of the locations specified in the screening criteria.</t>
  </si>
  <si>
    <t>The paper's case study is based in Antigua, not in any of the countries specified in the screening criteria.</t>
  </si>
  <si>
    <t>The study was conducted in northern Australia, not in any of the countries specified in the SC.</t>
  </si>
  <si>
    <t>No; The abstract clearly states that the study was conducted in a remote Aboriginal-owned region of northern Australia, not in any of the countries listed in the SC.
 ReflectionThe initial response is correct. The study location is explicitly mentioned in the abstract and it does not match with any of the countries listed in the SC.</t>
  </si>
  <si>
    <t>The paper's case study is from Argentine Patagonia, not from any of the Pacific Island countries specified in the screening criteria.</t>
  </si>
  <si>
    <t>No; The paper is focused on a case study from Argentine Patagonia, not any of the listed Pacific Island countries.
 ReflectionThe initial response is correct. The paper's title and abstract clearly state that the case study is from Argentine Patagonia, which is not one of the countries listed in the screening criteria.</t>
  </si>
  <si>
    <t>No; The paper is focused on a case study from southeast Madagascar, not any of the listed countries.
 ReflectionThe Initial Response is correct as the paper's case study is clearly stated to be from Madagascar, which is not one of the countries listed in the SC.</t>
  </si>
  <si>
    <t>The paper is specifically about the New Zealand fishing industry and does not mention any of the countries listed in the SC.</t>
  </si>
  <si>
    <t>No; The paper is focused on the New Zealand fishing industry, not any of the countries listed in the SC.
 ReflectionThe initial response is correct. The paper's title and abstract clearly state that the research is based on the New Zealand fishing industry, and there is no mention of any of the countries listed in the SC.</t>
  </si>
  <si>
    <t>No; The abstract does not mention any of the specified locations.
 ReflectionThe initial response is correct, as the abstract does not provide any information about a case study from the specified locations.</t>
  </si>
  <si>
    <t>No; The paper focuses on Vietnamese shrimp fishermen communities in Texas, not on any of the listed Pacific Island nations.
 ReflectionThe initial response is correct as the paper does not mention any of the Pacific Island nations listed in the screening criteria.</t>
  </si>
  <si>
    <t>No; The study is based in South Sumatera, not any of the listed locations.
 ReflectionThe initial response is correct as the study location specified in the abstract is not one of the locations listed in the screening criteria.</t>
  </si>
  <si>
    <t>The paper is about Hawai'i, not any of the countries specified in the SC.</t>
  </si>
  <si>
    <t>No; The paper is focused on Hawai'i and does not mention any of the countries listed in the SC.
 ReflectionThe initial response is correct as the paper's title and abstract do not indicate a case study from any of the countries listed in the SC.</t>
  </si>
  <si>
    <t>The paper is clearly about fisheries management, as indicated by both the title and the abstract.</t>
  </si>
  <si>
    <t>Yes; The title and abstract both mention fisheries management, specifically in Papua New Guinea.
 ReflectionThe initial response is correct. The paper's title and abstract clearly indicate a focus on fisheries management, particularly in the context of customary marine tenure systems.</t>
  </si>
  <si>
    <t>Yes; The abstract mentions a community-based approach in the management of local fisheries resources.
 ReflectionThe Initial Response is correct. The abstract clearly states that the paper will discuss a community-based approach, specifically in the context of customary marine tenure systems. There is no mention of co-management.</t>
  </si>
  <si>
    <t>While the abstract suggests it is part of published literature, it is not explicitly stated whether the paper is peer-reviewed.</t>
  </si>
  <si>
    <t>Yes; The abstract provides a detailed summary of the research and the copyright symbol at the end suggests it is part of published literature.
 ReflectionThe Initial Response is correct. The abstract is detailed and the copyright symbol suggests it is part of published literature. However, it is not explicitly stated whether the paper is peer-reviewed or not.</t>
  </si>
  <si>
    <t>The paper includes a case study from the Solomon Islands, which is one of the countries of interest according to the screening criteria.</t>
  </si>
  <si>
    <t>Yes; The abstract mentions a case study from the Solomon Islands.
 ReflectionThe initial response is correct. The abstract clearly states that it focuses on a particular case from the Solomon Islands, which is one of the countries listed in the screening criteria.</t>
  </si>
  <si>
    <t>The paper discusses both fisheries and marine resource management as indicated in the title and abstract.</t>
  </si>
  <si>
    <t>Yes; The title and abstract clearly mention fisheries management and marine resource use.
 ReflectionThe initial response is correct. The paper discusses customary sea tenure in Oceania, which is a form of fisheries management. It also discusses marine resource use and access, which falls under marine resource management.</t>
  </si>
  <si>
    <t>The paper includes a focus on co-management, which is not in line with the screening criteria.</t>
  </si>
  <si>
    <t>No; The abstract mentions the design and implementation of co-management fishery prescriptions, which is against the screening criteria.
 ReflectionThe initial response is correct. The paper does discuss community-based management, but it also focuses on co-management, which is explicitly excluded in the screening criteria.</t>
  </si>
  <si>
    <t>While the abstract and title suggest a comprehensive research study, it does not explicitly confirm that it is part of the peer-reviewed published literature.</t>
  </si>
  <si>
    <t>Yes; The abstract provides a detailed overview of the research conducted, suggesting it is a peer-reviewed paper.
 ReflectionThe initial response seems correct as the abstract and title suggest a comprehensive research study. However, it does not explicitly state that it is a peer-reviewed paper, nor does it mention the type of publication.</t>
  </si>
  <si>
    <t>The case study is from Lombok Barat, not from any of the locations specified in the SC.</t>
  </si>
  <si>
    <t>No; The abstract mentions a case study in Lombok Barat, which is not one of the specified locations.
 ReflectionThe Initial Response is correct, as the case study location mentioned in the abstract is not one of the locations specified in the SC.</t>
  </si>
  <si>
    <t>No; The paper focuses on coastal zone management in Malaysia and Indonesia, not any of the countries listed in the SC.
 ReflectionThe initial response is correct as the abstract and title clearly state that the paper is about Malaysia and Indonesia.</t>
  </si>
  <si>
    <t>The paper discusses community-based fisheries management, a topic directly related to fisheries and marine resource management.</t>
  </si>
  <si>
    <t>Yes; The title and abstract mention community-based fisheries management, which is related to fisheries and marine resource management.
 ReflectionThe initial response is correct. The paper discusses community-based fisheries management, which falls under the umbrella of fisheries and marine resource management.</t>
  </si>
  <si>
    <t>Yes; The title and abstract discuss community-based fisheries management, which is a community-based approach.
 ReflectionThe initial response is correct. The paper is focused on community-based fisheries management, which is a community-based approach. There is no mention of co-management in the abstract.</t>
  </si>
  <si>
    <t>The abstract and title suggest a peer-reviewed research paper, and there's no evidence to suggest it falls into the excluded categories.</t>
  </si>
  <si>
    <t>Yes; The abstract provides a detailed summary of a research study, and the copyright notice at the end suggests it is published literature.
 ReflectionThe Initial Response seems correct. The abstract is structured like a peer-reviewed paper, discussing a research gap, methodology, findings, and future research. The copyright notice indicates it is likely published, and there's no indication it's grey literature, a conference report, or a book chapter.</t>
  </si>
  <si>
    <t>No; The study is clearly stated to be conducted in Indonesia, which is not one of the countries listed in the SC.
 ReflectionThe Initial Response is correct as the location of the study is explicitly mentioned in the abstract and it does not match with any of the countries in the SC.</t>
  </si>
  <si>
    <t>The paper is about South Africa and does not involve a case study from any of the countries listed in the SC.</t>
  </si>
  <si>
    <t>No; The paper is focused on marine fisheries in South Africa, not any of the listed countries.
 ReflectionThe initial response is correct. The paper's title and abstract clearly state that it is about South Africa and there is no mention of any of the countries listed in the SC.</t>
  </si>
  <si>
    <t>The paper's case study is from Indonesia, which is not one of the countries of interest in the SC.</t>
  </si>
  <si>
    <t>No; The paper is based on a case study from West Java, Indonesia, not any of the countries listed in the SC.
 ReflectionThe Initial Response is correct as the paper's location is clearly stated in the title and abstract.</t>
  </si>
  <si>
    <t>The study is based in Bangladesh, not in any of the specified Pacific Island nations.</t>
  </si>
  <si>
    <t>No; The study is clearly stated to be conducted in Bangladesh, not any of the listed Pacific Island nations.
 ReflectionThe initial response is correct. The location of the study is explicitly mentioned in the title and abstract, and it does not match any of the locations specified in the screening criteria.</t>
  </si>
  <si>
    <t>No; The paper is clearly focused on a case study from Ghana, not any of the countries listed in the SC.
 ReflectionThe Initial Response is correct. The title and abstract do not mention any of the countries listed in the SC, and instead focus on Ghana.</t>
  </si>
  <si>
    <t>The paper is focused on a case study in Korea, which is not one of the countries of interest according to the SC.</t>
  </si>
  <si>
    <t>No; The paper is clearly about a case study in Korea, not any of the countries listed in the SC.
 ReflectionThe Initial Response is correct as the title and abstract do not mention any of the countries listed in the SC.</t>
  </si>
  <si>
    <t>The case study in the paper is from Japan, not from any of the countries listed in the screening criteria.</t>
  </si>
  <si>
    <t>No; The abstract and title indicate that the case study is based in Japan, not any of the listed countries.
 ReflectionThe initial response is correct as the abstract clearly states that the case study is from Japan.</t>
  </si>
  <si>
    <t>The paper is a case study from the Kingdom of Tonga, which meets the SC.</t>
  </si>
  <si>
    <t>The paper is focused on fisheries and marine resource management as indicated by the title and abstract.</t>
  </si>
  <si>
    <t>Yes; The title and abstract clearly mention fisheries trends and marine resource management in a co-managed area in the Kingdom of Tonga.
 ReflectionThe Initial Response is correct. The paper discusses the effectiveness of co-management on marine resources and socio-economic conditions, fishing activities, catches, changes in resource status, and management performance, all of which are related to fisheries and marine resource management.</t>
  </si>
  <si>
    <t>Yes; The abstract provides a detailed summary of a study, which is typical of peer-reviewed literature.
 ReflectionThe Initial Response seems correct. The abstract discusses a specific study, its methodology, and findings, which is characteristic of peer-reviewed articles. However, it does not explicitly state that it is a peer-reviewed article, nor does it mention being part of a conference report, grey literature, or a book chapter.</t>
  </si>
  <si>
    <t>The study is based in the Caribbean, not in any of the countries specified in the SC.</t>
  </si>
  <si>
    <t>No; The paper is focused on the Caribbean region, not any of the countries listed in the SC.
 ReflectionThe initial response is correct as the abstract clearly states that the study is based in the Caribbean, which does not include any of the countries listed in the SC.</t>
  </si>
  <si>
    <t>The study is not from any of the specified countries in the Screening Criteria.</t>
  </si>
  <si>
    <t>No; The study is conducted in Dibrugarh District of Assam, India, not in any of the listed countries.
 ReflectionThe Initial Response is correct as the location of the study does not meet the Screening Criteria.</t>
  </si>
  <si>
    <t>The study was conducted in Iran, not in any of the countries specified in the SC.</t>
  </si>
  <si>
    <t>No; The abstract clearly states that the study was conducted in Iran, not in any of the countries listed in the SC.
 ReflectionThe Initial Response is correct. The study location is explicitly mentioned in the abstract.</t>
  </si>
  <si>
    <t>No; The paper does not mention any of the specified locations in the title or abstract.
 ReflectionThe Initial Response is correct as the paper is focused on the CuyutlÃ¡n lagoon, which is not one of the specified locations.</t>
  </si>
  <si>
    <t>The research is based in Taiwan, not in any of the countries specified in the SC.</t>
  </si>
  <si>
    <t>No; The paper is focused on Taiwan, not any of the countries listed in the SC.
 ReflectionThe initial response is correct. The paper's title and abstract clearly state that the research is based in Taiwan, which is not one of the countries listed in the SC.</t>
  </si>
  <si>
    <t>No; The paper is focused on a case study from Kenya, not any of the listed Pacific Island nations.
 ReflectionThe initial response is correct. The paper's title and abstract clearly state that the research is based on a case study from Kenya, which is not one of the countries listed in the screening criteria.</t>
  </si>
  <si>
    <t>The study was conducted in the central Philippines, not in any of the countries listed in the SC.</t>
  </si>
  <si>
    <t>No; The abstract mentions that the study was conducted in the central Philippines, not any of the countries listed in the SC.
 ReflectionThe initial response is correct. The study location is clearly stated in the abstract and it does not match any of the locations specified in the SC.</t>
  </si>
  <si>
    <t>No; The study is clearly stated to be conducted in Greece, not any of the listed Pacific Island countries.
 ReflectionThe Initial Response is correct. The abstract and title clearly state that the study was conducted in Greece, which is not one of the countries listed in the screening criteria.</t>
  </si>
  <si>
    <t>The paper's focus is on a location in Washington, not any of the Pacific Island countries listed in the screening criteria.</t>
  </si>
  <si>
    <t>No; The paper is about salmon management in Willapa Bay, Washington, not any of the listed Pacific Island countries.
 ReflectionThe initial response is correct. The paper's focus is clearly stated to be on a location in Washington, not any of the Pacific Island countries listed in the screening criteria.</t>
  </si>
  <si>
    <t>No; The paper is focused on a case study in Galicia, Spain, not any of the listed Pacific Island countries.
 ReflectionThe initial response is correct. The paper's title and abstract clearly state that the study is based in Galicia, Spain, and there is no mention of any of the Pacific Island countries listed in the screening criteria.</t>
  </si>
  <si>
    <t>The study is based in North-eastern Thailand, not in any of the countries specified in the SC.</t>
  </si>
  <si>
    <t>No; The abstract mentions a study conducted in North-eastern Thailand, not any of the countries listed in the SC.
 ReflectionThe initial response is correct. The abstract clearly states that the study was conducted in North-eastern Thailand, which is not one of the countries listed in the SC.</t>
  </si>
  <si>
    <t>No; The abstract and title do not mention any of the specified locations.
 ReflectionThe initial response is correct, as the paper focuses on the Great Lakes region, not any of the locations listed in the screening criteria.</t>
  </si>
  <si>
    <t>The paper's case studies are based in Sri Lanka, not in any of the countries specified in the SC.</t>
  </si>
  <si>
    <t>No; The paper is focused on inland fisheries in Sri Lanka, not any of the countries listed in the SC.
 ReflectionThe initial response is correct. The paper's title and abstract clearly state that the case studies are from Sri Lanka, which is not one of the countries of interest according to the SC.</t>
  </si>
  <si>
    <t>No; The abstract mentions the study was conducted in the Philippines, not in any of the countries listed in the SC.
 ReflectionThe initial response is correct. The study was conducted in the Philippines, and there is no mention of any of the countries listed in the SC.</t>
  </si>
  <si>
    <t>The study is based in the Russian Arctic, not in any of the locations specified in the screening criteria.</t>
  </si>
  <si>
    <t>No; The paper is focused on the Russian Arctic, specifically the Chukotka Peninsula, and does not mention any of the specified locations in the screening criteria.
 ReflectionThe initial response is correct. The paper's title and abstract clearly state that the study is based in the Russian Arctic, and there is no mention of any of the locations listed in the screening criteria.</t>
  </si>
  <si>
    <t>The study is based in Kenya, not in any of the Pacific Island nations listed in the screening criteria.</t>
  </si>
  <si>
    <t>No; The study is clearly stated to be conducted in Kenya, not any of the listed Pacific Island nations.
 ReflectionThe initial response is correct. The abstract and title do not mention any of the countries listed in the screening criteria.</t>
  </si>
  <si>
    <t>The paper does not meet the SC as it is based on a case study from the Philippines, not from any of the countries listed in the SC.</t>
  </si>
  <si>
    <t>No; The paper is clearly about a case study conducted in the Philippines, which is not one of the countries listed in the SC.
 ReflectionThe Initial Response is correct. The title and abstract of the paper clearly state that the research was conducted in the Philippines, which is not one of the countries of interest according to the SC.</t>
  </si>
  <si>
    <t>The study is based in Papua New Guinea, which meets the SC.</t>
  </si>
  <si>
    <t>Yes; The abstract mentions a study conducted at Manus Island, Papua New Guinea.
 ReflectionThe Initial Response is correct as the abstract clearly states that the study was conducted in Papua New Guinea, which is one of the countries listed in the SC.</t>
  </si>
  <si>
    <t>The paper is likely to discuss fisheries and marine resource management as indicated by the abstract's focus on community-based fisheries management and larval dispersal.</t>
  </si>
  <si>
    <t>Yes; The abstract discusses fisheries management and the impact of larval dispersal on local fisheries.
 ReflectionThe initial response is correct. The abstract clearly mentions fisheries management and discusses the impact of larval dispersal from a managed spawning aggregation on local fisheries, indicating a focus on marine resource management.</t>
  </si>
  <si>
    <t>While the paper does mention cooperative management, the main focus is on community-based approach to fisheries management.</t>
  </si>
  <si>
    <t>Yes; The abstract discusses a community-based approach to fisheries management.
 ReflectionThe Initial Response is correct. The abstract does discuss a community-based approach to fisheries management, but it also mentions cooperative management actions, which could be interpreted as co-management. However, the focus is not solely on co-management, but rather on how larval dispersal affects different community tenure areas.</t>
  </si>
  <si>
    <t>Yes; The abstract provides a detailed summary of a research study, which is typical of peer-reviewed literature.
 ReflectionThe initial response seems correct. The abstract discusses a specific study, uses scientific language, and cites sources, which are all characteristics of peer-reviewed literature. However, it does not explicitly state that it is a peer-reviewed article.</t>
  </si>
  <si>
    <t>The abstract does not specify that the study includes a case study from any of the countries listed in the SC.</t>
  </si>
  <si>
    <t>Yes; The abstract mentions the involvement of Native Hawaiian and Pacific Islander communities, which could potentially include the countries listed in the SC.
 ReflectionThe Initial Response is not entirely correct. While the study does involve Pacific Islander communities, it does not specifically mention any of the countries listed in the SC.</t>
  </si>
  <si>
    <t>No; The paper is a case study from Bangladesh, not from any of the countries listed in the SC.
 ReflectionThe Initial Response is correct. The paper is clearly focused on a case study from Bangladesh, which is not one of the countries listed in the SC.</t>
  </si>
  <si>
    <t>The study is based in Indonesia, which is not one of the countries listed in the screening criteria.</t>
  </si>
  <si>
    <t>The paper includes a case study from Papua New Guinea, which is one of the locations listed in the screening criteria.</t>
  </si>
  <si>
    <t>Yes; The abstract mentions a study conducted in a fishing community in Papua New Guinea.
 ReflectionThe Initial Response is correct. The paper does involve a case study from one of the listed locations, specifically Papua New Guinea.</t>
  </si>
  <si>
    <t>Yes; The abstract mentions an experimental setting with a fishing community in Papua New Guinea, indicating a potential discussion on fisheries.
 ReflectionThe initial response is correct. The paper seems to be discussing the behavior of a fishing community and its impact on public goods, which could be related to marine resource management.</t>
  </si>
  <si>
    <t>While the abstract mentions a community-based mechanism, it does not explicitly state that the paper will discuss a community-based approach.</t>
  </si>
  <si>
    <t>Yes; The abstract mentions a community-based mechanism and the study is conducted in a community setting.
 ReflectionThe Initial Response is correct as the abstract does mention a community-based mechanism, but it does not explicitly state that the paper will discuss a community-based approach. Also, there is no mention of co-management.</t>
  </si>
  <si>
    <t>The abstract and title indicate a structured research study, which aligns with the characteristics of peer-reviewed literature.</t>
  </si>
  <si>
    <t>Yes; The abstract and title suggest a structured research study, which is typical of peer-reviewed literature.
 ReflectionThe Initial Response is correct. The abstract provides a detailed overview of the research, its methodology, findings, and implications, which is characteristic of peer-reviewed articles. There is no indication that this is grey literature, a conference report, or a book chapter.</t>
  </si>
  <si>
    <t>No; The paper is a case study from Bangladesh, not from any of the countries listed in the SC.
 ReflectionThe Initial Response is correct as the paper does not meet the geographical criteria set in the SC.</t>
  </si>
  <si>
    <t>The paper does not mention a case study from any of the countries listed in the screening criteria.</t>
  </si>
  <si>
    <t>No; The abstract does not mention any of the specified countries in the screening criteria.
 ReflectionThe initial response is correct. The abstract and title do not provide any information about a case study from the specified countries.</t>
  </si>
  <si>
    <t>Yes; The abstract discusses the involvement of women in local resource decision-making, which suggests a community-based approach.
 ReflectionThe Initial Response is correct. The paper does not seem to focus on co-management but rather on the role of gender in resource management groups, which is a community-based approach.</t>
  </si>
  <si>
    <t>The abstract and title align with the format and depth of content typically found in peer-reviewed published literature.</t>
  </si>
  <si>
    <t>Yes; The abstract provides a detailed methodology, results, and conclusion which is typical of peer-reviewed literature.
 ReflectionThe Initial Response is correct. The abstract does not indicate that it is grey literature, a conference report, or a book chapter. It follows the structure of a peer-reviewed article, with a background, methods, results, and conclusions.</t>
  </si>
  <si>
    <t>The study is based in Solomon Islands, which is included in the SC's list of countries.</t>
  </si>
  <si>
    <t>Yes; The paper is a case study from Solomon Islands as mentioned in the title.
 ReflectionThe Initial Response is correct. The title clearly states that the study is based in the Solomon Islands, which is one of the countries listed in the SC.</t>
  </si>
  <si>
    <t>The paper discusses the perceptions of stakeholders on the factors affecting coral reef fish distributions and their management strategies, which is directly related to fisheries and marine resource management.</t>
  </si>
  <si>
    <t>Yes; The title and abstract discuss the perceptions of fishers and middlemen on the factors affecting coral reef fish distributions, which is directly related to fisheries and marine resource management.
 ReflectionThe initial response is correct. The paper is focused on understanding the perceptions of stakeholders (fishers and middlemen) in the context of coral reefs, fish decline and increase, and management strategies, which are all key aspects of fisheries and marine resource management.</t>
  </si>
  <si>
    <t>Yes; The abstract provides a detailed summary of a study, its findings, and its implications, which is typical of peer-reviewed literature.
 ReflectionThe Initial Response seems correct. The abstract does not indicate that it is part of grey literature, a conference report, or a book chapter. It appears to be a summary of a research study, which is typical of peer-reviewed literature.</t>
  </si>
  <si>
    <t>The paper's case study is from Malaysia, which is not one of the countries of interest according to the SC.</t>
  </si>
  <si>
    <t>No; The study is based in Malaysia, not any of the listed countries.
 ReflectionThe Initial Response is correct as the study location is clearly stated in the abstract.</t>
  </si>
  <si>
    <t>The research is based in Zimbabwe, not in any of the Pacific Island nations specified in the Screening Criteria.</t>
  </si>
  <si>
    <t>No; The study is clearly stated to be based in Zimbabwe, not any of the listed Pacific Island nations.
 ReflectionThe Initial Response is correct. The paper's title and abstract clearly state that the research was conducted in Zimbabwe, which is not one of the countries listed in the Screening Criteria.</t>
  </si>
  <si>
    <t>The paper's case study is based in South Australia, not in any of the listed Pacific Island countries.</t>
  </si>
  <si>
    <t>No; The study is focused on the Coorong wetland in South Australia, not any of the listed locations.
 ReflectionThe initial response is correct as the study does not involve any of the specified locations in the screening criteria.</t>
  </si>
  <si>
    <t>The study is based in Brazil, not in any of the specified locations in the screening criteria.</t>
  </si>
  <si>
    <t>No; The study is clearly stated to be conducted in the Abrolhos Bank, Brazil, which is not one of the specified locations in the screening criteria.
 ReflectionThe initial response is correct. The location of the study is explicitly mentioned in the title and the abstract, and it does not match any of the locations listed in the screening criteria.</t>
  </si>
  <si>
    <t>The study is based in Lao PDR, not in any of the countries specified in the SC.</t>
  </si>
  <si>
    <t>No; The title and abstract indicate that the study is based in Lao PDR, not any of the countries listed in the SC.
 ReflectionThe initial response is correct as the study location specified in the title and abstract does not match any of the countries listed in the SC.</t>
  </si>
  <si>
    <t>No; The paper is focused on the marine ecosystems of Barbuda, West Indies, which is not one of the locations listed in the SC.
 ReflectionThe initial response is correct. The paper's focus is clearly stated in the title and abstract to be Barbuda, West Indies, which is not one of the countries listed in the SC.</t>
  </si>
  <si>
    <t>The paper is based on a case study from Indonesia, not from any of the locations listed in the SC.</t>
  </si>
  <si>
    <t>No; The study is focused on Indonesia's Bali Barat National Park, not any of the listed countries or regions.
 ReflectionThe Initial Response is correct as the study does not involve any of the specified locations in the SC.</t>
  </si>
  <si>
    <t>The research is based in Portugal, not in any of the Pacific Island nations specified in the screening criteria.</t>
  </si>
  <si>
    <t>The study was conducted in the USA, not in any of the Pacific Island countries listed in the screening criteria.</t>
  </si>
  <si>
    <t>No; The abstract mentions the study was conducted in Mobile Bay, AL (USA), not in any of the listed Pacific Island countries.
 ReflectionThe initial response is correct. The location of the study is clearly stated in the abstract, and it does not match any of the locations specified in the screening criteria.</t>
  </si>
  <si>
    <t>The paper's case study is based in British Columbia, Canada, not in any of the countries specified in the screening criteria.</t>
  </si>
  <si>
    <t>No; The abstract mentions a case study from British Columbia, Canada, not from any of the listed countries.
 ReflectionThe initial response is correct. The abstract clearly states that the research is based on a case study from British Columbia, Canada, which is not one of the countries listed in the screening criteria.</t>
  </si>
  <si>
    <t>The case study in the paper is from Alaska, not from any of the specified locations in the screening criteria.</t>
  </si>
  <si>
    <t>No; The abstract and title indicate that the case study is based in Prince William Sound, Alaska, not any of the specified locations.
 ReflectionThe initial response is correct as the location specified in the paper's title and abstract does not match any of the locations listed in the screening criteria.</t>
  </si>
  <si>
    <t>No; The paper is based on a case study from Indonesia, not any of the countries listed in the SC.
 ReflectionThe Initial Response is correct as the paper clearly states that the case study is from Indonesia.</t>
  </si>
  <si>
    <t>The paper does not involve a case study from any of the countries listed in the SC, as it is focused on Bangladesh and Vietnam.</t>
  </si>
  <si>
    <t>No; The paper's title and abstract clearly state that the case study is based in Bangladesh and Vietnam, not any of the countries listed in the SC.
 ReflectionThe initial response is correct. The paper's focus is clearly on Bangladesh and Vietnam, and there is no mention of any of the countries listed in the SC.</t>
  </si>
  <si>
    <t>No; The abstract clearly states that the study was conducted in Tamil Nadu, India, not in any of the countries listed in the SC.
 ReflectionThe initial response is correct. The study location is explicitly mentioned in the abstract, and it does not match any of the locations specified in the SC.</t>
  </si>
  <si>
    <t>No; The abstract clearly states that the study was conducted in South Sulawesi Province, Indonesia, which is not one of the countries listed in the SC.
 ReflectionThe initial response is correct. The paper's case study is from Indonesia, not from any of the countries specified in the SC.</t>
  </si>
  <si>
    <t>The paper discusses a community-based approach in the context of ecotourism and the blue economy, with no focus on co-management.</t>
  </si>
  <si>
    <t>Yes; The title and abstract indicate a focus on community-based ecotourism as a part of the blue economy, which suggests a community-based approach.
 ReflectionThe initial response is correct. The paper discusses community-based ecotourism and its role in the blue economy, indicating a community-based approach. There is no mention of co-management, which is to be excluded according to the SC.</t>
  </si>
  <si>
    <t>The abstract discusses a study and its results, and mentions a publisher, indicating it is likely part of the peer-reviewed published literature.</t>
  </si>
  <si>
    <t>Yes; The abstract provides a detailed summary of a study and its findings, which is typical of peer-reviewed literature.
 ReflectionThe Initial Response seems correct. The abstract discusses a study and its results, which is common in peer-reviewed literature. It also mentions a publisher, which suggests it is part of published literature.</t>
  </si>
  <si>
    <t>The study is based in India, not in any of the countries specified in the SC.</t>
  </si>
  <si>
    <t>No; The abstract clearly states that the study was conducted in India, not in any of the countries listed in the SC.
 ReflectionThe initial response is correct. The study is based in India, not in any of the countries specified in the SC.</t>
  </si>
  <si>
    <t>No; The study is clearly stated to be conducted in Taiwan, which is not one of the countries listed in the SC.
 ReflectionThe initial response is correct. The location of the study is explicitly mentioned in the title and the abstract, and it does not match any of the countries in the SC.</t>
  </si>
  <si>
    <t>No; The paper is focused on the Philippines, not any of the countries listed in the SC.
 ReflectionThe initial response is correct as the paper's title and abstract clearly state that the study is based in the Philippines, which is not one of the countries listed in the SC.</t>
  </si>
  <si>
    <t>The paper is based on a case study from Bangladesh, not from any of the specified Pacific Island countries.</t>
  </si>
  <si>
    <t>No; The study is clearly stated to be conducted in Bangladesh, not any of the listed Pacific Island countries.
 ReflectionThe Initial Response is correct as the location of the study is explicitly mentioned in the title and abstract.</t>
  </si>
  <si>
    <t>The study was conducted in Canada, not in any of the specified countries.</t>
  </si>
  <si>
    <t>No; The abstract mentions that the study was conducted in the Salish Sea, Canada, not in any of the listed countries.
 ReflectionThe initial response is correct as the location of the study is clearly stated in the abstract.</t>
  </si>
  <si>
    <t>Yes; The paper is a case study from Emau island, Vanuatu.
 ReflectionThe Initial Response is correct as the paper is indeed a case study from Vanuatu, which is one of the countries listed in the SC.</t>
  </si>
  <si>
    <t>The paper is centered on the management and conservation of marine resources, specifically reef invertebrates.</t>
  </si>
  <si>
    <t>Yes; The abstract discusses the management and restoration of marine invertebrate resources in specific marine reserves.
 ReflectionThe initial response is correct. The paper is focused on marine conservation initiatives and their impact on reef invertebrate resources, which falls under marine resource management.</t>
  </si>
  <si>
    <t>The paper focuses on community-based marine conservation initiatives, with no evidence of a co-management approach.</t>
  </si>
  <si>
    <t>Yes; The abstract mentions community-based marine conservation initiatives and village-based conservation initiatives.
 ReflectionThe Initial Response is correct. The paper discusses a community-based approach to marine conservation, with no mention of co-management.</t>
  </si>
  <si>
    <t>While the abstract and title suggest a research paper, there is no explicit information confirming it as part of peer-reviewed published literature.</t>
  </si>
  <si>
    <t>Yes; The abstract provides a detailed summary of a research study, which is typical of peer-reviewed literature.
 ReflectionThe Initial Response is correct. The abstract and title are indicative of a research paper, with the abstract detailing the methodology, results, and implications of the study. However, there is no explicit mention of the paper being peer-reviewed or published in a journal.</t>
  </si>
  <si>
    <t>The study is conducted in Brazil, not in any of the Pacific Island nations specified in the screening criteria.</t>
  </si>
  <si>
    <t>No; The study is clearly based in the Amazon, specifically ParÃ¡, Brazil, not any of the listed Pacific Island nations.
 ReflectionThe initial response is correct. The location of the study is explicitly stated in the title and the abstract, and it is not one of the countries listed in the screening criteria.</t>
  </si>
  <si>
    <t>The study was conducted in the western Indian Ocean, not in any of the countries specified in the SC.</t>
  </si>
  <si>
    <t>No; The abstract mentions that the study was conducted in the western Indian Ocean, which does not include any of the countries listed in the SC.
 ReflectionThe initial response is correct. The study location specified in the abstract does not match with any of the countries listed in the SC.</t>
  </si>
  <si>
    <t>The study is conducted in Thailand, not in any of the countries specified in the screening criteria.</t>
  </si>
  <si>
    <t>No; The study is based in Thailand, not any of the listed countries.
 ReflectionThe initial response is correct. The study is clearly identified as being conducted in Thailand, which is not one of the countries listed in the screening criteria.</t>
  </si>
  <si>
    <t>Yes; The paper is a case study from Fiji, which is one of the countries listed in the SC.
 ReflectionThe Initial Response is correct. The title and abstract clearly indicate that the research was conducted in Fiji, which is one of the countries of interest according to the SC.</t>
  </si>
  <si>
    <t>The paper is focused on the management of marine resources, specifically reef-fish stocks, within marine protected areas.</t>
  </si>
  <si>
    <t>Yes; The abstract discusses the impact of marine protected areas on exploited reef-fish stocks, which is related to fisheries and marine resource management.
 ReflectionThe initial response is correct. The paper's title and abstract clearly indicate a focus on marine resource management, specifically the management of reef-fish stocks within marine protected areas.</t>
  </si>
  <si>
    <t>The paper is centered on community-based management schemes, with no indication of a focus on co-management.</t>
  </si>
  <si>
    <t>Yes; The paper discusses community-based marine protected areas and their effects on reef-fish stocks.
 ReflectionThe initial response is correct. The paper is focused on community-based management schemes, specifically marine protected areas, and their impact on exploited species. There is no mention of co-management in the abstract.</t>
  </si>
  <si>
    <t>The abstract and title are indicative of a peer-reviewed research paper.</t>
  </si>
  <si>
    <t>Yes; The abstract and title suggest a detailed study which is typical of peer-reviewed literature.
 ReflectionThe Initial Response is correct. The abstract provides a detailed summary of a research study, including methodology and findings, which is characteristic of peer-reviewed articles. There is no indication that this is grey literature, a conference report, or a book chapter.</t>
  </si>
  <si>
    <t>The study is conducted in Thailand, which is not one of the countries specified in the SC.</t>
  </si>
  <si>
    <t>No; The study is based in Thailand, not in any of the countries listed in the SC.
 ReflectionThe Initial Response is correct as the location of the study is clearly stated in the title and abstract.</t>
  </si>
  <si>
    <t>The paper does not involve a case study from any of the countries listed in the SC as it is focused on Madagascar.</t>
  </si>
  <si>
    <t>The case study in the paper is from the Hawaiian Islands, not from any of the countries specified in the SC.</t>
  </si>
  <si>
    <t>No; The abstract clearly states that the case study is from the Hawaiian Islands, not any of the countries listed in the SC.
 ReflectionThe initial response is correct. The paper's case study is explicitly stated to be from the Hawaiian Islands, which is not one of the countries listed in the SC.</t>
  </si>
  <si>
    <t>The case study in the paper is from Aceh, Indonesia, not from any of the countries listed in the SC.</t>
  </si>
  <si>
    <t>No; The paper is focused on a case study from Aceh, Indonesia, not any of the countries listed in the SC.
 ReflectionThe Initial Response is correct. The paper's title and abstract clearly state that the case study is based in Aceh, Indonesia, which is not one of the countries specified in the SC.</t>
  </si>
  <si>
    <t>No; The study is based in Guatemala, not in any of the specified Pacific Island nations.
 ReflectionThe Initial Response is correct as the location of the study does not meet the Screening Criteria.</t>
  </si>
  <si>
    <t>The case study in the paper is from Hawai'i, which is not one of the countries of interest according to the SC.</t>
  </si>
  <si>
    <t>No; The paper focuses on a case study from Hawai'i, not any of the countries listed in the SC.
 ReflectionThe initial response is correct. The paper's title and abstract clearly state that the case study is based in Hawai'i, which is not one of the countries listed in the SC.</t>
  </si>
  <si>
    <t>The paper's case studies are based in Canada, not in any of the countries specified in the SC.</t>
  </si>
  <si>
    <t>No; The abstract mentions case studies from Canada, not from any of the countries listed in the SC.
 ReflectionThe initial response is correct. The abstract clearly states that the case studies are from Canada, which is not one of the countries listed in the SC.</t>
  </si>
  <si>
    <t>The case study in the paper is from Uganda, not from any of the countries specified in the SC.</t>
  </si>
  <si>
    <t>No; The paper is about managing fisheries in Uganda, which is not one of the countries listed in the SC.
 ReflectionThe initial response is correct. The paper's title and abstract clearly state that the case study is from Uganda, which is not one of the countries of interest according to the SC.</t>
  </si>
  <si>
    <t>No; The abstract does not mention any specific case study or location.
 ReflectionThe initial response is correct. The abstract discusses marine ecosystems and end-to-end models in general, without specifying any particular location or case study.</t>
  </si>
  <si>
    <t>No; The paper is based on a case study from Negros Occidental, not any of the countries listed in the SC.
 ReflectionThe initial response is correct. The title and abstract clearly state that the study is based in Negros Occidental, which is not one of the countries listed in the SC.</t>
  </si>
  <si>
    <t>The paper's case study is not from any of the specified locations.</t>
  </si>
  <si>
    <t>No; The paper is based on a case study from the Lake Ontario Islands, which is not in any of the specified locations.
 ReflectionThe initial response is correct as the paper does not mention any of the specified locations in the title or abstract.</t>
  </si>
  <si>
    <t>No; The study is based in Puntondo Bay, Indonesia, not in any of the countries listed in the SC.
 ReflectionThe Initial Response is correct as the location of the study is clearly stated in the title and abstract.</t>
  </si>
  <si>
    <t>The study was conducted in Atlantic Canada, not in any of the locations specified in the SC.</t>
  </si>
  <si>
    <t>No; The abstract clearly states that the research was carried out in the Scotia-Fundy Region of Atlantic Canada, which is not one of the locations listed in the SC.
 ReflectionThe Initial Response is correct. The paper's location of study is explicitly mentioned and it does not match any of the locations in the SC.</t>
  </si>
  <si>
    <t>The research was conducted in Bali, not in any of the locations specified in the SC.</t>
  </si>
  <si>
    <t>No; The abstract clearly states that the research was conducted in North Coastal of Buleleng Regency Bali Province, which is not one of the locations listed in the SC.
 ReflectionThe initial response is correct. The research location specified in the abstract does not match any of the locations listed in the SC.</t>
  </si>
  <si>
    <t>No; The paper is a case study from Comoros, not from any of the countries listed in the SC.
 ReflectionThe Initial Response is correct. The paper's case study is clearly stated to be from Comoros, which is not one of the countries specified in the SC.</t>
  </si>
  <si>
    <t>The paper's focus is on the European Union Atlantic Area, not on any of the Pacific Island nations listed in the SC.</t>
  </si>
  <si>
    <t>No; The paper focuses on the European Union Atlantic Area, not any of the specified Pacific Island nations.
 ReflectionThe Initial Response is correct. The paper's geographical focus is clearly stated in the title and abstract, and it does not include any of the countries listed in the SC.</t>
  </si>
  <si>
    <t>The paper's case study is from Aceh, Indonesia, not from any of the specified countries in the screening criteria.</t>
  </si>
  <si>
    <t>No; The paper is focused on a case study from Aceh, Indonesia, which is not one of the specified locations in the screening criteria.
 ReflectionThe initial response is correct as the paper's case study is clearly identified as being from Aceh, Indonesia, not from any of the countries listed in the screening criteria.</t>
  </si>
  <si>
    <t>The paper is based on a case study from Zimbabwe, which is not one of the countries of interest according to the SC.</t>
  </si>
  <si>
    <t>No; The study is conducted in Zimbabwe, not in any of the countries listed in the SC.
 ReflectionThe Initial Response is correct as the location of the study is clearly stated in the abstract.</t>
  </si>
  <si>
    <t>The paper does not meet the SC as it is not a case study from any of the listed countries.</t>
  </si>
  <si>
    <t>No; The paper is focused on Peninsular Malaysia, not any of the countries listed in the SC.
 ReflectionThe Initial Response is correct as the paper does not mention any of the countries listed in the SC.</t>
  </si>
  <si>
    <t>The study is based in Mississippi, USA, and does not involve a case study from any of the specified Pacific Island nations.</t>
  </si>
  <si>
    <t>No; The paper is focused on the Vietnamese American community in coastal Mississippi, not any of the listed Pacific Island nations.
 ReflectionThe initial response is correct. The paper's title and abstract clearly state that the study is based in Mississippi, USA, and does not mention any of the Pacific Island nations listed in the screening criteria.</t>
  </si>
  <si>
    <t>The case study in the paper is from Bangladesh, not from any of the countries specified in the screening criteria.</t>
  </si>
  <si>
    <t>No; The paper is based on a case study from Nijhum Dweep in Hatiya, Bangladesh, not any of the listed countries.
 ReflectionThe initial response is correct. The paper's case study is clearly stated to be from Bangladesh, which is not one of the countries listed in the screening criteria.</t>
  </si>
  <si>
    <t>No; The paper is a case study from Mem de SÃ¡ Island in Sergipe, Brazil, not from any of the listed countries.
 ReflectionThe Initial Response is correct as the paper's case study is clearly stated to be from Brazil, which is not one of the countries listed in the SC.</t>
  </si>
  <si>
    <t>No; The study is conducted in Bangladesh, not in any of the countries listed in the SC.
 ReflectionThe Initial Response is correct as the location of the study is clearly stated in the abstract.</t>
  </si>
  <si>
    <t>No; The paper is focused on Kenya, not any of the countries listed in the SC.
 ReflectionThe initial response is correct as the paper's title and abstract clearly state that the study is based in Kenya, which is not one of the countries listed in the SC.</t>
  </si>
  <si>
    <t>No; The abstract mentions a case study from Pangnirtung, Nunavut, not any of the countries listed in the SC.
 ReflectionThe initial response is correct. The paper's case study is clearly identified as being from Pangnirtung, Nunavut, which is not one of the countries listed in the SC.</t>
  </si>
  <si>
    <t>The case study in the paper is from Cameroon, not from any of the countries specified in the SC.</t>
  </si>
  <si>
    <t>No; The abstract clearly states that the case study is from rural Cameroon, which is not one of the countries listed in the SC.
 ReflectionThe initial response is correct. The abstract does not mention any of the countries listed in the SC, and instead specifies a different location.</t>
  </si>
  <si>
    <t>No; The paper is focused on a case study in the eastern United States, not any of the listed Pacific Island nations.
 ReflectionThe initial response is correct. The paper's title and abstract clearly state that the study is based in the eastern United States, and there is no mention of any of the Pacific Island nations listed in the screening criteria.</t>
  </si>
  <si>
    <t>The study is based in Alberta, not in any of the Pacific Island nations listed in the screening criteria.</t>
  </si>
  <si>
    <t>No; The abstract mentions the Alberta Riparian Habitat Management Society, which indicates that the study is based in Alberta, not any of the listed Pacific Island nations.
 ReflectionThe initial response is correct. The abstract clearly states that the study is based in Alberta, which is not one of the countries listed in the screening criteria.</t>
  </si>
  <si>
    <t>The paper's case study is based in Cambodia, not in any of the countries specified in the screening criteria.</t>
  </si>
  <si>
    <t>No; The paper is clearly about a case study in Cambodia, not any of the listed Pacific Island countries.
 ReflectionThe initial response is correct. The title and abstract of the paper clearly state that the research is based on a case study in Cambodia's Tonle Sap Lake, which is not one of the countries listed in the screening criteria.</t>
  </si>
  <si>
    <t>The study was conducted in Vanuatu, which meets the SC requirement.</t>
  </si>
  <si>
    <t>The paper's focus is on coral reef ecosystems and climate change, not specifically on fisheries or marine resource management.</t>
  </si>
  <si>
    <t>No; The abstract and title focus on coral reef ecosystems and climate change adaptation strategies, not specifically on fisheries or marine resource management.
 ReflectionThe initial response is correct. While the abstract does mention economic benefits derived from coral reef ecosystem services, which could potentially include fisheries, it does not explicitly discuss fisheries or marine resource management.</t>
  </si>
  <si>
    <t>While the paper does discuss a community-based approach, it is not clear whether there is a focus on co-management.</t>
  </si>
  <si>
    <t>Yes; The abstract mentions the use of community-based conservation management strategies.
 ReflectionThe Initial Response is correct. The paper does discuss a community-based approach, specifically in the context of conservation management strategies. However, it does not explicitly mention co-management, so it is not clear whether this is a focus of the paper.</t>
  </si>
  <si>
    <t>Yes; The abstract provides a detailed summary of a research study, including its methodology, findings, and implications,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</si>
  <si>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The paper does not meet the SC as it is based on a case study from the Philippines, not from any of the countries specified in the SC.</t>
  </si>
  <si>
    <t>No; The paper is based on a case study from the Philippines, not any of the countries listed in the SC.
 ReflectionThe initial response is correct. The title and abstract clearly state that the research is based on a case study from the Philippines, which is not one of the countries listed in the SC.</t>
  </si>
  <si>
    <t>No; The paper is focused on environmental policy in British Columbia, Canada, not any of the specified Pacific Island nations.
 ReflectionThe initial response is correct. The paper's title and abstract clearly state that the study is based in British Columbia, Canada, and there is no mention of any of the Pacific Island nations listed in the screening criteria.</t>
  </si>
  <si>
    <t>The paper's case study is from Timor-Leste, not from any of the countries specified in the screening criteria.</t>
  </si>
  <si>
    <t>No; The paper is focused on a case study from Timor-Leste, which is not one of the countries listed in the screening criteria.
 ReflectionThe initial response is correct. The abstract and title clearly state that the case study is based in Timor-Leste, not any of the countries listed in the screening criteria.</t>
  </si>
  <si>
    <t>The paper does not provide any information about a case study from the specified countries in the title or abstract.</t>
  </si>
  <si>
    <t>No; The abstract does not mention any specific geographic location or case study from the listed countries.
 ReflectionThe initial response is correct. The abstract discusses the testing of techniques for identifying the geographic origin of fish, but does not specify any particular location or country.</t>
  </si>
  <si>
    <t>No; The abstract mentions a case study in coastal Uruguay, not any of the specified locations.
 ReflectionThe initial response is correct, as the paper's case study is clearly stated to be in Uruguay, which is not one of the locations listed in the screening criteria.</t>
  </si>
  <si>
    <t>No; The paper seems to focus on coral reef management and resilience, not specifically on fisheries or marine resource management.
 ReflectionThe initial response is correct. While the paper does discuss marine ecosystems, it does not specifically mention fisheries or marine resource management.</t>
  </si>
  <si>
    <t>Yes; The abstract mentions the evaluation of ecosystem responses to community-based management in Fiji.
 ReflectionThe Initial Response is correct. The paper does discuss a community-based approach, specifically in the context of coral reef management in Fiji. There is no mention of co-management, so it does not violate the screening criteria.</t>
  </si>
  <si>
    <t>Yes; The abstract provides a detailed summary of a study, its methodology, and findings,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</si>
  <si>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No; The paper is based on a case study from the Anambas Islands in the Riau Islands Province, which is in Indonesia, not in any of the countries listed in the SC.
 ReflectionThe Initial Response is correct. The paper does not meet the SC as it does not involve a case study from any of the listed countries.</t>
  </si>
  <si>
    <t>The paper's case study is from Indonesia, not from any of the countries listed in the SC.</t>
  </si>
  <si>
    <t>No; The study is clearly based in North Sumatra, Indonesia, not any of the listed countries.
 ReflectionThe Initial Response is correct as the location of the study is explicitly stated in the title and abstract.</t>
  </si>
  <si>
    <t>The paper's case study is based in the Persian Gulf, not in any of the specified Pacific Island countries.</t>
  </si>
  <si>
    <t>No; The paper focuses on the north-west of Persian Gulf (Khuzestan Province), not any of the listed Pacific Island countries.
 ReflectionThe initial response is correct. The paper's geographical focus is clearly stated in the title and abstract, and it does not include any of the countries listed in the screening criteria.</t>
  </si>
  <si>
    <t>Yes; The paper's title and abstract indicate that the study was conducted in Fiji, which is one of the countries listed in the screening criteria.
 ReflectionThe initial response is correct. The title and abstract clearly state that the research was conducted in Fiji, which is one of the countries of interest according to the screening criteria.</t>
  </si>
  <si>
    <t>The paper discusses methods of monitoring fish populations, which is a key aspect of marine resource management.</t>
  </si>
  <si>
    <t>Yes; The abstract discusses monitoring methods for reef fish, which is related to marine resource management.
 ReflectionThe Initial Response is correct. The paper is about evaluating different methods of monitoring reef fish populations, which is a crucial aspect of marine resource management. Although it does not explicitly mention fisheries, the management of fish populations is inherently linked to fisheries.</t>
  </si>
  <si>
    <t>Yes; The abstract mentions the use of locally based and volunteer-based monitoring approaches, which suggests a community-based approach.
 ReflectionThe Initial Response is correct. The paper does discuss a community-based approach, specifically in the context of monitoring reef fish. There is no mention of co-management, which is a criterion for exclusion.</t>
  </si>
  <si>
    <t>The abstract and title suggest a detailed study, and the copyright note indicates it is part of a peer-reviewed publication.</t>
  </si>
  <si>
    <t>Yes; The abstract provides a detailed summary of a study, and the copyright note at the end suggests it is part of a peer-reviewed publication.
 ReflectionThe Initial Response is correct. The abstract provides a comprehensive overview of a study, including its methodology, findings, and implications. The copyright note indicates it is published by Springer Science+Business Media, a well-known publisher of peer-reviewed journals.</t>
  </si>
  <si>
    <t>No; The study is conducted in the Tennessee Valley Healthcare System, not in any of the listed countries.
 ReflectionThe Initial Response is correct. The study location is clearly stated and it does not match any of the countries listed in the SC.</t>
  </si>
  <si>
    <t>The paper is focused on Bangladesh, not any of the locations specified in the screening criteria.</t>
  </si>
  <si>
    <t>No; The paper is clearly focused on the floodplains of Bangladesh, which is not one of the specified locations in the screening criteria.
 ReflectionThe initial response is correct. The paper's title and abstract do not mention any of the locations specified in the screening criteria.</t>
  </si>
  <si>
    <t>The paper's focus is on the Philippines, not on any of the countries specified in the SC.</t>
  </si>
  <si>
    <t>No; The title indicates that the paper is about fisheries and coastal management in the Philippines, which is not one of the countries listed in the SC.
 ReflectionThe initial response is correct as the title clearly states that the case study is from the Philippines, not from any of the countries listed in the SC.</t>
  </si>
  <si>
    <t>The case study in the paper is from the Philippines, which is not one of the countries specified in the SC.</t>
  </si>
  <si>
    <t>No; The paper's case study is based in the Philippines, not any of the countries listed in the SC.
 ReflectionThe initial response is correct as the abstract clearly states that the case study is from the Philippines.</t>
  </si>
  <si>
    <t>No; The paper focuses on case studies from Hawai'i and American Samoa, which are not listed in the SC.
 ReflectionThe initial response is correct. The paper does not mention any of the countries listed in the SC.</t>
  </si>
  <si>
    <t>No; The paper is clearly focused on a case study from Bangladesh, not any of the countries listed in the SC.
 ReflectionThe initial response is correct. The title and abstract of the paper clearly indicate that the research is based on a case study from Bangladesh, which is not one of the countries listed in the SC.</t>
  </si>
  <si>
    <t>No; The abstract and title do not mention any of the specified countries.
 ReflectionThe initial response is correct. The paper focuses on the South China Sea and mentions countries like the Philippines, Indonesia, Thailand, Malaysia, and Vietnam, but none of the countries listed in the screening criteria.</t>
  </si>
  <si>
    <t>No; The paper is focused on epilepsy management in Lao PDR, not any of the countries listed in the SC.
 ReflectionThe initial response is correct as the paper's focus is clearly stated to be Lao PDR, which is not one of the countries of interest according to the SC.</t>
  </si>
  <si>
    <t>The paper is focused on a case study from Ghana, which is not one of the specified locations in the screening criteria.</t>
  </si>
  <si>
    <t>No; The study is based in Ghana, not any of the listed Pacific Island countries.
 ReflectionThe initial response is correct, as the study location is clearly stated in the title and abstract.</t>
  </si>
  <si>
    <t>The case study in the paper is from San Diego, California, not from any of the Pacific Island nations listed in the screening criteria.</t>
  </si>
  <si>
    <t>No; The abstract mentions a case study from San Diego, California, not any of the listed Pacific Island nations.
 ReflectionThe initial response is correct. The abstract clearly states that the case study is based in San Diego, California, which is not one of the countries listed in the screening criteria.</t>
  </si>
  <si>
    <t>The study is based in Nova Scotia, Canada, not in any of the countries listed in the SC.</t>
  </si>
  <si>
    <t>No; The study is clearly stated to be conducted in Nova Scotia, Canada, which is not one of the countries listed in the SC.
 ReflectionThe Initial Response is correct. The location of the study is explicitly mentioned in the title and the abstract, and it does not match any of the locations specified in the SC.</t>
  </si>
  <si>
    <t>The paper includes case studies from Fiji, Solomon Islands, and Vanuatu, which are among the countries listed in the SC.</t>
  </si>
  <si>
    <t>Yes; The abstract mentions that interviews were conducted in Fiji, Solomon Islands and Vanuatu.
 ReflectionThe Initial Response is correct as the abstract clearly states that the research was conducted in three of the countries listed in the SC.</t>
  </si>
  <si>
    <t>The paper is centered around fisheries management and development, making it relevant to the screening criteria.</t>
  </si>
  <si>
    <t>Yes; The title and abstract clearly mention fisheries management and development, specifically in the context of gender inclusion.
 ReflectionThe initial response is correct. The paper is focused on fisheries, specifically small-scale fisheries, and discusses management and development aspects, with a focus on gender inclusion.</t>
  </si>
  <si>
    <t>The paper discusses community-based approaches in the context of gender inclusion in small-scale fisheries management, and there is no mention of co-management.</t>
  </si>
  <si>
    <t>Yes; The abstract mentions the use of community-based projects and programs in the context of gender inclusion in small-scale fisheries management.
 ReflectionThe Initial Response is correct. The abstract does discuss community-based approaches, specifically in relation to gender inclusion in small-scale fisheries. There is no mention of co-management, which is a criterion for exclusion.</t>
  </si>
  <si>
    <t>No; The abstract does not mention any specific case study from the listed countries.
 ReflectionThe initial response is correct. The abstract discusses the global issue of overfishing and policy responses, but does not specify any case study from the countries listed in the SC.</t>
  </si>
  <si>
    <t>No; The abstract does not mention any specific case study from the listed countries.
 ReflectionThe initial response is correct as the abstract discusses the global fishing industry and its social aspects, but does not specify any case study from the listed countries.</t>
  </si>
  <si>
    <t>No; The paper is focused on fisheries in British Columbia, Canada, not any of the listed Pacific Island nations.
 ReflectionThe Initial Response is correct as the abstract and title clearly state that the study is based in British Columbia, Canada.</t>
  </si>
  <si>
    <t>No; The abstract does not mention any specific case study from the listed countries.
 ReflectionThe initial response is correct. The abstract discusses small-scale fishing communities and leadership, but does not specify any location or country.</t>
  </si>
  <si>
    <t>The paper does not involve a case study from any of the countries listed in the SC, but rather focuses on Indonesia.</t>
  </si>
  <si>
    <t>No; The paper is focused on a case study in Indonesia, not any of the countries listed in the SC.
 ReflectionThe initial response is correct as the abstract clearly states that the study was conducted in North Sulawesi, Indonesia.</t>
  </si>
  <si>
    <t>The paper's case study is based in the Visayas, Philippines, not in any of the locations listed in the SC.</t>
  </si>
  <si>
    <t>The case study is from East Timor, not from any of the countries listed in the screening criteria.</t>
  </si>
  <si>
    <t>No; The paper is a case study from East Timor, which is not on the list of countries in the screening criteria.
 ReflectionThe initial response is correct. The paper's title and abstract clearly state that the case study is from East Timor, which is not one of the countries specified in the screening criteria.</t>
  </si>
  <si>
    <t>No; The study is based in Houston, TX, USA, not in any of the listed countries.
 ReflectionThe Initial Response is correct as the study location is clearly stated in the abstract.</t>
  </si>
  <si>
    <t>Yes; The paper is a case study from Fiji, which is one of the countries listed in the SC.
 ReflectionThe Initial Response is correct. The title and abstract clearly indicate that the paper is a case study from Fiji, which is one of the countries of interest according to the SC.</t>
  </si>
  <si>
    <t>Yes; The title and abstract both mention fisheries and discuss issues related to marine resource management.
 ReflectionThe initial response is correct. The abstract discusses a village-run fishing cooperative, overfishing, and the potential for a community-based marine management program, all of which are directly related to fisheries and marine resource management.</t>
  </si>
  <si>
    <t>The paper discusses a community-based approach, not co-management.</t>
  </si>
  <si>
    <t>Yes; The abstract discusses a community-based marine management program in a village in Fiji.
 ReflectionThe Initial Response is correct. The paper does not seem to focus on co-management but rather on a community-based approach to managing local fisheries.</t>
  </si>
  <si>
    <t>While the abstract suggests a structured research study, it does not explicitly confirm that the paper is part of peer-reviewed published literature.</t>
  </si>
  <si>
    <t>Yes; The abstract indicates a structured research study conducted by researchers from the University of the South Pacific and the Fiji Fisheries Division, suggesting it could be part of peer-reviewed literature.
 ReflectionThe Initial Response seems correct as the abstract details a comprehensive study, including biological and socioeconomic studies, surveys, and assessments. However, it does not explicitly state that it is a peer-reviewed paper.</t>
  </si>
  <si>
    <t>The study was conducted in the Solomon Islands, which meets the SC.</t>
  </si>
  <si>
    <t>Yes; The paper's title and abstract mention a study conducted in the Solomon Islands.
 ReflectionThe Initial Response is correct. The paper clearly states that the study was conducted in the Solomon Islands, which is one of the countries listed in the SC.</t>
  </si>
  <si>
    <t>The paper discusses a new conservation measure for marine resources, specifically sea cucumbers, which is related to marine resource management.</t>
  </si>
  <si>
    <t>Yes; The abstract discusses a method for collecting juvenile sea cucumbers, which could be related to marine resource management.
 ReflectionThe initial response is correct. The paper discusses a new conservation tool for endangered holothurian resources, which falls under the category of marine resource management.</t>
  </si>
  <si>
    <t>The paper discusses a conservation measure that can be managed by local communities, meeting the screening criteria.</t>
  </si>
  <si>
    <t>The abstract and title suggest a detailed scientific study, which is typical of peer-reviewed literature.</t>
  </si>
  <si>
    <t>Yes; The abstract provides a detailed summary of a study, its methodology, results, and implications, which is typical of peer-reviewed literature.
 ReflectionThe Initial Response is correct. The abstract does not indicate that it is grey literature, a conference report, or a book chapter. It appears to be a detailed summary of a scientific study, which is typical of peer-reviewed literature.</t>
  </si>
  <si>
    <t>No; The study is based in the Philippines, not any of the listed countries.
 ReflectionThe initial response is correct as the study is clearly based in the Philippines, which is not one of the countries listed in the screening criteria.</t>
  </si>
  <si>
    <t>The study is based on data from the Yorkshire Health Study, not from any of the Pacific Island nations listed in the screening criteria.</t>
  </si>
  <si>
    <t>No; The abstract mentions that the data were collected from the Yorkshire Health Study, which suggests that the study is not based in any of the listed Pacific Island nations.
 ReflectionThe initial response is correct. The study's geographical location is clearly stated in the abstract, and it does not align with the screening criteria.</t>
  </si>
  <si>
    <t>No; The abstract does not mention any specific case study from the listed countries.
 ReflectionThe initial response is correct. The abstract discusses fisheries biology, assessment, and management in a general context, without specifying any particular geographic location or case study.</t>
  </si>
  <si>
    <t>The paper's case study is based in Bangladesh, not in any of the countries specified in the screening criteria.</t>
  </si>
  <si>
    <t>No; The paper is focused on fisheries management in Bangladesh, not any of the listed countries.
 ReflectionThe initial response is correct as the paper's focus is clearly stated to be on Bangladesh, which is not one of the countries listed in the screening criteria.</t>
  </si>
  <si>
    <t>No; The abstract does not mention any specific case study from the listed countries.
 ReflectionThe initial response is correct. The abstract discusses fisheries livelihoods in the Global South in general, but does not specify any particular country or region.</t>
  </si>
  <si>
    <t>While community-based approaches are mentioned, the presence of collaborative regimes could suggest a focus on co-management, which is not within the screening criteria.</t>
  </si>
  <si>
    <t>Yes; The abstract mentions community-based regimes in the management of small-scale fisheries.
 ReflectionThe Initial Response is correct as the abstract does mention community-based approaches, however, it also mentions collaborative regimes which could imply co-management, which is not within the screening criteria.</t>
  </si>
  <si>
    <t>The content is identified as a book chapter, which is excluded by the Screening Criteria.</t>
  </si>
  <si>
    <t>No; The abstract mentions that the content is a chapter, indicating it is likely part of a book.
 ReflectionThe Initial Response is correct. The abstract clearly states that the content is a chapter, which is excluded by the Screening Criteria.</t>
  </si>
  <si>
    <t>The study is based on Amazonian floodplain lakes, not any of the Pacific Island nations listed in the screening criteria.</t>
  </si>
  <si>
    <t>No; The abstract and title indicate that the study is focused on Amazonian floodplain lakes, not any of the listed Pacific Island nations.
 ReflectionThe initial response is correct. The study is clearly focused on a region in South America, not the Pacific Islands.</t>
  </si>
  <si>
    <t>The paper could potentially include a case study from the specified locations, but the abstract does not provide enough information to confirm this.</t>
  </si>
  <si>
    <t>Maybe; The abstract mentions that the paper includes case studies from around the world, but does not specify the locations of these case studies.
 ReflectionThe Initial Response is correct as the abstract does not provide specific information about the locations of the case studies.</t>
  </si>
  <si>
    <t>The paper's focus on fisheries management and sustainable practices aligns with the screening criteria.</t>
  </si>
  <si>
    <t>Yes; The title and abstract clearly indicate that the paper is about fisheries management and its progress towards sustainability.
 ReflectionThe initial response is correct. The paper's title and abstract explicitly mention fisheries management and discuss various approaches to it, making it relevant to the screening criteria.</t>
  </si>
  <si>
    <t>Despite the mention of community-based fisheries, the presence of co-management in the abstract leads to exclusion based on the screening criteria.</t>
  </si>
  <si>
    <t>Yes; The abstract mentions community-based fisheries, indicating a community-based approach.
 ReflectionThe initial response is correct in identifying the mention of community-based fisheries. However, the abstract also mentions collaborative and co-operative fisheries management, which could imply a focus on co-management.</t>
  </si>
  <si>
    <t>The abstract and title suggest a comprehensive study, and the mention of a reputable publisher indicates it is likely part of the peer-reviewed published literature.</t>
  </si>
  <si>
    <t>Yes; The abstract suggests that this is a comprehensive study on fisheries management, and it is mentioned that it is published by Blackwell Publishing Ltd, which is known for publishing peer-reviewed academic papers.
 ReflectionThe Initial Response is correct. The abstract provides a detailed overview of the paper's content, and the mention of a reputable publishing company supports the likelihood of it being a peer-reviewed publication.</t>
  </si>
  <si>
    <t>Yes; The paper is about fisheries resource-use in Fiji, which is one of the countries listed in the SC.
 ReflectionThe Initial Response is correct as the paper is clearly about a case study from Fiji, which is one of the countries of interest according to the SC.</t>
  </si>
  <si>
    <t>Yes; The title and abstract mention fisheries resource-use and the management of these resources in Fiji.
 ReflectionThe Initial Response is correct as the abstract discusses different sectors of fishery exploitation and the attempts to identify more sustainable ways of using fishery resources, which falls under marine resource management.</t>
  </si>
  <si>
    <t>Yes; The abstract mentions that coastal Fijian communities are incorporating traditional and community-based resource-use methods into contemporary arrangements.
 ReflectionThe Initial Response is correct. The abstract clearly indicates a community-based approach, and there is no mention of co-management.</t>
  </si>
  <si>
    <t>The document appears to be a research study, but there is no explicit information confirming it is part of peer-reviewed published literature.</t>
  </si>
  <si>
    <t>Yes; The title and abstract suggest a research study that could be part of peer-reviewed literature.
 ReflectionThe initial response seems correct as the abstract and title indicate a research study. However, it does not provide explicit information about whether it is peer-reviewed or not, or if it is a conference report, grey literature, or a book chapter.</t>
  </si>
  <si>
    <t>No; The paper is based on a case study from French Polynesia, which is not listed in the SC.
 ReflectionThe initial response is correct. The paper's case study is from French Polynesia, which is not one of the countries listed in the SC.</t>
  </si>
  <si>
    <t>The paper discusses a community-based approach to conserving a fishery, with no mention of co-management.</t>
  </si>
  <si>
    <t>Yes; The abstract discusses the community's efforts to conserve a culturally important fishery, indicating a community-based approach.
 ReflectionThe initial response is correct. The paper discusses the community's efforts to conserve a fishery, which is a community-based approach. There is no mention of co-management in the abstract.</t>
  </si>
  <si>
    <t>Yes; The abstract provides a detailed summary of a research study, and the copyright notice at the end suggests it is published literature.
 ReflectionThe Initial Response seems correct. The abstract is detailed and structured like a peer-reviewed paper, discussing a problem, a case study, and results. The copyright notice indicates it is likely published by Elsevier Ltd, a well-known academic publishing company.</t>
  </si>
  <si>
    <t>No; The paper is clearly focused on a case study from the Philippines, which is not one of the countries listed in the SC.
 ReflectionThe Initial Response is correct. The title and abstract of the paper clearly indicate that the case study is based in the Philippines, not in any of the countries listed in the SC.</t>
  </si>
  <si>
    <t>No; The abstract and title clearly state that the study is based in Chile, not any of the countries listed in the SC.
 ReflectionThe initial response is correct. The study is clearly based in Chile, not any of the countries listed in the SC.</t>
  </si>
  <si>
    <t>The study location is not one of the specified countries in the screening criteria.</t>
  </si>
  <si>
    <t>No; The study is based in Hainan, China, not any of the listed Pacific Island countries.
 ReflectionThe initial response is correct. The abstract clearly states that the study was conducted in Hainan, China, which is not one of the countries listed in the screening criteria.</t>
  </si>
  <si>
    <t>No; The paper is based on a case study from the Kei Islands in Indonesia, not any of the countries listed in the SC.
 ReflectionThe Initial Response is correct as the paper's case study is clearly stated to be from Indonesia, which is not one of the countries of interest in the SC.</t>
  </si>
  <si>
    <t>No; The study is clearly based in the Sian Ka'an Biosphere Reserve, Quintana Roo, Mexico, which is not one of the specified locations.
 ReflectionThe initial response is correct. The study location is explicitly stated in the title and abstract, and it does not match any of the locations specified in the screening criteria.</t>
  </si>
  <si>
    <t>No; The abstract does not mention any specific case study from the listed countries.
 ReflectionThe initial response is correct as the abstract does not provide any specific information about a case study from the listed countries.</t>
  </si>
  <si>
    <t>No; The abstract clearly states that the paper is focused on co-management, which is excluded by the screening criteria.
 ReflectionThe initial response is correct. The paper is centered around co-management, which is explicitly excluded in the screening criteria.</t>
  </si>
  <si>
    <t>The document is identified as a handbook, which is not considered peer-reviewed published literature.</t>
  </si>
  <si>
    <t>No; The title suggests that this is a handbook, not a peer-reviewed paper.
 ReflectionThe initial response is correct. The title and abstract indicate that this is a practical handbook, which does not typically fall under the category of peer-reviewed published literature.</t>
  </si>
  <si>
    <t>The abstract does not indicate a community-based approach is a focus of the paper.</t>
  </si>
  <si>
    <t>No; The abstract discusses fishery management through human actions and decision making, but does not explicitly mention a community-based approach.
 ReflectionThe initial response is correct. The abstract does not provide enough information to suggest a community-based approach is discussed in the paper.</t>
  </si>
  <si>
    <t>While the abstract suggests a published work, it does not explicitly confirm if it is peer-reviewed.</t>
  </si>
  <si>
    <t>Yes; The abstract provides a comprehensive summary of the paper's content and the copyright notice at the end suggests it is part of published literature.
 ReflectionThe Initial Response is correct. The abstract is detailed and the copyright notice suggests it is a published work. However, it is not explicitly stated whether it is peer-reviewed or not.</t>
  </si>
  <si>
    <t>The study location is not among the ones specified in the SC.</t>
  </si>
  <si>
    <t>No; The study is conducted in Kotania Bay of Western Seram District, which is not listed in the SC.
 ReflectionThe initial response is correct as the location of the study does not match any of the locations listed in the SC.</t>
  </si>
  <si>
    <t>No; The study is clearly based in Bangladesh, not any of the listed Pacific Island nations.
 ReflectionThe initial response is correct as the location of the study is explicitly stated in the title and abstract.</t>
  </si>
  <si>
    <t>The study is based in Kenya, not in any of the Pacific Island countries listed in the screening criteria.</t>
  </si>
  <si>
    <t>No; The paper is focused on the Ungwana Bay fishery in Kenya, not any of the listed Pacific Island countries.
 ReflectionThe initial response is correct. The paper's title and abstract clearly state that the study is based in Kenya, which is not one of the countries listed in the screening criteria.</t>
  </si>
  <si>
    <t>The study is based in Brazil, not in any of the Pacific Island nations listed in the screening criteria.</t>
  </si>
  <si>
    <t>No; The abstract and title indicate that the study is based in the Brazilian Amazon, not any of the listed Pacific Island nations.
 ReflectionThe initial response is correct. The study is clearly based in Brazil, not any of the Pacific Island nations listed in the screening criteria.</t>
  </si>
  <si>
    <t>The research was conducted in Bangladesh, not in any of the countries specified in the SC.</t>
  </si>
  <si>
    <t>No; The study is clearly stated to be conducted in Bangladesh, which is not one of the countries listed in the SC.
 ReflectionThe Initial Response is correct. The paper's title and abstract clearly state that the research was conducted in Bangladesh, not in any of the countries listed in the SC.</t>
  </si>
  <si>
    <t>The study was conducted in the Solomon Islands, which meets the screening criteria.</t>
  </si>
  <si>
    <t>Yes; The abstract mentions a study conducted in the Solomon Islands.
 ReflectionThe initial response is correct. The abstract clearly states that the study was conducted in the Solomon Islands, which is one of the locations listed in the screening criteria.</t>
  </si>
  <si>
    <t>The paper discusses fisheries and marine resource management, with a focus on the sustainability of periodically-harvested marine closures.</t>
  </si>
  <si>
    <t>Yes; The title and abstract clearly discuss fisheries and marine resource management, specifically focusing on periodically-harvested marine closures.
 ReflectionThe initial response is correct. The paper discusses the dynamics of fishing in periodically harvested marine closures, which falls under the management of marine resources. It also discusses the sustainability of these practices, which is a key aspect of resource management.</t>
  </si>
  <si>
    <t>The paper discusses a community-based approach to managing fishing grounds without explicitly focusing on co-management.</t>
  </si>
  <si>
    <t>Yes; The abstract discusses the implementation of periodically-harvested closures, which seems to involve community decision-making.
 ReflectionThe initial response is correct. The abstract does mention community involvement in the decision to open and close fishing grounds, which suggests a community-based approach. However, it does not explicitly mention co-management, so it does not violate the screening criteria.</t>
  </si>
  <si>
    <t>While the abstract and title suggest a detailed study, there is no explicit mention of it being a part of peer-reviewed literature.</t>
  </si>
  <si>
    <t>Yes; The abstract and title suggest a detailed study which is typical of peer-reviewed literature.
 ReflectionThe initial response seems correct as the abstract provides a comprehensive overview of a study, including its methodology, findings, and implications. However, it does not explicitly state that it is a peer-reviewed article.</t>
  </si>
  <si>
    <t>The paper's case study is based in St Lucia, not in any of the countries specified in the SC.</t>
  </si>
  <si>
    <t>No; The paper is about a marine management area in St Lucia, which is not one of the countries listed in the SC.
 ReflectionThe initial response is correct as the paper's case study is clearly based in St Lucia, not in any of the countries specified in the SC.</t>
  </si>
  <si>
    <t>No; The paper is focused on Uganda, not any of the countries listed in the SC.
 ReflectionThe Initial Response is correct as the abstract and title clearly indicate that the study is based in Uganda, which is not one of the countries of interest according to the SC.</t>
  </si>
  <si>
    <t>The paper is a case study from the Solomon Islands, which is one of the countries of interest according to the SC.</t>
  </si>
  <si>
    <t>The paper is focused on the management of fish spawning aggregations, a key aspect of marine resource management.</t>
  </si>
  <si>
    <t>Yes; The title and abstract discuss local knowledge and science in managing fish spawning aggregations, which is a part of marine resource management.
 ReflectionThe initial response is correct. The paper clearly discusses the management of marine resources, specifically fish spawning aggregations, using local knowledge and scientific methods.</t>
  </si>
  <si>
    <t>The abstract and title indicate a detailed research study, which is consistent with peer-reviewed published literature.</t>
  </si>
  <si>
    <t>Yes; The abstract provides a detailed summary of a research study, which is typical of peer-reviewed literature.
 ReflectionThe initial response is correct. The abstract discusses a specific study, its methodology, findings, and implications, which is characteristic of peer-reviewed literature. It does not appear to be grey literature, a conference report, or a book chapter.</t>
  </si>
  <si>
    <t>The paper is a case study from Fiji, which is one of the countries of interest according to the screening criteria.</t>
  </si>
  <si>
    <t>Yes; The title and abstract mention Fiji, which is one of the countries listed in the screening criteria.
 ReflectionThe Initial Response is correct. The paper discusses marine management in Fiji, which aligns with the screening criteria.</t>
  </si>
  <si>
    <t>The paper is about marine resource management and its governance, which aligns with the screening criteria.</t>
  </si>
  <si>
    <t>Yes; The abstract discusses marine resource management, specifically in Fiji.
 ReflectionThe initial response is correct. The abstract clearly mentions marine resource management and the governance process related to it.</t>
  </si>
  <si>
    <t>Yes; The abstract mentions community-based marine resource management in Fiji.
 ReflectionThe Initial Response is correct. The abstract does mention community-based marine resource management, but it also discusses a shift towards large-scale management and conservation, which could imply a co-management approach.</t>
  </si>
  <si>
    <t>While the abstract suggests a research study, without explicit confirmation or source information, it cannot be definitively determined if it is part of the peer-reviewed published literature.</t>
  </si>
  <si>
    <t>Yes; The abstract provides a detailed summary of a research study, which is typical of peer-reviewed literature.
 ReflectionThe Initial Response seems correct. The abstract discusses a specific study on marine governance in Fiji, indicating that it is likely part of a peer-reviewed publication. However, it does not explicitly state that it is a peer-reviewed article, and the source of the paper is not provided.</t>
  </si>
  <si>
    <t>No; The study is based in the southern Caribbean, not in any of the listed Pacific Island countries.
 ReflectionThe Initial Response is correct as the location of the study is clearly stated in the abstract.</t>
  </si>
  <si>
    <t>The paper does not meet the SC as it is a case study from South Africa, not from any of the countries specified in the SC.</t>
  </si>
  <si>
    <t>No; The paper is a case study from South Africa, not from any of the countries listed in the SC.
 ReflectionThe Initial Response is correct. The paper's title and abstract clearly state that the case study is based in South Africa, which is not one of the countries listed in the SC.</t>
  </si>
  <si>
    <t>The paper's case studies are based in Alaska, not in any of the locations specified in the SC.</t>
  </si>
  <si>
    <t>No; The abstract and title indicate that the paper focuses on case studies from southern Alaskan coastal villages, not any of the specified locations in the SC.
 ReflectionThe initial response is correct. The paper's focus is clearly on Alaskan communities and there is no mention of any of the locations listed in the SC.</t>
  </si>
  <si>
    <t>No; The study is clearly stated to be conducted in Turkey, not any of the listed Pacific Island nations.
 ReflectionThe initial response is correct. The abstract explicitly mentions that the study was conducted in Turkey, which is not one of the countries listed in the screening criteria.</t>
  </si>
  <si>
    <t>The case study is from Cambodia, which is not one of the countries of interest according to the SC.</t>
  </si>
  <si>
    <t>No; The paper is a case study from Cambodia, not from any of the countries listed in the SC.
 ReflectionThe Initial Response is correct. The paper's title and abstract clearly state that the case study is based in Cambodia, which is not one of the countries specified in the SC.</t>
  </si>
  <si>
    <t>The abstract does not indicate a case study from any of the listed countries.</t>
  </si>
  <si>
    <t>No; The abstract does not mention any specific case study from the listed countries.
 ReflectionThe initial response is correct. The abstract does not provide any information about a case study from the specified countries.</t>
  </si>
  <si>
    <t>The paper includes a case study from Kiribati, which is one of the countries of interest according to the SC.</t>
  </si>
  <si>
    <t>Yes; The abstract mentions a project in Kiribati, which is one of the countries listed in the SC.
 ReflectionThe Initial Response is correct. The abstract clearly states that there is a project in Kiribati, which meets the SC.</t>
  </si>
  <si>
    <t>The paper discusses a project that involves fisheries policy experts and strategies to protect coastal waters, indicating a focus on marine resource management.</t>
  </si>
  <si>
    <t>Yes; The abstract mentions a project related to fisheries management and protection of coastal waters.
 ReflectionThe initial response is correct as the abstract does discuss a project related to fisheries and marine resource management, specifically in the context of socially engaged art and collaboration.</t>
  </si>
  <si>
    <t>The document is identified as a book chapter, which is excluded by the Screening Criteria.</t>
  </si>
  <si>
    <t>No; The abstract mentions that it is a chapter, indicating it is likely part of a book, not a peer-reviewed article.
 ReflectionThe Initial Response is correct. The abstract clearly states that it is a chapter, which is excluded by the Screening Criteria.</t>
  </si>
  <si>
    <t>No; The abstract does not mention any specific location or case study from the listed countries.
 ReflectionThe initial response is correct. The abstract discusses community-based resource management and marine commons in general terms, but does not specify any particular geographic location or case study.</t>
  </si>
  <si>
    <t>No; The abstract mentions a shift from community-based resource management to co-management.
 ReflectionThe initial response is correct. The abstract clearly states that the paper will discuss co-management, which is a criterion for exclusion according to the SC.</t>
  </si>
  <si>
    <t>Yes; The abstract provides a detailed summary of the research, its methodology, and findings which is typical of peer-reviewed literature.
 ReflectionThe Initial Response seems correct. The abstract does not indicate that it is grey literature, a conference report, or a book chapter. It appears to be a summary of a research study, which is typical of peer-reviewed literature.</t>
  </si>
  <si>
    <t>No; The paper is focused on a case study from Apo Island, Philippines, which is not one of the countries listed in the SC.
 ReflectionThe initial response is correct as the paper's case study is clearly stated to be from the Philippines, not any of the countries listed in the SC.</t>
  </si>
  <si>
    <t>No; The paper is about a case study in Newfoundland, not any of the countries listed in the SC.
 ReflectionThe Initial Response is correct as the paper's case study is clearly stated to be in Newfoundland, which is not one of the countries listed in the SC.</t>
  </si>
  <si>
    <t>No; The abstract does not mention any specific location or country, including the ones listed in the SC.
 ReflectionThe initial response is correct. The abstract discusses a community-based approach to assess social and ecological factors affecting resource sustainability and food security in a small-scale, coral reef fishery, but does not specify a location.</t>
  </si>
  <si>
    <t>The case study in the paper is from Kolkata, India, not from any of the Pacific Island countries listed in the SC.</t>
  </si>
  <si>
    <t>No; The abstract clearly states that the case study is based in Kolkata, India, not any of the listed Pacific Island countries.
 ReflectionThe Initial Response is correct. The paper's case study is explicitly stated to be from Kolkata, India, which is not one of the countries listed in the SC.</t>
  </si>
  <si>
    <t>The title mentions Fiji, but without an abstract, it's not clear if the paper includes a case study.</t>
  </si>
  <si>
    <t>Yes; The title mentions Fiji, which is one of the countries listed in the screening criteria.
 ReflectionThe Initial Response is correct. The title of the paper clearly mentions Fiji, which is one of the countries of interest according to the screening criteria. However, the lack of an abstract makes it difficult to confirm the presence of a case study.</t>
  </si>
  <si>
    <t>The title directly refers to marine resource management, meeting the screening criteria.</t>
  </si>
  <si>
    <t>Yes; The title mentions "marine resource management" which aligns with the screening criteria.
 ReflectionThe initial response is correct, the title directly refers to marine resource management, although the lack of an abstract does not provide additional information.</t>
  </si>
  <si>
    <t>Yes; The title suggests a focus on community-based marine resource management initiatives.
 ReflectionThe Initial Response is correct, as the title does suggest a community-based approach. However, without an abstract, it's not possible to determine if there's a focus on co-management.</t>
  </si>
  <si>
    <t>Yes; The paper is a case study from the Solomon Islands, which is one of the countries listed in the SC.
 ReflectionThe Initial Response is correct. The title and abstract clearly indicate that the research was conducted in the Solomon Islands, which is one of the countries of interest according to the SC.</t>
  </si>
  <si>
    <t>The paper is focused on a specific fishery and discusses aspects of marine resource management.</t>
  </si>
  <si>
    <t>Yes; The title and abstract clearly mention a study conducted on a specific fishery, including its management.
 ReflectionThe initial response is correct. The abstract discusses a gear-specific assessment of a commercial inshore fishery, mentions species caught, fishing methods, catch-per-unit effort, and the need for management to control potential overfishing.</t>
  </si>
  <si>
    <t>The paper discusses the need for a community-based approach and does not focus on co-management.</t>
  </si>
  <si>
    <t>Yes; The abstract mentions the need for a community-based management approach and community engagement.
 ReflectionThe Initial Response is correct. The abstract does mention community-based management approaches and the need for community engagement, but it does not focus on co-management.</t>
  </si>
  <si>
    <t>Yes; The abstract provides a detailed summary of a research study, which is typical of peer-reviewed literature.
 ReflectionThe Initial Response seems correct. The abstract discusses a specific study conducted over a period of time, includes data and findings, and concludes with recommendations, which is characteristic of peer-reviewed literature. However, it does not explicitly state that it is a peer-reviewed paper.</t>
  </si>
  <si>
    <t>No; The paper is a case study from Bangladesh, not from any of the countries listed in the SC.
 ReflectionThe initial response is correct as the paper clearly states that the case study is from Bangladesh, which is not one of the countries of interest according to the SC.</t>
  </si>
  <si>
    <t>The case study is from the Philippines, which is not one of the countries specified in the SC.</t>
  </si>
  <si>
    <t>No; The paper is a case study from the Philippines, not from any of the countries listed in the SC.
 ReflectionThe Initial Response is correct. The paper's title and abstract clearly state that the case study is based in the Philippines, which is not one of the countries of interest according to the SC.</t>
  </si>
  <si>
    <t>No; The paper is focused on the Philippines, not any of the countries listed in the SC.
 ReflectionThe initial response is correct, as the paper's focus is clearly stated to be the Philippines, which is not one of the countries of interest according to the SC.</t>
  </si>
  <si>
    <t>No; The abstract mentions that the case study is from Madagascar, not from any of the countries listed in the SC.
 ReflectionThe initial response is correct. The abstract clearly states that the case study is from Madagascar, which is not one of the countries listed in the SC.</t>
  </si>
  <si>
    <t>The paper's case study is based in Tanzania, not in any of the specified locations in the screening criteria.</t>
  </si>
  <si>
    <t>No; The study is focused on Lake Tanganyika in Tanzania, not any of the specified locations.
 ReflectionThe initial response is correct as the paper's focus is clearly stated to be on a location in Tanzania, which is not one of the locations listed in the screening criteria.</t>
  </si>
  <si>
    <t>No; The abstract mentions that the study is based in South Africa, not any of the countries listed in the SC.
 ReflectionThe initial response is correct. The abstract clearly states that the study is based in South Africa, which is not one of the countries listed in the SC.</t>
  </si>
  <si>
    <t>No; The paper's case study is based in Madagascar, not any of the countries listed in the SC.
 ReflectionThe Initial Response is correct as the abstract clearly states that the case study is from Madagascar.</t>
  </si>
  <si>
    <t>The paper does not meet the SC as it is a case study from Zambia, not from any of the countries listed in the SC.</t>
  </si>
  <si>
    <t>No; The paper is a case study from Zambia, not from any of the countries listed in the SC.
 ReflectionThe Initial Response is correct as the paper's focus is on a case study from Zambia, which is not one of the countries listed in the SC.</t>
  </si>
  <si>
    <t>The paper's case study is not from any of the countries listed in the SC, but from northern Norway, Sweden, and Finland.</t>
  </si>
  <si>
    <t>No; The abstract clearly states that the study is based on communities in northern Norway, Sweden, and Finland, not any of the countries listed in the SC.
 ReflectionThe Initial Response is correct. The paper's focus is clearly stated to be on northern European countries, not on any of the Pacific Island countries listed in the SC.</t>
  </si>
  <si>
    <t>The study is not based on any of the locations specified in the screening criteria.</t>
  </si>
  <si>
    <t>No; The paper is focused on Bintan Island and Kepulauan Riau, which are not among the specified locations in the screening criteria.
 ReflectionThe initial response is correct. The paper does not mention any of the locations specified in the screening criteria.</t>
  </si>
  <si>
    <t>The paper is clearly focused on Scotland and the Shetlands, with no indication of a case study from any of the specified Pacific Island nations.</t>
  </si>
  <si>
    <t>No; The paper is focused on salmon farming in Scotland and the Shetlands, not any of the specified Pacific Island nations.
 ReflectionThe initial response is correct. The paper's title and abstract do not mention or imply a case study from any of the specified Pacific Island nations.</t>
  </si>
  <si>
    <t>The case study in the paper is from Canada, not from any of the specified Pacific Island nations.</t>
  </si>
  <si>
    <t>No; The abstract clearly states that the case study is based in Newfoundland and Labrador, Canada, not any of the listed Pacific Island nations.
 ReflectionThe initial response is correct. The paper's case study is explicitly stated to be from Canada, which does not meet the screening criteria.</t>
  </si>
  <si>
    <t>No; The paper is focused on the Eastern Caribbean, not any of the listed Pacific Island countries.
 ReflectionThe initial response is correct as the paper's geographical focus is clearly stated in the title and abstract.</t>
  </si>
  <si>
    <t>The paper does not specify any case study from the listed locations in the screening criteria.</t>
  </si>
  <si>
    <t>No; The abstract and title do not mention any specific case study or location.
 ReflectionThe initial response is correct. The abstract and title do not provide any information about a specific case study or location, let alone the specific locations listed in the screening criteria.</t>
  </si>
  <si>
    <t>No; The abstract and title indicate that the study is based in the Mexican Caribbean, not any of the listed Pacific Island nations.
 ReflectionThe initial response is correct. The study location is clearly stated in the abstract and it does not match any of the locations specified in the screening criteria.</t>
  </si>
  <si>
    <t>The paper's focus is on the Lower Mekong Basin, not any of the Pacific Island countries listed in the SC.</t>
  </si>
  <si>
    <t>No; The abstract and title indicate that the study is focused on the Lower Mekong Basin, not any of the listed Pacific Island countries.
 ReflectionThe Initial Response is correct. The paper's focus is clearly stated to be the Lower Mekong Basin, which is not one of the countries listed in the SC.</t>
  </si>
  <si>
    <t>No; The paper is focused on a case study from India, not any of the countries listed in the SC.
 ReflectionThe Initial Response is correct as the paper's focus is clearly on India, with no mention of any of the countries listed in the SC.</t>
  </si>
  <si>
    <t>The paper does not meet the SC as it is focused on the Hawaiian Islands, not any of the countries listed in the SC.</t>
  </si>
  <si>
    <t>No; The paper is about the Hawaiian Islands, which is not one of the countries listed in the SC.
 ReflectionThe initial response is correct. The paper focuses on the Hawaiian Islands, and there is no mention of any of the countries listed in the SC.</t>
  </si>
  <si>
    <t>The paper's case study is based in Hawaii, not in any of the countries specified in the screening criteria.</t>
  </si>
  <si>
    <t>No; The paper is focused on a case study from the Hawaiian Islands, which is not one of the locations listed in the screening criteria.
 ReflectionThe initial response is correct. The paper's title and abstract clearly state that the case study is based on the Hawaiian Islands, not any of the countries listed in the screening criteria.</t>
  </si>
  <si>
    <t>The abstract mentions Pacific Island countries but does not specify which ones, so it's possible that the countries in the SC are included.</t>
  </si>
  <si>
    <t>The paper is focused on fisheries and their management, particularly in partially protected marine areas.</t>
  </si>
  <si>
    <t>Yes; The title and abstract mention fisheries and discuss management strategies for partially protected coral reef fishery systems.
 ReflectionThe initial response is correct. The paper clearly discusses fisheries and marine resource management, specifically in the context of partially protected areas.</t>
  </si>
  <si>
    <t>The paper discusses community-based management arrangements without explicitly focusing on co-management.</t>
  </si>
  <si>
    <t>Yes; The abstract mentions community-based management arrangements in the context of partially protected coral reef fishery systems.
 ReflectionThe Initial Response is correct. The paper does discuss a community-based approach, but it does not explicitly mention co-management, which is a criterion for exclusion.</t>
  </si>
  <si>
    <t>Yes; The abstract provides a detailed summary of the research conducted, indicating it is likely part of peer-reviewed literature.
 ReflectionThe Initial Response seems correct. The abstract discusses a study with case studies and data analysis, which is typical of peer-reviewed literature. However, it does not explicitly state that it is a peer-reviewed article.</t>
  </si>
  <si>
    <t>No; The abstract does not mention any of the specific locations listed in the screening criteria.
 ReflectionThe initial response is correct. The abstract does not provide any information that would suggest the study was conducted in any of the specific locations listed in the screening criteria.</t>
  </si>
  <si>
    <t>While the abstract suggests a research study typical of peer-reviewed literature, it does not explicitly confirm the type of publication.</t>
  </si>
  <si>
    <t>Yes; The abstract provides a detailed summary of a research study, which is typical of peer-reviewed literature.
 ReflectionThe Initial Response is correct. The abstract discusses a research study, its methodology, findings, and implications, which is characteristic of peer-reviewed literature. However, it does not explicitly state that it is a peer-reviewed article, nor does it mention the type of publication.</t>
  </si>
  <si>
    <t>The study is based in Puerto Rico, not in any of the countries listed in the screening criteria.</t>
  </si>
  <si>
    <t>No; The paper is focused on the coastal zone of Puerto Rico, which is not one of the specified locations in the screening criteria.
 ReflectionThe initial response is correct. The paper's title and abstract clearly state that the study is based in Puerto Rico, which is not one of the countries listed in the screening criteria.</t>
  </si>
  <si>
    <t>The research is based in Botswana, not in any of the countries specified in the screening criteria.</t>
  </si>
  <si>
    <t>No; The paper is focused on a case study from Ngamiland, Botswana, which is not one of the specified locations in the screening criteria.
 ReflectionThe initial response is correct. The paper's title and abstract clearly state that the research is based in Ngamiland, Botswana, not in any of the countries listed in the screening criteria.</t>
  </si>
  <si>
    <t>The study is based in Sri Lanka, not in any of the countries listed in the SC.</t>
  </si>
  <si>
    <t>No; The study is clearly stated to be conducted in Anuradhapura, Sri Lanka, which is not one of the countries listed in the SC.
 ReflectionThe Initial Response is correct. The paper's location is explicitly mentioned in the abstract and it does not match any of the locations specified in the SC.</t>
  </si>
  <si>
    <t>No; The abstract does not mention any specific location or case study from the listed countries.
 ReflectionThe initial response is correct. The abstract discusses the concept of citizen science in freshwater research, but does not specify any geographical location or case study from the countries listed in the screening criteria.</t>
  </si>
  <si>
    <t>The paper does not meet the SC as it is based on a case study from Taiwan, not any of the countries specified in the SC.</t>
  </si>
  <si>
    <t>No; The paper is focused on a case study from Taiwan, not any of the countries listed in the SC.
 ReflectionThe initial response is correct as the paper's focus is clearly on Taiwan, which is not one of the countries listed in the SC.</t>
  </si>
  <si>
    <t>No; The abstract does not mention any specific geographic location or case study from the listed countries.
 ReflectionThe initial response is correct. The abstract discusses community-based management of freshwater resources in a general sense, without specifying any particular geographic region or country.</t>
  </si>
  <si>
    <t>No; The paper is about a case study in Mexico, not any of the countries listed in the SC.
 ReflectionThe Initial Response is correct as the paper clearly states that the case study is based in Mexico, which is not one of the countries listed in the SC.</t>
  </si>
  <si>
    <t>No; The paper is a case study from Bangladesh, not from any of the countries listed in the SC.
 ReflectionThe Initial Response is correct. The paper's title and abstract clearly state that the case study is based in Bangladesh, which is not one of the countries of interest according to the SC.</t>
  </si>
  <si>
    <t>The research is based in Madagascar, not in any of the countries specified in the SC.</t>
  </si>
  <si>
    <t>No; The study is clearly stated to be conducted in Madagascar, which is not one of the countries listed in the SC.
 ReflectionThe initial response is correct. The title and abstract of the paper clearly indicate that the research was conducted in Madagascar, not in any of the countries listed in the SC.</t>
  </si>
  <si>
    <t>The paper discusses fisheries governance and sustainable management, which are aspects of marine resource management.</t>
  </si>
  <si>
    <t>Yes; The title and abstract mention fisheries governance and the sustainable management of fishery resources.
 ReflectionThe Initial Response is correct as the paper seems to focus on fisheries governance and sustainable management, which falls under marine resource management.</t>
  </si>
  <si>
    <t>The paper appears to discuss a community-based approach without focusing on co-management.</t>
  </si>
  <si>
    <t>Yes; The abstract mentions encouraging sustainable behaviour amongst fishing communities which suggests a community-based approach.
 ReflectionThe Initial Response is correct. The paper seems to focus on a rights-based approach to fisheries governance, which implies a community-based approach. However, there is no explicit mention of co-management.</t>
  </si>
  <si>
    <t>While the paper appears to be part of published literature, there is no explicit evidence of it being peer-reviewed.</t>
  </si>
  <si>
    <t>Yes; The abstract indicates that this is a scholarly article with a copyright notice, suggesting it is part of the peer-reviewed published literature.
 ReflectionThe Initial Response seems correct. The abstract and title suggest a formal research study, and the copyright notice indicates it is likely part of published literature. However, there is no explicit mention of it being peer-reviewed.</t>
  </si>
  <si>
    <t>The case study is based in India, not in any of the countries specified in the SC.</t>
  </si>
  <si>
    <t>No; The paper is focused on a case study in Andhra Pradesh, India, not any of the listed countries.
 ReflectionThe Initial Response is correct. The paper's title and abstract clearly state that the case study is based in India, which is not one of the countries listed in the SC.</t>
  </si>
  <si>
    <t>The study is based in China, not in any of the Pacific Island nations listed in the screening criteria.</t>
  </si>
  <si>
    <t>No; The study is clearly stated to be conducted in Jinan City, China, not any of the listed Pacific Island nations.
 ReflectionThe initial response is correct. The abstract does not mention any of the countries listed in the screening criteria.</t>
  </si>
  <si>
    <t>The abstract and title suggest that this is a review of published literature, which is typically peer-reviewed.</t>
  </si>
  <si>
    <t>Yes; The abstract provides a comprehensive summary of a research study, and it mentions that it is a review of published literature.
 ReflectionThe Initial Response seems correct. The abstract does not indicate that it is grey literature, a conference report, or a book chapter. It appears to be a review of published literature, which is typically part of peer-reviewed literature.</t>
  </si>
  <si>
    <t>The research is based in Pemba, Mozambique, not in any of the countries specified in the screening criteria.</t>
  </si>
  <si>
    <t>No; The paper is clearly about a case study in Pemba, Mozambique, which is not one of the specified locations.
 ReflectionThe initial response is correct. The title and abstract clearly state that the research was conducted in Pemba, Mozambique, which is not one of the countries listed in the screening criteria.</t>
  </si>
  <si>
    <t>The paper's case study is from Namibia, not from any of the Pacific Island countries listed in the SC.</t>
  </si>
  <si>
    <t>No; The paper is focused on the Caprivi region in Namibia, not any of the listed Pacific Island countries.
 ReflectionThe Initial Response is correct as the paper's case study is clearly stated to be from Caprivi, Namibia which is not one of the countries listed in the SC.</t>
  </si>
  <si>
    <t>The case study is based in Okinawa, Japan, not in any of the countries specified in the screening criteria.</t>
  </si>
  <si>
    <t>No; The case study mentioned in the abstract is from Okinawa, Japan, not from any of the listed countries.
 ReflectionThe initial response is correct as the abstract clearly states that the case study is from Okinawa, Japan, which is not one of the countries listed in the screening criteria.</t>
  </si>
  <si>
    <t>The study was conducted in Odisha, not in any of the specified locations.</t>
  </si>
  <si>
    <t>The study is based in Ethiopia, not in any of the specified locations in the screening criteria.</t>
  </si>
  <si>
    <t>No; The study is clearly stated to be conducted in Lake Hayq, Ethiopia, which is not one of the specified locations in the screening criteria.
 ReflectionThe initial response is correct. The study location is explicitly mentioned in the abstract and it does not match any of the locations listed in the screening criteria.</t>
  </si>
  <si>
    <t>The paper's case study is from Bangladesh, not from any of the specified Pacific Island countries.</t>
  </si>
  <si>
    <t>No; The paper is focused on a case study in Sri Lanka, not any of the countries listed in the SC.
 ReflectionThe initial response is correct. The paper's title and abstract clearly state that the study is based in Sri Lanka, which is not one of the countries of interest according to the SC.</t>
  </si>
  <si>
    <t>No; The title indicates that the case study is from Central Viet Nam, not from any of the countries listed in the SC.
 ReflectionThe initial response is correct as the title clearly states the case study is from Central Viet Nam, which is not one of the countries listed in the SC.</t>
  </si>
  <si>
    <t>The case study in the paper is from the Dutch river Waal, which is not one of the locations specified in the SC.</t>
  </si>
  <si>
    <t>No; The abstract mentions a case study from the Dutch river Waal, not from any of the specified locations.
 ReflectionThe Initial Response is correct as the paper's case study is clearly identified as being from a location not listed in the SC.</t>
  </si>
  <si>
    <t>No; The abstract clearly states that the case study is from Indonesia, which is not one of the countries listed in the SC.
 ReflectionThe Initial Response is correct. The paper's case study is explicitly stated to be from Indonesia, not any of the countries listed in the SC.</t>
  </si>
  <si>
    <t>The paper appears to focus on community-based approaches without a clear emphasis on co-management.</t>
  </si>
  <si>
    <t>Yes; The abstract discusses community-based interventions and the role of community brokers in managing resources.
 ReflectionThe Initial Response is correct. The paper seems to focus on community-based approaches, specifically how they are integrated into local contexts and implemented. There is no explicit mention of co-management.</t>
  </si>
  <si>
    <t>Yes; The abstract provides a detailed summary of a research study, which is typical of peer-reviewed literature.
 ReflectionThe Initial Response is correct. The abstract discusses a specific case study and uses academic language, which is indicative of a peer-reviewed paper. However, it does not explicitly state that it is a peer-reviewed paper.</t>
  </si>
  <si>
    <t>No; The paper is focused on the Philippines, not any of the countries listed in the SC.
 ReflectionThe initial response is correct, as the paper's case study is clearly based in the Philippines, which is not one of the countries of interest according to the SC.</t>
  </si>
  <si>
    <t>No; The abstract mentions a case study from Mexico, not from any of the specified countries.
 ReflectionThe initial response is correct. The abstract clearly states that the case study is based in Mexico, which is not one of the countries listed in the screening criteria.</t>
  </si>
  <si>
    <t>No; The abstract and title do not mention any of the specified locations.
 ReflectionThe initial response is correct, as the abstract and title do not provide any information about a case study from the specified locations.</t>
  </si>
  <si>
    <t>The paper's case study is based in Ghana, not in any of the specified Pacific Island countries.</t>
  </si>
  <si>
    <t>No; The paper is focused on a case study from the Garu Tempane District of Ghana, not any of the listed Pacific Island countries.
 ReflectionThe initial response is correct. The title and abstract clearly state that the research is based in Ghana, which is not one of the countries listed in the screening criteria.</t>
  </si>
  <si>
    <t>No; The abstract and title do not mention any of the specified countries.
 ReflectionThe initial response is correct as the abstract and title only mention Australia and do not provide any information about a case study from the specified countries.</t>
  </si>
  <si>
    <t>Yes; The abstract mentions a case study from the Solomon Islands.
 ReflectionThe Initial Response is correct as the abstract clearly states that the paper includes a case study from the Solomon Islands, which is one of the countries listed in the SC.</t>
  </si>
  <si>
    <t>The paper is likely to discuss marine resource management as it focuses on the design of marine protected areas and the study of artisanal fisheries.</t>
  </si>
  <si>
    <t>Yes; The abstract discusses the use of GIS for designing marine protected areas and studying artisanal fisheries, which implies a discussion on marine resource management.
 ReflectionThe initial response is correct. The paper's title and abstract clearly indicate a focus on marine resource management, particularly through the design of marine protected areas and the study of artisanal fisheries.</t>
  </si>
  <si>
    <t>While the paper appears to use a community-based approach, it is not clear if co-management is a focus.</t>
  </si>
  <si>
    <t>Yes; The abstract mentions incorporating local knowledge and behavior into the design of marine protected areas, which suggests a community-based approach.
 ReflectionThe Initial Response is correct. The paper seems to focus on using local knowledge and behavior, which indicates a community-based approach. However, it does not explicitly mention co-management, so it is not clear if this is a focus.</t>
  </si>
  <si>
    <t>The abstract and title suggest a research study, and the mention of copyright by a society indicates it is likely part of a peer-reviewed publication.</t>
  </si>
  <si>
    <t>The case study is based in California, not in any of the countries listed in the screening criteria.</t>
  </si>
  <si>
    <t>No; The abstract clearly states that the case study is based in California's Marine Life Protection Act Initiative, not any of the listed countries.
 ReflectionThe initial response is correct. The abstract does not mention any of the countries listed in the screening criteria.</t>
  </si>
  <si>
    <t>The paper is based on a case study from the Solomon Islands, which is one of the countries of interest according to the SC.</t>
  </si>
  <si>
    <t>Yes; The abstract mentions a study conducted in the Solomon Islands.
 ReflectionThe Initial Response is correct as the paper clearly states that the study was conducted in the Solomon Islands, which is one of the countries listed in the SC.</t>
  </si>
  <si>
    <t>The paper discusses marine resource management, particularly the implementation of community-based management schemes and their effect on the health of marine ecosystems.</t>
  </si>
  <si>
    <t>Yes; The abstract discusses community-based marine management and its impact on reef health, which is a part of marine resource management.
 ReflectionThe initial response is correct. The paper does not directly mention fisheries, but it does discuss marine resource management, specifically in the context of community-based practices and their impact on the health of coral reefs.</t>
  </si>
  <si>
    <t>The paper discusses community-based management and does not focus on co-management.</t>
  </si>
  <si>
    <t>Yes; The abstract mentions the implementation of community-based management practices and their potential to improve damaged reefs.
 ReflectionThe Initial Response is correct. The paper discusses the impact of community-based management on reef health, which aligns with the screening criteria. There is no mention of co-management, so it does not violate the exclusion criteria.</t>
  </si>
  <si>
    <t>While the abstract and title suggest a study that could be part of peer-reviewed literature, there is no explicit confirmation of this in the provided information.</t>
  </si>
  <si>
    <t>Yes; The title and abstract suggest a detailed study which is typically associated with peer-reviewed published literature.
 ReflectionThe Initial Response seems correct. The abstract provides a comprehensive overview of a study, including its methodology, results, and implications, which is characteristic of peer-reviewed literature. However, it does not explicitly state that it is a peer-reviewed paper.</t>
  </si>
  <si>
    <t>The study is based in Fiji, which is one of the countries specified in the screening criteria.</t>
  </si>
  <si>
    <t>Yes; The paper's title and abstract mention a study conducted in Fiji, which is one of the countries listed in the screening criteria.
 ReflectionThe initial response is correct. The paper's title and abstract clearly state that the study was conducted in Fiji, which is one of the countries of interest according to the screening criteria.</t>
  </si>
  <si>
    <t>The paper discusses community-based marine resource management and the use of ecological indicators to support these efforts.</t>
  </si>
  <si>
    <t>Yes; The abstract discusses community-based management of coral reef resources and the use of indicators to assess the health of these ecosystems.
 ReflectionThe Initial Response is correct. The paper is about marine resource management, specifically focusing on coral reefs and herbivorous fish populations.</t>
  </si>
  <si>
    <t>Yes; The abstract mentions community-based management of coral reef resources and the use of local knowledge in this management.
 ReflectionThe Initial Response is correct. The paper discusses a community-based approach to managing marine areas in Fiji, using local knowledge and simple ecological indicators. There is no mention of co-management.</t>
  </si>
  <si>
    <t>The abstract's structure and mention of a journal compilation indicate it is likely part of peer-reviewed published literature.</t>
  </si>
  <si>
    <t>Yes; The abstract provides a detailed summary of a research study and mentions a journal compilation, suggesting it is part of peer-reviewed literature.
 ReflectionThe Initial Response seems correct. The abstract is structured like a typical research paper, discussing a problem, a method, and results. The mention of a journal compilation further supports the idea that this is a peer-reviewed paper.</t>
  </si>
  <si>
    <t>The paper's focus is on the southern North Sea, not on any of the locations listed in the screening criteria.</t>
  </si>
  <si>
    <t>No; The abstract does not mention any of the specified locations.
 ReflectionThe initial response is correct. The abstract discusses a study conducted in the southern North Sea, not any of the locations specified in the screening criteria.</t>
  </si>
  <si>
    <t>The paper does not involve a case study from any of the countries listed in the SC as it is based in Australia.</t>
  </si>
  <si>
    <t>No; The paper is focused on a case study in Australia, not any of the countries listed in the SC.
 ReflectionThe initial response is correct as the abstract clearly states that the research was conducted in the Northern Territory of Australia.</t>
  </si>
  <si>
    <t>No; The paper is a case study with the Gitga'at First Nation, not from any of the listed locations.
 ReflectionThe Initial Response is correct. The paper focuses on the Gitga'at First Nation, which is not one of the locations specified in the SC.</t>
  </si>
  <si>
    <t>The study is based on a case study from the Solomon Islands, which is one of the locations specified in the SC.</t>
  </si>
  <si>
    <t>The paper discusses the management of marine resources in the context of ecological changes and the role of local resource users in this process.</t>
  </si>
  <si>
    <t>Yes; The abstract discusses the management of environmental resources by artisanal fishers and the impact of ecological changes on marine resources.
 ReflectionThe initial response is correct. The paper focuses on the detection, understanding, and response to environmental changes by local resource users, specifically artisanal fishers. It also discusses how these observations shape marine resource use and practices, which is directly related to marine resource management.</t>
  </si>
  <si>
    <t>Yes; The abstract discusses a community-based management initiative designed around indigenous ecological knowledge and customary sea tenure governance.
 ReflectionThe Initial Response is correct. The paper does discuss a community-based approach, specifically in the context of indigenous ecological knowledge and marine resource use. However, it does not explicitly mention co-management, which is a criterion for exclusion.</t>
  </si>
  <si>
    <t>While the abstract suggests a formal research study, it does not explicitly confirm that the paper is part of the peer-reviewed published literature.</t>
  </si>
  <si>
    <t>The paper includes a case study from Papua New Guinea, which meets the screening criteria.</t>
  </si>
  <si>
    <t>Yes; The abstract mentions a case study from Papua New Guinea.
 ReflectionThe initial response is correct. The abstract clearly states that it includes a case study from Papua New Guinea, which is one of the countries listed in the screening criteria.</t>
  </si>
  <si>
    <t>The paper discusses the management of marine resources, including fisheries, as indicated by the mention of reef fish in the abstract.</t>
  </si>
  <si>
    <t>Yes; The abstract mentions the management of resources such as reef fish, which falls under marine resource management.
 ReflectionThe initial response is correct. The abstract discusses the management of marine resources, specifically mentioning reef fish, which is a part of fisheries.</t>
  </si>
  <si>
    <t>The paper discusses community-based resource management, and there is no explicit mention of co-management.</t>
  </si>
  <si>
    <t>The paper appears to be a part of peer-reviewed literature based on the detailed abstract and the mention of The Anthropological Society of Nippon.</t>
  </si>
  <si>
    <t>Yes; The abstract provides a detailed summary of the research conducted and the paper is credited to The Anthropological Society of Nippon, suggesting it is part of peer-reviewed literature.
 ReflectionThe Initial Response seems correct. The abstract and title suggest a research study, and the mention of The Anthropological Society of Nippon indicates it is likely part of a peer-reviewed publication. There is no indication that it is grey literature, a conference report, or a book chapter.</t>
  </si>
  <si>
    <t>No; The study is clearly stated to be conducted in the Philippines, which is not one of the countries listed in the SC.
 ReflectionThe initial response is correct. The paper's title and abstract clearly state that the study was conducted in the Philippines, which is not one of the countries of interest according to the SC.</t>
  </si>
  <si>
    <t>The study is based in Cameroon, not in any of the countries listed in the SC.</t>
  </si>
  <si>
    <t>No; The study is clearly stated to be conducted in Douala 5th sub-division, Cameroon which is not one of the specified locations in the SC.
 ReflectionThe Initial Response is correct as the location of the study does not meet the SC.</t>
  </si>
  <si>
    <t>The study was conducted in the Philippines, which is not one of the countries listed in the SC.</t>
  </si>
  <si>
    <t>No; The abstract mentions that the study was conducted in the Philippines, not in any of the countries listed in the SC.
 ReflectionThe initial response is correct. The study location is clearly stated in the abstract and it does not match any of the locations specified in the SC.</t>
  </si>
  <si>
    <t>No; The paper is focused on marine protected areas in the Central Visayas Region, Philippines, not any of the countries listed in the SC.
 ReflectionThe initial response is correct. The paper's title and abstract clearly state that the study is based in the Philippines, which is not one of the countries of interest according to the SC.</t>
  </si>
  <si>
    <t>The paper is about African fisheries, not a case study from any of the specified Pacific Island nations.</t>
  </si>
  <si>
    <t>No; The paper is focused on African inland fisheries, not on any of the specified Pacific Island nations.
 ReflectionThe initial response is correct. The paper's title and abstract clearly indicate that it is focused on Africa, not the Pacific Islands.</t>
  </si>
  <si>
    <t>The paper does not involve a case study from any of the countries listed in the SC, but rather focuses on Hawaii.</t>
  </si>
  <si>
    <t>No; The paper is focused on a case study from Hawaii, not any of the countries listed in the SC.
 ReflectionThe initial response is correct. The abstract clearly states that the case study is based in Hawaii, specifically focusing on the Native Hawaiian community.</t>
  </si>
  <si>
    <t>The paper's case studies are based in Taiwan, not in any of the countries specified in the SC.</t>
  </si>
  <si>
    <t>No; The paper focuses on case studies from Taiwan, not any of the countries listed in the SC.
 ReflectionThe initial response is correct. The abstract and title clearly state that the case studies are from Taiwan, which is not one of the countries listed in the SC.</t>
  </si>
  <si>
    <t>No; The abstract and title do not mention any specific location or case study, let alone one from the specified countries.
 ReflectionThe initial response is correct. The abstract discusses small-scale fishing communities and institutional development, but does not specify a location or case study.</t>
  </si>
  <si>
    <t>The paper appears to focus on community-based approaches, with no clear emphasis on co-management.</t>
  </si>
  <si>
    <t>Yes; The abstract discusses the role of community institutions in managing small-scale fishing social-ecological systems.
 ReflectionThe initial response is correct. The paper seems to focus on community-based approaches in managing fisheries, with no explicit mention of co-management.</t>
  </si>
  <si>
    <t>The abstract details a research study and the copyright notice suggests it is part of published literature.</t>
  </si>
  <si>
    <t>Yes; The abstract provides a detailed summary of a research study, and the copyright notice at the end suggests it is part of published literature.
 ReflectionThe Initial Response seems correct. The abstract discusses a research study in detail, suggesting it is a peer-reviewed paper. The copyright notice also indicates it is published literature, not grey literature, a conference report, or a book chapter.</t>
  </si>
  <si>
    <t>No; The paper is clearly about a case study in Bangladesh, not any of the countries listed in the SC.
 ReflectionThe Initial Response is correct as the abstract and title clearly state that the study is based in Bangladesh.</t>
  </si>
  <si>
    <t>The study is based on the Amazon Basin, not on any of the Pacific Island nations listed in the screening criteria.</t>
  </si>
  <si>
    <t>The paper's case study is based in Indonesia, not in any of the locations specified in the SC.</t>
  </si>
  <si>
    <t>No; The paper is focused on Anambas and Natuna, Riau Archipelago Province, Indonesia, which is not one of the specified locations in the SC.
 ReflectionThe initial response is correct as the paper's case study is not from any of the locations specified in the SC.</t>
  </si>
  <si>
    <t>The case study is based in Costa Rica, not in any of the Pacific Island nations listed in the screening criteria.</t>
  </si>
  <si>
    <t>No; The paper is clearly about a case study in Costa Rica, not any of the listed Pacific Island nations.
 ReflectionThe initial response is correct as the abstract and title clearly state that the case study is based in Costa Rica.</t>
  </si>
  <si>
    <t>The abstract does not provide information about a case study from the specified locations.</t>
  </si>
  <si>
    <t>No; The abstract does not mention any specific case study or location.
 ReflectionThe initial response is correct. The abstract discusses a general research program and its principles, but does not specify any particular case study or location.</t>
  </si>
  <si>
    <t>No; The abstract mentions a case study in China, not any of the specified locations.
 ReflectionThe initial response is correct. The abstract clearly states that the study was conducted in a city in China, which is not one of the locations listed in the screening criteria.</t>
  </si>
  <si>
    <t>The paper is based on a case study from the Philippines, not from any of the countries listed in the SC.</t>
  </si>
  <si>
    <t>Yes; The abstract mentions local participation, public awareness, and community benefits which suggest a community-based approach.
 ReflectionThe Initial Response is correct. The paper does not seem to focus on co-management but rather on local governance and community involvement in coastal management.</t>
  </si>
  <si>
    <t>Yes; The title and abstract suggest a comprehensive study on a specific topic, which is typical of peer-reviewed literature.
 ReflectionThe initial response seems correct as the abstract provides a detailed overview of the research, its findings, and implications, which is characteristic of peer-reviewed articles. However, without further information, it's not possible to definitively exclude the possibility of it being grey literature, a conference report, or a book chapter.</t>
  </si>
  <si>
    <t>The case study in the paper is from Central Java, not from any of the specified countries or islands in the screening criteria.</t>
  </si>
  <si>
    <t>No; The abstract mentions a case study from Central Java, not any of the listed countries or islands.
 ReflectionThe initial response is correct. The abstract clearly states that the case study is from Central Java, which is not one of the countries or islands listed in the screening criteria.</t>
  </si>
  <si>
    <t>No; The abstract clearly states that the study was conducted in Namibia, which is not one of the countries listed in the SC.
 ReflectionThe Initial Response is correct. The study was conducted in Namibia, not in any of the countries listed in the SC.</t>
  </si>
  <si>
    <t>The case study in the paper is from South Africa, not from any of the countries specified in the SC.</t>
  </si>
  <si>
    <t>No; The abstract clearly states that the case study is based in South Africa, not any of the listed countries.
 ReflectionThe Initial Response is correct. The paper's case study is explicitly stated to be in South Africa, which is not one of the countries listed in the SC.</t>
  </si>
  <si>
    <t>The study is not based in any of the listed Pacific Island countries, but in Bangladesh.</t>
  </si>
  <si>
    <t>No; The abstract and title clearly state that the study is based in Bangladesh, not any of the listed Pacific Island countries.
 ReflectionThe initial response is correct. The study is clearly based in Bangladesh, not any of the listed Pacific Island countries.</t>
  </si>
  <si>
    <t>No; The study is clearly based in Northwest Alaska, not any of the specified locations in the SC.
 ReflectionThe Initial Response is correct as the location of the study is explicitly stated in the title and abstract.</t>
  </si>
  <si>
    <t>The paper's focus on the Amazon region does not meet the screening criteria's requirement for a case study from specific Pacific Island nations.</t>
  </si>
  <si>
    <t>No; The abstract and title refer to a case study in the Amazon, not any of the listed Pacific Island nations.
 ReflectionThe initial response is correct as the paper is clearly focused on the Amazon region, which is not part of the specified countries in the screening criteria.</t>
  </si>
  <si>
    <t>The paper's focus is on a case study in Chicago, Illinois, not any of the Pacific Island nations specified in the SC.</t>
  </si>
  <si>
    <t>The paper is focused on a case study in Atlantic Canada, not in any of the specified locations.</t>
  </si>
  <si>
    <t>The abstract does not indicate a case study from any of the specified locations.</t>
  </si>
  <si>
    <t>No; The abstract does not mention any of the specified locations.
 ReflectionThe initial response is correct. The abstract discusses studies conducted in Indonesia, not in any of the locations specified in the screening criteria.</t>
  </si>
  <si>
    <t>The abstract mentions a community-based approach, but does not specify a focus on co-management.</t>
  </si>
  <si>
    <t>Yes; The abstract mentions supporting community-based mangrove forest management.
 ReflectionThe Initial Response is correct. The abstract does mention a community-based approach, but it does not specify if there is a focus on co-management.</t>
  </si>
  <si>
    <t>The document is a symposium proceeding, not a peer-reviewed published paper.</t>
  </si>
  <si>
    <t>No; The title suggests that this is a symposium, which typically includes conference reports.
 ReflectionThe initial response is correct. The title indicates that this is a symposium, and the abstract confirms this by stating that it contains proceedings, which are typically associated with conferences or meetings, not peer-reviewed published literature.</t>
  </si>
  <si>
    <t>The paper's case study is from India, not from any of the specified Pacific Island countries.</t>
  </si>
  <si>
    <t>No; The study is based in Assam, India, not in any of the listed Pacific Island countries.
 ReflectionThe initial response is correct as the location of the study is clearly stated in the abstract.</t>
  </si>
  <si>
    <t>No; The study is based in Lubuk Kertang village, Langkat, North Sumatra, Indonesia, which is not one of the specified locations.
 ReflectionThe initial response is correct as the study location specified in the title and abstract is not one of the locations listed in the screening criteria.</t>
  </si>
  <si>
    <t>The paper is centered on a case study from Canada, not from any of the Pacific Island nations specified in the screening criteria.</t>
  </si>
  <si>
    <t>No; The paper focuses on Inuit food security in Canada, not on any of the specified Pacific Island nations.
 ReflectionThe initial response is correct. The paper's title and abstract clearly indicate that it is focused on the Inuit community in Canada, specifically in the Arctic region. There is no mention of any of the Pacific Island nations listed in the screening criteria.</t>
  </si>
  <si>
    <t>The study was conducted in China, not in any of the specified countries in the screening criteria.</t>
  </si>
  <si>
    <t>No; The abstract mentions that the study was conducted in China's Yellow River Delta, not in any of the listed countries.
 ReflectionThe initial response is correct as the study location specified in the abstract does not match any of the countries listed in the screening criteria.</t>
  </si>
  <si>
    <t>The study is not based in any of the specified locations but in Taiwan.</t>
  </si>
  <si>
    <t>No; The study is clearly stated to be based in the Dahan River, Taiwan, which is not one of the specified locations.
 ReflectionThe initial response is correct. The paper's title and abstract clearly state that the study was conducted in Taiwan, not in any of the locations listed in the screening criteria.</t>
  </si>
  <si>
    <t>No; The paper is clearly about a case study in Sri Lanka, not any of the countries listed in the SC.
 ReflectionThe initial response is correct. The title and abstract of the paper clearly state that the research was conducted in Sri Lanka, which is not one of the countries listed in the SC.</t>
  </si>
  <si>
    <t>The paper's case study is based in Ethiopia, not in any of the countries specified in the SC.</t>
  </si>
  <si>
    <t>No; The paper is focused on a case study from Ethiopia, not any of the countries listed in the SC.
 ReflectionThe Initial Response is correct. The title and abstract clearly state that the research was conducted in Ethiopia, which is not one of the countries of interest according to the SC.</t>
  </si>
  <si>
    <t>The paper is focused on South Asia, not on the countries listed in the SC.</t>
  </si>
  <si>
    <t>No; The paper focuses on South Asia, not on any of the countries listed in the SC.
 ReflectionThe initial response is correct. The paper's title and abstract clearly state that it is about South Asia, and none of the countries listed in the SC are mentioned.</t>
  </si>
  <si>
    <t>No; The paper is focused on a case study from Taiwan, not any of the countries listed in the SC.
 ReflectionThe Initial Response is correct as the paper's focus is clearly on Taiwan, which is not one of the countries listed in the SC.</t>
  </si>
  <si>
    <t>The paper appears to discuss community-based approaches, specifically in the context of fisheries management, without a focus on co-management.</t>
  </si>
  <si>
    <t>Yes; The abstract mentions the development of innovative programs in community-based fisheries management.
 ReflectionThe Initial Response is correct. The abstract does mention community-based management, but it also discusses ITQs, which are market-based. However, the focus does not seem to be on co-management, but rather on how ITQs and community-based management can coexist.</t>
  </si>
  <si>
    <t>While the abstract suggests it is part of published literature, it does not explicitly confirm that it is peer-reviewed.</t>
  </si>
  <si>
    <t>Yes; The abstract provides a detailed summary of the paper's content and the copyright notice suggests it is part of a published literature.
 ReflectionThe Initial Response seems correct. The abstract is detailed and the copyright notice suggests it is part of a published literature. However, it does not explicitly state that it is peer-reviewed.</t>
  </si>
  <si>
    <t>The study is conducted in Central and Northern Europe, not in any of the Pacific Island nations listed in the screening criteria.</t>
  </si>
  <si>
    <t>No; The study is explicitly stated to be located in Central and Northern Europe, not in any of the listed Pacific Island nations.
 ReflectionThe initial response is correct. The location of the study is clearly stated in the abstract, and it does not include any of the countries listed in the screening criteria.</t>
  </si>
  <si>
    <t>The paper does not meet the SC as it is based on a case study from Hawai'i, not any of the countries listed in the SC.</t>
  </si>
  <si>
    <t>No; The paper is focused on a case study from Hawai'i, not any of the countries listed in the SC.
 ReflectionThe initial response is correct as the paper's abstract clearly states that the case study is based in Hawai'i.</t>
  </si>
  <si>
    <t>No; The paper's case study is based in Venezuela, not any of the listed Pacific Island countries.
 ReflectionThe Initial Response is correct as the paper's case study is clearly stated to be in Venezuela, which is not one of the countries listed in the SC.</t>
  </si>
  <si>
    <t>The paper is centered on Korean communities, not on any of the locations specified in the SC.</t>
  </si>
  <si>
    <t>No; The paper focuses on Korean fishing communities, not on any of the specified locations in the SC.
 ReflectionThe Initial Response is correct. The paper's title and abstract do not mention any of the locations listed in the SC.</t>
  </si>
  <si>
    <t>The study is based in the Gulf of California, Mexico, not in any of the specified Pacific Island countries.</t>
  </si>
  <si>
    <t>No; The abstract mentions a case study from the Gulf of California, Mexico, not from any of the listed Pacific Island countries.
 ReflectionThe initial response is correct. The abstract clearly states the location of the study, which does not match any of the locations specified in the screening criteria.</t>
  </si>
  <si>
    <t>The paper's case study is from Uganda, not from any of the specified countries in the screening criteria.</t>
  </si>
  <si>
    <t>No; The paper is focused on Lake Victoria, Uganda, which is not one of the specified locations in the screening criteria.
 ReflectionThe initial response is correct. The paper's case study is clearly stated to be from Uganda, not any of the countries listed in the screening criteria.</t>
  </si>
  <si>
    <t>The paper is focused on Indonesia, not any of the countries listed in the SC.</t>
  </si>
  <si>
    <t>No; The abstract and title indicate that the study is focused on coastal areas in Indonesia, not any of the countries listed in the SC.
 ReflectionThe initial response is correct as the abstract clearly states the study sites are in Indonesia.</t>
  </si>
  <si>
    <t>The paper does not meet the SC as it focuses on a case study from Bangladesh, not any of the specified countries.</t>
  </si>
  <si>
    <t>No; The paper is a case study of St. Martin's Island, Bangladesh, not any of the countries listed in the SC.
 ReflectionThe initial response is correct as the paper's focus is clearly stated to be on an island in Bangladesh, which is not one of the countries of interest according to the SC.</t>
  </si>
  <si>
    <t>The paper examines a wide range of countries but does not specify if they include the countries listed in the SC.</t>
  </si>
  <si>
    <t>Maybe; The abstract mentions examining 130 co-managed fisheries in a wide range of countries but does not specify which countries these are.
 ReflectionThe Initial Response is correct. The abstract does not provide specific information on the countries involved in the case studies, therefore it is not possible to definitively say whether the paper includes a case study from the countries listed in the SC.</t>
  </si>
  <si>
    <t>The paper is clearly focused on fisheries and their management, as well as the management of marine resources.</t>
  </si>
  <si>
    <t>Yes; The title and abstract both mention fisheries and discuss management strategies.
 ReflectionThe initial response is correct. The abstract discusses the management of fisheries and the importance of co-management for the success of fisheries. It also mentions marine resources and their management.</t>
  </si>
  <si>
    <t>No; The abstract clearly mentions a focus on co-management in fisheries.
 ReflectionThe initial response is correct. The paper is centered around co-management, which is explicitly excluded in the screening criteria.</t>
  </si>
  <si>
    <t>The abstract and title suggest a comprehensive study, which is typical of peer-reviewed literature.</t>
  </si>
  <si>
    <t>Yes; The abstract provides a detailed summary of a study, its methodology, and findings, which is typical of peer-reviewed literature.
 ReflectionThe Initial Response seems correct. The abstract does not indicate that it is grey literature, a conference report, or a book chapter. It appears to be a comprehensive study, which is typical of peer-reviewed literature.</t>
  </si>
  <si>
    <t>The title suggests relevance but the lack of an abstract prevents a definitive assessment.</t>
  </si>
  <si>
    <t>Maybe; The title suggests a study on community-based fisheries management, which could potentially involve a case study from the listed Pacific Island nations, but without an abstract, it's impossible to confirm.
 ReflectionThe Initial Response is correct. The title does suggest a topic that could be relevant to the listed Pacific Island nations, but without an abstract or further information, it's impossible to definitively say whether it meets the Screening Criteria.</t>
  </si>
  <si>
    <t>The title of the paper indicates a focus on fisheries management, meeting the screening criteria.</t>
  </si>
  <si>
    <t>Yes; The title mentions "Community-based fisheries management" which suggests the paper will discuss fisheries and/or marine resource management.
 ReflectionThe Initial Response is correct, the title does suggest that the paper will discuss fisheries and/or marine resource management, even though there is no abstract available to provide additional context.</t>
  </si>
  <si>
    <t>The title suggests a community-based approach, but without an abstract, it's not possible to confirm whether there's a focus on co-management.</t>
  </si>
  <si>
    <t>Yes; The title suggests a focus on community-based fisheries management.
 ReflectionThe initial response is correct, as the title does suggest a community-based approach. However, without an abstract, it's not possible to confirm whether there's a focus on co-management.</t>
  </si>
  <si>
    <t>No; The paper is focused on Canada's Maritime Provinces, not any of the listed Pacific Island countries.
 ReflectionThe initial response is correct. The title and abstract clearly state that the research is based on Canada's Maritime Provinces.</t>
  </si>
  <si>
    <t>The paper does not meet the SC as it is based on a case study from St. Kitts, West Indies, not any of the countries listed in the SC.</t>
  </si>
  <si>
    <t>No; The paper is based on a case study from St. Kitts, West Indies, not any of the countries listed in the SC.
 ReflectionThe initial response is correct. The paper's title and abstract clearly state that the research was conducted in St. Kitts, West Indies, which is not one of the countries specified in the SC.</t>
  </si>
  <si>
    <t>Maybe; The abstract mentions a study on small island states across the Indo-Pacific, but does not specify which countries are included.
 ReflectionThe initial response is correct. The abstract does not provide specific information on whether the paper includes a case study from the countries listed in the SC.</t>
  </si>
  <si>
    <t>The paper's focus on marine protected areas and marine management indicates a discussion on marine resource management.</t>
  </si>
  <si>
    <t>Yes; The abstract discusses marine protected areas (MPAs) and marine management in island states, which implies a discussion on marine resource management.
 ReflectionThe Initial Response is correct. The paper's focus on marine protected areas and marine management in island states suggests that it will discuss marine resource management, even though it does not explicitly mention fisheries.</t>
  </si>
  <si>
    <t>While the abstract mentions community-based management, it is unclear if this is the main focus or part of a co-management approach.</t>
  </si>
  <si>
    <t>Yes; The abstract mentions the analysis of laws for public participation and community-based management in marine protected areas.
 ReflectionThe initial response is correct. The abstract does mention community-based management, but it does not specify if it is the main focus of the paper or if it is part of a co-management approach.</t>
  </si>
  <si>
    <t>The abstract indicates a structured research study, suggesting it is part of peer-reviewed literature.</t>
  </si>
  <si>
    <t>Yes; The abstract provides a comprehensive summary of a research study, indicating that it is likely part of peer-reviewed literature.
 ReflectionThe initial response seems correct. The abstract discusses a comparative analysis of laws for marine protected areas in small island states, presenting results, lessons learnt, and recommendations for future legal developments. This suggests a structured research study, which is typical of peer-reviewed literature.</t>
  </si>
  <si>
    <t>The case study is from Venezuela, which is not one of the countries of interest according to the screening criteria.</t>
  </si>
  <si>
    <t>No; The abstract and title clearly indicate that the case study is based in Venezuela, not any of the listed countries.
 ReflectionThe initial response is correct. The paper's focus is on Venezuela, which is not one of the countries specified in the screening criteria.</t>
  </si>
  <si>
    <t>The case study is based in Venezuela, not in any of the countries specified in the SC.</t>
  </si>
  <si>
    <t>No; The abstract and title clearly state that the case study is based in Venezuela, not any of the countries listed in the SC.
 ReflectionThe Initial Response is correct. The paper is focused on a case study in Venezuela, which is not one of the countries of interest according to the SC.</t>
  </si>
  <si>
    <t>The paper could potentially include a case study from the countries listed in the SC as it discusses the South Pacific region, but it does not explicitly mention any of these countries.</t>
  </si>
  <si>
    <t>Maybe; The abstract discusses traditional Pacific islands coastal resource management system but does not specify any of the countries listed in the SC.
 ReflectionThe initial response is correct. The abstract does not provide specific information about the countries listed in the SC, but it does mention the South Pacific region, which includes these countries.</t>
  </si>
  <si>
    <t>The paper's abstract clearly indicates a discussion on fisheries and marine resource management.</t>
  </si>
  <si>
    <t>Yes; The abstract discusses traditional Pacific islands coastal resource management system which includes fisheries management.
 ReflectionThe initial response is correct. The abstract clearly mentions traditional fisheries management systems and their features, indicating a discussion on fisheries and/or marine resource management.</t>
  </si>
  <si>
    <t>While the abstract and title suggest a research paper, there is no explicit information confirming it is peer-reviewed.</t>
  </si>
  <si>
    <t>Yes; The abstract provides a detailed summary of the research topic, suggesting it could be from a peer-reviewed paper.
 ReflectionThe Initial Response is correct. The abstract and title are indicative of a research paper, but there is no explicit information about whether it is peer-reviewed or not.</t>
  </si>
  <si>
    <t>The case study in the paper is based in Bangladesh, not in any of the Pacific Island countries listed in the screening criteria.</t>
  </si>
  <si>
    <t>No; The paper is clearly about a case study in Bangladesh, not any of the listed Pacific Island countries.
 ReflectionThe initial response is correct. The title and abstract of the paper clearly state that the case study is based in Bangladesh, which is not one of the countries listed in the screening criteria.</t>
  </si>
  <si>
    <t>The paper's case study is based in Grenada, not in any of the countries listed in the screening criteria.</t>
  </si>
  <si>
    <t>No; The paper is focused on fisheries in Grenada, which is not one of the countries listed in the screening criteria.
 ReflectionThe initial response is correct as the paper's case study is clearly based in Grenada, not in any of the countries specified in the screening criteria.</t>
  </si>
  <si>
    <t>The study is based in Tanzania, not in any of the Pacific Island nations specified in the screening criteria.</t>
  </si>
  <si>
    <t>No; The abstract and title indicate that the study is based in Tanzania, not any of the listed Pacific Island nations.
 ReflectionThe initial response is correct. The study is clearly identified as being conducted in Tanzania, which is not one of the countries listed in the screening criteria.</t>
  </si>
  <si>
    <t>No; The abstract mentions that the research is conducted in Tambak Lorok coastal, Semarang, which is not listed in the SC.
 ReflectionThe initial response is correct. The location of the case study mentioned in the abstract is not one of the locations listed in the SC.</t>
  </si>
  <si>
    <t>The study location, French Polynesia, is not among the locations specified in the SC.</t>
  </si>
  <si>
    <t>No; The study is conducted in Anaa atoll, French Polynesia, which is not listed in the SC.
 ReflectionThe initial response is correct as the location of the study does not match any of the locations listed in the SC.</t>
  </si>
  <si>
    <t>The paper discusses a community-based approach to fishery management, with no mention of co-management.</t>
  </si>
  <si>
    <t>Yes; The abstract mentions a community-based management approach to protect the fish species during their spawning season.
 ReflectionThe Initial Response is correct. The paper does discuss a community-based approach, specifically in the context of managing a fishery. There is no mention of co-management, which is a criterion for exclusion.</t>
  </si>
  <si>
    <t>Yes; The abstract provides a detailed summary of a research study, which is typical of peer-reviewed literature.
 ReflectionThe Initial Response seems correct. The abstract discusses a specific study on a bonefish population, including methodology and results, which is characteristic of peer-reviewed research papers. However, it does not explicitly state that it is a peer-reviewed paper.</t>
  </si>
  <si>
    <t>No; The abstract clearly states that the case study is based in coastal Cambodia, which is not one of the countries listed in the SC.
 ReflectionThe Initial Response is correct. The paper's case study is explicitly stated to be from Cambodia, not any of the countries listed in the SC.</t>
  </si>
  <si>
    <t>The paper's focus on the Amazon basin does not meet the SC's requirement for a case study from the specified Pacific Island nations.</t>
  </si>
  <si>
    <t>No; The study is clearly stated to be conducted in Aceh, Indonesia which is not one of the countries listed in the SC.
 ReflectionThe initial response is correct as the location of the study does not meet the SC.</t>
  </si>
  <si>
    <t>No; The paper is a case study from the Dominican Republic, not from any of the countries listed in the SC.
 ReflectionThe Initial Response is correct. The paper's title and abstract clearly state that the case study is from the Dominican Republic, which is not one of the countries listed in the SC.</t>
  </si>
  <si>
    <t>The case study in the paper is from Ethiopia, not from any of the countries specified in the screening criteria.</t>
  </si>
  <si>
    <t>No; The abstract mentions a case study from Nech Sar National Park in Ethiopia, not from any of the listed countries.
 ReflectionThe initial response is correct. The paper's case study is clearly stated to be from Ethiopia, which is not one of the countries of interest according to the screening criteria.</t>
  </si>
  <si>
    <t>The paper's case study is based in Pakistan, not in any of the countries specified in the SC.</t>
  </si>
  <si>
    <t>No; The paper is specifically about Pakistan, not any of the countries listed in the SC.
 ReflectionThe initial response is correct as the paper's focus is clearly on Pakistan, which is not one of the countries of interest according to the SC.</t>
  </si>
  <si>
    <t>While the abstract mentions case studies from the Pacific Islands, it does not specify which countries these studies are from.</t>
  </si>
  <si>
    <t>Yes; The abstract mentions that it reviewed 58 case studies of co-management impacts from the Pacific Islands, which could potentially include the countries listed in the SC.
 ReflectionThe Initial Response is correct as the abstract does mention the Pacific Islands, which includes the countries listed in the SC. However, it does not specifically mention any of the countries by name.</t>
  </si>
  <si>
    <t>The paper is focused on fisheries co-management, which falls under the broader category of marine resource management.</t>
  </si>
  <si>
    <t>The paper's focus on co-management strategies disqualifies it according to the screening criteria.</t>
  </si>
  <si>
    <t>No; The abstract clearly mentions a focus on co-management strategies in small-scale fisheries.
 ReflectionThe initial response is correct. The paper does discuss community-based fisheries management, but it is within the context of co-management, which is a focus that the screening criteria specifically asked to exclude.</t>
  </si>
  <si>
    <t>No; The abstract and title refer to a case study in the Meghna Delta, not any of the specified locations.
 ReflectionThe initial response is correct. The paper's focus is clearly on a different geographical area.</t>
  </si>
  <si>
    <t>No; The case study is clearly stated to be from Molas, Indonesia which is not one of the specified locations.
 ReflectionThe initial response is correct as the location of the case study does not meet the screening criteria.</t>
  </si>
  <si>
    <t>The paper includes a case study from the Solomon Islands, which is one of the locations specified in the screening criteria.</t>
  </si>
  <si>
    <t>Yes; The abstract mentions a case study conducted in Langalanga Lagoon, Solomon Islands.
 ReflectionThe Initial Response is correct. The paper does include a case study from one of the specified locations, namely the Solomon Islands.</t>
  </si>
  <si>
    <t>The paper is likely to discuss fisheries and marine resource management as indicated by the abstract and title.</t>
  </si>
  <si>
    <t>Yes; The abstract discusses the role of inshore marine resources in livelihoods and the need for effective fisheries management strategies.
 ReflectionThe Initial Response is correct. The abstract clearly mentions fisheries management and the importance of marine resources in livelihoods, which aligns with the SC.</t>
  </si>
  <si>
    <t>The paper discusses a community-based approach, but does not explicitly focus on co-management.</t>
  </si>
  <si>
    <t>Yes; The abstract discusses understanding the livelihoods of coastal communities and suggests community-based resource management.
 ReflectionThe Initial Response is correct. The paper does discuss a community-based approach, but it also mentions that such models may not work in locations where customary management systems are weak. However, it does not explicitly mention a focus on co-management.</t>
  </si>
  <si>
    <t>The abstract details a research study and mentions a Creative Commons Attribution License, indicating it is likely part of the peer-reviewed published literature.</t>
  </si>
  <si>
    <t>Yes; The abstract provides a detailed summary of a research study, and it mentions that it is an open access article distributed under the Creative Commons Attribution License, which is common for peer-reviewed articles.
 ReflectionThe Initial Response is correct. The abstract provides a comprehensive overview of a research study, including its methodology, findings, and implications. The mention of the Creative Commons Attribution License further suggests that this is a peer-reviewed article, as this license is often used for such articles.</t>
  </si>
  <si>
    <t>No; The paper is clearly about a case study in Madagascar, not any of the countries listed in the SC.
 ReflectionThe Initial Response is correct. The paper's title and abstract clearly state that the research was conducted in Madagascar, which is not one of the countries listed in the SC.</t>
  </si>
  <si>
    <t>The paper discusses a community-based approach, and while it mentions co-management, it does not focus on it.</t>
  </si>
  <si>
    <t>Yes; The abstract provides a detailed summary of a research study, including its methodology, findings, and policy implications,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</si>
  <si>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The paper is based on a case study from Sweden, not from any of the specified locations in the SC.</t>
  </si>
  <si>
    <t>No; The study is clearly identified as being conducted in Sweden, not any of the specified locations.
 ReflectionThe Initial Response is correct. The paper's title and abstract do not mention any of the locations listed in the SC.</t>
  </si>
  <si>
    <t>No; The paper is focused on marine protected areas in Brazil, not any of the listed countries.
 ReflectionThe initial response is correct as the abstract and title clearly state that the study is based in Brazil, not any of the countries listed in the screening criteria.</t>
  </si>
  <si>
    <t>No; The abstract clearly states that the study was conducted in four countries across eastern and southern Arabia.
 ReflectionThe initial response is correct as the paper does not mention any of the countries listed in the screening criteria.</t>
  </si>
  <si>
    <t>The study is based in the Lower Amazon, which is not one of the locations specified in the SC.</t>
  </si>
  <si>
    <t>No; The abstract and title indicate that the study was conducted in the Lower Amazon, not in any of the countries listed in the SC.
 ReflectionThe initial response is correct. The study location, as mentioned in the abstract, does not match any of the locations specified in the SC.</t>
  </si>
  <si>
    <t>No; The paper is focused on Swedish coastal fisheries, not any of the specified locations.
 ReflectionThe initial response is correct. The paper's title and abstract clearly indicate that it is focused on Sweden, not any of the countries listed in the screening criteria.</t>
  </si>
  <si>
    <t>No; The paper is based on a case study from southern Thailand, not any of the countries listed in the SC.
 ReflectionThe Initial Response is correct. The paper's focus is clearly stated to be on a community in southern Thailand.</t>
  </si>
  <si>
    <t>The paper does not clearly indicate a case study from any of the specified countries.</t>
  </si>
  <si>
    <t>No; The abstract and title do not specify any of the countries listed in the SC.
 ReflectionThe initial response is correct as the abstract and title do not provide specific information about a case study from any of the countries listed in the SC.</t>
  </si>
  <si>
    <t>No; The paper is clearly about a case study in Cambodia, not any of the countries listed in the SC.
 ReflectionThe Initial Response is correct as the title and abstract clearly state that the case study is based in Cambodia, which is not one of the countries listed in the SC.</t>
  </si>
  <si>
    <t>The case study is from Mexico, not from any of the countries specified in the SC.</t>
  </si>
  <si>
    <t>No; The paper is clearly about a case study in Mexico, not any of the countries listed in the SC.
 ReflectionThe Initial Response is correct. The title and abstract do not mention any of the countries listed in the SC.</t>
  </si>
  <si>
    <t>The paper is based on a case study from Peninsular Malaysia, not from any of the countries listed in the SC.</t>
  </si>
  <si>
    <t>No; The study is clearly stated to be from Peninsular Malaysia, not any of the listed countries.
 ReflectionThe Initial Response is correct as the location of the study is explicitly mentioned in the title and abstract.</t>
  </si>
  <si>
    <t>The paper's case study is based in Madagascar, not in any of the countries specified in the screening criteria.</t>
  </si>
  <si>
    <t>No; The paper is focused on fishing communities in southwest Madagascar, not any of the listed countries in the screening criteria.
 ReflectionThe initial response is correct. The paper's case study is clearly stated to be in Madagascar, which is not one of the countries listed in the screening criteria.</t>
  </si>
  <si>
    <t>The paper's case studies are from Latin America, not from any of the countries specified in the SC.</t>
  </si>
  <si>
    <t>No; The abstract and title indicate that the case studies are from Latin America, specifically Colombia, Mexico, and Argentina, not any of the countries listed in the SC.
 ReflectionThe initial response is correct. The paper's focus is clearly on Latin American countries, and there is no mention of any of the countries listed in the SC.</t>
  </si>
  <si>
    <t>Yes; The paper is a case study from Fiji, which is one of the countries listed in the SC.
 ReflectionThe Initial Response is correct as the paper clearly states that it is a study conducted in Kadavu, an administrative province of Fiji.</t>
  </si>
  <si>
    <t>The paper is focused on marine resource management, particularly in relation to MPAs and LMMAs.</t>
  </si>
  <si>
    <t>Yes; The abstract discusses marine protected areas (MPAs), locally managed marine areas (LMMAs), and the management of marine resources.
 ReflectionThe initial response is correct. The abstract clearly discusses marine resource management, specifically in the context of MPAs and LMMAs.</t>
  </si>
  <si>
    <t>The paper could potentially include a case study from the countries listed in the SC as it discusses the tropical Pacific region, but it does not specify.</t>
  </si>
  <si>
    <t>Maybe; The abstract mentions the tropical Pacific, which includes the countries listed in the SC, but does not specify any particular country.
 ReflectionThe initial response is correct. The abstract does not provide specific information about the countries involved in the case studies, but the tropical Pacific region does include the countries listed in the SC.</t>
  </si>
  <si>
    <t>The paper's focus on locally-managed marine areas and their objectives aligns with the topic of fisheries and marine resource management.</t>
  </si>
  <si>
    <t>Yes; The abstract discusses locally-managed marine areas (LMMAs) and their objectives, which include enhancing the sustainability of resource use and maintaining/restoring breeding biomass of fish or invertebrates.
 ReflectionThe initial response is correct. The paper's title and abstract clearly indicate a focus on marine resource management, particularly through the lens of LMMAs. The objectives mentioned in the abstract, such as enhancing the sustainability of resource use and maintaining/restoring breeding biomass of fish or invertebrates, are directly related to fisheries and marine resource management.</t>
  </si>
  <si>
    <t>No; The abstract clearly mentions that the paper discusses co-management, which is against the screening criteria.
 ReflectionThe initial response is correct. The paper does discuss community-based management, but it also includes co-management, which is specifically excluded in the screening criteria.</t>
  </si>
  <si>
    <t>No; The abstract does not mention any of the specified locations.
 ReflectionThe initial response is correct. The paper focuses on veteran communities and health programs, with no reference to any of the locations listed in the screening criteria.</t>
  </si>
  <si>
    <t>The paper's case study is based in Northern Chile, not in any of the Pacific Island nations specified in the screening criteria.</t>
  </si>
  <si>
    <t>No; The paper is focused on a case study from Northern Chile, not any of the listed Pacific Island nations.
 ReflectionThe initial response is correct. The paper's title and abstract clearly state that the research is based on a case study from Northern Chile, which is not one of the countries listed in the screening criteria.</t>
  </si>
  <si>
    <t>The study is not based in any of the specified locations, but in Tampa Bay, Florida, USA.</t>
  </si>
  <si>
    <t>No; The abstract mentions the study is based in Tampa Bay, Florida, USA, which is not one of the specified locations.
 ReflectionThe initial response is correct. The study location is clearly stated in the abstract and it does not match any of the locations specified in the screening criteria.</t>
  </si>
  <si>
    <t>The study is based in Washington, D.C., not in any of the Pacific Island countries listed in the screening criteria.</t>
  </si>
  <si>
    <t>No; The abstract mentions that the study is focused on the Anacostia section of Washington, D.C., not any of the listed Pacific Island countries.
 ReflectionThe initial response is correct. The abstract clearly states the location of the study, which does not match any of the locations specified in the screening criteria.</t>
  </si>
  <si>
    <t>The case study in the paper is based in Hawaii, not in any of the countries listed in the SC.</t>
  </si>
  <si>
    <t>No; The abstract clearly states that the case study is based in Kahana, on the Hawaiian island of O'ahu, which is not one of the countries listed in the SC.
 ReflectionThe initial response is correct. The paper's case study is based in Hawaii, not in any of the countries specified in the SC.</t>
  </si>
  <si>
    <t>The paper does not meet the screening criteria as it is focused on Madagascar, not any of the countries listed in the screening criteria.</t>
  </si>
  <si>
    <t>No; The paper is focused on Madagascar, which is not one of the countries listed in the screening criteria.
 ReflectionThe initial response is correct as the paper's focus is clearly stated to be Madagascar, not any of the countries listed in the screening criteria.</t>
  </si>
  <si>
    <t>The research paper is based on a case study from Madagascar, not from any of the specified locations in the screening criteria.</t>
  </si>
  <si>
    <t>No; The study is clearly based in Madagascar, which is not one of the specified locations in the screening criteria.
 ReflectionThe initial response is correct. The title and abstract of the paper clearly state that the research was conducted in Madagascar, which is not included in the list of locations provided in the screening criteria.</t>
  </si>
  <si>
    <t>No; The study is based in Hampton Roads, Virginia, U.S.A., not any of the listed Pacific Island countries.
 ReflectionThe Initial Response is correct. The location of the study is clearly stated in the title and the abstract, and it does not match any of the locations specified in the SC.</t>
  </si>
  <si>
    <t>The paper's case study is based in Newfoundland and Labrador, not in any of the Pacific Island nations specified in the screening criteria.</t>
  </si>
  <si>
    <t>No; The abstract and title indicate that the study is based in Newfoundland and Labrador, not any of the listed Pacific Island nations.
 ReflectionThe initial response is correct. The paper's focus is clearly stated to be on a Canadian province, not any of the Pacific Island nations listed in the screening criteria.</t>
  </si>
  <si>
    <t>The paper's case study is based in Hawai'i, which is not one of the countries of interest according to the SC.</t>
  </si>
  <si>
    <t>No; The study is based in Hawai'i, not in any of the countries listed in the SC.
 ReflectionThe Initial Response is correct as the paper does not focus on a case study from any of the countries specified in the SC.</t>
  </si>
  <si>
    <t>No; The paper is focused on marine reserves in the Philippines, not any of the countries listed in the SC.
 ReflectionThe initial response is correct as the abstract and title clearly indicate that the study is based in the Philippines, which is not one of the countries listed in the SC.</t>
  </si>
  <si>
    <t>No; The abstract does not mention any specific location or case study, let alone one from the specified countries.
 ReflectionThe initial response is correct, as the abstract does not provide any information about a case study from the specified countries.</t>
  </si>
  <si>
    <t>No; The paper is focused on the fisheries management in Bangladesh, not any of the countries listed in the SC.
 ReflectionThe initial response is correct. The abstract and title clearly state that the study is based in Bangladesh, which is not one of the countries listed in the SC.</t>
  </si>
  <si>
    <t>No; The paper is focused on a case study from Indonesia, not any of the countries listed in the SC.
 ReflectionThe Initial Response is correct. The paper's title and abstract clearly state that the case study is from Indonesia, which is not one of the countries listed in the SC.</t>
  </si>
  <si>
    <t>The paper's case study is based in Mallorca, not in any of the specified locations.</t>
  </si>
  <si>
    <t>No; The paper is a case study from Mallorca, which is not one of the specified locations.
 ReflectionThe Initial Response is correct as the paper does not focus on a case study from any of the specified locations.</t>
  </si>
  <si>
    <t>The case study in the paper is from Zambia, not from any of the specified countries in the screening criteria.</t>
  </si>
  <si>
    <t>No; The paper is focused on a case study from Mweru-Luapula, Zambia, which is not one of the specified locations.
 ReflectionThe initial response is correct. The paper's title and abstract clearly state that the case study is from Zambia, not from any of the countries listed in the screening criteria.</t>
  </si>
  <si>
    <t>The abstract does not provide enough information to determine whether the paper includes a case study from the countries listed in the SC.</t>
  </si>
  <si>
    <t>No; The abstract does not mention any specific location or country, let alone the ones listed in the SC.
 ReflectionThe initial response is correct. The abstract does not provide any information about the location of the case studies, and therefore it is not possible to determine whether the paper includes a case study from the countries listed in the SC.</t>
  </si>
  <si>
    <t>No; The abstract and title do not mention any of the specified locations.
 ReflectionThe initial response is correct. The paper focuses on river herring in the Eastern United States, not any of the specified locations in the screening criteria.</t>
  </si>
  <si>
    <t>No; The paper focuses on a case study from Luang, an island in Indonesia, which is not one of the countries listed in the SC.
 ReflectionThe initial response is correct. The paper's case study is clearly stated to be from Indonesia, not any of the countries listed in the SC.</t>
  </si>
  <si>
    <t>The paper is specifically about India's coastal management, not about any of the countries listed in the screening criteria.</t>
  </si>
  <si>
    <t>No; The paper focuses on the Indian coast and does not mention any of the specified locations in the screening criteria.
 ReflectionThe initial response is correct. The paper's title and abstract clearly indicate that it is focused on India's coastal zone management policies, and there is no mention of any case studies or data from the countries listed in the screening criteria.</t>
  </si>
  <si>
    <t>The study is conducted in Indonesia, which is not one of the countries of interest according to the SC.</t>
  </si>
  <si>
    <t>No; The study is based in Lampung Province, Indonesia, not in any of the countries listed in the SC.
 ReflectionThe Initial Response is correct as the location of the study is clearly stated in the abstract.</t>
  </si>
  <si>
    <t>The paper's focus is on Sri Lanka, not on any of the countries listed in the SC.</t>
  </si>
  <si>
    <t>No; The paper is specifically about mangrove forests in Sri Lanka, which is not one of the countries listed in the SC.
 ReflectionThe initial response is correct. The paper's focus is clearly stated in the title and abstract to be Sri Lanka, not any of the countries listed in the SC.</t>
  </si>
  <si>
    <t>The paper's case study is based in Senegal, not in any of the countries specified in the SC.</t>
  </si>
  <si>
    <t>No; The paper is focused on a case study from the Sine-Saloum Delta, Senegal, which is not one of the specified locations.
 ReflectionThe Initial Response is correct. The paper's title and abstract clearly state that the research is based in Senegal, not in any of the countries listed in the SC.</t>
  </si>
  <si>
    <t>The case study is based in Scotland, not in any of the Pacific Island nations listed in the screening criteria.</t>
  </si>
  <si>
    <t>No; The abstract and title clearly indicate that the case study is based in Scotland, not any of the listed Pacific Island nations.
 ReflectionThe initial response is correct. The abstract does not mention any of the countries listed in the screening criteria.</t>
  </si>
  <si>
    <t>No; The paper is focused on the Portuguese island of Corvo in the Azores, not any of the specified locations in the SC.
 ReflectionThe initial response is correct. The paper's case study is clearly stated to be about the Azores, which is not one of the locations listed in the SC.</t>
  </si>
  <si>
    <t>No; The abstract clearly states that the case study is based in Moalboal, Philippines, which is not one of the countries listed in the SC.
 ReflectionThe initial response is correct. The paper's case study is from the Philippines, not from any of the countries specified in the SC.</t>
  </si>
  <si>
    <t>The paper discusses a community-based approach in the context of marine ecotourism, without a focus on co-management.</t>
  </si>
  <si>
    <t>Yes; The abstract discusses the involvement of the local community in the governance of the ecotourism resource and the distribution of economic benefits within the local community.
 ReflectionThe Initial Response is correct. The paper does discuss a community-based approach, specifically in the context of marine ecotourism as an alternative income-generating activity. There is no explicit mention of co-management, which is excluded by the screening criteria.</t>
  </si>
  <si>
    <t>The abstract details a specific study and analysis, and the copyright notice suggests it is published by a reputable, peer-reviewed journal publisher.</t>
  </si>
  <si>
    <t>Yes; The abstract provides a detailed summary of a research study, which is typical of peer-reviewed literature.
 ReflectionThe Initial Response seems correct. The abstract discusses a specific study conducted in Moalboal, Philippines, and includes an analysis of data, which is characteristic of peer-reviewed research papers. Furthermore, the copyright notice at the end suggests it is published by Elsevier Ltd, a well-known publisher of peer-reviewed journals.</t>
  </si>
  <si>
    <t>No; The paper is focused on Marine Extractive Reserves in Brazil, not any of the specified countries.
 ReflectionThe initial response is correct. The paper's title and abstract clearly state that the study is based in Brazil, and there is no mention of any of the countries listed in the screening criteria.</t>
  </si>
  <si>
    <t>No; The study is based in Ecuador, not any of the listed Pacific Island nations.
 ReflectionThe initial response is correct. The study is clearly identified as taking place in Ecuador, which is not one of the countries listed in the screening criteria.</t>
  </si>
  <si>
    <t>The paper is about the Philippines, which is not one of the countries of interest according to the SC.</t>
  </si>
  <si>
    <t>No; The paper is focused on the Philippines, not any of the countries listed in the SC.
 ReflectionThe initial response is correct, as the paper's title and abstract clearly state that it is about the Philippines, which is not one of the countries listed in the SC.</t>
  </si>
  <si>
    <t>No; The abstract does not mention any specific location or case study, let alone one from the specified countries.
 ReflectionThe initial response is correct. The abstract discusses Marine Protected Areas (MPAs) in general terms, without specifying any particular location or case study.</t>
  </si>
  <si>
    <t>The paper is focused on a case study in Fiji, which meets the SC.</t>
  </si>
  <si>
    <t>Yes; The paper is clearly about a case study in Fiji, which is one of the countries listed in the SC.
 ReflectionThe Initial Response is correct as the paper's title and abstract clearly indicate that it is focused on a case study in Fiji.</t>
  </si>
  <si>
    <t>The paper is focused on marine resource management, as evidenced by its discussion of MPAs, CFMDPs, and the draft Inshore Fisheries Decree.</t>
  </si>
  <si>
    <t>Yes; The abstract discusses Marine Protected Areas (MPAs), Community Fisheries Management and Development Plans (CFMDPs), and the draft Inshore Fisheries Decree, all of which are related to marine resource management.
 ReflectionThe initial response is correct. The paper's title and abstract clearly indicate a focus on marine resource management, specifically through the lens of MPAs and CFMDPs in Fiji.</t>
  </si>
  <si>
    <t>The paper discusses community-based approaches such as CFMDPs, without a focus on co-management.</t>
  </si>
  <si>
    <t>Yes; The abstract discusses the use of Community Fisheries Management and Development Plans (CFMDPs) which suggests a community-based approach.
 ReflectionThe Initial Response is correct. The paper does not seem to focus on co-management but rather on the use of community-based approaches like CFMDPs.</t>
  </si>
  <si>
    <t>The abstract and title indicate a thorough examination of a topic, and the copyright notice suggests it was published by a reputable publisher.</t>
  </si>
  <si>
    <t>Yes; The abstract and title suggest a detailed analysis of a specific topic, which is typical of peer-reviewed literature.
 ReflectionThe initial response seems correct. The abstract provides a comprehensive overview of the paper's topic, methodology, and findings, which is characteristic of peer-reviewed articles. Furthermore, the copyright notice at the end suggests it was published by a known publisher.</t>
  </si>
  <si>
    <t>The paper's case study is based in Belize, not in any of the specified locations in the SC.</t>
  </si>
  <si>
    <t>No; The paper focuses on fisheries management in Belize, which is not one of the specified locations.
 ReflectionThe initial response is correct as the paper's case study is clearly stated to be Belize, not any of the locations listed in the SC.</t>
  </si>
  <si>
    <t>The study is based on Rodrigues Island, not on any of the locations specified in the screening criteria.</t>
  </si>
  <si>
    <t>No; The paper is focused on Rodrigues Island, which is not listed in the screening criteria.
 ReflectionThe initial response is correct as the paper's case study is not from any of the listed locations in the screening criteria.</t>
  </si>
  <si>
    <t>No; The study is clearly stated to be based in southwest Madagascar, not any of the countries listed in the SC.
 ReflectionThe initial response is correct. The location of the study is explicitly mentioned in the abstract and it does not match with any of the locations specified in the SC.</t>
  </si>
  <si>
    <t>The paper's focus is on Brazil, not any of the Pacific Island nations specified in the SC.</t>
  </si>
  <si>
    <t>No; The paper is focused on a project in Brazil, not any of the listed Pacific Island nations.
 ReflectionThe Initial Response is correct. The paper's title and abstract clearly state that the study is based in Brazil and its oceanic islands, none of which are among the countries listed in the SC.</t>
  </si>
  <si>
    <t>The paper does not appear to include a case study from any of the countries specified in the SC based on the information provided in the title and abstract.</t>
  </si>
  <si>
    <t>No; The abstract mentions specific regions and groups, none of which are from the countries listed in the SC.
 ReflectionThe initial response is correct. The abstract does not mention any case studies or information related to the countries listed in the SC.</t>
  </si>
  <si>
    <t>Yes; The abstract mentions the concept of community-based marine resource management.
 ReflectionThe Initial Response is correct. The abstract does mention community-based marine resource management, but it does not indicate a focus on co-management, which is to be excluded according to the SC.</t>
  </si>
  <si>
    <t>While the abstract suggests a scholarly paper, there is no explicit mention of it being peer-reviewed.</t>
  </si>
  <si>
    <t>Yes; The abstract provides a comprehensive summary of the paper's content, which appears to be a scholarly examination of indigenous peoples' marine resource claims.
 ReflectionThe Initial Response seems correct. The abstract and title suggest a research paper, but it does not explicitly state whether it is peer-reviewed or not. However, the depth of the content and the Â© 1989 at the end suggest it is likely part of published literature.</t>
  </si>
  <si>
    <t>The paper's case study is based in the Brazilian Amazon, not in any of the Pacific Island countries listed in the SC.</t>
  </si>
  <si>
    <t>No; The paper is focused on community-based floodplain fisheries in the Brazilian Amazon, not any of the listed Pacific Island countries.
 ReflectionThe Initial Response is correct. The paper's focus is clearly stated to be on the Brazilian Amazon, which is not one of the countries listed in the SC.</t>
  </si>
  <si>
    <t>No; The study is clearly stated to be conducted in Bangladesh, not any of the listed Pacific Island countries.
 ReflectionThe Initial Response is correct as the location of the study is explicitly mentioned in the abstract.</t>
  </si>
  <si>
    <t>The abstract does not indicate that the study was conducted in any of the specified locations.</t>
  </si>
  <si>
    <t>No; The abstract does not mention any of the specified locations.
 ReflectionThe initial response is correct, as the abstract does not provide any information about the location of the study.</t>
  </si>
  <si>
    <t>No; The abstract and title do not mention any of the specified locations.
 ReflectionThe initial response is correct, as the abstract and title of the paper focus on a case study in Kudat district, which is not one of the specified locations in the screening criteria.</t>
  </si>
  <si>
    <t>No; The abstract does not mention any of the specified locations.
 ReflectionThe Initial Response is correct, as the abstract does not provide any information about a case study from the specified locations.</t>
  </si>
  <si>
    <t>The research is based on a case study from Laos, not from any of the countries listed in the screening criteria.</t>
  </si>
  <si>
    <t>No; The paper is focused on a case study in Laos, which is not one of the countries listed in the screening criteria.
 ReflectionThe initial response is correct. The paper's title and abstract clearly state that the research is based in Laos, not any of the countries specified in the screening criteria.</t>
  </si>
  <si>
    <t>No; The abstract mentions a case study from Bangladesh, not from any of the countries listed in the SC.
 ReflectionThe initial response is correct. The abstract clearly states that the case study is based in Bangladesh, which is not one of the countries of interest according to the SC.</t>
  </si>
  <si>
    <t>The study is conducted in the Canadian Arctic, not in any of the specified locations in the screening criteria.</t>
  </si>
  <si>
    <t>No; The abstract mentions a study conducted in the Gwich'in Settlement Area of the western Canadian Arctic, not any of the specified locations.
 ReflectionThe initial response is correct. The study is clearly located in the Canadian Arctic, which is not one of the locations listed in the screening criteria.</t>
  </si>
  <si>
    <t>No; The paper is a case study from the Philippines, not from any of the countries listed in the SC.
 ReflectionThe Initial Response is correct. The paper's title and abstract clearly state that the case study is from the Philippines, which is not one of the countries specified in the SC.</t>
  </si>
  <si>
    <t>No; The paper is focused on coastal Ecuador, not any of the countries listed in the SC.
 ReflectionThe initial response is correct as the paper's focus is clearly stated to be Ecuador, which is not one of the countries of interest according to the SC.</t>
  </si>
  <si>
    <t>The study is based in Uruguay, not in any of the countries listed in the SC.</t>
  </si>
  <si>
    <t>No; The abstract clearly states that the study is based in Uruguay, which is not one of the countries listed in the SC.
 ReflectionThe initial response is correct. The study is not based in any of the countries listed in the SC, but in Uruguay.</t>
  </si>
  <si>
    <t>The paper's case study is from Namibia, not from any of the countries specified in the SC.</t>
  </si>
  <si>
    <t>No; The paper is focused on a case study from Namibia, not any of the countries listed in the SC.
 ReflectionThe initial response is correct as the paper's case study is clearly stated to be from Namibia, which is not one of the countries of interest according to the SC.</t>
  </si>
  <si>
    <t>No; The paper focuses on a case study from Uasin Gishu County, Kenya, not any of the countries listed in the SC.
 ReflectionThe initial response is correct. The paper's abstract clearly states that the study is based in Kenya, which is not one of the countries of interest according to the SC.</t>
  </si>
  <si>
    <t>No; The study is clearly stated to be conducted in the Philippines, which is not one of the countries listed in the SC.
 ReflectionThe initial response is correct. The location of the study is explicitly mentioned in the abstract and it does not match any of the locations specified in the SC.</t>
  </si>
  <si>
    <t>The study is not based in any of the listed Pacific Island nations, but in Northern Quebec.</t>
  </si>
  <si>
    <t>No; The abstract and title indicate that the study is based in Northern Quebec, not any of the listed Pacific Island nations.
 ReflectionThe initial response is correct. The study is clearly identified as taking place in Northern Quebec, which is not one of the countries listed in the screening criteria.</t>
  </si>
  <si>
    <t>No; The paper is focused on Lake Malawi/Nyassa, not any of the listed countries.
 ReflectionThe initial response is correct as the paper's case study is clearly stated to be Lake Malawi/Nyassa, which is not in any of the countries listed in the SC.</t>
  </si>
  <si>
    <t>The paper focuses on Latin American fisheries and does not mention any of the specified locations in the screening criteria.</t>
  </si>
  <si>
    <t>No; The abstract and title do not mention any of the specified locations.
 ReflectionThe initial response is correct as the abstract and title focus on Latin American shellfisheries, not on any of the locations listed in the screening criteria.</t>
  </si>
  <si>
    <t>The study was conducted in Texas, USA, not in any of the Pacific Island countries specified in the screening criteria.</t>
  </si>
  <si>
    <t>No; The abstract mentions the study was conducted in the upper San Marcos River in Texas, USA, not in any of the listed Pacific Island countries.
 ReflectionThe initial response is correct. The study location is clearly stated in the abstract and it does not match any of the locations specified in the screening criteria.</t>
  </si>
  <si>
    <t>The study is based in the Arctic, not in any of the specified locations in the screening criteria.</t>
  </si>
  <si>
    <t>No; The abstract and title indicate that the study is based in the Arctic, specifically Cumberland Sound, southwest Baffin Island, which is not one of the specified locations in the screening criteria.
 ReflectionThe initial response is correct. The study does not involve any of the specified locations in the screening criteria.</t>
  </si>
  <si>
    <t>The case study is based in San Diego, California, not in any of the Pacific Island countries listed in the SC.</t>
  </si>
  <si>
    <t>No; The paper is about a case study in San Diego, California, not any of the listed Pacific Island countries.
 ReflectionThe Initial Response is correct. The paper's title and abstract clearly state that the case study is based in San Diego, California, which is not one of the countries listed in the SC.</t>
  </si>
  <si>
    <t>The paper's focus is on New England, USA, and does not involve a case study from any of the Pacific Island nations listed in the SC.</t>
  </si>
  <si>
    <t>No; The paper is focused on offshore aquaculture in New England, USA, not any of the listed Pacific Island nations.
 ReflectionThe Initial Response is correct. The paper's geographical focus is clearly stated in the title and abstract, and it does not include any of the countries listed in the SC.</t>
  </si>
  <si>
    <t>The study was conducted in Canada, not in any of the Pacific Island nations specified in the screening criteria.</t>
  </si>
  <si>
    <t>No; The paper is focused on the Brazilian Amazon, not any of the listed Pacific Island countries.
 ReflectionThe initial response is correct as the abstract and title clearly state that the study is based in the Brazilian Amazon.</t>
  </si>
  <si>
    <t>No; The paper is about a case study in Mozambique, not any of the countries listed in the SC.
 ReflectionThe Initial Response is correct as the paper's focus is clearly on Mozambique, which is not one of the countries of interest according to the SC.</t>
  </si>
  <si>
    <t>The paper includes case studies from Kiribati, Solomon Islands, and Vanuatu, which are part of the countries listed in the SC.</t>
  </si>
  <si>
    <t>Yes; The abstract mentions that the study focuses on policy diffusion in three countries, including Kiribati, Solomon Islands, and Vanuatu, which are part of the specified list in the SC.
 ReflectionThe Initial Response is correct. The paper does include case studies from countries listed in the SC.</t>
  </si>
  <si>
    <t>The paper discusses coastal fisheries and related policies, indicating a focus on fisheries and marine resource management.</t>
  </si>
  <si>
    <t>Yes; The title and abstract mention coastal fisheries and policy related to it.
 ReflectionThe initial response is correct. The paper discusses coastal fisheries and the implementation of policies related to it, which falls under the category of fisheries and marine resource management.</t>
  </si>
  <si>
    <t>The paper seems to focus on policy diffusion and translation, not specifically on a community-based approach.</t>
  </si>
  <si>
    <t>No; The abstract discusses policy diffusion and translation in coastal fisheries, but does not explicitly mention a community-based approach.
 ReflectionThe initial response is correct. The abstract focuses on policy diffusion and translation, and while it does mention domestic implementation, it does not specify that this is a community-based approach.</t>
  </si>
  <si>
    <t>The paper is focused on a different geographical area than the one specified in the SC.</t>
  </si>
  <si>
    <t>No; The paper is focused on the East China sea and Japan, not any of the countries listed in the SC.
 ReflectionThe initial response is correct as the paper does not mention any of the countries listed in the SC.</t>
  </si>
  <si>
    <t>The paper does not involve a case study from any of the countries listed in the SC, but rather focuses on South Africa.</t>
  </si>
  <si>
    <t>No; The paper is focused on a case study from South Africa, not any of the countries listed in the SC.
 ReflectionThe Initial Response is correct. The paper's title and abstract clearly state that the case study is based in South Africa.</t>
  </si>
  <si>
    <t>No; The paper is focused on a case study from southern Bangladesh, not any of the listed Pacific Island countries.
 ReflectionThe initial response is correct as the abstract clearly states that the study is based on fisheries and resources in southern Bangladesh.</t>
  </si>
  <si>
    <t>The paper includes case studies from Solomon Islands and Fiji, which are among the countries of interest in the SC.</t>
  </si>
  <si>
    <t>Yes; The abstract mentions case studies from Solomon Islands and Fiji, which are part of the countries listed in the SC.
 ReflectionThe initial response is correct. The paper does include case studies from the countries listed in the SC, specifically Solomon Islands and Fiji.</t>
  </si>
  <si>
    <t>Yes; The title and abstract clearly mention marine resource management and discuss it in detail.
 ReflectionThe initial response is correct. The paper's title and abstract focus on marine resource management, specifically community-based marine resource management in the South Pacific.</t>
  </si>
  <si>
    <t>The paper is centered on community-based approaches, with no explicit focus on co-management.</t>
  </si>
  <si>
    <t>Yes; The title and abstract indicate a focus on community-based marine resource management, not co-management.
 ReflectionThe initial response is correct. The paper discusses community-based marine resource management, and while it mentions collaboration with external partners, it does not specifically focus on co-management.</t>
  </si>
  <si>
    <t>The abstract and title indicate a research study, which is characteristic of peer-reviewed published literature.</t>
  </si>
  <si>
    <t>The paper does not meet the SC as its case study is from Bangladesh, not from any of the specified countries.</t>
  </si>
  <si>
    <t>No; The paper's case study is clearly stated to be from Bangladesh, not any of the listed countries.
 ReflectionThe Initial Response is correct as the paper's focus is on a case study from Bangladesh, which is not one of the countries listed in the SC.</t>
  </si>
  <si>
    <t>The paper's focus on the Great Lakes does not meet the screening criteria's requirement for a case study from the specified Pacific Island countries.</t>
  </si>
  <si>
    <t>No; The paper is focused on the Great Lakes, which are not located in any of the specified countries.
 ReflectionThe initial response is correct, as the paper's focus on the Great Lakes does not align with the screening criteria's requirement for a case study from specific Pacific Island countries.</t>
  </si>
  <si>
    <t>No; The paper is based on a case study from Timor-Leste, not any of the countries listed in the SC.
 ReflectionThe Initial Response is correct. The paper's case study is from Timor-Leste, which is not one of the countries specified in the SC.</t>
  </si>
  <si>
    <t>No; The paper is focused on a case study from Botswana, not any of the countries listed in the SC.
 ReflectionThe initial response is correct as the title and abstract clearly state that the case study is from Botswana, which is not one of the countries listed in the SC.</t>
  </si>
  <si>
    <t>The study is conducted in Northern Cagayan, not in any of the specified locations.</t>
  </si>
  <si>
    <t>No; The abstract mentions a study conducted in Northern Cagayan, which is not one of the specified locations.
 ReflectionThe initial response is correct. The study is not conducted in any of the specified locations but in Northern Cagayan.</t>
  </si>
  <si>
    <t>The paper's case studies are from Panama, not from any of the countries listed in the SC.</t>
  </si>
  <si>
    <t>No; The paper focuses on marine policy in Panama, not any of the countries listed in the SC.
 ReflectionThe initial response is correct as the paper's case studies are based in Panama, not in any of the countries specified in the SC.</t>
  </si>
  <si>
    <t>The study is based in Sri Lanka, which is not one of the countries of interest according to the SC.</t>
  </si>
  <si>
    <t>No; The paper is focused on a case study from southern Sri Lanka, not any of the countries listed in the SC.
 ReflectionThe initial response is correct as the abstract clearly states that the study is based in Sri Lanka, which is not one of the countries listed in the SC.</t>
  </si>
  <si>
    <t>No; The paper is focused on Malawi, which is not one of the countries listed in the screening criteria.
 ReflectionThe initial response is correct as the paper's focus is clearly stated to be on Malawi, not any of the countries listed in the screening criteria.</t>
  </si>
  <si>
    <t>The paper's focus is on a case study from Brazil, not from any of the Pacific Island nations specified in the SC.</t>
  </si>
  <si>
    <t>No; The study is clearly based in Brazil, not any of the listed Pacific Island nations.
 ReflectionThe initial response is correct. The title and abstract of the paper clearly state that the research was conducted in Brazil, specifically in the state of Espirito Santo. There is no mention of any of the Pacific Island nations listed in the screening criteria.</t>
  </si>
  <si>
    <t>No; The paper is focused on a case study from Bangladesh, not any of the countries listed in the SC.
 ReflectionThe Initial Response is correct. The abstract clearly states that the research and case study are based in Bangladesh, which is not one of the countries specified in the SC.</t>
  </si>
  <si>
    <t>The paper could potentially include a case study from the listed locations, but the abstract does not provide enough information to confirm this.</t>
  </si>
  <si>
    <t>Maybe; The abstract mentions coastal and island regions, but does not specify which ones.
 ReflectionThe Initial Response is correct as the abstract does not provide specific information about the regions being discussed.</t>
  </si>
  <si>
    <t>The source of the paper is not clearly stated, making it uncertain whether it is part of the peer-reviewed published literature.</t>
  </si>
  <si>
    <t>Maybe; The abstract provides a summary of a topic that could be part of a peer-reviewed paper, but it does not explicitly state that it is from a peer-reviewed source.
 ReflectionThe Initial Response is correct. The information provided does not clearly indicate whether the paper is part of the peer-reviewed published literature or not.</t>
  </si>
  <si>
    <t>The paper does not meet the SC as it is based on a case study from Ecuador, not any of the countries listed in the SC.</t>
  </si>
  <si>
    <t>No; The paper is focused on a case study from Ecuador, not any of the countries listed in the SC.
 ReflectionThe Initial Response is correct. The paper's abstract clearly states that the research was conducted in Ecuador.</t>
  </si>
  <si>
    <t>The case study is from Mexico, not from any of the countries listed in the screening criteria.</t>
  </si>
  <si>
    <t>No; The paper is clearly about a case study in Quintana Roo, Mexico, which is not one of the specified locations.
 ReflectionThe initial response is correct. The paper's title and abstract clearly state that the case study is based in Mexico, not in any of the countries listed in the screening criteria.</t>
  </si>
  <si>
    <t>The paper's case study is based in Oregon, USA, not in any of the Pacific Island nations specified in the screening criteria.</t>
  </si>
  <si>
    <t>No; The paper is focused on a case study in southwestern Oregon, not any of the listed Pacific Island nations.
 ReflectionThe initial response is correct. The paper's case study is clearly based in Oregon, USA, and there is no mention of any of the Pacific Island nations listed in the screening criteria.</t>
  </si>
  <si>
    <t>The research was conducted in Australia, not in any of the countries specified in the screening criteria.</t>
  </si>
  <si>
    <t>No; The abstract clearly states that the research was conducted in two sites in Victoria and one in Western Australia, none of which are in the specified countries.
 ReflectionThe initial response is correct. The locations mentioned in the abstract do not match any of the countries listed in the screening criteria.</t>
  </si>
  <si>
    <t>The paper is focused on Japanese fisheries, not any of the countries listed in the SC.</t>
  </si>
  <si>
    <t>No; The abstract and title indicate that the study is focused on Japanese Pacific bluefin tuna fisheries, not any of the countries listed in the SC.
 ReflectionThe initial response is correct. The paper's focus is clearly stated to be on Japanese fisheries, with no mention of any of the countries listed in the SC.</t>
  </si>
  <si>
    <t>The paper is based on a case study from the Solomon Islands, which meets the screening criteria.</t>
  </si>
  <si>
    <t>Yes; The paper is about the Solomon Islands, which is one of the countries listed in the screening criteria.
 ReflectionThe initial response is correct. The paper is clearly focused on a case study from the Solomon Islands, which is one of the countries of interest according to the screening criteria.</t>
  </si>
  <si>
    <t>The paper discusses the management of fisheries and marine resources in the context of statutory and customary law.</t>
  </si>
  <si>
    <t>Yes; The title and abstract mention community-based fisheries management and marine resource management.
 ReflectionThe initial response is correct. The abstract discusses the Fisheries Management Act and its implications for community fisheries management plans, which directly relates to fisheries and marine resource management.</t>
  </si>
  <si>
    <t>Yes; The abstract discusses the implementation of Community Fisheries Management Plans (CFMPs) and the role of customary law in community-based fisheries management.
 ReflectionThe initial response is correct. The paper discusses community-based approaches in the context of fisheries management in the Solomon Islands. It does not appear to focus on co-management, but rather on the integration of customary law into statutory law to empower community-based management.</t>
  </si>
  <si>
    <t>The abstract's structure and depth, along with the copyright statement, suggest it is part of peer-reviewed published literature.</t>
  </si>
  <si>
    <t>Yes; The abstract provides a detailed summary of the research conducted, its methodology, and its implications, which is typical of peer-reviewed literature.
 ReflectionThe Initial Response is correct. The abstract is comprehensive and detailed, indicating a structured research study. Furthermore, the copyright statement at the end suggests it is part of a published journal, specifically Springer-Verlag GmbH Germany, part of Springer Nature, which is known for peer-reviewed publications.</t>
  </si>
  <si>
    <t>The paper includes case studies from Fiji, Vanuatu, the Solomon Islands, Tonga, and Samoa, which are part of the countries listed in the SC.</t>
  </si>
  <si>
    <t>Yes; The abstract mentions a study conducted in the Pacific Island Countries and Territories (PICTs) including Fiji, Vanuatu, the Solomon Islands, Tonga, and Samoa.
 ReflectionThe Initial Response is correct. The paper does include case studies from some of the countries listed in the SC.</t>
  </si>
  <si>
    <t>The paper discusses the management of octopus fisheries, which is a part of marine resource management.</t>
  </si>
  <si>
    <t>Yes; The title and abstract mention octopus fisheries and their management.
 ReflectionThe initial response is correct. The abstract discusses the management of octopus fisheries, which falls under marine resource management.</t>
  </si>
  <si>
    <t>The abstract and title suggest a research study, and the copyright notice indicates it is part of the peer-reviewed published literature.</t>
  </si>
  <si>
    <t>Yes; The abstract provides a comprehensive summary of a research study, and the copyright notice at the end suggests it is part of the peer-reviewed published literature.
 ReflectionThe Initial Response is correct. The abstract and title suggest a research study that has been conducted and published. The copyright notice at the end also indicates that it is likely part of the peer-reviewed published literature.</t>
  </si>
  <si>
    <t>The paper's case study is based in Brazil, not in any of the specified Pacific Island countries.</t>
  </si>
  <si>
    <t>No; The paper is focused on an oil spill on the Brazilian coast, not any of the listed Pacific Island countries.
 ReflectionThe Initial Response is correct. The paper's location and focus are clearly stated in the title and abstract, and they do not align with the SC.</t>
  </si>
  <si>
    <t>No; The abstract does not mention any of the specified locations.
 ReflectionThe initial response is correct. The abstract discusses environmental issues in Louisiana and global fisheries, but does not mention any case studies from the specified locations.</t>
  </si>
  <si>
    <t>The paper is focused on marine conservation and community-based management initiatives, which includes fisheries management.</t>
  </si>
  <si>
    <t>Yes; The abstract discusses marine conservation and fisheries management in the context of community-based resource management.
 ReflectionThe initial response is correct. The abstract clearly mentions marine conservation and fisheries management, which are key aspects of marine resource management.</t>
  </si>
  <si>
    <t>The detailed analysis and copyright notice suggest this is part of peer-reviewed published literature.</t>
  </si>
  <si>
    <t>Yes; The abstract provides a detailed analysis of a specific topic, and the copyright notice at the end suggests it is part of a published literature.
 ReflectionThe Initial Response is correct. The abstract is comprehensive and discusses a specific topic in depth, which is typical of peer-reviewed literature. The copyright notice also indicates that it is likely part of published literature.</t>
  </si>
  <si>
    <t>The paper's case study is from Alaska, not from any of the countries specified in the SC.</t>
  </si>
  <si>
    <t>No; The abstract mentions a case study from the Kuskokwim River Basin of western Alaska, not from any of the countries listed in the SC.
 ReflectionThe initial response is correct. The paper's case study is clearly identified as being from Alaska, which is not one of the countries of interest according to the SC.</t>
  </si>
  <si>
    <t>No; The abstract mentions a case study from Eastern Indonesia, not from any of the specified countries.
 ReflectionThe initial response is correct. The abstract does not mention any of the countries listed in the screening criteria.</t>
  </si>
  <si>
    <t>The paper discusses co-management, which is a criterion for exclusion according to the SC.</t>
  </si>
  <si>
    <t>Yes; The abstract mentions opportunities for communities and government to improve alignment of their efforts towards sustainable management of marine ecosystems.
 ReflectionThe initial response is partially correct. While the abstract does mention community involvement, it also mentions co-management, which is a criterion for exclusion according to the SC.</t>
  </si>
  <si>
    <t>The abstract and title suggest a peer-reviewed journal article, and the copyright notice indicates it is published by a known publisher of such literature.</t>
  </si>
  <si>
    <t>Yes; The abstract provides a detailed summary of a research study, and the copyright notice at the end suggests it is published by Elsevier B.V., a reputable publisher of peer-reviewed journals.
 ReflectionThe Initial Response seems correct. The abstract and title appear to be from a peer-reviewed journal article, not grey literature, a conference report, or a book chapter. The copyright notice further supports this.</t>
  </si>
  <si>
    <t>Yes; The paper is a case study from the Solomon Islands, which is one of the countries listed in the SC.
 ReflectionThe Initial Response is correct as the paper is clearly focused on the Solomon Islands, which is one of the countries of interest according to the SC.</t>
  </si>
  <si>
    <t>The paper discusses fisheries and resource management, as indicated by the title and abstract.</t>
  </si>
  <si>
    <t>Yes; The title and abstract mention the strengthening of fish supply chain policy and community-based fisheries management approaches, indicating a discussion on fisheries and possibly marine resource management.
 ReflectionThe initial response is correct. The paper seems to focus on fisheries, particularly in the context of food security and nutrition in the Solomon Islands. It also mentions resource management efforts, which could potentially include marine resources.</t>
  </si>
  <si>
    <t>While the paper does discuss a community-based approach, it is not clear if there is a focus on co-management.</t>
  </si>
  <si>
    <t>Yes; The abstract mentions community-based fisheries management approaches as a key strength in the existing policy context.
 ReflectionThe Initial Response is correct. The paper does discuss a community-based approach, specifically in the context of fisheries management. However, it does not explicitly mention co-management, so it is not clear if this is a focus of the paper.</t>
  </si>
  <si>
    <t>The paper involves a case study from Papua New Guinea, which is one of the countries listed in the screening criteria.</t>
  </si>
  <si>
    <t>Yes; The abstract mentions Papua New Guinea, which is one of the countries listed in the screening criteria.
 ReflectionThe Initial Response is correct. The paper does involve a case study from Papua New Guinea, which is one of the countries of interest according to the screening criteria.</t>
  </si>
  <si>
    <t>Yes; The abstract discusses the management of green turtles, a marine resource, in the Torres Strait.
 ReflectionThe Initial Response is correct. The paper is about managing a marine resource, which is green turtles, and it is classified as a traditional fishery.</t>
  </si>
  <si>
    <t>Despite the mention of community-based processes, the paper seems to focus on co-management, which is against the screening criteria.</t>
  </si>
  <si>
    <t>Yes; The abstract mentions the involvement of the Hammond Island community in the management of resources and the importance of community-based processes.
 ReflectionUpon further reflection, the abstract also suggests that co-management is likely to be a more appropriate approach for managing green turtles in Torres Strait than either community-based management or government-driven management. This indicates a focus on co-management, which is a reason for exclusion according to the SC.</t>
  </si>
  <si>
    <t>Yes; The abstract provides a detailed summary of a research study, which is typical of peer-reviewed literature.
 ReflectionThe Initial Response seems correct. The title and abstract suggest a research study that is likely to be part of peer-reviewed literature. It does not appear to be grey literature, a conference report, or a book chapter.</t>
  </si>
  <si>
    <t>No; The abstract mentions a case study from the Upper Zambezi in Namibia, not from any of the listed countries.
 ReflectionThe Initial Response is correct as the case study mentioned in the abstract is not from any of the countries listed in the SC.</t>
  </si>
  <si>
    <t>No; The abstract does not mention any of the specified locations.
 ReflectionThe initial response is correct. The abstract and title do not provide any information about a case study from any of the specified locations.</t>
  </si>
  <si>
    <t>No; The paper is focused on a case study from Miyagi Prefecture, which is not one of the specified locations.
 ReflectionThe initial response is correct. The paper's case study is clearly identified as being from Miyagi Prefecture, which is not one of the locations listed in the screening criteria.</t>
  </si>
  <si>
    <t>The study is not based in any of the listed Pacific Island nations, but in the central Brazilian Amazon.</t>
  </si>
  <si>
    <t>No; The abstract and title indicate that the study is based in the central Brazilian Amazon, not any of the listed Pacific Island nations.
 ReflectionThe initial response is correct. The study location is clearly stated as the central Brazilian Amazon, which is not one of the countries listed in the screening criteria.</t>
  </si>
  <si>
    <t>The paper's case study is based in Costa Rica, not in any of the countries specified in the SC.</t>
  </si>
  <si>
    <t>No; The paper is focused on fisheries management in Costa Rica, not any of the countries listed in the SC.
 ReflectionThe initial response is correct as the paper's focus is clearly stated to be Costa Rica, which is not one of the countries of interest according to the SC.</t>
  </si>
  <si>
    <t>The paper's case study is from Zambia, which does not meet the SC's requirement of a case study from specific Pacific Island countries.</t>
  </si>
  <si>
    <t>No; The case study in the paper is from Zambia, not from any of the countries listed in the SC.
 ReflectionThe Initial Response is correct. The paper's case study is clearly stated to be from Zambia, which is not one of the countries of interest according to the SC.</t>
  </si>
  <si>
    <t>No; The abstract and title indicate that the study is based in Venezuela, not any of the specified Pacific Island nations.
 ReflectionThe initial response is correct. The study is clearly identified as being conducted in Venezuela, which is not one of the countries listed in the screening criteria.</t>
  </si>
  <si>
    <t>The case study in the paper is not from any of the countries listed in the screening criteria.</t>
  </si>
  <si>
    <t>No; The paper's case study is based in Langkawi, not any of the listed countries.
 ReflectionThe initial response is correct as the paper's case study is clearly stated to be in Langkawi, which is not one of the countries listed in the screening criteria.</t>
  </si>
  <si>
    <t>The study is based in Southern Thailand, not in any of the countries specified in the SC.</t>
  </si>
  <si>
    <t>No; The study is clearly stated to be conducted in Southern Thailand, not in any of the listed countries.
 ReflectionThe Initial Response is correct. The location of the study is explicitly mentioned in the abstract and it does not match with any of the countries listed in the SC.</t>
  </si>
  <si>
    <t>No; The study is clearly stated to be conducted in Indonesia, which is not one of the countries listed in the SC.
 ReflectionThe Initial Response is correct. The paper's title and abstract clearly state that the study was conducted in Indonesia, not in any of the countries listed in the SC.</t>
  </si>
  <si>
    <t>The study was conducted in Hawai'i, not in any of the locations specified in the SC.</t>
  </si>
  <si>
    <t>No; The abstract clearly states that the research was conducted in Maunalua Bay, O'ahu, Hawai'i, which is not one of the locations listed in the SC.
 ReflectionThe Initial Response is correct. The paper's location of study is explicitly stated and it does not match any of the locations in the SC.</t>
  </si>
  <si>
    <t>No; The paper is based on a case study from Jor Bay, Indonesia, not any of the listed countries.
 ReflectionThe Initial Response is correct as the paper's case study is clearly identified as being from Indonesia, which is not one of the countries listed in the SC.</t>
  </si>
  <si>
    <t>No; The abstract mentions a case study conducted in South Thomaston, Maine, not any of the specified locations.
 ReflectionThe initial response is correct. The paper's case study is clearly stated to be in South Thomaston, Maine, which is not one of the locations listed in the screening criteria.</t>
  </si>
  <si>
    <t>The paper discusses community-based fisheries management, with no indication of a focus on co-management.</t>
  </si>
  <si>
    <t>The abstract suggests a review of literature, which is typically a format for peer-reviewed articles.</t>
  </si>
  <si>
    <t>Yes; The abstract indicates a comprehensive review of literature on a specific topic, which is a common format for peer-reviewed articles.
 ReflectionThe Initial Response seems correct. The abstract does not suggest that it is grey literature, a conference report, or a book chapter. It appears to be a review of existing literature, which is a common type of peer-reviewed article.</t>
  </si>
  <si>
    <t>No; The study is clearly stated to be conducted in Madagascar, which is not one of the countries listed in the SC.
 ReflectionThe Initial Response is correct. The location of the study is explicitly mentioned in the title and the abstract, and it does not match any of the countries in the SC.</t>
  </si>
  <si>
    <t>The paper's case study is based in Canada, not in any of the Pacific Island countries listed in the SC.</t>
  </si>
  <si>
    <t>No; The paper is focused on the Great Bear Lake in the Northwest Territories, Canada, not any of the listed Pacific Island countries.
 ReflectionThe Initial Response is correct. The paper's focus is clearly stated in the title and abstract, and it does not involve any of the countries listed in the SC.</t>
  </si>
  <si>
    <t>No; The abstract clearly states that the study is based on the main Hawaiian Islands, not any of the countries listed in the SC.
 ReflectionThe Initial Response is correct. The study is clearly based in Hawai'i and does not mention any of the countries listed in the SC.</t>
  </si>
  <si>
    <t>The paper is centered around fisheries and their management, as evidenced by the title and abstract.</t>
  </si>
  <si>
    <t>Yes; The title and abstract clearly mention fisheries and discuss management requirements in the context of community-based resource management.
 ReflectionThe initial response is correct. The paper's title and abstract clearly indicate a focus on fisheries and their management, specifically in the context of coastal communities in the Solomon Islands.</t>
  </si>
  <si>
    <t>Yes; The abstract mentions the use of community-based resource management.
 ReflectionThe Initial Response is correct. The abstract does discuss a community-based approach, specifically in the context of managing fisheries. However, it does not mention co-management, which is a criterion for exclusion.</t>
  </si>
  <si>
    <t>Yes; The abstract provides a detailed summary of a research study, which is typical of peer-reviewed literature.
 ReflectionThe Initial Response seems correct. The abstract discusses a specific study conducted over a 12-month period, suggesting it is a research paper. However, it does not explicitly state that it is peer-reviewed or published in a journal.</t>
  </si>
  <si>
    <t>No; The study is clearly stated to be conducted in Bangladesh, not any of the countries listed in the SC.
 ReflectionThe initial response is correct as the location of the study is explicitly mentioned in the abstract.</t>
  </si>
  <si>
    <t>The study is based on Indian fisheries and does not involve a case study from any of the specified Pacific Island nations.</t>
  </si>
  <si>
    <t>No; The paper is focused on fisheries in India, not any of the specified Pacific Island nations.
 ReflectionThe Initial Response is correct. The paper's title and abstract clearly state that the study is based on Indian fisheries, with no mention of any of the Pacific Island nations listed in the SC.</t>
  </si>
  <si>
    <t>No; The case study in the paper is from Madagascar, not from any of the countries listed in the SC.
 ReflectionThe Initial Response is correct. The paper's case study is clearly stated to be from Madagascar, which is not one of the countries of interest according to the SC.</t>
  </si>
  <si>
    <t>No; The study is clearly stated to be based in Kenya, not any of the listed Pacific Island nations.
 ReflectionThe Initial Response is correct. The abstract and title clearly state that the study was conducted in Kenya, which is not one of the countries listed in the screening criteria.</t>
  </si>
  <si>
    <t>The paper's case study does not involve any of the countries specified in the SC.</t>
  </si>
  <si>
    <t>No; The paper focuses on marine protected areas in Cambodia and the Philippines, not any of the countries listed in the SC.
 ReflectionThe initial response is correct as the abstract and title do not mention any of the countries listed in the SC.</t>
  </si>
  <si>
    <t>The research is based in Cambodia, not in any of the countries specified in the SC.</t>
  </si>
  <si>
    <t>No; The study is clearly based in Cambodia, not any of the countries listed in the SC.
 ReflectionThe initial response is correct. The title and abstract of the paper clearly state that the research was conducted in Cambodia, which is not one of the countries listed in the SC.</t>
  </si>
  <si>
    <t>The paper's case study is based in Alaska, not in any of the specified locations in the SC.</t>
  </si>
  <si>
    <t>No; The paper focuses on native villages in Alaska, not any of the specified locations.
 ReflectionThe Initial Response is correct as the paper's case study is clearly stated to be in Alaska, which is not one of the locations listed in the SC.</t>
  </si>
  <si>
    <t>No; The paper is specifically about CBCRM programs in the Philippines, not any of the countries listed in the SC.
 ReflectionThe initial response is correct as the paper's focus is clearly stated to be the Philippines, which is not one of the countries of interest according to the SC.</t>
  </si>
  <si>
    <t>No; The paper is focused on the Philippine coral reefs and does not mention any of the countries listed in the SC.
 ReflectionThe initial response is correct. The paper is about the Philippines, not any of the countries listed in the SC.</t>
  </si>
  <si>
    <t>No; The title indicates that the paper is about the Tubbataha Reef National Marine Park in the Philippines, which is not one of the countries listed in the SC.
 ReflectionThe Initial Response is correct. The title clearly states that the case study is from the Philippines, which is not one of the countries of interest according to the SC.</t>
  </si>
  <si>
    <t>The paper is centered on Madagascar, which is not one of the countries of interest according to the SC.</t>
  </si>
  <si>
    <t>No; The paper focuses on marine turtle populations in Madagascar, not any of the countries listed in the SC.
 ReflectionThe initial response is correct. The paper's title and abstract do not mention any of the countries listed in the SC.</t>
  </si>
  <si>
    <t>The paper does not explicitly mention a case study from any of the specified countries.</t>
  </si>
  <si>
    <t>No; The abstract and title do not mention any of the specified countries.
 ReflectionThe initial response is correct. The paper focuses on Southeast Asia, and while some of the countries listed in the SC may be considered part of this region, none of them are specifically mentioned in the title or abstract.</t>
  </si>
  <si>
    <t>The paper's case study is based in the Philippines, not in any of the countries listed in the screening criteria.</t>
  </si>
  <si>
    <t>No; The paper is focused on a case study from the island province of Catanduanes in Luzon, Philippines, which is not one of the specified locations in the screening criteria.
 ReflectionThe initial response is correct. The paper's focus is clearly stated to be on the Philippines, not any of the countries listed in the screening criteria.</t>
  </si>
  <si>
    <t>No; The paper focuses on a case study in Indonesia, not any of the countries listed in the SC.
 ReflectionThe initial response is correct as the paper's case study is clearly stated to be in Indonesia, which is not one of the countries of interest according to the SC.</t>
  </si>
  <si>
    <t>The study is not conducted in any of the specified Pacific Island countries.</t>
  </si>
  <si>
    <t>No; The study is based in Tono Reservoir in northern Ghana, not in any of the listed Pacific Island countries.
 ReflectionThe initial response is correct. The location of the study is clearly stated in the title and abstract, and it does not match any of the locations specified in the screening criteria.</t>
  </si>
  <si>
    <t>No; The study is conducted in the Tuamotu Archipelago of French Polynesia, which is not listed in the SC.
 ReflectionThe initial response is correct as the location of the study does not match any of the locations listed in the SC.</t>
  </si>
  <si>
    <t>Yes; The title and abstract suggest a community-based management approach in an artisanal fishery.
 ReflectionThe initial response is correct. The abstract discusses the management of a fishery, and the title refers to community-based management. However, there is no explicit mention of co-management, which is a criterion for exclusion.</t>
  </si>
  <si>
    <t>While the abstract suggests a research study typical of peer-reviewed literature, it does not explicitly confirm its status as a peer-reviewed publication.</t>
  </si>
  <si>
    <t>Yes; The abstract provides a detailed summary of a research study, which is typical of peer-reviewed literature.
 ReflectionThe initial response seems correct. The abstract discusses a specific study, its methodology, findings, and implications, which is characteristic of peer-reviewed articles. However, it does not explicitly state that it is a peer-reviewed article.</t>
  </si>
  <si>
    <t>The study is conducted in the Amazon, not in any of the Pacific Island nations listed in the SC.</t>
  </si>
  <si>
    <t>No; The study is based in the Amazon, specifically the JuruÃ¡ River in western Brazilian Amazonia, not any of the listed Pacific Island nations.
 ReflectionThe Initial Response is correct. The study location is clearly stated in the abstract and it does not match any of the locations specified in the SC.</t>
  </si>
  <si>
    <t>The case study in the paper is from northwest Mexico, not from any of the specified locations in the screening criteria.</t>
  </si>
  <si>
    <t>No; The abstract mentions a case study from northwest Mexico, not from any of the specified locations.
 ReflectionThe initial response is correct. The abstract clearly states that the case study is from northwest Mexico, which is not one of the locations listed in the screening criteria.</t>
  </si>
  <si>
    <t>The paper's case study is from Zimbabwe, which is not one of the countries of interest according to the SC.</t>
  </si>
  <si>
    <t>No; The study is based in Zimbabwe, not any of the listed Pacific Island countries.
 ReflectionThe Initial Response is correct as the study location specified in the title and abstract does not match any of the countries listed in the SC.</t>
  </si>
  <si>
    <t>No; The abstract does not mention any specific case study from the listed countries.
 ReflectionThe initial response is correct. The abstract discusses mangrove forests in general and their distribution in different regions, but does not mention a specific case study from any of the countries listed in the screening criteria.</t>
  </si>
  <si>
    <t>Yes; The abstract mentions community-based approaches for restoration and sustainable management of mangrove forest ecosystems.
 ReflectionThe Initial Response is correct. The abstract does mention a community-based approach, and there is no mention of co-management, which is to be excluded according to the SC.</t>
  </si>
  <si>
    <t>The abstract is detailed and the copyright notice from Elsevier Inc. indicates that it is likely part of the peer-reviewed published literature.</t>
  </si>
  <si>
    <t>Yes; The abstract provides a detailed summary of the research and ends with a copyright notice from Elsevier Inc., a well-known academic publishing company.
 ReflectionThe Initial Response is correct. The abstract is detailed and provides a comprehensive summary of the research. The copyright notice from Elsevier Inc. suggests that it is part of the peer-reviewed published literature.</t>
  </si>
  <si>
    <t>No; The paper is focused on pearl culture in Tanzania, not any of the countries listed in the SC.
 ReflectionThe Initial Response is correct as the study is clearly based in Tanzania, which is not one of the countries of interest according to the SC.</t>
  </si>
  <si>
    <t>No; The paper is focused on a case study from Bangladesh, not any of the countries listed in the SC.
 ReflectionThe initial response is correct. The abstract clearly states that the research was conducted in Bangladesh, and there is no mention of any of the countries listed in the SC.</t>
  </si>
  <si>
    <t>No; The paper is focused on case studies from the Philippines, not any of the countries listed in the SC.
 ReflectionThe initial response is correct. The abstract clearly states that the case studies are from the Philippines, which is not one of the countries listed in the SC.</t>
  </si>
  <si>
    <t>The paper's case study is based in Sri Lanka, not in any of the countries specified in the screening criteria.</t>
  </si>
  <si>
    <t>No; The paper is clearly focused on a case study from Sri Lanka, which is not one of the countries listed in the screening criteria.
 ReflectionThe initial response is correct. The paper's title and abstract do not mention any of the countries listed in the screening criteria, instead focusing on Sri Lanka.</t>
  </si>
  <si>
    <t>The paper does not specify a case study from any of the listed locations.</t>
  </si>
  <si>
    <t>No; The abstract and title do not mention any specific case study or location.
 ReflectionThe initial response is correct. The abstract discusses the impact of fisheries on marine-mammal populations in general terms, without specifying a particular region or country.</t>
  </si>
  <si>
    <t>No; The abstract discusses a model to predict the impacts of lionfish invasion on a coral reef community, but does not mention a community-based approach.
 ReflectionThe initial response is correct. The paper seems to focus on ecological modeling and management scenarios, not on a community-based approach.</t>
  </si>
  <si>
    <t>The abstract and title suggest a research study, and the copyright notice indicates it is published literature, not grey literature, a conference report, or a book chapter.</t>
  </si>
  <si>
    <t>Yes; The abstract provides a detailed summary of a research study, and the copyright notice at the end suggests it is published literature.
 ReflectionThe Initial Response seems correct. The abstract and title suggest a research study that is likely part of peer-reviewed literature. The copyright notice indicates it is published, and there is no indication that it is grey literature, a conference report, or a book chapter.</t>
  </si>
  <si>
    <t>No; The paper is focused on marine fisheries in Tanzania, which is not one of the countries listed in the SC.
 ReflectionThe Initial Response is correct. The paper's focus is clearly stated to be Tanzania, not any of the countries listed in the SC.</t>
  </si>
  <si>
    <t>The paper includes a case study from Tonga, which is one of the countries of interest according to the SC.</t>
  </si>
  <si>
    <t>Yes; The abstract mentions a study conducted in Tonga, which is one of the countries listed in the SC.
 ReflectionThe Initial Response is correct. The paper does involve a case study from one of the specified countries, Tonga.</t>
  </si>
  <si>
    <t>The paper is likely to discuss marine resource management as indicated by the focus on marine reserves and their impact.</t>
  </si>
  <si>
    <t>Yes; The abstract discusses marine reserves and marine management, which are related to marine resource management.
 ReflectionThe initial response is correct. The paper's title and abstract clearly indicate a focus on marine resource management, specifically through the lens of community-based marine reserves. While it doesn't explicitly mention fisheries, the management of marine resources could implicitly include fisheries.</t>
  </si>
  <si>
    <t>The paper focuses on a community-based approach without a mention of co-management.</t>
  </si>
  <si>
    <t>Yes; The abstract discusses a community-based approach to marine reserve design and management.
 ReflectionThe initial response is correct. The paper discusses a community-based approach to marine reserve design and does not mention co-management.</t>
  </si>
  <si>
    <t>The paper appears to be part of the peer-reviewed published literature as indicated by the detailed abstract and mention of a known publisher.</t>
  </si>
  <si>
    <t>Yes; The abstract provides a detailed summary of a research study and the paper is indicated to be published by Wiley Periodicals, Inc., a known publisher of peer-reviewed journals.
 ReflectionThe Initial Response is correct. The abstract and title suggest a research study, and the mention of a known publisher of peer-reviewed journals supports this.</t>
  </si>
  <si>
    <t>The paper is focused on Bangladesh, which is not one of the countries of interest according to the SC.</t>
  </si>
  <si>
    <t>No; The paper is clearly about a case study in Bangladesh, not any of the countries listed in the SC.
 ReflectionThe initial response is correct. The title and abstract do not mention any of the countries listed in the SC, but instead focus on Bangladesh.</t>
  </si>
  <si>
    <t>The study is based in Ethiopia, not in any of the specified Pacific Island countries.</t>
  </si>
  <si>
    <t>No; The study is clearly stated to be conducted in Northwest Ethiopia, not in any of the listed Pacific Island countries.
 ReflectionThe Initial Response is correct. The location of the study is explicitly mentioned in the title and the abstract.</t>
  </si>
  <si>
    <t>The study is conducted in Southeast China, not in any of the Pacific Island nations listed in the SC.</t>
  </si>
  <si>
    <t>No; The study is based in the insular regions of Southeast China, not any of the specified Pacific Island nations.
 ReflectionThe Initial Response is correct. The study location is clearly stated in the title and abstract, and it does not match any of the locations specified in the SC.</t>
  </si>
  <si>
    <t>The study was conducted in Cameroon, which is not one of the countries of interest according to the SC.</t>
  </si>
  <si>
    <t>No; The study is clearly stated to be conducted in Cameroon, not any of the listed countries.
 ReflectionThe Initial Response is correct. The study location is explicitly mentioned in the abstract.</t>
  </si>
  <si>
    <t>The study is not from any of the listed Pacific Island nations, but from Thailand.</t>
  </si>
  <si>
    <t>No; The study is clearly based in Thailand, not any of the listed Pacific Island nations.
 ReflectionThe initial response is correct. The title and abstract of the paper clearly state that the study was conducted in Nakhon Ratchasima, Thailand, which is not one of the countries listed in the screening criteria.</t>
  </si>
  <si>
    <t>The case study in the paper is from Zanzibar, Tanzania, not from any of the countries specified in the SC.</t>
  </si>
  <si>
    <t>No; The paper is clearly about a case study in Zanzibar, Tanzania, not any of the countries listed in the SC.
 ReflectionThe initial response is correct. The title and abstract of the paper clearly state that the case study is based in Zanzibar, Tanzania, which is not one of the countries listed in the SC.</t>
  </si>
  <si>
    <t>No; The title and abstract do not mention any case study from the specified countries.
 ReflectionThe initial response is correct as there is no mention of any case study from the specified countries in the title or abstract.</t>
  </si>
  <si>
    <t>The paper's focus is on a location in Bangladesh, not on any of the locations specified in the screening criteria.</t>
  </si>
  <si>
    <t>No; The paper is focused on Kaptai Lake in Bangladesh, which is not one of the specified locations in the screening criteria.
 ReflectionThe initial response is correct. The paper's focus is clearly stated in the title and abstract to be on a location in Bangladesh, not any of the locations listed in the screening criteria.</t>
  </si>
  <si>
    <t>No; The study is clearly stated to be conducted in Uganda, which is not one of the countries listed in the SC.
 ReflectionThe Initial Response is correct. The study location is explicitly mentioned in the abstract and it does not match any of the countries in the SC.</t>
  </si>
  <si>
    <t>The paper's case study is from Bangladesh, which does not meet the SC's requirement of a case study from specific Pacific Island countries.</t>
  </si>
  <si>
    <t>No; The case study in the paper is from Bangladesh, not from any of the countries listed in the SC.
 ReflectionThe Initial Response is correct. The paper's case study is clearly stated to be from Bangladesh, which is not one of the countries of interest according to the SC.</t>
  </si>
  <si>
    <t>The case study in the paper is from Nepal, not from any of the countries specified in the SC.</t>
  </si>
  <si>
    <t>The paper's focus on Southeast Asia excludes the countries listed in the SC.</t>
  </si>
  <si>
    <t>No; The abstract mentions that the case studies are from Southeast Asia, not from any of the countries listed in the SC.
 ReflectionThe initial response is correct. The paper focuses on Southeast Asia, and none of the countries listed in the SC are in Southeast Asia.</t>
  </si>
  <si>
    <t>No; The paper is focused on the Philippine abalone fishery, not any of the countries listed in the SC.
 ReflectionThe Initial Response is correct. The paper's title and abstract clearly state that it is about the Philippines, not any of the countries listed in the SC.</t>
  </si>
  <si>
    <t>The study is based in South Africa, not in any of the Pacific Island countries listed in the screening criteria.</t>
  </si>
  <si>
    <t>No; The abstract mentions a study conducted in a South African marine protected area, not any of the listed Pacific Island countries.
 ReflectionThe initial response is correct. The study location is clearly stated as South Africa, which is not one of the countries listed in the screening criteria.</t>
  </si>
  <si>
    <t>No; The abstract and title do not mention any of the specified locations.
 ReflectionThe initial response is correct as the abstract and title do not provide any information about a case study from the specified locations.</t>
  </si>
  <si>
    <t>The study is based in Alaska, not in any of the Pacific Island nations listed in the screening criteria.</t>
  </si>
  <si>
    <t>No; The abstract and title indicate that the study is based in the Bering Strait region of Alaska, not any of the listed Pacific Island nations.
 ReflectionThe initial response is correct. The study location is clearly stated in the abstract and does not include any of the countries listed in the screening criteria.</t>
  </si>
  <si>
    <t>The study is based on U.S. streams, not any of the specified island nations.</t>
  </si>
  <si>
    <t>No; The abstract and title indicate that the study is based on four streams in the U.S., not any of the specified island nations.
 ReflectionThe initial response is correct. The study does not mention any of the specified island nations in the title or abstract.</t>
  </si>
  <si>
    <t>No; The abstract clearly states that the case study is from Selayar Island, Indonesia, which is not one of the countries listed in the SC.
 ReflectionThe initial response is correct. The paper's case study is explicitly stated to be from Indonesia, not any of the countries listed in the SC.</t>
  </si>
  <si>
    <t>The case study is from Indonesia, not from any of the countries specified in the screening criteria.</t>
  </si>
  <si>
    <t>No; The paper's case study is based in Gili Indah, Indonesia, not any of the listed countries.
 ReflectionThe initial response is correct. The title and abstract clearly state that the case study is from Indonesia, which is not one of the countries listed in the screening criteria.</t>
  </si>
  <si>
    <t>The paper does not provide any information that it includes a case study from any of the specified locations.</t>
  </si>
  <si>
    <t>No; The abstract and title do not mention any of the specified locations.
 ReflectionThe initial response is correct. The paper is about a study conducted in an academic medical center, but it does not specify the location of this center. However, none of the specified locations in the screening criteria are mentioned.</t>
  </si>
  <si>
    <t>No; The abstract and title refer to a case study in the Philippines, not any of the countries listed in the SC.
 ReflectionThe initial response is correct as the abstract clearly states that the case study is based in the Philippines, which is not one of the countries listed in the SC.</t>
  </si>
  <si>
    <t>The paper is about South Africa, not any of the countries listed in the SC.</t>
  </si>
  <si>
    <t>No; The paper is focused on subsistence fisheries in South Africa, not any of the countries listed in the SC.
 ReflectionThe initial response is correct. The paper's title and abstract clearly state that it is about South Africa, not any of the countries listed in the SC.</t>
  </si>
  <si>
    <t>No; The abstract and title do not mention any of the specified locations.
 ReflectionThe initial response is correct. The paper focuses on a case study in North America, not any of the specified locations in the screening criteria.</t>
  </si>
  <si>
    <t>The study is conducted in the Amazon, which is not one of the specified locations in the screening criteria.</t>
  </si>
  <si>
    <t>No; The study is based in the Amazon, not in any of the listed Pacific Island countries.
 ReflectionThe initial response is correct as the location of the study is clearly stated in the title and abstract.</t>
  </si>
  <si>
    <t>No; The study is clearly based in Alto Lindoso reservoir, River Lima, North Portugal, not in any of the listed Pacific Island countries.
 ReflectionThe Initial Response is correct as the location of the study is explicitly stated in the title and abstract and does not match any of the locations specified in the SC.</t>
  </si>
  <si>
    <t>No; The study is based in Japan, not any of the listed Pacific Island countries.
 ReflectionThe initial response is correct. The study is clearly identified as being conducted in Japan, which is not one of the countries listed in the screening criteria.</t>
  </si>
  <si>
    <t>The study is not conducted in any of the listed Pacific Island countries, but in Oneida Lake, New York.</t>
  </si>
  <si>
    <t>No; The study is clearly stated to be conducted in Oneida Lake, New York, not in any of the listed Pacific Island countries.
 ReflectionThe initial response is correct. The location of the study is explicitly mentioned in the title and the abstract, and it is not one of the locations listed in the screening criteria.</t>
  </si>
  <si>
    <t>The study is based in the central Philippines, not in any of the countries specified in the SC.</t>
  </si>
  <si>
    <t>No; The abstract mentions the study is conducted in the central Philippines, not in any of the countries listed in the SC.
 ReflectionThe initial response is correct as the location of the study is clearly stated in the abstract.</t>
  </si>
  <si>
    <t>The paper is about the management of a marine resource, which falls under the scope of fisheries and marine resource management.</t>
  </si>
  <si>
    <t>Yes; The title and abstract discuss the restocking of a marine species, which is related to fisheries and marine resource management.
 ReflectionThe initial response is correct. The paper discusses the management of a marine resource (Trochus niloticus) through restocking, which is a common practice in fisheries management.</t>
  </si>
  <si>
    <t>The paper discusses a community-based approach and does not focus on co-management.</t>
  </si>
  <si>
    <t>Yes; The abstract mentions a community-based management through Customary Marine Tenure (CMT).
 ReflectionThe Initial Response is correct. The paper discusses a community-based approach through CMT, and there is no mention of co-management.</t>
  </si>
  <si>
    <t>The abstract and title suggest a peer-reviewed research paper, and the mention of Elsevier B.V. confirms its likely publication in a peer-reviewed journal.</t>
  </si>
  <si>
    <t>Yes; The abstract provides a detailed summary of a research study and the copyright note at the end suggests it is published by Elsevier B.V., a reputable publisher of peer-reviewed journals.
 ReflectionThe Initial Response is correct. The abstract and title are indicative of a peer-reviewed research paper, and the mention of a known publisher supports this.</t>
  </si>
  <si>
    <t>The paper does not meet the SC as it is based on a case study from South Africa, not any of the countries listed in the SC.</t>
  </si>
  <si>
    <t>No; The paper is clearly based on a case study from South Africa, not any of the countries listed in the SC.
 ReflectionThe Initial Response is correct. The title and abstract of the paper clearly state that the research was conducted in South Africa, which is not one of the countries listed in the SC.</t>
  </si>
  <si>
    <t>The paper includes a case study from Papua New Guinea, which meets the SC requirement.</t>
  </si>
  <si>
    <t>Yes; The abstract mentions a case study from Papua New Guinea which is one of the countries listed in the SC.
 ReflectionThe Initial Response is correct. The paper does include a case study from Papua New Guinea, which is one of the countries of interest according to the SC.</t>
  </si>
  <si>
    <t>The paper involves community participation in marine resource management and fisheries-related research activities.</t>
  </si>
  <si>
    <t>Yes; The abstract mentions community participation in research activities related to fish and marine protected areas.
 ReflectionThe Initial Response is correct. The abstract clearly indicates that the paper discusses community involvement in marine research and management, including activities related to fisheries.</t>
  </si>
  <si>
    <t>Yes; The abstract discusses partnerships with local communities and their involvement in research activities.
 ReflectionThe Initial Response is correct. The paper does discuss a community-based approach, but it does not focus on co-management, rather it focuses on partnerships with communities.</t>
  </si>
  <si>
    <t>Yes; The abstract provides a detailed summary of a research study, indicating that it is likely part of peer-reviewed published literature.
 ReflectionThe Initial Response seems correct. The abstract discusses a study, its methodology, and its findings, which are typical characteristics of peer-reviewed literature. There is no indication that it is grey literature, a conference report, or a book chapter.</t>
  </si>
  <si>
    <t>The paper does not involve a case study from any of the specified locations in the screening criteria.</t>
  </si>
  <si>
    <t>No; The paper is focused on North Carolina's commercial fishers, not on any of the specified locations in the screening criteria.
 ReflectionThe initial response is correct. The paper's title and abstract do not mention any of the locations listed in the screening criteria.</t>
  </si>
  <si>
    <t>The paper does not meet the SC as it is based on a case study from Hong Kong, not any of the specified countries.</t>
  </si>
  <si>
    <t>No; The paper is focused on a case study from Hong Kong, not any of the countries listed in the SC.
 ReflectionThe initial response is correct as the paper's title and abstract clearly state that the study is based in Hong Kong.</t>
  </si>
  <si>
    <t>The case study in the paper is from Nepal, not from any of the locations specified in the SC.</t>
  </si>
  <si>
    <t>No; The abstract clearly states that the case study is based in Central Himalaya, Nepal, which is not one of the locations listed in the SC.
 ReflectionThe initial response is correct. The paper's case study is not from any of the locations specified in the SC.</t>
  </si>
  <si>
    <t>The study was conducted in Papua New Guinea, which is one of the countries of interest according to the SC.</t>
  </si>
  <si>
    <t>Yes; The abstract mentions a study conducted in Papua New Guinea.
 ReflectionThe Initial Response is correct as the abstract clearly states that the study was conducted in Papua New Guinea, which is one of the countries listed in the SC.</t>
  </si>
  <si>
    <t>Yes; The abstract discusses the management of grouper populations in marine areas, which falls under marine resource management.
 ReflectionThe initial response is correct. The abstract clearly discusses the management of a marine resource (grouper) and the challenges associated with it.</t>
  </si>
  <si>
    <t>The paper discusses community-based management without a focus on co-management.</t>
  </si>
  <si>
    <t>Yes; The abstract discusses community-based management in the context of managing grouper reproductive migrations.
 ReflectionThe initial response is correct. The abstract does discuss community-based management, but it does not focus on co-management. It rather focuses on the spatial scales of management and how they can be adjusted to protect a significant portion of the spawning population.</t>
  </si>
  <si>
    <t>Yes; The abstract provides a detailed summary of a research study, which is typical of peer-reviewed literature.
 ReflectionThe Initial Response is correct. The abstract discusses a specific study and its results, which is characteristic of peer-reviewed literature. There is no indication that it is grey literature, a conference report, or a book chapter.</t>
  </si>
  <si>
    <t>No; The abstract mentions a case study from Madagascar, not from any of the countries listed in the SC.
 ReflectionThe initial response is correct. The abstract does not mention any of the countries listed in the SC, instead it focuses on a case study from Madagascar.</t>
  </si>
  <si>
    <t>Yes; The abstract mentions the accessibility of the regions to community-based resource managers, indicating a community-based approach.
 ReflectionThe Initial Response is correct. The abstract does not mention co-management, but it does mention community-based resource managers, which suggests a community-based approach.</t>
  </si>
  <si>
    <t>Yes; The abstract provides a detailed summary of a research study, which is typical of peer-reviewed literature.
 ReflectionThe initial response seems correct. The abstract discusses a research study, its methodology, and its findings, which is characteristic of peer-reviewed literature. However, it does not explicitly state that it is a peer-reviewed paper.</t>
  </si>
  <si>
    <t>The paper's case study is based on Japanese fisheries, not on any of the specified locations in the screening criteria.</t>
  </si>
  <si>
    <t>No; The abstract and title indicate that the study is based on data collected from Japanese fishery groups, not from any of the specified locations.
 ReflectionThe initial response is correct. The paper's focus is clearly stated to be on Japanese fisheries, with no mention of any of the locations listed in the screening criteria.</t>
  </si>
  <si>
    <t>The paper's case study is based in Pakistan and India, not in any of the countries specified in the SC.</t>
  </si>
  <si>
    <t>No; The paper is focused on the Indus River dolphin in Pakistan and India, not any of the listed countries.
 ReflectionThe initial response is correct as the paper's focus is clearly stated and does not involve any of the countries listed in the SC.</t>
  </si>
  <si>
    <t>No; The paper focuses on Irish and European fisheries, with no mention of any of the specified locations in the title or abstract.
 ReflectionThe initial response is correct. The paper's focus is clearly stated to be on Irish and European fisheries, and there is no mention of a case study from any of the locations specified in the screening criteria.</t>
  </si>
  <si>
    <t>No; The paper is focused on a community institution for fishery management in Kerala, India, not any of the specified locations.
 ReflectionThe Initial Response is correct, as the paper's focus is clearly stated to be on a case study in India, not any of the countries listed in the SC.</t>
  </si>
  <si>
    <t>No; The study is clearly stated to be conducted in Jima Geneti district, Western Oromia, Ethiopia, which is not one of the specified locations.
 ReflectionThe Initial Response is correct. The study location is explicitly mentioned in the title and abstract, and it does not match any of the locations specified in the SC.</t>
  </si>
  <si>
    <t>The paper is about Bangladesh and does not involve a case study from any of the countries specified in the SC.</t>
  </si>
  <si>
    <t>No; The paper is focused on river fisheries management in Bangladesh, not any of the countries listed in the SC.
 ReflectionThe initial response is correct, as the paper's focus is clearly on Bangladesh, with no mention of any of the countries listed in the SC.</t>
  </si>
  <si>
    <t>Yes; The abstract mentions community-based management as a potential solution to rehabilitate fish populations and habitats.
 ReflectionThe Initial Response is correct. The abstract does mention a community-based approach, but it does not focus on co-management, which is in line with the SC.</t>
  </si>
  <si>
    <t>While the abstract suggests a detailed analysis typical of peer-reviewed literature, without further information it's not possible to definitively exclude other types of publications.</t>
  </si>
  <si>
    <t>Yes; The abstract provides a comprehensive summary of the paper's content, which appears to be a detailed analysis of a specific issue, suggesting it could be part of the peer-reviewed published literature.
 ReflectionThe Initial Response seems correct. The abstract is detailed and discusses a specific issue in depth, which is typical of peer-reviewed literature. However, without further information, it's not possible to definitively exclude the possibility of it being grey literature, a conference report, or a book chapter.</t>
  </si>
  <si>
    <t>No; The abstract does not mention any specific case study from the listed countries.
 ReflectionThe initial response is correct. The abstract discusses mental health problems in women and children worldwide, with a focus on nutrition, but does not specify any case study from the countries listed in the SC.</t>
  </si>
  <si>
    <t>No; The paper is based on a case study from the Philippines, not any of the countries listed in the SC.
 ReflectionThe Initial Response is correct as the paper's case study is clearly stated to be from the Philippines, which is not one of the countries of interest in the SC.</t>
  </si>
  <si>
    <t>The case study is from Jamnagar, which is not one of the specified countries in the screening criteria.</t>
  </si>
  <si>
    <t>No; The paper's case study is based in Jamnagar, not in any of the listed countries.
 ReflectionThe initial response is correct as the location of the case study is clearly stated in the title and abstract.</t>
  </si>
  <si>
    <t>The paper's case study is from Taiwan, which is not one of the countries listed in the SC.</t>
  </si>
  <si>
    <t>No; The study is based in northeastern Taiwan, not in any of the countries listed in the SC.
 ReflectionThe Initial Response is correct as the location of the study is clearly stated in the abstract.</t>
  </si>
  <si>
    <t>The paper's focus on Wallacea does not meet the screening criteria of a case study from the listed countries.</t>
  </si>
  <si>
    <t>No; The abstract and title do not mention any of the countries listed in the screening criteria.
 ReflectionThe initial response is correct. The paper focuses on Wallacea, which is not listed in the screening criteria.</t>
  </si>
  <si>
    <t>The paper is focused on a case study from Belize, which is not one of the countries of interest according to the SC.</t>
  </si>
  <si>
    <t>No; The study is based in Belize, not any of the countries listed in the SC.
 ReflectionThe Initial Response is correct as the study location is clearly stated in the abstract.</t>
  </si>
  <si>
    <t>No; The paper is focused on a case study from the Saugeen Ojibway Nation in Lake Huron, not any of the listed Pacific Island nations.
 ReflectionThe initial response is correct. The paper's title and abstract clearly indicate that the study is based in Lake Huron, involving the Saugeen Ojibway Nation, which is not one of the Pacific Island nations listed in the screening criteria.</t>
  </si>
  <si>
    <t>The case study in the paper is from Belize, which is not one of the countries of interest according to the SC.</t>
  </si>
  <si>
    <t>No; The paper is focused on a case study from Belize, not any of the countries listed in the SC.
 ReflectionThe Initial Response is correct. The paper's title and abstract clearly state that the case study is based in Belize, which is not one of the countries specified in the SC.</t>
  </si>
  <si>
    <t>No; The study is clearly stated to be conducted in Fortaleza, Brazil, not in any of the listed countries.
 ReflectionThe initial response is correct. The abstract and title do not mention any of the countries listed in the screening criteria.</t>
  </si>
  <si>
    <t>The paper is focused on Indonesia, which is not one of the countries of interest according to the SC.</t>
  </si>
  <si>
    <t>No; The paper focuses on the Indonesian archipelago, not any of the countries listed in the SC.
 ReflectionThe Initial Response is correct as the paper is clearly focused on Indonesia, which is not one of the countries listed in the SC.</t>
  </si>
  <si>
    <t>The paper's case study is based in the Seychelles, not in any of the locations listed in the screening criteria.</t>
  </si>
  <si>
    <t>No; The study is focused on the Seychelles, which is not one of the specified locations in the screening criteria.
 ReflectionThe initial response is correct as the study does not involve any of the specified locations.</t>
  </si>
  <si>
    <t>The paper does not clearly discuss a community-based approach in the title or abstract.</t>
  </si>
  <si>
    <t>No; The abstract discusses management strategies for sea cucumber fisheries, but does not explicitly mention a community-based approach.
 ReflectionThe initial response is correct. The abstract discusses various management strategies, but there is no clear mention of a community-based approach. It does mention the involvement of local fishers in policy-making, but this is not the same as a community-based approach.</t>
  </si>
  <si>
    <t>While the abstract suggests a peer-reviewed paper due to its depth and structure, it does not explicitly confirm this.</t>
  </si>
  <si>
    <t>Yes; The abstract provides a comprehensive summary of the paper, discussing the challenges and opportunities in sea cucumber management in developing countries, which suggests it is a peer-reviewed article.
 ReflectionThe Initial Response seems correct. The abstract is detailed and structured like a peer-reviewed paper, discussing a problem, reviewing strategies, and suggesting solutions. However, it does not explicitly state that it is a peer-reviewed paper.</t>
  </si>
  <si>
    <t>The paper mentions community-based projects but does not provide enough information to determine if there is a focus on co-management.</t>
  </si>
  <si>
    <t>Yes; The abstract mentions partnering on community-based conservation and enhancement projects.
 ReflectionThe Initial Response is correct as the abstract does mention community-based projects, however, it does not specify if these are co-managed or not.</t>
  </si>
  <si>
    <t>The document could be a peer-reviewed paper, but there is not enough information to confirm this.</t>
  </si>
  <si>
    <t>Maybe; The abstract and title suggest a detailed study, but it does not explicitly state that it is a peer-reviewed paper.
 ReflectionThe Initial Response is correct. The information provided does not clearly indicate whether the paper is part of the peer-reviewed published literature.</t>
  </si>
  <si>
    <t>No; The abstract and title do not mention any of the specified locations.
 ReflectionThe Initial Response is correct. The paper is about the Seaflower MPA in the San Andres Archipelago, which is not one of the locations specified in the SC.</t>
  </si>
  <si>
    <t>No; The abstract mentions the study was conducted in the central Philippines, not in any of the countries listed in the SC.
 ReflectionThe initial response is correct. The abstract clearly states that the study was conducted in the central Philippines, which is not one of the countries listed in the SC.</t>
  </si>
  <si>
    <t>No; The abstract clearly states that the study was conducted in northeastern Brazil, not in any of the countries listed in the SC.
 ReflectionThe Initial Response is correct. The study location is explicitly mentioned in the abstract and it does not match with any of the countries listed in the SC.</t>
  </si>
  <si>
    <t>The paper is based on a study conducted in Thailand, not in any of the countries specified in the SC.</t>
  </si>
  <si>
    <t>No; The study is clearly stated to be conducted in Thailand, not in any of the countries listed in the SC.
 ReflectionThe initial response is correct. The abstract and title do not mention any of the countries listed in the SC, but instead focus on a study conducted in Thailand.</t>
  </si>
  <si>
    <t>No; The paper is based on a case study from Madagascar, not any of the countries listed in the SC.
 ReflectionThe Initial Response is correct. The paper's case study is clearly stated to be from Madagascar, which is not one of the countries of interest according to the SC.</t>
  </si>
  <si>
    <t>The paper's case study is from Taiwan, not from any of the countries specified in the SC.</t>
  </si>
  <si>
    <t>No; The paper is focused on the Amis people on the east coast of Taiwan, not any of the countries listed in the SC.
 ReflectionThe initial response is correct as the paper's case study is clearly stated to be from Taiwan, which is not one of the countries listed in the SC.</t>
  </si>
  <si>
    <t>The study was conducted in China, not in any of the countries specified in the screening criteria.</t>
  </si>
  <si>
    <t>No; The abstract mentions that the study was conducted along the Qiupu River in China, not in any of the listed countries.
 ReflectionThe initial response is correct. The study location is clearly stated in the abstract and it does not match any of the countries listed in the screening criteria.</t>
  </si>
  <si>
    <t>No; The abstract and title do not mention any of the specified locations.
 ReflectionThe initial response is correct, as the abstract and title of the paper do not provide any information suggesting that the study was conducted in any of the specified locations.</t>
  </si>
  <si>
    <t>No; The abstract clearly states that the study is based in the Philippines, which is not one of the countries listed in the SC.
 ReflectionThe initial response is correct. The study is based in the Philippines, not in any of the countries listed in the SC.</t>
  </si>
  <si>
    <t>The paper does not present a case study from any of the specified locations, but rather references a model from Fiji.</t>
  </si>
  <si>
    <t>No; The paper focuses on case studies from Nicaragua and Tanzania, and while it mentions a model from Fiji, it does not present a case study from Fiji or any of the other specified locations.
 ReflectionThe initial response is correct. The paper does not present a case study from any of the specified locations, but rather uses a model from Fiji to implement initiatives in Nicaragua and Tanzania.</t>
  </si>
  <si>
    <t>The title suggests potential relevance to the listed Pacific Island nations, but without an abstract or further information, a definitive answer cannot be given.</t>
  </si>
  <si>
    <t>Maybe; The title suggests a focus on small-scale fisheries management which could potentially be relevant to the listed Pacific Island nations, but without an abstract or further information, it's impossible to definitively say.
 ReflectionThe initial response is correct. The title alone does not provide enough information to definitively determine if the paper includes a case study from the specified locations.</t>
  </si>
  <si>
    <t>The title of the paper directly refers to fisheries management, meeting the screening criteria.</t>
  </si>
  <si>
    <t>Yes; The title explicitly mentions "fisheries management", which aligns with the screening criteria.
 ReflectionThe initial response is correct, as the title clearly indicates a focus on fisheries management, even though there is no abstract available to provide additional context.</t>
  </si>
  <si>
    <t>No; The paper is a case study from Malalison Island, Philippines, which is not one of the countries listed in the SC.
 ReflectionThe Initial Response is correct as the paper does not focus on any of the countries listed in the SC.</t>
  </si>
  <si>
    <t>The paper is based on a case study from Fiji, which meets the screening criteria.</t>
  </si>
  <si>
    <t>Yes; The paper focuses on a case study from Fiji, which is one of the countries listed in the screening criteria.
 ReflectionThe initial response is correct. The abstract clearly states that the paper focuses on a case study from Fiji, which is one of the countries of interest according to the screening criteria.</t>
  </si>
  <si>
    <t>Yes; The title and abstract clearly mention the management of a local Fijian reef fishery and marine resources.
 ReflectionThe initial response is correct as the abstract discusses the management of marine resources, specifically a reef fishery in Fiji, and the challenges and developments associated with it.</t>
  </si>
  <si>
    <t>Yes; The abstract discusses a community-based marine resource management approach in a local Fijian reef fishery.
 ReflectionThe Initial Response is correct. The paper focuses on a community-based approach, specifically the Locally Managed Marine Area (LMMA) approach. There is no mention of co-management, which is the exclusion criterion.</t>
  </si>
  <si>
    <t>While the abstract and title suggest a research study, there is no explicit information confirming that this is peer-reviewed published literature.</t>
  </si>
  <si>
    <t>Yes; The abstract provides a detailed summary of a research study, which is typical of peer-reviewed literature.
 ReflectionThe Initial Response seems correct. The abstract and title suggest a research study that has been conducted and written up in a detailed manner, which is characteristic of peer-reviewed literature. However, there is no explicit mention of the paper being peer-reviewed or published in a journal.</t>
  </si>
  <si>
    <t>No; The paper is focused on Surabaya, a city in Indonesia, not any of the countries listed in the SC.
 ReflectionThe initial response is correct. The paper's case study is clearly based in Indonesia, which is not one of the countries specified in the SC.</t>
  </si>
  <si>
    <t>The paper is a case study from Papua New Guinea, which meets the Screening Criteria.</t>
  </si>
  <si>
    <t>Yes; The paper is a case study from New Ireland Province, Papua New Guinea.
 ReflectionThe Initial Response is correct. The paper is indeed a case study from Papua New Guinea, which is one of the countries listed in the Screening Criteria.</t>
  </si>
  <si>
    <t>The paper discusses the management of a marine resource (sea cucumbers) and the challenges faced in its implementation, which aligns with the screening criteria.</t>
  </si>
  <si>
    <t>Yes; The abstract discusses community-based mariculture of sea cucumber, a form of marine resource management, and the challenges faced in its implementation.
 ReflectionThe initial response is correct. The paper clearly discusses a form of marine resource management, specifically the mariculture of sea cucumbers, and the challenges faced in managing this resource at a community level.</t>
  </si>
  <si>
    <t>The paper discusses a community-based approach, and there is no explicit focus on co-management.</t>
  </si>
  <si>
    <t>Yes; The abstract discusses a community-based approach to sea cucumber mariculture.
 ReflectionThe initial response is correct. The paper discusses a community-based approach to mariculture, although it also mentions the failure of this approach due to various factors. However, there is no explicit focus on co-management.</t>
  </si>
  <si>
    <t>The abstract and title indicate a research study, which is usually part of peer-reviewed published literature.</t>
  </si>
  <si>
    <t>Yes; The abstract and title suggest a detailed research study, which is typically associated with peer-reviewed published literature.
 ReflectionThe initial response seems correct. The abstract provides a comprehensive overview of a research study, including its methodology, findings, and implications. It does not appear to be grey literature, a conference report, or a book chapter, as it discusses a specific research project and its outcomes.</t>
  </si>
  <si>
    <t>No; The abstract mentions that the study was conducted along the Kenyan coast, not in any of the countries listed in the SC.
 ReflectionThe initial response is correct. The study is clearly based in Kenya, which is not one of the countries of interest according to the SC.</t>
  </si>
  <si>
    <t>The title of the paper indicates a case study from Fiji, which meets the SC.</t>
  </si>
  <si>
    <t>Yes; The title mentions Fijian villages, which indicates a case study from Fiji.
 ReflectionThe Initial Response is correct as the title clearly mentions Fiji, which is one of the countries listed in the SC.</t>
  </si>
  <si>
    <t>Yes; The title suggests a discussion on marine resource management.
 ReflectionThe initial response is correct, as the title indicates a focus on marine resource management, even though there is no abstract available to provide additional context.</t>
  </si>
  <si>
    <t>Maybe; The title suggests a community focus, but without an abstract, it's unclear if co-management is a focus.
 ReflectionThe initial response is correct, as the title does suggest a community-based approach, but without an abstract, it's impossible to determine if co-management is a focus.</t>
  </si>
  <si>
    <t>The absence of an abstract does not provide sufficient information to confirm if the paper is part of the peer-reviewed published literature.</t>
  </si>
  <si>
    <t>No; The abstract clearly states that the study was conducted in Siquijor, Philippines, which is not one of the countries listed in the SC.
 ReflectionThe initial response is correct. The study location is explicitly mentioned in the abstract and it does not match any of the countries in the SC.</t>
  </si>
  <si>
    <t>The study is based in Kerala, not in any of the specified locations in the screening criteria.</t>
  </si>
  <si>
    <t>No; The abstract and title indicate that the study is based in Kerala, not any of the specified locations.
 ReflectionThe initial response is correct as the study is clearly based in Kerala, which is not one of the locations specified in the screening criteria.</t>
  </si>
  <si>
    <t>No; The paper is focused on Bangladesh, not any of the countries listed in the SC.
 ReflectionThe Initial Response is correct as the paper's case study is clearly based in Bangladesh, which is not one of the countries of interest in the SC.</t>
  </si>
  <si>
    <t>No; The study is clearly stated to be based on the Rovuma River between Mozambique and Tanzania, which are not among the specified locations.
 ReflectionThe initial response is correct. The study location is explicitly mentioned in the abstract and it does not match any of the locations specified in the screening criteria.</t>
  </si>
  <si>
    <t>Yes; The abstract mentions a case study from the Solomon Islands, which is one of the countries listed in the SC.
 ReflectionThe Initial Response is correct. The abstract clearly states that it includes a case study from the Solomon Islands, which is one of the countries of interest according to the SC.</t>
  </si>
  <si>
    <t>Yes; The abstract discusses co-management practices in local fisheries and the management of coastal resources.
 ReflectionThe Initial Response is correct. The paper's title and abstract clearly indicate a focus on fisheries and marine resource management, specifically in the context of co-management practices and sustainability initiatives.</t>
  </si>
  <si>
    <t>No; The abstract clearly mentions a focus on co-management practices in local fisheries.
 ReflectionThe initial response is correct. The paper's abstract discusses co-management practices, which is a criterion for exclusion according to the SC.</t>
  </si>
  <si>
    <t>The title and abstract suggest a detailed research study, which is indicative of peer-reviewed literature.</t>
  </si>
  <si>
    <t>Yes; The abstract provides a detailed summary of a research study, which is typical of peer-reviewed literature.
 ReflectionThe Initial Response seems correct. The abstract and title suggest a research study that has been conducted and analyzed, which is typical of peer-reviewed literature. There is no indication that this is grey literature, a conference report, or a book chapter.</t>
  </si>
  <si>
    <t>No; The paper's case study is based in the North East of Scotland, not any of the listed Pacific Island nations.
 ReflectionThe initial response is correct. The paper's focus is clearly stated to be a case study in Scotland, which is not one of the countries listed in the screening criteria.</t>
  </si>
  <si>
    <t>The study is based on the Commonwealth of Dominica, not on any of the countries listed in the screening criteria.</t>
  </si>
  <si>
    <t>No; The paper is based on a case study from the Commonwealth of Dominica, which is not one of the specified locations in the screening criteria.
 ReflectionThe initial response is correct. The paper's abstract clearly states that the data was collected on the island of the Commonwealth of Dominica, which is not one of the countries listed in the screening criteria.</t>
  </si>
  <si>
    <t>No; The study is clearly stated to be conducted in Sorsogon, Philippines, which is not one of the specified locations in the screening criteria.
 ReflectionThe initial response is correct as the location of the study does not meet the screening criteria.</t>
  </si>
  <si>
    <t>No; The abstract mentions a study conducted in the Benguela Current Large Marine Ecosystem region, which is not listed in the SC.
 ReflectionThe initial response is correct. The paper's study location is not among the countries listed in the SC.</t>
  </si>
  <si>
    <t>No; The abstract mentions the use of local co-management plans which goes against the screening criteria.
 ReflectionThe initial response is correct. The paper does discuss a community-based approach, but it also includes a focus on co-management, which is specifically excluded in the screening criteria.</t>
  </si>
  <si>
    <t>Yes; The abstract provides a detailed summary of a study, its methodology, findings, and implications, which is typical of peer-reviewed literature.
 ReflectionThe Initial Response seems correct. The abstract does not indicate that it is grey literature, a conference report, or a book chapter. It appears to be a detailed summary of a research study, which is typical of peer-reviewed literature.</t>
  </si>
  <si>
    <t>No; The paper focuses on a case study from Sri Lanka, not any of the countries listed in the SC.
 ReflectionThe initial response is correct as the paper's focus is clearly stated to be Sri Lanka, which is not one of the countries of interest according to the SC.</t>
  </si>
  <si>
    <t>The paper does not appear to include a case study from any of the countries listed in the SC.</t>
  </si>
  <si>
    <t>No; The abstract mentions the Philippines and Indonesia, but none of the countries listed in the SC.
 ReflectionThe initial response is correct. The abstract does not mention any of the countries listed in the SC, and it specifically mentions the Philippines and Indonesia.</t>
  </si>
  <si>
    <t>The paper discusses community-based approaches in the context of managing socio-economic impacts of shrimp culture.</t>
  </si>
  <si>
    <t>While the abstract suggests a research paper, it does not explicitly confirm that it is part of peer-reviewed published literature.</t>
  </si>
  <si>
    <t>No; The abstract does not mention any specific location or case study from the listed countries.
 ReflectionThe initial response is correct. The abstract discusses fishery management in a general sense, without specifying any particular geographic location or case study.</t>
  </si>
  <si>
    <t>Yes; The title and abstract indicate that the paper will discuss community-based fishery management.
 ReflectionUpon further reflection, the abstract clearly states that the paper will focus on co-management, which is a criterion for exclusion according to the SC.</t>
  </si>
  <si>
    <t>The abstract's structure and depth, along with the copyright notice, suggest it is part of peer-reviewed published literature.</t>
  </si>
  <si>
    <t>Yes; The abstract provides a detailed overview of the research conducted, and the copyright notice suggests it is part of a published literature.
 ReflectionThe Initial Response seems correct. The abstract is comprehensive and indicates a structured research study. The copyright notice at the end suggests it is part of a published literature, likely peer-reviewed.</t>
  </si>
  <si>
    <t>The paper's case study is from Ethiopia, not from any of the specified Pacific Island countries.</t>
  </si>
  <si>
    <t>No; The study is based in Ethiopia, not in any of the listed Pacific Island countries.
 ReflectionThe Initial Response is correct as the study location does not meet the specified criteria.</t>
  </si>
  <si>
    <t>The paper discusses marine resource management and threats to marine ecosystems, which could include fisheries.</t>
  </si>
  <si>
    <t>The paper discusses community-based resource management systems, without a focus on co-management.</t>
  </si>
  <si>
    <t>Yes; The abstract mentions community-based resource management systems as a potential solution for managing resource use.
 ReflectionThe Initial Response is correct. The abstract does mention community-based approaches, but it does not focus on co-management.</t>
  </si>
  <si>
    <t>The copyright notice from Elsevier Ltd indicates that this is likely a peer-reviewed publication.</t>
  </si>
  <si>
    <t>Yes; The abstract ends with a copyright notice from Elsevier Ltd, a well-known publisher of peer-reviewed scientific literature.
 ReflectionThe Initial Response is correct. The presence of a copyright notice from a known scientific publisher suggests that this is a peer-reviewed paper.</t>
  </si>
  <si>
    <t>No; The abstract mentions the study is conducted in the Pacific Northwest, not in any of the specified locations.
 ReflectionThe initial response is correct as the study location specified in the abstract does not match any of the locations in the screening criteria.</t>
  </si>
  <si>
    <t>No; The abstract clearly states that the case study is based in Baros, Yogyakarta, Indonesia, which is not one of the specified locations in the screening criteria.
 ReflectionThe initial response is correct. The paper's case study is explicitly stated to be from Indonesia, not any of the countries listed in the screening criteria.</t>
  </si>
  <si>
    <t>No; The paper focuses on coastal and marine resources in Bali and Lombok, not any of the countries listed in the SC.
 ReflectionThe initial response is correct as the paper's focus is clearly stated to be on Bali and Lombok, which are not among the countries listed in the SC.</t>
  </si>
  <si>
    <t>The study is based in Ghana, West Africa, not in any of the specified locations in the screening criteria.</t>
  </si>
  <si>
    <t>No; The study is clearly stated to be conducted in Bontanga Reservoir, Ghana, West Africa, which is not one of the specified locations in the screening criteria.
 ReflectionThe initial response is correct. The location of the study is explicitly mentioned in the title and the abstract, and it does not match any of the locations listed in the screening criteria.</t>
  </si>
  <si>
    <t>The paper does not meet the SC as it is based on a case study from Ecuador, not any of the specified countries.</t>
  </si>
  <si>
    <t>No; The paper is focused on a case study from Ecuador, not any of the countries listed in the SC.
 ReflectionThe Initial Response is correct as the paper's focus is clearly stated to be on Ecuador, which is not one of the countries of interest according to the SC.</t>
  </si>
  <si>
    <t>No; The study is based in Sierra Leone, not in any of the countries listed in the SC.
 ReflectionThe initial response is correct as the study location is clearly stated in the title and abstract.</t>
  </si>
  <si>
    <t>The paper is about sport fisheries and includes discussion on managing these resources, meeting the screening criteria.</t>
  </si>
  <si>
    <t>Yes; The title and abstract mention sport fisheries and discuss managing these resources for the benefit of coastal communities.
 ReflectionThe initial response is correct. The paper's title and abstract clearly indicate a focus on fisheries, specifically sport fisheries, and discuss principles for managing these resources in a way that benefits local communities and conserves fish stocks and their habitats.</t>
  </si>
  <si>
    <t>Yes; The abstract provides a detailed summary of a research study, suggesting it is part of peer-reviewed literature.
 ReflectionThe initial response seems correct. The abstract is comprehensive, outlining the research's purpose, methodology, and potential implications, which is typical of peer-reviewed literature. However, it does not explicitly state that it is a peer-reviewed paper.</t>
  </si>
  <si>
    <t>The study is not related to any of the listed Pacific Island nations as it is focused on the Bay of Biscay.</t>
  </si>
  <si>
    <t>No; The paper is focused on the Bay of Biscay, not any of the listed Pacific Island nations.
 ReflectionThe initial response is correct as the paper's study area, the Bay of Biscay, is not among the listed Pacific Island nations.</t>
  </si>
  <si>
    <t>No; The paper is clearly about a case study in Sri Lanka, not any of the countries listed in the SC.
 ReflectionThe Initial Response is correct as the paper's title and abstract clearly indicate that the case study is based in Sri Lanka, which is not one of the countries listed in the SC.</t>
  </si>
  <si>
    <t>The paper is focused on a case study from Wisconsin, USA, not any of the specified Pacific Island nations.</t>
  </si>
  <si>
    <t>No; The paper is clearly about lake management in Wisconsin, USA, not any of the listed Pacific Island nations.
 ReflectionThe initial response is correct. The title and abstract do not mention any of the Pacific Island nations listed in the screening criteria.</t>
  </si>
  <si>
    <t>No; The paper is focused on marine protected areas in the Philippines, not any of the countries listed in the SC.
 ReflectionThe initial response is correct. The paper's title and abstract clearly state that the study is based in the Philippines, which is not one of the countries listed in the SC.</t>
  </si>
  <si>
    <t>The paper does not mention any case study from the specified locations.</t>
  </si>
  <si>
    <t>No; The abstract and title do not mention any of the specified locations.
 ReflectionThe initial response is correct. The paper seems to focus on Arctic and sub-Arctic subsistence fisheries, not on any of the locations specified in the screening criteria.</t>
  </si>
  <si>
    <t>No; The paper is focused on indigenous communities and their customary fisheries in New Zealand, not any of the countries listed in the SC.
 ReflectionThe initial response is correct. The paper's focus is clearly stated to be New Zealand, which is not one of the countries of interest according to the SC.</t>
  </si>
  <si>
    <t>The study is based in Lao PDR, not in any of the countries listed in the SC.</t>
  </si>
  <si>
    <t>No; The abstract clearly states that the study is based in Lao PDR, which is not one of the countries listed in the SC.
 ReflectionThe initial response is correct. The study is not based in any of the countries listed in the SC, but in Lao PDR.</t>
  </si>
  <si>
    <t>The case study is from Kenya, which is not one of the countries listed in the screening criteria.</t>
  </si>
  <si>
    <t>No; The case study is clearly stated to be from Kenya, not any of the listed countries.
 ReflectionThe Initial Response is correct as the location of the case study is explicitly mentioned in the abstract.</t>
  </si>
  <si>
    <t>The paper is focused on Papua New Guinea, which meets the SC.</t>
  </si>
  <si>
    <t>Yes; The title and abstract mention a study focused on fisheries governance in Papua New Guinea.
 ReflectionThe Initial Response is correct. The paper is clearly focused on Papua New Guinea, which is one of the countries listed in the SC.</t>
  </si>
  <si>
    <t>The paper's focus on fisheries governance confirms it is relevant to the screening criteria.</t>
  </si>
  <si>
    <t>Yes; The title and abstract both mention fisheries governance, which is related to marine resource management.
 ReflectionThe Initial Response is correct. The paper is clearly about fisheries governance, a key aspect of marine resource management.</t>
  </si>
  <si>
    <t>Yes; The abstract mentions strengthening community-based and participatory approaches to fisheries management.
 ReflectionThe Initial Response is correct as the abstract clearly mentions a focus on community-based approaches. There is no mention of co-management, which is a criterion for exclusion.</t>
  </si>
  <si>
    <t>Yes; The abstract and title suggest that this is a research paper discussing fisheries governance in Papua New Guinea.
 ReflectionThe initial response is correct as the abstract and title provide a summary of a research topic, however, it does not explicitly state if it is part of peer-reviewed published literature.</t>
  </si>
  <si>
    <t>The paper includes a case study from the Solomon Islands, which is one of the countries specified in the SC.</t>
  </si>
  <si>
    <t>The paper is centered on fisheries management and discusses strategies for improving it, meeting the screening criteria.</t>
  </si>
  <si>
    <t>Yes; The title and abstract clearly mention community-based fisheries management and discuss ways to improve its outcomes.
 ReflectionThe initial response is correct. The paper is focused on fisheries management, specifically community-based fisheries management, and discusses the use of the social-ecological systems framework to improve its outcomes.</t>
  </si>
  <si>
    <t>The paper appears to be a study with its own original findings, which is typical of peer-reviewed literature, despite using grey literature as a data source.</t>
  </si>
  <si>
    <t>Yes; The abstract provides a detailed summary of a study, which is typical of peer-reviewed literature.
 ReflectionThe Initial Response is correct. The abstract discusses a study and its results, which is characteristic of peer-reviewed literature. However, it does mention the use of grey literature as part of its data sources, but this does not necessarily mean the paper itself is grey literature.</t>
  </si>
  <si>
    <t>The paper is based on a study from Italy, not any of the Pacific Island nations specified in the SC.</t>
  </si>
  <si>
    <t>No; The paper is clearly focused on a case study from Umbria, Italy, not any of the listed Pacific Island nations.
 ReflectionThe Initial Response is correct. The paper's title and abstract make it clear that the study is based in Italy, and there is no mention of any of the Pacific Island nations listed in the SC.</t>
  </si>
  <si>
    <t>The case study in the paper is from British Columbia, Canada, not from any of the Pacific Island nations listed in the screening criteria.</t>
  </si>
  <si>
    <t>No; The paper focuses on a case study from British Columbia, Canada, not any of the listed Pacific Island nations.
 ReflectionThe initial response is correct. The paper's title and abstract clearly state that the case study is based on the Kitasoo/XaiÃƒÂ¢Ã¢â€šÂ¬Ã¢â€žÂ¢xais people of British Columbia, Canada, which is not one of the countries listed in the screening criteria.</t>
  </si>
  <si>
    <t>The study does not meet the screening criteria as it is not based in any of the specified Pacific Island nations.</t>
  </si>
  <si>
    <t>No; The study is based in Tianjin, not in any of the specified Pacific Island nations.
 ReflectionThe Initial Response is correct as the study does not involve any of the specified countries.</t>
  </si>
  <si>
    <t>The study is focused on the Dominican Republic, which is not one of the countries listed in the screening criteria.</t>
  </si>
  <si>
    <t>No; The paper is a case study of the Buen Hombre fishery in the Dominican Republic, not any of the listed countries.
 ReflectionThe initial response is correct as the paper's focus is clearly stated to be on a location not included in the screening criteria.</t>
  </si>
  <si>
    <t>The study is focused on the northern Arabian Sea, not the Pacific Island nations listed in the screening criteria.</t>
  </si>
  <si>
    <t>No; The abstract and title indicate that the study is focused on the northern Arabian Sea, not any of the listed Pacific Island nations.
 ReflectionThe initial response is correct. The study's geographical focus is clearly stated and does not include any of the countries listed in the screening criteria.</t>
  </si>
  <si>
    <t>The case study is based in Sungai Pakning, Riau, which is not one of the countries specified in the screening criteria.</t>
  </si>
  <si>
    <t>No; The paper is focused on a case study in Sungai Pakning, Riau, not any of the listed countries.
 ReflectionThe initial response is correct. The paper's title and abstract clearly state that the case study is based in Sungai Pakning, Riau, which is not one of the countries listed in the screening criteria.</t>
  </si>
  <si>
    <t>The paper's case study is based in Chile, not in any of the countries specified in the SC.</t>
  </si>
  <si>
    <t>No; The paper is focused on a case study in Chile, not any of the listed countries.
 ReflectionThe Initial Response is correct as the paper's focus is clearly stated to be on Chile, which is not one of the countries listed in the SC.</t>
  </si>
  <si>
    <t>The paper's focus on Bangladesh does not meet the screening criteria's requirement for a case study from specific Pacific Island countries.</t>
  </si>
  <si>
    <t>No; The paper is focused on community-based organizations in Bangladesh, not any of the listed Pacific Island countries.
 ReflectionThe initial response is correct. The paper's title and abstract clearly state that the research is based in Bangladesh, which is not one of the countries listed in the screening criteria.</t>
  </si>
  <si>
    <t>The paper's case study is based in Malaysia, not in any of the specified locations in the screening criteria.</t>
  </si>
  <si>
    <t>No; The paper is focused on the Lagong Hill Forest Reserve in Malaysia, not any of the specified locations.
 ReflectionThe initial response is correct, as the paper's case study is clearly based in Malaysia, which is not one of the locations listed in the screening criteria.</t>
  </si>
  <si>
    <t>The paper appears to discuss marine resource management and potentially fisheries, as indicated by the abstract's focus on MPAs and the influence of fishing markets.</t>
  </si>
  <si>
    <t>Yes; The abstract discusses Marine Protected Areas (MPA) and their sustainable management, which implies a focus on marine resource management.
 ReflectionThe Initial Response is correct. The abstract clearly mentions the management of marine resources, specifically in the context of MPAs. It also discusses the influence of proximity to a fishing market and dependence on marine resources, which suggests a discussion on fisheries.</t>
  </si>
  <si>
    <t>Yes; The abstract mentions exploring potential benefits from selected community-based MPAs to recipient local stakeholders and a bottom-up approach for long-term financial sustainability.
 ReflectionThe Initial Response is correct. The abstract does discuss a community-based approach, specifically in relation to Marine Protected Areas (MPAs) and their financing. There is no mention of co-management, which is the exclusion criteria.</t>
  </si>
  <si>
    <t>Yes; The abstract provides a detailed summary of a study, including methodology and results, which is typical of peer-reviewed literature.
 ReflectionThe initial response seems correct. The abstract does not indicate that it is grey literature, a conference report, or a book chapter. It appears to be a summary of a research study, which is typical of peer-reviewed literature.</t>
  </si>
  <si>
    <t>The paper is focused on a region in the Rocky Mountains, not on any of the Pacific Island countries specified in the screening criteria.</t>
  </si>
  <si>
    <t>No; The paper focuses on the Crown of the Continent Ecosystem (CCE), an area of the Rocky Mountains, not any of the listed Pacific Island countries.
 ReflectionThe initial response is correct. The paper's title and abstract clearly state that the study is about the Rocky Mountains, specifically the Crown of the Continent Ecosystem (CCE), which includes parts of the United States and Canada. There is no mention of any of the Pacific Island countries listed in the screening criteria.</t>
  </si>
  <si>
    <t>No; The abstract does not mention any specific case study from the listed countries.
 ReflectionThe initial response is correct. The abstract discusses the use of periodic closures in the Indo-Pacific region, but does not specify any case study from the countries listed in the screening criteria.</t>
  </si>
  <si>
    <t>The paper is clearly focused on fisheries and marine resource management, as evidenced by the discussion of periodically harvested marine reserves in the abstract.</t>
  </si>
  <si>
    <t>Yes; The title and abstract both mention fisheries and discuss marine resource management strategies.
 ReflectionThe initial response is correct. The abstract discusses the use of periodically harvested marine reserves as a tool for managing fisheries, particularly small-scale ones. It also discusses the effectiveness of this tool in different situations and for different species, which is a key aspect of marine resource management.</t>
  </si>
  <si>
    <t>The paper discusses both community-based approach and co-management, which is against the screening criteria.</t>
  </si>
  <si>
    <t>No; The abstract mentions the use of community-based and co-management frameworks.
 ReflectionThe initial response is correct. The paper does discuss a community-based approach, but it also focuses on co-management, which is a reason for exclusion according to the screening criteria.</t>
  </si>
  <si>
    <t>No; The paper is focused on a case study from Bangladesh, not any of the countries listed in the SC.
 ReflectionThe initial response is correct. The paper's title and abstract clearly state that the research is based in Bangladesh, which is not one of the countries of interest according to the SC.</t>
  </si>
  <si>
    <t>The abstract refers to Pacific island nations, but does not specify which ones, so it could potentially include the countries listed in the SC.</t>
  </si>
  <si>
    <t>Maybe; The abstract mentions Pacific island nations, which could potentially include the countries listed in the SC, but no specific country is mentioned.
 ReflectionThe initial response is correct. The abstract does not provide specific information about the countries involved in the study, but it does mention Pacific island nations, which could potentially include the countries listed in the SC.</t>
  </si>
  <si>
    <t>The paper discusses management of marine resources, specifically coral reefs, even though it does not explicitly mention fisheries.</t>
  </si>
  <si>
    <t>The paper discusses community-based initiatives and does not focus on co-management.</t>
  </si>
  <si>
    <t>Yes; The abstract mentions the use of traditional systems of resource governance and community-based initiatives.
 ReflectionThe Initial Response is correct. The abstract does mention community-based initiatives and does not mention co-management.</t>
  </si>
  <si>
    <t>The abstract and title indicate a scholarly review, which is typical of peer-reviewed literature, and the presence of a copyright symbol suggests it is part of published literature.</t>
  </si>
  <si>
    <t>Yes; The abstract and title suggest a comprehensive review of issues and adaptation opportunities related to coral reefs, which is typical of peer-reviewed literature.
 ReflectionThe Initial Response seems correct. The abstract provides a detailed overview of the paper's content, which appears to be a scholarly review of the impacts of climate change on coral reefs in the Pacific. The presence of a copyright symbol at the end also suggests it is part of published literature.</t>
  </si>
  <si>
    <t>No; The paper is focused on Southern Thailand, not any of the countries listed in the SC.
 ReflectionThe initial response is correct. The paper's title and abstract clearly state that the study is based in Southern Thailand, which is not one of the countries listed in the SC.</t>
  </si>
  <si>
    <t>No; The abstract does not mention any specific location or case study.
 ReflectionThe initial response is correct. The abstract and title do not provide any information about a case study from the specified locations.</t>
  </si>
  <si>
    <t>No; The abstract does not mention any case study from the specified locations.
 ReflectionThe initial response is correct. The abstract discusses community medicine and various techniques for education in this field, but does not mention any specific case study or location.</t>
  </si>
  <si>
    <t>The paper is based on a case study from British Columbia, not any of the countries listed in the SC.</t>
  </si>
  <si>
    <t>No; The abstract mentions that the study is based in British Columbia, not any of the countries listed in the SC.
 ReflectionThe initial response is correct. The paper is clearly based on a case study from British Columbia, which is not one of the countries listed in the SC.</t>
  </si>
  <si>
    <t>No; The study is clearly stated to be conducted in Indonesia, not any of the countries listed in the SC.
 ReflectionThe initial response is correct. The abstract explicitly mentions that the study took place in Indonesia, which is not one of the countries listed in the SC.</t>
  </si>
  <si>
    <t>No; The abstract and title do not mention any of the specified locations.
 ReflectionThe initial response is correct as the abstract and title are focused on sex education in New Jersey, not any of the specified locations.</t>
  </si>
  <si>
    <t>The paper's focus on the long-term co-management of a reef fishery directly relates to fisheries and marine resource management.</t>
  </si>
  <si>
    <t>Yes; The title and abstract clearly indicate that the paper discusses a multi-species reef fishery and its co-management over a decade.
 ReflectionThe initial response is correct. The paper's focus on the co-management of a reef fishery, including aspects such as fishing effort, harvesting efficiency, and catch composition, aligns with the screening criteria of discussing fisheries and/or marine resource management.</t>
  </si>
  <si>
    <t>The paper is focused on co-management, which is not within the scope of the screening criteria.</t>
  </si>
  <si>
    <t>No; The abstract and title clearly indicate a focus on co-management, which is excluded by the screening criteria.
 ReflectionThe initial response is correct. The paper's title and abstract are centered around co-management, which is explicitly excluded in the screening criteria.</t>
  </si>
  <si>
    <t>While the abstract suggests a study that is typical of peer-reviewed literature, it does not explicitly confirm that it is a peer-reviewed paper.</t>
  </si>
  <si>
    <t>Yes; The abstract provides a detailed summary of a study, which is typical of peer-reviewed literature.
 ReflectionThe Initial Response seems correct. The abstract discusses a specific study and its findings, which is characteristic of peer-reviewed literature. However, it does not explicitly state that it is a peer-reviewed paper.</t>
  </si>
  <si>
    <t>The paper's case study is based in Canada, not in any of the countries specified in the SC.</t>
  </si>
  <si>
    <t>No; The paper focuses on a case study from Nunatsiavut, a land claim area in northern Labrador, Canada, not any of the listed countries.
 ReflectionThe Initial Response is correct. The paper's focus is clearly stated in the abstract and it does not involve any of the countries listed in the SC.</t>
  </si>
  <si>
    <t>The paper does not appear to include a case study from any of the countries listed in the SC as it specifically mentions the Philippines and Southeast Asian countries.</t>
  </si>
  <si>
    <t>No; The abstract mentions the Philippines and Southeast Asian countries, but none of the countries listed in the SC are mentioned.
 ReflectionThe initial response is correct. The abstract does not mention any of the countries listed in the SC.</t>
  </si>
  <si>
    <t>The paper does include a case study from one of the specified locations, specifically the Solomon Islands.</t>
  </si>
  <si>
    <t>Yes; The paper includes a case study from the Solomon Islands.
 ReflectionThe Initial Response is correct as the paper clearly mentions a case study conducted in the Solomon Islands.</t>
  </si>
  <si>
    <t>The paper discusses community-based fisheries management and a model for assessing gender inclusivity in this context.</t>
  </si>
  <si>
    <t>Yes; The abstract mentions community-based fisheries management and discusses a model for assessing gender inclusivity in this context.
 ReflectionThe initial response is correct. The paper is clearly about fisheries management, specifically community-based fisheries management in the Solomon Islands, and it discusses a model for assessing women's participation in this management.</t>
  </si>
  <si>
    <t>The paper discusses a community-based approach, with no explicit focus on co-management.</t>
  </si>
  <si>
    <t>Yes; The abstract discusses a community-based fisheries management approach, focusing on women's participation.
 ReflectionThe initial response is correct. The paper is about a community-based approach, specifically in the context of fisheries management. It does not seem to focus on co-management, but rather on the participation of women in the community-based management process.</t>
  </si>
  <si>
    <t>The abstract and title indicate a detailed research study, which is consistent with peer-reviewed literature.</t>
  </si>
  <si>
    <t>Yes; The abstract provides a detailed summary of a research study, which is typical of peer-reviewed literature.
 ReflectionThe Initial Response is correct. The abstract discusses a specific study and its findings, which is characteristic of peer-reviewed literature. It also includes a copyright notice at the end, which is common in published articles.</t>
  </si>
  <si>
    <t>Yes; The title and abstract suggest a detailed study with specific methodologies and findings, which is typical of peer-reviewed literature.
 ReflectionThe initial response seems correct as the abstract provides a detailed overview of the research, its methods, and findings. However, it does not explicitly state that it is a peer-reviewed paper.</t>
  </si>
  <si>
    <t>Yes; The abstract mentions the use of community-based systems to help sustain resources.
 ReflectionThe Initial Response is correct. The abstract does mention a community-based approach, but it does not focus on co-management.</t>
  </si>
  <si>
    <t>While the abstract suggests a research paper, without further information it's not possible to definitively exclude other types of literature.</t>
  </si>
  <si>
    <t>Yes; The abstract discusses a specific research question and suggests a new generation of 'barefoot ecologists' as a potential solution, which indicates it could be a peer-reviewed research paper.
 ReflectionThe Initial Response seems correct as the abstract does present a research question and discusses potential solutions, which is typical of peer-reviewed literature. However, without further information, it's not possible to definitively exclude the possibility of it being grey literature, a conference report, or a book chapter.</t>
  </si>
  <si>
    <t>No; The abstract does not mention any specific case study from the listed countries.
 ReflectionThe initial response is correct. The abstract discusses the role of coastal communities and small-scale fishers in ocean conservation but does not specify any case study from the countries listed in the screening criteria.</t>
  </si>
  <si>
    <t>The paper's focus on ocean conservation, small-scale fishers, and coastal communities indicates a discussion on fisheries and marine resource management.</t>
  </si>
  <si>
    <t>Yes; The abstract discusses the role of small-scale fishers and coastal communities in ocean conservation, which implies a discussion on marine resource management.
 ReflectionThe initial response is correct. The abstract clearly indicates a focus on marine resource management, particularly in the context of small-scale fishers and coastal communities. It also discusses the need for policy changes and institutional adaptations to better align with these communities and ocean users, which further suggests a discussion on fisheries and marine resource management.</t>
  </si>
  <si>
    <t>The text is identified as a chapter, suggesting it is not a peer-reviewed article.</t>
  </si>
  <si>
    <t>No; The abstract mentions that this is a chapter, which suggests it might be part of a book.
 ReflectionThe Initial Response is correct. The abstract clearly states that the text is a chapter, which indicates it is likely part of a book, not a peer-reviewed article.</t>
  </si>
  <si>
    <t>The paper's case study is based in Mexico, not in any of the countries listed in the SC.</t>
  </si>
  <si>
    <t>No; The study is focused on the Islas MarÃ­as Biosphere Reserve in Mexico, not any of the specified locations in the SC.
 ReflectionThe Initial Response is correct as the study location specified in the title and abstract does not match any of the locations listed in the SC.</t>
  </si>
  <si>
    <t>The case study is based in Indonesia, not in any of the countries listed in the screening criteria.</t>
  </si>
  <si>
    <t>No; The paper is focused on a case study in Raja Ampat, Indonesia, which is not one of the countries listed in the screening criteria.
 ReflectionThe initial response is correct. The paper's title and abstract clearly state that the case study is based in Raja Ampat, Indonesia, not in any of the countries specified in the screening criteria.</t>
  </si>
  <si>
    <t>No; The paper is based on a case study from the Philippines, not any of the countries listed in the SC.
 ReflectionThe initial response is correct. The title and abstract clearly state that the case study is from San Salvador Island, Philippines, which is not one of the countries listed in the SC.</t>
  </si>
  <si>
    <t>The case study is based in the Dominican Republic, not in any of the countries specified in the screening criteria.</t>
  </si>
  <si>
    <t>No; The paper is focused on a case study from the Dominican fishing community of Buen Hombre, not any of the listed countries.
 ReflectionThe initial response is correct. The abstract clearly states that the case study is based in the Dominican Republic, which is not one of the countries listed in the screening criteria.</t>
  </si>
  <si>
    <t>Yes; The abstract discusses a community-based approach to fisheries management, with no explicit mention of co-management.
 ReflectionThe initial response is correct. The paper seems to focus on a community-based approach, involving local communities and their knowledge in fisheries management. There is no explicit mention or focus on co-management.</t>
  </si>
  <si>
    <t>While the abstract suggests a detailed study which is typical of peer-reviewed literature, it does not explicitly confirm that it is a peer-reviewed paper.</t>
  </si>
  <si>
    <t>Yes; The abstract provides a detailed summary of a research study, which is typical of peer-reviewed literature.
 ReflectionThe Initial Response seems correct. The abstract discusses a specific study conducted by a collaboration of different stakeholders, and it presents detailed findings and methodologies, which is characteristic of peer-reviewed literature. However, it does not explicitly state that it is a peer-reviewed paper.</t>
  </si>
  <si>
    <t>The paper's case study is based in Japan, not in any of the countries specified in the SC.</t>
  </si>
  <si>
    <t>No; The paper is a case study from Himeshima, Oita Prefecture, Japan, not from any of the listed countries.
 ReflectionThe Initial Response is correct. The paper's focus is on a location in Japan, which is not one of the countries listed in the SC.</t>
  </si>
  <si>
    <t>The paper's case study is from North Sulawesi, which is not one of the specified locations in the screening criteria.</t>
  </si>
  <si>
    <t>No; The study is based in North Sulawesi, not in any of the listed countries or islands.
 ReflectionThe initial response is correct as the location of the study is clearly stated in the title and abstract.</t>
  </si>
  <si>
    <t>The paper discusses Pacific Island nations, but it does not specify if it includes a case study from the countries listed in the SC.</t>
  </si>
  <si>
    <t>Maybe; The abstract mentions Pacific Island nations but does not specify which ones.
 ReflectionThe Initial Response is correct. The abstract does not provide specific information about the countries involved in the study.</t>
  </si>
  <si>
    <t>The paper is focused on fisheries management, specifically community-based systems, which is directly related to the screening criteria.</t>
  </si>
  <si>
    <t>Yes; The title and abstract clearly mention fisheries management, specifically in the context of community-based systems in the Pacific Islands.
 ReflectionThe initial response is correct. The paper's title and abstract discuss community-based fisheries management systems, which falls under the broader category of fisheries and marine resource management.</t>
  </si>
  <si>
    <t>The paper appears to discuss community-based approaches without a focus on co-management, as per the screening criteria.</t>
  </si>
  <si>
    <t>Yes; The title and abstract indicate a focus on community-based fisheries management systems, with no explicit mention of co-management.
 ReflectionThe initial response is correct. The paper seems to focus on community-based approaches in fisheries management, specifically in the Pacific Islands. There is no clear mention or focus on co-management in the abstract.</t>
  </si>
  <si>
    <t>While the title and abstract suggest a comprehensive study, there is no explicit information confirming it is part of peer-reviewed published literature.</t>
  </si>
  <si>
    <t>Yes; The title and abstract suggest a comprehensive study and analysis, which is typical of peer-reviewed literature.
 ReflectionThe initial response seems correct as the abstract provides a detailed overview of the research, its context, and its implications, which is characteristic of peer-reviewed articles. However, it does not explicitly state that it is a peer-reviewed article.</t>
  </si>
  <si>
    <t>The paper includes a case study from the Solomon Islands and Papua New Guinea, which are among the countries of interest according to the SC.</t>
  </si>
  <si>
    <t>Yes; The abstract mentions a study conducted in the Solomon Islands and Papua New Guinea, which are part of the specified countries in the SC.
 ReflectionThe Initial Response is correct. The paper does indeed focus on a case study from the Solomon Islands and Papua New Guinea, which are included in the list of countries provided in the SC.</t>
  </si>
  <si>
    <t>The paper likely discusses community-based approaches as indicated in the abstract, and there is no mention of a focus on co-management.</t>
  </si>
  <si>
    <t>The abstract is detailed and specific, but there is no clear indication that it is part of peer-reviewed published literature.</t>
  </si>
  <si>
    <t>Maybe; The abstract is detailed and discusses a specific topic, but it does not clearly indicate whether it is part of peer-reviewed published literature.
 ReflectionThe Initial Response is correct. The abstract is comprehensive and discusses a specific region and its environmental conditions, but it does not provide clear evidence of being part of a peer-reviewed publication.</t>
  </si>
  <si>
    <t>The title and abstract do not provide any information about a case study from the specified locations.</t>
  </si>
  <si>
    <t>No; The title and abstract do not mention any of the specified locations.
 ReflectionThe initial response is correct, as the abstract and title do not provide any information about a case study from the specified locations.</t>
  </si>
  <si>
    <t>The case study in the paper is from Sri Lanka, not from any of the locations specified in the screening criteria.</t>
  </si>
  <si>
    <t>No; The abstract clearly states that the case study is based in Negombo estuary, Sri Lanka, which is not one of the specified locations in the screening criteria.
 ReflectionThe initial response is correct. The paper's case study is not from any of the specified locations.</t>
  </si>
  <si>
    <t>The paper's focus is not related to any of the specified locations in the SC.</t>
  </si>
  <si>
    <t>No; The abstract and title do not mention any of the specified locations.
 ReflectionThe initial response is correct as the paper focuses on the Northern Gulf of California, not any of the locations listed in the SC.</t>
  </si>
  <si>
    <t>The paper's case study is from North Carolina, not from any of the specified Pacific Island nations.</t>
  </si>
  <si>
    <t>No; The study is based in Hatteras, North Carolina, not any of the listed Pacific Island nations.
 ReflectionThe initial response is correct as the location of the study is clearly stated in the title and abstract.</t>
  </si>
  <si>
    <t>The paper's case studies are from Southeast Asia, not the specific countries listed in the SC.</t>
  </si>
  <si>
    <t>No; The paper focuses on case studies from Southeast Asia, not the specific countries listed in the SC.
 ReflectionThe initial response is correct as the paper does not mention any of the countries listed in the SC.</t>
  </si>
  <si>
    <t>The study is not related to any of the listed Pacific Island nations as it is conducted in the Baltic Sea.</t>
  </si>
  <si>
    <t>No; The study is focused on the Baltic Sea, not any of the listed Pacific Island nations.
 ReflectionThe initial response is correct. The abstract clearly states that the study was conducted in the Baltic Sea, which is not one of the countries listed in the screening criteria.</t>
  </si>
  <si>
    <t>No; The paper is a case study from Ngazidja island, Comoros which is not listed in the SC.
 ReflectionThe initial response is correct. The paper's case study is clearly stated to be from Comoros, which is not one of the countries listed in the SC.</t>
  </si>
  <si>
    <t>The study was conducted in Norway, not in any of the Pacific Island countries listed in the SC.</t>
  </si>
  <si>
    <t>No; The study is clearly stated to be conducted in the North Cape community in the Norwegian Arctic area, not in any of the listed Pacific Island countries.
 ReflectionThe Initial Response is correct. The location of the study is explicitly mentioned in the abstract and it does not match any of the locations specified in the SC.</t>
  </si>
  <si>
    <t>The study location in the title and abstract does not match any of the locations specified in the screening criteria.</t>
  </si>
  <si>
    <t>No; The study is based in Kilbat Village, Central Maluku Regency, Indonesia, which is not one of the specified locations in the screening criteria.
 ReflectionThe initial response is correct as the location of the study does not meet the screening criteria.</t>
  </si>
  <si>
    <t>The case study in the paper is from Central Vietnam, not from any of the specified locations in the screening criteria.</t>
  </si>
  <si>
    <t>No; The abstract mentions a case study from Central Vietnam, not from any of the listed countries or islands.
 ReflectionThe initial response is correct. The abstract clearly states that the case study is from the Tam Giang Lagoon, in Central Vietnam, which is not one of the locations specified in the screening criteria.</t>
  </si>
  <si>
    <t>The paper is focused on Japan, not any of the countries listed in the screening criteria.</t>
  </si>
  <si>
    <t>No; The abstract and title clearly indicate that the paper is focused on Japanese coastal fisheries management, not any of the listed countries.
 ReflectionThe initial response is correct. The paper is about Japan's coastal fisheries management and does not mention any of the countries listed in the screening criteria.</t>
  </si>
  <si>
    <t>The paper's focus is on the Gulf of Maine, not any of the Pacific Island nations listed in the screening criteria.</t>
  </si>
  <si>
    <t>No; The abstract and title indicate that the study is focused on the Gulf of Maine, not any of the specified Pacific Island nations.
 ReflectionThe initial response is correct. The paper's geographic focus is clearly stated as the Gulf of Maine, which is not one of the locations listed in the screening criteria.</t>
  </si>
  <si>
    <t>The paper's case study is based in Colorado, not in any of the Pacific Island countries specified in the SC.</t>
  </si>
  <si>
    <t>No; The paper is focused on a case study from Colorado, United States, not any of the listed Pacific Island countries.
 ReflectionThe Initial Response is correct. The paper's title and abstract clearly indicate that the case study is based in Colorado, which is not one of the countries listed in the SC.</t>
  </si>
  <si>
    <t>No; The paper is focused on the Philippines, not any of the countries listed in the SC.
 ReflectionThe initial response is correct, as the paper's title and abstract clearly state that the study is based in the Philippines.</t>
  </si>
  <si>
    <t>No; The abstract does not mention any specific case study from the listed countries.
 ReflectionThe initial response is correct. The abstract discusses shrimp farming and its impacts on mangrove ecosystems in a general context, without specifying any particular geographic location or country.</t>
  </si>
  <si>
    <t>The study is based in Hawaii, not in any of the locations specified in the screening criteria.</t>
  </si>
  <si>
    <t>No; The study is clearly identified as being conducted in Haena, Kauai, Hawaii, which is not one of the specified locations in the screening criteria.
 ReflectionThe initial response is correct. The location of the study is explicitly stated in the abstract, and it does not match any of the locations listed in the screening criteria.</t>
  </si>
  <si>
    <t>The paper does not meet the SC as it is focused on Indonesia, not any of the countries listed in the SC.</t>
  </si>
  <si>
    <t>The study is conducted in Cameroon, which is not one of the countries listed in the SC.</t>
  </si>
  <si>
    <t>No; The study is based in Northern Cameroon, not any of the listed Pacific Island nations.
 ReflectionThe Initial Response is correct as the study location specified in the abstract does not match any of the locations specified in the SC.</t>
  </si>
  <si>
    <t>The paper's case study is from Newfoundland and Labrador, not from any of the locations specified in the SC.</t>
  </si>
  <si>
    <t>No; The paper is focused on the inshore fishery in Newfoundland and Labrador, not any of the listed locations.
 ReflectionThe initial response is correct as the paper's case study is clearly stated to be from Newfoundland and Labrador, which is not one of the locations listed in the SC.</t>
  </si>
  <si>
    <t>No; The paper is a case study from South Africa, not any of the countries listed in the SC.
 ReflectionThe Initial Response is correct. The paper's title and abstract clearly state that the case study is based in South Africa, which is not one of the countries of interest according to the SC.</t>
  </si>
  <si>
    <t>No; The paper is clearly focused on a case study from Great Barrier Island, New Zealand, which is not one of the countries listed in the SC.
 ReflectionThe initial response is correct. The title and abstract do not mention any of the countries listed in the SC, and instead focus on New Zealand.</t>
  </si>
  <si>
    <t>While the abstract suggests a research study and there is a copyright notice, it does not explicitly state that it is a peer-reviewed article.</t>
  </si>
  <si>
    <t>Yes; The abstract provides a detailed summary of a research study, and the copyright notice at the end suggests it is part of published literature.
 ReflectionThe Initial Response is correct. The abstract and title suggest a research study, and the copyright notice indicates it is likely part of peer-reviewed published literature. However, it does not explicitly state that it is a peer-reviewed article.</t>
  </si>
  <si>
    <t>The paper is focused on a case study from Newfoundland and Labrador, not any of the Pacific Island countries specified in the SC.</t>
  </si>
  <si>
    <t>No; The paper is clearly about a case study from Newfoundland and Labrador, which is in Canada, not any of the listed Pacific Island countries.
 ReflectionThe Initial Response is correct. The paper's title and abstract do not mention any of the Pacific Island countries listed in the SC.</t>
  </si>
  <si>
    <t>The paper is about a case study in the Arctic, not in any of the Pacific Island nations listed in the screening criteria.</t>
  </si>
  <si>
    <t>No; The paper is focused on the Nunavut Wildlife Management Board's community-based monitoring network in the Arctic, not any of the listed Pacific Island nations.
 ReflectionThe initial response is correct. The paper's title and abstract do not mention any of the countries listed in the screening criteria.</t>
  </si>
  <si>
    <t>No; The paper is about the Okavango Delta in Botswana, not any of the listed Pacific Island countries.
 ReflectionThe Initial Response is correct. The paper's focus is clearly stated to be on a location in Botswana, which is not one of the countries listed in the SC.</t>
  </si>
  <si>
    <t>Yes; The abstract mentions activities in 14 Pacific Island countries, which could potentially include the countries listed in the SC.
 ReflectionThe Initial Response is correct as the abstract does mention activities in Pacific Island countries, but it does not specify which countries these are.</t>
  </si>
  <si>
    <t>Yes; The abstract mentions activities focusing on coastal fisheries and resource use and management.
 ReflectionThe Initial Response is correct. The abstract clearly indicates that the paper will discuss fisheries and marine resource management.</t>
  </si>
  <si>
    <t>While the abstract and title suggest a research paper, it does not explicitly confirm that it is part of peer-reviewed published literature.</t>
  </si>
  <si>
    <t>Yes; The abstract provides a detailed summary of the research project, its approach, and challenges, which is typical of peer-reviewed literature.
 ReflectionThe Initial Response seems correct as the abstract and title appear to be from a research paper. However, it does not explicitly state that it is part of peer-reviewed published literature.</t>
  </si>
  <si>
    <t>The case study in the paper is from south India, not from any of the locations specified in the SC.</t>
  </si>
  <si>
    <t>No; The paper is focused on a case study from south India, not any of the specified locations.
 ReflectionThe Initial Response is correct. The paper's title and abstract clearly state that the case study is based in south India, which is not one of the locations listed in the SC.</t>
  </si>
  <si>
    <t>No; The paper is a case study from Aceh, Indonesia, not from any of the countries listed in the SC.
 ReflectionThe Initial Response is correct as the paper's case study is clearly stated to be from Aceh, Indonesia, which is not one of the countries listed in the SC.</t>
  </si>
  <si>
    <t>No; The paper is clearly about the Philippines, which is not one of the countries listed in the SC.
 ReflectionThe initial response is correct. The title and abstract of the paper clearly indicate that it is focused on the Philippines, which is not one of the countries of interest according to the SC.</t>
  </si>
  <si>
    <t>The paper's focus on the Philippines does not meet the SC's requirement for a case study from the listed countries.</t>
  </si>
  <si>
    <t>No; The paper is focused on the Philippines, which is not one of the countries listed in the SC.
 ReflectionThe Initial Response is correct as the paper's focus is clearly stated to be the Philippines, which is not included in the SC's list of countries.</t>
  </si>
  <si>
    <t>No; The abstract and title indicate that the case study is based in Newfoundland and Labrador's Inshore Shrimp Industry, not any of the listed Pacific Island nations.
 ReflectionThe initial response is correct. The paper's focus is clearly on a case study from Canada, not any of the Pacific Island nations listed in the screening criteria.</t>
  </si>
  <si>
    <t>The study is based in Brazil, not in any of the Pacific Island countries listed in the screening criteria.</t>
  </si>
  <si>
    <t>No; The paper is focused on a case study in the Central Amazon of Brazil, not any of the listed Pacific Island countries.
 ReflectionThe initial response is correct as the abstract and title clearly state that the study is based in the Central Amazon of Brazil, which is not one of the countries listed in the screening criteria.</t>
  </si>
  <si>
    <t>The paper's focus on Brazil does not meet the SC's requirement for a case study from specific Pacific Island countries.</t>
  </si>
  <si>
    <t>No; The paper is focused on the fisheries of extreme southern Brazil, not any of the countries listed in the SC.
 ReflectionThe Initial Response is correct. The paper's title and abstract clearly state that the study is based in Brazil, which is not one of the countries listed in the SC.</t>
  </si>
  <si>
    <t>The case studies in the paper are from Malaysia, not from any of the countries specified in the SC.</t>
  </si>
  <si>
    <t>No; The abstract clearly states that the case studies were conducted in Malaysia, not in any of the countries listed in the SC.
 ReflectionThe Initial Response is correct. The paper's case studies are explicitly stated to be from Malaysia, which is not one of the countries of interest according to the SC.</t>
  </si>
  <si>
    <t>No; The abstract mentions that the study was conducted in the Philippines, not in any of the countries listed in the SC.
 ReflectionThe initial response is correct. The study was conducted in the Philippines, which is not one of the countries listed in the SC.</t>
  </si>
  <si>
    <t>The paper's focus is on Sub-Saharan Africa, not on any of the countries specified in the SC.</t>
  </si>
  <si>
    <t>No; The paper focuses on Sub-Saharan Africa, not any of the countries listed in the SC.
 ReflectionThe Initial Response is correct, the paper is clearly focused on Sub-Saharan Africa and does not mention any of the countries listed in the SC.</t>
  </si>
  <si>
    <t>The paper's title and abstract indicate that it includes a case study from the Cook Islands, which meets the Screening Criteria.</t>
  </si>
  <si>
    <t>Yes; The title and abstract mention a case study conducted in Rarotonga, Cook Islands.
 ReflectionThe Initial Response is correct. The paper's title and abstract clearly state that the research was conducted in the Cook Islands, which is one of the locations listed in the Screening Criteria.</t>
  </si>
  <si>
    <t>The paper discusses marine resource management, meeting the screening criteria.</t>
  </si>
  <si>
    <t>Yes; The abstract discusses marine management practices and their impact on coral reef health.
 ReflectionThe Initial Response is correct. The paper does not explicitly mention fisheries, but it does discuss marine resource management, specifically in the context of coral reefs.</t>
  </si>
  <si>
    <t>Yes; The abstract discusses the implementation of traditional marine social institutions, which suggests a community-based approach.
 ReflectionThe Initial Response is correct. The paper seems to focus on a community-based approach, specifically the Ra'ui in Rarotonga, Cook Islands. There is no explicit mention of co-management.</t>
  </si>
  <si>
    <t>While the abstract and title suggest a research study, without further information it is not possible to definitively confirm it is part of peer-reviewed literature and not grey literature, a conference report, or a book chapter.</t>
  </si>
  <si>
    <t>Yes; The abstract provides a detailed summary of a research study, which is typical of peer-reviewed literature.
 ReflectionThe Initial Response seems correct. The abstract and title suggest a research study that is likely to be part of peer-reviewed literature. However, without further information, it is not possible to definitively exclude the possibility of it being grey literature, a conference report, or a book chapter.</t>
  </si>
  <si>
    <t>The abstract does not provide specific countries in Oceania, therefore it is not clear if the countries listed in the SC are included.</t>
  </si>
  <si>
    <t>Yes; The abstract mentions "various island countries" in Oceania, which could potentially include the countries listed in the SC.
 ReflectionThe Initial Response is correct as the abstract does not specify which island countries in Oceania are being referred to, thus it is possible that the countries listed in the SC are included.</t>
  </si>
  <si>
    <t>The paper's title and abstract clearly indicate a focus on marine resource management, likely including fisheries.</t>
  </si>
  <si>
    <t>Yes; The title and abstract both mention marine resource management, indicating that the paper will discuss this topic.
 ReflectionThe initial response is correct. The abstract clearly outlines the topic of marine resource management, specifically community-based marine resource management in Oceania. It also mentions various methods being used, which could include fisheries management.</t>
  </si>
  <si>
    <t>While the paper focuses on community-based approaches, the mention of cooperative management could suggest a co-management aspect, which is not within the screening criteria.</t>
  </si>
  <si>
    <t>Yes; The title and abstract clearly indicate a focus on community-based marine resource management.
 ReflectionThe initial response is correct. The paper discusses community-based marine resource management, which aligns with the screening criteria. However, the abstract also mentions cooperative management, which could imply co-management.</t>
  </si>
  <si>
    <t>Yes; The title and abstract suggest a comprehensive study on a specific topic, which is typical of peer-reviewed literature.
 ReflectionThe initial response seems correct as the abstract provides a detailed overview of the research, its context, and its findings, which is characteristic of peer-reviewed articles. However, without further information, it's not possible to definitively exclude the possibility of it being grey literature, a conference report, or a book chapter.</t>
  </si>
  <si>
    <t>No; The abstract and title do not mention any of the specified locations.
 ReflectionThe initial response is correct. The paper's case study is about Oslob Whale Sharks, which is not located in any of the specified countries.</t>
  </si>
  <si>
    <t>Yes; The abstract discusses a community-based approach to sustainable integrated coastal management, specifically focusing on the role of livelihoods in collective engagement.
 ReflectionThe initial response is correct. The paper does not seem to focus on co-management but rather on how livelihoods can encourage collective engagement in sustainable integrated coastal management within a community.</t>
  </si>
  <si>
    <t>Yes; The abstract provides a detailed summary of a research study, which is typical of peer-reviewed literature.
 ReflectionThe Initial Response seems correct. The abstract discusses a specific study, uses academic language, and mentions a framework used for the study, which are all indicative of a peer-reviewed paper. However, it does not explicitly state that it is a peer-reviewed paper.</t>
  </si>
  <si>
    <t>No; The paper is focused on fisheries resources management in Tanzania, not any of the countries listed in the SC.
 ReflectionThe initial response is correct. The paper's title and abstract clearly state that the study is based in Tanzania, which is not one of the countries specified in the SC.</t>
  </si>
  <si>
    <t>The paper's focus is on Canada, not on any of the Pacific Island countries listed in the SC.</t>
  </si>
  <si>
    <t>No; The paper is focused on coastal and ocean management in Canada, not any of the listed Pacific Island countries.
 ReflectionThe Initial Response is correct. The paper's title and abstract clearly state that the study is based in Canada, which is not one of the countries listed in the SC.</t>
  </si>
  <si>
    <t>No; The abstract does not mention any specific location or case study from the listed countries.
 ReflectionThe initial response is correct. The abstract discusses the concept of community-based marine resource management and the role of perceptions in it, but does not specify any particular geographic location or case study.</t>
  </si>
  <si>
    <t>The paper's case study is from Taiwan, which is not one of the countries of interest according to the SC.</t>
  </si>
  <si>
    <t>No; The paper is based on a case study from Taiwan, not any of the countries listed in the SC.
 ReflectionThe Initial Response is correct as the paper's case study is clearly from Taiwan, which is not one of the countries listed in the SC.</t>
  </si>
  <si>
    <t>No; The paper's case study is clearly stated to be from the Brazilian Amazon, not any of the listed Pacific Island nations.
 ReflectionThe Initial Response is correct. The paper's abstract explicitly mentions a case study from the Brazilian Amazon, which is not one of the countries listed in the SC.</t>
  </si>
  <si>
    <t>The study is based in Ghana, not any of the countries listed in the SC.</t>
  </si>
  <si>
    <t>No; The abstract clearly states that the study is based in Ghana, not any of the countries listed in the SC.
 ReflectionThe initial response is correct. The abstract does not mention any of the countries listed in the SC, and instead specifies that the study was conducted in Ghana.</t>
  </si>
  <si>
    <t>No; The abstract and title clearly state that the study is based in the Fraser Basin, Canada.
 ReflectionThe Initial Response is correct as the study location specified in the abstract and title does not match any of the locations listed in the SC.</t>
  </si>
  <si>
    <t>No; The paper's case study is based in Kenya and Zanzibar-Tanzania, not any of the countries listed in the SC.
 ReflectionThe initial response is correct as the paper's case study does not involve any of the countries listed in the SC.</t>
  </si>
  <si>
    <t>The paper is about Korea's marine ranching program, not a case study from any of the specified countries.</t>
  </si>
  <si>
    <t>No; The paper is focused on the marine ranching program in Korea, not any of the specified countries.
 ReflectionThe initial response is correct. The paper's title and abstract do not mention any of the countries listed in the screening criteria.</t>
  </si>
  <si>
    <t>The paper does not involve a case study from any of the specified countries, as it is focused on Cuba.</t>
  </si>
  <si>
    <t>No; The abstract and title indicate that the study is based in Cuba, not any of the specified countries.
 ReflectionThe initial response is correct. The paper's focus is on a project in Cuba, and there is no mention of any of the countries listed in the screening criteria.</t>
  </si>
  <si>
    <t>Yes; The abstract mentions community-based management of an artisanal fishery.
 ReflectionThe Initial Response is correct. The paper discusses community-based management, but there is no explicit mention of co-management, which is a criterion for exclusion.</t>
  </si>
  <si>
    <t>The abstract and title align with the format and content typically found in peer-reviewed literature.</t>
  </si>
  <si>
    <t>Yes; The abstract provides a detailed summary of a research study, which is typical of peer-reviewed literature.
 ReflectionThe Initial Response is correct. The abstract discusses a specific research study, its methodology, findings, and implications, which is characteristic of peer-reviewed literature. There is no indication that it is grey literature, a conference report, or a book chapter.</t>
  </si>
  <si>
    <t>No; The paper is focused on Bristol Bay, Alaska and does not mention any of the specified locations in the screening criteria.
 ReflectionThe initial response is correct. The paper's title and abstract clearly state that the study is based in Bristol Bay, Alaska, and there is no mention of any case study from the locations specified in the screening criteria.</t>
  </si>
  <si>
    <t>The case study is from India, not from any of the countries listed in the SC.</t>
  </si>
  <si>
    <t>No; The paper's case study is based on Loktak Lake in North East India, not any of the specified locations.
 ReflectionThe initial response is correct as the location of the case study is clearly stated in the title and abstract and it does not match any of the locations specified in the SC.</t>
  </si>
  <si>
    <t>The paper is focused on Sub-Saharan Africa, not on any of the countries listed in the SC.</t>
  </si>
  <si>
    <t>No; The paper focuses on Sub-Saharan Africa and does not mention any of the countries listed in the SC.
 ReflectionThe initial response is correct. The paper's title and abstract do not suggest a case study from any of the countries listed in the SC.</t>
  </si>
  <si>
    <t>No; The paper is focused on New England, not any of the specified locations in the screening criteria.
 ReflectionThe initial response is correct as the paper's focus is clearly stated to be New England, which is not one of the locations listed in the screening criteria.</t>
  </si>
  <si>
    <t>While the paper appears to be a research study and is associated with a reputable publisher, without more information, it cannot be definitively confirmed that it is not a book chapter.</t>
  </si>
  <si>
    <t>Yes; The abstract provides a summary of a research topic and the paper is credited to Elsevier Ltd, a well-known publisher of peer-reviewed journals.
 ReflectionThe Initial Response seems correct. The abstract and title suggest a research study, and the mention of Elsevier Ltd indicates it's likely part of peer-reviewed literature. However, without more information, it's not possible to definitively exclude the possibility of it being a book chapter.</t>
  </si>
  <si>
    <t>The paper's case study is based in Florida, not in any of the Pacific Island nations specified in the screening criteria.</t>
  </si>
  <si>
    <t>No; The paper is focused on a case study in Florida, not any of the listed Pacific Island nations.
 ReflectionThe initial response is correct. The paper's title and abstract clearly state that the case study is based in Florida, specifically in the exurban community of Golden Gate Estates. There is no mention of any of the Pacific Island nations listed in the screening criteria.</t>
  </si>
  <si>
    <t>The paper is a case study from Tonga, which meets the SC.</t>
  </si>
  <si>
    <t>Yes; The title and abstract clearly indicate that the paper is a case study from Tonga.
 ReflectionThe Initial Response is correct as the paper is clearly about Tonga, which is one of the countries listed in the SC.</t>
  </si>
  <si>
    <t>The paper discusses the management of fisheries and marine resources in Tonga, as indicated in the abstract.</t>
  </si>
  <si>
    <t>Yes; The abstract mentions the management of fisheries and marine resources in Tonga.
 ReflectionThe Initial Response is correct as the abstract discusses the management of fisheries and marine resources, including changes in legislation and community-based approaches.</t>
  </si>
  <si>
    <t>Yes; The abstract mentions community-based nearshore management approaches and the involvement of coastal communities in restoring marine resources.
 ReflectionThe Initial Response is correct. The abstract does discuss a community-based approach, and there is no mention of co-management, which is to be excluded according to the SC.</t>
  </si>
  <si>
    <t>The abstract indicates that the paper is a detailed study on a specific topic and it is published by a reputable academic publisher, suggesting it is part of the peer-reviewed literature.</t>
  </si>
  <si>
    <t>Yes; The abstract provides a detailed summary of the research conducted on the marine resources of Tonga and its management, and it is mentioned that the paper is published by Elsevier Ltd.
 ReflectionThe Initial Response is correct. The abstract provides a comprehensive summary of the research, and the mention of Elsevier Ltd, a well-known academic publishing company, suggests that it is part of peer-reviewed literature.</t>
  </si>
  <si>
    <t>No; The paper is focused on Tonle Sap Lake in Cambodia, not any of the listed countries in the screening criteria.
 ReflectionThe initial response is correct as the paper's focus is clearly stated in the title and abstract to be on a location in Cambodia, which is not one of the countries listed in the screening criteria.</t>
  </si>
  <si>
    <t>No; The study is based in Gilbert Bay, a marine protected area in the eastern Canada coastal zone, not in any of the listed Pacific Island countries.
 ReflectionThe initial response is correct. The location of the study is clearly stated in the title and abstract, and it does not match any of the locations specified in the screening criteria.</t>
  </si>
  <si>
    <t>The paper's focus is on Kenya and Madagascar, which are not among the countries of interest according to the SC.</t>
  </si>
  <si>
    <t>No; The abstract and title indicate that the paper focuses on Kenya and Madagascar, not any of the countries listed in the SC.
 ReflectionThe initial response is correct as the paper's focus is clearly stated to be on Kenya and Madagascar, none of which are in the list of countries in the SC.</t>
  </si>
  <si>
    <t>No; The paper is focused on a case study in Thailand, not any of the countries listed in the SC.
 ReflectionThe initial response is correct. The abstract clearly states that the study is based in Thailand, and there is no mention of any of the countries listed in the SC.</t>
  </si>
  <si>
    <t>The paper is about mangrove restoration in Vietnam, which is not one of the countries of interest according to the SC.</t>
  </si>
  <si>
    <t>No; The paper is focused on mangrove restoration in Vietnam, not any of the countries listed in the SC.
 ReflectionThe initial response is correct. The paper's title and abstract clearly state that the study is based in Vietnam, which is not one of the countries listed in the SC.</t>
  </si>
  <si>
    <t>The case study is based in Indonesia, which is not one of the countries of interest according to the SC.</t>
  </si>
  <si>
    <t>No; The paper is focused on a case study in Indonesia, not any of the countries listed in the SC.
 ReflectionThe initial response is correct. The title and abstract clearly state that the case study is based in Indonesia, which is not one of the countries specified in the SC.</t>
  </si>
  <si>
    <t>No; The paper is focused on Easter Island, which is not listed in the screening criteria.
 ReflectionThe initial response is correct. The paper's case study is based on Easter Island, which is not one of the locations specified in the screening criteria.</t>
  </si>
  <si>
    <t>The paper's focus on fisheries co-management and the evolution of community-based fisheries management in Vanuatu aligns with the screening criteria.</t>
  </si>
  <si>
    <t>Yes; The title and abstract mention fisheries co-management in Vanuatu, indicating a focus on fisheries and resource management.
 ReflectionThe Initial Response is correct. The paper discusses the evolution and implementation of community-based fisheries management in Vanuatu, which directly relates to fisheries and marine resource management.</t>
  </si>
  <si>
    <t>The paper's focus on co-management approaches disqualifies it according to the screening criteria.</t>
  </si>
  <si>
    <t>No; The paper seems to focus on co-management approaches in fisheries, which is not within the screening criteria.
 ReflectionThe initial response is correct. The abstract clearly states that the paper is about co-management approaches, which is specifically excluded in the screening criteria.</t>
  </si>
  <si>
    <t>The case studies in the paper are from Latin America, not from any of the Pacific Island countries listed in the screening criteria.</t>
  </si>
  <si>
    <t>The study is based on the Kenyan coast, not from any of the countries specified in the SC.</t>
  </si>
  <si>
    <t>No; The abstract mentions a case study from the Kenyan coast, not from any of the countries listed in the SC.
 ReflectionThe initial response is correct. The abstract clearly states that the study was conducted on the Kenyan coast, which is not one of the countries listed in the SC.</t>
  </si>
  <si>
    <t>The paper's title and abstract clearly indicate a case study from Fiji, which meets the screening criteria.</t>
  </si>
  <si>
    <t>Yes; The title and abstract mention a case study from Fiji, which is one of the countries listed in the screening criteria.
 ReflectionThe Initial Response is correct as the paper's title and abstract clearly mention a case study from Fiji, which is included in the screening criteria.</t>
  </si>
  <si>
    <t>Yes; The title and abstract mention marine resources management, indicating that the paper will discuss this topic.
 ReflectionThe Initial Response is correct. The title and abstract clearly mention marine resources management, which is part of the screening criteria.</t>
  </si>
  <si>
    <t>The paper appears to focus on community-based approaches without mentioning co-management.</t>
  </si>
  <si>
    <t>Yes; The title and abstract suggest a focus on community-based marine resources management in Fiji.
 ReflectionThe initial response is correct. The abstract does not mention co-management, but rather discusses a community-based approach to marine resource management.</t>
  </si>
  <si>
    <t>While the paper appears to be published, there is no explicit confirmation of it being peer-reviewed in the provided information.</t>
  </si>
  <si>
    <t>Yes; The abstract and title suggest that this is a research paper, and the mention of a publisher (Taylor &amp; Francis) indicates it is likely part of the peer-reviewed published literature.
 ReflectionThe Initial Response seems correct. The abstract and title are indicative of a research paper, and the mention of a publisher supports this. However, there is no explicit mention of it being peer-reviewed.</t>
  </si>
  <si>
    <t>The paper's case study is based in Viet Nam, not in any of the countries specified in the SC.</t>
  </si>
  <si>
    <t>No; The paper is focused on marine fisheries management in Viet Nam, not any of the countries listed in the SC.
 ReflectionThe Initial Response is correct as the paper's focus is clearly stated to be Viet Nam, which is not one of the countries of interest according to the SC.</t>
  </si>
  <si>
    <t>The paper does not appear to include a case study from any of the specified Pacific Island nations.</t>
  </si>
  <si>
    <t>No; The paper is focused on the Mekong Delta in Vietnam, not any of the countries listed in the SC.
 ReflectionThe initial response is correct. The paper's title and abstract clearly state that the case study is from Vietnam, which is not one of the countries listed in the SC.</t>
  </si>
  <si>
    <t>The paper's focus is on the USA Caribbean, not on any of the countries listed in the SC.</t>
  </si>
  <si>
    <t>The case study mentioned in the abstract is not from any of the specified locations.</t>
  </si>
  <si>
    <t>No; The abstract mentions a case study in the Gulf of Nicoya, Costa Rica, not any of the specified locations.
 ReflectionThe initial response is correct. The abstract does not mention any of the locations specified in the screening criteria.</t>
  </si>
  <si>
    <t>The case study is from Namibia, which is not one of the countries specified in the SC.</t>
  </si>
  <si>
    <t>No; The paper is a case study from Tsintsabis, Namibia, not from any of the countries listed in the SC.
 ReflectionThe Initial Response is correct. The paper's title and abstract clearly state that the case study is based in Namibia, which is not one of the countries of interest according to the SC.</t>
  </si>
  <si>
    <t>The study is based in southwest Madagascar, not in any of the countries specified in the SC.</t>
  </si>
  <si>
    <t>No; The study is clearly stated to be conducted in southwest Madagascar, not in any of the countries listed in the SC.
 ReflectionThe initial response is correct. The location of the study is explicitly mentioned in the title and the abstract, and it does not match any of the locations specified in the SC.</t>
  </si>
  <si>
    <t>No; The abstract mentions a case study from the Peruvian Amazon, not from any of the listed Pacific Island countries.
 ReflectionThe initial response is correct as the abstract clearly states the study is based in the Peruvian Amazon, which is not one of the countries listed in the screening criteria.</t>
  </si>
  <si>
    <t>The paper does not include a case study from any of the specified locations in the screening criteria.</t>
  </si>
  <si>
    <t>No; The paper focuses on South America and does not mention any of the specified locations in the screening criteria.
 ReflectionThe initial response is correct. The paper's focus is on South America, specifically the Amazon and other South American river basins. None of the locations listed in the screening criteria are mentioned or implied.</t>
  </si>
  <si>
    <t>Yes; The paper's title and abstract mention a study conducted in the Solomon Islands, which is one of the countries listed in the screening criteria.
 ReflectionThe initial response is correct. The paper clearly states that it is based on a case study from the Solomon Islands, which is one of the countries of interest according to the screening criteria.</t>
  </si>
  <si>
    <t>Yes; The title and abstract mention marine resource management and inshore fisheries.
 ReflectionThe initial response is correct. The abstract discusses community-based marine resource management and inshore fisheries, which aligns with the screening criteria.</t>
  </si>
  <si>
    <t>The paper focuses on community-based resource management, with no explicit focus on co-management, meeting the screening criteria.</t>
  </si>
  <si>
    <t>Yes; The title and abstract clearly indicate a focus on community-based marine resource management in Solomon Islands.
 ReflectionThe initial response is correct. The paper discusses the process of introducing and developing community-based resource management (CBRM) in communities, which aligns with the screening criteria. There is no explicit mention of co-management, which is to be excluded according to the SC.</t>
  </si>
  <si>
    <t>Yes; The abstract and title suggest a detailed study with a specific methodology, which is typical of peer-reviewed literature.
 ReflectionThe initial response seems correct. The abstract provides a detailed overview of the research, its methodology, and its findings, which is characteristic of peer-reviewed articles. However, it does not explicitly state that it is a peer-reviewed article.</t>
  </si>
  <si>
    <t>The paper is focused on a case study from Peru, not any of the specified locations.</t>
  </si>
  <si>
    <t>No; The abstract and title do not mention any of the specified locations.
 ReflectionThe initial response is correct as the abstract and title of the paper focus on the Peruvian anchovy fishery, with no mention of any case study from the specified locations.</t>
  </si>
  <si>
    <t>The study is not from any of the countries listed in the SC as it is conducted in Tanzania.</t>
  </si>
  <si>
    <t>No; The study is conducted in Tanzania, not in any of the countries listed in the SC.
 ReflectionThe Initial Response is correct. The abstract clearly states that the study was conducted in Tanzania, which is not one of the countries listed in the SC.</t>
  </si>
  <si>
    <t>The paper's case study is based in British Columbia, not in any of the specified Pacific Island nations.</t>
  </si>
  <si>
    <t>No; The paper is focused on a case study in British Columbia, not any of the listed Pacific Island nations.
 ReflectionThe Initial Response is correct, as the paper's location is clearly stated in the title and abstract.</t>
  </si>
  <si>
    <t>The paper's case study is based in the Philippines, not in any of the countries specified in the screening criteria.</t>
  </si>
  <si>
    <t>No; The paper is clearly focused on a case study from the Philippines, which is not one of the countries listed in the screening criteria.
 ReflectionThe initial response is correct. The title and abstract of the paper clearly indicate that the case study is based in the Philippines, not in any of the countries listed in the screening criteria.</t>
  </si>
  <si>
    <t>The case study in the paper is from Vietnam, not from any of the countries specified in the SC.</t>
  </si>
  <si>
    <t>No; The abstract mentions a case study from Vietnam, not any of the countries listed in the SC.
 ReflectionThe initial response is correct. The abstract clearly states that the case study is from Vietnam, which is not one of the countries listed in the SC.</t>
  </si>
  <si>
    <t>The study is conducted in Bangladesh, not in any of the specified locations in the screening criteria.</t>
  </si>
  <si>
    <t>No; The study is clearly stated to be conducted in Dinajpur, Bangladesh, which is not one of the specified locations in the screening criteria.
 ReflectionThe initial response is correct. The abstract clearly states the location of the study, which does not match any of the locations specified in the screening criteria.</t>
  </si>
  <si>
    <t>The paper is about Hawai'i and does not include a case study from any of the countries specified in the SC.</t>
  </si>
  <si>
    <t>No; The paper is focused on marine protection in Hawai'i, not any of the countries listed in the SC.
 ReflectionThe initial response is correct as the paper's title and abstract clearly indicate that the study is based in Hawai'i and there is no mention of any of the countries listed in the SC.</t>
  </si>
  <si>
    <t>The paper is specifically about Taiwan, none of the countries listed in the SC are mentioned.</t>
  </si>
  <si>
    <t>No; The title and abstract clearly state that the case study is based on Taiwan's experience.
 ReflectionThe initial response is correct as the paper is focused on Taiwan and there is no mention of any of the countries listed in the SC.</t>
  </si>
  <si>
    <t>No; The abstract mentions a case study from Jamaica, not any of the countries listed in the SC.
 ReflectionThe initial response is correct. The abstract clearly states that the case study is based on data from Jamaica's small-scale fishery, which is not one of the countries listed in the SC.</t>
  </si>
  <si>
    <t>The paper includes case studies from the Federated States of Micronesia and Palau, which meet the SC.</t>
  </si>
  <si>
    <t>The paper discusses marine conservation and management, including issues related to fisheries such as overfishing and the recovery of marine food resources.</t>
  </si>
  <si>
    <t>Yes; The abstract discusses marine conservation and management in Micronesia, with specific references to overfishing and marine resource recovery.
 ReflectionThe initial response is correct. The abstract clearly indicates that the paper discusses marine resource management, with specific examples of overfishing and the implementation of conservation measures.</t>
  </si>
  <si>
    <t>The paper discusses the use of monitoring data by conservation practitioners, suggesting a community-based approach without a focus on co-management.</t>
  </si>
  <si>
    <t>Yes; The abstract discusses conservation practitioners using new knowledge in the form of monitoring data to advance marine conservation, which implies a community-based approach.
 ReflectionThe initial response is correct. The abstract does not mention co-management, but it does discuss the use of monitoring data by conservation practitioners, which suggests a community-based approach.</t>
  </si>
  <si>
    <t>While the abstract and title suggest a detailed study, there is no explicit mention of it being a peer-reviewed paper.</t>
  </si>
  <si>
    <t>Yes; The abstract and title suggest a detailed study with a specific focus, which is typical of peer-reviewed literature.
 ReflectionThe initial response seems correct. The abstract provides a comprehensive overview of a study, including its methodology, findings, and implications. It also mentions that it is part of a larger project, which suggests it is part of a peer-reviewed publication. However, it does not explicitly state that it is a peer-reviewed paper.</t>
  </si>
  <si>
    <t>The study is not from any of the countries listed in the SC as it is conducted in Indonesia.</t>
  </si>
  <si>
    <t>No; The study is based in West Kalimantan, Indonesia, not in any of the countries listed in the SC.
 ReflectionThe initial response is correct. The title and abstract clearly state that the study was conducted in Indonesia, which is not one of the countries listed in the SC.</t>
  </si>
  <si>
    <t>No; The study is clearly stated to be conducted in Madagascar, which is not one of the countries listed in the SC.
 ReflectionThe initial response is correct. The paper's title and abstract clearly state that the study was conducted in Madagascar, which is not one of the countries of interest according to the SC.</t>
  </si>
  <si>
    <t>No; The abstract does not mention a case study from any of the specified locations.
 ReflectionThe Initial Response is correct, as the abstract discusses a study conducted in the United States, not in any of the locations specified in the SC.</t>
  </si>
  <si>
    <t>Yes; The paper's title and abstract indicate that it is a case study from Fiji, which is one of the countries listed in the screening criteria.
 ReflectionThe initial response is correct. The paper is clearly identified as a study conducted in Fiji, which is one of the countries of interest according to the screening criteria.</t>
  </si>
  <si>
    <t>Yes; The abstract mentions community-based coastal resource management and involves local communities in the study.
 ReflectionThe Initial Response is correct. The paper does discuss a community-based approach, specifically in the context of using local ecological knowledge for coastal resource management. There is no mention of co-management in the abstract.</t>
  </si>
  <si>
    <t>The abstract and title suggest a research study, and the presence of a copyright notice indicates it is likely part of published literature.</t>
  </si>
  <si>
    <t>Yes; The abstract provides a detailed summary of a research study, and the copyright notice suggests it is part of published literature.
 ReflectionThe Initial Response seems correct. The abstract and title suggest a research study that is likely to be part of peer-reviewed literature. However, the source of the paper is not explicitly mentioned, which could be a point of uncertainty.</t>
  </si>
  <si>
    <t>The title suggests a marine study, but without an abstract or specific location, it's impossible to confirm if it meets the SC.</t>
  </si>
  <si>
    <t>Maybe; The title suggests a marine study, but without an abstract or specific location mentioned, it's impossible to definitively say if it involves a case study from the listed locations.
 ReflectionThe Initial Response is correct. The title indicates a marine study, but without more information, it's impossible to confirm if it meets the SC.</t>
  </si>
  <si>
    <t>The title suggests a potential connection to marine resource management, but the lack of an abstract makes it impossible to confirm.</t>
  </si>
  <si>
    <t>Maybe; The title suggests the paper could be related to marine resource management, but without an abstract, it's hard to be certain.
 ReflectionThe Initial Response is correct, the title does suggest a connection to marine resource management, but without an abstract, it's not possible to definitively say if the paper will discuss fisheries and/or marine resource management.</t>
  </si>
  <si>
    <t>There is no evidence in the title or abstract to suggest a community-based approach.</t>
  </si>
  <si>
    <t>No; The title does not suggest a community-based approach and no abstract is available to provide additional information.
 ReflectionThe initial response is correct as the title does not indicate a community-based approach and there is no abstract to provide further context.</t>
  </si>
  <si>
    <t>The study is based in Quebec, Canada, which is not one of the specified locations in the screening criteria.</t>
  </si>
  <si>
    <t>No; The study is clearly stated to be conducted in Quebec, Canada, not in any of the listed Pacific Island countries.
 ReflectionThe initial response is correct. The location of the study is explicitly mentioned in the title and the abstract, and it does not match any of the locations specified in the screening criteria.</t>
  </si>
  <si>
    <t>Yes; The abstract mentions a study conducted in Papua New Guinea, which is one of the countries listed in the SC.
 ReflectionThe Initial Response is correct. The paper's abstract clearly states that the study was conducted in Papua New Guinea, which is one of the countries of interest according to the SC.</t>
  </si>
  <si>
    <t>The paper discusses the sustainable utilization of marine taxa and the need for better management strategies in the shellcraft sector, which falls under marine resource management.</t>
  </si>
  <si>
    <t>Yes; The abstract discusses the utilization of marine taxa in the shellcraft sector, which is related to marine resource management.
 ReflectionThe initial response is correct. The paper discusses the sustainable utilization of marine taxa, which is a key aspect of marine resource management. It also discusses the need for supporting greater sustainability within shellcraft sectors, which implies a discussion on management strategies.</t>
  </si>
  <si>
    <t>Yes; The abstract mentions the term "community-based resource management" which suggests a community-based approach.
 ReflectionThe Initial Response is correct. The abstract does mention community-based resource management, but it does not indicate a focus on co-management.</t>
  </si>
  <si>
    <t>Yes; The abstract provides a detailed summary of a research study, which is typical of peer-reviewed literature.
 ReflectionThe Initial Response seems correct. The abstract is detailed, includes research methods and findings, and discusses the implications of the research, which are all characteristics of peer-reviewed literature. However, it does not explicitly state that it is peer-reviewed.</t>
  </si>
  <si>
    <t>The study is based in Chennai, South India, which is not one of the locations specified in the Screening Criteria.</t>
  </si>
  <si>
    <t>No; The study is clearly stated to be conducted in Chennai, South India, not in any of the listed Pacific Island countries.
 ReflectionThe Initial Response is correct. The location of the study is explicitly mentioned in the title and the abstract, and it does not match any of the locations specified in the Screening Criteria.</t>
  </si>
  <si>
    <t>The case study is based in Japan, not in any of the specified countries in the SC.</t>
  </si>
  <si>
    <t>No; The paper is a case study in Japan, not in any of the listed countries.
 ReflectionThe Initial Response is correct. The paper's case study is clearly stated to be in Japan, which is not one of the countries listed in the SC.</t>
  </si>
  <si>
    <t>The case study in the paper is from Lease Islands, Maluku, Indonesia, not from any of the locations specified in the screening criteria.</t>
  </si>
  <si>
    <t>No; The paper is based on a case study from Lease Islands, Maluku, Indonesia, which is not one of the specified locations in the screening criteria.
 ReflectionThe initial response is correct as the location of the case study in the paper does not match any of the locations specified in the screening criteria.</t>
  </si>
  <si>
    <t>Yes; The title and abstract clearly indicate that the paper is a case study from Vanuatu.
 ReflectionThe Initial Response is correct. The paper is focused on the marine environment in Vanuatu, which is one of the countries listed in the SC.</t>
  </si>
  <si>
    <t>The paper discusses the management of marine resources in Vanuatu, including the implementation of marine sanctuaries and fishing restrictions, and the impact of over-exploitation.</t>
  </si>
  <si>
    <t>Yes; The abstract discusses the condition of the marine environment in Vanuatu, including the impact of over-exploitation of marine resources and the implementation of marine sanctuaries and fishing restrictions.
 ReflectionThe Initial Response is correct. The abstract clearly discusses issues related to marine resource management, including the over-exploitation of marine resources, the implementation of marine sanctuaries, and the enforcement of fishing restrictions.</t>
  </si>
  <si>
    <t>The document is identified as a chapter, indicating it is not a peer-reviewed paper.</t>
  </si>
  <si>
    <t>No; The abstract refers to the content as a "chapter" and mentions "unpublished sources", suggesting it might be a book chapter or grey literature.
 ReflectionThe Initial Response is correct. The abstract clearly states that it is a chapter, which does not meet the screening criteria of being part of the peer-reviewed published literature.</t>
  </si>
  <si>
    <t>No; The paper is a case study from Botswana, not from any of the countries listed in the SC.
 ReflectionThe Initial Response is correct as the paper's case study is clearly stated to be from Botswana, which is not one of the countries of interest according to the SC.</t>
  </si>
  <si>
    <t>The case study is from Botswana, not from any of the countries specified in the SC.</t>
  </si>
  <si>
    <t>No; The paper is a case study from Botswana, not from any of the countries listed in the SC.
 ReflectionThe Initial Response is correct. The paper's title and abstract clearly state that the case study is based in Botswana, which is not one of the countries listed in the SC.</t>
  </si>
  <si>
    <t>The study is based in Benin, not in any of the specified Pacific Island countries.</t>
  </si>
  <si>
    <t>No; The abstract and title indicate that the study is based in Benin, not any of the listed Pacific Island countries.
 ReflectionThe initial response is correct as the study location is clearly stated in the abstract.</t>
  </si>
  <si>
    <t>No; The paper is focused on a case study from Thailand, not any of the countries listed in the SC.
 ReflectionThe Initial Response is correct as the paper's title and abstract clearly indicate that the study is based in Thailand, which is not one of the countries specified in the SC.</t>
  </si>
  <si>
    <t>The study was conducted in Uganda, which is not one of the countries specified in the SC.</t>
  </si>
  <si>
    <t>No; The abstract clearly states that the study was carried out in Uganda, not in any of the countries listed in the SC.
 ReflectionThe initial response is correct. The study location is explicitly mentioned in the abstract, and it is not one of the countries of interest according to the SC.</t>
  </si>
  <si>
    <t>The paper does not meet the screening criteria as it does not involve a case study from the specified locations.</t>
  </si>
  <si>
    <t>The study is conducted in Bangladesh, which is not one of the countries of interest according to the screening criteria.</t>
  </si>
  <si>
    <t>No; The study is based in Rajshahi, Bangladesh, not in any of the listed countries.
 ReflectionThe initial response is correct as the study location specified in the title and abstract is not one of the countries listed in the screening criteria.</t>
  </si>
  <si>
    <t>The study is based in northwest Greenland, not in any of the countries specified in the SC.</t>
  </si>
  <si>
    <t>No; The paper is focused on the region of northwest Greenland, not any of the countries listed in the SC.
 ReflectionThe initial response is correct. The paper's title and abstract clearly state that the study is based in northwest Greenland, which is not one of the countries listed in the SC.</t>
  </si>
  <si>
    <t>No; The abstract mentions a case study from Guam, which is not one of the countries listed in the SC.
 ReflectionThe initial response is correct. The paper's case study is based in Guam, which is not one of the countries specified in the SC.</t>
  </si>
  <si>
    <t>No; The paper is focused on wetland resource management in Bangladesh, not any of the countries listed in the SC.
 ReflectionThe initial response is correct. The paper's title and abstract clearly state that the study is based in Bangladesh, which is not one of the countries of interest according to the SC.</t>
  </si>
  <si>
    <t>The paper is focused on Cambodia and Lao PDR, not any of the countries specified in the SC.</t>
  </si>
  <si>
    <t>The case study in the paper is from a location not listed in the Screening Criteria.</t>
  </si>
  <si>
    <t>No; The paper is based on a case study from southeastern Norway, not any of the listed locations.
 ReflectionThe Initial Response is correct. The paper's case study is clearly stated to be from Lake Femund in southeastern Norway, which is not one of the locations specified in the Screening Criteria.</t>
  </si>
  <si>
    <t>The abstract does not indicate a case study from the listed countries.</t>
  </si>
  <si>
    <t>The paper includes a case study from Palau, meeting the screening criteria.</t>
  </si>
  <si>
    <t>Yes; The paper presents a case study from Palau, which is one of the countries listed in the screening criteria.
 ReflectionThe initial response is correct. The paper's title and abstract clearly indicate that it includes a case study from Palau, which is one of the countries of interest according to the screening criteria.</t>
  </si>
  <si>
    <t>Yes; The abstract discusses the governance of small-scale fishing in Palau, indicating a focus on fisheries management.
 ReflectionThe Initial Response is correct. The abstract clearly mentions the governance of small-scale fishing, which falls under fisheries and/or marine resource management.</t>
  </si>
  <si>
    <t>Although the paper discusses a community-based approach, it also focuses on the transition to a polycentric governance system, which could involve co-management.</t>
  </si>
  <si>
    <t>Yes; The abstract mentions a transition from a community-based approach to a polycentric governance system.
 ReflectionThe Initial Response is correct. The abstract does mention a community-based approach, but it also discusses a transition to a different form of governance, which may imply a focus on co-management.</t>
  </si>
  <si>
    <t>The abstract and title suggest a research study that is likely part of the peer-reviewed published literature.</t>
  </si>
  <si>
    <t>Yes; The abstract provides a detailed summary of a research study, and the copyright notice at the end suggests it has been published by a reputable publisher.
 ReflectionThe Initial Response is correct. The abstract is detailed and provides a clear summary of a research study, which is typical of peer-reviewed literature. The copyright notice at the end indicates that it has been published by John Wiley &amp; Sons, Ltd and ERP Environment, which are known for publishing peer-reviewed literature.</t>
  </si>
  <si>
    <t>The paper's focus is on the western United States, not on any of the Pacific Island nations specified in the screening criteria.</t>
  </si>
  <si>
    <t>No; The abstract and title indicate that the paper focuses on wildlife policy issues in the western United States, not any of the specified Pacific Island nations.
 ReflectionThe initial response is correct. The paper's focus is clearly stated to be on the western United States, with no mention of any case studies or data from the Pacific Island nations listed in the screening criteria.</t>
  </si>
  <si>
    <t>No; The paper is clearly about a case study conducted in the Philippines, not any of the countries listed in the SC.
 ReflectionThe initial response is correct. The title and abstract of the paper clearly state that the case study was conducted in the Philippines, which is not one of the countries listed in the SC.</t>
  </si>
  <si>
    <t>The case study in the paper is from East Africa, not from any of the countries specified in the SC.</t>
  </si>
  <si>
    <t>No; The abstract clearly states that the research was undertaken in Kenya, Tanzania, and Uganda, none of which are on the list of countries in the SC.
 ReflectionThe initial response is correct. The paper's case study is not from any of the countries listed in the SC.</t>
  </si>
  <si>
    <t>No; The paper is focused on Indonesia, not any of the countries listed in the SC.
 ReflectionThe initial response is correct as the paper's title and abstract clearly indicate that the study is based in Indonesia, which is not one of the countries specified in the SC.</t>
  </si>
  <si>
    <t>No; The paper is focused on Indonesia, not any of the countries listed in the SC.
 ReflectionThe Initial Response is correct as the paper's title and abstract clearly state that the study is based in Indonesia, which is not one of the countries specified in the SC.</t>
  </si>
  <si>
    <t>The study is not based in any of the specified Pacific Island nations.</t>
  </si>
  <si>
    <t>No; The study is clearly based in Malangan Sukoharjo, Indonesia, not any of the listed Pacific Island nations.
 ReflectionThe Initial Response is correct as the location of the study is explicitly stated in the title and abstract.</t>
  </si>
  <si>
    <t>The paper's focus is on the Yellow Sea and East China Sea, not on any of the Pacific Island countries listed in the SC.</t>
  </si>
  <si>
    <t>No; The study is focused on the Yellow Sea and East China Sea, not any of the listed Pacific Island countries.
 ReflectionThe Initial Response is correct as the study location specified in the title and abstract does not include any of the countries listed in the SC.</t>
  </si>
  <si>
    <t>No; The abstract does not mention any specific case study from the countries listed in the SC.
 ReflectionThe initial response is correct. The abstract discusses coastal management in tropical countries in general, but does not specify any case studies from the countries listed in the SC.</t>
  </si>
  <si>
    <t>The paper is focused on Ireland, not any of the Pacific Island nations listed in the screening criteria.</t>
  </si>
  <si>
    <t>No; The abstract and title indicate that the study is based in Ireland, not any of the specified Pacific Island nations.
 ReflectionThe initial response is correct. The paper's focus is on Ireland, and there is no mention of any of the Pacific Island nations listed in the screening criteria.</t>
  </si>
  <si>
    <t>The paper discusses community-based approaches without focusing on co-management.</t>
  </si>
  <si>
    <t>Yes; The abstract mentions community-based restoration projects and conservation-minded efforts by individuals and communities.
 ReflectionThe Initial Response is correct. The abstract does mention community-based approaches, but it does not focus on co-management.</t>
  </si>
  <si>
    <t>The abstract and title suggest a research paper, and the copyright notice indicates it is part of a peer-reviewed publication.</t>
  </si>
  <si>
    <t>Yes; The abstract provides a detailed summary of the research conducted, and the mention of "Â© 2021, The Author(s), under exclusive licence to Springer Nature Switzerland AG part of Springer Nature" suggests it is part of a peer-reviewed publication.
 ReflectionThe Initial Response is correct. The abstract and title are indicative of a research paper, and the copyright notice at the end of the abstract suggests it is part of a peer-reviewed publication, not grey literature, a conference report, or a book chapter.</t>
  </si>
  <si>
    <t>The case study in the paper is from Argentina, not from any of the Pacific Island nations specified in the screening criteria.</t>
  </si>
  <si>
    <t>No; The paper is focused on a case study from Argentina, not any of the listed Pacific Island nations.
 ReflectionThe initial response is correct. The title and abstract clearly state that the case study is based in Argentina, which is not one of the countries listed in the screening criteria.</t>
  </si>
  <si>
    <t>No; The paper is focused on Ghana, not any of the countries listed in the SC.
 ReflectionThe initial response is correct. The paper's title and abstract clearly state that the study is based in Ghana, which is not one of the countries listed in the SC.</t>
  </si>
  <si>
    <t>The study is conducted in Brooklyn, NY, which is not one of the specified locations in the screening criteria.</t>
  </si>
  <si>
    <t>No; The study is clearly based in Brooklyn, NY, not any of the listed Pacific Island nations.
 ReflectionThe initial response is correct. The location of the study is explicitly stated in both the title and the abstract, and it is not one of the locations specified in the screening criteria.</t>
  </si>
  <si>
    <t>No; The paper is clearly focused on a case study from the Philippines, which is not one of the countries listed in the SC.
 ReflectionThe initial response is correct. The paper's title and abstract clearly state that the case study is based in the Philippines, not in any of the countries listed in the SC.</t>
  </si>
  <si>
    <t>The case study in the paper is from Malaysia, which is not one of the countries specified in the SC.</t>
  </si>
  <si>
    <t>No; The paper is a case study from Malaysia, not from any of the countries listed in the SC.
 ReflectionThe Initial Response is correct as the paper clearly states that the case study is based in Malaysia.</t>
  </si>
  <si>
    <t>The paper's focus is on Northern Europe and Southeast Asia, not on any of the locations specified in the screening criteria.</t>
  </si>
  <si>
    <t>No; The paper focuses on marine protected areas in Northern Europe and Southeast Asia, with no mention of any of the specified locations in the screening criteria.
 ReflectionThe initial response is correct. The paper's title and abstract do not indicate any case study or focus on the specified locations in the screening criteria.</t>
  </si>
  <si>
    <t>The study is based in Uganda, which is not one of the countries of interest according to the SC.</t>
  </si>
  <si>
    <t>No; The study is clearly stated to be conducted in Uganda, not any of the listed Pacific Island nations.
 ReflectionThe Initial Response is correct. The location of the study is explicitly mentioned in both the title and the abstract, and it is not one of the countries listed in the SC.</t>
  </si>
  <si>
    <t>The countries involved in the study are not specified in the abstract.</t>
  </si>
  <si>
    <t>Maybe; The abstract mentions a study conducted across five countries, but does not specify which countries these are.
 ReflectionThe Initial Response is correct as the abstract does not provide specific information about the countries involved in the study.</t>
  </si>
  <si>
    <t>The paper is about fisheries co-management and its impact, which falls under the umbrella of marine resource management.</t>
  </si>
  <si>
    <t>Yes; The title and abstract discuss fisheries co-management institutions and their outcomes, which is related to marine resource management.
 ReflectionThe initial response is correct. The paper's title and abstract clearly indicate a focus on fisheries and co-management institutions, which are integral parts of marine resource management.</t>
  </si>
  <si>
    <t>The research is based on a case study in Colombia, not in any of the Pacific Island nations specified in the screening criteria.</t>
  </si>
  <si>
    <t>No; The paper is focused on a case study in Colombia, not any of the listed Pacific Island nations.
 ReflectionThe initial response is correct. The paper's title and abstract clearly state that the research is based in Colombia, which is not one of the countries listed in the screening criteria.</t>
  </si>
  <si>
    <t>The paper's case study is based in the Philippines, which is not one of the countries listed in the SC.</t>
  </si>
  <si>
    <t>Yes; The abstract mentions that the study draws on data from Fiji and Solomon Islands.
 ReflectionThe Initial Response is correct as the abstract clearly states that the study uses data from Fiji and Solomon Islands, which are part of the countries listed in the SC.</t>
  </si>
  <si>
    <t>The paper is focused on coastal fisheries governance and marine resource management, which aligns with the Screening Criteria.</t>
  </si>
  <si>
    <t>Yes; The abstract discusses coastal fisheries governance and marine resource management in two Pacific Island countries.
 ReflectionThe Initial Response is correct. The paper's title and abstract clearly indicate a focus on coastal fisheries governance and marine resource management, meeting the Screening Criteria.</t>
  </si>
  <si>
    <t>Yes; The abstract mentions community-based marine management efforts and how they interact with national marine governance frameworks.
 ReflectionThe Initial Response is correct. The paper discusses community-based approaches in the context of coastal fisheries governance. However, it does not focus on co-management, but rather on the interaction between national and community-based systems.</t>
  </si>
  <si>
    <t>Yes; The abstract and title suggest a detailed study with data analysis, which is typical of peer-reviewed literature.
 ReflectionThe initial response seems correct. The abstract provides a comprehensive overview of a study, including its methodology, data sources, and conclusions. It does not appear to be grey literature, a conference report, or a book chapter.</t>
  </si>
  <si>
    <t>No; The abstract does not mention any specific location or case study, let alone one from the specified countries.
 ReflectionThe initial response is correct. The abstract discusses a method for assessing the sensitivity of sedimentary communities to fishing activities, but does not specify a location or case study.</t>
  </si>
  <si>
    <t>No; The abstract does not mention any of the specified locations.
 ReflectionThe initial response is correct as the abstract and title do not reference any case studies from the specified locations.</t>
  </si>
  <si>
    <t>No; The paper is clearly focused on a case study from Thailand, not any of the countries listed in the SC.
 ReflectionThe Initial Response is correct. The title and abstract do not mention any of the countries listed in the SC, and instead focus on a case study from Thailand.</t>
  </si>
  <si>
    <t>No; The abstract mentions a study conducted in northern Portugal, not any of the specified locations.
 ReflectionThe initial response is correct. The study is clearly identified as being conducted in Portugal, not in any of the countries listed in the screening criteria.</t>
  </si>
  <si>
    <t>The study is based in Thailand, not in any of the specified locations.</t>
  </si>
  <si>
    <t>No; The abstract mentions a case study from Thailand's Salween basin, not from any of the specified locations.
 ReflectionThe initial response is correct. The abstract clearly states the location of the study, which does not match any of the locations specified in the screening criteria.</t>
  </si>
  <si>
    <t>The paper is based on a case study from Samoa, which is included in the screening criteria.</t>
  </si>
  <si>
    <t>Yes; The paper is a case study from Samoa, which is one of the countries listed in the screening criteria.
 ReflectionThe initial response is correct. The title and abstract clearly indicate that the paper is based on a case study from Samoa, which is one of the countries of interest according to the screening criteria.</t>
  </si>
  <si>
    <t>The paper is about the management of fisheries and marine resources as indicated by the community-based fisheries management plans and fish reserves discussed in the abstract.</t>
  </si>
  <si>
    <t>Yes; The title and abstract discuss community-owned village fish reserves and their management in Samoa.
 ReflectionThe initial response is correct. The abstract clearly outlines the community-based fisheries management plans and the establishment of fish reserves, which falls under marine resource management.</t>
  </si>
  <si>
    <t>The paper focuses on a community-based approach, with no indication of co-management.</t>
  </si>
  <si>
    <t>Yes; The abstract discusses a community-based fisheries extension programme where villages have developed their own management plans.
 ReflectionThe initial response is correct. The paper is about a community-based approach to fisheries management, with no mention of co-management.</t>
  </si>
  <si>
    <t>Yes; The abstract provides a detailed summary of a study conducted in Samoa, and the copyright notice at the end suggests it is part of a published literature.
 ReflectionThe Initial Response seems correct. The abstract is detailed and provides a comprehensive summary of a study, which is typical of peer-reviewed literature. The copyright notice also suggests it is part of a published literature. However, it does not explicitly state that it is peer-reviewed.</t>
  </si>
  <si>
    <t>No; The paper is focused on the marine fishery of Junagadh District, Gujarat, India, not any of the listed countries.
 ReflectionThe Initial Response is correct. The paper's title and abstract clearly state that the study is based in India, not any of the countries listed in the SC.</t>
  </si>
  <si>
    <t>No; The study is clearly stated to be conducted in Uganda, which is not one of the countries listed in the SC.
 ReflectionThe Initial Response is correct. The study location is explicitly mentioned in the title and abstract, and it does not match any of the locations specified in the SC.</t>
  </si>
  <si>
    <t>The paper's case study is based in Laos, which is not one of the countries of interest according to the SC.</t>
  </si>
  <si>
    <t>No; The paper is focused on a case study from Laos, not any of the countries listed in the SC.
 ReflectionThe initial response is correct as the abstract and title clearly state that the case study is based in Laos.</t>
  </si>
  <si>
    <t>No; The paper focuses on the Sundaic biogeography region in Southeast Asia, not on any of the countries listed in the SC.
 ReflectionThe initial response is correct as the paper's focus is clearly stated to be on a different geographical region.</t>
  </si>
  <si>
    <t>The paper does not specify any case study from the listed locations in the title or abstract.</t>
  </si>
  <si>
    <t>Yes; The title and abstract suggest a focus on community-based natural resource management, which implies a community-based approach.
 ReflectionThe Initial Response is correct. The paper seems to focus on community-based natural resource management, which is a community-based approach. There is no mention of co-management in the abstract or title.</t>
  </si>
  <si>
    <t>The abstract indicates a review of studies and mentions a copyright, suggesting it is part of the peer-reviewed published literature.</t>
  </si>
  <si>
    <t>Yes; The abstract suggests that the paper is a review of studies, which is a common format for peer-reviewed literature.
 ReflectionThe Initial Response is correct. The abstract indicates that the paper is a review of previous studies, which is a common format for peer-reviewed literature. It also mentions a copyright, which is typically associated with published works.</t>
  </si>
  <si>
    <t>No; The abstract does not mention any specific geographic location or case study from the listed countries.
 ReflectionThe initial response is correct. The abstract discusses the relationship between sea cucumbers and seagrass in tropical ecosystems, but does not specify a particular location or case study from the countries listed in the screening criteria.</t>
  </si>
  <si>
    <t>The abstract does not provide any information about a case study from the countries listed in the screening criteria.</t>
  </si>
  <si>
    <t>No; The abstract and title do not mention any of the specified locations.
 ReflectionThe initial response is correct, as the abstract and title only mention California and the Channel Islands, which are not among the locations specified in the screening criteria.</t>
  </si>
  <si>
    <t>Yes; The title and abstract mention a study conducted in Fijian Locally Managed Marine Areas, which is one of the locations listed in the SC.
 ReflectionThe Initial Response is correct. The paper is clearly based on a case study from Fiji, which is one of the countries listed in the SC.</t>
  </si>
  <si>
    <t>The paper's title and abstract suggest a discussion on fisheries and marine resource management, meeting the screening criteria.</t>
  </si>
  <si>
    <t>Yes; The title and abstract mention fisheries outcomes and marine resource units, indicating a discussion on fisheries and marine resource management.
 ReflectionThe initial response is correct. The paper's title and abstract clearly indicate a focus on fisheries and marine resource management, specifically within the context of Fijian Locally Managed Marine Areas.</t>
  </si>
  <si>
    <t>The paper discusses a community-based approach in the form of locally managed marine areas.</t>
  </si>
  <si>
    <t>Yes; The abstract discusses locally managed marine areas, which suggests a community-based approach.
 ReflectionThe Initial Response is correct. The paper discusses locally managed marine areas, which implies a community-based approach. However, there is no explicit mention of co-management, so it does not violate the screening criteria.</t>
  </si>
  <si>
    <t>Yes; The abstract provides a detailed summary of a study, its methodology, and findings, which is typical of peer-reviewed literature.
 ReflectionThe Initial Response seems correct. The abstract and title suggest a formal research study, which is usually associated with peer-reviewed literature. However, there is no explicit mention of the paper being peer-reviewed.</t>
  </si>
  <si>
    <t>No; The paper is focused on a case study from Bangladesh, not any of the listed countries.
 ReflectionThe Initial Response is correct as the paper's focus is clearly on Bangladesh, which is not one of the countries listed in the SC.</t>
  </si>
  <si>
    <t>No; The paper is based on a case study from Gasan Gadang Village, which is not listed in the SC.
 ReflectionThe Initial Response is correct. The paper does not mention any of the locations listed in the SC.</t>
  </si>
  <si>
    <t>The paper is about Nigeria, not any of the countries listed in the SC.</t>
  </si>
  <si>
    <t>No; The paper is focused on Nigeria's dry belt, not any of the listed countries.
 ReflectionThe Initial Response is correct, as the paper's title and abstract clearly state that it is about Nigeria, not any of the countries listed in the SC.</t>
  </si>
  <si>
    <t>No; The paper is a case study from Selayar, Indonesia, not from any of the countries listed in the SC.
 ReflectionThe Initial Response is correct. The paper's title and abstract clearly state that the case study is based in Indonesia, which is not one of the countries listed in the SC.</t>
  </si>
  <si>
    <t>Yes; The abstract mentions a case study from Vanuatu.
 ReflectionThe Initial Response is correct as the abstract clearly states that the paper includes a case study from Vanuatu, which is one of the countries listed in the SC.</t>
  </si>
  <si>
    <t>The paper is likely to discuss fisheries management, and possibly marine resource management, as suggested by the title and abstract.</t>
  </si>
  <si>
    <t>The paper focuses on community-based fisheries management without an explicit focus on co-management.</t>
  </si>
  <si>
    <t>Yes; The title and abstract clearly indicate a focus on community-based fisheries management.
 ReflectionThe initial response is correct. The paper discusses a community-based approach to fisheries management, but it does not explicitly mention co-management.</t>
  </si>
  <si>
    <t>Yes; The abstract provides a detailed summary of a research study, and the copyright notice at the end suggests it is part of published literature.
 ReflectionThe Initial Response seems correct. The abstract and title suggest a research study that is likely part of peer-reviewed literature. However, it does not explicitly state that it is peer-reviewed.</t>
  </si>
  <si>
    <t>The paper's case study is based in Tokyo Bay, not in any of the locations specified in the screening criteria.</t>
  </si>
  <si>
    <t>No; The title and abstract mention a case study of Tokyo Bay, not any of the specified locations.
 ReflectionThe initial response is correct. The paper focuses on Tokyo Bay, which is not one of the locations listed in the screening criteria.</t>
  </si>
  <si>
    <t>The paper is based on a case study from South Africa, not from any of the Pacific Island nations listed in the SC.</t>
  </si>
  <si>
    <t>No; The study is clearly stated to be conducted in South Africa, not any of the listed Pacific Island nations.
 ReflectionThe Initial Response is correct. The location of the study is explicitly mentioned in the title and abstract, and it does not match any of the locations specified in the SC.</t>
  </si>
  <si>
    <t>The case study is based in South Africa, not in any of the countries specified in the SC.</t>
  </si>
  <si>
    <t>No; The abstract and title indicate that the case study is based in South Africa, not any of the listed countries.
 ReflectionThe Initial Response is correct. The abstract clearly states that the case study is from South Africa, and there is no mention of any of the countries listed in the SC.</t>
  </si>
  <si>
    <t>The title suggests a focus on natural resource management, but without more specific information, it's unclear if this includes fisheries or marine resources.</t>
  </si>
  <si>
    <t>Maybe; The title suggests a focus on natural resource management, but it does not specify whether this includes fisheries or marine resources.
 ReflectionThe Initial Response is correct, as the title does suggest a focus on natural resource management, but without an abstract or more specific information in the title, it's unclear whether this includes fisheries or marine resources.</t>
  </si>
  <si>
    <t>Maybe; The title suggests a community-based approach to natural resource management, but without an abstract, it's hard to confirm.
 ReflectionThe initial response is correct, the title does suggest a community-based approach, but without an abstract, it's impossible to determine if there's a focus on co-management.</t>
  </si>
  <si>
    <t>The paper's case study is based in Spain, not in any of the Pacific Island nations specified in the SC.</t>
  </si>
  <si>
    <t>No; The paper is focused on Galicia (NW Spain), not any of the specified Pacific Island nations.
 ReflectionThe Initial Response is correct, as the paper does not mention any of the countries listed in the SC.</t>
  </si>
  <si>
    <t>The case study is based in Louisiana, not in any of the specified locations.</t>
  </si>
  <si>
    <t>No; The abstract and title indicate that the case study is based in Louisiana, not any of the specified locations.
 ReflectionThe initial response is correct. The abstract clearly states that the case study is based on the experiences of the Louisiana Environmental Action Network, which is not one of the specified locations in the screening criteria.</t>
  </si>
  <si>
    <t>No; The paper is based on a case study from Mexico, not any of the listed countries.
 ReflectionThe Initial Response is correct as the paper's case study is clearly stated to be from Mexico, which is not one of the countries of interest according to the SC.</t>
  </si>
  <si>
    <t>No; The abstract mentions case studies in New Zealand, Cambodia, Norway, Canada and the United States, but none from the countries listed in the SC.
 ReflectionThe initial response is correct. The abstract clearly states the countries where the case studies are from, and none of them match the countries listed in the SC.</t>
  </si>
  <si>
    <t>No; The study is based in the Philippines, not any of the listed countries.
 ReflectionThe initial response is correct as the study location specified in the abstract is not one of the countries listed in the SC.</t>
  </si>
  <si>
    <t>The study is based in the United States, not in any of the Pacific Island nations specified in the screening criteria.</t>
  </si>
  <si>
    <t>No; The abstract and title indicate that the study is based in the New England region of the United States, not any of the specified Pacific Island nations.
 ReflectionThe initial response is correct. The abstract clearly states that the case study is based in the New England region of the United States, which is not one of the countries listed in the screening criteria.</t>
  </si>
  <si>
    <t>The study is focused on the Amazon basin, not any of the Pacific Island countries listed in the screening criteria.</t>
  </si>
  <si>
    <t>No; The abstract and title indicate that the study is focused on the Amazon basin, not any of the listed Pacific Island countries.
 ReflectionThe initial response is correct. The study is clearly focused on the Amazon basin, and there is no mention of any of the Pacific Island countries listed in the screening criteria.</t>
  </si>
  <si>
    <t>The abstract mentions Pacific Island countries and territories, but does not specify which ones, so it could potentially include a case study from the countries listed in the SC.</t>
  </si>
  <si>
    <t>Yes; The abstract mentions Pacific Island countries and territories (PICTs), which could include the countries listed in the SC.
 ReflectionThe Initial Response is correct. The abstract does not specify which PICTs are included, but the countries listed in the SC are all Pacific Island countries and territories.</t>
  </si>
  <si>
    <t>The paper is focused on fisheries and marine resource management, as evidenced by the discussion on small-scale fisheries, marine habitats, and the need for adaptations in their management.</t>
  </si>
  <si>
    <t>Yes; The title and abstract clearly mention fisheries and discuss management strategies for marine resources.
 ReflectionThe initial response is correct. The paper's title and abstract discuss small-scale fisheries, their contribution to food security, and the need for adaptations in management to maintain this. The abstract also discusses the effects of climate change on marine habitats and fish stocks, and outlines policies needed to support the recommended adaptations.</t>
  </si>
  <si>
    <t>Yes; The abstract mentions community-based approaches to manage various aspects of fisheries.
 ReflectionThe Initial Response is correct. The abstract does mention community-based approaches, but it does not indicate a focus on co-management.</t>
  </si>
  <si>
    <t>While the abstract appears to be from a research paper, there is no explicit information confirming it is part of the peer-reviewed published literature.</t>
  </si>
  <si>
    <t>Yes; The abstract provides a detailed summary of the research, its findings, and implications, which is typical of peer-reviewed literature.
 ReflectionThe Initial Response seems correct. The abstract is comprehensive and appears to be from a research paper. However, it does not explicitly state that it is peer-reviewed or published, and it does not provide information about where it was published.</t>
  </si>
  <si>
    <t>The paper discusses marine resource management and fisheries, meeting the screening criteria.</t>
  </si>
  <si>
    <t>Yes; The abstract discusses marine resource co-management and fisheries management programs.
 ReflectionThe initial response is correct. The abstract clearly mentions marine resource management and fisheries, which aligns with the screening criteria.</t>
  </si>
  <si>
    <t>The paper focuses on co-management, which is not within the scope of the screening criteria.</t>
  </si>
  <si>
    <t>No; The abstract clearly mentions a focus on co-management, which is against the screening criteria.
 ReflectionThe initial response is correct. The abstract discusses co-management programs, which is explicitly excluded in the screening criteria.</t>
  </si>
  <si>
    <t>No; The paper is focused on a case study from Singkarak Lake in West Sumatra, not any of the listed Pacific Island countries.
 ReflectionThe initial response is correct. The title and abstract clearly state that the research is based on a case study from Singkarak Lake in West Sumatra, which is not one of the countries listed in the screening criteria.</t>
  </si>
  <si>
    <t>The study is based in South Brazil Bight, not in any of the Pacific Island nations specified in the screening criteria.</t>
  </si>
  <si>
    <t>No; The paper focuses on fishing communities in the South Brazil Bight, not any of the listed Pacific Island nations.
 ReflectionThe initial response is correct. The paper's title and abstract clearly state that the study is based in the South Brazil Bight, which is not one of the countries listed in the screening criteria.</t>
  </si>
  <si>
    <t>Yes; The abstract discusses marine resource comanagement and fisheries management programs.
 ReflectionThe initial response is correct. The abstract clearly mentions marine resource comanagement and fisheries management, which are directly related to the screening criteria.</t>
  </si>
  <si>
    <t>No; The abstract and title indicate a focus on co-management, which is excluded by the screening criteria.
 ReflectionThe initial response is correct. The paper discusses the integration of traditional institutions into marine resource co-management, which is not in line with the screening criteria.</t>
  </si>
  <si>
    <t>Yes; The abstract provides a detailed summary of a research study, and the copyright statement at the end suggests it is part of a peer-reviewed publication.
 ReflectionThe Initial Response seems correct. The abstract is detailed and discusses a specific research study. The copyright statement indicates that it is part of a peer-reviewed publication, likely excluding it from being grey literature, a conference report, or a book chapter.</t>
  </si>
  <si>
    <t>The case study is based in Oman, not in any of the locations specified in the screening criteria.</t>
  </si>
  <si>
    <t>No; The abstract clearly states that the case study is based in Masirah Island, Oman, which is not one of the listed locations in the screening criteria.
 ReflectionThe initial response is correct. The case study is not from any of the listed locations in the screening criteria.</t>
  </si>
  <si>
    <t>No; The study is clearly stated to be conducted in Oregon, which is not one of the specified locations in the screening criteria.
 ReflectionThe initial response is correct. The study location is explicitly mentioned in the abstract and it does not match any of the locations specified in the screening criteria.</t>
  </si>
  <si>
    <t>The case study in the paper is based in the Gulf of Alaska, not in any of the locations specified in the screening criteria.</t>
  </si>
  <si>
    <t>No; The abstract and title indicate that the case study is focused on the Gulf of Alaska, not any of the specified locations.
 ReflectionThe initial response is correct. The paper's case study is clearly stated to be in the Gulf of Alaska, which is not one of the locations listed in the screening criteria.</t>
  </si>
  <si>
    <t>The paper is about a case study in South Africa, not in any of the Pacific Island countries specified in the screening criteria.</t>
  </si>
  <si>
    <t>No; The paper is focused on the squid fishery in South Africa, not any of the listed Pacific Island countries.
 ReflectionThe initial response is correct. The paper's title and abstract clearly state that the study is based in South Africa, and there is no mention of any of the Pacific Island countries listed in the screening criteria.</t>
  </si>
  <si>
    <t>No; The paper is clearly about a case study in New Zealand, not any of the countries listed in the SC.
 ReflectionThe initial response is correct. The title and abstract of the paper clearly state that the case study is based in New Zealand, which is not one of the countries listed in the SC.</t>
  </si>
  <si>
    <t>The paper does not meet the SC as it focuses on a case study from Jamaica, not from any of the specified countries.</t>
  </si>
  <si>
    <t>No; The paper is a case study of Whitehouse, Jamaica, not any of the countries listed in the SC.
 ReflectionThe Initial Response is correct. The paper's focus is clearly stated to be on Jamaica, which is not one of the countries of interest according to the SC.</t>
  </si>
  <si>
    <t>The paper's case study is based in Canada, not in any of the Pacific Island nations specified in the SC.</t>
  </si>
  <si>
    <t>No; The paper is focused on a case study in the Salish Sea, Canada, not any of the listed Pacific Island nations.
 ReflectionThe initial response is correct as the paper's focus is clearly stated to be in Canada, not in any of the Pacific Island nations listed in the SC.</t>
  </si>
  <si>
    <t>Yes; The paper is about the management of coastal resources in Fiji, which is one of the countries listed in the SC.
 ReflectionThe Initial Response is correct as the paper is clearly focused on Fiji, which is one of the countries of interest according to the SC.</t>
  </si>
  <si>
    <t>The paper is about managing coastal resources, which falls under marine resource management.</t>
  </si>
  <si>
    <t>Yes; The abstract discusses the management of coastal resources in Fiji, which implies marine resource management.
 ReflectionThe Initial Response is correct. The abstract clearly indicates a focus on marine resource management, particularly through the lens of comanagement and institutional arrangements.</t>
  </si>
  <si>
    <t>The paper is centered around co-management, which is not in line with the SC.</t>
  </si>
  <si>
    <t>No; The abstract and title clearly indicate a focus on co-management, which is to be excluded according to the SC.
 ReflectionThe initial response is correct. The paper's focus on co-management is explicitly stated in both the title and the abstract, which goes against the SC.</t>
  </si>
  <si>
    <t>No; The abstract clearly states that the study is based on coastal communities in Mexico.
 ReflectionThe initial response is correct as the abstract does not mention any of the countries listed in the screening criteria.</t>
  </si>
  <si>
    <t>The paper's focus is on Japan and France, not on any of the Pacific Island nations listed in the screening criteria.</t>
  </si>
  <si>
    <t>No; The title and abstract focus on fisheries in Japan and France, not any of the specified Pacific Island nations.
 ReflectionThe initial response is correct. The paper does not mention any of the countries listed in the screening criteria.</t>
  </si>
  <si>
    <t>The study is based in Mexico, not in any of the Pacific Island countries listed in the screening criteria.</t>
  </si>
  <si>
    <t>No; The study is clearly stated to be conducted in the Sian Ka'an Biosphere Reserve in Mexico, not in any of the listed Pacific Island countries.
 ReflectionThe initial response is correct. The location of the study is explicitly mentioned in the abstract and it does not match any of the locations specified in the screening criteria.</t>
  </si>
  <si>
    <t>No; The paper does not mention any case study from Cook Islands, Federated States of Micronesia, Fiji, Kiribati, Marshall Islands, Nauru, Niue, Palau, Papua New Guinea, Samoa, Solomon Islands, Tonga, Tuvalu, Vanuatu.
 ReflectionThe Initial Response is correct. The paper is focused on a study conducted in Zhenjiang city, which is not one of the specified locations.</t>
  </si>
  <si>
    <t>The study is based in Sabang Island, not in any of the locations specified in the SC.</t>
  </si>
  <si>
    <t>The study is based in British Columbia, Canada, not in any of the specified locations in the screening criteria.</t>
  </si>
  <si>
    <t>No; The abstract clearly states that the study is based in British Columbia, Canada, which is not one of the specified locations in the screening criteria.
 ReflectionThe initial response is correct. The study location is explicitly mentioned in the abstract and it does not match any of the locations specified in the screening criteria.</t>
  </si>
  <si>
    <t>No; The abstract does not mention any specific geographic location or case study from the listed countries.
 ReflectionThe initial response is correct. The abstract discusses a general concept of angling management organizations without specifying any particular region or country.</t>
  </si>
  <si>
    <t>Despite the mention of community-based organizations, the paper also focuses on co-management, which is against the screening criteria.</t>
  </si>
  <si>
    <t>Yes; The abstract mentions the use of community-based organizations (AMOs) in fishery management.
 ReflectionUpon further reflection, the abstract does mention co-management as one of the trends in fishery management, which is against the screening criteria.</t>
  </si>
  <si>
    <t>While the paper appears to be published, there is no explicit mention of it being peer-reviewed.</t>
  </si>
  <si>
    <t>Yes; The abstract provides a detailed summary of the paper's content and the copyright note at the end suggests it is published.
 ReflectionThe Initial Response seems correct. The abstract is comprehensive and the copyright note indicates it is likely part of published literature. However, it does not explicitly state that it is peer-reviewed.</t>
  </si>
  <si>
    <t>The study is based in Bangladesh, not in any of the countries specified in the screening criteria.</t>
  </si>
  <si>
    <t>No; The paper is focused on antenatal care in rural Bangladesh, not any of the listed countries.
 ReflectionThe initial response is correct as the paper's focus is clearly stated to be on rural Bangladesh, which is not one of the countries listed in the screening criteria.</t>
  </si>
  <si>
    <t>The paper's case study is from Brazil, not from any of the specified Pacific Island nations.</t>
  </si>
  <si>
    <t>The study is based in Iran and does not involve any of the specified locations.</t>
  </si>
  <si>
    <t>No; The paper is based on a study conducted in Iran and does not mention any of the specified locations.
 ReflectionThe initial response is correct as the paper does not meet the screening criteria of being a case study from any of the specified locations.</t>
  </si>
  <si>
    <t>The case study in the paper is from Mexico, not from any of the specified locations in the screening criteria.</t>
  </si>
  <si>
    <t>No; The abstract clearly states that the case study is located in the state of Quintana Roo, Mexico.
 ReflectionThe Initial Response is correct. The paper's case study is not from any of the listed locations but from Mexico.</t>
  </si>
  <si>
    <t>The study is based in American Samoa, not in any of the countries listed in the screening criteria.</t>
  </si>
  <si>
    <t>No; The study is explicitly stated to be conducted in American Samoa, which is not on the list of countries in the screening criteria.
 ReflectionThe initial response is correct. The paper's location is clearly stated, and it does not match any of the locations in the screening criteria.</t>
  </si>
  <si>
    <t>The paper does not appear to discuss a community-based approach based on the information provided in the title and abstract.</t>
  </si>
  <si>
    <t>While the abstract suggests a detailed research study, it does not explicitly confirm that it is part of peer-reviewed published literature.</t>
  </si>
  <si>
    <t>The paper appears to discuss a community-based approach as it emphasizes stakeholder participation in aquaculture research and development.</t>
  </si>
  <si>
    <t>Yes; The abstract discusses the need for stakeholder participation and cooperation in aquaculture research and development, which suggests a community-based approach.
 ReflectionThe Initial Response is correct. The abstract does not mention co-management, but it does emphasize the importance of stakeholder participation, which is a key aspect of community-based approaches.</t>
  </si>
  <si>
    <t>The abstract's detail and the copyright note suggest it is part of the peer-reviewed published literature.</t>
  </si>
  <si>
    <t>Yes; The abstract provides a detailed summary of the research and the copyright note at the end suggests it is published.
 ReflectionThe Initial Response seems correct. The abstract is detailed and discusses a specific topic in depth, which is typical of peer-reviewed literature. The copyright note at the end also suggests it is part of published literature.</t>
  </si>
  <si>
    <t>The study is based in the Brazilian Amazon, not in any of the Pacific Island countries listed in the SC.</t>
  </si>
  <si>
    <t>No; The abstract and title indicate that the study is based in the Brazilian Amazon, not any of the listed Pacific Island countries.
 ReflectionThe Initial Response is correct as the study location specified in the abstract does not match any of the locations specified in the SC.</t>
  </si>
  <si>
    <t>No; The abstract mentions a study conducted in the Philippines, not in any of the countries listed in the SC.
 ReflectionThe initial response is correct. The study is clearly identified as being conducted in the Philippines, which is not one of the countries of interest according to the SC.</t>
  </si>
  <si>
    <t>The paper is focused on a case study in Chile, not any of the specified locations.</t>
  </si>
  <si>
    <t>No; The abstract and title do not mention any of the specified locations.
 ReflectionThe initial response is correct as the abstract and title of the paper focus on a case study in Chile, not any of the specified locations in the screening criteria.</t>
  </si>
  <si>
    <t>Yes; The paper presents a case study from Papua New Guinea, which is one of the countries listed in the SC.
 ReflectionThe Initial Response is correct. The abstract clearly states that the case study is based in the Louisiade Archipelago of Papua New Guinea.</t>
  </si>
  <si>
    <t>The paper is about fisheries (specifically shark fishing) and marine resource management, as evidenced by the discussion on managing shark resources and the effects of the closure of another fishery.</t>
  </si>
  <si>
    <t>Yes; The abstract provides a detailed summary of a research study, which is typical of peer-reviewed literature.
 ReflectionThe initial response seems correct. The abstract discusses a specific study, presents findings, and suggests recommendations, which is consistent with the structure of peer-reviewed articles. However, it does not explicitly state that it is a peer-reviewed article.</t>
  </si>
  <si>
    <t>The research is based on a case study from Bangladesh, not from any of the Pacific Island nations listed in the SC.</t>
  </si>
  <si>
    <t>No; The paper is clearly focused on a case study in Bangladesh, not any of the listed Pacific Island nations.
 ReflectionThe Initial Response is correct. The paper's title and abstract make it clear that the research is based in Bangladesh, which is not one of the countries listed in the SC.</t>
  </si>
  <si>
    <t>The paper does not meet the SC as it is based on a case study from Madagascar, not any of the countries listed in the SC.</t>
  </si>
  <si>
    <t>No; The paper is focused on a case study from Madagascar, not any of the countries listed in the SC.
 ReflectionThe Initial Response is correct. The paper's title and abstract clearly state that the research is based on a case study from Madagascar.</t>
  </si>
  <si>
    <t>No; The study is focused on Kenya, not any of the countries listed in the SC.
 ReflectionThe initial response is correct. The paper's title and abstract clearly state that the study is based in Kenya, which is not one of the countries of interest according to the SC.</t>
  </si>
  <si>
    <t>The study is conducted in Nigeria, which is not one of the countries of interest according to the SC.</t>
  </si>
  <si>
    <t>No; The study is clearly stated to be conducted in Nigeria, not any of the countries listed in the SC.
 ReflectionThe Initial Response is correct. The location of the study is clearly stated in the title and abstract, and it does not match any of the locations specified in the SC.</t>
  </si>
  <si>
    <t>The paper does not meet the SC as it is based on a case study from Bangladesh, not from any of the specified countries.</t>
  </si>
  <si>
    <t>No; The paper is focused on a case study from Bangladesh, not any of the countries listed in the SC.
 ReflectionThe initial response is correct. The title and abstract clearly state that the research was conducted in Bangladesh, which is not one of the countries of interest according to the SC.</t>
  </si>
  <si>
    <t>The paper does not involve a case study from any of the specified locations, as it is focused on Bangladesh.</t>
  </si>
  <si>
    <t>No; The paper is focused on inland openwater fisheries in Bangladesh, not any of the specified locations.
 ReflectionThe Initial Response is correct. The paper's focus is clearly stated to be Bangladesh, with no mention of any of the locations listed in the SC.</t>
  </si>
  <si>
    <t>No; The study is conducted in Bolinao, Pangasinan which is not listed in the SC.
 ReflectionThe Initial Response is correct as the location of the study does not match any of the locations listed in the SC.</t>
  </si>
  <si>
    <t>The paper is based on a case study from Thailand, which is not one of the countries of interest according to the SC.</t>
  </si>
  <si>
    <t>No; The abstract and title indicate that the study is based in the Kampong Phluk Community, not in any of the listed countries.
 ReflectionThe initial response is correct. The study location is clearly stated and it does not match any of the countries listed in the screening criteria.</t>
  </si>
  <si>
    <t>The study is focused on the Eastern Pacific region, which does not include the countries listed in the SC.</t>
  </si>
  <si>
    <t>No; The abstract and title indicate that the study is focused on the Eastern Pacific region, not the specific countries listed in the SC.
 ReflectionThe initial response is correct. The study does not mention any of the countries listed in the SC, and the Eastern Pacific region does not include these countries.</t>
  </si>
  <si>
    <t>The paper does not indicate any case study from the specified locations.</t>
  </si>
  <si>
    <t>No; The abstract and title indicate that the study is based in the Brazilian Amazon, not any of the listed Pacific Island nations.
 ReflectionThe initial response is correct. The study is clearly based in the Brazilian Amazon, which is not one of the countries listed in the screening criteria.</t>
  </si>
  <si>
    <t>The study is based in Panama, not in any of the specified countries in the screening criteria.</t>
  </si>
  <si>
    <t>No; The paper is focused on Kuna Yala, Panama, which is not one of the specified locations in the screening criteria.
 ReflectionThe initial response is correct as the study is clearly based in Panama, not in any of the countries listed in the screening criteria.</t>
  </si>
  <si>
    <t>No; The study is clearly stated to be conducted in North Sulawesi, Indonesia which is not part of the countries listed in the SC.
 ReflectionThe initial response is correct. The location of the study is explicitly mentioned in the title and the abstract, and it does not match any of the countries listed in the SC.</t>
  </si>
  <si>
    <t>The case study is from Mexico, not from any of the countries listed in the SC.</t>
  </si>
  <si>
    <t>No; The abstract clearly states that the case study is from the Pacific Coast of the Baja California peninsula in Mexico, not from any of the countries listed in the SC.
 ReflectionThe initial response is correct. The case study in the paper is not from any of the countries listed in the SC.</t>
  </si>
  <si>
    <t>The paper is focused on the Western Mediterranean, not any of the Pacific Island nations listed in the screening criteria.</t>
  </si>
  <si>
    <t>The case study is based in the Philippines, not any of the countries listed in the SC.</t>
  </si>
  <si>
    <t>No; The abstract clearly states that the case study is based in the Philippines, not any of the countries listed in the SC.
 ReflectionThe initial response is correct. The abstract does not mention any of the countries listed in the SC, and instead explicitly states that the case study is based in the Philippines.</t>
  </si>
  <si>
    <t>The study is based in Kenya, not in any of the locations specified in the screening criteria.</t>
  </si>
  <si>
    <t>No; The study is clearly stated to be conducted in Bondo and Rarieda, Kenya, which is not one of the specified locations in the screening criteria.
 ReflectionThe initial response is correct. The paper's title and abstract do not mention any of the locations specified in the screening criteria.</t>
  </si>
  <si>
    <t>No; The abstract and title clearly state that the study was conducted in two rural communities in Indiana and North Carolina, which are in the United States, not in any of the countries listed in the SC.
 ReflectionThe initial response is correct. The study does not involve any of the countries listed in the SC.</t>
  </si>
  <si>
    <t>No; The paper is focused on a case study from the Verde Island Passage, Central Philippines, not any of the countries listed in the SC.
 ReflectionThe initial response is correct. The paper's title and abstract clearly state that the case study is from the Verde Island Passage, Central Philippines, which is not one of the countries listed in the SC.</t>
  </si>
  <si>
    <t>The study does not meet the screening criteria as it is not from the specified locations.</t>
  </si>
  <si>
    <t>The paper is about the Philippines and does not include a case study from any of the countries listed in the SC.</t>
  </si>
  <si>
    <t>No; The paper is focused on the Philippines, not any of the countries listed in the SC.
 ReflectionThe initial response is correct. The paper's title and abstract clearly state that it is about initiatives in the Philippines, and none of the countries listed in the SC are mentioned.</t>
  </si>
  <si>
    <t>No; The abstract does not mention any specific location or case study, let alone one from the specified countries.
 ReflectionThe initial response is correct. The abstract discusses a general strategy for addressing issues related to municipal wastewater effluents, but does not specify a location or case study.</t>
  </si>
  <si>
    <t>The paper is focused on the Arctic region, not on any of the Pacific Island nations specified in the screening criteria.</t>
  </si>
  <si>
    <t>No; The abstract and title indicate that the study is focused on the Arctic region, not any of the specified Pacific Island nations.
 ReflectionThe initial response is correct. The paper's focus is clearly on the Arctic region and Inuit communities, with no mention of any of the Pacific Island nations listed in the screening criteria.</t>
  </si>
  <si>
    <t>The paper does include a case study from Palau, which meets the SC.</t>
  </si>
  <si>
    <t>Yes; The paper includes a case study from Palau.
 ReflectionThe Initial Response is correct as the abstract clearly mentions a case study from Palau, which is one of the countries listed in the SC.</t>
  </si>
  <si>
    <t>The paper is likely to discuss fisheries and marine resource management as it focuses on restoration of these areas.</t>
  </si>
  <si>
    <t>The paper focuses on community-based approaches to coral reef and fisheries restoration, with no indication of a co-management focus.</t>
  </si>
  <si>
    <t>Yes; The abstract discusses community-based efforts in restoring coral reefs and fisheries in different regions.
 ReflectionThe initial response is correct. The paper discusses community-based approaches in different regions, with no mention of co-management.</t>
  </si>
  <si>
    <t>The paper appears to be part of the peer-reviewed literature based on the detailed abstract and the copyright information.</t>
  </si>
  <si>
    <t>Yes; The abstract provides a detailed summary of the research conducted and the paper is copyrighted by Taylor &amp; Francis Group, LLC, a well-known publisher of peer-reviewed journals.
 ReflectionThe Initial Response is correct. The abstract is comprehensive and the copyright information suggests that it is part of a peer-reviewed publication.</t>
  </si>
  <si>
    <t>The paper's case study is from the Philippines, which is not one of the countries of interest according to the SC.</t>
  </si>
  <si>
    <t>No; The paper is clearly based on a case study from the Philippines, not any of the countries listed in the SC.
 ReflectionThe Initial Response is correct as the paper's focus is on a location in the Philippines, which is not one of the countries specified in the SC.</t>
  </si>
  <si>
    <t>No; The paper focuses on the Gulf Coast region, not any of the listed Pacific Island nations.
 ReflectionThe initial response is correct. The paper's abstract clearly states that the study is based in the Gulf Coast region, specifically Louisiana, Mississippi, and Alabama. There is no mention of any of the Pacific Island nations listed in the screening criteria.</t>
  </si>
  <si>
    <t>No; The paper is focused on climate change adaptation strategies in Nigeria, not any of the countries listed in the SC.
 ReflectionThe initial response is correct. The paper's title and abstract clearly indicate that it is focused on Nigeria, not any of the countries listed in the SC.</t>
  </si>
  <si>
    <t>The paper's case study is based in Bangladesh, not in any of the countries listed in the SC.</t>
  </si>
  <si>
    <t>No; The paper is focused on a case study from Bangladesh, not any of the countries listed in the SC.
 ReflectionThe initial response is correct. The title and abstract clearly state that the research is based on a case study from Bangladesh, which is not one of the countries specified in the SC.</t>
  </si>
  <si>
    <t>The study is based in Ethiopia, not in any of the countries listed in the SC.</t>
  </si>
  <si>
    <t>No; The paper is focused on rural Ethiopia, not any of the specified locations.
 ReflectionThe Initial Response is correct. The paper's title and abstract clearly indicate that the study is based in Ethiopia, not any of the countries listed in the SC.</t>
  </si>
  <si>
    <t>No; The paper is focused on a case study in Anambas, Indonesia, not any of the countries listed in the SC.
 ReflectionThe initial response is correct as the paper's case study is clearly stated to be in Indonesia, which is not one of the countries of interest according to the SC.</t>
  </si>
  <si>
    <t>No; The study is based in Castilla-La Mancha in Spain, not in any of the specified locations.
 ReflectionThe initial response is correct. The study does not involve a case study from any of the specified locations.</t>
  </si>
  <si>
    <t>Yes; The abstract mentions a case study from the Solomon Islands.
 ReflectionThe Initial Response is correct as the abstract clearly states that there was a case study conducted in the Solomon Islands, which is one of the countries listed in the SC.</t>
  </si>
  <si>
    <t>No; The title and abstract do not mention fisheries or marine resource management.
 ReflectionThe initial response is correct. The paper seems to focus on community-based adaptation and resilience, but does not specifically mention fisheries or marine resource management.</t>
  </si>
  <si>
    <t>The case study in the paper is from Taiwan, not from any of the locations specified in the SC.</t>
  </si>
  <si>
    <t>No; The paper's case study is clearly stated to be from the South Penghu Archipelago, Taiwan, which is not one of the specified locations in the SC.
 ReflectionThe Initial Response is correct. The paper's case study is not from any of the locations listed in the SC.</t>
  </si>
  <si>
    <t>No; The paper focuses on Hawaii, which is not one of the specified locations in the screening criteria.
 ReflectionThe initial response is correct. The paper's case study is based in Hawaii, not in any of the countries listed in the screening criteria.</t>
  </si>
  <si>
    <t>No; The paper is focused on a case study in Indonesia, not any of the countries listed in the SC.
 ReflectionThe Initial Response is correct. The paper's title and abstract clearly state that the case study is based in Indonesia, which is not one of the countries listed in the SC.</t>
  </si>
  <si>
    <t>No; The abstract mentions the study was conducted in Brazil, Indonesia, and the Philippines, not in any of the countries listed in the SC.
 ReflectionThe initial response is correct. The countries where the study was conducted are clearly stated in the abstract and none of them are in the list provided in the SC.</t>
  </si>
  <si>
    <t>The paper's focus on fisheries management strategies and the management of common property resources in coastal fisheries meets the Screening Criteria.</t>
  </si>
  <si>
    <t>Yes; The title and abstract clearly mention fisheries management strategies and discuss the interaction between different types of access to common property resources in coastal fisheries.
 ReflectionThe Initial Response is correct. The paper's title and abstract clearly indicate a focus on fisheries management, which aligns with the Screening Criteria.</t>
  </si>
  <si>
    <t>The abstract discusses community-based approaches but also mentions centralised systems which could suggest a co-management focus.</t>
  </si>
  <si>
    <t>Yes; The abstract mentions community-based management systems which aligns with the screening criteria.
 ReflectionThe initial response is correct as the abstract does discuss community-based approaches, however, it also mentions centralised management systems which could imply a co-management focus.</t>
  </si>
  <si>
    <t>While the title and abstract suggest a research study, there is no explicit information confirming it is part of peer-reviewed published literature.</t>
  </si>
  <si>
    <t>Yes; The title and abstract suggest a research study, which is typically part of peer-reviewed literature.
 ReflectionThe initial response seems correct as the title and abstract indicate a research study that could be part of a peer-reviewed journal. However, there is no explicit information about the type of publication.</t>
  </si>
  <si>
    <t>The research was conducted in Southern Thailand, not in any of the countries specified in the SC.</t>
  </si>
  <si>
    <t>No; The abstract mentions field research in Southern Thailand, not any of the countries listed in the SC.
 ReflectionThe initial response is correct. The paper's abstract clearly states that the research was conducted in Southern Thailand, which is not one of the countries specified in the SC.</t>
  </si>
  <si>
    <t>The paper's case studies are not from any of the countries specified in the screening criteria.</t>
  </si>
  <si>
    <t>No; The abstract mentions case studies from Mexico and Canada, but none from the specified countries in the screening criteria.
 ReflectionThe initial response is correct. The abstract does not mention any case studies from the countries listed in the screening criteria.</t>
  </si>
  <si>
    <t>The paper's case study is from Tanzania, not from any of the countries specified in the SC.</t>
  </si>
  <si>
    <t>No; The paper is focused on a case study from Tanzania, which is not one of the countries listed in the SC.
 ReflectionThe Initial Response is correct. The paper's title and abstract clearly state that the research is based on a case study from Tanzania, not any of the countries listed in the SC.</t>
  </si>
  <si>
    <t>No; The case study is from Pangkalan Lampam District Ogan Komering Ilir Regency, not from any of the listed countries.
 ReflectionThe Initial Response is correct as the paper's case study is clearly identified as being from a location not listed in the SC.</t>
  </si>
  <si>
    <t>No; The abstract does not mention any specific location or case study, let alone one from the listed countries.
 ReflectionThe initial response is correct. The abstract discusses a general issue in natural resource management without specifying a location or case study.</t>
  </si>
  <si>
    <t>The paper is a case study from Tonga, which meets the SC requirement.</t>
  </si>
  <si>
    <t>Yes; The paper is a case study from Tonga, which is one of the countries listed in the SC.
 ReflectionThe Initial Response is correct. The title and abstract clearly indicate that the paper is a case study from Tonga, which is one of the countries of interest according to the SC.</t>
  </si>
  <si>
    <t>The paper is likely to discuss marine resource management as it explores the impact of social changes on the exploitation of these resources in Tonga.</t>
  </si>
  <si>
    <t>Yes; The abstract discusses the management of marine resources in Tonga and the potential impact of social changes on these resources.
 ReflectionThe initial response is correct. The abstract clearly mentions marine resources and discusses how changes in social orientation and institutions could affect their management.</t>
  </si>
  <si>
    <t>While the abstract mentions community-based management, it does not provide enough information to determine if the focus is on co-management.</t>
  </si>
  <si>
    <t>While the abstract suggests a published work, it does not explicitly confirm that it is peer-reviewed.</t>
  </si>
  <si>
    <t>Yes; The abstract provides a detailed summary of a research study, and the copyright notice suggests it is part of a published work.
 ReflectionThe Initial Response seems correct. The abstract is detailed and structured like a peer-reviewed paper, and the copyright notice indicates it is published. However, it does not explicitly state that it is peer-reviewed.</t>
  </si>
  <si>
    <t>The paper's focus is not related to any of the specified locations in the screening criteria.</t>
  </si>
  <si>
    <t>No; The abstract and title do not mention any of the specified locations.
 ReflectionThe initial response is correct. The paper focuses on the Northeast United States, not any of the locations listed in the screening criteria.</t>
  </si>
  <si>
    <t>Maybe; The abstract discusses island ecosystems and local islander knowledge, but does not specify any particular islands or regions.
 ReflectionThe Initial Response is correct. The abstract does not provide specific information about the location of the study, but it does focus on island ecosystems, which could potentially include the islands listed in the SC.</t>
  </si>
  <si>
    <t>While the abstract discusses management of island ecosystems, it does not specifically mention fisheries or marine resource management.</t>
  </si>
  <si>
    <t>Yes; The abstract mentions managing island ecosystems, which could include fisheries and marine resources.
 ReflectionThe Initial Response is correct. The abstract discusses the use of local knowledge in managing island ecosystems, which would likely include marine resources. However, it does not explicitly mention fisheries.</t>
  </si>
  <si>
    <t>Despite the mention of community-based resource management, the paper also discusses co-production of knowledge which implies a focus on co-management.</t>
  </si>
  <si>
    <t>Yes; The abstract mentions the use of local islander knowledge for community-based resource management.
 ReflectionThe initial response is correct in identifying the mention of community-based resource management. However, the abstract also mentions the co-production of knowledge with scientists and conservation practitioners, which could be interpreted as a form of co-management.</t>
  </si>
  <si>
    <t>The abstract suggests that the paper is a review of existing literature, which is typically found in peer-reviewed publications.</t>
  </si>
  <si>
    <t>Yes; The abstract provides a comprehensive summary of the paper's content, and it appears to be a review of existing literature on the topic.
 ReflectionThe Initial Response seems correct. The abstract indicates that the paper is a review of the concept of local knowledge in island environments, which suggests it is a peer-reviewed article. However, it does not explicitly state that it is a peer-reviewed article, nor does it mention being part of a conference report, grey literature, or a book chapter.</t>
  </si>
  <si>
    <t>The lack of an abstract prevents a definitive assessment based on the SC.</t>
  </si>
  <si>
    <t>Maybe; The title suggests a study on fisheries, which could potentially be located in any of the listed countries, but without an abstract, it's impossible to confirm.
 ReflectionThe Initial Response is correct, as the title does not provide enough information to definitively confirm or deny the SC.</t>
  </si>
  <si>
    <t>The title of the paper indicates a focus on fisheries management.</t>
  </si>
  <si>
    <t>The title suggests a community-based approach but without an abstract, it's unclear if co-management is a focus.</t>
  </si>
  <si>
    <t>Yes; The title suggests a focus on community management of fisheries, which implies a community-based approach.
 ReflectionThe Initial Response may not be correct as the title also suggests management of fisheries which could imply co-management, and there is no abstract available to provide additional context.</t>
  </si>
  <si>
    <t>The paper's case study is based in Ghana, not in any of the countries listed in the screening criteria.</t>
  </si>
  <si>
    <t>No; The abstract and title clearly indicate that the case study is based in Ghana, which is not one of the countries listed in the screening criteria.
 ReflectionThe initial response is correct. The paper's focus is on water governance in Ghana, not any of the countries specified in the screening criteria.</t>
  </si>
  <si>
    <t>No; The abstract does not mention any specific location or case study from the listed countries.
 ReflectionThe initial response is correct. The abstract discusses asthma interventions in general terms, without specifying any geographical location or case study.</t>
  </si>
  <si>
    <t>The paper's case study is based in Argentina, not in any of the specified locations.</t>
  </si>
  <si>
    <t>No; The paper focuses on an artisanal fishery community in Argentina, not any of the specified locations.
 ReflectionThe initial response is correct as the paper's focus is clearly stated to be Argentina, which is not one of the locations listed in the screening criteria.</t>
  </si>
  <si>
    <t>No; The paper is focused on angling-based non-government organizations in the United States, not any of the listed countries.
 ReflectionThe initial response is correct, as the paper does not mention any of the countries listed in the screening criteria.</t>
  </si>
  <si>
    <t>No; The study is clearly stated to be conducted in Bangladesh, which is not one of the countries listed in the SC.
 ReflectionThe initial response is correct. The location of the study is explicitly mentioned in the abstract and it does not match any of the locations specified in the SC.</t>
  </si>
  <si>
    <t>No; The paper is based on a case study from Malaysia, not any of the listed countries.
 ReflectionThe Initial Response is correct as the paper's case study is clearly stated to be from Malaysia, which is not one of the countries listed in the SC.</t>
  </si>
  <si>
    <t>No; The paper is a case study of Vietnamese American Fishers on the US Gulf Coast, not from any of the listed countries.
 ReflectionThe Initial Response is correct as the paper does not mention any of the countries listed in the SC.</t>
  </si>
  <si>
    <t>No; The paper is a case study of rural fisheries in Ghana, not any of the countries listed in the SC.
 ReflectionThe Initial Response is correct as the paper's focus is clearly stated to be Ghana, which is not one of the countries of interest according to the SC.</t>
  </si>
  <si>
    <t>No; The abstract mentions a study conducted in Madagascar, not any of the countries listed in the SC.
 ReflectionThe initial response is correct. The abstract clearly states that the study was conducted in Madagascar, which is not one of the countries listed in the SC.</t>
  </si>
  <si>
    <t>The paper's case study is based in the U.S. Northeast region, not in any of the Pacific Island nations listed in the SC.</t>
  </si>
  <si>
    <t>No; The paper focuses on Northeast U.S. fishing communities, not on any of the specified Pacific Island nations.
 ReflectionThe initial response is correct as the paper's geographical focus is clearly stated and does not include any of the countries listed in the SC.</t>
  </si>
  <si>
    <t>No; The paper is focused on climate change adaptation governance in Nepal, not any of the countries listed in the SC.
 ReflectionThe initial response is correct as the paper's focus is clearly stated to be Nepal, which is not one of the countries of interest according to the SC.</t>
  </si>
  <si>
    <t>The paper is specifically about India, and there is no indication of a case study from any of the countries listed in the SC.</t>
  </si>
  <si>
    <t>No; The paper is focused on India and its food security issues related to climate change, not any of the countries listed in the SC.
 ReflectionThe initial response is correct. The title and abstract clearly indicate that the paper is about India's climate change and food security issues, and there is no mention of any case study from the countries listed in the SC.</t>
  </si>
  <si>
    <t>The paper's case study does not come from any of the countries specified in the SC.</t>
  </si>
  <si>
    <t>No; The study is based in French Polynesia, which is not one of the countries listed in the SC.
 ReflectionThe initial response is correct. The paper's case study is from French Polynesia, which is not included in the list of countries provided in the SC.</t>
  </si>
  <si>
    <t>No; The abstract clearly states that the study was conducted in the lower Tocantins River Basin in the Brazilian Amazon, not in any of the countries listed in the SC.
 ReflectionThe initial response is correct. The location of the study is clearly stated in the abstract and it does not match any of the locations specified in the SC.</t>
  </si>
  <si>
    <t>The study location in the Philippines does not meet the SC requirement of being from one of the specified Pacific Island nations.</t>
  </si>
  <si>
    <t>No; The study is based in Malalison Island, central Philippines, which is not one of the locations listed in the SC.
 ReflectionThe Initial Response is correct as the location of the study does not match any of the locations specified in the SC.</t>
  </si>
  <si>
    <t>The paper is focused on the Caribbean region, not the countries listed in the SC.</t>
  </si>
  <si>
    <t>No; The abstract does not mention any specific location or case study from the listed countries.
 ReflectionThe initial response is correct. The abstract discusses co-management of coral reef fisheries in general terms, but does not specify any particular location or case study.</t>
  </si>
  <si>
    <t>The case study in the paper is from the US Pacific Northwest, not from any of the countries specified in the screening criteria.</t>
  </si>
  <si>
    <t>No; The abstract mentions a case study from the US Pacific Northwest, not from any of the listed countries.
 ReflectionThe initial response is correct. The abstract clearly states that the case study is from the US Pacific Northwest, which is not one of the countries listed in the screening criteria.</t>
  </si>
  <si>
    <t>The paper does not focus on a case study from any of the specified locations in the SC.</t>
  </si>
  <si>
    <t>No; The abstract and title do not mention any of the specified locations.
 ReflectionThe initial response is correct as the paper's case study is based in Torokeku Village, South Konawe Regency, which is not listed in the SC.</t>
  </si>
  <si>
    <t>The case study is from Canada, not from any of the specified Pacific Island nations.</t>
  </si>
  <si>
    <t>No; The abstract and title clearly state that the case study is based in Nova Scotia, Canada, not any of the listed Pacific Island nations.
 ReflectionThe initial response is correct. The paper's focus is on a specific case in Canada, which does not meet the screening criteria.</t>
  </si>
  <si>
    <t>No; The paper is clearly about a case study in Tanzania, which is not one of the countries listed in the SC.
 ReflectionThe initial response is correct. The title and abstract of the paper clearly state that the case study is based in Tanzania, not in any of the countries listed in the SC.</t>
  </si>
  <si>
    <t>The paper's case study is from the Philippines, which does not meet the SC's requirement of a case study from specific Pacific Island countries.</t>
  </si>
  <si>
    <t>No; The paper is a case study from the Philippines, not from any of the countries listed in the SC.
 ReflectionThe Initial Response is correct as the paper's case study is clearly stated to be from the Philippines, which is not one of the countries of interest in the SC.</t>
  </si>
  <si>
    <t>No; The paper is focused on the Fishery Sector Program in the Philippines, not any of the countries listed in the SC.
 ReflectionThe initial response is correct, as the abstract and title clearly state that the study is based in the Philippines, which is not one of the countries listed in the SC.</t>
  </si>
  <si>
    <t>No; The abstract and title do not mention any of the specified locations.
 ReflectionThe initial response is correct. The abstract and title of the paper focus on Marine Extractive Reserves, specifically on the Santa Catarina coast, which is not one of the locations specified in the screening criteria.</t>
  </si>
  <si>
    <t>The paper's case study is based in Ecuador, not in any of the Pacific Island countries specified in the SC.</t>
  </si>
  <si>
    <t>No; The paper focuses on mangrove fisheries in coastal Ecuador, not any of the listed Pacific Island countries.
 ReflectionThe Initial Response is correct as the paper's case study is clearly stated to be from Ecuador, which is not one of the countries listed in the SC.</t>
  </si>
  <si>
    <t>No; The paper is focused on a community in Western Alaska, not any of the listed Pacific Island nations.
 ReflectionThe Initial Response is correct, as the paper's focus is clearly stated to be on a community in Western Alaska.</t>
  </si>
  <si>
    <t>The paper does not include case studies from any of the countries specified in the SC.</t>
  </si>
  <si>
    <t>No; The abstract does not mention any case studies from the specified countries.
 ReflectionThe initial response is correct. The abstract mentions case studies from Indonesia, Philippines, Caribbean, Thailand, and Florida Keys, but none from the countries listed in the SC.</t>
  </si>
  <si>
    <t>No; The abstract and title indicate that the research is based in California, not any of the specified locations.
 ReflectionThe initial response is correct. The paper's focus is on a program in California, and there is no mention of any of the countries listed in the screening criteria.</t>
  </si>
  <si>
    <t>There is no mention of a case study from the specified countries in the title or abstract.</t>
  </si>
  <si>
    <t>No; The abstract and title do not mention any specific location or case study.
 ReflectionThe initial response is correct. The abstract and title do not provide any information about a specific location or case study, let alone one from the specified countries.</t>
  </si>
  <si>
    <t>Yes; The abstract discusses a community-based approach to fisheries management, focusing on social pressures within and outside the community.
 ReflectionThe Initial Response is correct. The paper discusses a community-based approach, focusing on the role of social pressures in promoting cooperation for fisheries management. There is no explicit mention of co-management, which is excluded by the SC.</t>
  </si>
  <si>
    <t>The abstract and title indicate a comprehensive study, which is consistent with peer-reviewed literature.</t>
  </si>
  <si>
    <t>Yes; The abstract and title suggest a detailed study which is typical of peer-reviewed literature.
 ReflectionThe Initial Response seems correct. The abstract provides a detailed overview of a study, including its methodology and findings, which is characteristic of peer-reviewed literature. There is no indication that this is grey literature, a conference report, or a book chapter.</t>
  </si>
  <si>
    <t>The paper's case study is based in Brooklyn, New York, not in any of the Pacific Island nations specified in the SC.</t>
  </si>
  <si>
    <t>No; The paper is clearly based on a case study from Brooklyn, New York, not any of the listed Pacific Island nations.
 ReflectionThe Initial Response is correct. The paper's title and abstract make it clear that the research is based in Brooklyn, New York, and there is no mention of any of the Pacific Island nations listed in the SC.</t>
  </si>
  <si>
    <t>The paper is a case study from Fiji, which meets the Screening Criteria.</t>
  </si>
  <si>
    <t>Yes; The paper's title and abstract clearly indicate that it is a case study from Fiji.
 ReflectionThe Initial Response is correct. The paper is based on a case study from Fiji, which is one of the countries listed in the Screening Criteria.</t>
  </si>
  <si>
    <t>The paper discusses the management of fisheries and marine resources in the context of community-based conservation, which aligns with the screening criteria.</t>
  </si>
  <si>
    <t>Yes; The abstract discusses a community-based conservation approach in Fiji, involving local communities and their traditional ecological knowledge.
 ReflectionThe Initial Response is correct. The paper does not seem to focus on co-management but rather on a community-based approach, involving local communities and their traditional ecological knowledge in conservation planning.</t>
  </si>
  <si>
    <t>Yes; The abstract provides a detailed summary of a research study, which is typical of peer-reviewed literature.
 ReflectionThe Initial Response is correct. The abstract discusses a specific research methodology, findings, and recommendations, which are common elements in peer-reviewed literature. However, it does not explicitly state that it is a peer-reviewed paper.</t>
  </si>
  <si>
    <t>The case study is from the Peruvian Amazon, not from any of the Pacific Island countries listed in the SC.</t>
  </si>
  <si>
    <t>No; The paper is about a case study in the Peruvian Amazon, not any of the listed Pacific Island countries.
 ReflectionThe Initial Response is correct. The paper's title and abstract clearly state that the case study is from the Peruvian Amazon, which is not one of the countries listed in the SC.</t>
  </si>
  <si>
    <t>No; The abstract does not mention any specific case study or location.
 ReflectionThe initial response is correct. The abstract discusses a general approach to fisheries management and does not specify any particular location or case study.</t>
  </si>
  <si>
    <t>Yes; The abstract mentions community-level data collections and analyses, suggesting a community-based approach.
 ReflectionThe Initial Response is correct. The abstract does not mention co-management, but it does discuss community-based advocacy and data collection, which aligns with the SC.</t>
  </si>
  <si>
    <t>While the abstract suggests a peer-reviewed paper, the lack of explicit confirmation and the presence of a copyright notice introduce some uncertainty.</t>
  </si>
  <si>
    <t>Yes; The abstract provides a detailed overview of the research, suggesting it is a peer-reviewed paper.
 ReflectionThe Initial Response seems correct. The abstract discusses a research topic in depth, indicating it is likely from a peer-reviewed paper. However, it does not explicitly state that it is a peer-reviewed paper, and the copyright notice at the end is somewhat unusual.</t>
  </si>
  <si>
    <t>No; The abstract and title indicate that the paper focuses on African and Asian experiences, not on the specific countries listed in the SC.
 ReflectionThe initial response is correct. The paper does not mention any of the countries listed in the SC, instead focusing on sub-Saharan African, and South and East Asian locations.</t>
  </si>
  <si>
    <t>The paper discusses community-based management, meeting the SC.</t>
  </si>
  <si>
    <t>Yes; The abstract mentions community-based management of various resources, indicating a community-based approach.
 ReflectionThe Initial Response is correct. The abstract does not mention co-management, but rather focuses on community-based management, which aligns with the SC.</t>
  </si>
  <si>
    <t>The abstract and title suggest that this is a research paper published in a peer-reviewed journal, not grey literature, a conference report, or a book chapter.</t>
  </si>
  <si>
    <t>Yes; The abstract provides a detailed summary of the research and mentions that it is part of an issue of Local Environment, which suggests it is part of a peer-reviewed publication.
 ReflectionThe Initial Response seems correct. The abstract does not indicate that it is grey literature, a conference report, or a book chapter. It appears to be a summary of a research paper published in a peer-reviewed journal.</t>
  </si>
  <si>
    <t>The case study in the paper is from eastern India, not from any of the countries listed in the SC.</t>
  </si>
  <si>
    <t>No; The abstract mentions that the case study is from eastern India, not from any of the countries listed in the SC.
 ReflectionThe initial response is correct. The abstract clearly states that the case study is from eastern India, which is not one of the countries listed in the SC.</t>
  </si>
  <si>
    <t>No; The paper focuses on the western Indian Ocean region, not the Pacific Islands listed in the SC.
 ReflectionThe initial response is correct. The paper's geographical focus is clearly stated in the title and abstract, and it does not include any of the Pacific Islands listed in the SC.</t>
  </si>
  <si>
    <t>The paper focuses on a community-based approach in aquaculture without a focus on co-management.</t>
  </si>
  <si>
    <t>Yes; The title and abstract both mention community-based aquaculture, indicating a community-based approach.
 ReflectionThe initial response is correct. The paper discusses community-based aquaculture as a method for sustainable coastal livelihoods and does not mention co-management.</t>
  </si>
  <si>
    <t>Yes; The abstract provides a detailed summary of a research study, which is typical of peer-reviewed literature.
 ReflectionThe Initial Response seems correct. The abstract discusses a study's methodology, findings, and implications, which are common elements of peer-reviewed articles. However, it does not explicitly state that it is a peer-reviewed article.</t>
  </si>
  <si>
    <t>No; The paper is focused on mangrove rehabilitation in Indonesia, not any of the countries listed in the SC.
 ReflectionThe initial response is correct. The paper's title and abstract clearly state that the study is based in Indonesia, which is not one of the countries listed in the SC.</t>
  </si>
  <si>
    <t>No; The paper is about a case study in Pakualam Village of Darmaraja Sub district of Sumedang Regency, not any of the listed locations.
 ReflectionThe Initial Response is correct as the paper does not mention any of the locations listed in the SC.</t>
  </si>
  <si>
    <t>The case study in the paper is based in Bangladesh, not in any of the countries specified in the SC.</t>
  </si>
  <si>
    <t>No; The paper is clearly about a case study in Bangladesh, not any of the countries listed in the SC.
 ReflectionThe initial response is correct. The title and abstract of the paper clearly indicate that the case study is based in Bangladesh, which is not one of the countries of interest according to the SC.</t>
  </si>
  <si>
    <t>The study is based in Zanzibar, Tanzania, which is not one of the countries of interest according to the SC.</t>
  </si>
  <si>
    <t>No; The paper is focused on fisheries management in Zanzibar, Tanzania, not any of the countries listed in the SC.
 ReflectionThe initial response is correct as the abstract clearly states that the study is based in Zanzibar, Tanzania, which is not one of the countries listed in the SC.</t>
  </si>
  <si>
    <t>No; The abstract and title indicate that the study is based in Indonesia, not any of the countries listed in the SC.
 ReflectionThe initial response is correct. The study is clearly based in Indonesia, which is not one of the countries of interest according to the SC.</t>
  </si>
  <si>
    <t>No; The paper is clearly focused on a case study in Nepal, not any of the listed Pacific Island nations.
 ReflectionThe Initial Response is correct. The title and abstract do not mention any of the countries listed in the SC, and instead focus on a case study in Nepal.</t>
  </si>
  <si>
    <t>No; The study is clearly stated to be based in the Philippines, which is not one of the countries listed in the SC.
 ReflectionThe initial response is correct as the location of the study is explicitly mentioned in the title and abstract and it does not match with any of the countries listed in the SC.</t>
  </si>
  <si>
    <t>The paper does not cover any of the countries specified in the SC.</t>
  </si>
  <si>
    <t>No; The paper focuses on the Gulf of Thailand countries, not the specified Pacific Island nations.
 ReflectionThe initial response is correct as the paper's focus is clearly stated to be on the Gulf of Thailand countries, which does not include any of the countries listed in the SC.</t>
  </si>
  <si>
    <t>No; The abstract and title clearly indicate that the case study is based in Cambodia, not any of the countries listed in the SC.
 ReflectionThe initial response is correct. The paper's focus is on Cambodia's fisheries reform, which does not align with the SC's requirement for a case study from specific Pacific Island countries.</t>
  </si>
  <si>
    <t>The study was conducted in Tonga, which is one of the countries specified in the SC.</t>
  </si>
  <si>
    <t>The paper discusses community management of marine reserves, which directly relates to fisheries and marine resource management.</t>
  </si>
  <si>
    <t>Yes; The abstract discusses community management of marine reserves and its impact on fish species, which relates to fisheries and marine resource management.
 ReflectionThe initial response is correct. The paper's title and abstract clearly indicate a focus on marine resource management, specifically in the context of community management of coastal fisheries resources.</t>
  </si>
  <si>
    <t>The abstract and title suggest a peer-reviewed research paper, and the mention of a reputable academic publisher confirms this.</t>
  </si>
  <si>
    <t>Yes; The abstract provides a detailed summary of a research study, and it mentions that it is published by Wiley Periodicals LLC, which is a known publisher of peer-reviewed journals.
 ReflectionThe Initial Response is correct. The abstract and title are indicative of a peer-reviewed research paper, and the mention of a known academic publisher supports this.</t>
  </si>
  <si>
    <t>The paper includes a case study from Vanuatu as indicated in the abstract.</t>
  </si>
  <si>
    <t>Yes; The abstract mentions that the marine monitoring toolkit was developed in Vanuatu.
 ReflectionThe Initial Response is correct as the abstract clearly states that the toolkit was developed in Vanuatu, which is one of the countries listed in the SC.</t>
  </si>
  <si>
    <t>The paper is about a toolkit for managing marine resources at the community level.</t>
  </si>
  <si>
    <t>Yes; The abstract discusses a toolkit for community-based marine resource management.
 ReflectionThe initial response is correct. The abstract clearly mentions the development and implementation of a toolkit for marine resource management at the community level.</t>
  </si>
  <si>
    <t>The paper discusses a community-based approach to marine resource management without any focus on co-management.</t>
  </si>
  <si>
    <t>Yes; The title and abstract suggest a focus on community-based marine resource management, with no mention of co-management.
 ReflectionThe initial response is correct. The paper appears to discuss a community-based approach to marine resource management, with the community being actively involved in monitoring and managing their local marine environment. There is no indication of a co-management approach.</t>
  </si>
  <si>
    <t>The abstract details a research project and mentions a known publisher of peer-reviewed literature, suggesting it is likely part of the peer-reviewed published literature.</t>
  </si>
  <si>
    <t>Yes; The abstract provides a detailed summary of a research project and mentions a publisher, Elsevier Ltd, which is known for publishing peer-reviewed literature.
 ReflectionThe Initial Response seems correct. The abstract is detailed and discusses a research project, and the mention of a known publisher of peer-reviewed literature supports the likelihood that this is a peer-reviewed paper.</t>
  </si>
  <si>
    <t>The paper is focused on a case study from India, not any of the Pacific Island nations specified in the SC.</t>
  </si>
  <si>
    <t>No; The paper is clearly about a case study from Kerala, India, not any of the listed Pacific Island nations.
 ReflectionThe Initial Response is correct. The paper's title and abstract explicitly mention Kerala, India, and do not mention any of the Pacific Island nations listed in the SC.</t>
  </si>
  <si>
    <t>No; The abstract does not mention any specific case studies or locations.
 ReflectionThe initial response is correct. The abstract discusses community science in a general sense, but does not specify any particular geographic location or case study.</t>
  </si>
  <si>
    <t>The paper primarily discusses community science, a community-based approach, and does not focus on co-management.</t>
  </si>
  <si>
    <t>Yes; The abstract discusses community science, which is driven and controlled by local communities, indicating a community-based approach.
 ReflectionThe initial response is correct. The paper focuses on community science, a community-based approach. However, it also mentions communities as central actors in the process of knowledge co-production, which could imply a form of co-management, but it's not the main focus of the paper.</t>
  </si>
  <si>
    <t>While the abstract and title suggest a structured research study, it does not explicitly state that it is a peer-reviewed paper.</t>
  </si>
  <si>
    <t>Yes; The abstract provides a detailed summary of the research, its methodology, and findings which is typical of peer-reviewed literature.
 ReflectionThe initial response seems correct. The abstract and title suggest a structured research study, which is a characteristic of peer-reviewed literature. However, it does not explicitly state that it is a peer-reviewed paper.</t>
  </si>
  <si>
    <t>The paper does not cover any of the countries specified in the SC as it is focused on Southeast Asia.</t>
  </si>
  <si>
    <t>No; The paper focuses on Southeast Asia, and none of the countries listed in the SC are in this region.
 ReflectionThe initial response is correct. The paper's focus is clearly stated to be Southeast Asia, which does not include any of the countries listed in the SC.</t>
  </si>
  <si>
    <t>No; The title and abstract clearly mention a focus on co-management, which is against the screening criteria.
 ReflectionThe initial response is correct. The paper does discuss a community-based approach, but it also focuses on co-management, which is explicitly excluded in the screening criteria.</t>
  </si>
  <si>
    <t>While the abstract and title suggest a formal research study, there is no explicit mention of it being part of peer-reviewed published literature.</t>
  </si>
  <si>
    <t>Yes; The abstract and title suggest a formal research study, which is typically associated with peer-reviewed published literature.
 ReflectionThe Initial Response is correct. The abstract discusses a study on fisheries management in Southeast Asia, indicating a specific research focus. However, it does not explicitly state that it is a peer-reviewed article, nor does it mention being a conference report, grey literature, or a book chapter.</t>
  </si>
  <si>
    <t>The paper's focus is on Australia and New Zealand, with no mention of a case study from any of the countries listed in the SC.</t>
  </si>
  <si>
    <t>No; The abstract mentions a case study in New South Wales and discusses a project focused on Australia and New Zealand, but does not mention any of the countries listed in the SC.
 ReflectionThe initial response is correct. The abstract does not provide any information that would suggest a case study from any of the countries listed in the SC.</t>
  </si>
  <si>
    <t>The paper focuses on a community-based approach without any mention of co-management.</t>
  </si>
  <si>
    <t>Yes; The title and abstract discuss a community-based citizen science project for monitoring fish distribution.
 ReflectionThe initial response is correct. The paper discusses a community-based approach, specifically a citizen science project. There is no mention of co-management in the abstract.</t>
  </si>
  <si>
    <t>The abstract discusses a specific study and its findings, and the copyright notice suggests it is part of published literature.</t>
  </si>
  <si>
    <t>Yes; The abstract provides a detailed summary of a study, its methodology, and findings, which is typical of peer-reviewed literature.
 ReflectionThe Initial Response is correct. The abstract is comprehensive and discusses a specific study, which is a characteristic of peer-reviewed articles. Furthermore, the copyright notice at the end suggests it is published literature.</t>
  </si>
  <si>
    <t>The paper's case study is based in Bangladesh, which is not one of the countries of interest according to the SC.</t>
  </si>
  <si>
    <t>No; The paper is focused on a case study from Bangladesh, not any of the countries listed in the SC.
 ReflectionThe initial response is correct as the abstract clearly states that the case study is based in Bangladesh.</t>
  </si>
  <si>
    <t>The case study is from the Philippines, not from any of the countries listed in the SC.</t>
  </si>
  <si>
    <t>No; The title specifies that the case study is from the Philippines, which is not one of the countries listed in the SC.
 ReflectionThe Initial Response is correct. The title clearly states that the case study is from the Philippines, which is not one of the countries of interest according to the SC.</t>
  </si>
  <si>
    <t>No; The title specifies the study is about the Philippines, which is not one of the countries listed in the SC.
 ReflectionThe Initial Response is correct. The title clearly states that the study is based in the Philippines, which is not one of the countries of interest according to the SC.</t>
  </si>
  <si>
    <t>No; The study is based in Olaikuda Village of Pamban Island, India, not in any of the countries listed in the SC.
 ReflectionThe Initial Response is correct as the location of the study is clearly stated in the abstract and it does not match any of the locations specified in the SC.</t>
  </si>
  <si>
    <t>The paper's case study is based in South Africa, not in any of the Pacific Island nations listed in the screening criteria.</t>
  </si>
  <si>
    <t>No; The paper is clearly about a case study in South Africa, not any of the listed Pacific Island nations.
 ReflectionThe Initial Response is correct. The title and abstract of the paper clearly state that the case study is based in South Africa, which is not one of the countries listed in the screening criteria.</t>
  </si>
  <si>
    <t>The case study in the paper is based in Thailand, not in any of the countries specified in the SC.</t>
  </si>
  <si>
    <t>No; The paper is about a case study in Thailand, not any of the countries listed in the SC.
 ReflectionThe Initial Response is correct as the paper's title and abstract clearly state that the case study is based in Thailand, which is not one of the countries listed in the SC.</t>
  </si>
  <si>
    <t>Yes; The abstract discusses the establishment and effectiveness of community-based marine protected areas (MPAs).
 ReflectionThe initial response is correct. The paper focuses on community-based MPAs and their impact on fish spawning aggregations, which aligns with the screening criteria. There is no mention of co-management in the abstract.</t>
  </si>
  <si>
    <t>The case study in the paper is from Mexico, not from any of the Pacific Island countries listed in the screening criteria.</t>
  </si>
  <si>
    <t>No; The paper is focused on a case study from Baja California Sur, Mexico, not any of the listed Pacific Island countries.
 ReflectionThe initial response is correct. The abstract clearly states that the case study is from Mexico, which is not one of the countries listed in the screening criteria.</t>
  </si>
  <si>
    <t>The case study is from the Bay Islands of Honduras, not from any of the countries specified in the SC.</t>
  </si>
  <si>
    <t>No; The paper is about a case study in the Bay Islands of Honduras, not any of the countries listed in the SC.
 ReflectionThe initial response is correct. The paper's title and abstract clearly state that the case study is based in the Bay Islands of Honduras, which is not one of the countries listed in the SC.</t>
  </si>
  <si>
    <t>The paper discusses a community-based approach to conservation without a focus on co-management.</t>
  </si>
  <si>
    <t>Yes; The title and abstract suggest a community-based approach to coral reef conservation.
 ReflectionThe initial response is correct. The abstract discusses a community-based marine conservation effort, which aligns with the screening criteria. There is no mention of co-management, which is to be excluded according to the SC.</t>
  </si>
  <si>
    <t>While the abstract suggests a detailed study, it does not explicitly confirm that it is part of peer-reviewed published literature.</t>
  </si>
  <si>
    <t>Yes; The title and abstract suggest a detailed study which could be part of peer-reviewed literature.
 ReflectionThe initial response is correct as the abstract provides a comprehensive overview of a specific case study, which is a common format for peer-reviewed articles. However, it does not explicitly state that it is a peer-reviewed paper, nor does it exclude the possibility of being a conference report or book chapter.</t>
  </si>
  <si>
    <t>The paper's case study is based in Bangladesh, not in any of the Pacific Island countries specified in the SC.</t>
  </si>
  <si>
    <t>No; The study is focused on Munshiganj District in Bangladesh, not any of the listed Pacific Island countries.
 ReflectionThe Initial Response is correct as the paper's focus is clearly stated to be on a region in Bangladesh, which is not one of the countries listed in the SC.</t>
  </si>
  <si>
    <t>No; The paper is based on a case study from Tuticorin, which is in India, not in any of the countries listed in the SC.
 ReflectionThe Initial Response is correct as the location of the case study is clearly stated in the abstract and it does not match any of the countries listed in the SC.</t>
  </si>
  <si>
    <t>The title of the paper specifies a different geographical location than those listed in the SC.</t>
  </si>
  <si>
    <t>No; The title indicates that the study is based in the Canadian Maritimes, not any of the specified Pacific Island nations.
 ReflectionThe initial response is correct as the title clearly states the location of the study, which does not match any of the locations specified in the SC.</t>
  </si>
  <si>
    <t>The study is focused on Saroma Lake, which is not in any of the countries listed in the screening criteria.</t>
  </si>
  <si>
    <t>No; The paper is about fisheries management in Saroma Lake, which is not located in any of the specified countries.
 ReflectionThe initial response is correct as the paper does not mention any of the countries listed in the screening criteria.</t>
  </si>
  <si>
    <t>The abstract does not provide information about specific case studies from the countries listed in the screening criteria.</t>
  </si>
  <si>
    <t>No; The abstract does not mention any specific case studies from the listed countries.
 ReflectionThe initial response is correct. The abstract discusses community-based fisheries management from a global perspective, but does not specify any case studies from the countries listed in the screening criteria.</t>
  </si>
  <si>
    <t>The paper's title and abstract clearly discuss community-based fisheries management, which is a part of marine resource management.</t>
  </si>
  <si>
    <t>Yes; The title and abstract clearly indicate that the paper is about community-based fisheries management, which falls under the category of fisheries and marine resource management.
 ReflectionThe initial response is correct. The paper's title and abstract clearly discuss fisheries management, specifically community-based fisheries management, which is a part of marine resource management.</t>
  </si>
  <si>
    <t>The paper discusses a community-based approach to fisheries management without a focus on co-management, meeting the screening criteria.</t>
  </si>
  <si>
    <t>Yes; The title and abstract suggest a focus on community-based fisheries management, which aligns with the screening criteria.
 ReflectionThe initial response is correct. The paper appears to discuss a community-based approach, specifically in the context of fisheries management. There is no mention of co-management, which is a criterion for exclusion.</t>
  </si>
  <si>
    <t>The abstract indicates that it is based on scientific research and is published by a known publisher of peer-reviewed literature.</t>
  </si>
  <si>
    <t>Yes; The abstract mentions scientific research and is published by Elsevier Inc., a reputable publisher of peer-reviewed journals.
 ReflectionThe Initial Response is correct. The abstract indicates that it is based on scientific research and the publisher, Elsevier Inc., is known for publishing peer-reviewed literature.</t>
  </si>
  <si>
    <t>No; The abstract mentions that the study is focused on several European, Southeast Asian and South Asian countries, but does not mention any of the countries listed in the SC.
 ReflectionThe initial response is correct. The countries studied in the paper are explicitly listed in the abstract and none of them match the countries of interest in the SC.</t>
  </si>
  <si>
    <t>The title suggests a South Pacific focus which could include the countries in the SC, but without an abstract or more specific information, it's impossible to confirm.</t>
  </si>
  <si>
    <t>Maybe; The title suggests the study is based in the South Pacific, which includes the countries listed in the SC, but without an abstract, it's impossible to confirm.
 ReflectionThe initial response is correct. The title does suggest a South Pacific focus, but without an abstract or more specific information, it's impossible to definitively say if the paper includes a case study from the countries listed in the SC.</t>
  </si>
  <si>
    <t>The title alone indicates a focus on fishery management, which meets the screening criteria.</t>
  </si>
  <si>
    <t>Yes; The title suggests a focus on community-based fishery management.
 ReflectionThe initial response is correct, as the title does suggest a community-based approach. However, without an abstract, it's not possible to determine if there's a focus on co-management.</t>
  </si>
  <si>
    <t>Maybe; There is no abstract available to provide enough information about the nature of the paper.
 ReflectionThe Initial Response is correct, as the lack of an abstract makes it difficult to determine the nature of the paper and whether it fits the SC.</t>
  </si>
  <si>
    <t>The study is based in Madagascar, not in any of the countries specified in the screening criteria.</t>
  </si>
  <si>
    <t>No; The paper is focused on Madagascar, which is not one of the countries listed in the screening criteria.
 ReflectionThe initial response is correct. The paper's title and abstract clearly state that the study is based in Madagascar, which is not one of the countries of interest according to the screening criteria.</t>
  </si>
  <si>
    <t>The abstract does not mention any case studies from the countries listed in the SC.</t>
  </si>
  <si>
    <t>The study is not from any of the listed Pacific Island countries, but from Bangladesh.</t>
  </si>
  <si>
    <t>No; The study is clearly based in Teknaf, a coastal area of Bangladesh, not any of the listed Pacific Island countries.
 ReflectionThe initial response is correct. The title and abstract of the paper clearly state that the study was conducted in Bangladesh, which is not one of the countries listed in the screening criteria.</t>
  </si>
  <si>
    <t>The case study is from Brazil, not from any of the Pacific Island nations listed in the screening criteria.</t>
  </si>
  <si>
    <t>No; The paper is clearly about a case study in Patos Lagoon, Brazil, not any of the listed Pacific Island nations.
 ReflectionThe initial response is correct. The title and abstract of the paper clearly state that the case study is based in Brazil, which is not one of the countries listed in the screening criteria.</t>
  </si>
  <si>
    <t>The paper is focused on fisheries management and the conservation of marine resources.</t>
  </si>
  <si>
    <t>Yes; The abstract discusses community-based fisheries management and the conservation of specific fish species.
 ReflectionThe initial response is correct. The paper is clearly about fisheries management, specifically community-based management, and discusses the management of marine resources, namely bumphead parrotfish and humphead wrasse.</t>
  </si>
  <si>
    <t>The abstract suggests a need for co-management, which is a reason for exclusion according to the SC.</t>
  </si>
  <si>
    <t>Yes; The abstract discusses a community-based approach to fisheries management.
 ReflectionThe initial response is incorrect. While the abstract does discuss a community-based approach, it also mentions the need for co-management, which is a criterion for exclusion according to the SC.</t>
  </si>
  <si>
    <t>The paper is focused on a case study in Thailand, which is not one of the countries of interest according to the SC.</t>
  </si>
  <si>
    <t>No; The paper is clearly about a case study in Thailand, not any of the countries listed in the SC.
 ReflectionThe Initial Response is correct. The title and abstract do not mention any of the countries listed in the SC.</t>
  </si>
  <si>
    <t>The study is based in the Western Brazilian Amazonia, not in any of the countries specified in the SC.</t>
  </si>
  <si>
    <t>No; The abstract mentions a study conducted in the Western Brazilian Amazonia, not any of the countries listed in the SC.
 ReflectionThe initial response is correct. The study is clearly located in the Western Brazilian Amazonia, which is not one of the countries of interest according to the SC.</t>
  </si>
  <si>
    <t>The title suggests relevance but without an abstract or specific location, a definitive answer cannot be given.</t>
  </si>
  <si>
    <t>Maybe; The title suggests a study on marine ecosystems which could potentially be located in any of the listed Pacific Island nations, but without an abstract or specific location mentioned, it's impossible to definitively say.
 ReflectionThe initial response is correct. The title does suggest a study that could potentially be relevant to the SC, but without more information, it's impossible to definitively say.</t>
  </si>
  <si>
    <t>Yes; The title suggests a focus on community-based management of coral reefs.
 ReflectionThe initial response is correct, the title does suggest a community-based approach, however, there is no abstract available to provide further context or to confirm if co-management is a focus.</t>
  </si>
  <si>
    <t>Maybe; The title suggests a research topic but the absence of an abstract makes it difficult to determine the nature of the paper.
 ReflectionThe Initial Response is correct, as the lack of an abstract makes it challenging to definitively assess whether the paper is part of the peer-reviewed published literature.</t>
  </si>
  <si>
    <t>Yes; The title and abstract clearly mention the management of fisheries and marine resources.
 ReflectionThe initial response is correct. The paper discusses community-based fisheries management, marine reserves, and the sustainability of reef fisheries, which are all related to fisheries and marine resource management.</t>
  </si>
  <si>
    <t>Despite the focus on community-based management, the paper also discusses co-management, which is against the screening criteria.</t>
  </si>
  <si>
    <t>Yes; The title and abstract indicate a focus on community-based fisheries management, which is a community-based approach.
 ReflectionThe initial response is incorrect. While the paper does discuss a community-based approach, it also mentions a multi-scale co-management approach towards the end of the abstract.</t>
  </si>
  <si>
    <t>Yes; The abstract provides a detailed summary of a research study, including methodology and results, which is typical of peer-reviewed literature.
 ReflectionThe initial response seems correct. The abstract does not indicate that it is grey literature, a conference report, or a book chapter. It appears to be a summary of a research study, which is typical of peer-reviewed literature. The mention of Elsevier Ltd at the end also suggests it is from a peer-reviewed journal as Elsevier is a well-known publisher of such journals.</t>
  </si>
  <si>
    <t>The paper clearly discusses fisheries and marine resource management.</t>
  </si>
  <si>
    <t>Yes; The title and abstract both mention management of fisheries and marine resources.
 ReflectionThe initial response is correct. The abstract discusses a community-based approach to managing subsistence fisheries in Samoa, including the creation of Fisheries Management Plans and Marine Protected Areas.</t>
  </si>
  <si>
    <t>The paper appears to focus on a community-based approach without a focus on co-management.</t>
  </si>
  <si>
    <t>Yes; The title and abstract suggest a focus on community-based management of fisheries in Samoa.
 ReflectionThe initial response is correct. The abstract discusses a community-based approach to managing marine resources, with no mention of co-management.</t>
  </si>
  <si>
    <t>While the abstract suggests a detailed study, there is no explicit mention of it being a part of peer-reviewed published literature.</t>
  </si>
  <si>
    <t>Yes; The title and abstract suggest a detailed study which is typically characteristic of peer-reviewed published literature.
 ReflectionThe initial response seems correct as the abstract provides a comprehensive overview of a study, including its methodology, results, and impact. However, it does not explicitly state that it is a peer-reviewed article.</t>
  </si>
  <si>
    <t>No; The abstract and title do not mention any of the specified locations.
 ReflectionThe initial response is correct. The paper focuses on Mediterranean fisheries, not on any of the locations listed in the screening criteria.</t>
  </si>
  <si>
    <t>The case study in the paper is from Bali, Indonesia, not from any of the countries specified in the SC.</t>
  </si>
  <si>
    <t>No; The paper is about a case study in Bali, Indonesia, not any of the countries listed in the SC.
 ReflectionThe initial response is correct as the paper's case study is clearly stated to be in Bali, Indonesia, which is not one of the countries listed in the SC.</t>
  </si>
  <si>
    <t>No; The paper is clearly focused on a case study from Ghana, not any of the listed Pacific Island nations.
 ReflectionThe Initial Response is correct. The title and abstract of the paper make it clear that the research is based on a case study from Ghana, which is not one of the countries listed in the screening criteria.</t>
  </si>
  <si>
    <t>The study is conducted in the Brazilian Amazon, which is not one of the specified locations in the screening criteria.</t>
  </si>
  <si>
    <t>No; The study is based in the Brazilian Amazon, not in any of the listed Pacific Island countries.
 ReflectionThe initial response is correct as the location of the study is clearly stated in the abstract.</t>
  </si>
  <si>
    <t>The paper's case study is from Guyana, which is not one of the countries specified in the SC.</t>
  </si>
  <si>
    <t>No; The study is based in North Rupununi, Guyana, not in any of the countries listed in the SC.
 ReflectionThe initial response is correct as the location of the study is clearly stated in the title and abstract.</t>
  </si>
  <si>
    <t>The study is based on data from Bangladesh, not any of the countries listed in the SC.</t>
  </si>
  <si>
    <t>No; The abstract mentions that the data is from Bangladesh, not any of the countries listed in the SC.
 ReflectionThe initial response is correct as the study is clearly based on data from Bangladesh, not any of the countries listed in the SC.</t>
  </si>
  <si>
    <t>The case study in the paper is from Uganda, not from any of the Pacific Island nations listed in the screening criteria.</t>
  </si>
  <si>
    <t>No; The paper is clearly about a case study in Uganda, not any of the listed Pacific Island nations.
 ReflectionThe initial response is correct. The title and abstract of the paper clearly state that the case study is based in Uganda, which is not one of the countries listed in the screening criteria.</t>
  </si>
  <si>
    <t>No; The paper is focused on the Philippines, not any of the countries listed in the SC.
 ReflectionThe initial response is correct as the paper's focus is clearly stated to be the Philippines, which is not one of the countries of interest according to the SC.</t>
  </si>
  <si>
    <t>The paper's case study is based in Alaska, which is not one of the countries of interest according to the SC.</t>
  </si>
  <si>
    <t>No; The paper is focused on St Lawrence Island, Alaska, not any of the countries listed in the SC.
 ReflectionThe initial response is correct as the paper's case study is clearly based in Alaska, not any of the countries listed in the SC.</t>
  </si>
  <si>
    <t>The paper does not appear to include a case study from the specified locations based on the provided title and abstract.</t>
  </si>
  <si>
    <t>No; The abstract does not mention any case study from the specified locations.
 ReflectionThe initial response is correct as the abstract does not provide any information about a case study from the listed countries.</t>
  </si>
  <si>
    <t>The paper is about a program in Canada, not in any of the Pacific Island countries specified in the screening criteria.</t>
  </si>
  <si>
    <t>No; The paper is focused on Canada's Atlantic Coastal Action Program (ACAP), not on any of the listed Pacific Island countries.
 ReflectionThe initial response is correct. The paper's title and abstract clearly indicate that it is about a program in Canada, not in any of the Pacific Island countries listed in the screening criteria.</t>
  </si>
  <si>
    <t>Yes; The title and abstract indicate that the paper discusses a community-based approach to vulnerability analysis and adaptation planning in coastal communities.
 ReflectionThe initial response is correct. The paper uses a community-based scenario planning process, which is a community-based approach. There is no mention of co-management in the abstract or title.</t>
  </si>
  <si>
    <t>Yes; The abstract provides a detailed overview of the research process and findings, which is typical of peer-reviewed literature.
 ReflectionThe Initial Response is correct. The abstract and title suggest a structured research study, which is a characteristic of peer-reviewed literature. However, it does not explicitly state that it is a peer-reviewed paper.</t>
  </si>
  <si>
    <t>The paper's case study is from Brazil, not from any of the countries specified in the SC.</t>
  </si>
  <si>
    <t>No; The paper is focused on a case study from Brazil, not any of the countries listed in the SC.
 ReflectionThe Initial Response is correct, as the paper's case study is clearly stated to be from Brazil, which is not one of the countries of interest according to the SC.</t>
  </si>
  <si>
    <t>The case study in the paper is from the Hawaiian Islands, which is not included in the list of countries in the SC.</t>
  </si>
  <si>
    <t>No; The paper is based on a case study from the Hawaiian Islands, not any of the countries listed in the SC.
 ReflectionThe initial response is correct. The paper's title and abstract clearly state that the case study is from the Hawaiian Islands, which is not one of the countries listed in the SC.</t>
  </si>
  <si>
    <t>No; The paper is clearly stated to be a case study from Japan, not any of the listed countries.
 ReflectionThe Initial Response is correct. The paper's title and abstract clearly indicate that the case study is based on data from Japan, not any of the countries listed in the SC.</t>
  </si>
  <si>
    <t>The paper includes a case study from the Solomon Islands, which meets the SC's requirement.</t>
  </si>
  <si>
    <t>The paper discusses fisheries and marine resource management, meeting the screening criteria.</t>
  </si>
  <si>
    <t>Yes; The title and abstract both mention fisheries management and marine resources.
 ReflectionThe initial response is correct. The paper appears to focus on traditional fisheries management and the impact of development pressures on marine resources, which aligns with the screening criteria.</t>
  </si>
  <si>
    <t>The paper appears to focus on community-based approaches, with no indication of a co-management focus.</t>
  </si>
  <si>
    <t>Yes; The title and abstract suggest a focus on community-based fisheries management and traditional systems, not co-management.
 ReflectionThe initial response seems correct. The abstract discusses traditional community-based management of fisheries resources, with no mention of co-management.</t>
  </si>
  <si>
    <t>Yes; The abstract provides a detailed summary of a study, which is typical of peer-reviewed literature.
 ReflectionThe initial response seems correct. The abstract discusses a specific study and its findings, which is characteristic of peer-reviewed literature. However, there is no explicit mention of the paper being peer-reviewed.</t>
  </si>
  <si>
    <t>The study was conducted in Western Australia, not in any of the specified countries in the screening criteria.</t>
  </si>
  <si>
    <t>No; The abstract mentions that the study was conducted along the south-western coast of Western Australia, not in any of the listed countries.
 ReflectionThe initial response is correct. The study location specified in the abstract does not match any of the countries listed in the screening criteria.</t>
  </si>
  <si>
    <t>No; The abstract clearly states that the study was conducted in Michigan, USA, not in any of the countries listed in the SC.
 ReflectionThe Initial Response is correct. The study location is explicitly mentioned in the abstract, and it does not match any of the locations specified in the SC.</t>
  </si>
  <si>
    <t>The paper is focused on a case study in Washington, DC, not any of the Pacific Island nations specified in the screening criteria.</t>
  </si>
  <si>
    <t>No; The paper is focused on a case study from North Sulawesi, Indonesia, which is not one of the countries listed in the SC.
 ReflectionThe Initial Response is correct. The paper's title and abstract clearly state that the case study is from North Sulawesi, Indonesia, not from any of the countries listed in the SC.</t>
  </si>
  <si>
    <t>The paper does not provide enough information to determine if it includes a case study from any of the specified countries.</t>
  </si>
  <si>
    <t>No; The abstract does not specify any of the countries listed in the screening criteria.
 ReflectionThe initial response is correct. The abstract discusses small-scale fisheries in developing countries, but does not mention any specific countries or regions.</t>
  </si>
  <si>
    <t>The paper discusses a community-based approach, but also includes elements of co-management, which does not seem to be the main focus.</t>
  </si>
  <si>
    <t>Yes; The abstract mentions community-based fisheries management and the need for collective action by all key actors, which suggests a community-based approach.
 ReflectionThe Initial Response is correct. The paper does discuss a community-based approach, but it also mentions co-management in terms of linking civil society and government efforts in law enforcement, and integrating fisheries management into decentralised development planning. However, the focus is not solely on co-management, but rather on a broader community-based approach.</t>
  </si>
  <si>
    <t>The abstract details a research study and the copyright information suggests it is part of a peer-reviewed publication.</t>
  </si>
  <si>
    <t>Yes; The abstract provides a detailed summary of a research study, and the copyright information at the end suggests it is part of a peer-reviewed publication.
 ReflectionThe Initial Response is correct. The abstract is detailed and discusses a specific research study, which is typical of peer-reviewed literature. The copyright information also indicates that it is part of a published journal.</t>
  </si>
  <si>
    <t>The paper is focused on a case study from India, not any of the specified Pacific Island nations.</t>
  </si>
  <si>
    <t>No; The study is clearly based in Bihar, India, not any of the listed Pacific Island nations.
 ReflectionThe Initial Response is correct. The location of the study is explicitly stated in both the title and the abstract.</t>
  </si>
  <si>
    <t>The paper does not meet the SC as it is a case study from Malaysia, not from any of the countries listed in the SC.</t>
  </si>
  <si>
    <t>No; The paper is a case study from Malaysia, not from any of the countries listed in the SC.
 ReflectionThe Initial Response is correct as the paper's focus is on a case study from Malaysia, which is not one of the countries listed in the SC.</t>
  </si>
  <si>
    <t>No; The paper is focused on a case study from Madagascar, not any of the countries listed in the SC.
 ReflectionThe Initial Response is correct as the paper's title and abstract clearly state that the research is based on a case study from Madagascar.</t>
  </si>
  <si>
    <t>The research paper is based on studies conducted in Cambodia and Vietnam, not in any of the countries specified in the SC.</t>
  </si>
  <si>
    <t>No; The paper focuses on Cambodia and Vietnam, which are not among the countries listed in the SC.
 ReflectionThe initial response is correct. The paper's title and abstract clearly state that the research was conducted in Cambodia and Vietnam, none of which are included in the SC.</t>
  </si>
  <si>
    <t>No; The paper is clearly about a river in Bangladesh, not any of the listed Pacific Island countries.
 ReflectionThe Initial Response is correct. The paper's focus is on the Halda river in Bangladesh, which is not one of the countries listed in the SC.</t>
  </si>
  <si>
    <t>The study is about the Amazon basin, not any of the Pacific Island nations listed in the screening criteria.</t>
  </si>
  <si>
    <t>No; The paper is focused on the Amazon basin, not any of the listed Pacific Island nations.
 ReflectionThe initial response is correct. The paper's title and abstract clearly state that the study is about the Amazon basin, which is not one of the countries listed in the screening criteria.</t>
  </si>
  <si>
    <t>No; The study is clearly stated to be conducted in Bangladesh, which is not one of the countries listed in the SC.
 ReflectionThe initial response is correct. The location of the study is explicitly mentioned in the abstract, and it does not match any of the locations specified in the SC.</t>
  </si>
  <si>
    <t>No; The paper focuses on Southeast Asia, not the specific countries listed in the SC.
 ReflectionThe initial response is correct as the paper's focus is clearly stated to be Southeast Asia, which does not include any of the countries listed in the SC.</t>
  </si>
  <si>
    <t>The paper discusses the South Pacific region, which encompasses the countries listed in the SC, but does not explicitly mention a case study from these countries.</t>
  </si>
  <si>
    <t>Yes; The abstract discusses the management of marine resources in the South Pacific and the establishment of marine protected areas.
 ReflectionThe initial response is correct. The abstract clearly mentions marine resource management and the need for marine protected areas, which are related to fisheries and marine resource management.</t>
  </si>
  <si>
    <t>The paper discusses a community-based approach without a focus on co-management as per the SC.</t>
  </si>
  <si>
    <t>Yes; The abstract mentions the use of a community-based management strategy in the establishment of marine protected areas.
 ReflectionThe Initial Response is correct. The abstract clearly states that the paper proposes a community-based management strategy, which aligns with the screening criteria. There is no mention of co-management, which is to be excluded according to the SC.</t>
  </si>
  <si>
    <t>While the title and abstract suggest a research study, without explicit information about the paper's publication or review status, it cannot be definitively classified as peer-reviewed literature.</t>
  </si>
  <si>
    <t>Yes; The title and abstract suggest a comprehensive research study, which is typically characteristic of peer-reviewed literature.
 ReflectionThe initial response seems correct as the abstract presents a detailed overview of a research topic, which is a common feature of peer-reviewed articles. However, without explicit information about the paper's publication or review status, there is a degree of uncertainty.</t>
  </si>
  <si>
    <t>The paper does not mention any of the countries listed in the SC, focusing instead on the Mesoamerican barrier reef ecosystem.</t>
  </si>
  <si>
    <t>No; The paper focuses on the Mesoamerican barrier reef ecosystem, not any of the countries listed in the SC.
 ReflectionThe initial response is correct. The paper's title and abstract do not mention any of the countries listed in the SC, instead focusing on a different geographical region.</t>
  </si>
  <si>
    <t>The case study is based in Thailand, which is not one of the countries listed in the SC.</t>
  </si>
  <si>
    <t>No; The paper is a case study from Phayao City, Thailand, not from any of the countries listed in the SC.
 ReflectionThe Initial Response is correct. The paper's location is clearly stated in the title and does not match any of the locations in the SC.</t>
  </si>
  <si>
    <t>The abstract does not provide enough information to determine if the study was conducted in any of the specified countries.</t>
  </si>
  <si>
    <t>No; The abstract does not specify the location of the traditional fishing village where the study was conducted.
 ReflectionThe initial response is correct. The abstract does not provide any information about the location of the study, and it does not mention any of the countries listed in the screening criteria.</t>
  </si>
  <si>
    <t>No; The abstract mentions a case study from the Philippines, not from any of the countries listed in the SC.
 ReflectionThe Initial Response is correct. The abstract clearly states that the case study is from Batangas, Philippines, which is not one of the countries listed in the SC.</t>
  </si>
  <si>
    <t>The study is focused on southwestern Uganda, which is not one of the countries of interest according to the SC.</t>
  </si>
  <si>
    <t>No; The paper is based on a study conducted in southwestern Uganda, not any of the countries listed in the SC.
 ReflectionThe initial response is correct. The paper's geographical focus is clearly stated in the title and abstract, and it does not align with the SC.</t>
  </si>
  <si>
    <t>No; The abstract mentions the study locations as the Andaman coast, eastern Gulf of Thailand, and Sabah, Malaysia, none of which are in the list of countries in the SC.
 ReflectionThe initial response is correct. The paper does not mention any of the countries listed in the SC as the location of the case study.</t>
  </si>
  <si>
    <t>No; The abstract and title indicate that the study was conducted in China, not any of the specified locations.
 ReflectionThe initial response is correct. The study is clearly identified as taking place in China, not any of the countries listed in the screening criteria.</t>
  </si>
  <si>
    <t>The paper's case study is from Mexico, not from any of the Pacific Island countries specified in the SC.</t>
  </si>
  <si>
    <t>No; The paper focuses on fishery cooperatives on the Pacific coast of Mexico, not any of the listed Pacific Island countries.
 ReflectionThe initial response is correct. The paper's case study is clearly stated to be from Mexico, not any of the Pacific Island countries listed in the SC.</t>
  </si>
  <si>
    <t>No; The abstract does not mention any specific location or case study from the listed countries.
 ReflectionThe initial response is correct. The abstract discusses coral reef fisheries and their management in general terms, without specifying a particular location or case study.</t>
  </si>
  <si>
    <t>The paper is focused on fisheries and their management, specifically in the context of coral reefs.</t>
  </si>
  <si>
    <t>Yes; The title and abstract clearly mention fisheries and discuss issues related to their management.
 ReflectionThe initial response is correct. The abstract discusses overfishing, extraction rates, and management strategies, which are all related to fisheries and marine resource management.</t>
  </si>
  <si>
    <t>No; The abstract mentions that this is a chapter, indicating it is likely part of a book.
 ReflectionThe Initial Response is correct. The abstract clearly states "This chapter aims to introduce coral reef fisheries," which suggests that it is part of a book, not a peer-reviewed article.</t>
  </si>
  <si>
    <t>The paper includes case studies from Fiji and Cook Islands, which are listed in the SC.</t>
  </si>
  <si>
    <t>The paper discusses marine management practices and resource management, which could potentially include fisheries and/or marine resource management.</t>
  </si>
  <si>
    <t>Yes; The abstract mentions marine management practices and traditional systems of resources management which could include fisheries and/or marine resource management.
 ReflectionThe Initial Response is correct. The abstract does not explicitly mention fisheries, but it does discuss marine management practices and resource management, which could potentially include fisheries and/or marine resource management.</t>
  </si>
  <si>
    <t>No; The abstract does not mention a community-based approach.
 ReflectionThe initial response is correct. The abstract discusses the health of coral reefs in relation to socio-economic factors and management practices, but does not specifically mention a community-based approach.</t>
  </si>
  <si>
    <t>The paper does not focus on the countries listed in the SC.</t>
  </si>
  <si>
    <t>No; The paper focuses on the ASEAN region, not the specific countries listed in the SC.
 ReflectionThe initial response is correct as the paper's focus is on the ASEAN region, which does not include the countries listed in the SC.</t>
  </si>
  <si>
    <t>While the title and abstract suggest a research study, without more information, it's not possible to definitively confirm it's part of the peer-reviewed published literature.</t>
  </si>
  <si>
    <t>Yes; The title and abstract suggest a comprehensive study on the status and management of coral reefs in the ASEAN region, which is a typical subject for peer-reviewed literature.
 ReflectionThe initial response seems correct as the title and abstract indicate a research study. However, without further information, it's not possible to definitively exclude the possibility of it being grey literature, a conference report, or a book chapter.</t>
  </si>
  <si>
    <t>The paper does not appear to include a case study from any of the specified countries.</t>
  </si>
  <si>
    <t>No; The abstract and title do not mention any of the countries listed in the screening criteria.
 ReflectionThe initial response is correct. The abstract and title focus on Southeast Asia, not on the specific countries listed in the screening criteria.</t>
  </si>
  <si>
    <t>The text is identified as a book chapter, which does not meet the criteria of being a peer-reviewed article.</t>
  </si>
  <si>
    <t>No; The abstract mentions that this is a chapter, which suggests it's part of a book, not a peer-reviewed article.
 ReflectionThe Initial Response is correct. The abstract clearly states that the text is a chapter, which indicates it's part of a book. This does not meet the Screening Criteria of being part of the peer-reviewed published literature.</t>
  </si>
  <si>
    <t>The study is conducted in Thailand, not in any of the Pacific Island nations listed in the SC.</t>
  </si>
  <si>
    <t>No; The study is clearly based in Surin province, Thailand, not any of the listed Pacific Island nations.
 ReflectionThe Initial Response is correct. The location of the study is explicitly stated in the title and abstract, and it does not match any of the locations specified in the SC.</t>
  </si>
  <si>
    <t>The paper is focused on the Arctic, not any of the Pacific Island nations listed in the screening criteria.</t>
  </si>
  <si>
    <t>No; The abstract and title indicate that the study is focused on the Arctic region, not any of the specified Pacific Island nations.
 ReflectionThe initial response is correct. The paper's focus is clearly stated to be the Arctic, and there is no mention of any of the countries listed in the screening criteria.</t>
  </si>
  <si>
    <t>The study was conducted in Hawaii, not in any of the countries listed in the SC.</t>
  </si>
  <si>
    <t>No; The abstract clearly states that the study was conducted in the main Hawaiian Islands, not in any of the countries listed in the SC.
 ReflectionThe initial response is correct. The study location is explicitly mentioned in the abstract, and it does not match any of the locations specified in the SC.</t>
  </si>
  <si>
    <t>The paper focuses on co-management, which is against the SC.</t>
  </si>
  <si>
    <t>Yes; The abstract mentions a community-based fishery management plan.
 ReflectionThe initial response is incorrect because although the paper discusses a community-based approach, it also focuses on co-management, which is a criterion for exclusion according to the SC.</t>
  </si>
  <si>
    <t>Yes; The abstract provides a detailed summary of a research study, which is typical of peer-reviewed literature.
 ReflectionThe Initial Response is correct. The abstract discusses a specific study, its methodology, findings, and implications, which is characteristic of peer-reviewed literature. However, it does not explicitly state that it is a peer-reviewed article.</t>
  </si>
  <si>
    <t>No; The abstract clearly states that the case study is from Moorea, French Polynesia, which is not one of the countries listed in the SC.
 ReflectionThe initial response is correct. The paper's case study is from Moorea, French Polynesia, which is not included in the list of countries in the SC.</t>
  </si>
  <si>
    <t>No; The abstract and title do not mention any of the specified locations.
 ReflectionThe initial response is correct. The paper seems to focus on fisheries in the Northeast and the Gulf of Maine, not any of the locations specified in the screening criteria.</t>
  </si>
  <si>
    <t>The paper's case study is from Antigua, not from any of the countries listed in the SC.</t>
  </si>
  <si>
    <t>No; The paper is based on a case study from Antigua, which is not one of the countries listed in the SC.
 ReflectionThe Initial Response is correct. The paper's case study is clearly based in Antigua, not any of the countries specified in the SC.</t>
  </si>
  <si>
    <t>No; The abstract and title indicate that the study is based in northern Australia, not any of the countries listed in the SC.
 ReflectionThe initial response is correct. The study is clearly identified as taking place in northern Australia, which is not one of the countries of interest according to the SC.</t>
  </si>
  <si>
    <t>The paper's case study is based in Argentine Patagonia, not in any of the Pacific Island countries specified in the screening criteria.</t>
  </si>
  <si>
    <t>No; The paper is focused on a case study from Argentine Patagonia, not any of the listed Pacific Island countries.
 ReflectionThe initial response is correct. The paper's title and abstract clearly state that the case study is based in Argentine Patagonia, which is not one of the countries listed in the screening criteria.</t>
  </si>
  <si>
    <t>The paper's case study is from Madagascar, which is not one of the countries specified in the SC.</t>
  </si>
  <si>
    <t>No; The paper is focused on a case study from southeast Madagascar, not any of the countries listed in the SC.
 ReflectionThe Initial Response is correct as the paper's case study is clearly stated to be from Madagascar, which is not one of the countries of interest in the SC.</t>
  </si>
  <si>
    <t>The paper does not meet the SC as it is focused on New Zealand, not any of the countries listed in the SC.</t>
  </si>
  <si>
    <t>No; The paper is focused on the New Zealand fishing industry, not any of the countries listed in the SC.
 ReflectionThe initial response is correct as the paper's focus is clearly stated to be New Zealand, which is not one of the countries listed in the SC.</t>
  </si>
  <si>
    <t>No; The paper focuses on Vietnamese shrimp fishermen communities in Texas, not on any of the specified locations in the SC.
 ReflectionThe initial response is correct as the paper does not mention any case study from the specified locations in the SC.</t>
  </si>
  <si>
    <t>No; The study is based in South Sumatera, not any of the listed locations.
 ReflectionThe initial response is correct as the study location specified in the title and abstract is not one of the locations listed in the screening criteria.</t>
  </si>
  <si>
    <t>The study is based in Hawai'i, not in any of the countries specified in the screening criteria.</t>
  </si>
  <si>
    <t>No; The paper is focused on Hawai'i, which is not one of the countries listed in the screening criteria.
 ReflectionThe initial response is correct. The paper's title and abstract clearly state that the study is based in Hawai'i, which is not one of the countries specified in the screening criteria.</t>
  </si>
  <si>
    <t>The paper clearly discusses fisheries and marine resource management, as indicated by the title and abstract.</t>
  </si>
  <si>
    <t>Yes; The title and abstract both mention fisheries management, specifically in the context of Papua New Guinea.
 ReflectionThe initial response is correct. The paper appears to discuss fisheries management and marine resource management, specifically focusing on customary marine tenure systems in Papua New Guinea.</t>
  </si>
  <si>
    <t>Yes; The abstract mentions that the paper will discuss community-based customary marine tenure systems for sustainable fisheries management.
 ReflectionThe Initial Response is correct. The abstract clearly states that the paper will discuss a community-based approach, specifically customary marine tenure systems. There is no mention of co-management, which is to be excluded according to the SC.</t>
  </si>
  <si>
    <t>While the abstract suggests it could be part of peer-reviewed literature, there is not enough information to definitively exclude the possibility of it being grey literature, a conference report, or a book chapter.</t>
  </si>
  <si>
    <t>Yes; The abstract provides a detailed summary of the research and the copyright symbol at the end suggests it is part of published literature.
 ReflectionThe Initial Response is correct. The abstract is detailed and discusses a specific research topic, which is typical of peer-reviewed literature. The copyright symbol also suggests it is published. However, it does not explicitly state that it is peer-reviewed or not part of grey literature, conference reports, or book chapters.</t>
  </si>
  <si>
    <t>Yes; The abstract mentions a case study from the Solomon Islands.
 ReflectionThe Initial Response is correct. The abstract clearly states that it focuses on a particular case from the Solomon Islands, which is one of the countries listed in the SC.</t>
  </si>
  <si>
    <t>The paper is focused on fisheries and marine resource management, as evidenced by its discussion of customary sea tenure and its effectiveness in managing marine resources.</t>
  </si>
  <si>
    <t>Yes; The title and abstract discuss customary sea tenure in Oceania, which is a form of rights-based fishery management, and the abstract further discusses the effectiveness of this system in managing marine resources.
 ReflectionThe initial response is correct. The paper clearly discusses fisheries and marine resource management, specifically in the context of customary sea tenure in Oceania.</t>
  </si>
  <si>
    <t>Despite the discussion on community-based management, the paper also focuses on co-management, which is against the screening criteria.</t>
  </si>
  <si>
    <t>Yes; The abstract discusses community-based management and rights-based fishery management systems.
 ReflectionUpon further reflection, the abstract does mention co-management fishery prescriptions, which could imply a focus on co-management, contradicting the screening criteria.</t>
  </si>
  <si>
    <t>The abstract and title indicate a comprehensive research study, and the mention of a known publisher supports the likelihood of this being a peer-reviewed publication.</t>
  </si>
  <si>
    <t>Yes; The abstract and title suggest a detailed study with a specific focus, which is typical of peer-reviewed literature.
 ReflectionThe initial response seems correct. The abstract provides a comprehensive overview of the research conducted, including the methodology, results, and implications. It also mentions a publisher, Springer, which is known for publishing peer-reviewed articles.</t>
  </si>
  <si>
    <t>No; The paper is focused on fisheries management in Indonesia, not any of the countries listed in the SC.
 ReflectionThe initial response is correct as the abstract and title clearly state that the study is based in Indonesia, which is not one of the countries listed in the SC.</t>
  </si>
  <si>
    <t>The case study is from Lombok Barat, not from any of the specified locations in the screening criteria.</t>
  </si>
  <si>
    <t>No; The abstract mentions a case study in Lombok Barat, which is not one of the specified locations.
 ReflectionThe initial response is correct. The case study is clearly identified as being in Lombok Barat, not in any of the locations listed in the screening criteria.</t>
  </si>
  <si>
    <t>The paper's focus on community-based fisheries management aligns with the screening criteria of discussing fisheries and/or marine resource management.</t>
  </si>
  <si>
    <t>While the paper clearly discusses a community-based approach, it is not clear if there is a focus on co-management.</t>
  </si>
  <si>
    <t>Yes; The title and abstract indicate a focus on community-based fisheries management, which is a community-based approach.
 ReflectionThe initial response is correct. The paper discusses community-based fisheries management, which is a community-based approach. However, it does not explicitly mention co-management, so it is not clear if this is a focus of the paper.</t>
  </si>
  <si>
    <t>The abstract and title suggest a comprehensive research study, which is indicative of peer-reviewed literature.</t>
  </si>
  <si>
    <t>Yes; The abstract provides a detailed summary of the research conducted, its methodology, and its implications, which is typical of peer-reviewed literature.
 ReflectionThe Initial Response is correct. The abstract does not indicate that it is grey literature, a conference report, or a book chapter. It appears to be a comprehensive study on a specific topic, which is typical of peer-reviewed literature.</t>
  </si>
  <si>
    <t>No; The study is clearly stated to be conducted in Indonesia, which is not one of the countries listed in the SC.
 ReflectionThe Initial Response is correct. The paper's location is explicitly mentioned in the title and abstract, and it does not match any of the locations specified in the SC.</t>
  </si>
  <si>
    <t>The paper's focus is on South Africa, which is not one of the countries of interest according to the SC.</t>
  </si>
  <si>
    <t>No; The paper is focused on marine fisheries in South Africa, not any of the countries listed in the SC.
 ReflectionThe initial response is correct as the paper's focus is clearly stated to be South Africa, which is not one of the countries listed in the SC.</t>
  </si>
  <si>
    <t>The paper's case study is from Indonesia, not from any of the specified Pacific Island nations.</t>
  </si>
  <si>
    <t>No; The study is clearly based in West Java, Indonesia, not any of the listed Pacific Island nations.
 ReflectionThe Initial Response is correct. The location of the study is explicitly stated in the title and abstract.</t>
  </si>
  <si>
    <t>No; The study is clearly stated to be conducted in Bangladesh, not in any of the listed Pacific Island countries.
 ReflectionThe Initial Response is correct. The location of the study is explicitly mentioned in the title and abstract, and it does not match any of the locations specified in the SC.</t>
  </si>
  <si>
    <t>The paper is based on a case study from Ghana, which is not one of the countries of interest according to the SC.</t>
  </si>
  <si>
    <t>No; The paper is clearly focused on a case study from Ghana, not any of the countries listed in the SC.
 ReflectionThe initial response is correct. The title and abstract of the paper clearly indicate that the research is based on a case study from Ghana, which is not one of the countries listed in the SC.</t>
  </si>
  <si>
    <t>The paper is focused on a case study in Korea, which does not meet the SC's requirement for a case study from specific Pacific Island countries.</t>
  </si>
  <si>
    <t>No; The paper is clearly about a case study in Korea, not any of the countries listed in the SC.
 ReflectionThe Initial Response is correct. The paper's title and abstract clearly state that the case study is based in Korea, which is not one of the countries listed in the SC.</t>
  </si>
  <si>
    <t>The case study in the paper is explicitly from Japan, not from any of the countries listed in the SC.</t>
  </si>
  <si>
    <t>No; The abstract and title clearly state that the case study is based in Japan, not any of the countries listed in the SC.
 ReflectionThe Initial Response is correct. The paper's focus is on Japan's coastal fisheries commons, which does not meet the SC's requirement for a case study from the specified Pacific Island nations.</t>
  </si>
  <si>
    <t>No; The abstract does not mention any specific location or case study from the listed countries.
 ReflectionThe initial response is correct. The abstract discusses marine reserves and metacommunities in general terms, without specifying a location or case study.</t>
  </si>
  <si>
    <t>Yes; The paper is a case study from the Kingdom of Tonga.
 ReflectionThe Initial Response is correct as the paper is based on a case study from the Kingdom of Tonga, which is one of the countries listed in the SC.</t>
  </si>
  <si>
    <t>Yes; The title and abstract both mention fisheries and discuss co-management of marine resources.
 ReflectionThe Initial Response is correct. The paper's title and abstract clearly indicate a focus on fisheries and marine resource management, specifically in a co-managed area in the Kingdom of Tonga.</t>
  </si>
  <si>
    <t>The paper's focus is on the Caribbean, not on any of the countries specified in the SC.</t>
  </si>
  <si>
    <t>No; The paper focuses on the Caribbean region, not any of the countries listed in the SC.
 ReflectionThe initial response is correct as the paper's focus is clearly stated to be the Caribbean, which does not include any of the countries listed in the SC.</t>
  </si>
  <si>
    <t>The study is conducted in India, not in any of the Pacific Island nations specified in the SC.</t>
  </si>
  <si>
    <t>No; The study is clearly stated to be conducted in Dibrugarh District of Assam, India, not in any of the listed Pacific Island nations.
 ReflectionThe Initial Response is correct. The location of the study is explicitly mentioned in the title and abstract, and it does not match any of the locations specified in the SC.</t>
  </si>
  <si>
    <t>No; The abstract mentions that the study was conducted in Iran, not in any of the countries listed in the SC.
 ReflectionThe initial response is correct. The study is clearly identified as being conducted in Iran, which is not one of the countries of interest according to the SC.</t>
  </si>
  <si>
    <t>No; The study is based on the CuyutlÃ¡n lagoon, which is not located in any of the specified countries.
 ReflectionThe initial response is correct as the location of the study is clearly stated and it does not match any of the locations specified in the screening criteria.</t>
  </si>
  <si>
    <t>No; The paper is focused on Taiwan, not any of the countries listed in the SC.
 ReflectionThe initial response is correct. The title and abstract of the paper clearly state that the research is based in Taiwan, which is not one of the countries listed in the SC.</t>
  </si>
  <si>
    <t>The paper does not meet the SC as it is based on a case study from Kenya, not any of the countries specified in the SC.</t>
  </si>
  <si>
    <t>No; The paper is focused on a case study from Kenya, not any of the countries listed in the SC.
 ReflectionThe Initial Response is correct. The paper's title and abstract clearly state that the research is based on a case study from Kenya, which is not one of the countries listed in the SC.</t>
  </si>
  <si>
    <t>No; The abstract mentions that the study was conducted in the central Philippines, not in any of the countries listed in the SC.
 ReflectionThe initial response is correct. The study location specified in the abstract does not match any of the countries listed in the SC.</t>
  </si>
  <si>
    <t>No; The study is clearly stated to be conducted in Greece, not any of the listed Pacific Island countries.
 ReflectionThe initial response is correct. The abstract and title clearly state that the study was conducted in Greece, which is not one of the countries listed in the screening criteria.</t>
  </si>
  <si>
    <t>No; The paper is about salmon management in Willapa Bay, Washington, not about a case study from the listed Pacific Island nations.
 ReflectionThe initial response is correct. The paper's title and abstract clearly state that the study is based in Willapa Bay, Washington, which is not one of the countries listed in the screening criteria.</t>
  </si>
  <si>
    <t>The paper does not meet the SC as it does not involve a case study from any of the specified Pacific Island nations.</t>
  </si>
  <si>
    <t>No; The paper is focused on fisheries in Galicia, Spain, not any of the specified Pacific Island nations.
 ReflectionThe Initial Response is correct. The paper does not mention any of the countries listed in the SC.</t>
  </si>
  <si>
    <t>The study does not involve or mention any case study from the specified locations.</t>
  </si>
  <si>
    <t>No; The abstract and title do not mention any of the specified locations.
 ReflectionThe initial response is correct as the study is based in Southern Alberta, Canada and does not mention any case study from the specified locations.</t>
  </si>
  <si>
    <t>No; The abstract and title do not mention any of the specified locations.
 ReflectionThe initial response is correct. The abstract clearly states that the study is based in North-eastern Thailand, which is not one of the locations specified in the screening criteria.</t>
  </si>
  <si>
    <t>No; The abstract and title do not mention any of the specified locations.
 ReflectionThe initial response is correct, as the abstract and title focus on the Great Lakes region, not any of the specified locations in the screening criteria.</t>
  </si>
  <si>
    <t>No; The paper is focused on Sri Lanka, not any of the countries listed in the SC.
 ReflectionThe Initial Response is correct as the paper's case studies are based in Sri Lanka, which is not one of the countries of interest according to the SC.</t>
  </si>
  <si>
    <t>No; The abstract mentions the study was conducted in the Philippines, not any of the countries listed in the SC.
 ReflectionThe initial response is correct as the study location mentioned in the abstract does not match any of the countries listed in the SC.</t>
  </si>
  <si>
    <t>No; The paper is focused on the Russian Arctic, specifically the Chukotka Peninsula, and does not mention any of the specified locations in the screening criteria.
 ReflectionThe initial response is correct. The paper's title and abstract clearly state that the study is based in the Russian Arctic, not any of the locations listed in the screening criteria.</t>
  </si>
  <si>
    <t>No; The study is clearly stated to be conducted in Kenya, not in any of the countries listed in the SC.
 ReflectionThe initial response is correct. The abstract and title do not mention any of the countries listed in the SC, and instead specify that the study was conducted in Kenya.</t>
  </si>
  <si>
    <t>No; The paper is clearly about a case study conducted in the Philippines, not any of the countries listed in the SC.
 ReflectionThe initial response is correct as the title and abstract clearly state that the study was conducted in the Philippines, which is not one of the countries listed in the SC.</t>
  </si>
  <si>
    <t>The paper includes a case study from Papua New Guinea, which is one of the locations specified in the screening criteria.</t>
  </si>
  <si>
    <t>Yes; The abstract mentions a study conducted at Manus Island, Papua New Guinea.
 ReflectionThe Initial Response is correct. The paper does involve a case study from one of the specified locations, namely Papua New Guinea.</t>
  </si>
  <si>
    <t>The paper discusses a community-based approach, and while it mentions cooperative management, it does not focus on it.</t>
  </si>
  <si>
    <t>Yes; The abstract mentions a community-based approach to fisheries management.
 ReflectionThe Initial Response is correct. The abstract discusses the impact of community-based management on fisheries, specifically in relation to larval dispersal. However, it also mentions cooperative management, which could be interpreted as co-management, but it's not the main focus of the paper.</t>
  </si>
  <si>
    <t>While the abstract suggests a peer-reviewed study, it does not explicitly confirm this.</t>
  </si>
  <si>
    <t>The abstract does not indicate any case study from the specified locations.</t>
  </si>
  <si>
    <t>The paper does not meet the screening criteria as it does not mention a case study from any of the specified locations.</t>
  </si>
  <si>
    <t>No; The abstract does not mention a case study from any of the specified locations.
 ReflectionThe Initial Response is correct, as the abstract does not provide any information about a case study from the specified locations.</t>
  </si>
  <si>
    <t>The research is based on a case study from Bangladesh, not from any of the specified locations in the screening criteria.</t>
  </si>
  <si>
    <t>No; The paper is focused on a case study from Gorai River, Bangladesh, which is not one of the specified locations.
 ReflectionThe initial response is correct. The paper's title and abstract clearly state that the research is based on a case study from Bangladesh, not any of the locations listed in the screening criteria.</t>
  </si>
  <si>
    <t>Yes; The paper mentions a study conducted in Papua New Guinea, which is one of the countries listed in the SC.
 ReflectionThe Initial Response is correct. The paper clearly states that the study was conducted in Papua New Guinea, which is one of the countries of interest according to the SC.</t>
  </si>
  <si>
    <t>The paper involves a fishing community and discusses natural resource management, suggesting it may cover fisheries and/or marine resource management.</t>
  </si>
  <si>
    <t>Yes; The abstract mentions an experimental setting with a fishing community in Papua New Guinea, indicating a potential discussion on fisheries.
 ReflectionThe initial response is correct. The abstract does not explicitly mention marine resource management, but the context of the study involving a fishing community and the mention of natural resource management suggests that the paper could discuss fisheries and/or marine resource management.</t>
  </si>
  <si>
    <t>The abstract and title indicate a structured research study, and the copyright note suggests it is part of published literature.</t>
  </si>
  <si>
    <t>Yes; The abstract and title suggest a structured research study, and the mention of "Â© 2020 The Authors" implies it is published.
 ReflectionThe Initial Response seems correct. The abstract details a specific study conducted in a specific location, indicating a research paper. The copyright note at the end also suggests it is part of published literature.</t>
  </si>
  <si>
    <t>The case study in the paper is from Bangladesh, not from any of the specified countries in the SC.</t>
  </si>
  <si>
    <t>No; The paper is a case study from Bangladesh, not from any of the listed countries.
 ReflectionThe Initial Response is correct as the paper clearly states that the case study is from Bangladesh.</t>
  </si>
  <si>
    <t>The paper does not mention any case studies from the countries listed in the SC.</t>
  </si>
  <si>
    <t>No; The abstract mentions that the majority of the studies came from India and Nepal, and no other countries are mentioned.
 ReflectionThe Initial Response is correct. The abstract does not mention any of the countries listed in the SC.</t>
  </si>
  <si>
    <t>The paper discusses the role of women in local resource management, indicating a community-based approach without a focus on co-management.</t>
  </si>
  <si>
    <t>Yes; The abstract discusses the involvement of women in local resource decision-making, which suggests a community-based approach.
 ReflectionThe Initial Response is correct. The paper does not seem to focus on co-management but rather on the influence of gender composition in resource management groups, which is a community-based approach.</t>
  </si>
  <si>
    <t>The abstract and title suggest a systematic review or map, which is a type of peer-reviewed literature.</t>
  </si>
  <si>
    <t>Yes; The abstract provides a detailed methodology, results, and conclusion which is typical of peer-reviewed literature.
 ReflectionThe Initial Response is correct. The abstract does not indicate that it is grey literature, a conference report, or a book chapter. It appears to be a systematic review or map, which is a type of peer-reviewed literature.</t>
  </si>
  <si>
    <t>The study is based in Solomon Islands, which is included in the list of countries in the Screening Criteria.</t>
  </si>
  <si>
    <t>Yes; The paper is a case study from Solomon Islands as mentioned in the title.
 ReflectionThe Initial Response is correct. The title of the paper clearly states that the study is based in the Solomon Islands, which is one of the countries listed in the Screening Criteria.</t>
  </si>
  <si>
    <t>The paper discusses the perceptions of stakeholders in the fishing industry, which is a crucial aspect of fisheries and marine resource management.</t>
  </si>
  <si>
    <t>Yes; The title and abstract discuss the perceptions of fishers and middlemen on the factors affecting coral reef fish distributions, which is directly related to fisheries and marine resource management.
 ReflectionThe initial response is correct. The paper is about the perceptions of stakeholders in the fishing industry, which is a key aspect of fisheries and marine resource management.</t>
  </si>
  <si>
    <t>Yes; The abstract and title suggest a detailed study with a specific focus, which is typical of peer-reviewed literature.
 ReflectionThe initial response seems correct. The abstract provides a comprehensive overview of a study, its methodology, and findings, which is characteristic of peer-reviewed articles. However, it does not explicitly state that it is a peer-reviewed article or provide information about its publication.</t>
  </si>
  <si>
    <t>The study is conducted in Malaysia, which is not one of the countries of interest according to the SC.</t>
  </si>
  <si>
    <t>No; The study is clearly based in Zimbabwe, not any of the listed Pacific Island nations.
 ReflectionThe Initial Response is correct. The paper's title and abstract clearly state that the research was conducted in Zimbabwe, which is not one of the countries listed in the SC.</t>
  </si>
  <si>
    <t>The paper's focus is on a location in South Australia, not on any of the Pacific Island countries specified in the screening criteria.</t>
  </si>
  <si>
    <t>No; The study is focused on the Coorong wetland in South Australia, not any of the listed Pacific Island countries.
 ReflectionThe initial response is correct. The paper's title and abstract clearly state that the study is based in South Australia, not any of the Pacific Island countries listed in the screening criteria.</t>
  </si>
  <si>
    <t>The study is conducted in Brazil, not in any of the specified Pacific Island countries.</t>
  </si>
  <si>
    <t>No; The study is based in the Abrolhos Bank, Brazil, not in any of the listed Pacific Island countries.
 ReflectionThe Initial Response is correct as the location of the study is clearly stated in the title and abstract.</t>
  </si>
  <si>
    <t>The study is based in Lao PDR, not in any of the countries specified in the screening criteria.</t>
  </si>
  <si>
    <t>No; The title and abstract clearly state that the study is based in Lao PDR, which is not one of the countries listed in the screening criteria.
 ReflectionThe initial response is correct. The study is not based in any of the countries listed in the screening criteria.</t>
  </si>
  <si>
    <t>No; The study is focused on the coral reefs of Bali Barat National Park in Indonesia, not any of the countries listed in the SC.
 ReflectionThe initial response is correct. The paper's title and abstract clearly state that the research was conducted in Indonesia, which is not one of the countries listed in the SC.</t>
  </si>
  <si>
    <t>The paper's focus is on Portugal, not on any of the Pacific Island nations specified in the screening criteria.</t>
  </si>
  <si>
    <t>No; The paper is focused on estuaries in Portugal, not any of the listed Pacific Island nations.
 ReflectionThe initial response is correct. The paper's title and abstract clearly state that the research was conducted in Portugal, not in any of the Pacific Island nations listed in the screening criteria.</t>
  </si>
  <si>
    <t>The paper's case study is from British Columbia, Canada, not from any of the countries specified in the SC.</t>
  </si>
  <si>
    <t>No; The abstract mentions a case study from British Columbia, Canada, not from any of the countries listed in the SC.
 ReflectionThe initial response is correct. The paper's case study is clearly identified as being from British Columbia, Canada, which is not one of the countries of interest according to the SC.</t>
  </si>
  <si>
    <t>The case study in the paper is from Alaska, which is not one of the locations specified in the SC.</t>
  </si>
  <si>
    <t>No; The abstract and title indicate that the case study is based in Prince William Sound, Alaska, not any of the specified locations.
 ReflectionThe initial response is correct as the paper's case study is clearly identified as being from a location not listed in the SC.</t>
  </si>
  <si>
    <t>The study is based in Indonesia, not in any of the countries specified in the screening criteria.</t>
  </si>
  <si>
    <t>No; The study is clearly identified as being conducted in Malang City, Indonesia, which is not one of the specified locations in the screening criteria.
 ReflectionThe initial response is correct. The abstract explicitly states that the study was conducted in Indonesia, not in any of the countries listed in the screening criteria.</t>
  </si>
  <si>
    <t>The paper's case study is focused on Bangladesh and Vietnam, not any of the countries listed in the SC.</t>
  </si>
  <si>
    <t>The study was conducted in India, not in any of the countries specified in the SC.</t>
  </si>
  <si>
    <t>No; The abstract clearly states that the study was conducted in Tamil Nadu, India, not in any of the listed countries.
 ReflectionThe Initial Response is correct as the study location specified in the abstract does not match any of the countries listed in the SC.</t>
  </si>
  <si>
    <t>No; The abstract and title do not mention any of the specified locations.
 ReflectionThe initial response is correct. The abstract and title of the paper do not provide any information about a case study from the specified locations.</t>
  </si>
  <si>
    <t>The study was conducted in Indonesia, not in any of the countries listed in the SC.</t>
  </si>
  <si>
    <t>No; The abstract clearly states that the study was conducted in South Sulawesi Province, Indonesia, which is not one of the countries listed in the SC.
 ReflectionThe initial response is correct. The study location is explicitly mentioned in the abstract and it does not match any of the locations specified in the SC.</t>
  </si>
  <si>
    <t>Yes; The title and abstract suggest a focus on community-based ecotourism as a part of the blue economy, indicating a community-based approach.
 ReflectionThe initial response is correct. The paper discusses community-based ecotourism and its role in the blue economy, which aligns with the screening criteria. There is no mention of co-management, which is to be excluded according to the SC.</t>
  </si>
  <si>
    <t>The abstract details a specific study and its findings, and the copyright information suggests it is published by a reputable academic publisher.</t>
  </si>
  <si>
    <t>Yes; The abstract provides a detailed summary of a study and its findings, and the copyright information suggests it is published by a known academic publisher.
 ReflectionThe Initial Response seems correct. The abstract is detailed and discusses a specific study, which is typical of peer-reviewed literature. The copyright information at the end suggests it is published by Taylor &amp; Francis Group, a well-known academic publisher.</t>
  </si>
  <si>
    <t>The study is based in India, not in any of the countries listed in the SC.</t>
  </si>
  <si>
    <t>No; The study is clearly stated to be conducted in Taiwan, which is not one of the countries listed in the SC.
 ReflectionThe Initial Response is correct. The paper's title and abstract clearly state that the study was conducted in Taiwan, not in any of the countries listed in the SC.</t>
  </si>
  <si>
    <t>The paper does not involve a case study from any of the countries listed in the SC, it is focused on the Philippines.</t>
  </si>
  <si>
    <t>No; The paper is focused on the Philippines, not any of the countries listed in the SC.
 ReflectionThe initial response is correct as the paper's title and abstract clearly state that the study is based in the Philippines.</t>
  </si>
  <si>
    <t>The study was conducted in Canada, not in any of the specified locations in the screening criteria.</t>
  </si>
  <si>
    <t>No; The abstract clearly states that the study was conducted in the Salish Sea, Canada, which is not one of the specified locations in the screening criteria.
 ReflectionThe initial response is correct. The study location mentioned in the abstract does not match any of the locations specified in the screening criteria.</t>
  </si>
  <si>
    <t>The paper discusses marine resource management, particularly the restoration of marine invertebrate resources in village-based marine reserves.</t>
  </si>
  <si>
    <t>Yes; The abstract discusses the management and restoration of marine invertebrate resources in village-based marine reserves.
 ReflectionThe Initial Response is correct. The paper is about marine resource management, specifically focusing on the restoration of reef invertebrate resources in marine reserves.</t>
  </si>
  <si>
    <t>Yes; The abstract mentions community-based marine conservation initiatives and village-based conservation initiatives.
 ReflectionThe Initial Response is correct. The paper discusses a community-based approach to marine conservation, specifically focusing on village-based marine reserves. There is no mention of co-management in the abstract.</t>
  </si>
  <si>
    <t>While the abstract and title suggest a scientific study, there is no explicit mention of it being a part of peer-reviewed published literature.</t>
  </si>
  <si>
    <t>Yes; The title and abstract suggest a detailed scientific study, which is typically associated with peer-reviewed published literature.
 ReflectionThe Initial Response seems correct. The abstract provides a comprehensive overview of a specific study, including methodology, results, and implications. However, it does not explicitly state that it is a peer-reviewed article.</t>
  </si>
  <si>
    <t>The paper's case study is from Brazil, not from any of the specified Pacific Island countries.</t>
  </si>
  <si>
    <t>No; The study is based in the Amazon, Brazil, not in any of the listed Pacific Island countries.
 ReflectionThe Initial Response is correct as the location of the study is clearly stated in the title and abstract.</t>
  </si>
  <si>
    <t>The study was conducted in the western Indian Ocean, not in any of the Pacific Island countries specified in the screening criteria.</t>
  </si>
  <si>
    <t>No; The abstract mentions that the study was conducted in the western Indian Ocean, not in any of the listed Pacific Island countries.
 ReflectionThe initial response is correct. The study location specified in the abstract does not match any of the countries listed in the screening criteria.</t>
  </si>
  <si>
    <t>The study is based in the Hawaiian islands, not in any of the countries specified in the SC.</t>
  </si>
  <si>
    <t>No; The study is clearly stated to be conducted in the Hawaiian islands, not any of the countries listed in the SC.
 ReflectionThe Initial Response is correct as the location of the study is explicitly mentioned in the title and abstract.</t>
  </si>
  <si>
    <t>No; The study is based in Thailand, not in any of the specified countries.
 ReflectionThe Initial Response is correct as the study location specified in the title and abstract is not one of the countries listed in the SC.</t>
  </si>
  <si>
    <t>The paper discusses the management of marine resources, specifically the impact of marine protected areas on exploited reef fish populations.</t>
  </si>
  <si>
    <t>Yes; The title and abstract discuss the impact of marine protected areas on exploited reef fishes, which is related to marine resource management.
 ReflectionThe initial response is correct. The paper is about the management of marine resources, specifically the use of marine protected areas to conserve exploited reef fish populations.</t>
  </si>
  <si>
    <t>The paper discusses a community-based approach, as indicated by the mention of community-based marine protected areas in the title and abstract.</t>
  </si>
  <si>
    <t>Yes; The title and abstract mention community-based marine protected areas, indicating a community-based approach.
 ReflectionThe initial response is correct. The paper discusses community-based marine protected areas, which is a community-based approach. There is no mention of co-management in the abstract or title.</t>
  </si>
  <si>
    <t>Yes; The abstract provides a detailed summary of a research study, which is typical of peer-reviewed literature.
 ReflectionThe Initial Response is correct. The abstract discusses a specific study, its methodology, findings, and implications, which is characteristic of peer-reviewed articles. However, it does not explicitly state that it is a peer-reviewed article.</t>
  </si>
  <si>
    <t>The study is based in Southern Thailand, not in any of the specified countries in the screening criteria.</t>
  </si>
  <si>
    <t>No; The study is clearly stated to be conducted in Southern Thailand, not in any of the listed countries.
 ReflectionThe Initial Response is correct as the location of the study is explicitly mentioned in the title and the abstract.</t>
  </si>
  <si>
    <t>No; The abstract clearly states that the case study is from the Hawaiian Islands, not any of the countries listed in the SC.
 ReflectionThe initial response is correct. The paper's case study is explicitly stated to be from the Hawaiian Islands, which is not one of the countries listed in the SC.</t>
  </si>
  <si>
    <t>The case study is from Indonesia, not from any of the countries specified in the SC.</t>
  </si>
  <si>
    <t>No; The paper is focused on a case study from Aceh, Indonesia, not any of the countries listed in the SC.
 ReflectionThe initial response is correct. The title and abstract clearly state that the case study is based in Aceh, Indonesia, which is not one of the countries listed in the SC.</t>
  </si>
  <si>
    <t>The paper is focused on a case study in Guatemala, which is not one of the specified locations in the screening criteria.</t>
  </si>
  <si>
    <t>No; The study is based in Guatemala, not any of the listed Pacific Island nations.
 ReflectionThe initial response is correct. The study location is clearly stated in the title and abstract.</t>
  </si>
  <si>
    <t>The case study in the paper is from Hawai'i, which is not one of the countries specified in the SC.</t>
  </si>
  <si>
    <t>No; The paper focuses on a case study from Hawai'i, not any of the countries listed in the SC.
 ReflectionThe Initial Response is correct. The paper's title and abstract clearly state that the case study is based in Hawai'i, which is not one of the countries listed in the SC.</t>
  </si>
  <si>
    <t>The paper's case studies are based in Canada, not in any of the specified locations.</t>
  </si>
  <si>
    <t>No; The abstract mentions case studies from Canada, not from any of the specified locations.
 ReflectionThe initial response is correct. The abstract clearly states that the case studies are from Canada, which is not one of the locations listed in the screening criteria.</t>
  </si>
  <si>
    <t>The case study in the paper is from Uganda, not from any of the specified locations.</t>
  </si>
  <si>
    <t>No; The paper is about managing fisheries in Uganda, which is not one of the specified locations.
 ReflectionThe initial response is correct. The paper's title and abstract clearly state that the case study is from Uganda, not from any of the specified locations in the screening criteria.</t>
  </si>
  <si>
    <t>No; The abstract does not mention any specific case study or location.
 ReflectionThe initial response is correct. The abstract discusses marine ecosystems and end-to-end models in general terms, without specifying any particular geographic location or case study.</t>
  </si>
  <si>
    <t>The study is conducted in Negros Occidental, which is not one of the locations specified in the SC.</t>
  </si>
  <si>
    <t>No; The paper is based on a case study from Negros Occidental, not any of the countries listed in the SC.
 ReflectionThe initial response is correct. The paper's location is clearly stated in the title and abstract, and it does not match any of the locations specified in the SC.</t>
  </si>
  <si>
    <t>The case study is based in New York, not in any of the Pacific Island countries listed in the screening criteria.</t>
  </si>
  <si>
    <t>No; The paper is about a case study in New York's Eastern Lake Ontario Basin, not any of the listed Pacific Island countries.
 ReflectionThe initial response is correct. The paper's location is clearly stated and it does not match any of the locations in the screening criteria.</t>
  </si>
  <si>
    <t>No; The abstract clearly states that the research was carried out in the Scotia-Fundy Region of Atlantic Canada, which is not one of the locations listed in the SC.
 ReflectionThe initial response is correct. The paper's location of study is explicitly mentioned and it does not match any of the locations in the SC.</t>
  </si>
  <si>
    <t>The research was conducted in Bali, not in any of the locations specified in the screening criteria.</t>
  </si>
  <si>
    <t>No; The abstract clearly states that the research was conducted in North Coastal of Buleleng Regency Bali Province, which is not one of the listed locations in the screening criteria.
 ReflectionThe initial response is correct. The research location specified in the abstract does not match any of the locations listed in the screening criteria.</t>
  </si>
  <si>
    <t>No; The paper focuses on the European Union Atlantic Area, not any of the listed Pacific Island countries.
 ReflectionThe initial response is correct as the paper's geographical focus is clearly stated in the abstract and does not include any of the countries listed in the SC.</t>
  </si>
  <si>
    <t>The paper's case study is based in Aceh, Indonesia, not in any of the countries specified in the SC.</t>
  </si>
  <si>
    <t>No; The paper is focused on a case study from Aceh, Indonesia, not any of the countries listed in the SC.
 ReflectionThe Initial Response is correct. The paper's title and abstract clearly state that the case study is based in Aceh, Indonesia, which is not one of the countries listed in the SC.</t>
  </si>
  <si>
    <t>The paper's case study is from Peninsular Malaysia, not from any of the Pacific Island countries specified in the screening criteria.</t>
  </si>
  <si>
    <t>No; The paper is focused on a community in Peninsular Malaysia, not any of the listed Pacific Island countries.
 ReflectionThe initial response is correct as the paper's case study is clearly stated to be from Peninsular Malaysia, which is not one of the countries listed in the screening criteria.</t>
  </si>
  <si>
    <t>The paper's case study is based in Mississippi, USA, not in any of the Pacific Island nations specified in the SC.</t>
  </si>
  <si>
    <t>No; The paper is focused on Vietnamese Americans in coastal Mississippi, not any of the listed Pacific Island nations.
 ReflectionThe Initial Response is correct. The paper's case study is clearly stated to be in Mississippi, USA, and does not mention any of the Pacific Island nations listed in the SC.</t>
  </si>
  <si>
    <t>No; The paper is based on a case study from Nijhum Dweep in Hatiya, Bangladesh, not any of the listed countries.
 ReflectionThe Initial Response is correct. The paper's case study is clearly stated to be from Bangladesh, which is not one of the countries listed in the SC.</t>
  </si>
  <si>
    <t>No; The study is conducted in Bangladesh, not in any of the listed countries.
 ReflectionThe Initial Response is correct as the location of the study is clearly stated in the abstract.</t>
  </si>
  <si>
    <t>No; The paper is focused on Kenya, not any of the countries listed in the SC.
 ReflectionThe initial response is correct as the paper's title and abstract clearly indicate that the study is based in Kenya, which is not one of the countries specified in the SC.</t>
  </si>
  <si>
    <t>The case study in the paper is from Nunavut, not from any of the countries specified in the SC.</t>
  </si>
  <si>
    <t>No; The abstract clearly states that the study is based in rural Cameroon, which is not one of the countries listed in the SC.
 ReflectionThe initial response is correct. The study is not based in any of the countries listed in the SC, but rather in Cameroon.</t>
  </si>
  <si>
    <t>No; The paper is focused on a case study in the eastern United States, not any of the listed Pacific Island nations.
 ReflectionThe initial response is correct, as the paper's focus is clearly stated to be on the eastern United States.</t>
  </si>
  <si>
    <t>The study is conducted in Alberta, not in any of the countries listed in the SC.</t>
  </si>
  <si>
    <t>No; The abstract mentions a study conducted by the Alberta Riparian Habitat Management Society, which is not located in any of the countries listed in the SC.
 ReflectionThe initial response is correct. The study is clearly identified as being conducted in Alberta, which is not one of the countries of interest according to the SC.</t>
  </si>
  <si>
    <t>The study is conducted in Cambodia, which is not one of the specified locations in the screening criteria.</t>
  </si>
  <si>
    <t>No; The study is clearly based in Cambodia, not any of the listed Pacific Island nations.
 ReflectionThe initial response is correct, as the location of the study is explicitly stated in the title and abstract.</t>
  </si>
  <si>
    <t>Yes; The abstract mentions a case study conducted in Vanuatu.
 ReflectionThe Initial Response is correct. The paper does involve a case study from one of the countries listed in the SC, specifically Vanuatu.</t>
  </si>
  <si>
    <t>The paper's focus is on coral reef ecosystems and their economic impacts, not specifically on fisheries or marine resource management.</t>
  </si>
  <si>
    <t>No; The paper seems to focus on coral reef ecosystems and their economic impacts, not specifically on fisheries or marine resource management.
 ReflectionThe initial response is correct. While the paper does discuss marine ecosystems and their management, it does not specifically mention fisheries or marine resource management.</t>
  </si>
  <si>
    <t>While the paper discusses community-based strategies, it is not clear if co-management is a focus, which would exclude it according to the screening criteria.</t>
  </si>
  <si>
    <t>Yes; The abstract mentions the use of community-based conservation management strategies.
 ReflectionThe Initial Response is correct. The paper does discuss a community-based approach, specifically in the context of conservation management strategies. However, it does not explicitly mention co-management, so it is not clear if this is a focus of the paper.</t>
  </si>
  <si>
    <t>Yes; The abstract provides a detailed summary of a research study, including its methodology, findings, and implications, which is typical of peer-reviewed literature.
 ReflectionThe Initial Response is correct. The abstract does not indicate that it is grey literature, a conference report, or a book chapter. It appears to be a detailed summary of a research study, which is typical of peer-reviewed literature.</t>
  </si>
  <si>
    <t>No; The paper is focused on environmental policy in British Columbia, Canada, not any of the specified locations.
 ReflectionThe Initial Response is correct as the paper's focus is clearly stated to be on a region outside of the specified locations.</t>
  </si>
  <si>
    <t>The study does not involve a case study from any of the specified Pacific Island countries.</t>
  </si>
  <si>
    <t>No; The study is conducted in Halifax, Canada, not in any of the listed Pacific Island countries.
 ReflectionThe Initial Response is correct. The study location is clearly stated in the abstract.</t>
  </si>
  <si>
    <t>The case study in the paper is from Timor-Leste, not from any of the countries specified in the screening criteria.</t>
  </si>
  <si>
    <t>No; The paper is focused on a case study from Timor-Leste, which is not one of the countries listed in the screening criteria.
 ReflectionThe initial response is correct. The abstract clearly states that the case study is based in Timor-Leste, which is not one of the countries of interest according to the screening criteria.</t>
  </si>
  <si>
    <t>No; The abstract does not mention any specific geographic location or case study from the listed countries.
 ReflectionThe initial response is correct, as the abstract does not provide any information about a case study from the specified countries.</t>
  </si>
  <si>
    <t>The paper discusses marine resource management, particularly in relation to fishing restrictions and their effects on coral reefs.</t>
  </si>
  <si>
    <t>Yes; The abstract discusses community-based management in Fiji and the effects of areas closed to fishing, which implies marine resource management.
 ReflectionThe Initial Response is correct. The paper does not directly mention fisheries, but it does discuss marine resource management, specifically in the context of coral reefs and the effects of fishing restrictions.</t>
  </si>
  <si>
    <t>Yes; The abstract mentions the evaluation of ecosystem responses to community-based management in Fiji.
 ReflectionThe Initial Response is correct. The paper does discuss a community-based approach, specifically in the context of coral reef management in Fiji. There is no mention of co-management, which is a criterion for exclusion.</t>
  </si>
  <si>
    <t>The abstract and title suggest a research study, and the mention of a publishing company indicates it is likely part of peer-reviewed literature.</t>
  </si>
  <si>
    <t>Yes; The abstract provides a detailed summary of a study, its methodology, and findings, which is typical of peer-reviewed literature.
 ReflectionThe Initial Response is correct. The abstract and title are indicative of a research study, and the mention of "Â© 2017 Elsevier Ltd" at the end suggests it is part of a peer-reviewed publication.</t>
  </si>
  <si>
    <t>The case study in the paper is not from any of the specified locations in the screening criteria.</t>
  </si>
  <si>
    <t>No; The paper is based on a case study from the Anambas Islands in the Riau Islands Province, which is not one of the specified locations in the screening criteria.
 ReflectionThe initial response is correct. The paper's case study is from Indonesia, not from any of the countries listed in the screening criteria.</t>
  </si>
  <si>
    <t>The research is based in Indonesia, not in any of the countries listed in the SC.</t>
  </si>
  <si>
    <t>No; The paper is based on a case study from North Sumatra, Indonesia, not any of the countries listed in the SC.
 ReflectionThe Initial Response is correct. The paper's title and abstract clearly state that the research was conducted in North Sumatra, Indonesia, which is not one of the countries specified in the SC.</t>
  </si>
  <si>
    <t>No; The paper is focused on the north-west of Persian Gulf (Khuzestan Province), not any of the specified locations.
 ReflectionThe Initial Response is correct as the paper does not mention any of the locations specified in the SC.</t>
  </si>
  <si>
    <t>The study was conducted in Fiji, which is one of the countries specified in the screening criteria.</t>
  </si>
  <si>
    <t>Yes; The paper's title and abstract indicate that the study was conducted in Fiji, which is one of the countries listed in the screening criteria.
 ReflectionThe initial response is correct. The paper's title and abstract clearly state that the study was conducted in Fiji, which is one of the countries of interest according to the screening criteria.</t>
  </si>
  <si>
    <t>The paper discusses marine resource management, specifically focusing on monitoring methods for reef fish.</t>
  </si>
  <si>
    <t>Yes; The abstract discusses monitoring methods for reef fish, which is related to marine resource management.
 ReflectionThe Initial Response is correct. The paper is about monitoring methods for reef fish, which is a part of marine resource management. It also discusses the involvement of stakeholders in management, which could imply fisheries management.</t>
  </si>
  <si>
    <t>The abstract and title suggest a peer-reviewed research paper, and the copyright notice indicates it was published by a reputable academic publisher.</t>
  </si>
  <si>
    <t>Yes; The abstract provides a detailed summary of a study, and the copyright notice at the end suggests it is part of a published journal.
 ReflectionThe Initial Response is correct. The abstract and title are indicative of a peer-reviewed research paper, and the copyright notice suggests it was published by Springer Science+Business Media, a well-known academic publisher.</t>
  </si>
  <si>
    <t>No; The study is conducted in the Tennessee Valley Healthcare System, not in any of the specified locations.
 ReflectionThe Initial Response is correct. The study location is clearly stated and it does not match any of the locations specified in the SC.</t>
  </si>
  <si>
    <t>The research is based in Bangladesh, not in any of the Pacific Island nations specified in the screening criteria.</t>
  </si>
  <si>
    <t>No; The paper is focused on the floodplains of Bangladesh, not any of the listed Pacific Island nations.
 ReflectionThe initial response is correct. The paper's title and abstract clearly state that the research is based in Bangladesh, which is not one of the countries listed in the screening criteria.</t>
  </si>
  <si>
    <t>No; The title indicates that the paper is about fisheries and coastal management in the Philippines, which is not one of the countries listed in the SC.
 ReflectionThe initial response is correct. The title clearly states that the case study is from the Philippines, not from any of the countries listed in the SC.</t>
  </si>
  <si>
    <t>No; The abstract and title indicate that the case study is based in the Philippines, not any of the countries listed in the SC.
 ReflectionThe initial response is correct. The paper's case study is clearly stated to be from the Philippines, which is not one of the countries of interest according to the SC.</t>
  </si>
  <si>
    <t>No; The paper focuses on case studies from Hawai'i and American Samoa, which are not listed in the SC.
 ReflectionThe initial response is correct. The paper does not mention any of the countries listed in the SC.</t>
  </si>
  <si>
    <t>No; The abstract and title do not mention any of the countries listed in the screening criteria.
 ReflectionThe initial response is correct. The paper focuses on the South China Sea and mentions specific countries such as the Philippines, Indonesia, Thailand, Malaysia, and Vietnam, none of which are listed in the screening criteria.</t>
  </si>
  <si>
    <t>The study is conducted in Lao PDR, not in any of the countries specified in the SC.</t>
  </si>
  <si>
    <t>No; The paper is focused on the Philippines, not any of the countries listed in the SC.
 ReflectionThe Initial Response is correct as the paper's case study is based in the Philippines, which is not one of the countries specified in the SC.</t>
  </si>
  <si>
    <t>The study is based in Ghana, not in any of the specified locations in the screening criteria.</t>
  </si>
  <si>
    <t>No; The study is clearly stated to be conducted in the Northern Region of Ghana, which is not one of the specified locations in the screening criteria.
 ReflectionThe initial response is correct as the study location mentioned in the title and abstract does not match any of the locations specified in the screening criteria.</t>
  </si>
  <si>
    <t>No; The abstract mentions a case study from San Diego, California, not any of the specified locations.
 ReflectionThe initial response is correct. The paper's case study is clearly stated to be from San Diego, California, which is not one of the locations listed in the screening criteria.</t>
  </si>
  <si>
    <t>The paper's case study is based in Nova Scotia, Canada, not in any of the Pacific Island nations specified in the SC.</t>
  </si>
  <si>
    <t>No; The paper is focused on Nova Scotia, Canada, not any of the listed Pacific Island nations.
 ReflectionThe Initial Response is correct. The paper's title and abstract clearly state that the research is based in Nova Scotia, Canada, which is not one of the countries listed in the SC.</t>
  </si>
  <si>
    <t>The paper includes case studies from Fiji, Solomon Islands, and Vanuatu which are part of the countries listed in the SC.</t>
  </si>
  <si>
    <t>Yes; The abstract mentions that interviews were conducted in Fiji, Solomon Islands, and Vanuatu.
 ReflectionThe Initial Response is correct as the abstract clearly states that the research was conducted in three of the countries listed in the SC.</t>
  </si>
  <si>
    <t>Yes; The title and abstract clearly mention fisheries management and development, specifically in the context of gender inclusion.
 ReflectionThe initial response is correct. The paper is focused on fisheries, specifically small-scale fisheries, and discusses management and development within this sector.</t>
  </si>
  <si>
    <t>Yes; The abstract mentions the use of community-based projects and programs in the context of gender inclusion in small-scale fisheries management.
 ReflectionThe initial response is correct. The paper does discuss community-based approaches, specifically in relation to gender inclusion in small-scale fisheries. There is no mention of co-management, which is a criterion for exclusion.</t>
  </si>
  <si>
    <t>Yes; The abstract provides a detailed summary of a research study, including methodology, findings, and implications, which is typical of peer-reviewed literature.
 ReflectionThe Initial Response is correct. The abstract does not indicate that it is grey literature, a conference report, or a book chapter. It appears to be a summary of a research study, which is typical of peer-reviewed literature.</t>
  </si>
  <si>
    <t>The paper does not indicate a specific case study from any of the listed countries in its title or abstract.</t>
  </si>
  <si>
    <t>No; The abstract does not mention any specific case study from the listed countries.
 ReflectionThe initial response is correct. The abstract discusses the global issue of overfishing and policy responses, but does not specify any case study from the listed countries.</t>
  </si>
  <si>
    <t>The paper does not specify a case study from any of the listed countries in its title or abstract.</t>
  </si>
  <si>
    <t>No; The abstract does not mention any specific case study from the listed countries.
 ReflectionThe initial response is correct. The abstract discusses the global fishing industry and its social aspects, but does not specify any case study from the listed countries.</t>
  </si>
  <si>
    <t>The paper is about fisheries in British Columbia, Canada, not about a case study from any of the specified Pacific Island nations.</t>
  </si>
  <si>
    <t>No; The paper is focused on British Columbia fisheries, not any of the listed Pacific Island nations.
 ReflectionThe initial response is correct. The paper's title and abstract clearly state that the study is based in British Columbia, Canada, and there is no mention of any of the Pacific Island nations listed in the screening criteria.</t>
  </si>
  <si>
    <t>No; The study is clearly stated to be conducted in North Sulawesi, Indonesia, which is not one of the countries listed in the SC.
 ReflectionThe initial response is correct. The abstract explicitly mentions the location of the study, which is not one of the countries of interest according to the SC.</t>
  </si>
  <si>
    <t>No; The paper is clearly focused on a case study from the Visayas, Philippines, which is not one of the countries listed in the SC.
 ReflectionThe Initial Response is correct. The title and abstract do not mention any of the countries listed in the SC, and instead focus on the Philippines.</t>
  </si>
  <si>
    <t>No; The paper is a case study from East Timor, which is not on the list of countries in the screening criteria.
 ReflectionThe initial response is correct. The paper's case study is focused on East Timor, not any of the countries listed in the screening criteria.</t>
  </si>
  <si>
    <t>No; The abstract clearly states that the study was conducted in Houston, TX, USA, which is not one of the specified locations in the screening criteria.
 ReflectionThe initial response is correct. The study location is explicitly mentioned in the abstract and it does not match any of the locations specified in the screening criteria.</t>
  </si>
  <si>
    <t>The paper is a case study from Fiji, which is included in the list of countries in the screening criteria.</t>
  </si>
  <si>
    <t>The paper clearly discusses issues related to fisheries and marine resource management as evidenced by the abstract.</t>
  </si>
  <si>
    <t>The paper focuses on a community-based approach to managing a fishing cooperative in a Fijian village, with no explicit focus on co-management.</t>
  </si>
  <si>
    <t>Yes; The abstract discusses a community-based marine management program in a village in Fiji.
 ReflectionThe initial response is correct. The paper does discuss a community-based approach, specifically in the context of a village-run fishing cooperative. There is no explicit mention of co-management, which is a criterion for exclusion.</t>
  </si>
  <si>
    <t>The abstract suggests a detailed research study, which is typical of peer-reviewed literature.</t>
  </si>
  <si>
    <t>Yes; The abstract provides a detailed summary of a study conducted by researchers from the University of the South Pacific and the Fiji Fisheries Division, suggesting it could be a peer-reviewed paper.
 ReflectionThe Initial Response is correct. The abstract does not indicate that it is grey literature, a conference report, or a book chapter. It appears to be a detailed summary of a research study, which is typical of peer-reviewed literature.</t>
  </si>
  <si>
    <t>The paper discusses a potential tool for managing marine resources, specifically sea cucumbers.</t>
  </si>
  <si>
    <t>Yes; The abstract discusses a method for collecting juvenile sea cucumbers, which could be related to marine resource management.
 ReflectionThe initial response is correct. The paper discusses a new method for collecting juvenile sea cucumbers, which could be a tool for managing marine resources, particularly in the context of restocking and conservation.</t>
  </si>
  <si>
    <t>The detailed study and the presence of a publisher's copyright suggest this is part of the peer-reviewed published literature.</t>
  </si>
  <si>
    <t>Yes; The abstract and title suggest a detailed study with results, which is typical of peer-reviewed literature.
 ReflectionThe initial response seems correct. The abstract provides a detailed overview of a study, its methodology, results, and implications, which is characteristic of peer-reviewed articles. Furthermore, the copyright notice at the end suggests it is published by a known publisher, John Wiley &amp; Sons Ltd.</t>
  </si>
  <si>
    <t>No; The abstract does not mention any specific case study or location.
 ReflectionThe initial response is correct. The abstract discusses a global issue without specifying any particular region or country.</t>
  </si>
  <si>
    <t>The study is conducted in the Philippines, which is not one of the countries of interest according to the SC.</t>
  </si>
  <si>
    <t>No; The study is based in the Philippines, not any of the countries listed in the SC.
 ReflectionThe initial response is correct as the study location specified in the title and abstract is not one of the countries listed in the SC.</t>
  </si>
  <si>
    <t>The study is based on data from Yorkshire, not any of the specified locations in the screening criteria.</t>
  </si>
  <si>
    <t>No; The abstract mentions that the data were collected from the Yorkshire Health Study, which suggests that the study is not based in any of the specified locations.
 ReflectionThe initial response is correct. The study is clearly based on data from Yorkshire, not any of the locations specified in the screening criteria.</t>
  </si>
  <si>
    <t>No; The paper is focused on fisheries management in Bangladesh, not any of the listed Pacific Island countries.
 ReflectionThe initial response is correct. The abstract and title clearly state that the study is based in Bangladesh, which is not one of the countries listed in the screening criteria.</t>
  </si>
  <si>
    <t>The paper discusses community-based approaches among other management regimes, but does not specifically focus on co-management.</t>
  </si>
  <si>
    <t>Yes; The abstract mentions community-based regimes in the management of small-scale fisheries.
 ReflectionThe Initial Response is correct. The abstract does mention community-based approaches, but it also mentions state and collaborative regimes. However, it does not specifically focus on co-management, which is the exclusion criterion.</t>
  </si>
  <si>
    <t>The study is based on Amazonian floodplain lakes, not any of the specified locations in the screening criteria.</t>
  </si>
  <si>
    <t>No; The abstract and title indicate that the study is focused on Amazonian floodplain lakes, not any of the specified locations.
 ReflectionThe initial response is correct. The study is clearly focused on a different geographical area.</t>
  </si>
  <si>
    <t>No; The paper is clearly about a case study from the Philippines, not any of the countries listed in the SC.
 ReflectionThe Initial Response is correct as the title and abstract clearly state that the case study is from the Philippines, which is not one of the countries listed in the SC.</t>
  </si>
  <si>
    <t>Maybe; The abstract mentions case studies from around the world, but does not specify the locations.
 ReflectionThe Initial Response is correct. The abstract does not provide specific information about the locations of the case studies.</t>
  </si>
  <si>
    <t>The paper's title and abstract clearly indicate a focus on fisheries management, meeting the screening criteria.</t>
  </si>
  <si>
    <t>Yes; The title and abstract clearly indicate that the paper will discuss fisheries management and its progress towards sustainability.
 ReflectionThe initial response is correct. The title and abstract of the paper explicitly mention fisheries management and discuss various aspects of it, including new approaches, case studies, and future prospects for sustainable fisheries management.</t>
  </si>
  <si>
    <t>The abstract indicates a focus on co-management, which is excluded by the screening criteria.</t>
  </si>
  <si>
    <t>Yes; The abstract mentions community-based fisheries, indicating a community-based approach.
 ReflectionThe initial response is incorrect because although the abstract mentions community-based fisheries, it also mentions collaborative and co-operative fisheries management, which could be interpreted as a focus on co-management.</t>
  </si>
  <si>
    <t>While the abstract suggests a comprehensive study and mentions a reputable publisher, it's not clear if this is a peer-reviewed journal article or a book chapter.</t>
  </si>
  <si>
    <t>Yes; The abstract suggests that this is a comprehensive study on fisheries management, and it is mentioned that it is published by Blackwell Publishing Ltd, which is known for publishing peer-reviewed academic books and journals.
 ReflectionThe Initial Response is correct. The abstract provides a detailed overview of the study, and the mention of a reputable publishing company supports the likelihood of it being a peer-reviewed publication. However, it's not clear if this is a book or a journal article.</t>
  </si>
  <si>
    <t>The paper's title and abstract indicate a focus on fisheries and marine resource management, particularly in the context of Fiji.</t>
  </si>
  <si>
    <t>Yes; The title and abstract mention fisheries and resource-use, indicating a discussion on fisheries and marine resource management.
 ReflectionThe Initial Response is correct. The abstract clearly outlines the different sectors of fishery exploitation in Fiji and mentions the attempts to identify more sustainable ways of using their fishery resources, which falls under marine resource management.</t>
  </si>
  <si>
    <t>Yes; The title and abstract suggest a research study, which is typically found in peer-reviewed published literature.
 ReflectionThe Initial Response seems correct as the abstract discusses a study on fishery exploitation in Fiji, which is a topic that could be covered in a peer-reviewed paper. However, it does not explicitly state that it is a peer-reviewed paper.</t>
  </si>
  <si>
    <t>The abstract and title suggest a formal research study, and the mention of a known publisher of peer-reviewed journals supports this.</t>
  </si>
  <si>
    <t>Yes; The abstract provides a detailed summary of a study, its methods, findings, and implications, which is typical of peer-reviewed literature.
 ReflectionThe Initial Response is correct. The abstract and title suggest a formal research study, and the mention of "Â© 2020 Elsevier Ltd" at the end indicates it is likely published in a peer-reviewed journal, as Elsevier is a well-known publisher of such journals.</t>
  </si>
  <si>
    <t>No; The paper is clearly about a case study in the Philippines, not any of the countries listed in the SC.
 ReflectionThe Initial Response is correct as the paper's title and abstract clearly state that the case study is based in the Philippines.</t>
  </si>
  <si>
    <t>No; The abstract and title clearly state that the study is based in Chile, not any of the countries listed in the SC.
 ReflectionThe initial response is correct as the study is clearly based in Chile, not any of the countries listed in the SC.</t>
  </si>
  <si>
    <t>No; The study is based in Hainan, China, not any of the listed Pacific Island countries.
 ReflectionThe Initial Response is correct as the study location specified in the abstract does not match any of the locations specified in the SC.</t>
  </si>
  <si>
    <t>No; The paper is based on a case study from the Kei Islands in Indonesia, not any of the countries listed in the SC.
 ReflectionThe initial response is correct. The paper's title and abstract clearly state that the case study is from the Kei Islands in Indonesia, which is not one of the countries listed in the SC.</t>
  </si>
  <si>
    <t>The study is conducted in Mexico, not in any of the countries listed in the SC.</t>
  </si>
  <si>
    <t>No; The study is clearly based in the Sian Ka'an Biosphere Reserve, Quintana Roo, Mexico, not in any of the countries listed in the SC.
 ReflectionThe initial response is correct. The location of the study is explicitly stated in the title and abstract, and it does not match any of the locations specified in the SC.</t>
  </si>
  <si>
    <t>No; The abstract does not mention any specific case study from the listed countries.
 ReflectionThe initial response is correct. The abstract discusses a general approach to fisheries co-management but does not specify any case study from the listed countries.</t>
  </si>
  <si>
    <t>The paper's focus on co-management is not in line with the screening criteria.</t>
  </si>
  <si>
    <t>No; The abstract clearly states that the paper is focused on co-management, which is excluded by the screening criteria.
 ReflectionThe initial response is correct. The paper's focus on co-management is explicitly stated in the abstract, which is not in line with the screening criteria.</t>
  </si>
  <si>
    <t>The document is a handbook, not a peer-reviewed research paper.</t>
  </si>
  <si>
    <t>No; The title suggests that it is a handbook, which typically falls outside the scope of peer-reviewed published literature.
 ReflectionThe initial response is correct. The document is described as a "handbook," which is not typically part of peer-reviewed literature. Furthermore, the abstract does not provide any indication that this is a research paper or that it has been peer-reviewed.</t>
  </si>
  <si>
    <t>No; The abstract does not mention any specific location or case study from the listed countries.
 ReflectionThe initial response is correct. The abstract discusses fishery management in general terms, without specifying a particular geographic location or case study.</t>
  </si>
  <si>
    <t>The paper does not seem to discuss a community-based approach as per the information provided in the title and abstract.</t>
  </si>
  <si>
    <t>No; The abstract does not mention a community-based approach.
 ReflectionThe initial response is correct. The abstract discusses cooperation, enforcement, surveillance, stakeholder responses, economics, rational decision making, fairness, and participation in management planning, but does not specifically mention a community-based approach.</t>
  </si>
  <si>
    <t>The abstract's detail and the copyright from Elsevier Inc. suggest this is a peer-reviewed paper.</t>
  </si>
  <si>
    <t>Yes; The abstract provides a comprehensive summary of the paper's content and the Â© 2019 Elsevier Inc. suggests it is part of a peer-reviewed journal.
 ReflectionThe Initial Response seems correct. The abstract is detailed and the presence of a copyright from Elsevier Inc., a well-known publisher of peer-reviewed journals, supports the likelihood of this being a peer-reviewed paper.</t>
  </si>
  <si>
    <t>The study location is not among the specified locations in the SC.</t>
  </si>
  <si>
    <t>No; The study is clearly stated to be conducted in Bangladesh, not in any of the listed Pacific Island countries.
 ReflectionThe Initial Response is correct as the location of the study is explicitly mentioned in the abstract.</t>
  </si>
  <si>
    <t>The paper's case study is based in Kenya, not in any of the Pacific Island countries specified in the SC.</t>
  </si>
  <si>
    <t>No; The paper is focused on the Ungwana Bay fishery in Kenya, not any of the listed Pacific Island countries.
 ReflectionThe Initial Response is correct as the paper's focus is clearly stated to be on a location in Kenya, which is not one of the countries listed in the SC.</t>
  </si>
  <si>
    <t>The study is based in Brazil, not in any of the specified locations.</t>
  </si>
  <si>
    <t>No; The abstract and title indicate that the study is based in the Brazilian Amazon, not any of the listed locations.
 ReflectionThe initial response is correct. The study is clearly based in Brazil, not any of the specified locations in the screening criteria.</t>
  </si>
  <si>
    <t>The paper is based on a case study from Bangladesh, not from any of the Pacific Island countries listed in the screening criteria.</t>
  </si>
  <si>
    <t>No; The study is focused on the Bay of Bengal, Bangladesh, not any of the listed Pacific Island countries.
 ReflectionThe initial response is correct. The study does not mention any of the countries listed in the screening criteria.</t>
  </si>
  <si>
    <t>Yes; The abstract mentions a study conducted in the Solomon Islands, which is one of the countries listed in the screening criteria.
 ReflectionThe initial response is correct. The abstract clearly states that the study was conducted in the Solomon Islands, which is one of the countries of interest according to the screening criteria.</t>
  </si>
  <si>
    <t>The paper is about the management of fisheries and marine resources, as indicated by the discussion on periodically-harvested closures.</t>
  </si>
  <si>
    <t>Yes; The title and abstract discuss periodically-harvested fisheries closures, which is related to fisheries and marine resource management.
 ReflectionThe initial response is correct. The abstract discusses the management of fisheries and marine resources, specifically in the context of periodically-harvested closures.</t>
  </si>
  <si>
    <t>The paper discusses a community-based approach to managing fishing grounds without a focus on co-management.</t>
  </si>
  <si>
    <t>Yes; The abstract discusses the implementation of periodically-harvested closures in fishing communities, which suggests a community-based approach.
 ReflectionThe initial response is correct. The abstract does not mention co-management, but it does discuss community involvement in the decision to open and close fishing grounds, which aligns with a community-based approach.</t>
  </si>
  <si>
    <t>No; The paper is clearly about a case study in St Lucia, which is not one of the countries listed in the SC.
 ReflectionThe initial response is correct. The paper's title and abstract clearly state that the case study is based in St Lucia, which is not one of the countries of interest according to the SC.</t>
  </si>
  <si>
    <t>The paper is based on a case study from the Solomon Islands, which is included in the SC.</t>
  </si>
  <si>
    <t>The paper discusses the use of local knowledge and scientific research in managing fish spawning aggregations, which falls under marine resource management.</t>
  </si>
  <si>
    <t>Yes; The title and abstract discuss local knowledge and science in managing fish spawning aggregations, which is a part of marine resource management.
 ReflectionThe initial response is correct. The paper clearly discusses fisheries and marine resource management, specifically focusing on the management of fish spawning aggregations in the Western Solomon Islands.</t>
  </si>
  <si>
    <t>Yes; The abstract mentions a community-based underwater monitoring program and a community-based marine protected area.
 ReflectionThe Initial Response is correct. The paper does discuss a community-based approach, and there is no mention of co-management in the abstract.</t>
  </si>
  <si>
    <t>Yes; The abstract provides a detailed summary of a research study, which is typical of peer-reviewed literature.
 ReflectionThe initial response seems correct. The abstract discusses a specific study, its methodology, findings, and implications, which is characteristic of peer-reviewed literature. However, it does not explicitly state that it is a peer-reviewed article.</t>
  </si>
  <si>
    <t>No; The abstract and title do not mention any of the specified locations.
 ReflectionThe initial response is correct as the abstract and title do not provide any information related to a case study from the specified locations.</t>
  </si>
  <si>
    <t>Yes; The paper is about marine governance in Fiji, which is one of the countries listed in the SC.
 ReflectionThe initial response is correct. The paper's title and abstract clearly indicate that it is a case study from Fiji, which is one of the countries of interest according to the SC.</t>
  </si>
  <si>
    <t>The paper's abstract clearly indicates a discussion on marine resource management, meeting the Screening Criteria.</t>
  </si>
  <si>
    <t>Yes; The abstract discusses marine resource management, specifically in the context of Fiji.
 ReflectionThe Initial Response is correct. The abstract clearly mentions marine resource management and discusses the scale at which it should be planned and implemented, which aligns with the Screening Criteria.</t>
  </si>
  <si>
    <t>Yes; The abstract mentions community-based marine resource management in Fiji.
 ReflectionThe Initial Response is correct as the abstract does mention community-based marine resource management. However, it also discusses a shift towards large-scale management and conservation, which could imply a co-management approach.</t>
  </si>
  <si>
    <t>Yes; The abstract provides a detailed overview of a specific study on marine governance in Fiji, which suggests it is a peer-reviewed research paper.
 ReflectionThe Initial Response seems correct. The abstract discusses a specific study, uses academic language, and references a debate within the global marine conservation agenda. It also mentions a contribution to the "political ecology of scale," which suggests it is adding to an existing body of peer-reviewed literature. However, it does not explicitly state that it is a peer-reviewed paper.</t>
  </si>
  <si>
    <t>The study is based in the southern Caribbean, not in any of the Pacific Island countries listed in the screening criteria.</t>
  </si>
  <si>
    <t>No; The abstract clearly states that the study is based on a multi-use MPA in the southern Caribbean, not any of the listed Pacific Island countries.
 ReflectionThe initial response is correct. The study location is explicitly stated in the abstract, and it does not match any of the locations specified in the screening criteria.</t>
  </si>
  <si>
    <t>No; The paper is a case study from South Africa, not from any of the countries listed in the SC.
 ReflectionThe Initial Response is correct. The paper's title and abstract clearly state that the case study is based in South Africa, which is not one of the countries of interest according to the SC.</t>
  </si>
  <si>
    <t>No; The paper is focused on small-scale fishing communities in Turkey, not any of the listed Pacific Island nations.
 ReflectionThe initial response is correct. The paper's focus is clearly stated to be on Turkey, and there is no mention of any of the Pacific Island nations listed in the screening criteria.</t>
  </si>
  <si>
    <t>The case study is based in Cambodia, which is not one of the countries specified in the SC.</t>
  </si>
  <si>
    <t>No; The paper is a case study from Cambodia, not from any of the countries listed in the SC.
 ReflectionThe Initial Response is correct. The paper's title and abstract clearly state that the case study is based in Cambodia.</t>
  </si>
  <si>
    <t>No; The abstract does not mention any specific location or case study from the listed countries.
 ReflectionThe initial response is correct. The abstract discusses community-based social marketing techniques in fisheries but does not specify a location or case study from the countries listed in the screening criteria.</t>
  </si>
  <si>
    <t>No; The study is clearly stated to be conducted in Vietnam, not any of the listed countries.
 ReflectionThe Initial Response is correct as the location of the study is explicitly mentioned in the abstract.</t>
  </si>
  <si>
    <t>Yes; The abstract mentions a project in Kiribati, which is one of the countries listed in the SC.
 ReflectionThe initial response is correct. The abstract clearly states that there is a project in Kiribati, which meets the SC.</t>
  </si>
  <si>
    <t>The paper discusses a project that involves fisheries management and marine resource protection.</t>
  </si>
  <si>
    <t>Yes; The abstract mentions a project related to fisheries management and protection of coastal waters.
 ReflectionThe initial response is correct as the abstract does discuss a project related to fisheries and marine resource management, specifically in the context of a socially engaged art project.</t>
  </si>
  <si>
    <t>Yes; The abstract mentions several projects that involve community engagement and collaboration, indicating a community-based approach.
 ReflectionThe Initial Response is correct. The abstract does not mention co-management, but rather focuses on socially engaged art practices and collaborations with communities.</t>
  </si>
  <si>
    <t>The document is a book chapter, which is not within the scope of the Screening Criteria.</t>
  </si>
  <si>
    <t>The paper discusses co-management, which is excluded in the screening criteria.</t>
  </si>
  <si>
    <t>Yes; The title and abstract suggest a discussion on community-based resource management, but also mention co-management.
 ReflectionThe initial response is correct in identifying the focus on community-based resource management. However, the SC specifically excludes papers with a focus on co-management, which is mentioned in the abstract.</t>
  </si>
  <si>
    <t>While the abstract suggests a research study, it does not explicitly confirm if it is part of peer-reviewed published literature.</t>
  </si>
  <si>
    <t>Yes; The abstract provides a detailed summary of the research, its methodology, and findings which is typical of peer-reviewed literature.
 ReflectionThe Initial Response seems correct as the abstract does seem to summarize a research study. However, it does not explicitly state that it is a peer-reviewed paper, nor does it mention being part of a conference report, grey literature, or a book chapter.</t>
  </si>
  <si>
    <t>No; The paper is focused on a case study from Apo Island, Philippines, which is not one of the countries listed in the SC.
 ReflectionThe initial response is correct. The paper's title and abstract clearly state that the case study is based in the Philippines, not any of the countries listed in the SC.</t>
  </si>
  <si>
    <t>The case study in the paper is from India, not from any of the countries listed in the SC.</t>
  </si>
  <si>
    <t>No; The paper is based on a case study from Kerala, India, not from any of the specified countries.
 ReflectionThe Initial Response is correct as the paper's case study is clearly not from any of the specified countries in the SC.</t>
  </si>
  <si>
    <t>The paper's case study is based in Newfoundland, not in any of the Pacific Island countries listed in the SC.</t>
  </si>
  <si>
    <t>No; The paper is about a case study in Newfoundland, not any of the listed Pacific Island countries.
 ReflectionThe Initial Response is correct as the paper's case study is clearly stated to be in Newfoundland, which is not one of the countries listed in the SC.</t>
  </si>
  <si>
    <t>The abstract does not provide any information to suggest that the study is based in any of the specific locations listed in the screening criteria.</t>
  </si>
  <si>
    <t>No; The abstract does not mention any of the specific locations listed in the screening criteria.
 ReflectionThe initial response is correct. The abstract does not provide any information that would suggest the study is based in any of the specific locations listed in the screening criteria.</t>
  </si>
  <si>
    <t>The paper's case study is from a location not listed in the screening criteria.</t>
  </si>
  <si>
    <t>No; The abstract mentions a case study from Kolkata, India, not any of the specified locations.
 ReflectionThe initial response is correct. The paper's case study is clearly stated to be from Kolkata, India, which is not one of the locations listed in the screening criteria.</t>
  </si>
  <si>
    <t>The title of the paper indicates a study conducted in Fiji, which meets the screening criteria.</t>
  </si>
  <si>
    <t>Yes; The title mentions Fiji, which is one of the countries listed in the screening criteria.
 ReflectionThe Initial Response is correct as the title clearly mentions Fiji, which is part of the countries of interest in the screening criteria.</t>
  </si>
  <si>
    <t>The title of the paper directly refers to marine resource management, meeting the screening criteria.</t>
  </si>
  <si>
    <t>Yes; The title mentions "marine resource management" which aligns with the screening criteria.
 ReflectionThe initial response is correct, as the title directly refers to marine resource management, which is part of the screening criteria.</t>
  </si>
  <si>
    <t>Without an abstract, it's not possible to definitively determine if this paper is part of the peer reviewed published literature.</t>
  </si>
  <si>
    <t>The paper is a case study from Solomon Islands, which is one of the countries of interest according to the Screening Criteria.</t>
  </si>
  <si>
    <t>Yes; The paper is a case study from Solomon Islands as mentioned in the title and abstract.
 ReflectionThe Initial Response is correct. The paper is clearly based on a case study conducted in the Solomon Islands, which is one of the countries listed in the Screening Criteria.</t>
  </si>
  <si>
    <t>The paper is clearly about a specific fishery and discusses aspects of its management.</t>
  </si>
  <si>
    <t>Yes; The title and abstract clearly mention a study conducted on a specific fishery, including its management.
 ReflectionThe initial response is correct. The abstract discusses a gear-specific assessment of a commercial inshore fishery, mentions species caught, fishing methods, catch per unit effort, and the need for management to control potential overfishing.</t>
  </si>
  <si>
    <t>The paper discusses the need for a community-based approach, without a focus on co-management.</t>
  </si>
  <si>
    <t>The abstract and title align with the format and content typically found in peer-reviewed published literature.</t>
  </si>
  <si>
    <t>Yes; The abstract provides a detailed summary of a research study, which is typical of peer-reviewed literature.
 ReflectionThe Initial Response is correct. The abstract discusses a specific study conducted over a period of time, presents data and findings, and suggests future actions, which is consistent with the structure of peer-reviewed articles.</t>
  </si>
  <si>
    <t>No; The paper is a case study from Bangladesh, not from any of the countries listed in the SC.
 ReflectionThe Initial Response is correct as the paper clearly states that the case study is from Bangladesh, which is not one of the countries of interest according to the SC.</t>
  </si>
  <si>
    <t>The paper's case study is based in Tanzania, not in any of the Pacific Island countries specified in the SC.</t>
  </si>
  <si>
    <t>No; The study is focused on Lake Tanganyika in Tanzania, not any of the listed Pacific Island countries.
 ReflectionThe Initial Response is correct as the paper's focus is clearly stated to be on a location in Tanzania, which is not one of the countries listed in the SC.</t>
  </si>
  <si>
    <t>The study is based in South Africa, not in any of the countries listed in the SC.</t>
  </si>
  <si>
    <t>No; The abstract clearly states that the study is based in South Africa, not any of the countries listed in the SC.
 ReflectionThe initial response is correct. The abstract does not mention any of the countries listed in the SC, and it explicitly states that the study took place in South Africa.</t>
  </si>
  <si>
    <t>The paper's case study is based in countries not listed in the SC.</t>
  </si>
  <si>
    <t>No; The abstract mentions a study conducted in northern Norway, Sweden, and Finland, not any of the countries listed in the SC.
 ReflectionThe Initial Response is correct. The paper's focus is clearly stated to be on communities in northern Norway, Sweden, and Finland, which are not among the countries of interest according to the SC.</t>
  </si>
  <si>
    <t>The paper does not include a case study from any of the locations specified in the screening criteria.</t>
  </si>
  <si>
    <t>No; The paper is focused on Bintan Island and Kepulauan Riau, which are not listed in the screening criteria.
 ReflectionThe initial response is correct as the paper does not mention any of the locations listed in the screening criteria.</t>
  </si>
  <si>
    <t>The case study in the paper is from Canada, not from any of the countries specified in the SC.</t>
  </si>
  <si>
    <t>No; The abstract clearly states that the case study is based in Newfoundland and Labrador, Canada, not any of the listed countries.
 ReflectionThe Initial Response is correct. The paper's case study is explicitly stated to be from Canada, which is not one of the countries of interest according to the SC.</t>
  </si>
  <si>
    <t>No; The paper is focused on the Eastern Caribbean, not any of the listed Pacific Island countries.
 ReflectionThe initial response is correct, as the paper's geographical focus is clearly stated in the title and abstract.</t>
  </si>
  <si>
    <t>No; The abstract and title do not mention any specific case study or location.
 ReflectionThe initial response is correct. The abstract and title do not provide any information about a specific case study or location, let alone one from the list of countries in the screening criteria.</t>
  </si>
  <si>
    <t>The study is not based in any of the listed Pacific Island nations, but in the Mexican Caribbean.</t>
  </si>
  <si>
    <t>No; The study is clearly stated to be based in the Mexican Caribbean, not any of the listed Pacific Island nations.
 ReflectionThe initial response is correct. The abstract and title clearly state that the study is based in the Mexican Caribbean, which is not one of the countries listed in the screening criteria.</t>
  </si>
  <si>
    <t>The paper's focus is on the Lower Mekong Basin, not on any of the countries specified in the screening criteria.</t>
  </si>
  <si>
    <t>No; The abstract and title indicate that the study is focused on the Lower Mekong Basin, not any of the listed Pacific Island countries.
 ReflectionThe initial response is correct. The paper's focus is clearly stated to be the Lower Mekong Basin, which is not one of the countries listed in the screening criteria.</t>
  </si>
  <si>
    <t>The study is about the Hawaiian Islands, not any of the locations specified in the screening criteria.</t>
  </si>
  <si>
    <t>No; The paper is focused on the Hawaiian Islands, which is not one of the locations listed in the screening criteria.
 ReflectionThe initial response is correct. The paper's title and abstract clearly state that the study is about the Hawaiian Islands, which is not included in the list of locations in the screening criteria.</t>
  </si>
  <si>
    <t>The paper's case study is based on the Hawaiian Islands, not any of the locations specified in the screening criteria.</t>
  </si>
  <si>
    <t>No; The paper is focused on the Hawaiian Islands, which is not one of the locations listed in the screening criteria.
 ReflectionThe initial response is correct. The paper's title and abstract clearly state that the case study is based on the Hawaiian Islands, not any of the locations specified in the screening criteria.</t>
  </si>
  <si>
    <t>The paper includes case studies from Pacific Island countries, but it does not specify if these are the countries listed in the SC.</t>
  </si>
  <si>
    <t>While the paper discusses community-based management, it is not clear if co-management is a focus, as it is not explicitly mentioned in the title or abstract.</t>
  </si>
  <si>
    <t>Yes; The abstract mentions community-based management arrangements in the context of partially protected coral reef fishery systems.
 ReflectionThe Initial Response is correct. The paper seems to discuss a community-based approach, as it mentions community-based management arrangements. However, it does not explicitly mention co-management, so it is not clear if this is a focus of the paper.</t>
  </si>
  <si>
    <t>The abstract does not provide any information that suggests the study was conducted in any of the specified locations.</t>
  </si>
  <si>
    <t>No; The abstract does not mention any of the specified locations.
 ReflectionThe initial response is correct. The abstract does not provide any information about the location of the study, and none of the specified locations are mentioned.</t>
  </si>
  <si>
    <t>No; The abstract and title focus on marine protected areas and their impact on fish biomass, not on a community-based approach.
 ReflectionThe initial response is correct. The paper seems to be centered on the effects of marine protected areas on fish biomass and the impact of typhoons, rather than a community-based approach.</t>
  </si>
  <si>
    <t>Yes; The abstract provides a detailed summary of a research study, which is typical of peer-reviewed literature.
 ReflectionThe Initial Response seems correct. The abstract discusses a specific study, its methodology, findings, and implications, which is characteristic of peer-reviewed articles. However, it does not explicitly state that it is a peer-reviewed article.</t>
  </si>
  <si>
    <t>The study is based in Puerto Rico, not in any of the countries specified in the SC.</t>
  </si>
  <si>
    <t>No; The paper is focused on the coastal zone of Puerto Rico, not any of the countries listed in the SC.
 ReflectionThe Initial Response is correct. The paper's title and abstract clearly state that the study is based in Puerto Rico, which is not one of the countries listed in the SC.</t>
  </si>
  <si>
    <t>No; The paper is focused on a case study from Ngamiland, Botswana, which is not one of the specified locations in the screening criteria.
 ReflectionThe initial response is correct. The paper's title and abstract clearly state that the research is based in Ngamiland, Botswana, which is not one of the countries listed in the screening criteria.</t>
  </si>
  <si>
    <t>The research is specifically conducted in Sri Lanka, not in any of the countries listed in the screening criteria.</t>
  </si>
  <si>
    <t>No; The study is based in Sri Lanka, which is not one of the countries listed in the screening criteria.
 ReflectionThe initial response is correct. The paper's title and abstract clearly state that the research was conducted in Sri Lanka, not in any of the countries specified in the screening criteria.</t>
  </si>
  <si>
    <t>No; The paper is focused on a case study from Taiwan, not any of the countries listed in the SC.
 ReflectionThe initial response is correct. The paper's title and abstract clearly state that the case study is based in Taiwan, which is not one of the countries specified in the SC.</t>
  </si>
  <si>
    <t>The case study is based in Mexico, not in any of the countries listed in the SC.</t>
  </si>
  <si>
    <t>No; The paper is about a case study in Mexico, not any of the countries listed in the SC.
 ReflectionThe Initial Response is correct as the abstract clearly states that the case study is based in Mexico.</t>
  </si>
  <si>
    <t>No; The paper is focused on a case study from Madagascar, not any of the countries listed in the SC.
 ReflectionThe initial response is correct. The title and abstract clearly state that the research is based on a case study from Madagascar, which is not one of the countries listed in the SC.</t>
  </si>
  <si>
    <t>The paper could potentially include a case study from one of the countries listed in the SC, but the abstract does not provide specific information to confirm this.</t>
  </si>
  <si>
    <t>Maybe; The abstract mentions the Pacific region and Melanesian nations, but does not specify any of the countries listed in the SC.
 ReflectionThe Initial Response is correct. The abstract does not provide specific information about a case study from any of the countries listed in the SC, but it does mention the Pacific region and Melanesian nations, which could potentially include some of the countries in the SC.</t>
  </si>
  <si>
    <t>The paper's focus on fisheries governance and sustainable management of fishery resources aligns with the screening criteria.</t>
  </si>
  <si>
    <t>Yes; The title and abstract mention fisheries governance and the sustainable management of fishery resources.
 ReflectionThe Initial Response is correct. The paper appears to discuss fisheries and marine resource management, specifically in the context of a rights-based approach and legal stewardship.</t>
  </si>
  <si>
    <t>Yes; The abstract mentions encouraging sustainable behaviour amongst fishing communities which suggests a community-based approach.
 ReflectionThe Initial Response is correct. The paper seems to focus on a rights-based approach to fisheries governance, which implies a community-based approach. However, there is no explicit mention of co-management, which is a criterion for exclusion.</t>
  </si>
  <si>
    <t>While the paper appears to be published, there is no explicit evidence of peer review in the provided information.</t>
  </si>
  <si>
    <t>Yes; The abstract and title suggest a formal research study, and the copyright statement at the end indicates it is likely published.
 ReflectionThe Initial Response seems correct. The abstract and title are indicative of a research paper, and the copyright statement suggests it has been published. However, there is no explicit mention of peer review.</t>
  </si>
  <si>
    <t>No; The paper is focused on a case study from Andhra Pradesh, India, not any of the listed countries.
 ReflectionThe Initial Response is correct as the paper's case study is clearly stated to be from a region in India, which is not one of the countries listed in the SC.</t>
  </si>
  <si>
    <t>Yes; The abstract mentions community-managed freshwater protected areas, indicating a community-based approach.
 ReflectionThe Initial Response is correct. The paper discusses community-managed freshwater protected areas, which is a community-based approach. However, it does not mention co-management, which is a criterion for exclusion.</t>
  </si>
  <si>
    <t>The abstract and title suggest a review of existing literature, which is typically found in peer-reviewed publications.</t>
  </si>
  <si>
    <t>Yes; The abstract provides a detailed summary of a review study, which is typically a part of peer-reviewed literature.
 ReflectionThe Initial Response seems correct. The abstract discusses a review of published literature, which suggests it is a part of peer-reviewed literature. It does not appear to be grey literature, a conference report, or a book chapter.</t>
  </si>
  <si>
    <t>No; The paper is clearly about fisheries management in Pemba, Mozambique, which is not one of the specified locations.
 ReflectionThe initial response is correct. The paper's title and abstract clearly state that the research is based in Pemba, Mozambique, which is not one of the countries listed in the screening criteria.</t>
  </si>
  <si>
    <t>The paper's case study is based in Namibia, not in any of the Pacific Island countries specified in the screening criteria.</t>
  </si>
  <si>
    <t>No; The paper is focused on the Caprivi region in Namibia, not any of the listed Pacific Island countries.
 ReflectionThe initial response is correct as the paper's title and abstract clearly state that the case study is based in Caprivi, Namibia, which is not one of the countries listed in the screening criteria.</t>
  </si>
  <si>
    <t>The paper's case study is from Okinawa, Japan, not from any of the countries listed in the SC.</t>
  </si>
  <si>
    <t>No; The case study mentioned in the abstract is from Okinawa, Japan, not from any of the countries listed in the SC.
 ReflectionThe initial response is correct. The paper's case study is clearly identified as being from Okinawa, Japan, which is not one of the countries specified in the SC.</t>
  </si>
  <si>
    <t>No; The abstract mentions that the study was conducted in Khurda and Puri districts of Odisha, which is not one of the specified locations.
 ReflectionThe initial response is correct. The study location specified in the abstract is not one of the locations listed in the screening criteria.</t>
  </si>
  <si>
    <t>No; The abstract does not mention any specific case study from the listed countries.
 ReflectionThe initial response is correct. The abstract discusses the global impact of climate change on biodiversity and food security, but does not specify any case study from the countries listed in the screening criteria.</t>
  </si>
  <si>
    <t>The research is based in Ethiopia, not in any of the Pacific Island nations specified in the SC.</t>
  </si>
  <si>
    <t>No; The study is clearly based in Ethiopia, not any of the listed Pacific Island nations.
 ReflectionThe Initial Response is correct. The paper's title and abstract clearly state that the research was conducted in Ethiopia, which is not one of the countries listed in the SC.</t>
  </si>
  <si>
    <t>No; The study is clearly stated to be conducted in Bangladesh, not any of the listed countries in the SC.
 ReflectionThe initial response is correct. The abstract explicitly mentions that the study was conducted in Bangladesh, which is not one of the countries listed in the SC.</t>
  </si>
  <si>
    <t>No; The paper is clearly about a case study conducted in Sri Lanka, not any of the countries listed in the SC.
 ReflectionThe initial response is correct. The title and abstract of the paper clearly indicate that the study was conducted in Sri Lanka, which is not one of the countries listed in the SC.</t>
  </si>
  <si>
    <t>The paper's case study is based in Central Viet Nam, not in any of the countries specified in the screening criteria.</t>
  </si>
  <si>
    <t>No; The title indicates that the case study is from Central Viet Nam, not from any of the listed countries.
 ReflectionThe initial response is correct as the title clearly states the case study is from Central Viet Nam, which is not one of the countries listed in the screening criteria.</t>
  </si>
  <si>
    <t>No; The abstract mentions a case study from the Dutch river Waal, not from any of the specified locations.
 ReflectionThe initial response is correct. The paper's case study is clearly stated to be from the Dutch river Waal, which is not one of the locations listed in the screening criteria.</t>
  </si>
  <si>
    <t>No; The abstract clearly states that the case study is from Indonesia, which is not one of the countries listed in the SC.
 ReflectionThe initial response is correct. The abstract does not mention any of the countries listed in the SC, and explicitly states that the case study is from Indonesia.</t>
  </si>
  <si>
    <t>Yes; The abstract discusses community-based interventions and the role of community brokers in managing resources.
 ReflectionThe Initial Response is correct. The paper seems to focus on community-based approaches, specifically how they are integrated into local contexts and operationalized through community brokers. There is no explicit mention of co-management.</t>
  </si>
  <si>
    <t>Yes; The abstract and title suggest a detailed study with a specific case study, which is typical of peer-reviewed literature.
 ReflectionThe Initial Response seems correct. The abstract provides a detailed overview of the research, including the methodology, findings, and implications. It also mentions a specific case study, which is common in peer-reviewed research papers. However, there is no explicit mention of the paper being peer-reviewed.</t>
  </si>
  <si>
    <t>No; The paper is focused on the Philippines, not any of the countries listed in the SC.
 ReflectionThe initial response is correct as the paper's case study is based in the Philippines, which is not one of the countries specified in the SC.</t>
  </si>
  <si>
    <t>The paper does not provide any information to suggest that it includes a case study from any of the specified locations.</t>
  </si>
  <si>
    <t>No; The abstract and title do not mention any of the specified locations.
 ReflectionThe initial response is correct, as the abstract and title do not provide any information suggesting that the study was conducted in any of the specified locations.</t>
  </si>
  <si>
    <t>The study was conducted in Kerala, India, not in any of the specified locations in the screening criteria.</t>
  </si>
  <si>
    <t>No; The abstract clearly states that the study was conducted in Kerala, India, which is not one of the locations specified in the screening criteria.
 ReflectionThe initial response is correct. The study location is explicitly mentioned in the abstract and it does not match any of the locations in the screening criteria.</t>
  </si>
  <si>
    <t>The paper is about Indonesia, not any of the countries listed in the SC.</t>
  </si>
  <si>
    <t>No; The paper is focused on coastal zone management in Indonesia, not any of the countries listed in the SC.
 ReflectionThe Initial Response is correct. The paper's title and abstract clearly state that it is about Indonesia, not any of the countries listed in the SC.</t>
  </si>
  <si>
    <t>The paper does not mention any case studies from the specified countries.</t>
  </si>
  <si>
    <t>No; The abstract and title do not mention any of the specified countries.
 ReflectionThe initial response is correct. The paper is focused on the Australian Government's 'Oceans Policy' and does not mention any case studies from the specified countries.</t>
  </si>
  <si>
    <t>Yes; The abstract mentions a case study from the Solomon Islands.
 ReflectionThe Initial Response is correct as the abstract clearly states that the study was conducted in the Solomon Islands, which is one of the countries listed in the SC.</t>
  </si>
  <si>
    <t>The paper is about marine resource management, specifically the design of marine protected areas and the study of artisanal fisheries.</t>
  </si>
  <si>
    <t>Yes; The abstract mentions incorporating local knowledge and behavior into the design of marine protected areas, which suggests a community-based approach.
 ReflectionThe initial response is correct. The paper does not seem to focus on co-management but rather on using local knowledge and behavior to inform the design of marine protected areas, which aligns with a community-based approach.</t>
  </si>
  <si>
    <t>The paper appears to be part of the peer-reviewed literature, as suggested by the detailed abstract and the copyright statement.</t>
  </si>
  <si>
    <t>Yes; The abstract provides a detailed summary of the research conducted and the paper appears to be a part of peer-reviewed literature as it mentions a copyright by the Society for Applied Anthropology.
 ReflectionThe Initial Response seems correct. The abstract and title suggest a formal research study, and the copyright statement implies it is part of a peer-reviewed publication. There is no indication that it is grey literature, a conference report, or a book chapter.</t>
  </si>
  <si>
    <t>The study is based in California, not in any of the specified countries in the SC.</t>
  </si>
  <si>
    <t>No; The abstract mentions the study is conducted in California's north-central coast region, not in any of the listed countries.
 ReflectionThe Initial Response is correct. The study is clearly stated to be conducted in a region of California, not in any of the countries listed in the SC.</t>
  </si>
  <si>
    <t>The paper includes a case study from the Solomon Islands, which is one of the countries listed in the SC.</t>
  </si>
  <si>
    <t>Yes; The study is based on a case from the Solomon Islands.
 ReflectionThe Initial Response is correct as the paper clearly mentions a case study from the Solomon Islands.</t>
  </si>
  <si>
    <t>Yes; The abstract discusses community-based marine management and its impact on reef health, which is a part of marine resource management.
 ReflectionThe initial response is correct. The abstract clearly mentions the implementation of marine management and its effects on the marine ecosystem, which falls under the scope of marine resource management.</t>
  </si>
  <si>
    <t>The paper discusses community-based management and its effects, without a focus on co-management, meeting the SC.</t>
  </si>
  <si>
    <t>Yes; The abstract mentions the implementation of community-based management practices and their potential to improve damaged reefs.
 ReflectionThe Initial Response is correct. The paper discusses the impact of community-based management on reef health, which aligns with the SC. There is no mention of co-management, so it does not need to be excluded based on the SC.</t>
  </si>
  <si>
    <t>Yes; The title and abstract suggest a detailed study with quantitative data, which is typical of peer-reviewed literature.
 ReflectionThe initial response seems correct. The abstract provides a detailed overview of a study, including its methodology, results, and implications. However, it does not explicitly state that it is part of peer-reviewed literature.</t>
  </si>
  <si>
    <t>The paper discusses community-based management of marine resources, specifically coral reefs and herbivorous fishes.</t>
  </si>
  <si>
    <t>Yes; The abstract discusses community-based management of coral reef resources and the use of indicators to assess herbivorous fishes in marine areas.
 ReflectionThe Initial Response is correct. The paper is about marine resource management, specifically focusing on the management of coral reef resources and herbivorous fishes in marine areas.</t>
  </si>
  <si>
    <t>Yes; The abstract mentions community-based management of coral reef resources and the use of local knowledge in this management.
 ReflectionThe Initial Response is correct. The paper discusses a community-based approach to managing marine areas in Fiji, using local knowledge and ecological indicators. There is no mention of co-management, which fits the screening criteria.</t>
  </si>
  <si>
    <t>The paper's study is based on the southern North Sea, not any of the specified locations.</t>
  </si>
  <si>
    <t>The paper does not involve a case study from any of the listed countries, but instead focuses on Australia.</t>
  </si>
  <si>
    <t>No; The paper is focused on a case study in Australia, not any of the listed countries.
 ReflectionThe Initial Response is correct as the abstract clearly states that the research was conducted in the Northern Territory of Australia.</t>
  </si>
  <si>
    <t>The case study is not from any of the listed countries in the screening criteria.</t>
  </si>
  <si>
    <t>No; The paper is a case study with the Gitga'at First Nation, not from any of the listed countries.
 ReflectionThe initial response is correct. The paper's case study is clearly identified as being with the Gitga'at First Nation, which is not one of the countries listed in the screening criteria.</t>
  </si>
  <si>
    <t>Yes; The abstract mentions a case study conducted in the Solomon Islands.
 ReflectionThe Initial Response is correct. The abstract clearly states that the study was conducted in the Solomon Islands, which is one of the countries listed in the SC.</t>
  </si>
  <si>
    <t>The paper discusses the management of marine resources in the context of changing ecological conditions and the role of local resource users in this process.</t>
  </si>
  <si>
    <t>Yes; The abstract discusses the management of environmental resources by artisanal fishers and the impact of ecological changes on marine resources.
 ReflectionThe initial response is correct. The paper focuses on the detection, understanding, and response to environmental changes by local resource users, specifically artisanal fishers. It also discusses how these observations shape marine resource use and management practices.</t>
  </si>
  <si>
    <t>Yes; The abstract discusses a community-based management initiative designed around indigenous ecological knowledge and customary sea tenure governance.
 ReflectionThe Initial Response is correct. The paper does discuss a community-based approach, specifically in the context of managing environmental resources in Pacific Island communities. However, it does not explicitly mention co-management, which is a criterion for exclusion.</t>
  </si>
  <si>
    <t>While the abstract suggests a peer-reviewed study, without further information, it's not possible to definitively exclude the possibility of it being a conference report or book chapter.</t>
  </si>
  <si>
    <t>Yes; The abstract provides a detailed summary of a research study, which is typical of peer-reviewed literature.
 ReflectionThe Initial Response seems correct. The abstract discusses a specific study conducted in the Solomon Islands, and it includes a detailed methodology and results, which is characteristic of peer-reviewed literature. However, without further information, it's not possible to definitively exclude the possibility of it being a conference report or book chapter.</t>
  </si>
  <si>
    <t>No; The paper is focused on a case study from Sri Lanka, not any of the countries listed in the SC.
 ReflectionThe Initial Response is correct as the paper's focus is clearly stated to be on Sri Lanka, which is not one of the countries of interest according to the SC.</t>
  </si>
  <si>
    <t>Yes; The abstract mentions a case study from Papua New Guinea.
 ReflectionThe Initial Response is correct. The abstract clearly states that it includes a case study from Papua New Guinea, which is one of the countries listed in the SC.</t>
  </si>
  <si>
    <t>The paper discusses the management of marine resources, including fisheries, as indicated in the abstract.</t>
  </si>
  <si>
    <t>Yes; The abstract mentions the management of resources such as reef fish, which falls under marine resource management.
 ReflectionThe initial response is correct. The abstract discusses the management of marine resources, specifically reef fish, which is a part of fisheries and marine resource management.</t>
  </si>
  <si>
    <t>Yes; The abstract and title suggest a detailed study which is likely to be part of peer-reviewed literature.
 ReflectionThe Initial Response seems correct. The abstract provides a detailed overview of a study, and the copyright statement at the end suggests it is published work. However, it does not explicitly state that it is peer-reviewed.</t>
  </si>
  <si>
    <t>No; The study is clearly stated to be conducted in the Philippines, which is not one of the countries listed in the SC.
 ReflectionThe initial response is correct. The abstract and title clearly state that the study was conducted in the Philippines, which is not one of the countries of interest according to the SC.</t>
  </si>
  <si>
    <t>The study is conducted in Cameroon, not in any of the locations specified in the screening criteria.</t>
  </si>
  <si>
    <t>No; The study is clearly stated to be conducted in Douala 5th district, Cameroon, which is not one of the specified locations in the screening criteria.
 ReflectionThe initial response is correct. The study location is explicitly mentioned in the title and abstract, and it does not match any of the locations specified in the screening criteria.</t>
  </si>
  <si>
    <t>The study was conducted in the Philippines, which is not one of the countries of interest according to the SC.</t>
  </si>
  <si>
    <t>No; The abstract mentions that the study was conducted in the Philippines, not in any of the countries listed in the SC.
 ReflectionThe initial response is correct. The study location is clearly stated in the abstract and it does not match with any of the countries listed in the SC.</t>
  </si>
  <si>
    <t>The paper's case study is based in Uganda, not in any of the countries listed in the SC.</t>
  </si>
  <si>
    <t>No; The abstract clearly states that the study is based in Uganda, which is not one of the countries listed in the SC.
 ReflectionThe initial response is correct. The paper's focus is on Uganda, not any of the countries specified in the SC.</t>
  </si>
  <si>
    <t>The paper is focused on Hawaii, not any of the countries listed in the SC.</t>
  </si>
  <si>
    <t>No; The abstract and title indicate that the study is based in Hawaii, not any of the countries listed in the SC.
 ReflectionThe initial response is correct. The paper is clearly focused on a Hawaiian community and does not mention any of the countries listed in the SC.</t>
  </si>
  <si>
    <t>No; The paper focuses on case studies from Taiwan, not any of the countries listed in the SC.
 ReflectionThe Initial Response is correct as the paper's title and abstract clearly state that the case studies are from Taiwan.</t>
  </si>
  <si>
    <t>No; The abstract does not mention any specific location or case study from the listed countries.
 ReflectionThe initial response is correct. The abstract discusses the role of institutional arrangements and ecological factors in small-scale fishing communities, but does not specify any particular location or country.</t>
  </si>
  <si>
    <t>The paper discusses a community-based approach to fisheries governance without a focus on co-management.</t>
  </si>
  <si>
    <t>Yes; The title and abstract suggest a focus on community-based fisheries and their self-governance, which implies a community-based approach.
 ReflectionThe initial response is correct. The paper discusses the role of institutional arrangements and ecological factors in the success of collective action in small-scale fishing communities, which is a community-based approach. There is no mention of co-management, which is excluded by the screening criteria.</t>
  </si>
  <si>
    <t>The abstract details a specific study and includes a copyright notice, indicating it is likely part of the peer-reviewed published literature.</t>
  </si>
  <si>
    <t>Yes; The abstract provides a detailed summary of a research study, and the copyright notice at the end suggests it is part of published literature.
 ReflectionThe Initial Response seems correct. The abstract is detailed and discusses a specific study, which is typical of peer-reviewed literature. The copyright notice also suggests it is published, and there is no indication that it is grey literature, a conference report, or a book chapter.</t>
  </si>
  <si>
    <t>The paper's case study is based in Bangladesh, not in any of the specified Pacific Island countries.</t>
  </si>
  <si>
    <t>No; The paper is clearly about a case study in Bangladesh, not any of the listed Pacific Island countries.
 ReflectionThe Initial Response is correct as the paper's focus is on Bangladesh, which is not one of the countries listed in the SC.</t>
  </si>
  <si>
    <t>The study is based in the Amazon Basin, not in any of the Pacific Island countries listed in the screening criteria.</t>
  </si>
  <si>
    <t>No; The paper is focused on a case study in the Amazon Basin, not any of the listed Pacific Island countries.
 ReflectionThe initial response is correct as the abstract clearly states that the study is based in the Amazon Basin.</t>
  </si>
  <si>
    <t>No; The paper is focused on a case study in Anambas and Natuna, Riau Archipelago Province, Indonesia, not any of the countries listed in the SC.
 ReflectionThe initial response is correct. The paper's title and abstract clearly state that the case study is based in Indonesia, which is not one of the countries listed in the SC.</t>
  </si>
  <si>
    <t>The case study is based in Costa Rica, not in any of the countries specified in the SC.</t>
  </si>
  <si>
    <t>No; The paper is clearly about a case study in Costa Rica, not any of the countries listed in the SC.
 ReflectionThe initial response is correct. The title and abstract of the paper clearly state that the case study is based in Costa Rica, which is not one of the countries listed in the SC.</t>
  </si>
  <si>
    <t>The study is clearly based in the Philippines, not any of the countries listed in the SC.</t>
  </si>
  <si>
    <t>No; The abstract and title clearly indicate that the study is based in the Philippines, not any of the countries listed in the SC.
 ReflectionThe initial response is correct. The abstract and title do not mention any of the countries listed in the SC, but instead focus on the Philippines.</t>
  </si>
  <si>
    <t>The paper appears to discuss a community-based approach, with the focus on local governance and community involvement, not co-management.</t>
  </si>
  <si>
    <t>Yes; The abstract mentions increased local participation, public awareness, and community involvement in decisions, which suggests a community-based approach.
 ReflectionThe Initial Response is correct. The paper does seem to discuss a community-based approach, but it also mentions integrated and collaborative efforts, which could imply co-management. However, the focus does not seem to be on co-management, but rather on local governance and community involvement.</t>
  </si>
  <si>
    <t>While the abstract and title suggest a peer-reviewed paper, without further information about the source, it's not possible to confirm.</t>
  </si>
  <si>
    <t>Yes; The title and abstract suggest a comprehensive study on a specific topic, which is typical of peer-reviewed literature.
 ReflectionThe Initial Response seems correct as the abstract provides a detailed overview of the research, its findings, and implications, which is characteristic of peer-reviewed articles. However, without information about the source of the paper, it's not possible to definitively confirm its status.</t>
  </si>
  <si>
    <t>The paper's case study is from Central Java, not from any of the countries specified in the SC.</t>
  </si>
  <si>
    <t>No; The abstract mentions a case study from Central Java, not any of the countries listed in the SC.
 ReflectionThe initial response is correct. The paper's case study is clearly identified as being from Central Java, which is not one of the countries of interest according to the SC.</t>
  </si>
  <si>
    <t>The study is based in Namibia, not in any of the countries specified in the screening criteria.</t>
  </si>
  <si>
    <t>No; The abstract clearly states that the study was conducted in Namibia, which is not one of the countries listed in the screening criteria.
 ReflectionThe initial response is correct. The study does not involve any of the countries listed in the screening criteria.</t>
  </si>
  <si>
    <t>No; The abstract and title clearly state that the study is based in Bangladesh, not any of the countries listed in the SC.
 ReflectionThe initial response is correct as the study location is clearly stated in the abstract.</t>
  </si>
  <si>
    <t>The study is based in Alaska, not in any of the Pacific Island nations listed in the SC.</t>
  </si>
  <si>
    <t>No; The study is clearly stated to be based in Northwest Alaska, not any of the listed Pacific Island nations.
 ReflectionThe Initial Response is correct. The paper's title and abstract clearly state that the study is based in Northwest Alaska, which is not one of the countries listed in the SC.</t>
  </si>
  <si>
    <t>The paper is focused on the Amazon region, not on any of the specified locations in the screening criteria.</t>
  </si>
  <si>
    <t>No; The abstract and title do not mention any of the specified locations.
 ReflectionThe initial response is correct, as the abstract and title of the paper focus on the Amazon region, not any of the locations specified in the screening criteria.</t>
  </si>
  <si>
    <t>The paper's focus is on a case study in Chicago, Illinois, not any of the Pacific Island nations specified in the screening criteria.</t>
  </si>
  <si>
    <t>No; The paper is focused on stream naturalization projects near Chicago, Illinois, not any of the listed Pacific Island nations.
 ReflectionThe initial response is correct. The paper's title and abstract clearly state that the research is based in Chicago, Illinois, and there is no mention of any of the Pacific Island nations listed in the screening criteria.</t>
  </si>
  <si>
    <t>No; The paper focuses on Atlantic Canada and does not mention any of the specified locations in the title or abstract.
 ReflectionThe initial response is correct. The paper is clearly focused on a case study in Atlantic Canada, and there is no mention of any of the locations specified in the screening criteria.</t>
  </si>
  <si>
    <t>The abstract does not mention a case study from any of the specified locations.</t>
  </si>
  <si>
    <t>No; The abstract does not mention any case studies from the specified locations.
 ReflectionThe initial response is correct. The abstract discusses studies conducted in Indonesia, not in any of the locations specified in the screening criteria.</t>
  </si>
  <si>
    <t>The document is a symposium proceedings, not a peer-reviewed published paper.</t>
  </si>
  <si>
    <t>No; The title suggests that this is a symposium, which typically includes conference reports, not peer-reviewed literature.
 ReflectionThe initial response is correct. The title and abstract indicate that this is a collection of papers from a symposium, which does not typically fall under peer-reviewed published literature.</t>
  </si>
  <si>
    <t>The study is not conducted in any of the countries specified in the screening criteria.</t>
  </si>
  <si>
    <t>No; The study is based in Assam, India, not in any of the listed Pacific Island countries.
 ReflectionThe initial response is correct. The abstract clearly states that the study is conducted in Assam, India, which is not one of the countries listed in the screening criteria.</t>
  </si>
  <si>
    <t>The study is not conducted in any of the specified locations in the screening criteria.</t>
  </si>
  <si>
    <t>No; The study is based in Lubuk Kertang village, Langkat, North Sumatra, Indonesia, which is not one of the specified locations.
 ReflectionThe initial response is correct. The study location mentioned in the title and abstract is not among the locations listed in the screening criteria.</t>
  </si>
  <si>
    <t>The study is focused on Canada and does not involve a case study from any of the specified countries.</t>
  </si>
  <si>
    <t>No; The paper focuses on Inuit food security in Canada, not on any of the specified countries in the screening criteria.
 ReflectionThe initial response is correct. The paper's title and abstract clearly indicate that the study is based in Canada, specifically within the Inuit community. There is no mention of any of the countries listed in the screening criteria.</t>
  </si>
  <si>
    <t>The paper's case study is based in Taiwan, not in any of the specified locations.</t>
  </si>
  <si>
    <t>No; The study is clearly stated to be based in the Dahan River, Taiwan, which is not one of the specified locations.
 ReflectionThe initial response is correct. The title and abstract do not mention any of the specified locations, instead focusing on a case study in Taiwan.</t>
  </si>
  <si>
    <t>No; The study is clearly stated to be conducted in Sri Lanka, which is not one of the countries listed in the SC.
 ReflectionThe Initial Response is correct as the location of the study is explicitly mentioned in the title and abstract and it does not match with any of the locations in the SC.</t>
  </si>
  <si>
    <t>No; The paper is focused on agricultural water management in Ethiopia, not any of the countries listed in the SC.
 ReflectionThe initial response is correct. The title and abstract clearly state that the research and case study are based in Ethiopia, which is not one of the countries of interest according to the SC.</t>
  </si>
  <si>
    <t>No; The paper focuses on South Asia, not the specific countries listed in the SC.
 ReflectionThe initial response is correct. The paper's title and abstract clearly state that it is about coastal wetlands in South Asia, not the countries listed in the SC.</t>
  </si>
  <si>
    <t>No; The abstract does not mention any specific location or case study from the listed countries.
 ReflectionThe initial response is correct. The abstract discusses ITQs and community-based fisheries management in general terms, without specifying a particular geographic location or case study.</t>
  </si>
  <si>
    <t>Yes; The abstract mentions the development of innovative programs in community-based fisheries management.
 ReflectionThe Initial Response is correct. The abstract does discuss community-based approaches, specifically in the context of fisheries management. However, it does not focus on co-management, which is a criterion for exclusion.</t>
  </si>
  <si>
    <t>While the paper appears to be part of published literature, there is no explicit mention of it being peer-reviewed.</t>
  </si>
  <si>
    <t>Yes; The abstract provides a detailed summary of the paper's content and the copyright statement suggests it is part of published literature.
 ReflectionThe Initial Response is correct. The abstract and title suggest a scholarly paper, and the copyright statement indicates it is likely part of published literature. However, it does not explicitly state that it is peer-reviewed.</t>
  </si>
  <si>
    <t>No; The study is explicitly stated to be located in Central and Northern Europe.
 ReflectionThe Initial Response is correct. The location of the study is clearly stated in the abstract, and it does not include any of the countries listed in the SC.</t>
  </si>
  <si>
    <t>No; The paper is focused on a case study from Hawai'i, which is not one of the specified locations in the screening criteria.
 ReflectionThe initial response is correct. The paper's abstract clearly states that the case study is based in Hawai'i, and there is no mention of any of the locations listed in the screening criteria.</t>
  </si>
  <si>
    <t>The case study in the paper is from Venezuela, not from any of the countries listed in the screening criteria.</t>
  </si>
  <si>
    <t>No; The paper's case study is based in Venezuela, not any of the specified locations.
 ReflectionThe initial response is correct as the paper's case study is clearly stated to be in Venezuela, which is not one of the countries listed in the screening criteria.</t>
  </si>
  <si>
    <t>No; The paper focuses on Korean fishing communities, not on any of the specified Pacific Island nations.
 ReflectionThe Initial Response is correct. The paper's title and abstract clearly state that the case studies are from Korean fishing communities, which does not meet the screening criteria.</t>
  </si>
  <si>
    <t>The case study in the paper is from Mexico, not from any of the countries specified in the screening criteria.</t>
  </si>
  <si>
    <t>No; The abstract mentions a case study from the Gulf of California, Mexico, not from any of the listed countries.
 ReflectionThe initial response is correct. The paper's case study is clearly stated to be from the Gulf of California, Mexico, which is not one of the countries listed in the screening criteria.</t>
  </si>
  <si>
    <t>No; The study is clearly stated to be based in Uganda, not any of the countries listed in the SC.
 ReflectionThe Initial Response is correct as the location of the study is explicitly mentioned in the title and abstract.</t>
  </si>
  <si>
    <t>No; The abstract clearly states that the study is based on several coastal areas in Indonesia, not any of the countries listed in the SC.
 ReflectionThe initial response is correct. The abstract does not mention any of the countries listed in the SC, and it explicitly states that the study is based in Indonesia.</t>
  </si>
  <si>
    <t>The case study is focused on a location in Bangladesh, not in any of the countries specified in the SC.</t>
  </si>
  <si>
    <t>No; The paper is a case study of St. Martin's Island, Bangladesh, not any of the countries listed in the SC.
 ReflectionThe initial response is correct. The paper's title and abstract clearly state that the case study is based on St. Martin's Island in Bangladesh, which is not one of the countries listed in the SC.</t>
  </si>
  <si>
    <t>The paper could potentially include a case study from the specified countries, but the abstract does not provide enough information to confirm this.</t>
  </si>
  <si>
    <t>Maybe; The abstract mentions examining 130 co-managed fisheries in a wide range of countries but does not specify which countries these are.
 ReflectionThe Initial Response is correct. The abstract does not provide specific information about the countries involved in the case studies.</t>
  </si>
  <si>
    <t>The paper is centered around fisheries and their management, as indicated by the title and abstract.</t>
  </si>
  <si>
    <t>Yes; The title and abstract both mention fisheries and discuss management strategies.
 ReflectionThe initial response is correct. The paper's title and abstract clearly indicate a focus on fisheries and their management, specifically through co-management strategies.</t>
  </si>
  <si>
    <t>The abstract details a comprehensive study and includes a copyright notice, suggesting it is part of the peer-reviewed published literature.</t>
  </si>
  <si>
    <t>Yes; The abstract provides a detailed summary of a study, which is typical of peer-reviewed literature.
 ReflectionThe Initial Response seems correct. The abstract discusses a study examining 130 co-managed fisheries, which suggests it is a research paper. Furthermore, the copyright notice at the end indicates it is likely published.</t>
  </si>
  <si>
    <t>The title of the paper implies a discussion on fisheries management.</t>
  </si>
  <si>
    <t>Yes; The title suggests a focus on community-based fisheries management.
 ReflectionThe Initial Response is correct, as the title does indicate a discussion on fisheries management, even though there is no abstract available to provide additional context.</t>
  </si>
  <si>
    <t>The title suggests a community-based approach, but without an abstract, it's impossible to definitively exclude a focus on co-management.</t>
  </si>
  <si>
    <t>Yes; The title suggests a focus on community-based fisheries management.
 ReflectionThe initial response is correct, but it's important to note that the absence of an abstract makes it difficult to definitively exclude the possibility of a focus on co-management.</t>
  </si>
  <si>
    <t>The paper is focused on Canada's Maritime Provinces, not any of the Pacific Island nations listed in the SC.</t>
  </si>
  <si>
    <t>No; The paper is clearly about coastal resource management in Canada's Maritime Provinces, not any of the listed Pacific Island nations.
 ReflectionThe Initial Response is correct. The paper's title and abstract do not mention any of the Pacific Island nations listed in the SC.</t>
  </si>
  <si>
    <t>The paper's case study is based in St. Kitts, West Indies, not in any of the countries listed in the SC.</t>
  </si>
  <si>
    <t>No; The paper is focused on a case study from St. Kitts, West Indies, not any of the countries listed in the SC.
 ReflectionThe initial response is correct. The paper's title and abstract clearly state that the research is based in St. Kitts, West Indies, which is not one of the countries specified in the SC.</t>
  </si>
  <si>
    <t>The case study in the paper is not from any of the listed countries in the screening criteria.</t>
  </si>
  <si>
    <t>No; The abstract mentions a case study from the Danube Delta Biosphere Reserve, not from any of the listed countries.
 ReflectionThe initial response is correct, as the abstract clearly states the case study is from the Danube Delta Biosphere Reserve, which is not one of the countries listed in the screening criteria.</t>
  </si>
  <si>
    <t>The paper studies small island states in the Indo-Pacific region, but does not specify the countries, so it might include the countries listed in the SC.</t>
  </si>
  <si>
    <t>Maybe; The abstract mentions a study on small island states across the Indo-Pacific region, but does not specify which countries are included.
 ReflectionThe Initial Response is correct. The abstract does not provide specific information on whether the paper includes a case study from the countries listed in the SC.</t>
  </si>
  <si>
    <t>The paper's focus on marine protected areas and marine management suggests a discussion on marine resource management.</t>
  </si>
  <si>
    <t>Yes; The abstract discusses marine protected areas (MPAs) and marine management in island states, which are related to marine resource management.
 ReflectionThe Initial Response is correct. The paper's focus on marine protected areas and marine management in island states indicates a discussion on marine resource management, even though it does not explicitly mention fisheries.</t>
  </si>
  <si>
    <t>While the paper discusses community-based management, it also mentions public participation which could imply a form of co-management, and it's not clear if this is the main focus or not.</t>
  </si>
  <si>
    <t>Yes; The abstract mentions community-based management and public participation in the context of marine protected areas (MPAs).
 ReflectionThe Initial Response is correct. The abstract does mention community-based management, but it also discusses public participation, which could be interpreted as a form of co-management. However, the focus seems to be more on the legal frameworks and public participation rather than co-management.</t>
  </si>
  <si>
    <t>The abstract and title indicate a thorough research study, which is characteristic of peer-reviewed literature.</t>
  </si>
  <si>
    <t>Yes; The abstract and title suggest a comprehensive research study that is likely to be part of peer-reviewed literature.
 ReflectionThe initial response seems correct. The abstract provides a detailed overview of the research conducted, including the methodology, comparative analysis, and results. It also mentions contributing to the growing body of literature, which is typical of peer-reviewed articles.</t>
  </si>
  <si>
    <t>No; The abstract and title clearly state that the case study is based in Venezuela, not any of the countries listed in the SC.
 ReflectionThe initial response is correct. The paper is focused on a case study from Venezuela, which is not one of the countries of interest according to the SC.</t>
  </si>
  <si>
    <t>Yes; The abstract discusses traditional Pacific islands coastal resource management system which includes fisheries management.
 ReflectionThe Initial Response is correct. The abstract clearly mentions traditional fisheries management systems and their elements, indicating a focus on fisheries and/or marine resource management.</t>
  </si>
  <si>
    <t>While the abstract and title suggest a research study, there is no explicit information confirming it is a peer-reviewed paper.</t>
  </si>
  <si>
    <t>Yes; The abstract provides a detailed summary of the research topic, suggesting it could be from a peer-reviewed paper.
 ReflectionThe Initial Response seems correct as the abstract and title suggest a research study. However, there is no explicit information about whether this is a peer-reviewed paper or not.</t>
  </si>
  <si>
    <t>No; The paper is clearly focused on a case study from Bangladesh, not any of the countries listed in the SC.
 ReflectionThe Initial Response is correct. The title and abstract do not mention any of the countries listed in the SC, and instead focus on Bangladesh.</t>
  </si>
  <si>
    <t>The case study in the paper is from Grenada, not from any of the countries specified in the SC.</t>
  </si>
  <si>
    <t>No; The paper is focused on fisheries in Grenada, which is not one of the countries listed in the SC.
 ReflectionThe initial response is correct. The paper's title and abstract clearly state that the case study is based in Grenada, not any of the countries listed in the SC.</t>
  </si>
  <si>
    <t>The case study in the paper is from Tanzania, not from any of the countries specified in the SC.</t>
  </si>
  <si>
    <t>No; The paper is clearly about a case study in Tanzania, not any of the countries listed in the SC.
 ReflectionThe initial response is correct. The title and abstract of the paper clearly state that the case study is based in Tanzania, which is not one of the countries listed in the SC.</t>
  </si>
  <si>
    <t>The case study is from Semarang, Indonesia, not from any of the countries specified in the screening criteria.</t>
  </si>
  <si>
    <t>No; The abstract mentions that the case study is from Semarang, which is not in any of the listed countries.
 ReflectionThe initial response is correct. The case study is clearly identified as being from Semarang, which is in Indonesia, not in any of the countries listed in the screening criteria.</t>
  </si>
  <si>
    <t>The study does not meet the screening criteria as it is not conducted in any of the listed countries.</t>
  </si>
  <si>
    <t>No; The study is conducted in French Polynesia, which is not listed in the screening criteria.
 ReflectionThe initial response is correct. The study location, French Polynesia, is not among the countries listed in the screening criteria.</t>
  </si>
  <si>
    <t>Yes; The abstract mentions community-based management to protect A. glossodonta during a critical portion of their spawning season.
 ReflectionThe Initial Response is correct. The abstract does mention a community-based approach, but it does not focus on co-management, which is the exclusion criteria.</t>
  </si>
  <si>
    <t>No; The abstract clearly states that the case study is based in coastal Cambodia, not any of the listed Pacific Island nations.
 ReflectionThe Initial Response is correct. The paper's case study is explicitly stated to be from Cambodia, which is not one of the countries listed in the SC.</t>
  </si>
  <si>
    <t>The paper's focus is on the Amazon basin, which is not one of the countries listed in the SC.</t>
  </si>
  <si>
    <t>No; The paper is focused on the Amazon basin, not any of the listed Pacific Island nations.
 ReflectionThe Initial Response is correct as the paper's focus is clearly stated to be the Amazon basin, which is not among the countries listed in the SC.</t>
  </si>
  <si>
    <t>No; The study is clearly stated to be conducted in Aceh, Indonesia which is not part of the countries listed in the SC.
 ReflectionThe initial response is correct. The location of the study is explicitly mentioned in the title and does not match any of the countries in the SC.</t>
  </si>
  <si>
    <t>The case study is based in the Dominican Republic, not in any of the countries specified in the SC.</t>
  </si>
  <si>
    <t>The paper is focused on Pakistan, which is not one of the countries specified in the SC.</t>
  </si>
  <si>
    <t>No; The paper is specifically about Pakistan, not any of the countries listed in the SC.
 ReflectionThe initial response is correct. The paper's title and abstract clearly indicate that it is focused on Pakistan, which is not one of the countries of interest according to the SC.</t>
  </si>
  <si>
    <t>Yes; The abstract mentions case studies from the Pacific Islands, which could potentially include the countries listed in the SC.
 ReflectionThe Initial Response is correct as the abstract does mention case studies from the Pacific Islands, but it does not specify which countries these studies are from.</t>
  </si>
  <si>
    <t>The paper focuses on co-management strategies, which is against the screening criteria.</t>
  </si>
  <si>
    <t>No; The abstract clearly mentions a focus on co-management strategies in small-scale fisheries.
 ReflectionThe initial response is correct. The paper's abstract explicitly mentions co-management and community-based fisheries management as forms of governance for small-scale fisheries. This indicates a focus on co-management, which is a reason for exclusion according to the screening criteria.</t>
  </si>
  <si>
    <t>No; The abstract and title refer to a case study in the Meghna Delta, not any of the specified locations.
 ReflectionThe initial response is correct, as the paper's focus is clearly on a different geographical area.</t>
  </si>
  <si>
    <t>The case study in the paper is from Indonesia, which is not one of the locations specified in the SC.</t>
  </si>
  <si>
    <t>No; The paper is a case study from Molas, Indonesia, not from any of the listed countries or islands.
 ReflectionThe Initial Response is correct. The paper's case study is clearly stated to be from Indonesia, which is not one of the locations specified in the SC.</t>
  </si>
  <si>
    <t>The study was conducted in the Solomon Islands, which is one of the countries of interest according to the SC.</t>
  </si>
  <si>
    <t>The paper is focused on fisheries and marine resource management, as indicated by the discussion of livelihoods dependent on these resources and the need for effective management strategies.</t>
  </si>
  <si>
    <t>Yes; The abstract discusses the role of inshore marine resources in livelihoods and the need for effective fisheries management strategies.
 ReflectionThe initial response is correct. The abstract clearly mentions fisheries and marine resource management, and discusses the need for strategies to manage these resources effectively.</t>
  </si>
  <si>
    <t>Yes; The abstract discusses understanding the livelihoods of coastal communities and the importance of community-based resource management.
 ReflectionThe initial response is correct. The abstract does mention community-based resource management, but it also suggests that this approach may not work in all locations. There is no explicit mention of co-management.</t>
  </si>
  <si>
    <t>Yes; The abstract provides a detailed summary of a research study, and it mentions that it is an open access article distributed under the Creative Commons Attribution License, which is common for peer-reviewed articles.
 ReflectionThe Initial Response is correct. The abstract provides a comprehensive overview of a research study, including its methodology, findings, and implications. Furthermore, the mention of the Creative Commons Attribution License suggests that it is part of the peer-reviewed published literature.</t>
  </si>
  <si>
    <t>The paper is focused on a case study in Madagascar, which is not one of the countries of interest according to the SC.</t>
  </si>
  <si>
    <t>No; The paper is clearly based on a case study from Madagascar, not any of the countries listed in the SC.
 ReflectionThe Initial Response is correct. The abstract and title both explicitly mention Madagascar, and there is no mention of any of the countries listed in the SC.</t>
  </si>
  <si>
    <t>The paper primarily discusses a community-based approach, and while co-management is mentioned, it is not the main focus.</t>
  </si>
  <si>
    <t>Yes; The title and abstract suggest a focus on a community-based approach to managing artisanal fisheries on small islands.
 ReflectionThe initial response is correct. The paper discusses the integration of a local fishing community into decision-making processes, which aligns with the SC. However, there is mention of low co-management strategies, but it does not seem to be the focus of the paper.</t>
  </si>
  <si>
    <t>Yes; The abstract provides a detailed summary of a research study, and the copyright notice at the end suggests it was published by Elsevier Ltd, a well-known academic publisher.
 ReflectionThe Initial Response seems correct. The abstract is structured like a typical academic paper, with a clear research focus, methodology, and results. The copyright notice suggests it was published in a peer-reviewed journal.</t>
  </si>
  <si>
    <t>The study is based in Sweden, not in any of the Pacific Island nations specified in the screening criteria.</t>
  </si>
  <si>
    <t>No; The study is clearly identified as being conducted in Sweden, not any of the listed Pacific Island nations.
 ReflectionThe initial response is correct. The title and abstract of the paper clearly state that the study was conducted in Sweden, which is not one of the countries listed in the screening criteria.</t>
  </si>
  <si>
    <t>The study is based in Brazil, not in any of the countries listed in the SC.</t>
  </si>
  <si>
    <t>No; The abstract and title indicate that the study is focused on Brazil, not any of the countries listed in the SC.
 ReflectionThe initial response is correct. The abstract and title clearly state that the research is based in Brazil, and there is no mention of any of the countries listed in the SC.</t>
  </si>
  <si>
    <t>The paper is about Swedish fisheries and does not mention any of the Pacific Island nations listed in the screening criteria.</t>
  </si>
  <si>
    <t>No; The paper is focused on Swedish coastal fisheries, not any of the listed Pacific Island nations.
 ReflectionThe initial response is correct. The paper's title and abstract clearly indicate that it is focused on Sweden, not any of the Pacific Island nations listed in the screening criteria.</t>
  </si>
  <si>
    <t>No; The paper is based on a case study from southern Thailand, not any of the countries listed in the SC.
 ReflectionThe initial response is correct. The abstract clearly states that the case study is from an island community in southern Thailand, which is not one of the countries listed in the SC.</t>
  </si>
  <si>
    <t>The case study in the paper is from Cambodia, which is not one of the countries of interest according to the SC.</t>
  </si>
  <si>
    <t>No; The paper is focused on the Philippines, not any of the countries listed in the SC.
 ReflectionThe initial response is correct. The paper's case study is clearly stated to be from the Philippines, which is not one of the countries of interest according to the SC.</t>
  </si>
  <si>
    <t>No; The paper is focused on a case study in Mexico, not any of the listed Pacific Island countries.
 ReflectionThe initial response is correct as the paper's case study is clearly stated to be in Mexico, which is not one of the countries listed in the screening criteria.</t>
  </si>
  <si>
    <t>The paper's case study is from Peninsular Malaysia, not from any of the countries listed in the SC.</t>
  </si>
  <si>
    <t>No; The study is clearly stated to be from Peninsular Malaysia, not any of the listed countries.
 ReflectionThe Initial Response is correct, as the location of the study is explicitly mentioned in the title and abstract.</t>
  </si>
  <si>
    <t>No; The paper is focused on fishing communities in southwest Madagascar, not any of the countries listed in the SC.
 ReflectionThe initial response is correct. The paper's case study is clearly stated to be in Madagascar, which is not one of the countries of interest according to the SC.</t>
  </si>
  <si>
    <t>The paper's focus is on Latin American countries, not on any of the countries listed in the SC.</t>
  </si>
  <si>
    <t>No; The abstract and title indicate that the study is focused on Latin America, specifically Colombia, Mexico, and Argentina, not any of the countries listed in the SC.
 ReflectionThe initial response is correct. The paper's focus is clearly stated to be on Latin American countries, and none of the countries listed in the SC are mentioned.</t>
  </si>
  <si>
    <t>The paper is centered around marine resource management, as evidenced by its discussion of MPAs, LMMAs, and the management of marine resources.</t>
  </si>
  <si>
    <t>Yes; The abstract discusses marine protected areas (MPAs), locally managed marine areas (LMMAs), and the management of marine resources.
 ReflectionThe initial response is correct. The paper's title and abstract clearly indicate a focus on marine resource management, specifically in the context of MPAs and LMMAs.</t>
  </si>
  <si>
    <t>The paper discusses a community-based approach to marine conservation without a focus on co-management.</t>
  </si>
  <si>
    <t>Yes; The abstract discusses the impacts of locally managed marine areas, which implies a community-based approach.
 ReflectionThe initial response is correct. The paper discusses the impacts of a community-based approach to marine conservation, specifically locally managed marine areas. There is no mention of co-management, which is a criterion for exclusion.</t>
  </si>
  <si>
    <t>The paper's focus on LMMAs and their objectives directly relates to marine resource management, including aspects of fisheries.</t>
  </si>
  <si>
    <t>Yes; The abstract discusses locally-managed marine areas (LMMAs) and their objectives, which include enhancing the sustainability of resource use and maintaining/restoring breeding biomass of fish or invertebrates.
 ReflectionThe initial response is correct. The paper's title and abstract clearly indicate a focus on marine resource management, particularly through the lens of LMMAs. The objectives listed in the abstract include several aspects related to fisheries and marine resource management.</t>
  </si>
  <si>
    <t>No; The abstract clearly mentions the use of co-management approaches in marine conservation.
 ReflectionThe initial response is correct. The abstract does discuss community-based management, but it also explicitly mentions co-management, which is a criterion for exclusion according to the SC.</t>
  </si>
  <si>
    <t>No; The abstract does not mention any of the specified locations.
 ReflectionThe initial response is correct. The paper focuses on veteran service organizations in Wisconsin, USA, and does not mention any case studies or data from the specified locations.</t>
  </si>
  <si>
    <t>The paper's case study is based in Northern Chile, not in any of the locations specified in the screening criteria.</t>
  </si>
  <si>
    <t>No; The paper focuses on a case study from Northern Chile, not any of the specified locations.
 ReflectionThe initial response is correct, as the paper's focus is clearly stated to be Northern Chile, which is not one of the locations listed in the screening criteria.</t>
  </si>
  <si>
    <t>The study is based in Tampa Bay, Florida, USA, not in any of the specified Pacific Island countries.</t>
  </si>
  <si>
    <t>No; The paper is based on a study conducted in Tampa Bay, Florida, USA, not in any of the specified Pacific Island countries.
 ReflectionThe Initial Response is correct. The paper does not meet the Screening Criteria as it does not involve a case study from any of the specified Pacific Island countries.</t>
  </si>
  <si>
    <t>The case study in the paper is based in Hawaii, not in any of the countries specified in the screening criteria.</t>
  </si>
  <si>
    <t>No; The abstract clearly states that the case study is based in Kahana, on the Hawaiian island of O'ahu, which is not one of the specified locations in the screening criteria.
 ReflectionThe initial response is correct. The paper's case study is based in Hawaii, not in any of the countries listed in the screening criteria.</t>
  </si>
  <si>
    <t>No; The study is based in Madagascar, not in any of the countries listed in the SC.
 ReflectionThe Initial Response is correct as the study location mentioned in the title and abstract is not among the countries listed in the SC.</t>
  </si>
  <si>
    <t>The case study in the paper is from Virginia, U.S.A., not from any of the Pacific Island countries specified in the SC.</t>
  </si>
  <si>
    <t>No; The paper is focused on a case study from Newfoundland and Labrador, not any of the countries listed in the SC.
 ReflectionThe Initial Response is correct as the abstract clearly states that the case study is from Newfoundland and Labrador, which is not one of the countries listed in the SC.</t>
  </si>
  <si>
    <t>The study is based in Hawai'i, not in any of the countries specified in the SC.</t>
  </si>
  <si>
    <t>No; The paper is focused on co-management governance arrangements in Hawai'i, not any of the countries listed in the SC.
 ReflectionThe initial response is correct. The paper's title and abstract clearly state that the study is based in Hawai'i, which is not one of the countries listed in the SC.</t>
  </si>
  <si>
    <t>No; The paper is focused on marine reserves in the Philippines, not any of the countries listed in the SC.
 ReflectionThe initial response is correct as the abstract and title clearly indicate that the study is based in the Philippines.</t>
  </si>
  <si>
    <t>No; The paper is focused on the fisheries management crisis in Bangladesh, not any of the countries listed in the SC.
 ReflectionThe Initial Response is correct, as the abstract and title clearly indicate that the study is based in Bangladesh, which is not one of the countries specified in the SC.</t>
  </si>
  <si>
    <t>No; The paper is focused on a case study from Indonesia, not any of the countries listed in the SC.
 ReflectionThe initial response is correct as the title and abstract clearly state that the case study is from Indonesia, which is not one of the countries listed in the SC.</t>
  </si>
  <si>
    <t>The case study in the paper is from Mallorca, not from any of the locations specified in the SC.</t>
  </si>
  <si>
    <t>No; The paper is a case study from Mallorca, which is not one of the specified locations.
 ReflectionThe Initial Response is correct. The paper's case study is clearly stated to be from Mallorca, which is not one of the locations listed in the SC.</t>
  </si>
  <si>
    <t>The case study in the paper is based in Zambia, not in any of the Pacific Island countries listed in the SC.</t>
  </si>
  <si>
    <t>No; The paper is focused on a case study from Mweru-Luapula, Zambia, not any of the listed Pacific Island countries.
 ReflectionThe Initial Response is correct. The paper's title and abstract clearly state that the case study is based in Zambia, which is not one of the countries listed in the SC.</t>
  </si>
  <si>
    <t>The abstract does not provide any information that would suggest a case study from the countries listed in the SC.</t>
  </si>
  <si>
    <t>No; The abstract does not mention any specific location or country, let alone the ones listed in the SC.
 ReflectionThe initial response is correct. The abstract does not provide any information about the location of the case studies, and none of the countries listed in the SC are mentioned.</t>
  </si>
  <si>
    <t>No; The abstract and title do not mention any of the specified locations.
 ReflectionThe initial response is correct. The paper focuses on river herring in the Eastern United States and does not mention any case studies or data from the specified locations.</t>
  </si>
  <si>
    <t>No; The paper focuses on a case study from Luang, an island in the southern waters of the Banda sea, Indonesia, which is not listed in the SC.
 ReflectionThe initial response is correct. The paper's case study is clearly stated to be from Indonesia, not any of the countries listed in the SC.</t>
  </si>
  <si>
    <t>The paper is specifically about India's coastal management, and does not include a case study from any of the countries listed in the screening criteria.</t>
  </si>
  <si>
    <t>No; The paper focuses on the Indian coast and does not mention any of the specified countries in the screening criteria.
 ReflectionThe initial response is correct. The paper's title and abstract clearly indicate that it is focused on India's coastal zone management policies, and there is no mention of any case studies from the countries listed in the screening criteria.</t>
  </si>
  <si>
    <t>No; The paper is focused on coastal communities in Thailand, not any of the countries listed in the SC.
 ReflectionThe initial response is correct. The paper's title and abstract clearly state that the case study is based in Thailand, which is not one of the countries listed in the SC.</t>
  </si>
  <si>
    <t>No; The study is based in Lampung Province, Indonesia, not in any of the countries listed in the SC.
 ReflectionThe initial response is correct as the study location specified in the abstract does not match any of the locations listed in the SC.</t>
  </si>
  <si>
    <t>The study is based in Sri Lanka, not in any of the countries specified in the screening criteria.</t>
  </si>
  <si>
    <t>No; The paper is focused on mangrove forests in Sri Lanka, which is not one of the countries listed in the screening criteria.
 ReflectionThe initial response is correct. The paper's title and abstract clearly state that the study is based in Sri Lanka, not any of the countries listed in the screening criteria.</t>
  </si>
  <si>
    <t>The study is based in South Sulawesi, Indonesia, not in any of the countries specified in the SC.</t>
  </si>
  <si>
    <t>No; The study is clearly stated to be conducted in South Sulawesi, Indonesia which is not part of the countries listed in the SC.
 ReflectionThe Initial Response is correct. The location of the study is explicitly mentioned in the abstract and it does not match with any of the countries listed in the SC.</t>
  </si>
  <si>
    <t>The research is based in Senegal, not in any of the Pacific Island nations listed in the screening criteria.</t>
  </si>
  <si>
    <t>No; The study is clearly based in the Sine-Saloum Delta, Senegal, not any of the listed Pacific Island nations.
 ReflectionThe initial response is correct. The title and abstract of the paper clearly state that the research was conducted in Senegal, which is not one of the countries listed in the screening criteria.</t>
  </si>
  <si>
    <t>No; The abstract and title do not mention any of the specified locations.
 ReflectionThe initial response is correct. The abstract and title focus on the First and Third Worlds, without specifying any of the countries listed in the SC.</t>
  </si>
  <si>
    <t>No; The abstract and title clearly indicate that the case study is based in Scotland, not any of the listed Pacific Island nations.
 ReflectionThe initial response is correct. The abstract and title do not mention any of the countries listed in the screening criteria.</t>
  </si>
  <si>
    <t>The paper's case study is based in the Azores, not in any of the locations specified in the SC.</t>
  </si>
  <si>
    <t>No; The paper focuses on the Portuguese island of Corvo in the Azores, not any of the specified locations in the SC.
 ReflectionThe Initial Response is correct. The paper's case study is clearly stated to be about the Azores, which is not one of the locations listed in the SC.</t>
  </si>
  <si>
    <t>The paper discusses a community-based approach in the context of marine ecotourism and does not focus on co-management.</t>
  </si>
  <si>
    <t>Yes; The abstract discusses the involvement of the local community in the governance of the ecotourism resource and the distribution of economic benefits within the local community.
 ReflectionThe Initial Response is correct. The paper does discuss a community-based approach, specifically in the context of marine ecotourism as an alternative income-generating activity. There is no explicit mention of co-management, which is a criterion for exclusion.</t>
  </si>
  <si>
    <t>The abstract details a specific study and analysis, and the copyright notice suggests it is published by a known publisher of peer-reviewed journals.</t>
  </si>
  <si>
    <t>No; The paper is focused on the Philippines, which is not one of the countries listed in the SC.
 ReflectionThe initial response is correct as the paper's focus is clearly stated to be the Philippines, which is not included in the SC's list of countries.</t>
  </si>
  <si>
    <t>No; The abstract does not mention any specific location or case study, let alone one from the specified countries.
 ReflectionThe initial response is correct. The abstract discusses Marine Protected Areas in general terms, without specifying any particular location or case study.</t>
  </si>
  <si>
    <t>Yes; The paper is clearly focused on a case study from Fiji, which is one of the countries listed in the screening criteria.
 ReflectionThe initial response is correct. The title and abstract of the paper clearly indicate that it is focused on a case study from Fiji, which is one of the countries of interest according to the screening criteria.</t>
  </si>
  <si>
    <t>Yes; The title and abstract mention 'Community Fisheries Management and Development Plans' and 'Inshore Fisheries Decree', indicating a discussion on fisheries and marine resource management.
 ReflectionThe Initial Response is correct. The paper appears to discuss the management of marine resources, specifically through the lens of Marine Protected Areas and fisheries management in Fiji.</t>
  </si>
  <si>
    <t>While the paper discusses a community-based approach, it is not clear if there is a focus on co-management.</t>
  </si>
  <si>
    <t>Yes; The abstract discusses the use of Community Fisheries Management and Development Plans (CFMDPs) which suggests a community-based approach.
 ReflectionThe initial response is correct. The paper does discuss a community-based approach through the use of CFMDPs. However, it does not explicitly mention co-management, so it is not clear if this is a focus of the paper.</t>
  </si>
  <si>
    <t>While the abstract and title suggest a detailed analysis, there is no explicit mention of it being a part of peer-reviewed literature.</t>
  </si>
  <si>
    <t>Yes; The abstract and title suggest a detailed analysis of a specific topic, which is typical of peer-reviewed literature.
 ReflectionThe initial response seems correct. The abstract provides a comprehensive overview of the paper's topic, including the context, the problem, the method of analysis, and the findings. It also includes a copyright notice, which is common in published articles. However, it does not explicitly state that it is a peer-reviewed article.</t>
  </si>
  <si>
    <t>The study is based on Rodrigues Island, not on any of the countries listed in the screening criteria.</t>
  </si>
  <si>
    <t>No; The paper is focused on Rodrigues Island, which is not one of the specified locations in the screening criteria.
 ReflectionThe initial response is correct. The paper's case study is based on Rodrigues Island, not any of the countries listed in the screening criteria.</t>
  </si>
  <si>
    <t>No; The paper is based on a case study from southwest Madagascar, not any of the countries listed in the SC.
 ReflectionThe Initial Response is correct. The paper's location is clearly stated in the title and abstract.</t>
  </si>
  <si>
    <t>The paper's focus is on Brazil, which is not one of the countries specified in the SC.</t>
  </si>
  <si>
    <t>No; The paper is focused on a project in Brazil, not any of the countries listed in the SC.
 ReflectionThe initial response is correct. The paper's title and abstract clearly state that the study is based in Brazil and its coastal regions, none of which are among the countries listed in the SC.</t>
  </si>
  <si>
    <t>The paper does not appear to include a case study from any of the countries listed in the SC based on the title and abstract.</t>
  </si>
  <si>
    <t>No; The abstract mentions specific regions and groups, none of which are from the countries listed in the SC.
 ReflectionThe initial response is correct. The abstract does not mention any of the countries listed in the SC, and it is not possible to infer their inclusion based on the information provided.</t>
  </si>
  <si>
    <t>While the abstract and title suggest a research paper, there is no explicit information confirming it is peer-reviewed published literature.</t>
  </si>
  <si>
    <t>Yes; The abstract provides a comprehensive summary of the paper's content, which appears to be a scholarly examination of indigenous peoples' marine resource claims.
 ReflectionThe Initial Response seems correct. The abstract and title suggest a research paper, but it does not explicitly state whether it is peer-reviewed or not. However, the depth of the content and the Â© 1989 at the end suggest it could be part of published literature.</t>
  </si>
  <si>
    <t>The study is based in the Brazilian Amazon, not in any of the countries specified in the screening criteria.</t>
  </si>
  <si>
    <t>No; The paper is focused on community-based floodplain fisheries in the Brazilian Amazon, not any of the listed countries.
 ReflectionThe initial response is correct. The abstract clearly states that the study is based in the Brazilian Amazon, which is not one of the countries listed in the screening criteria.</t>
  </si>
  <si>
    <t>The paper does not meet the SC as it is based on a case study from Bangladesh, not any of the specified countries.</t>
  </si>
  <si>
    <t>No; The paper is focused on a case study from Bangladesh, not any of the countries listed in the SC.
 ReflectionThe Initial Response is correct as the paper's focus is clearly stated to be on Bangladesh, which is not one of the countries of interest according to the SC.</t>
  </si>
  <si>
    <t>There is no information in the title or abstract that indicates the study was conducted in any of the specified locations.</t>
  </si>
  <si>
    <t>No; The abstract does not mention any of the specified locations.
 ReflectionThe initial response is correct. The abstract and title do not provide any information that suggests the study was conducted in any of the specified locations.</t>
  </si>
  <si>
    <t>The study is based in Chile, not in any of the countries specified in the SC.</t>
  </si>
  <si>
    <t>No; The abstract mentions a study conducted in Chile, not any of the countries listed in the SC.
 ReflectionThe initial response is correct. The study is clearly stated to be conducted in Chile, which is not one of the countries of interest according to the SC.</t>
  </si>
  <si>
    <t>The study is based in Laos, not in any of the countries specified in the SC.</t>
  </si>
  <si>
    <t>No; The study is focused on the Mekong River in Laos, not any of the countries listed in the SC.
 ReflectionThe initial response is correct. The abstract and title clearly state that the study is based in Laos, which is not one of the countries listed in the SC.</t>
  </si>
  <si>
    <t>No; The paper is focused on Bangladesh and the Mekong Delta, not any of the countries listed in the SC.
 ReflectionThe initial response is correct. The title and abstract do not mention any of the countries listed in the SC.</t>
  </si>
  <si>
    <t>The study is based in the Canadian Arctic, not in any of the specified Pacific Island nations.</t>
  </si>
  <si>
    <t>No; The abstract mentions a study conducted in the Gwich'in Settlement Area of the western Canadian Arctic, not any of the specified locations.
 ReflectionThe initial response is correct. The study is clearly set in the Canadian Arctic, which is not one of the locations listed in the screening criteria.</t>
  </si>
  <si>
    <t>No; The paper is focused on small-scale fisheries in coastal Ecuador, not any of the countries listed in the SC.
 ReflectionThe Initial Response is correct as the paper's focus is clearly stated to be Ecuador, which is not one of the countries of interest according to the SC.</t>
  </si>
  <si>
    <t>No; The abstract clearly states that the study is based in Uruguay, which is not one of the countries listed in the SC.
 ReflectionThe Initial Response is correct. The study is not based in any of the countries listed in the SC.</t>
  </si>
  <si>
    <t>The abstract does not indicate that the paper includes a case study from any of the listed countries.</t>
  </si>
  <si>
    <t>The paper does not meet the SC as it is based on a case study from Namibia, not any of the specified Pacific Island countries.</t>
  </si>
  <si>
    <t>No; The paper is focused on a case study from Namibia, not any of the listed Pacific Island countries.
 ReflectionThe Initial Response is correct as the paper's focus is clearly stated to be on Namibia, which is not one of the countries listed in the SC.</t>
  </si>
  <si>
    <t>No; The paper focuses on a case study from western Kenya, not any of the countries listed in the SC.
 ReflectionThe initial response is correct. The paper's abstract clearly states that the study is based in Uasin Gishu County, Kenya, which is not one of the countries listed in the SC.</t>
  </si>
  <si>
    <t>No; The study is clearly stated to be conducted in the Philippines, which is not one of the countries listed in the SC.
 ReflectionThe initial response is correct as the location of the study does not meet the SC.</t>
  </si>
  <si>
    <t>The case study in the paper is from Northern Quebec, not from any of the Pacific Island nations specified in the SC.</t>
  </si>
  <si>
    <t>No; The paper is based on a case study from Northern Quebec, not any of the listed Pacific Island nations.
 ReflectionThe Initial Response is correct. The paper's title and abstract clearly state that the case study is from Northern Quebec, which is not one of the Pacific Island nations listed in the SC.</t>
  </si>
  <si>
    <t>The paper focuses on Latin American fisheries and does not mention any case studies from the specified locations.</t>
  </si>
  <si>
    <t>No; The abstract and title do not mention any of the specified locations.
 ReflectionThe initial response is correct as the abstract and title focus on Latin American shellfisheries, not on any of the locations specified in the SC.</t>
  </si>
  <si>
    <t>The study is conducted in Texas, USA, not in any of the countries specified in the screening criteria.</t>
  </si>
  <si>
    <t>No; The abstract mentions the study is conducted in the upper San Marcos River in Texas, USA, not in any of the listed countries.
 ReflectionThe initial response is correct. The study location is clearly stated in the abstract and it is not one of the countries listed in the screening criteria.</t>
  </si>
  <si>
    <t>The study is not related to any of the specified locations in the screening criteria.</t>
  </si>
  <si>
    <t>No; The abstract and title do not mention any of the specified locations.
 ReflectionThe initial response is correct. The study is focused on Arctic waters, specifically Cumberland Sound, southwest Baffin Island, which is not one of the locations listed in the screening criteria.</t>
  </si>
  <si>
    <t>The case study in the paper is based in San Diego, California, not any of the Pacific Island nations specified in the screening criteria.</t>
  </si>
  <si>
    <t>No; The paper is focused on a case study from San Diego, California, not any of the listed Pacific Island nations.
 ReflectionThe initial response is correct. The paper's title and abstract clearly state that the case study is based in San Diego, California, and there is no mention of any of the Pacific Island nations listed in the screening criteria.</t>
  </si>
  <si>
    <t>No; The paper is focused on offshore aquaculture in New England, USA, not any of the listed Pacific Island countries.
 ReflectionThe Initial Response is correct as the paper's geographical focus is clearly stated in the title and abstract.</t>
  </si>
  <si>
    <t>The study is based in Canada, not in any of the Pacific Island nations listed in the screening criteria.</t>
  </si>
  <si>
    <t>No; The abstract clearly states that the study was conducted with indigenous communities in British Columbia, Canada, not any of the listed Pacific Island nations.
 ReflectionThe initial response is correct. The abstract does not mention any of the countries listed in the screening criteria.</t>
  </si>
  <si>
    <t>No; The paper is focused on the Brazilian Amazon, not any of the listed Pacific Island countries.
 ReflectionThe initial response is correct, as the paper's title and abstract clearly state that the study is based in the Brazilian Amazon, which is not one of the countries listed in the screening criteria.</t>
  </si>
  <si>
    <t>The case study is based in Mozambique, not in any of the countries specified in the SC.</t>
  </si>
  <si>
    <t>No; The paper is about a case study in Mozambique, not any of the countries listed in the SC.
 ReflectionThe Initial Response is correct as the paper's title and abstract clearly state that the case study is based in Mozambique, which is not one of the countries of interest according to the SC.</t>
  </si>
  <si>
    <t>The paper discusses coastal fisheries and related policy implementation, which is relevant to fisheries and marine resource management.</t>
  </si>
  <si>
    <t>Yes; The title and abstract mention coastal fisheries and the implementation of policies related to them.
 ReflectionThe initial response is correct. The paper discusses the diffusion and translation of policies related to coastal fisheries in the Pacific region, which falls under the category of fisheries and marine resource management.</t>
  </si>
  <si>
    <t>The paper appears to focus on policy diffusion and translation, not specifically on a community-based approach.</t>
  </si>
  <si>
    <t>The paper's focus is on the East China Sea and Japan, not on any of the countries listed in the SC.</t>
  </si>
  <si>
    <t>No; The abstract and title indicate that the research is focused on the East China Sea, specifically Japan, and does not mention any of the countries listed in the SC.
 ReflectionThe initial response is correct. The paper's focus is clearly stated to be on the East China Sea and Japan, with no mention of any of the countries in the SC.</t>
  </si>
  <si>
    <t>No; The paper is focused on a case study from South Africa, not any of the countries listed in the SC.
 ReflectionThe Initial Response is correct. The paper's title and abstract clearly state that the case study is based in South Africa, which is not one of the countries listed in the SC.</t>
  </si>
  <si>
    <t>No; The paper is focused on a case study from southern Bangladesh, not any of the countries listed in the SC.
 ReflectionThe Initial Response is correct. The abstract clearly states that the study is based on fisheries and resources in southern Bangladesh.</t>
  </si>
  <si>
    <t>The paper includes case studies from Solomon Islands and Fiji, which are included in the SC.</t>
  </si>
  <si>
    <t>Yes; The abstract mentions case studies from Solomon Islands and Fiji, which are part of the countries listed in the SC.
 ReflectionThe initial response is correct. The paper does include case studies from the countries listed in the SC.</t>
  </si>
  <si>
    <t>Yes; The abstract discusses community-based marine resource management, which falls under marine resource management.
 ReflectionThe Initial Response is correct. The paper's title and abstract clearly indicate a focus on marine resource management, specifically community-based marine resource management in the South Pacific.</t>
  </si>
  <si>
    <t>While the paper discusses a community-based approach, it also mentions collaboration with external partners, which could suggest a co-management approach.</t>
  </si>
  <si>
    <t>Yes; The abstract discusses community-based marine resource management, which is a community-based approach.
 ReflectionThe Initial Response is correct. The paper focuses on community-based marine resource management, which is a community-based approach. However, it also mentions collaboration with external partners, which could imply a co-management approach.</t>
  </si>
  <si>
    <t>No; The paper is focused on the Great Lakes, not any of the listed Pacific Island nations.
 ReflectionThe initial response is correct. The paper's title and abstract do not mention any of the Pacific Island nations listed in the screening criteria.</t>
  </si>
  <si>
    <t>No; The paper is based on a case study from Timor-Leste, which is not one of the countries listed in the screening criteria.
 ReflectionThe initial response is correct. The paper's abstract clearly states that the case study is from Timor-Leste, which is not one of the countries of interest according to the screening criteria.</t>
  </si>
  <si>
    <t>The paper is based on a case study from Sri Lanka, not any of the countries listed in the SC.</t>
  </si>
  <si>
    <t>No; The paper is focused on a case study from southern Sri Lanka, not any of the countries listed in the SC.
 ReflectionThe Initial Response is correct. The abstract clearly states that the study is based in Sri Lanka, and there is no mention of any of the countries listed in the SC.</t>
  </si>
  <si>
    <t>No; The paper is focused on Malawi, which is not one of the countries listed in the screening criteria.
 ReflectionThe initial response is correct as the paper's focus is clearly stated to be Malawi, not any of the countries listed in the screening criteria.</t>
  </si>
  <si>
    <t>The paper's case study is based in Brazil, not in any of the specified Pacific Island nations.</t>
  </si>
  <si>
    <t>No; The study is focused on the state of Espirito Santo in Brazil, not any of the listed Pacific Island nations.
 ReflectionThe initial response is correct as the study location mentioned in the title and abstract is not among the countries listed in the screening criteria.</t>
  </si>
  <si>
    <t>The paper does not meet the SC as it is based on a case study from Bangladesh, not any of the countries listed in the SC.</t>
  </si>
  <si>
    <t>No; The paper is focused on a case study from Bangladesh, not any of the countries listed in the SC.
 ReflectionThe Initial Response is correct as the abstract clearly states that the study is based in Bangladesh.</t>
  </si>
  <si>
    <t>Maybe; The abstract mentions coastal and island regions, but does not specify any of the countries listed in the SC.
 ReflectionThe initial response is correct. The abstract does not provide specific information about the countries of interest in the SC, but it does mention coastal and island regions which could potentially include these countries.</t>
  </si>
  <si>
    <t>Although the abstract mentions community-based fishers, it also discusses co-management, which is not in line with the screening criteria.</t>
  </si>
  <si>
    <t>The abstract does not provide sufficient information to confirm if it is part of the peer-reviewed published literature.</t>
  </si>
  <si>
    <t>Maybe; The abstract discusses a relevant topic but does not provide clear information about the type of publication.
 ReflectionThe Initial Response is correct. The abstract does not provide enough information to definitively determine if the paper is part of the peer-reviewed published literature.</t>
  </si>
  <si>
    <t>No; The paper is focused on a case study from Ecuador, not any of the countries listed in the SC.
 ReflectionThe Initial Response is correct. The paper's title and abstract clearly state that the research is based on a case study from Ecuador, which is not one of the countries listed in the SC.</t>
  </si>
  <si>
    <t>No; The paper is focused on a case study in Quintana Roo, Mexico, not any of the listed Pacific Island countries.
 ReflectionThe initial response is correct as the paper's case study is clearly stated to be in Mexico, which is not one of the countries listed in the screening criteria.</t>
  </si>
  <si>
    <t>The paper's case study is based in Oregon, USA, not in any of the Pacific Island nations specified in the SC.</t>
  </si>
  <si>
    <t>No; The paper is focused on a case study in southwestern Oregon, not any of the listed Pacific Island nations.
 ReflectionThe Initial Response is correct. The paper's case study is clearly based in Oregon, USA, and there is no mention of any of the Pacific Island nations listed in the SC.</t>
  </si>
  <si>
    <t>No; The abstract clearly states that the research was conducted in two sites in Victoria and one in Western Australia, none of which are in the specified countries.
 ReflectionThe initial response is correct. The research was conducted in Australia, not in any of the countries listed in the screening criteria.</t>
  </si>
  <si>
    <t>The study is focused on Japanese fisheries and does not include a case study from any of the specified countries.</t>
  </si>
  <si>
    <t>No; The abstract and title indicate that the study is focused on Japanese Pacific bluefin tuna fisheries, not any of the listed countries.
 ReflectionThe initial response is correct as the study does not mention any of the countries listed in the screening criteria.</t>
  </si>
  <si>
    <t>Yes; The paper is about the Solomon Islands, which is one of the countries listed in the SC.
 ReflectionThe Initial Response is correct. The paper is clearly about a case study from the Solomon Islands, which is one of the countries of interest according to the SC.</t>
  </si>
  <si>
    <t>Yes; The title and abstract mention fisheries management and marine resources, indicating that these topics will be discussed in the paper.
 ReflectionThe initial response is correct. The abstract clearly outlines the paper's focus on fisheries management and marine resources, particularly in the context of the Solomon Islands.</t>
  </si>
  <si>
    <t>Yes; The abstract discusses a community-based approach to fisheries management in the Solomon Islands.
 ReflectionThe Initial Response is correct as the paper focuses on community fisheries management plans and the role of customary law in community-based fisheries management.</t>
  </si>
  <si>
    <t>The abstract and title suggest a comprehensive research study, and the copyright statement indicates it is part of a published journal, which is typically peer-reviewed.</t>
  </si>
  <si>
    <t>Yes; The abstract provides a detailed summary of the research conducted, its methodology, and its implications, which is typical of peer-reviewed literature.
 ReflectionThe Initial Response is correct. The abstract does not indicate that it is grey literature, a conference report, or a book chapter. Furthermore, the copyright statement at the end suggests it is part of a published journal.</t>
  </si>
  <si>
    <t>The paper includes case studies from Fiji, Vanuatu, the Solomon Islands, Tonga, and Samoa, which are among the countries listed in the SC.</t>
  </si>
  <si>
    <t>Yes; The abstract mentions a study conducted in several Pacific Island Countries and Territories (PICTs) including Fiji, Vanuatu, the Solomon Islands, Tonga, and Samoa.
 ReflectionThe Initial Response is correct. The paper does involve case studies from several of the countries listed in the SC, specifically Fiji, Vanuatu, the Solomon Islands, Tonga, and Samoa.</t>
  </si>
  <si>
    <t>The paper is about the management of octopus fisheries and the need for further research in this area.</t>
  </si>
  <si>
    <t>Yes; The title and abstract discuss octopus fisheries, their management, and their importance in the Pacific Island region.
 ReflectionThe initial response is correct. The abstract clearly mentions the management of octopus fisheries and the need for further research and development in this area.</t>
  </si>
  <si>
    <t>The paper discusses community-based management efforts without focusing on co-management.</t>
  </si>
  <si>
    <t>Yes; The abstract mentions community-based management efforts as a potential platform for sustaining octopus stocks.
 ReflectionThe Initial Response is correct. The abstract does mention community-based management, but it does not focus on co-management, which is in line with the screening criteria.</t>
  </si>
  <si>
    <t>The abstract indicates a structured research study and mentions a reputable publisher, suggesting it is part of peer-reviewed published literature.</t>
  </si>
  <si>
    <t>Yes; The abstract provides a comprehensive summary of a research study, indicating that it is likely part of peer-reviewed published literature.
 ReflectionThe Initial Response seems correct. The abstract discusses a literature review on octopuses in the Pacific Island region, indicating a structured research approach. It also mentions the authors and a licensing agreement with Springer Nature Switzerland AG, a well-known publisher of peer-reviewed journals.</t>
  </si>
  <si>
    <t>The research is based in Brazil, not in any of the specified Pacific Island nations.</t>
  </si>
  <si>
    <t>No; The study is clearly based in Brazil, not any of the listed Pacific Island nations.
 ReflectionThe initial response is correct. The title and abstract explicitly state that the research was conducted in Brazil, which is not one of the countries listed in the screening criteria.</t>
  </si>
  <si>
    <t>The paper does not indicate any case study from the specified locations in the title or abstract.</t>
  </si>
  <si>
    <t>The paper includes case studies from Fiji, the Solomon Islands, and Vanuatu, which are countries listed in the SC.</t>
  </si>
  <si>
    <t>Yes; The abstract mentions case studies from Fiji, the Solomon Islands, and Vanuatu.
 ReflectionThe Initial Response is correct. The paper discusses the application of a marine conservation model from Fiji to the Solomon Islands and Vanuatu, which are all countries listed in the SC.</t>
  </si>
  <si>
    <t>The paper discusses marine conservation and community-based management, which are integral to marine resource management.</t>
  </si>
  <si>
    <t>Yes; The abstract discusses marine conservation and community-based management initiatives in the region, which implies marine resource management.
 ReflectionThe initial response is correct. The abstract clearly mentions marine conservation and community-based management, which are key aspects of marine resource management.</t>
  </si>
  <si>
    <t>While the abstract suggests a detailed study, it does not explicitly confirm that the paper is part of peer-reviewed published literature.</t>
  </si>
  <si>
    <t>Yes; The abstract provides a detailed analysis of a specific topic, which is typical of peer-reviewed literature.
 ReflectionThe initial response seems correct. The abstract is comprehensive and discusses a specific study, which is characteristic of peer-reviewed literature. However, it does not explicitly state that it is a peer-reviewed paper.</t>
  </si>
  <si>
    <t>No; The abstract mentions a case study from the Kuskokwim River Basin of western Alaska, not any of the specified locations.
 ReflectionThe initial response is correct. The paper's case study is clearly identified as being from Alaska, which is not one of the locations listed in the screening criteria.</t>
  </si>
  <si>
    <t>The paper's case study is based in Eastern Indonesia, not in any of the countries listed in the screening criteria.</t>
  </si>
  <si>
    <t>No; The abstract mentions both community-based management and co-management.
 ReflectionThe Initial Response is correct. The paper discusses both community-based management and co-management, which is against the screening criteria.</t>
  </si>
  <si>
    <t>The abstract and title suggest a research study that is likely part of peer-reviewed literature, and there is no indication that it is grey literature, a conference report, or a book chapter.</t>
  </si>
  <si>
    <t>Yes; The abstract provides a detailed summary of a research study, and the copyright notice at the end suggests it is published literature.
 ReflectionThe Initial Response is correct. The abstract and title suggest a research study that is likely part of peer-reviewed literature. The copyright notice indicates it is published, and there is no indication that it is grey literature, a conference report, or a book chapter.</t>
  </si>
  <si>
    <t>The paper discusses fisheries and marine resource management in the context of improving nutrition and food security in the Solomon Islands.</t>
  </si>
  <si>
    <t>Yes; The title and abstract mention the strengthening of fish supply chain policy and community-based fisheries management approaches, which are related to fisheries and marine resource management.
 ReflectionThe initial response is correct. The paper discusses the policy interface between the fisheries and health sectors, and it also mentions community-based fisheries management, which is a part of marine resource management.</t>
  </si>
  <si>
    <t>The study involves Papua New Guinea, which is one of the countries of interest according to the SC.</t>
  </si>
  <si>
    <t>Yes; The abstract mentions Papua New Guinea as one of the locations related to the study.
 ReflectionThe Initial Response is correct. The abstract does mention Papua New Guinea, which is one of the countries listed in the SC.</t>
  </si>
  <si>
    <t>The paper discusses the management of a marine resource, which is in line with the screening criteria.</t>
  </si>
  <si>
    <t>Yes; The abstract discusses the management of green turtles, a marine resource, in the Torres Strait.
 ReflectionThe initial response is correct. The paper is about managing a marine resource, which is green turtles, and it is also mentioned that green turtle hunting is classed as a traditional fishery.</t>
  </si>
  <si>
    <t>Despite the mention of a community-based approach, the abstract indicates a focus on co-management, which is a reason for exclusion as per the SC.</t>
  </si>
  <si>
    <t>Yes; The abstract provides a detailed summary of a research study, which is typical of peer-reviewed literature.
 ReflectionThe Initial Response seems correct. The abstract discusses a specific study, its methodology, and its findings, which is characteristic of peer-reviewed literature. There is no indication that this is grey literature, a conference report, or a book chapter.</t>
  </si>
  <si>
    <t>The study is not from any of the specified locations.</t>
  </si>
  <si>
    <t>No; The study is clearly based in Miyagi Prefecture, which is not one of the specified locations.
 ReflectionThe Initial Response is correct. The paper's title and abstract make it clear that the study was conducted in Miyagi Prefecture, which is in Japan, not in any of the specified Pacific Island nations.</t>
  </si>
  <si>
    <t>No; The abstract and title indicate that the study is based in the central Brazilian Amazon, not any of the listed Pacific Island countries.
 ReflectionThe initial response is correct. The study location is clearly stated, and it does not match any of the locations specified in the screening criteria.</t>
  </si>
  <si>
    <t>No; The paper is focused on fisheries management in Costa Rica, not any of the countries listed in the SC.
 ReflectionThe initial response is correct. The paper's title and abstract clearly state that the case study is based in Costa Rica, which is not one of the countries of interest according to the SC.</t>
  </si>
  <si>
    <t>The paper's case study is from Zambia, not from any of the countries specified in the SC.</t>
  </si>
  <si>
    <t>No; The case study in the paper is from Zambia, not from any of the countries listed in the SC.
 ReflectionThe initial response is correct as the paper's case study is clearly stated to be from Zambia, which is not one of the countries of interest in the SC.</t>
  </si>
  <si>
    <t>The study is based in Venezuela, not in any of the countries specified in the screening criteria.</t>
  </si>
  <si>
    <t>The case study is from Langkawi, not from any of the countries listed in the screening criteria.</t>
  </si>
  <si>
    <t>No; The paper is about a case study in Langkawi, which is not one of the specified locations.
 ReflectionThe initial response is correct. The paper's case study is based in Langkawi, not in any of the countries listed in the screening criteria.</t>
  </si>
  <si>
    <t>The paper's case study is based in Thailand, not in any of the specified Pacific Island nations.</t>
  </si>
  <si>
    <t>No; The study is clearly stated to be conducted in Southern Thailand, not any of the listed Pacific Island nations.
 ReflectionThe Initial Response is correct as the location of the study is explicitly mentioned in the abstract.</t>
  </si>
  <si>
    <t>No; The study is clearly stated to be conducted in Indonesia, which is not one of the countries listed in the SC.
 ReflectionThe Initial Response is correct. The abstract and title clearly state that the study was conducted in Indonesia, not in any of the countries listed in the SC.</t>
  </si>
  <si>
    <t>The case study in the paper is from Hawai'i, not from any of the countries specified in the SC.</t>
  </si>
  <si>
    <t>No; The abstract clearly states that the research was conducted in Maunalua Bay, O'ahu, Hawai'i, which is not one of the locations listed in the SC.
 ReflectionThe initial response is correct. The paper's case study is from Hawai'i, not from any of the countries listed in the SC.</t>
  </si>
  <si>
    <t>The study is conducted in Indonesia, which is not one of the countries listed in the screening criteria.</t>
  </si>
  <si>
    <t>No; The paper is based on a case study from Jor Bay, Indonesia, not any of the listed countries.
 ReflectionThe Initial Response is correct as the location of the study is clearly stated in the title and abstract.</t>
  </si>
  <si>
    <t>No; The abstract clearly states that the study was conducted in South Thomaston, Maine, which is not one of the specified locations.
 ReflectionThe initial response is correct. The study location is explicitly mentioned in the abstract and it does not match any of the locations specified in the screening criteria.</t>
  </si>
  <si>
    <t>The paper discusses a community-based approach in fisheries management, with no indication of a focus on co-management.</t>
  </si>
  <si>
    <t>The abstract suggests a systematic review of literature, which is typically a format for peer-reviewed publications.</t>
  </si>
  <si>
    <t>Yes; The abstract indicates a comprehensive review of literature on a specific topic, which is a common format for peer-reviewed articles.
 ReflectionThe Initial Response seems correct. The abstract suggests a systematic review of existing literature, which is a common type of peer-reviewed publication. It does not appear to be grey literature, a conference report, or a book chapter.</t>
  </si>
  <si>
    <t>No; The paper is based on a case study from Madagascar, not any of the countries listed in the SC.
 ReflectionThe initial response is correct. The abstract clearly states that the study was conducted in Madagascar, which is not one of the countries listed in the SC.</t>
  </si>
  <si>
    <t>The research was conducted in Atlantic Canada, not in any of the Pacific Island nations specified in the screening criteria.</t>
  </si>
  <si>
    <t>No; The abstract clearly states that the research was carried out in the Scotia-Fundy Region of Atlantic Canada, not in any of the listed Pacific Island nations.
 ReflectionThe initial response is correct. The abstract does not mention any of the Pacific Island nations listed in the screening criteria.</t>
  </si>
  <si>
    <t>The paper's case study is based in Canada, not in any of the specified Pacific Island countries.</t>
  </si>
  <si>
    <t>No; The paper is focused on the Great Bear Lake in the Northwest Territories, Canada, not any of the listed Pacific Island countries.
 ReflectionThe Initial Response is correct. The paper's geographical focus is clearly stated in both the title and the abstract.</t>
  </si>
  <si>
    <t>The study is based on the Hawaiian Islands, not any of the countries listed in the SC.</t>
  </si>
  <si>
    <t>No; The abstract clearly states that the study is based on the main Hawaiian Islands, not any of the countries listed in the SC.
 ReflectionThe initial response is correct. The study is focused on the Hawaiian Islands, which is not one of the countries listed in the SC.</t>
  </si>
  <si>
    <t>The paper is clearly about fisheries and their management, as indicated by both the title and the abstract.</t>
  </si>
  <si>
    <t>Yes; The title and abstract both mention fisheries and discuss management strategies.
 ReflectionThe initial response is correct. The abstract discusses the management of coastal fisheries in the Solomon Islands, and the title also refers to fisheries management.</t>
  </si>
  <si>
    <t>Yes; The abstract mentions the use of community-based resource management.
 ReflectionThe Initial Response is correct. The abstract does mention community-based resource management, but it does not indicate a focus on co-management.</t>
  </si>
  <si>
    <t>While the abstract suggests a detailed study which is typical of peer-reviewed literature, it does not explicitly confirm that it is a peer-reviewed article.</t>
  </si>
  <si>
    <t>Yes; The abstract provides a detailed summary of a research study, which is typical of peer-reviewed literature.
 ReflectionThe Initial Response seems correct. The abstract discusses a specific study conducted over 12 months, uses data, and suggests management recommendations, which is consistent with the format of peer-reviewed literature. However, it does not explicitly state that it is a peer-reviewed article.</t>
  </si>
  <si>
    <t>No; The study is based in Bangladesh, not any of the listed Pacific Island countries.
 ReflectionThe initial response is correct as the study location specified in the abstract is not one of the countries listed in the screening criteria.</t>
  </si>
  <si>
    <t>The study is based in India, not in any of the Pacific Island nations specified in the screening criteria.</t>
  </si>
  <si>
    <t>No; The paper is focused on fisheries in India, not any of the listed Pacific Island nations.
 ReflectionThe initial response is correct. The abstract clearly states that the study was conducted in India, specifically in the states of Tamil Nadu and Maharashtra. There is no mention of any of the Pacific Island nations listed in the screening criteria.</t>
  </si>
  <si>
    <t>No; The case study in the paper is from Madagascar, not from any of the countries listed in the SC.
 ReflectionThe initial response is correct. The paper's case study is clearly stated to be from Madagascar, which is not one of the countries of interest according to the SC.</t>
  </si>
  <si>
    <t>The study is based in Kenya, not in any of the Pacific Island countries specified in the screening criteria.</t>
  </si>
  <si>
    <t>No; The paper is focused on marine protected areas in Kenya, not any of the listed Pacific Island countries.
 ReflectionThe initial response is correct. The paper's title and abstract clearly state that the study is based in Kenya, which is not one of the countries listed in the screening criteria.</t>
  </si>
  <si>
    <t>No; The paper focuses on Cambodia and the Philippines, none of which are listed in the SC.
 ReflectionThe initial response is correct as the paper does not mention any of the countries listed in the SC.</t>
  </si>
  <si>
    <t>The paper's case study is based in Cambodia, which is not one of the countries specified in the SC.</t>
  </si>
  <si>
    <t>No; The paper is clearly focused on a case study from Cambodia, not any of the countries listed in the SC.
 ReflectionThe Initial Response is correct. The title and abstract of the paper clearly indicate that the research was conducted in Cambodia, which is not one of the countries listed in the SC.</t>
  </si>
  <si>
    <t>No; The paper focuses on native villages in Alaska, not any of the specified locations in the SC.
 ReflectionThe Initial Response is correct. The paper's focus is clearly stated to be on Alaska, which is not one of the locations listed in the SC.</t>
  </si>
  <si>
    <t>No; The paper is specifically about CBCRM programs in the Philippines, not any of the countries listed in the SC.
 ReflectionThe initial response is correct. The paper's focus is clearly stated to be the Philippines, which is not one of the countries of interest according to the SC.</t>
  </si>
  <si>
    <t>The paper is strictly about the Philippine coral reefs, not about any of the countries listed in the SC.</t>
  </si>
  <si>
    <t>No; The paper is focused on the Philippine coral reefs and does not mention any of the countries listed in the SC.
 ReflectionThe initial response is correct. The paper's title and abstract clearly state that the study is about the Philippine coral reefs, and there is no mention of any case study from the countries listed in the SC.</t>
  </si>
  <si>
    <t>The paper is about a location in the Philippines, not in any of the countries listed in the SC.</t>
  </si>
  <si>
    <t>No; The title indicates that the paper is about the Philippine Tubbataha Reef National Marine Park, which is not in any of the countries listed in the SC.
 ReflectionThe Initial Response is correct. The paper's title clearly states that it is about a location in the Philippines, which is not one of the countries listed in the SC.</t>
  </si>
  <si>
    <t>The research is based in Mozambique, not in any of the countries specified in the SC.</t>
  </si>
  <si>
    <t>No; The paper is based on a case study from northern Mozambique, not any of the countries listed in the SC.
 ReflectionThe Initial Response is correct. The paper's title and abstract clearly state that the research was conducted in Mozambique, which is not one of the countries of interest according to the SC.</t>
  </si>
  <si>
    <t>The paper's case study is based in Indonesia, which is not one of the countries specified in the SC.</t>
  </si>
  <si>
    <t>No; The paper is focused on a case study in Indonesia, not any of the countries listed in the SC.
 ReflectionThe initial response is correct. The abstract clearly states that the case study is based in West Lombok, Indonesia, which is not one of the countries listed in the SC.</t>
  </si>
  <si>
    <t>No; The study is based in Tono Reservoir in northern Ghana, not in any of the listed Pacific Island countries.
 ReflectionThe Initial Response is correct. The location of the study is clearly stated in the title and the abstract, and it is not one of the locations specified in the SC.</t>
  </si>
  <si>
    <t>No; The study is conducted in the Tuamotu Archipelago of French Polynesia, which is not listed in the SC.
 ReflectionThe initial response is correct. The location of the study is clearly stated in the abstract and it does not match any of the locations listed in the SC.</t>
  </si>
  <si>
    <t>The abstract and title detail a specific study and mention a publisher, indicating it is likely part of peer-reviewed literature.</t>
  </si>
  <si>
    <t>Yes; The abstract and title suggest a detailed study with a specific methodology, which is typical of peer-reviewed literature.
 ReflectionThe Initial Response seems correct. The abstract provides a detailed summary of a study, including its methodology, findings, and implications. It also mentions a publisher, which is common in peer-reviewed literature.</t>
  </si>
  <si>
    <t>No; The study is based in the Amazon, specifically the Brazilian Amazonia, not any of the listed Pacific Island countries.
 ReflectionThe initial response is correct. The abstract clearly states that the study is conducted in the Amazon, and there is no mention of any of the Pacific Island countries listed in the screening criteria.</t>
  </si>
  <si>
    <t>No; The abstract mentions a case study from northwest Mexico, not any of the specified locations.
 ReflectionThe initial response is correct. The abstract clearly states that the case study is from northwest Mexico, which is not one of the locations listed in the screening criteria.</t>
  </si>
  <si>
    <t>The research is based in Zimbabwe, not in any of the Pacific Island nations specified in the screening criteria.</t>
  </si>
  <si>
    <t>No; The study is clearly based in Zimbabwe, not any of the listed Pacific Island nations.
 ReflectionThe initial response is correct. The title and abstract of the paper clearly state that the research was conducted in Zimbabwe, which is not one of the countries listed in the screening criteria.</t>
  </si>
  <si>
    <t>No; The abstract does not mention any specific case study from the listed countries.
 ReflectionThe initial response is correct. The abstract discusses mangroves in general and their distribution in different regions, but does not mention any specific case study from the countries listed in the SC.</t>
  </si>
  <si>
    <t>Yes; The abstract mentions community-based approaches for restoration and sustainable management of mangrove forest ecosystems.
 ReflectionThe Initial Response is correct. The abstract does mention a community-based approach, but it does not focus on co-management.</t>
  </si>
  <si>
    <t>While the paper appears to be published literature, there is no explicit mention of it being peer-reviewed.</t>
  </si>
  <si>
    <t>Yes; The abstract provides a comprehensive summary of the research and the copyright statement at the end suggests it is published literature.
 ReflectionThe Initial Response is correct. The abstract is detailed and provides a clear overview of the research conducted. The copyright statement indicates that it is likely part of published literature. However, it does not explicitly state that it is peer-reviewed.</t>
  </si>
  <si>
    <t>No; The paper is focused on pearl culture in coastal communities in Tanzania, which is not one of the specified locations in the screening criteria.
 ReflectionThe initial response is correct. The paper's title and abstract clearly state that the study is based in Tanzania, not in any of the countries listed in the screening criteria.</t>
  </si>
  <si>
    <t>No; The paper is focused on a case study from Bangladesh, not any of the countries listed in the SC.
 ReflectionThe Initial Response is correct. The paper's title and abstract clearly state that the research is based on a case study from Bangladesh, which is not one of the countries specified in the SC.</t>
  </si>
  <si>
    <t>The paper does not meet the SC as it is based on a case study from Sri Lanka, not any of the specified countries.</t>
  </si>
  <si>
    <t>No; The paper is focused on a case study from Sri Lanka, not any of the countries listed in the SC.
 ReflectionThe initial response is correct as the paper's abstract clearly states that the research was conducted in Sri Lanka.</t>
  </si>
  <si>
    <t>No; The abstract and title do not mention any specific case study from the listed countries.
 ReflectionThe initial response is correct. The abstract discusses the impact of fisheries on marine-mammal populations on a global scale, but does not specify any particular region or country.</t>
  </si>
  <si>
    <t>The paper does not discuss a community-based approach, but rather focuses on ecological modeling and management scenarios.</t>
  </si>
  <si>
    <t>No; The abstract discusses a model to predict the impacts of lionfish invasion on a coral reef community, not a community-based approach.
 ReflectionThe initial response is correct. The paper is focused on the impacts of an invasive species on a coral reef ecosystem, and while it does discuss management scenarios, it does not mention a community-based approach.</t>
  </si>
  <si>
    <t>While the abstract and title suggest a research paper and it appears to be published, there is no explicit mention of it being peer-reviewed.</t>
  </si>
  <si>
    <t>Yes; The abstract provides a detailed summary of a research study, and the copyright notice at the end suggests it is part of published literature.
 ReflectionThe Initial Response is correct. The abstract and title are indicative of a research paper, and the copyright notice suggests it is published. However, it does not explicitly state that it is peer-reviewed.</t>
  </si>
  <si>
    <t>No; The paper is focused on marine fisheries in Tanzania, which is not one of the countries listed in the SC.
 ReflectionThe initial response is correct as the paper's focus is clearly stated to be Tanzania, not any of the countries listed in the SC.</t>
  </si>
  <si>
    <t>The paper discusses marine resource management, specifically through the lens of community-based marine reserves.</t>
  </si>
  <si>
    <t>Yes; The abstract discusses marine reserves and their impact on ecological and social outcomes, which implies a discussion on marine resource management.
 ReflectionThe initial response is correct. The abstract clearly mentions marine reserves and their management, which falls under the broader category of marine resource management. However, it does not explicitly mention fisheries.</t>
  </si>
  <si>
    <t>The paper focuses on a community-based approach without a focus on co-management.</t>
  </si>
  <si>
    <t>Yes; The abstract discusses a community-based approach to establishing marine reserves.
 ReflectionThe Initial Response is correct. The paper discusses a community-based approach to marine reserve design and does not mention co-management.</t>
  </si>
  <si>
    <t>The paper is likely part of the peer-reviewed published literature as it provides a detailed summary of a research study and is published by a known publisher of peer-reviewed journals.</t>
  </si>
  <si>
    <t>Yes; The abstract provides a detailed summary of a research study and mentions that it is published by Wiley Periodicals, Inc., which is a known publisher of peer-reviewed journals.
 ReflectionThe Initial Response is correct. The abstract provides a detailed summary of a research study, and it is mentioned that the paper is published by a known publisher of peer-reviewed journals.</t>
  </si>
  <si>
    <t>No; The paper is clearly about a case study in Bangladesh, not any of the countries listed in the SC.
 ReflectionThe initial response is correct. The title and abstract of the paper clearly state that the research is based in Bangladesh, which is not one of the countries listed in the SC.</t>
  </si>
  <si>
    <t>No; The study is clearly stated to be conducted in Northwest Ethiopia, not in any of the listed Pacific Island nations.
 ReflectionThe Initial Response is correct. The location of the study is explicitly mentioned in the title and abstract, and it does not match any of the locations specified in the SC.</t>
  </si>
  <si>
    <t>The paper is based on a study conducted in China, not in any of the countries specified in the SC.</t>
  </si>
  <si>
    <t>No; The study is focused on insular regions of Southeast China, not any of the countries listed in the SC.
 ReflectionThe Initial Response is correct. The study does not involve or mention any of the countries listed in the SC.</t>
  </si>
  <si>
    <t>No; The study is based in Cameroon, not any of the listed countries.
 ReflectionThe Initial Response is correct as the study location is clearly stated in the abstract.</t>
  </si>
  <si>
    <t>No; The abstract and title do not mention any of the specified locations.
 ReflectionThe initial response is correct as the paper focuses on Klaipeda seaport, which is not located in any of the specified locations.</t>
  </si>
  <si>
    <t>The paper's case study is from Thailand, not from any of the specified Pacific Island nations.</t>
  </si>
  <si>
    <t>No; The study is clearly based in Thailand, not any of the listed Pacific Island nations.
 ReflectionThe initial response is correct. The title and abstract of the paper clearly state that the research was conducted in Nakhon Ratchasima, Thailand.</t>
  </si>
  <si>
    <t>No; The title and abstract do not mention any case study from the specified countries.
 ReflectionThe initial response is correct as there is no mention of any case study from the listed countries in the title or abstract.</t>
  </si>
  <si>
    <t>No; The paper is focused on Kaptai Lake in Bangladesh, not any of the listed countries.
 ReflectionThe Initial Response is correct as the study is clearly based in Bangladesh, which is not one of the countries listed in the SC.</t>
  </si>
  <si>
    <t>The study is conducted in Uganda, not in any of the specified locations in the screening criteria.</t>
  </si>
  <si>
    <t>No; The study is clearly stated to be conducted in Mayuge District, Uganda, which is not one of the specified locations in the screening criteria.
 ReflectionThe initial response is correct. The study location is explicitly mentioned in the abstract and it does not match any of the locations specified in the screening criteria.</t>
  </si>
  <si>
    <t>The paper does not meet the SC as its case study is not from any of the specified Pacific Island countries.</t>
  </si>
  <si>
    <t>No; The paper's case study is based in Bangladesh, not any of the listed Pacific Island countries.
 ReflectionThe Initial Response is correct as the paper's focus is on Bangladesh, which is not one of the countries listed in the SC.</t>
  </si>
  <si>
    <t>No; The paper is a case study from Busia County, Kenya, not from any of the listed countries.
 ReflectionThe Initial Response is correct as the paper's focus is clearly on a case study from Kenya, which is not one of the countries listed in the SC.</t>
  </si>
  <si>
    <t>No; The abstract clearly states that the case study is based in Nepal, not any of the countries listed in the SC.
 ReflectionThe Initial Response is correct. The paper's case study is explicitly stated to be from Nepal, which is not one of the countries of interest according to the SC.</t>
  </si>
  <si>
    <t>The paper's case studies are from Southeast Asia, not from the countries specified in the SC.</t>
  </si>
  <si>
    <t>No; The abstract mentions that the case studies are from Southeast Asia, not from any of the countries listed in the SC.
 ReflectionThe initial response is correct. The paper focuses on Southeast Asia, and none of the countries listed in the SC are in Southeast Asia.</t>
  </si>
  <si>
    <t>The study is based in Eastern Indonesia, not in any of the countries specified in the SC.</t>
  </si>
  <si>
    <t>No; The paper focuses on Eastern Indonesia, not any of the countries listed in the SC.
 ReflectionThe Initial Response is correct as the study is clearly based in Eastern Indonesia, not in any of the countries specified in the SC.</t>
  </si>
  <si>
    <t>The study was conducted in Brazil, not in any of the specified Pacific Island countries.</t>
  </si>
  <si>
    <t>No; The abstract and title indicate that the study was conducted in Brazil, not in any of the listed Pacific Island countries.
 ReflectionThe initial response is correct. The study location is clearly stated in the abstract, and it does not match any of the locations specified in the screening criteria.</t>
  </si>
  <si>
    <t>No; The paper is based on a study conducted in the Bering Strait region of Alaska, not any of the specified Pacific Island nations.
 ReflectionThe Initial Response is correct as the study location mentioned in the abstract does not match any of the locations specified in the SC.</t>
  </si>
  <si>
    <t>The study was conducted in the U.S., not in any of the Pacific Island nations listed in the SC.</t>
  </si>
  <si>
    <t>No; The abstract and title indicate that the study was conducted in the U.S., not in any of the specified Pacific Island nations.
 ReflectionThe initial response is correct. The study locations are explicitly stated as being in the U.S., and none of the Pacific Island nations listed in the SC are mentioned.</t>
  </si>
  <si>
    <t>No; The abstract clearly states that the case study is from Selayar Island, Indonesia, which is not one of the locations listed in the SC.
 ReflectionThe initial response is correct. The paper's case study is explicitly stated to be from Selayar Island, Indonesia, which is not one of the countries listed in the SC.</t>
  </si>
  <si>
    <t>No; The case study in the paper is from Gili Indah, Indonesia, not from any of the countries listed in the SC.
 ReflectionThe initial response is correct. The paper's case study is clearly identified as being from Indonesia, which is not one of the countries of interest according to the SC.</t>
  </si>
  <si>
    <t>The case study is based in the Philippines, not in any of the countries listed in the SC.</t>
  </si>
  <si>
    <t>No; The abstract clearly states that the case study is based in the Philippines, which is not one of the countries listed in the SC.
 ReflectionThe initial response is correct. The abstract does not mention any of the countries listed in the SC, and instead focuses on a case study from the Philippines.</t>
  </si>
  <si>
    <t>No; The abstract and title do not mention any of the specified locations.
 ReflectionThe initial response is correct. The paper seems to focus on a case in North America, specifically involving the Nuu-chah-nulth First Nations, and does not mention any of the locations listed in the screening criteria.</t>
  </si>
  <si>
    <t>The paper's case study is from the Amazon, not from any of the specified Pacific Island nations.</t>
  </si>
  <si>
    <t>No; The study is based in the Amazon, not any of the listed Pacific Island nations.
 ReflectionThe initial response is correct as the location of the study is clearly stated in the title and abstract.</t>
  </si>
  <si>
    <t>The study is conducted in Portugal, not in any of the Pacific Island countries listed in the screening criteria.</t>
  </si>
  <si>
    <t>No; The study is clearly based in Alto Lindoso reservoir, River Lima, North Portugal, not in any of the listed Pacific Island countries.
 ReflectionThe initial response is correct. The location of the study is explicitly stated in the title and the abstract, and it is not one of the locations specified in the screening criteria.</t>
  </si>
  <si>
    <t>The paper's case study is based in Japan, not in any of the specified Pacific Island countries.</t>
  </si>
  <si>
    <t>No; The study is based in Japan, not any of the listed Pacific Island countries.
 ReflectionThe initial response is correct. The abstract clearly states that the study site is in Japan, and there is no mention of any of the countries listed in the screening criteria.</t>
  </si>
  <si>
    <t>The study is based in Oneida Lake, New York, which is not one of the specified Pacific Island countries in the screening criteria.</t>
  </si>
  <si>
    <t>No; The study is clearly stated to be conducted in Oneida Lake, New York, not in any of the listed Pacific Island countries.
 ReflectionThe initial response is correct. The location of the study is explicitly mentioned in the title and the abstract, and it does not match any of the locations specified in the screening criteria.</t>
  </si>
  <si>
    <t>No; The abstract mentions the study was conducted in the central Philippines, not in any of the countries listed in the SC.
 ReflectionThe initial response is correct as the location of the study is clearly stated in the abstract.</t>
  </si>
  <si>
    <t>The research paper is a case study from Vanuatu, which meets the SC.</t>
  </si>
  <si>
    <t>Yes; The paper is a case study conducted in Vanuatu, which is one of the countries listed in the SC.
 ReflectionThe Initial Response is correct. The title and abstract clearly state that the research was conducted in Vanuatu, which is one of the countries of interest according to the SC.</t>
  </si>
  <si>
    <t>The paper is about the management of a marine resource and its restocking, which falls under fisheries and marine resource management.</t>
  </si>
  <si>
    <t>Yes; The abstract mentions community-based management through Customary Marine Tenure (CMT).
 ReflectionThe Initial Response is correct. The paper discusses a community-based approach to managing marine resources, specifically through the release of sub-adult trochus for restocking purposes. There is no mention of co-management.</t>
  </si>
  <si>
    <t>The abstract and title suggest a peer-reviewed research paper, and the copyright information confirms it is published.</t>
  </si>
  <si>
    <t>Yes; The abstract provides a detailed summary of a research study and the copyright information at the end suggests it is published.
 ReflectionThe Initial Response is correct. The abstract and title are indicative of a peer-reviewed research paper, and the copyright information suggests it is published by Elsevier B.V., a reputable publisher of scientific literature.</t>
  </si>
  <si>
    <t>The paper includes a case study from Papua New Guinea, a country listed in the SC.</t>
  </si>
  <si>
    <t>Yes; The abstract mentions community participation in research activities related to fish and marine protected areas.
 ReflectionThe Initial Response is correct. The abstract clearly indicates that the paper discusses community involvement in marine resource management, specifically in the context of coral reef ecosystems and marine protected areas.</t>
  </si>
  <si>
    <t>The paper discusses community involvement in research, but does not focus on co-management.</t>
  </si>
  <si>
    <t>Yes; The abstract discusses partnerships with local communities and their involvement in research activities.
 ReflectionThe Initial Response is correct. The paper does discuss a community-based approach, but it does not focus on co-management.</t>
  </si>
  <si>
    <t>Yes; The abstract provides a detailed summary of a research study, and the copyright notice at the end suggests it is part of published literature.
 ReflectionThe Initial Response seems correct. The abstract is structured like a typical research paper, discussing the methods, findings, and implications of the study. The copyright notice also indicates that it is likely part of published literature. However, it does not explicitly state that it is peer-reviewed.</t>
  </si>
  <si>
    <t>No; The paper focuses on North Carolina's commercial fishers, not on any of the specified locations.
 ReflectionThe initial response is correct as the paper's focus is clearly stated to be North Carolina, which is not one of the locations listed in the SC.</t>
  </si>
  <si>
    <t>The paper's case study is based in Hong Kong, not in any of the countries specified in the SC.</t>
  </si>
  <si>
    <t>No; The paper is focused on a case study from Hong Kong, not any of the countries listed in the SC.
 ReflectionThe initial response is correct as the paper's title and abstract clearly state that the study is based in Hong Kong, which is not one of the countries listed in the SC.</t>
  </si>
  <si>
    <t>The case study in the paper is from Nepal, not from any of the locations specified in the screening criteria.</t>
  </si>
  <si>
    <t>No; The abstract clearly states that the case study is based in Central Himalaya, Nepal, which is not one of the specified locations in the screening criteria.
 ReflectionThe initial response is correct. The paper's case study is not from any of the specified locations.</t>
  </si>
  <si>
    <t>Yes; The abstract mentions a study conducted in Papua New Guinea.
 ReflectionThe Initial Response is correct. The abstract clearly states that the research was conducted in Papua New Guinea, which is one of the countries listed in the SC.</t>
  </si>
  <si>
    <t>Yes; The abstract discusses the management of grouper populations in marine areas, which falls under marine resource management.
 ReflectionThe initial response is correct. The abstract clearly discusses the management of a marine resource (grouper fish) and the challenges associated with it, which aligns with the screening criteria.</t>
  </si>
  <si>
    <t>Yes; The abstract discusses community-based management in the context of managing grouper reproductive migrations.
 ReflectionThe initial response is correct. The abstract does discuss community-based management, but it does not focus on co-management.</t>
  </si>
  <si>
    <t>Yes; The abstract and title suggest a detailed study with specific findings, which is typical of peer-reviewed literature.
 ReflectionThe Initial Response seems correct. The abstract provides a detailed summary of a research study, including methods (acoustic telemetry and tag-returns), results, and implications for management. It also mentions "The Authors" and a year of publication, which is common in peer-reviewed articles. However, it does not explicitly state that it is a peer-reviewed article.</t>
  </si>
  <si>
    <t>The study is based in Arctic Canada, not in any of the Pacific Island nations specified in the screening criteria.</t>
  </si>
  <si>
    <t>No; The paper is focused on Arctic Canada, not any of the listed Pacific Island nations.
 ReflectionThe initial response is correct. The paper's title and abstract clearly state that the research is based in Arctic Canada, which is not one of the countries listed in the screening criteria.</t>
  </si>
  <si>
    <t>The paper does not include a case study from any of the countries listed in the SC, as it focuses on Madagascar.</t>
  </si>
  <si>
    <t>No; The abstract mentions a case study from Madagascar, not any of the countries listed in the SC.
 ReflectionThe initial response is correct. The abstract does not mention any of the countries listed in the SC, instead it focuses on a case study from Madagascar.</t>
  </si>
  <si>
    <t>Yes; The abstract mentions the use of community-based resource managers in the context of marine reserve planning.
 ReflectionThe Initial Response is correct. The abstract does mention community-based resource managers, indicating a community-based approach. However, it does not explicitly mention co-management, so it does not violate the exclusion criteria.</t>
  </si>
  <si>
    <t>The paper's focus is on Japanese fisheries, not on any of the specified locations in the screening criteria.</t>
  </si>
  <si>
    <t>No; The abstract and title indicate that the study is based on Japanese fishery groups, not any of the specified locations.
 ReflectionThe initial response is correct. The paper's focus is clearly stated to be on Japanese fisheries, with no mention of any of the locations listed in the screening criteria.</t>
  </si>
  <si>
    <t>No; The case study mentioned in the title and abstract is from Indonesia, not from any of the countries listed in the SC.
 ReflectionThe initial response is correct. The paper's case study is clearly identified as being from Indonesia, which is not one of the countries of interest according to the SC.</t>
  </si>
  <si>
    <t>No; The paper is focused on a community institution for fishery management in Kerala, India, not any of the listed Pacific Island countries.
 ReflectionThe initial response is correct as the paper's focus is clearly stated to be on a case study from Kerala, India, which is not one of the countries listed in the screening criteria.</t>
  </si>
  <si>
    <t>No; The study is clearly stated to be conducted in Jima Geneti district, Western Oromia, Ethiopia, which is not one of the listed locations.
 ReflectionThe Initial Response is correct. The study location is explicitly mentioned in the title and abstract and it does not match any of the locations in the SC.</t>
  </si>
  <si>
    <t>No; The paper is focused on river fisheries management in Bangladesh, not any of the countries listed in the SC.
 ReflectionThe initial response is correct as the paper's focus is clearly on Bangladesh, with no mention of any of the countries listed in the SC.</t>
  </si>
  <si>
    <t>The paper's case study is based in Africa, not in any of the Pacific Island countries specified in the SC.</t>
  </si>
  <si>
    <t>No; The abstract and title indicate that the study is focused on a fishery shared by Namibia and Zambia, not any of the countries listed in the SC.
 ReflectionThe initial response is correct. The paper's focus is clearly stated to be on a specific region in Africa, not on any of the Pacific Island countries listed in the SC.</t>
  </si>
  <si>
    <t>No; The abstract does not mention any specific case study from the listed countries.
 ReflectionThe initial response is correct. The abstract discusses global issues related to fisheries but does not specify any case study from the countries listed in the SC.</t>
  </si>
  <si>
    <t>Yes; The abstract mentions community-based management as one of the steps to rehabilitate fish populations and habitats.
 ReflectionThe Initial Response is correct. The abstract does mention a community-based approach, and there is no mention of co-management.</t>
  </si>
  <si>
    <t>The abstract suggests a research paper, but without further information, it's not possible to confirm if it's part of the peer-reviewed published literature.</t>
  </si>
  <si>
    <t>Yes; The abstract provides a comprehensive summary of the issues, potential solutions, and research related to fisheries conservation, which suggests it could be from a peer-reviewed paper.
 ReflectionThe Initial Response seems correct as the abstract does seem to summarize a research paper. However, without further information, it's not possible to definitively confirm if it's part of the peer-reviewed published literature or not.</t>
  </si>
  <si>
    <t>No; The study is clearly stated to be conducted in the Philippines, which is not one of the countries listed in the SC.
 ReflectionThe initial response is correct. The paper's title and abstract clearly state that the case study is based in the Philippines, not in any of the countries listed in the SC.</t>
  </si>
  <si>
    <t>No; The paper's case study is based in Jamnagar, not in any of the listed countries.
 ReflectionThe initial response is correct as the paper's case study is clearly stated to be in Jamnagar, which is not one of the countries listed in the screening criteria.</t>
  </si>
  <si>
    <t>The study is conducted in Taiwan, which is not one of the countries listed in the screening criteria.</t>
  </si>
  <si>
    <t>No; The study is clearly stated to be based in northeastern Taiwan, not any of the listed locations.
 ReflectionThe Initial Response is correct as the location of the study is explicitly mentioned in the abstract.</t>
  </si>
  <si>
    <t>The paper does not focus on any of the locations specified in the screening criteria.</t>
  </si>
  <si>
    <t>No; The abstract and title do not mention any of the specified locations.
 ReflectionThe initial response is correct. The paper focuses on Wallacea, which is not listed in the screening criteria.</t>
  </si>
  <si>
    <t>No; The study is based in Belize, not any of the countries listed in the SC.
 ReflectionThe Initial Response is correct as the study location is clearly stated in the title and abstract.</t>
  </si>
  <si>
    <t>No; The paper is focused on a case study from the Saugeen Ojibway Nation in Lake Huron, not any of the specified locations.
 ReflectionThe initial response is correct. The paper's title and abstract clearly indicate that the study is based in Lake Huron, involving the Saugeen Ojibway Nation, which is not one of the locations listed in the screening criteria.</t>
  </si>
  <si>
    <t>The paper's case study is based in Belize, not in any of the countries listed in the SC.</t>
  </si>
  <si>
    <t>No; The paper is focused on a case study from Belize, not any of the countries listed in the SC.
 ReflectionThe Initial Response is correct as the paper's case study is clearly based in Belize, which is not one of the countries specified in the SC.</t>
  </si>
  <si>
    <t>No; The study is clearly stated to be conducted in Fortaleza, Brazil, not in any of the listed countries.
 ReflectionThe Initial Response is correct. The location of the study is explicitly mentioned in the title and the abstract, and it does not match any of the countries listed in the SC.</t>
  </si>
  <si>
    <t>The paper's focus on Indonesia does not meet the SC's requirement for a case study from the listed countries.</t>
  </si>
  <si>
    <t>No; The paper focuses on the Indonesian archipelago, not any of the countries listed in the SC.
 ReflectionThe initial response is correct as the paper's focus is clearly stated to be on Indonesia, which is not one of the countries listed in the SC.</t>
  </si>
  <si>
    <t>The paper is focused on the Seychelles, not any of the countries listed in the SC.</t>
  </si>
  <si>
    <t>No; The study is clearly focused on the Seychelles, which is not one of the countries listed in the SC.
 ReflectionThe initial response is correct. The paper's title and abstract do not mention any of the countries listed in the SC.</t>
  </si>
  <si>
    <t>The paper does not clearly indicate a community-based approach in its title or abstract.</t>
  </si>
  <si>
    <t>No; The abstract discusses management strategies for sea cucumber fisheries, but does not explicitly mention a community-based approach.
 ReflectionThe initial response is correct. The abstract discusses various management strategies, but there is no clear indication of a community-based approach. It does mention the involvement of local fishers in policy-making, but this is not the same as a community-based approach. Furthermore, there is no explicit mention of co-management.</t>
  </si>
  <si>
    <t>The abstract's structure and content, along with the copyright notice, suggest it is part of the peer-reviewed published literature.</t>
  </si>
  <si>
    <t>Yes; The abstract provides a comprehensive summary of the paper, and the copyright notice at the end suggests it is part of the peer-reviewed published literature.
 ReflectionThe Initial Response seems correct. The abstract is detailed and structured like a peer-reviewed paper, discussing the problem, methods, and potential solutions. The copyright notice also indicates it's likely from a peer-reviewed journal.</t>
  </si>
  <si>
    <t>No; The abstract and title do not mention any of the specified locations.
 ReflectionThe initial response is correct, as the abstract and title do not provide any information that would suggest a case study from the specified locations.</t>
  </si>
  <si>
    <t>While the abstract mentions community-based projects, it is unclear if these are the main focus or part of a co-management approach.</t>
  </si>
  <si>
    <t>Yes; The abstract mentions partnering on community-based conservation and enhancement projects.
 ReflectionThe Initial Response is correct. The abstract does mention community-based projects, but it does not specify if these are the main focus of the paper or if they are part of a co-management approach.</t>
  </si>
  <si>
    <t>The paper does not appear to be a case study from any of the specified locations.</t>
  </si>
  <si>
    <t>No; The abstract and title do not mention any of the specified locations.
 ReflectionThe initial response is correct. The abstract and title of the paper refer to the Seaflower MPA and the San Andres Archipelago, neither of which are listed in the screening criteria.</t>
  </si>
  <si>
    <t>No; The abstract mentions the study was conducted in the central Philippines, not any of the countries listed in the SC.
 ReflectionThe initial response is correct. The study location is clearly stated in the abstract and it does not match any of the locations specified in the SC.</t>
  </si>
  <si>
    <t>No; The abstract and title do not mention any of the specified locations.
 ReflectionThe initial response is correct as the paper focuses on the eastern Pacific from central California to Baja California, none of which are the specified locations in the screening criteria.</t>
  </si>
  <si>
    <t>No; The paper is based on a case study from Madagascar, not any of the countries listed in the SC.
 ReflectionThe Initial Response is correct as the study does not involve any of the countries listed in the SC.</t>
  </si>
  <si>
    <t>No; The abstract clearly states that the study was conducted along the Qiupu River in China, not in any of the listed countries.
 ReflectionThe initial response is correct. The study location is explicitly mentioned in the abstract and it does not match any of the countries listed in the screening criteria.</t>
  </si>
  <si>
    <t>No; The abstract and title do not mention any of the specified locations.
 ReflectionThe initial response is correct, as the abstract and title of the paper do not provide any information suggesting that the study was conducted in any of the specified locations.</t>
  </si>
  <si>
    <t>No; The paper's case studies are from Nicaragua and Tanzania, not from any of the countries listed in the SC.
 ReflectionThe initial response is correct. The paper does mention a model from Fiji, but it does not present a case study from Fiji or any of the other countries listed in the SC.</t>
  </si>
  <si>
    <t>The title could potentially be relevant to the listed Pacific Island nations, but without an abstract or specific mention of these countries, it's uncertain.</t>
  </si>
  <si>
    <t>Maybe; The title suggests a focus on small-scale fisheries management which could potentially be relevant to the listed Pacific Island nations, but without an abstract or specific mention of these countries, it's uncertain.
 ReflectionThe Initial Response is correct as it acknowledges the potential relevance of the topic to the listed countries, but also the lack of specific information to confirm this.</t>
  </si>
  <si>
    <t>The title of the paper directly refers to fisheries management, aligning with the screening criteria.</t>
  </si>
  <si>
    <t>Yes; The title explicitly mentions "fisheries management", indicating the paper's relevance to the screening criteria.
 ReflectionThe initial response is correct, as the title clearly suggests a focus on fisheries management, even though there is no abstract available to provide additional context.</t>
  </si>
  <si>
    <t>The title suggests a community-based approach but without an abstract, it's not possible to confirm or deny a focus on co-management.</t>
  </si>
  <si>
    <t>Yes; The title suggests a focus on a community-based approach in small-scale fisheries management and development.
 ReflectionThe Initial Response is correct as the title does suggest a community-based approach, however, without an abstract, it's not possible to determine if there's a focus on co-management.</t>
  </si>
  <si>
    <t>No; The paper is focused on a case study from Malalison Island in the Philippines, which is not one of the specified locations in the screening criteria.
 ReflectionThe initial response is correct. The paper's title and abstract clearly state that the research is based on a case study from Malalison Island, Philippines, which is not included in the list of locations provided in the screening criteria.</t>
  </si>
  <si>
    <t>Yes; The paper focuses on a case study from Fiji, which is one of the countries listed in the screening criteria.
 ReflectionThe Initial Response is correct. The abstract clearly states that the paper focuses on a case study from Fiji, which is one of the countries of interest according to the screening criteria.</t>
  </si>
  <si>
    <t>The paper's title and abstract clearly discuss fisheries and marine resource management, specifically in the context of a Fijian reef fishery.</t>
  </si>
  <si>
    <t>Yes; The title and abstract clearly indicate that the paper discusses a local Fijian reef fishery and marine resource management.
 ReflectionThe initial response is correct. The paper's focus on the Locally Managed Marine Area (LMMA) approach, community-based marine resource management, and the impacts of a small-scale marine closure on harvesting patterns all relate to fisheries and marine resource management.</t>
  </si>
  <si>
    <t>Yes; The abstract discusses a community-based marine resource management approach in a local Fijian reef fishery.
 ReflectionThe initial response is correct. The paper focuses on a community-based approach, specifically the Locally Managed Marine Area (LMMA) approach. There is no mention of co-management, which is the exclusion criterion.</t>
  </si>
  <si>
    <t>Yes; The abstract provides a detailed summary of a research study, which is typical of peer-reviewed literature.
 ReflectionThe Initial Response seems correct. The abstract discusses a specific research study, its methodology, findings, and implications, which is characteristic of peer-reviewed literature. There is no indication that this is grey literature, a conference report, or a book chapter.</t>
  </si>
  <si>
    <t>The paper's case study is based in Indonesia, not in any of the countries specified in the screening criteria.</t>
  </si>
  <si>
    <t>No; The paper is focused on Surabaya, a city in Indonesia, not any of the listed countries.
 ReflectionThe initial response is correct as the paper's case study is clearly based in Indonesia, which is not one of the countries listed in the screening criteria.</t>
  </si>
  <si>
    <t>The paper is centered around the management of a marine resource and the challenges faced in its sustainable use, which aligns with the screening criteria.</t>
  </si>
  <si>
    <t>Yes; The abstract discusses community-based mariculture of sea cucumber, a form of marine resource management, and the challenges faced in its implementation.
 ReflectionThe initial response is correct. The paper clearly discusses the management of a marine resource (sea cucumber) and the issues related to its fishing and mariculture, which falls under the umbrella of fisheries and marine resource management.</t>
  </si>
  <si>
    <t>Yes; The abstract discusses a community-based approach to sea cucumber mariculture.
 ReflectionThe initial response is correct. The paper discusses a community-based approach to sea cucumber mariculture, but it also mentions the failure of this approach due to various factors. However, it does not focus on co-management, which is the exclusion criterion.</t>
  </si>
  <si>
    <t>The study is based in Kenya, not in any of the Pacific Island countries listed in the SC.</t>
  </si>
  <si>
    <t>No; The abstract mentions that the study was conducted along the Kenyan coast, not in any of the listed Pacific Island countries.
 ReflectionThe Initial Response is correct. The study is clearly based in Kenya, which is not one of the countries listed in the SC.</t>
  </si>
  <si>
    <t>The title suggests that the paper is a case study from Fiji, which meets the SC.</t>
  </si>
  <si>
    <t>Yes; The title mentions Fijian villages, which indicates that the paper could be a case study from Fiji.
 ReflectionThe Initial Response is correct as the title does mention Fiji, which is one of the countries listed in the SC.</t>
  </si>
  <si>
    <t>The title indicates a focus on marine resource management.</t>
  </si>
  <si>
    <t>Yes; The title suggests a discussion on marine resource management.
 ReflectionThe initial response is correct, the title directly mentions marine resource management, although the lack of an abstract does not provide additional information.</t>
  </si>
  <si>
    <t>The title suggests a community focus, but without an abstract, it's impossible to definitively determine the paper's approach.</t>
  </si>
  <si>
    <t>Maybe; The title suggests a focus on social attitudes in specific communities, but without an abstract, it's unclear if a community-based approach is discussed.
 ReflectionThe Initial Response is correct as the title does suggest a community focus, but without an abstract, it's impossible to definitively determine if the paper discusses a community-based approach or focuses on co-management.</t>
  </si>
  <si>
    <t>The paper's case study is based in Kerala, not in any of the specified locations in the screening criteria.</t>
  </si>
  <si>
    <t>No; The abstract and title refer to a case study in Kerala, not any of the specified locations.
 ReflectionThe initial response is correct as the paper's focus is clearly on a case study from Kerala, which is not one of the locations listed in the screening criteria.</t>
  </si>
  <si>
    <t>No; The paper is focused on Bangladesh, not any of the countries listed in the SC.
 ReflectionThe Initial Response is correct as the paper's case study is clearly based in Bangladesh, which is not one of the countries of interest according to the SC.</t>
  </si>
  <si>
    <t>The study is based on a fishery in Mozambique and Tanzania, not in any of the countries listed in the SC.</t>
  </si>
  <si>
    <t>No; The abstract clearly states that the study is based on a community-based fishery on the Rovuma River that forms the border between Mozambique and Tanzania, which are not among the countries listed in the SC.
 ReflectionThe initial response is correct. The study is not based in any of the countries listed in the SC.</t>
  </si>
  <si>
    <t>The research was conducted in the Brazilian Amazon, not in any of the countries specified in the SC.</t>
  </si>
  <si>
    <t>No; The abstract mentions a case study from the Brazilian Amazon, not from any of the countries listed in the SC.
 ReflectionThe initial response is correct. The abstract clearly states that the research was conducted in the Brazilian Amazon, which is not one of the countries listed in the SC.</t>
  </si>
  <si>
    <t>The paper discusses the management of fisheries and marine resources, as indicated in the abstract.</t>
  </si>
  <si>
    <t>Yes; The abstract discusses co-management practices in local fisheries and the management of coastal resources.
 ReflectionThe Initial Response is correct. The abstract clearly mentions the management of coastal resources and local fisheries, which aligns with the Screening Criteria.</t>
  </si>
  <si>
    <t>No; The abstract clearly mentions a focus on co-management in local fisheries.
 ReflectionThe initial response is correct. The paper's abstract explicitly mentions co-management as a key strategy, which is against the screening criteria.</t>
  </si>
  <si>
    <t>The abstract and title suggest a research study and the presence of a copyright statement indicates it is likely part of peer-reviewed literature.</t>
  </si>
  <si>
    <t>Yes; The abstract provides a detailed summary of the research conducted and the paper appears to be a scholarly article.
 ReflectionThe Initial Response seems correct. The abstract and title suggest a research study, and it includes a copyright statement from a foundation for environmental conservation, which indicates it is likely part of peer-reviewed literature.</t>
  </si>
  <si>
    <t>No; The abstract mentions data collected from community development banks in Brazil and complementary currencies in multiple countries, but does not specify any of the countries listed in the SC.
 ReflectionThe initial response is correct. The abstract does not provide any information that suggests a case study from any of the countries listed in the SC.</t>
  </si>
  <si>
    <t>The paper's case study is not from any of the listed Pacific Island nations, but from Scotland.</t>
  </si>
  <si>
    <t>No; The paper's case study is clearly stated to be from the North East of Scotland, not any of the listed Pacific Island nations.
 ReflectionThe initial response is correct. The paper's focus is on a case study from Scotland, which is not one of the countries listed in the screening criteria.</t>
  </si>
  <si>
    <t>The paper does not meet the SC as it is based on a case study from the Commonwealth of Dominica, not from any of the countries listed in the SC.</t>
  </si>
  <si>
    <t>No; The paper is based on a case study from the Commonwealth of Dominica, which is not one of the countries listed in the SC.
 ReflectionThe initial response is correct. The paper's abstract clearly states that the data was collected on the island of the Commonwealth of Dominica, which is not one of the countries specified in the SC.</t>
  </si>
  <si>
    <t>Yes; The abstract mentions a community-based rapid vulnerability assessment methodology and discusses community-level vulnerability assessments.
 ReflectionUpon reflection, the initial response is incorrect. The abstract does mention a community-based approach, but it also discusses co-management plans, which is a criterion for exclusion according to the SC.</t>
  </si>
  <si>
    <t>The paper's case study is based in Sri Lanka, not in any of the countries listed in the SC.</t>
  </si>
  <si>
    <t>No; The paper is focused on a case study from Sri Lanka, not any of the countries listed in the SC.
 ReflectionThe initial response is correct. The title and abstract clearly state that the research is based on a case study from Sri Lanka, which is not one of the countries specified in the SC.</t>
  </si>
  <si>
    <t>Yes; The abstract mentions the need for a community-based, integrated coastal area management approach.
 ReflectionThe Initial Response is correct. The abstract does mention a community-based approach, but it does not focus on co-management.</t>
  </si>
  <si>
    <t>While the abstract and title suggest a comprehensive research study, it does not explicitly state that it is part of the peer-reviewed published literature.</t>
  </si>
  <si>
    <t>Yes; The abstract provides a detailed summary of the research, its findings, and recommendations, which is typical of peer-reviewed literature.
 ReflectionThe Initial Response seems correct as the abstract and title suggest a comprehensive research study. However, it does not explicitly state that it is a peer-reviewed paper.</t>
  </si>
  <si>
    <t>No; The abstract does not mention any specific location or case study from the listed countries.
 ReflectionThe initial response is correct. The abstract discusses fishery management models in a general sense, without specifying any particular geographic location or case study.</t>
  </si>
  <si>
    <t>While the abstract suggests a detailed study, there is no explicit confirmation of it being part of peer-reviewed literature.</t>
  </si>
  <si>
    <t>Yes; The abstract provides a detailed overview of the research conducted, indicating it is likely part of a peer-reviewed publication.
 ReflectionThe initial response seems correct. The abstract is comprehensive and discusses a specific study, which is typical of peer-reviewed literature. However, there is no explicit mention of the paper being peer-reviewed.</t>
  </si>
  <si>
    <t>The study is conducted in Ethiopia, not in any of the Pacific Island countries listed in the SC.</t>
  </si>
  <si>
    <t>No; The study is based in Butajira Town, south-central Ethiopia, not in any of the listed Pacific Island countries.
 ReflectionThe Initial Response is correct. The location of the study is clearly stated in the title and abstract, and it does not match any of the locations specified in the SC.</t>
  </si>
  <si>
    <t>Yes; The title and abstract clearly mention a case study from Solomon Islands.
 ReflectionThe Initial Response is correct as the title and abstract clearly indicate that the paper is about a case study from Solomon Islands, which is one of the countries listed in the SC.</t>
  </si>
  <si>
    <t>The paper discusses marine resource management, as indicated by the mention of overharvesting and community-based resource management systems in the abstract.</t>
  </si>
  <si>
    <t>Yes; The abstract mentions overharvesting, environmental law and policy, and community-based resource management systems, which are all related to marine resource management.
 ReflectionThe Initial Response is correct. The abstract does discuss issues related to marine resource management, including overharvesting and the use of community-based resource management systems.</t>
  </si>
  <si>
    <t>The paper discusses community-based resource management systems without a focus on co-management.</t>
  </si>
  <si>
    <t>Yes; The abstract mentions community-based resource management systems.
 ReflectionThe Initial Response is correct. The abstract does mention community-based resource management systems, but it does not indicate a focus on co-management.</t>
  </si>
  <si>
    <t>The copyright statement from Elsevier Ltd and the detailed abstract suggest this is part of the peer-reviewed published literature.</t>
  </si>
  <si>
    <t>Yes; The abstract ends with a copyright statement from Elsevier Ltd, a well-known publisher of peer-reviewed scientific literature.
 ReflectionThe Initial Response is correct. The presence of a copyright statement from a known scientific publisher suggests that this is a peer-reviewed article. The abstract also contains detailed information about the research topic, which is typical of peer-reviewed literature.</t>
  </si>
  <si>
    <t>The study is not conducted in any of the specified countries in the screening criteria.</t>
  </si>
  <si>
    <t>No; The abstract mentions the study is conducted in the Pacific Northwest, not in any of the listed countries.
 ReflectionThe initial response is correct as the study location specified in the abstract does not match any of the countries listed in the screening criteria.</t>
  </si>
  <si>
    <t>The paper's case study is based in Bali and Lombok, not in any of the locations specified in the SC.</t>
  </si>
  <si>
    <t>No; The paper focuses on coastal management in Bali and Lombok, which are not among the specified locations in the SC.
 ReflectionThe initial response is correct. The paper's case study is not from any of the locations listed in the SC.</t>
  </si>
  <si>
    <t>The paper's case study is from Ecuador, which is not one of the countries specified in the SC.</t>
  </si>
  <si>
    <t>No; The paper is focused on a case study from Ecuador, not any of the countries listed in the SC.
 ReflectionThe initial response is correct. The title and abstract clearly state that the case study is from Ecuador, which is not one of the countries of interest according to the SC.</t>
  </si>
  <si>
    <t>The paper is focused on a case study from Sierra Leone, which is not one of the countries of interest according to the screening criteria.</t>
  </si>
  <si>
    <t>No; The study is based in Sierra Leone, not any of the listed countries.
 ReflectionThe initial response is correct as the study location is clearly stated in the title and abstract.</t>
  </si>
  <si>
    <t>The paper could potentially include a case study from the countries listed in the SC as it discusses the Pacific region, but it does not explicitly mention any of these countries.</t>
  </si>
  <si>
    <t>Maybe; The abstract mentions the Pacific region but does not specify any of the countries listed in the SC.
 ReflectionThe initial response is correct. The abstract does not provide specific information about the countries involved in the study, but it does mention the Pacific region, which includes the countries listed in the SC.</t>
  </si>
  <si>
    <t>Yes; The title and abstract mention sport fisheries and discuss managing these for the benefit of coastal communities.
 ReflectionThe initial response is correct. The paper is clearly about fisheries (specifically sport fishing) and discusses principles for managing these fisheries in a way that benefits local communities and conserves fish stocks and their habitats.</t>
  </si>
  <si>
    <t>The abstract and title suggest a comprehensive research study, which is typical of peer-reviewed literature.</t>
  </si>
  <si>
    <t>Yes; The abstract provides a detailed summary of the research conducted, the methodology used, and the conclusions drawn, which is typical of peer-reviewed literature.
 ReflectionThe Initial Response is correct. The abstract does not indicate that it is grey literature, a conference report, or a book chapter. It appears to be a comprehensive study on a specific topic, which is characteristic of peer-reviewed literature.</t>
  </si>
  <si>
    <t>The case study in the paper is from Sri Lanka, not from any of the countries listed in the SC.</t>
  </si>
  <si>
    <t>No; The paper is focused on a case study from Sri Lanka, not any of the countries listed in the SC.
 ReflectionThe initial response is correct. The title and abstract clearly state that the case study is based in Sri Lanka, which is not one of the countries specified in the SC.</t>
  </si>
  <si>
    <t>The paper's focus is on a case study in Wisconsin, USA, not any of the listed Pacific Island nations.</t>
  </si>
  <si>
    <t>No; The paper is clearly about lake management in Wisconsin, USA, not any of the listed Pacific Island nations.
 ReflectionThe Initial Response is correct. The paper's title and abstract do not mention any of the Pacific Island nations listed in the SC, and instead focus on a case study in Wisconsin, USA.</t>
  </si>
  <si>
    <t>No; The paper is based on a case study from the Philippines, not any of the countries listed in the SC.
 ReflectionThe Initial Response is correct as the paper does not meet the SC because it does not involve a case study from any of the specified countries.</t>
  </si>
  <si>
    <t>No; The abstract and title do not mention any of the specified locations.
 ReflectionThe initial response is correct. The paper seems to be focused on Arctic and sub-Arctic subsistence fisheries, not on any of the locations listed in the screening criteria.</t>
  </si>
  <si>
    <t>The paper's case study is based in Lao PDR, not in any of the countries listed in the SC.</t>
  </si>
  <si>
    <t>No; The case study is based in Kenya, not in any of the listed countries.
 ReflectionThe initial response is correct as the abstract clearly states that the study was conducted in Kenya.</t>
  </si>
  <si>
    <t>The paper is focused on a case study from Papua New Guinea, which meets the SC.</t>
  </si>
  <si>
    <t>Yes; The paper is about fisheries governance in Papua New Guinea, which is one of the countries listed in the SC.
 ReflectionThe Initial Response is correct. The paper's title and abstract clearly indicate that it is focused on Papua New Guinea, which is one of the countries of interest according to the SC.</t>
  </si>
  <si>
    <t>The paper's focus on fisheries governance confirms it is relevant to marine resource management.</t>
  </si>
  <si>
    <t>Yes; The title and abstract both mention fisheries governance, which is related to marine resource management.
 ReflectionThe initial response is correct. The paper is clearly about fisheries governance, a key aspect of marine resource management.</t>
  </si>
  <si>
    <t>Yes; The abstract mentions strengthening community-based and participatory approaches to fisheries management.
 ReflectionThe Initial Response is correct as the abstract clearly mentions a focus on community-based approaches, and there is no mention of co-management.</t>
  </si>
  <si>
    <t>The paper appears to be a scholarly work but it is not explicitly stated if it is peer-reviewed or part of published literature.</t>
  </si>
  <si>
    <t>Yes; The title and abstract suggest that the paper is a scholarly work on fisheries governance in Papua New Guinea.
 ReflectionThe initial response is correct as the abstract and title indicate a research study, however, it does not explicitly state if it is peer-reviewed or part of published literature.</t>
  </si>
  <si>
    <t>Yes; The abstract mentions a case study conducted in five Solomon Island villages.
 ReflectionThe initial response is correct. The abstract clearly states that the study was conducted in the Solomon Islands, which is one of the countries listed in the screening criteria.</t>
  </si>
  <si>
    <t>Yes; The title and abstract discuss a community-based approach in the context of fisheries management.
 ReflectionThe initial response is correct. The paper focuses on community-based fisheries management (CBFM) and uses a social-ecological systems (SES) framework to analyze it. There is no mention of co-management in the abstract.</t>
  </si>
  <si>
    <t>The paper uses data from grey literature, which could mean it is not peer-reviewed, but it could also mean it simply uses data from non-peer-reviewed sources.</t>
  </si>
  <si>
    <t>Yes; The abstract discusses a study and its results, which is typical of peer-reviewed literature.
 ReflectionThe initial response is correct. The abstract does discuss a study and its results, which is typical of peer-reviewed literature. However, it also mentions that it draws on data from grey literature. This could potentially mean that the paper itself is not peer-reviewed, but it could also mean that it simply uses data from non-peer-reviewed sources.</t>
  </si>
  <si>
    <t>The study is explicitly based in Italy, not in any of the Pacific Island nations specified in the SC.</t>
  </si>
  <si>
    <t>No; The paper is clearly based on a study conducted in Umbria, Italy, not any of the listed Pacific Island nations.
 ReflectionThe Initial Response is correct. The paper's title and abstract make it clear that the study was conducted in Italy, and there is no mention of any of the Pacific Island nations listed in the SC.</t>
  </si>
  <si>
    <t>The case study in the paper is from Canada, not from any of the Pacific Island nations listed in the SC.</t>
  </si>
  <si>
    <t>No; The paper focuses on the Kitasoo/XaiÃƒÂ¢Ã¢â€šÂ¬Ã¢â€žÂ¢xais people of British Columbia, Canada, not any of the specified Pacific Island nations.
 ReflectionThe Initial Response is correct. The paper's case study is clearly identified as being from Canada, which is not one of the countries listed in the SC.</t>
  </si>
  <si>
    <t>The study is conducted in Tianjin, not in any of the locations specified in the SC.</t>
  </si>
  <si>
    <t>No; The study is clearly stated to be conducted in Tianjin, which is not one of the specified locations.
 ReflectionThe Initial Response is correct. The study location is explicitly mentioned in the title and the abstract, and it does not match any of the locations specified in the SC.</t>
  </si>
  <si>
    <t>The paper focuses on a case study in the Dominican Republic, not in any of the countries specified in the screening criteria.</t>
  </si>
  <si>
    <t>No; The paper is a case study of the Buen Hombre fishery in the Dominican Republic, not any of the listed countries.
 ReflectionThe initial response is correct as the paper does not involve a case study from any of the listed countries.</t>
  </si>
  <si>
    <t>The study is based in Chile, not in any of the countries listed in the SC.</t>
  </si>
  <si>
    <t>No; The paper is focused on a case study in Chile, not any of the specified locations.
 ReflectionThe Initial Response is correct. The paper's title and abstract clearly state that the study is based in Chile, which is not one of the countries listed in the SC.</t>
  </si>
  <si>
    <t>No; The paper is focused on community-based organizations in Bangladesh, not any of the countries listed in the SC.
 ReflectionThe initial response is correct. The title and abstract clearly state that the research is based in Bangladesh, which is not one of the countries listed in the SC.</t>
  </si>
  <si>
    <t>No; The paper is focused on the Lagong Hill Forest Reserve in Malaysia, not any of the specified locations.
 ReflectionThe initial response is correct as the paper's case study is clearly stated to be in Malaysia, which is not one of the locations listed in the screening criteria.</t>
  </si>
  <si>
    <t>Yes; The paper is a case study from Fiji, which is one of the countries listed in the SC.
 ReflectionThe Initial Response is correct. The paper is indeed a case study from Fiji, which is one of the countries of interest according to the SC.</t>
  </si>
  <si>
    <t>The paper discusses the management of marine resources, including traditional fishing communities, and the sustainable financing of MPAs.</t>
  </si>
  <si>
    <t>Yes; The abstract discusses Marine Protected Areas (MPAs) and their management, which includes traditional fishing communities.
 ReflectionThe initial response is correct. The abstract clearly mentions the management of marine resources, including traditional fishing communities, and the financing of MPAs.</t>
  </si>
  <si>
    <t>Yes; The abstract mentions exploring potential benefits from selected community-based MPAs to recipient local stakeholders and discusses a bottom-up approach for long-term financial sustainability.
 ReflectionThe Initial Response is correct. The paper does discuss a community-based approach, specifically in the context of Marine Protected Areas (MPAs) and their financing. There is no explicit mention of co-management, which is the exclusion criterion.</t>
  </si>
  <si>
    <t>Yes; The abstract provides a detailed summary of a research study, including methodology and results, which is typical of peer-reviewed literature.
 ReflectionThe Initial Response seems correct. The abstract does not indicate that it is grey literature, a conference report, or a book chapter. It appears to be a summary of a research study, which is typical of peer-reviewed literature.</t>
  </si>
  <si>
    <t>The paper's focus is on a region in the Rocky Mountains, not on any of the island nations specified in the screening criteria.</t>
  </si>
  <si>
    <t>No; The abstract and title indicate that the study is focused on the Crown of the Continent Ecosystem in the Rocky Mountains, not any of the specified island nations.
 ReflectionThe initial response is correct. The paper's focus is clearly stated to be a region in North America, with no mention of any case studies or data from the island nations listed in the screening criteria.</t>
  </si>
  <si>
    <t>No; The abstract does not mention any specific case study from the listed countries.
 ReflectionThe initial response is correct. The abstract discusses the use of periodic closures in the Indo-Pacific region, but does not specify any of the countries listed in the screening criteria.</t>
  </si>
  <si>
    <t>Yes; The title and abstract clearly mention small-scale fisheries and marine resource management.
 ReflectionThe initial response is correct. The abstract discusses the use of periodically harvested marine reserves in managing fisheries, which directly relates to the screening criteria.</t>
  </si>
  <si>
    <t>The paper discusses co-management, which is not within the screening criteria.</t>
  </si>
  <si>
    <t>No; The abstract mentions the use of community-based and co-management frameworks.
 ReflectionThe initial response is correct. The abstract clearly states that the paper discusses both community-based and co-management frameworks, which is against the screening criteria.</t>
  </si>
  <si>
    <t>No; The paper is focused on a case study in Bangladesh, not any of the listed countries.
 ReflectionThe initial response is correct. The paper's abstract clearly states that the study is based in Bangladesh, which is not one of the countries listed in the screening criteria.</t>
  </si>
  <si>
    <t>The paper could potentially include a case study from the listed countries, but the abstract does not provide specific information.</t>
  </si>
  <si>
    <t>Maybe; The abstract mentions Pacific island nations, but does not specify which ones.
 ReflectionThe Initial Response is correct. The abstract does not provide specific information about the countries involved in the study.</t>
  </si>
  <si>
    <t>The paper discusses management of coral reefs, a significant marine resource, even though it does not explicitly mention fisheries.</t>
  </si>
  <si>
    <t>Yes; The abstract discusses resource governance and management in relation to coral reefs, which are a key marine resource.
 ReflectionThe Initial Response is correct. The abstract does not explicitly mention fisheries, but it does discuss the management of coral reefs, which are a crucial part of marine ecosystems and resources.</t>
  </si>
  <si>
    <t>The paper discusses community-based initiatives and does not mention co-management.</t>
  </si>
  <si>
    <t>Yes; The abstract mentions supporting community-based initiatives and using traditional knowledge to build reef resilience.
 ReflectionThe Initial Response is correct. The abstract does mention community-based initiatives, but it does not mention co-management, which is a criterion for exclusion.</t>
  </si>
  <si>
    <t>The abstract and title suggest a scholarly review, and the presence of a copyright symbol and year indicates it is likely part of the peer-reviewed published literature.</t>
  </si>
  <si>
    <t>Yes; The title and abstract suggest a comprehensive review of issues and adaptation opportunities related to coral reefs, which is typical of peer-reviewed literature.
 ReflectionThe Initial Response seems correct. The abstract provides a detailed overview of the paper's content, which appears to be a scholarly review of the impacts of climate change on coral reefs in the Pacific. The presence of a copyright symbol and a year at the end of the abstract also suggests that this is a published work.</t>
  </si>
  <si>
    <t>No; The study is clearly stated to be conducted in Indonesia, which is not one of the countries listed in the SC.
 ReflectionThe initial response is correct. The abstract explicitly mentions that the study took place in Indonesia, which is not one of the countries of interest according to the SC.</t>
  </si>
  <si>
    <t>No; The abstract and title do not mention any of the specified locations.
 ReflectionThe initial response is correct as the abstract and title are focused on sex education in New Jersey, USA, and do not mention any case study from the specified locations.</t>
  </si>
  <si>
    <t>Yes; The abstract mentions a case study from the Solomon Islands.
 ReflectionThe initial response is correct. The abstract clearly states that the study was conducted in the Solomon Islands, which is one of the countries listed in the screening criteria.</t>
  </si>
  <si>
    <t>The paper's title and abstract clearly indicate a focus on fisheries and marine resource management, specifically through the lens of co-management over a ten-year period.</t>
  </si>
  <si>
    <t>Yes; The title and abstract both mention the management of a multi-species reef fishery, which falls under fisheries and marine resource management.
 ReflectionThe initial response is correct. The abstract discusses the co-management of a reef fishery over a decade, including the analysis of catch and effort data, interviews with fishers and managers, and the impact of internal and external drivers on the fishery and its management. This clearly aligns with the screening criteria of discussing fisheries and/or marine resource management.</t>
  </si>
  <si>
    <t>No; The abstract and title clearly indicate a focus on co-management, which is not within the screening criteria.
 ReflectionThe initial response is correct. The paper is centered around co-management, which is explicitly stated to be excluded in the screening criteria.</t>
  </si>
  <si>
    <t>Yes; The abstract provides a detailed summary of a study, its methodology, and findings, which is typical of peer-reviewed literature.
 ReflectionThe Initial Response seems correct. The abstract does not indicate that it is grey literature, a conference report, or a book chapter. It appears to be a comprehensive study with a clear research question, methodology, and conclusion, which is typical of peer-reviewed literature.</t>
  </si>
  <si>
    <t>Yes; The abstract mentions a case study conducted in three communities in Marovo Lagoon, Solomon Islands.
 ReflectionThe Initial Response is correct. The paper clearly states that it includes a case study from the Solomon Islands, which is one of the countries listed in the SC.</t>
  </si>
  <si>
    <t>The paper is centered around fisheries management, specifically the community-based approach, and the involvement of women in it.</t>
  </si>
  <si>
    <t>Yes; The abstract discusses community-based fisheries management (CBFM) and the participation of women in this process.
 ReflectionThe initial response is correct. The paper is clearly focused on fisheries management, specifically community-based fisheries management in the Solomon Islands, and discusses the role of women in this process.</t>
  </si>
  <si>
    <t>Yes; The abstract discusses a community-based approach to fisheries management, specifically focusing on women's participation.
 ReflectionThe initial response is correct. The paper is about community-based fisheries management and does not mention co-management.</t>
  </si>
  <si>
    <t>Yes; The abstract provides a detailed summary of a study, its methodology, findings, and contribution to the field, which is typical of peer-reviewed literature.
 ReflectionThe Initial Response is correct. The abstract does not indicate that it is grey literature, a conference report, or a book chapter. It appears to be a detailed summary of a research study, which is typical of peer-reviewed literature.</t>
  </si>
  <si>
    <t>The paper does not provide any information that it is a case study from any of the specified locations.</t>
  </si>
  <si>
    <t>No; The abstract and title do not mention any of the specified locations.
 ReflectionThe initial response is correct. The abstract and title do not provide any information about the location of the study, let alone specify any of the locations listed in the screening criteria.</t>
  </si>
  <si>
    <t>Yes; The abstract mentions the need for coastal communities to have access to simple techniques for identifying stress on reefs, suggesting a community-based approach.
 ReflectionThe initial response is correct. The paper seems to focus on providing tools for communities to assess the health of their local reefs, which aligns with a community-based approach. There is no mention of co-management in the abstract.</t>
  </si>
  <si>
    <t>While the title and abstract suggest a detailed study, there is no explicit information confirming it is part of the peer-reviewed published literature.</t>
  </si>
  <si>
    <t>No; The abstract does not mention any specific location or case study from the listed countries.
 ReflectionThe initial response is correct. The abstract discusses a general issue about small-scale fisheries and the need for local management, but does not specify a location or case study from the countries listed in the SC.</t>
  </si>
  <si>
    <t>Yes; The abstract mentions the use of community-based systems to help sustain resources.
 ReflectionThe Initial Response is correct. The abstract does mention community-based systems, but it does not focus on co-management, which is the exclusion criteria.</t>
  </si>
  <si>
    <t>The abstract presents a research question and suggests a new approach, which is indicative of peer-reviewed literature.</t>
  </si>
  <si>
    <t>Yes; The abstract discusses a specific research question and suggests a new approach, which is typical of peer-reviewed literature.
 ReflectionThe Initial Response seems correct. The abstract does not indicate that it is grey literature, a conference report, or a book chapter. It appears to be a discussion of a research topic, which is common in peer-reviewed literature.</t>
  </si>
  <si>
    <t>The abstract does not provide specific information about the location of the case studies, so it does not meet the screening criteria.</t>
  </si>
  <si>
    <t>Maybe; The abstract mentions case studies of coastal communities and small-scale fishers, but does not specify the location of these case studies.
 ReflectionThe initial response is correct. The abstract does not provide specific information about the location of the case studies, so it is not possible to definitively say whether they are from the countries listed in the screening criteria.</t>
  </si>
  <si>
    <t>Yes; The abstract discusses the role of small-scale fishers and coastal communities in ocean conservation, which implies a discussion on marine resource management.
 ReflectionThe initial response is correct. The abstract clearly mentions the role of small-scale fishers and coastal communities in managing their local marine environments and resources, which directly relates to marine resource management.</t>
  </si>
  <si>
    <t>Yes; The abstract discusses the role of coastal communities and small-scale fishers in ocean conservation, indicating a community-based approach.
 ReflectionThe initial response is correct. The paper seems to focus on the role of local communities and small-scale fishers in ocean conservation, which aligns with a community-based approach. There is no explicit mention of co-management in the abstract.</t>
  </si>
  <si>
    <t>The text is identified as a chapter, suggesting it is part of a book, not a peer-reviewed paper.</t>
  </si>
  <si>
    <t>No; The abstract mentions that this is a chapter, which suggests it might be part of a book.
 ReflectionThe Initial Response is correct. The abstract clearly states that the text is a chapter, which indicates it is likely part of a book. Furthermore, there is no clear indication that this is a peer-reviewed paper.</t>
  </si>
  <si>
    <t>The paper's case study is based in Mexico, not in any of the locations specified in the SC.</t>
  </si>
  <si>
    <t>No; The paper is focused on a case study from Raja Ampat, Indonesia, which is not one of the specified locations in the screening criteria.
 ReflectionThe initial response is correct. The paper's title and abstract clearly state that the case study is based in Raja Ampat, Indonesia, not in any of the countries listed in the screening criteria.</t>
  </si>
  <si>
    <t>The case study in the paper is from the Philippines, not from any of the countries listed in the screening criteria.</t>
  </si>
  <si>
    <t>No; The paper is based on a case study from San Salvador Island, Philippines, which is not on the list of countries in the screening criteria.
 ReflectionThe initial response is correct. The paper's title and abstract clearly state that the case study is from the Philippines, which is not one of the countries listed in the screening criteria.</t>
  </si>
  <si>
    <t>The case study is based in the Dominican Republic, not in any of the Pacific Island countries listed in the screening criteria.</t>
  </si>
  <si>
    <t>No; The paper is focused on a case study from the Dominican fishing community of Buen Hombre, not any of the listed Pacific Island countries.
 ReflectionThe initial response is correct. The abstract clearly states that the case study is based in the Dominican Republic, which is not one of the countries listed in the screening criteria.</t>
  </si>
  <si>
    <t>The study was conducted in the Hawaiian Islands, not in any of the countries specified in the SC.</t>
  </si>
  <si>
    <t>Yes; The abstract and title suggest a detailed study, which is typically characteristic of peer-reviewed literature.
 ReflectionThe Initial Response seems correct. The abstract provides a comprehensive overview of a study, including its methodology, findings, and implications, which is typical of peer-reviewed articles. However, it does not explicitly state that it is a peer-reviewed article.</t>
  </si>
  <si>
    <t>No; The paper is a case study from Himeshima, Oita Prefecture, Japan, not from any of the listed countries.
 ReflectionThe Initial Response is correct. The paper's case study is clearly identified as being from Japan, which is not one of the countries listed in the SC.</t>
  </si>
  <si>
    <t>The case study is from Japan, not from any of the countries specified in the screening criteria.</t>
  </si>
  <si>
    <t>No; The paper is a case study from Himeshima, Oita Prefecture, Japan, not from any of the listed countries.
 ReflectionThe initial response is correct. The paper's title and abstract clearly state that the case study is based in Japan, which is not one of the countries listed in the screening criteria.</t>
  </si>
  <si>
    <t>The paper's case study is from North Sulawesi, which is not one of the countries listed in the SC.</t>
  </si>
  <si>
    <t>No; The study is based in North Sulawesi, not in any of the countries listed in the SC.
 ReflectionThe initial response is correct as the location of the study is clearly stated in the title and abstract.</t>
  </si>
  <si>
    <t>Maybe; The abstract mentions Pacific Island nations but does not specify which ones.
 ReflectionThe Initial Response is correct. The abstract discusses Pacific Island nations in general but does not mention any specific countries from the SC list.</t>
  </si>
  <si>
    <t>The paper clearly discusses fisheries management, with a focus on community-based systems and their potential adaptation for modern needs.</t>
  </si>
  <si>
    <t>Yes; The title and abstract both mention fisheries management, specifically in the context of community-based systems in the Pacific Islands.
 ReflectionThe initial response is correct. The paper appears to focus on the management of fisheries, particularly through community-based systems, and discusses the potential for these systems to be adapted for modern requirements.</t>
  </si>
  <si>
    <t>The paper is centered on community-based approaches, with no mention of co-management.</t>
  </si>
  <si>
    <t>Yes; The title and abstract clearly indicate a focus on community-based fisheries management systems.
 ReflectionThe initial response is correct. The paper discusses community-based fisheries management systems, not co-management.</t>
  </si>
  <si>
    <t>While the abstract and title suggest a depth of research indicative of peer-reviewed literature, there is no explicit confirmation that it is indeed a part of peer-reviewed published literature.</t>
  </si>
  <si>
    <t>The abstract discusses fisheries and marine resource management, including the exploitation of resources, the importance of fisheries for local livelihoods, and the challenges in managing these resources.</t>
  </si>
  <si>
    <t>Yes; The abstract discusses the exploitation of the region's large pelagic tuna resource, the dependence on coastal fisheries for subsistence and income, and the challenges in managing these resources.
 ReflectionThe initial response is correct. The abstract clearly discusses fisheries and marine resource management, including the exploitation of tuna resources, the importance of coastal fisheries for local livelihoods, and the difficulties in managing these resources due to over-exploitation and environmental stressors.</t>
  </si>
  <si>
    <t>The paper likely discusses a community-based approach as it is mentioned in the abstract, and there is no focus on co-management.</t>
  </si>
  <si>
    <t>The abstract is detailed and appears to be from a research paper, but there is no explicit evidence of it being part of peer-reviewed published literature.</t>
  </si>
  <si>
    <t>Maybe; The abstract is detailed and seems to be from a research paper, but there is no clear indication of it being part of peer-reviewed published literature.
 ReflectionThe Initial Response is correct. The abstract is comprehensive and appears to be from a research paper, but without further information, it's not possible to definitively determine if it's from a peer-reviewed source.</t>
  </si>
  <si>
    <t>The case study in the paper is from Sri Lanka, not from any of the countries specified in the SC.</t>
  </si>
  <si>
    <t>No; The abstract clearly states that the case study is based in Negombo estuary, Sri Lanka, which is not one of the countries listed in the SC.
 ReflectionThe Initial Response is correct. The paper's case study is explicitly stated to be from Sri Lanka, not any of the countries listed in the SC.</t>
  </si>
  <si>
    <t>The paper's case study is from North Carolina, not from any of the Pacific Island nations listed in the screening criteria.</t>
  </si>
  <si>
    <t>No; The study is based in Hatteras, North Carolina, not any of the listed Pacific Island nations.
 ReflectionThe initial response is correct. The study location is clearly stated in the title and abstract, and it does not match any of the locations specified in the screening criteria.</t>
  </si>
  <si>
    <t>The research is based on the Baltic Sea, not on any of the Pacific Island countries specified in the screening criteria.</t>
  </si>
  <si>
    <t>No; The study is focused on the Baltic Sea, not any of the listed Pacific Island countries.
 ReflectionThe initial response is correct. The paper's title and abstract clearly state that the research was conducted in the Baltic Sea, which is not one of the countries listed in the screening criteria.</t>
  </si>
  <si>
    <t>No; The paper is a case study from Ngazidja island, Comoros which is not listed in the SC.
 ReflectionThe Initial Response is correct as the paper does not involve a case study from any of the listed countries in the SC.</t>
  </si>
  <si>
    <t>The study was conducted in Norway, not in any of the specified locations in the screening criteria.</t>
  </si>
  <si>
    <t>No; The study is clearly stated to be conducted in the North Cape community in the Norwegian Arctic area, which is not one of the specified locations.
 ReflectionThe initial response is correct. The study location is explicitly mentioned in the abstract and it does not match any of the locations specified in the screening criteria.</t>
  </si>
  <si>
    <t>No; The study is based in Kilbat Village, Central Maluku Regency, Indonesia which is not one of the specified locations in the SC.
 ReflectionThe initial response is correct as the location of the study does not match any of the locations specified in the SC.</t>
  </si>
  <si>
    <t>The case study in the paper is from Central Vietnam, not from any of the countries specified in the SC.</t>
  </si>
  <si>
    <t>No; The abstract mentions a case study from Central Vietnam, not from any of the countries listed in the SC.
 ReflectionThe initial response is correct. The paper's case study is clearly stated to be from Central Vietnam, which is not one of the countries of interest according to the SC.</t>
  </si>
  <si>
    <t>The paper's focus is on a case study from Colorado, USA, not from any of the Pacific Island countries listed in the SC.</t>
  </si>
  <si>
    <t>No; The paper is about sage-grouse conservation planning in western Colorado, USA, not about any of the listed Pacific Island countries.
 ReflectionThe Initial Response is correct. The paper's focus is clearly stated to be on a specific region in the United States, and there is no mention of any of the Pacific Island countries listed in the SC.</t>
  </si>
  <si>
    <t>No; The paper is focused on a case study in Bangladesh, not any of the listed Pacific Island countries.
 ReflectionThe initial response is correct. The abstract clearly states that the study was conducted in Bangladesh, which is not one of the countries listed in the screening criteria.</t>
  </si>
  <si>
    <t>The paper does not meet the SC as it is based on a case study from the Philippines, not any of the specified countries.</t>
  </si>
  <si>
    <t>No; The paper is focused on a case study from the Philippines, not any of the countries listed in the SC.
 ReflectionThe initial response is correct as the paper's focus is clearly stated to be on the Philippines, which is not one of the countries of interest according to the SC.</t>
  </si>
  <si>
    <t>The paper is focused on a case study from Cameroon, which is not one of the countries of interest according to the SC.</t>
  </si>
  <si>
    <t>No; The study is based in Cameroon, not any of the listed countries.
 ReflectionThe Initial Response is correct as the study location is clearly stated in the title and abstract.</t>
  </si>
  <si>
    <t>No; The paper is a case study of small-scale fisheries governance in South Africa, not any of the countries listed in the SC.
 ReflectionThe Initial Response is correct. The paper's focus is clearly stated to be South Africa, which is not one of the countries of interest according to the SC.</t>
  </si>
  <si>
    <t>The paper's case study is from New Zealand, not from any of the countries specified in the SC.</t>
  </si>
  <si>
    <t>No; The paper is clearly about a case study from Great Barrier Island, New Zealand, which is not one of the countries listed in the SC.
 ReflectionThe Initial Response is correct. The title and abstract do not mention any of the countries listed in the SC.</t>
  </si>
  <si>
    <t>The paper is a case study from Fiji, which is included in the screening criteria.</t>
  </si>
  <si>
    <t>Yes; The paper is a case study from Fiji, which is one of the countries listed in the screening criteria.
 ReflectionThe Initial Response is correct as the title and abstract clearly indicate that the paper is based on a case study from Fiji.</t>
  </si>
  <si>
    <t>Yes; The title and abstract mention marine resource monitoring and management in Fiji, specifically in relation to fishing.
 ReflectionThe Initial Response is correct. The abstract discusses the need for management of marine resources, specifically fish, in Fiji. It also mentions the challenges in monitoring these resources and the need for management actions.</t>
  </si>
  <si>
    <t>Yes; The title and abstract suggest a community-based approach to marine resource monitoring in Fiji.
 ReflectionThe initial response is correct. The paper seems to focus on a community-based approach, specifically in the context of marine resource monitoring in Fiji. There is no explicit mention of co-management in the abstract.</t>
  </si>
  <si>
    <t>The abstract details a specific study and the copyright notice suggests it is part of published literature.</t>
  </si>
  <si>
    <t>Yes; The abstract provides a detailed summary of a research study, and the copyright notice at the end suggests it is published literature.
 ReflectionThe Initial Response seems correct. The abstract discusses a specific study conducted over a period of time, which is typical of peer-reviewed research papers. The copyright notice also indicates that it is likely part of published literature.</t>
  </si>
  <si>
    <t>The paper does not meet the SC as it is focused on a case study from Newfoundland and Labrador, not any of the countries listed in the SC.</t>
  </si>
  <si>
    <t>No; The paper is clearly about a case study from Newfoundland and Labrador, which is in Canada, not any of the countries listed in the SC.
 ReflectionThe Initial Response is correct. The title and abstract do not mention any of the countries listed in the SC, and instead focus on a case study from a different location.</t>
  </si>
  <si>
    <t>No; The paper is focused on Inuit harvesting practices in Nunavut, which is not one of the specified locations.
 ReflectionThe initial response is correct. The paper's focus is clearly stated to be on Nunavut, which is not one of the locations listed in the screening criteria.</t>
  </si>
  <si>
    <t>The paper's case study is based in Botswana, not in any of the specified Pacific Island nations.</t>
  </si>
  <si>
    <t>No; The abstract and title refer to a case study in Botswana, not any of the listed Pacific Island nations.
 ReflectionThe initial response is correct. The paper's focus is on the Okavango Delta in Botswana, which is not one of the countries listed in the screening criteria.</t>
  </si>
  <si>
    <t>The paper's abstract discusses coastal fisheries and resource management, meeting the screening criteria.</t>
  </si>
  <si>
    <t>Yes; The abstract mentions the implementation of community-based resource management projects.
 ReflectionThe Initial Response is correct. The abstract does mention community-based resource management projects, but it does not indicate a focus on co-management, which is to be excluded according to the SC.</t>
  </si>
  <si>
    <t>Yes; The abstract provides a detailed summary of the paper's content, which appears to be a research study on the Pacific International Waters Project.
 ReflectionThe Initial Response is correct. The abstract discusses a specific project, its approach, and challenges, which is typical of a research paper. However, it does not explicitly state that it is a peer-reviewed paper, but it does not seem to be grey literature, a conference report, or a book chapter.</t>
  </si>
  <si>
    <t>The case study is based in south India, not in any of the Pacific Island countries specified in the screening criteria.</t>
  </si>
  <si>
    <t>No; The paper is focused on a case study in south India, not any of the listed Pacific Island countries.
 ReflectionThe initial response is correct. The title and abstract clearly state that the case study is based in south India, which is not one of the countries listed in the screening criteria.</t>
  </si>
  <si>
    <t>The paper's case study is based in Aceh, Indonesia, which does not meet the SC's requirement for a case study from specific Pacific Island countries.</t>
  </si>
  <si>
    <t>No; The paper is a case study from Aceh, Indonesia, not from any of the countries listed in the SC.
 ReflectionThe Initial Response is correct as the paper's focus is clearly on a case study from Aceh, Indonesia, which is not one of the countries specified in the SC.</t>
  </si>
  <si>
    <t>The paper is focused on the Philippines, not any of the countries specified in the SC.</t>
  </si>
  <si>
    <t>No; The paper is clearly about the Philippines, which is not one of the countries listed in the SC.
 ReflectionThe initial response is correct. The title and abstract do not mention any of the countries listed in the SC.</t>
  </si>
  <si>
    <t>The paper is about the Philippines, not any of the countries specified in the SC.</t>
  </si>
  <si>
    <t>No; The paper is focused on the Philippines, which is not one of the countries listed in the SC.
 ReflectionThe initial response is correct. The paper's title and abstract clearly state that it is about the Philippines, not any of the countries listed in the SC.</t>
  </si>
  <si>
    <t>No; The abstract and title indicate that the case study is based in Newfoundland and Labrador's Inshore Shrimp Industry, which is not one of the specified locations.
 ReflectionThe initial response is correct as the paper's case study is clearly not based in any of the specified locations.</t>
  </si>
  <si>
    <t>The paper's case study is based in Brazil, not in any of the Pacific Island nations specified in the screening criteria.</t>
  </si>
  <si>
    <t>No; The paper is focused on a case study in the Central Amazon of Brazil, not any of the listed Pacific Island nations.
 ReflectionThe initial response is correct. The title and abstract clearly state that the case study is based in the Central Amazon of Brazil, which is not one of the countries listed in the screening criteria.</t>
  </si>
  <si>
    <t>No; The paper is focused on the fisheries of extreme southern Brazil, not any of the countries listed in the SC.
 ReflectionThe initial response is correct. The paper's title and abstract clearly state that the study is based in Brazil, which is not one of the countries of interest according to the SC.</t>
  </si>
  <si>
    <t>The paper is based on a case study from the Cook Islands, as stated in the title and abstract.</t>
  </si>
  <si>
    <t>Yes; The title and abstract mention a case study from the Cook Islands.
 ReflectionThe Initial Response is correct. The paper's title and abstract clearly state that the research was conducted in Rarotonga, Cook Islands, which is one of the locations listed in the SC.</t>
  </si>
  <si>
    <t>The paper discusses marine management practices, which is a part of marine resource management.</t>
  </si>
  <si>
    <t>Yes; The abstract discusses marine management practices and their impact on coral reef health.
 ReflectionThe initial response is correct. The abstract clearly mentions marine management practices and their effects on the ecological condition of coral reefs, which falls under marine resource management.</t>
  </si>
  <si>
    <t>Yes; The abstract mentions the implementation of traditional marine social institutions, which suggests a community-based approach.
 ReflectionThe Initial Response is correct. The paper discusses the implementation of the Ra'ui, a traditional marine social institution, which is a community-based approach. There is no mention of co-management in the abstract.</t>
  </si>
  <si>
    <t>While the abstract and title suggest a structured research study, it does not explicitly state that it is part of the peer-reviewed published literature.</t>
  </si>
  <si>
    <t>Maybe; The abstract mentions "various island countries" in Oceania but does not specify which ones.
 ReflectionThe Initial Response is correct. The abstract does not provide specific names of the countries involved in the study, but it does mention that it is focused on Pacific Island communities.</t>
  </si>
  <si>
    <t>The paper's title and abstract clearly indicate a focus on marine resource management, specifically through community-based methods.</t>
  </si>
  <si>
    <t>Yes; The title and abstract mention community-based marine resource management, which implies a discussion on marine resource management.
 ReflectionThe initial response is correct. The abstract discusses the resurgence of community-based marine resource management in Oceania, which includes methods like limited entry, marine protected areas, closed areas, closed seasons, and restrictions on damaging or overly efficient fishing methods. These are all aspects of marine resource management.</t>
  </si>
  <si>
    <t>While the paper is primarily about community-based management, the mention of cooperative management could potentially indicate a focus on co-management.</t>
  </si>
  <si>
    <t>Yes; The title and abstract clearly indicate a focus on community-based marine resource management.
 ReflectionThe initial response is correct. The paper discusses community-based marine resource management, which aligns with the screening criteria. However, the abstract does mention cooperative management, which could potentially be interpreted as co-management.</t>
  </si>
  <si>
    <t>While the abstract and title suggest a comprehensive study, without explicit information about the paper's publication or peer-review status, it's not possible to definitively confirm it meets the SC.</t>
  </si>
  <si>
    <t>Yes; The abstract and title suggest a comprehensive study on community-based marine resource management, which is likely to be a part of peer-reviewed literature.
 ReflectionThe initial response seems correct as the abstract provides a detailed overview of the research, its findings, and the methods used, which is typical of peer-reviewed literature. However, without explicit information about the paper's publication or peer-review status, there is a degree of uncertainty.</t>
  </si>
  <si>
    <t>The study is based in Oregon, not in any of the specified Pacific Island countries.</t>
  </si>
  <si>
    <t>No; The abstract mentions a case study from the South Santiam watershed in Oregon, not from any of the listed Pacific Island countries.
 ReflectionThe initial response is correct. The abstract clearly states the location of the study, which is not one of the countries listed in the screening criteria.</t>
  </si>
  <si>
    <t>The paper does not focus on a case study from any of the specified locations in the screening criteria.</t>
  </si>
  <si>
    <t>No; The abstract and title do not mention any of the specified locations.
 ReflectionThe initial response is correct as the paper's case study is based on Oslob Whale Sharks, which is not listed in the screening criteria.</t>
  </si>
  <si>
    <t>Yes; The abstract discusses a community-based approach to sustainable integrated coastal management, specifically focusing on the role of livelihoods in encouraging collective engagement.
 ReflectionThe initial response is correct. The paper discusses a community-based approach, with the community's livelihoods playing a crucial role in the management of coastal resources. There is no mention of co-management, which is a criterion for exclusion.</t>
  </si>
  <si>
    <t>The study is based in Tanzania, not in any of the countries listed in the SC.</t>
  </si>
  <si>
    <t>The paper does not mention any case study from the listed Pacific Island countries.</t>
  </si>
  <si>
    <t>No; The paper is focused on coastal and ocean management in Canada, not any of the listed Pacific Island countries.
 ReflectionThe initial response is correct as the paper's focus is clearly stated to be Canada, with no mention of any Pacific Island countries.</t>
  </si>
  <si>
    <t>No; The abstract does not mention any specific location or case study from the listed countries.
 ReflectionThe initial response is correct. The abstract discusses the concept of community-based marine resource management and the role of perceptions in it, but does not specify a particular geographical location or case study.</t>
  </si>
  <si>
    <t>No; The paper is based on a case study from Fraser Basin, Canada, not any of the listed Pacific Island countries.
 ReflectionThe Initial Response is correct as the paper does not meet the SC because it does not involve a case study from any of the specified Pacific Island countries.</t>
  </si>
  <si>
    <t>No; The abstract and title do not mention any of the specified locations.
 ReflectionThe initial response is correct, as the abstract and title of the paper do not provide any information suggesting a case study from the specified locations.</t>
  </si>
  <si>
    <t>The research does not involve a case study from any of the countries specified in the SC.</t>
  </si>
  <si>
    <t>No; The paper's case study is based in Kenya and Zanzibar-Tanzania, not any of the countries listed in the SC.
 ReflectionThe initial response is correct. The title and abstract clearly state that the research was conducted in Kenya and Zanzibar-Tanzania, which are not among the countries of interest in the SC.</t>
  </si>
  <si>
    <t>No; The paper is focused on the marine ranching program in Korea, not any of the specified locations.
 ReflectionThe initial response is correct, as the paper's focus is clearly on Korea and does not mention any of the locations listed in the screening criteria.</t>
  </si>
  <si>
    <t>The paper is focused on a case study in Cuba, not any of the countries specified in the SC.</t>
  </si>
  <si>
    <t>No; The abstract and title indicate that the study is based in Cuba, not any of the countries listed in the SC.
 ReflectionThe initial response is correct. The paper focuses on a project in Cuba, and there is no mention of any of the countries listed in the SC.</t>
  </si>
  <si>
    <t>No; The study is based in French Polynesia, which is not listed in the screening criteria.
 ReflectionThe initial response is correct. The study location, French Polynesia, is not among the locations listed in the screening criteria.</t>
  </si>
  <si>
    <t>Yes; The abstract mentions community-based management of an artisanal fishery.
 ReflectionThe Initial Response is correct, the paper does discuss a community-based approach. However, it also mentions co-management, which is a criterion for exclusion.</t>
  </si>
  <si>
    <t>No; The abstract and title indicate that the research was conducted in Australia, not in any of the countries listed in the SC.
 ReflectionThe initial response is correct. The abstract clearly states that the research was conducted in Australia, specifically in Australian Indigenous communities. There is no mention of any of the countries listed in the SC.</t>
  </si>
  <si>
    <t>No; The paper is focused on Bristol Bay, Alaska and does not mention any of the specified locations in the screening criteria.
 ReflectionThe initial response is correct. The paper's title and abstract clearly state that the study is based in Bristol Bay, Alaska, and there is no mention of any of the locations listed in the screening criteria.</t>
  </si>
  <si>
    <t>No; The paper focuses on Loktak Lake in North East India, not any of the specified locations.
 ReflectionThe initial response is correct as the paper's case study is clearly identified as being in India, not in any of the countries listed in the SC.</t>
  </si>
  <si>
    <t>The paper is centered on Sub-Saharan Africa, with no reference to the countries listed in the SC.</t>
  </si>
  <si>
    <t>The study is based in New England, not any of the specified island nations.</t>
  </si>
  <si>
    <t>No; The abstract and title indicate that the study is based in New England, not any of the specified island nations.
 ReflectionThe initial response is correct. The study is clearly based in New England, and there is no mention of any of the island nations listed in the screening criteria.</t>
  </si>
  <si>
    <t>Yes; The title and abstract suggest a focus on community-based fisheries and mention a new model for organizing fishing communities.
 ReflectionThe initial response is correct. The paper seems to discuss a community-based approach, specifically in the context of fisheries. There is no mention of co-management, which is a criterion for exclusion.</t>
  </si>
  <si>
    <t>The presence of a known publisher and the structure of the abstract suggest this is part of the peer-reviewed published literature.</t>
  </si>
  <si>
    <t>Yes; The abstract provides a summary of a research topic and the Â© 2014 Elsevier Ltd. suggests it is published by a reputable peer-reviewed publisher.
 ReflectionThe Initial Response seems correct. The abstract and title appear to be from a peer-reviewed paper, and the mention of a publisher known for peer-reviewed literature supports this.</t>
  </si>
  <si>
    <t>The paper's case study is based in Florida, not in any of the Pacific Island countries specified in the screening criteria.</t>
  </si>
  <si>
    <t>No; The paper is focused on a case study in Florida, not any of the listed Pacific Island countries.
 ReflectionThe initial response is correct. The paper's title and abstract clearly indicate that the case study is based in Florida, specifically in the exurban community of Golden Gate Estates. There is no mention of any of the Pacific Island countries listed in the screening criteria.</t>
  </si>
  <si>
    <t>The paper discusses the management of marine resources and fisheries, which meets the Screening Criteria.</t>
  </si>
  <si>
    <t>Yes; The abstract discusses the management of marine resources and fisheries in Tonga.
 ReflectionThe Initial Response is correct. The abstract clearly mentions the management of marine resources and fisheries, which aligns with the Screening Criteria.</t>
  </si>
  <si>
    <t>Yes; The abstract mentions community-based nearshore management approaches.
 ReflectionThe Initial Response is correct. The abstract does mention community-based approaches, but it does not indicate a focus on co-management.</t>
  </si>
  <si>
    <t>Yes; The abstract provides a detailed summary of the research conducted on the marine resources and their management in Tonga, and it is mentioned that the paper is published by Elsevier Ltd, a well-known academic publishing company.
 ReflectionThe Initial Response is correct. The abstract provides a comprehensive overview of the research conducted, and the mention of Elsevier Ltd indicates that it is likely part of peer-reviewed published literature.</t>
  </si>
  <si>
    <t>The study is based in Cambodia, not in any of the countries listed in the screening criteria.</t>
  </si>
  <si>
    <t>No; The paper is focused on Tonle Sap Lake in Cambodia, not any of the listed Pacific Island countries.
 ReflectionThe initial response is correct as the paper's focus is clearly stated to be on a location outside of the specified countries.</t>
  </si>
  <si>
    <t>No; The study is based in Gilbert Bay, a marine protected area in the eastern Canada coastal zone, not in any of the listed Pacific Island countries.
 ReflectionThe initial response is correct. The paper's title and abstract clearly state that the study is conducted in Gilbert Bay, Canada, which is not one of the Pacific Island countries listed in the screening criteria.</t>
  </si>
  <si>
    <t>No; The abstract and title indicate that the study is based in Thailand, not any of the countries listed in the SC.
 ReflectionThe initial response is correct. The study is clearly identified as being conducted in Thailand, and there is no mention of any of the countries listed in the SC.</t>
  </si>
  <si>
    <t>The paper is about a case study in Vietnam, which is not one of the countries of interest according to the SC.</t>
  </si>
  <si>
    <t>The case study is from Indonesia, which is not one of the countries specified in the SC.</t>
  </si>
  <si>
    <t>No; The paper is a case study from Indonesia, not from any of the countries listed in the SC.
 ReflectionThe Initial Response is correct. The paper's title and abstract clearly state that the case study is based in Indonesia, which is not one of the countries specified in the SC.</t>
  </si>
  <si>
    <t>No; The paper is focused on Easter Island, which is not listed in the screening criteria.
 ReflectionThe initial response is correct as the paper's case study is based on Easter Island, which is not part of the countries listed in the screening criteria.</t>
  </si>
  <si>
    <t>Yes; The paper is about fisheries co-management in Vanuatu, which is one of the countries listed in the SC.
 ReflectionThe Initial Response is correct as the paper's title and abstract clearly indicate that it is a case study from Vanuatu, which is one of the countries of interest according to the SC.</t>
  </si>
  <si>
    <t>The paper's title and abstract suggest a focus on fisheries management, meeting the screening criteria.</t>
  </si>
  <si>
    <t>Yes; The title and abstract mention fisheries co-management in Vanuatu, indicating a discussion on fisheries and possibly marine resource management.
 ReflectionThe initial response is correct. The abstract discusses the evolution of community-based fisheries management in Vanuatu, indicating a focus on fisheries and potentially marine resource management.</t>
  </si>
  <si>
    <t>The paper is centered around co-management, which is not within the scope of the screening criteria.</t>
  </si>
  <si>
    <t>No; The abstract clearly mentions a focus on co-management approaches in fisheries.
 ReflectionThe initial response is correct. The paper's title and abstract both indicate a focus on co-management, which is explicitly excluded in the screening criteria.</t>
  </si>
  <si>
    <t>No; The abstract clearly states that the case studies are from Latin America, not from any of the listed Pacific Island countries.
 ReflectionThe initial response is correct. The abstract does not mention any of the countries listed in the screening criteria.</t>
  </si>
  <si>
    <t>The study is based on the Kenyan coast, not from any of the countries specified in the screening criteria.</t>
  </si>
  <si>
    <t>No; The abstract mentions a case study from the Kenyan coast, not from any of the listed countries.
 ReflectionThe initial response is correct. The abstract clearly states that the study was conducted on the Kenyan coast, which is not one of the countries listed in the screening criteria.</t>
  </si>
  <si>
    <t>The paper's title and abstract indicate a case study from Fiji, which aligns with the screening criteria.</t>
  </si>
  <si>
    <t>The abstract discusses a community-based approach but it's unclear if there's a focus on co-management.</t>
  </si>
  <si>
    <t>Yes; The abstract mentions community-based marine resources management system in Fiji.
 ReflectionThe Initial Response is correct as the abstract does mention a community-based approach to marine resources management. However, it also mentions a combination of traditional and contemporary practices, which could potentially imply co-management, but it's not explicitly stated.</t>
  </si>
  <si>
    <t>While the abstract and title suggest a research study, and the mention of Taylor &amp; Francis supports this, it does not explicitly state that it is a peer-reviewed article.</t>
  </si>
  <si>
    <t>Yes; The abstract and title suggest a research study, and the mention of Taylor &amp; Francis, a known publisher of peer-reviewed journals, supports this.
 ReflectionThe Initial Response seems correct. The abstract and title suggest a research study, and the mention of Taylor &amp; Francis, a known publisher of peer-reviewed journals, supports this. However, it does not explicitly state that it is a peer-reviewed article.</t>
  </si>
  <si>
    <t>The paper does not meet the SC as it is based on a case study from Viet Nam, not any of the countries specified in the SC.</t>
  </si>
  <si>
    <t>No; The paper is focused on marine fisheries management in Viet Nam, not any of the countries listed in the SC.
 ReflectionThe initial response is correct. The paper's title and abstract clearly state that the study is based in Viet Nam, which is not one of the countries listed in the SC.</t>
  </si>
  <si>
    <t>The paper's case study is from Vietnam, not from any of the Pacific Island countries listed in the SC.</t>
  </si>
  <si>
    <t>No; The paper is focused on the Mekong Delta in Vietnam, not any of the listed Pacific Island countries.
 ReflectionThe Initial Response is correct as the paper's case study is clearly stated to be from Vietnam, which is not one of the countries listed in the SC.</t>
  </si>
  <si>
    <t>No; The abstract and title indicate that the study is focused on fisheries in Puerto Rico and the US Virgin Islands, not any of the countries listed in the SC.
 ReflectionThe initial response is correct. The paper's focus is clearly stated to be on the USA Caribbean, specifically Puerto Rico and the US Virgin Islands, which are not among the countries listed in the SC.</t>
  </si>
  <si>
    <t>The study is not conducted in any of the countries listed in the SC, but in Madagascar.</t>
  </si>
  <si>
    <t>No; The study is based in southwest Madagascar, not in any of the countries listed in the SC.
 ReflectionThe initial response is correct. The abstract clearly states that the study was conducted in southwest Madagascar, which is not one of the countries listed in the SC.</t>
  </si>
  <si>
    <t>The paper's case study is based in Brazil, not in any of the Pacific Island nations specified in the SC.</t>
  </si>
  <si>
    <t>No; The paper is focused on a community in Brazil, not any of the listed Pacific Island nations.
 ReflectionThe Initial Response is correct as the paper's case study is clearly based in Brazil, which is not one of the countries listed in the SC.</t>
  </si>
  <si>
    <t>The paper's case study is in Peru, not in any of the specified locations in the screening criteria.</t>
  </si>
  <si>
    <t>No; The abstract mentions the study is based in the Peruvian varzea, which is not one of the listed locations.
 ReflectionThe initial response is correct. The paper's case study is clearly stated to be in a location not included in the screening criteria.</t>
  </si>
  <si>
    <t>Yes; The paper's title and abstract mention a study conducted in the Solomon Islands.
 ReflectionThe Initial Response is correct as the paper clearly mentions a case study from the Solomon Islands, which is one of the countries listed in the SC.</t>
  </si>
  <si>
    <t>The paper's focus on community-based marine resource management in coastal communities aligns with the screening criteria.</t>
  </si>
  <si>
    <t>Yes; The title and abstract both mention marine resource management and discuss the process of implementing community-based marine resource management in coastal communities.
 ReflectionThe initial response is correct. The paper clearly discusses marine resource management, specifically focusing on community-based approaches in Solomon Islands.</t>
  </si>
  <si>
    <t>The paper discusses community-based marine resource management and does not focus on co-management.</t>
  </si>
  <si>
    <t>Yes; The abstract discusses community-based arrangements for marine resource management (CBRM) and the process of its adoption in communities.
 ReflectionThe Initial Response is correct. The paper focuses on community-based resource management, specifically in the context of marine resources. It does not mention co-management, which is the exclusion criterion.</t>
  </si>
  <si>
    <t>The paper's case study is based in Peru, not in any of the specified locations in the screening criteria.</t>
  </si>
  <si>
    <t>No; The abstract and title indicate that the case study is focused on the Peruvian anchovy fishery, not any of the listed locations.
 ReflectionThe initial response is correct. The paper's focus is clearly stated to be on a fishery in Peru, which is not one of the locations specified in the screening criteria.</t>
  </si>
  <si>
    <t>The study is not from any of the countries listed in the screening criteria as it is conducted in Tanzania.</t>
  </si>
  <si>
    <t>No; The study is based in Tanzania, which is not one of the countries listed in the screening criteria.
 ReflectionThe initial response is correct. The abstract clearly states that the study was conducted in Tanzania, not in any of the countries listed in the screening criteria.</t>
  </si>
  <si>
    <t>No; The paper is focused on a case study in British Columbia, not any of the listed Pacific Island nations.
 ReflectionThe initial response is correct as the paper's location is clearly stated in the title and abstract.</t>
  </si>
  <si>
    <t>No; The paper is focused on a case study from the Philippines, not any of the countries listed in the SC.
 ReflectionThe initial response is correct. The title and abstract clearly state that the case study is based in the Philippines, which is not one of the countries listed in the SC.</t>
  </si>
  <si>
    <t>No; The abstract mentions a case study from Vietnam, not any of the countries listed in the SC.
 ReflectionThe initial response is correct. The abstract clearly states that the case study is from Vietnam, which is not one of the countries listed in the SC.</t>
  </si>
  <si>
    <t>No; The study is clearly stated to be conducted in Dinajpur, Bangladesh, which is not one of the specified locations in the screening criteria.
 ReflectionThe initial response is correct. The abstract explicitly mentions the location of the study, which does not match any of the locations listed in the screening criteria.</t>
  </si>
  <si>
    <t>The paper is specifically about Taiwan, not any of the countries listed in the screening criteria.</t>
  </si>
  <si>
    <t>No; The title and abstract clearly state that the case study is based on Taiwan's experience with coastal fisheries management.
 ReflectionThe initial response is correct. The paper is focused on Taiwan and does not mention any of the countries listed in the screening criteria.</t>
  </si>
  <si>
    <t>The paper's case study is based in Jamaica, not in any of the countries specified in the SC.</t>
  </si>
  <si>
    <t>No; The abstract mentions a case study from Jamaica, not from any of the countries listed in the SC.
 ReflectionThe initial response is correct. The abstract clearly states that the case study is based on data from Jamaica's small-scale fishery.</t>
  </si>
  <si>
    <t>The paper is likely to discuss fisheries and/or marine resource management as it explicitly mentions marine conservation, overfishing, and the management of marine resources in the abstract.</t>
  </si>
  <si>
    <t>Yes; The abstract discusses marine conservation and management, with specific references to overfishing and marine food resources.
 ReflectionThe initial response is correct. The abstract clearly mentions marine conservation and management, and discusses specific cases where monitoring data has been used to address issues such as overfishing and the decline in grouper spawning aggregations.</t>
  </si>
  <si>
    <t>The paper appears to discuss a community-based approach as it emphasizes adaptive management and stakeholder engagement in conservation efforts.</t>
  </si>
  <si>
    <t>Yes; The abstract discusses conservation management and policy decisions in Micronesia, with a focus on adaptive management and stakeholder engagement, which suggests a community-based approach.
 ReflectionThe Initial Response is correct. The paper does not seem to focus on co-management but rather on adaptive management and stakeholder engagement, which are elements of a community-based approach.</t>
  </si>
  <si>
    <t>No; The paper is based on a case study from West Kalimantan, Indonesia, not any of the countries listed in the SC.
 ReflectionThe initial response is correct. The title and abstract clearly state that the study was conducted in Indonesia, which is not one of the countries specified in the SC.</t>
  </si>
  <si>
    <t>No; The paper focuses on fisheries co-management programs in American Samoa and Hawai'i, none of the countries listed in the SC are mentioned.
 ReflectionThe initial response is correct. The paper's title and abstract do not mention any of the countries listed in the SC.</t>
  </si>
  <si>
    <t>The research was conducted in Madagascar, not in any of the countries specified in the screening criteria.</t>
  </si>
  <si>
    <t>No; The study is clearly stated to be conducted in Madagascar, which is not one of the countries listed in the screening criteria.
 ReflectionThe initial response is correct. The abstract and title of the paper clearly state that the research was conducted in Madagascar, which is not one of the countries of interest according to the screening criteria.</t>
  </si>
  <si>
    <t>The study is based on data from the United States, not any of the countries listed in the SC.</t>
  </si>
  <si>
    <t>No; The abstract mentions the study is based on freshwater fishes of the United States, not any of the countries listed in the SC.
 ReflectionThe initial response is correct. The abstract clearly states that the study is based on data from the United States, and there is no mention of any of the countries listed in the SC.</t>
  </si>
  <si>
    <t>Yes; The paper's title and abstract indicate that it is a case study from Fiji, which is one of the countries listed in the screening criteria.
 ReflectionThe initial response is correct. The paper is clearly identified as a case study from Fiji, which is one of the countries of interest according to the screening criteria.</t>
  </si>
  <si>
    <t>The paper discusses coastal resource management and the presence of marine resources, which aligns with the screening criteria.</t>
  </si>
  <si>
    <t>Yes; The abstract discusses the use of local ecological knowledge for coastal resource management, which includes marine resources.
 ReflectionThe initial response is correct. The paper does not explicitly mention fisheries, but it does discuss coastal resource management, which could include fisheries. It also discusses the presence and behavior of sharks, which are marine resources.</t>
  </si>
  <si>
    <t>Yes; The abstract mentions community-based coastal resource management (CBCRM) and involves local communities in the identification of shark habitats.
 ReflectionThe Initial Response is correct. The paper does not seem to focus on co-management but rather on the use of local and traditional ecological knowledge in community-based resource management.</t>
  </si>
  <si>
    <t>Yes; The abstract provides a detailed summary of a research study, which is typical of peer-reviewed literature.
 ReflectionThe initial response seems correct. The abstract and title suggest a formal research study, which is usually associated with peer-reviewed literature. However, there is no explicit mention of the paper being peer-reviewed.</t>
  </si>
  <si>
    <t>The title does not provide sufficient information to determine if the study is based in the specified locations.</t>
  </si>
  <si>
    <t>The title implies a discussion on marine resource management, despite the absence of an abstract.</t>
  </si>
  <si>
    <t>Yes; The title suggests the paper might discuss marine resource management, specifically in the context of marine reserve design.
 ReflectionThe Initial Response is correct, even though the abstract is not available, the title suggests a focus on marine resource management.</t>
  </si>
  <si>
    <t>There is insufficient information to suggest a community-based approach is discussed in the paper.</t>
  </si>
  <si>
    <t>No; The title does not suggest a community-based approach and there is no abstract available to provide additional information.
 ReflectionThe initial response is correct as the title does not indicate a community-based approach and without an abstract, no further assessment can be made.</t>
  </si>
  <si>
    <t>The study is based in Quebec, Canada, not in any of the specified Pacific Island countries.</t>
  </si>
  <si>
    <t>No; The study is clearly stated to be conducted in Quebec, Canada, not in any of the listed Pacific Island countries.
 ReflectionThe Initial Response is correct as the location of the study is explicitly mentioned in the title and abstract.</t>
  </si>
  <si>
    <t>The study was conducted in Papua New Guinea, which meets the screening criteria.</t>
  </si>
  <si>
    <t>Yes; The abstract mentions a study conducted in Papua New Guinea, which is one of the countries listed in the screening criteria.
 ReflectionThe initial response is correct as the abstract clearly states that the study was conducted in Papua New Guinea, which is one of the countries of interest according to the screening criteria.</t>
  </si>
  <si>
    <t>The paper discusses the management of marine resources for sustainable utilization in the shellcraft sector.</t>
  </si>
  <si>
    <t>Yes; The abstract discusses the utilization of marine taxa for livelihood development, specifically in the shellcraft sector, and mentions the need for sustainability and resource management.
 ReflectionThe initial response is correct. The paper does not directly mention fisheries, but it does discuss the exploitation of marine resources (marine taxa) for economic purposes (shellcraft). It also talks about the need for sustainability and resource management in this context.</t>
  </si>
  <si>
    <t>Yes; The abstract mentions the study's context of informing community-based resource management.
 ReflectionThe Initial Response is correct. The paper does not seem to focus on co-management but rather on the utilization of marine taxa within a community-based context.</t>
  </si>
  <si>
    <t>The abstract and title indicate a comprehensive research study, which is characteristic of peer-reviewed published literature.</t>
  </si>
  <si>
    <t>Yes; The abstract and title suggest a detailed study with specific data and findings, which is typical of peer-reviewed literature.
 ReflectionThe Initial Response seems correct. The abstract provides a detailed overview of the research conducted, including the methods used, the results obtained, and the implications of these results. It does not appear to be grey literature, a conference report, or a book chapter, as it presents original research findings.</t>
  </si>
  <si>
    <t>The study is based in Chennai, South India, not in any of the Pacific Island countries listed in the SC.</t>
  </si>
  <si>
    <t>The paper's case study is based in Japan, not in any of the countries listed in the screening criteria.</t>
  </si>
  <si>
    <t>No; The case study mentioned in the title and abstract is from Japan, not from any of the listed countries.
 ReflectionThe initial response is correct. The paper's case study is clearly identified as being from Japan, which is not one of the countries specified in the screening criteria.</t>
  </si>
  <si>
    <t>The paper's case study is from Lease Islands, Maluku, Indonesia, not from any of the locations specified in the SC.</t>
  </si>
  <si>
    <t>No; The paper is based on a case study from Lease Islands, Maluku, Indonesia, which is not one of the specified locations in the SC.
 ReflectionThe Initial Response is correct as the paper's case study is clearly stated to be from a location not listed in the SC.</t>
  </si>
  <si>
    <t>Yes; The title and abstract clearly indicate that the paper is a case study from Vanuatu.
 ReflectionThe Initial Response is correct. The paper is about the marine environment in Vanuatu, which is one of the countries listed in the SC.</t>
  </si>
  <si>
    <t>The abstract discusses the management of marine resources in Vanuatu, including the implementation of marine sanctuaries and fishing restrictions, and the impact of over-exploitation of marine resources.</t>
  </si>
  <si>
    <t>Yes; The abstract mentions community-based marine sanctuaries and village-based fishing restrictions, indicating a community-based approach.
 ReflectionThe Initial Response is correct. The abstract does not mention co-management, and it does discuss community-based approaches to marine conservation.</t>
  </si>
  <si>
    <t>The document is identified as a chapter, suggesting it is a book chapter, not a peer-reviewed article.</t>
  </si>
  <si>
    <t>No; The abstract mentions that it is a chapter review, which suggests it might be part of a book.
 ReflectionThe Initial Response is correct. The abstract clearly states that it is a chapter, which indicates that it is likely part of a book, not a peer-reviewed published paper.</t>
  </si>
  <si>
    <t>No; The paper is a case study from Botswana, not from any of the countries listed in the SC.
 ReflectionThe Initial Response is correct. The paper's title and abstract clearly state that the case study is based in Botswana, which is not one of the countries listed in the SC.</t>
  </si>
  <si>
    <t>The paper does not meet the SC as it is a case study from Botswana, not from any of the countries listed in the SC.</t>
  </si>
  <si>
    <t>No; The paper is a case study from Botswana, not from any of the countries listed in the SC.
 ReflectionThe Initial Response is correct, as the paper clearly states that it is a case study from Botswana, which is not one of the countries listed in the SC.</t>
  </si>
  <si>
    <t>The paper does not indicate a case study from any of the specified countries in its title or abstract.</t>
  </si>
  <si>
    <t>No; The abstract does not mention any specific geographical location or case study from the listed countries.
 ReflectionThe initial response is correct. The abstract discusses a new approach to fisheries management but does not specify any particular location or case study.</t>
  </si>
  <si>
    <t>No; The paper is focused on a case study from Thailand, not any of the countries listed in the SC.
 ReflectionThe Initial Response is correct as the paper's title and abstract clearly state that the case study is based in Thailand, which is not one of the countries of interest according to the SC.</t>
  </si>
  <si>
    <t>The study is based in Cuba, not in any of the specified locations in the screening criteria.</t>
  </si>
  <si>
    <t>No; The paper is focused on the coastal areas of Cuba, not any of the specified locations.
 ReflectionThe initial response is correct as the paper's study is clearly based in Cuba, which is not one of the locations listed in the screening criteria.</t>
  </si>
  <si>
    <t>No; The abstract clearly states that the study was carried out in Uganda, not in any of the countries listed in the SC.
 ReflectionThe Initial Response is correct. The study location is explicitly mentioned in the abstract, and it is not one of the countries of interest according to the SC.</t>
  </si>
  <si>
    <t>The study was conducted in Alberta, not in any of the Pacific Island nations specified in the screening criteria.</t>
  </si>
  <si>
    <t>No; The abstract mentions the study was conducted in urban Alberta, not any of the listed Pacific Island nations.
 ReflectionThe initial response is correct. The study location is clearly stated as urban Alberta, which is not one of the countries of interest according to the screening criteria.</t>
  </si>
  <si>
    <t>No; The study is clearly based in Rajshahi, Bangladesh, not any of the listed Pacific Island nations.
 ReflectionThe initial response is correct. The title and abstract of the paper clearly state that the research was conducted in Bangladesh, which is not one of the countries listed in the screening criteria.</t>
  </si>
  <si>
    <t>The study is based in Greenland, not in any of the countries specified in the SC.</t>
  </si>
  <si>
    <t>No; The paper is focused on the coastal areas of northwest Greenland, not any of the countries listed in the SC.
 ReflectionThe initial response is correct. The paper's title and abstract clearly state that the study is based in northwest Greenland, which is not one of the countries listed in the SC.</t>
  </si>
  <si>
    <t>The case study is from Guam, not from any of the countries specified in the screening criteria.</t>
  </si>
  <si>
    <t>No; The abstract mentions a case study from Guam, which is not one of the countries listed in the screening criteria.
 ReflectionThe initial response is correct. The paper's case study is based in Guam, which is not included in the list of countries provided in the screening criteria.</t>
  </si>
  <si>
    <t>No; The paper is a case study from southeastern Norway, not any of the listed Pacific Island countries.
 ReflectionThe initial response is correct. The abstract clearly states that the case study is based in Lake Femund, southeastern Norway.</t>
  </si>
  <si>
    <t>No; The abstract does not mention any specific case study from the listed countries.
 ReflectionThe initial response is correct. The abstract discusses human rights and marine conservation in general terms, without specifying any particular geographic location or case study.</t>
  </si>
  <si>
    <t>The paper includes a case study from Palau, which meets the Screening Criteria.</t>
  </si>
  <si>
    <t>Yes; The abstract mentions a case study of the governance of small-scale fishing in the Northern Reef region of Palau.
 ReflectionThe Initial Response is correct. The paper does indeed focus on a case study from Palau, which is one of the countries listed in the Screening Criteria.</t>
  </si>
  <si>
    <t>The paper's focus on the governance of small-scale fishing in Palau aligns with the screening criteria of discussing fisheries and/or marine resource management.</t>
  </si>
  <si>
    <t>Yes; The abstract discusses the governance of small-scale fishing in Palau, indicating a focus on fisheries management.
 ReflectionThe initial response is correct. The abstract clearly mentions the governance of small-scale fishing, which falls under fisheries and marine resource management.</t>
  </si>
  <si>
    <t>The paper discusses a transition away from a community-based approach, not the approach itself.</t>
  </si>
  <si>
    <t>Yes; The abstract provides a detailed summary of a research study, and the copyright notice at the end suggests it has been published by a reputable publisher.
 ReflectionThe Initial Response seems correct. The abstract is detailed and discusses a specific study, which is typical of peer-reviewed literature. The copyright notice also suggests it is part of published literature.</t>
  </si>
  <si>
    <t>The paper's focus is on the western United States, not any of the Pacific Island nations specified in the screening criteria.</t>
  </si>
  <si>
    <t>No; The abstract and title indicate that the paper focuses on wildlife policy issues in the western United States, not any of the specified Pacific Island nations.
 ReflectionThe initial response is correct. The paper's focus is clearly stated to be on the western United States, with no mention of any of the Pacific Island nations listed in the screening criteria.</t>
  </si>
  <si>
    <t>No; The paper is clearly about a case study conducted in the Philippines, not any of the countries listed in the SC.
 ReflectionThe Initial Response is correct. The title and abstract of the paper clearly state that the research was conducted in the Philippines, which is not one of the countries listed in the SC.</t>
  </si>
  <si>
    <t>No; The abstract clearly states that the research was undertaken in Kenya, Tanzania, and Uganda, none of which are on the list of countries in the screening criteria.
 ReflectionThe initial response is correct. The paper's case study is focused on Lake Victoria in East Africa, not any of the countries listed in the screening criteria.</t>
  </si>
  <si>
    <t>The paper is focused on Indonesia, not any of the countries listed in the screening criteria.</t>
  </si>
  <si>
    <t>No; The paper is clearly focused on Indonesia, which is not one of the countries listed in the screening criteria.
 ReflectionThe initial response is correct. The title and abstract do not mention any of the countries listed in the screening criteria.</t>
  </si>
  <si>
    <t>No; The paper is focused on Indonesia, not any of the countries listed in the SC.
 ReflectionThe Initial Response is correct, as the paper does not mention any of the countries specified in the SC.</t>
  </si>
  <si>
    <t>No; The study is focused on the Yellow Sea and East China Sea, not any of the listed locations.
 ReflectionThe Initial Response is correct as the locations mentioned in the study do not match any of the locations in the SC.</t>
  </si>
  <si>
    <t>No; The abstract mentions a case study from the SÃ£o Francisco basin in northeastern Brazil, not from any of the countries listed in the SC.
 ReflectionThe initial response is correct. The abstract clearly states the location of the study, which is not one of the countries listed in the SC.</t>
  </si>
  <si>
    <t>Initial response</t>
  </si>
  <si>
    <t>Reflection</t>
  </si>
  <si>
    <t>Human</t>
  </si>
  <si>
    <t>Total</t>
  </si>
  <si>
    <t>AI - AnyYes</t>
  </si>
  <si>
    <t>AI - 1</t>
  </si>
  <si>
    <t>k=</t>
  </si>
  <si>
    <t>AI - 2</t>
  </si>
  <si>
    <t>AI - 3</t>
  </si>
  <si>
    <t>Comittee</t>
  </si>
  <si>
    <t>Reflection-Committee</t>
  </si>
  <si>
    <t>AnyYes</t>
  </si>
  <si>
    <t>Colab</t>
  </si>
  <si>
    <t>AI - Reflection - Committee</t>
  </si>
  <si>
    <t>Method</t>
  </si>
  <si>
    <t>Committee</t>
  </si>
  <si>
    <t>Kappa</t>
  </si>
  <si>
    <t>n_misses</t>
  </si>
  <si>
    <t>n_extras</t>
  </si>
  <si>
    <t>n_finds</t>
  </si>
  <si>
    <t>n_omits</t>
  </si>
  <si>
    <t>AI-1_Initial</t>
  </si>
  <si>
    <t>AI-2_Initial</t>
  </si>
  <si>
    <t>AI-3_Initial</t>
  </si>
  <si>
    <t>AI-Initial-Committee</t>
  </si>
  <si>
    <t>AI-1_Reflection</t>
  </si>
  <si>
    <t>AI-2_Reflection</t>
  </si>
  <si>
    <t>AI-3_Reflection</t>
  </si>
  <si>
    <t>AI-Reflection-Committee</t>
  </si>
  <si>
    <t>Min</t>
  </si>
  <si>
    <t>Max</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</si>
</sst>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color theme="1"/>
      <name val="Calibri"/>
      <scheme val="minor"/>
    </font>
    <font>
      <sz val="11.0"/>
      <color theme="1"/>
      <name val="Calibri"/>
    </font>
    <font>
      <b/>
      <color theme="1"/>
      <name val="Calibri"/>
      <scheme val="minor"/>
    </font>
    <font>
      <sz val="11.0"/>
      <color rgb="FF000000"/>
      <name val="Calibri"/>
    </font>
    <font>
      <b/>
      <sz val="11.0"/>
      <color rgb="FF000000"/>
      <name val="Calibri"/>
    </font>
    <font>
      <b/>
      <sz val="11.0"/>
      <color theme="1"/>
      <name val="Calibri"/>
    </font>
    <font>
      <sz val="11.0"/>
      <color rgb="FFFF9900"/>
      <name val="Calibri"/>
    </font>
    <font>
      <color rgb="FF000000"/>
      <name val="Calibri"/>
    </font>
  </fonts>
  <fills count="17">
    <fill>
      <patternFill patternType="none"/>
    </fill>
    <fill>
      <patternFill patternType="lightGray"/>
    </fill>
    <fill>
      <patternFill patternType="solid">
        <fgColor rgb="FFD9D2E9"/>
        <bgColor rgb="FFD9D2E9"/>
      </patternFill>
    </fill>
    <fill>
      <patternFill patternType="solid">
        <fgColor rgb="FFC9DAF8"/>
        <bgColor rgb="FFC9DAF8"/>
      </patternFill>
    </fill>
    <fill>
      <patternFill patternType="solid">
        <fgColor rgb="FFEFEFEF"/>
        <bgColor rgb="FFEFEFEF"/>
      </patternFill>
    </fill>
    <fill>
      <patternFill patternType="solid">
        <fgColor rgb="FFA8D08D"/>
        <bgColor rgb="FFA8D08D"/>
      </patternFill>
    </fill>
    <fill>
      <patternFill patternType="solid">
        <fgColor rgb="FFF4CCCC"/>
        <bgColor rgb="FFF4CCCC"/>
      </patternFill>
    </fill>
    <fill>
      <patternFill patternType="solid">
        <fgColor rgb="FFFF0000"/>
        <bgColor rgb="FFFF0000"/>
      </patternFill>
    </fill>
    <fill>
      <patternFill patternType="solid">
        <fgColor rgb="FFB6D7A8"/>
        <bgColor rgb="FFB6D7A8"/>
      </patternFill>
    </fill>
    <fill>
      <patternFill patternType="solid">
        <fgColor rgb="FFFFF2CC"/>
        <bgColor rgb="FFFFF2CC"/>
      </patternFill>
    </fill>
    <fill>
      <patternFill patternType="solid">
        <fgColor rgb="FFC5E0B3"/>
        <bgColor rgb="FFC5E0B3"/>
      </patternFill>
    </fill>
    <fill>
      <patternFill patternType="solid">
        <fgColor rgb="FFFFFFFF"/>
        <bgColor rgb="FFFFFFFF"/>
      </patternFill>
    </fill>
    <fill>
      <patternFill patternType="solid">
        <fgColor rgb="FF4A86E8"/>
        <bgColor rgb="FF4A86E8"/>
      </patternFill>
    </fill>
    <fill>
      <patternFill patternType="solid">
        <fgColor rgb="FFF9CB9C"/>
        <bgColor rgb="FFF9CB9C"/>
      </patternFill>
    </fill>
    <fill>
      <patternFill patternType="solid">
        <fgColor rgb="FF9FC5E8"/>
        <bgColor rgb="FF9FC5E8"/>
      </patternFill>
    </fill>
    <fill>
      <patternFill patternType="solid">
        <fgColor rgb="FFD9EAD3"/>
        <bgColor rgb="FFD9EAD3"/>
      </patternFill>
    </fill>
    <fill>
      <patternFill patternType="solid">
        <fgColor rgb="FFD0E0E3"/>
        <bgColor rgb="FFD0E0E3"/>
      </patternFill>
    </fill>
  </fills>
  <borders count="4">
    <border/>
    <border>
      <left style="thin">
        <color rgb="FF000000"/>
      </left>
    </border>
    <border>
      <right style="thin">
        <color rgb="FF000000"/>
      </right>
    </border>
    <border>
      <left style="thin">
        <color rgb="FF000000"/>
      </left>
      <right style="thin">
        <color rgb="FF000000"/>
      </right>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vertical="bottom"/>
    </xf>
    <xf borderId="0" fillId="0" fontId="2" numFmtId="0" xfId="0" applyAlignment="1" applyFont="1">
      <alignment vertical="bottom"/>
    </xf>
    <xf borderId="0" fillId="0" fontId="1" numFmtId="0" xfId="0" applyAlignment="1" applyFont="1">
      <alignment readingOrder="0"/>
    </xf>
    <xf borderId="0" fillId="3" fontId="3" numFmtId="0" xfId="0" applyAlignment="1" applyFill="1" applyFont="1">
      <alignment readingOrder="0"/>
    </xf>
    <xf borderId="0" fillId="0" fontId="3" numFmtId="0" xfId="0" applyAlignment="1" applyFont="1">
      <alignment readingOrder="0"/>
    </xf>
    <xf borderId="0" fillId="0" fontId="4" numFmtId="0" xfId="0" applyAlignment="1" applyFont="1">
      <alignment readingOrder="0" shrinkToFit="0" vertical="bottom" wrapText="0"/>
    </xf>
    <xf borderId="0" fillId="0" fontId="1" numFmtId="0" xfId="0" applyFont="1"/>
    <xf borderId="0" fillId="4" fontId="4" numFmtId="0" xfId="0" applyAlignment="1" applyFill="1" applyFont="1">
      <alignment readingOrder="0" shrinkToFit="0" vertical="bottom" wrapText="0"/>
    </xf>
    <xf borderId="1" fillId="0" fontId="4" numFmtId="0" xfId="0" applyAlignment="1" applyBorder="1" applyFont="1">
      <alignment readingOrder="0" shrinkToFit="0" vertical="bottom" wrapText="0"/>
    </xf>
    <xf borderId="0" fillId="0" fontId="5" numFmtId="0" xfId="0" applyAlignment="1" applyFont="1">
      <alignment readingOrder="0" shrinkToFit="0" vertical="bottom" wrapText="0"/>
    </xf>
    <xf borderId="1" fillId="0" fontId="1" numFmtId="0" xfId="0" applyBorder="1" applyFont="1"/>
    <xf borderId="2" fillId="0" fontId="6" numFmtId="0" xfId="0" applyAlignment="1" applyBorder="1" applyFont="1">
      <alignment vertical="bottom"/>
    </xf>
    <xf borderId="0" fillId="0" fontId="6" numFmtId="0" xfId="0" applyAlignment="1" applyFont="1">
      <alignment vertical="bottom"/>
    </xf>
    <xf borderId="0" fillId="3" fontId="1" numFmtId="0" xfId="0" applyAlignment="1" applyFont="1">
      <alignment readingOrder="0"/>
    </xf>
    <xf borderId="0" fillId="2" fontId="1" numFmtId="0" xfId="0" applyFont="1"/>
    <xf borderId="3" fillId="5" fontId="2" numFmtId="0" xfId="0" applyAlignment="1" applyBorder="1" applyFill="1" applyFont="1">
      <alignment vertical="bottom"/>
    </xf>
    <xf borderId="0" fillId="0" fontId="2" numFmtId="0" xfId="0" applyAlignment="1" applyFont="1">
      <alignment readingOrder="0" shrinkToFit="0" vertical="bottom" wrapText="0"/>
    </xf>
    <xf borderId="0" fillId="6" fontId="2" numFmtId="0" xfId="0" applyAlignment="1" applyFill="1" applyFont="1">
      <alignment readingOrder="0" shrinkToFit="0" vertical="bottom" wrapText="0"/>
    </xf>
    <xf borderId="0" fillId="3" fontId="2" numFmtId="0" xfId="0" applyFont="1"/>
    <xf borderId="0" fillId="0" fontId="2" numFmtId="0" xfId="0" applyFont="1"/>
    <xf borderId="1" fillId="0" fontId="2" numFmtId="0" xfId="0" applyBorder="1" applyFont="1"/>
    <xf borderId="1" fillId="4" fontId="4" numFmtId="0" xfId="0" applyAlignment="1" applyBorder="1" applyFont="1">
      <alignment readingOrder="0" shrinkToFit="0" vertical="bottom" wrapText="0"/>
    </xf>
    <xf borderId="0" fillId="0" fontId="5" numFmtId="0" xfId="0" applyAlignment="1" applyFont="1">
      <alignment readingOrder="0" vertical="bottom"/>
    </xf>
    <xf borderId="0" fillId="0" fontId="4" numFmtId="0" xfId="0" applyAlignment="1" applyFont="1">
      <alignment horizontal="right" readingOrder="0" shrinkToFit="0" vertical="bottom" wrapText="0"/>
    </xf>
    <xf borderId="3" fillId="0" fontId="2" numFmtId="0" xfId="0" applyAlignment="1" applyBorder="1" applyFont="1">
      <alignment vertical="bottom"/>
    </xf>
    <xf borderId="0" fillId="0" fontId="4" numFmtId="0" xfId="0" applyAlignment="1" applyFont="1">
      <alignment shrinkToFit="0" vertical="bottom" wrapText="0"/>
    </xf>
    <xf borderId="0" fillId="0" fontId="5" numFmtId="0" xfId="0" applyAlignment="1" applyFont="1">
      <alignment shrinkToFit="0" vertical="bottom" wrapText="0"/>
    </xf>
    <xf borderId="3" fillId="5" fontId="2" numFmtId="0" xfId="0" applyAlignment="1" applyBorder="1" applyFont="1">
      <alignment vertical="bottom"/>
    </xf>
    <xf borderId="3" fillId="0" fontId="2" numFmtId="0" xfId="0" applyAlignment="1" applyBorder="1" applyFont="1">
      <alignment vertical="bottom"/>
    </xf>
    <xf borderId="0" fillId="7" fontId="1" numFmtId="0" xfId="0" applyAlignment="1" applyFill="1" applyFont="1">
      <alignment readingOrder="0"/>
    </xf>
    <xf borderId="0" fillId="8" fontId="1" numFmtId="0" xfId="0" applyAlignment="1" applyFill="1" applyFont="1">
      <alignment readingOrder="0"/>
    </xf>
    <xf borderId="0" fillId="9" fontId="1" numFmtId="0" xfId="0" applyFill="1" applyFont="1"/>
    <xf borderId="3" fillId="5" fontId="7" numFmtId="0" xfId="0" applyAlignment="1" applyBorder="1" applyFont="1">
      <alignment vertical="bottom"/>
    </xf>
    <xf borderId="0" fillId="10" fontId="1" numFmtId="0" xfId="0" applyAlignment="1" applyFill="1" applyFont="1">
      <alignment readingOrder="0"/>
    </xf>
    <xf borderId="0" fillId="9" fontId="4" numFmtId="0" xfId="0" applyAlignment="1" applyFont="1">
      <alignment readingOrder="0" shrinkToFit="0" vertical="bottom" wrapText="0"/>
    </xf>
    <xf quotePrefix="1" borderId="0" fillId="0" fontId="4" numFmtId="0" xfId="0" applyAlignment="1" applyFont="1">
      <alignment readingOrder="0" shrinkToFit="0" vertical="bottom" wrapText="0"/>
    </xf>
    <xf borderId="0" fillId="0" fontId="8" numFmtId="0" xfId="0" applyAlignment="1" applyFont="1">
      <alignment readingOrder="0"/>
    </xf>
    <xf borderId="0" fillId="0" fontId="1" numFmtId="0" xfId="0" applyFont="1"/>
    <xf borderId="3" fillId="0" fontId="7" numFmtId="0" xfId="0" applyAlignment="1" applyBorder="1" applyFont="1">
      <alignment vertical="bottom"/>
    </xf>
    <xf borderId="0" fillId="11" fontId="2" numFmtId="0" xfId="0" applyAlignment="1" applyFill="1" applyFont="1">
      <alignment readingOrder="0" shrinkToFit="0" vertical="bottom" wrapText="0"/>
    </xf>
    <xf borderId="0" fillId="0" fontId="4" numFmtId="0" xfId="0" applyAlignment="1" applyFont="1">
      <alignment shrinkToFit="0" vertical="bottom" wrapText="0"/>
    </xf>
    <xf borderId="1" fillId="0" fontId="1" numFmtId="0" xfId="0" applyAlignment="1" applyBorder="1" applyFont="1">
      <alignment readingOrder="0"/>
    </xf>
    <xf borderId="0" fillId="0" fontId="4" numFmtId="0" xfId="0" applyAlignment="1" applyFont="1">
      <alignment readingOrder="0" vertical="bottom"/>
    </xf>
    <xf borderId="0" fillId="12" fontId="1" numFmtId="0" xfId="0" applyAlignment="1" applyFill="1" applyFont="1">
      <alignment readingOrder="0"/>
    </xf>
    <xf borderId="0" fillId="12" fontId="1" numFmtId="0" xfId="0" applyFont="1"/>
    <xf borderId="0" fillId="13" fontId="1" numFmtId="0" xfId="0" applyAlignment="1" applyFill="1" applyFont="1">
      <alignment readingOrder="0"/>
    </xf>
    <xf borderId="0" fillId="13" fontId="1" numFmtId="0" xfId="0" applyFont="1"/>
    <xf borderId="0" fillId="0" fontId="2" numFmtId="0" xfId="0" applyAlignment="1" applyFont="1">
      <alignment readingOrder="0"/>
    </xf>
    <xf borderId="0" fillId="14" fontId="1" numFmtId="0" xfId="0" applyAlignment="1" applyFill="1" applyFont="1">
      <alignment readingOrder="0"/>
    </xf>
    <xf borderId="0" fillId="14" fontId="1" numFmtId="0" xfId="0" applyFont="1"/>
    <xf borderId="0" fillId="6" fontId="1" numFmtId="0" xfId="0" applyAlignment="1" applyFont="1">
      <alignment readingOrder="0"/>
    </xf>
    <xf borderId="0" fillId="0" fontId="3" numFmtId="0" xfId="0" applyFont="1"/>
    <xf borderId="0" fillId="15" fontId="1" numFmtId="0" xfId="0" applyFill="1" applyFont="1"/>
    <xf borderId="0" fillId="16" fontId="1" numFmtId="0" xfId="0" applyAlignment="1" applyFill="1" applyFont="1">
      <alignment readingOrder="0"/>
    </xf>
    <xf borderId="0" fillId="8" fontId="1" numFmtId="0" xfId="0" applyFont="1"/>
  </cellXfs>
  <cellStyles count="1">
    <cellStyle xfId="0" name="Normal" builtinId="0"/>
  </cellStyles>
  <dxfs count="6">
    <dxf>
      <font/>
      <fill>
        <patternFill patternType="solid">
          <fgColor rgb="FFC5E0B3"/>
          <bgColor rgb="FFC5E0B3"/>
        </patternFill>
      </fill>
      <border/>
    </dxf>
    <dxf>
      <font/>
      <fill>
        <patternFill patternType="solid">
          <fgColor rgb="FFA8D08D"/>
          <bgColor rgb="FFA8D08D"/>
        </patternFill>
      </fill>
      <border/>
    </dxf>
    <dxf>
      <font/>
      <fill>
        <patternFill patternType="solid">
          <fgColor rgb="FFF4B083"/>
          <bgColor rgb="FFF4B083"/>
        </patternFill>
      </fill>
      <border/>
    </dxf>
    <dxf>
      <font/>
      <fill>
        <patternFill patternType="solid">
          <fgColor rgb="FFB7E1CD"/>
          <bgColor rgb="FFB7E1CD"/>
        </patternFill>
      </fill>
      <border/>
    </dxf>
    <dxf>
      <font/>
      <fill>
        <patternFill patternType="solid">
          <fgColor rgb="FFF4CCCC"/>
          <bgColor rgb="FFF4CCCC"/>
        </patternFill>
      </fill>
      <border/>
    </dxf>
    <dxf>
      <font/>
      <fill>
        <patternFill patternType="solid">
          <fgColor rgb="FF93C47D"/>
          <bgColor rgb="FF93C47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133350</xdr:colOff>
      <xdr:row>41</xdr:row>
      <xdr:rowOff>133350</xdr:rowOff>
    </xdr:from>
    <xdr:ext cx="2362200" cy="2038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133350</xdr:colOff>
      <xdr:row>41</xdr:row>
      <xdr:rowOff>133350</xdr:rowOff>
    </xdr:from>
    <xdr:ext cx="2362200" cy="2038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752475</xdr:colOff>
      <xdr:row>17</xdr:row>
      <xdr:rowOff>57150</xdr:rowOff>
    </xdr:from>
    <xdr:ext cx="2362200" cy="2038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657225</xdr:colOff>
      <xdr:row>36</xdr:row>
      <xdr:rowOff>76200</xdr:rowOff>
    </xdr:from>
    <xdr:ext cx="2362200" cy="2038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4.71"/>
    <col customWidth="1" min="2" max="2" width="8.71"/>
    <col customWidth="1" min="3" max="3" width="35.29"/>
    <col customWidth="1" min="4" max="4" width="62.71"/>
    <col customWidth="1" min="5" max="5" width="13.57"/>
    <col customWidth="1" min="6" max="6" width="16.43"/>
    <col customWidth="1" min="7" max="8" width="29.0"/>
    <col customWidth="1" min="9" max="9" width="25.0"/>
    <col customWidth="1" min="10" max="10" width="17.86"/>
    <col customWidth="1" min="11" max="11" width="12.86"/>
    <col customWidth="1" min="12" max="14" width="9.29"/>
    <col customWidth="1" min="15" max="15" width="11.86"/>
    <col customWidth="1" min="16" max="18" width="9.29"/>
    <col customWidth="1" min="19" max="19" width="13.43"/>
    <col customWidth="1" min="20" max="20" width="17.0"/>
    <col customWidth="1" min="21" max="22" width="12.71"/>
    <col customWidth="1" min="23" max="23" width="16.43"/>
    <col customWidth="1" min="24" max="24" width="29.14"/>
    <col customWidth="1" min="25" max="25" width="19.14"/>
    <col customWidth="1" min="26" max="39" width="8.71"/>
  </cols>
  <sheetData>
    <row r="1">
      <c r="A1" s="1"/>
      <c r="E1" s="2"/>
      <c r="G1" s="3"/>
      <c r="H1" s="4"/>
      <c r="K1" s="5" t="s">
        <v>0</v>
      </c>
      <c r="L1" s="6" t="s">
        <v>1</v>
      </c>
      <c r="O1" s="7"/>
      <c r="P1" s="8" t="s">
        <v>2</v>
      </c>
      <c r="S1" s="7"/>
      <c r="U1" s="9"/>
      <c r="V1" s="10"/>
      <c r="W1" s="7"/>
      <c r="X1" s="11"/>
      <c r="Y1" s="7"/>
      <c r="Z1" s="7"/>
      <c r="AA1" s="7"/>
      <c r="AB1" s="11"/>
      <c r="AC1" s="7"/>
      <c r="AD1" s="7"/>
      <c r="AE1" s="7"/>
      <c r="AF1" s="11"/>
      <c r="AG1" s="7"/>
    </row>
    <row r="2">
      <c r="A2" s="1" t="s">
        <v>3</v>
      </c>
      <c r="B2" s="12"/>
      <c r="C2" s="7" t="s">
        <v>4</v>
      </c>
      <c r="D2" s="7" t="s">
        <v>5</v>
      </c>
      <c r="E2" s="13" t="s">
        <v>6</v>
      </c>
      <c r="F2" s="4" t="s">
        <v>7</v>
      </c>
      <c r="G2" s="14" t="s">
        <v>8</v>
      </c>
      <c r="H2" s="4" t="s">
        <v>9</v>
      </c>
      <c r="K2" s="15"/>
      <c r="L2" s="4" t="s">
        <v>10</v>
      </c>
      <c r="M2" s="4" t="s">
        <v>11</v>
      </c>
      <c r="N2" s="4" t="s">
        <v>12</v>
      </c>
      <c r="O2" s="7" t="s">
        <v>13</v>
      </c>
      <c r="P2" s="4" t="s">
        <v>14</v>
      </c>
      <c r="Q2" s="4" t="s">
        <v>15</v>
      </c>
      <c r="R2" s="4" t="s">
        <v>16</v>
      </c>
      <c r="S2" s="7" t="s">
        <v>17</v>
      </c>
      <c r="T2" s="4" t="s">
        <v>18</v>
      </c>
      <c r="U2" s="9"/>
      <c r="V2" s="10"/>
      <c r="W2" s="7"/>
      <c r="X2" s="11"/>
      <c r="Y2" s="7"/>
      <c r="Z2" s="7"/>
      <c r="AA2" s="7"/>
      <c r="AB2" s="11"/>
      <c r="AC2" s="7"/>
      <c r="AD2" s="7"/>
      <c r="AE2" s="7"/>
      <c r="AF2" s="11"/>
      <c r="AG2" s="7"/>
    </row>
    <row r="3">
      <c r="A3" s="16" t="s">
        <v>19</v>
      </c>
      <c r="B3" s="12">
        <v>112.0</v>
      </c>
      <c r="C3" s="7" t="s">
        <v>19</v>
      </c>
      <c r="D3" s="7" t="s">
        <v>20</v>
      </c>
      <c r="E3" s="17" t="s">
        <v>21</v>
      </c>
      <c r="F3" s="18" t="str">
        <f t="shared" ref="F3:F1100" si="1">T3</f>
        <v>No</v>
      </c>
      <c r="G3" s="17" t="s">
        <v>21</v>
      </c>
      <c r="H3" s="19" t="str">
        <f t="shared" ref="H3:H1100" si="2">if(E3=F3,"None",if(E3=G3,"AI Error","Human Error"))</f>
        <v>AI Error</v>
      </c>
      <c r="K3" s="20"/>
      <c r="L3" s="21" t="str">
        <f>'AI - 1'!A2</f>
        <v>No</v>
      </c>
      <c r="M3" s="21" t="str">
        <f>'AI - 2'!A2</f>
        <v>No</v>
      </c>
      <c r="N3" s="21" t="str">
        <f>'AI  - 3'!A2</f>
        <v>No</v>
      </c>
      <c r="O3" s="10">
        <f t="shared" ref="O3:O1100" si="3">countif(L3:N3,"Yes")</f>
        <v>0</v>
      </c>
      <c r="P3" s="21" t="str">
        <f>'AI - 1'!B2</f>
        <v>No</v>
      </c>
      <c r="Q3" s="21" t="str">
        <f>'AI - 2'!B2</f>
        <v>No</v>
      </c>
      <c r="R3" s="21" t="str">
        <f>'AI  - 3'!B2</f>
        <v>No</v>
      </c>
      <c r="S3" s="10">
        <f t="shared" ref="S3:S1100" si="4">countif(P3:R3,"Yes")</f>
        <v>0</v>
      </c>
      <c r="T3" s="22" t="str">
        <f t="shared" ref="T3:T1100" si="5">if(O3+S3&gt;0,"Yes","No")</f>
        <v>No</v>
      </c>
      <c r="U3" s="23"/>
      <c r="V3" s="10"/>
      <c r="W3" s="7"/>
      <c r="X3" s="24"/>
      <c r="Y3" s="25"/>
      <c r="Z3" s="7"/>
      <c r="AA3" s="7"/>
      <c r="AB3" s="24"/>
      <c r="AC3" s="25"/>
      <c r="AD3" s="7"/>
      <c r="AE3" s="7"/>
      <c r="AF3" s="24"/>
      <c r="AG3" s="25"/>
    </row>
    <row r="4" hidden="1">
      <c r="A4" s="16" t="s">
        <v>22</v>
      </c>
      <c r="B4" s="12">
        <v>276.0</v>
      </c>
      <c r="C4" s="7" t="s">
        <v>23</v>
      </c>
      <c r="D4" s="7" t="s">
        <v>24</v>
      </c>
      <c r="E4" s="26" t="s">
        <v>25</v>
      </c>
      <c r="F4" s="18" t="str">
        <f t="shared" si="1"/>
        <v>No</v>
      </c>
      <c r="G4" s="26" t="s">
        <v>25</v>
      </c>
      <c r="H4" s="18" t="str">
        <f t="shared" si="2"/>
        <v>None</v>
      </c>
      <c r="K4" s="20"/>
      <c r="L4" s="21" t="str">
        <f>'AI - 1'!A3</f>
        <v>No</v>
      </c>
      <c r="M4" s="21" t="str">
        <f>'AI - 2'!A3</f>
        <v>No</v>
      </c>
      <c r="N4" s="21" t="str">
        <f>'AI  - 3'!A3</f>
        <v>No</v>
      </c>
      <c r="O4" s="10">
        <f t="shared" si="3"/>
        <v>0</v>
      </c>
      <c r="P4" s="21" t="str">
        <f>'AI - 1'!B3</f>
        <v>No</v>
      </c>
      <c r="Q4" s="21" t="str">
        <f>'AI - 2'!B3</f>
        <v>No</v>
      </c>
      <c r="R4" s="21" t="str">
        <f>'AI  - 3'!B3</f>
        <v>No</v>
      </c>
      <c r="S4" s="10">
        <f t="shared" si="4"/>
        <v>0</v>
      </c>
      <c r="T4" s="22" t="str">
        <f t="shared" si="5"/>
        <v>No</v>
      </c>
      <c r="U4" s="23"/>
      <c r="V4" s="10"/>
      <c r="W4" s="7"/>
      <c r="X4" s="24"/>
      <c r="Y4" s="25"/>
      <c r="Z4" s="27"/>
      <c r="AA4" s="27"/>
      <c r="AB4" s="28"/>
      <c r="AC4" s="27"/>
      <c r="AD4" s="27"/>
      <c r="AE4" s="27"/>
      <c r="AF4" s="28"/>
      <c r="AG4" s="27"/>
    </row>
    <row r="5" hidden="1">
      <c r="A5" s="16" t="s">
        <v>26</v>
      </c>
      <c r="B5" s="12">
        <v>1015.0</v>
      </c>
      <c r="C5" s="7" t="s">
        <v>27</v>
      </c>
      <c r="D5" s="7" t="s">
        <v>28</v>
      </c>
      <c r="E5" s="26" t="s">
        <v>25</v>
      </c>
      <c r="F5" s="18" t="str">
        <f t="shared" si="1"/>
        <v>No</v>
      </c>
      <c r="G5" s="26" t="s">
        <v>25</v>
      </c>
      <c r="H5" s="18" t="str">
        <f t="shared" si="2"/>
        <v>None</v>
      </c>
      <c r="K5" s="20"/>
      <c r="L5" s="21" t="str">
        <f>'AI - 1'!A4</f>
        <v>No</v>
      </c>
      <c r="M5" s="21" t="str">
        <f>'AI - 2'!A4</f>
        <v>No</v>
      </c>
      <c r="N5" s="21" t="str">
        <f>'AI  - 3'!A4</f>
        <v>No</v>
      </c>
      <c r="O5" s="10">
        <f t="shared" si="3"/>
        <v>0</v>
      </c>
      <c r="P5" s="21" t="str">
        <f>'AI - 1'!B4</f>
        <v>No</v>
      </c>
      <c r="Q5" s="21" t="str">
        <f>'AI - 2'!B4</f>
        <v>No</v>
      </c>
      <c r="R5" s="21" t="str">
        <f>'AI  - 3'!B4</f>
        <v>No</v>
      </c>
      <c r="S5" s="10">
        <f t="shared" si="4"/>
        <v>0</v>
      </c>
      <c r="T5" s="22" t="str">
        <f t="shared" si="5"/>
        <v>No</v>
      </c>
      <c r="U5" s="23"/>
      <c r="V5" s="10"/>
      <c r="W5" s="7"/>
      <c r="X5" s="24"/>
      <c r="Y5" s="25"/>
      <c r="Z5" s="27"/>
      <c r="AA5" s="27"/>
      <c r="AB5" s="28"/>
      <c r="AC5" s="27"/>
      <c r="AD5" s="27"/>
      <c r="AE5" s="27"/>
      <c r="AF5" s="28"/>
      <c r="AG5" s="27"/>
    </row>
    <row r="6" hidden="1">
      <c r="A6" s="16" t="s">
        <v>29</v>
      </c>
      <c r="B6" s="12">
        <v>1060.0</v>
      </c>
      <c r="C6" s="7" t="s">
        <v>30</v>
      </c>
      <c r="D6" s="7" t="s">
        <v>31</v>
      </c>
      <c r="E6" s="26" t="s">
        <v>25</v>
      </c>
      <c r="F6" s="18" t="str">
        <f t="shared" si="1"/>
        <v>No</v>
      </c>
      <c r="G6" s="26" t="s">
        <v>25</v>
      </c>
      <c r="H6" s="18" t="str">
        <f t="shared" si="2"/>
        <v>None</v>
      </c>
      <c r="K6" s="20"/>
      <c r="L6" s="21" t="str">
        <f>'AI - 1'!A5</f>
        <v>No</v>
      </c>
      <c r="M6" s="21" t="str">
        <f>'AI - 2'!A5</f>
        <v>No</v>
      </c>
      <c r="N6" s="21" t="str">
        <f>'AI  - 3'!A5</f>
        <v>No</v>
      </c>
      <c r="O6" s="10">
        <f t="shared" si="3"/>
        <v>0</v>
      </c>
      <c r="P6" s="21" t="str">
        <f>'AI - 1'!B5</f>
        <v>No</v>
      </c>
      <c r="Q6" s="21" t="str">
        <f>'AI - 2'!B5</f>
        <v>No</v>
      </c>
      <c r="R6" s="21" t="str">
        <f>'AI  - 3'!B5</f>
        <v>No</v>
      </c>
      <c r="S6" s="10">
        <f t="shared" si="4"/>
        <v>0</v>
      </c>
      <c r="T6" s="22" t="str">
        <f t="shared" si="5"/>
        <v>No</v>
      </c>
      <c r="U6" s="23"/>
      <c r="V6" s="10"/>
      <c r="W6" s="7"/>
      <c r="X6" s="24"/>
      <c r="Y6" s="25"/>
      <c r="Z6" s="27"/>
      <c r="AA6" s="27"/>
      <c r="AB6" s="28"/>
      <c r="AC6" s="27"/>
      <c r="AD6" s="27"/>
      <c r="AE6" s="27"/>
      <c r="AF6" s="28"/>
      <c r="AG6" s="27"/>
    </row>
    <row r="7" hidden="1">
      <c r="A7" s="16" t="s">
        <v>32</v>
      </c>
      <c r="B7" s="12">
        <v>894.0</v>
      </c>
      <c r="C7" s="7" t="s">
        <v>33</v>
      </c>
      <c r="D7" s="7" t="s">
        <v>34</v>
      </c>
      <c r="E7" s="26" t="s">
        <v>25</v>
      </c>
      <c r="F7" s="18" t="str">
        <f t="shared" si="1"/>
        <v>No</v>
      </c>
      <c r="G7" s="26" t="s">
        <v>25</v>
      </c>
      <c r="H7" s="18" t="str">
        <f t="shared" si="2"/>
        <v>None</v>
      </c>
      <c r="K7" s="20"/>
      <c r="L7" s="21" t="str">
        <f>'AI - 1'!A6</f>
        <v>No</v>
      </c>
      <c r="M7" s="21" t="str">
        <f>'AI - 2'!A6</f>
        <v>No</v>
      </c>
      <c r="N7" s="21" t="str">
        <f>'AI  - 3'!A6</f>
        <v>No</v>
      </c>
      <c r="O7" s="10">
        <f t="shared" si="3"/>
        <v>0</v>
      </c>
      <c r="P7" s="21" t="str">
        <f>'AI - 1'!B6</f>
        <v>No</v>
      </c>
      <c r="Q7" s="21" t="str">
        <f>'AI - 2'!B6</f>
        <v>No</v>
      </c>
      <c r="R7" s="21" t="str">
        <f>'AI  - 3'!B6</f>
        <v>No</v>
      </c>
      <c r="S7" s="10">
        <f t="shared" si="4"/>
        <v>0</v>
      </c>
      <c r="T7" s="22" t="str">
        <f t="shared" si="5"/>
        <v>No</v>
      </c>
      <c r="U7" s="23"/>
      <c r="V7" s="10"/>
      <c r="W7" s="7"/>
      <c r="X7" s="24"/>
      <c r="Y7" s="25"/>
      <c r="Z7" s="27"/>
      <c r="AA7" s="27"/>
      <c r="AB7" s="28"/>
      <c r="AC7" s="27"/>
      <c r="AD7" s="27"/>
      <c r="AE7" s="27"/>
      <c r="AF7" s="28"/>
      <c r="AG7" s="27"/>
    </row>
    <row r="8">
      <c r="A8" s="16" t="s">
        <v>35</v>
      </c>
      <c r="B8" s="12">
        <v>54.0</v>
      </c>
      <c r="C8" s="18" t="s">
        <v>22</v>
      </c>
      <c r="D8" s="18" t="s">
        <v>36</v>
      </c>
      <c r="E8" s="29" t="s">
        <v>21</v>
      </c>
      <c r="F8" s="18" t="str">
        <f t="shared" si="1"/>
        <v>No</v>
      </c>
      <c r="G8" s="29" t="s">
        <v>21</v>
      </c>
      <c r="H8" s="19" t="str">
        <f t="shared" si="2"/>
        <v>AI Error</v>
      </c>
      <c r="K8" s="20"/>
      <c r="L8" s="21" t="str">
        <f>'AI - 1'!A7</f>
        <v>No</v>
      </c>
      <c r="M8" s="21" t="str">
        <f>'AI - 2'!A7</f>
        <v>No</v>
      </c>
      <c r="N8" s="21" t="str">
        <f>'AI  - 3'!A7</f>
        <v>No</v>
      </c>
      <c r="O8" s="10">
        <f t="shared" si="3"/>
        <v>0</v>
      </c>
      <c r="P8" s="21" t="str">
        <f>'AI - 1'!B7</f>
        <v>No</v>
      </c>
      <c r="Q8" s="21" t="str">
        <f>'AI - 2'!B7</f>
        <v>No</v>
      </c>
      <c r="R8" s="21" t="str">
        <f>'AI  - 3'!B7</f>
        <v>No</v>
      </c>
      <c r="S8" s="10">
        <f t="shared" si="4"/>
        <v>0</v>
      </c>
      <c r="T8" s="22" t="str">
        <f t="shared" si="5"/>
        <v>No</v>
      </c>
      <c r="U8" s="23"/>
      <c r="V8" s="10"/>
      <c r="W8" s="7"/>
      <c r="X8" s="24"/>
      <c r="Y8" s="25"/>
      <c r="Z8" s="27"/>
      <c r="AA8" s="27"/>
      <c r="AB8" s="28"/>
      <c r="AC8" s="27"/>
      <c r="AD8" s="27"/>
      <c r="AE8" s="27"/>
      <c r="AF8" s="28"/>
      <c r="AG8" s="27"/>
    </row>
    <row r="9" hidden="1">
      <c r="A9" s="16" t="s">
        <v>37</v>
      </c>
      <c r="B9" s="12">
        <v>538.0</v>
      </c>
      <c r="C9" s="7" t="s">
        <v>38</v>
      </c>
      <c r="D9" s="7" t="s">
        <v>39</v>
      </c>
      <c r="E9" s="26" t="s">
        <v>25</v>
      </c>
      <c r="F9" s="18" t="str">
        <f t="shared" si="1"/>
        <v>No</v>
      </c>
      <c r="G9" s="26" t="s">
        <v>25</v>
      </c>
      <c r="H9" s="18" t="str">
        <f t="shared" si="2"/>
        <v>None</v>
      </c>
      <c r="K9" s="20"/>
      <c r="L9" s="21" t="str">
        <f>'AI - 1'!A8</f>
        <v>No</v>
      </c>
      <c r="M9" s="21" t="str">
        <f>'AI - 2'!A8</f>
        <v>No</v>
      </c>
      <c r="N9" s="21" t="str">
        <f>'AI  - 3'!A8</f>
        <v>No</v>
      </c>
      <c r="O9" s="10">
        <f t="shared" si="3"/>
        <v>0</v>
      </c>
      <c r="P9" s="21" t="str">
        <f>'AI - 1'!B8</f>
        <v>No</v>
      </c>
      <c r="Q9" s="21" t="str">
        <f>'AI - 2'!B8</f>
        <v>No</v>
      </c>
      <c r="R9" s="21" t="str">
        <f>'AI  - 3'!B8</f>
        <v>No</v>
      </c>
      <c r="S9" s="10">
        <f t="shared" si="4"/>
        <v>0</v>
      </c>
      <c r="T9" s="22" t="str">
        <f t="shared" si="5"/>
        <v>No</v>
      </c>
      <c r="U9" s="23"/>
      <c r="V9" s="10"/>
      <c r="W9" s="7"/>
      <c r="X9" s="24"/>
      <c r="Y9" s="25"/>
      <c r="Z9" s="27"/>
      <c r="AA9" s="27"/>
      <c r="AB9" s="28"/>
      <c r="AC9" s="27"/>
      <c r="AD9" s="27"/>
      <c r="AE9" s="27"/>
      <c r="AF9" s="28"/>
      <c r="AG9" s="27"/>
    </row>
    <row r="10" hidden="1">
      <c r="A10" s="16" t="s">
        <v>40</v>
      </c>
      <c r="B10" s="12">
        <v>419.0</v>
      </c>
      <c r="C10" s="7" t="s">
        <v>41</v>
      </c>
      <c r="D10" s="7" t="s">
        <v>42</v>
      </c>
      <c r="E10" s="26" t="s">
        <v>25</v>
      </c>
      <c r="F10" s="18" t="str">
        <f t="shared" si="1"/>
        <v>No</v>
      </c>
      <c r="G10" s="26" t="s">
        <v>25</v>
      </c>
      <c r="H10" s="18" t="str">
        <f t="shared" si="2"/>
        <v>None</v>
      </c>
      <c r="K10" s="20"/>
      <c r="L10" s="21" t="str">
        <f>'AI - 1'!A9</f>
        <v>No</v>
      </c>
      <c r="M10" s="21" t="str">
        <f>'AI - 2'!A9</f>
        <v>No</v>
      </c>
      <c r="N10" s="21" t="str">
        <f>'AI  - 3'!A9</f>
        <v>No</v>
      </c>
      <c r="O10" s="10">
        <f t="shared" si="3"/>
        <v>0</v>
      </c>
      <c r="P10" s="21" t="str">
        <f>'AI - 1'!B9</f>
        <v>No</v>
      </c>
      <c r="Q10" s="21" t="str">
        <f>'AI - 2'!B9</f>
        <v>No</v>
      </c>
      <c r="R10" s="21" t="str">
        <f>'AI  - 3'!B9</f>
        <v>No</v>
      </c>
      <c r="S10" s="10">
        <f t="shared" si="4"/>
        <v>0</v>
      </c>
      <c r="T10" s="22" t="str">
        <f t="shared" si="5"/>
        <v>No</v>
      </c>
      <c r="U10" s="23"/>
      <c r="V10" s="10"/>
      <c r="W10" s="7"/>
      <c r="X10" s="24"/>
      <c r="Y10" s="25"/>
      <c r="Z10" s="27"/>
      <c r="AA10" s="27"/>
      <c r="AB10" s="28"/>
      <c r="AC10" s="27"/>
      <c r="AD10" s="27"/>
      <c r="AE10" s="27"/>
      <c r="AF10" s="28"/>
      <c r="AG10" s="27"/>
    </row>
    <row r="11" hidden="1">
      <c r="A11" s="16" t="s">
        <v>43</v>
      </c>
      <c r="B11" s="12">
        <v>424.0</v>
      </c>
      <c r="C11" s="7" t="s">
        <v>44</v>
      </c>
      <c r="D11" s="7" t="s">
        <v>45</v>
      </c>
      <c r="E11" s="26" t="s">
        <v>25</v>
      </c>
      <c r="F11" s="18" t="str">
        <f t="shared" si="1"/>
        <v>No</v>
      </c>
      <c r="G11" s="30" t="s">
        <v>25</v>
      </c>
      <c r="H11" s="18" t="str">
        <f t="shared" si="2"/>
        <v>None</v>
      </c>
      <c r="K11" s="20"/>
      <c r="L11" s="21" t="str">
        <f>'AI - 1'!A10</f>
        <v>No</v>
      </c>
      <c r="M11" s="21" t="str">
        <f>'AI - 2'!A10</f>
        <v>No</v>
      </c>
      <c r="N11" s="21" t="str">
        <f>'AI  - 3'!A10</f>
        <v>No</v>
      </c>
      <c r="O11" s="10">
        <f t="shared" si="3"/>
        <v>0</v>
      </c>
      <c r="P11" s="21" t="str">
        <f>'AI - 1'!B10</f>
        <v>No</v>
      </c>
      <c r="Q11" s="21" t="str">
        <f>'AI - 2'!B10</f>
        <v>No</v>
      </c>
      <c r="R11" s="21" t="str">
        <f>'AI  - 3'!B10</f>
        <v>No</v>
      </c>
      <c r="S11" s="10">
        <f t="shared" si="4"/>
        <v>0</v>
      </c>
      <c r="T11" s="22" t="str">
        <f t="shared" si="5"/>
        <v>No</v>
      </c>
      <c r="U11" s="23"/>
      <c r="V11" s="10"/>
      <c r="W11" s="7"/>
      <c r="X11" s="24"/>
      <c r="Y11" s="25"/>
      <c r="Z11" s="27"/>
      <c r="AA11" s="27"/>
      <c r="AB11" s="28"/>
      <c r="AC11" s="27"/>
      <c r="AD11" s="27"/>
      <c r="AE11" s="27"/>
      <c r="AF11" s="28"/>
      <c r="AG11" s="27"/>
    </row>
    <row r="12" hidden="1">
      <c r="A12" s="16" t="s">
        <v>46</v>
      </c>
      <c r="B12" s="12">
        <v>933.0</v>
      </c>
      <c r="C12" s="7" t="s">
        <v>47</v>
      </c>
      <c r="D12" s="7" t="s">
        <v>48</v>
      </c>
      <c r="E12" s="26" t="s">
        <v>25</v>
      </c>
      <c r="F12" s="18" t="str">
        <f t="shared" si="1"/>
        <v>No</v>
      </c>
      <c r="G12" s="26" t="s">
        <v>25</v>
      </c>
      <c r="H12" s="18" t="str">
        <f t="shared" si="2"/>
        <v>None</v>
      </c>
      <c r="K12" s="20"/>
      <c r="L12" s="21" t="str">
        <f>'AI - 1'!A11</f>
        <v>No</v>
      </c>
      <c r="M12" s="21" t="str">
        <f>'AI - 2'!A11</f>
        <v>No</v>
      </c>
      <c r="N12" s="21" t="str">
        <f>'AI  - 3'!A11</f>
        <v>No</v>
      </c>
      <c r="O12" s="10">
        <f t="shared" si="3"/>
        <v>0</v>
      </c>
      <c r="P12" s="21" t="str">
        <f>'AI - 1'!B11</f>
        <v>No</v>
      </c>
      <c r="Q12" s="21" t="str">
        <f>'AI - 2'!B11</f>
        <v>No</v>
      </c>
      <c r="R12" s="21" t="str">
        <f>'AI  - 3'!B11</f>
        <v>No</v>
      </c>
      <c r="S12" s="10">
        <f t="shared" si="4"/>
        <v>0</v>
      </c>
      <c r="T12" s="22" t="str">
        <f t="shared" si="5"/>
        <v>No</v>
      </c>
      <c r="U12" s="23"/>
      <c r="V12" s="10"/>
      <c r="W12" s="7"/>
      <c r="X12" s="24"/>
      <c r="Y12" s="25"/>
      <c r="Z12" s="27"/>
      <c r="AA12" s="27"/>
      <c r="AB12" s="28"/>
      <c r="AC12" s="27"/>
      <c r="AD12" s="27"/>
      <c r="AE12" s="27"/>
      <c r="AF12" s="28"/>
      <c r="AG12" s="27"/>
    </row>
    <row r="13" hidden="1">
      <c r="A13" s="16" t="s">
        <v>49</v>
      </c>
      <c r="B13" s="12">
        <v>804.0</v>
      </c>
      <c r="C13" s="7" t="s">
        <v>50</v>
      </c>
      <c r="D13" s="7" t="s">
        <v>51</v>
      </c>
      <c r="E13" s="26" t="s">
        <v>25</v>
      </c>
      <c r="F13" s="18" t="str">
        <f t="shared" si="1"/>
        <v>No</v>
      </c>
      <c r="G13" s="26" t="s">
        <v>25</v>
      </c>
      <c r="H13" s="18" t="str">
        <f t="shared" si="2"/>
        <v>None</v>
      </c>
      <c r="K13" s="20"/>
      <c r="L13" s="21" t="str">
        <f>'AI - 1'!A12</f>
        <v>No</v>
      </c>
      <c r="M13" s="21" t="str">
        <f>'AI - 2'!A12</f>
        <v>No</v>
      </c>
      <c r="N13" s="21" t="str">
        <f>'AI  - 3'!A12</f>
        <v>No</v>
      </c>
      <c r="O13" s="10">
        <f t="shared" si="3"/>
        <v>0</v>
      </c>
      <c r="P13" s="21" t="str">
        <f>'AI - 1'!B12</f>
        <v>No</v>
      </c>
      <c r="Q13" s="21" t="str">
        <f>'AI - 2'!B12</f>
        <v>No</v>
      </c>
      <c r="R13" s="21" t="str">
        <f>'AI  - 3'!B12</f>
        <v>No</v>
      </c>
      <c r="S13" s="10">
        <f t="shared" si="4"/>
        <v>0</v>
      </c>
      <c r="T13" s="22" t="str">
        <f t="shared" si="5"/>
        <v>No</v>
      </c>
      <c r="U13" s="23"/>
      <c r="V13" s="10"/>
      <c r="W13" s="7"/>
      <c r="X13" s="24"/>
      <c r="Y13" s="25"/>
      <c r="Z13" s="27"/>
      <c r="AA13" s="27"/>
      <c r="AB13" s="28"/>
      <c r="AC13" s="27"/>
      <c r="AD13" s="27"/>
      <c r="AE13" s="27"/>
      <c r="AF13" s="28"/>
      <c r="AG13" s="27"/>
    </row>
    <row r="14" hidden="1">
      <c r="A14" s="16" t="s">
        <v>52</v>
      </c>
      <c r="B14" s="12">
        <v>553.0</v>
      </c>
      <c r="C14" s="7" t="s">
        <v>53</v>
      </c>
      <c r="D14" s="7" t="s">
        <v>54</v>
      </c>
      <c r="E14" s="26" t="s">
        <v>25</v>
      </c>
      <c r="F14" s="18" t="str">
        <f t="shared" si="1"/>
        <v>No</v>
      </c>
      <c r="G14" s="26" t="s">
        <v>25</v>
      </c>
      <c r="H14" s="18" t="str">
        <f t="shared" si="2"/>
        <v>None</v>
      </c>
      <c r="K14" s="20"/>
      <c r="L14" s="21" t="str">
        <f>'AI - 1'!A13</f>
        <v>No</v>
      </c>
      <c r="M14" s="21" t="str">
        <f>'AI - 2'!A13</f>
        <v>No</v>
      </c>
      <c r="N14" s="21" t="str">
        <f>'AI  - 3'!A13</f>
        <v>No</v>
      </c>
      <c r="O14" s="10">
        <f t="shared" si="3"/>
        <v>0</v>
      </c>
      <c r="P14" s="21" t="str">
        <f>'AI - 1'!B13</f>
        <v>No</v>
      </c>
      <c r="Q14" s="21" t="str">
        <f>'AI - 2'!B13</f>
        <v>No</v>
      </c>
      <c r="R14" s="21" t="str">
        <f>'AI  - 3'!B13</f>
        <v>No</v>
      </c>
      <c r="S14" s="10">
        <f t="shared" si="4"/>
        <v>0</v>
      </c>
      <c r="T14" s="22" t="str">
        <f t="shared" si="5"/>
        <v>No</v>
      </c>
      <c r="U14" s="23"/>
      <c r="V14" s="10"/>
      <c r="W14" s="7"/>
      <c r="X14" s="24"/>
      <c r="Y14" s="25"/>
      <c r="Z14" s="27"/>
      <c r="AA14" s="27"/>
      <c r="AB14" s="28"/>
      <c r="AC14" s="27"/>
      <c r="AD14" s="27"/>
      <c r="AE14" s="27"/>
      <c r="AF14" s="28"/>
      <c r="AG14" s="27"/>
    </row>
    <row r="15" hidden="1">
      <c r="A15" s="16" t="s">
        <v>55</v>
      </c>
      <c r="B15" s="12">
        <v>730.0</v>
      </c>
      <c r="C15" s="7" t="s">
        <v>56</v>
      </c>
      <c r="D15" s="7" t="s">
        <v>57</v>
      </c>
      <c r="E15" s="26" t="s">
        <v>25</v>
      </c>
      <c r="F15" s="18" t="str">
        <f t="shared" si="1"/>
        <v>No</v>
      </c>
      <c r="G15" s="30" t="s">
        <v>25</v>
      </c>
      <c r="H15" s="18" t="str">
        <f t="shared" si="2"/>
        <v>None</v>
      </c>
      <c r="K15" s="20"/>
      <c r="L15" s="21" t="str">
        <f>'AI - 1'!A14</f>
        <v>No</v>
      </c>
      <c r="M15" s="21" t="str">
        <f>'AI - 2'!A14</f>
        <v>No</v>
      </c>
      <c r="N15" s="21" t="str">
        <f>'AI  - 3'!A14</f>
        <v>No</v>
      </c>
      <c r="O15" s="10">
        <f t="shared" si="3"/>
        <v>0</v>
      </c>
      <c r="P15" s="21" t="str">
        <f>'AI - 1'!B14</f>
        <v>No</v>
      </c>
      <c r="Q15" s="21" t="str">
        <f>'AI - 2'!B14</f>
        <v>No</v>
      </c>
      <c r="R15" s="21" t="str">
        <f>'AI  - 3'!B14</f>
        <v>No</v>
      </c>
      <c r="S15" s="10">
        <f t="shared" si="4"/>
        <v>0</v>
      </c>
      <c r="T15" s="22" t="str">
        <f t="shared" si="5"/>
        <v>No</v>
      </c>
      <c r="U15" s="23"/>
      <c r="V15" s="10"/>
      <c r="W15" s="7"/>
      <c r="X15" s="24"/>
      <c r="Y15" s="25"/>
      <c r="Z15" s="27"/>
      <c r="AA15" s="27"/>
      <c r="AB15" s="28"/>
      <c r="AC15" s="27"/>
      <c r="AD15" s="27"/>
      <c r="AE15" s="27"/>
      <c r="AF15" s="28"/>
      <c r="AG15" s="27"/>
    </row>
    <row r="16" hidden="1">
      <c r="A16" s="16" t="s">
        <v>58</v>
      </c>
      <c r="B16" s="12">
        <v>85.0</v>
      </c>
      <c r="C16" s="7" t="s">
        <v>59</v>
      </c>
      <c r="D16" s="7" t="s">
        <v>60</v>
      </c>
      <c r="E16" s="26" t="s">
        <v>25</v>
      </c>
      <c r="F16" s="18" t="str">
        <f t="shared" si="1"/>
        <v>No</v>
      </c>
      <c r="G16" s="26" t="s">
        <v>25</v>
      </c>
      <c r="H16" s="18" t="str">
        <f t="shared" si="2"/>
        <v>None</v>
      </c>
      <c r="K16" s="20"/>
      <c r="L16" s="21" t="str">
        <f>'AI - 1'!A15</f>
        <v>No</v>
      </c>
      <c r="M16" s="21" t="str">
        <f>'AI - 2'!A15</f>
        <v>No</v>
      </c>
      <c r="N16" s="21" t="str">
        <f>'AI  - 3'!A15</f>
        <v>No</v>
      </c>
      <c r="O16" s="10">
        <f t="shared" si="3"/>
        <v>0</v>
      </c>
      <c r="P16" s="21" t="str">
        <f>'AI - 1'!B15</f>
        <v>No</v>
      </c>
      <c r="Q16" s="21" t="str">
        <f>'AI - 2'!B15</f>
        <v>No</v>
      </c>
      <c r="R16" s="21" t="str">
        <f>'AI  - 3'!B15</f>
        <v>No</v>
      </c>
      <c r="S16" s="10">
        <f t="shared" si="4"/>
        <v>0</v>
      </c>
      <c r="T16" s="22" t="str">
        <f t="shared" si="5"/>
        <v>No</v>
      </c>
      <c r="U16" s="23"/>
      <c r="V16" s="10"/>
      <c r="W16" s="7"/>
      <c r="X16" s="24"/>
      <c r="Y16" s="25"/>
      <c r="Z16" s="7"/>
      <c r="AA16" s="7"/>
      <c r="AB16" s="24"/>
      <c r="AC16" s="25"/>
      <c r="AD16" s="7"/>
      <c r="AE16" s="7"/>
      <c r="AF16" s="24"/>
      <c r="AG16" s="25"/>
    </row>
    <row r="17" hidden="1">
      <c r="A17" s="16" t="s">
        <v>61</v>
      </c>
      <c r="B17" s="12">
        <v>502.0</v>
      </c>
      <c r="C17" s="7" t="s">
        <v>62</v>
      </c>
      <c r="D17" s="7" t="s">
        <v>63</v>
      </c>
      <c r="E17" s="26" t="s">
        <v>25</v>
      </c>
      <c r="F17" s="18" t="str">
        <f t="shared" si="1"/>
        <v>No</v>
      </c>
      <c r="G17" s="26" t="s">
        <v>25</v>
      </c>
      <c r="H17" s="18" t="str">
        <f t="shared" si="2"/>
        <v>None</v>
      </c>
      <c r="K17" s="20"/>
      <c r="L17" s="21" t="str">
        <f>'AI - 1'!A16</f>
        <v>No</v>
      </c>
      <c r="M17" s="21" t="str">
        <f>'AI - 2'!A16</f>
        <v>No</v>
      </c>
      <c r="N17" s="21" t="str">
        <f>'AI  - 3'!A16</f>
        <v>No</v>
      </c>
      <c r="O17" s="10">
        <f t="shared" si="3"/>
        <v>0</v>
      </c>
      <c r="P17" s="21" t="str">
        <f>'AI - 1'!B16</f>
        <v>No</v>
      </c>
      <c r="Q17" s="21" t="str">
        <f>'AI - 2'!B16</f>
        <v>No</v>
      </c>
      <c r="R17" s="21" t="str">
        <f>'AI  - 3'!B16</f>
        <v>No</v>
      </c>
      <c r="S17" s="10">
        <f t="shared" si="4"/>
        <v>0</v>
      </c>
      <c r="T17" s="22" t="str">
        <f t="shared" si="5"/>
        <v>No</v>
      </c>
      <c r="U17" s="23"/>
      <c r="V17" s="10"/>
      <c r="W17" s="7"/>
      <c r="X17" s="24"/>
      <c r="Y17" s="25"/>
      <c r="Z17" s="27"/>
      <c r="AA17" s="27"/>
      <c r="AB17" s="28"/>
      <c r="AC17" s="27"/>
      <c r="AD17" s="27"/>
      <c r="AE17" s="27"/>
      <c r="AF17" s="28"/>
      <c r="AG17" s="27"/>
    </row>
    <row r="18">
      <c r="A18" s="16" t="s">
        <v>64</v>
      </c>
      <c r="B18" s="12">
        <v>882.0</v>
      </c>
      <c r="C18" s="7" t="s">
        <v>26</v>
      </c>
      <c r="D18" s="7" t="s">
        <v>65</v>
      </c>
      <c r="E18" s="17" t="s">
        <v>21</v>
      </c>
      <c r="F18" s="18" t="str">
        <f t="shared" si="1"/>
        <v>No</v>
      </c>
      <c r="G18" s="17" t="s">
        <v>21</v>
      </c>
      <c r="H18" s="19" t="str">
        <f t="shared" si="2"/>
        <v>AI Error</v>
      </c>
      <c r="K18" s="20"/>
      <c r="L18" s="21" t="str">
        <f>'AI - 1'!A17</f>
        <v>No</v>
      </c>
      <c r="M18" s="21" t="str">
        <f>'AI - 2'!A17</f>
        <v>No</v>
      </c>
      <c r="N18" s="21" t="str">
        <f>'AI  - 3'!A17</f>
        <v>No</v>
      </c>
      <c r="O18" s="10">
        <f t="shared" si="3"/>
        <v>0</v>
      </c>
      <c r="P18" s="21" t="str">
        <f>'AI - 1'!B17</f>
        <v>No</v>
      </c>
      <c r="Q18" s="21" t="str">
        <f>'AI - 2'!B17</f>
        <v>No</v>
      </c>
      <c r="R18" s="21" t="str">
        <f>'AI  - 3'!B17</f>
        <v>No</v>
      </c>
      <c r="S18" s="10">
        <f t="shared" si="4"/>
        <v>0</v>
      </c>
      <c r="T18" s="22" t="str">
        <f t="shared" si="5"/>
        <v>No</v>
      </c>
      <c r="U18" s="23"/>
      <c r="V18" s="10"/>
      <c r="W18" s="7"/>
      <c r="X18" s="24"/>
      <c r="Y18" s="25"/>
      <c r="Z18" s="27"/>
      <c r="AA18" s="27"/>
      <c r="AB18" s="28"/>
      <c r="AC18" s="27"/>
      <c r="AD18" s="27"/>
      <c r="AE18" s="27"/>
      <c r="AF18" s="28"/>
      <c r="AG18" s="27"/>
    </row>
    <row r="19" hidden="1">
      <c r="A19" s="16" t="s">
        <v>66</v>
      </c>
      <c r="B19" s="12">
        <v>349.0</v>
      </c>
      <c r="C19" s="7" t="s">
        <v>67</v>
      </c>
      <c r="D19" s="7" t="s">
        <v>68</v>
      </c>
      <c r="E19" s="26" t="s">
        <v>25</v>
      </c>
      <c r="F19" s="18" t="str">
        <f t="shared" si="1"/>
        <v>No</v>
      </c>
      <c r="G19" s="26" t="s">
        <v>25</v>
      </c>
      <c r="H19" s="18" t="str">
        <f t="shared" si="2"/>
        <v>None</v>
      </c>
      <c r="K19" s="20"/>
      <c r="L19" s="21" t="str">
        <f>'AI - 1'!A18</f>
        <v>No</v>
      </c>
      <c r="M19" s="21" t="str">
        <f>'AI - 2'!A18</f>
        <v>No</v>
      </c>
      <c r="N19" s="21" t="str">
        <f>'AI  - 3'!A18</f>
        <v>No</v>
      </c>
      <c r="O19" s="10">
        <f t="shared" si="3"/>
        <v>0</v>
      </c>
      <c r="P19" s="21" t="str">
        <f>'AI - 1'!B18</f>
        <v>No</v>
      </c>
      <c r="Q19" s="21" t="str">
        <f>'AI - 2'!B18</f>
        <v>No</v>
      </c>
      <c r="R19" s="21" t="str">
        <f>'AI  - 3'!B18</f>
        <v>No</v>
      </c>
      <c r="S19" s="10">
        <f t="shared" si="4"/>
        <v>0</v>
      </c>
      <c r="T19" s="22" t="str">
        <f t="shared" si="5"/>
        <v>No</v>
      </c>
      <c r="U19" s="23"/>
      <c r="V19" s="10"/>
      <c r="W19" s="7"/>
      <c r="X19" s="24"/>
      <c r="Y19" s="25"/>
      <c r="Z19" s="27"/>
      <c r="AA19" s="27"/>
      <c r="AB19" s="28"/>
      <c r="AC19" s="27"/>
      <c r="AD19" s="27"/>
      <c r="AE19" s="27"/>
      <c r="AF19" s="28"/>
      <c r="AG19" s="27"/>
    </row>
    <row r="20" hidden="1">
      <c r="A20" s="16" t="s">
        <v>69</v>
      </c>
      <c r="B20" s="12">
        <v>270.0</v>
      </c>
      <c r="C20" s="7" t="s">
        <v>70</v>
      </c>
      <c r="D20" s="7" t="s">
        <v>71</v>
      </c>
      <c r="E20" s="26" t="s">
        <v>25</v>
      </c>
      <c r="F20" s="18" t="str">
        <f t="shared" si="1"/>
        <v>No</v>
      </c>
      <c r="G20" s="26" t="s">
        <v>25</v>
      </c>
      <c r="H20" s="18" t="str">
        <f t="shared" si="2"/>
        <v>None</v>
      </c>
      <c r="K20" s="20"/>
      <c r="L20" s="21" t="str">
        <f>'AI - 1'!A19</f>
        <v>No</v>
      </c>
      <c r="M20" s="21" t="str">
        <f>'AI - 2'!A19</f>
        <v>No</v>
      </c>
      <c r="N20" s="21" t="str">
        <f>'AI  - 3'!A19</f>
        <v>No</v>
      </c>
      <c r="O20" s="10">
        <f t="shared" si="3"/>
        <v>0</v>
      </c>
      <c r="P20" s="21" t="str">
        <f>'AI - 1'!B19</f>
        <v>No</v>
      </c>
      <c r="Q20" s="21" t="str">
        <f>'AI - 2'!B19</f>
        <v>No</v>
      </c>
      <c r="R20" s="21" t="str">
        <f>'AI  - 3'!B19</f>
        <v>No</v>
      </c>
      <c r="S20" s="10">
        <f t="shared" si="4"/>
        <v>0</v>
      </c>
      <c r="T20" s="22" t="str">
        <f t="shared" si="5"/>
        <v>No</v>
      </c>
      <c r="U20" s="23"/>
      <c r="V20" s="10"/>
      <c r="W20" s="7"/>
      <c r="X20" s="24"/>
      <c r="Y20" s="25"/>
      <c r="Z20" s="27"/>
      <c r="AA20" s="27"/>
      <c r="AB20" s="28"/>
      <c r="AC20" s="27"/>
      <c r="AD20" s="27"/>
      <c r="AE20" s="27"/>
      <c r="AF20" s="28"/>
      <c r="AG20" s="27"/>
    </row>
    <row r="21" hidden="1">
      <c r="A21" s="16" t="s">
        <v>72</v>
      </c>
      <c r="B21" s="12">
        <v>311.0</v>
      </c>
      <c r="C21" s="7" t="s">
        <v>73</v>
      </c>
      <c r="D21" s="7" t="s">
        <v>74</v>
      </c>
      <c r="E21" s="26" t="s">
        <v>25</v>
      </c>
      <c r="F21" s="18" t="str">
        <f t="shared" si="1"/>
        <v>No</v>
      </c>
      <c r="G21" s="26" t="s">
        <v>25</v>
      </c>
      <c r="H21" s="18" t="str">
        <f t="shared" si="2"/>
        <v>None</v>
      </c>
      <c r="K21" s="20"/>
      <c r="L21" s="21" t="str">
        <f>'AI - 1'!A20</f>
        <v>No</v>
      </c>
      <c r="M21" s="21" t="str">
        <f>'AI - 2'!A20</f>
        <v>No</v>
      </c>
      <c r="N21" s="21" t="str">
        <f>'AI  - 3'!A20</f>
        <v>No</v>
      </c>
      <c r="O21" s="10">
        <f t="shared" si="3"/>
        <v>0</v>
      </c>
      <c r="P21" s="21" t="str">
        <f>'AI - 1'!B20</f>
        <v>No</v>
      </c>
      <c r="Q21" s="21" t="str">
        <f>'AI - 2'!B20</f>
        <v>No</v>
      </c>
      <c r="R21" s="21" t="str">
        <f>'AI  - 3'!B20</f>
        <v>No</v>
      </c>
      <c r="S21" s="10">
        <f t="shared" si="4"/>
        <v>0</v>
      </c>
      <c r="T21" s="22" t="str">
        <f t="shared" si="5"/>
        <v>No</v>
      </c>
      <c r="U21" s="23"/>
      <c r="V21" s="10"/>
      <c r="W21" s="7"/>
      <c r="X21" s="24"/>
      <c r="Y21" s="25"/>
      <c r="Z21" s="7"/>
      <c r="AA21" s="7"/>
      <c r="AB21" s="24"/>
      <c r="AC21" s="25"/>
      <c r="AD21" s="7"/>
      <c r="AE21" s="7"/>
      <c r="AF21" s="24"/>
      <c r="AG21" s="25"/>
    </row>
    <row r="22" ht="15.75" hidden="1" customHeight="1">
      <c r="A22" s="16" t="s">
        <v>75</v>
      </c>
      <c r="B22" s="12">
        <v>367.0</v>
      </c>
      <c r="C22" s="7" t="s">
        <v>76</v>
      </c>
      <c r="D22" s="7" t="s">
        <v>77</v>
      </c>
      <c r="E22" s="26" t="s">
        <v>25</v>
      </c>
      <c r="F22" s="18" t="str">
        <f t="shared" si="1"/>
        <v>No</v>
      </c>
      <c r="G22" s="30" t="s">
        <v>25</v>
      </c>
      <c r="H22" s="18" t="str">
        <f t="shared" si="2"/>
        <v>None</v>
      </c>
      <c r="I22" s="31"/>
      <c r="K22" s="20"/>
      <c r="L22" s="21" t="str">
        <f>'AI - 1'!A21</f>
        <v>No</v>
      </c>
      <c r="M22" s="21" t="str">
        <f>'AI - 2'!A21</f>
        <v>No</v>
      </c>
      <c r="N22" s="21" t="str">
        <f>'AI  - 3'!A21</f>
        <v>No</v>
      </c>
      <c r="O22" s="10">
        <f t="shared" si="3"/>
        <v>0</v>
      </c>
      <c r="P22" s="21" t="str">
        <f>'AI - 1'!B21</f>
        <v>No</v>
      </c>
      <c r="Q22" s="21" t="str">
        <f>'AI - 2'!B21</f>
        <v>No</v>
      </c>
      <c r="R22" s="21" t="str">
        <f>'AI  - 3'!B21</f>
        <v>No</v>
      </c>
      <c r="S22" s="10">
        <f t="shared" si="4"/>
        <v>0</v>
      </c>
      <c r="T22" s="22" t="str">
        <f t="shared" si="5"/>
        <v>No</v>
      </c>
      <c r="U22" s="23"/>
      <c r="V22" s="10"/>
      <c r="W22" s="7"/>
      <c r="X22" s="24"/>
      <c r="Y22" s="25"/>
      <c r="Z22" s="27"/>
      <c r="AA22" s="27"/>
      <c r="AB22" s="28"/>
      <c r="AC22" s="27"/>
      <c r="AD22" s="27"/>
      <c r="AE22" s="27"/>
      <c r="AF22" s="28"/>
      <c r="AG22" s="27"/>
    </row>
    <row r="23" ht="15.75" hidden="1" customHeight="1">
      <c r="A23" s="16" t="s">
        <v>78</v>
      </c>
      <c r="B23" s="12">
        <v>409.0</v>
      </c>
      <c r="C23" s="7" t="s">
        <v>29</v>
      </c>
      <c r="D23" s="7" t="s">
        <v>79</v>
      </c>
      <c r="E23" s="17" t="s">
        <v>21</v>
      </c>
      <c r="F23" s="18" t="str">
        <f t="shared" si="1"/>
        <v>Yes</v>
      </c>
      <c r="G23" s="29" t="s">
        <v>21</v>
      </c>
      <c r="H23" s="18" t="str">
        <f t="shared" si="2"/>
        <v>None</v>
      </c>
      <c r="K23" s="20"/>
      <c r="L23" s="21" t="str">
        <f>'AI - 1'!A22</f>
        <v>Yes</v>
      </c>
      <c r="M23" s="21" t="str">
        <f>'AI - 2'!A22</f>
        <v>Yes</v>
      </c>
      <c r="N23" s="21" t="str">
        <f>'AI  - 3'!A22</f>
        <v>Yes</v>
      </c>
      <c r="O23" s="10">
        <f t="shared" si="3"/>
        <v>3</v>
      </c>
      <c r="P23" s="21" t="str">
        <f>'AI - 1'!B22</f>
        <v>Yes</v>
      </c>
      <c r="Q23" s="21" t="str">
        <f>'AI - 2'!B22</f>
        <v>Yes</v>
      </c>
      <c r="R23" s="21" t="str">
        <f>'AI  - 3'!B22</f>
        <v>Yes</v>
      </c>
      <c r="S23" s="10">
        <f t="shared" si="4"/>
        <v>3</v>
      </c>
      <c r="T23" s="22" t="str">
        <f t="shared" si="5"/>
        <v>Yes</v>
      </c>
      <c r="U23" s="23"/>
      <c r="V23" s="10"/>
      <c r="W23" s="7"/>
      <c r="X23" s="24"/>
      <c r="Y23" s="25"/>
      <c r="Z23" s="27"/>
      <c r="AA23" s="27"/>
      <c r="AB23" s="28"/>
      <c r="AC23" s="27"/>
      <c r="AD23" s="27"/>
      <c r="AE23" s="27"/>
      <c r="AF23" s="28"/>
      <c r="AG23" s="27"/>
    </row>
    <row r="24" ht="15.75" hidden="1" customHeight="1">
      <c r="A24" s="16" t="s">
        <v>80</v>
      </c>
      <c r="B24" s="12">
        <v>1061.0</v>
      </c>
      <c r="C24" s="7" t="s">
        <v>81</v>
      </c>
      <c r="D24" s="7" t="s">
        <v>82</v>
      </c>
      <c r="E24" s="26" t="s">
        <v>25</v>
      </c>
      <c r="F24" s="18" t="str">
        <f t="shared" si="1"/>
        <v>No</v>
      </c>
      <c r="G24" s="26" t="s">
        <v>25</v>
      </c>
      <c r="H24" s="18" t="str">
        <f t="shared" si="2"/>
        <v>None</v>
      </c>
      <c r="K24" s="20"/>
      <c r="L24" s="21" t="str">
        <f>'AI - 1'!A23</f>
        <v>No</v>
      </c>
      <c r="M24" s="21" t="str">
        <f>'AI - 2'!A23</f>
        <v>No</v>
      </c>
      <c r="N24" s="21" t="str">
        <f>'AI  - 3'!A23</f>
        <v>No</v>
      </c>
      <c r="O24" s="10">
        <f t="shared" si="3"/>
        <v>0</v>
      </c>
      <c r="P24" s="21" t="str">
        <f>'AI - 1'!B23</f>
        <v>No</v>
      </c>
      <c r="Q24" s="21" t="str">
        <f>'AI - 2'!B23</f>
        <v>No</v>
      </c>
      <c r="R24" s="21" t="str">
        <f>'AI  - 3'!B23</f>
        <v>No</v>
      </c>
      <c r="S24" s="10">
        <f t="shared" si="4"/>
        <v>0</v>
      </c>
      <c r="T24" s="22" t="str">
        <f t="shared" si="5"/>
        <v>No</v>
      </c>
      <c r="U24" s="23"/>
      <c r="V24" s="10"/>
      <c r="W24" s="7"/>
      <c r="X24" s="24"/>
      <c r="Y24" s="25"/>
      <c r="Z24" s="27"/>
      <c r="AA24" s="27"/>
      <c r="AB24" s="28"/>
      <c r="AC24" s="27"/>
      <c r="AD24" s="27"/>
      <c r="AE24" s="27"/>
      <c r="AF24" s="28"/>
      <c r="AG24" s="27"/>
    </row>
    <row r="25" ht="15.75" hidden="1" customHeight="1">
      <c r="A25" s="16" t="s">
        <v>83</v>
      </c>
      <c r="B25" s="12">
        <v>926.0</v>
      </c>
      <c r="C25" s="7" t="s">
        <v>84</v>
      </c>
      <c r="D25" s="7" t="s">
        <v>85</v>
      </c>
      <c r="E25" s="26" t="s">
        <v>25</v>
      </c>
      <c r="F25" s="18" t="str">
        <f t="shared" si="1"/>
        <v>No</v>
      </c>
      <c r="G25" s="26" t="s">
        <v>25</v>
      </c>
      <c r="H25" s="18" t="str">
        <f t="shared" si="2"/>
        <v>None</v>
      </c>
      <c r="K25" s="20"/>
      <c r="L25" s="21" t="str">
        <f>'AI - 1'!A24</f>
        <v>No</v>
      </c>
      <c r="M25" s="21" t="str">
        <f>'AI - 2'!A24</f>
        <v>No</v>
      </c>
      <c r="N25" s="21" t="str">
        <f>'AI  - 3'!A24</f>
        <v>No</v>
      </c>
      <c r="O25" s="10">
        <f t="shared" si="3"/>
        <v>0</v>
      </c>
      <c r="P25" s="21" t="str">
        <f>'AI - 1'!B24</f>
        <v>No</v>
      </c>
      <c r="Q25" s="21" t="str">
        <f>'AI - 2'!B24</f>
        <v>No</v>
      </c>
      <c r="R25" s="21" t="str">
        <f>'AI  - 3'!B24</f>
        <v>No</v>
      </c>
      <c r="S25" s="10">
        <f t="shared" si="4"/>
        <v>0</v>
      </c>
      <c r="T25" s="22" t="str">
        <f t="shared" si="5"/>
        <v>No</v>
      </c>
      <c r="U25" s="23"/>
      <c r="V25" s="10"/>
      <c r="W25" s="7"/>
      <c r="X25" s="24"/>
      <c r="Y25" s="25"/>
      <c r="Z25" s="27"/>
      <c r="AA25" s="27"/>
      <c r="AB25" s="28"/>
      <c r="AC25" s="27"/>
      <c r="AD25" s="27"/>
      <c r="AE25" s="27"/>
      <c r="AF25" s="28"/>
      <c r="AG25" s="27"/>
    </row>
    <row r="26" ht="15.75" hidden="1" customHeight="1">
      <c r="A26" s="16" t="s">
        <v>86</v>
      </c>
      <c r="B26" s="12">
        <v>96.0</v>
      </c>
      <c r="C26" s="7" t="s">
        <v>87</v>
      </c>
      <c r="D26" s="7" t="s">
        <v>88</v>
      </c>
      <c r="E26" s="26" t="s">
        <v>25</v>
      </c>
      <c r="F26" s="18" t="str">
        <f t="shared" si="1"/>
        <v>No</v>
      </c>
      <c r="G26" s="26" t="s">
        <v>25</v>
      </c>
      <c r="H26" s="18" t="str">
        <f t="shared" si="2"/>
        <v>None</v>
      </c>
      <c r="K26" s="20"/>
      <c r="L26" s="21" t="str">
        <f>'AI - 1'!A25</f>
        <v>No</v>
      </c>
      <c r="M26" s="21" t="str">
        <f>'AI - 2'!A25</f>
        <v>No</v>
      </c>
      <c r="N26" s="21" t="str">
        <f>'AI  - 3'!A25</f>
        <v>No</v>
      </c>
      <c r="O26" s="10">
        <f t="shared" si="3"/>
        <v>0</v>
      </c>
      <c r="P26" s="21" t="str">
        <f>'AI - 1'!B25</f>
        <v>No</v>
      </c>
      <c r="Q26" s="21" t="str">
        <f>'AI - 2'!B25</f>
        <v>No</v>
      </c>
      <c r="R26" s="21" t="str">
        <f>'AI  - 3'!B25</f>
        <v>No</v>
      </c>
      <c r="S26" s="10">
        <f t="shared" si="4"/>
        <v>0</v>
      </c>
      <c r="T26" s="22" t="str">
        <f t="shared" si="5"/>
        <v>No</v>
      </c>
      <c r="U26" s="23"/>
      <c r="V26" s="10"/>
      <c r="W26" s="7"/>
      <c r="X26" s="24"/>
      <c r="Y26" s="25"/>
      <c r="Z26" s="27"/>
      <c r="AA26" s="27"/>
      <c r="AB26" s="28"/>
      <c r="AC26" s="27"/>
      <c r="AD26" s="27"/>
      <c r="AE26" s="27"/>
      <c r="AF26" s="28"/>
      <c r="AG26" s="27"/>
    </row>
    <row r="27" ht="15.75" hidden="1" customHeight="1">
      <c r="A27" s="16" t="s">
        <v>89</v>
      </c>
      <c r="B27" s="12">
        <v>303.0</v>
      </c>
      <c r="C27" s="7" t="s">
        <v>90</v>
      </c>
      <c r="D27" s="7" t="s">
        <v>91</v>
      </c>
      <c r="E27" s="26" t="s">
        <v>25</v>
      </c>
      <c r="F27" s="18" t="str">
        <f t="shared" si="1"/>
        <v>No</v>
      </c>
      <c r="G27" s="30" t="s">
        <v>25</v>
      </c>
      <c r="H27" s="18" t="str">
        <f t="shared" si="2"/>
        <v>None</v>
      </c>
      <c r="K27" s="20"/>
      <c r="L27" s="21" t="str">
        <f>'AI - 1'!A26</f>
        <v>No</v>
      </c>
      <c r="M27" s="21" t="str">
        <f>'AI - 2'!A26</f>
        <v>No</v>
      </c>
      <c r="N27" s="21" t="str">
        <f>'AI  - 3'!A26</f>
        <v>No</v>
      </c>
      <c r="O27" s="10">
        <f t="shared" si="3"/>
        <v>0</v>
      </c>
      <c r="P27" s="21" t="str">
        <f>'AI - 1'!B26</f>
        <v>No</v>
      </c>
      <c r="Q27" s="21" t="str">
        <f>'AI - 2'!B26</f>
        <v>No</v>
      </c>
      <c r="R27" s="21" t="str">
        <f>'AI  - 3'!B26</f>
        <v>No</v>
      </c>
      <c r="S27" s="10">
        <f t="shared" si="4"/>
        <v>0</v>
      </c>
      <c r="T27" s="22" t="str">
        <f t="shared" si="5"/>
        <v>No</v>
      </c>
      <c r="U27" s="23"/>
      <c r="V27" s="10"/>
      <c r="W27" s="7"/>
      <c r="X27" s="24"/>
      <c r="Y27" s="25"/>
      <c r="Z27" s="27"/>
      <c r="AA27" s="27"/>
      <c r="AB27" s="28"/>
      <c r="AC27" s="27"/>
      <c r="AD27" s="27"/>
      <c r="AE27" s="27"/>
      <c r="AF27" s="28"/>
      <c r="AG27" s="27"/>
    </row>
    <row r="28" ht="15.75" hidden="1" customHeight="1">
      <c r="A28" s="16" t="s">
        <v>92</v>
      </c>
      <c r="B28" s="12">
        <v>601.0</v>
      </c>
      <c r="C28" s="7" t="s">
        <v>93</v>
      </c>
      <c r="D28" s="7" t="s">
        <v>94</v>
      </c>
      <c r="E28" s="26" t="s">
        <v>25</v>
      </c>
      <c r="F28" s="18" t="str">
        <f t="shared" si="1"/>
        <v>No</v>
      </c>
      <c r="G28" s="30" t="s">
        <v>25</v>
      </c>
      <c r="H28" s="18" t="str">
        <f t="shared" si="2"/>
        <v>None</v>
      </c>
      <c r="I28" s="32"/>
      <c r="K28" s="20"/>
      <c r="L28" s="21" t="str">
        <f>'AI - 1'!A27</f>
        <v>No</v>
      </c>
      <c r="M28" s="21" t="str">
        <f>'AI - 2'!A27</f>
        <v>No</v>
      </c>
      <c r="N28" s="21" t="str">
        <f>'AI  - 3'!A27</f>
        <v>No</v>
      </c>
      <c r="O28" s="10">
        <f t="shared" si="3"/>
        <v>0</v>
      </c>
      <c r="P28" s="21" t="str">
        <f>'AI - 1'!B27</f>
        <v>No</v>
      </c>
      <c r="Q28" s="21" t="str">
        <f>'AI - 2'!B27</f>
        <v>No</v>
      </c>
      <c r="R28" s="21" t="str">
        <f>'AI  - 3'!B27</f>
        <v>No</v>
      </c>
      <c r="S28" s="10">
        <f t="shared" si="4"/>
        <v>0</v>
      </c>
      <c r="T28" s="22" t="str">
        <f t="shared" si="5"/>
        <v>No</v>
      </c>
      <c r="U28" s="23"/>
      <c r="V28" s="10"/>
      <c r="W28" s="7"/>
      <c r="X28" s="24"/>
      <c r="Y28" s="25"/>
      <c r="Z28" s="27"/>
      <c r="AA28" s="27"/>
      <c r="AB28" s="28"/>
      <c r="AC28" s="27"/>
      <c r="AD28" s="27"/>
      <c r="AE28" s="27"/>
      <c r="AF28" s="28"/>
      <c r="AG28" s="27"/>
    </row>
    <row r="29" ht="15.75" hidden="1" customHeight="1">
      <c r="A29" s="16" t="s">
        <v>95</v>
      </c>
      <c r="B29" s="12">
        <v>364.0</v>
      </c>
      <c r="C29" s="7" t="s">
        <v>96</v>
      </c>
      <c r="D29" s="7" t="s">
        <v>97</v>
      </c>
      <c r="E29" s="26" t="s">
        <v>25</v>
      </c>
      <c r="F29" s="18" t="str">
        <f t="shared" si="1"/>
        <v>No</v>
      </c>
      <c r="G29" s="26" t="s">
        <v>25</v>
      </c>
      <c r="H29" s="18" t="str">
        <f t="shared" si="2"/>
        <v>None</v>
      </c>
      <c r="K29" s="20"/>
      <c r="L29" s="21" t="str">
        <f>'AI - 1'!A28</f>
        <v>No</v>
      </c>
      <c r="M29" s="21" t="str">
        <f>'AI - 2'!A28</f>
        <v>No</v>
      </c>
      <c r="N29" s="21" t="str">
        <f>'AI  - 3'!A28</f>
        <v>No</v>
      </c>
      <c r="O29" s="10">
        <f t="shared" si="3"/>
        <v>0</v>
      </c>
      <c r="P29" s="21" t="str">
        <f>'AI - 1'!B28</f>
        <v>No</v>
      </c>
      <c r="Q29" s="21" t="str">
        <f>'AI - 2'!B28</f>
        <v>No</v>
      </c>
      <c r="R29" s="21" t="str">
        <f>'AI  - 3'!B28</f>
        <v>No</v>
      </c>
      <c r="S29" s="10">
        <f t="shared" si="4"/>
        <v>0</v>
      </c>
      <c r="T29" s="22" t="str">
        <f t="shared" si="5"/>
        <v>No</v>
      </c>
      <c r="U29" s="23"/>
      <c r="V29" s="10"/>
      <c r="W29" s="7"/>
      <c r="X29" s="24"/>
      <c r="Y29" s="25"/>
      <c r="Z29" s="7"/>
      <c r="AA29" s="7"/>
      <c r="AB29" s="24"/>
      <c r="AC29" s="25"/>
      <c r="AD29" s="7"/>
      <c r="AE29" s="7"/>
      <c r="AF29" s="24"/>
      <c r="AG29" s="25"/>
    </row>
    <row r="30" ht="15.75" hidden="1" customHeight="1">
      <c r="A30" s="16" t="s">
        <v>98</v>
      </c>
      <c r="B30" s="12">
        <v>247.0</v>
      </c>
      <c r="C30" s="7" t="s">
        <v>99</v>
      </c>
      <c r="D30" s="7" t="s">
        <v>100</v>
      </c>
      <c r="E30" s="26" t="s">
        <v>25</v>
      </c>
      <c r="F30" s="18" t="str">
        <f t="shared" si="1"/>
        <v>No</v>
      </c>
      <c r="G30" s="26" t="s">
        <v>25</v>
      </c>
      <c r="H30" s="18" t="str">
        <f t="shared" si="2"/>
        <v>None</v>
      </c>
      <c r="K30" s="20"/>
      <c r="L30" s="21" t="str">
        <f>'AI - 1'!A29</f>
        <v>No</v>
      </c>
      <c r="M30" s="21" t="str">
        <f>'AI - 2'!A29</f>
        <v>No</v>
      </c>
      <c r="N30" s="21" t="str">
        <f>'AI  - 3'!A29</f>
        <v>No</v>
      </c>
      <c r="O30" s="10">
        <f t="shared" si="3"/>
        <v>0</v>
      </c>
      <c r="P30" s="21" t="str">
        <f>'AI - 1'!B29</f>
        <v>No</v>
      </c>
      <c r="Q30" s="21" t="str">
        <f>'AI - 2'!B29</f>
        <v>No</v>
      </c>
      <c r="R30" s="21" t="str">
        <f>'AI  - 3'!B29</f>
        <v>No</v>
      </c>
      <c r="S30" s="10">
        <f t="shared" si="4"/>
        <v>0</v>
      </c>
      <c r="T30" s="22" t="str">
        <f t="shared" si="5"/>
        <v>No</v>
      </c>
      <c r="U30" s="23"/>
      <c r="V30" s="10"/>
      <c r="W30" s="7"/>
      <c r="X30" s="24"/>
      <c r="Y30" s="25"/>
      <c r="Z30" s="27"/>
      <c r="AA30" s="27"/>
      <c r="AB30" s="28"/>
      <c r="AC30" s="27"/>
      <c r="AD30" s="27"/>
      <c r="AE30" s="27"/>
      <c r="AF30" s="28"/>
      <c r="AG30" s="27"/>
    </row>
    <row r="31" ht="15.75" hidden="1" customHeight="1">
      <c r="A31" s="16" t="s">
        <v>101</v>
      </c>
      <c r="B31" s="12">
        <v>219.0</v>
      </c>
      <c r="C31" s="7" t="s">
        <v>32</v>
      </c>
      <c r="D31" s="7" t="s">
        <v>102</v>
      </c>
      <c r="E31" s="17" t="s">
        <v>21</v>
      </c>
      <c r="F31" s="18" t="str">
        <f t="shared" si="1"/>
        <v>Yes</v>
      </c>
      <c r="G31" s="17" t="s">
        <v>21</v>
      </c>
      <c r="H31" s="18" t="str">
        <f t="shared" si="2"/>
        <v>None</v>
      </c>
      <c r="K31" s="20"/>
      <c r="L31" s="21" t="str">
        <f>'AI - 1'!A30</f>
        <v>Yes</v>
      </c>
      <c r="M31" s="21" t="str">
        <f>'AI - 2'!A30</f>
        <v>Yes</v>
      </c>
      <c r="N31" s="21" t="str">
        <f>'AI  - 3'!A30</f>
        <v>Yes</v>
      </c>
      <c r="O31" s="10">
        <f t="shared" si="3"/>
        <v>3</v>
      </c>
      <c r="P31" s="21" t="str">
        <f>'AI - 1'!B30</f>
        <v>Yes</v>
      </c>
      <c r="Q31" s="21" t="str">
        <f>'AI - 2'!B30</f>
        <v>Yes</v>
      </c>
      <c r="R31" s="21" t="str">
        <f>'AI  - 3'!B30</f>
        <v>Yes</v>
      </c>
      <c r="S31" s="10">
        <f t="shared" si="4"/>
        <v>3</v>
      </c>
      <c r="T31" s="22" t="str">
        <f t="shared" si="5"/>
        <v>Yes</v>
      </c>
      <c r="U31" s="23"/>
      <c r="V31" s="10"/>
      <c r="W31" s="7"/>
      <c r="X31" s="24"/>
      <c r="Y31" s="25"/>
      <c r="Z31" s="27"/>
      <c r="AA31" s="27"/>
      <c r="AB31" s="28"/>
      <c r="AC31" s="27"/>
      <c r="AD31" s="27"/>
      <c r="AE31" s="27"/>
      <c r="AF31" s="28"/>
      <c r="AG31" s="27"/>
    </row>
    <row r="32" ht="15.75" hidden="1" customHeight="1">
      <c r="A32" s="16" t="s">
        <v>103</v>
      </c>
      <c r="B32" s="12">
        <v>860.0</v>
      </c>
      <c r="C32" s="7" t="s">
        <v>104</v>
      </c>
      <c r="D32" s="7" t="s">
        <v>105</v>
      </c>
      <c r="E32" s="26" t="s">
        <v>25</v>
      </c>
      <c r="F32" s="18" t="str">
        <f t="shared" si="1"/>
        <v>No</v>
      </c>
      <c r="G32" s="26" t="s">
        <v>25</v>
      </c>
      <c r="H32" s="18" t="str">
        <f t="shared" si="2"/>
        <v>None</v>
      </c>
      <c r="K32" s="20"/>
      <c r="L32" s="21" t="str">
        <f>'AI - 1'!A31</f>
        <v>No</v>
      </c>
      <c r="M32" s="21" t="str">
        <f>'AI - 2'!A31</f>
        <v>No</v>
      </c>
      <c r="N32" s="21" t="str">
        <f>'AI  - 3'!A31</f>
        <v>No</v>
      </c>
      <c r="O32" s="10">
        <f t="shared" si="3"/>
        <v>0</v>
      </c>
      <c r="P32" s="21" t="str">
        <f>'AI - 1'!B31</f>
        <v>No</v>
      </c>
      <c r="Q32" s="21" t="str">
        <f>'AI - 2'!B31</f>
        <v>No</v>
      </c>
      <c r="R32" s="21" t="str">
        <f>'AI  - 3'!B31</f>
        <v>No</v>
      </c>
      <c r="S32" s="10">
        <f t="shared" si="4"/>
        <v>0</v>
      </c>
      <c r="T32" s="22" t="str">
        <f t="shared" si="5"/>
        <v>No</v>
      </c>
      <c r="U32" s="23"/>
      <c r="V32" s="10"/>
      <c r="W32" s="7"/>
      <c r="X32" s="24"/>
      <c r="Y32" s="25"/>
      <c r="Z32" s="27"/>
      <c r="AA32" s="27"/>
      <c r="AB32" s="28"/>
      <c r="AC32" s="27"/>
      <c r="AD32" s="27"/>
      <c r="AE32" s="27"/>
      <c r="AF32" s="28"/>
      <c r="AG32" s="27"/>
    </row>
    <row r="33" ht="15.75" hidden="1" customHeight="1">
      <c r="A33" s="16" t="s">
        <v>106</v>
      </c>
      <c r="B33" s="12">
        <v>927.0</v>
      </c>
      <c r="C33" s="7" t="s">
        <v>107</v>
      </c>
      <c r="D33" s="7" t="s">
        <v>108</v>
      </c>
      <c r="E33" s="26" t="s">
        <v>25</v>
      </c>
      <c r="F33" s="18" t="str">
        <f t="shared" si="1"/>
        <v>No</v>
      </c>
      <c r="G33" s="26" t="s">
        <v>25</v>
      </c>
      <c r="H33" s="18" t="str">
        <f t="shared" si="2"/>
        <v>None</v>
      </c>
      <c r="K33" s="20"/>
      <c r="L33" s="21" t="str">
        <f>'AI - 1'!A32</f>
        <v>No</v>
      </c>
      <c r="M33" s="21" t="str">
        <f>'AI - 2'!A32</f>
        <v>No</v>
      </c>
      <c r="N33" s="21" t="str">
        <f>'AI  - 3'!A32</f>
        <v>No</v>
      </c>
      <c r="O33" s="10">
        <f t="shared" si="3"/>
        <v>0</v>
      </c>
      <c r="P33" s="21" t="str">
        <f>'AI - 1'!B32</f>
        <v>No</v>
      </c>
      <c r="Q33" s="21" t="str">
        <f>'AI - 2'!B32</f>
        <v>No</v>
      </c>
      <c r="R33" s="21" t="str">
        <f>'AI  - 3'!B32</f>
        <v>No</v>
      </c>
      <c r="S33" s="10">
        <f t="shared" si="4"/>
        <v>0</v>
      </c>
      <c r="T33" s="22" t="str">
        <f t="shared" si="5"/>
        <v>No</v>
      </c>
      <c r="U33" s="23"/>
      <c r="V33" s="10"/>
      <c r="W33" s="7"/>
      <c r="X33" s="24"/>
      <c r="Y33" s="25"/>
      <c r="Z33" s="27"/>
      <c r="AA33" s="27"/>
      <c r="AB33" s="28"/>
      <c r="AC33" s="27"/>
      <c r="AD33" s="27"/>
      <c r="AE33" s="27"/>
      <c r="AF33" s="28"/>
      <c r="AG33" s="27"/>
    </row>
    <row r="34" ht="15.75" hidden="1" customHeight="1">
      <c r="A34" s="16" t="s">
        <v>109</v>
      </c>
      <c r="B34" s="12">
        <v>486.0</v>
      </c>
      <c r="C34" s="7" t="s">
        <v>110</v>
      </c>
      <c r="D34" s="7" t="s">
        <v>111</v>
      </c>
      <c r="E34" s="26" t="s">
        <v>25</v>
      </c>
      <c r="F34" s="18" t="str">
        <f t="shared" si="1"/>
        <v>No</v>
      </c>
      <c r="G34" s="26" t="s">
        <v>25</v>
      </c>
      <c r="H34" s="18" t="str">
        <f t="shared" si="2"/>
        <v>None</v>
      </c>
      <c r="K34" s="20"/>
      <c r="L34" s="21" t="str">
        <f>'AI - 1'!A33</f>
        <v>No</v>
      </c>
      <c r="M34" s="21" t="str">
        <f>'AI - 2'!A33</f>
        <v>No</v>
      </c>
      <c r="N34" s="21" t="str">
        <f>'AI  - 3'!A33</f>
        <v>No</v>
      </c>
      <c r="O34" s="10">
        <f t="shared" si="3"/>
        <v>0</v>
      </c>
      <c r="P34" s="21" t="str">
        <f>'AI - 1'!B33</f>
        <v>No</v>
      </c>
      <c r="Q34" s="21" t="str">
        <f>'AI - 2'!B33</f>
        <v>No</v>
      </c>
      <c r="R34" s="21" t="str">
        <f>'AI  - 3'!B33</f>
        <v>No</v>
      </c>
      <c r="S34" s="10">
        <f t="shared" si="4"/>
        <v>0</v>
      </c>
      <c r="T34" s="22" t="str">
        <f t="shared" si="5"/>
        <v>No</v>
      </c>
      <c r="U34" s="23"/>
      <c r="V34" s="10"/>
      <c r="W34" s="7"/>
      <c r="X34" s="24"/>
      <c r="Y34" s="25"/>
      <c r="Z34" s="27"/>
      <c r="AA34" s="27"/>
      <c r="AB34" s="28"/>
      <c r="AC34" s="27"/>
      <c r="AD34" s="27"/>
      <c r="AE34" s="27"/>
      <c r="AF34" s="28"/>
      <c r="AG34" s="27"/>
    </row>
    <row r="35" ht="15.75" hidden="1" customHeight="1">
      <c r="A35" s="16" t="s">
        <v>112</v>
      </c>
      <c r="B35" s="12">
        <v>913.0</v>
      </c>
      <c r="C35" s="7" t="s">
        <v>113</v>
      </c>
      <c r="D35" s="7" t="s">
        <v>114</v>
      </c>
      <c r="E35" s="26" t="s">
        <v>25</v>
      </c>
      <c r="F35" s="18" t="str">
        <f t="shared" si="1"/>
        <v>No</v>
      </c>
      <c r="G35" s="26" t="s">
        <v>25</v>
      </c>
      <c r="H35" s="18" t="str">
        <f t="shared" si="2"/>
        <v>None</v>
      </c>
      <c r="K35" s="20"/>
      <c r="L35" s="21" t="str">
        <f>'AI - 1'!A34</f>
        <v>No</v>
      </c>
      <c r="M35" s="21" t="str">
        <f>'AI - 2'!A34</f>
        <v>No</v>
      </c>
      <c r="N35" s="21" t="str">
        <f>'AI  - 3'!A34</f>
        <v>No</v>
      </c>
      <c r="O35" s="10">
        <f t="shared" si="3"/>
        <v>0</v>
      </c>
      <c r="P35" s="21" t="str">
        <f>'AI - 1'!B34</f>
        <v>No</v>
      </c>
      <c r="Q35" s="21" t="str">
        <f>'AI - 2'!B34</f>
        <v>No</v>
      </c>
      <c r="R35" s="21" t="str">
        <f>'AI  - 3'!B34</f>
        <v>No</v>
      </c>
      <c r="S35" s="10">
        <f t="shared" si="4"/>
        <v>0</v>
      </c>
      <c r="T35" s="22" t="str">
        <f t="shared" si="5"/>
        <v>No</v>
      </c>
      <c r="U35" s="23"/>
      <c r="V35" s="10"/>
      <c r="W35" s="7"/>
      <c r="X35" s="24"/>
      <c r="Y35" s="25"/>
      <c r="Z35" s="27"/>
      <c r="AA35" s="27"/>
      <c r="AB35" s="28"/>
      <c r="AC35" s="27"/>
      <c r="AD35" s="27"/>
      <c r="AE35" s="27"/>
      <c r="AF35" s="28"/>
      <c r="AG35" s="27"/>
    </row>
    <row r="36" ht="15.75" hidden="1" customHeight="1">
      <c r="A36" s="16" t="s">
        <v>115</v>
      </c>
      <c r="B36" s="12">
        <v>816.0</v>
      </c>
      <c r="C36" s="7" t="s">
        <v>116</v>
      </c>
      <c r="D36" s="7" t="s">
        <v>117</v>
      </c>
      <c r="E36" s="26" t="s">
        <v>25</v>
      </c>
      <c r="F36" s="18" t="str">
        <f t="shared" si="1"/>
        <v>No</v>
      </c>
      <c r="G36" s="26" t="s">
        <v>25</v>
      </c>
      <c r="H36" s="18" t="str">
        <f t="shared" si="2"/>
        <v>None</v>
      </c>
      <c r="K36" s="20"/>
      <c r="L36" s="21" t="str">
        <f>'AI - 1'!A35</f>
        <v>No</v>
      </c>
      <c r="M36" s="21" t="str">
        <f>'AI - 2'!A35</f>
        <v>No</v>
      </c>
      <c r="N36" s="21" t="str">
        <f>'AI  - 3'!A35</f>
        <v>No</v>
      </c>
      <c r="O36" s="10">
        <f t="shared" si="3"/>
        <v>0</v>
      </c>
      <c r="P36" s="21" t="str">
        <f>'AI - 1'!B35</f>
        <v>No</v>
      </c>
      <c r="Q36" s="21" t="str">
        <f>'AI - 2'!B35</f>
        <v>No</v>
      </c>
      <c r="R36" s="21" t="str">
        <f>'AI  - 3'!B35</f>
        <v>No</v>
      </c>
      <c r="S36" s="10">
        <f t="shared" si="4"/>
        <v>0</v>
      </c>
      <c r="T36" s="22" t="str">
        <f t="shared" si="5"/>
        <v>No</v>
      </c>
      <c r="U36" s="23"/>
      <c r="V36" s="10"/>
      <c r="W36" s="7"/>
      <c r="X36" s="24"/>
      <c r="Y36" s="25"/>
      <c r="Z36" s="27"/>
      <c r="AA36" s="27"/>
      <c r="AB36" s="28"/>
      <c r="AC36" s="27"/>
      <c r="AD36" s="27"/>
      <c r="AE36" s="27"/>
      <c r="AF36" s="28"/>
      <c r="AG36" s="27"/>
    </row>
    <row r="37" ht="15.75" hidden="1" customHeight="1">
      <c r="A37" s="16" t="s">
        <v>118</v>
      </c>
      <c r="B37" s="12">
        <v>692.0</v>
      </c>
      <c r="C37" s="7" t="s">
        <v>119</v>
      </c>
      <c r="D37" s="7" t="s">
        <v>120</v>
      </c>
      <c r="E37" s="26" t="s">
        <v>25</v>
      </c>
      <c r="F37" s="18" t="str">
        <f t="shared" si="1"/>
        <v>No</v>
      </c>
      <c r="G37" s="26" t="s">
        <v>25</v>
      </c>
      <c r="H37" s="18" t="str">
        <f t="shared" si="2"/>
        <v>None</v>
      </c>
      <c r="K37" s="20"/>
      <c r="L37" s="21" t="str">
        <f>'AI - 1'!A36</f>
        <v>No</v>
      </c>
      <c r="M37" s="21" t="str">
        <f>'AI - 2'!A36</f>
        <v>No</v>
      </c>
      <c r="N37" s="21" t="str">
        <f>'AI  - 3'!A36</f>
        <v>No</v>
      </c>
      <c r="O37" s="10">
        <f t="shared" si="3"/>
        <v>0</v>
      </c>
      <c r="P37" s="21" t="str">
        <f>'AI - 1'!B36</f>
        <v>No</v>
      </c>
      <c r="Q37" s="21" t="str">
        <f>'AI - 2'!B36</f>
        <v>No</v>
      </c>
      <c r="R37" s="21" t="str">
        <f>'AI  - 3'!B36</f>
        <v>No</v>
      </c>
      <c r="S37" s="10">
        <f t="shared" si="4"/>
        <v>0</v>
      </c>
      <c r="T37" s="22" t="str">
        <f t="shared" si="5"/>
        <v>No</v>
      </c>
      <c r="U37" s="23"/>
      <c r="V37" s="10"/>
      <c r="W37" s="7"/>
      <c r="X37" s="24"/>
      <c r="Y37" s="25"/>
      <c r="Z37" s="27"/>
      <c r="AA37" s="27"/>
      <c r="AB37" s="28"/>
      <c r="AC37" s="27"/>
      <c r="AD37" s="27"/>
      <c r="AE37" s="27"/>
      <c r="AF37" s="28"/>
      <c r="AG37" s="27"/>
    </row>
    <row r="38" ht="15.75" hidden="1" customHeight="1">
      <c r="A38" s="16" t="s">
        <v>121</v>
      </c>
      <c r="B38" s="12">
        <v>567.0</v>
      </c>
      <c r="C38" s="7" t="s">
        <v>122</v>
      </c>
      <c r="D38" s="7" t="s">
        <v>123</v>
      </c>
      <c r="E38" s="26" t="s">
        <v>25</v>
      </c>
      <c r="F38" s="18" t="str">
        <f t="shared" si="1"/>
        <v>No</v>
      </c>
      <c r="G38" s="26" t="s">
        <v>25</v>
      </c>
      <c r="H38" s="18" t="str">
        <f t="shared" si="2"/>
        <v>None</v>
      </c>
      <c r="K38" s="20"/>
      <c r="L38" s="21" t="str">
        <f>'AI - 1'!A37</f>
        <v>No</v>
      </c>
      <c r="M38" s="21" t="str">
        <f>'AI - 2'!A37</f>
        <v>No</v>
      </c>
      <c r="N38" s="21" t="str">
        <f>'AI  - 3'!A37</f>
        <v>No</v>
      </c>
      <c r="O38" s="10">
        <f t="shared" si="3"/>
        <v>0</v>
      </c>
      <c r="P38" s="21" t="str">
        <f>'AI - 1'!B37</f>
        <v>No</v>
      </c>
      <c r="Q38" s="21" t="str">
        <f>'AI - 2'!B37</f>
        <v>No</v>
      </c>
      <c r="R38" s="21" t="str">
        <f>'AI  - 3'!B37</f>
        <v>No</v>
      </c>
      <c r="S38" s="10">
        <f t="shared" si="4"/>
        <v>0</v>
      </c>
      <c r="T38" s="22" t="str">
        <f t="shared" si="5"/>
        <v>No</v>
      </c>
      <c r="U38" s="23"/>
      <c r="V38" s="10"/>
      <c r="W38" s="7"/>
      <c r="X38" s="24"/>
      <c r="Y38" s="25"/>
      <c r="Z38" s="27"/>
      <c r="AA38" s="27"/>
      <c r="AB38" s="28"/>
      <c r="AC38" s="27"/>
      <c r="AD38" s="27"/>
      <c r="AE38" s="27"/>
      <c r="AF38" s="28"/>
      <c r="AG38" s="27"/>
    </row>
    <row r="39" ht="15.75" hidden="1" customHeight="1">
      <c r="A39" s="16" t="s">
        <v>124</v>
      </c>
      <c r="B39" s="12">
        <v>78.0</v>
      </c>
      <c r="C39" s="18" t="s">
        <v>35</v>
      </c>
      <c r="D39" s="18" t="s">
        <v>125</v>
      </c>
      <c r="E39" s="29" t="s">
        <v>21</v>
      </c>
      <c r="F39" s="18" t="str">
        <f t="shared" si="1"/>
        <v>No</v>
      </c>
      <c r="G39" s="30" t="s">
        <v>25</v>
      </c>
      <c r="H39" s="18" t="str">
        <f t="shared" si="2"/>
        <v>Human Error</v>
      </c>
      <c r="K39" s="20"/>
      <c r="L39" s="21" t="str">
        <f>'AI - 1'!A38</f>
        <v>No</v>
      </c>
      <c r="M39" s="21" t="str">
        <f>'AI - 2'!A38</f>
        <v>No</v>
      </c>
      <c r="N39" s="21" t="str">
        <f>'AI  - 3'!A38</f>
        <v>No</v>
      </c>
      <c r="O39" s="10">
        <f t="shared" si="3"/>
        <v>0</v>
      </c>
      <c r="P39" s="21" t="str">
        <f>'AI - 1'!B38</f>
        <v>No</v>
      </c>
      <c r="Q39" s="21" t="str">
        <f>'AI - 2'!B38</f>
        <v>No</v>
      </c>
      <c r="R39" s="21" t="str">
        <f>'AI  - 3'!B38</f>
        <v>No</v>
      </c>
      <c r="S39" s="10">
        <f t="shared" si="4"/>
        <v>0</v>
      </c>
      <c r="T39" s="22" t="str">
        <f t="shared" si="5"/>
        <v>No</v>
      </c>
      <c r="U39" s="23"/>
      <c r="V39" s="10"/>
      <c r="W39" s="7"/>
      <c r="X39" s="24"/>
      <c r="Y39" s="25"/>
      <c r="Z39" s="7"/>
      <c r="AA39" s="7"/>
      <c r="AB39" s="24"/>
      <c r="AC39" s="25"/>
      <c r="AD39" s="7"/>
      <c r="AE39" s="7"/>
      <c r="AF39" s="24"/>
      <c r="AG39" s="25"/>
    </row>
    <row r="40" ht="15.75" hidden="1" customHeight="1">
      <c r="A40" s="16" t="s">
        <v>126</v>
      </c>
      <c r="B40" s="12">
        <v>156.0</v>
      </c>
      <c r="C40" s="7" t="s">
        <v>127</v>
      </c>
      <c r="D40" s="7" t="s">
        <v>128</v>
      </c>
      <c r="E40" s="26" t="s">
        <v>25</v>
      </c>
      <c r="F40" s="18" t="str">
        <f t="shared" si="1"/>
        <v>No</v>
      </c>
      <c r="G40" s="26" t="s">
        <v>25</v>
      </c>
      <c r="H40" s="18" t="str">
        <f t="shared" si="2"/>
        <v>None</v>
      </c>
      <c r="K40" s="20"/>
      <c r="L40" s="21" t="str">
        <f>'AI - 1'!A39</f>
        <v>No</v>
      </c>
      <c r="M40" s="21" t="str">
        <f>'AI - 2'!A39</f>
        <v>No</v>
      </c>
      <c r="N40" s="21" t="str">
        <f>'AI  - 3'!A39</f>
        <v>No</v>
      </c>
      <c r="O40" s="10">
        <f t="shared" si="3"/>
        <v>0</v>
      </c>
      <c r="P40" s="21" t="str">
        <f>'AI - 1'!B39</f>
        <v>No</v>
      </c>
      <c r="Q40" s="21" t="str">
        <f>'AI - 2'!B39</f>
        <v>No</v>
      </c>
      <c r="R40" s="21" t="str">
        <f>'AI  - 3'!B39</f>
        <v>No</v>
      </c>
      <c r="S40" s="10">
        <f t="shared" si="4"/>
        <v>0</v>
      </c>
      <c r="T40" s="22" t="str">
        <f t="shared" si="5"/>
        <v>No</v>
      </c>
      <c r="U40" s="23"/>
      <c r="V40" s="10"/>
      <c r="W40" s="7"/>
      <c r="X40" s="24"/>
      <c r="Y40" s="25"/>
      <c r="Z40" s="27"/>
      <c r="AA40" s="27"/>
      <c r="AB40" s="28"/>
      <c r="AC40" s="27"/>
      <c r="AD40" s="27"/>
      <c r="AE40" s="27"/>
      <c r="AF40" s="28"/>
      <c r="AG40" s="27"/>
    </row>
    <row r="41" ht="15.75" hidden="1" customHeight="1">
      <c r="A41" s="16" t="s">
        <v>129</v>
      </c>
      <c r="B41" s="12">
        <v>729.0</v>
      </c>
      <c r="C41" s="7" t="s">
        <v>130</v>
      </c>
      <c r="D41" s="7" t="s">
        <v>131</v>
      </c>
      <c r="E41" s="26" t="s">
        <v>25</v>
      </c>
      <c r="F41" s="18" t="str">
        <f t="shared" si="1"/>
        <v>No</v>
      </c>
      <c r="G41" s="26" t="s">
        <v>25</v>
      </c>
      <c r="H41" s="18" t="str">
        <f t="shared" si="2"/>
        <v>None</v>
      </c>
      <c r="K41" s="20"/>
      <c r="L41" s="21" t="str">
        <f>'AI - 1'!A40</f>
        <v>No</v>
      </c>
      <c r="M41" s="21" t="str">
        <f>'AI - 2'!A40</f>
        <v>No</v>
      </c>
      <c r="N41" s="21" t="str">
        <f>'AI  - 3'!A40</f>
        <v>No</v>
      </c>
      <c r="O41" s="10">
        <f t="shared" si="3"/>
        <v>0</v>
      </c>
      <c r="P41" s="21" t="str">
        <f>'AI - 1'!B40</f>
        <v>No</v>
      </c>
      <c r="Q41" s="21" t="str">
        <f>'AI - 2'!B40</f>
        <v>No</v>
      </c>
      <c r="R41" s="21" t="str">
        <f>'AI  - 3'!B40</f>
        <v>No</v>
      </c>
      <c r="S41" s="10">
        <f t="shared" si="4"/>
        <v>0</v>
      </c>
      <c r="T41" s="22" t="str">
        <f t="shared" si="5"/>
        <v>No</v>
      </c>
      <c r="U41" s="23"/>
      <c r="V41" s="10"/>
      <c r="W41" s="7"/>
      <c r="X41" s="24"/>
      <c r="Y41" s="25"/>
      <c r="Z41" s="27"/>
      <c r="AA41" s="27"/>
      <c r="AB41" s="28"/>
      <c r="AC41" s="27"/>
      <c r="AD41" s="27"/>
      <c r="AE41" s="27"/>
      <c r="AF41" s="28"/>
      <c r="AG41" s="27"/>
    </row>
    <row r="42" ht="15.75" hidden="1" customHeight="1">
      <c r="A42" s="16" t="s">
        <v>132</v>
      </c>
      <c r="B42" s="12">
        <v>116.0</v>
      </c>
      <c r="C42" s="7" t="s">
        <v>133</v>
      </c>
      <c r="D42" s="7" t="s">
        <v>134</v>
      </c>
      <c r="E42" s="26" t="s">
        <v>25</v>
      </c>
      <c r="F42" s="18" t="str">
        <f t="shared" si="1"/>
        <v>No</v>
      </c>
      <c r="G42" s="26" t="s">
        <v>25</v>
      </c>
      <c r="H42" s="18" t="str">
        <f t="shared" si="2"/>
        <v>None</v>
      </c>
      <c r="K42" s="20"/>
      <c r="L42" s="21" t="str">
        <f>'AI - 1'!A41</f>
        <v>No</v>
      </c>
      <c r="M42" s="21" t="str">
        <f>'AI - 2'!A41</f>
        <v>No</v>
      </c>
      <c r="N42" s="21" t="str">
        <f>'AI  - 3'!A41</f>
        <v>No</v>
      </c>
      <c r="O42" s="10">
        <f t="shared" si="3"/>
        <v>0</v>
      </c>
      <c r="P42" s="21" t="str">
        <f>'AI - 1'!B41</f>
        <v>No</v>
      </c>
      <c r="Q42" s="21" t="str">
        <f>'AI - 2'!B41</f>
        <v>No</v>
      </c>
      <c r="R42" s="21" t="str">
        <f>'AI  - 3'!B41</f>
        <v>No</v>
      </c>
      <c r="S42" s="10">
        <f t="shared" si="4"/>
        <v>0</v>
      </c>
      <c r="T42" s="22" t="str">
        <f t="shared" si="5"/>
        <v>No</v>
      </c>
      <c r="U42" s="23"/>
      <c r="V42" s="10"/>
      <c r="W42" s="7"/>
      <c r="X42" s="24"/>
      <c r="Y42" s="25"/>
      <c r="Z42" s="27"/>
      <c r="AA42" s="27"/>
      <c r="AB42" s="28"/>
      <c r="AC42" s="27"/>
      <c r="AD42" s="27"/>
      <c r="AE42" s="27"/>
      <c r="AF42" s="28"/>
      <c r="AG42" s="27"/>
    </row>
    <row r="43" ht="15.75" hidden="1" customHeight="1">
      <c r="A43" s="16" t="s">
        <v>135</v>
      </c>
      <c r="B43" s="12">
        <v>142.0</v>
      </c>
      <c r="C43" s="7" t="s">
        <v>136</v>
      </c>
      <c r="D43" s="7" t="s">
        <v>137</v>
      </c>
      <c r="E43" s="26" t="s">
        <v>25</v>
      </c>
      <c r="F43" s="18" t="str">
        <f t="shared" si="1"/>
        <v>No</v>
      </c>
      <c r="G43" s="26" t="s">
        <v>25</v>
      </c>
      <c r="H43" s="18" t="str">
        <f t="shared" si="2"/>
        <v>None</v>
      </c>
      <c r="K43" s="20"/>
      <c r="L43" s="21" t="str">
        <f>'AI - 1'!A42</f>
        <v>No</v>
      </c>
      <c r="M43" s="21" t="str">
        <f>'AI - 2'!A42</f>
        <v>No</v>
      </c>
      <c r="N43" s="21" t="str">
        <f>'AI  - 3'!A42</f>
        <v>No</v>
      </c>
      <c r="O43" s="10">
        <f t="shared" si="3"/>
        <v>0</v>
      </c>
      <c r="P43" s="21" t="str">
        <f>'AI - 1'!B42</f>
        <v>No</v>
      </c>
      <c r="Q43" s="21" t="str">
        <f>'AI - 2'!B42</f>
        <v>No</v>
      </c>
      <c r="R43" s="21" t="str">
        <f>'AI  - 3'!B42</f>
        <v>No</v>
      </c>
      <c r="S43" s="10">
        <f t="shared" si="4"/>
        <v>0</v>
      </c>
      <c r="T43" s="22" t="str">
        <f t="shared" si="5"/>
        <v>No</v>
      </c>
      <c r="U43" s="23"/>
      <c r="V43" s="10"/>
      <c r="W43" s="7"/>
      <c r="X43" s="24"/>
      <c r="Y43" s="25"/>
      <c r="Z43" s="27"/>
      <c r="AA43" s="27"/>
      <c r="AB43" s="28"/>
      <c r="AC43" s="27"/>
      <c r="AD43" s="27"/>
      <c r="AE43" s="27"/>
      <c r="AF43" s="28"/>
      <c r="AG43" s="27"/>
    </row>
    <row r="44" ht="15.75" hidden="1" customHeight="1">
      <c r="A44" s="16" t="s">
        <v>138</v>
      </c>
      <c r="B44" s="12">
        <v>596.0</v>
      </c>
      <c r="C44" s="7" t="s">
        <v>139</v>
      </c>
      <c r="D44" s="7" t="s">
        <v>140</v>
      </c>
      <c r="E44" s="26" t="s">
        <v>25</v>
      </c>
      <c r="F44" s="18" t="str">
        <f t="shared" si="1"/>
        <v>No</v>
      </c>
      <c r="G44" s="26" t="s">
        <v>25</v>
      </c>
      <c r="H44" s="18" t="str">
        <f t="shared" si="2"/>
        <v>None</v>
      </c>
      <c r="K44" s="20"/>
      <c r="L44" s="21" t="str">
        <f>'AI - 1'!A43</f>
        <v>No</v>
      </c>
      <c r="M44" s="21" t="str">
        <f>'AI - 2'!A43</f>
        <v>No</v>
      </c>
      <c r="N44" s="21" t="str">
        <f>'AI  - 3'!A43</f>
        <v>No</v>
      </c>
      <c r="O44" s="10">
        <f t="shared" si="3"/>
        <v>0</v>
      </c>
      <c r="P44" s="21" t="str">
        <f>'AI - 1'!B43</f>
        <v>No</v>
      </c>
      <c r="Q44" s="21" t="str">
        <f>'AI - 2'!B43</f>
        <v>No</v>
      </c>
      <c r="R44" s="21" t="str">
        <f>'AI  - 3'!B43</f>
        <v>No</v>
      </c>
      <c r="S44" s="10">
        <f t="shared" si="4"/>
        <v>0</v>
      </c>
      <c r="T44" s="22" t="str">
        <f t="shared" si="5"/>
        <v>No</v>
      </c>
      <c r="U44" s="23"/>
      <c r="V44" s="10"/>
      <c r="W44" s="7"/>
      <c r="X44" s="24"/>
      <c r="Y44" s="25"/>
      <c r="Z44" s="27"/>
      <c r="AA44" s="27"/>
      <c r="AB44" s="28"/>
      <c r="AC44" s="27"/>
      <c r="AD44" s="27"/>
      <c r="AE44" s="27"/>
      <c r="AF44" s="28"/>
      <c r="AG44" s="27"/>
    </row>
    <row r="45" ht="15.75" hidden="1" customHeight="1">
      <c r="A45" s="16" t="s">
        <v>141</v>
      </c>
      <c r="B45" s="12">
        <v>1086.0</v>
      </c>
      <c r="C45" s="33" t="s">
        <v>37</v>
      </c>
      <c r="D45" s="7" t="s">
        <v>142</v>
      </c>
      <c r="E45" s="17" t="s">
        <v>21</v>
      </c>
      <c r="F45" s="18" t="str">
        <f t="shared" si="1"/>
        <v>Yes</v>
      </c>
      <c r="G45" s="17" t="s">
        <v>21</v>
      </c>
      <c r="H45" s="18" t="str">
        <f t="shared" si="2"/>
        <v>None</v>
      </c>
      <c r="K45" s="20"/>
      <c r="L45" s="21" t="str">
        <f>'AI - 1'!A44</f>
        <v>Yes</v>
      </c>
      <c r="M45" s="21" t="str">
        <f>'AI - 2'!A44</f>
        <v>No</v>
      </c>
      <c r="N45" s="21" t="str">
        <f>'AI  - 3'!A44</f>
        <v>Yes</v>
      </c>
      <c r="O45" s="10">
        <f t="shared" si="3"/>
        <v>2</v>
      </c>
      <c r="P45" s="21" t="str">
        <f>'AI - 1'!B44</f>
        <v>Yes</v>
      </c>
      <c r="Q45" s="21" t="str">
        <f>'AI - 2'!B44</f>
        <v>No</v>
      </c>
      <c r="R45" s="21" t="str">
        <f>'AI  - 3'!B44</f>
        <v>Yes</v>
      </c>
      <c r="S45" s="10">
        <f t="shared" si="4"/>
        <v>2</v>
      </c>
      <c r="T45" s="22" t="str">
        <f t="shared" si="5"/>
        <v>Yes</v>
      </c>
      <c r="U45" s="23"/>
      <c r="V45" s="10"/>
      <c r="W45" s="7"/>
      <c r="X45" s="24"/>
      <c r="Y45" s="25"/>
      <c r="Z45" s="27"/>
      <c r="AA45" s="27"/>
      <c r="AB45" s="28"/>
      <c r="AC45" s="27"/>
      <c r="AD45" s="27"/>
      <c r="AE45" s="27"/>
      <c r="AF45" s="28"/>
      <c r="AG45" s="27"/>
    </row>
    <row r="46" ht="15.75" hidden="1" customHeight="1">
      <c r="A46" s="16" t="s">
        <v>143</v>
      </c>
      <c r="B46" s="12">
        <v>846.0</v>
      </c>
      <c r="C46" s="7" t="s">
        <v>144</v>
      </c>
      <c r="D46" s="7" t="s">
        <v>145</v>
      </c>
      <c r="E46" s="26" t="s">
        <v>25</v>
      </c>
      <c r="F46" s="18" t="str">
        <f t="shared" si="1"/>
        <v>No</v>
      </c>
      <c r="G46" s="26" t="s">
        <v>25</v>
      </c>
      <c r="H46" s="18" t="str">
        <f t="shared" si="2"/>
        <v>None</v>
      </c>
      <c r="K46" s="20"/>
      <c r="L46" s="21" t="str">
        <f>'AI - 1'!A45</f>
        <v>No</v>
      </c>
      <c r="M46" s="21" t="str">
        <f>'AI - 2'!A45</f>
        <v>No</v>
      </c>
      <c r="N46" s="21" t="str">
        <f>'AI  - 3'!A45</f>
        <v>No</v>
      </c>
      <c r="O46" s="10">
        <f t="shared" si="3"/>
        <v>0</v>
      </c>
      <c r="P46" s="21" t="str">
        <f>'AI - 1'!B45</f>
        <v>No</v>
      </c>
      <c r="Q46" s="21" t="str">
        <f>'AI - 2'!B45</f>
        <v>No</v>
      </c>
      <c r="R46" s="21" t="str">
        <f>'AI  - 3'!B45</f>
        <v>No</v>
      </c>
      <c r="S46" s="10">
        <f t="shared" si="4"/>
        <v>0</v>
      </c>
      <c r="T46" s="22" t="str">
        <f t="shared" si="5"/>
        <v>No</v>
      </c>
      <c r="U46" s="23"/>
      <c r="V46" s="10"/>
      <c r="W46" s="7"/>
      <c r="X46" s="24"/>
      <c r="Y46" s="25"/>
      <c r="Z46" s="27"/>
      <c r="AA46" s="27"/>
      <c r="AB46" s="28"/>
      <c r="AC46" s="27"/>
      <c r="AD46" s="27"/>
      <c r="AE46" s="27"/>
      <c r="AF46" s="28"/>
      <c r="AG46" s="27"/>
    </row>
    <row r="47" ht="15.75" hidden="1" customHeight="1">
      <c r="A47" s="16" t="s">
        <v>146</v>
      </c>
      <c r="B47" s="12">
        <v>988.0</v>
      </c>
      <c r="C47" s="7" t="s">
        <v>147</v>
      </c>
      <c r="D47" s="7" t="s">
        <v>148</v>
      </c>
      <c r="E47" s="26" t="s">
        <v>25</v>
      </c>
      <c r="F47" s="18" t="str">
        <f t="shared" si="1"/>
        <v>No</v>
      </c>
      <c r="G47" s="26" t="s">
        <v>25</v>
      </c>
      <c r="H47" s="18" t="str">
        <f t="shared" si="2"/>
        <v>None</v>
      </c>
      <c r="K47" s="20"/>
      <c r="L47" s="21" t="str">
        <f>'AI - 1'!A46</f>
        <v>No</v>
      </c>
      <c r="M47" s="21" t="str">
        <f>'AI - 2'!A46</f>
        <v>No</v>
      </c>
      <c r="N47" s="21" t="str">
        <f>'AI  - 3'!A46</f>
        <v>No</v>
      </c>
      <c r="O47" s="10">
        <f t="shared" si="3"/>
        <v>0</v>
      </c>
      <c r="P47" s="21" t="str">
        <f>'AI - 1'!B46</f>
        <v>No</v>
      </c>
      <c r="Q47" s="21" t="str">
        <f>'AI - 2'!B46</f>
        <v>No</v>
      </c>
      <c r="R47" s="21" t="str">
        <f>'AI  - 3'!B46</f>
        <v>No</v>
      </c>
      <c r="S47" s="10">
        <f t="shared" si="4"/>
        <v>0</v>
      </c>
      <c r="T47" s="22" t="str">
        <f t="shared" si="5"/>
        <v>No</v>
      </c>
      <c r="U47" s="23"/>
      <c r="V47" s="10"/>
      <c r="W47" s="7"/>
      <c r="X47" s="24"/>
      <c r="Y47" s="25"/>
      <c r="Z47" s="7"/>
      <c r="AA47" s="7"/>
      <c r="AB47" s="24"/>
      <c r="AC47" s="25"/>
      <c r="AD47" s="7"/>
      <c r="AE47" s="7"/>
      <c r="AF47" s="24"/>
      <c r="AG47" s="25"/>
    </row>
    <row r="48" ht="15.75" hidden="1" customHeight="1">
      <c r="A48" s="16" t="s">
        <v>149</v>
      </c>
      <c r="B48" s="12">
        <v>1071.0</v>
      </c>
      <c r="C48" s="7" t="s">
        <v>150</v>
      </c>
      <c r="D48" s="7" t="s">
        <v>151</v>
      </c>
      <c r="E48" s="26" t="s">
        <v>25</v>
      </c>
      <c r="F48" s="18" t="str">
        <f t="shared" si="1"/>
        <v>No</v>
      </c>
      <c r="G48" s="26" t="s">
        <v>25</v>
      </c>
      <c r="H48" s="18" t="str">
        <f t="shared" si="2"/>
        <v>None</v>
      </c>
      <c r="K48" s="20"/>
      <c r="L48" s="21" t="str">
        <f>'AI - 1'!A47</f>
        <v>No</v>
      </c>
      <c r="M48" s="21" t="str">
        <f>'AI - 2'!A47</f>
        <v>No</v>
      </c>
      <c r="N48" s="21" t="str">
        <f>'AI  - 3'!A47</f>
        <v>No</v>
      </c>
      <c r="O48" s="10">
        <f t="shared" si="3"/>
        <v>0</v>
      </c>
      <c r="P48" s="21" t="str">
        <f>'AI - 1'!B47</f>
        <v>No</v>
      </c>
      <c r="Q48" s="21" t="str">
        <f>'AI - 2'!B47</f>
        <v>No</v>
      </c>
      <c r="R48" s="21" t="str">
        <f>'AI  - 3'!B47</f>
        <v>No</v>
      </c>
      <c r="S48" s="10">
        <f t="shared" si="4"/>
        <v>0</v>
      </c>
      <c r="T48" s="22" t="str">
        <f t="shared" si="5"/>
        <v>No</v>
      </c>
      <c r="U48" s="23"/>
      <c r="V48" s="10"/>
      <c r="W48" s="7"/>
      <c r="X48" s="24"/>
      <c r="Y48" s="25"/>
      <c r="Z48" s="27"/>
      <c r="AA48" s="27"/>
      <c r="AB48" s="28"/>
      <c r="AC48" s="27"/>
      <c r="AD48" s="27"/>
      <c r="AE48" s="27"/>
      <c r="AF48" s="28"/>
      <c r="AG48" s="27"/>
    </row>
    <row r="49" ht="15.75" hidden="1" customHeight="1">
      <c r="A49" s="16" t="s">
        <v>152</v>
      </c>
      <c r="B49" s="12">
        <v>188.0</v>
      </c>
      <c r="C49" s="7" t="s">
        <v>153</v>
      </c>
      <c r="D49" s="7" t="s">
        <v>154</v>
      </c>
      <c r="E49" s="26" t="s">
        <v>25</v>
      </c>
      <c r="F49" s="18" t="str">
        <f t="shared" si="1"/>
        <v>No</v>
      </c>
      <c r="G49" s="26" t="s">
        <v>25</v>
      </c>
      <c r="H49" s="18" t="str">
        <f t="shared" si="2"/>
        <v>None</v>
      </c>
      <c r="K49" s="20"/>
      <c r="L49" s="21" t="str">
        <f>'AI - 1'!A48</f>
        <v>No</v>
      </c>
      <c r="M49" s="21" t="str">
        <f>'AI - 2'!A48</f>
        <v>No</v>
      </c>
      <c r="N49" s="21" t="str">
        <f>'AI  - 3'!A48</f>
        <v>No</v>
      </c>
      <c r="O49" s="10">
        <f t="shared" si="3"/>
        <v>0</v>
      </c>
      <c r="P49" s="21" t="str">
        <f>'AI - 1'!B48</f>
        <v>No</v>
      </c>
      <c r="Q49" s="21" t="str">
        <f>'AI - 2'!B48</f>
        <v>No</v>
      </c>
      <c r="R49" s="21" t="str">
        <f>'AI  - 3'!B48</f>
        <v>No</v>
      </c>
      <c r="S49" s="10">
        <f t="shared" si="4"/>
        <v>0</v>
      </c>
      <c r="T49" s="22" t="str">
        <f t="shared" si="5"/>
        <v>No</v>
      </c>
      <c r="U49" s="23"/>
      <c r="V49" s="10"/>
      <c r="W49" s="7"/>
      <c r="X49" s="24"/>
      <c r="Y49" s="25"/>
      <c r="Z49" s="27"/>
      <c r="AA49" s="27"/>
      <c r="AB49" s="28"/>
      <c r="AC49" s="27"/>
      <c r="AD49" s="27"/>
      <c r="AE49" s="27"/>
      <c r="AF49" s="28"/>
      <c r="AG49" s="27"/>
    </row>
    <row r="50" ht="15.75" hidden="1" customHeight="1">
      <c r="A50" s="16" t="s">
        <v>155</v>
      </c>
      <c r="B50" s="12">
        <v>133.0</v>
      </c>
      <c r="C50" s="7" t="s">
        <v>40</v>
      </c>
      <c r="D50" s="7" t="s">
        <v>156</v>
      </c>
      <c r="E50" s="17" t="s">
        <v>21</v>
      </c>
      <c r="F50" s="18" t="str">
        <f t="shared" si="1"/>
        <v>Yes</v>
      </c>
      <c r="G50" s="29" t="s">
        <v>21</v>
      </c>
      <c r="H50" s="18" t="str">
        <f t="shared" si="2"/>
        <v>None</v>
      </c>
      <c r="K50" s="20"/>
      <c r="L50" s="21" t="str">
        <f>'AI - 1'!A49</f>
        <v>Yes</v>
      </c>
      <c r="M50" s="21" t="str">
        <f>'AI - 2'!A49</f>
        <v>Yes</v>
      </c>
      <c r="N50" s="21" t="str">
        <f>'AI  - 3'!A49</f>
        <v>Yes</v>
      </c>
      <c r="O50" s="10">
        <f t="shared" si="3"/>
        <v>3</v>
      </c>
      <c r="P50" s="21" t="str">
        <f>'AI - 1'!B49</f>
        <v>Yes</v>
      </c>
      <c r="Q50" s="21" t="str">
        <f>'AI - 2'!B49</f>
        <v>Yes</v>
      </c>
      <c r="R50" s="21" t="str">
        <f>'AI  - 3'!B49</f>
        <v>Yes</v>
      </c>
      <c r="S50" s="10">
        <f t="shared" si="4"/>
        <v>3</v>
      </c>
      <c r="T50" s="22" t="str">
        <f t="shared" si="5"/>
        <v>Yes</v>
      </c>
      <c r="U50" s="23"/>
      <c r="V50" s="10"/>
      <c r="W50" s="7"/>
      <c r="X50" s="24"/>
      <c r="Y50" s="25"/>
      <c r="Z50" s="7"/>
      <c r="AA50" s="7"/>
      <c r="AB50" s="24"/>
      <c r="AC50" s="25"/>
      <c r="AD50" s="7"/>
      <c r="AE50" s="7"/>
      <c r="AF50" s="24"/>
      <c r="AG50" s="25"/>
    </row>
    <row r="51" ht="15.75" hidden="1" customHeight="1">
      <c r="A51" s="16" t="s">
        <v>157</v>
      </c>
      <c r="B51" s="12">
        <v>1010.0</v>
      </c>
      <c r="C51" s="7" t="s">
        <v>158</v>
      </c>
      <c r="D51" s="7" t="s">
        <v>159</v>
      </c>
      <c r="E51" s="26" t="s">
        <v>25</v>
      </c>
      <c r="F51" s="18" t="str">
        <f t="shared" si="1"/>
        <v>No</v>
      </c>
      <c r="G51" s="26" t="s">
        <v>25</v>
      </c>
      <c r="H51" s="18" t="str">
        <f t="shared" si="2"/>
        <v>None</v>
      </c>
      <c r="K51" s="20"/>
      <c r="L51" s="21" t="str">
        <f>'AI - 1'!A50</f>
        <v>No</v>
      </c>
      <c r="M51" s="21" t="str">
        <f>'AI - 2'!A50</f>
        <v>No</v>
      </c>
      <c r="N51" s="21" t="str">
        <f>'AI  - 3'!A50</f>
        <v>No</v>
      </c>
      <c r="O51" s="10">
        <f t="shared" si="3"/>
        <v>0</v>
      </c>
      <c r="P51" s="21" t="str">
        <f>'AI - 1'!B50</f>
        <v>No</v>
      </c>
      <c r="Q51" s="21" t="str">
        <f>'AI - 2'!B50</f>
        <v>No</v>
      </c>
      <c r="R51" s="21" t="str">
        <f>'AI  - 3'!B50</f>
        <v>No</v>
      </c>
      <c r="S51" s="10">
        <f t="shared" si="4"/>
        <v>0</v>
      </c>
      <c r="T51" s="22" t="str">
        <f t="shared" si="5"/>
        <v>No</v>
      </c>
      <c r="U51" s="23"/>
      <c r="V51" s="10"/>
      <c r="W51" s="7"/>
      <c r="X51" s="24"/>
      <c r="Y51" s="25"/>
      <c r="Z51" s="27"/>
      <c r="AA51" s="27"/>
      <c r="AB51" s="28"/>
      <c r="AC51" s="27"/>
      <c r="AD51" s="27"/>
      <c r="AE51" s="27"/>
      <c r="AF51" s="28"/>
      <c r="AG51" s="27"/>
    </row>
    <row r="52" ht="15.75" hidden="1" customHeight="1">
      <c r="A52" s="16" t="s">
        <v>160</v>
      </c>
      <c r="B52" s="12">
        <v>475.0</v>
      </c>
      <c r="C52" s="7" t="s">
        <v>161</v>
      </c>
      <c r="D52" s="7" t="s">
        <v>162</v>
      </c>
      <c r="E52" s="26" t="s">
        <v>25</v>
      </c>
      <c r="F52" s="18" t="str">
        <f t="shared" si="1"/>
        <v>No</v>
      </c>
      <c r="G52" s="26" t="s">
        <v>25</v>
      </c>
      <c r="H52" s="18" t="str">
        <f t="shared" si="2"/>
        <v>None</v>
      </c>
      <c r="K52" s="20"/>
      <c r="L52" s="21" t="str">
        <f>'AI - 1'!A51</f>
        <v>No</v>
      </c>
      <c r="M52" s="21" t="str">
        <f>'AI - 2'!A51</f>
        <v>No</v>
      </c>
      <c r="N52" s="21" t="str">
        <f>'AI  - 3'!A51</f>
        <v>No</v>
      </c>
      <c r="O52" s="10">
        <f t="shared" si="3"/>
        <v>0</v>
      </c>
      <c r="P52" s="21" t="str">
        <f>'AI - 1'!B51</f>
        <v>No</v>
      </c>
      <c r="Q52" s="21" t="str">
        <f>'AI - 2'!B51</f>
        <v>No</v>
      </c>
      <c r="R52" s="21" t="str">
        <f>'AI  - 3'!B51</f>
        <v>No</v>
      </c>
      <c r="S52" s="10">
        <f t="shared" si="4"/>
        <v>0</v>
      </c>
      <c r="T52" s="22" t="str">
        <f t="shared" si="5"/>
        <v>No</v>
      </c>
      <c r="U52" s="23"/>
      <c r="V52" s="10"/>
      <c r="W52" s="7"/>
      <c r="X52" s="24"/>
      <c r="Y52" s="25"/>
      <c r="Z52" s="27"/>
      <c r="AA52" s="27"/>
      <c r="AB52" s="28"/>
      <c r="AC52" s="27"/>
      <c r="AD52" s="27"/>
      <c r="AE52" s="27"/>
      <c r="AF52" s="28"/>
      <c r="AG52" s="27"/>
    </row>
    <row r="53" ht="15.75" hidden="1" customHeight="1">
      <c r="A53" s="16" t="s">
        <v>163</v>
      </c>
      <c r="B53" s="12">
        <v>677.0</v>
      </c>
      <c r="C53" s="33" t="s">
        <v>164</v>
      </c>
      <c r="D53" s="7" t="s">
        <v>165</v>
      </c>
      <c r="E53" s="26" t="s">
        <v>25</v>
      </c>
      <c r="F53" s="18" t="str">
        <f t="shared" si="1"/>
        <v>No</v>
      </c>
      <c r="G53" s="26" t="s">
        <v>25</v>
      </c>
      <c r="H53" s="18" t="str">
        <f t="shared" si="2"/>
        <v>None</v>
      </c>
      <c r="K53" s="20"/>
      <c r="L53" s="21" t="str">
        <f>'AI - 1'!A52</f>
        <v>No</v>
      </c>
      <c r="M53" s="21" t="str">
        <f>'AI - 2'!A52</f>
        <v>No</v>
      </c>
      <c r="N53" s="21" t="str">
        <f>'AI  - 3'!A52</f>
        <v>No</v>
      </c>
      <c r="O53" s="10">
        <f t="shared" si="3"/>
        <v>0</v>
      </c>
      <c r="P53" s="21" t="str">
        <f>'AI - 1'!B52</f>
        <v>No</v>
      </c>
      <c r="Q53" s="21" t="str">
        <f>'AI - 2'!B52</f>
        <v>No</v>
      </c>
      <c r="R53" s="21" t="str">
        <f>'AI  - 3'!B52</f>
        <v>No</v>
      </c>
      <c r="S53" s="10">
        <f t="shared" si="4"/>
        <v>0</v>
      </c>
      <c r="T53" s="22" t="str">
        <f t="shared" si="5"/>
        <v>No</v>
      </c>
      <c r="U53" s="23"/>
      <c r="V53" s="10"/>
      <c r="W53" s="7"/>
      <c r="X53" s="24"/>
      <c r="Y53" s="25"/>
      <c r="Z53" s="27"/>
      <c r="AA53" s="27"/>
      <c r="AB53" s="28"/>
      <c r="AC53" s="27"/>
      <c r="AD53" s="27"/>
      <c r="AE53" s="27"/>
      <c r="AF53" s="28"/>
      <c r="AG53" s="27"/>
    </row>
    <row r="54" ht="15.75" hidden="1" customHeight="1">
      <c r="A54" s="16" t="s">
        <v>166</v>
      </c>
      <c r="B54" s="12">
        <v>37.0</v>
      </c>
      <c r="C54" s="33" t="s">
        <v>43</v>
      </c>
      <c r="D54" s="18" t="s">
        <v>167</v>
      </c>
      <c r="E54" s="29" t="s">
        <v>21</v>
      </c>
      <c r="F54" s="18" t="str">
        <f t="shared" si="1"/>
        <v>Yes</v>
      </c>
      <c r="G54" s="29" t="s">
        <v>21</v>
      </c>
      <c r="H54" s="18" t="str">
        <f t="shared" si="2"/>
        <v>None</v>
      </c>
      <c r="K54" s="20"/>
      <c r="L54" s="21" t="str">
        <f>'AI - 1'!A53</f>
        <v>Yes</v>
      </c>
      <c r="M54" s="21" t="str">
        <f>'AI - 2'!A53</f>
        <v>No</v>
      </c>
      <c r="N54" s="21" t="str">
        <f>'AI  - 3'!A53</f>
        <v>Yes</v>
      </c>
      <c r="O54" s="10">
        <f t="shared" si="3"/>
        <v>2</v>
      </c>
      <c r="P54" s="21" t="str">
        <f>'AI - 1'!B53</f>
        <v>Yes</v>
      </c>
      <c r="Q54" s="21" t="str">
        <f>'AI - 2'!B53</f>
        <v>No</v>
      </c>
      <c r="R54" s="21" t="str">
        <f>'AI  - 3'!B53</f>
        <v>Yes</v>
      </c>
      <c r="S54" s="10">
        <f t="shared" si="4"/>
        <v>2</v>
      </c>
      <c r="T54" s="22" t="str">
        <f t="shared" si="5"/>
        <v>Yes</v>
      </c>
      <c r="U54" s="23"/>
      <c r="V54" s="10"/>
      <c r="W54" s="7"/>
      <c r="X54" s="24"/>
      <c r="Y54" s="25"/>
      <c r="Z54" s="27"/>
      <c r="AA54" s="27"/>
      <c r="AB54" s="28"/>
      <c r="AC54" s="27"/>
      <c r="AD54" s="27"/>
      <c r="AE54" s="27"/>
      <c r="AF54" s="28"/>
      <c r="AG54" s="27"/>
    </row>
    <row r="55" ht="15.75" hidden="1" customHeight="1">
      <c r="A55" s="16" t="s">
        <v>168</v>
      </c>
      <c r="B55" s="12">
        <v>559.0</v>
      </c>
      <c r="C55" s="33" t="s">
        <v>169</v>
      </c>
      <c r="D55" s="7" t="s">
        <v>170</v>
      </c>
      <c r="E55" s="26" t="s">
        <v>25</v>
      </c>
      <c r="F55" s="18" t="str">
        <f t="shared" si="1"/>
        <v>No</v>
      </c>
      <c r="G55" s="26" t="s">
        <v>25</v>
      </c>
      <c r="H55" s="18" t="str">
        <f t="shared" si="2"/>
        <v>None</v>
      </c>
      <c r="K55" s="20"/>
      <c r="L55" s="21" t="str">
        <f>'AI - 1'!A54</f>
        <v>No</v>
      </c>
      <c r="M55" s="21" t="str">
        <f>'AI - 2'!A54</f>
        <v>No</v>
      </c>
      <c r="N55" s="21" t="str">
        <f>'AI  - 3'!A54</f>
        <v>No</v>
      </c>
      <c r="O55" s="10">
        <f t="shared" si="3"/>
        <v>0</v>
      </c>
      <c r="P55" s="21" t="str">
        <f>'AI - 1'!B54</f>
        <v>No</v>
      </c>
      <c r="Q55" s="21" t="str">
        <f>'AI - 2'!B54</f>
        <v>No</v>
      </c>
      <c r="R55" s="21" t="str">
        <f>'AI  - 3'!B54</f>
        <v>No</v>
      </c>
      <c r="S55" s="10">
        <f t="shared" si="4"/>
        <v>0</v>
      </c>
      <c r="T55" s="22" t="str">
        <f t="shared" si="5"/>
        <v>No</v>
      </c>
      <c r="U55" s="23"/>
      <c r="V55" s="10"/>
      <c r="W55" s="7"/>
      <c r="X55" s="24"/>
      <c r="Y55" s="25"/>
      <c r="Z55" s="27"/>
      <c r="AA55" s="27"/>
      <c r="AB55" s="28"/>
      <c r="AC55" s="27"/>
      <c r="AD55" s="27"/>
      <c r="AE55" s="27"/>
      <c r="AF55" s="28"/>
      <c r="AG55" s="27"/>
    </row>
    <row r="56" ht="15.75" hidden="1" customHeight="1">
      <c r="A56" s="16" t="s">
        <v>171</v>
      </c>
      <c r="B56" s="12">
        <v>774.0</v>
      </c>
      <c r="C56" s="33" t="s">
        <v>172</v>
      </c>
      <c r="D56" s="7" t="s">
        <v>173</v>
      </c>
      <c r="E56" s="26" t="s">
        <v>25</v>
      </c>
      <c r="F56" s="18" t="str">
        <f t="shared" si="1"/>
        <v>No</v>
      </c>
      <c r="G56" s="26" t="s">
        <v>25</v>
      </c>
      <c r="H56" s="18" t="str">
        <f t="shared" si="2"/>
        <v>None</v>
      </c>
      <c r="K56" s="20"/>
      <c r="L56" s="21" t="str">
        <f>'AI - 1'!A55</f>
        <v>No</v>
      </c>
      <c r="M56" s="21" t="str">
        <f>'AI - 2'!A55</f>
        <v>No</v>
      </c>
      <c r="N56" s="21" t="str">
        <f>'AI  - 3'!A55</f>
        <v>No</v>
      </c>
      <c r="O56" s="10">
        <f t="shared" si="3"/>
        <v>0</v>
      </c>
      <c r="P56" s="21" t="str">
        <f>'AI - 1'!B55</f>
        <v>No</v>
      </c>
      <c r="Q56" s="21" t="str">
        <f>'AI - 2'!B55</f>
        <v>No</v>
      </c>
      <c r="R56" s="21" t="str">
        <f>'AI  - 3'!B55</f>
        <v>No</v>
      </c>
      <c r="S56" s="10">
        <f t="shared" si="4"/>
        <v>0</v>
      </c>
      <c r="T56" s="22" t="str">
        <f t="shared" si="5"/>
        <v>No</v>
      </c>
      <c r="U56" s="23"/>
      <c r="V56" s="10"/>
      <c r="W56" s="7"/>
      <c r="X56" s="24"/>
      <c r="Y56" s="25"/>
      <c r="Z56" s="27"/>
      <c r="AA56" s="27"/>
      <c r="AB56" s="28"/>
      <c r="AC56" s="27"/>
      <c r="AD56" s="27"/>
      <c r="AE56" s="27"/>
      <c r="AF56" s="28"/>
      <c r="AG56" s="27"/>
    </row>
    <row r="57" ht="15.75" hidden="1" customHeight="1">
      <c r="A57" s="16" t="s">
        <v>174</v>
      </c>
      <c r="B57" s="12">
        <v>967.0</v>
      </c>
      <c r="C57" s="33" t="s">
        <v>175</v>
      </c>
      <c r="D57" s="7" t="s">
        <v>176</v>
      </c>
      <c r="E57" s="26" t="s">
        <v>25</v>
      </c>
      <c r="F57" s="18" t="str">
        <f t="shared" si="1"/>
        <v>No</v>
      </c>
      <c r="G57" s="26" t="s">
        <v>25</v>
      </c>
      <c r="H57" s="18" t="str">
        <f t="shared" si="2"/>
        <v>None</v>
      </c>
      <c r="K57" s="20"/>
      <c r="L57" s="21" t="str">
        <f>'AI - 1'!A56</f>
        <v>No</v>
      </c>
      <c r="M57" s="21" t="str">
        <f>'AI - 2'!A56</f>
        <v>No</v>
      </c>
      <c r="N57" s="21" t="str">
        <f>'AI  - 3'!A56</f>
        <v>No</v>
      </c>
      <c r="O57" s="10">
        <f t="shared" si="3"/>
        <v>0</v>
      </c>
      <c r="P57" s="21" t="str">
        <f>'AI - 1'!B56</f>
        <v>No</v>
      </c>
      <c r="Q57" s="21" t="str">
        <f>'AI - 2'!B56</f>
        <v>No</v>
      </c>
      <c r="R57" s="21" t="str">
        <f>'AI  - 3'!B56</f>
        <v>No</v>
      </c>
      <c r="S57" s="10">
        <f t="shared" si="4"/>
        <v>0</v>
      </c>
      <c r="T57" s="22" t="str">
        <f t="shared" si="5"/>
        <v>No</v>
      </c>
      <c r="U57" s="23"/>
      <c r="V57" s="10"/>
      <c r="W57" s="7"/>
      <c r="X57" s="24"/>
      <c r="Y57" s="25"/>
      <c r="Z57" s="27"/>
      <c r="AA57" s="27"/>
      <c r="AB57" s="28"/>
      <c r="AC57" s="27"/>
      <c r="AD57" s="27"/>
      <c r="AE57" s="27"/>
      <c r="AF57" s="28"/>
      <c r="AG57" s="27"/>
    </row>
    <row r="58" ht="15.75" hidden="1" customHeight="1">
      <c r="A58" s="16" t="s">
        <v>177</v>
      </c>
      <c r="B58" s="12">
        <v>202.0</v>
      </c>
      <c r="C58" s="7" t="s">
        <v>178</v>
      </c>
      <c r="D58" s="7" t="s">
        <v>179</v>
      </c>
      <c r="E58" s="26" t="s">
        <v>25</v>
      </c>
      <c r="F58" s="18" t="str">
        <f t="shared" si="1"/>
        <v>No</v>
      </c>
      <c r="G58" s="26" t="s">
        <v>25</v>
      </c>
      <c r="H58" s="18" t="str">
        <f t="shared" si="2"/>
        <v>None</v>
      </c>
      <c r="K58" s="20"/>
      <c r="L58" s="21" t="str">
        <f>'AI - 1'!A57</f>
        <v>No</v>
      </c>
      <c r="M58" s="21" t="str">
        <f>'AI - 2'!A57</f>
        <v>No</v>
      </c>
      <c r="N58" s="21" t="str">
        <f>'AI  - 3'!A57</f>
        <v>No</v>
      </c>
      <c r="O58" s="10">
        <f t="shared" si="3"/>
        <v>0</v>
      </c>
      <c r="P58" s="21" t="str">
        <f>'AI - 1'!B57</f>
        <v>No</v>
      </c>
      <c r="Q58" s="21" t="str">
        <f>'AI - 2'!B57</f>
        <v>No</v>
      </c>
      <c r="R58" s="21" t="str">
        <f>'AI  - 3'!B57</f>
        <v>No</v>
      </c>
      <c r="S58" s="10">
        <f t="shared" si="4"/>
        <v>0</v>
      </c>
      <c r="T58" s="22" t="str">
        <f t="shared" si="5"/>
        <v>No</v>
      </c>
      <c r="U58" s="23"/>
      <c r="V58" s="10"/>
      <c r="W58" s="7"/>
      <c r="X58" s="24"/>
      <c r="Y58" s="25"/>
      <c r="Z58" s="27"/>
      <c r="AA58" s="27"/>
      <c r="AB58" s="28"/>
      <c r="AC58" s="27"/>
      <c r="AD58" s="27"/>
      <c r="AE58" s="27"/>
      <c r="AF58" s="28"/>
      <c r="AG58" s="27"/>
    </row>
    <row r="59" ht="15.75" hidden="1" customHeight="1">
      <c r="A59" s="16" t="s">
        <v>180</v>
      </c>
      <c r="B59" s="12">
        <v>278.0</v>
      </c>
      <c r="C59" s="7" t="s">
        <v>181</v>
      </c>
      <c r="D59" s="7" t="s">
        <v>182</v>
      </c>
      <c r="E59" s="26" t="s">
        <v>25</v>
      </c>
      <c r="F59" s="18" t="str">
        <f t="shared" si="1"/>
        <v>No</v>
      </c>
      <c r="G59" s="30" t="s">
        <v>25</v>
      </c>
      <c r="H59" s="18" t="str">
        <f t="shared" si="2"/>
        <v>None</v>
      </c>
      <c r="K59" s="20"/>
      <c r="L59" s="21" t="str">
        <f>'AI - 1'!A58</f>
        <v>No</v>
      </c>
      <c r="M59" s="21" t="str">
        <f>'AI - 2'!A58</f>
        <v>No</v>
      </c>
      <c r="N59" s="21" t="str">
        <f>'AI  - 3'!A58</f>
        <v>No</v>
      </c>
      <c r="O59" s="10">
        <f t="shared" si="3"/>
        <v>0</v>
      </c>
      <c r="P59" s="21" t="str">
        <f>'AI - 1'!B58</f>
        <v>No</v>
      </c>
      <c r="Q59" s="21" t="str">
        <f>'AI - 2'!B58</f>
        <v>No</v>
      </c>
      <c r="R59" s="21" t="str">
        <f>'AI  - 3'!B58</f>
        <v>No</v>
      </c>
      <c r="S59" s="10">
        <f t="shared" si="4"/>
        <v>0</v>
      </c>
      <c r="T59" s="22" t="str">
        <f t="shared" si="5"/>
        <v>No</v>
      </c>
      <c r="U59" s="23"/>
      <c r="V59" s="10"/>
      <c r="W59" s="7"/>
      <c r="X59" s="24"/>
      <c r="Y59" s="25"/>
      <c r="Z59" s="7"/>
      <c r="AA59" s="7"/>
      <c r="AB59" s="24"/>
      <c r="AC59" s="25"/>
      <c r="AD59" s="7"/>
      <c r="AE59" s="7"/>
      <c r="AF59" s="24"/>
      <c r="AG59" s="25"/>
    </row>
    <row r="60" ht="15.75" hidden="1" customHeight="1">
      <c r="A60" s="16" t="s">
        <v>183</v>
      </c>
      <c r="B60" s="12">
        <v>808.0</v>
      </c>
      <c r="C60" s="7" t="s">
        <v>184</v>
      </c>
      <c r="D60" s="7" t="s">
        <v>185</v>
      </c>
      <c r="E60" s="26" t="s">
        <v>25</v>
      </c>
      <c r="F60" s="18" t="str">
        <f t="shared" si="1"/>
        <v>No</v>
      </c>
      <c r="G60" s="26" t="s">
        <v>25</v>
      </c>
      <c r="H60" s="18" t="str">
        <f t="shared" si="2"/>
        <v>None</v>
      </c>
      <c r="K60" s="20"/>
      <c r="L60" s="21" t="str">
        <f>'AI - 1'!A59</f>
        <v>No</v>
      </c>
      <c r="M60" s="21" t="str">
        <f>'AI - 2'!A59</f>
        <v>No</v>
      </c>
      <c r="N60" s="21" t="str">
        <f>'AI  - 3'!A59</f>
        <v>No</v>
      </c>
      <c r="O60" s="10">
        <f t="shared" si="3"/>
        <v>0</v>
      </c>
      <c r="P60" s="21" t="str">
        <f>'AI - 1'!B59</f>
        <v>No</v>
      </c>
      <c r="Q60" s="21" t="str">
        <f>'AI - 2'!B59</f>
        <v>No</v>
      </c>
      <c r="R60" s="21" t="str">
        <f>'AI  - 3'!B59</f>
        <v>No</v>
      </c>
      <c r="S60" s="10">
        <f t="shared" si="4"/>
        <v>0</v>
      </c>
      <c r="T60" s="22" t="str">
        <f t="shared" si="5"/>
        <v>No</v>
      </c>
      <c r="U60" s="23"/>
      <c r="V60" s="10"/>
      <c r="W60" s="7"/>
      <c r="X60" s="24"/>
      <c r="Y60" s="25"/>
      <c r="Z60" s="27"/>
      <c r="AA60" s="27"/>
      <c r="AB60" s="28"/>
      <c r="AC60" s="27"/>
      <c r="AD60" s="27"/>
      <c r="AE60" s="27"/>
      <c r="AF60" s="28"/>
      <c r="AG60" s="27"/>
    </row>
    <row r="61" ht="15.75" hidden="1" customHeight="1">
      <c r="A61" s="16" t="s">
        <v>186</v>
      </c>
      <c r="B61" s="12">
        <v>839.0</v>
      </c>
      <c r="C61" s="7" t="s">
        <v>187</v>
      </c>
      <c r="D61" s="7" t="s">
        <v>188</v>
      </c>
      <c r="E61" s="26" t="s">
        <v>25</v>
      </c>
      <c r="F61" s="18" t="str">
        <f t="shared" si="1"/>
        <v>No</v>
      </c>
      <c r="G61" s="26" t="s">
        <v>25</v>
      </c>
      <c r="H61" s="18" t="str">
        <f t="shared" si="2"/>
        <v>None</v>
      </c>
      <c r="K61" s="20"/>
      <c r="L61" s="21" t="str">
        <f>'AI - 1'!A60</f>
        <v>No</v>
      </c>
      <c r="M61" s="21" t="str">
        <f>'AI - 2'!A60</f>
        <v>No</v>
      </c>
      <c r="N61" s="21" t="str">
        <f>'AI  - 3'!A60</f>
        <v>No</v>
      </c>
      <c r="O61" s="10">
        <f t="shared" si="3"/>
        <v>0</v>
      </c>
      <c r="P61" s="21" t="str">
        <f>'AI - 1'!B60</f>
        <v>No</v>
      </c>
      <c r="Q61" s="21" t="str">
        <f>'AI - 2'!B60</f>
        <v>No</v>
      </c>
      <c r="R61" s="21" t="str">
        <f>'AI  - 3'!B60</f>
        <v>No</v>
      </c>
      <c r="S61" s="10">
        <f t="shared" si="4"/>
        <v>0</v>
      </c>
      <c r="T61" s="22" t="str">
        <f t="shared" si="5"/>
        <v>No</v>
      </c>
      <c r="U61" s="23"/>
      <c r="V61" s="10"/>
      <c r="W61" s="7"/>
      <c r="X61" s="24"/>
      <c r="Y61" s="25"/>
      <c r="Z61" s="27"/>
      <c r="AA61" s="27"/>
      <c r="AB61" s="28"/>
      <c r="AC61" s="27"/>
      <c r="AD61" s="27"/>
      <c r="AE61" s="27"/>
      <c r="AF61" s="28"/>
      <c r="AG61" s="27"/>
    </row>
    <row r="62" ht="15.75" hidden="1" customHeight="1">
      <c r="A62" s="16" t="s">
        <v>189</v>
      </c>
      <c r="B62" s="12">
        <v>524.0</v>
      </c>
      <c r="C62" s="7" t="s">
        <v>190</v>
      </c>
      <c r="D62" s="7" t="s">
        <v>191</v>
      </c>
      <c r="E62" s="26" t="s">
        <v>25</v>
      </c>
      <c r="F62" s="18" t="str">
        <f t="shared" si="1"/>
        <v>No</v>
      </c>
      <c r="G62" s="26" t="s">
        <v>25</v>
      </c>
      <c r="H62" s="18" t="str">
        <f t="shared" si="2"/>
        <v>None</v>
      </c>
      <c r="K62" s="20"/>
      <c r="L62" s="21" t="str">
        <f>'AI - 1'!A61</f>
        <v>No</v>
      </c>
      <c r="M62" s="21" t="str">
        <f>'AI - 2'!A61</f>
        <v>No</v>
      </c>
      <c r="N62" s="21" t="str">
        <f>'AI  - 3'!A61</f>
        <v>No</v>
      </c>
      <c r="O62" s="10">
        <f t="shared" si="3"/>
        <v>0</v>
      </c>
      <c r="P62" s="21" t="str">
        <f>'AI - 1'!B61</f>
        <v>No</v>
      </c>
      <c r="Q62" s="21" t="str">
        <f>'AI - 2'!B61</f>
        <v>No</v>
      </c>
      <c r="R62" s="21" t="str">
        <f>'AI  - 3'!B61</f>
        <v>No</v>
      </c>
      <c r="S62" s="10">
        <f t="shared" si="4"/>
        <v>0</v>
      </c>
      <c r="T62" s="22" t="str">
        <f t="shared" si="5"/>
        <v>No</v>
      </c>
      <c r="U62" s="23"/>
      <c r="V62" s="10"/>
      <c r="W62" s="7"/>
      <c r="X62" s="24"/>
      <c r="Y62" s="25"/>
      <c r="Z62" s="27"/>
      <c r="AA62" s="27"/>
      <c r="AB62" s="28"/>
      <c r="AC62" s="27"/>
      <c r="AD62" s="27"/>
      <c r="AE62" s="27"/>
      <c r="AF62" s="28"/>
      <c r="AG62" s="27"/>
    </row>
    <row r="63" ht="15.75" hidden="1" customHeight="1">
      <c r="A63" s="16" t="s">
        <v>192</v>
      </c>
      <c r="B63" s="12">
        <v>288.0</v>
      </c>
      <c r="C63" s="7" t="s">
        <v>193</v>
      </c>
      <c r="D63" s="7" t="s">
        <v>194</v>
      </c>
      <c r="E63" s="26" t="s">
        <v>25</v>
      </c>
      <c r="F63" s="18" t="str">
        <f t="shared" si="1"/>
        <v>No</v>
      </c>
      <c r="G63" s="30" t="s">
        <v>25</v>
      </c>
      <c r="H63" s="18" t="str">
        <f t="shared" si="2"/>
        <v>None</v>
      </c>
      <c r="I63" s="31"/>
      <c r="K63" s="20"/>
      <c r="L63" s="21" t="str">
        <f>'AI - 1'!A62</f>
        <v>No</v>
      </c>
      <c r="M63" s="21" t="str">
        <f>'AI - 2'!A62</f>
        <v>No</v>
      </c>
      <c r="N63" s="21" t="str">
        <f>'AI  - 3'!A62</f>
        <v>No</v>
      </c>
      <c r="O63" s="10">
        <f t="shared" si="3"/>
        <v>0</v>
      </c>
      <c r="P63" s="21" t="str">
        <f>'AI - 1'!B62</f>
        <v>No</v>
      </c>
      <c r="Q63" s="21" t="str">
        <f>'AI - 2'!B62</f>
        <v>No</v>
      </c>
      <c r="R63" s="21" t="str">
        <f>'AI  - 3'!B62</f>
        <v>No</v>
      </c>
      <c r="S63" s="10">
        <f t="shared" si="4"/>
        <v>0</v>
      </c>
      <c r="T63" s="22" t="str">
        <f t="shared" si="5"/>
        <v>No</v>
      </c>
      <c r="U63" s="23"/>
      <c r="V63" s="10"/>
      <c r="W63" s="7"/>
      <c r="X63" s="24"/>
      <c r="Y63" s="25"/>
      <c r="Z63" s="27"/>
      <c r="AA63" s="27"/>
      <c r="AB63" s="28"/>
      <c r="AC63" s="27"/>
      <c r="AD63" s="27"/>
      <c r="AE63" s="27"/>
      <c r="AF63" s="28"/>
      <c r="AG63" s="27"/>
    </row>
    <row r="64" ht="15.75" hidden="1" customHeight="1">
      <c r="A64" s="16" t="s">
        <v>195</v>
      </c>
      <c r="B64" s="12">
        <v>335.0</v>
      </c>
      <c r="C64" s="7" t="s">
        <v>46</v>
      </c>
      <c r="D64" s="7" t="s">
        <v>196</v>
      </c>
      <c r="E64" s="17" t="s">
        <v>21</v>
      </c>
      <c r="F64" s="18" t="str">
        <f t="shared" si="1"/>
        <v>Yes</v>
      </c>
      <c r="G64" s="17" t="s">
        <v>21</v>
      </c>
      <c r="H64" s="18" t="str">
        <f t="shared" si="2"/>
        <v>None</v>
      </c>
      <c r="K64" s="20"/>
      <c r="L64" s="21" t="str">
        <f>'AI - 1'!A63</f>
        <v>Yes</v>
      </c>
      <c r="M64" s="21" t="str">
        <f>'AI - 2'!A63</f>
        <v>Yes</v>
      </c>
      <c r="N64" s="21" t="str">
        <f>'AI  - 3'!A63</f>
        <v>Yes</v>
      </c>
      <c r="O64" s="10">
        <f t="shared" si="3"/>
        <v>3</v>
      </c>
      <c r="P64" s="21" t="str">
        <f>'AI - 1'!B63</f>
        <v>Yes</v>
      </c>
      <c r="Q64" s="21" t="str">
        <f>'AI - 2'!B63</f>
        <v>Yes</v>
      </c>
      <c r="R64" s="21" t="str">
        <f>'AI  - 3'!B63</f>
        <v>Yes</v>
      </c>
      <c r="S64" s="10">
        <f t="shared" si="4"/>
        <v>3</v>
      </c>
      <c r="T64" s="22" t="str">
        <f t="shared" si="5"/>
        <v>Yes</v>
      </c>
      <c r="U64" s="23"/>
      <c r="V64" s="10"/>
      <c r="W64" s="7"/>
      <c r="X64" s="24"/>
      <c r="Y64" s="25"/>
      <c r="Z64" s="27"/>
      <c r="AA64" s="27"/>
      <c r="AB64" s="28"/>
      <c r="AC64" s="27"/>
      <c r="AD64" s="27"/>
      <c r="AE64" s="27"/>
      <c r="AF64" s="28"/>
      <c r="AG64" s="27"/>
    </row>
    <row r="65" ht="15.75" hidden="1" customHeight="1">
      <c r="A65" s="16" t="s">
        <v>197</v>
      </c>
      <c r="B65" s="12">
        <v>345.0</v>
      </c>
      <c r="C65" s="7" t="s">
        <v>198</v>
      </c>
      <c r="D65" s="7" t="s">
        <v>199</v>
      </c>
      <c r="E65" s="26" t="s">
        <v>25</v>
      </c>
      <c r="F65" s="18" t="str">
        <f t="shared" si="1"/>
        <v>No</v>
      </c>
      <c r="G65" s="26" t="s">
        <v>25</v>
      </c>
      <c r="H65" s="18" t="str">
        <f t="shared" si="2"/>
        <v>None</v>
      </c>
      <c r="K65" s="20"/>
      <c r="L65" s="21" t="str">
        <f>'AI - 1'!A64</f>
        <v>No</v>
      </c>
      <c r="M65" s="21" t="str">
        <f>'AI - 2'!A64</f>
        <v>No</v>
      </c>
      <c r="N65" s="21" t="str">
        <f>'AI  - 3'!A64</f>
        <v>No</v>
      </c>
      <c r="O65" s="10">
        <f t="shared" si="3"/>
        <v>0</v>
      </c>
      <c r="P65" s="21" t="str">
        <f>'AI - 1'!B64</f>
        <v>No</v>
      </c>
      <c r="Q65" s="21" t="str">
        <f>'AI - 2'!B64</f>
        <v>No</v>
      </c>
      <c r="R65" s="21" t="str">
        <f>'AI  - 3'!B64</f>
        <v>No</v>
      </c>
      <c r="S65" s="10">
        <f t="shared" si="4"/>
        <v>0</v>
      </c>
      <c r="T65" s="22" t="str">
        <f t="shared" si="5"/>
        <v>No</v>
      </c>
      <c r="U65" s="23"/>
      <c r="V65" s="10"/>
      <c r="W65" s="7"/>
      <c r="X65" s="24"/>
      <c r="Y65" s="25"/>
      <c r="Z65" s="27"/>
      <c r="AA65" s="27"/>
      <c r="AB65" s="28"/>
      <c r="AC65" s="27"/>
      <c r="AD65" s="27"/>
      <c r="AE65" s="27"/>
      <c r="AF65" s="28"/>
      <c r="AG65" s="27"/>
    </row>
    <row r="66" ht="15.75" hidden="1" customHeight="1">
      <c r="A66" s="16" t="s">
        <v>200</v>
      </c>
      <c r="B66" s="12">
        <v>591.0</v>
      </c>
      <c r="C66" s="7" t="s">
        <v>201</v>
      </c>
      <c r="D66" s="7" t="s">
        <v>202</v>
      </c>
      <c r="E66" s="26" t="s">
        <v>25</v>
      </c>
      <c r="F66" s="18" t="str">
        <f t="shared" si="1"/>
        <v>No</v>
      </c>
      <c r="G66" s="26" t="s">
        <v>25</v>
      </c>
      <c r="H66" s="18" t="str">
        <f t="shared" si="2"/>
        <v>None</v>
      </c>
      <c r="K66" s="20"/>
      <c r="L66" s="21" t="str">
        <f>'AI - 1'!A65</f>
        <v>No</v>
      </c>
      <c r="M66" s="21" t="str">
        <f>'AI - 2'!A65</f>
        <v>No</v>
      </c>
      <c r="N66" s="21" t="str">
        <f>'AI  - 3'!A65</f>
        <v>No</v>
      </c>
      <c r="O66" s="10">
        <f t="shared" si="3"/>
        <v>0</v>
      </c>
      <c r="P66" s="21" t="str">
        <f>'AI - 1'!B65</f>
        <v>No</v>
      </c>
      <c r="Q66" s="21" t="str">
        <f>'AI - 2'!B65</f>
        <v>No</v>
      </c>
      <c r="R66" s="21" t="str">
        <f>'AI  - 3'!B65</f>
        <v>No</v>
      </c>
      <c r="S66" s="10">
        <f t="shared" si="4"/>
        <v>0</v>
      </c>
      <c r="T66" s="22" t="str">
        <f t="shared" si="5"/>
        <v>No</v>
      </c>
      <c r="U66" s="23"/>
      <c r="V66" s="10"/>
      <c r="W66" s="7"/>
      <c r="X66" s="24"/>
      <c r="Y66" s="25"/>
      <c r="Z66" s="27"/>
      <c r="AA66" s="27"/>
      <c r="AB66" s="28"/>
      <c r="AC66" s="27"/>
      <c r="AD66" s="27"/>
      <c r="AE66" s="27"/>
      <c r="AF66" s="28"/>
      <c r="AG66" s="27"/>
    </row>
    <row r="67" ht="15.75" hidden="1" customHeight="1">
      <c r="A67" s="16" t="s">
        <v>203</v>
      </c>
      <c r="B67" s="12">
        <v>932.0</v>
      </c>
      <c r="C67" s="7" t="s">
        <v>204</v>
      </c>
      <c r="D67" s="7" t="s">
        <v>205</v>
      </c>
      <c r="E67" s="26" t="s">
        <v>25</v>
      </c>
      <c r="F67" s="18" t="str">
        <f t="shared" si="1"/>
        <v>No</v>
      </c>
      <c r="G67" s="26" t="s">
        <v>25</v>
      </c>
      <c r="H67" s="18" t="str">
        <f t="shared" si="2"/>
        <v>None</v>
      </c>
      <c r="K67" s="20"/>
      <c r="L67" s="21" t="str">
        <f>'AI - 1'!A66</f>
        <v>No</v>
      </c>
      <c r="M67" s="21" t="str">
        <f>'AI - 2'!A66</f>
        <v>No</v>
      </c>
      <c r="N67" s="21" t="str">
        <f>'AI  - 3'!A66</f>
        <v>No</v>
      </c>
      <c r="O67" s="10">
        <f t="shared" si="3"/>
        <v>0</v>
      </c>
      <c r="P67" s="21" t="str">
        <f>'AI - 1'!B66</f>
        <v>No</v>
      </c>
      <c r="Q67" s="21" t="str">
        <f>'AI - 2'!B66</f>
        <v>No</v>
      </c>
      <c r="R67" s="21" t="str">
        <f>'AI  - 3'!B66</f>
        <v>No</v>
      </c>
      <c r="S67" s="10">
        <f t="shared" si="4"/>
        <v>0</v>
      </c>
      <c r="T67" s="22" t="str">
        <f t="shared" si="5"/>
        <v>No</v>
      </c>
      <c r="U67" s="23"/>
      <c r="V67" s="10"/>
      <c r="W67" s="7"/>
      <c r="X67" s="24"/>
      <c r="Y67" s="25"/>
      <c r="Z67" s="27"/>
      <c r="AA67" s="27"/>
      <c r="AB67" s="28"/>
      <c r="AC67" s="27"/>
      <c r="AD67" s="27"/>
      <c r="AE67" s="27"/>
      <c r="AF67" s="28"/>
      <c r="AG67" s="27"/>
    </row>
    <row r="68" ht="15.75" hidden="1" customHeight="1">
      <c r="A68" s="16" t="s">
        <v>206</v>
      </c>
      <c r="B68" s="12">
        <v>2.0</v>
      </c>
      <c r="C68" s="18" t="s">
        <v>207</v>
      </c>
      <c r="D68" s="18" t="s">
        <v>208</v>
      </c>
      <c r="E68" s="30" t="s">
        <v>25</v>
      </c>
      <c r="F68" s="18" t="str">
        <f t="shared" si="1"/>
        <v>No</v>
      </c>
      <c r="G68" s="34" t="s">
        <v>21</v>
      </c>
      <c r="H68" s="18" t="str">
        <f t="shared" si="2"/>
        <v>None</v>
      </c>
      <c r="K68" s="20"/>
      <c r="L68" s="21" t="str">
        <f>'AI - 1'!A67</f>
        <v>No</v>
      </c>
      <c r="M68" s="21" t="str">
        <f>'AI - 2'!A67</f>
        <v>No</v>
      </c>
      <c r="N68" s="21" t="str">
        <f>'AI  - 3'!A67</f>
        <v>No</v>
      </c>
      <c r="O68" s="10">
        <f t="shared" si="3"/>
        <v>0</v>
      </c>
      <c r="P68" s="21" t="str">
        <f>'AI - 1'!B67</f>
        <v>No</v>
      </c>
      <c r="Q68" s="21" t="str">
        <f>'AI - 2'!B67</f>
        <v>No</v>
      </c>
      <c r="R68" s="21" t="str">
        <f>'AI  - 3'!B67</f>
        <v>No</v>
      </c>
      <c r="S68" s="10">
        <f t="shared" si="4"/>
        <v>0</v>
      </c>
      <c r="T68" s="22" t="str">
        <f t="shared" si="5"/>
        <v>No</v>
      </c>
      <c r="U68" s="23"/>
      <c r="V68" s="10"/>
      <c r="W68" s="7"/>
      <c r="X68" s="24"/>
      <c r="Y68" s="25"/>
      <c r="Z68" s="27"/>
      <c r="AA68" s="27"/>
      <c r="AB68" s="28"/>
      <c r="AC68" s="27"/>
      <c r="AD68" s="27"/>
      <c r="AE68" s="27"/>
      <c r="AF68" s="28"/>
      <c r="AG68" s="27"/>
    </row>
    <row r="69" ht="15.75" hidden="1" customHeight="1">
      <c r="A69" s="16" t="s">
        <v>209</v>
      </c>
      <c r="B69" s="12">
        <v>324.0</v>
      </c>
      <c r="C69" s="7" t="s">
        <v>210</v>
      </c>
      <c r="D69" s="7" t="s">
        <v>211</v>
      </c>
      <c r="E69" s="26" t="s">
        <v>25</v>
      </c>
      <c r="F69" s="18" t="str">
        <f t="shared" si="1"/>
        <v>No</v>
      </c>
      <c r="G69" s="26" t="s">
        <v>25</v>
      </c>
      <c r="H69" s="18" t="str">
        <f t="shared" si="2"/>
        <v>None</v>
      </c>
      <c r="K69" s="20"/>
      <c r="L69" s="21" t="str">
        <f>'AI - 1'!A68</f>
        <v>No</v>
      </c>
      <c r="M69" s="21" t="str">
        <f>'AI - 2'!A68</f>
        <v>No</v>
      </c>
      <c r="N69" s="21" t="str">
        <f>'AI  - 3'!A68</f>
        <v>No</v>
      </c>
      <c r="O69" s="10">
        <f t="shared" si="3"/>
        <v>0</v>
      </c>
      <c r="P69" s="21" t="str">
        <f>'AI - 1'!B68</f>
        <v>No</v>
      </c>
      <c r="Q69" s="21" t="str">
        <f>'AI - 2'!B68</f>
        <v>No</v>
      </c>
      <c r="R69" s="21" t="str">
        <f>'AI  - 3'!B68</f>
        <v>No</v>
      </c>
      <c r="S69" s="10">
        <f t="shared" si="4"/>
        <v>0</v>
      </c>
      <c r="T69" s="22" t="str">
        <f t="shared" si="5"/>
        <v>No</v>
      </c>
      <c r="U69" s="23"/>
      <c r="V69" s="10"/>
      <c r="W69" s="7"/>
      <c r="X69" s="24"/>
      <c r="Y69" s="25"/>
      <c r="Z69" s="27"/>
      <c r="AA69" s="27"/>
      <c r="AB69" s="28"/>
      <c r="AC69" s="27"/>
      <c r="AD69" s="27"/>
      <c r="AE69" s="27"/>
      <c r="AF69" s="28"/>
      <c r="AG69" s="27"/>
    </row>
    <row r="70" ht="15.75" hidden="1" customHeight="1">
      <c r="A70" s="16" t="s">
        <v>212</v>
      </c>
      <c r="B70" s="12">
        <v>866.0</v>
      </c>
      <c r="C70" s="7" t="s">
        <v>213</v>
      </c>
      <c r="D70" s="7" t="s">
        <v>214</v>
      </c>
      <c r="E70" s="26" t="s">
        <v>25</v>
      </c>
      <c r="F70" s="18" t="str">
        <f t="shared" si="1"/>
        <v>No</v>
      </c>
      <c r="G70" s="26" t="s">
        <v>25</v>
      </c>
      <c r="H70" s="18" t="str">
        <f t="shared" si="2"/>
        <v>None</v>
      </c>
      <c r="K70" s="20"/>
      <c r="L70" s="21" t="str">
        <f>'AI - 1'!A69</f>
        <v>No</v>
      </c>
      <c r="M70" s="21" t="str">
        <f>'AI - 2'!A69</f>
        <v>No</v>
      </c>
      <c r="N70" s="21" t="str">
        <f>'AI  - 3'!A69</f>
        <v>No</v>
      </c>
      <c r="O70" s="10">
        <f t="shared" si="3"/>
        <v>0</v>
      </c>
      <c r="P70" s="21" t="str">
        <f>'AI - 1'!B69</f>
        <v>No</v>
      </c>
      <c r="Q70" s="21" t="str">
        <f>'AI - 2'!B69</f>
        <v>No</v>
      </c>
      <c r="R70" s="21" t="str">
        <f>'AI  - 3'!B69</f>
        <v>No</v>
      </c>
      <c r="S70" s="10">
        <f t="shared" si="4"/>
        <v>0</v>
      </c>
      <c r="T70" s="22" t="str">
        <f t="shared" si="5"/>
        <v>No</v>
      </c>
      <c r="U70" s="23"/>
      <c r="V70" s="10"/>
      <c r="W70" s="7"/>
      <c r="X70" s="24"/>
      <c r="Y70" s="25"/>
      <c r="Z70" s="27"/>
      <c r="AA70" s="27"/>
      <c r="AB70" s="28"/>
      <c r="AC70" s="27"/>
      <c r="AD70" s="27"/>
      <c r="AE70" s="27"/>
      <c r="AF70" s="28"/>
      <c r="AG70" s="27"/>
    </row>
    <row r="71" ht="15.75" hidden="1" customHeight="1">
      <c r="A71" s="16" t="s">
        <v>215</v>
      </c>
      <c r="B71" s="12">
        <v>840.0</v>
      </c>
      <c r="C71" s="7" t="s">
        <v>216</v>
      </c>
      <c r="D71" s="7" t="s">
        <v>217</v>
      </c>
      <c r="E71" s="26" t="s">
        <v>25</v>
      </c>
      <c r="F71" s="18" t="str">
        <f t="shared" si="1"/>
        <v>No</v>
      </c>
      <c r="G71" s="26" t="s">
        <v>25</v>
      </c>
      <c r="H71" s="18" t="str">
        <f t="shared" si="2"/>
        <v>None</v>
      </c>
      <c r="K71" s="20"/>
      <c r="L71" s="21" t="str">
        <f>'AI - 1'!A70</f>
        <v>No</v>
      </c>
      <c r="M71" s="21" t="str">
        <f>'AI - 2'!A70</f>
        <v>No</v>
      </c>
      <c r="N71" s="21" t="str">
        <f>'AI  - 3'!A70</f>
        <v>No</v>
      </c>
      <c r="O71" s="10">
        <f t="shared" si="3"/>
        <v>0</v>
      </c>
      <c r="P71" s="21" t="str">
        <f>'AI - 1'!B70</f>
        <v>No</v>
      </c>
      <c r="Q71" s="21" t="str">
        <f>'AI - 2'!B70</f>
        <v>No</v>
      </c>
      <c r="R71" s="21" t="str">
        <f>'AI  - 3'!B70</f>
        <v>No</v>
      </c>
      <c r="S71" s="10">
        <f t="shared" si="4"/>
        <v>0</v>
      </c>
      <c r="T71" s="22" t="str">
        <f t="shared" si="5"/>
        <v>No</v>
      </c>
      <c r="U71" s="23"/>
      <c r="V71" s="10"/>
      <c r="W71" s="7"/>
      <c r="X71" s="24"/>
      <c r="Y71" s="25"/>
      <c r="Z71" s="27"/>
      <c r="AA71" s="27"/>
      <c r="AB71" s="28"/>
      <c r="AC71" s="27"/>
      <c r="AD71" s="27"/>
      <c r="AE71" s="27"/>
      <c r="AF71" s="28"/>
      <c r="AG71" s="27"/>
    </row>
    <row r="72" ht="15.75" hidden="1" customHeight="1">
      <c r="A72" s="16" t="s">
        <v>218</v>
      </c>
      <c r="B72" s="12">
        <v>706.0</v>
      </c>
      <c r="C72" s="7" t="s">
        <v>219</v>
      </c>
      <c r="D72" s="7" t="s">
        <v>220</v>
      </c>
      <c r="E72" s="26" t="s">
        <v>25</v>
      </c>
      <c r="F72" s="18" t="str">
        <f t="shared" si="1"/>
        <v>No</v>
      </c>
      <c r="G72" s="26" t="s">
        <v>25</v>
      </c>
      <c r="H72" s="18" t="str">
        <f t="shared" si="2"/>
        <v>None</v>
      </c>
      <c r="K72" s="20"/>
      <c r="L72" s="21" t="str">
        <f>'AI - 1'!A71</f>
        <v>No</v>
      </c>
      <c r="M72" s="21" t="str">
        <f>'AI - 2'!A71</f>
        <v>No</v>
      </c>
      <c r="N72" s="21" t="str">
        <f>'AI  - 3'!A71</f>
        <v>No</v>
      </c>
      <c r="O72" s="10">
        <f t="shared" si="3"/>
        <v>0</v>
      </c>
      <c r="P72" s="21" t="str">
        <f>'AI - 1'!B71</f>
        <v>No</v>
      </c>
      <c r="Q72" s="21" t="str">
        <f>'AI - 2'!B71</f>
        <v>No</v>
      </c>
      <c r="R72" s="21" t="str">
        <f>'AI  - 3'!B71</f>
        <v>No</v>
      </c>
      <c r="S72" s="10">
        <f t="shared" si="4"/>
        <v>0</v>
      </c>
      <c r="T72" s="22" t="str">
        <f t="shared" si="5"/>
        <v>No</v>
      </c>
      <c r="U72" s="23"/>
      <c r="V72" s="10"/>
      <c r="W72" s="7"/>
      <c r="X72" s="24"/>
      <c r="Y72" s="25"/>
      <c r="Z72" s="27"/>
      <c r="AA72" s="27"/>
      <c r="AB72" s="28"/>
      <c r="AC72" s="27"/>
      <c r="AD72" s="27"/>
      <c r="AE72" s="27"/>
      <c r="AF72" s="28"/>
      <c r="AG72" s="27"/>
    </row>
    <row r="73" ht="15.75" customHeight="1">
      <c r="A73" s="16" t="s">
        <v>221</v>
      </c>
      <c r="B73" s="12">
        <v>850.0</v>
      </c>
      <c r="C73" s="7" t="s">
        <v>49</v>
      </c>
      <c r="D73" s="7" t="s">
        <v>222</v>
      </c>
      <c r="E73" s="17" t="s">
        <v>21</v>
      </c>
      <c r="F73" s="18" t="str">
        <f t="shared" si="1"/>
        <v>No</v>
      </c>
      <c r="G73" s="17" t="s">
        <v>21</v>
      </c>
      <c r="H73" s="19" t="str">
        <f t="shared" si="2"/>
        <v>AI Error</v>
      </c>
      <c r="K73" s="20"/>
      <c r="L73" s="21" t="str">
        <f>'AI - 1'!A72</f>
        <v>No</v>
      </c>
      <c r="M73" s="21" t="str">
        <f>'AI - 2'!A72</f>
        <v>No</v>
      </c>
      <c r="N73" s="21" t="str">
        <f>'AI  - 3'!A72</f>
        <v>No</v>
      </c>
      <c r="O73" s="10">
        <f t="shared" si="3"/>
        <v>0</v>
      </c>
      <c r="P73" s="21" t="str">
        <f>'AI - 1'!B72</f>
        <v>No</v>
      </c>
      <c r="Q73" s="21" t="str">
        <f>'AI - 2'!B72</f>
        <v>No</v>
      </c>
      <c r="R73" s="21" t="str">
        <f>'AI  - 3'!B72</f>
        <v>No</v>
      </c>
      <c r="S73" s="10">
        <f t="shared" si="4"/>
        <v>0</v>
      </c>
      <c r="T73" s="22" t="str">
        <f t="shared" si="5"/>
        <v>No</v>
      </c>
      <c r="U73" s="23"/>
      <c r="V73" s="10"/>
      <c r="W73" s="7"/>
      <c r="X73" s="24"/>
      <c r="Y73" s="25"/>
      <c r="Z73" s="27"/>
      <c r="AA73" s="27"/>
      <c r="AB73" s="28"/>
      <c r="AC73" s="27"/>
      <c r="AD73" s="27"/>
      <c r="AE73" s="27"/>
      <c r="AF73" s="28"/>
      <c r="AG73" s="27"/>
    </row>
    <row r="74" ht="15.75" customHeight="1">
      <c r="A74" s="16" t="s">
        <v>223</v>
      </c>
      <c r="B74" s="12">
        <v>938.0</v>
      </c>
      <c r="C74" s="7" t="s">
        <v>52</v>
      </c>
      <c r="D74" s="7" t="s">
        <v>224</v>
      </c>
      <c r="E74" s="17" t="s">
        <v>21</v>
      </c>
      <c r="F74" s="18" t="str">
        <f t="shared" si="1"/>
        <v>No</v>
      </c>
      <c r="G74" s="17" t="s">
        <v>21</v>
      </c>
      <c r="H74" s="19" t="str">
        <f t="shared" si="2"/>
        <v>AI Error</v>
      </c>
      <c r="K74" s="20"/>
      <c r="L74" s="21" t="str">
        <f>'AI - 1'!A73</f>
        <v>No</v>
      </c>
      <c r="M74" s="21" t="str">
        <f>'AI - 2'!A73</f>
        <v>No</v>
      </c>
      <c r="N74" s="21" t="str">
        <f>'AI  - 3'!A73</f>
        <v>No</v>
      </c>
      <c r="O74" s="10">
        <f t="shared" si="3"/>
        <v>0</v>
      </c>
      <c r="P74" s="21" t="str">
        <f>'AI - 1'!B73</f>
        <v>No</v>
      </c>
      <c r="Q74" s="21" t="str">
        <f>'AI - 2'!B73</f>
        <v>No</v>
      </c>
      <c r="R74" s="21" t="str">
        <f>'AI  - 3'!B73</f>
        <v>No</v>
      </c>
      <c r="S74" s="10">
        <f t="shared" si="4"/>
        <v>0</v>
      </c>
      <c r="T74" s="22" t="str">
        <f t="shared" si="5"/>
        <v>No</v>
      </c>
      <c r="U74" s="23"/>
      <c r="V74" s="10"/>
      <c r="W74" s="7"/>
      <c r="X74" s="24"/>
      <c r="Y74" s="25"/>
      <c r="Z74" s="27"/>
      <c r="AA74" s="27"/>
      <c r="AB74" s="28"/>
      <c r="AC74" s="27"/>
      <c r="AD74" s="27"/>
      <c r="AE74" s="27"/>
      <c r="AF74" s="28"/>
      <c r="AG74" s="27"/>
    </row>
    <row r="75" ht="15.75" hidden="1" customHeight="1">
      <c r="A75" s="16" t="s">
        <v>225</v>
      </c>
      <c r="B75" s="12">
        <v>488.0</v>
      </c>
      <c r="C75" s="7" t="s">
        <v>226</v>
      </c>
      <c r="D75" s="7" t="s">
        <v>227</v>
      </c>
      <c r="E75" s="26" t="s">
        <v>25</v>
      </c>
      <c r="F75" s="18" t="str">
        <f t="shared" si="1"/>
        <v>No</v>
      </c>
      <c r="G75" s="26" t="s">
        <v>25</v>
      </c>
      <c r="H75" s="18" t="str">
        <f t="shared" si="2"/>
        <v>None</v>
      </c>
      <c r="K75" s="20"/>
      <c r="L75" s="21" t="str">
        <f>'AI - 1'!A74</f>
        <v>No</v>
      </c>
      <c r="M75" s="21" t="str">
        <f>'AI - 2'!A74</f>
        <v>No</v>
      </c>
      <c r="N75" s="21" t="str">
        <f>'AI  - 3'!A74</f>
        <v>No</v>
      </c>
      <c r="O75" s="10">
        <f t="shared" si="3"/>
        <v>0</v>
      </c>
      <c r="P75" s="21" t="str">
        <f>'AI - 1'!B74</f>
        <v>No</v>
      </c>
      <c r="Q75" s="21" t="str">
        <f>'AI - 2'!B74</f>
        <v>No</v>
      </c>
      <c r="R75" s="21" t="str">
        <f>'AI  - 3'!B74</f>
        <v>No</v>
      </c>
      <c r="S75" s="10">
        <f t="shared" si="4"/>
        <v>0</v>
      </c>
      <c r="T75" s="22" t="str">
        <f t="shared" si="5"/>
        <v>No</v>
      </c>
      <c r="U75" s="23"/>
      <c r="V75" s="10"/>
      <c r="W75" s="7"/>
      <c r="X75" s="24"/>
      <c r="Y75" s="25"/>
      <c r="Z75" s="27"/>
      <c r="AA75" s="27"/>
      <c r="AB75" s="28"/>
      <c r="AC75" s="27"/>
      <c r="AD75" s="27"/>
      <c r="AE75" s="27"/>
      <c r="AF75" s="28"/>
      <c r="AG75" s="27"/>
    </row>
    <row r="76" ht="15.75" hidden="1" customHeight="1">
      <c r="A76" s="16" t="s">
        <v>228</v>
      </c>
      <c r="B76" s="12">
        <v>515.0</v>
      </c>
      <c r="C76" s="7" t="s">
        <v>229</v>
      </c>
      <c r="D76" s="7" t="s">
        <v>230</v>
      </c>
      <c r="E76" s="26" t="s">
        <v>25</v>
      </c>
      <c r="F76" s="18" t="str">
        <f t="shared" si="1"/>
        <v>No</v>
      </c>
      <c r="G76" s="26" t="s">
        <v>25</v>
      </c>
      <c r="H76" s="18" t="str">
        <f t="shared" si="2"/>
        <v>None</v>
      </c>
      <c r="K76" s="20"/>
      <c r="L76" s="21" t="str">
        <f>'AI - 1'!A75</f>
        <v>No</v>
      </c>
      <c r="M76" s="21" t="str">
        <f>'AI - 2'!A75</f>
        <v>No</v>
      </c>
      <c r="N76" s="21" t="str">
        <f>'AI  - 3'!A75</f>
        <v>No</v>
      </c>
      <c r="O76" s="10">
        <f t="shared" si="3"/>
        <v>0</v>
      </c>
      <c r="P76" s="21" t="str">
        <f>'AI - 1'!B75</f>
        <v>No</v>
      </c>
      <c r="Q76" s="21" t="str">
        <f>'AI - 2'!B75</f>
        <v>No</v>
      </c>
      <c r="R76" s="21" t="str">
        <f>'AI  - 3'!B75</f>
        <v>No</v>
      </c>
      <c r="S76" s="10">
        <f t="shared" si="4"/>
        <v>0</v>
      </c>
      <c r="T76" s="22" t="str">
        <f t="shared" si="5"/>
        <v>No</v>
      </c>
      <c r="U76" s="23"/>
      <c r="V76" s="10"/>
      <c r="W76" s="7"/>
      <c r="X76" s="24"/>
      <c r="Y76" s="25"/>
      <c r="Z76" s="27"/>
      <c r="AA76" s="27"/>
      <c r="AB76" s="28"/>
      <c r="AC76" s="27"/>
      <c r="AD76" s="27"/>
      <c r="AE76" s="27"/>
      <c r="AF76" s="28"/>
      <c r="AG76" s="27"/>
    </row>
    <row r="77" ht="15.75" hidden="1" customHeight="1">
      <c r="A77" s="16" t="s">
        <v>231</v>
      </c>
      <c r="B77" s="12">
        <v>789.0</v>
      </c>
      <c r="C77" s="7" t="s">
        <v>232</v>
      </c>
      <c r="D77" s="7" t="s">
        <v>233</v>
      </c>
      <c r="E77" s="26" t="s">
        <v>25</v>
      </c>
      <c r="F77" s="18" t="str">
        <f t="shared" si="1"/>
        <v>No</v>
      </c>
      <c r="G77" s="26" t="s">
        <v>25</v>
      </c>
      <c r="H77" s="18" t="str">
        <f t="shared" si="2"/>
        <v>None</v>
      </c>
      <c r="K77" s="20"/>
      <c r="L77" s="21" t="str">
        <f>'AI - 1'!A76</f>
        <v>No</v>
      </c>
      <c r="M77" s="21" t="str">
        <f>'AI - 2'!A76</f>
        <v>No</v>
      </c>
      <c r="N77" s="21" t="str">
        <f>'AI  - 3'!A76</f>
        <v>No</v>
      </c>
      <c r="O77" s="10">
        <f t="shared" si="3"/>
        <v>0</v>
      </c>
      <c r="P77" s="21" t="str">
        <f>'AI - 1'!B76</f>
        <v>No</v>
      </c>
      <c r="Q77" s="21" t="str">
        <f>'AI - 2'!B76</f>
        <v>No</v>
      </c>
      <c r="R77" s="21" t="str">
        <f>'AI  - 3'!B76</f>
        <v>No</v>
      </c>
      <c r="S77" s="10">
        <f t="shared" si="4"/>
        <v>0</v>
      </c>
      <c r="T77" s="22" t="str">
        <f t="shared" si="5"/>
        <v>No</v>
      </c>
      <c r="U77" s="23"/>
      <c r="V77" s="10"/>
      <c r="W77" s="7"/>
      <c r="X77" s="24"/>
      <c r="Y77" s="25"/>
      <c r="Z77" s="27"/>
      <c r="AA77" s="27"/>
      <c r="AB77" s="28"/>
      <c r="AC77" s="27"/>
      <c r="AD77" s="27"/>
      <c r="AE77" s="27"/>
      <c r="AF77" s="28"/>
      <c r="AG77" s="27"/>
    </row>
    <row r="78" ht="15.75" hidden="1" customHeight="1">
      <c r="A78" s="16" t="s">
        <v>234</v>
      </c>
      <c r="B78" s="12">
        <v>881.0</v>
      </c>
      <c r="C78" s="7" t="s">
        <v>235</v>
      </c>
      <c r="D78" s="7" t="s">
        <v>236</v>
      </c>
      <c r="E78" s="26" t="s">
        <v>25</v>
      </c>
      <c r="F78" s="18" t="str">
        <f t="shared" si="1"/>
        <v>No</v>
      </c>
      <c r="G78" s="26" t="s">
        <v>25</v>
      </c>
      <c r="H78" s="18" t="str">
        <f t="shared" si="2"/>
        <v>None</v>
      </c>
      <c r="K78" s="20"/>
      <c r="L78" s="21" t="str">
        <f>'AI - 1'!A77</f>
        <v>No</v>
      </c>
      <c r="M78" s="21" t="str">
        <f>'AI - 2'!A77</f>
        <v>No</v>
      </c>
      <c r="N78" s="21" t="str">
        <f>'AI  - 3'!A77</f>
        <v>No</v>
      </c>
      <c r="O78" s="10">
        <f t="shared" si="3"/>
        <v>0</v>
      </c>
      <c r="P78" s="21" t="str">
        <f>'AI - 1'!B77</f>
        <v>No</v>
      </c>
      <c r="Q78" s="21" t="str">
        <f>'AI - 2'!B77</f>
        <v>No</v>
      </c>
      <c r="R78" s="21" t="str">
        <f>'AI  - 3'!B77</f>
        <v>No</v>
      </c>
      <c r="S78" s="10">
        <f t="shared" si="4"/>
        <v>0</v>
      </c>
      <c r="T78" s="22" t="str">
        <f t="shared" si="5"/>
        <v>No</v>
      </c>
      <c r="U78" s="23"/>
      <c r="V78" s="10"/>
      <c r="W78" s="7"/>
      <c r="X78" s="24"/>
      <c r="Y78" s="25"/>
      <c r="Z78" s="27"/>
      <c r="AA78" s="27"/>
      <c r="AB78" s="28"/>
      <c r="AC78" s="27"/>
      <c r="AD78" s="27"/>
      <c r="AE78" s="27"/>
      <c r="AF78" s="28"/>
      <c r="AG78" s="27"/>
    </row>
    <row r="79" ht="15.75" hidden="1" customHeight="1">
      <c r="A79" s="16" t="s">
        <v>237</v>
      </c>
      <c r="B79" s="12">
        <v>763.0</v>
      </c>
      <c r="C79" s="7" t="s">
        <v>238</v>
      </c>
      <c r="D79" s="7" t="s">
        <v>239</v>
      </c>
      <c r="E79" s="26" t="s">
        <v>25</v>
      </c>
      <c r="F79" s="18" t="str">
        <f t="shared" si="1"/>
        <v>No</v>
      </c>
      <c r="G79" s="26" t="s">
        <v>25</v>
      </c>
      <c r="H79" s="18" t="str">
        <f t="shared" si="2"/>
        <v>None</v>
      </c>
      <c r="K79" s="20"/>
      <c r="L79" s="21" t="str">
        <f>'AI - 1'!A78</f>
        <v>No</v>
      </c>
      <c r="M79" s="21" t="str">
        <f>'AI - 2'!A78</f>
        <v>No</v>
      </c>
      <c r="N79" s="21" t="str">
        <f>'AI  - 3'!A78</f>
        <v>No</v>
      </c>
      <c r="O79" s="10">
        <f t="shared" si="3"/>
        <v>0</v>
      </c>
      <c r="P79" s="21" t="str">
        <f>'AI - 1'!B78</f>
        <v>No</v>
      </c>
      <c r="Q79" s="21" t="str">
        <f>'AI - 2'!B78</f>
        <v>No</v>
      </c>
      <c r="R79" s="21" t="str">
        <f>'AI  - 3'!B78</f>
        <v>No</v>
      </c>
      <c r="S79" s="10">
        <f t="shared" si="4"/>
        <v>0</v>
      </c>
      <c r="T79" s="22" t="str">
        <f t="shared" si="5"/>
        <v>No</v>
      </c>
      <c r="U79" s="23"/>
      <c r="V79" s="10"/>
      <c r="W79" s="7"/>
      <c r="X79" s="24"/>
      <c r="Y79" s="25"/>
      <c r="Z79" s="27"/>
      <c r="AA79" s="27"/>
      <c r="AB79" s="28"/>
      <c r="AC79" s="27"/>
      <c r="AD79" s="27"/>
      <c r="AE79" s="27"/>
      <c r="AF79" s="28"/>
      <c r="AG79" s="27"/>
    </row>
    <row r="80" ht="15.75" hidden="1" customHeight="1">
      <c r="A80" s="16" t="s">
        <v>240</v>
      </c>
      <c r="B80" s="12">
        <v>803.0</v>
      </c>
      <c r="C80" s="7" t="s">
        <v>241</v>
      </c>
      <c r="D80" s="7" t="s">
        <v>242</v>
      </c>
      <c r="E80" s="26" t="s">
        <v>25</v>
      </c>
      <c r="F80" s="18" t="str">
        <f t="shared" si="1"/>
        <v>No</v>
      </c>
      <c r="G80" s="26" t="s">
        <v>25</v>
      </c>
      <c r="H80" s="18" t="str">
        <f t="shared" si="2"/>
        <v>None</v>
      </c>
      <c r="K80" s="20"/>
      <c r="L80" s="21" t="str">
        <f>'AI - 1'!A79</f>
        <v>No</v>
      </c>
      <c r="M80" s="21" t="str">
        <f>'AI - 2'!A79</f>
        <v>No</v>
      </c>
      <c r="N80" s="21" t="str">
        <f>'AI  - 3'!A79</f>
        <v>No</v>
      </c>
      <c r="O80" s="10">
        <f t="shared" si="3"/>
        <v>0</v>
      </c>
      <c r="P80" s="21" t="str">
        <f>'AI - 1'!B79</f>
        <v>No</v>
      </c>
      <c r="Q80" s="21" t="str">
        <f>'AI - 2'!B79</f>
        <v>No</v>
      </c>
      <c r="R80" s="21" t="str">
        <f>'AI  - 3'!B79</f>
        <v>No</v>
      </c>
      <c r="S80" s="10">
        <f t="shared" si="4"/>
        <v>0</v>
      </c>
      <c r="T80" s="22" t="str">
        <f t="shared" si="5"/>
        <v>No</v>
      </c>
      <c r="U80" s="23"/>
      <c r="V80" s="10"/>
      <c r="W80" s="7"/>
      <c r="X80" s="24"/>
      <c r="Y80" s="25"/>
      <c r="Z80" s="27"/>
      <c r="AA80" s="27"/>
      <c r="AB80" s="28"/>
      <c r="AC80" s="27"/>
      <c r="AD80" s="27"/>
      <c r="AE80" s="27"/>
      <c r="AF80" s="28"/>
      <c r="AG80" s="27"/>
    </row>
    <row r="81" ht="15.75" hidden="1" customHeight="1">
      <c r="A81" s="16" t="s">
        <v>243</v>
      </c>
      <c r="B81" s="12">
        <v>575.0</v>
      </c>
      <c r="C81" s="7" t="s">
        <v>244</v>
      </c>
      <c r="D81" s="7" t="s">
        <v>245</v>
      </c>
      <c r="E81" s="26" t="s">
        <v>25</v>
      </c>
      <c r="F81" s="18" t="str">
        <f t="shared" si="1"/>
        <v>No</v>
      </c>
      <c r="G81" s="26" t="s">
        <v>25</v>
      </c>
      <c r="H81" s="18" t="str">
        <f t="shared" si="2"/>
        <v>None</v>
      </c>
      <c r="K81" s="20"/>
      <c r="L81" s="21" t="str">
        <f>'AI - 1'!A80</f>
        <v>No</v>
      </c>
      <c r="M81" s="21" t="str">
        <f>'AI - 2'!A80</f>
        <v>No</v>
      </c>
      <c r="N81" s="21" t="str">
        <f>'AI  - 3'!A80</f>
        <v>No</v>
      </c>
      <c r="O81" s="10">
        <f t="shared" si="3"/>
        <v>0</v>
      </c>
      <c r="P81" s="21" t="str">
        <f>'AI - 1'!B80</f>
        <v>No</v>
      </c>
      <c r="Q81" s="21" t="str">
        <f>'AI - 2'!B80</f>
        <v>No</v>
      </c>
      <c r="R81" s="21" t="str">
        <f>'AI  - 3'!B80</f>
        <v>No</v>
      </c>
      <c r="S81" s="10">
        <f t="shared" si="4"/>
        <v>0</v>
      </c>
      <c r="T81" s="22" t="str">
        <f t="shared" si="5"/>
        <v>No</v>
      </c>
      <c r="U81" s="23"/>
      <c r="V81" s="10"/>
      <c r="W81" s="7"/>
      <c r="X81" s="24"/>
      <c r="Y81" s="25"/>
      <c r="Z81" s="27"/>
      <c r="AA81" s="27"/>
      <c r="AB81" s="28"/>
      <c r="AC81" s="27"/>
      <c r="AD81" s="27"/>
      <c r="AE81" s="27"/>
      <c r="AF81" s="28"/>
      <c r="AG81" s="27"/>
    </row>
    <row r="82" ht="15.75" hidden="1" customHeight="1">
      <c r="A82" s="16" t="s">
        <v>246</v>
      </c>
      <c r="B82" s="12">
        <v>563.0</v>
      </c>
      <c r="C82" s="7" t="s">
        <v>247</v>
      </c>
      <c r="D82" s="7" t="s">
        <v>248</v>
      </c>
      <c r="E82" s="26" t="s">
        <v>25</v>
      </c>
      <c r="F82" s="18" t="str">
        <f t="shared" si="1"/>
        <v>No</v>
      </c>
      <c r="G82" s="30" t="s">
        <v>25</v>
      </c>
      <c r="H82" s="18" t="str">
        <f t="shared" si="2"/>
        <v>None</v>
      </c>
      <c r="K82" s="20"/>
      <c r="L82" s="21" t="str">
        <f>'AI - 1'!A81</f>
        <v>No</v>
      </c>
      <c r="M82" s="21" t="str">
        <f>'AI - 2'!A81</f>
        <v>No</v>
      </c>
      <c r="N82" s="21" t="str">
        <f>'AI  - 3'!A81</f>
        <v>No</v>
      </c>
      <c r="O82" s="10">
        <f t="shared" si="3"/>
        <v>0</v>
      </c>
      <c r="P82" s="21" t="str">
        <f>'AI - 1'!B81</f>
        <v>No</v>
      </c>
      <c r="Q82" s="21" t="str">
        <f>'AI - 2'!B81</f>
        <v>No</v>
      </c>
      <c r="R82" s="21" t="str">
        <f>'AI  - 3'!B81</f>
        <v>No</v>
      </c>
      <c r="S82" s="10">
        <f t="shared" si="4"/>
        <v>0</v>
      </c>
      <c r="T82" s="22" t="str">
        <f t="shared" si="5"/>
        <v>No</v>
      </c>
      <c r="U82" s="23"/>
      <c r="V82" s="10"/>
      <c r="W82" s="7"/>
      <c r="X82" s="24"/>
      <c r="Y82" s="25"/>
      <c r="Z82" s="27"/>
      <c r="AA82" s="27"/>
      <c r="AB82" s="28"/>
      <c r="AC82" s="27"/>
      <c r="AD82" s="27"/>
      <c r="AE82" s="27"/>
      <c r="AF82" s="28"/>
      <c r="AG82" s="27"/>
    </row>
    <row r="83" ht="15.75" customHeight="1">
      <c r="A83" s="16" t="s">
        <v>249</v>
      </c>
      <c r="B83" s="12">
        <v>735.0</v>
      </c>
      <c r="C83" s="7" t="s">
        <v>55</v>
      </c>
      <c r="D83" s="7" t="s">
        <v>250</v>
      </c>
      <c r="E83" s="17" t="s">
        <v>21</v>
      </c>
      <c r="F83" s="18" t="str">
        <f t="shared" si="1"/>
        <v>No</v>
      </c>
      <c r="G83" s="29" t="s">
        <v>21</v>
      </c>
      <c r="H83" s="19" t="str">
        <f t="shared" si="2"/>
        <v>AI Error</v>
      </c>
      <c r="K83" s="20"/>
      <c r="L83" s="21" t="str">
        <f>'AI - 1'!A82</f>
        <v>No</v>
      </c>
      <c r="M83" s="21" t="str">
        <f>'AI - 2'!A82</f>
        <v>No</v>
      </c>
      <c r="N83" s="21" t="str">
        <f>'AI  - 3'!A82</f>
        <v>No</v>
      </c>
      <c r="O83" s="10">
        <f t="shared" si="3"/>
        <v>0</v>
      </c>
      <c r="P83" s="21" t="str">
        <f>'AI - 1'!B82</f>
        <v>No</v>
      </c>
      <c r="Q83" s="21" t="str">
        <f>'AI - 2'!B82</f>
        <v>No</v>
      </c>
      <c r="R83" s="21" t="str">
        <f>'AI  - 3'!B82</f>
        <v>No</v>
      </c>
      <c r="S83" s="10">
        <f t="shared" si="4"/>
        <v>0</v>
      </c>
      <c r="T83" s="22" t="str">
        <f t="shared" si="5"/>
        <v>No</v>
      </c>
      <c r="U83" s="23"/>
      <c r="V83" s="10"/>
      <c r="W83" s="7"/>
      <c r="X83" s="24"/>
      <c r="Y83" s="25"/>
      <c r="Z83" s="7"/>
      <c r="AA83" s="7"/>
      <c r="AB83" s="24"/>
      <c r="AC83" s="25"/>
      <c r="AD83" s="7"/>
      <c r="AE83" s="7"/>
      <c r="AF83" s="24"/>
      <c r="AG83" s="25"/>
    </row>
    <row r="84" ht="15.75" hidden="1" customHeight="1">
      <c r="A84" s="16" t="s">
        <v>251</v>
      </c>
      <c r="B84" s="12">
        <v>896.0</v>
      </c>
      <c r="C84" s="7" t="s">
        <v>252</v>
      </c>
      <c r="D84" s="7" t="s">
        <v>253</v>
      </c>
      <c r="E84" s="26" t="s">
        <v>25</v>
      </c>
      <c r="F84" s="18" t="str">
        <f t="shared" si="1"/>
        <v>No</v>
      </c>
      <c r="G84" s="26" t="s">
        <v>25</v>
      </c>
      <c r="H84" s="18" t="str">
        <f t="shared" si="2"/>
        <v>None</v>
      </c>
      <c r="K84" s="20"/>
      <c r="L84" s="21" t="str">
        <f>'AI - 1'!A83</f>
        <v>No</v>
      </c>
      <c r="M84" s="21" t="str">
        <f>'AI - 2'!A83</f>
        <v>No</v>
      </c>
      <c r="N84" s="21" t="str">
        <f>'AI  - 3'!A83</f>
        <v>No</v>
      </c>
      <c r="O84" s="10">
        <f t="shared" si="3"/>
        <v>0</v>
      </c>
      <c r="P84" s="21" t="str">
        <f>'AI - 1'!B83</f>
        <v>No</v>
      </c>
      <c r="Q84" s="21" t="str">
        <f>'AI - 2'!B83</f>
        <v>No</v>
      </c>
      <c r="R84" s="21" t="str">
        <f>'AI  - 3'!B83</f>
        <v>No</v>
      </c>
      <c r="S84" s="10">
        <f t="shared" si="4"/>
        <v>0</v>
      </c>
      <c r="T84" s="22" t="str">
        <f t="shared" si="5"/>
        <v>No</v>
      </c>
      <c r="U84" s="23"/>
      <c r="V84" s="10"/>
      <c r="W84" s="7"/>
      <c r="X84" s="24"/>
      <c r="Y84" s="25"/>
      <c r="Z84" s="27"/>
      <c r="AA84" s="27"/>
      <c r="AB84" s="28"/>
      <c r="AC84" s="27"/>
      <c r="AD84" s="27"/>
      <c r="AE84" s="27"/>
      <c r="AF84" s="28"/>
      <c r="AG84" s="27"/>
    </row>
    <row r="85" ht="15.75" hidden="1" customHeight="1">
      <c r="A85" s="16" t="s">
        <v>254</v>
      </c>
      <c r="B85" s="12">
        <v>552.0</v>
      </c>
      <c r="C85" s="7" t="s">
        <v>255</v>
      </c>
      <c r="D85" s="7" t="s">
        <v>256</v>
      </c>
      <c r="E85" s="26" t="s">
        <v>25</v>
      </c>
      <c r="F85" s="18" t="str">
        <f t="shared" si="1"/>
        <v>No</v>
      </c>
      <c r="G85" s="26" t="s">
        <v>25</v>
      </c>
      <c r="H85" s="18" t="str">
        <f t="shared" si="2"/>
        <v>None</v>
      </c>
      <c r="K85" s="20"/>
      <c r="L85" s="21" t="str">
        <f>'AI - 1'!A84</f>
        <v>No</v>
      </c>
      <c r="M85" s="21" t="str">
        <f>'AI - 2'!A84</f>
        <v>No</v>
      </c>
      <c r="N85" s="21" t="str">
        <f>'AI  - 3'!A84</f>
        <v>No</v>
      </c>
      <c r="O85" s="10">
        <f t="shared" si="3"/>
        <v>0</v>
      </c>
      <c r="P85" s="21" t="str">
        <f>'AI - 1'!B84</f>
        <v>No</v>
      </c>
      <c r="Q85" s="21" t="str">
        <f>'AI - 2'!B84</f>
        <v>No</v>
      </c>
      <c r="R85" s="21" t="str">
        <f>'AI  - 3'!B84</f>
        <v>No</v>
      </c>
      <c r="S85" s="10">
        <f t="shared" si="4"/>
        <v>0</v>
      </c>
      <c r="T85" s="22" t="str">
        <f t="shared" si="5"/>
        <v>No</v>
      </c>
      <c r="U85" s="23"/>
      <c r="V85" s="10"/>
      <c r="W85" s="7"/>
      <c r="X85" s="24"/>
      <c r="Y85" s="25"/>
      <c r="Z85" s="27"/>
      <c r="AA85" s="27"/>
      <c r="AB85" s="28"/>
      <c r="AC85" s="27"/>
      <c r="AD85" s="27"/>
      <c r="AE85" s="27"/>
      <c r="AF85" s="28"/>
      <c r="AG85" s="27"/>
    </row>
    <row r="86" ht="15.75" hidden="1" customHeight="1">
      <c r="A86" s="16" t="s">
        <v>257</v>
      </c>
      <c r="B86" s="12">
        <v>757.0</v>
      </c>
      <c r="C86" s="7" t="s">
        <v>258</v>
      </c>
      <c r="D86" s="7" t="s">
        <v>259</v>
      </c>
      <c r="E86" s="26" t="s">
        <v>25</v>
      </c>
      <c r="F86" s="18" t="str">
        <f t="shared" si="1"/>
        <v>No</v>
      </c>
      <c r="G86" s="26" t="s">
        <v>25</v>
      </c>
      <c r="H86" s="18" t="str">
        <f t="shared" si="2"/>
        <v>None</v>
      </c>
      <c r="K86" s="20"/>
      <c r="L86" s="21" t="str">
        <f>'AI - 1'!A85</f>
        <v>No</v>
      </c>
      <c r="M86" s="21" t="str">
        <f>'AI - 2'!A85</f>
        <v>No</v>
      </c>
      <c r="N86" s="21" t="str">
        <f>'AI  - 3'!A85</f>
        <v>No</v>
      </c>
      <c r="O86" s="10">
        <f t="shared" si="3"/>
        <v>0</v>
      </c>
      <c r="P86" s="21" t="str">
        <f>'AI - 1'!B85</f>
        <v>No</v>
      </c>
      <c r="Q86" s="21" t="str">
        <f>'AI - 2'!B85</f>
        <v>No</v>
      </c>
      <c r="R86" s="21" t="str">
        <f>'AI  - 3'!B85</f>
        <v>No</v>
      </c>
      <c r="S86" s="10">
        <f t="shared" si="4"/>
        <v>0</v>
      </c>
      <c r="T86" s="22" t="str">
        <f t="shared" si="5"/>
        <v>No</v>
      </c>
      <c r="U86" s="23"/>
      <c r="V86" s="10"/>
      <c r="W86" s="7"/>
      <c r="X86" s="24"/>
      <c r="Y86" s="25"/>
      <c r="Z86" s="27"/>
      <c r="AA86" s="27"/>
      <c r="AB86" s="28"/>
      <c r="AC86" s="27"/>
      <c r="AD86" s="27"/>
      <c r="AE86" s="27"/>
      <c r="AF86" s="28"/>
      <c r="AG86" s="27"/>
    </row>
    <row r="87" ht="15.75" hidden="1" customHeight="1">
      <c r="A87" s="16" t="s">
        <v>260</v>
      </c>
      <c r="B87" s="12">
        <v>365.0</v>
      </c>
      <c r="C87" s="7" t="s">
        <v>261</v>
      </c>
      <c r="D87" s="7" t="s">
        <v>262</v>
      </c>
      <c r="E87" s="26" t="s">
        <v>25</v>
      </c>
      <c r="F87" s="18" t="str">
        <f t="shared" si="1"/>
        <v>No</v>
      </c>
      <c r="G87" s="26" t="s">
        <v>25</v>
      </c>
      <c r="H87" s="18" t="str">
        <f t="shared" si="2"/>
        <v>None</v>
      </c>
      <c r="K87" s="20"/>
      <c r="L87" s="21" t="str">
        <f>'AI - 1'!A86</f>
        <v>No</v>
      </c>
      <c r="M87" s="21" t="str">
        <f>'AI - 2'!A86</f>
        <v>No</v>
      </c>
      <c r="N87" s="21" t="str">
        <f>'AI  - 3'!A86</f>
        <v>No</v>
      </c>
      <c r="O87" s="10">
        <f t="shared" si="3"/>
        <v>0</v>
      </c>
      <c r="P87" s="21" t="str">
        <f>'AI - 1'!B86</f>
        <v>No</v>
      </c>
      <c r="Q87" s="21" t="str">
        <f>'AI - 2'!B86</f>
        <v>No</v>
      </c>
      <c r="R87" s="21" t="str">
        <f>'AI  - 3'!B86</f>
        <v>No</v>
      </c>
      <c r="S87" s="10">
        <f t="shared" si="4"/>
        <v>0</v>
      </c>
      <c r="T87" s="22" t="str">
        <f t="shared" si="5"/>
        <v>No</v>
      </c>
      <c r="U87" s="23"/>
      <c r="V87" s="10"/>
      <c r="W87" s="7"/>
      <c r="X87" s="24"/>
      <c r="Y87" s="25"/>
      <c r="Z87" s="27"/>
      <c r="AA87" s="27"/>
      <c r="AB87" s="28"/>
      <c r="AC87" s="27"/>
      <c r="AD87" s="27"/>
      <c r="AE87" s="27"/>
      <c r="AF87" s="28"/>
      <c r="AG87" s="27"/>
    </row>
    <row r="88" ht="15.75" hidden="1" customHeight="1">
      <c r="A88" s="16" t="s">
        <v>263</v>
      </c>
      <c r="B88" s="12">
        <v>197.0</v>
      </c>
      <c r="C88" s="7" t="s">
        <v>264</v>
      </c>
      <c r="D88" s="7" t="s">
        <v>265</v>
      </c>
      <c r="E88" s="26" t="s">
        <v>25</v>
      </c>
      <c r="F88" s="18" t="str">
        <f t="shared" si="1"/>
        <v>No</v>
      </c>
      <c r="G88" s="26" t="s">
        <v>25</v>
      </c>
      <c r="H88" s="18" t="str">
        <f t="shared" si="2"/>
        <v>None</v>
      </c>
      <c r="K88" s="20"/>
      <c r="L88" s="21" t="str">
        <f>'AI - 1'!A87</f>
        <v>No</v>
      </c>
      <c r="M88" s="21" t="str">
        <f>'AI - 2'!A87</f>
        <v>No</v>
      </c>
      <c r="N88" s="21" t="str">
        <f>'AI  - 3'!A87</f>
        <v>No</v>
      </c>
      <c r="O88" s="10">
        <f t="shared" si="3"/>
        <v>0</v>
      </c>
      <c r="P88" s="21" t="str">
        <f>'AI - 1'!B87</f>
        <v>No</v>
      </c>
      <c r="Q88" s="21" t="str">
        <f>'AI - 2'!B87</f>
        <v>No</v>
      </c>
      <c r="R88" s="21" t="str">
        <f>'AI  - 3'!B87</f>
        <v>No</v>
      </c>
      <c r="S88" s="10">
        <f t="shared" si="4"/>
        <v>0</v>
      </c>
      <c r="T88" s="22" t="str">
        <f t="shared" si="5"/>
        <v>No</v>
      </c>
      <c r="U88" s="23"/>
      <c r="V88" s="10"/>
      <c r="W88" s="7"/>
      <c r="X88" s="24"/>
      <c r="Y88" s="25"/>
      <c r="Z88" s="27"/>
      <c r="AA88" s="27"/>
      <c r="AB88" s="28"/>
      <c r="AC88" s="27"/>
      <c r="AD88" s="27"/>
      <c r="AE88" s="27"/>
      <c r="AF88" s="28"/>
      <c r="AG88" s="27"/>
    </row>
    <row r="89" ht="15.75" hidden="1" customHeight="1">
      <c r="A89" s="16" t="s">
        <v>266</v>
      </c>
      <c r="B89" s="12">
        <v>1050.0</v>
      </c>
      <c r="C89" s="7" t="s">
        <v>267</v>
      </c>
      <c r="D89" s="7" t="s">
        <v>268</v>
      </c>
      <c r="E89" s="26" t="s">
        <v>25</v>
      </c>
      <c r="F89" s="18" t="str">
        <f t="shared" si="1"/>
        <v>No</v>
      </c>
      <c r="G89" s="26" t="s">
        <v>25</v>
      </c>
      <c r="H89" s="18" t="str">
        <f t="shared" si="2"/>
        <v>None</v>
      </c>
      <c r="K89" s="20"/>
      <c r="L89" s="21" t="str">
        <f>'AI - 1'!A88</f>
        <v>No</v>
      </c>
      <c r="M89" s="21" t="str">
        <f>'AI - 2'!A88</f>
        <v>No</v>
      </c>
      <c r="N89" s="21" t="str">
        <f>'AI  - 3'!A88</f>
        <v>No</v>
      </c>
      <c r="O89" s="10">
        <f t="shared" si="3"/>
        <v>0</v>
      </c>
      <c r="P89" s="21" t="str">
        <f>'AI - 1'!B88</f>
        <v>No</v>
      </c>
      <c r="Q89" s="21" t="str">
        <f>'AI - 2'!B88</f>
        <v>No</v>
      </c>
      <c r="R89" s="21" t="str">
        <f>'AI  - 3'!B88</f>
        <v>No</v>
      </c>
      <c r="S89" s="10">
        <f t="shared" si="4"/>
        <v>0</v>
      </c>
      <c r="T89" s="22" t="str">
        <f t="shared" si="5"/>
        <v>No</v>
      </c>
      <c r="U89" s="23"/>
      <c r="V89" s="10"/>
      <c r="W89" s="7"/>
      <c r="X89" s="24"/>
      <c r="Y89" s="25"/>
      <c r="Z89" s="27"/>
      <c r="AA89" s="27"/>
      <c r="AB89" s="28"/>
      <c r="AC89" s="27"/>
      <c r="AD89" s="27"/>
      <c r="AE89" s="27"/>
      <c r="AF89" s="28"/>
      <c r="AG89" s="27"/>
    </row>
    <row r="90" ht="15.75" hidden="1" customHeight="1">
      <c r="A90" s="16" t="s">
        <v>269</v>
      </c>
      <c r="B90" s="12">
        <v>880.0</v>
      </c>
      <c r="C90" s="7" t="s">
        <v>270</v>
      </c>
      <c r="D90" s="7" t="s">
        <v>271</v>
      </c>
      <c r="E90" s="26" t="s">
        <v>25</v>
      </c>
      <c r="F90" s="18" t="str">
        <f t="shared" si="1"/>
        <v>No</v>
      </c>
      <c r="G90" s="30" t="s">
        <v>25</v>
      </c>
      <c r="H90" s="18" t="str">
        <f t="shared" si="2"/>
        <v>None</v>
      </c>
      <c r="K90" s="20"/>
      <c r="L90" s="21" t="str">
        <f>'AI - 1'!A89</f>
        <v>No</v>
      </c>
      <c r="M90" s="21" t="str">
        <f>'AI - 2'!A89</f>
        <v>No</v>
      </c>
      <c r="N90" s="21" t="str">
        <f>'AI  - 3'!A89</f>
        <v>No</v>
      </c>
      <c r="O90" s="10">
        <f t="shared" si="3"/>
        <v>0</v>
      </c>
      <c r="P90" s="21" t="str">
        <f>'AI - 1'!B89</f>
        <v>No</v>
      </c>
      <c r="Q90" s="21" t="str">
        <f>'AI - 2'!B89</f>
        <v>No</v>
      </c>
      <c r="R90" s="21" t="str">
        <f>'AI  - 3'!B89</f>
        <v>No</v>
      </c>
      <c r="S90" s="10">
        <f t="shared" si="4"/>
        <v>0</v>
      </c>
      <c r="T90" s="22" t="str">
        <f t="shared" si="5"/>
        <v>No</v>
      </c>
      <c r="U90" s="23"/>
      <c r="V90" s="10"/>
      <c r="W90" s="7"/>
      <c r="X90" s="24"/>
      <c r="Y90" s="25"/>
      <c r="Z90" s="7"/>
      <c r="AA90" s="7"/>
      <c r="AB90" s="24"/>
      <c r="AC90" s="25"/>
      <c r="AD90" s="7"/>
      <c r="AE90" s="7"/>
      <c r="AF90" s="24"/>
      <c r="AG90" s="25"/>
    </row>
    <row r="91" ht="15.75" hidden="1" customHeight="1">
      <c r="A91" s="16" t="s">
        <v>272</v>
      </c>
      <c r="B91" s="12">
        <v>956.0</v>
      </c>
      <c r="C91" s="7" t="s">
        <v>273</v>
      </c>
      <c r="D91" s="7" t="s">
        <v>274</v>
      </c>
      <c r="E91" s="26" t="s">
        <v>25</v>
      </c>
      <c r="F91" s="18" t="str">
        <f t="shared" si="1"/>
        <v>No</v>
      </c>
      <c r="G91" s="26" t="s">
        <v>25</v>
      </c>
      <c r="H91" s="18" t="str">
        <f t="shared" si="2"/>
        <v>None</v>
      </c>
      <c r="K91" s="20"/>
      <c r="L91" s="21" t="str">
        <f>'AI - 1'!A90</f>
        <v>No</v>
      </c>
      <c r="M91" s="21" t="str">
        <f>'AI - 2'!A90</f>
        <v>No</v>
      </c>
      <c r="N91" s="21" t="str">
        <f>'AI  - 3'!A90</f>
        <v>No</v>
      </c>
      <c r="O91" s="10">
        <f t="shared" si="3"/>
        <v>0</v>
      </c>
      <c r="P91" s="21" t="str">
        <f>'AI - 1'!B90</f>
        <v>No</v>
      </c>
      <c r="Q91" s="21" t="str">
        <f>'AI - 2'!B90</f>
        <v>No</v>
      </c>
      <c r="R91" s="21" t="str">
        <f>'AI  - 3'!B90</f>
        <v>No</v>
      </c>
      <c r="S91" s="10">
        <f t="shared" si="4"/>
        <v>0</v>
      </c>
      <c r="T91" s="22" t="str">
        <f t="shared" si="5"/>
        <v>No</v>
      </c>
      <c r="U91" s="23"/>
      <c r="V91" s="10"/>
      <c r="W91" s="7"/>
      <c r="X91" s="24"/>
      <c r="Y91" s="25"/>
      <c r="Z91" s="27"/>
      <c r="AA91" s="27"/>
      <c r="AB91" s="28"/>
      <c r="AC91" s="27"/>
      <c r="AD91" s="27"/>
      <c r="AE91" s="27"/>
      <c r="AF91" s="28"/>
      <c r="AG91" s="27"/>
    </row>
    <row r="92" ht="15.75" hidden="1" customHeight="1">
      <c r="A92" s="16" t="s">
        <v>275</v>
      </c>
      <c r="B92" s="12">
        <v>57.0</v>
      </c>
      <c r="C92" s="18" t="s">
        <v>276</v>
      </c>
      <c r="D92" s="18" t="s">
        <v>277</v>
      </c>
      <c r="E92" s="30" t="s">
        <v>25</v>
      </c>
      <c r="F92" s="18" t="str">
        <f t="shared" si="1"/>
        <v>No</v>
      </c>
      <c r="G92" s="30" t="s">
        <v>25</v>
      </c>
      <c r="H92" s="18" t="str">
        <f t="shared" si="2"/>
        <v>None</v>
      </c>
      <c r="K92" s="20"/>
      <c r="L92" s="21" t="str">
        <f>'AI - 1'!A91</f>
        <v>No</v>
      </c>
      <c r="M92" s="21" t="str">
        <f>'AI - 2'!A91</f>
        <v>No</v>
      </c>
      <c r="N92" s="21" t="str">
        <f>'AI  - 3'!A91</f>
        <v>No</v>
      </c>
      <c r="O92" s="10">
        <f t="shared" si="3"/>
        <v>0</v>
      </c>
      <c r="P92" s="21" t="str">
        <f>'AI - 1'!B91</f>
        <v>No</v>
      </c>
      <c r="Q92" s="21" t="str">
        <f>'AI - 2'!B91</f>
        <v>No</v>
      </c>
      <c r="R92" s="21" t="str">
        <f>'AI  - 3'!B91</f>
        <v>No</v>
      </c>
      <c r="S92" s="10">
        <f t="shared" si="4"/>
        <v>0</v>
      </c>
      <c r="T92" s="22" t="str">
        <f t="shared" si="5"/>
        <v>No</v>
      </c>
      <c r="U92" s="23"/>
      <c r="V92" s="10"/>
      <c r="W92" s="7"/>
      <c r="X92" s="24"/>
      <c r="Y92" s="25"/>
      <c r="Z92" s="27"/>
      <c r="AA92" s="27"/>
      <c r="AB92" s="28"/>
      <c r="AC92" s="27"/>
      <c r="AD92" s="27"/>
      <c r="AE92" s="27"/>
      <c r="AF92" s="28"/>
      <c r="AG92" s="27"/>
    </row>
    <row r="93" ht="15.75" hidden="1" customHeight="1">
      <c r="A93" s="16" t="s">
        <v>278</v>
      </c>
      <c r="B93" s="12">
        <v>86.0</v>
      </c>
      <c r="C93" s="7" t="s">
        <v>279</v>
      </c>
      <c r="D93" s="7" t="s">
        <v>280</v>
      </c>
      <c r="E93" s="26" t="s">
        <v>25</v>
      </c>
      <c r="F93" s="18" t="str">
        <f t="shared" si="1"/>
        <v>No</v>
      </c>
      <c r="G93" s="26" t="s">
        <v>25</v>
      </c>
      <c r="H93" s="18" t="str">
        <f t="shared" si="2"/>
        <v>None</v>
      </c>
      <c r="K93" s="20"/>
      <c r="L93" s="21" t="str">
        <f>'AI - 1'!A92</f>
        <v>No</v>
      </c>
      <c r="M93" s="21" t="str">
        <f>'AI - 2'!A92</f>
        <v>No</v>
      </c>
      <c r="N93" s="21" t="str">
        <f>'AI  - 3'!A92</f>
        <v>No</v>
      </c>
      <c r="O93" s="10">
        <f t="shared" si="3"/>
        <v>0</v>
      </c>
      <c r="P93" s="21" t="str">
        <f>'AI - 1'!B92</f>
        <v>No</v>
      </c>
      <c r="Q93" s="21" t="str">
        <f>'AI - 2'!B92</f>
        <v>No</v>
      </c>
      <c r="R93" s="21" t="str">
        <f>'AI  - 3'!B92</f>
        <v>No</v>
      </c>
      <c r="S93" s="10">
        <f t="shared" si="4"/>
        <v>0</v>
      </c>
      <c r="T93" s="22" t="str">
        <f t="shared" si="5"/>
        <v>No</v>
      </c>
      <c r="U93" s="23"/>
      <c r="V93" s="10"/>
      <c r="W93" s="7"/>
      <c r="X93" s="24"/>
      <c r="Y93" s="25"/>
      <c r="Z93" s="27"/>
      <c r="AA93" s="27"/>
      <c r="AB93" s="28"/>
      <c r="AC93" s="27"/>
      <c r="AD93" s="27"/>
      <c r="AE93" s="27"/>
      <c r="AF93" s="28"/>
      <c r="AG93" s="27"/>
    </row>
    <row r="94" ht="15.75" hidden="1" customHeight="1">
      <c r="A94" s="16" t="s">
        <v>281</v>
      </c>
      <c r="B94" s="12">
        <v>361.0</v>
      </c>
      <c r="C94" s="7" t="s">
        <v>282</v>
      </c>
      <c r="D94" s="7" t="s">
        <v>283</v>
      </c>
      <c r="E94" s="26" t="s">
        <v>25</v>
      </c>
      <c r="F94" s="18" t="str">
        <f t="shared" si="1"/>
        <v>No</v>
      </c>
      <c r="G94" s="26" t="s">
        <v>25</v>
      </c>
      <c r="H94" s="18" t="str">
        <f t="shared" si="2"/>
        <v>None</v>
      </c>
      <c r="K94" s="20"/>
      <c r="L94" s="21" t="str">
        <f>'AI - 1'!A93</f>
        <v>No</v>
      </c>
      <c r="M94" s="21" t="str">
        <f>'AI - 2'!A93</f>
        <v>No</v>
      </c>
      <c r="N94" s="21" t="str">
        <f>'AI  - 3'!A93</f>
        <v>No</v>
      </c>
      <c r="O94" s="10">
        <f t="shared" si="3"/>
        <v>0</v>
      </c>
      <c r="P94" s="21" t="str">
        <f>'AI - 1'!B93</f>
        <v>No</v>
      </c>
      <c r="Q94" s="21" t="str">
        <f>'AI - 2'!B93</f>
        <v>No</v>
      </c>
      <c r="R94" s="21" t="str">
        <f>'AI  - 3'!B93</f>
        <v>No</v>
      </c>
      <c r="S94" s="10">
        <f t="shared" si="4"/>
        <v>0</v>
      </c>
      <c r="T94" s="22" t="str">
        <f t="shared" si="5"/>
        <v>No</v>
      </c>
      <c r="U94" s="23"/>
      <c r="V94" s="10"/>
      <c r="W94" s="7"/>
      <c r="X94" s="24"/>
      <c r="Y94" s="25"/>
      <c r="Z94" s="27"/>
      <c r="AA94" s="27"/>
      <c r="AB94" s="28"/>
      <c r="AC94" s="27"/>
      <c r="AD94" s="27"/>
      <c r="AE94" s="27"/>
      <c r="AF94" s="28"/>
      <c r="AG94" s="27"/>
    </row>
    <row r="95" ht="15.75" hidden="1" customHeight="1">
      <c r="A95" s="16" t="s">
        <v>284</v>
      </c>
      <c r="B95" s="12">
        <v>495.0</v>
      </c>
      <c r="C95" s="7" t="s">
        <v>285</v>
      </c>
      <c r="D95" s="7" t="s">
        <v>286</v>
      </c>
      <c r="E95" s="26" t="s">
        <v>25</v>
      </c>
      <c r="F95" s="18" t="str">
        <f t="shared" si="1"/>
        <v>No</v>
      </c>
      <c r="G95" s="26" t="s">
        <v>25</v>
      </c>
      <c r="H95" s="18" t="str">
        <f t="shared" si="2"/>
        <v>None</v>
      </c>
      <c r="K95" s="20"/>
      <c r="L95" s="21" t="str">
        <f>'AI - 1'!A94</f>
        <v>No</v>
      </c>
      <c r="M95" s="21" t="str">
        <f>'AI - 2'!A94</f>
        <v>No</v>
      </c>
      <c r="N95" s="21" t="str">
        <f>'AI  - 3'!A94</f>
        <v>No</v>
      </c>
      <c r="O95" s="10">
        <f t="shared" si="3"/>
        <v>0</v>
      </c>
      <c r="P95" s="21" t="str">
        <f>'AI - 1'!B94</f>
        <v>No</v>
      </c>
      <c r="Q95" s="21" t="str">
        <f>'AI - 2'!B94</f>
        <v>No</v>
      </c>
      <c r="R95" s="21" t="str">
        <f>'AI  - 3'!B94</f>
        <v>No</v>
      </c>
      <c r="S95" s="10">
        <f t="shared" si="4"/>
        <v>0</v>
      </c>
      <c r="T95" s="22" t="str">
        <f t="shared" si="5"/>
        <v>No</v>
      </c>
      <c r="U95" s="23"/>
      <c r="V95" s="10"/>
      <c r="W95" s="7"/>
      <c r="X95" s="24"/>
      <c r="Y95" s="25"/>
      <c r="Z95" s="27"/>
      <c r="AA95" s="27"/>
      <c r="AB95" s="28"/>
      <c r="AC95" s="27"/>
      <c r="AD95" s="27"/>
      <c r="AE95" s="27"/>
      <c r="AF95" s="28"/>
      <c r="AG95" s="27"/>
    </row>
    <row r="96" ht="15.75" hidden="1" customHeight="1">
      <c r="A96" s="16" t="s">
        <v>287</v>
      </c>
      <c r="B96" s="12">
        <v>919.0</v>
      </c>
      <c r="C96" s="7" t="s">
        <v>288</v>
      </c>
      <c r="D96" s="7" t="s">
        <v>289</v>
      </c>
      <c r="E96" s="26" t="s">
        <v>25</v>
      </c>
      <c r="F96" s="18" t="str">
        <f t="shared" si="1"/>
        <v>No</v>
      </c>
      <c r="G96" s="26" t="s">
        <v>25</v>
      </c>
      <c r="H96" s="18" t="str">
        <f t="shared" si="2"/>
        <v>None</v>
      </c>
      <c r="K96" s="20"/>
      <c r="L96" s="21" t="str">
        <f>'AI - 1'!A95</f>
        <v>No</v>
      </c>
      <c r="M96" s="21" t="str">
        <f>'AI - 2'!A95</f>
        <v>No</v>
      </c>
      <c r="N96" s="21" t="str">
        <f>'AI  - 3'!A95</f>
        <v>No</v>
      </c>
      <c r="O96" s="10">
        <f t="shared" si="3"/>
        <v>0</v>
      </c>
      <c r="P96" s="21" t="str">
        <f>'AI - 1'!B95</f>
        <v>No</v>
      </c>
      <c r="Q96" s="21" t="str">
        <f>'AI - 2'!B95</f>
        <v>No</v>
      </c>
      <c r="R96" s="21" t="str">
        <f>'AI  - 3'!B95</f>
        <v>No</v>
      </c>
      <c r="S96" s="10">
        <f t="shared" si="4"/>
        <v>0</v>
      </c>
      <c r="T96" s="22" t="str">
        <f t="shared" si="5"/>
        <v>No</v>
      </c>
      <c r="U96" s="23"/>
      <c r="V96" s="10"/>
      <c r="W96" s="7"/>
      <c r="X96" s="24"/>
      <c r="Y96" s="25"/>
      <c r="Z96" s="27"/>
      <c r="AA96" s="27"/>
      <c r="AB96" s="28"/>
      <c r="AC96" s="27"/>
      <c r="AD96" s="27"/>
      <c r="AE96" s="27"/>
      <c r="AF96" s="28"/>
      <c r="AG96" s="27"/>
    </row>
    <row r="97" ht="15.75" hidden="1" customHeight="1">
      <c r="A97" s="16" t="s">
        <v>290</v>
      </c>
      <c r="B97" s="12">
        <v>108.0</v>
      </c>
      <c r="C97" s="7" t="s">
        <v>291</v>
      </c>
      <c r="D97" s="7" t="s">
        <v>292</v>
      </c>
      <c r="E97" s="26" t="s">
        <v>25</v>
      </c>
      <c r="F97" s="18" t="str">
        <f t="shared" si="1"/>
        <v>No</v>
      </c>
      <c r="G97" s="26" t="s">
        <v>25</v>
      </c>
      <c r="H97" s="18" t="str">
        <f t="shared" si="2"/>
        <v>None</v>
      </c>
      <c r="K97" s="20"/>
      <c r="L97" s="21" t="str">
        <f>'AI - 1'!A96</f>
        <v>No</v>
      </c>
      <c r="M97" s="21" t="str">
        <f>'AI - 2'!A96</f>
        <v>No</v>
      </c>
      <c r="N97" s="21" t="str">
        <f>'AI  - 3'!A96</f>
        <v>No</v>
      </c>
      <c r="O97" s="10">
        <f t="shared" si="3"/>
        <v>0</v>
      </c>
      <c r="P97" s="21" t="str">
        <f>'AI - 1'!B96</f>
        <v>No</v>
      </c>
      <c r="Q97" s="21" t="str">
        <f>'AI - 2'!B96</f>
        <v>No</v>
      </c>
      <c r="R97" s="21" t="str">
        <f>'AI  - 3'!B96</f>
        <v>No</v>
      </c>
      <c r="S97" s="10">
        <f t="shared" si="4"/>
        <v>0</v>
      </c>
      <c r="T97" s="22" t="str">
        <f t="shared" si="5"/>
        <v>No</v>
      </c>
      <c r="U97" s="23"/>
      <c r="V97" s="10"/>
      <c r="W97" s="7"/>
      <c r="X97" s="24"/>
      <c r="Y97" s="25"/>
      <c r="Z97" s="27"/>
      <c r="AA97" s="27"/>
      <c r="AB97" s="28"/>
      <c r="AC97" s="27"/>
      <c r="AD97" s="27"/>
      <c r="AE97" s="27"/>
      <c r="AF97" s="28"/>
      <c r="AG97" s="27"/>
    </row>
    <row r="98" ht="15.75" hidden="1" customHeight="1">
      <c r="A98" s="16" t="s">
        <v>293</v>
      </c>
      <c r="B98" s="12">
        <v>71.0</v>
      </c>
      <c r="C98" s="18" t="s">
        <v>294</v>
      </c>
      <c r="D98" s="18" t="s">
        <v>295</v>
      </c>
      <c r="E98" s="30" t="s">
        <v>25</v>
      </c>
      <c r="F98" s="18" t="str">
        <f t="shared" si="1"/>
        <v>No</v>
      </c>
      <c r="G98" s="30" t="s">
        <v>25</v>
      </c>
      <c r="H98" s="18" t="str">
        <f t="shared" si="2"/>
        <v>None</v>
      </c>
      <c r="K98" s="20"/>
      <c r="L98" s="21" t="str">
        <f>'AI - 1'!A97</f>
        <v>No</v>
      </c>
      <c r="M98" s="21" t="str">
        <f>'AI - 2'!A97</f>
        <v>No</v>
      </c>
      <c r="N98" s="21" t="str">
        <f>'AI  - 3'!A97</f>
        <v>No</v>
      </c>
      <c r="O98" s="10">
        <f t="shared" si="3"/>
        <v>0</v>
      </c>
      <c r="P98" s="21" t="str">
        <f>'AI - 1'!B97</f>
        <v>No</v>
      </c>
      <c r="Q98" s="21" t="str">
        <f>'AI - 2'!B97</f>
        <v>No</v>
      </c>
      <c r="R98" s="21" t="str">
        <f>'AI  - 3'!B97</f>
        <v>No</v>
      </c>
      <c r="S98" s="10">
        <f t="shared" si="4"/>
        <v>0</v>
      </c>
      <c r="T98" s="22" t="str">
        <f t="shared" si="5"/>
        <v>No</v>
      </c>
      <c r="U98" s="23"/>
      <c r="V98" s="10"/>
      <c r="W98" s="7"/>
      <c r="X98" s="24"/>
      <c r="Y98" s="25"/>
      <c r="Z98" s="27"/>
      <c r="AA98" s="27"/>
      <c r="AB98" s="28"/>
      <c r="AC98" s="27"/>
      <c r="AD98" s="27"/>
      <c r="AE98" s="27"/>
      <c r="AF98" s="28"/>
      <c r="AG98" s="27"/>
    </row>
    <row r="99" ht="15.75" hidden="1" customHeight="1">
      <c r="A99" s="16" t="s">
        <v>296</v>
      </c>
      <c r="B99" s="12">
        <v>24.0</v>
      </c>
      <c r="C99" s="18" t="s">
        <v>297</v>
      </c>
      <c r="D99" s="18" t="s">
        <v>298</v>
      </c>
      <c r="E99" s="30" t="s">
        <v>25</v>
      </c>
      <c r="F99" s="18" t="str">
        <f t="shared" si="1"/>
        <v>No</v>
      </c>
      <c r="G99" s="30" t="s">
        <v>25</v>
      </c>
      <c r="H99" s="18" t="str">
        <f t="shared" si="2"/>
        <v>None</v>
      </c>
      <c r="K99" s="20"/>
      <c r="L99" s="21" t="str">
        <f>'AI - 1'!A98</f>
        <v>No</v>
      </c>
      <c r="M99" s="21" t="str">
        <f>'AI - 2'!A98</f>
        <v>No</v>
      </c>
      <c r="N99" s="21" t="str">
        <f>'AI  - 3'!A98</f>
        <v>No</v>
      </c>
      <c r="O99" s="10">
        <f t="shared" si="3"/>
        <v>0</v>
      </c>
      <c r="P99" s="21" t="str">
        <f>'AI - 1'!B98</f>
        <v>No</v>
      </c>
      <c r="Q99" s="21" t="str">
        <f>'AI - 2'!B98</f>
        <v>No</v>
      </c>
      <c r="R99" s="21" t="str">
        <f>'AI  - 3'!B98</f>
        <v>No</v>
      </c>
      <c r="S99" s="10">
        <f t="shared" si="4"/>
        <v>0</v>
      </c>
      <c r="T99" s="22" t="str">
        <f t="shared" si="5"/>
        <v>No</v>
      </c>
      <c r="U99" s="23"/>
      <c r="V99" s="10"/>
      <c r="W99" s="7"/>
      <c r="X99" s="24"/>
      <c r="Y99" s="25"/>
      <c r="Z99" s="27"/>
      <c r="AA99" s="27"/>
      <c r="AB99" s="28"/>
      <c r="AC99" s="27"/>
      <c r="AD99" s="27"/>
      <c r="AE99" s="27"/>
      <c r="AF99" s="28"/>
      <c r="AG99" s="27"/>
    </row>
    <row r="100" ht="15.75" hidden="1" customHeight="1">
      <c r="A100" s="16" t="s">
        <v>299</v>
      </c>
      <c r="B100" s="12">
        <v>1088.0</v>
      </c>
      <c r="C100" s="7" t="s">
        <v>300</v>
      </c>
      <c r="D100" s="7" t="s">
        <v>301</v>
      </c>
      <c r="E100" s="26" t="s">
        <v>25</v>
      </c>
      <c r="F100" s="18" t="str">
        <f t="shared" si="1"/>
        <v>No</v>
      </c>
      <c r="G100" s="26" t="s">
        <v>25</v>
      </c>
      <c r="H100" s="18" t="str">
        <f t="shared" si="2"/>
        <v>None</v>
      </c>
      <c r="K100" s="20"/>
      <c r="L100" s="21" t="str">
        <f>'AI - 1'!A99</f>
        <v>No</v>
      </c>
      <c r="M100" s="21" t="str">
        <f>'AI - 2'!A99</f>
        <v>No</v>
      </c>
      <c r="N100" s="21" t="str">
        <f>'AI  - 3'!A99</f>
        <v>No</v>
      </c>
      <c r="O100" s="10">
        <f t="shared" si="3"/>
        <v>0</v>
      </c>
      <c r="P100" s="21" t="str">
        <f>'AI - 1'!B99</f>
        <v>No</v>
      </c>
      <c r="Q100" s="21" t="str">
        <f>'AI - 2'!B99</f>
        <v>No</v>
      </c>
      <c r="R100" s="21" t="str">
        <f>'AI  - 3'!B99</f>
        <v>No</v>
      </c>
      <c r="S100" s="10">
        <f t="shared" si="4"/>
        <v>0</v>
      </c>
      <c r="T100" s="22" t="str">
        <f t="shared" si="5"/>
        <v>No</v>
      </c>
      <c r="U100" s="23"/>
      <c r="V100" s="10"/>
      <c r="W100" s="7"/>
      <c r="X100" s="24"/>
      <c r="Y100" s="25"/>
      <c r="Z100" s="27"/>
      <c r="AA100" s="27"/>
      <c r="AB100" s="28"/>
      <c r="AC100" s="27"/>
      <c r="AD100" s="27"/>
      <c r="AE100" s="27"/>
      <c r="AF100" s="28"/>
      <c r="AG100" s="27"/>
    </row>
    <row r="101" ht="15.75" hidden="1" customHeight="1">
      <c r="A101" s="16" t="s">
        <v>302</v>
      </c>
      <c r="B101" s="12">
        <v>710.0</v>
      </c>
      <c r="C101" s="7" t="s">
        <v>303</v>
      </c>
      <c r="D101" s="7" t="s">
        <v>304</v>
      </c>
      <c r="E101" s="26" t="s">
        <v>25</v>
      </c>
      <c r="F101" s="18" t="str">
        <f t="shared" si="1"/>
        <v>No</v>
      </c>
      <c r="G101" s="26" t="s">
        <v>25</v>
      </c>
      <c r="H101" s="18" t="str">
        <f t="shared" si="2"/>
        <v>None</v>
      </c>
      <c r="K101" s="20"/>
      <c r="L101" s="21" t="str">
        <f>'AI - 1'!A100</f>
        <v>No</v>
      </c>
      <c r="M101" s="21" t="str">
        <f>'AI - 2'!A100</f>
        <v>No</v>
      </c>
      <c r="N101" s="21" t="str">
        <f>'AI  - 3'!A100</f>
        <v>No</v>
      </c>
      <c r="O101" s="10">
        <f t="shared" si="3"/>
        <v>0</v>
      </c>
      <c r="P101" s="21" t="str">
        <f>'AI - 1'!B100</f>
        <v>No</v>
      </c>
      <c r="Q101" s="21" t="str">
        <f>'AI - 2'!B100</f>
        <v>No</v>
      </c>
      <c r="R101" s="21" t="str">
        <f>'AI  - 3'!B100</f>
        <v>No</v>
      </c>
      <c r="S101" s="10">
        <f t="shared" si="4"/>
        <v>0</v>
      </c>
      <c r="T101" s="22" t="str">
        <f t="shared" si="5"/>
        <v>No</v>
      </c>
      <c r="U101" s="23"/>
      <c r="V101" s="10"/>
      <c r="W101" s="7"/>
      <c r="X101" s="24"/>
      <c r="Y101" s="25"/>
      <c r="Z101" s="27"/>
      <c r="AA101" s="27"/>
      <c r="AB101" s="28"/>
      <c r="AC101" s="27"/>
      <c r="AD101" s="27"/>
      <c r="AE101" s="27"/>
      <c r="AF101" s="28"/>
      <c r="AG101" s="27"/>
    </row>
    <row r="102" ht="15.75" hidden="1" customHeight="1">
      <c r="A102" s="16" t="s">
        <v>305</v>
      </c>
      <c r="B102" s="12">
        <v>597.0</v>
      </c>
      <c r="C102" s="7" t="s">
        <v>306</v>
      </c>
      <c r="D102" s="7" t="s">
        <v>307</v>
      </c>
      <c r="E102" s="26" t="s">
        <v>25</v>
      </c>
      <c r="F102" s="18" t="str">
        <f t="shared" si="1"/>
        <v>No</v>
      </c>
      <c r="G102" s="26" t="s">
        <v>25</v>
      </c>
      <c r="H102" s="18" t="str">
        <f t="shared" si="2"/>
        <v>None</v>
      </c>
      <c r="K102" s="20"/>
      <c r="L102" s="21" t="str">
        <f>'AI - 1'!A101</f>
        <v>No</v>
      </c>
      <c r="M102" s="21" t="str">
        <f>'AI - 2'!A101</f>
        <v>No</v>
      </c>
      <c r="N102" s="21" t="str">
        <f>'AI  - 3'!A101</f>
        <v>No</v>
      </c>
      <c r="O102" s="10">
        <f t="shared" si="3"/>
        <v>0</v>
      </c>
      <c r="P102" s="21" t="str">
        <f>'AI - 1'!B101</f>
        <v>No</v>
      </c>
      <c r="Q102" s="21" t="str">
        <f>'AI - 2'!B101</f>
        <v>No</v>
      </c>
      <c r="R102" s="21" t="str">
        <f>'AI  - 3'!B101</f>
        <v>No</v>
      </c>
      <c r="S102" s="10">
        <f t="shared" si="4"/>
        <v>0</v>
      </c>
      <c r="T102" s="22" t="str">
        <f t="shared" si="5"/>
        <v>No</v>
      </c>
      <c r="U102" s="23"/>
      <c r="V102" s="10"/>
      <c r="W102" s="7"/>
      <c r="X102" s="24"/>
      <c r="Y102" s="25"/>
      <c r="Z102" s="27"/>
      <c r="AA102" s="27"/>
      <c r="AB102" s="28"/>
      <c r="AC102" s="27"/>
      <c r="AD102" s="27"/>
      <c r="AE102" s="27"/>
      <c r="AF102" s="28"/>
      <c r="AG102" s="27"/>
    </row>
    <row r="103" ht="15.75" hidden="1" customHeight="1">
      <c r="A103" s="16"/>
      <c r="B103" s="12">
        <v>176.0</v>
      </c>
      <c r="C103" s="7" t="s">
        <v>308</v>
      </c>
      <c r="D103" s="7" t="s">
        <v>309</v>
      </c>
      <c r="E103" s="26" t="s">
        <v>25</v>
      </c>
      <c r="F103" s="18" t="str">
        <f t="shared" si="1"/>
        <v>No</v>
      </c>
      <c r="G103" s="26" t="s">
        <v>25</v>
      </c>
      <c r="H103" s="18" t="str">
        <f t="shared" si="2"/>
        <v>None</v>
      </c>
      <c r="K103" s="20"/>
      <c r="L103" s="21" t="str">
        <f>'AI - 1'!A102</f>
        <v>No</v>
      </c>
      <c r="M103" s="21" t="str">
        <f>'AI - 2'!A102</f>
        <v>No</v>
      </c>
      <c r="N103" s="21" t="str">
        <f>'AI  - 3'!A102</f>
        <v>No</v>
      </c>
      <c r="O103" s="10">
        <f t="shared" si="3"/>
        <v>0</v>
      </c>
      <c r="P103" s="21" t="str">
        <f>'AI - 1'!B102</f>
        <v>No</v>
      </c>
      <c r="Q103" s="21" t="str">
        <f>'AI - 2'!B102</f>
        <v>No</v>
      </c>
      <c r="R103" s="21" t="str">
        <f>'AI  - 3'!B102</f>
        <v>No</v>
      </c>
      <c r="S103" s="10">
        <f t="shared" si="4"/>
        <v>0</v>
      </c>
      <c r="T103" s="22" t="str">
        <f t="shared" si="5"/>
        <v>No</v>
      </c>
      <c r="U103" s="23"/>
      <c r="V103" s="10"/>
      <c r="W103" s="7"/>
      <c r="X103" s="24"/>
      <c r="Y103" s="25"/>
      <c r="Z103" s="27"/>
      <c r="AA103" s="27"/>
      <c r="AB103" s="28"/>
      <c r="AC103" s="27"/>
      <c r="AD103" s="27"/>
      <c r="AE103" s="27"/>
      <c r="AF103" s="28"/>
      <c r="AG103" s="27"/>
    </row>
    <row r="104" ht="15.75" customHeight="1">
      <c r="A104" s="16"/>
      <c r="B104" s="12">
        <v>38.0</v>
      </c>
      <c r="C104" s="18" t="s">
        <v>310</v>
      </c>
      <c r="D104" s="18" t="s">
        <v>311</v>
      </c>
      <c r="E104" s="30" t="s">
        <v>25</v>
      </c>
      <c r="F104" s="18" t="str">
        <f t="shared" si="1"/>
        <v>Yes</v>
      </c>
      <c r="G104" s="30" t="s">
        <v>25</v>
      </c>
      <c r="H104" s="18" t="str">
        <f t="shared" si="2"/>
        <v>AI Error</v>
      </c>
      <c r="K104" s="20"/>
      <c r="L104" s="21" t="str">
        <f>'AI - 1'!A103</f>
        <v>Yes</v>
      </c>
      <c r="M104" s="21" t="str">
        <f>'AI - 2'!A103</f>
        <v>Yes</v>
      </c>
      <c r="N104" s="21" t="str">
        <f>'AI  - 3'!A103</f>
        <v>Yes</v>
      </c>
      <c r="O104" s="10">
        <f t="shared" si="3"/>
        <v>3</v>
      </c>
      <c r="P104" s="21" t="str">
        <f>'AI - 1'!B103</f>
        <v>Yes</v>
      </c>
      <c r="Q104" s="21" t="str">
        <f>'AI - 2'!B103</f>
        <v>Yes</v>
      </c>
      <c r="R104" s="21" t="str">
        <f>'AI  - 3'!B103</f>
        <v>Yes</v>
      </c>
      <c r="S104" s="10">
        <f t="shared" si="4"/>
        <v>3</v>
      </c>
      <c r="T104" s="22" t="str">
        <f t="shared" si="5"/>
        <v>Yes</v>
      </c>
      <c r="U104" s="23"/>
      <c r="V104" s="10"/>
      <c r="W104" s="7"/>
      <c r="X104" s="24"/>
      <c r="Y104" s="25"/>
      <c r="Z104" s="7"/>
      <c r="AA104" s="7"/>
      <c r="AB104" s="24"/>
      <c r="AC104" s="25"/>
      <c r="AD104" s="7"/>
      <c r="AE104" s="7"/>
      <c r="AF104" s="24"/>
      <c r="AG104" s="25"/>
    </row>
    <row r="105" ht="15.75" hidden="1" customHeight="1">
      <c r="A105" s="16"/>
      <c r="B105" s="12">
        <v>326.0</v>
      </c>
      <c r="C105" s="7" t="s">
        <v>312</v>
      </c>
      <c r="D105" s="7" t="s">
        <v>313</v>
      </c>
      <c r="E105" s="26" t="s">
        <v>25</v>
      </c>
      <c r="F105" s="18" t="str">
        <f t="shared" si="1"/>
        <v>No</v>
      </c>
      <c r="G105" s="26" t="s">
        <v>25</v>
      </c>
      <c r="H105" s="18" t="str">
        <f t="shared" si="2"/>
        <v>None</v>
      </c>
      <c r="K105" s="20"/>
      <c r="L105" s="21" t="str">
        <f>'AI - 1'!A104</f>
        <v>No</v>
      </c>
      <c r="M105" s="21" t="str">
        <f>'AI - 2'!A104</f>
        <v>No</v>
      </c>
      <c r="N105" s="21" t="str">
        <f>'AI  - 3'!A104</f>
        <v>No</v>
      </c>
      <c r="O105" s="10">
        <f t="shared" si="3"/>
        <v>0</v>
      </c>
      <c r="P105" s="21" t="str">
        <f>'AI - 1'!B104</f>
        <v>No</v>
      </c>
      <c r="Q105" s="21" t="str">
        <f>'AI - 2'!B104</f>
        <v>No</v>
      </c>
      <c r="R105" s="21" t="str">
        <f>'AI  - 3'!B104</f>
        <v>No</v>
      </c>
      <c r="S105" s="10">
        <f t="shared" si="4"/>
        <v>0</v>
      </c>
      <c r="T105" s="22" t="str">
        <f t="shared" si="5"/>
        <v>No</v>
      </c>
      <c r="U105" s="23"/>
      <c r="V105" s="10"/>
      <c r="W105" s="7"/>
      <c r="X105" s="24"/>
      <c r="Y105" s="25"/>
      <c r="Z105" s="27"/>
      <c r="AA105" s="27"/>
      <c r="AB105" s="28"/>
      <c r="AC105" s="27"/>
      <c r="AD105" s="27"/>
      <c r="AE105" s="27"/>
      <c r="AF105" s="28"/>
      <c r="AG105" s="27"/>
    </row>
    <row r="106" ht="15.75" hidden="1" customHeight="1">
      <c r="A106" s="16"/>
      <c r="B106" s="12">
        <v>871.0</v>
      </c>
      <c r="C106" s="7" t="s">
        <v>314</v>
      </c>
      <c r="D106" s="7" t="s">
        <v>315</v>
      </c>
      <c r="E106" s="26" t="s">
        <v>25</v>
      </c>
      <c r="F106" s="18" t="str">
        <f t="shared" si="1"/>
        <v>No</v>
      </c>
      <c r="G106" s="26" t="s">
        <v>25</v>
      </c>
      <c r="H106" s="18" t="str">
        <f t="shared" si="2"/>
        <v>None</v>
      </c>
      <c r="K106" s="20"/>
      <c r="L106" s="21" t="str">
        <f>'AI - 1'!A105</f>
        <v>No</v>
      </c>
      <c r="M106" s="21" t="str">
        <f>'AI - 2'!A105</f>
        <v>No</v>
      </c>
      <c r="N106" s="21" t="str">
        <f>'AI  - 3'!A105</f>
        <v>No</v>
      </c>
      <c r="O106" s="10">
        <f t="shared" si="3"/>
        <v>0</v>
      </c>
      <c r="P106" s="21" t="str">
        <f>'AI - 1'!B105</f>
        <v>No</v>
      </c>
      <c r="Q106" s="21" t="str">
        <f>'AI - 2'!B105</f>
        <v>No</v>
      </c>
      <c r="R106" s="21" t="str">
        <f>'AI  - 3'!B105</f>
        <v>No</v>
      </c>
      <c r="S106" s="10">
        <f t="shared" si="4"/>
        <v>0</v>
      </c>
      <c r="T106" s="22" t="str">
        <f t="shared" si="5"/>
        <v>No</v>
      </c>
      <c r="U106" s="23"/>
      <c r="V106" s="10"/>
      <c r="W106" s="7"/>
      <c r="X106" s="24"/>
      <c r="Y106" s="25"/>
      <c r="Z106" s="27"/>
      <c r="AA106" s="27"/>
      <c r="AB106" s="28"/>
      <c r="AC106" s="27"/>
      <c r="AD106" s="27"/>
      <c r="AE106" s="27"/>
      <c r="AF106" s="28"/>
      <c r="AG106" s="27"/>
    </row>
    <row r="107" ht="15.75" hidden="1" customHeight="1">
      <c r="A107" s="16"/>
      <c r="B107" s="12">
        <v>857.0</v>
      </c>
      <c r="C107" s="7" t="s">
        <v>316</v>
      </c>
      <c r="D107" s="7" t="s">
        <v>317</v>
      </c>
      <c r="E107" s="26" t="s">
        <v>25</v>
      </c>
      <c r="F107" s="18" t="str">
        <f t="shared" si="1"/>
        <v>No</v>
      </c>
      <c r="G107" s="26" t="s">
        <v>25</v>
      </c>
      <c r="H107" s="18" t="str">
        <f t="shared" si="2"/>
        <v>None</v>
      </c>
      <c r="K107" s="20"/>
      <c r="L107" s="21" t="str">
        <f>'AI - 1'!A106</f>
        <v>No</v>
      </c>
      <c r="M107" s="21" t="str">
        <f>'AI - 2'!A106</f>
        <v>No</v>
      </c>
      <c r="N107" s="21" t="str">
        <f>'AI  - 3'!A106</f>
        <v>No</v>
      </c>
      <c r="O107" s="10">
        <f t="shared" si="3"/>
        <v>0</v>
      </c>
      <c r="P107" s="21" t="str">
        <f>'AI - 1'!B106</f>
        <v>No</v>
      </c>
      <c r="Q107" s="21" t="str">
        <f>'AI - 2'!B106</f>
        <v>No</v>
      </c>
      <c r="R107" s="21" t="str">
        <f>'AI  - 3'!B106</f>
        <v>No</v>
      </c>
      <c r="S107" s="10">
        <f t="shared" si="4"/>
        <v>0</v>
      </c>
      <c r="T107" s="22" t="str">
        <f t="shared" si="5"/>
        <v>No</v>
      </c>
      <c r="U107" s="23"/>
      <c r="V107" s="10"/>
      <c r="W107" s="7"/>
      <c r="X107" s="24"/>
      <c r="Y107" s="25"/>
      <c r="Z107" s="27"/>
      <c r="AA107" s="27"/>
      <c r="AB107" s="28"/>
      <c r="AC107" s="27"/>
      <c r="AD107" s="27"/>
      <c r="AE107" s="27"/>
      <c r="AF107" s="28"/>
      <c r="AG107" s="27"/>
    </row>
    <row r="108" ht="15.75" hidden="1" customHeight="1">
      <c r="A108" s="16"/>
      <c r="B108" s="12">
        <v>754.0</v>
      </c>
      <c r="C108" s="7" t="s">
        <v>318</v>
      </c>
      <c r="D108" s="7" t="s">
        <v>319</v>
      </c>
      <c r="E108" s="26" t="s">
        <v>25</v>
      </c>
      <c r="F108" s="18" t="str">
        <f t="shared" si="1"/>
        <v>No</v>
      </c>
      <c r="G108" s="26" t="s">
        <v>25</v>
      </c>
      <c r="H108" s="18" t="str">
        <f t="shared" si="2"/>
        <v>None</v>
      </c>
      <c r="K108" s="20"/>
      <c r="L108" s="21" t="str">
        <f>'AI - 1'!A107</f>
        <v>No</v>
      </c>
      <c r="M108" s="21" t="str">
        <f>'AI - 2'!A107</f>
        <v>No</v>
      </c>
      <c r="N108" s="21" t="str">
        <f>'AI  - 3'!A107</f>
        <v>No</v>
      </c>
      <c r="O108" s="10">
        <f t="shared" si="3"/>
        <v>0</v>
      </c>
      <c r="P108" s="21" t="str">
        <f>'AI - 1'!B107</f>
        <v>No</v>
      </c>
      <c r="Q108" s="21" t="str">
        <f>'AI - 2'!B107</f>
        <v>No</v>
      </c>
      <c r="R108" s="21" t="str">
        <f>'AI  - 3'!B107</f>
        <v>No</v>
      </c>
      <c r="S108" s="10">
        <f t="shared" si="4"/>
        <v>0</v>
      </c>
      <c r="T108" s="22" t="str">
        <f t="shared" si="5"/>
        <v>No</v>
      </c>
      <c r="U108" s="23"/>
      <c r="V108" s="10"/>
      <c r="W108" s="7"/>
      <c r="X108" s="24"/>
      <c r="Y108" s="25"/>
      <c r="Z108" s="27"/>
      <c r="AA108" s="27"/>
      <c r="AB108" s="28"/>
      <c r="AC108" s="27"/>
      <c r="AD108" s="27"/>
      <c r="AE108" s="27"/>
      <c r="AF108" s="28"/>
      <c r="AG108" s="27"/>
    </row>
    <row r="109" ht="15.75" hidden="1" customHeight="1">
      <c r="A109" s="16"/>
      <c r="B109" s="12">
        <v>117.0</v>
      </c>
      <c r="C109" s="7" t="s">
        <v>320</v>
      </c>
      <c r="D109" s="7" t="s">
        <v>321</v>
      </c>
      <c r="E109" s="26" t="s">
        <v>25</v>
      </c>
      <c r="F109" s="18" t="str">
        <f t="shared" si="1"/>
        <v>No</v>
      </c>
      <c r="G109" s="26" t="s">
        <v>25</v>
      </c>
      <c r="H109" s="18" t="str">
        <f t="shared" si="2"/>
        <v>None</v>
      </c>
      <c r="K109" s="20"/>
      <c r="L109" s="21" t="str">
        <f>'AI - 1'!A108</f>
        <v>No</v>
      </c>
      <c r="M109" s="21" t="str">
        <f>'AI - 2'!A108</f>
        <v>No</v>
      </c>
      <c r="N109" s="21" t="str">
        <f>'AI  - 3'!A108</f>
        <v>No</v>
      </c>
      <c r="O109" s="10">
        <f t="shared" si="3"/>
        <v>0</v>
      </c>
      <c r="P109" s="21" t="str">
        <f>'AI - 1'!B108</f>
        <v>No</v>
      </c>
      <c r="Q109" s="21" t="str">
        <f>'AI - 2'!B108</f>
        <v>No</v>
      </c>
      <c r="R109" s="21" t="str">
        <f>'AI  - 3'!B108</f>
        <v>No</v>
      </c>
      <c r="S109" s="10">
        <f t="shared" si="4"/>
        <v>0</v>
      </c>
      <c r="T109" s="22" t="str">
        <f t="shared" si="5"/>
        <v>No</v>
      </c>
      <c r="U109" s="23"/>
      <c r="V109" s="10"/>
      <c r="W109" s="7"/>
      <c r="X109" s="24"/>
      <c r="Y109" s="25"/>
      <c r="Z109" s="27"/>
      <c r="AA109" s="27"/>
      <c r="AB109" s="28"/>
      <c r="AC109" s="27"/>
      <c r="AD109" s="27"/>
      <c r="AE109" s="27"/>
      <c r="AF109" s="28"/>
      <c r="AG109" s="27"/>
    </row>
    <row r="110" ht="15.75" hidden="1" customHeight="1">
      <c r="A110" s="16"/>
      <c r="B110" s="12">
        <v>907.0</v>
      </c>
      <c r="C110" s="7" t="s">
        <v>322</v>
      </c>
      <c r="D110" s="7" t="s">
        <v>323</v>
      </c>
      <c r="E110" s="26" t="s">
        <v>25</v>
      </c>
      <c r="F110" s="18" t="str">
        <f t="shared" si="1"/>
        <v>No</v>
      </c>
      <c r="G110" s="26" t="s">
        <v>25</v>
      </c>
      <c r="H110" s="18" t="str">
        <f t="shared" si="2"/>
        <v>None</v>
      </c>
      <c r="K110" s="20"/>
      <c r="L110" s="21" t="str">
        <f>'AI - 1'!A109</f>
        <v>No</v>
      </c>
      <c r="M110" s="21" t="str">
        <f>'AI - 2'!A109</f>
        <v>No</v>
      </c>
      <c r="N110" s="21" t="str">
        <f>'AI  - 3'!A109</f>
        <v>No</v>
      </c>
      <c r="O110" s="10">
        <f t="shared" si="3"/>
        <v>0</v>
      </c>
      <c r="P110" s="21" t="str">
        <f>'AI - 1'!B109</f>
        <v>No</v>
      </c>
      <c r="Q110" s="21" t="str">
        <f>'AI - 2'!B109</f>
        <v>No</v>
      </c>
      <c r="R110" s="21" t="str">
        <f>'AI  - 3'!B109</f>
        <v>No</v>
      </c>
      <c r="S110" s="10">
        <f t="shared" si="4"/>
        <v>0</v>
      </c>
      <c r="T110" s="22" t="str">
        <f t="shared" si="5"/>
        <v>No</v>
      </c>
      <c r="U110" s="23"/>
      <c r="V110" s="10"/>
      <c r="W110" s="7"/>
      <c r="X110" s="24"/>
      <c r="Y110" s="25"/>
      <c r="Z110" s="27"/>
      <c r="AA110" s="27"/>
      <c r="AB110" s="28"/>
      <c r="AC110" s="27"/>
      <c r="AD110" s="27"/>
      <c r="AE110" s="27"/>
      <c r="AF110" s="28"/>
      <c r="AG110" s="27"/>
    </row>
    <row r="111" ht="15.75" hidden="1" customHeight="1">
      <c r="A111" s="16"/>
      <c r="B111" s="12">
        <v>189.0</v>
      </c>
      <c r="C111" s="7" t="s">
        <v>324</v>
      </c>
      <c r="D111" s="7" t="s">
        <v>325</v>
      </c>
      <c r="E111" s="26" t="s">
        <v>25</v>
      </c>
      <c r="F111" s="18" t="str">
        <f t="shared" si="1"/>
        <v>No</v>
      </c>
      <c r="G111" s="30" t="s">
        <v>25</v>
      </c>
      <c r="H111" s="18" t="str">
        <f t="shared" si="2"/>
        <v>None</v>
      </c>
      <c r="K111" s="20"/>
      <c r="L111" s="21" t="str">
        <f>'AI - 1'!A110</f>
        <v>No</v>
      </c>
      <c r="M111" s="21" t="str">
        <f>'AI - 2'!A110</f>
        <v>No</v>
      </c>
      <c r="N111" s="21" t="str">
        <f>'AI  - 3'!A110</f>
        <v>No</v>
      </c>
      <c r="O111" s="10">
        <f t="shared" si="3"/>
        <v>0</v>
      </c>
      <c r="P111" s="21" t="str">
        <f>'AI - 1'!B110</f>
        <v>No</v>
      </c>
      <c r="Q111" s="21" t="str">
        <f>'AI - 2'!B110</f>
        <v>No</v>
      </c>
      <c r="R111" s="21" t="str">
        <f>'AI  - 3'!B110</f>
        <v>No</v>
      </c>
      <c r="S111" s="10">
        <f t="shared" si="4"/>
        <v>0</v>
      </c>
      <c r="T111" s="22" t="str">
        <f t="shared" si="5"/>
        <v>No</v>
      </c>
      <c r="U111" s="23"/>
      <c r="V111" s="10"/>
      <c r="W111" s="7"/>
      <c r="X111" s="24"/>
      <c r="Y111" s="25"/>
      <c r="Z111" s="27"/>
      <c r="AA111" s="27"/>
      <c r="AB111" s="28"/>
      <c r="AC111" s="27"/>
      <c r="AD111" s="27"/>
      <c r="AE111" s="27"/>
      <c r="AF111" s="28"/>
      <c r="AG111" s="27"/>
    </row>
    <row r="112" ht="15.75" hidden="1" customHeight="1">
      <c r="A112" s="16"/>
      <c r="B112" s="12">
        <v>134.0</v>
      </c>
      <c r="C112" s="7" t="s">
        <v>326</v>
      </c>
      <c r="D112" s="7" t="s">
        <v>327</v>
      </c>
      <c r="E112" s="26" t="s">
        <v>25</v>
      </c>
      <c r="F112" s="18" t="str">
        <f t="shared" si="1"/>
        <v>No</v>
      </c>
      <c r="G112" s="26" t="s">
        <v>25</v>
      </c>
      <c r="H112" s="18" t="str">
        <f t="shared" si="2"/>
        <v>None</v>
      </c>
      <c r="K112" s="20"/>
      <c r="L112" s="21" t="str">
        <f>'AI - 1'!A111</f>
        <v>No</v>
      </c>
      <c r="M112" s="21" t="str">
        <f>'AI - 2'!A111</f>
        <v>No</v>
      </c>
      <c r="N112" s="21" t="str">
        <f>'AI  - 3'!A111</f>
        <v>No</v>
      </c>
      <c r="O112" s="10">
        <f t="shared" si="3"/>
        <v>0</v>
      </c>
      <c r="P112" s="21" t="str">
        <f>'AI - 1'!B111</f>
        <v>No</v>
      </c>
      <c r="Q112" s="21" t="str">
        <f>'AI - 2'!B111</f>
        <v>No</v>
      </c>
      <c r="R112" s="21" t="str">
        <f>'AI  - 3'!B111</f>
        <v>No</v>
      </c>
      <c r="S112" s="10">
        <f t="shared" si="4"/>
        <v>0</v>
      </c>
      <c r="T112" s="22" t="str">
        <f t="shared" si="5"/>
        <v>No</v>
      </c>
      <c r="U112" s="23"/>
      <c r="V112" s="10"/>
      <c r="W112" s="7"/>
      <c r="X112" s="24"/>
      <c r="Y112" s="25"/>
      <c r="Z112" s="27"/>
      <c r="AA112" s="27"/>
      <c r="AB112" s="28"/>
      <c r="AC112" s="27"/>
      <c r="AD112" s="27"/>
      <c r="AE112" s="27"/>
      <c r="AF112" s="28"/>
      <c r="AG112" s="27"/>
    </row>
    <row r="113" ht="15.75" hidden="1" customHeight="1">
      <c r="A113" s="16"/>
      <c r="B113" s="12">
        <v>670.0</v>
      </c>
      <c r="C113" s="7" t="s">
        <v>328</v>
      </c>
      <c r="D113" s="7" t="s">
        <v>329</v>
      </c>
      <c r="E113" s="26" t="s">
        <v>25</v>
      </c>
      <c r="F113" s="18" t="str">
        <f t="shared" si="1"/>
        <v>No</v>
      </c>
      <c r="G113" s="26" t="s">
        <v>25</v>
      </c>
      <c r="H113" s="18" t="str">
        <f t="shared" si="2"/>
        <v>None</v>
      </c>
      <c r="K113" s="20"/>
      <c r="L113" s="21" t="str">
        <f>'AI - 1'!A112</f>
        <v>No</v>
      </c>
      <c r="M113" s="21" t="str">
        <f>'AI - 2'!A112</f>
        <v>No</v>
      </c>
      <c r="N113" s="21" t="str">
        <f>'AI  - 3'!A112</f>
        <v>No</v>
      </c>
      <c r="O113" s="10">
        <f t="shared" si="3"/>
        <v>0</v>
      </c>
      <c r="P113" s="21" t="str">
        <f>'AI - 1'!B112</f>
        <v>No</v>
      </c>
      <c r="Q113" s="21" t="str">
        <f>'AI - 2'!B112</f>
        <v>No</v>
      </c>
      <c r="R113" s="21" t="str">
        <f>'AI  - 3'!B112</f>
        <v>No</v>
      </c>
      <c r="S113" s="10">
        <f t="shared" si="4"/>
        <v>0</v>
      </c>
      <c r="T113" s="22" t="str">
        <f t="shared" si="5"/>
        <v>No</v>
      </c>
      <c r="U113" s="23"/>
      <c r="V113" s="10"/>
      <c r="W113" s="7"/>
      <c r="X113" s="24"/>
      <c r="Y113" s="25"/>
      <c r="Z113" s="27"/>
      <c r="AA113" s="27"/>
      <c r="AB113" s="28"/>
      <c r="AC113" s="27"/>
      <c r="AD113" s="27"/>
      <c r="AE113" s="27"/>
      <c r="AF113" s="28"/>
      <c r="AG113" s="27"/>
    </row>
    <row r="114" ht="15.75" hidden="1" customHeight="1">
      <c r="A114" s="16"/>
      <c r="B114" s="12">
        <v>642.0</v>
      </c>
      <c r="C114" s="7" t="s">
        <v>330</v>
      </c>
      <c r="D114" s="7" t="s">
        <v>331</v>
      </c>
      <c r="E114" s="26" t="s">
        <v>25</v>
      </c>
      <c r="F114" s="18" t="str">
        <f t="shared" si="1"/>
        <v>No</v>
      </c>
      <c r="G114" s="26" t="s">
        <v>25</v>
      </c>
      <c r="H114" s="18" t="str">
        <f t="shared" si="2"/>
        <v>None</v>
      </c>
      <c r="K114" s="20"/>
      <c r="L114" s="21" t="str">
        <f>'AI - 1'!A113</f>
        <v>No</v>
      </c>
      <c r="M114" s="21" t="str">
        <f>'AI - 2'!A113</f>
        <v>No</v>
      </c>
      <c r="N114" s="21" t="str">
        <f>'AI  - 3'!A113</f>
        <v>No</v>
      </c>
      <c r="O114" s="10">
        <f t="shared" si="3"/>
        <v>0</v>
      </c>
      <c r="P114" s="21" t="str">
        <f>'AI - 1'!B113</f>
        <v>No</v>
      </c>
      <c r="Q114" s="21" t="str">
        <f>'AI - 2'!B113</f>
        <v>No</v>
      </c>
      <c r="R114" s="21" t="str">
        <f>'AI  - 3'!B113</f>
        <v>No</v>
      </c>
      <c r="S114" s="10">
        <f t="shared" si="4"/>
        <v>0</v>
      </c>
      <c r="T114" s="22" t="str">
        <f t="shared" si="5"/>
        <v>No</v>
      </c>
      <c r="U114" s="23"/>
      <c r="V114" s="10"/>
      <c r="W114" s="7"/>
      <c r="X114" s="24"/>
      <c r="Y114" s="25"/>
      <c r="Z114" s="27"/>
      <c r="AA114" s="27"/>
      <c r="AB114" s="28"/>
      <c r="AC114" s="27"/>
      <c r="AD114" s="27"/>
      <c r="AE114" s="27"/>
      <c r="AF114" s="28"/>
      <c r="AG114" s="27"/>
    </row>
    <row r="115" ht="15.75" hidden="1" customHeight="1">
      <c r="A115" s="16"/>
      <c r="B115" s="12">
        <v>113.0</v>
      </c>
      <c r="C115" s="7" t="s">
        <v>332</v>
      </c>
      <c r="D115" s="7" t="s">
        <v>333</v>
      </c>
      <c r="E115" s="26" t="s">
        <v>25</v>
      </c>
      <c r="F115" s="18" t="str">
        <f t="shared" si="1"/>
        <v>No</v>
      </c>
      <c r="G115" s="26" t="s">
        <v>25</v>
      </c>
      <c r="H115" s="18" t="str">
        <f t="shared" si="2"/>
        <v>None</v>
      </c>
      <c r="K115" s="20"/>
      <c r="L115" s="21" t="str">
        <f>'AI - 1'!A114</f>
        <v>No</v>
      </c>
      <c r="M115" s="21" t="str">
        <f>'AI - 2'!A114</f>
        <v>No</v>
      </c>
      <c r="N115" s="21" t="str">
        <f>'AI  - 3'!A114</f>
        <v>No</v>
      </c>
      <c r="O115" s="10">
        <f t="shared" si="3"/>
        <v>0</v>
      </c>
      <c r="P115" s="21" t="str">
        <f>'AI - 1'!B114</f>
        <v>No</v>
      </c>
      <c r="Q115" s="21" t="str">
        <f>'AI - 2'!B114</f>
        <v>No</v>
      </c>
      <c r="R115" s="21" t="str">
        <f>'AI  - 3'!B114</f>
        <v>No</v>
      </c>
      <c r="S115" s="10">
        <f t="shared" si="4"/>
        <v>0</v>
      </c>
      <c r="T115" s="22" t="str">
        <f t="shared" si="5"/>
        <v>No</v>
      </c>
      <c r="U115" s="23"/>
      <c r="V115" s="10"/>
      <c r="W115" s="7"/>
      <c r="X115" s="24"/>
      <c r="Y115" s="25"/>
      <c r="Z115" s="27"/>
      <c r="AA115" s="27"/>
      <c r="AB115" s="28"/>
      <c r="AC115" s="27"/>
      <c r="AD115" s="27"/>
      <c r="AE115" s="27"/>
      <c r="AF115" s="28"/>
      <c r="AG115" s="27"/>
    </row>
    <row r="116" ht="15.75" hidden="1" customHeight="1">
      <c r="A116" s="16"/>
      <c r="B116" s="12">
        <v>743.0</v>
      </c>
      <c r="C116" s="7" t="s">
        <v>334</v>
      </c>
      <c r="D116" s="7" t="s">
        <v>335</v>
      </c>
      <c r="E116" s="26" t="s">
        <v>25</v>
      </c>
      <c r="F116" s="18" t="str">
        <f t="shared" si="1"/>
        <v>No</v>
      </c>
      <c r="G116" s="26" t="s">
        <v>25</v>
      </c>
      <c r="H116" s="18" t="str">
        <f t="shared" si="2"/>
        <v>None</v>
      </c>
      <c r="K116" s="20"/>
      <c r="L116" s="21" t="str">
        <f>'AI - 1'!A115</f>
        <v>No</v>
      </c>
      <c r="M116" s="21" t="str">
        <f>'AI - 2'!A115</f>
        <v>No</v>
      </c>
      <c r="N116" s="21" t="str">
        <f>'AI  - 3'!A115</f>
        <v>No</v>
      </c>
      <c r="O116" s="10">
        <f t="shared" si="3"/>
        <v>0</v>
      </c>
      <c r="P116" s="21" t="str">
        <f>'AI - 1'!B115</f>
        <v>No</v>
      </c>
      <c r="Q116" s="21" t="str">
        <f>'AI - 2'!B115</f>
        <v>No</v>
      </c>
      <c r="R116" s="21" t="str">
        <f>'AI  - 3'!B115</f>
        <v>No</v>
      </c>
      <c r="S116" s="10">
        <f t="shared" si="4"/>
        <v>0</v>
      </c>
      <c r="T116" s="22" t="str">
        <f t="shared" si="5"/>
        <v>No</v>
      </c>
      <c r="U116" s="23"/>
      <c r="V116" s="10"/>
      <c r="W116" s="7"/>
      <c r="X116" s="24"/>
      <c r="Y116" s="25"/>
      <c r="Z116" s="7"/>
      <c r="AA116" s="7"/>
      <c r="AB116" s="24"/>
      <c r="AC116" s="25"/>
      <c r="AD116" s="7"/>
      <c r="AE116" s="7"/>
      <c r="AF116" s="24"/>
      <c r="AG116" s="25"/>
    </row>
    <row r="117" ht="15.75" hidden="1" customHeight="1">
      <c r="A117" s="16"/>
      <c r="B117" s="12">
        <v>425.0</v>
      </c>
      <c r="C117" s="7" t="s">
        <v>336</v>
      </c>
      <c r="D117" s="7" t="s">
        <v>337</v>
      </c>
      <c r="E117" s="26" t="s">
        <v>25</v>
      </c>
      <c r="F117" s="18" t="str">
        <f t="shared" si="1"/>
        <v>No</v>
      </c>
      <c r="G117" s="26" t="s">
        <v>25</v>
      </c>
      <c r="H117" s="18" t="str">
        <f t="shared" si="2"/>
        <v>None</v>
      </c>
      <c r="K117" s="20"/>
      <c r="L117" s="21" t="str">
        <f>'AI - 1'!A116</f>
        <v>No</v>
      </c>
      <c r="M117" s="21" t="str">
        <f>'AI - 2'!A116</f>
        <v>No</v>
      </c>
      <c r="N117" s="21" t="str">
        <f>'AI  - 3'!A116</f>
        <v>No</v>
      </c>
      <c r="O117" s="10">
        <f t="shared" si="3"/>
        <v>0</v>
      </c>
      <c r="P117" s="21" t="str">
        <f>'AI - 1'!B116</f>
        <v>No</v>
      </c>
      <c r="Q117" s="21" t="str">
        <f>'AI - 2'!B116</f>
        <v>No</v>
      </c>
      <c r="R117" s="21" t="str">
        <f>'AI  - 3'!B116</f>
        <v>No</v>
      </c>
      <c r="S117" s="10">
        <f t="shared" si="4"/>
        <v>0</v>
      </c>
      <c r="T117" s="22" t="str">
        <f t="shared" si="5"/>
        <v>No</v>
      </c>
      <c r="U117" s="23"/>
      <c r="V117" s="10"/>
      <c r="W117" s="7"/>
      <c r="X117" s="24"/>
      <c r="Y117" s="25"/>
      <c r="Z117" s="7"/>
      <c r="AA117" s="7"/>
      <c r="AB117" s="24"/>
      <c r="AC117" s="25"/>
      <c r="AD117" s="27"/>
      <c r="AE117" s="27"/>
      <c r="AF117" s="28"/>
      <c r="AG117" s="27"/>
    </row>
    <row r="118" ht="15.75" hidden="1" customHeight="1">
      <c r="A118" s="16"/>
      <c r="B118" s="12">
        <v>294.0</v>
      </c>
      <c r="C118" s="7" t="s">
        <v>338</v>
      </c>
      <c r="D118" s="7" t="s">
        <v>339</v>
      </c>
      <c r="E118" s="26" t="s">
        <v>25</v>
      </c>
      <c r="F118" s="18" t="str">
        <f t="shared" si="1"/>
        <v>No</v>
      </c>
      <c r="G118" s="26" t="s">
        <v>25</v>
      </c>
      <c r="H118" s="18" t="str">
        <f t="shared" si="2"/>
        <v>None</v>
      </c>
      <c r="K118" s="20"/>
      <c r="L118" s="21" t="str">
        <f>'AI - 1'!A117</f>
        <v>No</v>
      </c>
      <c r="M118" s="21" t="str">
        <f>'AI - 2'!A117</f>
        <v>No</v>
      </c>
      <c r="N118" s="21" t="str">
        <f>'AI  - 3'!A117</f>
        <v>No</v>
      </c>
      <c r="O118" s="10">
        <f t="shared" si="3"/>
        <v>0</v>
      </c>
      <c r="P118" s="21" t="str">
        <f>'AI - 1'!B117</f>
        <v>No</v>
      </c>
      <c r="Q118" s="21" t="str">
        <f>'AI - 2'!B117</f>
        <v>No</v>
      </c>
      <c r="R118" s="21" t="str">
        <f>'AI  - 3'!B117</f>
        <v>No</v>
      </c>
      <c r="S118" s="10">
        <f t="shared" si="4"/>
        <v>0</v>
      </c>
      <c r="T118" s="22" t="str">
        <f t="shared" si="5"/>
        <v>No</v>
      </c>
      <c r="U118" s="23"/>
      <c r="V118" s="10"/>
      <c r="W118" s="7"/>
      <c r="X118" s="24"/>
      <c r="Y118" s="25"/>
      <c r="Z118" s="27"/>
      <c r="AA118" s="27"/>
      <c r="AB118" s="28"/>
      <c r="AC118" s="27"/>
      <c r="AD118" s="27"/>
      <c r="AE118" s="27"/>
      <c r="AF118" s="28"/>
      <c r="AG118" s="27"/>
    </row>
    <row r="119" ht="15.75" hidden="1" customHeight="1">
      <c r="A119" s="16"/>
      <c r="B119" s="12">
        <v>412.0</v>
      </c>
      <c r="C119" s="7" t="s">
        <v>340</v>
      </c>
      <c r="D119" s="7" t="s">
        <v>341</v>
      </c>
      <c r="E119" s="26" t="s">
        <v>25</v>
      </c>
      <c r="F119" s="18" t="str">
        <f t="shared" si="1"/>
        <v>No</v>
      </c>
      <c r="G119" s="30" t="s">
        <v>25</v>
      </c>
      <c r="H119" s="18" t="str">
        <f t="shared" si="2"/>
        <v>None</v>
      </c>
      <c r="K119" s="20"/>
      <c r="L119" s="21" t="str">
        <f>'AI - 1'!A118</f>
        <v>No</v>
      </c>
      <c r="M119" s="21" t="str">
        <f>'AI - 2'!A118</f>
        <v>No</v>
      </c>
      <c r="N119" s="21" t="str">
        <f>'AI  - 3'!A118</f>
        <v>No</v>
      </c>
      <c r="O119" s="10">
        <f t="shared" si="3"/>
        <v>0</v>
      </c>
      <c r="P119" s="21" t="str">
        <f>'AI - 1'!B118</f>
        <v>No</v>
      </c>
      <c r="Q119" s="21" t="str">
        <f>'AI - 2'!B118</f>
        <v>No</v>
      </c>
      <c r="R119" s="21" t="str">
        <f>'AI  - 3'!B118</f>
        <v>No</v>
      </c>
      <c r="S119" s="10">
        <f t="shared" si="4"/>
        <v>0</v>
      </c>
      <c r="T119" s="22" t="str">
        <f t="shared" si="5"/>
        <v>No</v>
      </c>
      <c r="U119" s="23"/>
      <c r="V119" s="10"/>
      <c r="W119" s="7"/>
      <c r="X119" s="24"/>
      <c r="Y119" s="25"/>
      <c r="Z119" s="27"/>
      <c r="AA119" s="27"/>
      <c r="AB119" s="28"/>
      <c r="AC119" s="27"/>
      <c r="AD119" s="27"/>
      <c r="AE119" s="27"/>
      <c r="AF119" s="28"/>
      <c r="AG119" s="27"/>
    </row>
    <row r="120" ht="15.75" hidden="1" customHeight="1">
      <c r="A120" s="16"/>
      <c r="B120" s="12">
        <v>284.0</v>
      </c>
      <c r="C120" s="7" t="s">
        <v>342</v>
      </c>
      <c r="D120" s="7" t="s">
        <v>343</v>
      </c>
      <c r="E120" s="26" t="s">
        <v>25</v>
      </c>
      <c r="F120" s="18" t="str">
        <f t="shared" si="1"/>
        <v>No</v>
      </c>
      <c r="G120" s="26" t="s">
        <v>25</v>
      </c>
      <c r="H120" s="18" t="str">
        <f t="shared" si="2"/>
        <v>None</v>
      </c>
      <c r="K120" s="20"/>
      <c r="L120" s="21" t="str">
        <f>'AI - 1'!A119</f>
        <v>No</v>
      </c>
      <c r="M120" s="21" t="str">
        <f>'AI - 2'!A119</f>
        <v>No</v>
      </c>
      <c r="N120" s="21" t="str">
        <f>'AI  - 3'!A119</f>
        <v>No</v>
      </c>
      <c r="O120" s="10">
        <f t="shared" si="3"/>
        <v>0</v>
      </c>
      <c r="P120" s="21" t="str">
        <f>'AI - 1'!B119</f>
        <v>No</v>
      </c>
      <c r="Q120" s="21" t="str">
        <f>'AI - 2'!B119</f>
        <v>No</v>
      </c>
      <c r="R120" s="21" t="str">
        <f>'AI  - 3'!B119</f>
        <v>No</v>
      </c>
      <c r="S120" s="10">
        <f t="shared" si="4"/>
        <v>0</v>
      </c>
      <c r="T120" s="22" t="str">
        <f t="shared" si="5"/>
        <v>No</v>
      </c>
      <c r="U120" s="23"/>
      <c r="V120" s="10"/>
      <c r="W120" s="7"/>
      <c r="X120" s="24"/>
      <c r="Y120" s="25"/>
      <c r="Z120" s="27"/>
      <c r="AA120" s="27"/>
      <c r="AB120" s="28"/>
      <c r="AC120" s="27"/>
      <c r="AD120" s="27"/>
      <c r="AE120" s="27"/>
      <c r="AF120" s="28"/>
      <c r="AG120" s="27"/>
    </row>
    <row r="121" ht="15.75" hidden="1" customHeight="1">
      <c r="A121" s="16"/>
      <c r="B121" s="12">
        <v>657.0</v>
      </c>
      <c r="C121" s="7" t="s">
        <v>344</v>
      </c>
      <c r="D121" s="7" t="s">
        <v>345</v>
      </c>
      <c r="E121" s="26" t="s">
        <v>25</v>
      </c>
      <c r="F121" s="18" t="str">
        <f t="shared" si="1"/>
        <v>No</v>
      </c>
      <c r="G121" s="26" t="s">
        <v>25</v>
      </c>
      <c r="H121" s="18" t="str">
        <f t="shared" si="2"/>
        <v>None</v>
      </c>
      <c r="K121" s="20"/>
      <c r="L121" s="21" t="str">
        <f>'AI - 1'!A120</f>
        <v>No</v>
      </c>
      <c r="M121" s="21" t="str">
        <f>'AI - 2'!A120</f>
        <v>No</v>
      </c>
      <c r="N121" s="21" t="str">
        <f>'AI  - 3'!A120</f>
        <v>No</v>
      </c>
      <c r="O121" s="10">
        <f t="shared" si="3"/>
        <v>0</v>
      </c>
      <c r="P121" s="21" t="str">
        <f>'AI - 1'!B120</f>
        <v>No</v>
      </c>
      <c r="Q121" s="21" t="str">
        <f>'AI - 2'!B120</f>
        <v>No</v>
      </c>
      <c r="R121" s="21" t="str">
        <f>'AI  - 3'!B120</f>
        <v>No</v>
      </c>
      <c r="S121" s="10">
        <f t="shared" si="4"/>
        <v>0</v>
      </c>
      <c r="T121" s="22" t="str">
        <f t="shared" si="5"/>
        <v>No</v>
      </c>
      <c r="U121" s="23"/>
      <c r="V121" s="10"/>
      <c r="W121" s="7"/>
      <c r="X121" s="24"/>
      <c r="Y121" s="25"/>
      <c r="Z121" s="27"/>
      <c r="AA121" s="27"/>
      <c r="AB121" s="28"/>
      <c r="AC121" s="27"/>
      <c r="AD121" s="27"/>
      <c r="AE121" s="27"/>
      <c r="AF121" s="28"/>
      <c r="AG121" s="27"/>
    </row>
    <row r="122" ht="15.75" hidden="1" customHeight="1">
      <c r="A122" s="16"/>
      <c r="B122" s="12">
        <v>749.0</v>
      </c>
      <c r="C122" s="7" t="s">
        <v>346</v>
      </c>
      <c r="D122" s="7" t="s">
        <v>347</v>
      </c>
      <c r="E122" s="26" t="s">
        <v>25</v>
      </c>
      <c r="F122" s="18" t="str">
        <f t="shared" si="1"/>
        <v>No</v>
      </c>
      <c r="G122" s="30" t="s">
        <v>25</v>
      </c>
      <c r="H122" s="18" t="str">
        <f t="shared" si="2"/>
        <v>None</v>
      </c>
      <c r="K122" s="20"/>
      <c r="L122" s="21" t="str">
        <f>'AI - 1'!A121</f>
        <v>No</v>
      </c>
      <c r="M122" s="21" t="str">
        <f>'AI - 2'!A121</f>
        <v>No</v>
      </c>
      <c r="N122" s="21" t="str">
        <f>'AI  - 3'!A121</f>
        <v>No</v>
      </c>
      <c r="O122" s="10">
        <f t="shared" si="3"/>
        <v>0</v>
      </c>
      <c r="P122" s="21" t="str">
        <f>'AI - 1'!B121</f>
        <v>No</v>
      </c>
      <c r="Q122" s="21" t="str">
        <f>'AI - 2'!B121</f>
        <v>No</v>
      </c>
      <c r="R122" s="21" t="str">
        <f>'AI  - 3'!B121</f>
        <v>No</v>
      </c>
      <c r="S122" s="10">
        <f t="shared" si="4"/>
        <v>0</v>
      </c>
      <c r="T122" s="22" t="str">
        <f t="shared" si="5"/>
        <v>No</v>
      </c>
      <c r="U122" s="23"/>
      <c r="V122" s="10"/>
      <c r="W122" s="7"/>
      <c r="X122" s="24"/>
      <c r="Y122" s="25"/>
      <c r="Z122" s="27"/>
      <c r="AA122" s="27"/>
      <c r="AB122" s="28"/>
      <c r="AC122" s="27"/>
      <c r="AD122" s="27"/>
      <c r="AE122" s="27"/>
      <c r="AF122" s="28"/>
      <c r="AG122" s="27"/>
    </row>
    <row r="123" ht="15.75" hidden="1" customHeight="1">
      <c r="A123" s="16"/>
      <c r="B123" s="12">
        <v>151.0</v>
      </c>
      <c r="C123" s="7" t="s">
        <v>348</v>
      </c>
      <c r="D123" s="7" t="s">
        <v>349</v>
      </c>
      <c r="E123" s="26" t="s">
        <v>25</v>
      </c>
      <c r="F123" s="18" t="str">
        <f t="shared" si="1"/>
        <v>No</v>
      </c>
      <c r="G123" s="26" t="s">
        <v>25</v>
      </c>
      <c r="H123" s="18" t="str">
        <f t="shared" si="2"/>
        <v>None</v>
      </c>
      <c r="K123" s="20"/>
      <c r="L123" s="21" t="str">
        <f>'AI - 1'!A122</f>
        <v>No</v>
      </c>
      <c r="M123" s="21" t="str">
        <f>'AI - 2'!A122</f>
        <v>No</v>
      </c>
      <c r="N123" s="21" t="str">
        <f>'AI  - 3'!A122</f>
        <v>No</v>
      </c>
      <c r="O123" s="10">
        <f t="shared" si="3"/>
        <v>0</v>
      </c>
      <c r="P123" s="21" t="str">
        <f>'AI - 1'!B122</f>
        <v>No</v>
      </c>
      <c r="Q123" s="21" t="str">
        <f>'AI - 2'!B122</f>
        <v>No</v>
      </c>
      <c r="R123" s="21" t="str">
        <f>'AI  - 3'!B122</f>
        <v>No</v>
      </c>
      <c r="S123" s="10">
        <f t="shared" si="4"/>
        <v>0</v>
      </c>
      <c r="T123" s="22" t="str">
        <f t="shared" si="5"/>
        <v>No</v>
      </c>
      <c r="U123" s="23"/>
      <c r="V123" s="10"/>
      <c r="W123" s="7"/>
      <c r="X123" s="24"/>
      <c r="Y123" s="25"/>
      <c r="Z123" s="27"/>
      <c r="AA123" s="27"/>
      <c r="AB123" s="28"/>
      <c r="AC123" s="27"/>
      <c r="AD123" s="27"/>
      <c r="AE123" s="27"/>
      <c r="AF123" s="28"/>
      <c r="AG123" s="27"/>
    </row>
    <row r="124" ht="15.75" hidden="1" customHeight="1">
      <c r="A124" s="16"/>
      <c r="B124" s="12">
        <v>845.0</v>
      </c>
      <c r="C124" s="7" t="s">
        <v>350</v>
      </c>
      <c r="D124" s="7" t="s">
        <v>351</v>
      </c>
      <c r="E124" s="26" t="s">
        <v>25</v>
      </c>
      <c r="F124" s="18" t="str">
        <f t="shared" si="1"/>
        <v>No</v>
      </c>
      <c r="G124" s="30" t="s">
        <v>25</v>
      </c>
      <c r="H124" s="18" t="str">
        <f t="shared" si="2"/>
        <v>None</v>
      </c>
      <c r="K124" s="20"/>
      <c r="L124" s="21" t="str">
        <f>'AI - 1'!A123</f>
        <v>No</v>
      </c>
      <c r="M124" s="21" t="str">
        <f>'AI - 2'!A123</f>
        <v>No</v>
      </c>
      <c r="N124" s="21" t="str">
        <f>'AI  - 3'!A123</f>
        <v>No</v>
      </c>
      <c r="O124" s="10">
        <f t="shared" si="3"/>
        <v>0</v>
      </c>
      <c r="P124" s="21" t="str">
        <f>'AI - 1'!B123</f>
        <v>No</v>
      </c>
      <c r="Q124" s="21" t="str">
        <f>'AI - 2'!B123</f>
        <v>No</v>
      </c>
      <c r="R124" s="21" t="str">
        <f>'AI  - 3'!B123</f>
        <v>No</v>
      </c>
      <c r="S124" s="10">
        <f t="shared" si="4"/>
        <v>0</v>
      </c>
      <c r="T124" s="22" t="str">
        <f t="shared" si="5"/>
        <v>No</v>
      </c>
      <c r="U124" s="23"/>
      <c r="V124" s="10"/>
      <c r="W124" s="7"/>
      <c r="X124" s="24"/>
      <c r="Y124" s="25"/>
      <c r="Z124" s="7"/>
      <c r="AA124" s="7"/>
      <c r="AB124" s="24"/>
      <c r="AC124" s="25"/>
      <c r="AD124" s="7"/>
      <c r="AE124" s="7"/>
      <c r="AF124" s="24"/>
      <c r="AG124" s="25"/>
    </row>
    <row r="125" ht="15.75" hidden="1" customHeight="1">
      <c r="A125" s="16"/>
      <c r="B125" s="12">
        <v>965.0</v>
      </c>
      <c r="C125" s="7" t="s">
        <v>352</v>
      </c>
      <c r="D125" s="7" t="s">
        <v>353</v>
      </c>
      <c r="E125" s="26" t="s">
        <v>25</v>
      </c>
      <c r="F125" s="18" t="str">
        <f t="shared" si="1"/>
        <v>No</v>
      </c>
      <c r="G125" s="26" t="s">
        <v>25</v>
      </c>
      <c r="H125" s="18" t="str">
        <f t="shared" si="2"/>
        <v>None</v>
      </c>
      <c r="K125" s="20"/>
      <c r="L125" s="21" t="str">
        <f>'AI - 1'!A124</f>
        <v>No</v>
      </c>
      <c r="M125" s="21" t="str">
        <f>'AI - 2'!A124</f>
        <v>No</v>
      </c>
      <c r="N125" s="21" t="str">
        <f>'AI  - 3'!A124</f>
        <v>No</v>
      </c>
      <c r="O125" s="10">
        <f t="shared" si="3"/>
        <v>0</v>
      </c>
      <c r="P125" s="21" t="str">
        <f>'AI - 1'!B124</f>
        <v>No</v>
      </c>
      <c r="Q125" s="21" t="str">
        <f>'AI - 2'!B124</f>
        <v>No</v>
      </c>
      <c r="R125" s="21" t="str">
        <f>'AI  - 3'!B124</f>
        <v>No</v>
      </c>
      <c r="S125" s="10">
        <f t="shared" si="4"/>
        <v>0</v>
      </c>
      <c r="T125" s="22" t="str">
        <f t="shared" si="5"/>
        <v>No</v>
      </c>
      <c r="U125" s="23"/>
      <c r="V125" s="10"/>
      <c r="W125" s="7"/>
      <c r="X125" s="24"/>
      <c r="Y125" s="25"/>
      <c r="Z125" s="27"/>
      <c r="AA125" s="27"/>
      <c r="AB125" s="28"/>
      <c r="AC125" s="27"/>
      <c r="AD125" s="27"/>
      <c r="AE125" s="27"/>
      <c r="AF125" s="28"/>
      <c r="AG125" s="27"/>
    </row>
    <row r="126" ht="15.75" hidden="1" customHeight="1">
      <c r="A126" s="16"/>
      <c r="B126" s="12">
        <v>423.0</v>
      </c>
      <c r="C126" s="7" t="s">
        <v>354</v>
      </c>
      <c r="D126" s="7" t="s">
        <v>355</v>
      </c>
      <c r="E126" s="26" t="s">
        <v>25</v>
      </c>
      <c r="F126" s="18" t="str">
        <f t="shared" si="1"/>
        <v>No</v>
      </c>
      <c r="G126" s="26" t="s">
        <v>25</v>
      </c>
      <c r="H126" s="18" t="str">
        <f t="shared" si="2"/>
        <v>None</v>
      </c>
      <c r="K126" s="20"/>
      <c r="L126" s="21" t="str">
        <f>'AI - 1'!A125</f>
        <v>No</v>
      </c>
      <c r="M126" s="21" t="str">
        <f>'AI - 2'!A125</f>
        <v>No</v>
      </c>
      <c r="N126" s="21" t="str">
        <f>'AI  - 3'!A125</f>
        <v>No</v>
      </c>
      <c r="O126" s="10">
        <f t="shared" si="3"/>
        <v>0</v>
      </c>
      <c r="P126" s="21" t="str">
        <f>'AI - 1'!B125</f>
        <v>No</v>
      </c>
      <c r="Q126" s="21" t="str">
        <f>'AI - 2'!B125</f>
        <v>No</v>
      </c>
      <c r="R126" s="21" t="str">
        <f>'AI  - 3'!B125</f>
        <v>No</v>
      </c>
      <c r="S126" s="10">
        <f t="shared" si="4"/>
        <v>0</v>
      </c>
      <c r="T126" s="22" t="str">
        <f t="shared" si="5"/>
        <v>No</v>
      </c>
      <c r="U126" s="23"/>
      <c r="V126" s="10"/>
      <c r="W126" s="7"/>
      <c r="X126" s="24"/>
      <c r="Y126" s="25"/>
      <c r="Z126" s="27"/>
      <c r="AA126" s="27"/>
      <c r="AB126" s="28"/>
      <c r="AC126" s="27"/>
      <c r="AD126" s="27"/>
      <c r="AE126" s="27"/>
      <c r="AF126" s="28"/>
      <c r="AG126" s="27"/>
    </row>
    <row r="127" ht="15.75" hidden="1" customHeight="1">
      <c r="A127" s="16"/>
      <c r="B127" s="12">
        <v>772.0</v>
      </c>
      <c r="C127" s="7" t="s">
        <v>356</v>
      </c>
      <c r="D127" s="7" t="s">
        <v>357</v>
      </c>
      <c r="E127" s="26" t="s">
        <v>25</v>
      </c>
      <c r="F127" s="18" t="str">
        <f t="shared" si="1"/>
        <v>No</v>
      </c>
      <c r="G127" s="26" t="s">
        <v>25</v>
      </c>
      <c r="H127" s="18" t="str">
        <f t="shared" si="2"/>
        <v>None</v>
      </c>
      <c r="K127" s="20"/>
      <c r="L127" s="21" t="str">
        <f>'AI - 1'!A126</f>
        <v>No</v>
      </c>
      <c r="M127" s="21" t="str">
        <f>'AI - 2'!A126</f>
        <v>No</v>
      </c>
      <c r="N127" s="21" t="str">
        <f>'AI  - 3'!A126</f>
        <v>No</v>
      </c>
      <c r="O127" s="10">
        <f t="shared" si="3"/>
        <v>0</v>
      </c>
      <c r="P127" s="21" t="str">
        <f>'AI - 1'!B126</f>
        <v>No</v>
      </c>
      <c r="Q127" s="21" t="str">
        <f>'AI - 2'!B126</f>
        <v>No</v>
      </c>
      <c r="R127" s="21" t="str">
        <f>'AI  - 3'!B126</f>
        <v>No</v>
      </c>
      <c r="S127" s="10">
        <f t="shared" si="4"/>
        <v>0</v>
      </c>
      <c r="T127" s="22" t="str">
        <f t="shared" si="5"/>
        <v>No</v>
      </c>
      <c r="U127" s="23"/>
      <c r="V127" s="10"/>
      <c r="W127" s="7"/>
      <c r="X127" s="24"/>
      <c r="Y127" s="25"/>
      <c r="Z127" s="27"/>
      <c r="AA127" s="27"/>
      <c r="AB127" s="28"/>
      <c r="AC127" s="27"/>
      <c r="AD127" s="27"/>
      <c r="AE127" s="27"/>
      <c r="AF127" s="28"/>
      <c r="AG127" s="27"/>
    </row>
    <row r="128" ht="15.75" hidden="1" customHeight="1">
      <c r="A128" s="16"/>
      <c r="B128" s="12">
        <v>413.0</v>
      </c>
      <c r="C128" s="7" t="s">
        <v>358</v>
      </c>
      <c r="D128" s="7" t="s">
        <v>359</v>
      </c>
      <c r="E128" s="26" t="s">
        <v>25</v>
      </c>
      <c r="F128" s="18" t="str">
        <f t="shared" si="1"/>
        <v>No</v>
      </c>
      <c r="G128" s="26" t="s">
        <v>25</v>
      </c>
      <c r="H128" s="18" t="str">
        <f t="shared" si="2"/>
        <v>None</v>
      </c>
      <c r="K128" s="20"/>
      <c r="L128" s="21" t="str">
        <f>'AI - 1'!A127</f>
        <v>No</v>
      </c>
      <c r="M128" s="21" t="str">
        <f>'AI - 2'!A127</f>
        <v>No</v>
      </c>
      <c r="N128" s="21" t="str">
        <f>'AI  - 3'!A127</f>
        <v>No</v>
      </c>
      <c r="O128" s="10">
        <f t="shared" si="3"/>
        <v>0</v>
      </c>
      <c r="P128" s="21" t="str">
        <f>'AI - 1'!B127</f>
        <v>No</v>
      </c>
      <c r="Q128" s="21" t="str">
        <f>'AI - 2'!B127</f>
        <v>No</v>
      </c>
      <c r="R128" s="21" t="str">
        <f>'AI  - 3'!B127</f>
        <v>No</v>
      </c>
      <c r="S128" s="10">
        <f t="shared" si="4"/>
        <v>0</v>
      </c>
      <c r="T128" s="22" t="str">
        <f t="shared" si="5"/>
        <v>No</v>
      </c>
      <c r="U128" s="23"/>
      <c r="V128" s="10"/>
      <c r="W128" s="7"/>
      <c r="X128" s="24"/>
      <c r="Y128" s="25"/>
      <c r="Z128" s="27"/>
      <c r="AA128" s="27"/>
      <c r="AB128" s="28"/>
      <c r="AC128" s="27"/>
      <c r="AD128" s="27"/>
      <c r="AE128" s="27"/>
      <c r="AF128" s="28"/>
      <c r="AG128" s="27"/>
    </row>
    <row r="129" ht="15.75" hidden="1" customHeight="1">
      <c r="A129" s="16"/>
      <c r="B129" s="12">
        <v>1040.0</v>
      </c>
      <c r="C129" s="7" t="s">
        <v>360</v>
      </c>
      <c r="D129" s="7" t="s">
        <v>361</v>
      </c>
      <c r="E129" s="26" t="s">
        <v>25</v>
      </c>
      <c r="F129" s="18" t="str">
        <f t="shared" si="1"/>
        <v>No</v>
      </c>
      <c r="G129" s="26" t="s">
        <v>25</v>
      </c>
      <c r="H129" s="18" t="str">
        <f t="shared" si="2"/>
        <v>None</v>
      </c>
      <c r="K129" s="20"/>
      <c r="L129" s="21" t="str">
        <f>'AI - 1'!A128</f>
        <v>No</v>
      </c>
      <c r="M129" s="21" t="str">
        <f>'AI - 2'!A128</f>
        <v>No</v>
      </c>
      <c r="N129" s="21" t="str">
        <f>'AI  - 3'!A128</f>
        <v>No</v>
      </c>
      <c r="O129" s="10">
        <f t="shared" si="3"/>
        <v>0</v>
      </c>
      <c r="P129" s="21" t="str">
        <f>'AI - 1'!B128</f>
        <v>No</v>
      </c>
      <c r="Q129" s="21" t="str">
        <f>'AI - 2'!B128</f>
        <v>No</v>
      </c>
      <c r="R129" s="21" t="str">
        <f>'AI  - 3'!B128</f>
        <v>No</v>
      </c>
      <c r="S129" s="10">
        <f t="shared" si="4"/>
        <v>0</v>
      </c>
      <c r="T129" s="22" t="str">
        <f t="shared" si="5"/>
        <v>No</v>
      </c>
      <c r="U129" s="23"/>
      <c r="V129" s="10"/>
      <c r="W129" s="7"/>
      <c r="X129" s="24"/>
      <c r="Y129" s="25"/>
      <c r="Z129" s="27"/>
      <c r="AA129" s="27"/>
      <c r="AB129" s="28"/>
      <c r="AC129" s="27"/>
      <c r="AD129" s="27"/>
      <c r="AE129" s="27"/>
      <c r="AF129" s="28"/>
      <c r="AG129" s="27"/>
    </row>
    <row r="130" ht="15.75" hidden="1" customHeight="1">
      <c r="A130" s="16"/>
      <c r="B130" s="12">
        <v>870.0</v>
      </c>
      <c r="C130" s="7" t="s">
        <v>362</v>
      </c>
      <c r="D130" s="7" t="s">
        <v>363</v>
      </c>
      <c r="E130" s="26" t="s">
        <v>25</v>
      </c>
      <c r="F130" s="18" t="str">
        <f t="shared" si="1"/>
        <v>No</v>
      </c>
      <c r="G130" s="26" t="s">
        <v>25</v>
      </c>
      <c r="H130" s="18" t="str">
        <f t="shared" si="2"/>
        <v>None</v>
      </c>
      <c r="K130" s="20"/>
      <c r="L130" s="21" t="str">
        <f>'AI - 1'!A129</f>
        <v>No</v>
      </c>
      <c r="M130" s="21" t="str">
        <f>'AI - 2'!A129</f>
        <v>No</v>
      </c>
      <c r="N130" s="21" t="str">
        <f>'AI  - 3'!A129</f>
        <v>No</v>
      </c>
      <c r="O130" s="10">
        <f t="shared" si="3"/>
        <v>0</v>
      </c>
      <c r="P130" s="21" t="str">
        <f>'AI - 1'!B129</f>
        <v>No</v>
      </c>
      <c r="Q130" s="21" t="str">
        <f>'AI - 2'!B129</f>
        <v>No</v>
      </c>
      <c r="R130" s="21" t="str">
        <f>'AI  - 3'!B129</f>
        <v>No</v>
      </c>
      <c r="S130" s="10">
        <f t="shared" si="4"/>
        <v>0</v>
      </c>
      <c r="T130" s="22" t="str">
        <f t="shared" si="5"/>
        <v>No</v>
      </c>
      <c r="U130" s="23"/>
      <c r="V130" s="10"/>
      <c r="W130" s="7"/>
      <c r="X130" s="24"/>
      <c r="Y130" s="25"/>
      <c r="Z130" s="27"/>
      <c r="AA130" s="27"/>
      <c r="AB130" s="28"/>
      <c r="AC130" s="27"/>
      <c r="AD130" s="27"/>
      <c r="AE130" s="27"/>
      <c r="AF130" s="28"/>
      <c r="AG130" s="27"/>
    </row>
    <row r="131" ht="15.75" hidden="1" customHeight="1">
      <c r="A131" s="16"/>
      <c r="B131" s="12">
        <v>1090.0</v>
      </c>
      <c r="C131" s="7" t="s">
        <v>364</v>
      </c>
      <c r="D131" s="7" t="s">
        <v>365</v>
      </c>
      <c r="E131" s="26" t="s">
        <v>25</v>
      </c>
      <c r="F131" s="18" t="str">
        <f t="shared" si="1"/>
        <v>No</v>
      </c>
      <c r="G131" s="26" t="s">
        <v>25</v>
      </c>
      <c r="H131" s="18" t="str">
        <f t="shared" si="2"/>
        <v>None</v>
      </c>
      <c r="K131" s="20"/>
      <c r="L131" s="21" t="str">
        <f>'AI - 1'!A130</f>
        <v>No</v>
      </c>
      <c r="M131" s="21" t="str">
        <f>'AI - 2'!A130</f>
        <v>No</v>
      </c>
      <c r="N131" s="21" t="str">
        <f>'AI  - 3'!A130</f>
        <v>No</v>
      </c>
      <c r="O131" s="10">
        <f t="shared" si="3"/>
        <v>0</v>
      </c>
      <c r="P131" s="21" t="str">
        <f>'AI - 1'!B130</f>
        <v>No</v>
      </c>
      <c r="Q131" s="21" t="str">
        <f>'AI - 2'!B130</f>
        <v>No</v>
      </c>
      <c r="R131" s="21" t="str">
        <f>'AI  - 3'!B130</f>
        <v>No</v>
      </c>
      <c r="S131" s="10">
        <f t="shared" si="4"/>
        <v>0</v>
      </c>
      <c r="T131" s="22" t="str">
        <f t="shared" si="5"/>
        <v>No</v>
      </c>
      <c r="U131" s="23"/>
      <c r="V131" s="10"/>
      <c r="W131" s="7"/>
      <c r="X131" s="24"/>
      <c r="Y131" s="25"/>
      <c r="Z131" s="27"/>
      <c r="AA131" s="27"/>
      <c r="AB131" s="28"/>
      <c r="AC131" s="27"/>
      <c r="AD131" s="27"/>
      <c r="AE131" s="27"/>
      <c r="AF131" s="28"/>
      <c r="AG131" s="27"/>
    </row>
    <row r="132" ht="15.75" customHeight="1">
      <c r="A132" s="16"/>
      <c r="B132" s="12">
        <v>59.0</v>
      </c>
      <c r="C132" s="18" t="s">
        <v>366</v>
      </c>
      <c r="D132" s="18" t="s">
        <v>367</v>
      </c>
      <c r="E132" s="30" t="s">
        <v>25</v>
      </c>
      <c r="F132" s="18" t="str">
        <f t="shared" si="1"/>
        <v>Yes</v>
      </c>
      <c r="G132" s="30" t="s">
        <v>25</v>
      </c>
      <c r="H132" s="18" t="str">
        <f t="shared" si="2"/>
        <v>AI Error</v>
      </c>
      <c r="K132" s="20"/>
      <c r="L132" s="21" t="str">
        <f>'AI - 1'!A131</f>
        <v>Yes</v>
      </c>
      <c r="M132" s="21" t="str">
        <f>'AI - 2'!A131</f>
        <v>Yes</v>
      </c>
      <c r="N132" s="21" t="str">
        <f>'AI  - 3'!A131</f>
        <v>Yes</v>
      </c>
      <c r="O132" s="10">
        <f t="shared" si="3"/>
        <v>3</v>
      </c>
      <c r="P132" s="21" t="str">
        <f>'AI - 1'!B131</f>
        <v>Yes</v>
      </c>
      <c r="Q132" s="21" t="str">
        <f>'AI - 2'!B131</f>
        <v>Yes</v>
      </c>
      <c r="R132" s="21" t="str">
        <f>'AI  - 3'!B131</f>
        <v>Yes</v>
      </c>
      <c r="S132" s="10">
        <f t="shared" si="4"/>
        <v>3</v>
      </c>
      <c r="T132" s="22" t="str">
        <f t="shared" si="5"/>
        <v>Yes</v>
      </c>
      <c r="U132" s="23"/>
      <c r="V132" s="10"/>
      <c r="W132" s="7"/>
      <c r="X132" s="24"/>
      <c r="Y132" s="25"/>
      <c r="Z132" s="27"/>
      <c r="AA132" s="27"/>
      <c r="AB132" s="28"/>
      <c r="AC132" s="27"/>
      <c r="AD132" s="27"/>
      <c r="AE132" s="27"/>
      <c r="AF132" s="28"/>
      <c r="AG132" s="27"/>
    </row>
    <row r="133" ht="15.75" hidden="1" customHeight="1">
      <c r="A133" s="16"/>
      <c r="B133" s="12">
        <v>820.0</v>
      </c>
      <c r="C133" s="7" t="s">
        <v>368</v>
      </c>
      <c r="D133" s="7" t="s">
        <v>369</v>
      </c>
      <c r="E133" s="26" t="s">
        <v>25</v>
      </c>
      <c r="F133" s="18" t="str">
        <f t="shared" si="1"/>
        <v>No</v>
      </c>
      <c r="G133" s="26" t="s">
        <v>25</v>
      </c>
      <c r="H133" s="18" t="str">
        <f t="shared" si="2"/>
        <v>None</v>
      </c>
      <c r="K133" s="20"/>
      <c r="L133" s="21" t="str">
        <f>'AI - 1'!A132</f>
        <v>No</v>
      </c>
      <c r="M133" s="21" t="str">
        <f>'AI - 2'!A132</f>
        <v>No</v>
      </c>
      <c r="N133" s="21" t="str">
        <f>'AI  - 3'!A132</f>
        <v>No</v>
      </c>
      <c r="O133" s="10">
        <f t="shared" si="3"/>
        <v>0</v>
      </c>
      <c r="P133" s="21" t="str">
        <f>'AI - 1'!B132</f>
        <v>No</v>
      </c>
      <c r="Q133" s="21" t="str">
        <f>'AI - 2'!B132</f>
        <v>No</v>
      </c>
      <c r="R133" s="21" t="str">
        <f>'AI  - 3'!B132</f>
        <v>No</v>
      </c>
      <c r="S133" s="10">
        <f t="shared" si="4"/>
        <v>0</v>
      </c>
      <c r="T133" s="22" t="str">
        <f t="shared" si="5"/>
        <v>No</v>
      </c>
      <c r="U133" s="23"/>
      <c r="V133" s="10"/>
      <c r="W133" s="7"/>
      <c r="X133" s="24"/>
      <c r="Y133" s="25"/>
      <c r="Z133" s="27"/>
      <c r="AA133" s="27"/>
      <c r="AB133" s="28"/>
      <c r="AC133" s="27"/>
      <c r="AD133" s="27"/>
      <c r="AE133" s="27"/>
      <c r="AF133" s="28"/>
      <c r="AG133" s="27"/>
    </row>
    <row r="134" ht="15.75" hidden="1" customHeight="1">
      <c r="A134" s="16"/>
      <c r="B134" s="12">
        <v>574.0</v>
      </c>
      <c r="C134" s="7" t="s">
        <v>370</v>
      </c>
      <c r="D134" s="7" t="s">
        <v>371</v>
      </c>
      <c r="E134" s="26" t="s">
        <v>25</v>
      </c>
      <c r="F134" s="18" t="str">
        <f t="shared" si="1"/>
        <v>No</v>
      </c>
      <c r="G134" s="26" t="s">
        <v>25</v>
      </c>
      <c r="H134" s="18" t="str">
        <f t="shared" si="2"/>
        <v>None</v>
      </c>
      <c r="K134" s="20"/>
      <c r="L134" s="21" t="str">
        <f>'AI - 1'!A133</f>
        <v>No</v>
      </c>
      <c r="M134" s="21" t="str">
        <f>'AI - 2'!A133</f>
        <v>No</v>
      </c>
      <c r="N134" s="21" t="str">
        <f>'AI  - 3'!A133</f>
        <v>No</v>
      </c>
      <c r="O134" s="10">
        <f t="shared" si="3"/>
        <v>0</v>
      </c>
      <c r="P134" s="21" t="str">
        <f>'AI - 1'!B133</f>
        <v>No</v>
      </c>
      <c r="Q134" s="21" t="str">
        <f>'AI - 2'!B133</f>
        <v>No</v>
      </c>
      <c r="R134" s="21" t="str">
        <f>'AI  - 3'!B133</f>
        <v>No</v>
      </c>
      <c r="S134" s="10">
        <f t="shared" si="4"/>
        <v>0</v>
      </c>
      <c r="T134" s="22" t="str">
        <f t="shared" si="5"/>
        <v>No</v>
      </c>
      <c r="U134" s="23"/>
      <c r="V134" s="10"/>
      <c r="W134" s="7"/>
      <c r="X134" s="24"/>
      <c r="Y134" s="25"/>
      <c r="Z134" s="27"/>
      <c r="AA134" s="27"/>
      <c r="AB134" s="28"/>
      <c r="AC134" s="27"/>
      <c r="AD134" s="27"/>
      <c r="AE134" s="27"/>
      <c r="AF134" s="28"/>
      <c r="AG134" s="27"/>
    </row>
    <row r="135" ht="15.75" hidden="1" customHeight="1">
      <c r="A135" s="16"/>
      <c r="B135" s="12">
        <v>930.0</v>
      </c>
      <c r="C135" s="7" t="s">
        <v>372</v>
      </c>
      <c r="D135" s="7" t="s">
        <v>373</v>
      </c>
      <c r="E135" s="26" t="s">
        <v>25</v>
      </c>
      <c r="F135" s="18" t="str">
        <f t="shared" si="1"/>
        <v>No</v>
      </c>
      <c r="G135" s="26" t="s">
        <v>25</v>
      </c>
      <c r="H135" s="18" t="str">
        <f t="shared" si="2"/>
        <v>None</v>
      </c>
      <c r="K135" s="20"/>
      <c r="L135" s="21" t="str">
        <f>'AI - 1'!A134</f>
        <v>No</v>
      </c>
      <c r="M135" s="21" t="str">
        <f>'AI - 2'!A134</f>
        <v>No</v>
      </c>
      <c r="N135" s="21" t="str">
        <f>'AI  - 3'!A134</f>
        <v>No</v>
      </c>
      <c r="O135" s="10">
        <f t="shared" si="3"/>
        <v>0</v>
      </c>
      <c r="P135" s="21" t="str">
        <f>'AI - 1'!B134</f>
        <v>No</v>
      </c>
      <c r="Q135" s="21" t="str">
        <f>'AI - 2'!B134</f>
        <v>No</v>
      </c>
      <c r="R135" s="21" t="str">
        <f>'AI  - 3'!B134</f>
        <v>No</v>
      </c>
      <c r="S135" s="10">
        <f t="shared" si="4"/>
        <v>0</v>
      </c>
      <c r="T135" s="22" t="str">
        <f t="shared" si="5"/>
        <v>No</v>
      </c>
      <c r="U135" s="23"/>
      <c r="V135" s="10"/>
      <c r="W135" s="7"/>
      <c r="X135" s="24"/>
      <c r="Y135" s="25"/>
      <c r="Z135" s="27"/>
      <c r="AA135" s="27"/>
      <c r="AB135" s="28"/>
      <c r="AC135" s="27"/>
      <c r="AD135" s="27"/>
      <c r="AE135" s="27"/>
      <c r="AF135" s="28"/>
      <c r="AG135" s="27"/>
    </row>
    <row r="136" ht="15.75" hidden="1" customHeight="1">
      <c r="A136" s="16"/>
      <c r="B136" s="12">
        <v>647.0</v>
      </c>
      <c r="C136" s="7" t="s">
        <v>374</v>
      </c>
      <c r="D136" s="7" t="s">
        <v>375</v>
      </c>
      <c r="E136" s="26" t="s">
        <v>25</v>
      </c>
      <c r="F136" s="18" t="str">
        <f t="shared" si="1"/>
        <v>No</v>
      </c>
      <c r="G136" s="26" t="s">
        <v>25</v>
      </c>
      <c r="H136" s="18" t="str">
        <f t="shared" si="2"/>
        <v>None</v>
      </c>
      <c r="K136" s="20"/>
      <c r="L136" s="21" t="str">
        <f>'AI - 1'!A135</f>
        <v>No</v>
      </c>
      <c r="M136" s="21" t="str">
        <f>'AI - 2'!A135</f>
        <v>No</v>
      </c>
      <c r="N136" s="21" t="str">
        <f>'AI  - 3'!A135</f>
        <v>No</v>
      </c>
      <c r="O136" s="10">
        <f t="shared" si="3"/>
        <v>0</v>
      </c>
      <c r="P136" s="21" t="str">
        <f>'AI - 1'!B135</f>
        <v>No</v>
      </c>
      <c r="Q136" s="21" t="str">
        <f>'AI - 2'!B135</f>
        <v>No</v>
      </c>
      <c r="R136" s="21" t="str">
        <f>'AI  - 3'!B135</f>
        <v>No</v>
      </c>
      <c r="S136" s="10">
        <f t="shared" si="4"/>
        <v>0</v>
      </c>
      <c r="T136" s="22" t="str">
        <f t="shared" si="5"/>
        <v>No</v>
      </c>
      <c r="U136" s="23"/>
      <c r="V136" s="10"/>
      <c r="W136" s="7"/>
      <c r="X136" s="24"/>
      <c r="Y136" s="25"/>
      <c r="Z136" s="27"/>
      <c r="AA136" s="27"/>
      <c r="AB136" s="28"/>
      <c r="AC136" s="27"/>
      <c r="AD136" s="27"/>
      <c r="AE136" s="27"/>
      <c r="AF136" s="28"/>
      <c r="AG136" s="27"/>
    </row>
    <row r="137" ht="15.75" hidden="1" customHeight="1">
      <c r="A137" s="16"/>
      <c r="B137" s="12">
        <v>347.0</v>
      </c>
      <c r="C137" s="7" t="s">
        <v>376</v>
      </c>
      <c r="D137" s="7" t="s">
        <v>377</v>
      </c>
      <c r="E137" s="26" t="s">
        <v>25</v>
      </c>
      <c r="F137" s="18" t="str">
        <f t="shared" si="1"/>
        <v>No</v>
      </c>
      <c r="G137" s="26" t="s">
        <v>25</v>
      </c>
      <c r="H137" s="18" t="str">
        <f t="shared" si="2"/>
        <v>None</v>
      </c>
      <c r="K137" s="20"/>
      <c r="L137" s="21" t="str">
        <f>'AI - 1'!A136</f>
        <v>No</v>
      </c>
      <c r="M137" s="21" t="str">
        <f>'AI - 2'!A136</f>
        <v>No</v>
      </c>
      <c r="N137" s="21" t="str">
        <f>'AI  - 3'!A136</f>
        <v>No</v>
      </c>
      <c r="O137" s="10">
        <f t="shared" si="3"/>
        <v>0</v>
      </c>
      <c r="P137" s="21" t="str">
        <f>'AI - 1'!B136</f>
        <v>No</v>
      </c>
      <c r="Q137" s="21" t="str">
        <f>'AI - 2'!B136</f>
        <v>No</v>
      </c>
      <c r="R137" s="21" t="str">
        <f>'AI  - 3'!B136</f>
        <v>No</v>
      </c>
      <c r="S137" s="10">
        <f t="shared" si="4"/>
        <v>0</v>
      </c>
      <c r="T137" s="22" t="str">
        <f t="shared" si="5"/>
        <v>No</v>
      </c>
      <c r="U137" s="23"/>
      <c r="V137" s="10"/>
      <c r="W137" s="7"/>
      <c r="X137" s="24"/>
      <c r="Y137" s="25"/>
      <c r="Z137" s="27"/>
      <c r="AA137" s="27"/>
      <c r="AB137" s="28"/>
      <c r="AC137" s="27"/>
      <c r="AD137" s="27"/>
      <c r="AE137" s="27"/>
      <c r="AF137" s="28"/>
      <c r="AG137" s="27"/>
    </row>
    <row r="138" ht="15.75" hidden="1" customHeight="1">
      <c r="A138" s="16"/>
      <c r="B138" s="12">
        <v>330.0</v>
      </c>
      <c r="C138" s="7" t="s">
        <v>378</v>
      </c>
      <c r="D138" s="7" t="s">
        <v>379</v>
      </c>
      <c r="E138" s="26" t="s">
        <v>25</v>
      </c>
      <c r="F138" s="18" t="str">
        <f t="shared" si="1"/>
        <v>No</v>
      </c>
      <c r="G138" s="26" t="s">
        <v>25</v>
      </c>
      <c r="H138" s="18" t="str">
        <f t="shared" si="2"/>
        <v>None</v>
      </c>
      <c r="K138" s="20"/>
      <c r="L138" s="21" t="str">
        <f>'AI - 1'!A137</f>
        <v>No</v>
      </c>
      <c r="M138" s="21" t="str">
        <f>'AI - 2'!A137</f>
        <v>No</v>
      </c>
      <c r="N138" s="21" t="str">
        <f>'AI  - 3'!A137</f>
        <v>No</v>
      </c>
      <c r="O138" s="10">
        <f t="shared" si="3"/>
        <v>0</v>
      </c>
      <c r="P138" s="21" t="str">
        <f>'AI - 1'!B137</f>
        <v>No</v>
      </c>
      <c r="Q138" s="21" t="str">
        <f>'AI - 2'!B137</f>
        <v>No</v>
      </c>
      <c r="R138" s="21" t="str">
        <f>'AI  - 3'!B137</f>
        <v>No</v>
      </c>
      <c r="S138" s="10">
        <f t="shared" si="4"/>
        <v>0</v>
      </c>
      <c r="T138" s="22" t="str">
        <f t="shared" si="5"/>
        <v>No</v>
      </c>
      <c r="U138" s="23"/>
      <c r="V138" s="10"/>
      <c r="W138" s="7"/>
      <c r="X138" s="24"/>
      <c r="Y138" s="25"/>
      <c r="Z138" s="27"/>
      <c r="AA138" s="27"/>
      <c r="AB138" s="28"/>
      <c r="AC138" s="27"/>
      <c r="AD138" s="27"/>
      <c r="AE138" s="27"/>
      <c r="AF138" s="28"/>
      <c r="AG138" s="27"/>
    </row>
    <row r="139" ht="15.75" hidden="1" customHeight="1">
      <c r="A139" s="16"/>
      <c r="B139" s="12">
        <v>800.0</v>
      </c>
      <c r="C139" s="7" t="s">
        <v>380</v>
      </c>
      <c r="D139" s="7" t="s">
        <v>381</v>
      </c>
      <c r="E139" s="26" t="s">
        <v>25</v>
      </c>
      <c r="F139" s="18" t="str">
        <f t="shared" si="1"/>
        <v>No</v>
      </c>
      <c r="G139" s="26" t="s">
        <v>25</v>
      </c>
      <c r="H139" s="18" t="str">
        <f t="shared" si="2"/>
        <v>None</v>
      </c>
      <c r="K139" s="20"/>
      <c r="L139" s="21" t="str">
        <f>'AI - 1'!A138</f>
        <v>No</v>
      </c>
      <c r="M139" s="21" t="str">
        <f>'AI - 2'!A138</f>
        <v>No</v>
      </c>
      <c r="N139" s="21" t="str">
        <f>'AI  - 3'!A138</f>
        <v>No</v>
      </c>
      <c r="O139" s="10">
        <f t="shared" si="3"/>
        <v>0</v>
      </c>
      <c r="P139" s="21" t="str">
        <f>'AI - 1'!B138</f>
        <v>No</v>
      </c>
      <c r="Q139" s="21" t="str">
        <f>'AI - 2'!B138</f>
        <v>No</v>
      </c>
      <c r="R139" s="21" t="str">
        <f>'AI  - 3'!B138</f>
        <v>No</v>
      </c>
      <c r="S139" s="10">
        <f t="shared" si="4"/>
        <v>0</v>
      </c>
      <c r="T139" s="22" t="str">
        <f t="shared" si="5"/>
        <v>No</v>
      </c>
      <c r="U139" s="23"/>
      <c r="V139" s="10"/>
      <c r="W139" s="7"/>
      <c r="X139" s="24"/>
      <c r="Y139" s="25"/>
      <c r="Z139" s="27"/>
      <c r="AA139" s="27"/>
      <c r="AB139" s="28"/>
      <c r="AC139" s="27"/>
      <c r="AD139" s="27"/>
      <c r="AE139" s="27"/>
      <c r="AF139" s="28"/>
      <c r="AG139" s="27"/>
    </row>
    <row r="140" ht="15.75" hidden="1" customHeight="1">
      <c r="A140" s="16"/>
      <c r="B140" s="12">
        <v>825.0</v>
      </c>
      <c r="C140" s="7" t="s">
        <v>382</v>
      </c>
      <c r="D140" s="7" t="s">
        <v>383</v>
      </c>
      <c r="E140" s="26" t="s">
        <v>25</v>
      </c>
      <c r="F140" s="18" t="str">
        <f t="shared" si="1"/>
        <v>No</v>
      </c>
      <c r="G140" s="26" t="s">
        <v>25</v>
      </c>
      <c r="H140" s="18" t="str">
        <f t="shared" si="2"/>
        <v>None</v>
      </c>
      <c r="K140" s="20"/>
      <c r="L140" s="21" t="str">
        <f>'AI - 1'!A139</f>
        <v>No</v>
      </c>
      <c r="M140" s="21" t="str">
        <f>'AI - 2'!A139</f>
        <v>No</v>
      </c>
      <c r="N140" s="21" t="str">
        <f>'AI  - 3'!A139</f>
        <v>No</v>
      </c>
      <c r="O140" s="10">
        <f t="shared" si="3"/>
        <v>0</v>
      </c>
      <c r="P140" s="21" t="str">
        <f>'AI - 1'!B139</f>
        <v>No</v>
      </c>
      <c r="Q140" s="21" t="str">
        <f>'AI - 2'!B139</f>
        <v>No</v>
      </c>
      <c r="R140" s="21" t="str">
        <f>'AI  - 3'!B139</f>
        <v>No</v>
      </c>
      <c r="S140" s="10">
        <f t="shared" si="4"/>
        <v>0</v>
      </c>
      <c r="T140" s="22" t="str">
        <f t="shared" si="5"/>
        <v>No</v>
      </c>
      <c r="U140" s="23"/>
      <c r="V140" s="10"/>
      <c r="W140" s="7"/>
      <c r="X140" s="24"/>
      <c r="Y140" s="25"/>
      <c r="Z140" s="27"/>
      <c r="AA140" s="27"/>
      <c r="AB140" s="28"/>
      <c r="AC140" s="27"/>
      <c r="AD140" s="27"/>
      <c r="AE140" s="27"/>
      <c r="AF140" s="28"/>
      <c r="AG140" s="27"/>
    </row>
    <row r="141" ht="15.75" hidden="1" customHeight="1">
      <c r="A141" s="16"/>
      <c r="B141" s="12">
        <v>666.0</v>
      </c>
      <c r="C141" s="7" t="s">
        <v>384</v>
      </c>
      <c r="D141" s="7" t="s">
        <v>385</v>
      </c>
      <c r="E141" s="26" t="s">
        <v>25</v>
      </c>
      <c r="F141" s="18" t="str">
        <f t="shared" si="1"/>
        <v>No</v>
      </c>
      <c r="G141" s="26" t="s">
        <v>25</v>
      </c>
      <c r="H141" s="18" t="str">
        <f t="shared" si="2"/>
        <v>None</v>
      </c>
      <c r="K141" s="20"/>
      <c r="L141" s="21" t="str">
        <f>'AI - 1'!A140</f>
        <v>No</v>
      </c>
      <c r="M141" s="21" t="str">
        <f>'AI - 2'!A140</f>
        <v>No</v>
      </c>
      <c r="N141" s="21" t="str">
        <f>'AI  - 3'!A140</f>
        <v>No</v>
      </c>
      <c r="O141" s="10">
        <f t="shared" si="3"/>
        <v>0</v>
      </c>
      <c r="P141" s="21" t="str">
        <f>'AI - 1'!B140</f>
        <v>No</v>
      </c>
      <c r="Q141" s="21" t="str">
        <f>'AI - 2'!B140</f>
        <v>No</v>
      </c>
      <c r="R141" s="21" t="str">
        <f>'AI  - 3'!B140</f>
        <v>No</v>
      </c>
      <c r="S141" s="10">
        <f t="shared" si="4"/>
        <v>0</v>
      </c>
      <c r="T141" s="22" t="str">
        <f t="shared" si="5"/>
        <v>No</v>
      </c>
      <c r="U141" s="23"/>
      <c r="V141" s="10"/>
      <c r="W141" s="7"/>
      <c r="X141" s="24"/>
      <c r="Y141" s="25"/>
      <c r="Z141" s="7"/>
      <c r="AA141" s="7"/>
      <c r="AB141" s="24"/>
      <c r="AC141" s="25"/>
      <c r="AD141" s="7"/>
      <c r="AE141" s="7"/>
      <c r="AF141" s="24"/>
      <c r="AG141" s="25"/>
    </row>
    <row r="142" ht="15.75" hidden="1" customHeight="1">
      <c r="A142" s="16"/>
      <c r="B142" s="12">
        <v>651.0</v>
      </c>
      <c r="C142" s="7" t="s">
        <v>386</v>
      </c>
      <c r="D142" s="7" t="s">
        <v>387</v>
      </c>
      <c r="E142" s="26" t="s">
        <v>25</v>
      </c>
      <c r="F142" s="18" t="str">
        <f t="shared" si="1"/>
        <v>No</v>
      </c>
      <c r="G142" s="26" t="s">
        <v>25</v>
      </c>
      <c r="H142" s="18" t="str">
        <f t="shared" si="2"/>
        <v>None</v>
      </c>
      <c r="K142" s="20"/>
      <c r="L142" s="21" t="str">
        <f>'AI - 1'!A141</f>
        <v>No</v>
      </c>
      <c r="M142" s="21" t="str">
        <f>'AI - 2'!A141</f>
        <v>No</v>
      </c>
      <c r="N142" s="21" t="str">
        <f>'AI  - 3'!A141</f>
        <v>No</v>
      </c>
      <c r="O142" s="10">
        <f t="shared" si="3"/>
        <v>0</v>
      </c>
      <c r="P142" s="21" t="str">
        <f>'AI - 1'!B141</f>
        <v>No</v>
      </c>
      <c r="Q142" s="21" t="str">
        <f>'AI - 2'!B141</f>
        <v>No</v>
      </c>
      <c r="R142" s="21" t="str">
        <f>'AI  - 3'!B141</f>
        <v>No</v>
      </c>
      <c r="S142" s="10">
        <f t="shared" si="4"/>
        <v>0</v>
      </c>
      <c r="T142" s="22" t="str">
        <f t="shared" si="5"/>
        <v>No</v>
      </c>
      <c r="U142" s="23"/>
      <c r="V142" s="10"/>
      <c r="W142" s="7"/>
      <c r="X142" s="24"/>
      <c r="Y142" s="25"/>
      <c r="Z142" s="27"/>
      <c r="AA142" s="27"/>
      <c r="AB142" s="28"/>
      <c r="AC142" s="27"/>
      <c r="AD142" s="27"/>
      <c r="AE142" s="27"/>
      <c r="AF142" s="28"/>
      <c r="AG142" s="27"/>
    </row>
    <row r="143" ht="15.75" hidden="1" customHeight="1">
      <c r="A143" s="16"/>
      <c r="B143" s="12">
        <v>734.0</v>
      </c>
      <c r="C143" s="7" t="s">
        <v>388</v>
      </c>
      <c r="D143" s="7" t="s">
        <v>389</v>
      </c>
      <c r="E143" s="26" t="s">
        <v>25</v>
      </c>
      <c r="F143" s="18" t="str">
        <f t="shared" si="1"/>
        <v>No</v>
      </c>
      <c r="G143" s="26" t="s">
        <v>25</v>
      </c>
      <c r="H143" s="18" t="str">
        <f t="shared" si="2"/>
        <v>None</v>
      </c>
      <c r="K143" s="20"/>
      <c r="L143" s="21" t="str">
        <f>'AI - 1'!A142</f>
        <v>No</v>
      </c>
      <c r="M143" s="21" t="str">
        <f>'AI - 2'!A142</f>
        <v>No</v>
      </c>
      <c r="N143" s="21" t="str">
        <f>'AI  - 3'!A142</f>
        <v>No</v>
      </c>
      <c r="O143" s="10">
        <f t="shared" si="3"/>
        <v>0</v>
      </c>
      <c r="P143" s="21" t="str">
        <f>'AI - 1'!B142</f>
        <v>No</v>
      </c>
      <c r="Q143" s="21" t="str">
        <f>'AI - 2'!B142</f>
        <v>No</v>
      </c>
      <c r="R143" s="21" t="str">
        <f>'AI  - 3'!B142</f>
        <v>No</v>
      </c>
      <c r="S143" s="10">
        <f t="shared" si="4"/>
        <v>0</v>
      </c>
      <c r="T143" s="22" t="str">
        <f t="shared" si="5"/>
        <v>No</v>
      </c>
      <c r="U143" s="23"/>
      <c r="V143" s="10"/>
      <c r="W143" s="7"/>
      <c r="X143" s="24"/>
      <c r="Y143" s="25"/>
      <c r="Z143" s="27"/>
      <c r="AA143" s="27"/>
      <c r="AB143" s="28"/>
      <c r="AC143" s="27"/>
      <c r="AD143" s="27"/>
      <c r="AE143" s="27"/>
      <c r="AF143" s="28"/>
      <c r="AG143" s="27"/>
    </row>
    <row r="144" ht="15.75" hidden="1" customHeight="1">
      <c r="A144" s="16"/>
      <c r="B144" s="12">
        <v>1053.0</v>
      </c>
      <c r="C144" s="7" t="s">
        <v>390</v>
      </c>
      <c r="D144" s="7" t="s">
        <v>391</v>
      </c>
      <c r="E144" s="26" t="s">
        <v>25</v>
      </c>
      <c r="F144" s="18" t="str">
        <f t="shared" si="1"/>
        <v>No</v>
      </c>
      <c r="G144" s="26" t="s">
        <v>25</v>
      </c>
      <c r="H144" s="18" t="str">
        <f t="shared" si="2"/>
        <v>None</v>
      </c>
      <c r="K144" s="20"/>
      <c r="L144" s="21" t="str">
        <f>'AI - 1'!A143</f>
        <v>No</v>
      </c>
      <c r="M144" s="21" t="str">
        <f>'AI - 2'!A143</f>
        <v>No</v>
      </c>
      <c r="N144" s="21" t="str">
        <f>'AI  - 3'!A143</f>
        <v>No</v>
      </c>
      <c r="O144" s="10">
        <f t="shared" si="3"/>
        <v>0</v>
      </c>
      <c r="P144" s="21" t="str">
        <f>'AI - 1'!B143</f>
        <v>No</v>
      </c>
      <c r="Q144" s="21" t="str">
        <f>'AI - 2'!B143</f>
        <v>No</v>
      </c>
      <c r="R144" s="21" t="str">
        <f>'AI  - 3'!B143</f>
        <v>No</v>
      </c>
      <c r="S144" s="10">
        <f t="shared" si="4"/>
        <v>0</v>
      </c>
      <c r="T144" s="22" t="str">
        <f t="shared" si="5"/>
        <v>No</v>
      </c>
      <c r="U144" s="23"/>
      <c r="V144" s="10"/>
      <c r="W144" s="7"/>
      <c r="X144" s="24"/>
      <c r="Y144" s="25"/>
      <c r="Z144" s="27"/>
      <c r="AA144" s="27"/>
      <c r="AB144" s="28"/>
      <c r="AC144" s="27"/>
      <c r="AD144" s="27"/>
      <c r="AE144" s="27"/>
      <c r="AF144" s="28"/>
      <c r="AG144" s="27"/>
    </row>
    <row r="145" ht="15.75" hidden="1" customHeight="1">
      <c r="A145" s="16"/>
      <c r="B145" s="12">
        <v>391.0</v>
      </c>
      <c r="C145" s="7" t="s">
        <v>392</v>
      </c>
      <c r="D145" s="7" t="s">
        <v>393</v>
      </c>
      <c r="E145" s="26" t="s">
        <v>25</v>
      </c>
      <c r="F145" s="18" t="str">
        <f t="shared" si="1"/>
        <v>No</v>
      </c>
      <c r="G145" s="26" t="s">
        <v>25</v>
      </c>
      <c r="H145" s="18" t="str">
        <f t="shared" si="2"/>
        <v>None</v>
      </c>
      <c r="K145" s="20"/>
      <c r="L145" s="21" t="str">
        <f>'AI - 1'!A144</f>
        <v>No</v>
      </c>
      <c r="M145" s="21" t="str">
        <f>'AI - 2'!A144</f>
        <v>No</v>
      </c>
      <c r="N145" s="21" t="str">
        <f>'AI  - 3'!A144</f>
        <v>No</v>
      </c>
      <c r="O145" s="10">
        <f t="shared" si="3"/>
        <v>0</v>
      </c>
      <c r="P145" s="21" t="str">
        <f>'AI - 1'!B144</f>
        <v>No</v>
      </c>
      <c r="Q145" s="21" t="str">
        <f>'AI - 2'!B144</f>
        <v>No</v>
      </c>
      <c r="R145" s="21" t="str">
        <f>'AI  - 3'!B144</f>
        <v>No</v>
      </c>
      <c r="S145" s="10">
        <f t="shared" si="4"/>
        <v>0</v>
      </c>
      <c r="T145" s="22" t="str">
        <f t="shared" si="5"/>
        <v>No</v>
      </c>
      <c r="U145" s="23"/>
      <c r="V145" s="10"/>
      <c r="W145" s="7"/>
      <c r="X145" s="24"/>
      <c r="Y145" s="25"/>
      <c r="Z145" s="27"/>
      <c r="AA145" s="27"/>
      <c r="AB145" s="28"/>
      <c r="AC145" s="27"/>
      <c r="AD145" s="27"/>
      <c r="AE145" s="27"/>
      <c r="AF145" s="28"/>
      <c r="AG145" s="27"/>
    </row>
    <row r="146" ht="15.75" hidden="1" customHeight="1">
      <c r="A146" s="16"/>
      <c r="B146" s="12">
        <v>579.0</v>
      </c>
      <c r="C146" s="7" t="s">
        <v>394</v>
      </c>
      <c r="D146" s="7" t="s">
        <v>395</v>
      </c>
      <c r="E146" s="26" t="s">
        <v>25</v>
      </c>
      <c r="F146" s="18" t="str">
        <f t="shared" si="1"/>
        <v>No</v>
      </c>
      <c r="G146" s="26" t="s">
        <v>25</v>
      </c>
      <c r="H146" s="18" t="str">
        <f t="shared" si="2"/>
        <v>None</v>
      </c>
      <c r="K146" s="20"/>
      <c r="L146" s="21" t="str">
        <f>'AI - 1'!A145</f>
        <v>No</v>
      </c>
      <c r="M146" s="21" t="str">
        <f>'AI - 2'!A145</f>
        <v>No</v>
      </c>
      <c r="N146" s="21" t="str">
        <f>'AI  - 3'!A145</f>
        <v>No</v>
      </c>
      <c r="O146" s="10">
        <f t="shared" si="3"/>
        <v>0</v>
      </c>
      <c r="P146" s="21" t="str">
        <f>'AI - 1'!B145</f>
        <v>No</v>
      </c>
      <c r="Q146" s="21" t="str">
        <f>'AI - 2'!B145</f>
        <v>No</v>
      </c>
      <c r="R146" s="21" t="str">
        <f>'AI  - 3'!B145</f>
        <v>No</v>
      </c>
      <c r="S146" s="10">
        <f t="shared" si="4"/>
        <v>0</v>
      </c>
      <c r="T146" s="22" t="str">
        <f t="shared" si="5"/>
        <v>No</v>
      </c>
      <c r="U146" s="23"/>
      <c r="V146" s="10"/>
      <c r="W146" s="7"/>
      <c r="X146" s="24"/>
      <c r="Y146" s="25"/>
      <c r="Z146" s="27"/>
      <c r="AA146" s="27"/>
      <c r="AB146" s="28"/>
      <c r="AC146" s="27"/>
      <c r="AD146" s="27"/>
      <c r="AE146" s="27"/>
      <c r="AF146" s="28"/>
      <c r="AG146" s="27"/>
    </row>
    <row r="147" ht="15.75" hidden="1" customHeight="1">
      <c r="A147" s="16"/>
      <c r="B147" s="12">
        <v>590.0</v>
      </c>
      <c r="C147" s="7" t="s">
        <v>396</v>
      </c>
      <c r="D147" s="7" t="s">
        <v>397</v>
      </c>
      <c r="E147" s="26" t="s">
        <v>25</v>
      </c>
      <c r="F147" s="18" t="str">
        <f t="shared" si="1"/>
        <v>No</v>
      </c>
      <c r="G147" s="26" t="s">
        <v>25</v>
      </c>
      <c r="H147" s="18" t="str">
        <f t="shared" si="2"/>
        <v>None</v>
      </c>
      <c r="K147" s="20"/>
      <c r="L147" s="21" t="str">
        <f>'AI - 1'!A146</f>
        <v>No</v>
      </c>
      <c r="M147" s="21" t="str">
        <f>'AI - 2'!A146</f>
        <v>No</v>
      </c>
      <c r="N147" s="21" t="str">
        <f>'AI  - 3'!A146</f>
        <v>No</v>
      </c>
      <c r="O147" s="10">
        <f t="shared" si="3"/>
        <v>0</v>
      </c>
      <c r="P147" s="21" t="str">
        <f>'AI - 1'!B146</f>
        <v>No</v>
      </c>
      <c r="Q147" s="21" t="str">
        <f>'AI - 2'!B146</f>
        <v>No</v>
      </c>
      <c r="R147" s="21" t="str">
        <f>'AI  - 3'!B146</f>
        <v>No</v>
      </c>
      <c r="S147" s="10">
        <f t="shared" si="4"/>
        <v>0</v>
      </c>
      <c r="T147" s="22" t="str">
        <f t="shared" si="5"/>
        <v>No</v>
      </c>
      <c r="U147" s="23"/>
      <c r="V147" s="10"/>
      <c r="W147" s="7"/>
      <c r="X147" s="24"/>
      <c r="Y147" s="25"/>
      <c r="Z147" s="27"/>
      <c r="AA147" s="27"/>
      <c r="AB147" s="28"/>
      <c r="AC147" s="27"/>
      <c r="AD147" s="27"/>
      <c r="AE147" s="27"/>
      <c r="AF147" s="28"/>
      <c r="AG147" s="27"/>
    </row>
    <row r="148" ht="15.75" hidden="1" customHeight="1">
      <c r="A148" s="16"/>
      <c r="B148" s="12">
        <v>975.0</v>
      </c>
      <c r="C148" s="7" t="s">
        <v>58</v>
      </c>
      <c r="D148" s="7" t="s">
        <v>398</v>
      </c>
      <c r="E148" s="17" t="s">
        <v>21</v>
      </c>
      <c r="F148" s="18" t="str">
        <f t="shared" si="1"/>
        <v>Yes</v>
      </c>
      <c r="G148" s="17" t="s">
        <v>21</v>
      </c>
      <c r="H148" s="18" t="str">
        <f t="shared" si="2"/>
        <v>None</v>
      </c>
      <c r="K148" s="20"/>
      <c r="L148" s="21" t="str">
        <f>'AI - 1'!A147</f>
        <v>Yes</v>
      </c>
      <c r="M148" s="21" t="str">
        <f>'AI - 2'!A147</f>
        <v>Yes</v>
      </c>
      <c r="N148" s="21" t="str">
        <f>'AI  - 3'!A147</f>
        <v>Yes</v>
      </c>
      <c r="O148" s="10">
        <f t="shared" si="3"/>
        <v>3</v>
      </c>
      <c r="P148" s="21" t="str">
        <f>'AI - 1'!B147</f>
        <v>Yes</v>
      </c>
      <c r="Q148" s="21" t="str">
        <f>'AI - 2'!B147</f>
        <v>Yes</v>
      </c>
      <c r="R148" s="21" t="str">
        <f>'AI  - 3'!B147</f>
        <v>Yes</v>
      </c>
      <c r="S148" s="10">
        <f t="shared" si="4"/>
        <v>3</v>
      </c>
      <c r="T148" s="22" t="str">
        <f t="shared" si="5"/>
        <v>Yes</v>
      </c>
      <c r="U148" s="23"/>
      <c r="V148" s="10"/>
      <c r="W148" s="7"/>
      <c r="X148" s="24"/>
      <c r="Y148" s="25"/>
      <c r="Z148" s="27"/>
      <c r="AA148" s="27"/>
      <c r="AB148" s="28"/>
      <c r="AC148" s="27"/>
      <c r="AD148" s="27"/>
      <c r="AE148" s="27"/>
      <c r="AF148" s="28"/>
      <c r="AG148" s="27"/>
    </row>
    <row r="149" ht="15.75" hidden="1" customHeight="1">
      <c r="A149" s="16"/>
      <c r="B149" s="12">
        <v>891.0</v>
      </c>
      <c r="C149" s="7" t="s">
        <v>399</v>
      </c>
      <c r="D149" s="7" t="s">
        <v>400</v>
      </c>
      <c r="E149" s="26" t="s">
        <v>25</v>
      </c>
      <c r="F149" s="18" t="str">
        <f t="shared" si="1"/>
        <v>No</v>
      </c>
      <c r="G149" s="26" t="s">
        <v>25</v>
      </c>
      <c r="H149" s="18" t="str">
        <f t="shared" si="2"/>
        <v>None</v>
      </c>
      <c r="K149" s="20"/>
      <c r="L149" s="21" t="str">
        <f>'AI - 1'!A148</f>
        <v>No</v>
      </c>
      <c r="M149" s="21" t="str">
        <f>'AI - 2'!A148</f>
        <v>No</v>
      </c>
      <c r="N149" s="21" t="str">
        <f>'AI  - 3'!A148</f>
        <v>No</v>
      </c>
      <c r="O149" s="10">
        <f t="shared" si="3"/>
        <v>0</v>
      </c>
      <c r="P149" s="21" t="str">
        <f>'AI - 1'!B148</f>
        <v>No</v>
      </c>
      <c r="Q149" s="21" t="str">
        <f>'AI - 2'!B148</f>
        <v>No</v>
      </c>
      <c r="R149" s="21" t="str">
        <f>'AI  - 3'!B148</f>
        <v>No</v>
      </c>
      <c r="S149" s="10">
        <f t="shared" si="4"/>
        <v>0</v>
      </c>
      <c r="T149" s="22" t="str">
        <f t="shared" si="5"/>
        <v>No</v>
      </c>
      <c r="U149" s="23"/>
      <c r="V149" s="10"/>
      <c r="W149" s="7"/>
      <c r="X149" s="24"/>
      <c r="Y149" s="25"/>
      <c r="Z149" s="27"/>
      <c r="AA149" s="27"/>
      <c r="AB149" s="28"/>
      <c r="AC149" s="27"/>
      <c r="AD149" s="27"/>
      <c r="AE149" s="27"/>
      <c r="AF149" s="28"/>
      <c r="AG149" s="27"/>
    </row>
    <row r="150" ht="15.75" hidden="1" customHeight="1">
      <c r="A150" s="16"/>
      <c r="B150" s="12">
        <v>1067.0</v>
      </c>
      <c r="C150" s="7" t="s">
        <v>401</v>
      </c>
      <c r="D150" s="7" t="s">
        <v>402</v>
      </c>
      <c r="E150" s="26" t="s">
        <v>25</v>
      </c>
      <c r="F150" s="18" t="str">
        <f t="shared" si="1"/>
        <v>No</v>
      </c>
      <c r="G150" s="26" t="s">
        <v>25</v>
      </c>
      <c r="H150" s="18" t="str">
        <f t="shared" si="2"/>
        <v>None</v>
      </c>
      <c r="K150" s="20"/>
      <c r="L150" s="21" t="str">
        <f>'AI - 1'!A149</f>
        <v>No</v>
      </c>
      <c r="M150" s="21" t="str">
        <f>'AI - 2'!A149</f>
        <v>No</v>
      </c>
      <c r="N150" s="21" t="str">
        <f>'AI  - 3'!A149</f>
        <v>No</v>
      </c>
      <c r="O150" s="10">
        <f t="shared" si="3"/>
        <v>0</v>
      </c>
      <c r="P150" s="21" t="str">
        <f>'AI - 1'!B149</f>
        <v>No</v>
      </c>
      <c r="Q150" s="21" t="str">
        <f>'AI - 2'!B149</f>
        <v>No</v>
      </c>
      <c r="R150" s="21" t="str">
        <f>'AI  - 3'!B149</f>
        <v>No</v>
      </c>
      <c r="S150" s="10">
        <f t="shared" si="4"/>
        <v>0</v>
      </c>
      <c r="T150" s="22" t="str">
        <f t="shared" si="5"/>
        <v>No</v>
      </c>
      <c r="U150" s="23"/>
      <c r="V150" s="10"/>
      <c r="W150" s="7"/>
      <c r="X150" s="24"/>
      <c r="Y150" s="25"/>
      <c r="Z150" s="27"/>
      <c r="AA150" s="27"/>
      <c r="AB150" s="28"/>
      <c r="AC150" s="27"/>
      <c r="AD150" s="27"/>
      <c r="AE150" s="27"/>
      <c r="AF150" s="28"/>
      <c r="AG150" s="27"/>
    </row>
    <row r="151" ht="15.75" hidden="1" customHeight="1">
      <c r="A151" s="16"/>
      <c r="B151" s="12">
        <v>271.0</v>
      </c>
      <c r="C151" s="7" t="s">
        <v>403</v>
      </c>
      <c r="D151" s="7" t="s">
        <v>404</v>
      </c>
      <c r="E151" s="26" t="s">
        <v>25</v>
      </c>
      <c r="F151" s="18" t="str">
        <f t="shared" si="1"/>
        <v>No</v>
      </c>
      <c r="G151" s="26" t="s">
        <v>25</v>
      </c>
      <c r="H151" s="18" t="str">
        <f t="shared" si="2"/>
        <v>None</v>
      </c>
      <c r="K151" s="20"/>
      <c r="L151" s="21" t="str">
        <f>'AI - 1'!A150</f>
        <v>No</v>
      </c>
      <c r="M151" s="21" t="str">
        <f>'AI - 2'!A150</f>
        <v>No</v>
      </c>
      <c r="N151" s="21" t="str">
        <f>'AI  - 3'!A150</f>
        <v>No</v>
      </c>
      <c r="O151" s="10">
        <f t="shared" si="3"/>
        <v>0</v>
      </c>
      <c r="P151" s="21" t="str">
        <f>'AI - 1'!B150</f>
        <v>No</v>
      </c>
      <c r="Q151" s="21" t="str">
        <f>'AI - 2'!B150</f>
        <v>No</v>
      </c>
      <c r="R151" s="21" t="str">
        <f>'AI  - 3'!B150</f>
        <v>No</v>
      </c>
      <c r="S151" s="10">
        <f t="shared" si="4"/>
        <v>0</v>
      </c>
      <c r="T151" s="22" t="str">
        <f t="shared" si="5"/>
        <v>No</v>
      </c>
      <c r="U151" s="23"/>
      <c r="V151" s="10"/>
      <c r="W151" s="7"/>
      <c r="X151" s="24"/>
      <c r="Y151" s="25"/>
      <c r="Z151" s="27"/>
      <c r="AA151" s="27"/>
      <c r="AB151" s="28"/>
      <c r="AC151" s="27"/>
      <c r="AD151" s="27"/>
      <c r="AE151" s="27"/>
      <c r="AF151" s="28"/>
      <c r="AG151" s="27"/>
    </row>
    <row r="152" ht="15.75" hidden="1" customHeight="1">
      <c r="A152" s="16"/>
      <c r="B152" s="12">
        <v>794.0</v>
      </c>
      <c r="C152" s="7" t="s">
        <v>405</v>
      </c>
      <c r="D152" s="7" t="s">
        <v>406</v>
      </c>
      <c r="E152" s="26" t="s">
        <v>25</v>
      </c>
      <c r="F152" s="18" t="str">
        <f t="shared" si="1"/>
        <v>No</v>
      </c>
      <c r="G152" s="30" t="s">
        <v>25</v>
      </c>
      <c r="H152" s="18" t="str">
        <f t="shared" si="2"/>
        <v>None</v>
      </c>
      <c r="I152" s="31"/>
      <c r="K152" s="20"/>
      <c r="L152" s="21" t="str">
        <f>'AI - 1'!A151</f>
        <v>No</v>
      </c>
      <c r="M152" s="21" t="str">
        <f>'AI - 2'!A151</f>
        <v>No</v>
      </c>
      <c r="N152" s="21" t="str">
        <f>'AI  - 3'!A151</f>
        <v>No</v>
      </c>
      <c r="O152" s="10">
        <f t="shared" si="3"/>
        <v>0</v>
      </c>
      <c r="P152" s="21" t="str">
        <f>'AI - 1'!B151</f>
        <v>No</v>
      </c>
      <c r="Q152" s="21" t="str">
        <f>'AI - 2'!B151</f>
        <v>No</v>
      </c>
      <c r="R152" s="21" t="str">
        <f>'AI  - 3'!B151</f>
        <v>No</v>
      </c>
      <c r="S152" s="10">
        <f t="shared" si="4"/>
        <v>0</v>
      </c>
      <c r="T152" s="22" t="str">
        <f t="shared" si="5"/>
        <v>No</v>
      </c>
      <c r="U152" s="23"/>
      <c r="V152" s="10"/>
      <c r="W152" s="7"/>
      <c r="X152" s="24"/>
      <c r="Y152" s="25"/>
      <c r="Z152" s="27"/>
      <c r="AA152" s="27"/>
      <c r="AB152" s="28"/>
      <c r="AC152" s="27"/>
      <c r="AD152" s="27"/>
      <c r="AE152" s="27"/>
      <c r="AF152" s="28"/>
      <c r="AG152" s="27"/>
    </row>
    <row r="153" ht="15.75" hidden="1" customHeight="1">
      <c r="A153" s="16"/>
      <c r="B153" s="12">
        <v>346.0</v>
      </c>
      <c r="C153" s="7" t="s">
        <v>407</v>
      </c>
      <c r="D153" s="7" t="s">
        <v>408</v>
      </c>
      <c r="E153" s="26" t="s">
        <v>25</v>
      </c>
      <c r="F153" s="18" t="str">
        <f t="shared" si="1"/>
        <v>No</v>
      </c>
      <c r="G153" s="26" t="s">
        <v>25</v>
      </c>
      <c r="H153" s="18" t="str">
        <f t="shared" si="2"/>
        <v>None</v>
      </c>
      <c r="K153" s="20"/>
      <c r="L153" s="21" t="str">
        <f>'AI - 1'!A152</f>
        <v>No</v>
      </c>
      <c r="M153" s="21" t="str">
        <f>'AI - 2'!A152</f>
        <v>No</v>
      </c>
      <c r="N153" s="21" t="str">
        <f>'AI  - 3'!A152</f>
        <v>No</v>
      </c>
      <c r="O153" s="10">
        <f t="shared" si="3"/>
        <v>0</v>
      </c>
      <c r="P153" s="21" t="str">
        <f>'AI - 1'!B152</f>
        <v>No</v>
      </c>
      <c r="Q153" s="21" t="str">
        <f>'AI - 2'!B152</f>
        <v>No</v>
      </c>
      <c r="R153" s="21" t="str">
        <f>'AI  - 3'!B152</f>
        <v>No</v>
      </c>
      <c r="S153" s="10">
        <f t="shared" si="4"/>
        <v>0</v>
      </c>
      <c r="T153" s="22" t="str">
        <f t="shared" si="5"/>
        <v>No</v>
      </c>
      <c r="U153" s="23"/>
      <c r="V153" s="10"/>
      <c r="W153" s="7"/>
      <c r="X153" s="24"/>
      <c r="Y153" s="25"/>
      <c r="Z153" s="27"/>
      <c r="AA153" s="27"/>
      <c r="AB153" s="28"/>
      <c r="AC153" s="27"/>
      <c r="AD153" s="27"/>
      <c r="AE153" s="27"/>
      <c r="AF153" s="28"/>
      <c r="AG153" s="27"/>
    </row>
    <row r="154" ht="15.75" hidden="1" customHeight="1">
      <c r="A154" s="16"/>
      <c r="B154" s="12">
        <v>393.0</v>
      </c>
      <c r="C154" s="7" t="s">
        <v>409</v>
      </c>
      <c r="D154" s="7" t="s">
        <v>410</v>
      </c>
      <c r="E154" s="26" t="s">
        <v>25</v>
      </c>
      <c r="F154" s="18" t="str">
        <f t="shared" si="1"/>
        <v>No</v>
      </c>
      <c r="G154" s="26" t="s">
        <v>25</v>
      </c>
      <c r="H154" s="18" t="str">
        <f t="shared" si="2"/>
        <v>None</v>
      </c>
      <c r="K154" s="20"/>
      <c r="L154" s="21" t="str">
        <f>'AI - 1'!A153</f>
        <v>No</v>
      </c>
      <c r="M154" s="21" t="str">
        <f>'AI - 2'!A153</f>
        <v>No</v>
      </c>
      <c r="N154" s="21" t="str">
        <f>'AI  - 3'!A153</f>
        <v>No</v>
      </c>
      <c r="O154" s="10">
        <f t="shared" si="3"/>
        <v>0</v>
      </c>
      <c r="P154" s="21" t="str">
        <f>'AI - 1'!B153</f>
        <v>No</v>
      </c>
      <c r="Q154" s="21" t="str">
        <f>'AI - 2'!B153</f>
        <v>No</v>
      </c>
      <c r="R154" s="21" t="str">
        <f>'AI  - 3'!B153</f>
        <v>No</v>
      </c>
      <c r="S154" s="10">
        <f t="shared" si="4"/>
        <v>0</v>
      </c>
      <c r="T154" s="22" t="str">
        <f t="shared" si="5"/>
        <v>No</v>
      </c>
      <c r="U154" s="23"/>
      <c r="V154" s="10"/>
      <c r="W154" s="7"/>
      <c r="X154" s="24"/>
      <c r="Y154" s="25"/>
      <c r="Z154" s="27"/>
      <c r="AA154" s="27"/>
      <c r="AB154" s="28"/>
      <c r="AC154" s="27"/>
      <c r="AD154" s="27"/>
      <c r="AE154" s="27"/>
      <c r="AF154" s="28"/>
      <c r="AG154" s="27"/>
    </row>
    <row r="155" ht="15.75" hidden="1" customHeight="1">
      <c r="A155" s="16"/>
      <c r="B155" s="12">
        <v>719.0</v>
      </c>
      <c r="C155" s="7" t="s">
        <v>61</v>
      </c>
      <c r="D155" s="7" t="s">
        <v>411</v>
      </c>
      <c r="E155" s="17" t="s">
        <v>21</v>
      </c>
      <c r="F155" s="18" t="str">
        <f t="shared" si="1"/>
        <v>Yes</v>
      </c>
      <c r="G155" s="17" t="s">
        <v>21</v>
      </c>
      <c r="H155" s="18" t="str">
        <f t="shared" si="2"/>
        <v>None</v>
      </c>
      <c r="K155" s="20"/>
      <c r="L155" s="21" t="str">
        <f>'AI - 1'!A154</f>
        <v>Yes</v>
      </c>
      <c r="M155" s="21" t="str">
        <f>'AI - 2'!A154</f>
        <v>Yes</v>
      </c>
      <c r="N155" s="21" t="str">
        <f>'AI  - 3'!A154</f>
        <v>Yes</v>
      </c>
      <c r="O155" s="10">
        <f t="shared" si="3"/>
        <v>3</v>
      </c>
      <c r="P155" s="21" t="str">
        <f>'AI - 1'!B154</f>
        <v>Yes</v>
      </c>
      <c r="Q155" s="21" t="str">
        <f>'AI - 2'!B154</f>
        <v>Yes</v>
      </c>
      <c r="R155" s="21" t="str">
        <f>'AI  - 3'!B154</f>
        <v>Yes</v>
      </c>
      <c r="S155" s="10">
        <f t="shared" si="4"/>
        <v>3</v>
      </c>
      <c r="T155" s="22" t="str">
        <f t="shared" si="5"/>
        <v>Yes</v>
      </c>
      <c r="U155" s="23"/>
      <c r="V155" s="10"/>
      <c r="W155" s="7"/>
      <c r="X155" s="24"/>
      <c r="Y155" s="25"/>
      <c r="Z155" s="27"/>
      <c r="AA155" s="27"/>
      <c r="AB155" s="28"/>
      <c r="AC155" s="27"/>
      <c r="AD155" s="27"/>
      <c r="AE155" s="27"/>
      <c r="AF155" s="28"/>
      <c r="AG155" s="27"/>
    </row>
    <row r="156" ht="15.75" hidden="1" customHeight="1">
      <c r="A156" s="16"/>
      <c r="B156" s="12">
        <v>1085.0</v>
      </c>
      <c r="C156" s="7" t="s">
        <v>412</v>
      </c>
      <c r="D156" s="7" t="s">
        <v>413</v>
      </c>
      <c r="E156" s="26" t="s">
        <v>25</v>
      </c>
      <c r="F156" s="18" t="str">
        <f t="shared" si="1"/>
        <v>No</v>
      </c>
      <c r="G156" s="26" t="s">
        <v>25</v>
      </c>
      <c r="H156" s="18" t="str">
        <f t="shared" si="2"/>
        <v>None</v>
      </c>
      <c r="K156" s="20"/>
      <c r="L156" s="21" t="str">
        <f>'AI - 1'!A155</f>
        <v>No</v>
      </c>
      <c r="M156" s="21" t="str">
        <f>'AI - 2'!A155</f>
        <v>No</v>
      </c>
      <c r="N156" s="21" t="str">
        <f>'AI  - 3'!A155</f>
        <v>No</v>
      </c>
      <c r="O156" s="10">
        <f t="shared" si="3"/>
        <v>0</v>
      </c>
      <c r="P156" s="21" t="str">
        <f>'AI - 1'!B155</f>
        <v>No</v>
      </c>
      <c r="Q156" s="21" t="str">
        <f>'AI - 2'!B155</f>
        <v>No</v>
      </c>
      <c r="R156" s="21" t="str">
        <f>'AI  - 3'!B155</f>
        <v>No</v>
      </c>
      <c r="S156" s="10">
        <f t="shared" si="4"/>
        <v>0</v>
      </c>
      <c r="T156" s="22" t="str">
        <f t="shared" si="5"/>
        <v>No</v>
      </c>
      <c r="U156" s="23"/>
      <c r="V156" s="10"/>
      <c r="W156" s="7"/>
      <c r="X156" s="24"/>
      <c r="Y156" s="25"/>
      <c r="Z156" s="7"/>
      <c r="AA156" s="7"/>
      <c r="AB156" s="24"/>
      <c r="AC156" s="25"/>
      <c r="AD156" s="7"/>
      <c r="AE156" s="7"/>
      <c r="AF156" s="24"/>
      <c r="AG156" s="25"/>
    </row>
    <row r="157" ht="15.75" customHeight="1">
      <c r="A157" s="16"/>
      <c r="B157" s="12">
        <v>185.0</v>
      </c>
      <c r="C157" s="7" t="s">
        <v>414</v>
      </c>
      <c r="D157" s="7" t="s">
        <v>415</v>
      </c>
      <c r="E157" s="26" t="s">
        <v>25</v>
      </c>
      <c r="F157" s="18" t="str">
        <f t="shared" si="1"/>
        <v>Yes</v>
      </c>
      <c r="G157" s="30" t="s">
        <v>25</v>
      </c>
      <c r="H157" s="18" t="str">
        <f t="shared" si="2"/>
        <v>AI Error</v>
      </c>
      <c r="K157" s="20"/>
      <c r="L157" s="21" t="str">
        <f>'AI - 1'!A156</f>
        <v>No</v>
      </c>
      <c r="M157" s="21" t="str">
        <f>'AI - 2'!A156</f>
        <v>Yes</v>
      </c>
      <c r="N157" s="21" t="str">
        <f>'AI  - 3'!A156</f>
        <v>Yes</v>
      </c>
      <c r="O157" s="10">
        <f t="shared" si="3"/>
        <v>2</v>
      </c>
      <c r="P157" s="21" t="str">
        <f>'AI - 1'!B156</f>
        <v>No</v>
      </c>
      <c r="Q157" s="21" t="str">
        <f>'AI - 2'!B156</f>
        <v>No</v>
      </c>
      <c r="R157" s="21" t="str">
        <f>'AI  - 3'!B156</f>
        <v>No</v>
      </c>
      <c r="S157" s="10">
        <f t="shared" si="4"/>
        <v>0</v>
      </c>
      <c r="T157" s="22" t="str">
        <f t="shared" si="5"/>
        <v>Yes</v>
      </c>
      <c r="U157" s="23"/>
      <c r="V157" s="10"/>
      <c r="W157" s="7"/>
      <c r="X157" s="24"/>
      <c r="Y157" s="25"/>
      <c r="Z157" s="7"/>
      <c r="AA157" s="7"/>
      <c r="AB157" s="24"/>
      <c r="AC157" s="25"/>
      <c r="AD157" s="7"/>
      <c r="AE157" s="7"/>
      <c r="AF157" s="24"/>
      <c r="AG157" s="25"/>
    </row>
    <row r="158" ht="15.75" hidden="1" customHeight="1">
      <c r="A158" s="16"/>
      <c r="B158" s="12">
        <v>98.0</v>
      </c>
      <c r="C158" s="7" t="s">
        <v>64</v>
      </c>
      <c r="D158" s="7" t="s">
        <v>167</v>
      </c>
      <c r="E158" s="17" t="s">
        <v>21</v>
      </c>
      <c r="F158" s="18" t="str">
        <f t="shared" si="1"/>
        <v>Yes</v>
      </c>
      <c r="G158" s="17" t="s">
        <v>21</v>
      </c>
      <c r="H158" s="18" t="str">
        <f t="shared" si="2"/>
        <v>None</v>
      </c>
      <c r="K158" s="20"/>
      <c r="L158" s="21" t="str">
        <f>'AI - 1'!A157</f>
        <v>No</v>
      </c>
      <c r="M158" s="21" t="str">
        <f>'AI - 2'!A157</f>
        <v>No</v>
      </c>
      <c r="N158" s="21" t="str">
        <f>'AI  - 3'!A157</f>
        <v>Yes</v>
      </c>
      <c r="O158" s="10">
        <f t="shared" si="3"/>
        <v>1</v>
      </c>
      <c r="P158" s="21" t="str">
        <f>'AI - 1'!B157</f>
        <v>No</v>
      </c>
      <c r="Q158" s="21" t="str">
        <f>'AI - 2'!B157</f>
        <v>No</v>
      </c>
      <c r="R158" s="21" t="str">
        <f>'AI  - 3'!B157</f>
        <v>Yes</v>
      </c>
      <c r="S158" s="10">
        <f t="shared" si="4"/>
        <v>1</v>
      </c>
      <c r="T158" s="22" t="str">
        <f t="shared" si="5"/>
        <v>Yes</v>
      </c>
      <c r="U158" s="23"/>
      <c r="V158" s="10"/>
      <c r="W158" s="7"/>
      <c r="X158" s="24"/>
      <c r="Y158" s="25"/>
      <c r="Z158" s="7"/>
      <c r="AA158" s="7"/>
      <c r="AB158" s="24"/>
      <c r="AC158" s="25"/>
      <c r="AD158" s="7"/>
      <c r="AE158" s="7"/>
      <c r="AF158" s="24"/>
      <c r="AG158" s="25"/>
    </row>
    <row r="159" ht="15.75" hidden="1" customHeight="1">
      <c r="A159" s="16"/>
      <c r="B159" s="12">
        <v>313.0</v>
      </c>
      <c r="C159" s="7" t="s">
        <v>416</v>
      </c>
      <c r="D159" s="7" t="s">
        <v>417</v>
      </c>
      <c r="E159" s="26" t="s">
        <v>25</v>
      </c>
      <c r="F159" s="18" t="str">
        <f t="shared" si="1"/>
        <v>No</v>
      </c>
      <c r="G159" s="26" t="s">
        <v>25</v>
      </c>
      <c r="H159" s="18" t="str">
        <f t="shared" si="2"/>
        <v>None</v>
      </c>
      <c r="K159" s="20"/>
      <c r="L159" s="21" t="str">
        <f>'AI - 1'!A158</f>
        <v>No</v>
      </c>
      <c r="M159" s="21" t="str">
        <f>'AI - 2'!A158</f>
        <v>No</v>
      </c>
      <c r="N159" s="21" t="str">
        <f>'AI  - 3'!A158</f>
        <v>No</v>
      </c>
      <c r="O159" s="10">
        <f t="shared" si="3"/>
        <v>0</v>
      </c>
      <c r="P159" s="21" t="str">
        <f>'AI - 1'!B158</f>
        <v>No</v>
      </c>
      <c r="Q159" s="21" t="str">
        <f>'AI - 2'!B158</f>
        <v>No</v>
      </c>
      <c r="R159" s="21" t="str">
        <f>'AI  - 3'!B158</f>
        <v>No</v>
      </c>
      <c r="S159" s="10">
        <f t="shared" si="4"/>
        <v>0</v>
      </c>
      <c r="T159" s="22" t="str">
        <f t="shared" si="5"/>
        <v>No</v>
      </c>
      <c r="U159" s="23"/>
      <c r="V159" s="10"/>
      <c r="W159" s="7"/>
      <c r="X159" s="24"/>
      <c r="Y159" s="25"/>
      <c r="Z159" s="27"/>
      <c r="AA159" s="27"/>
      <c r="AB159" s="28"/>
      <c r="AC159" s="27"/>
      <c r="AD159" s="27"/>
      <c r="AE159" s="27"/>
      <c r="AF159" s="28"/>
      <c r="AG159" s="27"/>
    </row>
    <row r="160" ht="15.75" hidden="1" customHeight="1">
      <c r="A160" s="16"/>
      <c r="B160" s="12">
        <v>823.0</v>
      </c>
      <c r="C160" s="7" t="s">
        <v>418</v>
      </c>
      <c r="D160" s="7" t="s">
        <v>419</v>
      </c>
      <c r="E160" s="26" t="s">
        <v>25</v>
      </c>
      <c r="F160" s="18" t="str">
        <f t="shared" si="1"/>
        <v>No</v>
      </c>
      <c r="G160" s="30" t="s">
        <v>25</v>
      </c>
      <c r="H160" s="18" t="str">
        <f t="shared" si="2"/>
        <v>None</v>
      </c>
      <c r="K160" s="20"/>
      <c r="L160" s="21" t="str">
        <f>'AI - 1'!A159</f>
        <v>No</v>
      </c>
      <c r="M160" s="21" t="str">
        <f>'AI - 2'!A159</f>
        <v>No</v>
      </c>
      <c r="N160" s="21" t="str">
        <f>'AI  - 3'!A159</f>
        <v>No</v>
      </c>
      <c r="O160" s="10">
        <f t="shared" si="3"/>
        <v>0</v>
      </c>
      <c r="P160" s="21" t="str">
        <f>'AI - 1'!B159</f>
        <v>No</v>
      </c>
      <c r="Q160" s="21" t="str">
        <f>'AI - 2'!B159</f>
        <v>No</v>
      </c>
      <c r="R160" s="21" t="str">
        <f>'AI  - 3'!B159</f>
        <v>No</v>
      </c>
      <c r="S160" s="10">
        <f t="shared" si="4"/>
        <v>0</v>
      </c>
      <c r="T160" s="22" t="str">
        <f t="shared" si="5"/>
        <v>No</v>
      </c>
      <c r="U160" s="23"/>
      <c r="V160" s="10"/>
      <c r="W160" s="7"/>
      <c r="X160" s="24"/>
      <c r="Y160" s="25"/>
      <c r="Z160" s="7"/>
      <c r="AA160" s="7"/>
      <c r="AB160" s="24"/>
      <c r="AC160" s="25"/>
      <c r="AD160" s="7"/>
      <c r="AE160" s="7"/>
      <c r="AF160" s="24"/>
      <c r="AG160" s="25"/>
    </row>
    <row r="161" ht="15.75" hidden="1" customHeight="1">
      <c r="A161" s="16"/>
      <c r="B161" s="12">
        <v>152.0</v>
      </c>
      <c r="C161" s="7" t="s">
        <v>420</v>
      </c>
      <c r="D161" s="7" t="s">
        <v>421</v>
      </c>
      <c r="E161" s="26" t="s">
        <v>25</v>
      </c>
      <c r="F161" s="18" t="str">
        <f t="shared" si="1"/>
        <v>No</v>
      </c>
      <c r="G161" s="26" t="s">
        <v>25</v>
      </c>
      <c r="H161" s="18" t="str">
        <f t="shared" si="2"/>
        <v>None</v>
      </c>
      <c r="K161" s="20"/>
      <c r="L161" s="21" t="str">
        <f>'AI - 1'!A160</f>
        <v>No</v>
      </c>
      <c r="M161" s="21" t="str">
        <f>'AI - 2'!A160</f>
        <v>No</v>
      </c>
      <c r="N161" s="21" t="str">
        <f>'AI  - 3'!A160</f>
        <v>No</v>
      </c>
      <c r="O161" s="10">
        <f t="shared" si="3"/>
        <v>0</v>
      </c>
      <c r="P161" s="21" t="str">
        <f>'AI - 1'!B160</f>
        <v>No</v>
      </c>
      <c r="Q161" s="21" t="str">
        <f>'AI - 2'!B160</f>
        <v>No</v>
      </c>
      <c r="R161" s="21" t="str">
        <f>'AI  - 3'!B160</f>
        <v>No</v>
      </c>
      <c r="S161" s="10">
        <f t="shared" si="4"/>
        <v>0</v>
      </c>
      <c r="T161" s="22" t="str">
        <f t="shared" si="5"/>
        <v>No</v>
      </c>
      <c r="U161" s="23"/>
      <c r="V161" s="10"/>
      <c r="W161" s="7"/>
      <c r="X161" s="24"/>
      <c r="Y161" s="25"/>
      <c r="Z161" s="27"/>
      <c r="AA161" s="27"/>
      <c r="AB161" s="28"/>
      <c r="AC161" s="27"/>
      <c r="AD161" s="27"/>
      <c r="AE161" s="27"/>
      <c r="AF161" s="28"/>
      <c r="AG161" s="27"/>
    </row>
    <row r="162" ht="15.75" hidden="1" customHeight="1">
      <c r="A162" s="16"/>
      <c r="B162" s="12">
        <v>107.0</v>
      </c>
      <c r="C162" s="7" t="s">
        <v>422</v>
      </c>
      <c r="D162" s="7" t="s">
        <v>423</v>
      </c>
      <c r="E162" s="26" t="s">
        <v>25</v>
      </c>
      <c r="F162" s="18" t="str">
        <f t="shared" si="1"/>
        <v>No</v>
      </c>
      <c r="G162" s="26" t="s">
        <v>25</v>
      </c>
      <c r="H162" s="18" t="str">
        <f t="shared" si="2"/>
        <v>None</v>
      </c>
      <c r="K162" s="20"/>
      <c r="L162" s="21" t="str">
        <f>'AI - 1'!A161</f>
        <v>No</v>
      </c>
      <c r="M162" s="21" t="str">
        <f>'AI - 2'!A161</f>
        <v>No</v>
      </c>
      <c r="N162" s="21" t="str">
        <f>'AI  - 3'!A161</f>
        <v>No</v>
      </c>
      <c r="O162" s="10">
        <f t="shared" si="3"/>
        <v>0</v>
      </c>
      <c r="P162" s="21" t="str">
        <f>'AI - 1'!B161</f>
        <v>No</v>
      </c>
      <c r="Q162" s="21" t="str">
        <f>'AI - 2'!B161</f>
        <v>No</v>
      </c>
      <c r="R162" s="21" t="str">
        <f>'AI  - 3'!B161</f>
        <v>No</v>
      </c>
      <c r="S162" s="10">
        <f t="shared" si="4"/>
        <v>0</v>
      </c>
      <c r="T162" s="22" t="str">
        <f t="shared" si="5"/>
        <v>No</v>
      </c>
      <c r="U162" s="23"/>
      <c r="V162" s="10"/>
      <c r="W162" s="7"/>
      <c r="X162" s="24"/>
      <c r="Y162" s="25"/>
      <c r="Z162" s="27"/>
      <c r="AA162" s="27"/>
      <c r="AB162" s="28"/>
      <c r="AC162" s="27"/>
      <c r="AD162" s="27"/>
      <c r="AE162" s="27"/>
      <c r="AF162" s="28"/>
      <c r="AG162" s="27"/>
    </row>
    <row r="163" ht="15.75" hidden="1" customHeight="1">
      <c r="A163" s="16"/>
      <c r="B163" s="12">
        <v>721.0</v>
      </c>
      <c r="C163" s="7" t="s">
        <v>424</v>
      </c>
      <c r="D163" s="7" t="s">
        <v>425</v>
      </c>
      <c r="E163" s="26" t="s">
        <v>25</v>
      </c>
      <c r="F163" s="18" t="str">
        <f t="shared" si="1"/>
        <v>No</v>
      </c>
      <c r="G163" s="26" t="s">
        <v>25</v>
      </c>
      <c r="H163" s="18" t="str">
        <f t="shared" si="2"/>
        <v>None</v>
      </c>
      <c r="K163" s="20"/>
      <c r="L163" s="21" t="str">
        <f>'AI - 1'!A162</f>
        <v>No</v>
      </c>
      <c r="M163" s="21" t="str">
        <f>'AI - 2'!A162</f>
        <v>No</v>
      </c>
      <c r="N163" s="21" t="str">
        <f>'AI  - 3'!A162</f>
        <v>No</v>
      </c>
      <c r="O163" s="10">
        <f t="shared" si="3"/>
        <v>0</v>
      </c>
      <c r="P163" s="21" t="str">
        <f>'AI - 1'!B162</f>
        <v>No</v>
      </c>
      <c r="Q163" s="21" t="str">
        <f>'AI - 2'!B162</f>
        <v>No</v>
      </c>
      <c r="R163" s="21" t="str">
        <f>'AI  - 3'!B162</f>
        <v>No</v>
      </c>
      <c r="S163" s="10">
        <f t="shared" si="4"/>
        <v>0</v>
      </c>
      <c r="T163" s="22" t="str">
        <f t="shared" si="5"/>
        <v>No</v>
      </c>
      <c r="U163" s="23"/>
      <c r="V163" s="10"/>
      <c r="W163" s="7"/>
      <c r="X163" s="24"/>
      <c r="Y163" s="25"/>
      <c r="Z163" s="27"/>
      <c r="AA163" s="27"/>
      <c r="AB163" s="28"/>
      <c r="AC163" s="27"/>
      <c r="AD163" s="27"/>
      <c r="AE163" s="27"/>
      <c r="AF163" s="28"/>
      <c r="AG163" s="27"/>
    </row>
    <row r="164" ht="15.75" hidden="1" customHeight="1">
      <c r="A164" s="16"/>
      <c r="B164" s="12">
        <v>868.0</v>
      </c>
      <c r="C164" s="7" t="s">
        <v>426</v>
      </c>
      <c r="D164" s="7" t="s">
        <v>427</v>
      </c>
      <c r="E164" s="26" t="s">
        <v>25</v>
      </c>
      <c r="F164" s="18" t="str">
        <f t="shared" si="1"/>
        <v>No</v>
      </c>
      <c r="G164" s="26" t="s">
        <v>25</v>
      </c>
      <c r="H164" s="18" t="str">
        <f t="shared" si="2"/>
        <v>None</v>
      </c>
      <c r="K164" s="20"/>
      <c r="L164" s="21" t="str">
        <f>'AI - 1'!A163</f>
        <v>No</v>
      </c>
      <c r="M164" s="21" t="str">
        <f>'AI - 2'!A163</f>
        <v>No</v>
      </c>
      <c r="N164" s="21" t="str">
        <f>'AI  - 3'!A163</f>
        <v>No</v>
      </c>
      <c r="O164" s="10">
        <f t="shared" si="3"/>
        <v>0</v>
      </c>
      <c r="P164" s="21" t="str">
        <f>'AI - 1'!B163</f>
        <v>No</v>
      </c>
      <c r="Q164" s="21" t="str">
        <f>'AI - 2'!B163</f>
        <v>No</v>
      </c>
      <c r="R164" s="21" t="str">
        <f>'AI  - 3'!B163</f>
        <v>No</v>
      </c>
      <c r="S164" s="10">
        <f t="shared" si="4"/>
        <v>0</v>
      </c>
      <c r="T164" s="22" t="str">
        <f t="shared" si="5"/>
        <v>No</v>
      </c>
      <c r="U164" s="23"/>
      <c r="V164" s="10"/>
      <c r="W164" s="7"/>
      <c r="X164" s="24"/>
      <c r="Y164" s="25"/>
      <c r="Z164" s="27"/>
      <c r="AA164" s="27"/>
      <c r="AB164" s="28"/>
      <c r="AC164" s="27"/>
      <c r="AD164" s="27"/>
      <c r="AE164" s="27"/>
      <c r="AF164" s="28"/>
      <c r="AG164" s="27"/>
    </row>
    <row r="165" ht="15.75" hidden="1" customHeight="1">
      <c r="A165" s="16"/>
      <c r="B165" s="12">
        <v>534.0</v>
      </c>
      <c r="C165" s="7" t="s">
        <v>428</v>
      </c>
      <c r="D165" s="7" t="s">
        <v>429</v>
      </c>
      <c r="E165" s="26" t="s">
        <v>25</v>
      </c>
      <c r="F165" s="18" t="str">
        <f t="shared" si="1"/>
        <v>No</v>
      </c>
      <c r="G165" s="30" t="s">
        <v>25</v>
      </c>
      <c r="H165" s="18" t="str">
        <f t="shared" si="2"/>
        <v>None</v>
      </c>
      <c r="K165" s="20"/>
      <c r="L165" s="21" t="str">
        <f>'AI - 1'!A164</f>
        <v>No</v>
      </c>
      <c r="M165" s="21" t="str">
        <f>'AI - 2'!A164</f>
        <v>No</v>
      </c>
      <c r="N165" s="21" t="str">
        <f>'AI  - 3'!A164</f>
        <v>No</v>
      </c>
      <c r="O165" s="10">
        <f t="shared" si="3"/>
        <v>0</v>
      </c>
      <c r="P165" s="21" t="str">
        <f>'AI - 1'!B164</f>
        <v>No</v>
      </c>
      <c r="Q165" s="21" t="str">
        <f>'AI - 2'!B164</f>
        <v>No</v>
      </c>
      <c r="R165" s="21" t="str">
        <f>'AI  - 3'!B164</f>
        <v>No</v>
      </c>
      <c r="S165" s="10">
        <f t="shared" si="4"/>
        <v>0</v>
      </c>
      <c r="T165" s="22" t="str">
        <f t="shared" si="5"/>
        <v>No</v>
      </c>
      <c r="U165" s="23"/>
      <c r="V165" s="10"/>
      <c r="W165" s="7"/>
      <c r="X165" s="24"/>
      <c r="Y165" s="25"/>
      <c r="Z165" s="27"/>
      <c r="AA165" s="27"/>
      <c r="AB165" s="28"/>
      <c r="AC165" s="27"/>
      <c r="AD165" s="27"/>
      <c r="AE165" s="27"/>
      <c r="AF165" s="28"/>
      <c r="AG165" s="27"/>
    </row>
    <row r="166" ht="15.75" hidden="1" customHeight="1">
      <c r="A166" s="16"/>
      <c r="B166" s="12">
        <v>426.0</v>
      </c>
      <c r="C166" s="7" t="s">
        <v>430</v>
      </c>
      <c r="D166" s="7" t="s">
        <v>431</v>
      </c>
      <c r="E166" s="26" t="s">
        <v>25</v>
      </c>
      <c r="F166" s="18" t="str">
        <f t="shared" si="1"/>
        <v>No</v>
      </c>
      <c r="G166" s="26" t="s">
        <v>25</v>
      </c>
      <c r="H166" s="18" t="str">
        <f t="shared" si="2"/>
        <v>None</v>
      </c>
      <c r="K166" s="20"/>
      <c r="L166" s="21" t="str">
        <f>'AI - 1'!A165</f>
        <v>No</v>
      </c>
      <c r="M166" s="21" t="str">
        <f>'AI - 2'!A165</f>
        <v>No</v>
      </c>
      <c r="N166" s="21" t="str">
        <f>'AI  - 3'!A165</f>
        <v>No</v>
      </c>
      <c r="O166" s="10">
        <f t="shared" si="3"/>
        <v>0</v>
      </c>
      <c r="P166" s="21" t="str">
        <f>'AI - 1'!B165</f>
        <v>No</v>
      </c>
      <c r="Q166" s="21" t="str">
        <f>'AI - 2'!B165</f>
        <v>No</v>
      </c>
      <c r="R166" s="21" t="str">
        <f>'AI  - 3'!B165</f>
        <v>No</v>
      </c>
      <c r="S166" s="10">
        <f t="shared" si="4"/>
        <v>0</v>
      </c>
      <c r="T166" s="22" t="str">
        <f t="shared" si="5"/>
        <v>No</v>
      </c>
      <c r="U166" s="23"/>
      <c r="V166" s="10"/>
      <c r="W166" s="7"/>
      <c r="X166" s="24"/>
      <c r="Y166" s="25"/>
      <c r="Z166" s="27"/>
      <c r="AA166" s="27"/>
      <c r="AB166" s="28"/>
      <c r="AC166" s="27"/>
      <c r="AD166" s="27"/>
      <c r="AE166" s="27"/>
      <c r="AF166" s="28"/>
      <c r="AG166" s="27"/>
    </row>
    <row r="167" ht="15.75" hidden="1" customHeight="1">
      <c r="A167" s="16"/>
      <c r="B167" s="12">
        <v>334.0</v>
      </c>
      <c r="C167" s="7" t="s">
        <v>432</v>
      </c>
      <c r="D167" s="7" t="s">
        <v>433</v>
      </c>
      <c r="E167" s="26" t="s">
        <v>25</v>
      </c>
      <c r="F167" s="18" t="str">
        <f t="shared" si="1"/>
        <v>No</v>
      </c>
      <c r="G167" s="26" t="s">
        <v>25</v>
      </c>
      <c r="H167" s="18" t="str">
        <f t="shared" si="2"/>
        <v>None</v>
      </c>
      <c r="K167" s="20"/>
      <c r="L167" s="21" t="str">
        <f>'AI - 1'!A166</f>
        <v>No</v>
      </c>
      <c r="M167" s="21" t="str">
        <f>'AI - 2'!A166</f>
        <v>No</v>
      </c>
      <c r="N167" s="21" t="str">
        <f>'AI  - 3'!A166</f>
        <v>No</v>
      </c>
      <c r="O167" s="10">
        <f t="shared" si="3"/>
        <v>0</v>
      </c>
      <c r="P167" s="21" t="str">
        <f>'AI - 1'!B166</f>
        <v>No</v>
      </c>
      <c r="Q167" s="21" t="str">
        <f>'AI - 2'!B166</f>
        <v>No</v>
      </c>
      <c r="R167" s="21" t="str">
        <f>'AI  - 3'!B166</f>
        <v>No</v>
      </c>
      <c r="S167" s="10">
        <f t="shared" si="4"/>
        <v>0</v>
      </c>
      <c r="T167" s="22" t="str">
        <f t="shared" si="5"/>
        <v>No</v>
      </c>
      <c r="U167" s="23"/>
      <c r="V167" s="10"/>
      <c r="W167" s="7"/>
      <c r="X167" s="24"/>
      <c r="Y167" s="25"/>
      <c r="Z167" s="27"/>
      <c r="AA167" s="27"/>
      <c r="AB167" s="28"/>
      <c r="AC167" s="27"/>
      <c r="AD167" s="27"/>
      <c r="AE167" s="27"/>
      <c r="AF167" s="28"/>
      <c r="AG167" s="27"/>
    </row>
    <row r="168" ht="15.75" hidden="1" customHeight="1">
      <c r="A168" s="16"/>
      <c r="B168" s="12">
        <v>401.0</v>
      </c>
      <c r="C168" s="7" t="s">
        <v>434</v>
      </c>
      <c r="D168" s="7" t="s">
        <v>435</v>
      </c>
      <c r="E168" s="26" t="s">
        <v>25</v>
      </c>
      <c r="F168" s="18" t="str">
        <f t="shared" si="1"/>
        <v>No</v>
      </c>
      <c r="G168" s="26" t="s">
        <v>25</v>
      </c>
      <c r="H168" s="18" t="str">
        <f t="shared" si="2"/>
        <v>None</v>
      </c>
      <c r="K168" s="20"/>
      <c r="L168" s="21" t="str">
        <f>'AI - 1'!A167</f>
        <v>No</v>
      </c>
      <c r="M168" s="21" t="str">
        <f>'AI - 2'!A167</f>
        <v>No</v>
      </c>
      <c r="N168" s="21" t="str">
        <f>'AI  - 3'!A167</f>
        <v>No</v>
      </c>
      <c r="O168" s="10">
        <f t="shared" si="3"/>
        <v>0</v>
      </c>
      <c r="P168" s="21" t="str">
        <f>'AI - 1'!B167</f>
        <v>No</v>
      </c>
      <c r="Q168" s="21" t="str">
        <f>'AI - 2'!B167</f>
        <v>No</v>
      </c>
      <c r="R168" s="21" t="str">
        <f>'AI  - 3'!B167</f>
        <v>No</v>
      </c>
      <c r="S168" s="10">
        <f t="shared" si="4"/>
        <v>0</v>
      </c>
      <c r="T168" s="22" t="str">
        <f t="shared" si="5"/>
        <v>No</v>
      </c>
      <c r="U168" s="23"/>
      <c r="V168" s="10"/>
      <c r="W168" s="7"/>
      <c r="X168" s="24"/>
      <c r="Y168" s="25"/>
      <c r="Z168" s="7"/>
      <c r="AA168" s="7"/>
      <c r="AB168" s="24"/>
      <c r="AC168" s="25"/>
      <c r="AD168" s="7"/>
      <c r="AE168" s="7"/>
      <c r="AF168" s="24"/>
      <c r="AG168" s="25"/>
    </row>
    <row r="169" ht="15.75" hidden="1" customHeight="1">
      <c r="A169" s="16"/>
      <c r="B169" s="12">
        <v>122.0</v>
      </c>
      <c r="C169" s="7" t="s">
        <v>436</v>
      </c>
      <c r="D169" s="7" t="s">
        <v>437</v>
      </c>
      <c r="E169" s="26" t="s">
        <v>25</v>
      </c>
      <c r="F169" s="18" t="str">
        <f t="shared" si="1"/>
        <v>No</v>
      </c>
      <c r="G169" s="26" t="s">
        <v>25</v>
      </c>
      <c r="H169" s="18" t="str">
        <f t="shared" si="2"/>
        <v>None</v>
      </c>
      <c r="K169" s="20"/>
      <c r="L169" s="21" t="str">
        <f>'AI - 1'!A168</f>
        <v>No</v>
      </c>
      <c r="M169" s="21" t="str">
        <f>'AI - 2'!A168</f>
        <v>No</v>
      </c>
      <c r="N169" s="21" t="str">
        <f>'AI  - 3'!A168</f>
        <v>No</v>
      </c>
      <c r="O169" s="10">
        <f t="shared" si="3"/>
        <v>0</v>
      </c>
      <c r="P169" s="21" t="str">
        <f>'AI - 1'!B168</f>
        <v>No</v>
      </c>
      <c r="Q169" s="21" t="str">
        <f>'AI - 2'!B168</f>
        <v>No</v>
      </c>
      <c r="R169" s="21" t="str">
        <f>'AI  - 3'!B168</f>
        <v>No</v>
      </c>
      <c r="S169" s="10">
        <f t="shared" si="4"/>
        <v>0</v>
      </c>
      <c r="T169" s="22" t="str">
        <f t="shared" si="5"/>
        <v>No</v>
      </c>
      <c r="U169" s="23"/>
      <c r="V169" s="10"/>
      <c r="W169" s="7"/>
      <c r="X169" s="24"/>
      <c r="Y169" s="25"/>
      <c r="Z169" s="27"/>
      <c r="AA169" s="27"/>
      <c r="AB169" s="28"/>
      <c r="AC169" s="27"/>
      <c r="AD169" s="27"/>
      <c r="AE169" s="27"/>
      <c r="AF169" s="28"/>
      <c r="AG169" s="27"/>
    </row>
    <row r="170" ht="15.75" hidden="1" customHeight="1">
      <c r="A170" s="16"/>
      <c r="B170" s="12">
        <v>228.0</v>
      </c>
      <c r="C170" s="7" t="s">
        <v>438</v>
      </c>
      <c r="D170" s="7" t="s">
        <v>439</v>
      </c>
      <c r="E170" s="26" t="s">
        <v>25</v>
      </c>
      <c r="F170" s="18" t="str">
        <f t="shared" si="1"/>
        <v>No</v>
      </c>
      <c r="G170" s="26" t="s">
        <v>25</v>
      </c>
      <c r="H170" s="18" t="str">
        <f t="shared" si="2"/>
        <v>None</v>
      </c>
      <c r="K170" s="20"/>
      <c r="L170" s="21" t="str">
        <f>'AI - 1'!A169</f>
        <v>No</v>
      </c>
      <c r="M170" s="21" t="str">
        <f>'AI - 2'!A169</f>
        <v>No</v>
      </c>
      <c r="N170" s="21" t="str">
        <f>'AI  - 3'!A169</f>
        <v>No</v>
      </c>
      <c r="O170" s="10">
        <f t="shared" si="3"/>
        <v>0</v>
      </c>
      <c r="P170" s="21" t="str">
        <f>'AI - 1'!B169</f>
        <v>No</v>
      </c>
      <c r="Q170" s="21" t="str">
        <f>'AI - 2'!B169</f>
        <v>No</v>
      </c>
      <c r="R170" s="21" t="str">
        <f>'AI  - 3'!B169</f>
        <v>No</v>
      </c>
      <c r="S170" s="10">
        <f t="shared" si="4"/>
        <v>0</v>
      </c>
      <c r="T170" s="22" t="str">
        <f t="shared" si="5"/>
        <v>No</v>
      </c>
      <c r="U170" s="23"/>
      <c r="V170" s="10"/>
      <c r="W170" s="7"/>
      <c r="X170" s="24"/>
      <c r="Y170" s="25"/>
      <c r="Z170" s="27"/>
      <c r="AA170" s="27"/>
      <c r="AB170" s="28"/>
      <c r="AC170" s="27"/>
      <c r="AD170" s="27"/>
      <c r="AE170" s="27"/>
      <c r="AF170" s="28"/>
      <c r="AG170" s="27"/>
    </row>
    <row r="171" ht="15.75" hidden="1" customHeight="1">
      <c r="A171" s="16"/>
      <c r="B171" s="12">
        <v>941.0</v>
      </c>
      <c r="C171" s="7" t="s">
        <v>440</v>
      </c>
      <c r="D171" s="7" t="s">
        <v>441</v>
      </c>
      <c r="E171" s="26" t="s">
        <v>25</v>
      </c>
      <c r="F171" s="18" t="str">
        <f t="shared" si="1"/>
        <v>No</v>
      </c>
      <c r="G171" s="26" t="s">
        <v>25</v>
      </c>
      <c r="H171" s="18" t="str">
        <f t="shared" si="2"/>
        <v>None</v>
      </c>
      <c r="K171" s="20"/>
      <c r="L171" s="21" t="str">
        <f>'AI - 1'!A170</f>
        <v>No</v>
      </c>
      <c r="M171" s="21" t="str">
        <f>'AI - 2'!A170</f>
        <v>No</v>
      </c>
      <c r="N171" s="21" t="str">
        <f>'AI  - 3'!A170</f>
        <v>No</v>
      </c>
      <c r="O171" s="10">
        <f t="shared" si="3"/>
        <v>0</v>
      </c>
      <c r="P171" s="21" t="str">
        <f>'AI - 1'!B170</f>
        <v>No</v>
      </c>
      <c r="Q171" s="21" t="str">
        <f>'AI - 2'!B170</f>
        <v>No</v>
      </c>
      <c r="R171" s="21" t="str">
        <f>'AI  - 3'!B170</f>
        <v>No</v>
      </c>
      <c r="S171" s="10">
        <f t="shared" si="4"/>
        <v>0</v>
      </c>
      <c r="T171" s="22" t="str">
        <f t="shared" si="5"/>
        <v>No</v>
      </c>
      <c r="U171" s="23"/>
      <c r="V171" s="10"/>
      <c r="W171" s="7"/>
      <c r="X171" s="24"/>
      <c r="Y171" s="25"/>
      <c r="Z171" s="27"/>
      <c r="AA171" s="27"/>
      <c r="AB171" s="28"/>
      <c r="AC171" s="27"/>
      <c r="AD171" s="27"/>
      <c r="AE171" s="27"/>
      <c r="AF171" s="28"/>
      <c r="AG171" s="27"/>
    </row>
    <row r="172" ht="15.75" hidden="1" customHeight="1">
      <c r="A172" s="16"/>
      <c r="B172" s="12">
        <v>556.0</v>
      </c>
      <c r="C172" s="7" t="s">
        <v>442</v>
      </c>
      <c r="D172" s="7" t="s">
        <v>443</v>
      </c>
      <c r="E172" s="26" t="s">
        <v>25</v>
      </c>
      <c r="F172" s="18" t="str">
        <f t="shared" si="1"/>
        <v>No</v>
      </c>
      <c r="G172" s="26" t="s">
        <v>25</v>
      </c>
      <c r="H172" s="18" t="str">
        <f t="shared" si="2"/>
        <v>None</v>
      </c>
      <c r="K172" s="20"/>
      <c r="L172" s="21" t="str">
        <f>'AI - 1'!A171</f>
        <v>No</v>
      </c>
      <c r="M172" s="21" t="str">
        <f>'AI - 2'!A171</f>
        <v>No</v>
      </c>
      <c r="N172" s="21" t="str">
        <f>'AI  - 3'!A171</f>
        <v>No</v>
      </c>
      <c r="O172" s="10">
        <f t="shared" si="3"/>
        <v>0</v>
      </c>
      <c r="P172" s="21" t="str">
        <f>'AI - 1'!B171</f>
        <v>No</v>
      </c>
      <c r="Q172" s="21" t="str">
        <f>'AI - 2'!B171</f>
        <v>No</v>
      </c>
      <c r="R172" s="21" t="str">
        <f>'AI  - 3'!B171</f>
        <v>No</v>
      </c>
      <c r="S172" s="10">
        <f t="shared" si="4"/>
        <v>0</v>
      </c>
      <c r="T172" s="22" t="str">
        <f t="shared" si="5"/>
        <v>No</v>
      </c>
      <c r="U172" s="23"/>
      <c r="V172" s="10"/>
      <c r="W172" s="7"/>
      <c r="X172" s="24"/>
      <c r="Y172" s="25"/>
      <c r="Z172" s="27"/>
      <c r="AA172" s="27"/>
      <c r="AB172" s="28"/>
      <c r="AC172" s="27"/>
      <c r="AD172" s="27"/>
      <c r="AE172" s="27"/>
      <c r="AF172" s="28"/>
      <c r="AG172" s="27"/>
    </row>
    <row r="173" ht="15.75" hidden="1" customHeight="1">
      <c r="A173" s="16"/>
      <c r="B173" s="12">
        <v>168.0</v>
      </c>
      <c r="C173" s="7" t="s">
        <v>444</v>
      </c>
      <c r="D173" s="7" t="s">
        <v>445</v>
      </c>
      <c r="E173" s="26" t="s">
        <v>25</v>
      </c>
      <c r="F173" s="18" t="str">
        <f t="shared" si="1"/>
        <v>No</v>
      </c>
      <c r="G173" s="26" t="s">
        <v>25</v>
      </c>
      <c r="H173" s="18" t="str">
        <f t="shared" si="2"/>
        <v>None</v>
      </c>
      <c r="K173" s="20"/>
      <c r="L173" s="21" t="str">
        <f>'AI - 1'!A172</f>
        <v>No</v>
      </c>
      <c r="M173" s="21" t="str">
        <f>'AI - 2'!A172</f>
        <v>No</v>
      </c>
      <c r="N173" s="21" t="str">
        <f>'AI  - 3'!A172</f>
        <v>No</v>
      </c>
      <c r="O173" s="10">
        <f t="shared" si="3"/>
        <v>0</v>
      </c>
      <c r="P173" s="21" t="str">
        <f>'AI - 1'!B172</f>
        <v>No</v>
      </c>
      <c r="Q173" s="21" t="str">
        <f>'AI - 2'!B172</f>
        <v>No</v>
      </c>
      <c r="R173" s="21" t="str">
        <f>'AI  - 3'!B172</f>
        <v>No</v>
      </c>
      <c r="S173" s="10">
        <f t="shared" si="4"/>
        <v>0</v>
      </c>
      <c r="T173" s="22" t="str">
        <f t="shared" si="5"/>
        <v>No</v>
      </c>
      <c r="U173" s="23"/>
      <c r="V173" s="10"/>
      <c r="W173" s="7"/>
      <c r="X173" s="24"/>
      <c r="Y173" s="25"/>
      <c r="Z173" s="27"/>
      <c r="AA173" s="27"/>
      <c r="AB173" s="28"/>
      <c r="AC173" s="27"/>
      <c r="AD173" s="27"/>
      <c r="AE173" s="27"/>
      <c r="AF173" s="28"/>
      <c r="AG173" s="27"/>
    </row>
    <row r="174" ht="15.75" hidden="1" customHeight="1">
      <c r="A174" s="16"/>
      <c r="B174" s="12">
        <v>949.0</v>
      </c>
      <c r="C174" s="7" t="s">
        <v>446</v>
      </c>
      <c r="D174" s="7" t="s">
        <v>447</v>
      </c>
      <c r="E174" s="26" t="s">
        <v>25</v>
      </c>
      <c r="F174" s="18" t="str">
        <f t="shared" si="1"/>
        <v>No</v>
      </c>
      <c r="G174" s="26" t="s">
        <v>25</v>
      </c>
      <c r="H174" s="18" t="str">
        <f t="shared" si="2"/>
        <v>None</v>
      </c>
      <c r="K174" s="20"/>
      <c r="L174" s="21" t="str">
        <f>'AI - 1'!A173</f>
        <v>No</v>
      </c>
      <c r="M174" s="21" t="str">
        <f>'AI - 2'!A173</f>
        <v>No</v>
      </c>
      <c r="N174" s="21" t="str">
        <f>'AI  - 3'!A173</f>
        <v>No</v>
      </c>
      <c r="O174" s="10">
        <f t="shared" si="3"/>
        <v>0</v>
      </c>
      <c r="P174" s="21" t="str">
        <f>'AI - 1'!B173</f>
        <v>No</v>
      </c>
      <c r="Q174" s="21" t="str">
        <f>'AI - 2'!B173</f>
        <v>No</v>
      </c>
      <c r="R174" s="21" t="str">
        <f>'AI  - 3'!B173</f>
        <v>No</v>
      </c>
      <c r="S174" s="10">
        <f t="shared" si="4"/>
        <v>0</v>
      </c>
      <c r="T174" s="22" t="str">
        <f t="shared" si="5"/>
        <v>No</v>
      </c>
      <c r="U174" s="23"/>
      <c r="V174" s="10"/>
      <c r="W174" s="7"/>
      <c r="X174" s="24"/>
      <c r="Y174" s="25"/>
      <c r="Z174" s="27"/>
      <c r="AA174" s="27"/>
      <c r="AB174" s="28"/>
      <c r="AC174" s="27"/>
      <c r="AD174" s="27"/>
      <c r="AE174" s="27"/>
      <c r="AF174" s="28"/>
      <c r="AG174" s="27"/>
    </row>
    <row r="175" ht="15.75" hidden="1" customHeight="1">
      <c r="A175" s="16"/>
      <c r="B175" s="12">
        <v>249.0</v>
      </c>
      <c r="C175" s="7" t="s">
        <v>448</v>
      </c>
      <c r="D175" s="7" t="s">
        <v>449</v>
      </c>
      <c r="E175" s="26" t="s">
        <v>25</v>
      </c>
      <c r="F175" s="18" t="str">
        <f t="shared" si="1"/>
        <v>No</v>
      </c>
      <c r="G175" s="26" t="s">
        <v>25</v>
      </c>
      <c r="H175" s="18" t="str">
        <f t="shared" si="2"/>
        <v>None</v>
      </c>
      <c r="K175" s="20"/>
      <c r="L175" s="21" t="str">
        <f>'AI - 1'!A174</f>
        <v>No</v>
      </c>
      <c r="M175" s="21" t="str">
        <f>'AI - 2'!A174</f>
        <v>No</v>
      </c>
      <c r="N175" s="21" t="str">
        <f>'AI  - 3'!A174</f>
        <v>No</v>
      </c>
      <c r="O175" s="10">
        <f t="shared" si="3"/>
        <v>0</v>
      </c>
      <c r="P175" s="21" t="str">
        <f>'AI - 1'!B174</f>
        <v>No</v>
      </c>
      <c r="Q175" s="21" t="str">
        <f>'AI - 2'!B174</f>
        <v>No</v>
      </c>
      <c r="R175" s="21" t="str">
        <f>'AI  - 3'!B174</f>
        <v>No</v>
      </c>
      <c r="S175" s="10">
        <f t="shared" si="4"/>
        <v>0</v>
      </c>
      <c r="T175" s="22" t="str">
        <f t="shared" si="5"/>
        <v>No</v>
      </c>
      <c r="U175" s="23"/>
      <c r="V175" s="10"/>
      <c r="W175" s="7"/>
      <c r="X175" s="24"/>
      <c r="Y175" s="25"/>
      <c r="Z175" s="27"/>
      <c r="AA175" s="27"/>
      <c r="AB175" s="28"/>
      <c r="AC175" s="27"/>
      <c r="AD175" s="27"/>
      <c r="AE175" s="27"/>
      <c r="AF175" s="28"/>
      <c r="AG175" s="27"/>
    </row>
    <row r="176" ht="15.75" hidden="1" customHeight="1">
      <c r="A176" s="16"/>
      <c r="B176" s="12">
        <v>428.0</v>
      </c>
      <c r="C176" s="7" t="s">
        <v>450</v>
      </c>
      <c r="D176" s="7" t="s">
        <v>451</v>
      </c>
      <c r="E176" s="26" t="s">
        <v>25</v>
      </c>
      <c r="F176" s="18" t="str">
        <f t="shared" si="1"/>
        <v>No</v>
      </c>
      <c r="G176" s="30" t="s">
        <v>25</v>
      </c>
      <c r="H176" s="18" t="str">
        <f t="shared" si="2"/>
        <v>None</v>
      </c>
      <c r="I176" s="35"/>
      <c r="K176" s="20"/>
      <c r="L176" s="21" t="str">
        <f>'AI - 1'!A175</f>
        <v>No</v>
      </c>
      <c r="M176" s="21" t="str">
        <f>'AI - 2'!A175</f>
        <v>No</v>
      </c>
      <c r="N176" s="21" t="str">
        <f>'AI  - 3'!A175</f>
        <v>No</v>
      </c>
      <c r="O176" s="10">
        <f t="shared" si="3"/>
        <v>0</v>
      </c>
      <c r="P176" s="21" t="str">
        <f>'AI - 1'!B175</f>
        <v>No</v>
      </c>
      <c r="Q176" s="21" t="str">
        <f>'AI - 2'!B175</f>
        <v>No</v>
      </c>
      <c r="R176" s="21" t="str">
        <f>'AI  - 3'!B175</f>
        <v>No</v>
      </c>
      <c r="S176" s="10">
        <f t="shared" si="4"/>
        <v>0</v>
      </c>
      <c r="T176" s="22" t="str">
        <f t="shared" si="5"/>
        <v>No</v>
      </c>
      <c r="U176" s="23"/>
      <c r="V176" s="10"/>
      <c r="W176" s="7"/>
      <c r="X176" s="24"/>
      <c r="Y176" s="25"/>
      <c r="Z176" s="7"/>
      <c r="AA176" s="7"/>
      <c r="AB176" s="24"/>
      <c r="AC176" s="25"/>
      <c r="AD176" s="7"/>
      <c r="AE176" s="7"/>
      <c r="AF176" s="24"/>
      <c r="AG176" s="25"/>
    </row>
    <row r="177" ht="15.75" hidden="1" customHeight="1">
      <c r="A177" s="16"/>
      <c r="B177" s="12">
        <v>569.0</v>
      </c>
      <c r="C177" s="7" t="s">
        <v>452</v>
      </c>
      <c r="D177" s="7" t="s">
        <v>453</v>
      </c>
      <c r="E177" s="26" t="s">
        <v>25</v>
      </c>
      <c r="F177" s="18" t="str">
        <f t="shared" si="1"/>
        <v>No</v>
      </c>
      <c r="G177" s="26" t="s">
        <v>25</v>
      </c>
      <c r="H177" s="18" t="str">
        <f t="shared" si="2"/>
        <v>None</v>
      </c>
      <c r="K177" s="20"/>
      <c r="L177" s="21" t="str">
        <f>'AI - 1'!A176</f>
        <v>No</v>
      </c>
      <c r="M177" s="21" t="str">
        <f>'AI - 2'!A176</f>
        <v>No</v>
      </c>
      <c r="N177" s="21" t="str">
        <f>'AI  - 3'!A176</f>
        <v>No</v>
      </c>
      <c r="O177" s="10">
        <f t="shared" si="3"/>
        <v>0</v>
      </c>
      <c r="P177" s="21" t="str">
        <f>'AI - 1'!B176</f>
        <v>No</v>
      </c>
      <c r="Q177" s="21" t="str">
        <f>'AI - 2'!B176</f>
        <v>No</v>
      </c>
      <c r="R177" s="21" t="str">
        <f>'AI  - 3'!B176</f>
        <v>No</v>
      </c>
      <c r="S177" s="10">
        <f t="shared" si="4"/>
        <v>0</v>
      </c>
      <c r="T177" s="22" t="str">
        <f t="shared" si="5"/>
        <v>No</v>
      </c>
      <c r="U177" s="23"/>
      <c r="V177" s="10"/>
      <c r="W177" s="7"/>
      <c r="X177" s="24"/>
      <c r="Y177" s="25"/>
      <c r="Z177" s="27"/>
      <c r="AA177" s="27"/>
      <c r="AB177" s="28"/>
      <c r="AC177" s="27"/>
      <c r="AD177" s="27"/>
      <c r="AE177" s="27"/>
      <c r="AF177" s="28"/>
      <c r="AG177" s="27"/>
    </row>
    <row r="178" ht="15.75" hidden="1" customHeight="1">
      <c r="A178" s="16"/>
      <c r="B178" s="12">
        <v>286.0</v>
      </c>
      <c r="C178" s="7" t="s">
        <v>454</v>
      </c>
      <c r="D178" s="7" t="s">
        <v>455</v>
      </c>
      <c r="E178" s="26" t="s">
        <v>25</v>
      </c>
      <c r="F178" s="18" t="str">
        <f t="shared" si="1"/>
        <v>No</v>
      </c>
      <c r="G178" s="26" t="s">
        <v>25</v>
      </c>
      <c r="H178" s="18" t="str">
        <f t="shared" si="2"/>
        <v>None</v>
      </c>
      <c r="K178" s="20"/>
      <c r="L178" s="21" t="str">
        <f>'AI - 1'!A177</f>
        <v>No</v>
      </c>
      <c r="M178" s="21" t="str">
        <f>'AI - 2'!A177</f>
        <v>No</v>
      </c>
      <c r="N178" s="21" t="str">
        <f>'AI  - 3'!A177</f>
        <v>No</v>
      </c>
      <c r="O178" s="10">
        <f t="shared" si="3"/>
        <v>0</v>
      </c>
      <c r="P178" s="21" t="str">
        <f>'AI - 1'!B177</f>
        <v>No</v>
      </c>
      <c r="Q178" s="21" t="str">
        <f>'AI - 2'!B177</f>
        <v>No</v>
      </c>
      <c r="R178" s="21" t="str">
        <f>'AI  - 3'!B177</f>
        <v>No</v>
      </c>
      <c r="S178" s="10">
        <f t="shared" si="4"/>
        <v>0</v>
      </c>
      <c r="T178" s="22" t="str">
        <f t="shared" si="5"/>
        <v>No</v>
      </c>
      <c r="U178" s="23"/>
      <c r="V178" s="10"/>
      <c r="W178" s="7"/>
      <c r="X178" s="24"/>
      <c r="Y178" s="25"/>
      <c r="Z178" s="27"/>
      <c r="AA178" s="27"/>
      <c r="AB178" s="28"/>
      <c r="AC178" s="27"/>
      <c r="AD178" s="27"/>
      <c r="AE178" s="27"/>
      <c r="AF178" s="28"/>
      <c r="AG178" s="27"/>
    </row>
    <row r="179" ht="15.75" hidden="1" customHeight="1">
      <c r="A179" s="16"/>
      <c r="B179" s="12">
        <v>316.0</v>
      </c>
      <c r="C179" s="7" t="s">
        <v>456</v>
      </c>
      <c r="D179" s="7" t="s">
        <v>457</v>
      </c>
      <c r="E179" s="26" t="s">
        <v>25</v>
      </c>
      <c r="F179" s="18" t="str">
        <f t="shared" si="1"/>
        <v>No</v>
      </c>
      <c r="G179" s="26" t="s">
        <v>25</v>
      </c>
      <c r="H179" s="18" t="str">
        <f t="shared" si="2"/>
        <v>None</v>
      </c>
      <c r="K179" s="20"/>
      <c r="L179" s="21" t="str">
        <f>'AI - 1'!A178</f>
        <v>No</v>
      </c>
      <c r="M179" s="21" t="str">
        <f>'AI - 2'!A178</f>
        <v>No</v>
      </c>
      <c r="N179" s="21" t="str">
        <f>'AI  - 3'!A178</f>
        <v>No</v>
      </c>
      <c r="O179" s="10">
        <f t="shared" si="3"/>
        <v>0</v>
      </c>
      <c r="P179" s="21" t="str">
        <f>'AI - 1'!B178</f>
        <v>No</v>
      </c>
      <c r="Q179" s="21" t="str">
        <f>'AI - 2'!B178</f>
        <v>No</v>
      </c>
      <c r="R179" s="21" t="str">
        <f>'AI  - 3'!B178</f>
        <v>No</v>
      </c>
      <c r="S179" s="10">
        <f t="shared" si="4"/>
        <v>0</v>
      </c>
      <c r="T179" s="22" t="str">
        <f t="shared" si="5"/>
        <v>No</v>
      </c>
      <c r="U179" s="23"/>
      <c r="V179" s="10"/>
      <c r="W179" s="7"/>
      <c r="X179" s="24"/>
      <c r="Y179" s="25"/>
      <c r="Z179" s="27"/>
      <c r="AA179" s="27"/>
      <c r="AB179" s="28"/>
      <c r="AC179" s="27"/>
      <c r="AD179" s="27"/>
      <c r="AE179" s="27"/>
      <c r="AF179" s="28"/>
      <c r="AG179" s="27"/>
    </row>
    <row r="180" ht="15.75" hidden="1" customHeight="1">
      <c r="A180" s="16"/>
      <c r="B180" s="12">
        <v>545.0</v>
      </c>
      <c r="C180" s="7" t="s">
        <v>458</v>
      </c>
      <c r="D180" s="7" t="s">
        <v>459</v>
      </c>
      <c r="E180" s="26" t="s">
        <v>25</v>
      </c>
      <c r="F180" s="18" t="str">
        <f t="shared" si="1"/>
        <v>No</v>
      </c>
      <c r="G180" s="26" t="s">
        <v>25</v>
      </c>
      <c r="H180" s="18" t="str">
        <f t="shared" si="2"/>
        <v>None</v>
      </c>
      <c r="K180" s="20"/>
      <c r="L180" s="21" t="str">
        <f>'AI - 1'!A179</f>
        <v>No</v>
      </c>
      <c r="M180" s="21" t="str">
        <f>'AI - 2'!A179</f>
        <v>No</v>
      </c>
      <c r="N180" s="21" t="str">
        <f>'AI  - 3'!A179</f>
        <v>No</v>
      </c>
      <c r="O180" s="10">
        <f t="shared" si="3"/>
        <v>0</v>
      </c>
      <c r="P180" s="21" t="str">
        <f>'AI - 1'!B179</f>
        <v>No</v>
      </c>
      <c r="Q180" s="21" t="str">
        <f>'AI - 2'!B179</f>
        <v>No</v>
      </c>
      <c r="R180" s="21" t="str">
        <f>'AI  - 3'!B179</f>
        <v>No</v>
      </c>
      <c r="S180" s="10">
        <f t="shared" si="4"/>
        <v>0</v>
      </c>
      <c r="T180" s="22" t="str">
        <f t="shared" si="5"/>
        <v>No</v>
      </c>
      <c r="U180" s="23"/>
      <c r="V180" s="10"/>
      <c r="W180" s="7"/>
      <c r="X180" s="24"/>
      <c r="Y180" s="25"/>
      <c r="Z180" s="27"/>
      <c r="AA180" s="27"/>
      <c r="AB180" s="28"/>
      <c r="AC180" s="27"/>
      <c r="AD180" s="27"/>
      <c r="AE180" s="27"/>
      <c r="AF180" s="28"/>
      <c r="AG180" s="27"/>
    </row>
    <row r="181" ht="15.75" hidden="1" customHeight="1">
      <c r="A181" s="16"/>
      <c r="B181" s="12">
        <v>297.0</v>
      </c>
      <c r="C181" s="7" t="s">
        <v>460</v>
      </c>
      <c r="D181" s="7" t="s">
        <v>461</v>
      </c>
      <c r="E181" s="26" t="s">
        <v>25</v>
      </c>
      <c r="F181" s="18" t="str">
        <f t="shared" si="1"/>
        <v>No</v>
      </c>
      <c r="G181" s="26" t="s">
        <v>25</v>
      </c>
      <c r="H181" s="18" t="str">
        <f t="shared" si="2"/>
        <v>None</v>
      </c>
      <c r="K181" s="20"/>
      <c r="L181" s="21" t="str">
        <f>'AI - 1'!A180</f>
        <v>No</v>
      </c>
      <c r="M181" s="21" t="str">
        <f>'AI - 2'!A180</f>
        <v>No</v>
      </c>
      <c r="N181" s="21" t="str">
        <f>'AI  - 3'!A180</f>
        <v>No</v>
      </c>
      <c r="O181" s="10">
        <f t="shared" si="3"/>
        <v>0</v>
      </c>
      <c r="P181" s="21" t="str">
        <f>'AI - 1'!B180</f>
        <v>No</v>
      </c>
      <c r="Q181" s="21" t="str">
        <f>'AI - 2'!B180</f>
        <v>No</v>
      </c>
      <c r="R181" s="21" t="str">
        <f>'AI  - 3'!B180</f>
        <v>No</v>
      </c>
      <c r="S181" s="10">
        <f t="shared" si="4"/>
        <v>0</v>
      </c>
      <c r="T181" s="22" t="str">
        <f t="shared" si="5"/>
        <v>No</v>
      </c>
      <c r="U181" s="23"/>
      <c r="V181" s="10"/>
      <c r="W181" s="7"/>
      <c r="X181" s="24"/>
      <c r="Y181" s="25"/>
      <c r="Z181" s="27"/>
      <c r="AA181" s="27"/>
      <c r="AB181" s="28"/>
      <c r="AC181" s="27"/>
      <c r="AD181" s="27"/>
      <c r="AE181" s="27"/>
      <c r="AF181" s="28"/>
      <c r="AG181" s="27"/>
    </row>
    <row r="182" ht="15.75" hidden="1" customHeight="1">
      <c r="A182" s="16"/>
      <c r="B182" s="12">
        <v>318.0</v>
      </c>
      <c r="C182" s="7" t="s">
        <v>462</v>
      </c>
      <c r="D182" s="7" t="s">
        <v>463</v>
      </c>
      <c r="E182" s="26" t="s">
        <v>25</v>
      </c>
      <c r="F182" s="18" t="str">
        <f t="shared" si="1"/>
        <v>No</v>
      </c>
      <c r="G182" s="26" t="s">
        <v>25</v>
      </c>
      <c r="H182" s="18" t="str">
        <f t="shared" si="2"/>
        <v>None</v>
      </c>
      <c r="K182" s="20"/>
      <c r="L182" s="21" t="str">
        <f>'AI - 1'!A181</f>
        <v>No</v>
      </c>
      <c r="M182" s="21" t="str">
        <f>'AI - 2'!A181</f>
        <v>No</v>
      </c>
      <c r="N182" s="21" t="str">
        <f>'AI  - 3'!A181</f>
        <v>No</v>
      </c>
      <c r="O182" s="10">
        <f t="shared" si="3"/>
        <v>0</v>
      </c>
      <c r="P182" s="21" t="str">
        <f>'AI - 1'!B181</f>
        <v>No</v>
      </c>
      <c r="Q182" s="21" t="str">
        <f>'AI - 2'!B181</f>
        <v>No</v>
      </c>
      <c r="R182" s="21" t="str">
        <f>'AI  - 3'!B181</f>
        <v>No</v>
      </c>
      <c r="S182" s="10">
        <f t="shared" si="4"/>
        <v>0</v>
      </c>
      <c r="T182" s="22" t="str">
        <f t="shared" si="5"/>
        <v>No</v>
      </c>
      <c r="U182" s="23"/>
      <c r="V182" s="10"/>
      <c r="W182" s="7"/>
      <c r="X182" s="24"/>
      <c r="Y182" s="25"/>
      <c r="Z182" s="27"/>
      <c r="AA182" s="27"/>
      <c r="AB182" s="28"/>
      <c r="AC182" s="27"/>
      <c r="AD182" s="27"/>
      <c r="AE182" s="27"/>
      <c r="AF182" s="28"/>
      <c r="AG182" s="27"/>
    </row>
    <row r="183" ht="15.75" hidden="1" customHeight="1">
      <c r="A183" s="16"/>
      <c r="B183" s="12">
        <v>985.0</v>
      </c>
      <c r="C183" s="7" t="s">
        <v>464</v>
      </c>
      <c r="D183" s="7" t="s">
        <v>465</v>
      </c>
      <c r="E183" s="26" t="s">
        <v>25</v>
      </c>
      <c r="F183" s="18" t="str">
        <f t="shared" si="1"/>
        <v>No</v>
      </c>
      <c r="G183" s="26" t="s">
        <v>25</v>
      </c>
      <c r="H183" s="18" t="str">
        <f t="shared" si="2"/>
        <v>None</v>
      </c>
      <c r="K183" s="20"/>
      <c r="L183" s="21" t="str">
        <f>'AI - 1'!A182</f>
        <v>No</v>
      </c>
      <c r="M183" s="21" t="str">
        <f>'AI - 2'!A182</f>
        <v>No</v>
      </c>
      <c r="N183" s="21" t="str">
        <f>'AI  - 3'!A182</f>
        <v>No</v>
      </c>
      <c r="O183" s="10">
        <f t="shared" si="3"/>
        <v>0</v>
      </c>
      <c r="P183" s="21" t="str">
        <f>'AI - 1'!B182</f>
        <v>No</v>
      </c>
      <c r="Q183" s="21" t="str">
        <f>'AI - 2'!B182</f>
        <v>No</v>
      </c>
      <c r="R183" s="21" t="str">
        <f>'AI  - 3'!B182</f>
        <v>No</v>
      </c>
      <c r="S183" s="10">
        <f t="shared" si="4"/>
        <v>0</v>
      </c>
      <c r="T183" s="22" t="str">
        <f t="shared" si="5"/>
        <v>No</v>
      </c>
      <c r="U183" s="23"/>
      <c r="V183" s="10"/>
      <c r="W183" s="7"/>
      <c r="X183" s="24"/>
      <c r="Y183" s="25"/>
      <c r="Z183" s="27"/>
      <c r="AA183" s="27"/>
      <c r="AB183" s="28"/>
      <c r="AC183" s="27"/>
      <c r="AD183" s="27"/>
      <c r="AE183" s="27"/>
      <c r="AF183" s="28"/>
      <c r="AG183" s="27"/>
    </row>
    <row r="184" ht="15.75" hidden="1" customHeight="1">
      <c r="A184" s="16"/>
      <c r="B184" s="12">
        <v>990.0</v>
      </c>
      <c r="C184" s="7" t="s">
        <v>466</v>
      </c>
      <c r="D184" s="7" t="s">
        <v>467</v>
      </c>
      <c r="E184" s="26" t="s">
        <v>25</v>
      </c>
      <c r="F184" s="18" t="str">
        <f t="shared" si="1"/>
        <v>No</v>
      </c>
      <c r="G184" s="26" t="s">
        <v>25</v>
      </c>
      <c r="H184" s="18" t="str">
        <f t="shared" si="2"/>
        <v>None</v>
      </c>
      <c r="K184" s="20"/>
      <c r="L184" s="21" t="str">
        <f>'AI - 1'!A183</f>
        <v>No</v>
      </c>
      <c r="M184" s="21" t="str">
        <f>'AI - 2'!A183</f>
        <v>No</v>
      </c>
      <c r="N184" s="21" t="str">
        <f>'AI  - 3'!A183</f>
        <v>No</v>
      </c>
      <c r="O184" s="10">
        <f t="shared" si="3"/>
        <v>0</v>
      </c>
      <c r="P184" s="21" t="str">
        <f>'AI - 1'!B183</f>
        <v>No</v>
      </c>
      <c r="Q184" s="21" t="str">
        <f>'AI - 2'!B183</f>
        <v>No</v>
      </c>
      <c r="R184" s="21" t="str">
        <f>'AI  - 3'!B183</f>
        <v>No</v>
      </c>
      <c r="S184" s="10">
        <f t="shared" si="4"/>
        <v>0</v>
      </c>
      <c r="T184" s="22" t="str">
        <f t="shared" si="5"/>
        <v>No</v>
      </c>
      <c r="U184" s="23"/>
      <c r="V184" s="10"/>
      <c r="W184" s="7"/>
      <c r="X184" s="24"/>
      <c r="Y184" s="25"/>
      <c r="Z184" s="27"/>
      <c r="AA184" s="27"/>
      <c r="AB184" s="28"/>
      <c r="AC184" s="27"/>
      <c r="AD184" s="27"/>
      <c r="AE184" s="27"/>
      <c r="AF184" s="28"/>
      <c r="AG184" s="27"/>
    </row>
    <row r="185" ht="15.75" hidden="1" customHeight="1">
      <c r="A185" s="16"/>
      <c r="B185" s="12">
        <v>317.0</v>
      </c>
      <c r="C185" s="7" t="s">
        <v>468</v>
      </c>
      <c r="D185" s="7" t="s">
        <v>469</v>
      </c>
      <c r="E185" s="26" t="s">
        <v>25</v>
      </c>
      <c r="F185" s="18" t="str">
        <f t="shared" si="1"/>
        <v>No</v>
      </c>
      <c r="G185" s="26" t="s">
        <v>25</v>
      </c>
      <c r="H185" s="18" t="str">
        <f t="shared" si="2"/>
        <v>None</v>
      </c>
      <c r="K185" s="20"/>
      <c r="L185" s="21" t="str">
        <f>'AI - 1'!A184</f>
        <v>No</v>
      </c>
      <c r="M185" s="21" t="str">
        <f>'AI - 2'!A184</f>
        <v>No</v>
      </c>
      <c r="N185" s="21" t="str">
        <f>'AI  - 3'!A184</f>
        <v>No</v>
      </c>
      <c r="O185" s="10">
        <f t="shared" si="3"/>
        <v>0</v>
      </c>
      <c r="P185" s="21" t="str">
        <f>'AI - 1'!B184</f>
        <v>No</v>
      </c>
      <c r="Q185" s="21" t="str">
        <f>'AI - 2'!B184</f>
        <v>No</v>
      </c>
      <c r="R185" s="21" t="str">
        <f>'AI  - 3'!B184</f>
        <v>No</v>
      </c>
      <c r="S185" s="10">
        <f t="shared" si="4"/>
        <v>0</v>
      </c>
      <c r="T185" s="22" t="str">
        <f t="shared" si="5"/>
        <v>No</v>
      </c>
      <c r="U185" s="23"/>
      <c r="V185" s="10"/>
      <c r="W185" s="7"/>
      <c r="X185" s="24"/>
      <c r="Y185" s="25"/>
      <c r="Z185" s="27"/>
      <c r="AA185" s="27"/>
      <c r="AB185" s="28"/>
      <c r="AC185" s="27"/>
      <c r="AD185" s="27"/>
      <c r="AE185" s="27"/>
      <c r="AF185" s="28"/>
      <c r="AG185" s="27"/>
    </row>
    <row r="186" ht="15.75" hidden="1" customHeight="1">
      <c r="A186" s="16"/>
      <c r="B186" s="12">
        <v>143.0</v>
      </c>
      <c r="C186" s="7" t="s">
        <v>470</v>
      </c>
      <c r="D186" s="7" t="s">
        <v>471</v>
      </c>
      <c r="E186" s="26" t="s">
        <v>25</v>
      </c>
      <c r="F186" s="18" t="str">
        <f t="shared" si="1"/>
        <v>No</v>
      </c>
      <c r="G186" s="26" t="s">
        <v>25</v>
      </c>
      <c r="H186" s="18" t="str">
        <f t="shared" si="2"/>
        <v>None</v>
      </c>
      <c r="K186" s="20"/>
      <c r="L186" s="21" t="str">
        <f>'AI - 1'!A185</f>
        <v>No</v>
      </c>
      <c r="M186" s="21" t="str">
        <f>'AI - 2'!A185</f>
        <v>No</v>
      </c>
      <c r="N186" s="21" t="str">
        <f>'AI  - 3'!A185</f>
        <v>No</v>
      </c>
      <c r="O186" s="10">
        <f t="shared" si="3"/>
        <v>0</v>
      </c>
      <c r="P186" s="21" t="str">
        <f>'AI - 1'!B185</f>
        <v>No</v>
      </c>
      <c r="Q186" s="21" t="str">
        <f>'AI - 2'!B185</f>
        <v>No</v>
      </c>
      <c r="R186" s="21" t="str">
        <f>'AI  - 3'!B185</f>
        <v>No</v>
      </c>
      <c r="S186" s="10">
        <f t="shared" si="4"/>
        <v>0</v>
      </c>
      <c r="T186" s="22" t="str">
        <f t="shared" si="5"/>
        <v>No</v>
      </c>
      <c r="U186" s="23"/>
      <c r="V186" s="10"/>
      <c r="W186" s="7"/>
      <c r="X186" s="24"/>
      <c r="Y186" s="25"/>
      <c r="Z186" s="7"/>
      <c r="AA186" s="7"/>
      <c r="AB186" s="24"/>
      <c r="AC186" s="25"/>
      <c r="AD186" s="7"/>
      <c r="AE186" s="7"/>
      <c r="AF186" s="24"/>
      <c r="AG186" s="25"/>
    </row>
    <row r="187" ht="15.75" hidden="1" customHeight="1">
      <c r="A187" s="16"/>
      <c r="B187" s="12">
        <v>408.0</v>
      </c>
      <c r="C187" s="7" t="s">
        <v>472</v>
      </c>
      <c r="D187" s="7" t="s">
        <v>473</v>
      </c>
      <c r="E187" s="26" t="s">
        <v>25</v>
      </c>
      <c r="F187" s="18" t="str">
        <f t="shared" si="1"/>
        <v>No</v>
      </c>
      <c r="G187" s="26" t="s">
        <v>25</v>
      </c>
      <c r="H187" s="18" t="str">
        <f t="shared" si="2"/>
        <v>None</v>
      </c>
      <c r="K187" s="20"/>
      <c r="L187" s="21" t="str">
        <f>'AI - 1'!A186</f>
        <v>No</v>
      </c>
      <c r="M187" s="21" t="str">
        <f>'AI - 2'!A186</f>
        <v>No</v>
      </c>
      <c r="N187" s="21" t="str">
        <f>'AI  - 3'!A186</f>
        <v>No</v>
      </c>
      <c r="O187" s="10">
        <f t="shared" si="3"/>
        <v>0</v>
      </c>
      <c r="P187" s="21" t="str">
        <f>'AI - 1'!B186</f>
        <v>No</v>
      </c>
      <c r="Q187" s="21" t="str">
        <f>'AI - 2'!B186</f>
        <v>No</v>
      </c>
      <c r="R187" s="21" t="str">
        <f>'AI  - 3'!B186</f>
        <v>No</v>
      </c>
      <c r="S187" s="10">
        <f t="shared" si="4"/>
        <v>0</v>
      </c>
      <c r="T187" s="22" t="str">
        <f t="shared" si="5"/>
        <v>No</v>
      </c>
      <c r="U187" s="23"/>
      <c r="V187" s="10"/>
      <c r="W187" s="7"/>
      <c r="X187" s="24"/>
      <c r="Y187" s="25"/>
      <c r="Z187" s="27"/>
      <c r="AA187" s="27"/>
      <c r="AB187" s="28"/>
      <c r="AC187" s="27"/>
      <c r="AD187" s="27"/>
      <c r="AE187" s="27"/>
      <c r="AF187" s="28"/>
      <c r="AG187" s="27"/>
    </row>
    <row r="188" ht="15.75" hidden="1" customHeight="1">
      <c r="A188" s="16"/>
      <c r="B188" s="12">
        <v>962.0</v>
      </c>
      <c r="C188" s="7" t="s">
        <v>474</v>
      </c>
      <c r="D188" s="7" t="s">
        <v>475</v>
      </c>
      <c r="E188" s="26" t="s">
        <v>25</v>
      </c>
      <c r="F188" s="18" t="str">
        <f t="shared" si="1"/>
        <v>No</v>
      </c>
      <c r="G188" s="26" t="s">
        <v>25</v>
      </c>
      <c r="H188" s="18" t="str">
        <f t="shared" si="2"/>
        <v>None</v>
      </c>
      <c r="K188" s="20"/>
      <c r="L188" s="21" t="str">
        <f>'AI - 1'!A187</f>
        <v>No</v>
      </c>
      <c r="M188" s="21" t="str">
        <f>'AI - 2'!A187</f>
        <v>No</v>
      </c>
      <c r="N188" s="21" t="str">
        <f>'AI  - 3'!A187</f>
        <v>No</v>
      </c>
      <c r="O188" s="10">
        <f t="shared" si="3"/>
        <v>0</v>
      </c>
      <c r="P188" s="21" t="str">
        <f>'AI - 1'!B187</f>
        <v>No</v>
      </c>
      <c r="Q188" s="21" t="str">
        <f>'AI - 2'!B187</f>
        <v>No</v>
      </c>
      <c r="R188" s="21" t="str">
        <f>'AI  - 3'!B187</f>
        <v>No</v>
      </c>
      <c r="S188" s="10">
        <f t="shared" si="4"/>
        <v>0</v>
      </c>
      <c r="T188" s="22" t="str">
        <f t="shared" si="5"/>
        <v>No</v>
      </c>
      <c r="U188" s="23"/>
      <c r="V188" s="10"/>
      <c r="W188" s="7"/>
      <c r="X188" s="24"/>
      <c r="Y188" s="25"/>
      <c r="Z188" s="27"/>
      <c r="AA188" s="27"/>
      <c r="AB188" s="28"/>
      <c r="AC188" s="27"/>
      <c r="AD188" s="27"/>
      <c r="AE188" s="27"/>
      <c r="AF188" s="28"/>
      <c r="AG188" s="27"/>
    </row>
    <row r="189" ht="15.75" hidden="1" customHeight="1">
      <c r="A189" s="16"/>
      <c r="B189" s="12">
        <v>736.0</v>
      </c>
      <c r="C189" s="7" t="s">
        <v>476</v>
      </c>
      <c r="D189" s="7" t="s">
        <v>477</v>
      </c>
      <c r="E189" s="26" t="s">
        <v>25</v>
      </c>
      <c r="F189" s="18" t="str">
        <f t="shared" si="1"/>
        <v>No</v>
      </c>
      <c r="G189" s="26" t="s">
        <v>25</v>
      </c>
      <c r="H189" s="18" t="str">
        <f t="shared" si="2"/>
        <v>None</v>
      </c>
      <c r="K189" s="20"/>
      <c r="L189" s="21" t="str">
        <f>'AI - 1'!A188</f>
        <v>No</v>
      </c>
      <c r="M189" s="21" t="str">
        <f>'AI - 2'!A188</f>
        <v>No</v>
      </c>
      <c r="N189" s="21" t="str">
        <f>'AI  - 3'!A188</f>
        <v>No</v>
      </c>
      <c r="O189" s="10">
        <f t="shared" si="3"/>
        <v>0</v>
      </c>
      <c r="P189" s="21" t="str">
        <f>'AI - 1'!B188</f>
        <v>No</v>
      </c>
      <c r="Q189" s="21" t="str">
        <f>'AI - 2'!B188</f>
        <v>No</v>
      </c>
      <c r="R189" s="21" t="str">
        <f>'AI  - 3'!B188</f>
        <v>No</v>
      </c>
      <c r="S189" s="10">
        <f t="shared" si="4"/>
        <v>0</v>
      </c>
      <c r="T189" s="22" t="str">
        <f t="shared" si="5"/>
        <v>No</v>
      </c>
      <c r="U189" s="23"/>
      <c r="V189" s="10"/>
      <c r="W189" s="7"/>
      <c r="X189" s="24"/>
      <c r="Y189" s="25"/>
      <c r="Z189" s="27"/>
      <c r="AA189" s="27"/>
      <c r="AB189" s="28"/>
      <c r="AC189" s="27"/>
      <c r="AD189" s="27"/>
      <c r="AE189" s="27"/>
      <c r="AF189" s="28"/>
      <c r="AG189" s="27"/>
    </row>
    <row r="190" ht="15.75" hidden="1" customHeight="1">
      <c r="A190" s="16"/>
      <c r="B190" s="12">
        <v>818.0</v>
      </c>
      <c r="C190" s="7" t="s">
        <v>478</v>
      </c>
      <c r="D190" s="7" t="s">
        <v>479</v>
      </c>
      <c r="E190" s="26" t="s">
        <v>25</v>
      </c>
      <c r="F190" s="18" t="str">
        <f t="shared" si="1"/>
        <v>No</v>
      </c>
      <c r="G190" s="26" t="s">
        <v>25</v>
      </c>
      <c r="H190" s="18" t="str">
        <f t="shared" si="2"/>
        <v>None</v>
      </c>
      <c r="K190" s="20"/>
      <c r="L190" s="21" t="str">
        <f>'AI - 1'!A189</f>
        <v>No</v>
      </c>
      <c r="M190" s="21" t="str">
        <f>'AI - 2'!A189</f>
        <v>No</v>
      </c>
      <c r="N190" s="21" t="str">
        <f>'AI  - 3'!A189</f>
        <v>No</v>
      </c>
      <c r="O190" s="10">
        <f t="shared" si="3"/>
        <v>0</v>
      </c>
      <c r="P190" s="21" t="str">
        <f>'AI - 1'!B189</f>
        <v>No</v>
      </c>
      <c r="Q190" s="21" t="str">
        <f>'AI - 2'!B189</f>
        <v>No</v>
      </c>
      <c r="R190" s="21" t="str">
        <f>'AI  - 3'!B189</f>
        <v>No</v>
      </c>
      <c r="S190" s="10">
        <f t="shared" si="4"/>
        <v>0</v>
      </c>
      <c r="T190" s="22" t="str">
        <f t="shared" si="5"/>
        <v>No</v>
      </c>
      <c r="U190" s="23"/>
      <c r="V190" s="10"/>
      <c r="W190" s="7"/>
      <c r="X190" s="24"/>
      <c r="Y190" s="25"/>
      <c r="Z190" s="27"/>
      <c r="AA190" s="27"/>
      <c r="AB190" s="28"/>
      <c r="AC190" s="27"/>
      <c r="AD190" s="27"/>
      <c r="AE190" s="27"/>
      <c r="AF190" s="28"/>
      <c r="AG190" s="27"/>
    </row>
    <row r="191" ht="15.75" hidden="1" customHeight="1">
      <c r="A191" s="16"/>
      <c r="B191" s="12">
        <v>577.0</v>
      </c>
      <c r="C191" s="7" t="s">
        <v>480</v>
      </c>
      <c r="D191" s="7" t="s">
        <v>481</v>
      </c>
      <c r="E191" s="26" t="s">
        <v>25</v>
      </c>
      <c r="F191" s="18" t="str">
        <f t="shared" si="1"/>
        <v>No</v>
      </c>
      <c r="G191" s="26" t="s">
        <v>25</v>
      </c>
      <c r="H191" s="18" t="str">
        <f t="shared" si="2"/>
        <v>None</v>
      </c>
      <c r="K191" s="20"/>
      <c r="L191" s="21" t="str">
        <f>'AI - 1'!A190</f>
        <v>No</v>
      </c>
      <c r="M191" s="21" t="str">
        <f>'AI - 2'!A190</f>
        <v>No</v>
      </c>
      <c r="N191" s="21" t="str">
        <f>'AI  - 3'!A190</f>
        <v>No</v>
      </c>
      <c r="O191" s="10">
        <f t="shared" si="3"/>
        <v>0</v>
      </c>
      <c r="P191" s="21" t="str">
        <f>'AI - 1'!B190</f>
        <v>No</v>
      </c>
      <c r="Q191" s="21" t="str">
        <f>'AI - 2'!B190</f>
        <v>No</v>
      </c>
      <c r="R191" s="21" t="str">
        <f>'AI  - 3'!B190</f>
        <v>No</v>
      </c>
      <c r="S191" s="10">
        <f t="shared" si="4"/>
        <v>0</v>
      </c>
      <c r="T191" s="22" t="str">
        <f t="shared" si="5"/>
        <v>No</v>
      </c>
      <c r="U191" s="23"/>
      <c r="V191" s="10"/>
      <c r="W191" s="7"/>
      <c r="X191" s="24"/>
      <c r="Y191" s="25"/>
      <c r="Z191" s="27"/>
      <c r="AA191" s="27"/>
      <c r="AB191" s="28"/>
      <c r="AC191" s="27"/>
      <c r="AD191" s="27"/>
      <c r="AE191" s="27"/>
      <c r="AF191" s="28"/>
      <c r="AG191" s="27"/>
    </row>
    <row r="192" ht="15.75" hidden="1" customHeight="1">
      <c r="A192" s="16"/>
      <c r="B192" s="12">
        <v>528.0</v>
      </c>
      <c r="C192" s="7" t="s">
        <v>482</v>
      </c>
      <c r="D192" s="7" t="s">
        <v>483</v>
      </c>
      <c r="E192" s="26" t="s">
        <v>25</v>
      </c>
      <c r="F192" s="18" t="str">
        <f t="shared" si="1"/>
        <v>No</v>
      </c>
      <c r="G192" s="26" t="s">
        <v>25</v>
      </c>
      <c r="H192" s="18" t="str">
        <f t="shared" si="2"/>
        <v>None</v>
      </c>
      <c r="K192" s="20"/>
      <c r="L192" s="21" t="str">
        <f>'AI - 1'!A191</f>
        <v>No</v>
      </c>
      <c r="M192" s="21" t="str">
        <f>'AI - 2'!A191</f>
        <v>No</v>
      </c>
      <c r="N192" s="21" t="str">
        <f>'AI  - 3'!A191</f>
        <v>No</v>
      </c>
      <c r="O192" s="10">
        <f t="shared" si="3"/>
        <v>0</v>
      </c>
      <c r="P192" s="21" t="str">
        <f>'AI - 1'!B191</f>
        <v>No</v>
      </c>
      <c r="Q192" s="21" t="str">
        <f>'AI - 2'!B191</f>
        <v>No</v>
      </c>
      <c r="R192" s="21" t="str">
        <f>'AI  - 3'!B191</f>
        <v>No</v>
      </c>
      <c r="S192" s="10">
        <f t="shared" si="4"/>
        <v>0</v>
      </c>
      <c r="T192" s="22" t="str">
        <f t="shared" si="5"/>
        <v>No</v>
      </c>
      <c r="U192" s="23"/>
      <c r="V192" s="10"/>
      <c r="W192" s="7"/>
      <c r="X192" s="24"/>
      <c r="Y192" s="25"/>
      <c r="Z192" s="27"/>
      <c r="AA192" s="27"/>
      <c r="AB192" s="28"/>
      <c r="AC192" s="27"/>
      <c r="AD192" s="27"/>
      <c r="AE192" s="27"/>
      <c r="AF192" s="28"/>
      <c r="AG192" s="27"/>
    </row>
    <row r="193" ht="15.75" hidden="1" customHeight="1">
      <c r="A193" s="16"/>
      <c r="B193" s="12">
        <v>14.0</v>
      </c>
      <c r="C193" s="18" t="s">
        <v>484</v>
      </c>
      <c r="D193" s="18" t="s">
        <v>485</v>
      </c>
      <c r="E193" s="30" t="s">
        <v>25</v>
      </c>
      <c r="F193" s="18" t="str">
        <f t="shared" si="1"/>
        <v>No</v>
      </c>
      <c r="G193" s="30" t="s">
        <v>25</v>
      </c>
      <c r="H193" s="18" t="str">
        <f t="shared" si="2"/>
        <v>None</v>
      </c>
      <c r="K193" s="20"/>
      <c r="L193" s="21" t="str">
        <f>'AI - 1'!A192</f>
        <v>No</v>
      </c>
      <c r="M193" s="21" t="str">
        <f>'AI - 2'!A192</f>
        <v>No</v>
      </c>
      <c r="N193" s="21" t="str">
        <f>'AI  - 3'!A192</f>
        <v>No</v>
      </c>
      <c r="O193" s="10">
        <f t="shared" si="3"/>
        <v>0</v>
      </c>
      <c r="P193" s="21" t="str">
        <f>'AI - 1'!B192</f>
        <v>No</v>
      </c>
      <c r="Q193" s="21" t="str">
        <f>'AI - 2'!B192</f>
        <v>No</v>
      </c>
      <c r="R193" s="21" t="str">
        <f>'AI  - 3'!B192</f>
        <v>No</v>
      </c>
      <c r="S193" s="10">
        <f t="shared" si="4"/>
        <v>0</v>
      </c>
      <c r="T193" s="22" t="str">
        <f t="shared" si="5"/>
        <v>No</v>
      </c>
      <c r="U193" s="23"/>
      <c r="V193" s="10"/>
      <c r="W193" s="7"/>
      <c r="X193" s="24"/>
      <c r="Y193" s="25"/>
      <c r="Z193" s="7"/>
      <c r="AA193" s="7"/>
      <c r="AB193" s="24"/>
      <c r="AC193" s="25"/>
      <c r="AD193" s="7"/>
      <c r="AE193" s="7"/>
      <c r="AF193" s="24"/>
      <c r="AG193" s="25"/>
    </row>
    <row r="194" ht="15.75" hidden="1" customHeight="1">
      <c r="A194" s="16"/>
      <c r="B194" s="12">
        <v>348.0</v>
      </c>
      <c r="C194" s="7" t="s">
        <v>486</v>
      </c>
      <c r="D194" s="7" t="s">
        <v>487</v>
      </c>
      <c r="E194" s="26" t="s">
        <v>25</v>
      </c>
      <c r="F194" s="18" t="str">
        <f t="shared" si="1"/>
        <v>No</v>
      </c>
      <c r="G194" s="26" t="s">
        <v>25</v>
      </c>
      <c r="H194" s="18" t="str">
        <f t="shared" si="2"/>
        <v>None</v>
      </c>
      <c r="K194" s="20"/>
      <c r="L194" s="21" t="str">
        <f>'AI - 1'!A193</f>
        <v>No</v>
      </c>
      <c r="M194" s="21" t="str">
        <f>'AI - 2'!A193</f>
        <v>No</v>
      </c>
      <c r="N194" s="21" t="str">
        <f>'AI  - 3'!A193</f>
        <v>No</v>
      </c>
      <c r="O194" s="10">
        <f t="shared" si="3"/>
        <v>0</v>
      </c>
      <c r="P194" s="21" t="str">
        <f>'AI - 1'!B193</f>
        <v>No</v>
      </c>
      <c r="Q194" s="21" t="str">
        <f>'AI - 2'!B193</f>
        <v>No</v>
      </c>
      <c r="R194" s="21" t="str">
        <f>'AI  - 3'!B193</f>
        <v>No</v>
      </c>
      <c r="S194" s="10">
        <f t="shared" si="4"/>
        <v>0</v>
      </c>
      <c r="T194" s="22" t="str">
        <f t="shared" si="5"/>
        <v>No</v>
      </c>
      <c r="U194" s="23"/>
      <c r="V194" s="10"/>
      <c r="W194" s="7"/>
      <c r="X194" s="24"/>
      <c r="Y194" s="25"/>
      <c r="Z194" s="27"/>
      <c r="AA194" s="27"/>
      <c r="AB194" s="28"/>
      <c r="AC194" s="27"/>
      <c r="AD194" s="27"/>
      <c r="AE194" s="27"/>
      <c r="AF194" s="28"/>
      <c r="AG194" s="27"/>
    </row>
    <row r="195" ht="15.75" hidden="1" customHeight="1">
      <c r="A195" s="16"/>
      <c r="B195" s="12">
        <v>187.0</v>
      </c>
      <c r="C195" s="7" t="s">
        <v>488</v>
      </c>
      <c r="D195" s="7" t="s">
        <v>489</v>
      </c>
      <c r="E195" s="30" t="s">
        <v>25</v>
      </c>
      <c r="F195" s="18" t="str">
        <f t="shared" si="1"/>
        <v>No</v>
      </c>
      <c r="G195" s="26" t="s">
        <v>25</v>
      </c>
      <c r="H195" s="18" t="str">
        <f t="shared" si="2"/>
        <v>None</v>
      </c>
      <c r="K195" s="20"/>
      <c r="L195" s="21" t="str">
        <f>'AI - 1'!A194</f>
        <v>No</v>
      </c>
      <c r="M195" s="21" t="str">
        <f>'AI - 2'!A194</f>
        <v>No</v>
      </c>
      <c r="N195" s="21" t="str">
        <f>'AI  - 3'!A194</f>
        <v>No</v>
      </c>
      <c r="O195" s="10">
        <f t="shared" si="3"/>
        <v>0</v>
      </c>
      <c r="P195" s="21" t="str">
        <f>'AI - 1'!B194</f>
        <v>No</v>
      </c>
      <c r="Q195" s="21" t="str">
        <f>'AI - 2'!B194</f>
        <v>No</v>
      </c>
      <c r="R195" s="21" t="str">
        <f>'AI  - 3'!B194</f>
        <v>No</v>
      </c>
      <c r="S195" s="10">
        <f t="shared" si="4"/>
        <v>0</v>
      </c>
      <c r="T195" s="22" t="str">
        <f t="shared" si="5"/>
        <v>No</v>
      </c>
      <c r="U195" s="23"/>
      <c r="V195" s="10"/>
      <c r="W195" s="7"/>
      <c r="X195" s="24"/>
      <c r="Y195" s="25"/>
      <c r="Z195" s="27"/>
      <c r="AA195" s="27"/>
      <c r="AB195" s="28"/>
      <c r="AC195" s="27"/>
      <c r="AD195" s="27"/>
      <c r="AE195" s="27"/>
      <c r="AF195" s="28"/>
      <c r="AG195" s="27"/>
    </row>
    <row r="196" ht="15.75" hidden="1" customHeight="1">
      <c r="A196" s="16"/>
      <c r="B196" s="12">
        <v>631.0</v>
      </c>
      <c r="C196" s="7" t="s">
        <v>66</v>
      </c>
      <c r="D196" s="7" t="s">
        <v>490</v>
      </c>
      <c r="E196" s="17" t="s">
        <v>21</v>
      </c>
      <c r="F196" s="18" t="str">
        <f t="shared" si="1"/>
        <v>Yes</v>
      </c>
      <c r="G196" s="17" t="s">
        <v>21</v>
      </c>
      <c r="H196" s="18" t="str">
        <f t="shared" si="2"/>
        <v>None</v>
      </c>
      <c r="K196" s="20"/>
      <c r="L196" s="21" t="str">
        <f>'AI - 1'!A195</f>
        <v>Yes</v>
      </c>
      <c r="M196" s="21" t="str">
        <f>'AI - 2'!A195</f>
        <v>Yes</v>
      </c>
      <c r="N196" s="21" t="str">
        <f>'AI  - 3'!A195</f>
        <v>Yes</v>
      </c>
      <c r="O196" s="10">
        <f t="shared" si="3"/>
        <v>3</v>
      </c>
      <c r="P196" s="21" t="str">
        <f>'AI - 1'!B195</f>
        <v>Yes</v>
      </c>
      <c r="Q196" s="21" t="str">
        <f>'AI - 2'!B195</f>
        <v>Yes</v>
      </c>
      <c r="R196" s="21" t="str">
        <f>'AI  - 3'!B195</f>
        <v>Yes</v>
      </c>
      <c r="S196" s="10">
        <f t="shared" si="4"/>
        <v>3</v>
      </c>
      <c r="T196" s="22" t="str">
        <f t="shared" si="5"/>
        <v>Yes</v>
      </c>
      <c r="U196" s="23"/>
      <c r="V196" s="10"/>
      <c r="W196" s="7"/>
      <c r="X196" s="24"/>
      <c r="Y196" s="25"/>
      <c r="Z196" s="27"/>
      <c r="AA196" s="27"/>
      <c r="AB196" s="28"/>
      <c r="AC196" s="27"/>
      <c r="AD196" s="27"/>
      <c r="AE196" s="27"/>
      <c r="AF196" s="28"/>
      <c r="AG196" s="27"/>
    </row>
    <row r="197" ht="15.75" hidden="1" customHeight="1">
      <c r="A197" s="16"/>
      <c r="B197" s="12">
        <v>931.0</v>
      </c>
      <c r="C197" s="7" t="s">
        <v>491</v>
      </c>
      <c r="D197" s="7" t="s">
        <v>492</v>
      </c>
      <c r="E197" s="26" t="s">
        <v>25</v>
      </c>
      <c r="F197" s="18" t="str">
        <f t="shared" si="1"/>
        <v>No</v>
      </c>
      <c r="G197" s="26" t="s">
        <v>25</v>
      </c>
      <c r="H197" s="18" t="str">
        <f t="shared" si="2"/>
        <v>None</v>
      </c>
      <c r="K197" s="20"/>
      <c r="L197" s="21" t="str">
        <f>'AI - 1'!A196</f>
        <v>No</v>
      </c>
      <c r="M197" s="21" t="str">
        <f>'AI - 2'!A196</f>
        <v>No</v>
      </c>
      <c r="N197" s="21" t="str">
        <f>'AI  - 3'!A196</f>
        <v>No</v>
      </c>
      <c r="O197" s="10">
        <f t="shared" si="3"/>
        <v>0</v>
      </c>
      <c r="P197" s="21" t="str">
        <f>'AI - 1'!B196</f>
        <v>No</v>
      </c>
      <c r="Q197" s="21" t="str">
        <f>'AI - 2'!B196</f>
        <v>No</v>
      </c>
      <c r="R197" s="21" t="str">
        <f>'AI  - 3'!B196</f>
        <v>No</v>
      </c>
      <c r="S197" s="10">
        <f t="shared" si="4"/>
        <v>0</v>
      </c>
      <c r="T197" s="22" t="str">
        <f t="shared" si="5"/>
        <v>No</v>
      </c>
      <c r="U197" s="23"/>
      <c r="V197" s="10"/>
      <c r="W197" s="7"/>
      <c r="X197" s="24"/>
      <c r="Y197" s="25"/>
      <c r="Z197" s="27"/>
      <c r="AA197" s="27"/>
      <c r="AB197" s="28"/>
      <c r="AC197" s="27"/>
      <c r="AD197" s="27"/>
      <c r="AE197" s="27"/>
      <c r="AF197" s="28"/>
      <c r="AG197" s="27"/>
    </row>
    <row r="198" ht="15.75" hidden="1" customHeight="1">
      <c r="A198" s="16"/>
      <c r="B198" s="12">
        <v>17.0</v>
      </c>
      <c r="C198" s="18" t="s">
        <v>493</v>
      </c>
      <c r="D198" s="18" t="s">
        <v>494</v>
      </c>
      <c r="E198" s="30" t="s">
        <v>25</v>
      </c>
      <c r="F198" s="18" t="str">
        <f t="shared" si="1"/>
        <v>No</v>
      </c>
      <c r="G198" s="30" t="s">
        <v>25</v>
      </c>
      <c r="H198" s="18" t="str">
        <f t="shared" si="2"/>
        <v>None</v>
      </c>
      <c r="I198" s="35"/>
      <c r="K198" s="20"/>
      <c r="L198" s="21" t="str">
        <f>'AI - 1'!A197</f>
        <v>No</v>
      </c>
      <c r="M198" s="21" t="str">
        <f>'AI - 2'!A197</f>
        <v>No</v>
      </c>
      <c r="N198" s="21" t="str">
        <f>'AI  - 3'!A197</f>
        <v>No</v>
      </c>
      <c r="O198" s="10">
        <f t="shared" si="3"/>
        <v>0</v>
      </c>
      <c r="P198" s="21" t="str">
        <f>'AI - 1'!B197</f>
        <v>No</v>
      </c>
      <c r="Q198" s="21" t="str">
        <f>'AI - 2'!B197</f>
        <v>No</v>
      </c>
      <c r="R198" s="21" t="str">
        <f>'AI  - 3'!B197</f>
        <v>No</v>
      </c>
      <c r="S198" s="10">
        <f t="shared" si="4"/>
        <v>0</v>
      </c>
      <c r="T198" s="22" t="str">
        <f t="shared" si="5"/>
        <v>No</v>
      </c>
      <c r="U198" s="23"/>
      <c r="V198" s="10"/>
      <c r="W198" s="7"/>
      <c r="X198" s="24"/>
      <c r="Y198" s="25"/>
      <c r="Z198" s="27"/>
      <c r="AA198" s="27"/>
      <c r="AB198" s="28"/>
      <c r="AC198" s="27"/>
      <c r="AD198" s="27"/>
      <c r="AE198" s="27"/>
      <c r="AF198" s="28"/>
      <c r="AG198" s="27"/>
    </row>
    <row r="199" ht="15.75" hidden="1" customHeight="1">
      <c r="A199" s="16"/>
      <c r="B199" s="12">
        <v>21.0</v>
      </c>
      <c r="C199" s="18" t="s">
        <v>69</v>
      </c>
      <c r="D199" s="18" t="s">
        <v>495</v>
      </c>
      <c r="E199" s="29" t="s">
        <v>21</v>
      </c>
      <c r="F199" s="18" t="str">
        <f t="shared" si="1"/>
        <v>No</v>
      </c>
      <c r="G199" s="30" t="s">
        <v>25</v>
      </c>
      <c r="H199" s="18" t="str">
        <f t="shared" si="2"/>
        <v>Human Error</v>
      </c>
      <c r="K199" s="20"/>
      <c r="L199" s="21" t="str">
        <f>'AI - 1'!A198</f>
        <v>No</v>
      </c>
      <c r="M199" s="21" t="str">
        <f>'AI - 2'!A198</f>
        <v>No</v>
      </c>
      <c r="N199" s="21" t="str">
        <f>'AI  - 3'!A198</f>
        <v>No</v>
      </c>
      <c r="O199" s="10">
        <f t="shared" si="3"/>
        <v>0</v>
      </c>
      <c r="P199" s="21" t="str">
        <f>'AI - 1'!B198</f>
        <v>No</v>
      </c>
      <c r="Q199" s="21" t="str">
        <f>'AI - 2'!B198</f>
        <v>No</v>
      </c>
      <c r="R199" s="21" t="str">
        <f>'AI  - 3'!B198</f>
        <v>No</v>
      </c>
      <c r="S199" s="10">
        <f t="shared" si="4"/>
        <v>0</v>
      </c>
      <c r="T199" s="22" t="str">
        <f t="shared" si="5"/>
        <v>No</v>
      </c>
      <c r="U199" s="23"/>
      <c r="V199" s="10"/>
      <c r="W199" s="7"/>
      <c r="X199" s="24"/>
      <c r="Y199" s="25"/>
      <c r="Z199" s="7"/>
      <c r="AA199" s="7"/>
      <c r="AB199" s="24"/>
      <c r="AC199" s="25"/>
      <c r="AD199" s="7"/>
      <c r="AE199" s="7"/>
      <c r="AF199" s="24"/>
      <c r="AG199" s="25"/>
    </row>
    <row r="200" ht="15.75" hidden="1" customHeight="1">
      <c r="A200" s="16"/>
      <c r="B200" s="12">
        <v>439.0</v>
      </c>
      <c r="C200" s="7" t="s">
        <v>496</v>
      </c>
      <c r="D200" s="7" t="s">
        <v>497</v>
      </c>
      <c r="E200" s="26" t="s">
        <v>25</v>
      </c>
      <c r="F200" s="18" t="str">
        <f t="shared" si="1"/>
        <v>No</v>
      </c>
      <c r="G200" s="26" t="s">
        <v>25</v>
      </c>
      <c r="H200" s="18" t="str">
        <f t="shared" si="2"/>
        <v>None</v>
      </c>
      <c r="K200" s="20"/>
      <c r="L200" s="21" t="str">
        <f>'AI - 1'!A199</f>
        <v>No</v>
      </c>
      <c r="M200" s="21" t="str">
        <f>'AI - 2'!A199</f>
        <v>No</v>
      </c>
      <c r="N200" s="21" t="str">
        <f>'AI  - 3'!A199</f>
        <v>No</v>
      </c>
      <c r="O200" s="10">
        <f t="shared" si="3"/>
        <v>0</v>
      </c>
      <c r="P200" s="21" t="str">
        <f>'AI - 1'!B199</f>
        <v>No</v>
      </c>
      <c r="Q200" s="21" t="str">
        <f>'AI - 2'!B199</f>
        <v>No</v>
      </c>
      <c r="R200" s="21" t="str">
        <f>'AI  - 3'!B199</f>
        <v>No</v>
      </c>
      <c r="S200" s="10">
        <f t="shared" si="4"/>
        <v>0</v>
      </c>
      <c r="T200" s="22" t="str">
        <f t="shared" si="5"/>
        <v>No</v>
      </c>
      <c r="U200" s="23"/>
      <c r="V200" s="10"/>
      <c r="W200" s="7"/>
      <c r="X200" s="24"/>
      <c r="Y200" s="25"/>
      <c r="Z200" s="27"/>
      <c r="AA200" s="27"/>
      <c r="AB200" s="28"/>
      <c r="AC200" s="27"/>
      <c r="AD200" s="27"/>
      <c r="AE200" s="27"/>
      <c r="AF200" s="28"/>
      <c r="AG200" s="27"/>
    </row>
    <row r="201" ht="15.75" hidden="1" customHeight="1">
      <c r="A201" s="16"/>
      <c r="B201" s="12">
        <v>10.0</v>
      </c>
      <c r="C201" s="18" t="s">
        <v>498</v>
      </c>
      <c r="D201" s="18" t="s">
        <v>499</v>
      </c>
      <c r="E201" s="30" t="s">
        <v>25</v>
      </c>
      <c r="F201" s="18" t="str">
        <f t="shared" si="1"/>
        <v>No</v>
      </c>
      <c r="G201" s="30" t="s">
        <v>25</v>
      </c>
      <c r="H201" s="18" t="str">
        <f t="shared" si="2"/>
        <v>None</v>
      </c>
      <c r="K201" s="20"/>
      <c r="L201" s="21" t="str">
        <f>'AI - 1'!A200</f>
        <v>No</v>
      </c>
      <c r="M201" s="21" t="str">
        <f>'AI - 2'!A200</f>
        <v>No</v>
      </c>
      <c r="N201" s="21" t="str">
        <f>'AI  - 3'!A200</f>
        <v>No</v>
      </c>
      <c r="O201" s="10">
        <f t="shared" si="3"/>
        <v>0</v>
      </c>
      <c r="P201" s="21" t="str">
        <f>'AI - 1'!B200</f>
        <v>No</v>
      </c>
      <c r="Q201" s="21" t="str">
        <f>'AI - 2'!B200</f>
        <v>No</v>
      </c>
      <c r="R201" s="21" t="str">
        <f>'AI  - 3'!B200</f>
        <v>No</v>
      </c>
      <c r="S201" s="10">
        <f t="shared" si="4"/>
        <v>0</v>
      </c>
      <c r="T201" s="22" t="str">
        <f t="shared" si="5"/>
        <v>No</v>
      </c>
      <c r="U201" s="23"/>
      <c r="V201" s="10"/>
      <c r="W201" s="7"/>
      <c r="X201" s="24"/>
      <c r="Y201" s="25"/>
      <c r="Z201" s="27"/>
      <c r="AA201" s="27"/>
      <c r="AB201" s="28"/>
      <c r="AC201" s="27"/>
      <c r="AD201" s="27"/>
      <c r="AE201" s="27"/>
      <c r="AF201" s="28"/>
      <c r="AG201" s="27"/>
    </row>
    <row r="202" ht="15.75" hidden="1" customHeight="1">
      <c r="A202" s="16"/>
      <c r="B202" s="12">
        <v>747.0</v>
      </c>
      <c r="C202" s="7" t="s">
        <v>500</v>
      </c>
      <c r="D202" s="7" t="s">
        <v>501</v>
      </c>
      <c r="E202" s="26" t="s">
        <v>25</v>
      </c>
      <c r="F202" s="18" t="str">
        <f t="shared" si="1"/>
        <v>No</v>
      </c>
      <c r="G202" s="26" t="s">
        <v>25</v>
      </c>
      <c r="H202" s="18" t="str">
        <f t="shared" si="2"/>
        <v>None</v>
      </c>
      <c r="K202" s="20"/>
      <c r="L202" s="21" t="str">
        <f>'AI - 1'!A201</f>
        <v>No</v>
      </c>
      <c r="M202" s="21" t="str">
        <f>'AI - 2'!A201</f>
        <v>No</v>
      </c>
      <c r="N202" s="21" t="str">
        <f>'AI  - 3'!A201</f>
        <v>No</v>
      </c>
      <c r="O202" s="10">
        <f t="shared" si="3"/>
        <v>0</v>
      </c>
      <c r="P202" s="21" t="str">
        <f>'AI - 1'!B201</f>
        <v>No</v>
      </c>
      <c r="Q202" s="21" t="str">
        <f>'AI - 2'!B201</f>
        <v>No</v>
      </c>
      <c r="R202" s="21" t="str">
        <f>'AI  - 3'!B201</f>
        <v>No</v>
      </c>
      <c r="S202" s="10">
        <f t="shared" si="4"/>
        <v>0</v>
      </c>
      <c r="T202" s="22" t="str">
        <f t="shared" si="5"/>
        <v>No</v>
      </c>
      <c r="U202" s="23"/>
      <c r="V202" s="10"/>
      <c r="W202" s="7"/>
      <c r="X202" s="24"/>
      <c r="Y202" s="25"/>
      <c r="Z202" s="27"/>
      <c r="AA202" s="27"/>
      <c r="AB202" s="28"/>
      <c r="AC202" s="27"/>
      <c r="AD202" s="27"/>
      <c r="AE202" s="27"/>
      <c r="AF202" s="28"/>
      <c r="AG202" s="27"/>
    </row>
    <row r="203" ht="15.75" hidden="1" customHeight="1">
      <c r="A203" s="16"/>
      <c r="B203" s="12">
        <v>315.0</v>
      </c>
      <c r="C203" s="7" t="s">
        <v>502</v>
      </c>
      <c r="D203" s="7" t="s">
        <v>503</v>
      </c>
      <c r="E203" s="26" t="s">
        <v>25</v>
      </c>
      <c r="F203" s="18" t="str">
        <f t="shared" si="1"/>
        <v>No</v>
      </c>
      <c r="G203" s="26" t="s">
        <v>25</v>
      </c>
      <c r="H203" s="18" t="str">
        <f t="shared" si="2"/>
        <v>None</v>
      </c>
      <c r="K203" s="20"/>
      <c r="L203" s="21" t="str">
        <f>'AI - 1'!A202</f>
        <v>No</v>
      </c>
      <c r="M203" s="21" t="str">
        <f>'AI - 2'!A202</f>
        <v>No</v>
      </c>
      <c r="N203" s="21" t="str">
        <f>'AI  - 3'!A202</f>
        <v>No</v>
      </c>
      <c r="O203" s="10">
        <f t="shared" si="3"/>
        <v>0</v>
      </c>
      <c r="P203" s="21" t="str">
        <f>'AI - 1'!B202</f>
        <v>No</v>
      </c>
      <c r="Q203" s="21" t="str">
        <f>'AI - 2'!B202</f>
        <v>No</v>
      </c>
      <c r="R203" s="21" t="str">
        <f>'AI  - 3'!B202</f>
        <v>No</v>
      </c>
      <c r="S203" s="10">
        <f t="shared" si="4"/>
        <v>0</v>
      </c>
      <c r="T203" s="22" t="str">
        <f t="shared" si="5"/>
        <v>No</v>
      </c>
      <c r="U203" s="23"/>
      <c r="V203" s="10"/>
      <c r="W203" s="7"/>
      <c r="X203" s="24"/>
      <c r="Y203" s="25"/>
      <c r="Z203" s="27"/>
      <c r="AA203" s="27"/>
      <c r="AB203" s="28"/>
      <c r="AC203" s="27"/>
      <c r="AD203" s="27"/>
      <c r="AE203" s="27"/>
      <c r="AF203" s="28"/>
      <c r="AG203" s="27"/>
    </row>
    <row r="204" ht="15.75" hidden="1" customHeight="1">
      <c r="A204" s="16"/>
      <c r="B204" s="12">
        <v>737.0</v>
      </c>
      <c r="C204" s="7" t="s">
        <v>504</v>
      </c>
      <c r="D204" s="7" t="s">
        <v>505</v>
      </c>
      <c r="E204" s="26" t="s">
        <v>25</v>
      </c>
      <c r="F204" s="18" t="str">
        <f t="shared" si="1"/>
        <v>No</v>
      </c>
      <c r="G204" s="30" t="s">
        <v>25</v>
      </c>
      <c r="H204" s="18" t="str">
        <f t="shared" si="2"/>
        <v>None</v>
      </c>
      <c r="I204" s="31"/>
      <c r="K204" s="20"/>
      <c r="L204" s="21" t="str">
        <f>'AI - 1'!A203</f>
        <v>No</v>
      </c>
      <c r="M204" s="21" t="str">
        <f>'AI - 2'!A203</f>
        <v>No</v>
      </c>
      <c r="N204" s="21" t="str">
        <f>'AI  - 3'!A203</f>
        <v>No</v>
      </c>
      <c r="O204" s="10">
        <f t="shared" si="3"/>
        <v>0</v>
      </c>
      <c r="P204" s="21" t="str">
        <f>'AI - 1'!B203</f>
        <v>No</v>
      </c>
      <c r="Q204" s="21" t="str">
        <f>'AI - 2'!B203</f>
        <v>No</v>
      </c>
      <c r="R204" s="21" t="str">
        <f>'AI  - 3'!B203</f>
        <v>No</v>
      </c>
      <c r="S204" s="10">
        <f t="shared" si="4"/>
        <v>0</v>
      </c>
      <c r="T204" s="22" t="str">
        <f t="shared" si="5"/>
        <v>No</v>
      </c>
      <c r="U204" s="23"/>
      <c r="V204" s="10"/>
      <c r="W204" s="7"/>
      <c r="X204" s="24"/>
      <c r="Y204" s="25"/>
      <c r="Z204" s="27"/>
      <c r="AA204" s="27"/>
      <c r="AB204" s="28"/>
      <c r="AC204" s="27"/>
      <c r="AD204" s="27"/>
      <c r="AE204" s="27"/>
      <c r="AF204" s="28"/>
      <c r="AG204" s="27"/>
    </row>
    <row r="205" ht="15.75" hidden="1" customHeight="1">
      <c r="A205" s="16"/>
      <c r="B205" s="12">
        <v>1072.0</v>
      </c>
      <c r="C205" s="7" t="s">
        <v>506</v>
      </c>
      <c r="D205" s="7" t="s">
        <v>507</v>
      </c>
      <c r="E205" s="26" t="s">
        <v>25</v>
      </c>
      <c r="F205" s="18" t="str">
        <f t="shared" si="1"/>
        <v>No</v>
      </c>
      <c r="G205" s="26" t="s">
        <v>25</v>
      </c>
      <c r="H205" s="18" t="str">
        <f t="shared" si="2"/>
        <v>None</v>
      </c>
      <c r="K205" s="20"/>
      <c r="L205" s="21" t="str">
        <f>'AI - 1'!A204</f>
        <v>No</v>
      </c>
      <c r="M205" s="21" t="str">
        <f>'AI - 2'!A204</f>
        <v>No</v>
      </c>
      <c r="N205" s="21" t="str">
        <f>'AI  - 3'!A204</f>
        <v>No</v>
      </c>
      <c r="O205" s="10">
        <f t="shared" si="3"/>
        <v>0</v>
      </c>
      <c r="P205" s="21" t="str">
        <f>'AI - 1'!B204</f>
        <v>No</v>
      </c>
      <c r="Q205" s="21" t="str">
        <f>'AI - 2'!B204</f>
        <v>No</v>
      </c>
      <c r="R205" s="21" t="str">
        <f>'AI  - 3'!B204</f>
        <v>No</v>
      </c>
      <c r="S205" s="10">
        <f t="shared" si="4"/>
        <v>0</v>
      </c>
      <c r="T205" s="22" t="str">
        <f t="shared" si="5"/>
        <v>No</v>
      </c>
      <c r="U205" s="23"/>
      <c r="V205" s="10"/>
      <c r="W205" s="7"/>
      <c r="X205" s="24"/>
      <c r="Y205" s="25"/>
      <c r="Z205" s="27"/>
      <c r="AA205" s="27"/>
      <c r="AB205" s="28"/>
      <c r="AC205" s="27"/>
      <c r="AD205" s="27"/>
      <c r="AE205" s="27"/>
      <c r="AF205" s="28"/>
      <c r="AG205" s="27"/>
    </row>
    <row r="206" ht="15.75" hidden="1" customHeight="1">
      <c r="A206" s="16"/>
      <c r="B206" s="12">
        <v>1096.0</v>
      </c>
      <c r="C206" s="7" t="s">
        <v>508</v>
      </c>
      <c r="D206" s="7" t="s">
        <v>509</v>
      </c>
      <c r="E206" s="26" t="s">
        <v>25</v>
      </c>
      <c r="F206" s="18" t="str">
        <f t="shared" si="1"/>
        <v>No</v>
      </c>
      <c r="G206" s="30" t="s">
        <v>25</v>
      </c>
      <c r="H206" s="18" t="str">
        <f t="shared" si="2"/>
        <v>None</v>
      </c>
      <c r="I206" s="35"/>
      <c r="K206" s="20"/>
      <c r="L206" s="21" t="str">
        <f>'AI - 1'!A205</f>
        <v>No</v>
      </c>
      <c r="M206" s="21" t="str">
        <f>'AI - 2'!A205</f>
        <v>No</v>
      </c>
      <c r="N206" s="21" t="str">
        <f>'AI  - 3'!A205</f>
        <v>No</v>
      </c>
      <c r="O206" s="10">
        <f t="shared" si="3"/>
        <v>0</v>
      </c>
      <c r="P206" s="21" t="str">
        <f>'AI - 1'!B205</f>
        <v>No</v>
      </c>
      <c r="Q206" s="21" t="str">
        <f>'AI - 2'!B205</f>
        <v>No</v>
      </c>
      <c r="R206" s="21" t="str">
        <f>'AI  - 3'!B205</f>
        <v>No</v>
      </c>
      <c r="S206" s="10">
        <f t="shared" si="4"/>
        <v>0</v>
      </c>
      <c r="T206" s="22" t="str">
        <f t="shared" si="5"/>
        <v>No</v>
      </c>
      <c r="U206" s="23"/>
      <c r="V206" s="10"/>
      <c r="W206" s="7"/>
      <c r="X206" s="24"/>
      <c r="Y206" s="25"/>
      <c r="Z206" s="7"/>
      <c r="AA206" s="7"/>
      <c r="AB206" s="24"/>
      <c r="AC206" s="25"/>
      <c r="AD206" s="7"/>
      <c r="AE206" s="7"/>
      <c r="AF206" s="24"/>
      <c r="AG206" s="25"/>
    </row>
    <row r="207" ht="15.75" hidden="1" customHeight="1">
      <c r="A207" s="16"/>
      <c r="B207" s="12">
        <v>581.0</v>
      </c>
      <c r="C207" s="7" t="s">
        <v>510</v>
      </c>
      <c r="D207" s="7" t="s">
        <v>511</v>
      </c>
      <c r="E207" s="26" t="s">
        <v>25</v>
      </c>
      <c r="F207" s="18" t="str">
        <f t="shared" si="1"/>
        <v>No</v>
      </c>
      <c r="G207" s="26" t="s">
        <v>25</v>
      </c>
      <c r="H207" s="18" t="str">
        <f t="shared" si="2"/>
        <v>None</v>
      </c>
      <c r="K207" s="20"/>
      <c r="L207" s="21" t="str">
        <f>'AI - 1'!A206</f>
        <v>No</v>
      </c>
      <c r="M207" s="21" t="str">
        <f>'AI - 2'!A206</f>
        <v>No</v>
      </c>
      <c r="N207" s="21" t="str">
        <f>'AI  - 3'!A206</f>
        <v>No</v>
      </c>
      <c r="O207" s="10">
        <f t="shared" si="3"/>
        <v>0</v>
      </c>
      <c r="P207" s="21" t="str">
        <f>'AI - 1'!B206</f>
        <v>No</v>
      </c>
      <c r="Q207" s="21" t="str">
        <f>'AI - 2'!B206</f>
        <v>No</v>
      </c>
      <c r="R207" s="21" t="str">
        <f>'AI  - 3'!B206</f>
        <v>No</v>
      </c>
      <c r="S207" s="10">
        <f t="shared" si="4"/>
        <v>0</v>
      </c>
      <c r="T207" s="22" t="str">
        <f t="shared" si="5"/>
        <v>No</v>
      </c>
      <c r="U207" s="23"/>
      <c r="V207" s="10"/>
      <c r="W207" s="7"/>
      <c r="X207" s="24"/>
      <c r="Y207" s="25"/>
      <c r="Z207" s="27"/>
      <c r="AA207" s="27"/>
      <c r="AB207" s="28"/>
      <c r="AC207" s="27"/>
      <c r="AD207" s="27"/>
      <c r="AE207" s="27"/>
      <c r="AF207" s="28"/>
      <c r="AG207" s="27"/>
    </row>
    <row r="208" ht="15.75" hidden="1" customHeight="1">
      <c r="A208" s="16"/>
      <c r="B208" s="12">
        <v>362.0</v>
      </c>
      <c r="C208" s="7" t="s">
        <v>512</v>
      </c>
      <c r="D208" s="7" t="s">
        <v>513</v>
      </c>
      <c r="E208" s="26" t="s">
        <v>25</v>
      </c>
      <c r="F208" s="18" t="str">
        <f t="shared" si="1"/>
        <v>No</v>
      </c>
      <c r="G208" s="26" t="s">
        <v>25</v>
      </c>
      <c r="H208" s="18" t="str">
        <f t="shared" si="2"/>
        <v>None</v>
      </c>
      <c r="K208" s="20"/>
      <c r="L208" s="21" t="str">
        <f>'AI - 1'!A207</f>
        <v>No</v>
      </c>
      <c r="M208" s="21" t="str">
        <f>'AI - 2'!A207</f>
        <v>No</v>
      </c>
      <c r="N208" s="21" t="str">
        <f>'AI  - 3'!A207</f>
        <v>No</v>
      </c>
      <c r="O208" s="10">
        <f t="shared" si="3"/>
        <v>0</v>
      </c>
      <c r="P208" s="21" t="str">
        <f>'AI - 1'!B207</f>
        <v>No</v>
      </c>
      <c r="Q208" s="21" t="str">
        <f>'AI - 2'!B207</f>
        <v>No</v>
      </c>
      <c r="R208" s="21" t="str">
        <f>'AI  - 3'!B207</f>
        <v>No</v>
      </c>
      <c r="S208" s="10">
        <f t="shared" si="4"/>
        <v>0</v>
      </c>
      <c r="T208" s="22" t="str">
        <f t="shared" si="5"/>
        <v>No</v>
      </c>
      <c r="U208" s="23"/>
      <c r="V208" s="10"/>
      <c r="W208" s="7"/>
      <c r="X208" s="24"/>
      <c r="Y208" s="25"/>
      <c r="Z208" s="27"/>
      <c r="AA208" s="27"/>
      <c r="AB208" s="28"/>
      <c r="AC208" s="27"/>
      <c r="AD208" s="27"/>
      <c r="AE208" s="27"/>
      <c r="AF208" s="28"/>
      <c r="AG208" s="27"/>
    </row>
    <row r="209" ht="15.75" hidden="1" customHeight="1">
      <c r="A209" s="16"/>
      <c r="B209" s="12">
        <v>903.0</v>
      </c>
      <c r="C209" s="7" t="s">
        <v>514</v>
      </c>
      <c r="D209" s="7" t="s">
        <v>515</v>
      </c>
      <c r="E209" s="26" t="s">
        <v>25</v>
      </c>
      <c r="F209" s="18" t="str">
        <f t="shared" si="1"/>
        <v>No</v>
      </c>
      <c r="G209" s="26" t="s">
        <v>25</v>
      </c>
      <c r="H209" s="18" t="str">
        <f t="shared" si="2"/>
        <v>None</v>
      </c>
      <c r="K209" s="20"/>
      <c r="L209" s="21" t="str">
        <f>'AI - 1'!A208</f>
        <v>No</v>
      </c>
      <c r="M209" s="21" t="str">
        <f>'AI - 2'!A208</f>
        <v>No</v>
      </c>
      <c r="N209" s="21" t="str">
        <f>'AI  - 3'!A208</f>
        <v>No</v>
      </c>
      <c r="O209" s="10">
        <f t="shared" si="3"/>
        <v>0</v>
      </c>
      <c r="P209" s="21" t="str">
        <f>'AI - 1'!B208</f>
        <v>No</v>
      </c>
      <c r="Q209" s="21" t="str">
        <f>'AI - 2'!B208</f>
        <v>No</v>
      </c>
      <c r="R209" s="21" t="str">
        <f>'AI  - 3'!B208</f>
        <v>No</v>
      </c>
      <c r="S209" s="10">
        <f t="shared" si="4"/>
        <v>0</v>
      </c>
      <c r="T209" s="22" t="str">
        <f t="shared" si="5"/>
        <v>No</v>
      </c>
      <c r="U209" s="23"/>
      <c r="V209" s="10"/>
      <c r="W209" s="7"/>
      <c r="X209" s="24"/>
      <c r="Y209" s="25"/>
      <c r="Z209" s="27"/>
      <c r="AA209" s="27"/>
      <c r="AB209" s="28"/>
      <c r="AC209" s="27"/>
      <c r="AD209" s="27"/>
      <c r="AE209" s="27"/>
      <c r="AF209" s="28"/>
      <c r="AG209" s="27"/>
    </row>
    <row r="210" ht="15.75" hidden="1" customHeight="1">
      <c r="A210" s="16"/>
      <c r="B210" s="12">
        <v>138.0</v>
      </c>
      <c r="C210" s="7" t="s">
        <v>516</v>
      </c>
      <c r="D210" s="7" t="s">
        <v>517</v>
      </c>
      <c r="E210" s="26" t="s">
        <v>25</v>
      </c>
      <c r="F210" s="18" t="str">
        <f t="shared" si="1"/>
        <v>No</v>
      </c>
      <c r="G210" s="26" t="s">
        <v>25</v>
      </c>
      <c r="H210" s="18" t="str">
        <f t="shared" si="2"/>
        <v>None</v>
      </c>
      <c r="K210" s="20"/>
      <c r="L210" s="21" t="str">
        <f>'AI - 1'!A209</f>
        <v>No</v>
      </c>
      <c r="M210" s="21" t="str">
        <f>'AI - 2'!A209</f>
        <v>No</v>
      </c>
      <c r="N210" s="21" t="str">
        <f>'AI  - 3'!A209</f>
        <v>No</v>
      </c>
      <c r="O210" s="10">
        <f t="shared" si="3"/>
        <v>0</v>
      </c>
      <c r="P210" s="21" t="str">
        <f>'AI - 1'!B209</f>
        <v>No</v>
      </c>
      <c r="Q210" s="21" t="str">
        <f>'AI - 2'!B209</f>
        <v>No</v>
      </c>
      <c r="R210" s="21" t="str">
        <f>'AI  - 3'!B209</f>
        <v>No</v>
      </c>
      <c r="S210" s="10">
        <f t="shared" si="4"/>
        <v>0</v>
      </c>
      <c r="T210" s="22" t="str">
        <f t="shared" si="5"/>
        <v>No</v>
      </c>
      <c r="U210" s="23"/>
      <c r="V210" s="10"/>
      <c r="W210" s="7"/>
      <c r="X210" s="24"/>
      <c r="Y210" s="25"/>
      <c r="Z210" s="27"/>
      <c r="AA210" s="27"/>
      <c r="AB210" s="28"/>
      <c r="AC210" s="27"/>
      <c r="AD210" s="27"/>
      <c r="AE210" s="27"/>
      <c r="AF210" s="28"/>
      <c r="AG210" s="27"/>
    </row>
    <row r="211" ht="15.75" hidden="1" customHeight="1">
      <c r="A211" s="16"/>
      <c r="B211" s="12">
        <v>532.0</v>
      </c>
      <c r="C211" s="7" t="s">
        <v>518</v>
      </c>
      <c r="D211" s="7" t="s">
        <v>519</v>
      </c>
      <c r="E211" s="26" t="s">
        <v>25</v>
      </c>
      <c r="F211" s="18" t="str">
        <f t="shared" si="1"/>
        <v>No</v>
      </c>
      <c r="G211" s="26" t="s">
        <v>25</v>
      </c>
      <c r="H211" s="18" t="str">
        <f t="shared" si="2"/>
        <v>None</v>
      </c>
      <c r="K211" s="20"/>
      <c r="L211" s="21" t="str">
        <f>'AI - 1'!A210</f>
        <v>No</v>
      </c>
      <c r="M211" s="21" t="str">
        <f>'AI - 2'!A210</f>
        <v>No</v>
      </c>
      <c r="N211" s="21" t="str">
        <f>'AI  - 3'!A210</f>
        <v>No</v>
      </c>
      <c r="O211" s="10">
        <f t="shared" si="3"/>
        <v>0</v>
      </c>
      <c r="P211" s="21" t="str">
        <f>'AI - 1'!B210</f>
        <v>No</v>
      </c>
      <c r="Q211" s="21" t="str">
        <f>'AI - 2'!B210</f>
        <v>No</v>
      </c>
      <c r="R211" s="21" t="str">
        <f>'AI  - 3'!B210</f>
        <v>No</v>
      </c>
      <c r="S211" s="10">
        <f t="shared" si="4"/>
        <v>0</v>
      </c>
      <c r="T211" s="22" t="str">
        <f t="shared" si="5"/>
        <v>No</v>
      </c>
      <c r="U211" s="23"/>
      <c r="V211" s="10"/>
      <c r="W211" s="7"/>
      <c r="X211" s="24"/>
      <c r="Y211" s="25"/>
      <c r="Z211" s="27"/>
      <c r="AA211" s="27"/>
      <c r="AB211" s="28"/>
      <c r="AC211" s="27"/>
      <c r="AD211" s="27"/>
      <c r="AE211" s="27"/>
      <c r="AF211" s="28"/>
      <c r="AG211" s="27"/>
    </row>
    <row r="212" ht="15.75" hidden="1" customHeight="1">
      <c r="A212" s="16"/>
      <c r="B212" s="12">
        <v>476.0</v>
      </c>
      <c r="C212" s="7" t="s">
        <v>520</v>
      </c>
      <c r="D212" s="7" t="s">
        <v>521</v>
      </c>
      <c r="E212" s="26" t="s">
        <v>25</v>
      </c>
      <c r="F212" s="18" t="str">
        <f t="shared" si="1"/>
        <v>No</v>
      </c>
      <c r="G212" s="26" t="s">
        <v>25</v>
      </c>
      <c r="H212" s="18" t="str">
        <f t="shared" si="2"/>
        <v>None</v>
      </c>
      <c r="K212" s="20"/>
      <c r="L212" s="21" t="str">
        <f>'AI - 1'!A211</f>
        <v>No</v>
      </c>
      <c r="M212" s="21" t="str">
        <f>'AI - 2'!A211</f>
        <v>No</v>
      </c>
      <c r="N212" s="21" t="str">
        <f>'AI  - 3'!A211</f>
        <v>No</v>
      </c>
      <c r="O212" s="10">
        <f t="shared" si="3"/>
        <v>0</v>
      </c>
      <c r="P212" s="21" t="str">
        <f>'AI - 1'!B211</f>
        <v>No</v>
      </c>
      <c r="Q212" s="21" t="str">
        <f>'AI - 2'!B211</f>
        <v>No</v>
      </c>
      <c r="R212" s="21" t="str">
        <f>'AI  - 3'!B211</f>
        <v>No</v>
      </c>
      <c r="S212" s="10">
        <f t="shared" si="4"/>
        <v>0</v>
      </c>
      <c r="T212" s="22" t="str">
        <f t="shared" si="5"/>
        <v>No</v>
      </c>
      <c r="U212" s="23"/>
      <c r="V212" s="10"/>
      <c r="W212" s="7"/>
      <c r="X212" s="24"/>
      <c r="Y212" s="25"/>
      <c r="Z212" s="27"/>
      <c r="AA212" s="27"/>
      <c r="AB212" s="28"/>
      <c r="AC212" s="27"/>
      <c r="AD212" s="27"/>
      <c r="AE212" s="27"/>
      <c r="AF212" s="28"/>
      <c r="AG212" s="27"/>
    </row>
    <row r="213" ht="15.75" hidden="1" customHeight="1">
      <c r="A213" s="16"/>
      <c r="B213" s="12">
        <v>649.0</v>
      </c>
      <c r="C213" s="7" t="s">
        <v>72</v>
      </c>
      <c r="D213" s="7" t="s">
        <v>522</v>
      </c>
      <c r="E213" s="17" t="s">
        <v>21</v>
      </c>
      <c r="F213" s="18" t="str">
        <f t="shared" si="1"/>
        <v>Yes</v>
      </c>
      <c r="G213" s="17" t="s">
        <v>21</v>
      </c>
      <c r="H213" s="18" t="str">
        <f t="shared" si="2"/>
        <v>None</v>
      </c>
      <c r="K213" s="20"/>
      <c r="L213" s="21" t="str">
        <f>'AI - 1'!A212</f>
        <v>Yes</v>
      </c>
      <c r="M213" s="21" t="str">
        <f>'AI - 2'!A212</f>
        <v>Yes</v>
      </c>
      <c r="N213" s="21" t="str">
        <f>'AI  - 3'!A212</f>
        <v>Yes</v>
      </c>
      <c r="O213" s="10">
        <f t="shared" si="3"/>
        <v>3</v>
      </c>
      <c r="P213" s="21" t="str">
        <f>'AI - 1'!B212</f>
        <v>Yes</v>
      </c>
      <c r="Q213" s="21" t="str">
        <f>'AI - 2'!B212</f>
        <v>Yes</v>
      </c>
      <c r="R213" s="21" t="str">
        <f>'AI  - 3'!B212</f>
        <v>Yes</v>
      </c>
      <c r="S213" s="10">
        <f t="shared" si="4"/>
        <v>3</v>
      </c>
      <c r="T213" s="22" t="str">
        <f t="shared" si="5"/>
        <v>Yes</v>
      </c>
      <c r="U213" s="23"/>
      <c r="V213" s="10"/>
      <c r="W213" s="7"/>
      <c r="X213" s="24"/>
      <c r="Y213" s="25"/>
      <c r="Z213" s="27"/>
      <c r="AA213" s="27"/>
      <c r="AB213" s="28"/>
      <c r="AC213" s="27"/>
      <c r="AD213" s="27"/>
      <c r="AE213" s="27"/>
      <c r="AF213" s="28"/>
      <c r="AG213" s="27"/>
    </row>
    <row r="214" ht="15.75" hidden="1" customHeight="1">
      <c r="A214" s="16"/>
      <c r="B214" s="12">
        <v>696.0</v>
      </c>
      <c r="C214" s="7" t="s">
        <v>75</v>
      </c>
      <c r="D214" s="7" t="s">
        <v>523</v>
      </c>
      <c r="E214" s="17" t="s">
        <v>21</v>
      </c>
      <c r="F214" s="18" t="str">
        <f t="shared" si="1"/>
        <v>Yes</v>
      </c>
      <c r="G214" s="17" t="s">
        <v>21</v>
      </c>
      <c r="H214" s="18" t="str">
        <f t="shared" si="2"/>
        <v>None</v>
      </c>
      <c r="K214" s="20"/>
      <c r="L214" s="21" t="str">
        <f>'AI - 1'!A213</f>
        <v>Yes</v>
      </c>
      <c r="M214" s="21" t="str">
        <f>'AI - 2'!A213</f>
        <v>Yes</v>
      </c>
      <c r="N214" s="21" t="str">
        <f>'AI  - 3'!A213</f>
        <v>Yes</v>
      </c>
      <c r="O214" s="10">
        <f t="shared" si="3"/>
        <v>3</v>
      </c>
      <c r="P214" s="21" t="str">
        <f>'AI - 1'!B213</f>
        <v>Yes</v>
      </c>
      <c r="Q214" s="21" t="str">
        <f>'AI - 2'!B213</f>
        <v>Yes</v>
      </c>
      <c r="R214" s="21" t="str">
        <f>'AI  - 3'!B213</f>
        <v>Yes</v>
      </c>
      <c r="S214" s="10">
        <f t="shared" si="4"/>
        <v>3</v>
      </c>
      <c r="T214" s="22" t="str">
        <f t="shared" si="5"/>
        <v>Yes</v>
      </c>
      <c r="U214" s="23"/>
      <c r="V214" s="10"/>
      <c r="W214" s="7"/>
      <c r="X214" s="24"/>
      <c r="Y214" s="25"/>
      <c r="Z214" s="27"/>
      <c r="AA214" s="27"/>
      <c r="AB214" s="28"/>
      <c r="AC214" s="27"/>
      <c r="AD214" s="27"/>
      <c r="AE214" s="27"/>
      <c r="AF214" s="28"/>
      <c r="AG214" s="27"/>
    </row>
    <row r="215" ht="15.75" hidden="1" customHeight="1">
      <c r="A215" s="16"/>
      <c r="B215" s="12">
        <v>904.0</v>
      </c>
      <c r="C215" s="7" t="s">
        <v>524</v>
      </c>
      <c r="D215" s="7" t="s">
        <v>525</v>
      </c>
      <c r="E215" s="26" t="s">
        <v>25</v>
      </c>
      <c r="F215" s="18" t="str">
        <f t="shared" si="1"/>
        <v>No</v>
      </c>
      <c r="G215" s="26" t="s">
        <v>25</v>
      </c>
      <c r="H215" s="18" t="str">
        <f t="shared" si="2"/>
        <v>None</v>
      </c>
      <c r="K215" s="20"/>
      <c r="L215" s="21" t="str">
        <f>'AI - 1'!A214</f>
        <v>No</v>
      </c>
      <c r="M215" s="21" t="str">
        <f>'AI - 2'!A214</f>
        <v>No</v>
      </c>
      <c r="N215" s="21" t="str">
        <f>'AI  - 3'!A214</f>
        <v>No</v>
      </c>
      <c r="O215" s="10">
        <f t="shared" si="3"/>
        <v>0</v>
      </c>
      <c r="P215" s="21" t="str">
        <f>'AI - 1'!B214</f>
        <v>No</v>
      </c>
      <c r="Q215" s="21" t="str">
        <f>'AI - 2'!B214</f>
        <v>No</v>
      </c>
      <c r="R215" s="21" t="str">
        <f>'AI  - 3'!B214</f>
        <v>No</v>
      </c>
      <c r="S215" s="10">
        <f t="shared" si="4"/>
        <v>0</v>
      </c>
      <c r="T215" s="22" t="str">
        <f t="shared" si="5"/>
        <v>No</v>
      </c>
      <c r="U215" s="23"/>
      <c r="V215" s="10"/>
      <c r="W215" s="7"/>
      <c r="X215" s="24"/>
      <c r="Y215" s="25"/>
      <c r="Z215" s="27"/>
      <c r="AA215" s="27"/>
      <c r="AB215" s="28"/>
      <c r="AC215" s="27"/>
      <c r="AD215" s="27"/>
      <c r="AE215" s="27"/>
      <c r="AF215" s="28"/>
      <c r="AG215" s="27"/>
    </row>
    <row r="216" ht="15.75" hidden="1" customHeight="1">
      <c r="A216" s="16"/>
      <c r="B216" s="12">
        <v>339.0</v>
      </c>
      <c r="C216" s="7" t="s">
        <v>526</v>
      </c>
      <c r="D216" s="7" t="s">
        <v>527</v>
      </c>
      <c r="E216" s="26" t="s">
        <v>25</v>
      </c>
      <c r="F216" s="18" t="str">
        <f t="shared" si="1"/>
        <v>No</v>
      </c>
      <c r="G216" s="26" t="s">
        <v>25</v>
      </c>
      <c r="H216" s="18" t="str">
        <f t="shared" si="2"/>
        <v>None</v>
      </c>
      <c r="K216" s="20"/>
      <c r="L216" s="21" t="str">
        <f>'AI - 1'!A215</f>
        <v>No</v>
      </c>
      <c r="M216" s="21" t="str">
        <f>'AI - 2'!A215</f>
        <v>No</v>
      </c>
      <c r="N216" s="21" t="str">
        <f>'AI  - 3'!A215</f>
        <v>No</v>
      </c>
      <c r="O216" s="10">
        <f t="shared" si="3"/>
        <v>0</v>
      </c>
      <c r="P216" s="21" t="str">
        <f>'AI - 1'!B215</f>
        <v>No</v>
      </c>
      <c r="Q216" s="21" t="str">
        <f>'AI - 2'!B215</f>
        <v>No</v>
      </c>
      <c r="R216" s="21" t="str">
        <f>'AI  - 3'!B215</f>
        <v>No</v>
      </c>
      <c r="S216" s="10">
        <f t="shared" si="4"/>
        <v>0</v>
      </c>
      <c r="T216" s="22" t="str">
        <f t="shared" si="5"/>
        <v>No</v>
      </c>
      <c r="U216" s="23"/>
      <c r="V216" s="10"/>
      <c r="W216" s="7"/>
      <c r="X216" s="24"/>
      <c r="Y216" s="25"/>
      <c r="Z216" s="27"/>
      <c r="AA216" s="27"/>
      <c r="AB216" s="28"/>
      <c r="AC216" s="27"/>
      <c r="AD216" s="27"/>
      <c r="AE216" s="27"/>
      <c r="AF216" s="28"/>
      <c r="AG216" s="27"/>
    </row>
    <row r="217" ht="15.75" customHeight="1">
      <c r="A217" s="16"/>
      <c r="B217" s="12">
        <v>73.0</v>
      </c>
      <c r="C217" s="18" t="s">
        <v>78</v>
      </c>
      <c r="D217" s="18" t="s">
        <v>528</v>
      </c>
      <c r="E217" s="29" t="s">
        <v>21</v>
      </c>
      <c r="F217" s="18" t="str">
        <f t="shared" si="1"/>
        <v>No</v>
      </c>
      <c r="G217" s="29" t="s">
        <v>21</v>
      </c>
      <c r="H217" s="19" t="str">
        <f t="shared" si="2"/>
        <v>AI Error</v>
      </c>
      <c r="K217" s="20"/>
      <c r="L217" s="21" t="str">
        <f>'AI - 1'!A216</f>
        <v>No</v>
      </c>
      <c r="M217" s="21" t="str">
        <f>'AI - 2'!A216</f>
        <v>No</v>
      </c>
      <c r="N217" s="21" t="str">
        <f>'AI  - 3'!A216</f>
        <v>No</v>
      </c>
      <c r="O217" s="10">
        <f t="shared" si="3"/>
        <v>0</v>
      </c>
      <c r="P217" s="21" t="str">
        <f>'AI - 1'!B216</f>
        <v>No</v>
      </c>
      <c r="Q217" s="21" t="str">
        <f>'AI - 2'!B216</f>
        <v>No</v>
      </c>
      <c r="R217" s="21" t="str">
        <f>'AI  - 3'!B216</f>
        <v>No</v>
      </c>
      <c r="S217" s="10">
        <f t="shared" si="4"/>
        <v>0</v>
      </c>
      <c r="T217" s="22" t="str">
        <f t="shared" si="5"/>
        <v>No</v>
      </c>
      <c r="U217" s="23"/>
      <c r="V217" s="10"/>
      <c r="W217" s="7"/>
      <c r="X217" s="24"/>
      <c r="Y217" s="25"/>
      <c r="Z217" s="27"/>
      <c r="AA217" s="27"/>
      <c r="AB217" s="28"/>
      <c r="AC217" s="27"/>
      <c r="AD217" s="27"/>
      <c r="AE217" s="27"/>
      <c r="AF217" s="28"/>
      <c r="AG217" s="27"/>
    </row>
    <row r="218" ht="15.75" hidden="1" customHeight="1">
      <c r="A218" s="16"/>
      <c r="B218" s="12">
        <v>69.0</v>
      </c>
      <c r="C218" s="18" t="s">
        <v>529</v>
      </c>
      <c r="D218" s="18" t="s">
        <v>530</v>
      </c>
      <c r="E218" s="30" t="s">
        <v>25</v>
      </c>
      <c r="F218" s="18" t="str">
        <f t="shared" si="1"/>
        <v>No</v>
      </c>
      <c r="G218" s="30" t="s">
        <v>25</v>
      </c>
      <c r="H218" s="18" t="str">
        <f t="shared" si="2"/>
        <v>None</v>
      </c>
      <c r="K218" s="20"/>
      <c r="L218" s="21" t="str">
        <f>'AI - 1'!A217</f>
        <v>No</v>
      </c>
      <c r="M218" s="21" t="str">
        <f>'AI - 2'!A217</f>
        <v>No</v>
      </c>
      <c r="N218" s="21" t="str">
        <f>'AI  - 3'!A217</f>
        <v>No</v>
      </c>
      <c r="O218" s="10">
        <f t="shared" si="3"/>
        <v>0</v>
      </c>
      <c r="P218" s="21" t="str">
        <f>'AI - 1'!B217</f>
        <v>No</v>
      </c>
      <c r="Q218" s="21" t="str">
        <f>'AI - 2'!B217</f>
        <v>No</v>
      </c>
      <c r="R218" s="21" t="str">
        <f>'AI  - 3'!B217</f>
        <v>No</v>
      </c>
      <c r="S218" s="10">
        <f t="shared" si="4"/>
        <v>0</v>
      </c>
      <c r="T218" s="22" t="str">
        <f t="shared" si="5"/>
        <v>No</v>
      </c>
      <c r="U218" s="23"/>
      <c r="V218" s="10"/>
      <c r="W218" s="7"/>
      <c r="X218" s="24"/>
      <c r="Y218" s="25"/>
      <c r="Z218" s="7"/>
      <c r="AA218" s="7"/>
      <c r="AB218" s="24"/>
      <c r="AC218" s="25"/>
      <c r="AD218" s="7"/>
      <c r="AE218" s="7"/>
      <c r="AF218" s="24"/>
      <c r="AG218" s="25"/>
    </row>
    <row r="219" ht="15.75" hidden="1" customHeight="1">
      <c r="A219" s="16"/>
      <c r="B219" s="12">
        <v>63.0</v>
      </c>
      <c r="C219" s="18" t="s">
        <v>531</v>
      </c>
      <c r="D219" s="18" t="s">
        <v>532</v>
      </c>
      <c r="E219" s="30" t="s">
        <v>25</v>
      </c>
      <c r="F219" s="18" t="str">
        <f t="shared" si="1"/>
        <v>No</v>
      </c>
      <c r="G219" s="30" t="s">
        <v>25</v>
      </c>
      <c r="H219" s="18" t="str">
        <f t="shared" si="2"/>
        <v>None</v>
      </c>
      <c r="K219" s="20"/>
      <c r="L219" s="21" t="str">
        <f>'AI - 1'!A218</f>
        <v>No</v>
      </c>
      <c r="M219" s="21" t="str">
        <f>'AI - 2'!A218</f>
        <v>No</v>
      </c>
      <c r="N219" s="21" t="str">
        <f>'AI  - 3'!A218</f>
        <v>No</v>
      </c>
      <c r="O219" s="10">
        <f t="shared" si="3"/>
        <v>0</v>
      </c>
      <c r="P219" s="21" t="str">
        <f>'AI - 1'!B218</f>
        <v>No</v>
      </c>
      <c r="Q219" s="21" t="str">
        <f>'AI - 2'!B218</f>
        <v>No</v>
      </c>
      <c r="R219" s="21" t="str">
        <f>'AI  - 3'!B218</f>
        <v>No</v>
      </c>
      <c r="S219" s="10">
        <f t="shared" si="4"/>
        <v>0</v>
      </c>
      <c r="T219" s="22" t="str">
        <f t="shared" si="5"/>
        <v>No</v>
      </c>
      <c r="U219" s="23"/>
      <c r="V219" s="10"/>
      <c r="W219" s="7"/>
      <c r="X219" s="24"/>
      <c r="Y219" s="25"/>
      <c r="Z219" s="27"/>
      <c r="AA219" s="27"/>
      <c r="AB219" s="28"/>
      <c r="AC219" s="27"/>
      <c r="AD219" s="27"/>
      <c r="AE219" s="27"/>
      <c r="AF219" s="28"/>
      <c r="AG219" s="27"/>
    </row>
    <row r="220" ht="15.75" hidden="1" customHeight="1">
      <c r="A220" s="16"/>
      <c r="B220" s="12">
        <v>582.0</v>
      </c>
      <c r="C220" s="7" t="s">
        <v>533</v>
      </c>
      <c r="D220" s="7" t="s">
        <v>534</v>
      </c>
      <c r="E220" s="26" t="s">
        <v>25</v>
      </c>
      <c r="F220" s="18" t="str">
        <f t="shared" si="1"/>
        <v>No</v>
      </c>
      <c r="G220" s="26" t="s">
        <v>25</v>
      </c>
      <c r="H220" s="18" t="str">
        <f t="shared" si="2"/>
        <v>None</v>
      </c>
      <c r="K220" s="20"/>
      <c r="L220" s="21" t="str">
        <f>'AI - 1'!A219</f>
        <v>No</v>
      </c>
      <c r="M220" s="21" t="str">
        <f>'AI - 2'!A219</f>
        <v>No</v>
      </c>
      <c r="N220" s="21" t="str">
        <f>'AI  - 3'!A219</f>
        <v>No</v>
      </c>
      <c r="O220" s="10">
        <f t="shared" si="3"/>
        <v>0</v>
      </c>
      <c r="P220" s="21" t="str">
        <f>'AI - 1'!B219</f>
        <v>No</v>
      </c>
      <c r="Q220" s="21" t="str">
        <f>'AI - 2'!B219</f>
        <v>No</v>
      </c>
      <c r="R220" s="21" t="str">
        <f>'AI  - 3'!B219</f>
        <v>No</v>
      </c>
      <c r="S220" s="10">
        <f t="shared" si="4"/>
        <v>0</v>
      </c>
      <c r="T220" s="22" t="str">
        <f t="shared" si="5"/>
        <v>No</v>
      </c>
      <c r="U220" s="23"/>
      <c r="V220" s="10"/>
      <c r="W220" s="7"/>
      <c r="X220" s="24"/>
      <c r="Y220" s="25"/>
      <c r="Z220" s="27"/>
      <c r="AA220" s="27"/>
      <c r="AB220" s="28"/>
      <c r="AC220" s="27"/>
      <c r="AD220" s="27"/>
      <c r="AE220" s="27"/>
      <c r="AF220" s="28"/>
      <c r="AG220" s="27"/>
    </row>
    <row r="221" ht="15.75" hidden="1" customHeight="1">
      <c r="A221" s="16"/>
      <c r="B221" s="12">
        <v>741.0</v>
      </c>
      <c r="C221" s="7" t="s">
        <v>535</v>
      </c>
      <c r="D221" s="7" t="s">
        <v>167</v>
      </c>
      <c r="E221" s="26" t="s">
        <v>25</v>
      </c>
      <c r="F221" s="18" t="str">
        <f t="shared" si="1"/>
        <v>No</v>
      </c>
      <c r="G221" s="26" t="s">
        <v>25</v>
      </c>
      <c r="H221" s="18" t="str">
        <f t="shared" si="2"/>
        <v>None</v>
      </c>
      <c r="K221" s="20"/>
      <c r="L221" s="21" t="str">
        <f>'AI - 1'!A220</f>
        <v>No</v>
      </c>
      <c r="M221" s="21" t="str">
        <f>'AI - 2'!A220</f>
        <v>No</v>
      </c>
      <c r="N221" s="21" t="str">
        <f>'AI  - 3'!A220</f>
        <v>No</v>
      </c>
      <c r="O221" s="10">
        <f t="shared" si="3"/>
        <v>0</v>
      </c>
      <c r="P221" s="21" t="str">
        <f>'AI - 1'!B220</f>
        <v>No</v>
      </c>
      <c r="Q221" s="21" t="str">
        <f>'AI - 2'!B220</f>
        <v>No</v>
      </c>
      <c r="R221" s="21" t="str">
        <f>'AI  - 3'!B220</f>
        <v>No</v>
      </c>
      <c r="S221" s="10">
        <f t="shared" si="4"/>
        <v>0</v>
      </c>
      <c r="T221" s="22" t="str">
        <f t="shared" si="5"/>
        <v>No</v>
      </c>
      <c r="U221" s="23"/>
      <c r="V221" s="10"/>
      <c r="W221" s="7"/>
      <c r="X221" s="24"/>
      <c r="Y221" s="25"/>
      <c r="Z221" s="27"/>
      <c r="AA221" s="27"/>
      <c r="AB221" s="28"/>
      <c r="AC221" s="27"/>
      <c r="AD221" s="27"/>
      <c r="AE221" s="27"/>
      <c r="AF221" s="28"/>
      <c r="AG221" s="27"/>
    </row>
    <row r="222" ht="15.75" hidden="1" customHeight="1">
      <c r="A222" s="16"/>
      <c r="B222" s="12">
        <v>887.0</v>
      </c>
      <c r="C222" s="7" t="s">
        <v>536</v>
      </c>
      <c r="D222" s="7" t="s">
        <v>167</v>
      </c>
      <c r="E222" s="26" t="s">
        <v>25</v>
      </c>
      <c r="F222" s="18" t="str">
        <f t="shared" si="1"/>
        <v>No</v>
      </c>
      <c r="G222" s="30" t="s">
        <v>25</v>
      </c>
      <c r="H222" s="18" t="str">
        <f t="shared" si="2"/>
        <v>None</v>
      </c>
      <c r="K222" s="20"/>
      <c r="L222" s="21" t="str">
        <f>'AI - 1'!A221</f>
        <v>No</v>
      </c>
      <c r="M222" s="21" t="str">
        <f>'AI - 2'!A221</f>
        <v>No</v>
      </c>
      <c r="N222" s="21" t="str">
        <f>'AI  - 3'!A221</f>
        <v>No</v>
      </c>
      <c r="O222" s="10">
        <f t="shared" si="3"/>
        <v>0</v>
      </c>
      <c r="P222" s="21" t="str">
        <f>'AI - 1'!B221</f>
        <v>No</v>
      </c>
      <c r="Q222" s="21" t="str">
        <f>'AI - 2'!B221</f>
        <v>No</v>
      </c>
      <c r="R222" s="21" t="str">
        <f>'AI  - 3'!B221</f>
        <v>No</v>
      </c>
      <c r="S222" s="10">
        <f t="shared" si="4"/>
        <v>0</v>
      </c>
      <c r="T222" s="22" t="str">
        <f t="shared" si="5"/>
        <v>No</v>
      </c>
      <c r="U222" s="23"/>
      <c r="V222" s="10"/>
      <c r="W222" s="7"/>
      <c r="X222" s="24"/>
      <c r="Y222" s="25"/>
      <c r="Z222" s="27"/>
      <c r="AA222" s="27"/>
      <c r="AB222" s="28"/>
      <c r="AC222" s="27"/>
      <c r="AD222" s="27"/>
      <c r="AE222" s="27"/>
      <c r="AF222" s="28"/>
      <c r="AG222" s="27"/>
    </row>
    <row r="223" ht="15.75" hidden="1" customHeight="1">
      <c r="A223" s="16"/>
      <c r="B223" s="12">
        <v>1069.0</v>
      </c>
      <c r="C223" s="7" t="s">
        <v>537</v>
      </c>
      <c r="D223" s="7" t="s">
        <v>538</v>
      </c>
      <c r="E223" s="26" t="s">
        <v>25</v>
      </c>
      <c r="F223" s="18" t="str">
        <f t="shared" si="1"/>
        <v>No</v>
      </c>
      <c r="G223" s="26" t="s">
        <v>25</v>
      </c>
      <c r="H223" s="18" t="str">
        <f t="shared" si="2"/>
        <v>None</v>
      </c>
      <c r="K223" s="20"/>
      <c r="L223" s="21" t="str">
        <f>'AI - 1'!A222</f>
        <v>No</v>
      </c>
      <c r="M223" s="21" t="str">
        <f>'AI - 2'!A222</f>
        <v>No</v>
      </c>
      <c r="N223" s="21" t="str">
        <f>'AI  - 3'!A222</f>
        <v>No</v>
      </c>
      <c r="O223" s="10">
        <f t="shared" si="3"/>
        <v>0</v>
      </c>
      <c r="P223" s="21" t="str">
        <f>'AI - 1'!B222</f>
        <v>No</v>
      </c>
      <c r="Q223" s="21" t="str">
        <f>'AI - 2'!B222</f>
        <v>No</v>
      </c>
      <c r="R223" s="21" t="str">
        <f>'AI  - 3'!B222</f>
        <v>No</v>
      </c>
      <c r="S223" s="10">
        <f t="shared" si="4"/>
        <v>0</v>
      </c>
      <c r="T223" s="22" t="str">
        <f t="shared" si="5"/>
        <v>No</v>
      </c>
      <c r="U223" s="23"/>
      <c r="V223" s="10"/>
      <c r="W223" s="7"/>
      <c r="X223" s="24"/>
      <c r="Y223" s="25"/>
      <c r="Z223" s="27"/>
      <c r="AA223" s="27"/>
      <c r="AB223" s="28"/>
      <c r="AC223" s="27"/>
      <c r="AD223" s="27"/>
      <c r="AE223" s="27"/>
      <c r="AF223" s="28"/>
      <c r="AG223" s="27"/>
    </row>
    <row r="224" ht="15.75" hidden="1" customHeight="1">
      <c r="A224" s="16"/>
      <c r="B224" s="12">
        <v>399.0</v>
      </c>
      <c r="C224" s="7" t="s">
        <v>539</v>
      </c>
      <c r="D224" s="7" t="s">
        <v>540</v>
      </c>
      <c r="E224" s="26" t="s">
        <v>25</v>
      </c>
      <c r="F224" s="18" t="str">
        <f t="shared" si="1"/>
        <v>No</v>
      </c>
      <c r="G224" s="26" t="s">
        <v>25</v>
      </c>
      <c r="H224" s="18" t="str">
        <f t="shared" si="2"/>
        <v>None</v>
      </c>
      <c r="K224" s="20"/>
      <c r="L224" s="21" t="str">
        <f>'AI - 1'!A223</f>
        <v>No</v>
      </c>
      <c r="M224" s="21" t="str">
        <f>'AI - 2'!A223</f>
        <v>No</v>
      </c>
      <c r="N224" s="21" t="str">
        <f>'AI  - 3'!A223</f>
        <v>No</v>
      </c>
      <c r="O224" s="10">
        <f t="shared" si="3"/>
        <v>0</v>
      </c>
      <c r="P224" s="21" t="str">
        <f>'AI - 1'!B223</f>
        <v>No</v>
      </c>
      <c r="Q224" s="21" t="str">
        <f>'AI - 2'!B223</f>
        <v>No</v>
      </c>
      <c r="R224" s="21" t="str">
        <f>'AI  - 3'!B223</f>
        <v>No</v>
      </c>
      <c r="S224" s="10">
        <f t="shared" si="4"/>
        <v>0</v>
      </c>
      <c r="T224" s="22" t="str">
        <f t="shared" si="5"/>
        <v>No</v>
      </c>
      <c r="U224" s="23"/>
      <c r="V224" s="10"/>
      <c r="W224" s="7"/>
      <c r="X224" s="24"/>
      <c r="Y224" s="25"/>
      <c r="Z224" s="27"/>
      <c r="AA224" s="27"/>
      <c r="AB224" s="28"/>
      <c r="AC224" s="27"/>
      <c r="AD224" s="27"/>
      <c r="AE224" s="27"/>
      <c r="AF224" s="28"/>
      <c r="AG224" s="27"/>
    </row>
    <row r="225" ht="15.75" hidden="1" customHeight="1">
      <c r="A225" s="16"/>
      <c r="B225" s="12">
        <v>595.0</v>
      </c>
      <c r="C225" s="7" t="s">
        <v>541</v>
      </c>
      <c r="D225" s="7" t="s">
        <v>542</v>
      </c>
      <c r="E225" s="26" t="s">
        <v>25</v>
      </c>
      <c r="F225" s="18" t="str">
        <f t="shared" si="1"/>
        <v>No</v>
      </c>
      <c r="G225" s="26" t="s">
        <v>25</v>
      </c>
      <c r="H225" s="18" t="str">
        <f t="shared" si="2"/>
        <v>None</v>
      </c>
      <c r="K225" s="20"/>
      <c r="L225" s="21" t="str">
        <f>'AI - 1'!A224</f>
        <v>No</v>
      </c>
      <c r="M225" s="21" t="str">
        <f>'AI - 2'!A224</f>
        <v>No</v>
      </c>
      <c r="N225" s="21" t="str">
        <f>'AI  - 3'!A224</f>
        <v>No</v>
      </c>
      <c r="O225" s="10">
        <f t="shared" si="3"/>
        <v>0</v>
      </c>
      <c r="P225" s="21" t="str">
        <f>'AI - 1'!B224</f>
        <v>No</v>
      </c>
      <c r="Q225" s="21" t="str">
        <f>'AI - 2'!B224</f>
        <v>No</v>
      </c>
      <c r="R225" s="21" t="str">
        <f>'AI  - 3'!B224</f>
        <v>No</v>
      </c>
      <c r="S225" s="10">
        <f t="shared" si="4"/>
        <v>0</v>
      </c>
      <c r="T225" s="22" t="str">
        <f t="shared" si="5"/>
        <v>No</v>
      </c>
      <c r="U225" s="23"/>
      <c r="V225" s="10"/>
      <c r="W225" s="7"/>
      <c r="X225" s="24"/>
      <c r="Y225" s="25"/>
      <c r="Z225" s="27"/>
      <c r="AA225" s="27"/>
      <c r="AB225" s="28"/>
      <c r="AC225" s="27"/>
      <c r="AD225" s="27"/>
      <c r="AE225" s="27"/>
      <c r="AF225" s="28"/>
      <c r="AG225" s="27"/>
    </row>
    <row r="226" ht="15.75" hidden="1" customHeight="1">
      <c r="A226" s="16"/>
      <c r="B226" s="12">
        <v>910.0</v>
      </c>
      <c r="C226" s="7" t="s">
        <v>80</v>
      </c>
      <c r="D226" s="7" t="s">
        <v>543</v>
      </c>
      <c r="E226" s="17" t="s">
        <v>21</v>
      </c>
      <c r="F226" s="18" t="str">
        <f t="shared" si="1"/>
        <v>Yes</v>
      </c>
      <c r="G226" s="17" t="s">
        <v>21</v>
      </c>
      <c r="H226" s="18" t="str">
        <f t="shared" si="2"/>
        <v>None</v>
      </c>
      <c r="K226" s="20"/>
      <c r="L226" s="21" t="str">
        <f>'AI - 1'!A225</f>
        <v>Yes</v>
      </c>
      <c r="M226" s="21" t="str">
        <f>'AI - 2'!A225</f>
        <v>Yes</v>
      </c>
      <c r="N226" s="21" t="str">
        <f>'AI  - 3'!A225</f>
        <v>Yes</v>
      </c>
      <c r="O226" s="10">
        <f t="shared" si="3"/>
        <v>3</v>
      </c>
      <c r="P226" s="21" t="str">
        <f>'AI - 1'!B225</f>
        <v>Yes</v>
      </c>
      <c r="Q226" s="21" t="str">
        <f>'AI - 2'!B225</f>
        <v>Yes</v>
      </c>
      <c r="R226" s="21" t="str">
        <f>'AI  - 3'!B225</f>
        <v>Yes</v>
      </c>
      <c r="S226" s="10">
        <f t="shared" si="4"/>
        <v>3</v>
      </c>
      <c r="T226" s="22" t="str">
        <f t="shared" si="5"/>
        <v>Yes</v>
      </c>
      <c r="U226" s="23"/>
      <c r="V226" s="10"/>
      <c r="W226" s="7"/>
      <c r="X226" s="24"/>
      <c r="Y226" s="25"/>
      <c r="Z226" s="27"/>
      <c r="AA226" s="27"/>
      <c r="AB226" s="28"/>
      <c r="AC226" s="27"/>
      <c r="AD226" s="27"/>
      <c r="AE226" s="27"/>
      <c r="AF226" s="28"/>
      <c r="AG226" s="27"/>
    </row>
    <row r="227" ht="15.75" hidden="1" customHeight="1">
      <c r="A227" s="16"/>
      <c r="B227" s="12">
        <v>625.0</v>
      </c>
      <c r="C227" s="7" t="s">
        <v>544</v>
      </c>
      <c r="D227" s="7" t="s">
        <v>545</v>
      </c>
      <c r="E227" s="26" t="s">
        <v>25</v>
      </c>
      <c r="F227" s="18" t="str">
        <f t="shared" si="1"/>
        <v>No</v>
      </c>
      <c r="G227" s="26" t="s">
        <v>25</v>
      </c>
      <c r="H227" s="18" t="str">
        <f t="shared" si="2"/>
        <v>None</v>
      </c>
      <c r="K227" s="20"/>
      <c r="L227" s="21" t="str">
        <f>'AI - 1'!A226</f>
        <v>No</v>
      </c>
      <c r="M227" s="21" t="str">
        <f>'AI - 2'!A226</f>
        <v>No</v>
      </c>
      <c r="N227" s="21" t="str">
        <f>'AI  - 3'!A226</f>
        <v>No</v>
      </c>
      <c r="O227" s="10">
        <f t="shared" si="3"/>
        <v>0</v>
      </c>
      <c r="P227" s="21" t="str">
        <f>'AI - 1'!B226</f>
        <v>No</v>
      </c>
      <c r="Q227" s="21" t="str">
        <f>'AI - 2'!B226</f>
        <v>No</v>
      </c>
      <c r="R227" s="21" t="str">
        <f>'AI  - 3'!B226</f>
        <v>No</v>
      </c>
      <c r="S227" s="10">
        <f t="shared" si="4"/>
        <v>0</v>
      </c>
      <c r="T227" s="22" t="str">
        <f t="shared" si="5"/>
        <v>No</v>
      </c>
      <c r="U227" s="23"/>
      <c r="V227" s="10"/>
      <c r="W227" s="7"/>
      <c r="X227" s="24"/>
      <c r="Y227" s="25"/>
      <c r="Z227" s="27"/>
      <c r="AA227" s="27"/>
      <c r="AB227" s="28"/>
      <c r="AC227" s="27"/>
      <c r="AD227" s="27"/>
      <c r="AE227" s="27"/>
      <c r="AF227" s="28"/>
      <c r="AG227" s="27"/>
    </row>
    <row r="228" ht="15.75" hidden="1" customHeight="1">
      <c r="A228" s="16"/>
      <c r="B228" s="12">
        <v>79.0</v>
      </c>
      <c r="C228" s="18" t="s">
        <v>546</v>
      </c>
      <c r="D228" s="18" t="s">
        <v>547</v>
      </c>
      <c r="E228" s="30" t="s">
        <v>25</v>
      </c>
      <c r="F228" s="18" t="str">
        <f t="shared" si="1"/>
        <v>No</v>
      </c>
      <c r="G228" s="30" t="s">
        <v>25</v>
      </c>
      <c r="H228" s="18" t="str">
        <f t="shared" si="2"/>
        <v>None</v>
      </c>
      <c r="K228" s="20"/>
      <c r="L228" s="21" t="str">
        <f>'AI - 1'!A227</f>
        <v>No</v>
      </c>
      <c r="M228" s="21" t="str">
        <f>'AI - 2'!A227</f>
        <v>No</v>
      </c>
      <c r="N228" s="21" t="str">
        <f>'AI  - 3'!A227</f>
        <v>No</v>
      </c>
      <c r="O228" s="10">
        <f t="shared" si="3"/>
        <v>0</v>
      </c>
      <c r="P228" s="21" t="str">
        <f>'AI - 1'!B227</f>
        <v>No</v>
      </c>
      <c r="Q228" s="21" t="str">
        <f>'AI - 2'!B227</f>
        <v>No</v>
      </c>
      <c r="R228" s="21" t="str">
        <f>'AI  - 3'!B227</f>
        <v>No</v>
      </c>
      <c r="S228" s="10">
        <f t="shared" si="4"/>
        <v>0</v>
      </c>
      <c r="T228" s="22" t="str">
        <f t="shared" si="5"/>
        <v>No</v>
      </c>
      <c r="U228" s="23"/>
      <c r="V228" s="10"/>
      <c r="W228" s="7"/>
      <c r="X228" s="24"/>
      <c r="Y228" s="25"/>
      <c r="Z228" s="27"/>
      <c r="AA228" s="27"/>
      <c r="AB228" s="28"/>
      <c r="AC228" s="27"/>
      <c r="AD228" s="27"/>
      <c r="AE228" s="27"/>
      <c r="AF228" s="28"/>
      <c r="AG228" s="27"/>
    </row>
    <row r="229" ht="15.75" hidden="1" customHeight="1">
      <c r="A229" s="16"/>
      <c r="B229" s="12">
        <v>610.0</v>
      </c>
      <c r="C229" s="7" t="s">
        <v>548</v>
      </c>
      <c r="D229" s="7" t="s">
        <v>549</v>
      </c>
      <c r="E229" s="26" t="s">
        <v>25</v>
      </c>
      <c r="F229" s="18" t="str">
        <f t="shared" si="1"/>
        <v>No</v>
      </c>
      <c r="G229" s="26" t="s">
        <v>25</v>
      </c>
      <c r="H229" s="18" t="str">
        <f t="shared" si="2"/>
        <v>None</v>
      </c>
      <c r="K229" s="20"/>
      <c r="L229" s="21" t="str">
        <f>'AI - 1'!A228</f>
        <v>No</v>
      </c>
      <c r="M229" s="21" t="str">
        <f>'AI - 2'!A228</f>
        <v>No</v>
      </c>
      <c r="N229" s="21" t="str">
        <f>'AI  - 3'!A228</f>
        <v>No</v>
      </c>
      <c r="O229" s="10">
        <f t="shared" si="3"/>
        <v>0</v>
      </c>
      <c r="P229" s="21" t="str">
        <f>'AI - 1'!B228</f>
        <v>No</v>
      </c>
      <c r="Q229" s="21" t="str">
        <f>'AI - 2'!B228</f>
        <v>No</v>
      </c>
      <c r="R229" s="21" t="str">
        <f>'AI  - 3'!B228</f>
        <v>No</v>
      </c>
      <c r="S229" s="10">
        <f t="shared" si="4"/>
        <v>0</v>
      </c>
      <c r="T229" s="22" t="str">
        <f t="shared" si="5"/>
        <v>No</v>
      </c>
      <c r="U229" s="23"/>
      <c r="V229" s="10"/>
      <c r="W229" s="7"/>
      <c r="X229" s="24"/>
      <c r="Y229" s="25"/>
      <c r="Z229" s="27"/>
      <c r="AA229" s="27"/>
      <c r="AB229" s="28"/>
      <c r="AC229" s="27"/>
      <c r="AD229" s="27"/>
      <c r="AE229" s="27"/>
      <c r="AF229" s="28"/>
      <c r="AG229" s="27"/>
    </row>
    <row r="230" ht="15.75" hidden="1" customHeight="1">
      <c r="A230" s="16"/>
      <c r="B230" s="12">
        <v>687.0</v>
      </c>
      <c r="C230" s="7" t="s">
        <v>550</v>
      </c>
      <c r="D230" s="7" t="s">
        <v>551</v>
      </c>
      <c r="E230" s="26" t="s">
        <v>25</v>
      </c>
      <c r="F230" s="18" t="str">
        <f t="shared" si="1"/>
        <v>No</v>
      </c>
      <c r="G230" s="26" t="s">
        <v>25</v>
      </c>
      <c r="H230" s="18" t="str">
        <f t="shared" si="2"/>
        <v>None</v>
      </c>
      <c r="K230" s="20"/>
      <c r="L230" s="21" t="str">
        <f>'AI - 1'!A229</f>
        <v>No</v>
      </c>
      <c r="M230" s="21" t="str">
        <f>'AI - 2'!A229</f>
        <v>No</v>
      </c>
      <c r="N230" s="21" t="str">
        <f>'AI  - 3'!A229</f>
        <v>No</v>
      </c>
      <c r="O230" s="10">
        <f t="shared" si="3"/>
        <v>0</v>
      </c>
      <c r="P230" s="21" t="str">
        <f>'AI - 1'!B229</f>
        <v>No</v>
      </c>
      <c r="Q230" s="21" t="str">
        <f>'AI - 2'!B229</f>
        <v>No</v>
      </c>
      <c r="R230" s="21" t="str">
        <f>'AI  - 3'!B229</f>
        <v>No</v>
      </c>
      <c r="S230" s="10">
        <f t="shared" si="4"/>
        <v>0</v>
      </c>
      <c r="T230" s="22" t="str">
        <f t="shared" si="5"/>
        <v>No</v>
      </c>
      <c r="U230" s="23"/>
      <c r="V230" s="10"/>
      <c r="W230" s="7"/>
      <c r="X230" s="24"/>
      <c r="Y230" s="25"/>
      <c r="Z230" s="27"/>
      <c r="AA230" s="27"/>
      <c r="AB230" s="28"/>
      <c r="AC230" s="27"/>
      <c r="AD230" s="27"/>
      <c r="AE230" s="27"/>
      <c r="AF230" s="28"/>
      <c r="AG230" s="27"/>
    </row>
    <row r="231" ht="15.75" hidden="1" customHeight="1">
      <c r="A231" s="16"/>
      <c r="B231" s="12">
        <v>883.0</v>
      </c>
      <c r="C231" s="7" t="s">
        <v>552</v>
      </c>
      <c r="D231" s="7" t="s">
        <v>553</v>
      </c>
      <c r="E231" s="26" t="s">
        <v>25</v>
      </c>
      <c r="F231" s="18" t="str">
        <f t="shared" si="1"/>
        <v>No</v>
      </c>
      <c r="G231" s="30" t="s">
        <v>25</v>
      </c>
      <c r="H231" s="18" t="str">
        <f t="shared" si="2"/>
        <v>None</v>
      </c>
      <c r="K231" s="20"/>
      <c r="L231" s="21" t="str">
        <f>'AI - 1'!A230</f>
        <v>No</v>
      </c>
      <c r="M231" s="21" t="str">
        <f>'AI - 2'!A230</f>
        <v>No</v>
      </c>
      <c r="N231" s="21" t="str">
        <f>'AI  - 3'!A230</f>
        <v>No</v>
      </c>
      <c r="O231" s="10">
        <f t="shared" si="3"/>
        <v>0</v>
      </c>
      <c r="P231" s="21" t="str">
        <f>'AI - 1'!B230</f>
        <v>No</v>
      </c>
      <c r="Q231" s="21" t="str">
        <f>'AI - 2'!B230</f>
        <v>No</v>
      </c>
      <c r="R231" s="21" t="str">
        <f>'AI  - 3'!B230</f>
        <v>No</v>
      </c>
      <c r="S231" s="10">
        <f t="shared" si="4"/>
        <v>0</v>
      </c>
      <c r="T231" s="22" t="str">
        <f t="shared" si="5"/>
        <v>No</v>
      </c>
      <c r="U231" s="23"/>
      <c r="V231" s="10"/>
      <c r="W231" s="7"/>
      <c r="X231" s="24"/>
      <c r="Y231" s="25"/>
      <c r="Z231" s="27"/>
      <c r="AA231" s="27"/>
      <c r="AB231" s="28"/>
      <c r="AC231" s="27"/>
      <c r="AD231" s="27"/>
      <c r="AE231" s="27"/>
      <c r="AF231" s="28"/>
      <c r="AG231" s="27"/>
    </row>
    <row r="232" ht="15.75" hidden="1" customHeight="1">
      <c r="A232" s="16"/>
      <c r="B232" s="12">
        <v>209.0</v>
      </c>
      <c r="C232" s="7" t="s">
        <v>554</v>
      </c>
      <c r="D232" s="7" t="s">
        <v>167</v>
      </c>
      <c r="E232" s="26" t="s">
        <v>25</v>
      </c>
      <c r="F232" s="18" t="str">
        <f t="shared" si="1"/>
        <v>No</v>
      </c>
      <c r="G232" s="30" t="s">
        <v>25</v>
      </c>
      <c r="H232" s="18" t="str">
        <f t="shared" si="2"/>
        <v>None</v>
      </c>
      <c r="I232" s="35"/>
      <c r="K232" s="20"/>
      <c r="L232" s="21" t="str">
        <f>'AI - 1'!A231</f>
        <v>No</v>
      </c>
      <c r="M232" s="21" t="str">
        <f>'AI - 2'!A231</f>
        <v>No</v>
      </c>
      <c r="N232" s="21" t="str">
        <f>'AI  - 3'!A231</f>
        <v>No</v>
      </c>
      <c r="O232" s="10">
        <f t="shared" si="3"/>
        <v>0</v>
      </c>
      <c r="P232" s="21" t="str">
        <f>'AI - 1'!B231</f>
        <v>No</v>
      </c>
      <c r="Q232" s="21" t="str">
        <f>'AI - 2'!B231</f>
        <v>No</v>
      </c>
      <c r="R232" s="21" t="str">
        <f>'AI  - 3'!B231</f>
        <v>No</v>
      </c>
      <c r="S232" s="10">
        <f t="shared" si="4"/>
        <v>0</v>
      </c>
      <c r="T232" s="22" t="str">
        <f t="shared" si="5"/>
        <v>No</v>
      </c>
      <c r="U232" s="23"/>
      <c r="V232" s="10"/>
      <c r="W232" s="7"/>
      <c r="X232" s="24"/>
      <c r="Y232" s="25"/>
      <c r="Z232" s="7"/>
      <c r="AA232" s="7"/>
      <c r="AB232" s="24"/>
      <c r="AC232" s="25"/>
      <c r="AD232" s="7"/>
      <c r="AE232" s="7"/>
      <c r="AF232" s="24"/>
      <c r="AG232" s="25"/>
    </row>
    <row r="233" ht="15.75" hidden="1" customHeight="1">
      <c r="A233" s="16"/>
      <c r="B233" s="12">
        <v>1018.0</v>
      </c>
      <c r="C233" s="7" t="s">
        <v>555</v>
      </c>
      <c r="D233" s="7" t="s">
        <v>556</v>
      </c>
      <c r="E233" s="26" t="s">
        <v>25</v>
      </c>
      <c r="F233" s="18" t="str">
        <f t="shared" si="1"/>
        <v>No</v>
      </c>
      <c r="G233" s="26" t="s">
        <v>25</v>
      </c>
      <c r="H233" s="18" t="str">
        <f t="shared" si="2"/>
        <v>None</v>
      </c>
      <c r="K233" s="20"/>
      <c r="L233" s="21" t="str">
        <f>'AI - 1'!A232</f>
        <v>No</v>
      </c>
      <c r="M233" s="21" t="str">
        <f>'AI - 2'!A232</f>
        <v>No</v>
      </c>
      <c r="N233" s="21" t="str">
        <f>'AI  - 3'!A232</f>
        <v>No</v>
      </c>
      <c r="O233" s="10">
        <f t="shared" si="3"/>
        <v>0</v>
      </c>
      <c r="P233" s="21" t="str">
        <f>'AI - 1'!B232</f>
        <v>No</v>
      </c>
      <c r="Q233" s="21" t="str">
        <f>'AI - 2'!B232</f>
        <v>No</v>
      </c>
      <c r="R233" s="21" t="str">
        <f>'AI  - 3'!B232</f>
        <v>No</v>
      </c>
      <c r="S233" s="10">
        <f t="shared" si="4"/>
        <v>0</v>
      </c>
      <c r="T233" s="22" t="str">
        <f t="shared" si="5"/>
        <v>No</v>
      </c>
      <c r="U233" s="23"/>
      <c r="V233" s="10"/>
      <c r="W233" s="7"/>
      <c r="X233" s="24"/>
      <c r="Y233" s="25"/>
      <c r="Z233" s="27"/>
      <c r="AA233" s="27"/>
      <c r="AB233" s="28"/>
      <c r="AC233" s="27"/>
      <c r="AD233" s="27"/>
      <c r="AE233" s="27"/>
      <c r="AF233" s="28"/>
      <c r="AG233" s="27"/>
    </row>
    <row r="234" ht="15.75" hidden="1" customHeight="1">
      <c r="A234" s="16"/>
      <c r="B234" s="12">
        <v>537.0</v>
      </c>
      <c r="C234" s="7" t="s">
        <v>83</v>
      </c>
      <c r="D234" s="7" t="s">
        <v>557</v>
      </c>
      <c r="E234" s="17" t="s">
        <v>21</v>
      </c>
      <c r="F234" s="18" t="str">
        <f t="shared" si="1"/>
        <v>Yes</v>
      </c>
      <c r="G234" s="17" t="s">
        <v>21</v>
      </c>
      <c r="H234" s="18" t="str">
        <f t="shared" si="2"/>
        <v>None</v>
      </c>
      <c r="K234" s="20"/>
      <c r="L234" s="21" t="str">
        <f>'AI - 1'!A233</f>
        <v>Yes</v>
      </c>
      <c r="M234" s="21" t="str">
        <f>'AI - 2'!A233</f>
        <v>Yes</v>
      </c>
      <c r="N234" s="21" t="str">
        <f>'AI  - 3'!A233</f>
        <v>No</v>
      </c>
      <c r="O234" s="10">
        <f t="shared" si="3"/>
        <v>2</v>
      </c>
      <c r="P234" s="21" t="str">
        <f>'AI - 1'!B233</f>
        <v>Yes</v>
      </c>
      <c r="Q234" s="21" t="str">
        <f>'AI - 2'!B233</f>
        <v>Yes</v>
      </c>
      <c r="R234" s="21" t="str">
        <f>'AI  - 3'!B233</f>
        <v>No</v>
      </c>
      <c r="S234" s="10">
        <f t="shared" si="4"/>
        <v>2</v>
      </c>
      <c r="T234" s="22" t="str">
        <f t="shared" si="5"/>
        <v>Yes</v>
      </c>
      <c r="U234" s="23"/>
      <c r="V234" s="10"/>
      <c r="W234" s="7"/>
      <c r="X234" s="24"/>
      <c r="Y234" s="25"/>
      <c r="Z234" s="27"/>
      <c r="AA234" s="27"/>
      <c r="AB234" s="28"/>
      <c r="AC234" s="27"/>
      <c r="AD234" s="27"/>
      <c r="AE234" s="27"/>
      <c r="AF234" s="28"/>
      <c r="AG234" s="27"/>
    </row>
    <row r="235" ht="15.75" hidden="1" customHeight="1">
      <c r="A235" s="16"/>
      <c r="B235" s="12">
        <v>452.0</v>
      </c>
      <c r="C235" s="7" t="s">
        <v>558</v>
      </c>
      <c r="D235" s="7" t="s">
        <v>559</v>
      </c>
      <c r="E235" s="26" t="s">
        <v>25</v>
      </c>
      <c r="F235" s="18" t="str">
        <f t="shared" si="1"/>
        <v>No</v>
      </c>
      <c r="G235" s="26" t="s">
        <v>25</v>
      </c>
      <c r="H235" s="18" t="str">
        <f t="shared" si="2"/>
        <v>None</v>
      </c>
      <c r="K235" s="20"/>
      <c r="L235" s="21" t="str">
        <f>'AI - 1'!A234</f>
        <v>No</v>
      </c>
      <c r="M235" s="21" t="str">
        <f>'AI - 2'!A234</f>
        <v>No</v>
      </c>
      <c r="N235" s="21" t="str">
        <f>'AI  - 3'!A234</f>
        <v>No</v>
      </c>
      <c r="O235" s="10">
        <f t="shared" si="3"/>
        <v>0</v>
      </c>
      <c r="P235" s="21" t="str">
        <f>'AI - 1'!B234</f>
        <v>No</v>
      </c>
      <c r="Q235" s="21" t="str">
        <f>'AI - 2'!B234</f>
        <v>No</v>
      </c>
      <c r="R235" s="21" t="str">
        <f>'AI  - 3'!B234</f>
        <v>No</v>
      </c>
      <c r="S235" s="10">
        <f t="shared" si="4"/>
        <v>0</v>
      </c>
      <c r="T235" s="22" t="str">
        <f t="shared" si="5"/>
        <v>No</v>
      </c>
      <c r="U235" s="23"/>
      <c r="V235" s="10"/>
      <c r="W235" s="7"/>
      <c r="X235" s="24"/>
      <c r="Y235" s="25"/>
      <c r="Z235" s="27"/>
      <c r="AA235" s="27"/>
      <c r="AB235" s="28"/>
      <c r="AC235" s="27"/>
      <c r="AD235" s="27"/>
      <c r="AE235" s="27"/>
      <c r="AF235" s="28"/>
      <c r="AG235" s="27"/>
    </row>
    <row r="236" ht="15.75" hidden="1" customHeight="1">
      <c r="A236" s="16"/>
      <c r="B236" s="12">
        <v>102.0</v>
      </c>
      <c r="C236" s="7" t="s">
        <v>86</v>
      </c>
      <c r="D236" s="7" t="s">
        <v>167</v>
      </c>
      <c r="E236" s="17" t="s">
        <v>21</v>
      </c>
      <c r="F236" s="18" t="str">
        <f t="shared" si="1"/>
        <v>Yes</v>
      </c>
      <c r="G236" s="17" t="s">
        <v>21</v>
      </c>
      <c r="H236" s="18" t="str">
        <f t="shared" si="2"/>
        <v>None</v>
      </c>
      <c r="K236" s="20"/>
      <c r="L236" s="21" t="str">
        <f>'AI - 1'!A235</f>
        <v>Yes</v>
      </c>
      <c r="M236" s="21" t="str">
        <f>'AI - 2'!A235</f>
        <v>Yes</v>
      </c>
      <c r="N236" s="21" t="str">
        <f>'AI  - 3'!A235</f>
        <v>Yes</v>
      </c>
      <c r="O236" s="10">
        <f t="shared" si="3"/>
        <v>3</v>
      </c>
      <c r="P236" s="21" t="str">
        <f>'AI - 1'!B235</f>
        <v>Yes</v>
      </c>
      <c r="Q236" s="21" t="str">
        <f>'AI - 2'!B235</f>
        <v>Yes</v>
      </c>
      <c r="R236" s="21" t="str">
        <f>'AI  - 3'!B235</f>
        <v>Yes</v>
      </c>
      <c r="S236" s="10">
        <f t="shared" si="4"/>
        <v>3</v>
      </c>
      <c r="T236" s="22" t="str">
        <f t="shared" si="5"/>
        <v>Yes</v>
      </c>
      <c r="U236" s="23"/>
      <c r="V236" s="10"/>
      <c r="W236" s="7"/>
      <c r="X236" s="24"/>
      <c r="Y236" s="25"/>
      <c r="Z236" s="27"/>
      <c r="AA236" s="27"/>
      <c r="AB236" s="28"/>
      <c r="AC236" s="27"/>
      <c r="AD236" s="27"/>
      <c r="AE236" s="27"/>
      <c r="AF236" s="28"/>
      <c r="AG236" s="27"/>
    </row>
    <row r="237" ht="15.75" hidden="1" customHeight="1">
      <c r="A237" s="16"/>
      <c r="B237" s="12">
        <v>1078.0</v>
      </c>
      <c r="C237" s="7" t="s">
        <v>560</v>
      </c>
      <c r="D237" s="7" t="s">
        <v>561</v>
      </c>
      <c r="E237" s="26" t="s">
        <v>25</v>
      </c>
      <c r="F237" s="18" t="str">
        <f t="shared" si="1"/>
        <v>No</v>
      </c>
      <c r="G237" s="26" t="s">
        <v>25</v>
      </c>
      <c r="H237" s="18" t="str">
        <f t="shared" si="2"/>
        <v>None</v>
      </c>
      <c r="K237" s="20"/>
      <c r="L237" s="21" t="str">
        <f>'AI - 1'!A236</f>
        <v>No</v>
      </c>
      <c r="M237" s="21" t="str">
        <f>'AI - 2'!A236</f>
        <v>No</v>
      </c>
      <c r="N237" s="21" t="str">
        <f>'AI  - 3'!A236</f>
        <v>No</v>
      </c>
      <c r="O237" s="10">
        <f t="shared" si="3"/>
        <v>0</v>
      </c>
      <c r="P237" s="21" t="str">
        <f>'AI - 1'!B236</f>
        <v>No</v>
      </c>
      <c r="Q237" s="21" t="str">
        <f>'AI - 2'!B236</f>
        <v>No</v>
      </c>
      <c r="R237" s="21" t="str">
        <f>'AI  - 3'!B236</f>
        <v>No</v>
      </c>
      <c r="S237" s="10">
        <f t="shared" si="4"/>
        <v>0</v>
      </c>
      <c r="T237" s="22" t="str">
        <f t="shared" si="5"/>
        <v>No</v>
      </c>
      <c r="U237" s="23"/>
      <c r="V237" s="10"/>
      <c r="W237" s="7"/>
      <c r="X237" s="24"/>
      <c r="Y237" s="25"/>
      <c r="Z237" s="27"/>
      <c r="AA237" s="27"/>
      <c r="AB237" s="28"/>
      <c r="AC237" s="27"/>
      <c r="AD237" s="27"/>
      <c r="AE237" s="27"/>
      <c r="AF237" s="28"/>
      <c r="AG237" s="27"/>
    </row>
    <row r="238" ht="15.75" hidden="1" customHeight="1">
      <c r="A238" s="16"/>
      <c r="B238" s="12">
        <v>946.0</v>
      </c>
      <c r="C238" s="7" t="s">
        <v>562</v>
      </c>
      <c r="D238" s="7" t="s">
        <v>563</v>
      </c>
      <c r="E238" s="26" t="s">
        <v>25</v>
      </c>
      <c r="F238" s="18" t="str">
        <f t="shared" si="1"/>
        <v>No</v>
      </c>
      <c r="G238" s="26" t="s">
        <v>25</v>
      </c>
      <c r="H238" s="18" t="str">
        <f t="shared" si="2"/>
        <v>None</v>
      </c>
      <c r="K238" s="20"/>
      <c r="L238" s="21" t="str">
        <f>'AI - 1'!A237</f>
        <v>No</v>
      </c>
      <c r="M238" s="21" t="str">
        <f>'AI - 2'!A237</f>
        <v>No</v>
      </c>
      <c r="N238" s="21" t="str">
        <f>'AI  - 3'!A237</f>
        <v>No</v>
      </c>
      <c r="O238" s="10">
        <f t="shared" si="3"/>
        <v>0</v>
      </c>
      <c r="P238" s="21" t="str">
        <f>'AI - 1'!B237</f>
        <v>No</v>
      </c>
      <c r="Q238" s="21" t="str">
        <f>'AI - 2'!B237</f>
        <v>No</v>
      </c>
      <c r="R238" s="21" t="str">
        <f>'AI  - 3'!B237</f>
        <v>No</v>
      </c>
      <c r="S238" s="10">
        <f t="shared" si="4"/>
        <v>0</v>
      </c>
      <c r="T238" s="22" t="str">
        <f t="shared" si="5"/>
        <v>No</v>
      </c>
      <c r="U238" s="23"/>
      <c r="V238" s="10"/>
      <c r="W238" s="7"/>
      <c r="X238" s="24"/>
      <c r="Y238" s="25"/>
      <c r="Z238" s="27"/>
      <c r="AA238" s="27"/>
      <c r="AB238" s="28"/>
      <c r="AC238" s="27"/>
      <c r="AD238" s="27"/>
      <c r="AE238" s="27"/>
      <c r="AF238" s="28"/>
      <c r="AG238" s="27"/>
    </row>
    <row r="239" ht="15.75" hidden="1" customHeight="1">
      <c r="A239" s="16"/>
      <c r="B239" s="12">
        <v>612.0</v>
      </c>
      <c r="C239" s="7" t="s">
        <v>564</v>
      </c>
      <c r="D239" s="7" t="s">
        <v>565</v>
      </c>
      <c r="E239" s="26" t="s">
        <v>25</v>
      </c>
      <c r="F239" s="18" t="str">
        <f t="shared" si="1"/>
        <v>No</v>
      </c>
      <c r="G239" s="26" t="s">
        <v>25</v>
      </c>
      <c r="H239" s="18" t="str">
        <f t="shared" si="2"/>
        <v>None</v>
      </c>
      <c r="K239" s="20"/>
      <c r="L239" s="21" t="str">
        <f>'AI - 1'!A238</f>
        <v>No</v>
      </c>
      <c r="M239" s="21" t="str">
        <f>'AI - 2'!A238</f>
        <v>No</v>
      </c>
      <c r="N239" s="21" t="str">
        <f>'AI  - 3'!A238</f>
        <v>No</v>
      </c>
      <c r="O239" s="10">
        <f t="shared" si="3"/>
        <v>0</v>
      </c>
      <c r="P239" s="21" t="str">
        <f>'AI - 1'!B238</f>
        <v>No</v>
      </c>
      <c r="Q239" s="21" t="str">
        <f>'AI - 2'!B238</f>
        <v>No</v>
      </c>
      <c r="R239" s="21" t="str">
        <f>'AI  - 3'!B238</f>
        <v>No</v>
      </c>
      <c r="S239" s="10">
        <f t="shared" si="4"/>
        <v>0</v>
      </c>
      <c r="T239" s="22" t="str">
        <f t="shared" si="5"/>
        <v>No</v>
      </c>
      <c r="U239" s="23"/>
      <c r="V239" s="10"/>
      <c r="W239" s="7"/>
      <c r="X239" s="24"/>
      <c r="Y239" s="25"/>
      <c r="Z239" s="27"/>
      <c r="AA239" s="27"/>
      <c r="AB239" s="28"/>
      <c r="AC239" s="27"/>
      <c r="AD239" s="27"/>
      <c r="AE239" s="27"/>
      <c r="AF239" s="28"/>
      <c r="AG239" s="27"/>
    </row>
    <row r="240" ht="15.75" hidden="1" customHeight="1">
      <c r="A240" s="16"/>
      <c r="B240" s="12">
        <v>986.0</v>
      </c>
      <c r="C240" s="7" t="s">
        <v>566</v>
      </c>
      <c r="D240" s="7" t="s">
        <v>567</v>
      </c>
      <c r="E240" s="26" t="s">
        <v>25</v>
      </c>
      <c r="F240" s="18" t="str">
        <f t="shared" si="1"/>
        <v>No</v>
      </c>
      <c r="G240" s="26" t="s">
        <v>25</v>
      </c>
      <c r="H240" s="18" t="str">
        <f t="shared" si="2"/>
        <v>None</v>
      </c>
      <c r="K240" s="20"/>
      <c r="L240" s="21" t="str">
        <f>'AI - 1'!A239</f>
        <v>No</v>
      </c>
      <c r="M240" s="21" t="str">
        <f>'AI - 2'!A239</f>
        <v>No</v>
      </c>
      <c r="N240" s="21" t="str">
        <f>'AI  - 3'!A239</f>
        <v>No</v>
      </c>
      <c r="O240" s="10">
        <f t="shared" si="3"/>
        <v>0</v>
      </c>
      <c r="P240" s="21" t="str">
        <f>'AI - 1'!B239</f>
        <v>No</v>
      </c>
      <c r="Q240" s="21" t="str">
        <f>'AI - 2'!B239</f>
        <v>No</v>
      </c>
      <c r="R240" s="21" t="str">
        <f>'AI  - 3'!B239</f>
        <v>No</v>
      </c>
      <c r="S240" s="10">
        <f t="shared" si="4"/>
        <v>0</v>
      </c>
      <c r="T240" s="22" t="str">
        <f t="shared" si="5"/>
        <v>No</v>
      </c>
      <c r="U240" s="23"/>
      <c r="V240" s="10"/>
      <c r="W240" s="7"/>
      <c r="X240" s="24"/>
      <c r="Y240" s="25"/>
      <c r="Z240" s="27"/>
      <c r="AA240" s="27"/>
      <c r="AB240" s="28"/>
      <c r="AC240" s="27"/>
      <c r="AD240" s="27"/>
      <c r="AE240" s="27"/>
      <c r="AF240" s="28"/>
      <c r="AG240" s="27"/>
    </row>
    <row r="241" ht="15.75" hidden="1" customHeight="1">
      <c r="A241" s="16"/>
      <c r="B241" s="12">
        <v>371.0</v>
      </c>
      <c r="C241" s="7" t="s">
        <v>89</v>
      </c>
      <c r="D241" s="7" t="s">
        <v>568</v>
      </c>
      <c r="E241" s="17" t="s">
        <v>21</v>
      </c>
      <c r="F241" s="18" t="str">
        <f t="shared" si="1"/>
        <v>Yes</v>
      </c>
      <c r="G241" s="17" t="s">
        <v>21</v>
      </c>
      <c r="H241" s="18" t="str">
        <f t="shared" si="2"/>
        <v>None</v>
      </c>
      <c r="K241" s="20"/>
      <c r="L241" s="21" t="str">
        <f>'AI - 1'!A240</f>
        <v>Yes</v>
      </c>
      <c r="M241" s="21" t="str">
        <f>'AI - 2'!A240</f>
        <v>Yes</v>
      </c>
      <c r="N241" s="21" t="str">
        <f>'AI  - 3'!A240</f>
        <v>Yes</v>
      </c>
      <c r="O241" s="10">
        <f t="shared" si="3"/>
        <v>3</v>
      </c>
      <c r="P241" s="21" t="str">
        <f>'AI - 1'!B240</f>
        <v>No</v>
      </c>
      <c r="Q241" s="21" t="str">
        <f>'AI - 2'!B240</f>
        <v>No</v>
      </c>
      <c r="R241" s="21" t="str">
        <f>'AI  - 3'!B240</f>
        <v>No</v>
      </c>
      <c r="S241" s="10">
        <f t="shared" si="4"/>
        <v>0</v>
      </c>
      <c r="T241" s="22" t="str">
        <f t="shared" si="5"/>
        <v>Yes</v>
      </c>
      <c r="U241" s="23"/>
      <c r="V241" s="10"/>
      <c r="W241" s="7"/>
      <c r="X241" s="24"/>
      <c r="Y241" s="25"/>
      <c r="Z241" s="27"/>
      <c r="AA241" s="27"/>
      <c r="AB241" s="28"/>
      <c r="AC241" s="27"/>
      <c r="AD241" s="27"/>
      <c r="AE241" s="27"/>
      <c r="AF241" s="28"/>
      <c r="AG241" s="27"/>
    </row>
    <row r="242" ht="15.75" hidden="1" customHeight="1">
      <c r="A242" s="16"/>
      <c r="B242" s="12">
        <v>921.0</v>
      </c>
      <c r="C242" s="7" t="s">
        <v>569</v>
      </c>
      <c r="D242" s="7" t="s">
        <v>570</v>
      </c>
      <c r="E242" s="26" t="s">
        <v>25</v>
      </c>
      <c r="F242" s="18" t="str">
        <f t="shared" si="1"/>
        <v>No</v>
      </c>
      <c r="G242" s="26" t="s">
        <v>25</v>
      </c>
      <c r="H242" s="18" t="str">
        <f t="shared" si="2"/>
        <v>None</v>
      </c>
      <c r="K242" s="20"/>
      <c r="L242" s="21" t="str">
        <f>'AI - 1'!A241</f>
        <v>No</v>
      </c>
      <c r="M242" s="21" t="str">
        <f>'AI - 2'!A241</f>
        <v>No</v>
      </c>
      <c r="N242" s="21" t="str">
        <f>'AI  - 3'!A241</f>
        <v>No</v>
      </c>
      <c r="O242" s="10">
        <f t="shared" si="3"/>
        <v>0</v>
      </c>
      <c r="P242" s="21" t="str">
        <f>'AI - 1'!B241</f>
        <v>No</v>
      </c>
      <c r="Q242" s="21" t="str">
        <f>'AI - 2'!B241</f>
        <v>No</v>
      </c>
      <c r="R242" s="21" t="str">
        <f>'AI  - 3'!B241</f>
        <v>No</v>
      </c>
      <c r="S242" s="10">
        <f t="shared" si="4"/>
        <v>0</v>
      </c>
      <c r="T242" s="22" t="str">
        <f t="shared" si="5"/>
        <v>No</v>
      </c>
      <c r="U242" s="23"/>
      <c r="V242" s="10"/>
      <c r="W242" s="7"/>
      <c r="X242" s="24"/>
      <c r="Y242" s="25"/>
      <c r="Z242" s="27"/>
      <c r="AA242" s="27"/>
      <c r="AB242" s="28"/>
      <c r="AC242" s="27"/>
      <c r="AD242" s="27"/>
      <c r="AE242" s="27"/>
      <c r="AF242" s="28"/>
      <c r="AG242" s="27"/>
    </row>
    <row r="243" ht="15.75" hidden="1" customHeight="1">
      <c r="A243" s="16"/>
      <c r="B243" s="12">
        <v>748.0</v>
      </c>
      <c r="C243" s="7" t="s">
        <v>571</v>
      </c>
      <c r="D243" s="7" t="s">
        <v>572</v>
      </c>
      <c r="E243" s="26" t="s">
        <v>25</v>
      </c>
      <c r="F243" s="18" t="str">
        <f t="shared" si="1"/>
        <v>No</v>
      </c>
      <c r="G243" s="26" t="s">
        <v>25</v>
      </c>
      <c r="H243" s="18" t="str">
        <f t="shared" si="2"/>
        <v>None</v>
      </c>
      <c r="K243" s="20"/>
      <c r="L243" s="21" t="str">
        <f>'AI - 1'!A242</f>
        <v>No</v>
      </c>
      <c r="M243" s="21" t="str">
        <f>'AI - 2'!A242</f>
        <v>No</v>
      </c>
      <c r="N243" s="21" t="str">
        <f>'AI  - 3'!A242</f>
        <v>No</v>
      </c>
      <c r="O243" s="10">
        <f t="shared" si="3"/>
        <v>0</v>
      </c>
      <c r="P243" s="21" t="str">
        <f>'AI - 1'!B242</f>
        <v>No</v>
      </c>
      <c r="Q243" s="21" t="str">
        <f>'AI - 2'!B242</f>
        <v>No</v>
      </c>
      <c r="R243" s="21" t="str">
        <f>'AI  - 3'!B242</f>
        <v>No</v>
      </c>
      <c r="S243" s="10">
        <f t="shared" si="4"/>
        <v>0</v>
      </c>
      <c r="T243" s="22" t="str">
        <f t="shared" si="5"/>
        <v>No</v>
      </c>
      <c r="U243" s="23"/>
      <c r="V243" s="10"/>
      <c r="W243" s="7"/>
      <c r="X243" s="24"/>
      <c r="Y243" s="25"/>
      <c r="Z243" s="27"/>
      <c r="AA243" s="27"/>
      <c r="AB243" s="28"/>
      <c r="AC243" s="27"/>
      <c r="AD243" s="27"/>
      <c r="AE243" s="27"/>
      <c r="AF243" s="28"/>
      <c r="AG243" s="27"/>
    </row>
    <row r="244" ht="15.75" hidden="1" customHeight="1">
      <c r="A244" s="16"/>
      <c r="B244" s="12">
        <v>250.0</v>
      </c>
      <c r="C244" s="7" t="s">
        <v>573</v>
      </c>
      <c r="D244" s="7" t="s">
        <v>574</v>
      </c>
      <c r="E244" s="26" t="s">
        <v>25</v>
      </c>
      <c r="F244" s="18" t="str">
        <f t="shared" si="1"/>
        <v>No</v>
      </c>
      <c r="G244" s="26" t="s">
        <v>25</v>
      </c>
      <c r="H244" s="18" t="str">
        <f t="shared" si="2"/>
        <v>None</v>
      </c>
      <c r="K244" s="20"/>
      <c r="L244" s="21" t="str">
        <f>'AI - 1'!A243</f>
        <v>No</v>
      </c>
      <c r="M244" s="21" t="str">
        <f>'AI - 2'!A243</f>
        <v>No</v>
      </c>
      <c r="N244" s="21" t="str">
        <f>'AI  - 3'!A243</f>
        <v>No</v>
      </c>
      <c r="O244" s="10">
        <f t="shared" si="3"/>
        <v>0</v>
      </c>
      <c r="P244" s="21" t="str">
        <f>'AI - 1'!B243</f>
        <v>No</v>
      </c>
      <c r="Q244" s="21" t="str">
        <f>'AI - 2'!B243</f>
        <v>No</v>
      </c>
      <c r="R244" s="21" t="str">
        <f>'AI  - 3'!B243</f>
        <v>No</v>
      </c>
      <c r="S244" s="10">
        <f t="shared" si="4"/>
        <v>0</v>
      </c>
      <c r="T244" s="22" t="str">
        <f t="shared" si="5"/>
        <v>No</v>
      </c>
      <c r="U244" s="23"/>
      <c r="V244" s="10"/>
      <c r="W244" s="7"/>
      <c r="X244" s="24"/>
      <c r="Y244" s="25"/>
      <c r="Z244" s="27"/>
      <c r="AA244" s="27"/>
      <c r="AB244" s="28"/>
      <c r="AC244" s="27"/>
      <c r="AD244" s="27"/>
      <c r="AE244" s="27"/>
      <c r="AF244" s="28"/>
      <c r="AG244" s="27"/>
    </row>
    <row r="245" ht="15.75" hidden="1" customHeight="1">
      <c r="A245" s="16"/>
      <c r="B245" s="12">
        <v>856.0</v>
      </c>
      <c r="C245" s="7" t="s">
        <v>92</v>
      </c>
      <c r="D245" s="7" t="s">
        <v>167</v>
      </c>
      <c r="E245" s="17" t="s">
        <v>21</v>
      </c>
      <c r="F245" s="18" t="str">
        <f t="shared" si="1"/>
        <v>Yes</v>
      </c>
      <c r="G245" s="17" t="s">
        <v>21</v>
      </c>
      <c r="H245" s="18" t="str">
        <f t="shared" si="2"/>
        <v>None</v>
      </c>
      <c r="K245" s="20"/>
      <c r="L245" s="21" t="str">
        <f>'AI - 1'!A244</f>
        <v>Yes</v>
      </c>
      <c r="M245" s="21" t="str">
        <f>'AI - 2'!A244</f>
        <v>Yes</v>
      </c>
      <c r="N245" s="21" t="str">
        <f>'AI  - 3'!A244</f>
        <v>Yes</v>
      </c>
      <c r="O245" s="10">
        <f t="shared" si="3"/>
        <v>3</v>
      </c>
      <c r="P245" s="21" t="str">
        <f>'AI - 1'!B244</f>
        <v>Yes</v>
      </c>
      <c r="Q245" s="21" t="str">
        <f>'AI - 2'!B244</f>
        <v>Yes</v>
      </c>
      <c r="R245" s="21" t="str">
        <f>'AI  - 3'!B244</f>
        <v>Yes</v>
      </c>
      <c r="S245" s="10">
        <f t="shared" si="4"/>
        <v>3</v>
      </c>
      <c r="T245" s="22" t="str">
        <f t="shared" si="5"/>
        <v>Yes</v>
      </c>
      <c r="U245" s="23"/>
      <c r="V245" s="10"/>
      <c r="W245" s="7"/>
      <c r="X245" s="24"/>
      <c r="Y245" s="25"/>
      <c r="Z245" s="27"/>
      <c r="AA245" s="27"/>
      <c r="AB245" s="28"/>
      <c r="AC245" s="27"/>
      <c r="AD245" s="27"/>
      <c r="AE245" s="27"/>
      <c r="AF245" s="28"/>
      <c r="AG245" s="27"/>
    </row>
    <row r="246" ht="15.75" hidden="1" customHeight="1">
      <c r="A246" s="16"/>
      <c r="B246" s="12">
        <v>394.0</v>
      </c>
      <c r="C246" s="7" t="s">
        <v>95</v>
      </c>
      <c r="D246" s="7" t="s">
        <v>575</v>
      </c>
      <c r="E246" s="17" t="s">
        <v>21</v>
      </c>
      <c r="F246" s="18" t="str">
        <f t="shared" si="1"/>
        <v>Yes</v>
      </c>
      <c r="G246" s="17" t="s">
        <v>21</v>
      </c>
      <c r="H246" s="18" t="str">
        <f t="shared" si="2"/>
        <v>None</v>
      </c>
      <c r="K246" s="20"/>
      <c r="L246" s="21" t="str">
        <f>'AI - 1'!A245</f>
        <v>Yes</v>
      </c>
      <c r="M246" s="21" t="str">
        <f>'AI - 2'!A245</f>
        <v>Yes</v>
      </c>
      <c r="N246" s="21" t="str">
        <f>'AI  - 3'!A245</f>
        <v>Yes</v>
      </c>
      <c r="O246" s="10">
        <f t="shared" si="3"/>
        <v>3</v>
      </c>
      <c r="P246" s="21" t="str">
        <f>'AI - 1'!B245</f>
        <v>No</v>
      </c>
      <c r="Q246" s="21" t="str">
        <f>'AI - 2'!B245</f>
        <v>No</v>
      </c>
      <c r="R246" s="21" t="str">
        <f>'AI  - 3'!B245</f>
        <v>No</v>
      </c>
      <c r="S246" s="10">
        <f t="shared" si="4"/>
        <v>0</v>
      </c>
      <c r="T246" s="22" t="str">
        <f t="shared" si="5"/>
        <v>Yes</v>
      </c>
      <c r="U246" s="23"/>
      <c r="V246" s="10"/>
      <c r="W246" s="7"/>
      <c r="X246" s="24"/>
      <c r="Y246" s="25"/>
      <c r="Z246" s="27"/>
      <c r="AA246" s="27"/>
      <c r="AB246" s="28"/>
      <c r="AC246" s="27"/>
      <c r="AD246" s="27"/>
      <c r="AE246" s="27"/>
      <c r="AF246" s="28"/>
      <c r="AG246" s="27"/>
    </row>
    <row r="247" ht="15.75" hidden="1" customHeight="1">
      <c r="A247" s="16"/>
      <c r="B247" s="12">
        <v>504.0</v>
      </c>
      <c r="C247" s="7" t="s">
        <v>98</v>
      </c>
      <c r="D247" s="7" t="s">
        <v>576</v>
      </c>
      <c r="E247" s="17" t="s">
        <v>21</v>
      </c>
      <c r="F247" s="18" t="str">
        <f t="shared" si="1"/>
        <v>Yes</v>
      </c>
      <c r="G247" s="17" t="s">
        <v>21</v>
      </c>
      <c r="H247" s="18" t="str">
        <f t="shared" si="2"/>
        <v>None</v>
      </c>
      <c r="K247" s="20"/>
      <c r="L247" s="21" t="str">
        <f>'AI - 1'!A246</f>
        <v>Yes</v>
      </c>
      <c r="M247" s="21" t="str">
        <f>'AI - 2'!A246</f>
        <v>Yes</v>
      </c>
      <c r="N247" s="21" t="str">
        <f>'AI  - 3'!A246</f>
        <v>Yes</v>
      </c>
      <c r="O247" s="10">
        <f t="shared" si="3"/>
        <v>3</v>
      </c>
      <c r="P247" s="21" t="str">
        <f>'AI - 1'!B246</f>
        <v>Yes</v>
      </c>
      <c r="Q247" s="21" t="str">
        <f>'AI - 2'!B246</f>
        <v>Yes</v>
      </c>
      <c r="R247" s="21" t="str">
        <f>'AI  - 3'!B246</f>
        <v>Yes</v>
      </c>
      <c r="S247" s="10">
        <f t="shared" si="4"/>
        <v>3</v>
      </c>
      <c r="T247" s="22" t="str">
        <f t="shared" si="5"/>
        <v>Yes</v>
      </c>
      <c r="U247" s="23"/>
      <c r="V247" s="10"/>
      <c r="W247" s="7"/>
      <c r="X247" s="24"/>
      <c r="Y247" s="25"/>
      <c r="Z247" s="27"/>
      <c r="AA247" s="27"/>
      <c r="AB247" s="28"/>
      <c r="AC247" s="27"/>
      <c r="AD247" s="27"/>
      <c r="AE247" s="27"/>
      <c r="AF247" s="28"/>
      <c r="AG247" s="27"/>
    </row>
    <row r="248" ht="15.75" customHeight="1">
      <c r="A248" s="16"/>
      <c r="B248" s="12">
        <v>467.0</v>
      </c>
      <c r="C248" s="7" t="s">
        <v>101</v>
      </c>
      <c r="D248" s="7" t="s">
        <v>577</v>
      </c>
      <c r="E248" s="17" t="s">
        <v>21</v>
      </c>
      <c r="F248" s="18" t="str">
        <f t="shared" si="1"/>
        <v>No</v>
      </c>
      <c r="G248" s="17" t="s">
        <v>21</v>
      </c>
      <c r="H248" s="19" t="str">
        <f t="shared" si="2"/>
        <v>AI Error</v>
      </c>
      <c r="K248" s="20"/>
      <c r="L248" s="21" t="str">
        <f>'AI - 1'!A247</f>
        <v>No</v>
      </c>
      <c r="M248" s="21" t="str">
        <f>'AI - 2'!A247</f>
        <v>No</v>
      </c>
      <c r="N248" s="21" t="str">
        <f>'AI  - 3'!A247</f>
        <v>No</v>
      </c>
      <c r="O248" s="10">
        <f t="shared" si="3"/>
        <v>0</v>
      </c>
      <c r="P248" s="21" t="str">
        <f>'AI - 1'!B247</f>
        <v>No</v>
      </c>
      <c r="Q248" s="21" t="str">
        <f>'AI - 2'!B247</f>
        <v>No</v>
      </c>
      <c r="R248" s="21" t="str">
        <f>'AI  - 3'!B247</f>
        <v>No</v>
      </c>
      <c r="S248" s="10">
        <f t="shared" si="4"/>
        <v>0</v>
      </c>
      <c r="T248" s="22" t="str">
        <f t="shared" si="5"/>
        <v>No</v>
      </c>
      <c r="U248" s="23"/>
      <c r="V248" s="10"/>
      <c r="W248" s="7"/>
      <c r="X248" s="24"/>
      <c r="Y248" s="25"/>
      <c r="Z248" s="7"/>
      <c r="AA248" s="7"/>
      <c r="AB248" s="24"/>
      <c r="AC248" s="25"/>
      <c r="AD248" s="7"/>
      <c r="AE248" s="7"/>
      <c r="AF248" s="24"/>
      <c r="AG248" s="25"/>
    </row>
    <row r="249" ht="15.75" hidden="1" customHeight="1">
      <c r="A249" s="16"/>
      <c r="B249" s="12">
        <v>844.0</v>
      </c>
      <c r="C249" s="7" t="s">
        <v>578</v>
      </c>
      <c r="D249" s="7" t="s">
        <v>579</v>
      </c>
      <c r="E249" s="26" t="s">
        <v>25</v>
      </c>
      <c r="F249" s="18" t="str">
        <f t="shared" si="1"/>
        <v>No</v>
      </c>
      <c r="G249" s="30" t="s">
        <v>25</v>
      </c>
      <c r="H249" s="18" t="str">
        <f t="shared" si="2"/>
        <v>None</v>
      </c>
      <c r="K249" s="20"/>
      <c r="L249" s="21" t="str">
        <f>'AI - 1'!A248</f>
        <v>No</v>
      </c>
      <c r="M249" s="21" t="str">
        <f>'AI - 2'!A248</f>
        <v>No</v>
      </c>
      <c r="N249" s="21" t="str">
        <f>'AI  - 3'!A248</f>
        <v>No</v>
      </c>
      <c r="O249" s="10">
        <f t="shared" si="3"/>
        <v>0</v>
      </c>
      <c r="P249" s="21" t="str">
        <f>'AI - 1'!B248</f>
        <v>No</v>
      </c>
      <c r="Q249" s="21" t="str">
        <f>'AI - 2'!B248</f>
        <v>No</v>
      </c>
      <c r="R249" s="21" t="str">
        <f>'AI  - 3'!B248</f>
        <v>No</v>
      </c>
      <c r="S249" s="10">
        <f t="shared" si="4"/>
        <v>0</v>
      </c>
      <c r="T249" s="22" t="str">
        <f t="shared" si="5"/>
        <v>No</v>
      </c>
      <c r="U249" s="23"/>
      <c r="V249" s="10"/>
      <c r="W249" s="7"/>
      <c r="X249" s="24"/>
      <c r="Y249" s="25"/>
      <c r="Z249" s="27"/>
      <c r="AA249" s="27"/>
      <c r="AB249" s="28"/>
      <c r="AC249" s="27"/>
      <c r="AD249" s="27"/>
      <c r="AE249" s="27"/>
      <c r="AF249" s="28"/>
      <c r="AG249" s="27"/>
    </row>
    <row r="250" ht="15.75" hidden="1" customHeight="1">
      <c r="A250" s="16"/>
      <c r="B250" s="12">
        <v>1030.0</v>
      </c>
      <c r="C250" s="7" t="s">
        <v>580</v>
      </c>
      <c r="D250" s="7" t="s">
        <v>581</v>
      </c>
      <c r="E250" s="26" t="s">
        <v>25</v>
      </c>
      <c r="F250" s="18" t="str">
        <f t="shared" si="1"/>
        <v>No</v>
      </c>
      <c r="G250" s="26" t="s">
        <v>25</v>
      </c>
      <c r="H250" s="18" t="str">
        <f t="shared" si="2"/>
        <v>None</v>
      </c>
      <c r="K250" s="20"/>
      <c r="L250" s="21" t="str">
        <f>'AI - 1'!A249</f>
        <v>No</v>
      </c>
      <c r="M250" s="21" t="str">
        <f>'AI - 2'!A249</f>
        <v>No</v>
      </c>
      <c r="N250" s="21" t="str">
        <f>'AI  - 3'!A249</f>
        <v>No</v>
      </c>
      <c r="O250" s="10">
        <f t="shared" si="3"/>
        <v>0</v>
      </c>
      <c r="P250" s="21" t="str">
        <f>'AI - 1'!B249</f>
        <v>No</v>
      </c>
      <c r="Q250" s="21" t="str">
        <f>'AI - 2'!B249</f>
        <v>No</v>
      </c>
      <c r="R250" s="21" t="str">
        <f>'AI  - 3'!B249</f>
        <v>No</v>
      </c>
      <c r="S250" s="10">
        <f t="shared" si="4"/>
        <v>0</v>
      </c>
      <c r="T250" s="22" t="str">
        <f t="shared" si="5"/>
        <v>No</v>
      </c>
      <c r="U250" s="23"/>
      <c r="V250" s="10"/>
      <c r="W250" s="7"/>
      <c r="X250" s="24"/>
      <c r="Y250" s="25"/>
      <c r="Z250" s="27"/>
      <c r="AA250" s="27"/>
      <c r="AB250" s="28"/>
      <c r="AC250" s="27"/>
      <c r="AD250" s="27"/>
      <c r="AE250" s="27"/>
      <c r="AF250" s="28"/>
      <c r="AG250" s="27"/>
    </row>
    <row r="251" ht="15.75" hidden="1" customHeight="1">
      <c r="A251" s="16"/>
      <c r="B251" s="12">
        <v>460.0</v>
      </c>
      <c r="C251" s="7" t="s">
        <v>582</v>
      </c>
      <c r="D251" s="7" t="s">
        <v>583</v>
      </c>
      <c r="E251" s="26" t="s">
        <v>25</v>
      </c>
      <c r="F251" s="18" t="str">
        <f t="shared" si="1"/>
        <v>No</v>
      </c>
      <c r="G251" s="26" t="s">
        <v>25</v>
      </c>
      <c r="H251" s="18" t="str">
        <f t="shared" si="2"/>
        <v>None</v>
      </c>
      <c r="K251" s="20"/>
      <c r="L251" s="21" t="str">
        <f>'AI - 1'!A250</f>
        <v>No</v>
      </c>
      <c r="M251" s="21" t="str">
        <f>'AI - 2'!A250</f>
        <v>No</v>
      </c>
      <c r="N251" s="21" t="str">
        <f>'AI  - 3'!A250</f>
        <v>No</v>
      </c>
      <c r="O251" s="10">
        <f t="shared" si="3"/>
        <v>0</v>
      </c>
      <c r="P251" s="21" t="str">
        <f>'AI - 1'!B250</f>
        <v>No</v>
      </c>
      <c r="Q251" s="21" t="str">
        <f>'AI - 2'!B250</f>
        <v>No</v>
      </c>
      <c r="R251" s="21" t="str">
        <f>'AI  - 3'!B250</f>
        <v>No</v>
      </c>
      <c r="S251" s="10">
        <f t="shared" si="4"/>
        <v>0</v>
      </c>
      <c r="T251" s="22" t="str">
        <f t="shared" si="5"/>
        <v>No</v>
      </c>
      <c r="U251" s="23"/>
      <c r="V251" s="10"/>
      <c r="W251" s="7"/>
      <c r="X251" s="24"/>
      <c r="Y251" s="25"/>
      <c r="Z251" s="27"/>
      <c r="AA251" s="27"/>
      <c r="AB251" s="28"/>
      <c r="AC251" s="27"/>
      <c r="AD251" s="27"/>
      <c r="AE251" s="27"/>
      <c r="AF251" s="28"/>
      <c r="AG251" s="27"/>
    </row>
    <row r="252" ht="15.75" hidden="1" customHeight="1">
      <c r="A252" s="16"/>
      <c r="B252" s="12">
        <v>1027.0</v>
      </c>
      <c r="C252" s="7" t="s">
        <v>584</v>
      </c>
      <c r="D252" s="7" t="s">
        <v>585</v>
      </c>
      <c r="E252" s="26" t="s">
        <v>25</v>
      </c>
      <c r="F252" s="18" t="str">
        <f t="shared" si="1"/>
        <v>No</v>
      </c>
      <c r="G252" s="26" t="s">
        <v>25</v>
      </c>
      <c r="H252" s="18" t="str">
        <f t="shared" si="2"/>
        <v>None</v>
      </c>
      <c r="K252" s="20"/>
      <c r="L252" s="21" t="str">
        <f>'AI - 1'!A251</f>
        <v>No</v>
      </c>
      <c r="M252" s="21" t="str">
        <f>'AI - 2'!A251</f>
        <v>No</v>
      </c>
      <c r="N252" s="21" t="str">
        <f>'AI  - 3'!A251</f>
        <v>No</v>
      </c>
      <c r="O252" s="10">
        <f t="shared" si="3"/>
        <v>0</v>
      </c>
      <c r="P252" s="21" t="str">
        <f>'AI - 1'!B251</f>
        <v>No</v>
      </c>
      <c r="Q252" s="21" t="str">
        <f>'AI - 2'!B251</f>
        <v>No</v>
      </c>
      <c r="R252" s="21" t="str">
        <f>'AI  - 3'!B251</f>
        <v>No</v>
      </c>
      <c r="S252" s="10">
        <f t="shared" si="4"/>
        <v>0</v>
      </c>
      <c r="T252" s="22" t="str">
        <f t="shared" si="5"/>
        <v>No</v>
      </c>
      <c r="U252" s="23"/>
      <c r="V252" s="10"/>
      <c r="W252" s="7"/>
      <c r="X252" s="24"/>
      <c r="Y252" s="25"/>
      <c r="Z252" s="27"/>
      <c r="AA252" s="27"/>
      <c r="AB252" s="28"/>
      <c r="AC252" s="27"/>
      <c r="AD252" s="27"/>
      <c r="AE252" s="27"/>
      <c r="AF252" s="28"/>
      <c r="AG252" s="27"/>
    </row>
    <row r="253" ht="15.75" hidden="1" customHeight="1">
      <c r="A253" s="16"/>
      <c r="B253" s="12">
        <v>435.0</v>
      </c>
      <c r="C253" s="7" t="s">
        <v>586</v>
      </c>
      <c r="D253" s="7" t="s">
        <v>587</v>
      </c>
      <c r="E253" s="26" t="s">
        <v>25</v>
      </c>
      <c r="F253" s="18" t="str">
        <f t="shared" si="1"/>
        <v>No</v>
      </c>
      <c r="G253" s="30" t="s">
        <v>25</v>
      </c>
      <c r="H253" s="18" t="str">
        <f t="shared" si="2"/>
        <v>None</v>
      </c>
      <c r="K253" s="20"/>
      <c r="L253" s="21" t="str">
        <f>'AI - 1'!A252</f>
        <v>No</v>
      </c>
      <c r="M253" s="21" t="str">
        <f>'AI - 2'!A252</f>
        <v>No</v>
      </c>
      <c r="N253" s="21" t="str">
        <f>'AI  - 3'!A252</f>
        <v>No</v>
      </c>
      <c r="O253" s="10">
        <f t="shared" si="3"/>
        <v>0</v>
      </c>
      <c r="P253" s="21" t="str">
        <f>'AI - 1'!B252</f>
        <v>No</v>
      </c>
      <c r="Q253" s="21" t="str">
        <f>'AI - 2'!B252</f>
        <v>No</v>
      </c>
      <c r="R253" s="21" t="str">
        <f>'AI  - 3'!B252</f>
        <v>No</v>
      </c>
      <c r="S253" s="10">
        <f t="shared" si="4"/>
        <v>0</v>
      </c>
      <c r="T253" s="22" t="str">
        <f t="shared" si="5"/>
        <v>No</v>
      </c>
      <c r="U253" s="23"/>
      <c r="V253" s="10"/>
      <c r="W253" s="7"/>
      <c r="X253" s="24"/>
      <c r="Y253" s="25"/>
      <c r="Z253" s="27"/>
      <c r="AA253" s="27"/>
      <c r="AB253" s="28"/>
      <c r="AC253" s="27"/>
      <c r="AD253" s="27"/>
      <c r="AE253" s="27"/>
      <c r="AF253" s="28"/>
      <c r="AG253" s="27"/>
    </row>
    <row r="254" ht="15.75" hidden="1" customHeight="1">
      <c r="A254" s="16"/>
      <c r="B254" s="12">
        <v>295.0</v>
      </c>
      <c r="C254" s="7" t="s">
        <v>588</v>
      </c>
      <c r="D254" s="7" t="s">
        <v>589</v>
      </c>
      <c r="E254" s="26" t="s">
        <v>25</v>
      </c>
      <c r="F254" s="18" t="str">
        <f t="shared" si="1"/>
        <v>No</v>
      </c>
      <c r="G254" s="26" t="s">
        <v>25</v>
      </c>
      <c r="H254" s="18" t="str">
        <f t="shared" si="2"/>
        <v>None</v>
      </c>
      <c r="K254" s="20"/>
      <c r="L254" s="21" t="str">
        <f>'AI - 1'!A253</f>
        <v>No</v>
      </c>
      <c r="M254" s="21" t="str">
        <f>'AI - 2'!A253</f>
        <v>No</v>
      </c>
      <c r="N254" s="21" t="str">
        <f>'AI  - 3'!A253</f>
        <v>No</v>
      </c>
      <c r="O254" s="10">
        <f t="shared" si="3"/>
        <v>0</v>
      </c>
      <c r="P254" s="21" t="str">
        <f>'AI - 1'!B253</f>
        <v>No</v>
      </c>
      <c r="Q254" s="21" t="str">
        <f>'AI - 2'!B253</f>
        <v>No</v>
      </c>
      <c r="R254" s="21" t="str">
        <f>'AI  - 3'!B253</f>
        <v>No</v>
      </c>
      <c r="S254" s="10">
        <f t="shared" si="4"/>
        <v>0</v>
      </c>
      <c r="T254" s="22" t="str">
        <f t="shared" si="5"/>
        <v>No</v>
      </c>
      <c r="U254" s="23"/>
      <c r="V254" s="10"/>
      <c r="W254" s="7"/>
      <c r="X254" s="24"/>
      <c r="Y254" s="25"/>
      <c r="Z254" s="27"/>
      <c r="AA254" s="27"/>
      <c r="AB254" s="28"/>
      <c r="AC254" s="27"/>
      <c r="AD254" s="27"/>
      <c r="AE254" s="27"/>
      <c r="AF254" s="28"/>
      <c r="AG254" s="27"/>
    </row>
    <row r="255" ht="15.75" hidden="1" customHeight="1">
      <c r="A255" s="16"/>
      <c r="B255" s="12">
        <v>822.0</v>
      </c>
      <c r="C255" s="7" t="s">
        <v>590</v>
      </c>
      <c r="D255" s="7" t="s">
        <v>591</v>
      </c>
      <c r="E255" s="26" t="s">
        <v>25</v>
      </c>
      <c r="F255" s="18" t="str">
        <f t="shared" si="1"/>
        <v>No</v>
      </c>
      <c r="G255" s="26" t="s">
        <v>25</v>
      </c>
      <c r="H255" s="18" t="str">
        <f t="shared" si="2"/>
        <v>None</v>
      </c>
      <c r="K255" s="20"/>
      <c r="L255" s="21" t="str">
        <f>'AI - 1'!A254</f>
        <v>No</v>
      </c>
      <c r="M255" s="21" t="str">
        <f>'AI - 2'!A254</f>
        <v>No</v>
      </c>
      <c r="N255" s="21" t="str">
        <f>'AI  - 3'!A254</f>
        <v>No</v>
      </c>
      <c r="O255" s="10">
        <f t="shared" si="3"/>
        <v>0</v>
      </c>
      <c r="P255" s="21" t="str">
        <f>'AI - 1'!B254</f>
        <v>No</v>
      </c>
      <c r="Q255" s="21" t="str">
        <f>'AI - 2'!B254</f>
        <v>No</v>
      </c>
      <c r="R255" s="21" t="str">
        <f>'AI  - 3'!B254</f>
        <v>No</v>
      </c>
      <c r="S255" s="10">
        <f t="shared" si="4"/>
        <v>0</v>
      </c>
      <c r="T255" s="22" t="str">
        <f t="shared" si="5"/>
        <v>No</v>
      </c>
      <c r="U255" s="23"/>
      <c r="V255" s="10"/>
      <c r="W255" s="7"/>
      <c r="X255" s="24"/>
      <c r="Y255" s="25"/>
      <c r="Z255" s="27"/>
      <c r="AA255" s="27"/>
      <c r="AB255" s="28"/>
      <c r="AC255" s="27"/>
      <c r="AD255" s="27"/>
      <c r="AE255" s="27"/>
      <c r="AF255" s="28"/>
      <c r="AG255" s="27"/>
    </row>
    <row r="256" ht="15.75" hidden="1" customHeight="1">
      <c r="A256" s="16"/>
      <c r="B256" s="12">
        <v>689.0</v>
      </c>
      <c r="C256" s="7" t="s">
        <v>592</v>
      </c>
      <c r="D256" s="7" t="s">
        <v>593</v>
      </c>
      <c r="E256" s="26" t="s">
        <v>25</v>
      </c>
      <c r="F256" s="18" t="str">
        <f t="shared" si="1"/>
        <v>No</v>
      </c>
      <c r="G256" s="26" t="s">
        <v>25</v>
      </c>
      <c r="H256" s="18" t="str">
        <f t="shared" si="2"/>
        <v>None</v>
      </c>
      <c r="K256" s="20"/>
      <c r="L256" s="21" t="str">
        <f>'AI - 1'!A255</f>
        <v>No</v>
      </c>
      <c r="M256" s="21" t="str">
        <f>'AI - 2'!A255</f>
        <v>No</v>
      </c>
      <c r="N256" s="21" t="str">
        <f>'AI  - 3'!A255</f>
        <v>No</v>
      </c>
      <c r="O256" s="10">
        <f t="shared" si="3"/>
        <v>0</v>
      </c>
      <c r="P256" s="21" t="str">
        <f>'AI - 1'!B255</f>
        <v>No</v>
      </c>
      <c r="Q256" s="21" t="str">
        <f>'AI - 2'!B255</f>
        <v>No</v>
      </c>
      <c r="R256" s="21" t="str">
        <f>'AI  - 3'!B255</f>
        <v>No</v>
      </c>
      <c r="S256" s="10">
        <f t="shared" si="4"/>
        <v>0</v>
      </c>
      <c r="T256" s="22" t="str">
        <f t="shared" si="5"/>
        <v>No</v>
      </c>
      <c r="U256" s="23"/>
      <c r="V256" s="10"/>
      <c r="W256" s="7"/>
      <c r="X256" s="24"/>
      <c r="Y256" s="25"/>
      <c r="Z256" s="27"/>
      <c r="AA256" s="27"/>
      <c r="AB256" s="28"/>
      <c r="AC256" s="27"/>
      <c r="AD256" s="27"/>
      <c r="AE256" s="27"/>
      <c r="AF256" s="28"/>
      <c r="AG256" s="27"/>
    </row>
    <row r="257" ht="15.75" hidden="1" customHeight="1">
      <c r="A257" s="16"/>
      <c r="B257" s="12">
        <v>139.0</v>
      </c>
      <c r="C257" s="7" t="s">
        <v>594</v>
      </c>
      <c r="D257" s="7" t="s">
        <v>595</v>
      </c>
      <c r="E257" s="26" t="s">
        <v>25</v>
      </c>
      <c r="F257" s="18" t="str">
        <f t="shared" si="1"/>
        <v>No</v>
      </c>
      <c r="G257" s="26" t="s">
        <v>25</v>
      </c>
      <c r="H257" s="18" t="str">
        <f t="shared" si="2"/>
        <v>None</v>
      </c>
      <c r="K257" s="20"/>
      <c r="L257" s="21" t="str">
        <f>'AI - 1'!A256</f>
        <v>No</v>
      </c>
      <c r="M257" s="21" t="str">
        <f>'AI - 2'!A256</f>
        <v>No</v>
      </c>
      <c r="N257" s="21" t="str">
        <f>'AI  - 3'!A256</f>
        <v>No</v>
      </c>
      <c r="O257" s="10">
        <f t="shared" si="3"/>
        <v>0</v>
      </c>
      <c r="P257" s="21" t="str">
        <f>'AI - 1'!B256</f>
        <v>No</v>
      </c>
      <c r="Q257" s="21" t="str">
        <f>'AI - 2'!B256</f>
        <v>No</v>
      </c>
      <c r="R257" s="21" t="str">
        <f>'AI  - 3'!B256</f>
        <v>No</v>
      </c>
      <c r="S257" s="10">
        <f t="shared" si="4"/>
        <v>0</v>
      </c>
      <c r="T257" s="22" t="str">
        <f t="shared" si="5"/>
        <v>No</v>
      </c>
      <c r="U257" s="23"/>
      <c r="V257" s="10"/>
      <c r="W257" s="7"/>
      <c r="X257" s="24"/>
      <c r="Y257" s="25"/>
      <c r="Z257" s="27"/>
      <c r="AA257" s="27"/>
      <c r="AB257" s="28"/>
      <c r="AC257" s="27"/>
      <c r="AD257" s="27"/>
      <c r="AE257" s="27"/>
      <c r="AF257" s="28"/>
      <c r="AG257" s="27"/>
    </row>
    <row r="258" ht="15.75" hidden="1" customHeight="1">
      <c r="A258" s="16"/>
      <c r="B258" s="12">
        <v>584.0</v>
      </c>
      <c r="C258" s="7" t="s">
        <v>596</v>
      </c>
      <c r="D258" s="7" t="s">
        <v>597</v>
      </c>
      <c r="E258" s="26" t="s">
        <v>25</v>
      </c>
      <c r="F258" s="18" t="str">
        <f t="shared" si="1"/>
        <v>No</v>
      </c>
      <c r="G258" s="30" t="s">
        <v>25</v>
      </c>
      <c r="H258" s="18" t="str">
        <f t="shared" si="2"/>
        <v>None</v>
      </c>
      <c r="K258" s="20"/>
      <c r="L258" s="21" t="str">
        <f>'AI - 1'!A257</f>
        <v>No</v>
      </c>
      <c r="M258" s="21" t="str">
        <f>'AI - 2'!A257</f>
        <v>No</v>
      </c>
      <c r="N258" s="21" t="str">
        <f>'AI  - 3'!A257</f>
        <v>No</v>
      </c>
      <c r="O258" s="10">
        <f t="shared" si="3"/>
        <v>0</v>
      </c>
      <c r="P258" s="21" t="str">
        <f>'AI - 1'!B257</f>
        <v>No</v>
      </c>
      <c r="Q258" s="21" t="str">
        <f>'AI - 2'!B257</f>
        <v>No</v>
      </c>
      <c r="R258" s="21" t="str">
        <f>'AI  - 3'!B257</f>
        <v>No</v>
      </c>
      <c r="S258" s="10">
        <f t="shared" si="4"/>
        <v>0</v>
      </c>
      <c r="T258" s="22" t="str">
        <f t="shared" si="5"/>
        <v>No</v>
      </c>
      <c r="U258" s="23"/>
      <c r="V258" s="10"/>
      <c r="W258" s="7"/>
      <c r="X258" s="24"/>
      <c r="Y258" s="25"/>
      <c r="Z258" s="27"/>
      <c r="AA258" s="27"/>
      <c r="AB258" s="28"/>
      <c r="AC258" s="27"/>
      <c r="AD258" s="27"/>
      <c r="AE258" s="27"/>
      <c r="AF258" s="28"/>
      <c r="AG258" s="27"/>
    </row>
    <row r="259" ht="15.75" hidden="1" customHeight="1">
      <c r="A259" s="16"/>
      <c r="B259" s="12">
        <v>526.0</v>
      </c>
      <c r="C259" s="7" t="s">
        <v>598</v>
      </c>
      <c r="D259" s="7" t="s">
        <v>599</v>
      </c>
      <c r="E259" s="26" t="s">
        <v>25</v>
      </c>
      <c r="F259" s="18" t="str">
        <f t="shared" si="1"/>
        <v>No</v>
      </c>
      <c r="G259" s="26" t="s">
        <v>25</v>
      </c>
      <c r="H259" s="18" t="str">
        <f t="shared" si="2"/>
        <v>None</v>
      </c>
      <c r="K259" s="20"/>
      <c r="L259" s="21" t="str">
        <f>'AI - 1'!A258</f>
        <v>No</v>
      </c>
      <c r="M259" s="21" t="str">
        <f>'AI - 2'!A258</f>
        <v>No</v>
      </c>
      <c r="N259" s="21" t="str">
        <f>'AI  - 3'!A258</f>
        <v>No</v>
      </c>
      <c r="O259" s="10">
        <f t="shared" si="3"/>
        <v>0</v>
      </c>
      <c r="P259" s="21" t="str">
        <f>'AI - 1'!B258</f>
        <v>No</v>
      </c>
      <c r="Q259" s="21" t="str">
        <f>'AI - 2'!B258</f>
        <v>No</v>
      </c>
      <c r="R259" s="21" t="str">
        <f>'AI  - 3'!B258</f>
        <v>No</v>
      </c>
      <c r="S259" s="10">
        <f t="shared" si="4"/>
        <v>0</v>
      </c>
      <c r="T259" s="22" t="str">
        <f t="shared" si="5"/>
        <v>No</v>
      </c>
      <c r="U259" s="23"/>
      <c r="V259" s="10"/>
      <c r="W259" s="7"/>
      <c r="X259" s="24"/>
      <c r="Y259" s="25"/>
      <c r="Z259" s="27"/>
      <c r="AA259" s="27"/>
      <c r="AB259" s="28"/>
      <c r="AC259" s="27"/>
      <c r="AD259" s="27"/>
      <c r="AE259" s="27"/>
      <c r="AF259" s="28"/>
      <c r="AG259" s="27"/>
    </row>
    <row r="260" ht="15.75" hidden="1" customHeight="1">
      <c r="A260" s="16"/>
      <c r="B260" s="12">
        <v>1005.0</v>
      </c>
      <c r="C260" s="7" t="s">
        <v>600</v>
      </c>
      <c r="D260" s="7" t="s">
        <v>601</v>
      </c>
      <c r="E260" s="26" t="s">
        <v>25</v>
      </c>
      <c r="F260" s="18" t="str">
        <f t="shared" si="1"/>
        <v>No</v>
      </c>
      <c r="G260" s="26" t="s">
        <v>25</v>
      </c>
      <c r="H260" s="18" t="str">
        <f t="shared" si="2"/>
        <v>None</v>
      </c>
      <c r="K260" s="20"/>
      <c r="L260" s="21" t="str">
        <f>'AI - 1'!A259</f>
        <v>No</v>
      </c>
      <c r="M260" s="21" t="str">
        <f>'AI - 2'!A259</f>
        <v>No</v>
      </c>
      <c r="N260" s="21" t="str">
        <f>'AI  - 3'!A259</f>
        <v>No</v>
      </c>
      <c r="O260" s="10">
        <f t="shared" si="3"/>
        <v>0</v>
      </c>
      <c r="P260" s="21" t="str">
        <f>'AI - 1'!B259</f>
        <v>No</v>
      </c>
      <c r="Q260" s="21" t="str">
        <f>'AI - 2'!B259</f>
        <v>No</v>
      </c>
      <c r="R260" s="21" t="str">
        <f>'AI  - 3'!B259</f>
        <v>No</v>
      </c>
      <c r="S260" s="10">
        <f t="shared" si="4"/>
        <v>0</v>
      </c>
      <c r="T260" s="22" t="str">
        <f t="shared" si="5"/>
        <v>No</v>
      </c>
      <c r="U260" s="23"/>
      <c r="V260" s="10"/>
      <c r="W260" s="7"/>
      <c r="X260" s="24"/>
      <c r="Y260" s="25"/>
      <c r="Z260" s="27"/>
      <c r="AA260" s="27"/>
      <c r="AB260" s="28"/>
      <c r="AC260" s="27"/>
      <c r="AD260" s="27"/>
      <c r="AE260" s="27"/>
      <c r="AF260" s="28"/>
      <c r="AG260" s="27"/>
    </row>
    <row r="261" ht="15.75" hidden="1" customHeight="1">
      <c r="A261" s="16"/>
      <c r="B261" s="12">
        <v>1.0</v>
      </c>
      <c r="C261" s="18" t="s">
        <v>602</v>
      </c>
      <c r="D261" s="18" t="s">
        <v>603</v>
      </c>
      <c r="E261" s="30" t="s">
        <v>25</v>
      </c>
      <c r="F261" s="18" t="str">
        <f t="shared" si="1"/>
        <v>No</v>
      </c>
      <c r="G261" s="29" t="s">
        <v>21</v>
      </c>
      <c r="H261" s="18" t="str">
        <f t="shared" si="2"/>
        <v>None</v>
      </c>
      <c r="K261" s="20"/>
      <c r="L261" s="21" t="str">
        <f>'AI - 1'!A260</f>
        <v>No</v>
      </c>
      <c r="M261" s="21" t="str">
        <f>'AI - 2'!A260</f>
        <v>No</v>
      </c>
      <c r="N261" s="21" t="str">
        <f>'AI  - 3'!A260</f>
        <v>No</v>
      </c>
      <c r="O261" s="10">
        <f t="shared" si="3"/>
        <v>0</v>
      </c>
      <c r="P261" s="21" t="str">
        <f>'AI - 1'!B260</f>
        <v>No</v>
      </c>
      <c r="Q261" s="21" t="str">
        <f>'AI - 2'!B260</f>
        <v>No</v>
      </c>
      <c r="R261" s="21" t="str">
        <f>'AI  - 3'!B260</f>
        <v>No</v>
      </c>
      <c r="S261" s="10">
        <f t="shared" si="4"/>
        <v>0</v>
      </c>
      <c r="T261" s="22" t="str">
        <f t="shared" si="5"/>
        <v>No</v>
      </c>
      <c r="U261" s="23"/>
      <c r="V261" s="10"/>
      <c r="W261" s="7"/>
      <c r="X261" s="24"/>
      <c r="Y261" s="25"/>
      <c r="Z261" s="27"/>
      <c r="AA261" s="27"/>
      <c r="AB261" s="28"/>
      <c r="AC261" s="27"/>
      <c r="AD261" s="27"/>
      <c r="AE261" s="27"/>
      <c r="AF261" s="28"/>
      <c r="AG261" s="27"/>
    </row>
    <row r="262" ht="15.75" hidden="1" customHeight="1">
      <c r="A262" s="16"/>
      <c r="B262" s="12">
        <v>945.0</v>
      </c>
      <c r="C262" s="7" t="s">
        <v>604</v>
      </c>
      <c r="D262" s="7" t="s">
        <v>605</v>
      </c>
      <c r="E262" s="26" t="s">
        <v>25</v>
      </c>
      <c r="F262" s="18" t="str">
        <f t="shared" si="1"/>
        <v>No</v>
      </c>
      <c r="G262" s="30" t="s">
        <v>25</v>
      </c>
      <c r="H262" s="18" t="str">
        <f t="shared" si="2"/>
        <v>None</v>
      </c>
      <c r="K262" s="20"/>
      <c r="L262" s="21" t="str">
        <f>'AI - 1'!A261</f>
        <v>No</v>
      </c>
      <c r="M262" s="21" t="str">
        <f>'AI - 2'!A261</f>
        <v>No</v>
      </c>
      <c r="N262" s="21" t="str">
        <f>'AI  - 3'!A261</f>
        <v>No</v>
      </c>
      <c r="O262" s="10">
        <f t="shared" si="3"/>
        <v>0</v>
      </c>
      <c r="P262" s="21" t="str">
        <f>'AI - 1'!B261</f>
        <v>No</v>
      </c>
      <c r="Q262" s="21" t="str">
        <f>'AI - 2'!B261</f>
        <v>No</v>
      </c>
      <c r="R262" s="21" t="str">
        <f>'AI  - 3'!B261</f>
        <v>No</v>
      </c>
      <c r="S262" s="10">
        <f t="shared" si="4"/>
        <v>0</v>
      </c>
      <c r="T262" s="22" t="str">
        <f t="shared" si="5"/>
        <v>No</v>
      </c>
      <c r="U262" s="23"/>
      <c r="V262" s="10"/>
      <c r="W262" s="7"/>
      <c r="X262" s="24"/>
      <c r="Y262" s="25"/>
      <c r="Z262" s="7"/>
      <c r="AA262" s="7"/>
      <c r="AB262" s="24"/>
      <c r="AC262" s="25"/>
      <c r="AD262" s="7"/>
      <c r="AE262" s="7"/>
      <c r="AF262" s="24"/>
      <c r="AG262" s="25"/>
    </row>
    <row r="263" ht="15.75" hidden="1" customHeight="1">
      <c r="A263" s="16"/>
      <c r="B263" s="12">
        <v>368.0</v>
      </c>
      <c r="C263" s="7" t="s">
        <v>606</v>
      </c>
      <c r="D263" s="7" t="s">
        <v>607</v>
      </c>
      <c r="E263" s="26" t="s">
        <v>25</v>
      </c>
      <c r="F263" s="18" t="str">
        <f t="shared" si="1"/>
        <v>No</v>
      </c>
      <c r="G263" s="30" t="s">
        <v>25</v>
      </c>
      <c r="H263" s="18" t="str">
        <f t="shared" si="2"/>
        <v>None</v>
      </c>
      <c r="K263" s="20"/>
      <c r="L263" s="21" t="str">
        <f>'AI - 1'!A262</f>
        <v>No</v>
      </c>
      <c r="M263" s="21" t="str">
        <f>'AI - 2'!A262</f>
        <v>No</v>
      </c>
      <c r="N263" s="21" t="str">
        <f>'AI  - 3'!A262</f>
        <v>No</v>
      </c>
      <c r="O263" s="10">
        <f t="shared" si="3"/>
        <v>0</v>
      </c>
      <c r="P263" s="21" t="str">
        <f>'AI - 1'!B262</f>
        <v>No</v>
      </c>
      <c r="Q263" s="21" t="str">
        <f>'AI - 2'!B262</f>
        <v>No</v>
      </c>
      <c r="R263" s="21" t="str">
        <f>'AI  - 3'!B262</f>
        <v>No</v>
      </c>
      <c r="S263" s="10">
        <f t="shared" si="4"/>
        <v>0</v>
      </c>
      <c r="T263" s="22" t="str">
        <f t="shared" si="5"/>
        <v>No</v>
      </c>
      <c r="U263" s="23"/>
      <c r="V263" s="10"/>
      <c r="W263" s="7"/>
      <c r="X263" s="24"/>
      <c r="Y263" s="25"/>
      <c r="Z263" s="7"/>
      <c r="AA263" s="7"/>
      <c r="AB263" s="24"/>
      <c r="AC263" s="25"/>
      <c r="AD263" s="7"/>
      <c r="AE263" s="7"/>
      <c r="AF263" s="24"/>
      <c r="AG263" s="25"/>
    </row>
    <row r="264" ht="15.75" hidden="1" customHeight="1">
      <c r="A264" s="16"/>
      <c r="B264" s="12">
        <v>510.0</v>
      </c>
      <c r="C264" s="7" t="s">
        <v>608</v>
      </c>
      <c r="D264" s="7" t="s">
        <v>609</v>
      </c>
      <c r="E264" s="26" t="s">
        <v>25</v>
      </c>
      <c r="F264" s="18" t="str">
        <f t="shared" si="1"/>
        <v>No</v>
      </c>
      <c r="G264" s="30" t="s">
        <v>25</v>
      </c>
      <c r="H264" s="18" t="str">
        <f t="shared" si="2"/>
        <v>None</v>
      </c>
      <c r="I264" s="32"/>
      <c r="J264" s="32"/>
      <c r="K264" s="20"/>
      <c r="L264" s="21" t="str">
        <f>'AI - 1'!A263</f>
        <v>No</v>
      </c>
      <c r="M264" s="21" t="str">
        <f>'AI - 2'!A263</f>
        <v>No</v>
      </c>
      <c r="N264" s="21" t="str">
        <f>'AI  - 3'!A263</f>
        <v>No</v>
      </c>
      <c r="O264" s="10">
        <f t="shared" si="3"/>
        <v>0</v>
      </c>
      <c r="P264" s="21" t="str">
        <f>'AI - 1'!B263</f>
        <v>No</v>
      </c>
      <c r="Q264" s="21" t="str">
        <f>'AI - 2'!B263</f>
        <v>No</v>
      </c>
      <c r="R264" s="21" t="str">
        <f>'AI  - 3'!B263</f>
        <v>No</v>
      </c>
      <c r="S264" s="10">
        <f t="shared" si="4"/>
        <v>0</v>
      </c>
      <c r="T264" s="22" t="str">
        <f t="shared" si="5"/>
        <v>No</v>
      </c>
      <c r="U264" s="23"/>
      <c r="V264" s="10"/>
      <c r="W264" s="7"/>
      <c r="X264" s="24"/>
      <c r="Y264" s="25"/>
      <c r="Z264" s="7"/>
      <c r="AA264" s="7"/>
      <c r="AB264" s="24"/>
      <c r="AC264" s="25"/>
      <c r="AD264" s="7"/>
      <c r="AE264" s="7"/>
      <c r="AF264" s="24"/>
      <c r="AG264" s="25"/>
    </row>
    <row r="265" ht="15.75" hidden="1" customHeight="1">
      <c r="A265" s="16"/>
      <c r="B265" s="12">
        <v>340.0</v>
      </c>
      <c r="C265" s="7" t="s">
        <v>610</v>
      </c>
      <c r="D265" s="7" t="s">
        <v>611</v>
      </c>
      <c r="E265" s="26" t="s">
        <v>25</v>
      </c>
      <c r="F265" s="18" t="str">
        <f t="shared" si="1"/>
        <v>No</v>
      </c>
      <c r="G265" s="26" t="s">
        <v>25</v>
      </c>
      <c r="H265" s="18" t="str">
        <f t="shared" si="2"/>
        <v>None</v>
      </c>
      <c r="K265" s="20"/>
      <c r="L265" s="21" t="str">
        <f>'AI - 1'!A264</f>
        <v>No</v>
      </c>
      <c r="M265" s="21" t="str">
        <f>'AI - 2'!A264</f>
        <v>No</v>
      </c>
      <c r="N265" s="21" t="str">
        <f>'AI  - 3'!A264</f>
        <v>No</v>
      </c>
      <c r="O265" s="10">
        <f t="shared" si="3"/>
        <v>0</v>
      </c>
      <c r="P265" s="21" t="str">
        <f>'AI - 1'!B264</f>
        <v>No</v>
      </c>
      <c r="Q265" s="21" t="str">
        <f>'AI - 2'!B264</f>
        <v>No</v>
      </c>
      <c r="R265" s="21" t="str">
        <f>'AI  - 3'!B264</f>
        <v>No</v>
      </c>
      <c r="S265" s="10">
        <f t="shared" si="4"/>
        <v>0</v>
      </c>
      <c r="T265" s="22" t="str">
        <f t="shared" si="5"/>
        <v>No</v>
      </c>
      <c r="U265" s="23"/>
      <c r="V265" s="10"/>
      <c r="W265" s="7"/>
      <c r="X265" s="24"/>
      <c r="Y265" s="25"/>
      <c r="Z265" s="27"/>
      <c r="AA265" s="27"/>
      <c r="AB265" s="28"/>
      <c r="AC265" s="27"/>
      <c r="AD265" s="27"/>
      <c r="AE265" s="27"/>
      <c r="AF265" s="28"/>
      <c r="AG265" s="27"/>
    </row>
    <row r="266" ht="15.75" hidden="1" customHeight="1">
      <c r="A266" s="16"/>
      <c r="B266" s="12">
        <v>497.0</v>
      </c>
      <c r="C266" s="7" t="s">
        <v>612</v>
      </c>
      <c r="D266" s="7" t="s">
        <v>613</v>
      </c>
      <c r="E266" s="26" t="s">
        <v>25</v>
      </c>
      <c r="F266" s="18" t="str">
        <f t="shared" si="1"/>
        <v>No</v>
      </c>
      <c r="G266" s="26" t="s">
        <v>25</v>
      </c>
      <c r="H266" s="18" t="str">
        <f t="shared" si="2"/>
        <v>None</v>
      </c>
      <c r="K266" s="20"/>
      <c r="L266" s="21" t="str">
        <f>'AI - 1'!A265</f>
        <v>No</v>
      </c>
      <c r="M266" s="21" t="str">
        <f>'AI - 2'!A265</f>
        <v>No</v>
      </c>
      <c r="N266" s="21" t="str">
        <f>'AI  - 3'!A265</f>
        <v>No</v>
      </c>
      <c r="O266" s="10">
        <f t="shared" si="3"/>
        <v>0</v>
      </c>
      <c r="P266" s="21" t="str">
        <f>'AI - 1'!B265</f>
        <v>No</v>
      </c>
      <c r="Q266" s="21" t="str">
        <f>'AI - 2'!B265</f>
        <v>No</v>
      </c>
      <c r="R266" s="21" t="str">
        <f>'AI  - 3'!B265</f>
        <v>No</v>
      </c>
      <c r="S266" s="10">
        <f t="shared" si="4"/>
        <v>0</v>
      </c>
      <c r="T266" s="22" t="str">
        <f t="shared" si="5"/>
        <v>No</v>
      </c>
      <c r="U266" s="23"/>
      <c r="V266" s="10"/>
      <c r="W266" s="7"/>
      <c r="X266" s="24"/>
      <c r="Y266" s="25"/>
      <c r="Z266" s="27"/>
      <c r="AA266" s="27"/>
      <c r="AB266" s="28"/>
      <c r="AC266" s="27"/>
      <c r="AD266" s="27"/>
      <c r="AE266" s="27"/>
      <c r="AF266" s="28"/>
      <c r="AG266" s="27"/>
    </row>
    <row r="267" ht="15.75" hidden="1" customHeight="1">
      <c r="A267" s="16"/>
      <c r="B267" s="12">
        <v>758.0</v>
      </c>
      <c r="C267" s="36" t="s">
        <v>614</v>
      </c>
      <c r="D267" s="7" t="s">
        <v>615</v>
      </c>
      <c r="E267" s="26" t="s">
        <v>25</v>
      </c>
      <c r="F267" s="18" t="str">
        <f t="shared" si="1"/>
        <v>No</v>
      </c>
      <c r="G267" s="26" t="s">
        <v>25</v>
      </c>
      <c r="H267" s="18" t="str">
        <f t="shared" si="2"/>
        <v>None</v>
      </c>
      <c r="K267" s="20"/>
      <c r="L267" s="21" t="str">
        <f>'AI - 1'!A266</f>
        <v>No</v>
      </c>
      <c r="M267" s="21" t="str">
        <f>'AI - 2'!A266</f>
        <v>No</v>
      </c>
      <c r="N267" s="21" t="str">
        <f>'AI  - 3'!A266</f>
        <v>No</v>
      </c>
      <c r="O267" s="10">
        <f t="shared" si="3"/>
        <v>0</v>
      </c>
      <c r="P267" s="21" t="str">
        <f>'AI - 1'!B266</f>
        <v>No</v>
      </c>
      <c r="Q267" s="21" t="str">
        <f>'AI - 2'!B266</f>
        <v>No</v>
      </c>
      <c r="R267" s="21" t="str">
        <f>'AI  - 3'!B266</f>
        <v>No</v>
      </c>
      <c r="S267" s="10">
        <f t="shared" si="4"/>
        <v>0</v>
      </c>
      <c r="T267" s="22" t="str">
        <f t="shared" si="5"/>
        <v>No</v>
      </c>
      <c r="U267" s="23"/>
      <c r="V267" s="10"/>
      <c r="W267" s="7"/>
      <c r="X267" s="24"/>
      <c r="Y267" s="25"/>
      <c r="Z267" s="27"/>
      <c r="AA267" s="27"/>
      <c r="AB267" s="28"/>
      <c r="AC267" s="27"/>
      <c r="AD267" s="27"/>
      <c r="AE267" s="27"/>
      <c r="AF267" s="28"/>
      <c r="AG267" s="27"/>
    </row>
    <row r="268" ht="15.75" hidden="1" customHeight="1">
      <c r="A268" s="16"/>
      <c r="B268" s="12">
        <v>124.0</v>
      </c>
      <c r="C268" s="36" t="s">
        <v>616</v>
      </c>
      <c r="D268" s="7" t="s">
        <v>617</v>
      </c>
      <c r="E268" s="17" t="s">
        <v>21</v>
      </c>
      <c r="F268" s="18" t="str">
        <f t="shared" si="1"/>
        <v>Yes</v>
      </c>
      <c r="G268" s="17" t="s">
        <v>21</v>
      </c>
      <c r="H268" s="18" t="str">
        <f t="shared" si="2"/>
        <v>None</v>
      </c>
      <c r="K268" s="20"/>
      <c r="L268" s="21" t="str">
        <f>'AI - 1'!A267</f>
        <v>Yes</v>
      </c>
      <c r="M268" s="21" t="str">
        <f>'AI - 2'!A267</f>
        <v>Yes</v>
      </c>
      <c r="N268" s="21" t="str">
        <f>'AI  - 3'!A267</f>
        <v>Yes</v>
      </c>
      <c r="O268" s="10">
        <f t="shared" si="3"/>
        <v>3</v>
      </c>
      <c r="P268" s="21" t="str">
        <f>'AI - 1'!B267</f>
        <v>Yes</v>
      </c>
      <c r="Q268" s="21" t="str">
        <f>'AI - 2'!B267</f>
        <v>Yes</v>
      </c>
      <c r="R268" s="21" t="str">
        <f>'AI  - 3'!B267</f>
        <v>Yes</v>
      </c>
      <c r="S268" s="10">
        <f t="shared" si="4"/>
        <v>3</v>
      </c>
      <c r="T268" s="22" t="str">
        <f t="shared" si="5"/>
        <v>Yes</v>
      </c>
      <c r="U268" s="23"/>
      <c r="V268" s="10"/>
      <c r="W268" s="7"/>
      <c r="X268" s="24"/>
      <c r="Y268" s="25"/>
      <c r="Z268" s="27"/>
      <c r="AA268" s="27"/>
      <c r="AB268" s="28"/>
      <c r="AC268" s="27"/>
      <c r="AD268" s="27"/>
      <c r="AE268" s="27"/>
      <c r="AF268" s="28"/>
      <c r="AG268" s="27"/>
    </row>
    <row r="269" ht="15.75" hidden="1" customHeight="1">
      <c r="A269" s="16"/>
      <c r="B269" s="12">
        <v>464.0</v>
      </c>
      <c r="C269" s="7" t="s">
        <v>618</v>
      </c>
      <c r="D269" s="7" t="s">
        <v>619</v>
      </c>
      <c r="E269" s="26" t="s">
        <v>25</v>
      </c>
      <c r="F269" s="18" t="str">
        <f t="shared" si="1"/>
        <v>No</v>
      </c>
      <c r="G269" s="26" t="s">
        <v>25</v>
      </c>
      <c r="H269" s="18" t="str">
        <f t="shared" si="2"/>
        <v>None</v>
      </c>
      <c r="K269" s="20"/>
      <c r="L269" s="21" t="str">
        <f>'AI - 1'!A268</f>
        <v>No</v>
      </c>
      <c r="M269" s="21" t="str">
        <f>'AI - 2'!A268</f>
        <v>No</v>
      </c>
      <c r="N269" s="21" t="str">
        <f>'AI  - 3'!A268</f>
        <v>No</v>
      </c>
      <c r="O269" s="10">
        <f t="shared" si="3"/>
        <v>0</v>
      </c>
      <c r="P269" s="21" t="str">
        <f>'AI - 1'!B268</f>
        <v>No</v>
      </c>
      <c r="Q269" s="21" t="str">
        <f>'AI - 2'!B268</f>
        <v>No</v>
      </c>
      <c r="R269" s="21" t="str">
        <f>'AI  - 3'!B268</f>
        <v>No</v>
      </c>
      <c r="S269" s="10">
        <f t="shared" si="4"/>
        <v>0</v>
      </c>
      <c r="T269" s="22" t="str">
        <f t="shared" si="5"/>
        <v>No</v>
      </c>
      <c r="U269" s="23"/>
      <c r="V269" s="10"/>
      <c r="W269" s="7"/>
      <c r="X269" s="24"/>
      <c r="Y269" s="25"/>
      <c r="Z269" s="27"/>
      <c r="AA269" s="27"/>
      <c r="AB269" s="28"/>
      <c r="AC269" s="27"/>
      <c r="AD269" s="27"/>
      <c r="AE269" s="27"/>
      <c r="AF269" s="28"/>
      <c r="AG269" s="27"/>
    </row>
    <row r="270" ht="15.75" hidden="1" customHeight="1">
      <c r="A270" s="16"/>
      <c r="B270" s="12">
        <v>766.0</v>
      </c>
      <c r="C270" s="7" t="s">
        <v>620</v>
      </c>
      <c r="D270" s="7" t="s">
        <v>621</v>
      </c>
      <c r="E270" s="26" t="s">
        <v>25</v>
      </c>
      <c r="F270" s="18" t="str">
        <f t="shared" si="1"/>
        <v>No</v>
      </c>
      <c r="G270" s="26" t="s">
        <v>25</v>
      </c>
      <c r="H270" s="18" t="str">
        <f t="shared" si="2"/>
        <v>None</v>
      </c>
      <c r="K270" s="20"/>
      <c r="L270" s="21" t="str">
        <f>'AI - 1'!A269</f>
        <v>No</v>
      </c>
      <c r="M270" s="21" t="str">
        <f>'AI - 2'!A269</f>
        <v>No</v>
      </c>
      <c r="N270" s="21" t="str">
        <f>'AI  - 3'!A269</f>
        <v>No</v>
      </c>
      <c r="O270" s="10">
        <f t="shared" si="3"/>
        <v>0</v>
      </c>
      <c r="P270" s="21" t="str">
        <f>'AI - 1'!B269</f>
        <v>No</v>
      </c>
      <c r="Q270" s="21" t="str">
        <f>'AI - 2'!B269</f>
        <v>No</v>
      </c>
      <c r="R270" s="21" t="str">
        <f>'AI  - 3'!B269</f>
        <v>No</v>
      </c>
      <c r="S270" s="10">
        <f t="shared" si="4"/>
        <v>0</v>
      </c>
      <c r="T270" s="22" t="str">
        <f t="shared" si="5"/>
        <v>No</v>
      </c>
      <c r="U270" s="23"/>
      <c r="V270" s="10"/>
      <c r="W270" s="7"/>
      <c r="X270" s="24"/>
      <c r="Y270" s="25"/>
      <c r="Z270" s="7"/>
      <c r="AA270" s="7"/>
      <c r="AB270" s="24"/>
      <c r="AC270" s="25"/>
      <c r="AD270" s="7"/>
      <c r="AE270" s="7"/>
      <c r="AF270" s="24"/>
      <c r="AG270" s="25"/>
    </row>
    <row r="271" ht="15.75" hidden="1" customHeight="1">
      <c r="A271" s="16"/>
      <c r="B271" s="12">
        <v>342.0</v>
      </c>
      <c r="C271" s="7" t="s">
        <v>622</v>
      </c>
      <c r="D271" s="7" t="s">
        <v>623</v>
      </c>
      <c r="E271" s="26" t="s">
        <v>25</v>
      </c>
      <c r="F271" s="18" t="str">
        <f t="shared" si="1"/>
        <v>No</v>
      </c>
      <c r="G271" s="26" t="s">
        <v>25</v>
      </c>
      <c r="H271" s="18" t="str">
        <f t="shared" si="2"/>
        <v>None</v>
      </c>
      <c r="K271" s="20"/>
      <c r="L271" s="21" t="str">
        <f>'AI - 1'!A270</f>
        <v>No</v>
      </c>
      <c r="M271" s="21" t="str">
        <f>'AI - 2'!A270</f>
        <v>No</v>
      </c>
      <c r="N271" s="21" t="str">
        <f>'AI  - 3'!A270</f>
        <v>No</v>
      </c>
      <c r="O271" s="10">
        <f t="shared" si="3"/>
        <v>0</v>
      </c>
      <c r="P271" s="21" t="str">
        <f>'AI - 1'!B270</f>
        <v>No</v>
      </c>
      <c r="Q271" s="21" t="str">
        <f>'AI - 2'!B270</f>
        <v>No</v>
      </c>
      <c r="R271" s="21" t="str">
        <f>'AI  - 3'!B270</f>
        <v>No</v>
      </c>
      <c r="S271" s="10">
        <f t="shared" si="4"/>
        <v>0</v>
      </c>
      <c r="T271" s="22" t="str">
        <f t="shared" si="5"/>
        <v>No</v>
      </c>
      <c r="U271" s="23"/>
      <c r="V271" s="10"/>
      <c r="W271" s="7"/>
      <c r="X271" s="24"/>
      <c r="Y271" s="25"/>
      <c r="Z271" s="27"/>
      <c r="AA271" s="27"/>
      <c r="AB271" s="28"/>
      <c r="AC271" s="27"/>
      <c r="AD271" s="27"/>
      <c r="AE271" s="27"/>
      <c r="AF271" s="28"/>
      <c r="AG271" s="27"/>
    </row>
    <row r="272" ht="15.75" hidden="1" customHeight="1">
      <c r="A272" s="16"/>
      <c r="B272" s="12">
        <v>172.0</v>
      </c>
      <c r="C272" s="7" t="s">
        <v>624</v>
      </c>
      <c r="D272" s="7" t="s">
        <v>625</v>
      </c>
      <c r="E272" s="26" t="s">
        <v>25</v>
      </c>
      <c r="F272" s="18" t="str">
        <f t="shared" si="1"/>
        <v>No</v>
      </c>
      <c r="G272" s="26" t="s">
        <v>25</v>
      </c>
      <c r="H272" s="18" t="str">
        <f t="shared" si="2"/>
        <v>None</v>
      </c>
      <c r="K272" s="20"/>
      <c r="L272" s="21" t="str">
        <f>'AI - 1'!A271</f>
        <v>No</v>
      </c>
      <c r="M272" s="21" t="str">
        <f>'AI - 2'!A271</f>
        <v>No</v>
      </c>
      <c r="N272" s="21" t="str">
        <f>'AI  - 3'!A271</f>
        <v>No</v>
      </c>
      <c r="O272" s="10">
        <f t="shared" si="3"/>
        <v>0</v>
      </c>
      <c r="P272" s="21" t="str">
        <f>'AI - 1'!B271</f>
        <v>No</v>
      </c>
      <c r="Q272" s="21" t="str">
        <f>'AI - 2'!B271</f>
        <v>No</v>
      </c>
      <c r="R272" s="21" t="str">
        <f>'AI  - 3'!B271</f>
        <v>No</v>
      </c>
      <c r="S272" s="10">
        <f t="shared" si="4"/>
        <v>0</v>
      </c>
      <c r="T272" s="22" t="str">
        <f t="shared" si="5"/>
        <v>No</v>
      </c>
      <c r="U272" s="23"/>
      <c r="V272" s="10"/>
      <c r="W272" s="7"/>
      <c r="X272" s="24"/>
      <c r="Y272" s="25"/>
      <c r="Z272" s="27"/>
      <c r="AA272" s="27"/>
      <c r="AB272" s="28"/>
      <c r="AC272" s="27"/>
      <c r="AD272" s="27"/>
      <c r="AE272" s="27"/>
      <c r="AF272" s="28"/>
      <c r="AG272" s="27"/>
    </row>
    <row r="273" ht="15.75" hidden="1" customHeight="1">
      <c r="A273" s="16"/>
      <c r="B273" s="12">
        <v>1048.0</v>
      </c>
      <c r="C273" s="7" t="s">
        <v>626</v>
      </c>
      <c r="D273" s="7" t="s">
        <v>627</v>
      </c>
      <c r="E273" s="26" t="s">
        <v>25</v>
      </c>
      <c r="F273" s="18" t="str">
        <f t="shared" si="1"/>
        <v>No</v>
      </c>
      <c r="G273" s="26" t="s">
        <v>25</v>
      </c>
      <c r="H273" s="18" t="str">
        <f t="shared" si="2"/>
        <v>None</v>
      </c>
      <c r="K273" s="20"/>
      <c r="L273" s="21" t="str">
        <f>'AI - 1'!A272</f>
        <v>No</v>
      </c>
      <c r="M273" s="21" t="str">
        <f>'AI - 2'!A272</f>
        <v>No</v>
      </c>
      <c r="N273" s="21" t="str">
        <f>'AI  - 3'!A272</f>
        <v>No</v>
      </c>
      <c r="O273" s="10">
        <f t="shared" si="3"/>
        <v>0</v>
      </c>
      <c r="P273" s="21" t="str">
        <f>'AI - 1'!B272</f>
        <v>No</v>
      </c>
      <c r="Q273" s="21" t="str">
        <f>'AI - 2'!B272</f>
        <v>No</v>
      </c>
      <c r="R273" s="21" t="str">
        <f>'AI  - 3'!B272</f>
        <v>No</v>
      </c>
      <c r="S273" s="10">
        <f t="shared" si="4"/>
        <v>0</v>
      </c>
      <c r="T273" s="22" t="str">
        <f t="shared" si="5"/>
        <v>No</v>
      </c>
      <c r="U273" s="23"/>
      <c r="V273" s="10"/>
      <c r="W273" s="7"/>
      <c r="X273" s="24"/>
      <c r="Y273" s="25"/>
      <c r="Z273" s="27"/>
      <c r="AA273" s="27"/>
      <c r="AB273" s="28"/>
      <c r="AC273" s="27"/>
      <c r="AD273" s="27"/>
      <c r="AE273" s="27"/>
      <c r="AF273" s="28"/>
      <c r="AG273" s="27"/>
    </row>
    <row r="274" ht="15.75" customHeight="1">
      <c r="A274" s="16"/>
      <c r="B274" s="12">
        <v>437.0</v>
      </c>
      <c r="C274" s="7" t="s">
        <v>106</v>
      </c>
      <c r="D274" s="7" t="s">
        <v>628</v>
      </c>
      <c r="E274" s="17" t="s">
        <v>21</v>
      </c>
      <c r="F274" s="18" t="str">
        <f t="shared" si="1"/>
        <v>No</v>
      </c>
      <c r="G274" s="17" t="s">
        <v>21</v>
      </c>
      <c r="H274" s="19" t="str">
        <f t="shared" si="2"/>
        <v>AI Error</v>
      </c>
      <c r="K274" s="20"/>
      <c r="L274" s="21" t="str">
        <f>'AI - 1'!A273</f>
        <v>No</v>
      </c>
      <c r="M274" s="21" t="str">
        <f>'AI - 2'!A273</f>
        <v>No</v>
      </c>
      <c r="N274" s="21" t="str">
        <f>'AI  - 3'!A273</f>
        <v>No</v>
      </c>
      <c r="O274" s="10">
        <f t="shared" si="3"/>
        <v>0</v>
      </c>
      <c r="P274" s="21" t="str">
        <f>'AI - 1'!B273</f>
        <v>No</v>
      </c>
      <c r="Q274" s="21" t="str">
        <f>'AI - 2'!B273</f>
        <v>No</v>
      </c>
      <c r="R274" s="21" t="str">
        <f>'AI  - 3'!B273</f>
        <v>No</v>
      </c>
      <c r="S274" s="10">
        <f t="shared" si="4"/>
        <v>0</v>
      </c>
      <c r="T274" s="22" t="str">
        <f t="shared" si="5"/>
        <v>No</v>
      </c>
      <c r="U274" s="23"/>
      <c r="V274" s="10"/>
      <c r="W274" s="7"/>
      <c r="X274" s="24"/>
      <c r="Y274" s="25"/>
      <c r="Z274" s="27"/>
      <c r="AA274" s="27"/>
      <c r="AB274" s="28"/>
      <c r="AC274" s="27"/>
      <c r="AD274" s="27"/>
      <c r="AE274" s="27"/>
      <c r="AF274" s="28"/>
      <c r="AG274" s="27"/>
    </row>
    <row r="275" ht="15.75" hidden="1" customHeight="1">
      <c r="A275" s="16"/>
      <c r="B275" s="12">
        <v>74.0</v>
      </c>
      <c r="C275" s="18" t="s">
        <v>629</v>
      </c>
      <c r="D275" s="18" t="s">
        <v>630</v>
      </c>
      <c r="E275" s="30" t="s">
        <v>25</v>
      </c>
      <c r="F275" s="18" t="str">
        <f t="shared" si="1"/>
        <v>No</v>
      </c>
      <c r="G275" s="30" t="s">
        <v>25</v>
      </c>
      <c r="H275" s="18" t="str">
        <f t="shared" si="2"/>
        <v>None</v>
      </c>
      <c r="K275" s="20"/>
      <c r="L275" s="21" t="str">
        <f>'AI - 1'!A274</f>
        <v>No</v>
      </c>
      <c r="M275" s="21" t="str">
        <f>'AI - 2'!A274</f>
        <v>No</v>
      </c>
      <c r="N275" s="21" t="str">
        <f>'AI  - 3'!A274</f>
        <v>No</v>
      </c>
      <c r="O275" s="10">
        <f t="shared" si="3"/>
        <v>0</v>
      </c>
      <c r="P275" s="21" t="str">
        <f>'AI - 1'!B274</f>
        <v>No</v>
      </c>
      <c r="Q275" s="21" t="str">
        <f>'AI - 2'!B274</f>
        <v>No</v>
      </c>
      <c r="R275" s="21" t="str">
        <f>'AI  - 3'!B274</f>
        <v>No</v>
      </c>
      <c r="S275" s="10">
        <f t="shared" si="4"/>
        <v>0</v>
      </c>
      <c r="T275" s="22" t="str">
        <f t="shared" si="5"/>
        <v>No</v>
      </c>
      <c r="U275" s="23"/>
      <c r="V275" s="10"/>
      <c r="W275" s="7"/>
      <c r="X275" s="24"/>
      <c r="Y275" s="25"/>
      <c r="Z275" s="27"/>
      <c r="AA275" s="27"/>
      <c r="AB275" s="28"/>
      <c r="AC275" s="27"/>
      <c r="AD275" s="27"/>
      <c r="AE275" s="27"/>
      <c r="AF275" s="28"/>
      <c r="AG275" s="27"/>
    </row>
    <row r="276" ht="15.75" hidden="1" customHeight="1">
      <c r="A276" s="16"/>
      <c r="B276" s="12">
        <v>688.0</v>
      </c>
      <c r="C276" s="7" t="s">
        <v>631</v>
      </c>
      <c r="D276" s="7" t="s">
        <v>632</v>
      </c>
      <c r="E276" s="26" t="s">
        <v>25</v>
      </c>
      <c r="F276" s="18" t="str">
        <f t="shared" si="1"/>
        <v>No</v>
      </c>
      <c r="G276" s="26" t="s">
        <v>25</v>
      </c>
      <c r="H276" s="18" t="str">
        <f t="shared" si="2"/>
        <v>None</v>
      </c>
      <c r="K276" s="20"/>
      <c r="L276" s="21" t="str">
        <f>'AI - 1'!A275</f>
        <v>No</v>
      </c>
      <c r="M276" s="21" t="str">
        <f>'AI - 2'!A275</f>
        <v>No</v>
      </c>
      <c r="N276" s="21" t="str">
        <f>'AI  - 3'!A275</f>
        <v>No</v>
      </c>
      <c r="O276" s="10">
        <f t="shared" si="3"/>
        <v>0</v>
      </c>
      <c r="P276" s="21" t="str">
        <f>'AI - 1'!B275</f>
        <v>No</v>
      </c>
      <c r="Q276" s="21" t="str">
        <f>'AI - 2'!B275</f>
        <v>No</v>
      </c>
      <c r="R276" s="21" t="str">
        <f>'AI  - 3'!B275</f>
        <v>No</v>
      </c>
      <c r="S276" s="10">
        <f t="shared" si="4"/>
        <v>0</v>
      </c>
      <c r="T276" s="22" t="str">
        <f t="shared" si="5"/>
        <v>No</v>
      </c>
      <c r="U276" s="23"/>
      <c r="V276" s="10"/>
      <c r="W276" s="7"/>
      <c r="X276" s="24"/>
      <c r="Y276" s="25"/>
      <c r="Z276" s="27"/>
      <c r="AA276" s="27"/>
      <c r="AB276" s="28"/>
      <c r="AC276" s="27"/>
      <c r="AD276" s="27"/>
      <c r="AE276" s="27"/>
      <c r="AF276" s="28"/>
      <c r="AG276" s="27"/>
    </row>
    <row r="277" ht="15.75" hidden="1" customHeight="1">
      <c r="A277" s="16"/>
      <c r="B277" s="12">
        <v>779.0</v>
      </c>
      <c r="C277" s="7" t="s">
        <v>633</v>
      </c>
      <c r="D277" s="7" t="s">
        <v>634</v>
      </c>
      <c r="E277" s="26" t="s">
        <v>25</v>
      </c>
      <c r="F277" s="18" t="str">
        <f t="shared" si="1"/>
        <v>No</v>
      </c>
      <c r="G277" s="26" t="s">
        <v>25</v>
      </c>
      <c r="H277" s="18" t="str">
        <f t="shared" si="2"/>
        <v>None</v>
      </c>
      <c r="K277" s="20"/>
      <c r="L277" s="21" t="str">
        <f>'AI - 1'!A276</f>
        <v>No</v>
      </c>
      <c r="M277" s="21" t="str">
        <f>'AI - 2'!A276</f>
        <v>No</v>
      </c>
      <c r="N277" s="21" t="str">
        <f>'AI  - 3'!A276</f>
        <v>No</v>
      </c>
      <c r="O277" s="10">
        <f t="shared" si="3"/>
        <v>0</v>
      </c>
      <c r="P277" s="21" t="str">
        <f>'AI - 1'!B276</f>
        <v>No</v>
      </c>
      <c r="Q277" s="21" t="str">
        <f>'AI - 2'!B276</f>
        <v>No</v>
      </c>
      <c r="R277" s="21" t="str">
        <f>'AI  - 3'!B276</f>
        <v>No</v>
      </c>
      <c r="S277" s="10">
        <f t="shared" si="4"/>
        <v>0</v>
      </c>
      <c r="T277" s="22" t="str">
        <f t="shared" si="5"/>
        <v>No</v>
      </c>
      <c r="U277" s="23"/>
      <c r="V277" s="10"/>
      <c r="W277" s="7"/>
      <c r="X277" s="24"/>
      <c r="Y277" s="25"/>
      <c r="Z277" s="27"/>
      <c r="AA277" s="27"/>
      <c r="AB277" s="28"/>
      <c r="AC277" s="27"/>
      <c r="AD277" s="27"/>
      <c r="AE277" s="27"/>
      <c r="AF277" s="28"/>
      <c r="AG277" s="27"/>
    </row>
    <row r="278" ht="15.75" hidden="1" customHeight="1">
      <c r="A278" s="16"/>
      <c r="B278" s="12">
        <v>663.0</v>
      </c>
      <c r="C278" s="7" t="s">
        <v>635</v>
      </c>
      <c r="D278" s="7" t="s">
        <v>636</v>
      </c>
      <c r="E278" s="26" t="s">
        <v>25</v>
      </c>
      <c r="F278" s="18" t="str">
        <f t="shared" si="1"/>
        <v>No</v>
      </c>
      <c r="G278" s="26" t="s">
        <v>25</v>
      </c>
      <c r="H278" s="18" t="str">
        <f t="shared" si="2"/>
        <v>None</v>
      </c>
      <c r="K278" s="20"/>
      <c r="L278" s="21" t="str">
        <f>'AI - 1'!A277</f>
        <v>No</v>
      </c>
      <c r="M278" s="21" t="str">
        <f>'AI - 2'!A277</f>
        <v>No</v>
      </c>
      <c r="N278" s="21" t="str">
        <f>'AI  - 3'!A277</f>
        <v>No</v>
      </c>
      <c r="O278" s="10">
        <f t="shared" si="3"/>
        <v>0</v>
      </c>
      <c r="P278" s="21" t="str">
        <f>'AI - 1'!B277</f>
        <v>No</v>
      </c>
      <c r="Q278" s="21" t="str">
        <f>'AI - 2'!B277</f>
        <v>No</v>
      </c>
      <c r="R278" s="21" t="str">
        <f>'AI  - 3'!B277</f>
        <v>No</v>
      </c>
      <c r="S278" s="10">
        <f t="shared" si="4"/>
        <v>0</v>
      </c>
      <c r="T278" s="22" t="str">
        <f t="shared" si="5"/>
        <v>No</v>
      </c>
      <c r="U278" s="23"/>
      <c r="V278" s="10"/>
      <c r="W278" s="7"/>
      <c r="X278" s="24"/>
      <c r="Y278" s="25"/>
      <c r="Z278" s="27"/>
      <c r="AA278" s="27"/>
      <c r="AB278" s="28"/>
      <c r="AC278" s="27"/>
      <c r="AD278" s="27"/>
      <c r="AE278" s="27"/>
      <c r="AF278" s="28"/>
      <c r="AG278" s="27"/>
    </row>
    <row r="279" ht="15.75" hidden="1" customHeight="1">
      <c r="A279" s="16"/>
      <c r="B279" s="12">
        <v>321.0</v>
      </c>
      <c r="C279" s="7" t="s">
        <v>637</v>
      </c>
      <c r="D279" s="7" t="s">
        <v>638</v>
      </c>
      <c r="E279" s="26" t="s">
        <v>25</v>
      </c>
      <c r="F279" s="18" t="str">
        <f t="shared" si="1"/>
        <v>No</v>
      </c>
      <c r="G279" s="26" t="s">
        <v>25</v>
      </c>
      <c r="H279" s="18" t="str">
        <f t="shared" si="2"/>
        <v>None</v>
      </c>
      <c r="K279" s="20"/>
      <c r="L279" s="21" t="str">
        <f>'AI - 1'!A278</f>
        <v>No</v>
      </c>
      <c r="M279" s="21" t="str">
        <f>'AI - 2'!A278</f>
        <v>No</v>
      </c>
      <c r="N279" s="21" t="str">
        <f>'AI  - 3'!A278</f>
        <v>No</v>
      </c>
      <c r="O279" s="10">
        <f t="shared" si="3"/>
        <v>0</v>
      </c>
      <c r="P279" s="21" t="str">
        <f>'AI - 1'!B278</f>
        <v>No</v>
      </c>
      <c r="Q279" s="21" t="str">
        <f>'AI - 2'!B278</f>
        <v>No</v>
      </c>
      <c r="R279" s="21" t="str">
        <f>'AI  - 3'!B278</f>
        <v>No</v>
      </c>
      <c r="S279" s="10">
        <f t="shared" si="4"/>
        <v>0</v>
      </c>
      <c r="T279" s="22" t="str">
        <f t="shared" si="5"/>
        <v>No</v>
      </c>
      <c r="U279" s="23"/>
      <c r="V279" s="10"/>
      <c r="W279" s="7"/>
      <c r="X279" s="24"/>
      <c r="Y279" s="25"/>
      <c r="Z279" s="27"/>
      <c r="AA279" s="27"/>
      <c r="AB279" s="28"/>
      <c r="AC279" s="27"/>
      <c r="AD279" s="27"/>
      <c r="AE279" s="27"/>
      <c r="AF279" s="28"/>
      <c r="AG279" s="27"/>
    </row>
    <row r="280" ht="15.75" hidden="1" customHeight="1">
      <c r="A280" s="16"/>
      <c r="B280" s="12">
        <v>1073.0</v>
      </c>
      <c r="C280" s="7" t="s">
        <v>639</v>
      </c>
      <c r="D280" s="7" t="s">
        <v>640</v>
      </c>
      <c r="E280" s="26" t="s">
        <v>25</v>
      </c>
      <c r="F280" s="18" t="str">
        <f t="shared" si="1"/>
        <v>No</v>
      </c>
      <c r="G280" s="26" t="s">
        <v>25</v>
      </c>
      <c r="H280" s="18" t="str">
        <f t="shared" si="2"/>
        <v>None</v>
      </c>
      <c r="K280" s="20"/>
      <c r="L280" s="21" t="str">
        <f>'AI - 1'!A279</f>
        <v>No</v>
      </c>
      <c r="M280" s="21" t="str">
        <f>'AI - 2'!A279</f>
        <v>No</v>
      </c>
      <c r="N280" s="21" t="str">
        <f>'AI  - 3'!A279</f>
        <v>No</v>
      </c>
      <c r="O280" s="10">
        <f t="shared" si="3"/>
        <v>0</v>
      </c>
      <c r="P280" s="21" t="str">
        <f>'AI - 1'!B279</f>
        <v>No</v>
      </c>
      <c r="Q280" s="21" t="str">
        <f>'AI - 2'!B279</f>
        <v>No</v>
      </c>
      <c r="R280" s="21" t="str">
        <f>'AI  - 3'!B279</f>
        <v>No</v>
      </c>
      <c r="S280" s="10">
        <f t="shared" si="4"/>
        <v>0</v>
      </c>
      <c r="T280" s="22" t="str">
        <f t="shared" si="5"/>
        <v>No</v>
      </c>
      <c r="U280" s="23"/>
      <c r="V280" s="10"/>
      <c r="W280" s="7"/>
      <c r="X280" s="24"/>
      <c r="Y280" s="25"/>
      <c r="Z280" s="27"/>
      <c r="AA280" s="27"/>
      <c r="AB280" s="28"/>
      <c r="AC280" s="27"/>
      <c r="AD280" s="27"/>
      <c r="AE280" s="27"/>
      <c r="AF280" s="28"/>
      <c r="AG280" s="27"/>
    </row>
    <row r="281" ht="15.75" hidden="1" customHeight="1">
      <c r="A281" s="16"/>
      <c r="B281" s="12">
        <v>517.0</v>
      </c>
      <c r="C281" s="7" t="s">
        <v>641</v>
      </c>
      <c r="D281" s="7" t="s">
        <v>642</v>
      </c>
      <c r="E281" s="26" t="s">
        <v>25</v>
      </c>
      <c r="F281" s="18" t="str">
        <f t="shared" si="1"/>
        <v>No</v>
      </c>
      <c r="G281" s="26" t="s">
        <v>25</v>
      </c>
      <c r="H281" s="18" t="str">
        <f t="shared" si="2"/>
        <v>None</v>
      </c>
      <c r="K281" s="20"/>
      <c r="L281" s="21" t="str">
        <f>'AI - 1'!A280</f>
        <v>No</v>
      </c>
      <c r="M281" s="21" t="str">
        <f>'AI - 2'!A280</f>
        <v>No</v>
      </c>
      <c r="N281" s="21" t="str">
        <f>'AI  - 3'!A280</f>
        <v>No</v>
      </c>
      <c r="O281" s="10">
        <f t="shared" si="3"/>
        <v>0</v>
      </c>
      <c r="P281" s="21" t="str">
        <f>'AI - 1'!B280</f>
        <v>No</v>
      </c>
      <c r="Q281" s="21" t="str">
        <f>'AI - 2'!B280</f>
        <v>No</v>
      </c>
      <c r="R281" s="21" t="str">
        <f>'AI  - 3'!B280</f>
        <v>No</v>
      </c>
      <c r="S281" s="10">
        <f t="shared" si="4"/>
        <v>0</v>
      </c>
      <c r="T281" s="22" t="str">
        <f t="shared" si="5"/>
        <v>No</v>
      </c>
      <c r="U281" s="23"/>
      <c r="V281" s="10"/>
      <c r="W281" s="7"/>
      <c r="X281" s="24"/>
      <c r="Y281" s="25"/>
      <c r="Z281" s="27"/>
      <c r="AA281" s="27"/>
      <c r="AB281" s="28"/>
      <c r="AC281" s="27"/>
      <c r="AD281" s="27"/>
      <c r="AE281" s="27"/>
      <c r="AF281" s="28"/>
      <c r="AG281" s="27"/>
    </row>
    <row r="282" ht="15.75" hidden="1" customHeight="1">
      <c r="A282" s="16"/>
      <c r="B282" s="12">
        <v>481.0</v>
      </c>
      <c r="C282" s="7" t="s">
        <v>643</v>
      </c>
      <c r="D282" s="7" t="s">
        <v>644</v>
      </c>
      <c r="E282" s="26" t="s">
        <v>25</v>
      </c>
      <c r="F282" s="18" t="str">
        <f t="shared" si="1"/>
        <v>No</v>
      </c>
      <c r="G282" s="26" t="s">
        <v>25</v>
      </c>
      <c r="H282" s="18" t="str">
        <f t="shared" si="2"/>
        <v>None</v>
      </c>
      <c r="K282" s="20"/>
      <c r="L282" s="21" t="str">
        <f>'AI - 1'!A281</f>
        <v>No</v>
      </c>
      <c r="M282" s="21" t="str">
        <f>'AI - 2'!A281</f>
        <v>No</v>
      </c>
      <c r="N282" s="21" t="str">
        <f>'AI  - 3'!A281</f>
        <v>No</v>
      </c>
      <c r="O282" s="10">
        <f t="shared" si="3"/>
        <v>0</v>
      </c>
      <c r="P282" s="21" t="str">
        <f>'AI - 1'!B281</f>
        <v>No</v>
      </c>
      <c r="Q282" s="21" t="str">
        <f>'AI - 2'!B281</f>
        <v>No</v>
      </c>
      <c r="R282" s="21" t="str">
        <f>'AI  - 3'!B281</f>
        <v>No</v>
      </c>
      <c r="S282" s="10">
        <f t="shared" si="4"/>
        <v>0</v>
      </c>
      <c r="T282" s="22" t="str">
        <f t="shared" si="5"/>
        <v>No</v>
      </c>
      <c r="U282" s="23"/>
      <c r="V282" s="10"/>
      <c r="W282" s="7"/>
      <c r="X282" s="24"/>
      <c r="Y282" s="25"/>
      <c r="Z282" s="27"/>
      <c r="AA282" s="27"/>
      <c r="AB282" s="28"/>
      <c r="AC282" s="27"/>
      <c r="AD282" s="27"/>
      <c r="AE282" s="27"/>
      <c r="AF282" s="28"/>
      <c r="AG282" s="27"/>
    </row>
    <row r="283" ht="15.75" hidden="1" customHeight="1">
      <c r="A283" s="16"/>
      <c r="B283" s="12">
        <v>675.0</v>
      </c>
      <c r="C283" s="7" t="s">
        <v>645</v>
      </c>
      <c r="D283" s="7" t="s">
        <v>646</v>
      </c>
      <c r="E283" s="26" t="s">
        <v>25</v>
      </c>
      <c r="F283" s="18" t="str">
        <f t="shared" si="1"/>
        <v>No</v>
      </c>
      <c r="G283" s="26" t="s">
        <v>25</v>
      </c>
      <c r="H283" s="18" t="str">
        <f t="shared" si="2"/>
        <v>None</v>
      </c>
      <c r="K283" s="20"/>
      <c r="L283" s="21" t="str">
        <f>'AI - 1'!A282</f>
        <v>No</v>
      </c>
      <c r="M283" s="21" t="str">
        <f>'AI - 2'!A282</f>
        <v>No</v>
      </c>
      <c r="N283" s="21" t="str">
        <f>'AI  - 3'!A282</f>
        <v>No</v>
      </c>
      <c r="O283" s="10">
        <f t="shared" si="3"/>
        <v>0</v>
      </c>
      <c r="P283" s="21" t="str">
        <f>'AI - 1'!B282</f>
        <v>No</v>
      </c>
      <c r="Q283" s="21" t="str">
        <f>'AI - 2'!B282</f>
        <v>No</v>
      </c>
      <c r="R283" s="21" t="str">
        <f>'AI  - 3'!B282</f>
        <v>No</v>
      </c>
      <c r="S283" s="10">
        <f t="shared" si="4"/>
        <v>0</v>
      </c>
      <c r="T283" s="22" t="str">
        <f t="shared" si="5"/>
        <v>No</v>
      </c>
      <c r="U283" s="23"/>
      <c r="V283" s="10"/>
      <c r="W283" s="7"/>
      <c r="X283" s="24"/>
      <c r="Y283" s="25"/>
      <c r="Z283" s="27"/>
      <c r="AA283" s="27"/>
      <c r="AB283" s="28"/>
      <c r="AC283" s="27"/>
      <c r="AD283" s="27"/>
      <c r="AE283" s="27"/>
      <c r="AF283" s="28"/>
      <c r="AG283" s="27"/>
    </row>
    <row r="284" ht="15.75" customHeight="1">
      <c r="A284" s="16"/>
      <c r="B284" s="12">
        <v>58.0</v>
      </c>
      <c r="C284" s="18" t="s">
        <v>647</v>
      </c>
      <c r="D284" s="18" t="s">
        <v>648</v>
      </c>
      <c r="E284" s="30" t="s">
        <v>25</v>
      </c>
      <c r="F284" s="18" t="str">
        <f t="shared" si="1"/>
        <v>Yes</v>
      </c>
      <c r="G284" s="30" t="s">
        <v>25</v>
      </c>
      <c r="H284" s="18" t="str">
        <f t="shared" si="2"/>
        <v>AI Error</v>
      </c>
      <c r="K284" s="20"/>
      <c r="L284" s="21" t="str">
        <f>'AI - 1'!A283</f>
        <v>Yes</v>
      </c>
      <c r="M284" s="21" t="str">
        <f>'AI - 2'!A283</f>
        <v>Yes</v>
      </c>
      <c r="N284" s="21" t="str">
        <f>'AI  - 3'!A283</f>
        <v>Yes</v>
      </c>
      <c r="O284" s="10">
        <f t="shared" si="3"/>
        <v>3</v>
      </c>
      <c r="P284" s="21" t="str">
        <f>'AI - 1'!B283</f>
        <v>Yes</v>
      </c>
      <c r="Q284" s="21" t="str">
        <f>'AI - 2'!B283</f>
        <v>Yes</v>
      </c>
      <c r="R284" s="21" t="str">
        <f>'AI  - 3'!B283</f>
        <v>Yes</v>
      </c>
      <c r="S284" s="10">
        <f t="shared" si="4"/>
        <v>3</v>
      </c>
      <c r="T284" s="22" t="str">
        <f t="shared" si="5"/>
        <v>Yes</v>
      </c>
      <c r="U284" s="23"/>
      <c r="V284" s="10"/>
      <c r="W284" s="7"/>
      <c r="X284" s="24"/>
      <c r="Y284" s="25"/>
      <c r="Z284" s="27"/>
      <c r="AA284" s="27"/>
      <c r="AB284" s="28"/>
      <c r="AC284" s="27"/>
      <c r="AD284" s="27"/>
      <c r="AE284" s="27"/>
      <c r="AF284" s="28"/>
      <c r="AG284" s="27"/>
    </row>
    <row r="285" ht="15.75" hidden="1" customHeight="1">
      <c r="A285" s="16"/>
      <c r="B285" s="12">
        <v>585.0</v>
      </c>
      <c r="C285" s="7" t="s">
        <v>649</v>
      </c>
      <c r="D285" s="7" t="s">
        <v>650</v>
      </c>
      <c r="E285" s="26" t="s">
        <v>25</v>
      </c>
      <c r="F285" s="18" t="str">
        <f t="shared" si="1"/>
        <v>No</v>
      </c>
      <c r="G285" s="26" t="s">
        <v>25</v>
      </c>
      <c r="H285" s="18" t="str">
        <f t="shared" si="2"/>
        <v>None</v>
      </c>
      <c r="K285" s="20"/>
      <c r="L285" s="21" t="str">
        <f>'AI - 1'!A284</f>
        <v>No</v>
      </c>
      <c r="M285" s="21" t="str">
        <f>'AI - 2'!A284</f>
        <v>No</v>
      </c>
      <c r="N285" s="21" t="str">
        <f>'AI  - 3'!A284</f>
        <v>No</v>
      </c>
      <c r="O285" s="10">
        <f t="shared" si="3"/>
        <v>0</v>
      </c>
      <c r="P285" s="21" t="str">
        <f>'AI - 1'!B284</f>
        <v>No</v>
      </c>
      <c r="Q285" s="21" t="str">
        <f>'AI - 2'!B284</f>
        <v>No</v>
      </c>
      <c r="R285" s="21" t="str">
        <f>'AI  - 3'!B284</f>
        <v>No</v>
      </c>
      <c r="S285" s="10">
        <f t="shared" si="4"/>
        <v>0</v>
      </c>
      <c r="T285" s="22" t="str">
        <f t="shared" si="5"/>
        <v>No</v>
      </c>
      <c r="U285" s="23"/>
      <c r="V285" s="10"/>
      <c r="W285" s="7"/>
      <c r="X285" s="24"/>
      <c r="Y285" s="25"/>
      <c r="Z285" s="27"/>
      <c r="AA285" s="27"/>
      <c r="AB285" s="28"/>
      <c r="AC285" s="27"/>
      <c r="AD285" s="27"/>
      <c r="AE285" s="27"/>
      <c r="AF285" s="28"/>
      <c r="AG285" s="27"/>
    </row>
    <row r="286" ht="15.75" hidden="1" customHeight="1">
      <c r="A286" s="16"/>
      <c r="B286" s="12">
        <v>267.0</v>
      </c>
      <c r="C286" s="7" t="s">
        <v>651</v>
      </c>
      <c r="D286" s="7" t="s">
        <v>652</v>
      </c>
      <c r="E286" s="26" t="s">
        <v>25</v>
      </c>
      <c r="F286" s="18" t="str">
        <f t="shared" si="1"/>
        <v>No</v>
      </c>
      <c r="G286" s="26" t="s">
        <v>25</v>
      </c>
      <c r="H286" s="18" t="str">
        <f t="shared" si="2"/>
        <v>None</v>
      </c>
      <c r="K286" s="20"/>
      <c r="L286" s="21" t="str">
        <f>'AI - 1'!A285</f>
        <v>No</v>
      </c>
      <c r="M286" s="21" t="str">
        <f>'AI - 2'!A285</f>
        <v>No</v>
      </c>
      <c r="N286" s="21" t="str">
        <f>'AI  - 3'!A285</f>
        <v>No</v>
      </c>
      <c r="O286" s="10">
        <f t="shared" si="3"/>
        <v>0</v>
      </c>
      <c r="P286" s="21" t="str">
        <f>'AI - 1'!B285</f>
        <v>No</v>
      </c>
      <c r="Q286" s="21" t="str">
        <f>'AI - 2'!B285</f>
        <v>No</v>
      </c>
      <c r="R286" s="21" t="str">
        <f>'AI  - 3'!B285</f>
        <v>No</v>
      </c>
      <c r="S286" s="10">
        <f t="shared" si="4"/>
        <v>0</v>
      </c>
      <c r="T286" s="22" t="str">
        <f t="shared" si="5"/>
        <v>No</v>
      </c>
      <c r="U286" s="23"/>
      <c r="V286" s="10"/>
      <c r="W286" s="7"/>
      <c r="X286" s="24"/>
      <c r="Y286" s="25"/>
      <c r="Z286" s="27"/>
      <c r="AA286" s="27"/>
      <c r="AB286" s="28"/>
      <c r="AC286" s="27"/>
      <c r="AD286" s="27"/>
      <c r="AE286" s="27"/>
      <c r="AF286" s="28"/>
      <c r="AG286" s="27"/>
    </row>
    <row r="287" ht="15.75" hidden="1" customHeight="1">
      <c r="A287" s="16"/>
      <c r="B287" s="12">
        <v>525.0</v>
      </c>
      <c r="C287" s="7" t="s">
        <v>653</v>
      </c>
      <c r="D287" s="7" t="s">
        <v>654</v>
      </c>
      <c r="E287" s="26" t="s">
        <v>25</v>
      </c>
      <c r="F287" s="18" t="str">
        <f t="shared" si="1"/>
        <v>No</v>
      </c>
      <c r="G287" s="26" t="s">
        <v>25</v>
      </c>
      <c r="H287" s="18" t="str">
        <f t="shared" si="2"/>
        <v>None</v>
      </c>
      <c r="K287" s="20"/>
      <c r="L287" s="21" t="str">
        <f>'AI - 1'!A286</f>
        <v>No</v>
      </c>
      <c r="M287" s="21" t="str">
        <f>'AI - 2'!A286</f>
        <v>No</v>
      </c>
      <c r="N287" s="21" t="str">
        <f>'AI  - 3'!A286</f>
        <v>No</v>
      </c>
      <c r="O287" s="10">
        <f t="shared" si="3"/>
        <v>0</v>
      </c>
      <c r="P287" s="21" t="str">
        <f>'AI - 1'!B286</f>
        <v>No</v>
      </c>
      <c r="Q287" s="21" t="str">
        <f>'AI - 2'!B286</f>
        <v>No</v>
      </c>
      <c r="R287" s="21" t="str">
        <f>'AI  - 3'!B286</f>
        <v>No</v>
      </c>
      <c r="S287" s="10">
        <f t="shared" si="4"/>
        <v>0</v>
      </c>
      <c r="T287" s="22" t="str">
        <f t="shared" si="5"/>
        <v>No</v>
      </c>
      <c r="U287" s="23"/>
      <c r="V287" s="10"/>
      <c r="W287" s="7"/>
      <c r="X287" s="24"/>
      <c r="Y287" s="25"/>
      <c r="Z287" s="27"/>
      <c r="AA287" s="27"/>
      <c r="AB287" s="28"/>
      <c r="AC287" s="27"/>
      <c r="AD287" s="27"/>
      <c r="AE287" s="27"/>
      <c r="AF287" s="28"/>
      <c r="AG287" s="27"/>
    </row>
    <row r="288" ht="15.75" hidden="1" customHeight="1">
      <c r="A288" s="16"/>
      <c r="B288" s="12">
        <v>215.0</v>
      </c>
      <c r="C288" s="7" t="s">
        <v>655</v>
      </c>
      <c r="D288" s="7" t="s">
        <v>656</v>
      </c>
      <c r="E288" s="26" t="s">
        <v>25</v>
      </c>
      <c r="F288" s="18" t="str">
        <f t="shared" si="1"/>
        <v>No</v>
      </c>
      <c r="G288" s="26" t="s">
        <v>25</v>
      </c>
      <c r="H288" s="18" t="str">
        <f t="shared" si="2"/>
        <v>None</v>
      </c>
      <c r="K288" s="20"/>
      <c r="L288" s="21" t="str">
        <f>'AI - 1'!A287</f>
        <v>No</v>
      </c>
      <c r="M288" s="21" t="str">
        <f>'AI - 2'!A287</f>
        <v>No</v>
      </c>
      <c r="N288" s="21" t="str">
        <f>'AI  - 3'!A287</f>
        <v>No</v>
      </c>
      <c r="O288" s="10">
        <f t="shared" si="3"/>
        <v>0</v>
      </c>
      <c r="P288" s="21" t="str">
        <f>'AI - 1'!B287</f>
        <v>No</v>
      </c>
      <c r="Q288" s="21" t="str">
        <f>'AI - 2'!B287</f>
        <v>No</v>
      </c>
      <c r="R288" s="21" t="str">
        <f>'AI  - 3'!B287</f>
        <v>No</v>
      </c>
      <c r="S288" s="10">
        <f t="shared" si="4"/>
        <v>0</v>
      </c>
      <c r="T288" s="22" t="str">
        <f t="shared" si="5"/>
        <v>No</v>
      </c>
      <c r="U288" s="23"/>
      <c r="V288" s="10"/>
      <c r="W288" s="7"/>
      <c r="X288" s="24"/>
      <c r="Y288" s="25"/>
      <c r="Z288" s="27"/>
      <c r="AA288" s="27"/>
      <c r="AB288" s="28"/>
      <c r="AC288" s="27"/>
      <c r="AD288" s="27"/>
      <c r="AE288" s="27"/>
      <c r="AF288" s="28"/>
      <c r="AG288" s="27"/>
    </row>
    <row r="289" ht="15.75" hidden="1" customHeight="1">
      <c r="A289" s="16"/>
      <c r="B289" s="12">
        <v>1083.0</v>
      </c>
      <c r="C289" s="7" t="s">
        <v>657</v>
      </c>
      <c r="D289" s="7" t="s">
        <v>658</v>
      </c>
      <c r="E289" s="26" t="s">
        <v>25</v>
      </c>
      <c r="F289" s="18" t="str">
        <f t="shared" si="1"/>
        <v>No</v>
      </c>
      <c r="G289" s="26" t="s">
        <v>25</v>
      </c>
      <c r="H289" s="18" t="str">
        <f t="shared" si="2"/>
        <v>None</v>
      </c>
      <c r="K289" s="20"/>
      <c r="L289" s="21" t="str">
        <f>'AI - 1'!A288</f>
        <v>No</v>
      </c>
      <c r="M289" s="21" t="str">
        <f>'AI - 2'!A288</f>
        <v>No</v>
      </c>
      <c r="N289" s="21" t="str">
        <f>'AI  - 3'!A288</f>
        <v>No</v>
      </c>
      <c r="O289" s="10">
        <f t="shared" si="3"/>
        <v>0</v>
      </c>
      <c r="P289" s="21" t="str">
        <f>'AI - 1'!B288</f>
        <v>No</v>
      </c>
      <c r="Q289" s="21" t="str">
        <f>'AI - 2'!B288</f>
        <v>No</v>
      </c>
      <c r="R289" s="21" t="str">
        <f>'AI  - 3'!B288</f>
        <v>No</v>
      </c>
      <c r="S289" s="10">
        <f t="shared" si="4"/>
        <v>0</v>
      </c>
      <c r="T289" s="22" t="str">
        <f t="shared" si="5"/>
        <v>No</v>
      </c>
      <c r="U289" s="23"/>
      <c r="V289" s="10"/>
      <c r="W289" s="7"/>
      <c r="X289" s="24"/>
      <c r="Y289" s="25"/>
      <c r="Z289" s="27"/>
      <c r="AA289" s="27"/>
      <c r="AB289" s="28"/>
      <c r="AC289" s="27"/>
      <c r="AD289" s="27"/>
      <c r="AE289" s="27"/>
      <c r="AF289" s="28"/>
      <c r="AG289" s="27"/>
    </row>
    <row r="290" ht="15.75" hidden="1" customHeight="1">
      <c r="A290" s="16"/>
      <c r="B290" s="12">
        <v>253.0</v>
      </c>
      <c r="C290" s="7" t="s">
        <v>659</v>
      </c>
      <c r="D290" s="7" t="s">
        <v>660</v>
      </c>
      <c r="E290" s="26" t="s">
        <v>25</v>
      </c>
      <c r="F290" s="18" t="str">
        <f t="shared" si="1"/>
        <v>No</v>
      </c>
      <c r="G290" s="26" t="s">
        <v>25</v>
      </c>
      <c r="H290" s="18" t="str">
        <f t="shared" si="2"/>
        <v>None</v>
      </c>
      <c r="K290" s="20"/>
      <c r="L290" s="21" t="str">
        <f>'AI - 1'!A289</f>
        <v>No</v>
      </c>
      <c r="M290" s="21" t="str">
        <f>'AI - 2'!A289</f>
        <v>No</v>
      </c>
      <c r="N290" s="21" t="str">
        <f>'AI  - 3'!A289</f>
        <v>No</v>
      </c>
      <c r="O290" s="10">
        <f t="shared" si="3"/>
        <v>0</v>
      </c>
      <c r="P290" s="21" t="str">
        <f>'AI - 1'!B289</f>
        <v>No</v>
      </c>
      <c r="Q290" s="21" t="str">
        <f>'AI - 2'!B289</f>
        <v>No</v>
      </c>
      <c r="R290" s="21" t="str">
        <f>'AI  - 3'!B289</f>
        <v>No</v>
      </c>
      <c r="S290" s="10">
        <f t="shared" si="4"/>
        <v>0</v>
      </c>
      <c r="T290" s="22" t="str">
        <f t="shared" si="5"/>
        <v>No</v>
      </c>
      <c r="U290" s="23"/>
      <c r="V290" s="10"/>
      <c r="W290" s="7"/>
      <c r="X290" s="24"/>
      <c r="Y290" s="25"/>
      <c r="Z290" s="27"/>
      <c r="AA290" s="27"/>
      <c r="AB290" s="28"/>
      <c r="AC290" s="27"/>
      <c r="AD290" s="27"/>
      <c r="AE290" s="27"/>
      <c r="AF290" s="28"/>
      <c r="AG290" s="27"/>
    </row>
    <row r="291" ht="15.75" hidden="1" customHeight="1">
      <c r="A291" s="16"/>
      <c r="B291" s="12">
        <v>268.0</v>
      </c>
      <c r="C291" s="7" t="s">
        <v>661</v>
      </c>
      <c r="D291" s="7" t="s">
        <v>662</v>
      </c>
      <c r="E291" s="26" t="s">
        <v>25</v>
      </c>
      <c r="F291" s="18" t="str">
        <f t="shared" si="1"/>
        <v>No</v>
      </c>
      <c r="G291" s="26" t="s">
        <v>25</v>
      </c>
      <c r="H291" s="18" t="str">
        <f t="shared" si="2"/>
        <v>None</v>
      </c>
      <c r="K291" s="20"/>
      <c r="L291" s="21" t="str">
        <f>'AI - 1'!A290</f>
        <v>No</v>
      </c>
      <c r="M291" s="21" t="str">
        <f>'AI - 2'!A290</f>
        <v>No</v>
      </c>
      <c r="N291" s="21" t="str">
        <f>'AI  - 3'!A290</f>
        <v>No</v>
      </c>
      <c r="O291" s="10">
        <f t="shared" si="3"/>
        <v>0</v>
      </c>
      <c r="P291" s="21" t="str">
        <f>'AI - 1'!B290</f>
        <v>No</v>
      </c>
      <c r="Q291" s="21" t="str">
        <f>'AI - 2'!B290</f>
        <v>No</v>
      </c>
      <c r="R291" s="21" t="str">
        <f>'AI  - 3'!B290</f>
        <v>No</v>
      </c>
      <c r="S291" s="10">
        <f t="shared" si="4"/>
        <v>0</v>
      </c>
      <c r="T291" s="22" t="str">
        <f t="shared" si="5"/>
        <v>No</v>
      </c>
      <c r="U291" s="23"/>
      <c r="V291" s="10"/>
      <c r="W291" s="7"/>
      <c r="X291" s="24"/>
      <c r="Y291" s="25"/>
      <c r="Z291" s="27"/>
      <c r="AA291" s="27"/>
      <c r="AB291" s="28"/>
      <c r="AC291" s="27"/>
      <c r="AD291" s="27"/>
      <c r="AE291" s="27"/>
      <c r="AF291" s="28"/>
      <c r="AG291" s="27"/>
    </row>
    <row r="292" ht="15.75" hidden="1" customHeight="1">
      <c r="A292" s="16"/>
      <c r="B292" s="12">
        <v>261.0</v>
      </c>
      <c r="C292" s="7" t="s">
        <v>663</v>
      </c>
      <c r="D292" s="7" t="s">
        <v>664</v>
      </c>
      <c r="E292" s="26" t="s">
        <v>25</v>
      </c>
      <c r="F292" s="18" t="str">
        <f t="shared" si="1"/>
        <v>No</v>
      </c>
      <c r="G292" s="26" t="s">
        <v>25</v>
      </c>
      <c r="H292" s="18" t="str">
        <f t="shared" si="2"/>
        <v>None</v>
      </c>
      <c r="K292" s="20"/>
      <c r="L292" s="21" t="str">
        <f>'AI - 1'!A291</f>
        <v>No</v>
      </c>
      <c r="M292" s="21" t="str">
        <f>'AI - 2'!A291</f>
        <v>No</v>
      </c>
      <c r="N292" s="21" t="str">
        <f>'AI  - 3'!A291</f>
        <v>No</v>
      </c>
      <c r="O292" s="10">
        <f t="shared" si="3"/>
        <v>0</v>
      </c>
      <c r="P292" s="21" t="str">
        <f>'AI - 1'!B291</f>
        <v>No</v>
      </c>
      <c r="Q292" s="21" t="str">
        <f>'AI - 2'!B291</f>
        <v>No</v>
      </c>
      <c r="R292" s="21" t="str">
        <f>'AI  - 3'!B291</f>
        <v>No</v>
      </c>
      <c r="S292" s="10">
        <f t="shared" si="4"/>
        <v>0</v>
      </c>
      <c r="T292" s="22" t="str">
        <f t="shared" si="5"/>
        <v>No</v>
      </c>
      <c r="U292" s="23"/>
      <c r="V292" s="10"/>
      <c r="W292" s="7"/>
      <c r="X292" s="24"/>
      <c r="Y292" s="25"/>
      <c r="Z292" s="27"/>
      <c r="AA292" s="27"/>
      <c r="AB292" s="28"/>
      <c r="AC292" s="27"/>
      <c r="AD292" s="27"/>
      <c r="AE292" s="27"/>
      <c r="AF292" s="28"/>
      <c r="AG292" s="27"/>
    </row>
    <row r="293" ht="15.75" hidden="1" customHeight="1">
      <c r="A293" s="16"/>
      <c r="B293" s="12">
        <v>669.0</v>
      </c>
      <c r="C293" s="7" t="s">
        <v>665</v>
      </c>
      <c r="D293" s="7" t="s">
        <v>666</v>
      </c>
      <c r="E293" s="26" t="s">
        <v>25</v>
      </c>
      <c r="F293" s="18" t="str">
        <f t="shared" si="1"/>
        <v>No</v>
      </c>
      <c r="G293" s="26" t="s">
        <v>25</v>
      </c>
      <c r="H293" s="18" t="str">
        <f t="shared" si="2"/>
        <v>None</v>
      </c>
      <c r="K293" s="20"/>
      <c r="L293" s="21" t="str">
        <f>'AI - 1'!A292</f>
        <v>No</v>
      </c>
      <c r="M293" s="21" t="str">
        <f>'AI - 2'!A292</f>
        <v>No</v>
      </c>
      <c r="N293" s="21" t="str">
        <f>'AI  - 3'!A292</f>
        <v>No</v>
      </c>
      <c r="O293" s="10">
        <f t="shared" si="3"/>
        <v>0</v>
      </c>
      <c r="P293" s="21" t="str">
        <f>'AI - 1'!B292</f>
        <v>No</v>
      </c>
      <c r="Q293" s="21" t="str">
        <f>'AI - 2'!B292</f>
        <v>No</v>
      </c>
      <c r="R293" s="21" t="str">
        <f>'AI  - 3'!B292</f>
        <v>No</v>
      </c>
      <c r="S293" s="10">
        <f t="shared" si="4"/>
        <v>0</v>
      </c>
      <c r="T293" s="22" t="str">
        <f t="shared" si="5"/>
        <v>No</v>
      </c>
      <c r="U293" s="23"/>
      <c r="V293" s="10"/>
      <c r="W293" s="7"/>
      <c r="X293" s="24"/>
      <c r="Y293" s="25"/>
      <c r="Z293" s="27"/>
      <c r="AA293" s="27"/>
      <c r="AB293" s="28"/>
      <c r="AC293" s="27"/>
      <c r="AD293" s="27"/>
      <c r="AE293" s="27"/>
      <c r="AF293" s="28"/>
      <c r="AG293" s="27"/>
    </row>
    <row r="294" ht="15.75" customHeight="1">
      <c r="A294" s="16"/>
      <c r="B294" s="12">
        <v>305.0</v>
      </c>
      <c r="C294" s="7" t="s">
        <v>109</v>
      </c>
      <c r="D294" s="7" t="s">
        <v>667</v>
      </c>
      <c r="E294" s="17" t="s">
        <v>21</v>
      </c>
      <c r="F294" s="18" t="str">
        <f t="shared" si="1"/>
        <v>No</v>
      </c>
      <c r="G294" s="17" t="s">
        <v>21</v>
      </c>
      <c r="H294" s="19" t="str">
        <f t="shared" si="2"/>
        <v>AI Error</v>
      </c>
      <c r="K294" s="20"/>
      <c r="L294" s="21" t="str">
        <f>'AI - 1'!A293</f>
        <v>No</v>
      </c>
      <c r="M294" s="21" t="str">
        <f>'AI - 2'!A293</f>
        <v>No</v>
      </c>
      <c r="N294" s="21" t="str">
        <f>'AI  - 3'!A293</f>
        <v>No</v>
      </c>
      <c r="O294" s="10">
        <f t="shared" si="3"/>
        <v>0</v>
      </c>
      <c r="P294" s="21" t="str">
        <f>'AI - 1'!B293</f>
        <v>No</v>
      </c>
      <c r="Q294" s="21" t="str">
        <f>'AI - 2'!B293</f>
        <v>No</v>
      </c>
      <c r="R294" s="21" t="str">
        <f>'AI  - 3'!B293</f>
        <v>No</v>
      </c>
      <c r="S294" s="10">
        <f t="shared" si="4"/>
        <v>0</v>
      </c>
      <c r="T294" s="22" t="str">
        <f t="shared" si="5"/>
        <v>No</v>
      </c>
      <c r="U294" s="23"/>
      <c r="V294" s="10"/>
      <c r="W294" s="7"/>
      <c r="X294" s="24"/>
      <c r="Y294" s="25"/>
      <c r="Z294" s="27"/>
      <c r="AA294" s="27"/>
      <c r="AB294" s="28"/>
      <c r="AC294" s="27"/>
      <c r="AD294" s="27"/>
      <c r="AE294" s="27"/>
      <c r="AF294" s="28"/>
      <c r="AG294" s="27"/>
    </row>
    <row r="295" ht="15.75" hidden="1" customHeight="1">
      <c r="A295" s="16"/>
      <c r="B295" s="12">
        <v>50.0</v>
      </c>
      <c r="C295" s="18" t="s">
        <v>668</v>
      </c>
      <c r="D295" s="18" t="s">
        <v>669</v>
      </c>
      <c r="E295" s="30" t="s">
        <v>25</v>
      </c>
      <c r="F295" s="18" t="str">
        <f t="shared" si="1"/>
        <v>No</v>
      </c>
      <c r="G295" s="30" t="s">
        <v>25</v>
      </c>
      <c r="H295" s="18" t="str">
        <f t="shared" si="2"/>
        <v>None</v>
      </c>
      <c r="K295" s="20"/>
      <c r="L295" s="21" t="str">
        <f>'AI - 1'!A294</f>
        <v>No</v>
      </c>
      <c r="M295" s="21" t="str">
        <f>'AI - 2'!A294</f>
        <v>No</v>
      </c>
      <c r="N295" s="21" t="str">
        <f>'AI  - 3'!A294</f>
        <v>No</v>
      </c>
      <c r="O295" s="10">
        <f t="shared" si="3"/>
        <v>0</v>
      </c>
      <c r="P295" s="21" t="str">
        <f>'AI - 1'!B294</f>
        <v>No</v>
      </c>
      <c r="Q295" s="21" t="str">
        <f>'AI - 2'!B294</f>
        <v>No</v>
      </c>
      <c r="R295" s="21" t="str">
        <f>'AI  - 3'!B294</f>
        <v>No</v>
      </c>
      <c r="S295" s="10">
        <f t="shared" si="4"/>
        <v>0</v>
      </c>
      <c r="T295" s="22" t="str">
        <f t="shared" si="5"/>
        <v>No</v>
      </c>
      <c r="U295" s="23"/>
      <c r="V295" s="10"/>
      <c r="W295" s="7"/>
      <c r="X295" s="24"/>
      <c r="Y295" s="25"/>
      <c r="Z295" s="27"/>
      <c r="AA295" s="27"/>
      <c r="AB295" s="28"/>
      <c r="AC295" s="27"/>
      <c r="AD295" s="27"/>
      <c r="AE295" s="27"/>
      <c r="AF295" s="28"/>
      <c r="AG295" s="27"/>
    </row>
    <row r="296" ht="15.75" customHeight="1">
      <c r="A296" s="16"/>
      <c r="B296" s="12">
        <v>771.0</v>
      </c>
      <c r="C296" s="7" t="s">
        <v>112</v>
      </c>
      <c r="D296" s="7" t="s">
        <v>670</v>
      </c>
      <c r="E296" s="17" t="s">
        <v>21</v>
      </c>
      <c r="F296" s="18" t="str">
        <f t="shared" si="1"/>
        <v>No</v>
      </c>
      <c r="G296" s="17" t="s">
        <v>21</v>
      </c>
      <c r="H296" s="19" t="str">
        <f t="shared" si="2"/>
        <v>AI Error</v>
      </c>
      <c r="K296" s="20"/>
      <c r="L296" s="21" t="str">
        <f>'AI - 1'!A295</f>
        <v>No</v>
      </c>
      <c r="M296" s="21" t="str">
        <f>'AI - 2'!A295</f>
        <v>No</v>
      </c>
      <c r="N296" s="21" t="str">
        <f>'AI  - 3'!A295</f>
        <v>No</v>
      </c>
      <c r="O296" s="10">
        <f t="shared" si="3"/>
        <v>0</v>
      </c>
      <c r="P296" s="21" t="str">
        <f>'AI - 1'!B295</f>
        <v>No</v>
      </c>
      <c r="Q296" s="21" t="str">
        <f>'AI - 2'!B295</f>
        <v>No</v>
      </c>
      <c r="R296" s="21" t="str">
        <f>'AI  - 3'!B295</f>
        <v>No</v>
      </c>
      <c r="S296" s="10">
        <f t="shared" si="4"/>
        <v>0</v>
      </c>
      <c r="T296" s="22" t="str">
        <f t="shared" si="5"/>
        <v>No</v>
      </c>
      <c r="U296" s="23"/>
      <c r="V296" s="10"/>
      <c r="W296" s="7"/>
      <c r="X296" s="24"/>
      <c r="Y296" s="25"/>
      <c r="Z296" s="27"/>
      <c r="AA296" s="27"/>
      <c r="AB296" s="28"/>
      <c r="AC296" s="27"/>
      <c r="AD296" s="27"/>
      <c r="AE296" s="27"/>
      <c r="AF296" s="28"/>
      <c r="AG296" s="27"/>
    </row>
    <row r="297" ht="15.75" hidden="1" customHeight="1">
      <c r="A297" s="16"/>
      <c r="B297" s="12">
        <v>5.0</v>
      </c>
      <c r="C297" s="18" t="s">
        <v>671</v>
      </c>
      <c r="D297" s="18" t="s">
        <v>672</v>
      </c>
      <c r="E297" s="30" t="s">
        <v>25</v>
      </c>
      <c r="F297" s="18" t="str">
        <f t="shared" si="1"/>
        <v>No</v>
      </c>
      <c r="G297" s="30" t="s">
        <v>25</v>
      </c>
      <c r="H297" s="18" t="str">
        <f t="shared" si="2"/>
        <v>None</v>
      </c>
      <c r="K297" s="20"/>
      <c r="L297" s="21" t="str">
        <f>'AI - 1'!A296</f>
        <v>No</v>
      </c>
      <c r="M297" s="21" t="str">
        <f>'AI - 2'!A296</f>
        <v>No</v>
      </c>
      <c r="N297" s="21" t="str">
        <f>'AI  - 3'!A296</f>
        <v>No</v>
      </c>
      <c r="O297" s="10">
        <f t="shared" si="3"/>
        <v>0</v>
      </c>
      <c r="P297" s="21" t="str">
        <f>'AI - 1'!B296</f>
        <v>No</v>
      </c>
      <c r="Q297" s="21" t="str">
        <f>'AI - 2'!B296</f>
        <v>No</v>
      </c>
      <c r="R297" s="21" t="str">
        <f>'AI  - 3'!B296</f>
        <v>No</v>
      </c>
      <c r="S297" s="10">
        <f t="shared" si="4"/>
        <v>0</v>
      </c>
      <c r="T297" s="22" t="str">
        <f t="shared" si="5"/>
        <v>No</v>
      </c>
      <c r="U297" s="23"/>
      <c r="V297" s="10"/>
      <c r="W297" s="7"/>
      <c r="X297" s="24"/>
      <c r="Y297" s="25"/>
      <c r="Z297" s="27"/>
      <c r="AA297" s="27"/>
      <c r="AB297" s="28"/>
      <c r="AC297" s="27"/>
      <c r="AD297" s="27"/>
      <c r="AE297" s="27"/>
      <c r="AF297" s="28"/>
      <c r="AG297" s="27"/>
    </row>
    <row r="298" ht="15.75" hidden="1" customHeight="1">
      <c r="A298" s="16"/>
      <c r="B298" s="12">
        <v>18.0</v>
      </c>
      <c r="C298" s="18" t="s">
        <v>673</v>
      </c>
      <c r="D298" s="18" t="s">
        <v>674</v>
      </c>
      <c r="E298" s="30" t="s">
        <v>25</v>
      </c>
      <c r="F298" s="18" t="str">
        <f t="shared" si="1"/>
        <v>No</v>
      </c>
      <c r="G298" s="30" t="s">
        <v>25</v>
      </c>
      <c r="H298" s="18" t="str">
        <f t="shared" si="2"/>
        <v>None</v>
      </c>
      <c r="K298" s="20"/>
      <c r="L298" s="21" t="str">
        <f>'AI - 1'!A297</f>
        <v>No</v>
      </c>
      <c r="M298" s="21" t="str">
        <f>'AI - 2'!A297</f>
        <v>No</v>
      </c>
      <c r="N298" s="21" t="str">
        <f>'AI  - 3'!A297</f>
        <v>No</v>
      </c>
      <c r="O298" s="10">
        <f t="shared" si="3"/>
        <v>0</v>
      </c>
      <c r="P298" s="21" t="str">
        <f>'AI - 1'!B297</f>
        <v>No</v>
      </c>
      <c r="Q298" s="21" t="str">
        <f>'AI - 2'!B297</f>
        <v>No</v>
      </c>
      <c r="R298" s="21" t="str">
        <f>'AI  - 3'!B297</f>
        <v>No</v>
      </c>
      <c r="S298" s="10">
        <f t="shared" si="4"/>
        <v>0</v>
      </c>
      <c r="T298" s="22" t="str">
        <f t="shared" si="5"/>
        <v>No</v>
      </c>
      <c r="U298" s="23"/>
      <c r="V298" s="10"/>
      <c r="W298" s="7"/>
      <c r="X298" s="24"/>
      <c r="Y298" s="25"/>
      <c r="Z298" s="27"/>
      <c r="AA298" s="27"/>
      <c r="AB298" s="28"/>
      <c r="AC298" s="27"/>
      <c r="AD298" s="27"/>
      <c r="AE298" s="27"/>
      <c r="AF298" s="28"/>
      <c r="AG298" s="27"/>
    </row>
    <row r="299" ht="15.75" hidden="1" customHeight="1">
      <c r="A299" s="16"/>
      <c r="B299" s="12">
        <v>974.0</v>
      </c>
      <c r="C299" s="7" t="s">
        <v>675</v>
      </c>
      <c r="D299" s="7" t="s">
        <v>676</v>
      </c>
      <c r="E299" s="26" t="s">
        <v>25</v>
      </c>
      <c r="F299" s="18" t="str">
        <f t="shared" si="1"/>
        <v>No</v>
      </c>
      <c r="G299" s="26" t="s">
        <v>25</v>
      </c>
      <c r="H299" s="18" t="str">
        <f t="shared" si="2"/>
        <v>None</v>
      </c>
      <c r="K299" s="20"/>
      <c r="L299" s="21" t="str">
        <f>'AI - 1'!A298</f>
        <v>No</v>
      </c>
      <c r="M299" s="21" t="str">
        <f>'AI - 2'!A298</f>
        <v>No</v>
      </c>
      <c r="N299" s="21" t="str">
        <f>'AI  - 3'!A298</f>
        <v>No</v>
      </c>
      <c r="O299" s="10">
        <f t="shared" si="3"/>
        <v>0</v>
      </c>
      <c r="P299" s="21" t="str">
        <f>'AI - 1'!B298</f>
        <v>No</v>
      </c>
      <c r="Q299" s="21" t="str">
        <f>'AI - 2'!B298</f>
        <v>No</v>
      </c>
      <c r="R299" s="21" t="str">
        <f>'AI  - 3'!B298</f>
        <v>No</v>
      </c>
      <c r="S299" s="10">
        <f t="shared" si="4"/>
        <v>0</v>
      </c>
      <c r="T299" s="22" t="str">
        <f t="shared" si="5"/>
        <v>No</v>
      </c>
      <c r="U299" s="23"/>
      <c r="V299" s="10"/>
      <c r="W299" s="7"/>
      <c r="X299" s="24"/>
      <c r="Y299" s="25"/>
      <c r="Z299" s="27"/>
      <c r="AA299" s="27"/>
      <c r="AB299" s="28"/>
      <c r="AC299" s="27"/>
      <c r="AD299" s="27"/>
      <c r="AE299" s="27"/>
      <c r="AF299" s="28"/>
      <c r="AG299" s="27"/>
    </row>
    <row r="300" ht="15.75" hidden="1" customHeight="1">
      <c r="A300" s="16"/>
      <c r="B300" s="12">
        <v>1033.0</v>
      </c>
      <c r="C300" s="7" t="s">
        <v>677</v>
      </c>
      <c r="D300" s="7" t="s">
        <v>678</v>
      </c>
      <c r="E300" s="26" t="s">
        <v>25</v>
      </c>
      <c r="F300" s="18" t="str">
        <f t="shared" si="1"/>
        <v>No</v>
      </c>
      <c r="G300" s="26" t="s">
        <v>25</v>
      </c>
      <c r="H300" s="18" t="str">
        <f t="shared" si="2"/>
        <v>None</v>
      </c>
      <c r="K300" s="20"/>
      <c r="L300" s="21" t="str">
        <f>'AI - 1'!A299</f>
        <v>No</v>
      </c>
      <c r="M300" s="21" t="str">
        <f>'AI - 2'!A299</f>
        <v>No</v>
      </c>
      <c r="N300" s="21" t="str">
        <f>'AI  - 3'!A299</f>
        <v>No</v>
      </c>
      <c r="O300" s="10">
        <f t="shared" si="3"/>
        <v>0</v>
      </c>
      <c r="P300" s="21" t="str">
        <f>'AI - 1'!B299</f>
        <v>No</v>
      </c>
      <c r="Q300" s="21" t="str">
        <f>'AI - 2'!B299</f>
        <v>No</v>
      </c>
      <c r="R300" s="21" t="str">
        <f>'AI  - 3'!B299</f>
        <v>No</v>
      </c>
      <c r="S300" s="10">
        <f t="shared" si="4"/>
        <v>0</v>
      </c>
      <c r="T300" s="22" t="str">
        <f t="shared" si="5"/>
        <v>No</v>
      </c>
      <c r="U300" s="23"/>
      <c r="V300" s="10"/>
      <c r="W300" s="7"/>
      <c r="X300" s="24"/>
      <c r="Y300" s="25"/>
      <c r="Z300" s="27"/>
      <c r="AA300" s="27"/>
      <c r="AB300" s="28"/>
      <c r="AC300" s="27"/>
      <c r="AD300" s="27"/>
      <c r="AE300" s="27"/>
      <c r="AF300" s="28"/>
      <c r="AG300" s="27"/>
    </row>
    <row r="301" ht="15.75" hidden="1" customHeight="1">
      <c r="A301" s="16"/>
      <c r="B301" s="12">
        <v>375.0</v>
      </c>
      <c r="C301" s="7" t="s">
        <v>679</v>
      </c>
      <c r="D301" s="7" t="s">
        <v>680</v>
      </c>
      <c r="E301" s="26" t="s">
        <v>25</v>
      </c>
      <c r="F301" s="18" t="str">
        <f t="shared" si="1"/>
        <v>No</v>
      </c>
      <c r="G301" s="26" t="s">
        <v>25</v>
      </c>
      <c r="H301" s="18" t="str">
        <f t="shared" si="2"/>
        <v>None</v>
      </c>
      <c r="K301" s="20"/>
      <c r="L301" s="21" t="str">
        <f>'AI - 1'!A300</f>
        <v>No</v>
      </c>
      <c r="M301" s="21" t="str">
        <f>'AI - 2'!A300</f>
        <v>No</v>
      </c>
      <c r="N301" s="21" t="str">
        <f>'AI  - 3'!A300</f>
        <v>No</v>
      </c>
      <c r="O301" s="10">
        <f t="shared" si="3"/>
        <v>0</v>
      </c>
      <c r="P301" s="21" t="str">
        <f>'AI - 1'!B300</f>
        <v>No</v>
      </c>
      <c r="Q301" s="21" t="str">
        <f>'AI - 2'!B300</f>
        <v>No</v>
      </c>
      <c r="R301" s="21" t="str">
        <f>'AI  - 3'!B300</f>
        <v>No</v>
      </c>
      <c r="S301" s="10">
        <f t="shared" si="4"/>
        <v>0</v>
      </c>
      <c r="T301" s="22" t="str">
        <f t="shared" si="5"/>
        <v>No</v>
      </c>
      <c r="U301" s="23"/>
      <c r="V301" s="10"/>
      <c r="W301" s="7"/>
      <c r="X301" s="24"/>
      <c r="Y301" s="25"/>
      <c r="Z301" s="7"/>
      <c r="AA301" s="7"/>
      <c r="AB301" s="24"/>
      <c r="AC301" s="25"/>
      <c r="AD301" s="7"/>
      <c r="AE301" s="7"/>
      <c r="AF301" s="24"/>
      <c r="AG301" s="25"/>
    </row>
    <row r="302" ht="15.75" hidden="1" customHeight="1">
      <c r="A302" s="16"/>
      <c r="B302" s="12">
        <v>236.0</v>
      </c>
      <c r="C302" s="7" t="s">
        <v>681</v>
      </c>
      <c r="D302" s="7" t="s">
        <v>682</v>
      </c>
      <c r="E302" s="26" t="s">
        <v>25</v>
      </c>
      <c r="F302" s="18" t="str">
        <f t="shared" si="1"/>
        <v>No</v>
      </c>
      <c r="G302" s="26" t="s">
        <v>25</v>
      </c>
      <c r="H302" s="18" t="str">
        <f t="shared" si="2"/>
        <v>None</v>
      </c>
      <c r="K302" s="20"/>
      <c r="L302" s="21" t="str">
        <f>'AI - 1'!A301</f>
        <v>No</v>
      </c>
      <c r="M302" s="21" t="str">
        <f>'AI - 2'!A301</f>
        <v>No</v>
      </c>
      <c r="N302" s="21" t="str">
        <f>'AI  - 3'!A301</f>
        <v>No</v>
      </c>
      <c r="O302" s="10">
        <f t="shared" si="3"/>
        <v>0</v>
      </c>
      <c r="P302" s="21" t="str">
        <f>'AI - 1'!B301</f>
        <v>No</v>
      </c>
      <c r="Q302" s="21" t="str">
        <f>'AI - 2'!B301</f>
        <v>No</v>
      </c>
      <c r="R302" s="21" t="str">
        <f>'AI  - 3'!B301</f>
        <v>No</v>
      </c>
      <c r="S302" s="10">
        <f t="shared" si="4"/>
        <v>0</v>
      </c>
      <c r="T302" s="22" t="str">
        <f t="shared" si="5"/>
        <v>No</v>
      </c>
      <c r="U302" s="23"/>
      <c r="V302" s="10"/>
      <c r="W302" s="7"/>
      <c r="X302" s="24"/>
      <c r="Y302" s="25"/>
      <c r="Z302" s="27"/>
      <c r="AA302" s="27"/>
      <c r="AB302" s="28"/>
      <c r="AC302" s="27"/>
      <c r="AD302" s="27"/>
      <c r="AE302" s="27"/>
      <c r="AF302" s="28"/>
      <c r="AG302" s="27"/>
    </row>
    <row r="303" ht="15.75" hidden="1" customHeight="1">
      <c r="A303" s="16"/>
      <c r="B303" s="12">
        <v>22.0</v>
      </c>
      <c r="C303" s="18" t="s">
        <v>683</v>
      </c>
      <c r="D303" s="18" t="s">
        <v>684</v>
      </c>
      <c r="E303" s="30" t="s">
        <v>25</v>
      </c>
      <c r="F303" s="18" t="str">
        <f t="shared" si="1"/>
        <v>No</v>
      </c>
      <c r="G303" s="30" t="s">
        <v>25</v>
      </c>
      <c r="H303" s="18" t="str">
        <f t="shared" si="2"/>
        <v>None</v>
      </c>
      <c r="K303" s="20"/>
      <c r="L303" s="21" t="str">
        <f>'AI - 1'!A302</f>
        <v>No</v>
      </c>
      <c r="M303" s="21" t="str">
        <f>'AI - 2'!A302</f>
        <v>No</v>
      </c>
      <c r="N303" s="21" t="str">
        <f>'AI  - 3'!A302</f>
        <v>No</v>
      </c>
      <c r="O303" s="10">
        <f t="shared" si="3"/>
        <v>0</v>
      </c>
      <c r="P303" s="21" t="str">
        <f>'AI - 1'!B302</f>
        <v>No</v>
      </c>
      <c r="Q303" s="21" t="str">
        <f>'AI - 2'!B302</f>
        <v>No</v>
      </c>
      <c r="R303" s="21" t="str">
        <f>'AI  - 3'!B302</f>
        <v>No</v>
      </c>
      <c r="S303" s="10">
        <f t="shared" si="4"/>
        <v>0</v>
      </c>
      <c r="T303" s="22" t="str">
        <f t="shared" si="5"/>
        <v>No</v>
      </c>
      <c r="U303" s="23"/>
      <c r="V303" s="10"/>
      <c r="W303" s="7"/>
      <c r="X303" s="24"/>
      <c r="Y303" s="25"/>
      <c r="Z303" s="27"/>
      <c r="AA303" s="27"/>
      <c r="AB303" s="28"/>
      <c r="AC303" s="27"/>
      <c r="AD303" s="27"/>
      <c r="AE303" s="27"/>
      <c r="AF303" s="28"/>
      <c r="AG303" s="27"/>
    </row>
    <row r="304" ht="15.75" hidden="1" customHeight="1">
      <c r="A304" s="16"/>
      <c r="B304" s="12">
        <v>468.0</v>
      </c>
      <c r="C304" s="7" t="s">
        <v>685</v>
      </c>
      <c r="D304" s="7" t="s">
        <v>686</v>
      </c>
      <c r="E304" s="26" t="s">
        <v>25</v>
      </c>
      <c r="F304" s="18" t="str">
        <f t="shared" si="1"/>
        <v>No</v>
      </c>
      <c r="G304" s="26" t="s">
        <v>25</v>
      </c>
      <c r="H304" s="18" t="str">
        <f t="shared" si="2"/>
        <v>None</v>
      </c>
      <c r="K304" s="20"/>
      <c r="L304" s="21" t="str">
        <f>'AI - 1'!A303</f>
        <v>No</v>
      </c>
      <c r="M304" s="21" t="str">
        <f>'AI - 2'!A303</f>
        <v>No</v>
      </c>
      <c r="N304" s="21" t="str">
        <f>'AI  - 3'!A303</f>
        <v>No</v>
      </c>
      <c r="O304" s="10">
        <f t="shared" si="3"/>
        <v>0</v>
      </c>
      <c r="P304" s="21" t="str">
        <f>'AI - 1'!B303</f>
        <v>No</v>
      </c>
      <c r="Q304" s="21" t="str">
        <f>'AI - 2'!B303</f>
        <v>No</v>
      </c>
      <c r="R304" s="21" t="str">
        <f>'AI  - 3'!B303</f>
        <v>No</v>
      </c>
      <c r="S304" s="10">
        <f t="shared" si="4"/>
        <v>0</v>
      </c>
      <c r="T304" s="22" t="str">
        <f t="shared" si="5"/>
        <v>No</v>
      </c>
      <c r="U304" s="23"/>
      <c r="V304" s="10"/>
      <c r="W304" s="7"/>
      <c r="X304" s="24"/>
      <c r="Y304" s="25"/>
      <c r="Z304" s="27"/>
      <c r="AA304" s="27"/>
      <c r="AB304" s="28"/>
      <c r="AC304" s="27"/>
      <c r="AD304" s="27"/>
      <c r="AE304" s="27"/>
      <c r="AF304" s="28"/>
      <c r="AG304" s="27"/>
    </row>
    <row r="305" ht="15.75" hidden="1" customHeight="1">
      <c r="A305" s="16"/>
      <c r="B305" s="12">
        <v>888.0</v>
      </c>
      <c r="C305" s="7" t="s">
        <v>687</v>
      </c>
      <c r="D305" s="7" t="s">
        <v>688</v>
      </c>
      <c r="E305" s="26" t="s">
        <v>25</v>
      </c>
      <c r="F305" s="18" t="str">
        <f t="shared" si="1"/>
        <v>No</v>
      </c>
      <c r="G305" s="26" t="s">
        <v>25</v>
      </c>
      <c r="H305" s="18" t="str">
        <f t="shared" si="2"/>
        <v>None</v>
      </c>
      <c r="K305" s="20"/>
      <c r="L305" s="21" t="str">
        <f>'AI - 1'!A304</f>
        <v>No</v>
      </c>
      <c r="M305" s="21" t="str">
        <f>'AI - 2'!A304</f>
        <v>No</v>
      </c>
      <c r="N305" s="21" t="str">
        <f>'AI  - 3'!A304</f>
        <v>No</v>
      </c>
      <c r="O305" s="10">
        <f t="shared" si="3"/>
        <v>0</v>
      </c>
      <c r="P305" s="21" t="str">
        <f>'AI - 1'!B304</f>
        <v>No</v>
      </c>
      <c r="Q305" s="21" t="str">
        <f>'AI - 2'!B304</f>
        <v>No</v>
      </c>
      <c r="R305" s="21" t="str">
        <f>'AI  - 3'!B304</f>
        <v>No</v>
      </c>
      <c r="S305" s="10">
        <f t="shared" si="4"/>
        <v>0</v>
      </c>
      <c r="T305" s="22" t="str">
        <f t="shared" si="5"/>
        <v>No</v>
      </c>
      <c r="U305" s="23"/>
      <c r="V305" s="10"/>
      <c r="W305" s="7"/>
      <c r="X305" s="24"/>
      <c r="Y305" s="25"/>
      <c r="Z305" s="27"/>
      <c r="AA305" s="27"/>
      <c r="AB305" s="28"/>
      <c r="AC305" s="27"/>
      <c r="AD305" s="27"/>
      <c r="AE305" s="27"/>
      <c r="AF305" s="28"/>
      <c r="AG305" s="27"/>
    </row>
    <row r="306" ht="15.75" hidden="1" customHeight="1">
      <c r="A306" s="16"/>
      <c r="B306" s="12">
        <v>357.0</v>
      </c>
      <c r="C306" s="7" t="s">
        <v>689</v>
      </c>
      <c r="D306" s="7" t="s">
        <v>690</v>
      </c>
      <c r="E306" s="26" t="s">
        <v>25</v>
      </c>
      <c r="F306" s="18" t="str">
        <f t="shared" si="1"/>
        <v>No</v>
      </c>
      <c r="G306" s="26" t="s">
        <v>25</v>
      </c>
      <c r="H306" s="18" t="str">
        <f t="shared" si="2"/>
        <v>None</v>
      </c>
      <c r="K306" s="20"/>
      <c r="L306" s="21" t="str">
        <f>'AI - 1'!A305</f>
        <v>No</v>
      </c>
      <c r="M306" s="21" t="str">
        <f>'AI - 2'!A305</f>
        <v>No</v>
      </c>
      <c r="N306" s="21" t="str">
        <f>'AI  - 3'!A305</f>
        <v>No</v>
      </c>
      <c r="O306" s="10">
        <f t="shared" si="3"/>
        <v>0</v>
      </c>
      <c r="P306" s="21" t="str">
        <f>'AI - 1'!B305</f>
        <v>No</v>
      </c>
      <c r="Q306" s="21" t="str">
        <f>'AI - 2'!B305</f>
        <v>No</v>
      </c>
      <c r="R306" s="21" t="str">
        <f>'AI  - 3'!B305</f>
        <v>No</v>
      </c>
      <c r="S306" s="10">
        <f t="shared" si="4"/>
        <v>0</v>
      </c>
      <c r="T306" s="22" t="str">
        <f t="shared" si="5"/>
        <v>No</v>
      </c>
      <c r="U306" s="23"/>
      <c r="V306" s="10"/>
      <c r="W306" s="7"/>
      <c r="X306" s="24"/>
      <c r="Y306" s="25"/>
      <c r="Z306" s="27"/>
      <c r="AA306" s="27"/>
      <c r="AB306" s="28"/>
      <c r="AC306" s="27"/>
      <c r="AD306" s="27"/>
      <c r="AE306" s="27"/>
      <c r="AF306" s="28"/>
      <c r="AG306" s="27"/>
    </row>
    <row r="307" ht="15.75" hidden="1" customHeight="1">
      <c r="A307" s="16"/>
      <c r="B307" s="12">
        <v>372.0</v>
      </c>
      <c r="C307" s="7" t="s">
        <v>691</v>
      </c>
      <c r="D307" s="7" t="s">
        <v>692</v>
      </c>
      <c r="E307" s="26" t="s">
        <v>25</v>
      </c>
      <c r="F307" s="18" t="str">
        <f t="shared" si="1"/>
        <v>No</v>
      </c>
      <c r="G307" s="26" t="s">
        <v>25</v>
      </c>
      <c r="H307" s="18" t="str">
        <f t="shared" si="2"/>
        <v>None</v>
      </c>
      <c r="K307" s="20"/>
      <c r="L307" s="21" t="str">
        <f>'AI - 1'!A306</f>
        <v>No</v>
      </c>
      <c r="M307" s="21" t="str">
        <f>'AI - 2'!A306</f>
        <v>No</v>
      </c>
      <c r="N307" s="21" t="str">
        <f>'AI  - 3'!A306</f>
        <v>No</v>
      </c>
      <c r="O307" s="10">
        <f t="shared" si="3"/>
        <v>0</v>
      </c>
      <c r="P307" s="21" t="str">
        <f>'AI - 1'!B306</f>
        <v>No</v>
      </c>
      <c r="Q307" s="21" t="str">
        <f>'AI - 2'!B306</f>
        <v>No</v>
      </c>
      <c r="R307" s="21" t="str">
        <f>'AI  - 3'!B306</f>
        <v>No</v>
      </c>
      <c r="S307" s="10">
        <f t="shared" si="4"/>
        <v>0</v>
      </c>
      <c r="T307" s="22" t="str">
        <f t="shared" si="5"/>
        <v>No</v>
      </c>
      <c r="U307" s="23"/>
      <c r="V307" s="10"/>
      <c r="W307" s="7"/>
      <c r="X307" s="24"/>
      <c r="Y307" s="25"/>
      <c r="Z307" s="27"/>
      <c r="AA307" s="27"/>
      <c r="AB307" s="28"/>
      <c r="AC307" s="27"/>
      <c r="AD307" s="27"/>
      <c r="AE307" s="27"/>
      <c r="AF307" s="28"/>
      <c r="AG307" s="27"/>
    </row>
    <row r="308" ht="15.75" hidden="1" customHeight="1">
      <c r="A308" s="16"/>
      <c r="B308" s="12">
        <v>448.0</v>
      </c>
      <c r="C308" s="7" t="s">
        <v>693</v>
      </c>
      <c r="D308" s="7" t="s">
        <v>694</v>
      </c>
      <c r="E308" s="26" t="s">
        <v>25</v>
      </c>
      <c r="F308" s="18" t="str">
        <f t="shared" si="1"/>
        <v>No</v>
      </c>
      <c r="G308" s="26" t="s">
        <v>25</v>
      </c>
      <c r="H308" s="18" t="str">
        <f t="shared" si="2"/>
        <v>None</v>
      </c>
      <c r="K308" s="20"/>
      <c r="L308" s="21" t="str">
        <f>'AI - 1'!A307</f>
        <v>No</v>
      </c>
      <c r="M308" s="21" t="str">
        <f>'AI - 2'!A307</f>
        <v>No</v>
      </c>
      <c r="N308" s="21" t="str">
        <f>'AI  - 3'!A307</f>
        <v>No</v>
      </c>
      <c r="O308" s="10">
        <f t="shared" si="3"/>
        <v>0</v>
      </c>
      <c r="P308" s="21" t="str">
        <f>'AI - 1'!B307</f>
        <v>No</v>
      </c>
      <c r="Q308" s="21" t="str">
        <f>'AI - 2'!B307</f>
        <v>No</v>
      </c>
      <c r="R308" s="21" t="str">
        <f>'AI  - 3'!B307</f>
        <v>No</v>
      </c>
      <c r="S308" s="10">
        <f t="shared" si="4"/>
        <v>0</v>
      </c>
      <c r="T308" s="22" t="str">
        <f t="shared" si="5"/>
        <v>No</v>
      </c>
      <c r="U308" s="23"/>
      <c r="V308" s="10"/>
      <c r="W308" s="7"/>
      <c r="X308" s="24"/>
      <c r="Y308" s="25"/>
      <c r="Z308" s="27"/>
      <c r="AA308" s="27"/>
      <c r="AB308" s="28"/>
      <c r="AC308" s="27"/>
      <c r="AD308" s="27"/>
      <c r="AE308" s="27"/>
      <c r="AF308" s="28"/>
      <c r="AG308" s="27"/>
    </row>
    <row r="309" ht="15.75" hidden="1" customHeight="1">
      <c r="A309" s="16"/>
      <c r="B309" s="12">
        <v>385.0</v>
      </c>
      <c r="C309" s="7" t="s">
        <v>695</v>
      </c>
      <c r="D309" s="7" t="s">
        <v>696</v>
      </c>
      <c r="E309" s="26" t="s">
        <v>25</v>
      </c>
      <c r="F309" s="18" t="str">
        <f t="shared" si="1"/>
        <v>No</v>
      </c>
      <c r="G309" s="26" t="s">
        <v>25</v>
      </c>
      <c r="H309" s="18" t="str">
        <f t="shared" si="2"/>
        <v>None</v>
      </c>
      <c r="K309" s="20"/>
      <c r="L309" s="21" t="str">
        <f>'AI - 1'!A308</f>
        <v>No</v>
      </c>
      <c r="M309" s="21" t="str">
        <f>'AI - 2'!A308</f>
        <v>No</v>
      </c>
      <c r="N309" s="21" t="str">
        <f>'AI  - 3'!A308</f>
        <v>No</v>
      </c>
      <c r="O309" s="10">
        <f t="shared" si="3"/>
        <v>0</v>
      </c>
      <c r="P309" s="21" t="str">
        <f>'AI - 1'!B308</f>
        <v>No</v>
      </c>
      <c r="Q309" s="21" t="str">
        <f>'AI - 2'!B308</f>
        <v>No</v>
      </c>
      <c r="R309" s="21" t="str">
        <f>'AI  - 3'!B308</f>
        <v>No</v>
      </c>
      <c r="S309" s="10">
        <f t="shared" si="4"/>
        <v>0</v>
      </c>
      <c r="T309" s="22" t="str">
        <f t="shared" si="5"/>
        <v>No</v>
      </c>
      <c r="U309" s="23"/>
      <c r="V309" s="10"/>
      <c r="W309" s="7"/>
      <c r="X309" s="24"/>
      <c r="Y309" s="25"/>
      <c r="Z309" s="27"/>
      <c r="AA309" s="27"/>
      <c r="AB309" s="28"/>
      <c r="AC309" s="27"/>
      <c r="AD309" s="27"/>
      <c r="AE309" s="27"/>
      <c r="AF309" s="28"/>
      <c r="AG309" s="27"/>
    </row>
    <row r="310" ht="15.75" hidden="1" customHeight="1">
      <c r="A310" s="16"/>
      <c r="B310" s="12">
        <v>137.0</v>
      </c>
      <c r="C310" s="7" t="s">
        <v>697</v>
      </c>
      <c r="D310" s="7" t="s">
        <v>698</v>
      </c>
      <c r="E310" s="26" t="s">
        <v>25</v>
      </c>
      <c r="F310" s="18" t="str">
        <f t="shared" si="1"/>
        <v>No</v>
      </c>
      <c r="G310" s="26" t="s">
        <v>25</v>
      </c>
      <c r="H310" s="18" t="str">
        <f t="shared" si="2"/>
        <v>None</v>
      </c>
      <c r="K310" s="20"/>
      <c r="L310" s="21" t="str">
        <f>'AI - 1'!A309</f>
        <v>No</v>
      </c>
      <c r="M310" s="21" t="str">
        <f>'AI - 2'!A309</f>
        <v>No</v>
      </c>
      <c r="N310" s="21" t="str">
        <f>'AI  - 3'!A309</f>
        <v>No</v>
      </c>
      <c r="O310" s="10">
        <f t="shared" si="3"/>
        <v>0</v>
      </c>
      <c r="P310" s="21" t="str">
        <f>'AI - 1'!B309</f>
        <v>No</v>
      </c>
      <c r="Q310" s="21" t="str">
        <f>'AI - 2'!B309</f>
        <v>No</v>
      </c>
      <c r="R310" s="21" t="str">
        <f>'AI  - 3'!B309</f>
        <v>No</v>
      </c>
      <c r="S310" s="10">
        <f t="shared" si="4"/>
        <v>0</v>
      </c>
      <c r="T310" s="22" t="str">
        <f t="shared" si="5"/>
        <v>No</v>
      </c>
      <c r="U310" s="23"/>
      <c r="V310" s="10"/>
      <c r="W310" s="7"/>
      <c r="X310" s="24"/>
      <c r="Y310" s="25"/>
      <c r="Z310" s="27"/>
      <c r="AA310" s="27"/>
      <c r="AB310" s="28"/>
      <c r="AC310" s="27"/>
      <c r="AD310" s="27"/>
      <c r="AE310" s="27"/>
      <c r="AF310" s="28"/>
      <c r="AG310" s="27"/>
    </row>
    <row r="311" ht="15.75" hidden="1" customHeight="1">
      <c r="A311" s="16"/>
      <c r="B311" s="12">
        <v>1007.0</v>
      </c>
      <c r="C311" s="7" t="s">
        <v>699</v>
      </c>
      <c r="D311" s="7" t="s">
        <v>700</v>
      </c>
      <c r="E311" s="26" t="s">
        <v>25</v>
      </c>
      <c r="F311" s="18" t="str">
        <f t="shared" si="1"/>
        <v>No</v>
      </c>
      <c r="G311" s="26" t="s">
        <v>25</v>
      </c>
      <c r="H311" s="18" t="str">
        <f t="shared" si="2"/>
        <v>None</v>
      </c>
      <c r="K311" s="20"/>
      <c r="L311" s="21" t="str">
        <f>'AI - 1'!A310</f>
        <v>No</v>
      </c>
      <c r="M311" s="21" t="str">
        <f>'AI - 2'!A310</f>
        <v>No</v>
      </c>
      <c r="N311" s="21" t="str">
        <f>'AI  - 3'!A310</f>
        <v>No</v>
      </c>
      <c r="O311" s="10">
        <f t="shared" si="3"/>
        <v>0</v>
      </c>
      <c r="P311" s="21" t="str">
        <f>'AI - 1'!B310</f>
        <v>No</v>
      </c>
      <c r="Q311" s="21" t="str">
        <f>'AI - 2'!B310</f>
        <v>No</v>
      </c>
      <c r="R311" s="21" t="str">
        <f>'AI  - 3'!B310</f>
        <v>No</v>
      </c>
      <c r="S311" s="10">
        <f t="shared" si="4"/>
        <v>0</v>
      </c>
      <c r="T311" s="22" t="str">
        <f t="shared" si="5"/>
        <v>No</v>
      </c>
      <c r="U311" s="23"/>
      <c r="V311" s="10"/>
      <c r="W311" s="7"/>
      <c r="X311" s="24"/>
      <c r="Y311" s="25"/>
      <c r="Z311" s="27"/>
      <c r="AA311" s="27"/>
      <c r="AB311" s="28"/>
      <c r="AC311" s="27"/>
      <c r="AD311" s="27"/>
      <c r="AE311" s="27"/>
      <c r="AF311" s="28"/>
      <c r="AG311" s="27"/>
    </row>
    <row r="312" ht="15.75" hidden="1" customHeight="1">
      <c r="A312" s="16"/>
      <c r="B312" s="12">
        <v>238.0</v>
      </c>
      <c r="C312" s="7" t="s">
        <v>701</v>
      </c>
      <c r="D312" s="7" t="s">
        <v>702</v>
      </c>
      <c r="E312" s="26" t="s">
        <v>25</v>
      </c>
      <c r="F312" s="18" t="str">
        <f t="shared" si="1"/>
        <v>No</v>
      </c>
      <c r="G312" s="26" t="s">
        <v>25</v>
      </c>
      <c r="H312" s="18" t="str">
        <f t="shared" si="2"/>
        <v>None</v>
      </c>
      <c r="K312" s="20"/>
      <c r="L312" s="21" t="str">
        <f>'AI - 1'!A311</f>
        <v>No</v>
      </c>
      <c r="M312" s="21" t="str">
        <f>'AI - 2'!A311</f>
        <v>No</v>
      </c>
      <c r="N312" s="21" t="str">
        <f>'AI  - 3'!A311</f>
        <v>No</v>
      </c>
      <c r="O312" s="10">
        <f t="shared" si="3"/>
        <v>0</v>
      </c>
      <c r="P312" s="21" t="str">
        <f>'AI - 1'!B311</f>
        <v>No</v>
      </c>
      <c r="Q312" s="21" t="str">
        <f>'AI - 2'!B311</f>
        <v>No</v>
      </c>
      <c r="R312" s="21" t="str">
        <f>'AI  - 3'!B311</f>
        <v>No</v>
      </c>
      <c r="S312" s="10">
        <f t="shared" si="4"/>
        <v>0</v>
      </c>
      <c r="T312" s="22" t="str">
        <f t="shared" si="5"/>
        <v>No</v>
      </c>
      <c r="U312" s="23"/>
      <c r="V312" s="10"/>
      <c r="W312" s="7"/>
      <c r="X312" s="24"/>
      <c r="Y312" s="25"/>
      <c r="Z312" s="27"/>
      <c r="AA312" s="27"/>
      <c r="AB312" s="28"/>
      <c r="AC312" s="27"/>
      <c r="AD312" s="27"/>
      <c r="AE312" s="27"/>
      <c r="AF312" s="28"/>
      <c r="AG312" s="27"/>
    </row>
    <row r="313" ht="15.75" hidden="1" customHeight="1">
      <c r="A313" s="16"/>
      <c r="B313" s="12">
        <v>167.0</v>
      </c>
      <c r="C313" s="7" t="s">
        <v>703</v>
      </c>
      <c r="D313" s="7" t="s">
        <v>704</v>
      </c>
      <c r="E313" s="26" t="s">
        <v>25</v>
      </c>
      <c r="F313" s="18" t="str">
        <f t="shared" si="1"/>
        <v>No</v>
      </c>
      <c r="G313" s="26" t="s">
        <v>25</v>
      </c>
      <c r="H313" s="18" t="str">
        <f t="shared" si="2"/>
        <v>None</v>
      </c>
      <c r="K313" s="20"/>
      <c r="L313" s="21" t="str">
        <f>'AI - 1'!A312</f>
        <v>No</v>
      </c>
      <c r="M313" s="21" t="str">
        <f>'AI - 2'!A312</f>
        <v>No</v>
      </c>
      <c r="N313" s="21" t="str">
        <f>'AI  - 3'!A312</f>
        <v>No</v>
      </c>
      <c r="O313" s="10">
        <f t="shared" si="3"/>
        <v>0</v>
      </c>
      <c r="P313" s="21" t="str">
        <f>'AI - 1'!B312</f>
        <v>No</v>
      </c>
      <c r="Q313" s="21" t="str">
        <f>'AI - 2'!B312</f>
        <v>No</v>
      </c>
      <c r="R313" s="21" t="str">
        <f>'AI  - 3'!B312</f>
        <v>No</v>
      </c>
      <c r="S313" s="10">
        <f t="shared" si="4"/>
        <v>0</v>
      </c>
      <c r="T313" s="22" t="str">
        <f t="shared" si="5"/>
        <v>No</v>
      </c>
      <c r="U313" s="23"/>
      <c r="V313" s="10"/>
      <c r="W313" s="7"/>
      <c r="X313" s="24"/>
      <c r="Y313" s="25"/>
      <c r="Z313" s="27"/>
      <c r="AA313" s="27"/>
      <c r="AB313" s="28"/>
      <c r="AC313" s="27"/>
      <c r="AD313" s="27"/>
      <c r="AE313" s="27"/>
      <c r="AF313" s="28"/>
      <c r="AG313" s="27"/>
    </row>
    <row r="314" ht="15.75" hidden="1" customHeight="1">
      <c r="A314" s="16"/>
      <c r="B314" s="12">
        <v>356.0</v>
      </c>
      <c r="C314" s="7" t="s">
        <v>705</v>
      </c>
      <c r="D314" s="7" t="s">
        <v>706</v>
      </c>
      <c r="E314" s="26" t="s">
        <v>25</v>
      </c>
      <c r="F314" s="18" t="str">
        <f t="shared" si="1"/>
        <v>No</v>
      </c>
      <c r="G314" s="26" t="s">
        <v>25</v>
      </c>
      <c r="H314" s="18" t="str">
        <f t="shared" si="2"/>
        <v>None</v>
      </c>
      <c r="K314" s="20"/>
      <c r="L314" s="21" t="str">
        <f>'AI - 1'!A313</f>
        <v>No</v>
      </c>
      <c r="M314" s="21" t="str">
        <f>'AI - 2'!A313</f>
        <v>No</v>
      </c>
      <c r="N314" s="21" t="str">
        <f>'AI  - 3'!A313</f>
        <v>No</v>
      </c>
      <c r="O314" s="10">
        <f t="shared" si="3"/>
        <v>0</v>
      </c>
      <c r="P314" s="21" t="str">
        <f>'AI - 1'!B313</f>
        <v>No</v>
      </c>
      <c r="Q314" s="21" t="str">
        <f>'AI - 2'!B313</f>
        <v>No</v>
      </c>
      <c r="R314" s="21" t="str">
        <f>'AI  - 3'!B313</f>
        <v>No</v>
      </c>
      <c r="S314" s="10">
        <f t="shared" si="4"/>
        <v>0</v>
      </c>
      <c r="T314" s="22" t="str">
        <f t="shared" si="5"/>
        <v>No</v>
      </c>
      <c r="U314" s="23"/>
      <c r="V314" s="10"/>
      <c r="W314" s="7"/>
      <c r="X314" s="24"/>
      <c r="Y314" s="25"/>
      <c r="Z314" s="27"/>
      <c r="AA314" s="27"/>
      <c r="AB314" s="28"/>
      <c r="AC314" s="27"/>
      <c r="AD314" s="27"/>
      <c r="AE314" s="27"/>
      <c r="AF314" s="28"/>
      <c r="AG314" s="27"/>
    </row>
    <row r="315" ht="15.75" hidden="1" customHeight="1">
      <c r="A315" s="16"/>
      <c r="B315" s="12">
        <v>948.0</v>
      </c>
      <c r="C315" s="7" t="s">
        <v>707</v>
      </c>
      <c r="D315" s="7" t="s">
        <v>708</v>
      </c>
      <c r="E315" s="26" t="s">
        <v>25</v>
      </c>
      <c r="F315" s="18" t="str">
        <f t="shared" si="1"/>
        <v>No</v>
      </c>
      <c r="G315" s="26" t="s">
        <v>25</v>
      </c>
      <c r="H315" s="18" t="str">
        <f t="shared" si="2"/>
        <v>None</v>
      </c>
      <c r="K315" s="20"/>
      <c r="L315" s="21" t="str">
        <f>'AI - 1'!A314</f>
        <v>No</v>
      </c>
      <c r="M315" s="21" t="str">
        <f>'AI - 2'!A314</f>
        <v>No</v>
      </c>
      <c r="N315" s="21" t="str">
        <f>'AI  - 3'!A314</f>
        <v>No</v>
      </c>
      <c r="O315" s="10">
        <f t="shared" si="3"/>
        <v>0</v>
      </c>
      <c r="P315" s="21" t="str">
        <f>'AI - 1'!B314</f>
        <v>No</v>
      </c>
      <c r="Q315" s="21" t="str">
        <f>'AI - 2'!B314</f>
        <v>No</v>
      </c>
      <c r="R315" s="21" t="str">
        <f>'AI  - 3'!B314</f>
        <v>No</v>
      </c>
      <c r="S315" s="10">
        <f t="shared" si="4"/>
        <v>0</v>
      </c>
      <c r="T315" s="22" t="str">
        <f t="shared" si="5"/>
        <v>No</v>
      </c>
      <c r="U315" s="23"/>
      <c r="V315" s="10"/>
      <c r="W315" s="7"/>
      <c r="X315" s="24"/>
      <c r="Y315" s="25"/>
      <c r="Z315" s="27"/>
      <c r="AA315" s="27"/>
      <c r="AB315" s="28"/>
      <c r="AC315" s="27"/>
      <c r="AD315" s="27"/>
      <c r="AE315" s="27"/>
      <c r="AF315" s="28"/>
      <c r="AG315" s="27"/>
    </row>
    <row r="316" ht="15.75" hidden="1" customHeight="1">
      <c r="A316" s="16"/>
      <c r="B316" s="12">
        <v>421.0</v>
      </c>
      <c r="C316" s="7" t="s">
        <v>115</v>
      </c>
      <c r="D316" s="7" t="s">
        <v>709</v>
      </c>
      <c r="E316" s="17" t="s">
        <v>21</v>
      </c>
      <c r="F316" s="18" t="str">
        <f t="shared" si="1"/>
        <v>Yes</v>
      </c>
      <c r="G316" s="17" t="s">
        <v>21</v>
      </c>
      <c r="H316" s="18" t="str">
        <f t="shared" si="2"/>
        <v>None</v>
      </c>
      <c r="K316" s="20"/>
      <c r="L316" s="21" t="str">
        <f>'AI - 1'!A315</f>
        <v>Yes</v>
      </c>
      <c r="M316" s="21" t="str">
        <f>'AI - 2'!A315</f>
        <v>Yes</v>
      </c>
      <c r="N316" s="21" t="str">
        <f>'AI  - 3'!A315</f>
        <v>Yes</v>
      </c>
      <c r="O316" s="10">
        <f t="shared" si="3"/>
        <v>3</v>
      </c>
      <c r="P316" s="21" t="str">
        <f>'AI - 1'!B315</f>
        <v>Yes</v>
      </c>
      <c r="Q316" s="21" t="str">
        <f>'AI - 2'!B315</f>
        <v>Yes</v>
      </c>
      <c r="R316" s="21" t="str">
        <f>'AI  - 3'!B315</f>
        <v>Yes</v>
      </c>
      <c r="S316" s="10">
        <f t="shared" si="4"/>
        <v>3</v>
      </c>
      <c r="T316" s="22" t="str">
        <f t="shared" si="5"/>
        <v>Yes</v>
      </c>
      <c r="U316" s="23"/>
      <c r="V316" s="10"/>
      <c r="W316" s="7"/>
      <c r="X316" s="24"/>
      <c r="Y316" s="25"/>
      <c r="Z316" s="27"/>
      <c r="AA316" s="27"/>
      <c r="AB316" s="28"/>
      <c r="AC316" s="27"/>
      <c r="AD316" s="27"/>
      <c r="AE316" s="27"/>
      <c r="AF316" s="28"/>
      <c r="AG316" s="27"/>
    </row>
    <row r="317" ht="15.75" hidden="1" customHeight="1">
      <c r="A317" s="16"/>
      <c r="B317" s="12">
        <v>207.0</v>
      </c>
      <c r="C317" s="7" t="s">
        <v>118</v>
      </c>
      <c r="D317" s="7" t="s">
        <v>710</v>
      </c>
      <c r="E317" s="17" t="s">
        <v>21</v>
      </c>
      <c r="F317" s="18" t="str">
        <f t="shared" si="1"/>
        <v>Yes</v>
      </c>
      <c r="G317" s="17" t="s">
        <v>21</v>
      </c>
      <c r="H317" s="18" t="str">
        <f t="shared" si="2"/>
        <v>None</v>
      </c>
      <c r="K317" s="20"/>
      <c r="L317" s="21" t="str">
        <f>'AI - 1'!A316</f>
        <v>Yes</v>
      </c>
      <c r="M317" s="21" t="str">
        <f>'AI - 2'!A316</f>
        <v>No</v>
      </c>
      <c r="N317" s="21" t="str">
        <f>'AI  - 3'!A316</f>
        <v>Yes</v>
      </c>
      <c r="O317" s="10">
        <f t="shared" si="3"/>
        <v>2</v>
      </c>
      <c r="P317" s="21" t="str">
        <f>'AI - 1'!B316</f>
        <v>No</v>
      </c>
      <c r="Q317" s="21" t="str">
        <f>'AI - 2'!B316</f>
        <v>No</v>
      </c>
      <c r="R317" s="21" t="str">
        <f>'AI  - 3'!B316</f>
        <v>No</v>
      </c>
      <c r="S317" s="10">
        <f t="shared" si="4"/>
        <v>0</v>
      </c>
      <c r="T317" s="22" t="str">
        <f t="shared" si="5"/>
        <v>Yes</v>
      </c>
      <c r="U317" s="23"/>
      <c r="V317" s="10"/>
      <c r="W317" s="7"/>
      <c r="X317" s="24"/>
      <c r="Y317" s="25"/>
      <c r="Z317" s="27"/>
      <c r="AA317" s="27"/>
      <c r="AB317" s="28"/>
      <c r="AC317" s="27"/>
      <c r="AD317" s="27"/>
      <c r="AE317" s="27"/>
      <c r="AF317" s="28"/>
      <c r="AG317" s="27"/>
    </row>
    <row r="318" ht="15.75" hidden="1" customHeight="1">
      <c r="A318" s="16"/>
      <c r="B318" s="12">
        <v>1011.0</v>
      </c>
      <c r="C318" s="7" t="s">
        <v>711</v>
      </c>
      <c r="D318" s="7" t="s">
        <v>712</v>
      </c>
      <c r="E318" s="26" t="s">
        <v>25</v>
      </c>
      <c r="F318" s="18" t="str">
        <f t="shared" si="1"/>
        <v>No</v>
      </c>
      <c r="G318" s="26" t="s">
        <v>25</v>
      </c>
      <c r="H318" s="18" t="str">
        <f t="shared" si="2"/>
        <v>None</v>
      </c>
      <c r="K318" s="20"/>
      <c r="L318" s="21" t="str">
        <f>'AI - 1'!A317</f>
        <v>No</v>
      </c>
      <c r="M318" s="21" t="str">
        <f>'AI - 2'!A317</f>
        <v>No</v>
      </c>
      <c r="N318" s="21" t="str">
        <f>'AI  - 3'!A317</f>
        <v>No</v>
      </c>
      <c r="O318" s="10">
        <f t="shared" si="3"/>
        <v>0</v>
      </c>
      <c r="P318" s="21" t="str">
        <f>'AI - 1'!B317</f>
        <v>No</v>
      </c>
      <c r="Q318" s="21" t="str">
        <f>'AI - 2'!B317</f>
        <v>No</v>
      </c>
      <c r="R318" s="21" t="str">
        <f>'AI  - 3'!B317</f>
        <v>No</v>
      </c>
      <c r="S318" s="10">
        <f t="shared" si="4"/>
        <v>0</v>
      </c>
      <c r="T318" s="22" t="str">
        <f t="shared" si="5"/>
        <v>No</v>
      </c>
      <c r="U318" s="23"/>
      <c r="V318" s="10"/>
      <c r="W318" s="7"/>
      <c r="X318" s="24"/>
      <c r="Y318" s="25"/>
      <c r="Z318" s="27"/>
      <c r="AA318" s="27"/>
      <c r="AB318" s="28"/>
      <c r="AC318" s="27"/>
      <c r="AD318" s="27"/>
      <c r="AE318" s="27"/>
      <c r="AF318" s="28"/>
      <c r="AG318" s="27"/>
    </row>
    <row r="319" ht="15.75" hidden="1" customHeight="1">
      <c r="A319" s="16"/>
      <c r="B319" s="12">
        <v>796.0</v>
      </c>
      <c r="C319" s="7" t="s">
        <v>713</v>
      </c>
      <c r="D319" s="7" t="s">
        <v>714</v>
      </c>
      <c r="E319" s="26" t="s">
        <v>25</v>
      </c>
      <c r="F319" s="18" t="str">
        <f t="shared" si="1"/>
        <v>No</v>
      </c>
      <c r="G319" s="26" t="s">
        <v>25</v>
      </c>
      <c r="H319" s="18" t="str">
        <f t="shared" si="2"/>
        <v>None</v>
      </c>
      <c r="K319" s="20"/>
      <c r="L319" s="21" t="str">
        <f>'AI - 1'!A318</f>
        <v>No</v>
      </c>
      <c r="M319" s="21" t="str">
        <f>'AI - 2'!A318</f>
        <v>No</v>
      </c>
      <c r="N319" s="21" t="str">
        <f>'AI  - 3'!A318</f>
        <v>No</v>
      </c>
      <c r="O319" s="10">
        <f t="shared" si="3"/>
        <v>0</v>
      </c>
      <c r="P319" s="21" t="str">
        <f>'AI - 1'!B318</f>
        <v>No</v>
      </c>
      <c r="Q319" s="21" t="str">
        <f>'AI - 2'!B318</f>
        <v>No</v>
      </c>
      <c r="R319" s="21" t="str">
        <f>'AI  - 3'!B318</f>
        <v>No</v>
      </c>
      <c r="S319" s="10">
        <f t="shared" si="4"/>
        <v>0</v>
      </c>
      <c r="T319" s="22" t="str">
        <f t="shared" si="5"/>
        <v>No</v>
      </c>
      <c r="U319" s="23"/>
      <c r="V319" s="10"/>
      <c r="W319" s="7"/>
      <c r="X319" s="24"/>
      <c r="Y319" s="25"/>
      <c r="Z319" s="27"/>
      <c r="AA319" s="27"/>
      <c r="AB319" s="28"/>
      <c r="AC319" s="27"/>
      <c r="AD319" s="27"/>
      <c r="AE319" s="27"/>
      <c r="AF319" s="28"/>
      <c r="AG319" s="27"/>
    </row>
    <row r="320" ht="15.75" hidden="1" customHeight="1">
      <c r="A320" s="16"/>
      <c r="B320" s="12">
        <v>291.0</v>
      </c>
      <c r="C320" s="7" t="s">
        <v>715</v>
      </c>
      <c r="D320" s="7" t="s">
        <v>716</v>
      </c>
      <c r="E320" s="26" t="s">
        <v>25</v>
      </c>
      <c r="F320" s="18" t="str">
        <f t="shared" si="1"/>
        <v>No</v>
      </c>
      <c r="G320" s="26" t="s">
        <v>25</v>
      </c>
      <c r="H320" s="18" t="str">
        <f t="shared" si="2"/>
        <v>None</v>
      </c>
      <c r="K320" s="20"/>
      <c r="L320" s="21" t="str">
        <f>'AI - 1'!A319</f>
        <v>No</v>
      </c>
      <c r="M320" s="21" t="str">
        <f>'AI - 2'!A319</f>
        <v>No</v>
      </c>
      <c r="N320" s="21" t="str">
        <f>'AI  - 3'!A319</f>
        <v>No</v>
      </c>
      <c r="O320" s="10">
        <f t="shared" si="3"/>
        <v>0</v>
      </c>
      <c r="P320" s="21" t="str">
        <f>'AI - 1'!B319</f>
        <v>No</v>
      </c>
      <c r="Q320" s="21" t="str">
        <f>'AI - 2'!B319</f>
        <v>No</v>
      </c>
      <c r="R320" s="21" t="str">
        <f>'AI  - 3'!B319</f>
        <v>No</v>
      </c>
      <c r="S320" s="10">
        <f t="shared" si="4"/>
        <v>0</v>
      </c>
      <c r="T320" s="22" t="str">
        <f t="shared" si="5"/>
        <v>No</v>
      </c>
      <c r="U320" s="23"/>
      <c r="V320" s="10"/>
      <c r="W320" s="7"/>
      <c r="X320" s="24"/>
      <c r="Y320" s="25"/>
      <c r="Z320" s="27"/>
      <c r="AA320" s="27"/>
      <c r="AB320" s="28"/>
      <c r="AC320" s="27"/>
      <c r="AD320" s="27"/>
      <c r="AE320" s="27"/>
      <c r="AF320" s="28"/>
      <c r="AG320" s="27"/>
    </row>
    <row r="321" ht="15.75" hidden="1" customHeight="1">
      <c r="A321" s="16"/>
      <c r="B321" s="12">
        <v>654.0</v>
      </c>
      <c r="C321" s="7" t="s">
        <v>121</v>
      </c>
      <c r="D321" s="7" t="s">
        <v>717</v>
      </c>
      <c r="E321" s="17" t="s">
        <v>21</v>
      </c>
      <c r="F321" s="18" t="str">
        <f t="shared" si="1"/>
        <v>Yes</v>
      </c>
      <c r="G321" s="17" t="s">
        <v>21</v>
      </c>
      <c r="H321" s="18" t="str">
        <f t="shared" si="2"/>
        <v>None</v>
      </c>
      <c r="K321" s="20"/>
      <c r="L321" s="21" t="str">
        <f>'AI - 1'!A320</f>
        <v>Yes</v>
      </c>
      <c r="M321" s="21" t="str">
        <f>'AI - 2'!A320</f>
        <v>Yes</v>
      </c>
      <c r="N321" s="21" t="str">
        <f>'AI  - 3'!A320</f>
        <v>Yes</v>
      </c>
      <c r="O321" s="10">
        <f t="shared" si="3"/>
        <v>3</v>
      </c>
      <c r="P321" s="21" t="str">
        <f>'AI - 1'!B320</f>
        <v>Yes</v>
      </c>
      <c r="Q321" s="21" t="str">
        <f>'AI - 2'!B320</f>
        <v>Yes</v>
      </c>
      <c r="R321" s="21" t="str">
        <f>'AI  - 3'!B320</f>
        <v>Yes</v>
      </c>
      <c r="S321" s="10">
        <f t="shared" si="4"/>
        <v>3</v>
      </c>
      <c r="T321" s="22" t="str">
        <f t="shared" si="5"/>
        <v>Yes</v>
      </c>
      <c r="U321" s="23"/>
      <c r="V321" s="10"/>
      <c r="W321" s="7"/>
      <c r="X321" s="24"/>
      <c r="Y321" s="25"/>
      <c r="Z321" s="27"/>
      <c r="AA321" s="27"/>
      <c r="AB321" s="28"/>
      <c r="AC321" s="27"/>
      <c r="AD321" s="27"/>
      <c r="AE321" s="27"/>
      <c r="AF321" s="28"/>
      <c r="AG321" s="27"/>
    </row>
    <row r="322" ht="15.75" hidden="1" customHeight="1">
      <c r="A322" s="16"/>
      <c r="B322" s="12">
        <v>782.0</v>
      </c>
      <c r="C322" s="7" t="s">
        <v>718</v>
      </c>
      <c r="D322" s="7" t="s">
        <v>719</v>
      </c>
      <c r="E322" s="26" t="s">
        <v>25</v>
      </c>
      <c r="F322" s="18" t="str">
        <f t="shared" si="1"/>
        <v>No</v>
      </c>
      <c r="G322" s="30" t="s">
        <v>25</v>
      </c>
      <c r="H322" s="18" t="str">
        <f t="shared" si="2"/>
        <v>None</v>
      </c>
      <c r="K322" s="20"/>
      <c r="L322" s="21" t="str">
        <f>'AI - 1'!A321</f>
        <v>No</v>
      </c>
      <c r="M322" s="21" t="str">
        <f>'AI - 2'!A321</f>
        <v>No</v>
      </c>
      <c r="N322" s="21" t="str">
        <f>'AI  - 3'!A321</f>
        <v>No</v>
      </c>
      <c r="O322" s="10">
        <f t="shared" si="3"/>
        <v>0</v>
      </c>
      <c r="P322" s="21" t="str">
        <f>'AI - 1'!B321</f>
        <v>No</v>
      </c>
      <c r="Q322" s="21" t="str">
        <f>'AI - 2'!B321</f>
        <v>No</v>
      </c>
      <c r="R322" s="21" t="str">
        <f>'AI  - 3'!B321</f>
        <v>No</v>
      </c>
      <c r="S322" s="10">
        <f t="shared" si="4"/>
        <v>0</v>
      </c>
      <c r="T322" s="22" t="str">
        <f t="shared" si="5"/>
        <v>No</v>
      </c>
      <c r="U322" s="23"/>
      <c r="V322" s="10"/>
      <c r="W322" s="7"/>
      <c r="X322" s="24"/>
      <c r="Y322" s="25"/>
      <c r="Z322" s="7"/>
      <c r="AA322" s="7"/>
      <c r="AB322" s="24"/>
      <c r="AC322" s="25"/>
      <c r="AD322" s="7"/>
      <c r="AE322" s="7"/>
      <c r="AF322" s="24"/>
      <c r="AG322" s="25"/>
    </row>
    <row r="323" ht="15.75" hidden="1" customHeight="1">
      <c r="A323" s="16"/>
      <c r="B323" s="12">
        <v>183.0</v>
      </c>
      <c r="C323" s="7" t="s">
        <v>720</v>
      </c>
      <c r="D323" s="7" t="s">
        <v>721</v>
      </c>
      <c r="E323" s="26" t="s">
        <v>25</v>
      </c>
      <c r="F323" s="18" t="str">
        <f t="shared" si="1"/>
        <v>No</v>
      </c>
      <c r="G323" s="30" t="s">
        <v>25</v>
      </c>
      <c r="H323" s="18" t="str">
        <f t="shared" si="2"/>
        <v>None</v>
      </c>
      <c r="K323" s="20"/>
      <c r="L323" s="21" t="str">
        <f>'AI - 1'!A322</f>
        <v>No</v>
      </c>
      <c r="M323" s="21" t="str">
        <f>'AI - 2'!A322</f>
        <v>No</v>
      </c>
      <c r="N323" s="21" t="str">
        <f>'AI  - 3'!A322</f>
        <v>No</v>
      </c>
      <c r="O323" s="10">
        <f t="shared" si="3"/>
        <v>0</v>
      </c>
      <c r="P323" s="21" t="str">
        <f>'AI - 1'!B322</f>
        <v>No</v>
      </c>
      <c r="Q323" s="21" t="str">
        <f>'AI - 2'!B322</f>
        <v>No</v>
      </c>
      <c r="R323" s="21" t="str">
        <f>'AI  - 3'!B322</f>
        <v>No</v>
      </c>
      <c r="S323" s="10">
        <f t="shared" si="4"/>
        <v>0</v>
      </c>
      <c r="T323" s="22" t="str">
        <f t="shared" si="5"/>
        <v>No</v>
      </c>
      <c r="U323" s="23"/>
      <c r="V323" s="10"/>
      <c r="W323" s="7"/>
      <c r="X323" s="24"/>
      <c r="Y323" s="25"/>
      <c r="Z323" s="7"/>
      <c r="AA323" s="7"/>
      <c r="AB323" s="24"/>
      <c r="AC323" s="25"/>
      <c r="AD323" s="7"/>
      <c r="AE323" s="7"/>
      <c r="AF323" s="24"/>
      <c r="AG323" s="25"/>
    </row>
    <row r="324" ht="15.75" hidden="1" customHeight="1">
      <c r="A324" s="16"/>
      <c r="B324" s="12">
        <v>333.0</v>
      </c>
      <c r="C324" s="7" t="s">
        <v>722</v>
      </c>
      <c r="D324" s="7" t="s">
        <v>723</v>
      </c>
      <c r="E324" s="26" t="s">
        <v>25</v>
      </c>
      <c r="F324" s="18" t="str">
        <f t="shared" si="1"/>
        <v>No</v>
      </c>
      <c r="G324" s="26" t="s">
        <v>25</v>
      </c>
      <c r="H324" s="18" t="str">
        <f t="shared" si="2"/>
        <v>None</v>
      </c>
      <c r="K324" s="20"/>
      <c r="L324" s="21" t="str">
        <f>'AI - 1'!A323</f>
        <v>No</v>
      </c>
      <c r="M324" s="21" t="str">
        <f>'AI - 2'!A323</f>
        <v>No</v>
      </c>
      <c r="N324" s="21" t="str">
        <f>'AI  - 3'!A323</f>
        <v>No</v>
      </c>
      <c r="O324" s="10">
        <f t="shared" si="3"/>
        <v>0</v>
      </c>
      <c r="P324" s="21" t="str">
        <f>'AI - 1'!B323</f>
        <v>No</v>
      </c>
      <c r="Q324" s="21" t="str">
        <f>'AI - 2'!B323</f>
        <v>No</v>
      </c>
      <c r="R324" s="21" t="str">
        <f>'AI  - 3'!B323</f>
        <v>No</v>
      </c>
      <c r="S324" s="10">
        <f t="shared" si="4"/>
        <v>0</v>
      </c>
      <c r="T324" s="22" t="str">
        <f t="shared" si="5"/>
        <v>No</v>
      </c>
      <c r="U324" s="23"/>
      <c r="V324" s="10"/>
      <c r="W324" s="7"/>
      <c r="X324" s="24"/>
      <c r="Y324" s="25"/>
      <c r="Z324" s="27"/>
      <c r="AA324" s="27"/>
      <c r="AB324" s="28"/>
      <c r="AC324" s="27"/>
      <c r="AD324" s="27"/>
      <c r="AE324" s="27"/>
      <c r="AF324" s="28"/>
      <c r="AG324" s="27"/>
    </row>
    <row r="325" ht="15.75" hidden="1" customHeight="1">
      <c r="A325" s="16"/>
      <c r="B325" s="12">
        <v>742.0</v>
      </c>
      <c r="C325" s="7" t="s">
        <v>724</v>
      </c>
      <c r="D325" s="7" t="s">
        <v>725</v>
      </c>
      <c r="E325" s="26" t="s">
        <v>25</v>
      </c>
      <c r="F325" s="18" t="str">
        <f t="shared" si="1"/>
        <v>No</v>
      </c>
      <c r="G325" s="26" t="s">
        <v>25</v>
      </c>
      <c r="H325" s="18" t="str">
        <f t="shared" si="2"/>
        <v>None</v>
      </c>
      <c r="K325" s="20"/>
      <c r="L325" s="21" t="str">
        <f>'AI - 1'!A324</f>
        <v>No</v>
      </c>
      <c r="M325" s="21" t="str">
        <f>'AI - 2'!A324</f>
        <v>No</v>
      </c>
      <c r="N325" s="21" t="str">
        <f>'AI  - 3'!A324</f>
        <v>No</v>
      </c>
      <c r="O325" s="10">
        <f t="shared" si="3"/>
        <v>0</v>
      </c>
      <c r="P325" s="21" t="str">
        <f>'AI - 1'!B324</f>
        <v>No</v>
      </c>
      <c r="Q325" s="21" t="str">
        <f>'AI - 2'!B324</f>
        <v>No</v>
      </c>
      <c r="R325" s="21" t="str">
        <f>'AI  - 3'!B324</f>
        <v>No</v>
      </c>
      <c r="S325" s="10">
        <f t="shared" si="4"/>
        <v>0</v>
      </c>
      <c r="T325" s="22" t="str">
        <f t="shared" si="5"/>
        <v>No</v>
      </c>
      <c r="U325" s="23"/>
      <c r="V325" s="10"/>
      <c r="W325" s="7"/>
      <c r="X325" s="24"/>
      <c r="Y325" s="25"/>
      <c r="Z325" s="27"/>
      <c r="AA325" s="27"/>
      <c r="AB325" s="28"/>
      <c r="AC325" s="27"/>
      <c r="AD325" s="27"/>
      <c r="AE325" s="27"/>
      <c r="AF325" s="28"/>
      <c r="AG325" s="27"/>
    </row>
    <row r="326" ht="15.75" hidden="1" customHeight="1">
      <c r="A326" s="16"/>
      <c r="B326" s="12">
        <v>341.0</v>
      </c>
      <c r="C326" s="7" t="s">
        <v>726</v>
      </c>
      <c r="D326" s="7" t="s">
        <v>727</v>
      </c>
      <c r="E326" s="26" t="s">
        <v>25</v>
      </c>
      <c r="F326" s="18" t="str">
        <f t="shared" si="1"/>
        <v>No</v>
      </c>
      <c r="G326" s="26" t="s">
        <v>25</v>
      </c>
      <c r="H326" s="18" t="str">
        <f t="shared" si="2"/>
        <v>None</v>
      </c>
      <c r="K326" s="20"/>
      <c r="L326" s="21" t="str">
        <f>'AI - 1'!A325</f>
        <v>No</v>
      </c>
      <c r="M326" s="21" t="str">
        <f>'AI - 2'!A325</f>
        <v>No</v>
      </c>
      <c r="N326" s="21" t="str">
        <f>'AI  - 3'!A325</f>
        <v>No</v>
      </c>
      <c r="O326" s="10">
        <f t="shared" si="3"/>
        <v>0</v>
      </c>
      <c r="P326" s="21" t="str">
        <f>'AI - 1'!B325</f>
        <v>No</v>
      </c>
      <c r="Q326" s="21" t="str">
        <f>'AI - 2'!B325</f>
        <v>No</v>
      </c>
      <c r="R326" s="21" t="str">
        <f>'AI  - 3'!B325</f>
        <v>No</v>
      </c>
      <c r="S326" s="10">
        <f t="shared" si="4"/>
        <v>0</v>
      </c>
      <c r="T326" s="22" t="str">
        <f t="shared" si="5"/>
        <v>No</v>
      </c>
      <c r="U326" s="23"/>
      <c r="V326" s="10"/>
      <c r="W326" s="7"/>
      <c r="X326" s="24"/>
      <c r="Y326" s="25"/>
      <c r="Z326" s="27"/>
      <c r="AA326" s="27"/>
      <c r="AB326" s="28"/>
      <c r="AC326" s="27"/>
      <c r="AD326" s="27"/>
      <c r="AE326" s="27"/>
      <c r="AF326" s="28"/>
      <c r="AG326" s="27"/>
    </row>
    <row r="327" ht="15.75" hidden="1" customHeight="1">
      <c r="A327" s="16"/>
      <c r="B327" s="12">
        <v>1047.0</v>
      </c>
      <c r="C327" s="7" t="s">
        <v>728</v>
      </c>
      <c r="D327" s="7" t="s">
        <v>729</v>
      </c>
      <c r="E327" s="26" t="s">
        <v>25</v>
      </c>
      <c r="F327" s="18" t="str">
        <f t="shared" si="1"/>
        <v>No</v>
      </c>
      <c r="G327" s="26" t="s">
        <v>25</v>
      </c>
      <c r="H327" s="18" t="str">
        <f t="shared" si="2"/>
        <v>None</v>
      </c>
      <c r="K327" s="20"/>
      <c r="L327" s="21" t="str">
        <f>'AI - 1'!A326</f>
        <v>No</v>
      </c>
      <c r="M327" s="21" t="str">
        <f>'AI - 2'!A326</f>
        <v>No</v>
      </c>
      <c r="N327" s="21" t="str">
        <f>'AI  - 3'!A326</f>
        <v>No</v>
      </c>
      <c r="O327" s="10">
        <f t="shared" si="3"/>
        <v>0</v>
      </c>
      <c r="P327" s="21" t="str">
        <f>'AI - 1'!B326</f>
        <v>No</v>
      </c>
      <c r="Q327" s="21" t="str">
        <f>'AI - 2'!B326</f>
        <v>No</v>
      </c>
      <c r="R327" s="21" t="str">
        <f>'AI  - 3'!B326</f>
        <v>No</v>
      </c>
      <c r="S327" s="10">
        <f t="shared" si="4"/>
        <v>0</v>
      </c>
      <c r="T327" s="22" t="str">
        <f t="shared" si="5"/>
        <v>No</v>
      </c>
      <c r="U327" s="23"/>
      <c r="V327" s="10"/>
      <c r="W327" s="7"/>
      <c r="X327" s="24"/>
      <c r="Y327" s="25"/>
      <c r="Z327" s="27"/>
      <c r="AA327" s="27"/>
      <c r="AB327" s="28"/>
      <c r="AC327" s="27"/>
      <c r="AD327" s="27"/>
      <c r="AE327" s="27"/>
      <c r="AF327" s="28"/>
      <c r="AG327" s="27"/>
    </row>
    <row r="328" ht="15.75" hidden="1" customHeight="1">
      <c r="A328" s="16"/>
      <c r="B328" s="12">
        <v>248.0</v>
      </c>
      <c r="C328" s="7" t="s">
        <v>730</v>
      </c>
      <c r="D328" s="7" t="s">
        <v>731</v>
      </c>
      <c r="E328" s="26" t="s">
        <v>25</v>
      </c>
      <c r="F328" s="18" t="str">
        <f t="shared" si="1"/>
        <v>No</v>
      </c>
      <c r="G328" s="30" t="s">
        <v>25</v>
      </c>
      <c r="H328" s="18" t="str">
        <f t="shared" si="2"/>
        <v>None</v>
      </c>
      <c r="K328" s="20"/>
      <c r="L328" s="21" t="str">
        <f>'AI - 1'!A327</f>
        <v>No</v>
      </c>
      <c r="M328" s="21" t="str">
        <f>'AI - 2'!A327</f>
        <v>No</v>
      </c>
      <c r="N328" s="21" t="str">
        <f>'AI  - 3'!A327</f>
        <v>No</v>
      </c>
      <c r="O328" s="10">
        <f t="shared" si="3"/>
        <v>0</v>
      </c>
      <c r="P328" s="21" t="str">
        <f>'AI - 1'!B327</f>
        <v>No</v>
      </c>
      <c r="Q328" s="21" t="str">
        <f>'AI - 2'!B327</f>
        <v>No</v>
      </c>
      <c r="R328" s="21" t="str">
        <f>'AI  - 3'!B327</f>
        <v>No</v>
      </c>
      <c r="S328" s="10">
        <f t="shared" si="4"/>
        <v>0</v>
      </c>
      <c r="T328" s="22" t="str">
        <f t="shared" si="5"/>
        <v>No</v>
      </c>
      <c r="U328" s="23"/>
      <c r="V328" s="10"/>
      <c r="W328" s="7"/>
      <c r="X328" s="24"/>
      <c r="Y328" s="25"/>
      <c r="Z328" s="27"/>
      <c r="AA328" s="27"/>
      <c r="AB328" s="28"/>
      <c r="AC328" s="27"/>
      <c r="AD328" s="27"/>
      <c r="AE328" s="27"/>
      <c r="AF328" s="28"/>
      <c r="AG328" s="27"/>
    </row>
    <row r="329" ht="15.75" hidden="1" customHeight="1">
      <c r="A329" s="16"/>
      <c r="B329" s="12">
        <v>1064.0</v>
      </c>
      <c r="C329" s="7" t="s">
        <v>732</v>
      </c>
      <c r="D329" s="7" t="s">
        <v>733</v>
      </c>
      <c r="E329" s="26" t="s">
        <v>25</v>
      </c>
      <c r="F329" s="18" t="str">
        <f t="shared" si="1"/>
        <v>No</v>
      </c>
      <c r="G329" s="26" t="s">
        <v>25</v>
      </c>
      <c r="H329" s="18" t="str">
        <f t="shared" si="2"/>
        <v>None</v>
      </c>
      <c r="K329" s="20"/>
      <c r="L329" s="21" t="str">
        <f>'AI - 1'!A328</f>
        <v>No</v>
      </c>
      <c r="M329" s="21" t="str">
        <f>'AI - 2'!A328</f>
        <v>No</v>
      </c>
      <c r="N329" s="21" t="str">
        <f>'AI  - 3'!A328</f>
        <v>No</v>
      </c>
      <c r="O329" s="10">
        <f t="shared" si="3"/>
        <v>0</v>
      </c>
      <c r="P329" s="21" t="str">
        <f>'AI - 1'!B328</f>
        <v>No</v>
      </c>
      <c r="Q329" s="21" t="str">
        <f>'AI - 2'!B328</f>
        <v>No</v>
      </c>
      <c r="R329" s="21" t="str">
        <f>'AI  - 3'!B328</f>
        <v>No</v>
      </c>
      <c r="S329" s="10">
        <f t="shared" si="4"/>
        <v>0</v>
      </c>
      <c r="T329" s="22" t="str">
        <f t="shared" si="5"/>
        <v>No</v>
      </c>
      <c r="U329" s="23"/>
      <c r="V329" s="10"/>
      <c r="W329" s="7"/>
      <c r="X329" s="24"/>
      <c r="Y329" s="25"/>
      <c r="Z329" s="27"/>
      <c r="AA329" s="27"/>
      <c r="AB329" s="28"/>
      <c r="AC329" s="27"/>
      <c r="AD329" s="27"/>
      <c r="AE329" s="27"/>
      <c r="AF329" s="28"/>
      <c r="AG329" s="27"/>
    </row>
    <row r="330" ht="15.75" hidden="1" customHeight="1">
      <c r="A330" s="16"/>
      <c r="B330" s="12">
        <v>80.0</v>
      </c>
      <c r="C330" s="18" t="s">
        <v>734</v>
      </c>
      <c r="D330" s="18" t="s">
        <v>735</v>
      </c>
      <c r="E330" s="30" t="s">
        <v>25</v>
      </c>
      <c r="F330" s="18" t="str">
        <f t="shared" si="1"/>
        <v>No</v>
      </c>
      <c r="G330" s="30" t="s">
        <v>25</v>
      </c>
      <c r="H330" s="18" t="str">
        <f t="shared" si="2"/>
        <v>None</v>
      </c>
      <c r="K330" s="20"/>
      <c r="L330" s="21" t="str">
        <f>'AI - 1'!A329</f>
        <v>No</v>
      </c>
      <c r="M330" s="21" t="str">
        <f>'AI - 2'!A329</f>
        <v>No</v>
      </c>
      <c r="N330" s="21" t="str">
        <f>'AI  - 3'!A329</f>
        <v>No</v>
      </c>
      <c r="O330" s="10">
        <f t="shared" si="3"/>
        <v>0</v>
      </c>
      <c r="P330" s="21" t="str">
        <f>'AI - 1'!B329</f>
        <v>No</v>
      </c>
      <c r="Q330" s="21" t="str">
        <f>'AI - 2'!B329</f>
        <v>No</v>
      </c>
      <c r="R330" s="21" t="str">
        <f>'AI  - 3'!B329</f>
        <v>No</v>
      </c>
      <c r="S330" s="10">
        <f t="shared" si="4"/>
        <v>0</v>
      </c>
      <c r="T330" s="22" t="str">
        <f t="shared" si="5"/>
        <v>No</v>
      </c>
      <c r="U330" s="23"/>
      <c r="V330" s="10"/>
      <c r="W330" s="7"/>
      <c r="X330" s="24"/>
      <c r="Y330" s="25"/>
      <c r="Z330" s="27"/>
      <c r="AA330" s="27"/>
      <c r="AB330" s="28"/>
      <c r="AC330" s="27"/>
      <c r="AD330" s="27"/>
      <c r="AE330" s="27"/>
      <c r="AF330" s="28"/>
      <c r="AG330" s="27"/>
    </row>
    <row r="331" ht="15.75" hidden="1" customHeight="1">
      <c r="A331" s="16"/>
      <c r="B331" s="12">
        <v>491.0</v>
      </c>
      <c r="C331" s="7" t="s">
        <v>736</v>
      </c>
      <c r="D331" s="7" t="s">
        <v>737</v>
      </c>
      <c r="E331" s="26" t="s">
        <v>25</v>
      </c>
      <c r="F331" s="18" t="str">
        <f t="shared" si="1"/>
        <v>No</v>
      </c>
      <c r="G331" s="26" t="s">
        <v>25</v>
      </c>
      <c r="H331" s="18" t="str">
        <f t="shared" si="2"/>
        <v>None</v>
      </c>
      <c r="K331" s="20"/>
      <c r="L331" s="21" t="str">
        <f>'AI - 1'!A330</f>
        <v>No</v>
      </c>
      <c r="M331" s="21" t="str">
        <f>'AI - 2'!A330</f>
        <v>No</v>
      </c>
      <c r="N331" s="21" t="str">
        <f>'AI  - 3'!A330</f>
        <v>No</v>
      </c>
      <c r="O331" s="10">
        <f t="shared" si="3"/>
        <v>0</v>
      </c>
      <c r="P331" s="21" t="str">
        <f>'AI - 1'!B330</f>
        <v>No</v>
      </c>
      <c r="Q331" s="21" t="str">
        <f>'AI - 2'!B330</f>
        <v>No</v>
      </c>
      <c r="R331" s="21" t="str">
        <f>'AI  - 3'!B330</f>
        <v>No</v>
      </c>
      <c r="S331" s="10">
        <f t="shared" si="4"/>
        <v>0</v>
      </c>
      <c r="T331" s="22" t="str">
        <f t="shared" si="5"/>
        <v>No</v>
      </c>
      <c r="U331" s="23"/>
      <c r="V331" s="10"/>
      <c r="W331" s="7"/>
      <c r="X331" s="24"/>
      <c r="Y331" s="25"/>
      <c r="Z331" s="27"/>
      <c r="AA331" s="27"/>
      <c r="AB331" s="28"/>
      <c r="AC331" s="27"/>
      <c r="AD331" s="27"/>
      <c r="AE331" s="27"/>
      <c r="AF331" s="28"/>
      <c r="AG331" s="27"/>
    </row>
    <row r="332" ht="15.75" hidden="1" customHeight="1">
      <c r="A332" s="16"/>
      <c r="B332" s="12">
        <v>417.0</v>
      </c>
      <c r="C332" s="7" t="s">
        <v>738</v>
      </c>
      <c r="D332" s="7" t="s">
        <v>739</v>
      </c>
      <c r="E332" s="26" t="s">
        <v>25</v>
      </c>
      <c r="F332" s="18" t="str">
        <f t="shared" si="1"/>
        <v>No</v>
      </c>
      <c r="G332" s="26" t="s">
        <v>25</v>
      </c>
      <c r="H332" s="18" t="str">
        <f t="shared" si="2"/>
        <v>None</v>
      </c>
      <c r="K332" s="20"/>
      <c r="L332" s="21" t="str">
        <f>'AI - 1'!A331</f>
        <v>No</v>
      </c>
      <c r="M332" s="21" t="str">
        <f>'AI - 2'!A331</f>
        <v>No</v>
      </c>
      <c r="N332" s="21" t="str">
        <f>'AI  - 3'!A331</f>
        <v>No</v>
      </c>
      <c r="O332" s="10">
        <f t="shared" si="3"/>
        <v>0</v>
      </c>
      <c r="P332" s="21" t="str">
        <f>'AI - 1'!B331</f>
        <v>No</v>
      </c>
      <c r="Q332" s="21" t="str">
        <f>'AI - 2'!B331</f>
        <v>No</v>
      </c>
      <c r="R332" s="21" t="str">
        <f>'AI  - 3'!B331</f>
        <v>No</v>
      </c>
      <c r="S332" s="10">
        <f t="shared" si="4"/>
        <v>0</v>
      </c>
      <c r="T332" s="22" t="str">
        <f t="shared" si="5"/>
        <v>No</v>
      </c>
      <c r="U332" s="23"/>
      <c r="V332" s="10"/>
      <c r="W332" s="7"/>
      <c r="X332" s="24"/>
      <c r="Y332" s="25"/>
      <c r="Z332" s="27"/>
      <c r="AA332" s="27"/>
      <c r="AB332" s="28"/>
      <c r="AC332" s="27"/>
      <c r="AD332" s="27"/>
      <c r="AE332" s="27"/>
      <c r="AF332" s="28"/>
      <c r="AG332" s="27"/>
    </row>
    <row r="333" ht="15.75" hidden="1" customHeight="1">
      <c r="A333" s="16"/>
      <c r="B333" s="12">
        <v>1094.0</v>
      </c>
      <c r="C333" s="7" t="s">
        <v>740</v>
      </c>
      <c r="D333" s="7" t="s">
        <v>741</v>
      </c>
      <c r="E333" s="26" t="s">
        <v>25</v>
      </c>
      <c r="F333" s="18" t="str">
        <f t="shared" si="1"/>
        <v>No</v>
      </c>
      <c r="G333" s="26" t="s">
        <v>25</v>
      </c>
      <c r="H333" s="18" t="str">
        <f t="shared" si="2"/>
        <v>None</v>
      </c>
      <c r="K333" s="20"/>
      <c r="L333" s="21" t="str">
        <f>'AI - 1'!A332</f>
        <v>No</v>
      </c>
      <c r="M333" s="21" t="str">
        <f>'AI - 2'!A332</f>
        <v>No</v>
      </c>
      <c r="N333" s="21" t="str">
        <f>'AI  - 3'!A332</f>
        <v>No</v>
      </c>
      <c r="O333" s="10">
        <f t="shared" si="3"/>
        <v>0</v>
      </c>
      <c r="P333" s="21" t="str">
        <f>'AI - 1'!B332</f>
        <v>No</v>
      </c>
      <c r="Q333" s="21" t="str">
        <f>'AI - 2'!B332</f>
        <v>No</v>
      </c>
      <c r="R333" s="21" t="str">
        <f>'AI  - 3'!B332</f>
        <v>No</v>
      </c>
      <c r="S333" s="10">
        <f t="shared" si="4"/>
        <v>0</v>
      </c>
      <c r="T333" s="22" t="str">
        <f t="shared" si="5"/>
        <v>No</v>
      </c>
      <c r="U333" s="23"/>
      <c r="V333" s="10"/>
      <c r="W333" s="7"/>
      <c r="X333" s="24"/>
      <c r="Y333" s="25"/>
      <c r="Z333" s="7"/>
      <c r="AA333" s="7"/>
      <c r="AB333" s="24"/>
      <c r="AC333" s="25"/>
      <c r="AD333" s="7"/>
      <c r="AE333" s="7"/>
      <c r="AF333" s="24"/>
      <c r="AG333" s="25"/>
    </row>
    <row r="334" ht="15.75" hidden="1" customHeight="1">
      <c r="A334" s="16"/>
      <c r="B334" s="12">
        <v>415.0</v>
      </c>
      <c r="C334" s="7" t="s">
        <v>742</v>
      </c>
      <c r="D334" s="7" t="s">
        <v>743</v>
      </c>
      <c r="E334" s="26" t="s">
        <v>25</v>
      </c>
      <c r="F334" s="18" t="str">
        <f t="shared" si="1"/>
        <v>No</v>
      </c>
      <c r="G334" s="26" t="s">
        <v>25</v>
      </c>
      <c r="H334" s="18" t="str">
        <f t="shared" si="2"/>
        <v>None</v>
      </c>
      <c r="K334" s="20"/>
      <c r="L334" s="21" t="str">
        <f>'AI - 1'!A333</f>
        <v>No</v>
      </c>
      <c r="M334" s="21" t="str">
        <f>'AI - 2'!A333</f>
        <v>No</v>
      </c>
      <c r="N334" s="21" t="str">
        <f>'AI  - 3'!A333</f>
        <v>No</v>
      </c>
      <c r="O334" s="10">
        <f t="shared" si="3"/>
        <v>0</v>
      </c>
      <c r="P334" s="21" t="str">
        <f>'AI - 1'!B333</f>
        <v>No</v>
      </c>
      <c r="Q334" s="21" t="str">
        <f>'AI - 2'!B333</f>
        <v>No</v>
      </c>
      <c r="R334" s="21" t="str">
        <f>'AI  - 3'!B333</f>
        <v>No</v>
      </c>
      <c r="S334" s="10">
        <f t="shared" si="4"/>
        <v>0</v>
      </c>
      <c r="T334" s="22" t="str">
        <f t="shared" si="5"/>
        <v>No</v>
      </c>
      <c r="U334" s="23"/>
      <c r="V334" s="10"/>
      <c r="W334" s="7"/>
      <c r="X334" s="24"/>
      <c r="Y334" s="25"/>
      <c r="Z334" s="7"/>
      <c r="AA334" s="7"/>
      <c r="AB334" s="24"/>
      <c r="AC334" s="25"/>
      <c r="AD334" s="7"/>
      <c r="AE334" s="7"/>
      <c r="AF334" s="24"/>
      <c r="AG334" s="25"/>
    </row>
    <row r="335" ht="15.75" hidden="1" customHeight="1">
      <c r="A335" s="16"/>
      <c r="B335" s="12">
        <v>212.0</v>
      </c>
      <c r="C335" s="7" t="s">
        <v>744</v>
      </c>
      <c r="D335" s="7" t="s">
        <v>745</v>
      </c>
      <c r="E335" s="26" t="s">
        <v>25</v>
      </c>
      <c r="F335" s="18" t="str">
        <f t="shared" si="1"/>
        <v>No</v>
      </c>
      <c r="G335" s="26" t="s">
        <v>25</v>
      </c>
      <c r="H335" s="18" t="str">
        <f t="shared" si="2"/>
        <v>None</v>
      </c>
      <c r="K335" s="20"/>
      <c r="L335" s="21" t="str">
        <f>'AI - 1'!A334</f>
        <v>No</v>
      </c>
      <c r="M335" s="21" t="str">
        <f>'AI - 2'!A334</f>
        <v>No</v>
      </c>
      <c r="N335" s="21" t="str">
        <f>'AI  - 3'!A334</f>
        <v>No</v>
      </c>
      <c r="O335" s="10">
        <f t="shared" si="3"/>
        <v>0</v>
      </c>
      <c r="P335" s="21" t="str">
        <f>'AI - 1'!B334</f>
        <v>No</v>
      </c>
      <c r="Q335" s="21" t="str">
        <f>'AI - 2'!B334</f>
        <v>No</v>
      </c>
      <c r="R335" s="21" t="str">
        <f>'AI  - 3'!B334</f>
        <v>No</v>
      </c>
      <c r="S335" s="10">
        <f t="shared" si="4"/>
        <v>0</v>
      </c>
      <c r="T335" s="22" t="str">
        <f t="shared" si="5"/>
        <v>No</v>
      </c>
      <c r="U335" s="23"/>
      <c r="V335" s="10"/>
      <c r="W335" s="7"/>
      <c r="X335" s="24"/>
      <c r="Y335" s="25"/>
      <c r="Z335" s="27"/>
      <c r="AA335" s="27"/>
      <c r="AB335" s="28"/>
      <c r="AC335" s="27"/>
      <c r="AD335" s="27"/>
      <c r="AE335" s="27"/>
      <c r="AF335" s="28"/>
      <c r="AG335" s="27"/>
    </row>
    <row r="336" ht="15.75" hidden="1" customHeight="1">
      <c r="A336" s="16"/>
      <c r="B336" s="12">
        <v>446.0</v>
      </c>
      <c r="C336" s="7" t="s">
        <v>746</v>
      </c>
      <c r="D336" s="7" t="s">
        <v>747</v>
      </c>
      <c r="E336" s="26" t="s">
        <v>25</v>
      </c>
      <c r="F336" s="18" t="str">
        <f t="shared" si="1"/>
        <v>No</v>
      </c>
      <c r="G336" s="26" t="s">
        <v>25</v>
      </c>
      <c r="H336" s="18" t="str">
        <f t="shared" si="2"/>
        <v>None</v>
      </c>
      <c r="K336" s="20"/>
      <c r="L336" s="21" t="str">
        <f>'AI - 1'!A335</f>
        <v>No</v>
      </c>
      <c r="M336" s="21" t="str">
        <f>'AI - 2'!A335</f>
        <v>No</v>
      </c>
      <c r="N336" s="21" t="str">
        <f>'AI  - 3'!A335</f>
        <v>No</v>
      </c>
      <c r="O336" s="10">
        <f t="shared" si="3"/>
        <v>0</v>
      </c>
      <c r="P336" s="21" t="str">
        <f>'AI - 1'!B335</f>
        <v>No</v>
      </c>
      <c r="Q336" s="21" t="str">
        <f>'AI - 2'!B335</f>
        <v>No</v>
      </c>
      <c r="R336" s="21" t="str">
        <f>'AI  - 3'!B335</f>
        <v>No</v>
      </c>
      <c r="S336" s="10">
        <f t="shared" si="4"/>
        <v>0</v>
      </c>
      <c r="T336" s="22" t="str">
        <f t="shared" si="5"/>
        <v>No</v>
      </c>
      <c r="U336" s="23"/>
      <c r="V336" s="10"/>
      <c r="W336" s="7"/>
      <c r="X336" s="24"/>
      <c r="Y336" s="25"/>
      <c r="Z336" s="27"/>
      <c r="AA336" s="27"/>
      <c r="AB336" s="28"/>
      <c r="AC336" s="27"/>
      <c r="AD336" s="27"/>
      <c r="AE336" s="27"/>
      <c r="AF336" s="28"/>
      <c r="AG336" s="27"/>
    </row>
    <row r="337" ht="15.75" hidden="1" customHeight="1">
      <c r="A337" s="16"/>
      <c r="B337" s="12">
        <v>171.0</v>
      </c>
      <c r="C337" s="7" t="s">
        <v>748</v>
      </c>
      <c r="D337" s="7" t="s">
        <v>749</v>
      </c>
      <c r="E337" s="26" t="s">
        <v>25</v>
      </c>
      <c r="F337" s="18" t="str">
        <f t="shared" si="1"/>
        <v>No</v>
      </c>
      <c r="G337" s="26" t="s">
        <v>25</v>
      </c>
      <c r="H337" s="18" t="str">
        <f t="shared" si="2"/>
        <v>None</v>
      </c>
      <c r="K337" s="20"/>
      <c r="L337" s="21" t="str">
        <f>'AI - 1'!A336</f>
        <v>No</v>
      </c>
      <c r="M337" s="21" t="str">
        <f>'AI - 2'!A336</f>
        <v>No</v>
      </c>
      <c r="N337" s="21" t="str">
        <f>'AI  - 3'!A336</f>
        <v>No</v>
      </c>
      <c r="O337" s="10">
        <f t="shared" si="3"/>
        <v>0</v>
      </c>
      <c r="P337" s="21" t="str">
        <f>'AI - 1'!B336</f>
        <v>No</v>
      </c>
      <c r="Q337" s="21" t="str">
        <f>'AI - 2'!B336</f>
        <v>No</v>
      </c>
      <c r="R337" s="21" t="str">
        <f>'AI  - 3'!B336</f>
        <v>No</v>
      </c>
      <c r="S337" s="10">
        <f t="shared" si="4"/>
        <v>0</v>
      </c>
      <c r="T337" s="22" t="str">
        <f t="shared" si="5"/>
        <v>No</v>
      </c>
      <c r="U337" s="23"/>
      <c r="V337" s="10"/>
      <c r="W337" s="7"/>
      <c r="X337" s="24"/>
      <c r="Y337" s="25"/>
      <c r="Z337" s="27"/>
      <c r="AA337" s="27"/>
      <c r="AB337" s="28"/>
      <c r="AC337" s="27"/>
      <c r="AD337" s="27"/>
      <c r="AE337" s="27"/>
      <c r="AF337" s="28"/>
      <c r="AG337" s="27"/>
    </row>
    <row r="338" ht="15.75" hidden="1" customHeight="1">
      <c r="A338" s="16"/>
      <c r="B338" s="12">
        <v>1026.0</v>
      </c>
      <c r="C338" s="7" t="s">
        <v>750</v>
      </c>
      <c r="D338" s="7" t="s">
        <v>751</v>
      </c>
      <c r="E338" s="26" t="s">
        <v>25</v>
      </c>
      <c r="F338" s="18" t="str">
        <f t="shared" si="1"/>
        <v>No</v>
      </c>
      <c r="G338" s="26" t="s">
        <v>25</v>
      </c>
      <c r="H338" s="18" t="str">
        <f t="shared" si="2"/>
        <v>None</v>
      </c>
      <c r="K338" s="20"/>
      <c r="L338" s="21" t="str">
        <f>'AI - 1'!A337</f>
        <v>No</v>
      </c>
      <c r="M338" s="21" t="str">
        <f>'AI - 2'!A337</f>
        <v>No</v>
      </c>
      <c r="N338" s="21" t="str">
        <f>'AI  - 3'!A337</f>
        <v>No</v>
      </c>
      <c r="O338" s="10">
        <f t="shared" si="3"/>
        <v>0</v>
      </c>
      <c r="P338" s="21" t="str">
        <f>'AI - 1'!B337</f>
        <v>No</v>
      </c>
      <c r="Q338" s="21" t="str">
        <f>'AI - 2'!B337</f>
        <v>No</v>
      </c>
      <c r="R338" s="21" t="str">
        <f>'AI  - 3'!B337</f>
        <v>No</v>
      </c>
      <c r="S338" s="10">
        <f t="shared" si="4"/>
        <v>0</v>
      </c>
      <c r="T338" s="22" t="str">
        <f t="shared" si="5"/>
        <v>No</v>
      </c>
      <c r="U338" s="23"/>
      <c r="V338" s="10"/>
      <c r="W338" s="7"/>
      <c r="X338" s="24"/>
      <c r="Y338" s="25"/>
      <c r="Z338" s="27"/>
      <c r="AA338" s="27"/>
      <c r="AB338" s="28"/>
      <c r="AC338" s="27"/>
      <c r="AD338" s="27"/>
      <c r="AE338" s="27"/>
      <c r="AF338" s="28"/>
      <c r="AG338" s="27"/>
    </row>
    <row r="339" ht="15.75" hidden="1" customHeight="1">
      <c r="A339" s="16"/>
      <c r="B339" s="12">
        <v>698.0</v>
      </c>
      <c r="C339" s="7" t="s">
        <v>752</v>
      </c>
      <c r="D339" s="7" t="s">
        <v>753</v>
      </c>
      <c r="E339" s="26" t="s">
        <v>25</v>
      </c>
      <c r="F339" s="18" t="str">
        <f t="shared" si="1"/>
        <v>No</v>
      </c>
      <c r="G339" s="30" t="s">
        <v>25</v>
      </c>
      <c r="H339" s="18" t="str">
        <f t="shared" si="2"/>
        <v>None</v>
      </c>
      <c r="K339" s="20"/>
      <c r="L339" s="21" t="str">
        <f>'AI - 1'!A338</f>
        <v>No</v>
      </c>
      <c r="M339" s="21" t="str">
        <f>'AI - 2'!A338</f>
        <v>No</v>
      </c>
      <c r="N339" s="21" t="str">
        <f>'AI  - 3'!A338</f>
        <v>No</v>
      </c>
      <c r="O339" s="10">
        <f t="shared" si="3"/>
        <v>0</v>
      </c>
      <c r="P339" s="21" t="str">
        <f>'AI - 1'!B338</f>
        <v>No</v>
      </c>
      <c r="Q339" s="21" t="str">
        <f>'AI - 2'!B338</f>
        <v>No</v>
      </c>
      <c r="R339" s="21" t="str">
        <f>'AI  - 3'!B338</f>
        <v>No</v>
      </c>
      <c r="S339" s="10">
        <f t="shared" si="4"/>
        <v>0</v>
      </c>
      <c r="T339" s="22" t="str">
        <f t="shared" si="5"/>
        <v>No</v>
      </c>
      <c r="U339" s="23"/>
      <c r="V339" s="10"/>
      <c r="W339" s="7"/>
      <c r="X339" s="24"/>
      <c r="Y339" s="25"/>
      <c r="Z339" s="7"/>
      <c r="AA339" s="7"/>
      <c r="AB339" s="24"/>
      <c r="AC339" s="25"/>
      <c r="AD339" s="7"/>
      <c r="AE339" s="7"/>
      <c r="AF339" s="24"/>
      <c r="AG339" s="25"/>
    </row>
    <row r="340" ht="15.75" hidden="1" customHeight="1">
      <c r="A340" s="16"/>
      <c r="B340" s="12">
        <v>898.0</v>
      </c>
      <c r="C340" s="7" t="s">
        <v>754</v>
      </c>
      <c r="D340" s="7" t="s">
        <v>755</v>
      </c>
      <c r="E340" s="26" t="s">
        <v>25</v>
      </c>
      <c r="F340" s="18" t="str">
        <f t="shared" si="1"/>
        <v>No</v>
      </c>
      <c r="G340" s="26" t="s">
        <v>25</v>
      </c>
      <c r="H340" s="18" t="str">
        <f t="shared" si="2"/>
        <v>None</v>
      </c>
      <c r="K340" s="20"/>
      <c r="L340" s="21" t="str">
        <f>'AI - 1'!A339</f>
        <v>No</v>
      </c>
      <c r="M340" s="21" t="str">
        <f>'AI - 2'!A339</f>
        <v>No</v>
      </c>
      <c r="N340" s="21" t="str">
        <f>'AI  - 3'!A339</f>
        <v>No</v>
      </c>
      <c r="O340" s="10">
        <f t="shared" si="3"/>
        <v>0</v>
      </c>
      <c r="P340" s="21" t="str">
        <f>'AI - 1'!B339</f>
        <v>No</v>
      </c>
      <c r="Q340" s="21" t="str">
        <f>'AI - 2'!B339</f>
        <v>No</v>
      </c>
      <c r="R340" s="21" t="str">
        <f>'AI  - 3'!B339</f>
        <v>No</v>
      </c>
      <c r="S340" s="10">
        <f t="shared" si="4"/>
        <v>0</v>
      </c>
      <c r="T340" s="22" t="str">
        <f t="shared" si="5"/>
        <v>No</v>
      </c>
      <c r="U340" s="23"/>
      <c r="V340" s="10"/>
      <c r="W340" s="7"/>
      <c r="X340" s="24"/>
      <c r="Y340" s="25"/>
      <c r="Z340" s="27"/>
      <c r="AA340" s="27"/>
      <c r="AB340" s="28"/>
      <c r="AC340" s="27"/>
      <c r="AD340" s="27"/>
      <c r="AE340" s="27"/>
      <c r="AF340" s="28"/>
      <c r="AG340" s="27"/>
    </row>
    <row r="341" ht="15.75" hidden="1" customHeight="1">
      <c r="A341" s="16"/>
      <c r="B341" s="12">
        <v>275.0</v>
      </c>
      <c r="C341" s="7" t="s">
        <v>756</v>
      </c>
      <c r="D341" s="7" t="s">
        <v>757</v>
      </c>
      <c r="E341" s="26" t="s">
        <v>25</v>
      </c>
      <c r="F341" s="18" t="str">
        <f t="shared" si="1"/>
        <v>No</v>
      </c>
      <c r="G341" s="26" t="s">
        <v>25</v>
      </c>
      <c r="H341" s="18" t="str">
        <f t="shared" si="2"/>
        <v>None</v>
      </c>
      <c r="K341" s="20"/>
      <c r="L341" s="21" t="str">
        <f>'AI - 1'!A340</f>
        <v>No</v>
      </c>
      <c r="M341" s="21" t="str">
        <f>'AI - 2'!A340</f>
        <v>No</v>
      </c>
      <c r="N341" s="21" t="str">
        <f>'AI  - 3'!A340</f>
        <v>No</v>
      </c>
      <c r="O341" s="10">
        <f t="shared" si="3"/>
        <v>0</v>
      </c>
      <c r="P341" s="21" t="str">
        <f>'AI - 1'!B340</f>
        <v>No</v>
      </c>
      <c r="Q341" s="21" t="str">
        <f>'AI - 2'!B340</f>
        <v>No</v>
      </c>
      <c r="R341" s="21" t="str">
        <f>'AI  - 3'!B340</f>
        <v>No</v>
      </c>
      <c r="S341" s="10">
        <f t="shared" si="4"/>
        <v>0</v>
      </c>
      <c r="T341" s="22" t="str">
        <f t="shared" si="5"/>
        <v>No</v>
      </c>
      <c r="U341" s="23"/>
      <c r="V341" s="10"/>
      <c r="W341" s="7"/>
      <c r="X341" s="24"/>
      <c r="Y341" s="25"/>
      <c r="Z341" s="27"/>
      <c r="AA341" s="27"/>
      <c r="AB341" s="28"/>
      <c r="AC341" s="27"/>
      <c r="AD341" s="27"/>
      <c r="AE341" s="27"/>
      <c r="AF341" s="28"/>
      <c r="AG341" s="27"/>
    </row>
    <row r="342" ht="15.75" hidden="1" customHeight="1">
      <c r="A342" s="16"/>
      <c r="B342" s="12">
        <v>350.0</v>
      </c>
      <c r="C342" s="7" t="s">
        <v>758</v>
      </c>
      <c r="D342" s="7" t="s">
        <v>759</v>
      </c>
      <c r="E342" s="26" t="s">
        <v>25</v>
      </c>
      <c r="F342" s="18" t="str">
        <f t="shared" si="1"/>
        <v>No</v>
      </c>
      <c r="G342" s="26" t="s">
        <v>25</v>
      </c>
      <c r="H342" s="18" t="str">
        <f t="shared" si="2"/>
        <v>None</v>
      </c>
      <c r="K342" s="20"/>
      <c r="L342" s="21" t="str">
        <f>'AI - 1'!A341</f>
        <v>No</v>
      </c>
      <c r="M342" s="21" t="str">
        <f>'AI - 2'!A341</f>
        <v>No</v>
      </c>
      <c r="N342" s="21" t="str">
        <f>'AI  - 3'!A341</f>
        <v>No</v>
      </c>
      <c r="O342" s="10">
        <f t="shared" si="3"/>
        <v>0</v>
      </c>
      <c r="P342" s="21" t="str">
        <f>'AI - 1'!B341</f>
        <v>No</v>
      </c>
      <c r="Q342" s="21" t="str">
        <f>'AI - 2'!B341</f>
        <v>No</v>
      </c>
      <c r="R342" s="21" t="str">
        <f>'AI  - 3'!B341</f>
        <v>No</v>
      </c>
      <c r="S342" s="10">
        <f t="shared" si="4"/>
        <v>0</v>
      </c>
      <c r="T342" s="22" t="str">
        <f t="shared" si="5"/>
        <v>No</v>
      </c>
      <c r="U342" s="23"/>
      <c r="V342" s="10"/>
      <c r="W342" s="7"/>
      <c r="X342" s="24"/>
      <c r="Y342" s="25"/>
      <c r="Z342" s="27"/>
      <c r="AA342" s="27"/>
      <c r="AB342" s="28"/>
      <c r="AC342" s="27"/>
      <c r="AD342" s="27"/>
      <c r="AE342" s="27"/>
      <c r="AF342" s="28"/>
      <c r="AG342" s="27"/>
    </row>
    <row r="343" ht="15.75" hidden="1" customHeight="1">
      <c r="A343" s="16"/>
      <c r="B343" s="12">
        <v>1081.0</v>
      </c>
      <c r="C343" s="7" t="s">
        <v>760</v>
      </c>
      <c r="D343" s="7" t="s">
        <v>761</v>
      </c>
      <c r="E343" s="26" t="s">
        <v>25</v>
      </c>
      <c r="F343" s="18" t="str">
        <f t="shared" si="1"/>
        <v>No</v>
      </c>
      <c r="G343" s="30" t="s">
        <v>25</v>
      </c>
      <c r="H343" s="18" t="str">
        <f t="shared" si="2"/>
        <v>None</v>
      </c>
      <c r="K343" s="20"/>
      <c r="L343" s="21" t="str">
        <f>'AI - 1'!A342</f>
        <v>No</v>
      </c>
      <c r="M343" s="21" t="str">
        <f>'AI - 2'!A342</f>
        <v>No</v>
      </c>
      <c r="N343" s="21" t="str">
        <f>'AI  - 3'!A342</f>
        <v>No</v>
      </c>
      <c r="O343" s="10">
        <f t="shared" si="3"/>
        <v>0</v>
      </c>
      <c r="P343" s="21" t="str">
        <f>'AI - 1'!B342</f>
        <v>No</v>
      </c>
      <c r="Q343" s="21" t="str">
        <f>'AI - 2'!B342</f>
        <v>No</v>
      </c>
      <c r="R343" s="21" t="str">
        <f>'AI  - 3'!B342</f>
        <v>No</v>
      </c>
      <c r="S343" s="10">
        <f t="shared" si="4"/>
        <v>0</v>
      </c>
      <c r="T343" s="22" t="str">
        <f t="shared" si="5"/>
        <v>No</v>
      </c>
      <c r="U343" s="23"/>
      <c r="V343" s="10"/>
      <c r="W343" s="7"/>
      <c r="X343" s="24"/>
      <c r="Y343" s="25"/>
      <c r="Z343" s="7"/>
      <c r="AA343" s="7"/>
      <c r="AB343" s="24"/>
      <c r="AC343" s="25"/>
      <c r="AD343" s="7"/>
      <c r="AE343" s="7"/>
      <c r="AF343" s="24"/>
      <c r="AG343" s="25"/>
    </row>
    <row r="344" ht="15.75" hidden="1" customHeight="1">
      <c r="A344" s="16"/>
      <c r="B344" s="12">
        <v>778.0</v>
      </c>
      <c r="C344" s="7" t="s">
        <v>762</v>
      </c>
      <c r="D344" s="7" t="s">
        <v>763</v>
      </c>
      <c r="E344" s="26" t="s">
        <v>25</v>
      </c>
      <c r="F344" s="18" t="str">
        <f t="shared" si="1"/>
        <v>No</v>
      </c>
      <c r="G344" s="26" t="s">
        <v>25</v>
      </c>
      <c r="H344" s="18" t="str">
        <f t="shared" si="2"/>
        <v>None</v>
      </c>
      <c r="K344" s="20"/>
      <c r="L344" s="21" t="str">
        <f>'AI - 1'!A343</f>
        <v>No</v>
      </c>
      <c r="M344" s="21" t="str">
        <f>'AI - 2'!A343</f>
        <v>No</v>
      </c>
      <c r="N344" s="21" t="str">
        <f>'AI  - 3'!A343</f>
        <v>No</v>
      </c>
      <c r="O344" s="10">
        <f t="shared" si="3"/>
        <v>0</v>
      </c>
      <c r="P344" s="21" t="str">
        <f>'AI - 1'!B343</f>
        <v>No</v>
      </c>
      <c r="Q344" s="21" t="str">
        <f>'AI - 2'!B343</f>
        <v>No</v>
      </c>
      <c r="R344" s="21" t="str">
        <f>'AI  - 3'!B343</f>
        <v>No</v>
      </c>
      <c r="S344" s="10">
        <f t="shared" si="4"/>
        <v>0</v>
      </c>
      <c r="T344" s="22" t="str">
        <f t="shared" si="5"/>
        <v>No</v>
      </c>
      <c r="U344" s="23"/>
      <c r="V344" s="10"/>
      <c r="W344" s="7"/>
      <c r="X344" s="24"/>
      <c r="Y344" s="25"/>
      <c r="Z344" s="27"/>
      <c r="AA344" s="27"/>
      <c r="AB344" s="28"/>
      <c r="AC344" s="27"/>
      <c r="AD344" s="27"/>
      <c r="AE344" s="27"/>
      <c r="AF344" s="28"/>
      <c r="AG344" s="27"/>
    </row>
    <row r="345" ht="15.75" hidden="1" customHeight="1">
      <c r="A345" s="16"/>
      <c r="B345" s="12">
        <v>861.0</v>
      </c>
      <c r="C345" s="7" t="s">
        <v>764</v>
      </c>
      <c r="D345" s="7" t="s">
        <v>765</v>
      </c>
      <c r="E345" s="26" t="s">
        <v>25</v>
      </c>
      <c r="F345" s="18" t="str">
        <f t="shared" si="1"/>
        <v>No</v>
      </c>
      <c r="G345" s="30" t="s">
        <v>25</v>
      </c>
      <c r="H345" s="18" t="str">
        <f t="shared" si="2"/>
        <v>None</v>
      </c>
      <c r="K345" s="20"/>
      <c r="L345" s="21" t="str">
        <f>'AI - 1'!A344</f>
        <v>No</v>
      </c>
      <c r="M345" s="21" t="str">
        <f>'AI - 2'!A344</f>
        <v>No</v>
      </c>
      <c r="N345" s="21" t="str">
        <f>'AI  - 3'!A344</f>
        <v>No</v>
      </c>
      <c r="O345" s="10">
        <f t="shared" si="3"/>
        <v>0</v>
      </c>
      <c r="P345" s="21" t="str">
        <f>'AI - 1'!B344</f>
        <v>No</v>
      </c>
      <c r="Q345" s="21" t="str">
        <f>'AI - 2'!B344</f>
        <v>No</v>
      </c>
      <c r="R345" s="21" t="str">
        <f>'AI  - 3'!B344</f>
        <v>No</v>
      </c>
      <c r="S345" s="10">
        <f t="shared" si="4"/>
        <v>0</v>
      </c>
      <c r="T345" s="22" t="str">
        <f t="shared" si="5"/>
        <v>No</v>
      </c>
      <c r="U345" s="23"/>
      <c r="V345" s="10"/>
      <c r="W345" s="7"/>
      <c r="X345" s="24"/>
      <c r="Y345" s="25"/>
      <c r="Z345" s="7"/>
      <c r="AA345" s="7"/>
      <c r="AB345" s="24"/>
      <c r="AC345" s="25"/>
      <c r="AD345" s="7"/>
      <c r="AE345" s="7"/>
      <c r="AF345" s="24"/>
      <c r="AG345" s="25"/>
    </row>
    <row r="346" ht="15.75" hidden="1" customHeight="1">
      <c r="A346" s="16"/>
      <c r="B346" s="12">
        <v>1029.0</v>
      </c>
      <c r="C346" s="7" t="s">
        <v>766</v>
      </c>
      <c r="D346" s="7" t="s">
        <v>767</v>
      </c>
      <c r="E346" s="26" t="s">
        <v>25</v>
      </c>
      <c r="F346" s="18" t="str">
        <f t="shared" si="1"/>
        <v>No</v>
      </c>
      <c r="G346" s="26" t="s">
        <v>25</v>
      </c>
      <c r="H346" s="18" t="str">
        <f t="shared" si="2"/>
        <v>None</v>
      </c>
      <c r="K346" s="20"/>
      <c r="L346" s="21" t="str">
        <f>'AI - 1'!A345</f>
        <v>No</v>
      </c>
      <c r="M346" s="21" t="str">
        <f>'AI - 2'!A345</f>
        <v>No</v>
      </c>
      <c r="N346" s="21" t="str">
        <f>'AI  - 3'!A345</f>
        <v>No</v>
      </c>
      <c r="O346" s="10">
        <f t="shared" si="3"/>
        <v>0</v>
      </c>
      <c r="P346" s="21" t="str">
        <f>'AI - 1'!B345</f>
        <v>No</v>
      </c>
      <c r="Q346" s="21" t="str">
        <f>'AI - 2'!B345</f>
        <v>No</v>
      </c>
      <c r="R346" s="21" t="str">
        <f>'AI  - 3'!B345</f>
        <v>No</v>
      </c>
      <c r="S346" s="10">
        <f t="shared" si="4"/>
        <v>0</v>
      </c>
      <c r="T346" s="22" t="str">
        <f t="shared" si="5"/>
        <v>No</v>
      </c>
      <c r="U346" s="23"/>
      <c r="V346" s="10"/>
      <c r="W346" s="7"/>
      <c r="X346" s="24"/>
      <c r="Y346" s="25"/>
      <c r="Z346" s="27"/>
      <c r="AA346" s="27"/>
      <c r="AB346" s="28"/>
      <c r="AC346" s="27"/>
      <c r="AD346" s="27"/>
      <c r="AE346" s="27"/>
      <c r="AF346" s="28"/>
      <c r="AG346" s="27"/>
    </row>
    <row r="347" ht="15.75" hidden="1" customHeight="1">
      <c r="A347" s="16"/>
      <c r="B347" s="12">
        <v>402.0</v>
      </c>
      <c r="C347" s="7" t="s">
        <v>768</v>
      </c>
      <c r="D347" s="7" t="s">
        <v>769</v>
      </c>
      <c r="E347" s="26" t="s">
        <v>25</v>
      </c>
      <c r="F347" s="18" t="str">
        <f t="shared" si="1"/>
        <v>No</v>
      </c>
      <c r="G347" s="26" t="s">
        <v>25</v>
      </c>
      <c r="H347" s="18" t="str">
        <f t="shared" si="2"/>
        <v>None</v>
      </c>
      <c r="K347" s="20"/>
      <c r="L347" s="21" t="str">
        <f>'AI - 1'!A346</f>
        <v>No</v>
      </c>
      <c r="M347" s="21" t="str">
        <f>'AI - 2'!A346</f>
        <v>No</v>
      </c>
      <c r="N347" s="21" t="str">
        <f>'AI  - 3'!A346</f>
        <v>No</v>
      </c>
      <c r="O347" s="10">
        <f t="shared" si="3"/>
        <v>0</v>
      </c>
      <c r="P347" s="21" t="str">
        <f>'AI - 1'!B346</f>
        <v>No</v>
      </c>
      <c r="Q347" s="21" t="str">
        <f>'AI - 2'!B346</f>
        <v>No</v>
      </c>
      <c r="R347" s="21" t="str">
        <f>'AI  - 3'!B346</f>
        <v>No</v>
      </c>
      <c r="S347" s="10">
        <f t="shared" si="4"/>
        <v>0</v>
      </c>
      <c r="T347" s="22" t="str">
        <f t="shared" si="5"/>
        <v>No</v>
      </c>
      <c r="U347" s="23"/>
      <c r="V347" s="10"/>
      <c r="W347" s="7"/>
      <c r="X347" s="24"/>
      <c r="Y347" s="25"/>
      <c r="Z347" s="27"/>
      <c r="AA347" s="27"/>
      <c r="AB347" s="28"/>
      <c r="AC347" s="27"/>
      <c r="AD347" s="27"/>
      <c r="AE347" s="27"/>
      <c r="AF347" s="28"/>
      <c r="AG347" s="27"/>
    </row>
    <row r="348" ht="15.75" hidden="1" customHeight="1">
      <c r="A348" s="16"/>
      <c r="B348" s="12">
        <v>106.0</v>
      </c>
      <c r="C348" s="7" t="s">
        <v>770</v>
      </c>
      <c r="D348" s="7" t="s">
        <v>771</v>
      </c>
      <c r="E348" s="26" t="s">
        <v>25</v>
      </c>
      <c r="F348" s="18" t="str">
        <f t="shared" si="1"/>
        <v>No</v>
      </c>
      <c r="G348" s="26" t="s">
        <v>25</v>
      </c>
      <c r="H348" s="18" t="str">
        <f t="shared" si="2"/>
        <v>None</v>
      </c>
      <c r="K348" s="20"/>
      <c r="L348" s="21" t="str">
        <f>'AI - 1'!A347</f>
        <v>No</v>
      </c>
      <c r="M348" s="21" t="str">
        <f>'AI - 2'!A347</f>
        <v>No</v>
      </c>
      <c r="N348" s="21" t="str">
        <f>'AI  - 3'!A347</f>
        <v>No</v>
      </c>
      <c r="O348" s="10">
        <f t="shared" si="3"/>
        <v>0</v>
      </c>
      <c r="P348" s="21" t="str">
        <f>'AI - 1'!B347</f>
        <v>No</v>
      </c>
      <c r="Q348" s="21" t="str">
        <f>'AI - 2'!B347</f>
        <v>No</v>
      </c>
      <c r="R348" s="21" t="str">
        <f>'AI  - 3'!B347</f>
        <v>No</v>
      </c>
      <c r="S348" s="10">
        <f t="shared" si="4"/>
        <v>0</v>
      </c>
      <c r="T348" s="22" t="str">
        <f t="shared" si="5"/>
        <v>No</v>
      </c>
      <c r="U348" s="23"/>
      <c r="V348" s="10"/>
      <c r="W348" s="7"/>
      <c r="X348" s="24"/>
      <c r="Y348" s="25"/>
      <c r="Z348" s="27"/>
      <c r="AA348" s="27"/>
      <c r="AB348" s="28"/>
      <c r="AC348" s="27"/>
      <c r="AD348" s="27"/>
      <c r="AE348" s="27"/>
      <c r="AF348" s="28"/>
      <c r="AG348" s="27"/>
    </row>
    <row r="349" ht="15.75" hidden="1" customHeight="1">
      <c r="A349" s="16"/>
      <c r="B349" s="12">
        <v>530.0</v>
      </c>
      <c r="C349" s="7" t="s">
        <v>772</v>
      </c>
      <c r="D349" s="7" t="s">
        <v>773</v>
      </c>
      <c r="E349" s="26" t="s">
        <v>25</v>
      </c>
      <c r="F349" s="18" t="str">
        <f t="shared" si="1"/>
        <v>No</v>
      </c>
      <c r="G349" s="26" t="s">
        <v>25</v>
      </c>
      <c r="H349" s="18" t="str">
        <f t="shared" si="2"/>
        <v>None</v>
      </c>
      <c r="K349" s="20"/>
      <c r="L349" s="21" t="str">
        <f>'AI - 1'!A348</f>
        <v>No</v>
      </c>
      <c r="M349" s="21" t="str">
        <f>'AI - 2'!A348</f>
        <v>No</v>
      </c>
      <c r="N349" s="21" t="str">
        <f>'AI  - 3'!A348</f>
        <v>No</v>
      </c>
      <c r="O349" s="10">
        <f t="shared" si="3"/>
        <v>0</v>
      </c>
      <c r="P349" s="21" t="str">
        <f>'AI - 1'!B348</f>
        <v>No</v>
      </c>
      <c r="Q349" s="21" t="str">
        <f>'AI - 2'!B348</f>
        <v>No</v>
      </c>
      <c r="R349" s="21" t="str">
        <f>'AI  - 3'!B348</f>
        <v>No</v>
      </c>
      <c r="S349" s="10">
        <f t="shared" si="4"/>
        <v>0</v>
      </c>
      <c r="T349" s="22" t="str">
        <f t="shared" si="5"/>
        <v>No</v>
      </c>
      <c r="U349" s="23"/>
      <c r="V349" s="10"/>
      <c r="W349" s="7"/>
      <c r="X349" s="24"/>
      <c r="Y349" s="25"/>
      <c r="Z349" s="27"/>
      <c r="AA349" s="27"/>
      <c r="AB349" s="28"/>
      <c r="AC349" s="27"/>
      <c r="AD349" s="27"/>
      <c r="AE349" s="27"/>
      <c r="AF349" s="28"/>
      <c r="AG349" s="27"/>
    </row>
    <row r="350" ht="15.75" hidden="1" customHeight="1">
      <c r="A350" s="16"/>
      <c r="B350" s="12">
        <v>761.0</v>
      </c>
      <c r="C350" s="7" t="s">
        <v>124</v>
      </c>
      <c r="D350" s="7" t="s">
        <v>774</v>
      </c>
      <c r="E350" s="17" t="s">
        <v>21</v>
      </c>
      <c r="F350" s="18" t="str">
        <f t="shared" si="1"/>
        <v>Yes</v>
      </c>
      <c r="G350" s="17" t="s">
        <v>21</v>
      </c>
      <c r="H350" s="18" t="str">
        <f t="shared" si="2"/>
        <v>None</v>
      </c>
      <c r="K350" s="20"/>
      <c r="L350" s="21" t="str">
        <f>'AI - 1'!A349</f>
        <v>Yes</v>
      </c>
      <c r="M350" s="21" t="str">
        <f>'AI - 2'!A349</f>
        <v>Yes</v>
      </c>
      <c r="N350" s="21" t="str">
        <f>'AI  - 3'!A349</f>
        <v>Yes</v>
      </c>
      <c r="O350" s="10">
        <f t="shared" si="3"/>
        <v>3</v>
      </c>
      <c r="P350" s="21" t="str">
        <f>'AI - 1'!B349</f>
        <v>Yes</v>
      </c>
      <c r="Q350" s="21" t="str">
        <f>'AI - 2'!B349</f>
        <v>Yes</v>
      </c>
      <c r="R350" s="21" t="str">
        <f>'AI  - 3'!B349</f>
        <v>Yes</v>
      </c>
      <c r="S350" s="10">
        <f t="shared" si="4"/>
        <v>3</v>
      </c>
      <c r="T350" s="22" t="str">
        <f t="shared" si="5"/>
        <v>Yes</v>
      </c>
      <c r="U350" s="23"/>
      <c r="V350" s="10"/>
      <c r="W350" s="7"/>
      <c r="X350" s="24"/>
      <c r="Y350" s="25"/>
      <c r="Z350" s="27"/>
      <c r="AA350" s="27"/>
      <c r="AB350" s="28"/>
      <c r="AC350" s="27"/>
      <c r="AD350" s="27"/>
      <c r="AE350" s="27"/>
      <c r="AF350" s="28"/>
      <c r="AG350" s="27"/>
    </row>
    <row r="351" ht="15.75" hidden="1" customHeight="1">
      <c r="A351" s="16"/>
      <c r="B351" s="12">
        <v>619.0</v>
      </c>
      <c r="C351" s="7" t="s">
        <v>775</v>
      </c>
      <c r="D351" s="7" t="s">
        <v>776</v>
      </c>
      <c r="E351" s="26" t="s">
        <v>25</v>
      </c>
      <c r="F351" s="18" t="str">
        <f t="shared" si="1"/>
        <v>No</v>
      </c>
      <c r="G351" s="26" t="s">
        <v>25</v>
      </c>
      <c r="H351" s="18" t="str">
        <f t="shared" si="2"/>
        <v>None</v>
      </c>
      <c r="K351" s="20"/>
      <c r="L351" s="21" t="str">
        <f>'AI - 1'!A350</f>
        <v>No</v>
      </c>
      <c r="M351" s="21" t="str">
        <f>'AI - 2'!A350</f>
        <v>No</v>
      </c>
      <c r="N351" s="21" t="str">
        <f>'AI  - 3'!A350</f>
        <v>No</v>
      </c>
      <c r="O351" s="10">
        <f t="shared" si="3"/>
        <v>0</v>
      </c>
      <c r="P351" s="21" t="str">
        <f>'AI - 1'!B350</f>
        <v>No</v>
      </c>
      <c r="Q351" s="21" t="str">
        <f>'AI - 2'!B350</f>
        <v>No</v>
      </c>
      <c r="R351" s="21" t="str">
        <f>'AI  - 3'!B350</f>
        <v>No</v>
      </c>
      <c r="S351" s="10">
        <f t="shared" si="4"/>
        <v>0</v>
      </c>
      <c r="T351" s="22" t="str">
        <f t="shared" si="5"/>
        <v>No</v>
      </c>
      <c r="U351" s="23"/>
      <c r="V351" s="10"/>
      <c r="W351" s="7"/>
      <c r="X351" s="24"/>
      <c r="Y351" s="25"/>
      <c r="Z351" s="27"/>
      <c r="AA351" s="27"/>
      <c r="AB351" s="28"/>
      <c r="AC351" s="27"/>
      <c r="AD351" s="27"/>
      <c r="AE351" s="27"/>
      <c r="AF351" s="28"/>
      <c r="AG351" s="27"/>
    </row>
    <row r="352" ht="15.75" hidden="1" customHeight="1">
      <c r="A352" s="16"/>
      <c r="B352" s="12">
        <v>205.0</v>
      </c>
      <c r="C352" s="7" t="s">
        <v>777</v>
      </c>
      <c r="D352" s="7" t="s">
        <v>778</v>
      </c>
      <c r="E352" s="26" t="s">
        <v>25</v>
      </c>
      <c r="F352" s="18" t="str">
        <f t="shared" si="1"/>
        <v>No</v>
      </c>
      <c r="G352" s="26" t="s">
        <v>25</v>
      </c>
      <c r="H352" s="18" t="str">
        <f t="shared" si="2"/>
        <v>None</v>
      </c>
      <c r="K352" s="20"/>
      <c r="L352" s="21" t="str">
        <f>'AI - 1'!A351</f>
        <v>No</v>
      </c>
      <c r="M352" s="21" t="str">
        <f>'AI - 2'!A351</f>
        <v>No</v>
      </c>
      <c r="N352" s="21" t="str">
        <f>'AI  - 3'!A351</f>
        <v>No</v>
      </c>
      <c r="O352" s="10">
        <f t="shared" si="3"/>
        <v>0</v>
      </c>
      <c r="P352" s="21" t="str">
        <f>'AI - 1'!B351</f>
        <v>No</v>
      </c>
      <c r="Q352" s="21" t="str">
        <f>'AI - 2'!B351</f>
        <v>No</v>
      </c>
      <c r="R352" s="21" t="str">
        <f>'AI  - 3'!B351</f>
        <v>No</v>
      </c>
      <c r="S352" s="10">
        <f t="shared" si="4"/>
        <v>0</v>
      </c>
      <c r="T352" s="22" t="str">
        <f t="shared" si="5"/>
        <v>No</v>
      </c>
      <c r="U352" s="23"/>
      <c r="V352" s="10"/>
      <c r="W352" s="7"/>
      <c r="X352" s="24"/>
      <c r="Y352" s="25"/>
      <c r="Z352" s="27"/>
      <c r="AA352" s="27"/>
      <c r="AB352" s="28"/>
      <c r="AC352" s="27"/>
      <c r="AD352" s="27"/>
      <c r="AE352" s="27"/>
      <c r="AF352" s="28"/>
      <c r="AG352" s="27"/>
    </row>
    <row r="353" ht="15.75" hidden="1" customHeight="1">
      <c r="A353" s="16"/>
      <c r="B353" s="12">
        <v>678.0</v>
      </c>
      <c r="C353" s="7" t="s">
        <v>779</v>
      </c>
      <c r="D353" s="7" t="s">
        <v>780</v>
      </c>
      <c r="E353" s="26" t="s">
        <v>25</v>
      </c>
      <c r="F353" s="18" t="str">
        <f t="shared" si="1"/>
        <v>No</v>
      </c>
      <c r="G353" s="26" t="s">
        <v>25</v>
      </c>
      <c r="H353" s="18" t="str">
        <f t="shared" si="2"/>
        <v>None</v>
      </c>
      <c r="K353" s="20"/>
      <c r="L353" s="21" t="str">
        <f>'AI - 1'!A352</f>
        <v>No</v>
      </c>
      <c r="M353" s="21" t="str">
        <f>'AI - 2'!A352</f>
        <v>No</v>
      </c>
      <c r="N353" s="21" t="str">
        <f>'AI  - 3'!A352</f>
        <v>No</v>
      </c>
      <c r="O353" s="10">
        <f t="shared" si="3"/>
        <v>0</v>
      </c>
      <c r="P353" s="21" t="str">
        <f>'AI - 1'!B352</f>
        <v>No</v>
      </c>
      <c r="Q353" s="21" t="str">
        <f>'AI - 2'!B352</f>
        <v>No</v>
      </c>
      <c r="R353" s="21" t="str">
        <f>'AI  - 3'!B352</f>
        <v>No</v>
      </c>
      <c r="S353" s="10">
        <f t="shared" si="4"/>
        <v>0</v>
      </c>
      <c r="T353" s="22" t="str">
        <f t="shared" si="5"/>
        <v>No</v>
      </c>
      <c r="U353" s="23"/>
      <c r="V353" s="10"/>
      <c r="W353" s="7"/>
      <c r="X353" s="24"/>
      <c r="Y353" s="25"/>
      <c r="Z353" s="27"/>
      <c r="AA353" s="27"/>
      <c r="AB353" s="28"/>
      <c r="AC353" s="27"/>
      <c r="AD353" s="27"/>
      <c r="AE353" s="27"/>
      <c r="AF353" s="28"/>
      <c r="AG353" s="27"/>
    </row>
    <row r="354" ht="15.75" hidden="1" customHeight="1">
      <c r="A354" s="16"/>
      <c r="B354" s="12">
        <v>1075.0</v>
      </c>
      <c r="C354" s="7" t="s">
        <v>781</v>
      </c>
      <c r="D354" s="7" t="s">
        <v>782</v>
      </c>
      <c r="E354" s="26" t="s">
        <v>25</v>
      </c>
      <c r="F354" s="18" t="str">
        <f t="shared" si="1"/>
        <v>No</v>
      </c>
      <c r="G354" s="26" t="s">
        <v>25</v>
      </c>
      <c r="H354" s="18" t="str">
        <f t="shared" si="2"/>
        <v>None</v>
      </c>
      <c r="K354" s="20"/>
      <c r="L354" s="21" t="str">
        <f>'AI - 1'!A353</f>
        <v>No</v>
      </c>
      <c r="M354" s="21" t="str">
        <f>'AI - 2'!A353</f>
        <v>No</v>
      </c>
      <c r="N354" s="21" t="str">
        <f>'AI  - 3'!A353</f>
        <v>No</v>
      </c>
      <c r="O354" s="10">
        <f t="shared" si="3"/>
        <v>0</v>
      </c>
      <c r="P354" s="21" t="str">
        <f>'AI - 1'!B353</f>
        <v>No</v>
      </c>
      <c r="Q354" s="21" t="str">
        <f>'AI - 2'!B353</f>
        <v>No</v>
      </c>
      <c r="R354" s="21" t="str">
        <f>'AI  - 3'!B353</f>
        <v>No</v>
      </c>
      <c r="S354" s="10">
        <f t="shared" si="4"/>
        <v>0</v>
      </c>
      <c r="T354" s="22" t="str">
        <f t="shared" si="5"/>
        <v>No</v>
      </c>
      <c r="U354" s="23"/>
      <c r="V354" s="10"/>
      <c r="W354" s="7"/>
      <c r="X354" s="24"/>
      <c r="Y354" s="25"/>
      <c r="Z354" s="27"/>
      <c r="AA354" s="27"/>
      <c r="AB354" s="28"/>
      <c r="AC354" s="27"/>
      <c r="AD354" s="27"/>
      <c r="AE354" s="27"/>
      <c r="AF354" s="28"/>
      <c r="AG354" s="27"/>
    </row>
    <row r="355" ht="15.75" customHeight="1">
      <c r="A355" s="16"/>
      <c r="B355" s="12">
        <v>607.0</v>
      </c>
      <c r="C355" s="7" t="s">
        <v>783</v>
      </c>
      <c r="D355" s="7" t="s">
        <v>784</v>
      </c>
      <c r="E355" s="26" t="s">
        <v>25</v>
      </c>
      <c r="F355" s="18" t="str">
        <f t="shared" si="1"/>
        <v>Yes</v>
      </c>
      <c r="G355" s="26" t="s">
        <v>25</v>
      </c>
      <c r="H355" s="18" t="str">
        <f t="shared" si="2"/>
        <v>AI Error</v>
      </c>
      <c r="K355" s="20"/>
      <c r="L355" s="21" t="str">
        <f>'AI - 1'!A354</f>
        <v>Yes</v>
      </c>
      <c r="M355" s="21" t="str">
        <f>'AI - 2'!A354</f>
        <v>Yes</v>
      </c>
      <c r="N355" s="21" t="str">
        <f>'AI  - 3'!A354</f>
        <v>Yes</v>
      </c>
      <c r="O355" s="10">
        <f t="shared" si="3"/>
        <v>3</v>
      </c>
      <c r="P355" s="21" t="str">
        <f>'AI - 1'!B354</f>
        <v>Yes</v>
      </c>
      <c r="Q355" s="21" t="str">
        <f>'AI - 2'!B354</f>
        <v>Yes</v>
      </c>
      <c r="R355" s="21" t="str">
        <f>'AI  - 3'!B354</f>
        <v>Yes</v>
      </c>
      <c r="S355" s="10">
        <f t="shared" si="4"/>
        <v>3</v>
      </c>
      <c r="T355" s="22" t="str">
        <f t="shared" si="5"/>
        <v>Yes</v>
      </c>
      <c r="U355" s="23"/>
      <c r="V355" s="10"/>
      <c r="W355" s="7"/>
      <c r="X355" s="24"/>
      <c r="Y355" s="25"/>
      <c r="Z355" s="27"/>
      <c r="AA355" s="27"/>
      <c r="AB355" s="28"/>
      <c r="AC355" s="27"/>
      <c r="AD355" s="27"/>
      <c r="AE355" s="27"/>
      <c r="AF355" s="28"/>
      <c r="AG355" s="27"/>
    </row>
    <row r="356" ht="15.75" hidden="1" customHeight="1">
      <c r="A356" s="16"/>
      <c r="B356" s="12">
        <v>429.0</v>
      </c>
      <c r="C356" s="7" t="s">
        <v>785</v>
      </c>
      <c r="D356" s="7" t="s">
        <v>786</v>
      </c>
      <c r="E356" s="26" t="s">
        <v>25</v>
      </c>
      <c r="F356" s="18" t="str">
        <f t="shared" si="1"/>
        <v>No</v>
      </c>
      <c r="G356" s="26" t="s">
        <v>25</v>
      </c>
      <c r="H356" s="18" t="str">
        <f t="shared" si="2"/>
        <v>None</v>
      </c>
      <c r="K356" s="20"/>
      <c r="L356" s="21" t="str">
        <f>'AI - 1'!A355</f>
        <v>No</v>
      </c>
      <c r="M356" s="21" t="str">
        <f>'AI - 2'!A355</f>
        <v>No</v>
      </c>
      <c r="N356" s="21" t="str">
        <f>'AI  - 3'!A355</f>
        <v>No</v>
      </c>
      <c r="O356" s="10">
        <f t="shared" si="3"/>
        <v>0</v>
      </c>
      <c r="P356" s="21" t="str">
        <f>'AI - 1'!B355</f>
        <v>No</v>
      </c>
      <c r="Q356" s="21" t="str">
        <f>'AI - 2'!B355</f>
        <v>No</v>
      </c>
      <c r="R356" s="21" t="str">
        <f>'AI  - 3'!B355</f>
        <v>No</v>
      </c>
      <c r="S356" s="10">
        <f t="shared" si="4"/>
        <v>0</v>
      </c>
      <c r="T356" s="22" t="str">
        <f t="shared" si="5"/>
        <v>No</v>
      </c>
      <c r="U356" s="23"/>
      <c r="V356" s="10"/>
      <c r="W356" s="7"/>
      <c r="X356" s="24"/>
      <c r="Y356" s="25"/>
      <c r="Z356" s="27"/>
      <c r="AA356" s="27"/>
      <c r="AB356" s="28"/>
      <c r="AC356" s="27"/>
      <c r="AD356" s="27"/>
      <c r="AE356" s="27"/>
      <c r="AF356" s="28"/>
      <c r="AG356" s="27"/>
    </row>
    <row r="357" ht="15.75" hidden="1" customHeight="1">
      <c r="A357" s="16"/>
      <c r="B357" s="12">
        <v>27.0</v>
      </c>
      <c r="C357" s="18" t="s">
        <v>787</v>
      </c>
      <c r="D357" s="18" t="s">
        <v>788</v>
      </c>
      <c r="E357" s="30" t="s">
        <v>25</v>
      </c>
      <c r="F357" s="18" t="str">
        <f t="shared" si="1"/>
        <v>No</v>
      </c>
      <c r="G357" s="30" t="s">
        <v>25</v>
      </c>
      <c r="H357" s="18" t="str">
        <f t="shared" si="2"/>
        <v>None</v>
      </c>
      <c r="K357" s="20"/>
      <c r="L357" s="21" t="str">
        <f>'AI - 1'!A356</f>
        <v>No</v>
      </c>
      <c r="M357" s="21" t="str">
        <f>'AI - 2'!A356</f>
        <v>No</v>
      </c>
      <c r="N357" s="21" t="str">
        <f>'AI  - 3'!A356</f>
        <v>No</v>
      </c>
      <c r="O357" s="10">
        <f t="shared" si="3"/>
        <v>0</v>
      </c>
      <c r="P357" s="21" t="str">
        <f>'AI - 1'!B356</f>
        <v>No</v>
      </c>
      <c r="Q357" s="21" t="str">
        <f>'AI - 2'!B356</f>
        <v>No</v>
      </c>
      <c r="R357" s="21" t="str">
        <f>'AI  - 3'!B356</f>
        <v>No</v>
      </c>
      <c r="S357" s="10">
        <f t="shared" si="4"/>
        <v>0</v>
      </c>
      <c r="T357" s="22" t="str">
        <f t="shared" si="5"/>
        <v>No</v>
      </c>
      <c r="U357" s="23"/>
      <c r="V357" s="10"/>
      <c r="W357" s="7"/>
      <c r="X357" s="24"/>
      <c r="Y357" s="25"/>
      <c r="Z357" s="27"/>
      <c r="AA357" s="27"/>
      <c r="AB357" s="28"/>
      <c r="AC357" s="27"/>
      <c r="AD357" s="27"/>
      <c r="AE357" s="27"/>
      <c r="AF357" s="28"/>
      <c r="AG357" s="27"/>
    </row>
    <row r="358" ht="15.75" customHeight="1">
      <c r="A358" s="16"/>
      <c r="B358" s="12">
        <v>66.0</v>
      </c>
      <c r="C358" s="18" t="s">
        <v>789</v>
      </c>
      <c r="D358" s="18" t="s">
        <v>790</v>
      </c>
      <c r="E358" s="30" t="s">
        <v>25</v>
      </c>
      <c r="F358" s="18" t="str">
        <f t="shared" si="1"/>
        <v>Yes</v>
      </c>
      <c r="G358" s="30" t="s">
        <v>25</v>
      </c>
      <c r="H358" s="18" t="str">
        <f t="shared" si="2"/>
        <v>AI Error</v>
      </c>
      <c r="K358" s="20"/>
      <c r="L358" s="21" t="str">
        <f>'AI - 1'!A357</f>
        <v>Yes</v>
      </c>
      <c r="M358" s="21" t="str">
        <f>'AI - 2'!A357</f>
        <v>Yes</v>
      </c>
      <c r="N358" s="21" t="str">
        <f>'AI  - 3'!A357</f>
        <v>Yes</v>
      </c>
      <c r="O358" s="10">
        <f t="shared" si="3"/>
        <v>3</v>
      </c>
      <c r="P358" s="21" t="str">
        <f>'AI - 1'!B357</f>
        <v>Yes</v>
      </c>
      <c r="Q358" s="21" t="str">
        <f>'AI - 2'!B357</f>
        <v>Yes</v>
      </c>
      <c r="R358" s="21" t="str">
        <f>'AI  - 3'!B357</f>
        <v>Yes</v>
      </c>
      <c r="S358" s="10">
        <f t="shared" si="4"/>
        <v>3</v>
      </c>
      <c r="T358" s="22" t="str">
        <f t="shared" si="5"/>
        <v>Yes</v>
      </c>
      <c r="U358" s="23"/>
      <c r="V358" s="10"/>
      <c r="W358" s="7"/>
      <c r="X358" s="24"/>
      <c r="Y358" s="25"/>
      <c r="Z358" s="7"/>
      <c r="AA358" s="7"/>
      <c r="AB358" s="24"/>
      <c r="AC358" s="25"/>
      <c r="AD358" s="27"/>
      <c r="AE358" s="27"/>
      <c r="AF358" s="28"/>
      <c r="AG358" s="27"/>
    </row>
    <row r="359" ht="15.75" hidden="1" customHeight="1">
      <c r="A359" s="16"/>
      <c r="B359" s="12">
        <v>490.0</v>
      </c>
      <c r="C359" s="7" t="s">
        <v>791</v>
      </c>
      <c r="D359" s="7" t="s">
        <v>792</v>
      </c>
      <c r="E359" s="26" t="s">
        <v>25</v>
      </c>
      <c r="F359" s="18" t="str">
        <f t="shared" si="1"/>
        <v>No</v>
      </c>
      <c r="G359" s="26" t="s">
        <v>25</v>
      </c>
      <c r="H359" s="18" t="str">
        <f t="shared" si="2"/>
        <v>None</v>
      </c>
      <c r="K359" s="20"/>
      <c r="L359" s="21" t="str">
        <f>'AI - 1'!A358</f>
        <v>No</v>
      </c>
      <c r="M359" s="21" t="str">
        <f>'AI - 2'!A358</f>
        <v>No</v>
      </c>
      <c r="N359" s="21" t="str">
        <f>'AI  - 3'!A358</f>
        <v>No</v>
      </c>
      <c r="O359" s="10">
        <f t="shared" si="3"/>
        <v>0</v>
      </c>
      <c r="P359" s="21" t="str">
        <f>'AI - 1'!B358</f>
        <v>No</v>
      </c>
      <c r="Q359" s="21" t="str">
        <f>'AI - 2'!B358</f>
        <v>No</v>
      </c>
      <c r="R359" s="21" t="str">
        <f>'AI  - 3'!B358</f>
        <v>No</v>
      </c>
      <c r="S359" s="10">
        <f t="shared" si="4"/>
        <v>0</v>
      </c>
      <c r="T359" s="22" t="str">
        <f t="shared" si="5"/>
        <v>No</v>
      </c>
      <c r="U359" s="23"/>
      <c r="V359" s="10"/>
      <c r="W359" s="7"/>
      <c r="X359" s="24"/>
      <c r="Y359" s="25"/>
      <c r="Z359" s="27"/>
      <c r="AA359" s="27"/>
      <c r="AB359" s="28"/>
      <c r="AC359" s="27"/>
      <c r="AD359" s="27"/>
      <c r="AE359" s="27"/>
      <c r="AF359" s="28"/>
      <c r="AG359" s="27"/>
    </row>
    <row r="360" ht="15.75" hidden="1" customHeight="1">
      <c r="A360" s="16"/>
      <c r="B360" s="12">
        <v>336.0</v>
      </c>
      <c r="C360" s="7" t="s">
        <v>793</v>
      </c>
      <c r="D360" s="7" t="s">
        <v>794</v>
      </c>
      <c r="E360" s="26" t="s">
        <v>25</v>
      </c>
      <c r="F360" s="18" t="str">
        <f t="shared" si="1"/>
        <v>No</v>
      </c>
      <c r="G360" s="30" t="s">
        <v>25</v>
      </c>
      <c r="H360" s="18" t="str">
        <f t="shared" si="2"/>
        <v>None</v>
      </c>
      <c r="K360" s="20"/>
      <c r="L360" s="21" t="str">
        <f>'AI - 1'!A359</f>
        <v>No</v>
      </c>
      <c r="M360" s="21" t="str">
        <f>'AI - 2'!A359</f>
        <v>No</v>
      </c>
      <c r="N360" s="21" t="str">
        <f>'AI  - 3'!A359</f>
        <v>No</v>
      </c>
      <c r="O360" s="10">
        <f t="shared" si="3"/>
        <v>0</v>
      </c>
      <c r="P360" s="21" t="str">
        <f>'AI - 1'!B359</f>
        <v>No</v>
      </c>
      <c r="Q360" s="21" t="str">
        <f>'AI - 2'!B359</f>
        <v>No</v>
      </c>
      <c r="R360" s="21" t="str">
        <f>'AI  - 3'!B359</f>
        <v>No</v>
      </c>
      <c r="S360" s="10">
        <f t="shared" si="4"/>
        <v>0</v>
      </c>
      <c r="T360" s="22" t="str">
        <f t="shared" si="5"/>
        <v>No</v>
      </c>
      <c r="U360" s="23"/>
      <c r="V360" s="10"/>
      <c r="W360" s="7"/>
      <c r="X360" s="24"/>
      <c r="Y360" s="25"/>
      <c r="Z360" s="27"/>
      <c r="AA360" s="27"/>
      <c r="AB360" s="28"/>
      <c r="AC360" s="27"/>
      <c r="AD360" s="27"/>
      <c r="AE360" s="27"/>
      <c r="AF360" s="28"/>
      <c r="AG360" s="27"/>
    </row>
    <row r="361" ht="15.75" hidden="1" customHeight="1">
      <c r="A361" s="16"/>
      <c r="B361" s="12">
        <v>441.0</v>
      </c>
      <c r="C361" s="7" t="s">
        <v>795</v>
      </c>
      <c r="D361" s="7" t="s">
        <v>796</v>
      </c>
      <c r="E361" s="26" t="s">
        <v>25</v>
      </c>
      <c r="F361" s="18" t="str">
        <f t="shared" si="1"/>
        <v>No</v>
      </c>
      <c r="G361" s="26" t="s">
        <v>25</v>
      </c>
      <c r="H361" s="18" t="str">
        <f t="shared" si="2"/>
        <v>None</v>
      </c>
      <c r="K361" s="20"/>
      <c r="L361" s="21" t="str">
        <f>'AI - 1'!A360</f>
        <v>No</v>
      </c>
      <c r="M361" s="21" t="str">
        <f>'AI - 2'!A360</f>
        <v>No</v>
      </c>
      <c r="N361" s="21" t="str">
        <f>'AI  - 3'!A360</f>
        <v>No</v>
      </c>
      <c r="O361" s="10">
        <f t="shared" si="3"/>
        <v>0</v>
      </c>
      <c r="P361" s="21" t="str">
        <f>'AI - 1'!B360</f>
        <v>No</v>
      </c>
      <c r="Q361" s="21" t="str">
        <f>'AI - 2'!B360</f>
        <v>No</v>
      </c>
      <c r="R361" s="21" t="str">
        <f>'AI  - 3'!B360</f>
        <v>No</v>
      </c>
      <c r="S361" s="10">
        <f t="shared" si="4"/>
        <v>0</v>
      </c>
      <c r="T361" s="22" t="str">
        <f t="shared" si="5"/>
        <v>No</v>
      </c>
      <c r="U361" s="23"/>
      <c r="V361" s="10"/>
      <c r="W361" s="7"/>
      <c r="X361" s="24"/>
      <c r="Y361" s="25"/>
      <c r="Z361" s="27"/>
      <c r="AA361" s="27"/>
      <c r="AB361" s="28"/>
      <c r="AC361" s="27"/>
      <c r="AD361" s="27"/>
      <c r="AE361" s="27"/>
      <c r="AF361" s="28"/>
      <c r="AG361" s="27"/>
    </row>
    <row r="362" ht="15.75" hidden="1" customHeight="1">
      <c r="A362" s="16"/>
      <c r="B362" s="12">
        <v>549.0</v>
      </c>
      <c r="C362" s="7" t="s">
        <v>797</v>
      </c>
      <c r="D362" s="7" t="s">
        <v>798</v>
      </c>
      <c r="E362" s="26" t="s">
        <v>25</v>
      </c>
      <c r="F362" s="18" t="str">
        <f t="shared" si="1"/>
        <v>No</v>
      </c>
      <c r="G362" s="26" t="s">
        <v>25</v>
      </c>
      <c r="H362" s="18" t="str">
        <f t="shared" si="2"/>
        <v>None</v>
      </c>
      <c r="K362" s="20"/>
      <c r="L362" s="21" t="str">
        <f>'AI - 1'!A361</f>
        <v>No</v>
      </c>
      <c r="M362" s="21" t="str">
        <f>'AI - 2'!A361</f>
        <v>No</v>
      </c>
      <c r="N362" s="21" t="str">
        <f>'AI  - 3'!A361</f>
        <v>No</v>
      </c>
      <c r="O362" s="10">
        <f t="shared" si="3"/>
        <v>0</v>
      </c>
      <c r="P362" s="21" t="str">
        <f>'AI - 1'!B361</f>
        <v>No</v>
      </c>
      <c r="Q362" s="21" t="str">
        <f>'AI - 2'!B361</f>
        <v>No</v>
      </c>
      <c r="R362" s="21" t="str">
        <f>'AI  - 3'!B361</f>
        <v>No</v>
      </c>
      <c r="S362" s="10">
        <f t="shared" si="4"/>
        <v>0</v>
      </c>
      <c r="T362" s="22" t="str">
        <f t="shared" si="5"/>
        <v>No</v>
      </c>
      <c r="U362" s="23"/>
      <c r="V362" s="10"/>
      <c r="W362" s="7"/>
      <c r="X362" s="24"/>
      <c r="Y362" s="25"/>
      <c r="Z362" s="27"/>
      <c r="AA362" s="27"/>
      <c r="AB362" s="28"/>
      <c r="AC362" s="27"/>
      <c r="AD362" s="27"/>
      <c r="AE362" s="27"/>
      <c r="AF362" s="28"/>
      <c r="AG362" s="27"/>
    </row>
    <row r="363" ht="15.75" hidden="1" customHeight="1">
      <c r="A363" s="16"/>
      <c r="B363" s="12">
        <v>632.0</v>
      </c>
      <c r="C363" s="7" t="s">
        <v>799</v>
      </c>
      <c r="D363" s="7" t="s">
        <v>800</v>
      </c>
      <c r="E363" s="26" t="s">
        <v>25</v>
      </c>
      <c r="F363" s="18" t="str">
        <f t="shared" si="1"/>
        <v>No</v>
      </c>
      <c r="G363" s="26" t="s">
        <v>25</v>
      </c>
      <c r="H363" s="18" t="str">
        <f t="shared" si="2"/>
        <v>None</v>
      </c>
      <c r="K363" s="20"/>
      <c r="L363" s="21" t="str">
        <f>'AI - 1'!A362</f>
        <v>No</v>
      </c>
      <c r="M363" s="21" t="str">
        <f>'AI - 2'!A362</f>
        <v>No</v>
      </c>
      <c r="N363" s="21" t="str">
        <f>'AI  - 3'!A362</f>
        <v>No</v>
      </c>
      <c r="O363" s="10">
        <f t="shared" si="3"/>
        <v>0</v>
      </c>
      <c r="P363" s="21" t="str">
        <f>'AI - 1'!B362</f>
        <v>No</v>
      </c>
      <c r="Q363" s="21" t="str">
        <f>'AI - 2'!B362</f>
        <v>No</v>
      </c>
      <c r="R363" s="21" t="str">
        <f>'AI  - 3'!B362</f>
        <v>No</v>
      </c>
      <c r="S363" s="10">
        <f t="shared" si="4"/>
        <v>0</v>
      </c>
      <c r="T363" s="22" t="str">
        <f t="shared" si="5"/>
        <v>No</v>
      </c>
      <c r="U363" s="23"/>
      <c r="V363" s="10"/>
      <c r="W363" s="7"/>
      <c r="X363" s="24"/>
      <c r="Y363" s="25"/>
      <c r="Z363" s="7"/>
      <c r="AA363" s="7"/>
      <c r="AB363" s="24"/>
      <c r="AC363" s="25"/>
      <c r="AD363" s="27"/>
      <c r="AE363" s="27"/>
      <c r="AF363" s="28"/>
      <c r="AG363" s="27"/>
    </row>
    <row r="364" ht="15.75" hidden="1" customHeight="1">
      <c r="A364" s="16"/>
      <c r="B364" s="12">
        <v>496.0</v>
      </c>
      <c r="C364" s="7" t="s">
        <v>801</v>
      </c>
      <c r="D364" s="7" t="s">
        <v>802</v>
      </c>
      <c r="E364" s="26" t="s">
        <v>25</v>
      </c>
      <c r="F364" s="18" t="str">
        <f t="shared" si="1"/>
        <v>No</v>
      </c>
      <c r="G364" s="26" t="s">
        <v>25</v>
      </c>
      <c r="H364" s="18" t="str">
        <f t="shared" si="2"/>
        <v>None</v>
      </c>
      <c r="K364" s="20"/>
      <c r="L364" s="21" t="str">
        <f>'AI - 1'!A363</f>
        <v>No</v>
      </c>
      <c r="M364" s="21" t="str">
        <f>'AI - 2'!A363</f>
        <v>No</v>
      </c>
      <c r="N364" s="21" t="str">
        <f>'AI  - 3'!A363</f>
        <v>No</v>
      </c>
      <c r="O364" s="10">
        <f t="shared" si="3"/>
        <v>0</v>
      </c>
      <c r="P364" s="21" t="str">
        <f>'AI - 1'!B363</f>
        <v>No</v>
      </c>
      <c r="Q364" s="21" t="str">
        <f>'AI - 2'!B363</f>
        <v>No</v>
      </c>
      <c r="R364" s="21" t="str">
        <f>'AI  - 3'!B363</f>
        <v>No</v>
      </c>
      <c r="S364" s="10">
        <f t="shared" si="4"/>
        <v>0</v>
      </c>
      <c r="T364" s="22" t="str">
        <f t="shared" si="5"/>
        <v>No</v>
      </c>
      <c r="U364" s="23"/>
      <c r="V364" s="10"/>
      <c r="W364" s="7"/>
      <c r="X364" s="24"/>
      <c r="Y364" s="25"/>
      <c r="Z364" s="27"/>
      <c r="AA364" s="27"/>
      <c r="AB364" s="28"/>
      <c r="AC364" s="27"/>
      <c r="AD364" s="27"/>
      <c r="AE364" s="27"/>
      <c r="AF364" s="28"/>
      <c r="AG364" s="27"/>
    </row>
    <row r="365" ht="15.75" hidden="1" customHeight="1">
      <c r="A365" s="16"/>
      <c r="B365" s="12">
        <v>492.0</v>
      </c>
      <c r="C365" s="7" t="s">
        <v>803</v>
      </c>
      <c r="D365" s="7" t="s">
        <v>804</v>
      </c>
      <c r="E365" s="26" t="s">
        <v>25</v>
      </c>
      <c r="F365" s="18" t="str">
        <f t="shared" si="1"/>
        <v>No</v>
      </c>
      <c r="G365" s="26" t="s">
        <v>25</v>
      </c>
      <c r="H365" s="18" t="str">
        <f t="shared" si="2"/>
        <v>None</v>
      </c>
      <c r="K365" s="20"/>
      <c r="L365" s="21" t="str">
        <f>'AI - 1'!A364</f>
        <v>No</v>
      </c>
      <c r="M365" s="21" t="str">
        <f>'AI - 2'!A364</f>
        <v>No</v>
      </c>
      <c r="N365" s="21" t="str">
        <f>'AI  - 3'!A364</f>
        <v>No</v>
      </c>
      <c r="O365" s="10">
        <f t="shared" si="3"/>
        <v>0</v>
      </c>
      <c r="P365" s="21" t="str">
        <f>'AI - 1'!B364</f>
        <v>No</v>
      </c>
      <c r="Q365" s="21" t="str">
        <f>'AI - 2'!B364</f>
        <v>No</v>
      </c>
      <c r="R365" s="21" t="str">
        <f>'AI  - 3'!B364</f>
        <v>No</v>
      </c>
      <c r="S365" s="10">
        <f t="shared" si="4"/>
        <v>0</v>
      </c>
      <c r="T365" s="22" t="str">
        <f t="shared" si="5"/>
        <v>No</v>
      </c>
      <c r="U365" s="23"/>
      <c r="V365" s="10"/>
      <c r="W365" s="7"/>
      <c r="X365" s="24"/>
      <c r="Y365" s="25"/>
      <c r="Z365" s="27"/>
      <c r="AA365" s="27"/>
      <c r="AB365" s="28"/>
      <c r="AC365" s="27"/>
      <c r="AD365" s="27"/>
      <c r="AE365" s="27"/>
      <c r="AF365" s="28"/>
      <c r="AG365" s="27"/>
    </row>
    <row r="366" ht="15.75" hidden="1" customHeight="1">
      <c r="A366" s="16"/>
      <c r="B366" s="12">
        <v>875.0</v>
      </c>
      <c r="C366" s="7" t="s">
        <v>805</v>
      </c>
      <c r="D366" s="7" t="s">
        <v>806</v>
      </c>
      <c r="E366" s="26" t="s">
        <v>25</v>
      </c>
      <c r="F366" s="18" t="str">
        <f t="shared" si="1"/>
        <v>No</v>
      </c>
      <c r="G366" s="26" t="s">
        <v>25</v>
      </c>
      <c r="H366" s="18" t="str">
        <f t="shared" si="2"/>
        <v>None</v>
      </c>
      <c r="K366" s="20"/>
      <c r="L366" s="21" t="str">
        <f>'AI - 1'!A365</f>
        <v>No</v>
      </c>
      <c r="M366" s="21" t="str">
        <f>'AI - 2'!A365</f>
        <v>No</v>
      </c>
      <c r="N366" s="21" t="str">
        <f>'AI  - 3'!A365</f>
        <v>No</v>
      </c>
      <c r="O366" s="10">
        <f t="shared" si="3"/>
        <v>0</v>
      </c>
      <c r="P366" s="21" t="str">
        <f>'AI - 1'!B365</f>
        <v>No</v>
      </c>
      <c r="Q366" s="21" t="str">
        <f>'AI - 2'!B365</f>
        <v>No</v>
      </c>
      <c r="R366" s="21" t="str">
        <f>'AI  - 3'!B365</f>
        <v>No</v>
      </c>
      <c r="S366" s="10">
        <f t="shared" si="4"/>
        <v>0</v>
      </c>
      <c r="T366" s="22" t="str">
        <f t="shared" si="5"/>
        <v>No</v>
      </c>
      <c r="U366" s="23"/>
      <c r="V366" s="10"/>
      <c r="W366" s="7"/>
      <c r="X366" s="24"/>
      <c r="Y366" s="25"/>
      <c r="Z366" s="27"/>
      <c r="AA366" s="27"/>
      <c r="AB366" s="28"/>
      <c r="AC366" s="27"/>
      <c r="AD366" s="27"/>
      <c r="AE366" s="27"/>
      <c r="AF366" s="28"/>
      <c r="AG366" s="27"/>
    </row>
    <row r="367" ht="15.75" hidden="1" customHeight="1">
      <c r="A367" s="16"/>
      <c r="B367" s="12">
        <v>216.0</v>
      </c>
      <c r="C367" s="7" t="s">
        <v>807</v>
      </c>
      <c r="D367" s="7" t="s">
        <v>808</v>
      </c>
      <c r="E367" s="26" t="s">
        <v>25</v>
      </c>
      <c r="F367" s="18" t="str">
        <f t="shared" si="1"/>
        <v>No</v>
      </c>
      <c r="G367" s="26" t="s">
        <v>25</v>
      </c>
      <c r="H367" s="18" t="str">
        <f t="shared" si="2"/>
        <v>None</v>
      </c>
      <c r="K367" s="20"/>
      <c r="L367" s="21" t="str">
        <f>'AI - 1'!A366</f>
        <v>No</v>
      </c>
      <c r="M367" s="21" t="str">
        <f>'AI - 2'!A366</f>
        <v>No</v>
      </c>
      <c r="N367" s="21" t="str">
        <f>'AI  - 3'!A366</f>
        <v>No</v>
      </c>
      <c r="O367" s="10">
        <f t="shared" si="3"/>
        <v>0</v>
      </c>
      <c r="P367" s="21" t="str">
        <f>'AI - 1'!B366</f>
        <v>No</v>
      </c>
      <c r="Q367" s="21" t="str">
        <f>'AI - 2'!B366</f>
        <v>No</v>
      </c>
      <c r="R367" s="21" t="str">
        <f>'AI  - 3'!B366</f>
        <v>No</v>
      </c>
      <c r="S367" s="10">
        <f t="shared" si="4"/>
        <v>0</v>
      </c>
      <c r="T367" s="22" t="str">
        <f t="shared" si="5"/>
        <v>No</v>
      </c>
      <c r="U367" s="23"/>
      <c r="V367" s="10"/>
      <c r="W367" s="7"/>
      <c r="X367" s="24"/>
      <c r="Y367" s="25"/>
      <c r="Z367" s="27"/>
      <c r="AA367" s="27"/>
      <c r="AB367" s="28"/>
      <c r="AC367" s="27"/>
      <c r="AD367" s="27"/>
      <c r="AE367" s="27"/>
      <c r="AF367" s="28"/>
      <c r="AG367" s="27"/>
    </row>
    <row r="368" ht="15.75" hidden="1" customHeight="1">
      <c r="A368" s="16"/>
      <c r="B368" s="12">
        <v>262.0</v>
      </c>
      <c r="C368" s="7" t="s">
        <v>809</v>
      </c>
      <c r="D368" s="7" t="s">
        <v>810</v>
      </c>
      <c r="E368" s="26" t="s">
        <v>25</v>
      </c>
      <c r="F368" s="18" t="str">
        <f t="shared" si="1"/>
        <v>No</v>
      </c>
      <c r="G368" s="26" t="s">
        <v>25</v>
      </c>
      <c r="H368" s="18" t="str">
        <f t="shared" si="2"/>
        <v>None</v>
      </c>
      <c r="K368" s="20"/>
      <c r="L368" s="21" t="str">
        <f>'AI - 1'!A367</f>
        <v>No</v>
      </c>
      <c r="M368" s="21" t="str">
        <f>'AI - 2'!A367</f>
        <v>No</v>
      </c>
      <c r="N368" s="21" t="str">
        <f>'AI  - 3'!A367</f>
        <v>No</v>
      </c>
      <c r="O368" s="10">
        <f t="shared" si="3"/>
        <v>0</v>
      </c>
      <c r="P368" s="21" t="str">
        <f>'AI - 1'!B367</f>
        <v>No</v>
      </c>
      <c r="Q368" s="21" t="str">
        <f>'AI - 2'!B367</f>
        <v>No</v>
      </c>
      <c r="R368" s="21" t="str">
        <f>'AI  - 3'!B367</f>
        <v>No</v>
      </c>
      <c r="S368" s="10">
        <f t="shared" si="4"/>
        <v>0</v>
      </c>
      <c r="T368" s="22" t="str">
        <f t="shared" si="5"/>
        <v>No</v>
      </c>
      <c r="U368" s="23"/>
      <c r="V368" s="10"/>
      <c r="W368" s="7"/>
      <c r="X368" s="24"/>
      <c r="Y368" s="25"/>
      <c r="Z368" s="27"/>
      <c r="AA368" s="27"/>
      <c r="AB368" s="28"/>
      <c r="AC368" s="27"/>
      <c r="AD368" s="27"/>
      <c r="AE368" s="27"/>
      <c r="AF368" s="28"/>
      <c r="AG368" s="27"/>
    </row>
    <row r="369" ht="15.75" hidden="1" customHeight="1">
      <c r="A369" s="16"/>
      <c r="B369" s="12">
        <v>352.0</v>
      </c>
      <c r="C369" s="7" t="s">
        <v>811</v>
      </c>
      <c r="D369" s="7" t="s">
        <v>812</v>
      </c>
      <c r="E369" s="26" t="s">
        <v>25</v>
      </c>
      <c r="F369" s="18" t="str">
        <f t="shared" si="1"/>
        <v>No</v>
      </c>
      <c r="G369" s="26" t="s">
        <v>25</v>
      </c>
      <c r="H369" s="18" t="str">
        <f t="shared" si="2"/>
        <v>None</v>
      </c>
      <c r="K369" s="20"/>
      <c r="L369" s="21" t="str">
        <f>'AI - 1'!A368</f>
        <v>No</v>
      </c>
      <c r="M369" s="21" t="str">
        <f>'AI - 2'!A368</f>
        <v>No</v>
      </c>
      <c r="N369" s="21" t="str">
        <f>'AI  - 3'!A368</f>
        <v>No</v>
      </c>
      <c r="O369" s="10">
        <f t="shared" si="3"/>
        <v>0</v>
      </c>
      <c r="P369" s="21" t="str">
        <f>'AI - 1'!B368</f>
        <v>No</v>
      </c>
      <c r="Q369" s="21" t="str">
        <f>'AI - 2'!B368</f>
        <v>No</v>
      </c>
      <c r="R369" s="21" t="str">
        <f>'AI  - 3'!B368</f>
        <v>No</v>
      </c>
      <c r="S369" s="10">
        <f t="shared" si="4"/>
        <v>0</v>
      </c>
      <c r="T369" s="22" t="str">
        <f t="shared" si="5"/>
        <v>No</v>
      </c>
      <c r="U369" s="23"/>
      <c r="V369" s="10"/>
      <c r="W369" s="7"/>
      <c r="X369" s="24"/>
      <c r="Y369" s="25"/>
      <c r="Z369" s="7"/>
      <c r="AA369" s="7"/>
      <c r="AB369" s="24"/>
      <c r="AC369" s="25"/>
      <c r="AD369" s="7"/>
      <c r="AE369" s="7"/>
      <c r="AF369" s="24"/>
      <c r="AG369" s="25"/>
    </row>
    <row r="370" ht="15.75" hidden="1" customHeight="1">
      <c r="A370" s="16"/>
      <c r="B370" s="12">
        <v>1063.0</v>
      </c>
      <c r="C370" s="7" t="s">
        <v>813</v>
      </c>
      <c r="D370" s="7" t="s">
        <v>814</v>
      </c>
      <c r="E370" s="26" t="s">
        <v>25</v>
      </c>
      <c r="F370" s="18" t="str">
        <f t="shared" si="1"/>
        <v>No</v>
      </c>
      <c r="G370" s="26" t="s">
        <v>25</v>
      </c>
      <c r="H370" s="18" t="str">
        <f t="shared" si="2"/>
        <v>None</v>
      </c>
      <c r="K370" s="20"/>
      <c r="L370" s="21" t="str">
        <f>'AI - 1'!A369</f>
        <v>No</v>
      </c>
      <c r="M370" s="21" t="str">
        <f>'AI - 2'!A369</f>
        <v>No</v>
      </c>
      <c r="N370" s="21" t="str">
        <f>'AI  - 3'!A369</f>
        <v>No</v>
      </c>
      <c r="O370" s="10">
        <f t="shared" si="3"/>
        <v>0</v>
      </c>
      <c r="P370" s="21" t="str">
        <f>'AI - 1'!B369</f>
        <v>No</v>
      </c>
      <c r="Q370" s="21" t="str">
        <f>'AI - 2'!B369</f>
        <v>No</v>
      </c>
      <c r="R370" s="21" t="str">
        <f>'AI  - 3'!B369</f>
        <v>No</v>
      </c>
      <c r="S370" s="10">
        <f t="shared" si="4"/>
        <v>0</v>
      </c>
      <c r="T370" s="22" t="str">
        <f t="shared" si="5"/>
        <v>No</v>
      </c>
      <c r="U370" s="23"/>
      <c r="V370" s="10"/>
      <c r="W370" s="7"/>
      <c r="X370" s="24"/>
      <c r="Y370" s="25"/>
      <c r="Z370" s="27"/>
      <c r="AA370" s="27"/>
      <c r="AB370" s="28"/>
      <c r="AC370" s="27"/>
      <c r="AD370" s="27"/>
      <c r="AE370" s="27"/>
      <c r="AF370" s="28"/>
      <c r="AG370" s="27"/>
    </row>
    <row r="371" ht="15.75" hidden="1" customHeight="1">
      <c r="A371" s="16"/>
      <c r="B371" s="12">
        <v>767.0</v>
      </c>
      <c r="C371" s="7" t="s">
        <v>815</v>
      </c>
      <c r="D371" s="7" t="s">
        <v>816</v>
      </c>
      <c r="E371" s="26" t="s">
        <v>25</v>
      </c>
      <c r="F371" s="18" t="str">
        <f t="shared" si="1"/>
        <v>No</v>
      </c>
      <c r="G371" s="26" t="s">
        <v>25</v>
      </c>
      <c r="H371" s="18" t="str">
        <f t="shared" si="2"/>
        <v>None</v>
      </c>
      <c r="K371" s="20"/>
      <c r="L371" s="21" t="str">
        <f>'AI - 1'!A370</f>
        <v>No</v>
      </c>
      <c r="M371" s="21" t="str">
        <f>'AI - 2'!A370</f>
        <v>No</v>
      </c>
      <c r="N371" s="21" t="str">
        <f>'AI  - 3'!A370</f>
        <v>No</v>
      </c>
      <c r="O371" s="10">
        <f t="shared" si="3"/>
        <v>0</v>
      </c>
      <c r="P371" s="21" t="str">
        <f>'AI - 1'!B370</f>
        <v>No</v>
      </c>
      <c r="Q371" s="21" t="str">
        <f>'AI - 2'!B370</f>
        <v>No</v>
      </c>
      <c r="R371" s="21" t="str">
        <f>'AI  - 3'!B370</f>
        <v>No</v>
      </c>
      <c r="S371" s="10">
        <f t="shared" si="4"/>
        <v>0</v>
      </c>
      <c r="T371" s="22" t="str">
        <f t="shared" si="5"/>
        <v>No</v>
      </c>
      <c r="U371" s="23"/>
      <c r="V371" s="10"/>
      <c r="W371" s="7"/>
      <c r="X371" s="24"/>
      <c r="Y371" s="25"/>
      <c r="Z371" s="27"/>
      <c r="AA371" s="27"/>
      <c r="AB371" s="28"/>
      <c r="AC371" s="27"/>
      <c r="AD371" s="27"/>
      <c r="AE371" s="27"/>
      <c r="AF371" s="28"/>
      <c r="AG371" s="27"/>
    </row>
    <row r="372" ht="15.75" hidden="1" customHeight="1">
      <c r="A372" s="16"/>
      <c r="B372" s="12">
        <v>837.0</v>
      </c>
      <c r="C372" s="7" t="s">
        <v>817</v>
      </c>
      <c r="D372" s="7" t="s">
        <v>818</v>
      </c>
      <c r="E372" s="26" t="s">
        <v>25</v>
      </c>
      <c r="F372" s="18" t="str">
        <f t="shared" si="1"/>
        <v>No</v>
      </c>
      <c r="G372" s="26" t="s">
        <v>25</v>
      </c>
      <c r="H372" s="18" t="str">
        <f t="shared" si="2"/>
        <v>None</v>
      </c>
      <c r="K372" s="20"/>
      <c r="L372" s="21" t="str">
        <f>'AI - 1'!A371</f>
        <v>No</v>
      </c>
      <c r="M372" s="21" t="str">
        <f>'AI - 2'!A371</f>
        <v>No</v>
      </c>
      <c r="N372" s="21" t="str">
        <f>'AI  - 3'!A371</f>
        <v>No</v>
      </c>
      <c r="O372" s="10">
        <f t="shared" si="3"/>
        <v>0</v>
      </c>
      <c r="P372" s="21" t="str">
        <f>'AI - 1'!B371</f>
        <v>No</v>
      </c>
      <c r="Q372" s="21" t="str">
        <f>'AI - 2'!B371</f>
        <v>No</v>
      </c>
      <c r="R372" s="21" t="str">
        <f>'AI  - 3'!B371</f>
        <v>No</v>
      </c>
      <c r="S372" s="10">
        <f t="shared" si="4"/>
        <v>0</v>
      </c>
      <c r="T372" s="22" t="str">
        <f t="shared" si="5"/>
        <v>No</v>
      </c>
      <c r="U372" s="23"/>
      <c r="V372" s="10"/>
      <c r="W372" s="7"/>
      <c r="X372" s="24"/>
      <c r="Y372" s="25"/>
      <c r="Z372" s="27"/>
      <c r="AA372" s="27"/>
      <c r="AB372" s="28"/>
      <c r="AC372" s="27"/>
      <c r="AD372" s="27"/>
      <c r="AE372" s="27"/>
      <c r="AF372" s="28"/>
      <c r="AG372" s="27"/>
    </row>
    <row r="373" ht="15.75" hidden="1" customHeight="1">
      <c r="A373" s="16"/>
      <c r="B373" s="12">
        <v>723.0</v>
      </c>
      <c r="C373" s="7" t="s">
        <v>819</v>
      </c>
      <c r="D373" s="7" t="s">
        <v>820</v>
      </c>
      <c r="E373" s="26" t="s">
        <v>25</v>
      </c>
      <c r="F373" s="18" t="str">
        <f t="shared" si="1"/>
        <v>No</v>
      </c>
      <c r="G373" s="26" t="s">
        <v>25</v>
      </c>
      <c r="H373" s="18" t="str">
        <f t="shared" si="2"/>
        <v>None</v>
      </c>
      <c r="K373" s="20"/>
      <c r="L373" s="21" t="str">
        <f>'AI - 1'!A372</f>
        <v>No</v>
      </c>
      <c r="M373" s="21" t="str">
        <f>'AI - 2'!A372</f>
        <v>No</v>
      </c>
      <c r="N373" s="21" t="str">
        <f>'AI  - 3'!A372</f>
        <v>No</v>
      </c>
      <c r="O373" s="10">
        <f t="shared" si="3"/>
        <v>0</v>
      </c>
      <c r="P373" s="21" t="str">
        <f>'AI - 1'!B372</f>
        <v>No</v>
      </c>
      <c r="Q373" s="21" t="str">
        <f>'AI - 2'!B372</f>
        <v>No</v>
      </c>
      <c r="R373" s="21" t="str">
        <f>'AI  - 3'!B372</f>
        <v>No</v>
      </c>
      <c r="S373" s="10">
        <f t="shared" si="4"/>
        <v>0</v>
      </c>
      <c r="T373" s="22" t="str">
        <f t="shared" si="5"/>
        <v>No</v>
      </c>
      <c r="U373" s="23"/>
      <c r="V373" s="10"/>
      <c r="W373" s="7"/>
      <c r="X373" s="24"/>
      <c r="Y373" s="25"/>
      <c r="Z373" s="27"/>
      <c r="AA373" s="27"/>
      <c r="AB373" s="28"/>
      <c r="AC373" s="27"/>
      <c r="AD373" s="27"/>
      <c r="AE373" s="27"/>
      <c r="AF373" s="28"/>
      <c r="AG373" s="27"/>
    </row>
    <row r="374" ht="15.75" hidden="1" customHeight="1">
      <c r="A374" s="16"/>
      <c r="B374" s="12">
        <v>198.0</v>
      </c>
      <c r="C374" s="7" t="s">
        <v>821</v>
      </c>
      <c r="D374" s="7" t="s">
        <v>822</v>
      </c>
      <c r="E374" s="26" t="s">
        <v>25</v>
      </c>
      <c r="F374" s="18" t="str">
        <f t="shared" si="1"/>
        <v>No</v>
      </c>
      <c r="G374" s="26" t="s">
        <v>25</v>
      </c>
      <c r="H374" s="18" t="str">
        <f t="shared" si="2"/>
        <v>None</v>
      </c>
      <c r="K374" s="20"/>
      <c r="L374" s="21" t="str">
        <f>'AI - 1'!A373</f>
        <v>No</v>
      </c>
      <c r="M374" s="21" t="str">
        <f>'AI - 2'!A373</f>
        <v>No</v>
      </c>
      <c r="N374" s="21" t="str">
        <f>'AI  - 3'!A373</f>
        <v>No</v>
      </c>
      <c r="O374" s="10">
        <f t="shared" si="3"/>
        <v>0</v>
      </c>
      <c r="P374" s="21" t="str">
        <f>'AI - 1'!B373</f>
        <v>No</v>
      </c>
      <c r="Q374" s="21" t="str">
        <f>'AI - 2'!B373</f>
        <v>No</v>
      </c>
      <c r="R374" s="21" t="str">
        <f>'AI  - 3'!B373</f>
        <v>No</v>
      </c>
      <c r="S374" s="10">
        <f t="shared" si="4"/>
        <v>0</v>
      </c>
      <c r="T374" s="22" t="str">
        <f t="shared" si="5"/>
        <v>No</v>
      </c>
      <c r="U374" s="23"/>
      <c r="V374" s="10"/>
      <c r="W374" s="7"/>
      <c r="X374" s="24"/>
      <c r="Y374" s="25"/>
      <c r="Z374" s="27"/>
      <c r="AA374" s="27"/>
      <c r="AB374" s="28"/>
      <c r="AC374" s="27"/>
      <c r="AD374" s="27"/>
      <c r="AE374" s="27"/>
      <c r="AF374" s="28"/>
      <c r="AG374" s="27"/>
    </row>
    <row r="375" ht="15.75" hidden="1" customHeight="1">
      <c r="A375" s="16"/>
      <c r="B375" s="12">
        <v>83.0</v>
      </c>
      <c r="C375" s="18" t="s">
        <v>823</v>
      </c>
      <c r="D375" s="18" t="s">
        <v>824</v>
      </c>
      <c r="E375" s="30" t="s">
        <v>25</v>
      </c>
      <c r="F375" s="18" t="str">
        <f t="shared" si="1"/>
        <v>No</v>
      </c>
      <c r="G375" s="30" t="s">
        <v>25</v>
      </c>
      <c r="H375" s="18" t="str">
        <f t="shared" si="2"/>
        <v>None</v>
      </c>
      <c r="K375" s="20"/>
      <c r="L375" s="21" t="str">
        <f>'AI - 1'!A374</f>
        <v>No</v>
      </c>
      <c r="M375" s="21" t="str">
        <f>'AI - 2'!A374</f>
        <v>No</v>
      </c>
      <c r="N375" s="21" t="str">
        <f>'AI  - 3'!A374</f>
        <v>No</v>
      </c>
      <c r="O375" s="10">
        <f t="shared" si="3"/>
        <v>0</v>
      </c>
      <c r="P375" s="21" t="str">
        <f>'AI - 1'!B374</f>
        <v>No</v>
      </c>
      <c r="Q375" s="21" t="str">
        <f>'AI - 2'!B374</f>
        <v>No</v>
      </c>
      <c r="R375" s="21" t="str">
        <f>'AI  - 3'!B374</f>
        <v>No</v>
      </c>
      <c r="S375" s="10">
        <f t="shared" si="4"/>
        <v>0</v>
      </c>
      <c r="T375" s="22" t="str">
        <f t="shared" si="5"/>
        <v>No</v>
      </c>
      <c r="U375" s="23"/>
      <c r="V375" s="10"/>
      <c r="W375" s="7"/>
      <c r="X375" s="24"/>
      <c r="Y375" s="25"/>
      <c r="Z375" s="27"/>
      <c r="AA375" s="27"/>
      <c r="AB375" s="28"/>
      <c r="AC375" s="27"/>
      <c r="AD375" s="27"/>
      <c r="AE375" s="27"/>
      <c r="AF375" s="28"/>
      <c r="AG375" s="27"/>
    </row>
    <row r="376" ht="15.75" hidden="1" customHeight="1">
      <c r="A376" s="16"/>
      <c r="B376" s="12">
        <v>520.0</v>
      </c>
      <c r="C376" s="7" t="s">
        <v>825</v>
      </c>
      <c r="D376" s="7" t="s">
        <v>826</v>
      </c>
      <c r="E376" s="26" t="s">
        <v>25</v>
      </c>
      <c r="F376" s="18" t="str">
        <f t="shared" si="1"/>
        <v>No</v>
      </c>
      <c r="G376" s="26" t="s">
        <v>25</v>
      </c>
      <c r="H376" s="18" t="str">
        <f t="shared" si="2"/>
        <v>None</v>
      </c>
      <c r="K376" s="20"/>
      <c r="L376" s="21" t="str">
        <f>'AI - 1'!A375</f>
        <v>No</v>
      </c>
      <c r="M376" s="21" t="str">
        <f>'AI - 2'!A375</f>
        <v>No</v>
      </c>
      <c r="N376" s="21" t="str">
        <f>'AI  - 3'!A375</f>
        <v>No</v>
      </c>
      <c r="O376" s="10">
        <f t="shared" si="3"/>
        <v>0</v>
      </c>
      <c r="P376" s="21" t="str">
        <f>'AI - 1'!B375</f>
        <v>No</v>
      </c>
      <c r="Q376" s="21" t="str">
        <f>'AI - 2'!B375</f>
        <v>No</v>
      </c>
      <c r="R376" s="21" t="str">
        <f>'AI  - 3'!B375</f>
        <v>No</v>
      </c>
      <c r="S376" s="10">
        <f t="shared" si="4"/>
        <v>0</v>
      </c>
      <c r="T376" s="22" t="str">
        <f t="shared" si="5"/>
        <v>No</v>
      </c>
      <c r="U376" s="23"/>
      <c r="V376" s="10"/>
      <c r="W376" s="7"/>
      <c r="X376" s="24"/>
      <c r="Y376" s="25"/>
      <c r="Z376" s="27"/>
      <c r="AA376" s="27"/>
      <c r="AB376" s="28"/>
      <c r="AC376" s="27"/>
      <c r="AD376" s="27"/>
      <c r="AE376" s="27"/>
      <c r="AF376" s="28"/>
      <c r="AG376" s="27"/>
    </row>
    <row r="377" ht="15.75" hidden="1" customHeight="1">
      <c r="A377" s="16"/>
      <c r="B377" s="12">
        <v>533.0</v>
      </c>
      <c r="C377" s="7" t="s">
        <v>827</v>
      </c>
      <c r="D377" s="7" t="s">
        <v>828</v>
      </c>
      <c r="E377" s="26" t="s">
        <v>25</v>
      </c>
      <c r="F377" s="18" t="str">
        <f t="shared" si="1"/>
        <v>No</v>
      </c>
      <c r="G377" s="26" t="s">
        <v>25</v>
      </c>
      <c r="H377" s="18" t="str">
        <f t="shared" si="2"/>
        <v>None</v>
      </c>
      <c r="K377" s="20"/>
      <c r="L377" s="21" t="str">
        <f>'AI - 1'!A376</f>
        <v>No</v>
      </c>
      <c r="M377" s="21" t="str">
        <f>'AI - 2'!A376</f>
        <v>No</v>
      </c>
      <c r="N377" s="21" t="str">
        <f>'AI  - 3'!A376</f>
        <v>No</v>
      </c>
      <c r="O377" s="10">
        <f t="shared" si="3"/>
        <v>0</v>
      </c>
      <c r="P377" s="21" t="str">
        <f>'AI - 1'!B376</f>
        <v>No</v>
      </c>
      <c r="Q377" s="21" t="str">
        <f>'AI - 2'!B376</f>
        <v>No</v>
      </c>
      <c r="R377" s="21" t="str">
        <f>'AI  - 3'!B376</f>
        <v>No</v>
      </c>
      <c r="S377" s="10">
        <f t="shared" si="4"/>
        <v>0</v>
      </c>
      <c r="T377" s="22" t="str">
        <f t="shared" si="5"/>
        <v>No</v>
      </c>
      <c r="U377" s="23"/>
      <c r="V377" s="10"/>
      <c r="W377" s="7"/>
      <c r="X377" s="24"/>
      <c r="Y377" s="25"/>
      <c r="Z377" s="27"/>
      <c r="AA377" s="27"/>
      <c r="AB377" s="28"/>
      <c r="AC377" s="27"/>
      <c r="AD377" s="27"/>
      <c r="AE377" s="27"/>
      <c r="AF377" s="28"/>
      <c r="AG377" s="27"/>
    </row>
    <row r="378" ht="15.75" hidden="1" customHeight="1">
      <c r="A378" s="16"/>
      <c r="B378" s="12">
        <v>169.0</v>
      </c>
      <c r="C378" s="7" t="s">
        <v>829</v>
      </c>
      <c r="D378" s="7" t="s">
        <v>830</v>
      </c>
      <c r="E378" s="26" t="s">
        <v>25</v>
      </c>
      <c r="F378" s="18" t="str">
        <f t="shared" si="1"/>
        <v>No</v>
      </c>
      <c r="G378" s="26" t="s">
        <v>25</v>
      </c>
      <c r="H378" s="18" t="str">
        <f t="shared" si="2"/>
        <v>None</v>
      </c>
      <c r="K378" s="20"/>
      <c r="L378" s="21" t="str">
        <f>'AI - 1'!A377</f>
        <v>No</v>
      </c>
      <c r="M378" s="21" t="str">
        <f>'AI - 2'!A377</f>
        <v>No</v>
      </c>
      <c r="N378" s="21" t="str">
        <f>'AI  - 3'!A377</f>
        <v>No</v>
      </c>
      <c r="O378" s="10">
        <f t="shared" si="3"/>
        <v>0</v>
      </c>
      <c r="P378" s="21" t="str">
        <f>'AI - 1'!B377</f>
        <v>No</v>
      </c>
      <c r="Q378" s="21" t="str">
        <f>'AI - 2'!B377</f>
        <v>No</v>
      </c>
      <c r="R378" s="21" t="str">
        <f>'AI  - 3'!B377</f>
        <v>No</v>
      </c>
      <c r="S378" s="10">
        <f t="shared" si="4"/>
        <v>0</v>
      </c>
      <c r="T378" s="22" t="str">
        <f t="shared" si="5"/>
        <v>No</v>
      </c>
      <c r="U378" s="23"/>
      <c r="V378" s="10"/>
      <c r="W378" s="7"/>
      <c r="X378" s="24"/>
      <c r="Y378" s="25"/>
      <c r="Z378" s="27"/>
      <c r="AA378" s="27"/>
      <c r="AB378" s="28"/>
      <c r="AC378" s="27"/>
      <c r="AD378" s="27"/>
      <c r="AE378" s="27"/>
      <c r="AF378" s="28"/>
      <c r="AG378" s="27"/>
    </row>
    <row r="379" ht="15.75" hidden="1" customHeight="1">
      <c r="A379" s="16"/>
      <c r="B379" s="12">
        <v>281.0</v>
      </c>
      <c r="C379" s="7" t="s">
        <v>831</v>
      </c>
      <c r="D379" s="7" t="s">
        <v>832</v>
      </c>
      <c r="E379" s="26" t="s">
        <v>25</v>
      </c>
      <c r="F379" s="18" t="str">
        <f t="shared" si="1"/>
        <v>No</v>
      </c>
      <c r="G379" s="26" t="s">
        <v>25</v>
      </c>
      <c r="H379" s="18" t="str">
        <f t="shared" si="2"/>
        <v>None</v>
      </c>
      <c r="K379" s="20"/>
      <c r="L379" s="21" t="str">
        <f>'AI - 1'!A378</f>
        <v>No</v>
      </c>
      <c r="M379" s="21" t="str">
        <f>'AI - 2'!A378</f>
        <v>No</v>
      </c>
      <c r="N379" s="21" t="str">
        <f>'AI  - 3'!A378</f>
        <v>No</v>
      </c>
      <c r="O379" s="10">
        <f t="shared" si="3"/>
        <v>0</v>
      </c>
      <c r="P379" s="21" t="str">
        <f>'AI - 1'!B378</f>
        <v>No</v>
      </c>
      <c r="Q379" s="21" t="str">
        <f>'AI - 2'!B378</f>
        <v>No</v>
      </c>
      <c r="R379" s="21" t="str">
        <f>'AI  - 3'!B378</f>
        <v>No</v>
      </c>
      <c r="S379" s="10">
        <f t="shared" si="4"/>
        <v>0</v>
      </c>
      <c r="T379" s="22" t="str">
        <f t="shared" si="5"/>
        <v>No</v>
      </c>
      <c r="U379" s="23"/>
      <c r="V379" s="10"/>
      <c r="W379" s="7"/>
      <c r="X379" s="24"/>
      <c r="Y379" s="25"/>
      <c r="Z379" s="27"/>
      <c r="AA379" s="27"/>
      <c r="AB379" s="28"/>
      <c r="AC379" s="27"/>
      <c r="AD379" s="27"/>
      <c r="AE379" s="27"/>
      <c r="AF379" s="28"/>
      <c r="AG379" s="27"/>
    </row>
    <row r="380" ht="15.75" hidden="1" customHeight="1">
      <c r="A380" s="16"/>
      <c r="B380" s="12">
        <v>474.0</v>
      </c>
      <c r="C380" s="7" t="s">
        <v>833</v>
      </c>
      <c r="D380" s="7" t="s">
        <v>834</v>
      </c>
      <c r="E380" s="26" t="s">
        <v>25</v>
      </c>
      <c r="F380" s="18" t="str">
        <f t="shared" si="1"/>
        <v>No</v>
      </c>
      <c r="G380" s="26" t="s">
        <v>25</v>
      </c>
      <c r="H380" s="18" t="str">
        <f t="shared" si="2"/>
        <v>None</v>
      </c>
      <c r="K380" s="20"/>
      <c r="L380" s="21" t="str">
        <f>'AI - 1'!A379</f>
        <v>No</v>
      </c>
      <c r="M380" s="21" t="str">
        <f>'AI - 2'!A379</f>
        <v>No</v>
      </c>
      <c r="N380" s="21" t="str">
        <f>'AI  - 3'!A379</f>
        <v>No</v>
      </c>
      <c r="O380" s="10">
        <f t="shared" si="3"/>
        <v>0</v>
      </c>
      <c r="P380" s="21" t="str">
        <f>'AI - 1'!B379</f>
        <v>No</v>
      </c>
      <c r="Q380" s="21" t="str">
        <f>'AI - 2'!B379</f>
        <v>No</v>
      </c>
      <c r="R380" s="21" t="str">
        <f>'AI  - 3'!B379</f>
        <v>No</v>
      </c>
      <c r="S380" s="10">
        <f t="shared" si="4"/>
        <v>0</v>
      </c>
      <c r="T380" s="22" t="str">
        <f t="shared" si="5"/>
        <v>No</v>
      </c>
      <c r="U380" s="23"/>
      <c r="V380" s="10"/>
      <c r="W380" s="7"/>
      <c r="X380" s="24"/>
      <c r="Y380" s="25"/>
      <c r="Z380" s="27"/>
      <c r="AA380" s="27"/>
      <c r="AB380" s="28"/>
      <c r="AC380" s="27"/>
      <c r="AD380" s="27"/>
      <c r="AE380" s="27"/>
      <c r="AF380" s="28"/>
      <c r="AG380" s="27"/>
    </row>
    <row r="381" ht="15.75" hidden="1" customHeight="1">
      <c r="A381" s="16"/>
      <c r="B381" s="12">
        <v>279.0</v>
      </c>
      <c r="C381" s="7" t="s">
        <v>835</v>
      </c>
      <c r="D381" s="7" t="s">
        <v>836</v>
      </c>
      <c r="E381" s="26" t="s">
        <v>25</v>
      </c>
      <c r="F381" s="18" t="str">
        <f t="shared" si="1"/>
        <v>No</v>
      </c>
      <c r="G381" s="26" t="s">
        <v>25</v>
      </c>
      <c r="H381" s="18" t="str">
        <f t="shared" si="2"/>
        <v>None</v>
      </c>
      <c r="K381" s="20"/>
      <c r="L381" s="21" t="str">
        <f>'AI - 1'!A380</f>
        <v>No</v>
      </c>
      <c r="M381" s="21" t="str">
        <f>'AI - 2'!A380</f>
        <v>No</v>
      </c>
      <c r="N381" s="21" t="str">
        <f>'AI  - 3'!A380</f>
        <v>No</v>
      </c>
      <c r="O381" s="10">
        <f t="shared" si="3"/>
        <v>0</v>
      </c>
      <c r="P381" s="21" t="str">
        <f>'AI - 1'!B380</f>
        <v>No</v>
      </c>
      <c r="Q381" s="21" t="str">
        <f>'AI - 2'!B380</f>
        <v>No</v>
      </c>
      <c r="R381" s="21" t="str">
        <f>'AI  - 3'!B380</f>
        <v>No</v>
      </c>
      <c r="S381" s="10">
        <f t="shared" si="4"/>
        <v>0</v>
      </c>
      <c r="T381" s="22" t="str">
        <f t="shared" si="5"/>
        <v>No</v>
      </c>
      <c r="U381" s="23"/>
      <c r="V381" s="10"/>
      <c r="W381" s="7"/>
      <c r="X381" s="24"/>
      <c r="Y381" s="25"/>
      <c r="Z381" s="27"/>
      <c r="AA381" s="27"/>
      <c r="AB381" s="28"/>
      <c r="AC381" s="27"/>
      <c r="AD381" s="27"/>
      <c r="AE381" s="27"/>
      <c r="AF381" s="28"/>
      <c r="AG381" s="27"/>
    </row>
    <row r="382" ht="15.75" hidden="1" customHeight="1">
      <c r="A382" s="16"/>
      <c r="B382" s="12">
        <v>1097.0</v>
      </c>
      <c r="C382" s="7" t="s">
        <v>126</v>
      </c>
      <c r="D382" s="7" t="s">
        <v>837</v>
      </c>
      <c r="E382" s="17" t="s">
        <v>21</v>
      </c>
      <c r="F382" s="18" t="str">
        <f t="shared" si="1"/>
        <v>Yes</v>
      </c>
      <c r="G382" s="17" t="s">
        <v>21</v>
      </c>
      <c r="H382" s="18" t="str">
        <f t="shared" si="2"/>
        <v>None</v>
      </c>
      <c r="K382" s="20"/>
      <c r="L382" s="21" t="str">
        <f>'AI - 1'!A381</f>
        <v>Yes</v>
      </c>
      <c r="M382" s="21" t="str">
        <f>'AI - 2'!A381</f>
        <v>Yes</v>
      </c>
      <c r="N382" s="21" t="str">
        <f>'AI  - 3'!A381</f>
        <v>Yes</v>
      </c>
      <c r="O382" s="10">
        <f t="shared" si="3"/>
        <v>3</v>
      </c>
      <c r="P382" s="21" t="str">
        <f>'AI - 1'!B381</f>
        <v>Yes</v>
      </c>
      <c r="Q382" s="21" t="str">
        <f>'AI - 2'!B381</f>
        <v>Yes</v>
      </c>
      <c r="R382" s="21" t="str">
        <f>'AI  - 3'!B381</f>
        <v>Yes</v>
      </c>
      <c r="S382" s="10">
        <f t="shared" si="4"/>
        <v>3</v>
      </c>
      <c r="T382" s="22" t="str">
        <f t="shared" si="5"/>
        <v>Yes</v>
      </c>
      <c r="U382" s="23"/>
      <c r="V382" s="10"/>
      <c r="W382" s="7"/>
      <c r="X382" s="24"/>
      <c r="Y382" s="25"/>
      <c r="Z382" s="7"/>
      <c r="AA382" s="7"/>
      <c r="AB382" s="24"/>
      <c r="AC382" s="25"/>
      <c r="AD382" s="7"/>
      <c r="AE382" s="7"/>
      <c r="AF382" s="24"/>
      <c r="AG382" s="25"/>
    </row>
    <row r="383" ht="15.75" hidden="1" customHeight="1">
      <c r="A383" s="16"/>
      <c r="B383" s="12">
        <v>951.0</v>
      </c>
      <c r="C383" s="7" t="s">
        <v>838</v>
      </c>
      <c r="D383" s="7" t="s">
        <v>839</v>
      </c>
      <c r="E383" s="26" t="s">
        <v>25</v>
      </c>
      <c r="F383" s="18" t="str">
        <f t="shared" si="1"/>
        <v>No</v>
      </c>
      <c r="G383" s="26" t="s">
        <v>25</v>
      </c>
      <c r="H383" s="18" t="str">
        <f t="shared" si="2"/>
        <v>None</v>
      </c>
      <c r="K383" s="20"/>
      <c r="L383" s="21" t="str">
        <f>'AI - 1'!A382</f>
        <v>No</v>
      </c>
      <c r="M383" s="21" t="str">
        <f>'AI - 2'!A382</f>
        <v>No</v>
      </c>
      <c r="N383" s="21" t="str">
        <f>'AI  - 3'!A382</f>
        <v>No</v>
      </c>
      <c r="O383" s="10">
        <f t="shared" si="3"/>
        <v>0</v>
      </c>
      <c r="P383" s="21" t="str">
        <f>'AI - 1'!B382</f>
        <v>No</v>
      </c>
      <c r="Q383" s="21" t="str">
        <f>'AI - 2'!B382</f>
        <v>No</v>
      </c>
      <c r="R383" s="21" t="str">
        <f>'AI  - 3'!B382</f>
        <v>No</v>
      </c>
      <c r="S383" s="10">
        <f t="shared" si="4"/>
        <v>0</v>
      </c>
      <c r="T383" s="22" t="str">
        <f t="shared" si="5"/>
        <v>No</v>
      </c>
      <c r="U383" s="23"/>
      <c r="V383" s="10"/>
      <c r="W383" s="7"/>
      <c r="X383" s="24"/>
      <c r="Y383" s="25"/>
      <c r="Z383" s="27"/>
      <c r="AA383" s="27"/>
      <c r="AB383" s="28"/>
      <c r="AC383" s="27"/>
      <c r="AD383" s="27"/>
      <c r="AE383" s="27"/>
      <c r="AF383" s="28"/>
      <c r="AG383" s="27"/>
    </row>
    <row r="384" ht="15.75" hidden="1" customHeight="1">
      <c r="A384" s="16"/>
      <c r="B384" s="12">
        <v>630.0</v>
      </c>
      <c r="C384" s="7" t="s">
        <v>840</v>
      </c>
      <c r="D384" s="7" t="s">
        <v>841</v>
      </c>
      <c r="E384" s="26" t="s">
        <v>25</v>
      </c>
      <c r="F384" s="18" t="str">
        <f t="shared" si="1"/>
        <v>No</v>
      </c>
      <c r="G384" s="26" t="s">
        <v>25</v>
      </c>
      <c r="H384" s="18" t="str">
        <f t="shared" si="2"/>
        <v>None</v>
      </c>
      <c r="K384" s="20"/>
      <c r="L384" s="21" t="str">
        <f>'AI - 1'!A383</f>
        <v>No</v>
      </c>
      <c r="M384" s="21" t="str">
        <f>'AI - 2'!A383</f>
        <v>No</v>
      </c>
      <c r="N384" s="21" t="str">
        <f>'AI  - 3'!A383</f>
        <v>No</v>
      </c>
      <c r="O384" s="10">
        <f t="shared" si="3"/>
        <v>0</v>
      </c>
      <c r="P384" s="21" t="str">
        <f>'AI - 1'!B383</f>
        <v>No</v>
      </c>
      <c r="Q384" s="21" t="str">
        <f>'AI - 2'!B383</f>
        <v>No</v>
      </c>
      <c r="R384" s="21" t="str">
        <f>'AI  - 3'!B383</f>
        <v>No</v>
      </c>
      <c r="S384" s="10">
        <f t="shared" si="4"/>
        <v>0</v>
      </c>
      <c r="T384" s="22" t="str">
        <f t="shared" si="5"/>
        <v>No</v>
      </c>
      <c r="U384" s="23"/>
      <c r="V384" s="10"/>
      <c r="W384" s="7"/>
      <c r="X384" s="24"/>
      <c r="Y384" s="25"/>
      <c r="Z384" s="27"/>
      <c r="AA384" s="27"/>
      <c r="AB384" s="28"/>
      <c r="AC384" s="27"/>
      <c r="AD384" s="27"/>
      <c r="AE384" s="27"/>
      <c r="AF384" s="28"/>
      <c r="AG384" s="27"/>
    </row>
    <row r="385" ht="15.75" hidden="1" customHeight="1">
      <c r="A385" s="16"/>
      <c r="B385" s="12">
        <v>790.0</v>
      </c>
      <c r="C385" s="7" t="s">
        <v>842</v>
      </c>
      <c r="D385" s="7" t="s">
        <v>843</v>
      </c>
      <c r="E385" s="26" t="s">
        <v>25</v>
      </c>
      <c r="F385" s="18" t="str">
        <f t="shared" si="1"/>
        <v>No</v>
      </c>
      <c r="G385" s="26" t="s">
        <v>25</v>
      </c>
      <c r="H385" s="18" t="str">
        <f t="shared" si="2"/>
        <v>None</v>
      </c>
      <c r="K385" s="20"/>
      <c r="L385" s="21" t="str">
        <f>'AI - 1'!A384</f>
        <v>No</v>
      </c>
      <c r="M385" s="21" t="str">
        <f>'AI - 2'!A384</f>
        <v>No</v>
      </c>
      <c r="N385" s="21" t="str">
        <f>'AI  - 3'!A384</f>
        <v>No</v>
      </c>
      <c r="O385" s="10">
        <f t="shared" si="3"/>
        <v>0</v>
      </c>
      <c r="P385" s="21" t="str">
        <f>'AI - 1'!B384</f>
        <v>No</v>
      </c>
      <c r="Q385" s="21" t="str">
        <f>'AI - 2'!B384</f>
        <v>No</v>
      </c>
      <c r="R385" s="21" t="str">
        <f>'AI  - 3'!B384</f>
        <v>No</v>
      </c>
      <c r="S385" s="10">
        <f t="shared" si="4"/>
        <v>0</v>
      </c>
      <c r="T385" s="22" t="str">
        <f t="shared" si="5"/>
        <v>No</v>
      </c>
      <c r="U385" s="23"/>
      <c r="V385" s="10"/>
      <c r="W385" s="7"/>
      <c r="X385" s="24"/>
      <c r="Y385" s="25"/>
      <c r="Z385" s="27"/>
      <c r="AA385" s="27"/>
      <c r="AB385" s="28"/>
      <c r="AC385" s="27"/>
      <c r="AD385" s="27"/>
      <c r="AE385" s="27"/>
      <c r="AF385" s="28"/>
      <c r="AG385" s="27"/>
    </row>
    <row r="386" ht="15.75" hidden="1" customHeight="1">
      <c r="A386" s="16"/>
      <c r="B386" s="12">
        <v>812.0</v>
      </c>
      <c r="C386" s="7" t="s">
        <v>844</v>
      </c>
      <c r="D386" s="7" t="s">
        <v>845</v>
      </c>
      <c r="E386" s="26" t="s">
        <v>25</v>
      </c>
      <c r="F386" s="18" t="str">
        <f t="shared" si="1"/>
        <v>No</v>
      </c>
      <c r="G386" s="26" t="s">
        <v>25</v>
      </c>
      <c r="H386" s="18" t="str">
        <f t="shared" si="2"/>
        <v>None</v>
      </c>
      <c r="K386" s="20"/>
      <c r="L386" s="21" t="str">
        <f>'AI - 1'!A385</f>
        <v>No</v>
      </c>
      <c r="M386" s="21" t="str">
        <f>'AI - 2'!A385</f>
        <v>No</v>
      </c>
      <c r="N386" s="21" t="str">
        <f>'AI  - 3'!A385</f>
        <v>No</v>
      </c>
      <c r="O386" s="10">
        <f t="shared" si="3"/>
        <v>0</v>
      </c>
      <c r="P386" s="21" t="str">
        <f>'AI - 1'!B385</f>
        <v>No</v>
      </c>
      <c r="Q386" s="21" t="str">
        <f>'AI - 2'!B385</f>
        <v>No</v>
      </c>
      <c r="R386" s="21" t="str">
        <f>'AI  - 3'!B385</f>
        <v>No</v>
      </c>
      <c r="S386" s="10">
        <f t="shared" si="4"/>
        <v>0</v>
      </c>
      <c r="T386" s="22" t="str">
        <f t="shared" si="5"/>
        <v>No</v>
      </c>
      <c r="U386" s="23"/>
      <c r="V386" s="10"/>
      <c r="W386" s="7"/>
      <c r="X386" s="24"/>
      <c r="Y386" s="25"/>
      <c r="Z386" s="27"/>
      <c r="AA386" s="27"/>
      <c r="AB386" s="28"/>
      <c r="AC386" s="27"/>
      <c r="AD386" s="27"/>
      <c r="AE386" s="27"/>
      <c r="AF386" s="28"/>
      <c r="AG386" s="27"/>
    </row>
    <row r="387" ht="15.75" hidden="1" customHeight="1">
      <c r="A387" s="16"/>
      <c r="B387" s="12">
        <v>1080.0</v>
      </c>
      <c r="C387" s="7" t="s">
        <v>846</v>
      </c>
      <c r="D387" s="7" t="s">
        <v>847</v>
      </c>
      <c r="E387" s="26" t="s">
        <v>25</v>
      </c>
      <c r="F387" s="18" t="str">
        <f t="shared" si="1"/>
        <v>No</v>
      </c>
      <c r="G387" s="26" t="s">
        <v>25</v>
      </c>
      <c r="H387" s="18" t="str">
        <f t="shared" si="2"/>
        <v>None</v>
      </c>
      <c r="K387" s="20"/>
      <c r="L387" s="21" t="str">
        <f>'AI - 1'!A386</f>
        <v>No</v>
      </c>
      <c r="M387" s="21" t="str">
        <f>'AI - 2'!A386</f>
        <v>No</v>
      </c>
      <c r="N387" s="21" t="str">
        <f>'AI  - 3'!A386</f>
        <v>No</v>
      </c>
      <c r="O387" s="10">
        <f t="shared" si="3"/>
        <v>0</v>
      </c>
      <c r="P387" s="21" t="str">
        <f>'AI - 1'!B386</f>
        <v>No</v>
      </c>
      <c r="Q387" s="21" t="str">
        <f>'AI - 2'!B386</f>
        <v>No</v>
      </c>
      <c r="R387" s="21" t="str">
        <f>'AI  - 3'!B386</f>
        <v>No</v>
      </c>
      <c r="S387" s="10">
        <f t="shared" si="4"/>
        <v>0</v>
      </c>
      <c r="T387" s="22" t="str">
        <f t="shared" si="5"/>
        <v>No</v>
      </c>
      <c r="U387" s="23"/>
      <c r="V387" s="10"/>
      <c r="W387" s="7"/>
      <c r="X387" s="24"/>
      <c r="Y387" s="25"/>
      <c r="Z387" s="27"/>
      <c r="AA387" s="27"/>
      <c r="AB387" s="28"/>
      <c r="AC387" s="27"/>
      <c r="AD387" s="27"/>
      <c r="AE387" s="27"/>
      <c r="AF387" s="28"/>
      <c r="AG387" s="27"/>
    </row>
    <row r="388" ht="15.75" hidden="1" customHeight="1">
      <c r="A388" s="16"/>
      <c r="B388" s="12">
        <v>191.0</v>
      </c>
      <c r="C388" s="7" t="s">
        <v>129</v>
      </c>
      <c r="D388" s="7" t="s">
        <v>848</v>
      </c>
      <c r="E388" s="17" t="s">
        <v>21</v>
      </c>
      <c r="F388" s="18" t="str">
        <f t="shared" si="1"/>
        <v>Yes</v>
      </c>
      <c r="G388" s="17" t="s">
        <v>21</v>
      </c>
      <c r="H388" s="18" t="str">
        <f t="shared" si="2"/>
        <v>None</v>
      </c>
      <c r="K388" s="20"/>
      <c r="L388" s="21" t="str">
        <f>'AI - 1'!A387</f>
        <v>Yes</v>
      </c>
      <c r="M388" s="21" t="str">
        <f>'AI - 2'!A387</f>
        <v>Yes</v>
      </c>
      <c r="N388" s="21" t="str">
        <f>'AI  - 3'!A387</f>
        <v>Yes</v>
      </c>
      <c r="O388" s="10">
        <f t="shared" si="3"/>
        <v>3</v>
      </c>
      <c r="P388" s="21" t="str">
        <f>'AI - 1'!B387</f>
        <v>Yes</v>
      </c>
      <c r="Q388" s="21" t="str">
        <f>'AI - 2'!B387</f>
        <v>Yes</v>
      </c>
      <c r="R388" s="21" t="str">
        <f>'AI  - 3'!B387</f>
        <v>Yes</v>
      </c>
      <c r="S388" s="10">
        <f t="shared" si="4"/>
        <v>3</v>
      </c>
      <c r="T388" s="22" t="str">
        <f t="shared" si="5"/>
        <v>Yes</v>
      </c>
      <c r="U388" s="23"/>
      <c r="V388" s="10"/>
      <c r="W388" s="7"/>
      <c r="X388" s="24"/>
      <c r="Y388" s="25"/>
      <c r="Z388" s="27"/>
      <c r="AA388" s="27"/>
      <c r="AB388" s="28"/>
      <c r="AC388" s="27"/>
      <c r="AD388" s="27"/>
      <c r="AE388" s="27"/>
      <c r="AF388" s="28"/>
      <c r="AG388" s="27"/>
    </row>
    <row r="389" ht="15.75" hidden="1" customHeight="1">
      <c r="A389" s="16"/>
      <c r="B389" s="12">
        <v>483.0</v>
      </c>
      <c r="C389" s="7" t="s">
        <v>849</v>
      </c>
      <c r="D389" s="7" t="s">
        <v>850</v>
      </c>
      <c r="E389" s="26" t="s">
        <v>25</v>
      </c>
      <c r="F389" s="18" t="str">
        <f t="shared" si="1"/>
        <v>No</v>
      </c>
      <c r="G389" s="26" t="s">
        <v>25</v>
      </c>
      <c r="H389" s="18" t="str">
        <f t="shared" si="2"/>
        <v>None</v>
      </c>
      <c r="K389" s="20"/>
      <c r="L389" s="21" t="str">
        <f>'AI - 1'!A388</f>
        <v>No</v>
      </c>
      <c r="M389" s="21" t="str">
        <f>'AI - 2'!A388</f>
        <v>No</v>
      </c>
      <c r="N389" s="21" t="str">
        <f>'AI  - 3'!A388</f>
        <v>No</v>
      </c>
      <c r="O389" s="10">
        <f t="shared" si="3"/>
        <v>0</v>
      </c>
      <c r="P389" s="21" t="str">
        <f>'AI - 1'!B388</f>
        <v>No</v>
      </c>
      <c r="Q389" s="21" t="str">
        <f>'AI - 2'!B388</f>
        <v>No</v>
      </c>
      <c r="R389" s="21" t="str">
        <f>'AI  - 3'!B388</f>
        <v>No</v>
      </c>
      <c r="S389" s="10">
        <f t="shared" si="4"/>
        <v>0</v>
      </c>
      <c r="T389" s="22" t="str">
        <f t="shared" si="5"/>
        <v>No</v>
      </c>
      <c r="U389" s="23"/>
      <c r="V389" s="10"/>
      <c r="W389" s="7"/>
      <c r="X389" s="24"/>
      <c r="Y389" s="25"/>
      <c r="Z389" s="27"/>
      <c r="AA389" s="27"/>
      <c r="AB389" s="28"/>
      <c r="AC389" s="27"/>
      <c r="AD389" s="27"/>
      <c r="AE389" s="27"/>
      <c r="AF389" s="28"/>
      <c r="AG389" s="27"/>
    </row>
    <row r="390" ht="15.75" hidden="1" customHeight="1">
      <c r="A390" s="16"/>
      <c r="B390" s="12">
        <v>802.0</v>
      </c>
      <c r="C390" s="7" t="s">
        <v>851</v>
      </c>
      <c r="D390" s="7" t="s">
        <v>852</v>
      </c>
      <c r="E390" s="26" t="s">
        <v>25</v>
      </c>
      <c r="F390" s="18" t="str">
        <f t="shared" si="1"/>
        <v>No</v>
      </c>
      <c r="G390" s="26" t="s">
        <v>25</v>
      </c>
      <c r="H390" s="18" t="str">
        <f t="shared" si="2"/>
        <v>None</v>
      </c>
      <c r="K390" s="20"/>
      <c r="L390" s="21" t="str">
        <f>'AI - 1'!A389</f>
        <v>No</v>
      </c>
      <c r="M390" s="21" t="str">
        <f>'AI - 2'!A389</f>
        <v>No</v>
      </c>
      <c r="N390" s="21" t="str">
        <f>'AI  - 3'!A389</f>
        <v>No</v>
      </c>
      <c r="O390" s="10">
        <f t="shared" si="3"/>
        <v>0</v>
      </c>
      <c r="P390" s="21" t="str">
        <f>'AI - 1'!B389</f>
        <v>No</v>
      </c>
      <c r="Q390" s="21" t="str">
        <f>'AI - 2'!B389</f>
        <v>No</v>
      </c>
      <c r="R390" s="21" t="str">
        <f>'AI  - 3'!B389</f>
        <v>No</v>
      </c>
      <c r="S390" s="10">
        <f t="shared" si="4"/>
        <v>0</v>
      </c>
      <c r="T390" s="22" t="str">
        <f t="shared" si="5"/>
        <v>No</v>
      </c>
      <c r="U390" s="23"/>
      <c r="V390" s="10"/>
      <c r="W390" s="7"/>
      <c r="X390" s="24"/>
      <c r="Y390" s="25"/>
      <c r="Z390" s="27"/>
      <c r="AA390" s="27"/>
      <c r="AB390" s="28"/>
      <c r="AC390" s="27"/>
      <c r="AD390" s="27"/>
      <c r="AE390" s="27"/>
      <c r="AF390" s="28"/>
      <c r="AG390" s="27"/>
    </row>
    <row r="391" ht="15.75" hidden="1" customHeight="1">
      <c r="A391" s="16"/>
      <c r="B391" s="12">
        <v>101.0</v>
      </c>
      <c r="C391" s="7" t="s">
        <v>853</v>
      </c>
      <c r="D391" s="7" t="s">
        <v>854</v>
      </c>
      <c r="E391" s="26" t="s">
        <v>25</v>
      </c>
      <c r="F391" s="18" t="str">
        <f t="shared" si="1"/>
        <v>No</v>
      </c>
      <c r="G391" s="26" t="s">
        <v>25</v>
      </c>
      <c r="H391" s="18" t="str">
        <f t="shared" si="2"/>
        <v>None</v>
      </c>
      <c r="K391" s="20"/>
      <c r="L391" s="21" t="str">
        <f>'AI - 1'!A390</f>
        <v>No</v>
      </c>
      <c r="M391" s="21" t="str">
        <f>'AI - 2'!A390</f>
        <v>No</v>
      </c>
      <c r="N391" s="21" t="str">
        <f>'AI  - 3'!A390</f>
        <v>No</v>
      </c>
      <c r="O391" s="10">
        <f t="shared" si="3"/>
        <v>0</v>
      </c>
      <c r="P391" s="21" t="str">
        <f>'AI - 1'!B390</f>
        <v>No</v>
      </c>
      <c r="Q391" s="21" t="str">
        <f>'AI - 2'!B390</f>
        <v>No</v>
      </c>
      <c r="R391" s="21" t="str">
        <f>'AI  - 3'!B390</f>
        <v>No</v>
      </c>
      <c r="S391" s="10">
        <f t="shared" si="4"/>
        <v>0</v>
      </c>
      <c r="T391" s="22" t="str">
        <f t="shared" si="5"/>
        <v>No</v>
      </c>
      <c r="U391" s="23"/>
      <c r="V391" s="10"/>
      <c r="W391" s="7"/>
      <c r="X391" s="24"/>
      <c r="Y391" s="25"/>
      <c r="Z391" s="27"/>
      <c r="AA391" s="27"/>
      <c r="AB391" s="28"/>
      <c r="AC391" s="27"/>
      <c r="AD391" s="27"/>
      <c r="AE391" s="27"/>
      <c r="AF391" s="28"/>
      <c r="AG391" s="27"/>
    </row>
    <row r="392" ht="15.75" hidden="1" customHeight="1">
      <c r="A392" s="16"/>
      <c r="B392" s="12">
        <v>300.0</v>
      </c>
      <c r="C392" s="7" t="s">
        <v>855</v>
      </c>
      <c r="D392" s="7" t="s">
        <v>856</v>
      </c>
      <c r="E392" s="26" t="s">
        <v>25</v>
      </c>
      <c r="F392" s="18" t="str">
        <f t="shared" si="1"/>
        <v>No</v>
      </c>
      <c r="G392" s="26" t="s">
        <v>25</v>
      </c>
      <c r="H392" s="18" t="str">
        <f t="shared" si="2"/>
        <v>None</v>
      </c>
      <c r="K392" s="20"/>
      <c r="L392" s="21" t="str">
        <f>'AI - 1'!A391</f>
        <v>No</v>
      </c>
      <c r="M392" s="21" t="str">
        <f>'AI - 2'!A391</f>
        <v>No</v>
      </c>
      <c r="N392" s="21" t="str">
        <f>'AI  - 3'!A391</f>
        <v>No</v>
      </c>
      <c r="O392" s="10">
        <f t="shared" si="3"/>
        <v>0</v>
      </c>
      <c r="P392" s="21" t="str">
        <f>'AI - 1'!B391</f>
        <v>No</v>
      </c>
      <c r="Q392" s="21" t="str">
        <f>'AI - 2'!B391</f>
        <v>No</v>
      </c>
      <c r="R392" s="21" t="str">
        <f>'AI  - 3'!B391</f>
        <v>No</v>
      </c>
      <c r="S392" s="10">
        <f t="shared" si="4"/>
        <v>0</v>
      </c>
      <c r="T392" s="22" t="str">
        <f t="shared" si="5"/>
        <v>No</v>
      </c>
      <c r="U392" s="23"/>
      <c r="V392" s="10"/>
      <c r="W392" s="7"/>
      <c r="X392" s="24"/>
      <c r="Y392" s="25"/>
      <c r="Z392" s="27"/>
      <c r="AA392" s="27"/>
      <c r="AB392" s="28"/>
      <c r="AC392" s="27"/>
      <c r="AD392" s="27"/>
      <c r="AE392" s="27"/>
      <c r="AF392" s="28"/>
      <c r="AG392" s="27"/>
    </row>
    <row r="393" ht="15.75" hidden="1" customHeight="1">
      <c r="A393" s="16"/>
      <c r="B393" s="12">
        <v>824.0</v>
      </c>
      <c r="C393" s="7" t="s">
        <v>857</v>
      </c>
      <c r="D393" s="7" t="s">
        <v>858</v>
      </c>
      <c r="E393" s="26" t="s">
        <v>25</v>
      </c>
      <c r="F393" s="18" t="str">
        <f t="shared" si="1"/>
        <v>No</v>
      </c>
      <c r="G393" s="26" t="s">
        <v>25</v>
      </c>
      <c r="H393" s="18" t="str">
        <f t="shared" si="2"/>
        <v>None</v>
      </c>
      <c r="K393" s="20"/>
      <c r="L393" s="21" t="str">
        <f>'AI - 1'!A392</f>
        <v>No</v>
      </c>
      <c r="M393" s="21" t="str">
        <f>'AI - 2'!A392</f>
        <v>No</v>
      </c>
      <c r="N393" s="21" t="str">
        <f>'AI  - 3'!A392</f>
        <v>No</v>
      </c>
      <c r="O393" s="10">
        <f t="shared" si="3"/>
        <v>0</v>
      </c>
      <c r="P393" s="21" t="str">
        <f>'AI - 1'!B392</f>
        <v>No</v>
      </c>
      <c r="Q393" s="21" t="str">
        <f>'AI - 2'!B392</f>
        <v>No</v>
      </c>
      <c r="R393" s="21" t="str">
        <f>'AI  - 3'!B392</f>
        <v>No</v>
      </c>
      <c r="S393" s="10">
        <f t="shared" si="4"/>
        <v>0</v>
      </c>
      <c r="T393" s="22" t="str">
        <f t="shared" si="5"/>
        <v>No</v>
      </c>
      <c r="U393" s="23"/>
      <c r="V393" s="10"/>
      <c r="W393" s="7"/>
      <c r="X393" s="24"/>
      <c r="Y393" s="25"/>
      <c r="Z393" s="27"/>
      <c r="AA393" s="27"/>
      <c r="AB393" s="28"/>
      <c r="AC393" s="27"/>
      <c r="AD393" s="27"/>
      <c r="AE393" s="27"/>
      <c r="AF393" s="28"/>
      <c r="AG393" s="27"/>
    </row>
    <row r="394" ht="15.75" hidden="1" customHeight="1">
      <c r="A394" s="16"/>
      <c r="B394" s="12">
        <v>1022.0</v>
      </c>
      <c r="C394" s="7" t="s">
        <v>859</v>
      </c>
      <c r="D394" s="7" t="s">
        <v>860</v>
      </c>
      <c r="E394" s="26" t="s">
        <v>25</v>
      </c>
      <c r="F394" s="18" t="str">
        <f t="shared" si="1"/>
        <v>No</v>
      </c>
      <c r="G394" s="26" t="s">
        <v>25</v>
      </c>
      <c r="H394" s="18" t="str">
        <f t="shared" si="2"/>
        <v>None</v>
      </c>
      <c r="K394" s="20"/>
      <c r="L394" s="21" t="str">
        <f>'AI - 1'!A393</f>
        <v>No</v>
      </c>
      <c r="M394" s="21" t="str">
        <f>'AI - 2'!A393</f>
        <v>No</v>
      </c>
      <c r="N394" s="21" t="str">
        <f>'AI  - 3'!A393</f>
        <v>No</v>
      </c>
      <c r="O394" s="10">
        <f t="shared" si="3"/>
        <v>0</v>
      </c>
      <c r="P394" s="21" t="str">
        <f>'AI - 1'!B393</f>
        <v>No</v>
      </c>
      <c r="Q394" s="21" t="str">
        <f>'AI - 2'!B393</f>
        <v>No</v>
      </c>
      <c r="R394" s="21" t="str">
        <f>'AI  - 3'!B393</f>
        <v>No</v>
      </c>
      <c r="S394" s="10">
        <f t="shared" si="4"/>
        <v>0</v>
      </c>
      <c r="T394" s="22" t="str">
        <f t="shared" si="5"/>
        <v>No</v>
      </c>
      <c r="U394" s="23"/>
      <c r="V394" s="10"/>
      <c r="W394" s="7"/>
      <c r="X394" s="24"/>
      <c r="Y394" s="25"/>
      <c r="Z394" s="27"/>
      <c r="AA394" s="27"/>
      <c r="AB394" s="28"/>
      <c r="AC394" s="27"/>
      <c r="AD394" s="27"/>
      <c r="AE394" s="27"/>
      <c r="AF394" s="28"/>
      <c r="AG394" s="27"/>
    </row>
    <row r="395" ht="15.75" hidden="1" customHeight="1">
      <c r="A395" s="16"/>
      <c r="B395" s="12">
        <v>1036.0</v>
      </c>
      <c r="C395" s="7" t="s">
        <v>861</v>
      </c>
      <c r="D395" s="7" t="s">
        <v>862</v>
      </c>
      <c r="E395" s="26" t="s">
        <v>25</v>
      </c>
      <c r="F395" s="18" t="str">
        <f t="shared" si="1"/>
        <v>No</v>
      </c>
      <c r="G395" s="26" t="s">
        <v>25</v>
      </c>
      <c r="H395" s="18" t="str">
        <f t="shared" si="2"/>
        <v>None</v>
      </c>
      <c r="K395" s="20"/>
      <c r="L395" s="21" t="str">
        <f>'AI - 1'!A394</f>
        <v>No</v>
      </c>
      <c r="M395" s="21" t="str">
        <f>'AI - 2'!A394</f>
        <v>No</v>
      </c>
      <c r="N395" s="21" t="str">
        <f>'AI  - 3'!A394</f>
        <v>No</v>
      </c>
      <c r="O395" s="10">
        <f t="shared" si="3"/>
        <v>0</v>
      </c>
      <c r="P395" s="21" t="str">
        <f>'AI - 1'!B394</f>
        <v>No</v>
      </c>
      <c r="Q395" s="21" t="str">
        <f>'AI - 2'!B394</f>
        <v>No</v>
      </c>
      <c r="R395" s="21" t="str">
        <f>'AI  - 3'!B394</f>
        <v>No</v>
      </c>
      <c r="S395" s="10">
        <f t="shared" si="4"/>
        <v>0</v>
      </c>
      <c r="T395" s="22" t="str">
        <f t="shared" si="5"/>
        <v>No</v>
      </c>
      <c r="U395" s="23"/>
      <c r="V395" s="10"/>
      <c r="W395" s="7"/>
      <c r="X395" s="24"/>
      <c r="Y395" s="25"/>
      <c r="Z395" s="27"/>
      <c r="AA395" s="27"/>
      <c r="AB395" s="28"/>
      <c r="AC395" s="27"/>
      <c r="AD395" s="27"/>
      <c r="AE395" s="27"/>
      <c r="AF395" s="28"/>
      <c r="AG395" s="27"/>
    </row>
    <row r="396" ht="15.75" hidden="1" customHeight="1">
      <c r="A396" s="16"/>
      <c r="B396" s="12">
        <v>140.0</v>
      </c>
      <c r="C396" s="7" t="s">
        <v>863</v>
      </c>
      <c r="D396" s="7" t="s">
        <v>864</v>
      </c>
      <c r="E396" s="26" t="s">
        <v>25</v>
      </c>
      <c r="F396" s="18" t="str">
        <f t="shared" si="1"/>
        <v>No</v>
      </c>
      <c r="G396" s="26" t="s">
        <v>25</v>
      </c>
      <c r="H396" s="18" t="str">
        <f t="shared" si="2"/>
        <v>None</v>
      </c>
      <c r="K396" s="20"/>
      <c r="L396" s="21" t="str">
        <f>'AI - 1'!A395</f>
        <v>No</v>
      </c>
      <c r="M396" s="21" t="str">
        <f>'AI - 2'!A395</f>
        <v>No</v>
      </c>
      <c r="N396" s="21" t="str">
        <f>'AI  - 3'!A395</f>
        <v>No</v>
      </c>
      <c r="O396" s="10">
        <f t="shared" si="3"/>
        <v>0</v>
      </c>
      <c r="P396" s="21" t="str">
        <f>'AI - 1'!B395</f>
        <v>No</v>
      </c>
      <c r="Q396" s="21" t="str">
        <f>'AI - 2'!B395</f>
        <v>No</v>
      </c>
      <c r="R396" s="21" t="str">
        <f>'AI  - 3'!B395</f>
        <v>No</v>
      </c>
      <c r="S396" s="10">
        <f t="shared" si="4"/>
        <v>0</v>
      </c>
      <c r="T396" s="22" t="str">
        <f t="shared" si="5"/>
        <v>No</v>
      </c>
      <c r="U396" s="23"/>
      <c r="V396" s="10"/>
      <c r="W396" s="7"/>
      <c r="X396" s="24"/>
      <c r="Y396" s="25"/>
      <c r="Z396" s="27"/>
      <c r="AA396" s="27"/>
      <c r="AB396" s="28"/>
      <c r="AC396" s="27"/>
      <c r="AD396" s="27"/>
      <c r="AE396" s="27"/>
      <c r="AF396" s="28"/>
      <c r="AG396" s="27"/>
    </row>
    <row r="397" ht="15.75" hidden="1" customHeight="1">
      <c r="A397" s="16"/>
      <c r="B397" s="12">
        <v>911.0</v>
      </c>
      <c r="C397" s="7" t="s">
        <v>865</v>
      </c>
      <c r="D397" s="7" t="s">
        <v>866</v>
      </c>
      <c r="E397" s="26" t="s">
        <v>25</v>
      </c>
      <c r="F397" s="18" t="str">
        <f t="shared" si="1"/>
        <v>No</v>
      </c>
      <c r="G397" s="26" t="s">
        <v>25</v>
      </c>
      <c r="H397" s="18" t="str">
        <f t="shared" si="2"/>
        <v>None</v>
      </c>
      <c r="K397" s="20"/>
      <c r="L397" s="21" t="str">
        <f>'AI - 1'!A396</f>
        <v>No</v>
      </c>
      <c r="M397" s="21" t="str">
        <f>'AI - 2'!A396</f>
        <v>No</v>
      </c>
      <c r="N397" s="21" t="str">
        <f>'AI  - 3'!A396</f>
        <v>No</v>
      </c>
      <c r="O397" s="10">
        <f t="shared" si="3"/>
        <v>0</v>
      </c>
      <c r="P397" s="21" t="str">
        <f>'AI - 1'!B396</f>
        <v>No</v>
      </c>
      <c r="Q397" s="21" t="str">
        <f>'AI - 2'!B396</f>
        <v>No</v>
      </c>
      <c r="R397" s="21" t="str">
        <f>'AI  - 3'!B396</f>
        <v>No</v>
      </c>
      <c r="S397" s="10">
        <f t="shared" si="4"/>
        <v>0</v>
      </c>
      <c r="T397" s="22" t="str">
        <f t="shared" si="5"/>
        <v>No</v>
      </c>
      <c r="U397" s="23"/>
      <c r="V397" s="10"/>
      <c r="W397" s="7"/>
      <c r="X397" s="24"/>
      <c r="Y397" s="25"/>
      <c r="Z397" s="27"/>
      <c r="AA397" s="27"/>
      <c r="AB397" s="28"/>
      <c r="AC397" s="27"/>
      <c r="AD397" s="27"/>
      <c r="AE397" s="27"/>
      <c r="AF397" s="28"/>
      <c r="AG397" s="27"/>
    </row>
    <row r="398" ht="15.75" hidden="1" customHeight="1">
      <c r="A398" s="16"/>
      <c r="B398" s="12">
        <v>514.0</v>
      </c>
      <c r="C398" s="7" t="s">
        <v>867</v>
      </c>
      <c r="D398" s="7" t="s">
        <v>868</v>
      </c>
      <c r="E398" s="26" t="s">
        <v>25</v>
      </c>
      <c r="F398" s="18" t="str">
        <f t="shared" si="1"/>
        <v>No</v>
      </c>
      <c r="G398" s="26" t="s">
        <v>25</v>
      </c>
      <c r="H398" s="18" t="str">
        <f t="shared" si="2"/>
        <v>None</v>
      </c>
      <c r="K398" s="20"/>
      <c r="L398" s="21" t="str">
        <f>'AI - 1'!A397</f>
        <v>No</v>
      </c>
      <c r="M398" s="21" t="str">
        <f>'AI - 2'!A397</f>
        <v>No</v>
      </c>
      <c r="N398" s="21" t="str">
        <f>'AI  - 3'!A397</f>
        <v>No</v>
      </c>
      <c r="O398" s="10">
        <f t="shared" si="3"/>
        <v>0</v>
      </c>
      <c r="P398" s="21" t="str">
        <f>'AI - 1'!B397</f>
        <v>No</v>
      </c>
      <c r="Q398" s="21" t="str">
        <f>'AI - 2'!B397</f>
        <v>No</v>
      </c>
      <c r="R398" s="21" t="str">
        <f>'AI  - 3'!B397</f>
        <v>No</v>
      </c>
      <c r="S398" s="10">
        <f t="shared" si="4"/>
        <v>0</v>
      </c>
      <c r="T398" s="22" t="str">
        <f t="shared" si="5"/>
        <v>No</v>
      </c>
      <c r="U398" s="23"/>
      <c r="V398" s="10"/>
      <c r="W398" s="7"/>
      <c r="X398" s="24"/>
      <c r="Y398" s="25"/>
      <c r="Z398" s="27"/>
      <c r="AA398" s="27"/>
      <c r="AB398" s="28"/>
      <c r="AC398" s="27"/>
      <c r="AD398" s="27"/>
      <c r="AE398" s="27"/>
      <c r="AF398" s="28"/>
      <c r="AG398" s="27"/>
    </row>
    <row r="399" ht="15.75" hidden="1" customHeight="1">
      <c r="A399" s="16"/>
      <c r="B399" s="12">
        <v>893.0</v>
      </c>
      <c r="C399" s="7" t="s">
        <v>869</v>
      </c>
      <c r="D399" s="7" t="s">
        <v>870</v>
      </c>
      <c r="E399" s="26" t="s">
        <v>25</v>
      </c>
      <c r="F399" s="18" t="str">
        <f t="shared" si="1"/>
        <v>No</v>
      </c>
      <c r="G399" s="26" t="s">
        <v>25</v>
      </c>
      <c r="H399" s="18" t="str">
        <f t="shared" si="2"/>
        <v>None</v>
      </c>
      <c r="K399" s="20"/>
      <c r="L399" s="21" t="str">
        <f>'AI - 1'!A398</f>
        <v>No</v>
      </c>
      <c r="M399" s="21" t="str">
        <f>'AI - 2'!A398</f>
        <v>No</v>
      </c>
      <c r="N399" s="21" t="str">
        <f>'AI  - 3'!A398</f>
        <v>No</v>
      </c>
      <c r="O399" s="10">
        <f t="shared" si="3"/>
        <v>0</v>
      </c>
      <c r="P399" s="21" t="str">
        <f>'AI - 1'!B398</f>
        <v>No</v>
      </c>
      <c r="Q399" s="21" t="str">
        <f>'AI - 2'!B398</f>
        <v>No</v>
      </c>
      <c r="R399" s="21" t="str">
        <f>'AI  - 3'!B398</f>
        <v>No</v>
      </c>
      <c r="S399" s="10">
        <f t="shared" si="4"/>
        <v>0</v>
      </c>
      <c r="T399" s="22" t="str">
        <f t="shared" si="5"/>
        <v>No</v>
      </c>
      <c r="U399" s="23"/>
      <c r="V399" s="10"/>
      <c r="W399" s="7"/>
      <c r="X399" s="24"/>
      <c r="Y399" s="25"/>
      <c r="Z399" s="27"/>
      <c r="AA399" s="27"/>
      <c r="AB399" s="28"/>
      <c r="AC399" s="27"/>
      <c r="AD399" s="27"/>
      <c r="AE399" s="27"/>
      <c r="AF399" s="28"/>
      <c r="AG399" s="27"/>
    </row>
    <row r="400" ht="15.75" hidden="1" customHeight="1">
      <c r="A400" s="16"/>
      <c r="B400" s="12">
        <v>509.0</v>
      </c>
      <c r="C400" s="7" t="s">
        <v>871</v>
      </c>
      <c r="D400" s="7" t="s">
        <v>872</v>
      </c>
      <c r="E400" s="26" t="s">
        <v>25</v>
      </c>
      <c r="F400" s="18" t="str">
        <f t="shared" si="1"/>
        <v>No</v>
      </c>
      <c r="G400" s="26" t="s">
        <v>25</v>
      </c>
      <c r="H400" s="18" t="str">
        <f t="shared" si="2"/>
        <v>None</v>
      </c>
      <c r="K400" s="20"/>
      <c r="L400" s="21" t="str">
        <f>'AI - 1'!A399</f>
        <v>No</v>
      </c>
      <c r="M400" s="21" t="str">
        <f>'AI - 2'!A399</f>
        <v>No</v>
      </c>
      <c r="N400" s="21" t="str">
        <f>'AI  - 3'!A399</f>
        <v>No</v>
      </c>
      <c r="O400" s="10">
        <f t="shared" si="3"/>
        <v>0</v>
      </c>
      <c r="P400" s="21" t="str">
        <f>'AI - 1'!B399</f>
        <v>No</v>
      </c>
      <c r="Q400" s="21" t="str">
        <f>'AI - 2'!B399</f>
        <v>No</v>
      </c>
      <c r="R400" s="21" t="str">
        <f>'AI  - 3'!B399</f>
        <v>No</v>
      </c>
      <c r="S400" s="10">
        <f t="shared" si="4"/>
        <v>0</v>
      </c>
      <c r="T400" s="22" t="str">
        <f t="shared" si="5"/>
        <v>No</v>
      </c>
      <c r="U400" s="23"/>
      <c r="V400" s="10"/>
      <c r="W400" s="7"/>
      <c r="X400" s="24"/>
      <c r="Y400" s="25"/>
      <c r="Z400" s="27"/>
      <c r="AA400" s="27"/>
      <c r="AB400" s="28"/>
      <c r="AC400" s="27"/>
      <c r="AD400" s="27"/>
      <c r="AE400" s="27"/>
      <c r="AF400" s="28"/>
      <c r="AG400" s="27"/>
    </row>
    <row r="401" ht="15.75" hidden="1" customHeight="1">
      <c r="A401" s="16"/>
      <c r="B401" s="12">
        <v>351.0</v>
      </c>
      <c r="C401" s="7" t="s">
        <v>873</v>
      </c>
      <c r="D401" s="7" t="s">
        <v>874</v>
      </c>
      <c r="E401" s="26" t="s">
        <v>25</v>
      </c>
      <c r="F401" s="18" t="str">
        <f t="shared" si="1"/>
        <v>No</v>
      </c>
      <c r="G401" s="26" t="s">
        <v>25</v>
      </c>
      <c r="H401" s="18" t="str">
        <f t="shared" si="2"/>
        <v>None</v>
      </c>
      <c r="K401" s="20"/>
      <c r="L401" s="21" t="str">
        <f>'AI - 1'!A400</f>
        <v>No</v>
      </c>
      <c r="M401" s="21" t="str">
        <f>'AI - 2'!A400</f>
        <v>No</v>
      </c>
      <c r="N401" s="21" t="str">
        <f>'AI  - 3'!A400</f>
        <v>No</v>
      </c>
      <c r="O401" s="10">
        <f t="shared" si="3"/>
        <v>0</v>
      </c>
      <c r="P401" s="21" t="str">
        <f>'AI - 1'!B400</f>
        <v>No</v>
      </c>
      <c r="Q401" s="21" t="str">
        <f>'AI - 2'!B400</f>
        <v>No</v>
      </c>
      <c r="R401" s="21" t="str">
        <f>'AI  - 3'!B400</f>
        <v>No</v>
      </c>
      <c r="S401" s="10">
        <f t="shared" si="4"/>
        <v>0</v>
      </c>
      <c r="T401" s="22" t="str">
        <f t="shared" si="5"/>
        <v>No</v>
      </c>
      <c r="U401" s="23"/>
      <c r="V401" s="10"/>
      <c r="W401" s="7"/>
      <c r="X401" s="24"/>
      <c r="Y401" s="25"/>
      <c r="Z401" s="27"/>
      <c r="AA401" s="27"/>
      <c r="AB401" s="28"/>
      <c r="AC401" s="27"/>
      <c r="AD401" s="27"/>
      <c r="AE401" s="27"/>
      <c r="AF401" s="28"/>
      <c r="AG401" s="27"/>
    </row>
    <row r="402" ht="15.75" hidden="1" customHeight="1">
      <c r="A402" s="16"/>
      <c r="B402" s="12">
        <v>716.0</v>
      </c>
      <c r="C402" s="7" t="s">
        <v>875</v>
      </c>
      <c r="D402" s="7" t="s">
        <v>876</v>
      </c>
      <c r="E402" s="26" t="s">
        <v>25</v>
      </c>
      <c r="F402" s="18" t="str">
        <f t="shared" si="1"/>
        <v>No</v>
      </c>
      <c r="G402" s="26" t="s">
        <v>25</v>
      </c>
      <c r="H402" s="18" t="str">
        <f t="shared" si="2"/>
        <v>None</v>
      </c>
      <c r="K402" s="20"/>
      <c r="L402" s="21" t="str">
        <f>'AI - 1'!A401</f>
        <v>No</v>
      </c>
      <c r="M402" s="21" t="str">
        <f>'AI - 2'!A401</f>
        <v>No</v>
      </c>
      <c r="N402" s="21" t="str">
        <f>'AI  - 3'!A401</f>
        <v>No</v>
      </c>
      <c r="O402" s="10">
        <f t="shared" si="3"/>
        <v>0</v>
      </c>
      <c r="P402" s="21" t="str">
        <f>'AI - 1'!B401</f>
        <v>No</v>
      </c>
      <c r="Q402" s="21" t="str">
        <f>'AI - 2'!B401</f>
        <v>No</v>
      </c>
      <c r="R402" s="21" t="str">
        <f>'AI  - 3'!B401</f>
        <v>No</v>
      </c>
      <c r="S402" s="10">
        <f t="shared" si="4"/>
        <v>0</v>
      </c>
      <c r="T402" s="22" t="str">
        <f t="shared" si="5"/>
        <v>No</v>
      </c>
      <c r="U402" s="23"/>
      <c r="V402" s="10"/>
      <c r="W402" s="7"/>
      <c r="X402" s="24"/>
      <c r="Y402" s="25"/>
      <c r="Z402" s="27"/>
      <c r="AA402" s="27"/>
      <c r="AB402" s="28"/>
      <c r="AC402" s="27"/>
      <c r="AD402" s="27"/>
      <c r="AE402" s="27"/>
      <c r="AF402" s="28"/>
      <c r="AG402" s="27"/>
    </row>
    <row r="403" ht="15.75" hidden="1" customHeight="1">
      <c r="A403" s="16"/>
      <c r="B403" s="12">
        <v>383.0</v>
      </c>
      <c r="C403" s="7" t="s">
        <v>877</v>
      </c>
      <c r="D403" s="7" t="s">
        <v>878</v>
      </c>
      <c r="E403" s="26" t="s">
        <v>25</v>
      </c>
      <c r="F403" s="18" t="str">
        <f t="shared" si="1"/>
        <v>No</v>
      </c>
      <c r="G403" s="30" t="s">
        <v>25</v>
      </c>
      <c r="H403" s="18" t="str">
        <f t="shared" si="2"/>
        <v>None</v>
      </c>
      <c r="K403" s="20"/>
      <c r="L403" s="21" t="str">
        <f>'AI - 1'!A402</f>
        <v>No</v>
      </c>
      <c r="M403" s="21" t="str">
        <f>'AI - 2'!A402</f>
        <v>No</v>
      </c>
      <c r="N403" s="21" t="str">
        <f>'AI  - 3'!A402</f>
        <v>No</v>
      </c>
      <c r="O403" s="10">
        <f t="shared" si="3"/>
        <v>0</v>
      </c>
      <c r="P403" s="21" t="str">
        <f>'AI - 1'!B402</f>
        <v>No</v>
      </c>
      <c r="Q403" s="21" t="str">
        <f>'AI - 2'!B402</f>
        <v>No</v>
      </c>
      <c r="R403" s="21" t="str">
        <f>'AI  - 3'!B402</f>
        <v>No</v>
      </c>
      <c r="S403" s="10">
        <f t="shared" si="4"/>
        <v>0</v>
      </c>
      <c r="T403" s="22" t="str">
        <f t="shared" si="5"/>
        <v>No</v>
      </c>
      <c r="U403" s="23"/>
      <c r="V403" s="10"/>
      <c r="W403" s="7"/>
      <c r="X403" s="24"/>
      <c r="Y403" s="25"/>
      <c r="Z403" s="27"/>
      <c r="AA403" s="27"/>
      <c r="AB403" s="28"/>
      <c r="AC403" s="27"/>
      <c r="AD403" s="27"/>
      <c r="AE403" s="27"/>
      <c r="AF403" s="28"/>
      <c r="AG403" s="27"/>
    </row>
    <row r="404" ht="15.75" hidden="1" customHeight="1">
      <c r="A404" s="16"/>
      <c r="B404" s="12">
        <v>905.0</v>
      </c>
      <c r="C404" s="7" t="s">
        <v>879</v>
      </c>
      <c r="D404" s="7" t="s">
        <v>880</v>
      </c>
      <c r="E404" s="26" t="s">
        <v>25</v>
      </c>
      <c r="F404" s="18" t="str">
        <f t="shared" si="1"/>
        <v>No</v>
      </c>
      <c r="G404" s="26" t="s">
        <v>25</v>
      </c>
      <c r="H404" s="18" t="str">
        <f t="shared" si="2"/>
        <v>None</v>
      </c>
      <c r="K404" s="20"/>
      <c r="L404" s="21" t="str">
        <f>'AI - 1'!A403</f>
        <v>No</v>
      </c>
      <c r="M404" s="21" t="str">
        <f>'AI - 2'!A403</f>
        <v>No</v>
      </c>
      <c r="N404" s="21" t="str">
        <f>'AI  - 3'!A403</f>
        <v>No</v>
      </c>
      <c r="O404" s="10">
        <f t="shared" si="3"/>
        <v>0</v>
      </c>
      <c r="P404" s="21" t="str">
        <f>'AI - 1'!B403</f>
        <v>No</v>
      </c>
      <c r="Q404" s="21" t="str">
        <f>'AI - 2'!B403</f>
        <v>No</v>
      </c>
      <c r="R404" s="21" t="str">
        <f>'AI  - 3'!B403</f>
        <v>No</v>
      </c>
      <c r="S404" s="10">
        <f t="shared" si="4"/>
        <v>0</v>
      </c>
      <c r="T404" s="22" t="str">
        <f t="shared" si="5"/>
        <v>No</v>
      </c>
      <c r="U404" s="23"/>
      <c r="V404" s="10"/>
      <c r="W404" s="7"/>
      <c r="X404" s="24"/>
      <c r="Y404" s="25"/>
      <c r="Z404" s="27"/>
      <c r="AA404" s="27"/>
      <c r="AB404" s="28"/>
      <c r="AC404" s="27"/>
      <c r="AD404" s="27"/>
      <c r="AE404" s="27"/>
      <c r="AF404" s="28"/>
      <c r="AG404" s="27"/>
    </row>
    <row r="405" ht="15.75" hidden="1" customHeight="1">
      <c r="A405" s="16"/>
      <c r="B405" s="12">
        <v>1031.0</v>
      </c>
      <c r="C405" s="7" t="s">
        <v>881</v>
      </c>
      <c r="D405" s="7" t="s">
        <v>882</v>
      </c>
      <c r="E405" s="26" t="s">
        <v>25</v>
      </c>
      <c r="F405" s="18" t="str">
        <f t="shared" si="1"/>
        <v>No</v>
      </c>
      <c r="G405" s="26" t="s">
        <v>25</v>
      </c>
      <c r="H405" s="18" t="str">
        <f t="shared" si="2"/>
        <v>None</v>
      </c>
      <c r="K405" s="20"/>
      <c r="L405" s="21" t="str">
        <f>'AI - 1'!A404</f>
        <v>No</v>
      </c>
      <c r="M405" s="21" t="str">
        <f>'AI - 2'!A404</f>
        <v>No</v>
      </c>
      <c r="N405" s="21" t="str">
        <f>'AI  - 3'!A404</f>
        <v>No</v>
      </c>
      <c r="O405" s="10">
        <f t="shared" si="3"/>
        <v>0</v>
      </c>
      <c r="P405" s="21" t="str">
        <f>'AI - 1'!B404</f>
        <v>No</v>
      </c>
      <c r="Q405" s="21" t="str">
        <f>'AI - 2'!B404</f>
        <v>No</v>
      </c>
      <c r="R405" s="21" t="str">
        <f>'AI  - 3'!B404</f>
        <v>No</v>
      </c>
      <c r="S405" s="10">
        <f t="shared" si="4"/>
        <v>0</v>
      </c>
      <c r="T405" s="22" t="str">
        <f t="shared" si="5"/>
        <v>No</v>
      </c>
      <c r="U405" s="23"/>
      <c r="V405" s="10"/>
      <c r="W405" s="7"/>
      <c r="X405" s="24"/>
      <c r="Y405" s="25"/>
      <c r="Z405" s="27"/>
      <c r="AA405" s="27"/>
      <c r="AB405" s="28"/>
      <c r="AC405" s="27"/>
      <c r="AD405" s="27"/>
      <c r="AE405" s="27"/>
      <c r="AF405" s="28"/>
      <c r="AG405" s="27"/>
    </row>
    <row r="406" ht="15.75" hidden="1" customHeight="1">
      <c r="A406" s="16"/>
      <c r="B406" s="12">
        <v>436.0</v>
      </c>
      <c r="C406" s="7" t="s">
        <v>883</v>
      </c>
      <c r="D406" s="7" t="s">
        <v>884</v>
      </c>
      <c r="E406" s="26" t="s">
        <v>25</v>
      </c>
      <c r="F406" s="18" t="str">
        <f t="shared" si="1"/>
        <v>No</v>
      </c>
      <c r="G406" s="26" t="s">
        <v>25</v>
      </c>
      <c r="H406" s="18" t="str">
        <f t="shared" si="2"/>
        <v>None</v>
      </c>
      <c r="K406" s="20"/>
      <c r="L406" s="21" t="str">
        <f>'AI - 1'!A405</f>
        <v>No</v>
      </c>
      <c r="M406" s="21" t="str">
        <f>'AI - 2'!A405</f>
        <v>No</v>
      </c>
      <c r="N406" s="21" t="str">
        <f>'AI  - 3'!A405</f>
        <v>No</v>
      </c>
      <c r="O406" s="10">
        <f t="shared" si="3"/>
        <v>0</v>
      </c>
      <c r="P406" s="21" t="str">
        <f>'AI - 1'!B405</f>
        <v>No</v>
      </c>
      <c r="Q406" s="21" t="str">
        <f>'AI - 2'!B405</f>
        <v>No</v>
      </c>
      <c r="R406" s="21" t="str">
        <f>'AI  - 3'!B405</f>
        <v>No</v>
      </c>
      <c r="S406" s="10">
        <f t="shared" si="4"/>
        <v>0</v>
      </c>
      <c r="T406" s="22" t="str">
        <f t="shared" si="5"/>
        <v>No</v>
      </c>
      <c r="U406" s="23"/>
      <c r="V406" s="10"/>
      <c r="W406" s="7"/>
      <c r="X406" s="24"/>
      <c r="Y406" s="25"/>
      <c r="Z406" s="27"/>
      <c r="AA406" s="27"/>
      <c r="AB406" s="28"/>
      <c r="AC406" s="27"/>
      <c r="AD406" s="27"/>
      <c r="AE406" s="27"/>
      <c r="AF406" s="28"/>
      <c r="AG406" s="27"/>
    </row>
    <row r="407" ht="15.75" hidden="1" customHeight="1">
      <c r="A407" s="16"/>
      <c r="B407" s="12">
        <v>1008.0</v>
      </c>
      <c r="C407" s="7" t="s">
        <v>885</v>
      </c>
      <c r="D407" s="7" t="s">
        <v>886</v>
      </c>
      <c r="E407" s="26" t="s">
        <v>25</v>
      </c>
      <c r="F407" s="18" t="str">
        <f t="shared" si="1"/>
        <v>No</v>
      </c>
      <c r="G407" s="26" t="s">
        <v>25</v>
      </c>
      <c r="H407" s="18" t="str">
        <f t="shared" si="2"/>
        <v>None</v>
      </c>
      <c r="K407" s="20"/>
      <c r="L407" s="21" t="str">
        <f>'AI - 1'!A406</f>
        <v>No</v>
      </c>
      <c r="M407" s="21" t="str">
        <f>'AI - 2'!A406</f>
        <v>No</v>
      </c>
      <c r="N407" s="21" t="str">
        <f>'AI  - 3'!A406</f>
        <v>No</v>
      </c>
      <c r="O407" s="10">
        <f t="shared" si="3"/>
        <v>0</v>
      </c>
      <c r="P407" s="21" t="str">
        <f>'AI - 1'!B406</f>
        <v>No</v>
      </c>
      <c r="Q407" s="21" t="str">
        <f>'AI - 2'!B406</f>
        <v>No</v>
      </c>
      <c r="R407" s="21" t="str">
        <f>'AI  - 3'!B406</f>
        <v>No</v>
      </c>
      <c r="S407" s="10">
        <f t="shared" si="4"/>
        <v>0</v>
      </c>
      <c r="T407" s="22" t="str">
        <f t="shared" si="5"/>
        <v>No</v>
      </c>
      <c r="U407" s="23"/>
      <c r="V407" s="10"/>
      <c r="W407" s="7"/>
      <c r="X407" s="24"/>
      <c r="Y407" s="25"/>
      <c r="Z407" s="27"/>
      <c r="AA407" s="27"/>
      <c r="AB407" s="28"/>
      <c r="AC407" s="27"/>
      <c r="AD407" s="27"/>
      <c r="AE407" s="27"/>
      <c r="AF407" s="28"/>
      <c r="AG407" s="27"/>
    </row>
    <row r="408" ht="15.75" hidden="1" customHeight="1">
      <c r="A408" s="16"/>
      <c r="B408" s="12">
        <v>162.0</v>
      </c>
      <c r="C408" s="7" t="s">
        <v>887</v>
      </c>
      <c r="D408" s="7" t="s">
        <v>888</v>
      </c>
      <c r="E408" s="26" t="s">
        <v>25</v>
      </c>
      <c r="F408" s="18" t="str">
        <f t="shared" si="1"/>
        <v>No</v>
      </c>
      <c r="G408" s="26" t="s">
        <v>25</v>
      </c>
      <c r="H408" s="18" t="str">
        <f t="shared" si="2"/>
        <v>None</v>
      </c>
      <c r="K408" s="20"/>
      <c r="L408" s="21" t="str">
        <f>'AI - 1'!A407</f>
        <v>No</v>
      </c>
      <c r="M408" s="21" t="str">
        <f>'AI - 2'!A407</f>
        <v>No</v>
      </c>
      <c r="N408" s="21" t="str">
        <f>'AI  - 3'!A407</f>
        <v>No</v>
      </c>
      <c r="O408" s="10">
        <f t="shared" si="3"/>
        <v>0</v>
      </c>
      <c r="P408" s="21" t="str">
        <f>'AI - 1'!B407</f>
        <v>No</v>
      </c>
      <c r="Q408" s="21" t="str">
        <f>'AI - 2'!B407</f>
        <v>No</v>
      </c>
      <c r="R408" s="21" t="str">
        <f>'AI  - 3'!B407</f>
        <v>No</v>
      </c>
      <c r="S408" s="10">
        <f t="shared" si="4"/>
        <v>0</v>
      </c>
      <c r="T408" s="22" t="str">
        <f t="shared" si="5"/>
        <v>No</v>
      </c>
      <c r="U408" s="23"/>
      <c r="V408" s="10"/>
      <c r="W408" s="7"/>
      <c r="X408" s="24"/>
      <c r="Y408" s="25"/>
      <c r="Z408" s="27"/>
      <c r="AA408" s="27"/>
      <c r="AB408" s="28"/>
      <c r="AC408" s="27"/>
      <c r="AD408" s="27"/>
      <c r="AE408" s="27"/>
      <c r="AF408" s="28"/>
      <c r="AG408" s="27"/>
    </row>
    <row r="409" ht="15.75" hidden="1" customHeight="1">
      <c r="A409" s="16"/>
      <c r="B409" s="12">
        <v>867.0</v>
      </c>
      <c r="C409" s="7" t="s">
        <v>889</v>
      </c>
      <c r="D409" s="7" t="s">
        <v>890</v>
      </c>
      <c r="E409" s="26" t="s">
        <v>25</v>
      </c>
      <c r="F409" s="18" t="str">
        <f t="shared" si="1"/>
        <v>No</v>
      </c>
      <c r="G409" s="26" t="s">
        <v>25</v>
      </c>
      <c r="H409" s="18" t="str">
        <f t="shared" si="2"/>
        <v>None</v>
      </c>
      <c r="K409" s="20"/>
      <c r="L409" s="21" t="str">
        <f>'AI - 1'!A408</f>
        <v>No</v>
      </c>
      <c r="M409" s="21" t="str">
        <f>'AI - 2'!A408</f>
        <v>No</v>
      </c>
      <c r="N409" s="21" t="str">
        <f>'AI  - 3'!A408</f>
        <v>No</v>
      </c>
      <c r="O409" s="10">
        <f t="shared" si="3"/>
        <v>0</v>
      </c>
      <c r="P409" s="21" t="str">
        <f>'AI - 1'!B408</f>
        <v>No</v>
      </c>
      <c r="Q409" s="21" t="str">
        <f>'AI - 2'!B408</f>
        <v>No</v>
      </c>
      <c r="R409" s="21" t="str">
        <f>'AI  - 3'!B408</f>
        <v>No</v>
      </c>
      <c r="S409" s="10">
        <f t="shared" si="4"/>
        <v>0</v>
      </c>
      <c r="T409" s="22" t="str">
        <f t="shared" si="5"/>
        <v>No</v>
      </c>
      <c r="U409" s="23"/>
      <c r="V409" s="10"/>
      <c r="W409" s="7"/>
      <c r="X409" s="24"/>
      <c r="Y409" s="25"/>
      <c r="Z409" s="27"/>
      <c r="AA409" s="27"/>
      <c r="AB409" s="28"/>
      <c r="AC409" s="27"/>
      <c r="AD409" s="27"/>
      <c r="AE409" s="27"/>
      <c r="AF409" s="28"/>
      <c r="AG409" s="27"/>
    </row>
    <row r="410" ht="15.75" hidden="1" customHeight="1">
      <c r="A410" s="16"/>
      <c r="B410" s="12">
        <v>869.0</v>
      </c>
      <c r="C410" s="7" t="s">
        <v>891</v>
      </c>
      <c r="D410" s="7" t="s">
        <v>892</v>
      </c>
      <c r="E410" s="26" t="s">
        <v>25</v>
      </c>
      <c r="F410" s="18" t="str">
        <f t="shared" si="1"/>
        <v>No</v>
      </c>
      <c r="G410" s="26" t="s">
        <v>25</v>
      </c>
      <c r="H410" s="18" t="str">
        <f t="shared" si="2"/>
        <v>None</v>
      </c>
      <c r="K410" s="20"/>
      <c r="L410" s="21" t="str">
        <f>'AI - 1'!A409</f>
        <v>No</v>
      </c>
      <c r="M410" s="21" t="str">
        <f>'AI - 2'!A409</f>
        <v>No</v>
      </c>
      <c r="N410" s="21" t="str">
        <f>'AI  - 3'!A409</f>
        <v>No</v>
      </c>
      <c r="O410" s="10">
        <f t="shared" si="3"/>
        <v>0</v>
      </c>
      <c r="P410" s="21" t="str">
        <f>'AI - 1'!B409</f>
        <v>No</v>
      </c>
      <c r="Q410" s="21" t="str">
        <f>'AI - 2'!B409</f>
        <v>No</v>
      </c>
      <c r="R410" s="21" t="str">
        <f>'AI  - 3'!B409</f>
        <v>No</v>
      </c>
      <c r="S410" s="10">
        <f t="shared" si="4"/>
        <v>0</v>
      </c>
      <c r="T410" s="22" t="str">
        <f t="shared" si="5"/>
        <v>No</v>
      </c>
      <c r="U410" s="23"/>
      <c r="V410" s="10"/>
      <c r="W410" s="7"/>
      <c r="X410" s="24"/>
      <c r="Y410" s="25"/>
      <c r="Z410" s="27"/>
      <c r="AA410" s="27"/>
      <c r="AB410" s="28"/>
      <c r="AC410" s="27"/>
      <c r="AD410" s="27"/>
      <c r="AE410" s="27"/>
      <c r="AF410" s="28"/>
      <c r="AG410" s="27"/>
    </row>
    <row r="411" ht="15.75" hidden="1" customHeight="1">
      <c r="A411" s="16"/>
      <c r="B411" s="12">
        <v>260.0</v>
      </c>
      <c r="C411" s="7" t="s">
        <v>893</v>
      </c>
      <c r="D411" s="7" t="s">
        <v>894</v>
      </c>
      <c r="E411" s="26" t="s">
        <v>25</v>
      </c>
      <c r="F411" s="18" t="str">
        <f t="shared" si="1"/>
        <v>No</v>
      </c>
      <c r="G411" s="26" t="s">
        <v>25</v>
      </c>
      <c r="H411" s="18" t="str">
        <f t="shared" si="2"/>
        <v>None</v>
      </c>
      <c r="K411" s="20"/>
      <c r="L411" s="21" t="str">
        <f>'AI - 1'!A410</f>
        <v>No</v>
      </c>
      <c r="M411" s="21" t="str">
        <f>'AI - 2'!A410</f>
        <v>No</v>
      </c>
      <c r="N411" s="21" t="str">
        <f>'AI  - 3'!A410</f>
        <v>No</v>
      </c>
      <c r="O411" s="10">
        <f t="shared" si="3"/>
        <v>0</v>
      </c>
      <c r="P411" s="21" t="str">
        <f>'AI - 1'!B410</f>
        <v>No</v>
      </c>
      <c r="Q411" s="21" t="str">
        <f>'AI - 2'!B410</f>
        <v>No</v>
      </c>
      <c r="R411" s="21" t="str">
        <f>'AI  - 3'!B410</f>
        <v>No</v>
      </c>
      <c r="S411" s="10">
        <f t="shared" si="4"/>
        <v>0</v>
      </c>
      <c r="T411" s="22" t="str">
        <f t="shared" si="5"/>
        <v>No</v>
      </c>
      <c r="U411" s="23"/>
      <c r="V411" s="10"/>
      <c r="W411" s="7"/>
      <c r="X411" s="24"/>
      <c r="Y411" s="25"/>
      <c r="Z411" s="27"/>
      <c r="AA411" s="27"/>
      <c r="AB411" s="28"/>
      <c r="AC411" s="27"/>
      <c r="AD411" s="27"/>
      <c r="AE411" s="27"/>
      <c r="AF411" s="28"/>
      <c r="AG411" s="27"/>
    </row>
    <row r="412" ht="15.75" hidden="1" customHeight="1">
      <c r="A412" s="16"/>
      <c r="B412" s="12">
        <v>701.0</v>
      </c>
      <c r="C412" s="7" t="s">
        <v>895</v>
      </c>
      <c r="D412" s="7" t="s">
        <v>896</v>
      </c>
      <c r="E412" s="26" t="s">
        <v>25</v>
      </c>
      <c r="F412" s="18" t="str">
        <f t="shared" si="1"/>
        <v>No</v>
      </c>
      <c r="G412" s="26" t="s">
        <v>25</v>
      </c>
      <c r="H412" s="18" t="str">
        <f t="shared" si="2"/>
        <v>None</v>
      </c>
      <c r="K412" s="20"/>
      <c r="L412" s="21" t="str">
        <f>'AI - 1'!A411</f>
        <v>No</v>
      </c>
      <c r="M412" s="21" t="str">
        <f>'AI - 2'!A411</f>
        <v>No</v>
      </c>
      <c r="N412" s="21" t="str">
        <f>'AI  - 3'!A411</f>
        <v>No</v>
      </c>
      <c r="O412" s="10">
        <f t="shared" si="3"/>
        <v>0</v>
      </c>
      <c r="P412" s="21" t="str">
        <f>'AI - 1'!B411</f>
        <v>No</v>
      </c>
      <c r="Q412" s="21" t="str">
        <f>'AI - 2'!B411</f>
        <v>No</v>
      </c>
      <c r="R412" s="21" t="str">
        <f>'AI  - 3'!B411</f>
        <v>No</v>
      </c>
      <c r="S412" s="10">
        <f t="shared" si="4"/>
        <v>0</v>
      </c>
      <c r="T412" s="22" t="str">
        <f t="shared" si="5"/>
        <v>No</v>
      </c>
      <c r="U412" s="23"/>
      <c r="V412" s="10"/>
      <c r="W412" s="7"/>
      <c r="X412" s="24"/>
      <c r="Y412" s="25"/>
      <c r="Z412" s="27"/>
      <c r="AA412" s="27"/>
      <c r="AB412" s="28"/>
      <c r="AC412" s="27"/>
      <c r="AD412" s="27"/>
      <c r="AE412" s="27"/>
      <c r="AF412" s="28"/>
      <c r="AG412" s="27"/>
    </row>
    <row r="413" ht="15.75" hidden="1" customHeight="1">
      <c r="A413" s="16"/>
      <c r="B413" s="12">
        <v>592.0</v>
      </c>
      <c r="C413" s="7" t="s">
        <v>897</v>
      </c>
      <c r="D413" s="7" t="s">
        <v>898</v>
      </c>
      <c r="E413" s="26" t="s">
        <v>25</v>
      </c>
      <c r="F413" s="18" t="str">
        <f t="shared" si="1"/>
        <v>No</v>
      </c>
      <c r="G413" s="26" t="s">
        <v>25</v>
      </c>
      <c r="H413" s="18" t="str">
        <f t="shared" si="2"/>
        <v>None</v>
      </c>
      <c r="K413" s="20"/>
      <c r="L413" s="21" t="str">
        <f>'AI - 1'!A412</f>
        <v>No</v>
      </c>
      <c r="M413" s="21" t="str">
        <f>'AI - 2'!A412</f>
        <v>No</v>
      </c>
      <c r="N413" s="21" t="str">
        <f>'AI  - 3'!A412</f>
        <v>No</v>
      </c>
      <c r="O413" s="10">
        <f t="shared" si="3"/>
        <v>0</v>
      </c>
      <c r="P413" s="21" t="str">
        <f>'AI - 1'!B412</f>
        <v>No</v>
      </c>
      <c r="Q413" s="21" t="str">
        <f>'AI - 2'!B412</f>
        <v>No</v>
      </c>
      <c r="R413" s="21" t="str">
        <f>'AI  - 3'!B412</f>
        <v>No</v>
      </c>
      <c r="S413" s="10">
        <f t="shared" si="4"/>
        <v>0</v>
      </c>
      <c r="T413" s="22" t="str">
        <f t="shared" si="5"/>
        <v>No</v>
      </c>
      <c r="U413" s="23"/>
      <c r="V413" s="10"/>
      <c r="W413" s="7"/>
      <c r="X413" s="24"/>
      <c r="Y413" s="25"/>
      <c r="Z413" s="27"/>
      <c r="AA413" s="27"/>
      <c r="AB413" s="28"/>
      <c r="AC413" s="27"/>
      <c r="AD413" s="27"/>
      <c r="AE413" s="27"/>
      <c r="AF413" s="28"/>
      <c r="AG413" s="27"/>
    </row>
    <row r="414" ht="15.75" hidden="1" customHeight="1">
      <c r="A414" s="16"/>
      <c r="B414" s="12">
        <v>558.0</v>
      </c>
      <c r="C414" s="7" t="s">
        <v>899</v>
      </c>
      <c r="D414" s="7" t="s">
        <v>900</v>
      </c>
      <c r="E414" s="26" t="s">
        <v>25</v>
      </c>
      <c r="F414" s="18" t="str">
        <f t="shared" si="1"/>
        <v>No</v>
      </c>
      <c r="G414" s="26" t="s">
        <v>25</v>
      </c>
      <c r="H414" s="18" t="str">
        <f t="shared" si="2"/>
        <v>None</v>
      </c>
      <c r="K414" s="20"/>
      <c r="L414" s="21" t="str">
        <f>'AI - 1'!A413</f>
        <v>No</v>
      </c>
      <c r="M414" s="21" t="str">
        <f>'AI - 2'!A413</f>
        <v>No</v>
      </c>
      <c r="N414" s="21" t="str">
        <f>'AI  - 3'!A413</f>
        <v>No</v>
      </c>
      <c r="O414" s="10">
        <f t="shared" si="3"/>
        <v>0</v>
      </c>
      <c r="P414" s="21" t="str">
        <f>'AI - 1'!B413</f>
        <v>No</v>
      </c>
      <c r="Q414" s="21" t="str">
        <f>'AI - 2'!B413</f>
        <v>No</v>
      </c>
      <c r="R414" s="21" t="str">
        <f>'AI  - 3'!B413</f>
        <v>No</v>
      </c>
      <c r="S414" s="10">
        <f t="shared" si="4"/>
        <v>0</v>
      </c>
      <c r="T414" s="22" t="str">
        <f t="shared" si="5"/>
        <v>No</v>
      </c>
      <c r="U414" s="23"/>
      <c r="V414" s="10"/>
      <c r="W414" s="7"/>
      <c r="X414" s="24"/>
      <c r="Y414" s="25"/>
      <c r="Z414" s="27"/>
      <c r="AA414" s="27"/>
      <c r="AB414" s="28"/>
      <c r="AC414" s="27"/>
      <c r="AD414" s="27"/>
      <c r="AE414" s="27"/>
      <c r="AF414" s="28"/>
      <c r="AG414" s="27"/>
    </row>
    <row r="415" ht="15.75" hidden="1" customHeight="1">
      <c r="A415" s="16"/>
      <c r="B415" s="12">
        <v>344.0</v>
      </c>
      <c r="C415" s="7" t="s">
        <v>901</v>
      </c>
      <c r="D415" s="7" t="s">
        <v>902</v>
      </c>
      <c r="E415" s="26" t="s">
        <v>25</v>
      </c>
      <c r="F415" s="18" t="str">
        <f t="shared" si="1"/>
        <v>No</v>
      </c>
      <c r="G415" s="26" t="s">
        <v>25</v>
      </c>
      <c r="H415" s="18" t="str">
        <f t="shared" si="2"/>
        <v>None</v>
      </c>
      <c r="K415" s="20"/>
      <c r="L415" s="21" t="str">
        <f>'AI - 1'!A414</f>
        <v>No</v>
      </c>
      <c r="M415" s="21" t="str">
        <f>'AI - 2'!A414</f>
        <v>No</v>
      </c>
      <c r="N415" s="21" t="str">
        <f>'AI  - 3'!A414</f>
        <v>No</v>
      </c>
      <c r="O415" s="10">
        <f t="shared" si="3"/>
        <v>0</v>
      </c>
      <c r="P415" s="21" t="str">
        <f>'AI - 1'!B414</f>
        <v>No</v>
      </c>
      <c r="Q415" s="21" t="str">
        <f>'AI - 2'!B414</f>
        <v>No</v>
      </c>
      <c r="R415" s="21" t="str">
        <f>'AI  - 3'!B414</f>
        <v>No</v>
      </c>
      <c r="S415" s="10">
        <f t="shared" si="4"/>
        <v>0</v>
      </c>
      <c r="T415" s="22" t="str">
        <f t="shared" si="5"/>
        <v>No</v>
      </c>
      <c r="U415" s="23"/>
      <c r="V415" s="10"/>
      <c r="W415" s="7"/>
      <c r="X415" s="24"/>
      <c r="Y415" s="25"/>
      <c r="Z415" s="27"/>
      <c r="AA415" s="27"/>
      <c r="AB415" s="28"/>
      <c r="AC415" s="27"/>
      <c r="AD415" s="27"/>
      <c r="AE415" s="27"/>
      <c r="AF415" s="28"/>
      <c r="AG415" s="27"/>
    </row>
    <row r="416" ht="15.75" hidden="1" customHeight="1">
      <c r="A416" s="16"/>
      <c r="B416" s="12">
        <v>175.0</v>
      </c>
      <c r="C416" s="7" t="s">
        <v>903</v>
      </c>
      <c r="D416" s="7" t="s">
        <v>904</v>
      </c>
      <c r="E416" s="26" t="s">
        <v>25</v>
      </c>
      <c r="F416" s="18" t="str">
        <f t="shared" si="1"/>
        <v>No</v>
      </c>
      <c r="G416" s="26" t="s">
        <v>25</v>
      </c>
      <c r="H416" s="18" t="str">
        <f t="shared" si="2"/>
        <v>None</v>
      </c>
      <c r="K416" s="20"/>
      <c r="L416" s="21" t="str">
        <f>'AI - 1'!A415</f>
        <v>No</v>
      </c>
      <c r="M416" s="21" t="str">
        <f>'AI - 2'!A415</f>
        <v>No</v>
      </c>
      <c r="N416" s="21" t="str">
        <f>'AI  - 3'!A415</f>
        <v>No</v>
      </c>
      <c r="O416" s="10">
        <f t="shared" si="3"/>
        <v>0</v>
      </c>
      <c r="P416" s="21" t="str">
        <f>'AI - 1'!B415</f>
        <v>No</v>
      </c>
      <c r="Q416" s="21" t="str">
        <f>'AI - 2'!B415</f>
        <v>No</v>
      </c>
      <c r="R416" s="21" t="str">
        <f>'AI  - 3'!B415</f>
        <v>No</v>
      </c>
      <c r="S416" s="10">
        <f t="shared" si="4"/>
        <v>0</v>
      </c>
      <c r="T416" s="22" t="str">
        <f t="shared" si="5"/>
        <v>No</v>
      </c>
      <c r="U416" s="23"/>
      <c r="V416" s="10"/>
      <c r="W416" s="7"/>
      <c r="X416" s="24"/>
      <c r="Y416" s="25"/>
      <c r="Z416" s="27"/>
      <c r="AA416" s="27"/>
      <c r="AB416" s="28"/>
      <c r="AC416" s="27"/>
      <c r="AD416" s="27"/>
      <c r="AE416" s="27"/>
      <c r="AF416" s="28"/>
      <c r="AG416" s="27"/>
    </row>
    <row r="417" ht="15.75" hidden="1" customHeight="1">
      <c r="A417" s="16"/>
      <c r="B417" s="12">
        <v>685.0</v>
      </c>
      <c r="C417" s="7" t="s">
        <v>905</v>
      </c>
      <c r="D417" s="7" t="s">
        <v>906</v>
      </c>
      <c r="E417" s="26" t="s">
        <v>25</v>
      </c>
      <c r="F417" s="18" t="str">
        <f t="shared" si="1"/>
        <v>No</v>
      </c>
      <c r="G417" s="26" t="s">
        <v>25</v>
      </c>
      <c r="H417" s="18" t="str">
        <f t="shared" si="2"/>
        <v>None</v>
      </c>
      <c r="K417" s="20"/>
      <c r="L417" s="21" t="str">
        <f>'AI - 1'!A416</f>
        <v>No</v>
      </c>
      <c r="M417" s="21" t="str">
        <f>'AI - 2'!A416</f>
        <v>No</v>
      </c>
      <c r="N417" s="21" t="str">
        <f>'AI  - 3'!A416</f>
        <v>No</v>
      </c>
      <c r="O417" s="10">
        <f t="shared" si="3"/>
        <v>0</v>
      </c>
      <c r="P417" s="21" t="str">
        <f>'AI - 1'!B416</f>
        <v>No</v>
      </c>
      <c r="Q417" s="21" t="str">
        <f>'AI - 2'!B416</f>
        <v>No</v>
      </c>
      <c r="R417" s="21" t="str">
        <f>'AI  - 3'!B416</f>
        <v>No</v>
      </c>
      <c r="S417" s="10">
        <f t="shared" si="4"/>
        <v>0</v>
      </c>
      <c r="T417" s="22" t="str">
        <f t="shared" si="5"/>
        <v>No</v>
      </c>
      <c r="U417" s="23"/>
      <c r="V417" s="10"/>
      <c r="W417" s="7"/>
      <c r="X417" s="24"/>
      <c r="Y417" s="25"/>
      <c r="Z417" s="7"/>
      <c r="AA417" s="7"/>
      <c r="AB417" s="24"/>
      <c r="AC417" s="25"/>
      <c r="AD417" s="7"/>
      <c r="AE417" s="7"/>
      <c r="AF417" s="24"/>
      <c r="AG417" s="25"/>
    </row>
    <row r="418" ht="15.75" hidden="1" customHeight="1">
      <c r="A418" s="16"/>
      <c r="B418" s="12">
        <v>287.0</v>
      </c>
      <c r="C418" s="7" t="s">
        <v>907</v>
      </c>
      <c r="D418" s="7" t="s">
        <v>908</v>
      </c>
      <c r="E418" s="26" t="s">
        <v>25</v>
      </c>
      <c r="F418" s="18" t="str">
        <f t="shared" si="1"/>
        <v>No</v>
      </c>
      <c r="G418" s="26" t="s">
        <v>25</v>
      </c>
      <c r="H418" s="18" t="str">
        <f t="shared" si="2"/>
        <v>None</v>
      </c>
      <c r="K418" s="20"/>
      <c r="L418" s="21" t="str">
        <f>'AI - 1'!A417</f>
        <v>No</v>
      </c>
      <c r="M418" s="21" t="str">
        <f>'AI - 2'!A417</f>
        <v>No</v>
      </c>
      <c r="N418" s="21" t="str">
        <f>'AI  - 3'!A417</f>
        <v>No</v>
      </c>
      <c r="O418" s="10">
        <f t="shared" si="3"/>
        <v>0</v>
      </c>
      <c r="P418" s="21" t="str">
        <f>'AI - 1'!B417</f>
        <v>No</v>
      </c>
      <c r="Q418" s="21" t="str">
        <f>'AI - 2'!B417</f>
        <v>No</v>
      </c>
      <c r="R418" s="21" t="str">
        <f>'AI  - 3'!B417</f>
        <v>No</v>
      </c>
      <c r="S418" s="10">
        <f t="shared" si="4"/>
        <v>0</v>
      </c>
      <c r="T418" s="22" t="str">
        <f t="shared" si="5"/>
        <v>No</v>
      </c>
      <c r="U418" s="23"/>
      <c r="V418" s="10"/>
      <c r="W418" s="7"/>
      <c r="X418" s="24"/>
      <c r="Y418" s="25"/>
      <c r="Z418" s="27"/>
      <c r="AA418" s="27"/>
      <c r="AB418" s="28"/>
      <c r="AC418" s="27"/>
      <c r="AD418" s="27"/>
      <c r="AE418" s="27"/>
      <c r="AF418" s="28"/>
      <c r="AG418" s="27"/>
    </row>
    <row r="419" ht="15.75" hidden="1" customHeight="1">
      <c r="A419" s="16"/>
      <c r="B419" s="12">
        <v>952.0</v>
      </c>
      <c r="C419" s="7" t="s">
        <v>909</v>
      </c>
      <c r="D419" s="7" t="s">
        <v>910</v>
      </c>
      <c r="E419" s="26" t="s">
        <v>25</v>
      </c>
      <c r="F419" s="18" t="str">
        <f t="shared" si="1"/>
        <v>No</v>
      </c>
      <c r="G419" s="26" t="s">
        <v>25</v>
      </c>
      <c r="H419" s="18" t="str">
        <f t="shared" si="2"/>
        <v>None</v>
      </c>
      <c r="K419" s="20"/>
      <c r="L419" s="21" t="str">
        <f>'AI - 1'!A418</f>
        <v>No</v>
      </c>
      <c r="M419" s="21" t="str">
        <f>'AI - 2'!A418</f>
        <v>No</v>
      </c>
      <c r="N419" s="21" t="str">
        <f>'AI  - 3'!A418</f>
        <v>No</v>
      </c>
      <c r="O419" s="10">
        <f t="shared" si="3"/>
        <v>0</v>
      </c>
      <c r="P419" s="21" t="str">
        <f>'AI - 1'!B418</f>
        <v>No</v>
      </c>
      <c r="Q419" s="21" t="str">
        <f>'AI - 2'!B418</f>
        <v>No</v>
      </c>
      <c r="R419" s="21" t="str">
        <f>'AI  - 3'!B418</f>
        <v>No</v>
      </c>
      <c r="S419" s="10">
        <f t="shared" si="4"/>
        <v>0</v>
      </c>
      <c r="T419" s="22" t="str">
        <f t="shared" si="5"/>
        <v>No</v>
      </c>
      <c r="U419" s="23"/>
      <c r="V419" s="10"/>
      <c r="W419" s="7"/>
      <c r="X419" s="24"/>
      <c r="Y419" s="25"/>
      <c r="Z419" s="27"/>
      <c r="AA419" s="27"/>
      <c r="AB419" s="28"/>
      <c r="AC419" s="27"/>
      <c r="AD419" s="27"/>
      <c r="AE419" s="27"/>
      <c r="AF419" s="28"/>
      <c r="AG419" s="27"/>
    </row>
    <row r="420" ht="15.75" hidden="1" customHeight="1">
      <c r="A420" s="16"/>
      <c r="B420" s="12">
        <v>848.0</v>
      </c>
      <c r="C420" s="7" t="s">
        <v>132</v>
      </c>
      <c r="D420" s="7" t="s">
        <v>911</v>
      </c>
      <c r="E420" s="17" t="s">
        <v>21</v>
      </c>
      <c r="F420" s="18" t="str">
        <f t="shared" si="1"/>
        <v>Yes</v>
      </c>
      <c r="G420" s="17" t="s">
        <v>21</v>
      </c>
      <c r="H420" s="18" t="str">
        <f t="shared" si="2"/>
        <v>None</v>
      </c>
      <c r="K420" s="20"/>
      <c r="L420" s="21" t="str">
        <f>'AI - 1'!A419</f>
        <v>Yes</v>
      </c>
      <c r="M420" s="21" t="str">
        <f>'AI - 2'!A419</f>
        <v>No</v>
      </c>
      <c r="N420" s="21" t="str">
        <f>'AI  - 3'!A419</f>
        <v>No</v>
      </c>
      <c r="O420" s="10">
        <f t="shared" si="3"/>
        <v>1</v>
      </c>
      <c r="P420" s="21" t="str">
        <f>'AI - 1'!B419</f>
        <v>Yes</v>
      </c>
      <c r="Q420" s="21" t="str">
        <f>'AI - 2'!B419</f>
        <v>No</v>
      </c>
      <c r="R420" s="21" t="str">
        <f>'AI  - 3'!B419</f>
        <v>No</v>
      </c>
      <c r="S420" s="10">
        <f t="shared" si="4"/>
        <v>1</v>
      </c>
      <c r="T420" s="22" t="str">
        <f t="shared" si="5"/>
        <v>Yes</v>
      </c>
      <c r="U420" s="23"/>
      <c r="V420" s="10"/>
      <c r="W420" s="7"/>
      <c r="X420" s="24"/>
      <c r="Y420" s="25"/>
      <c r="Z420" s="27"/>
      <c r="AA420" s="27"/>
      <c r="AB420" s="28"/>
      <c r="AC420" s="27"/>
      <c r="AD420" s="27"/>
      <c r="AE420" s="27"/>
      <c r="AF420" s="28"/>
      <c r="AG420" s="27"/>
    </row>
    <row r="421" ht="15.75" hidden="1" customHeight="1">
      <c r="A421" s="16"/>
      <c r="B421" s="12">
        <v>637.0</v>
      </c>
      <c r="C421" s="7" t="s">
        <v>912</v>
      </c>
      <c r="D421" s="7" t="s">
        <v>913</v>
      </c>
      <c r="E421" s="26" t="s">
        <v>25</v>
      </c>
      <c r="F421" s="18" t="str">
        <f t="shared" si="1"/>
        <v>No</v>
      </c>
      <c r="G421" s="26" t="s">
        <v>25</v>
      </c>
      <c r="H421" s="18" t="str">
        <f t="shared" si="2"/>
        <v>None</v>
      </c>
      <c r="K421" s="20"/>
      <c r="L421" s="21" t="str">
        <f>'AI - 1'!A420</f>
        <v>No</v>
      </c>
      <c r="M421" s="21" t="str">
        <f>'AI - 2'!A420</f>
        <v>No</v>
      </c>
      <c r="N421" s="21" t="str">
        <f>'AI  - 3'!A420</f>
        <v>No</v>
      </c>
      <c r="O421" s="10">
        <f t="shared" si="3"/>
        <v>0</v>
      </c>
      <c r="P421" s="21" t="str">
        <f>'AI - 1'!B420</f>
        <v>No</v>
      </c>
      <c r="Q421" s="21" t="str">
        <f>'AI - 2'!B420</f>
        <v>No</v>
      </c>
      <c r="R421" s="21" t="str">
        <f>'AI  - 3'!B420</f>
        <v>No</v>
      </c>
      <c r="S421" s="10">
        <f t="shared" si="4"/>
        <v>0</v>
      </c>
      <c r="T421" s="22" t="str">
        <f t="shared" si="5"/>
        <v>No</v>
      </c>
      <c r="U421" s="23"/>
      <c r="V421" s="10"/>
      <c r="W421" s="7"/>
      <c r="X421" s="24"/>
      <c r="Y421" s="25"/>
      <c r="Z421" s="27"/>
      <c r="AA421" s="27"/>
      <c r="AB421" s="28"/>
      <c r="AC421" s="27"/>
      <c r="AD421" s="27"/>
      <c r="AE421" s="27"/>
      <c r="AF421" s="28"/>
      <c r="AG421" s="27"/>
    </row>
    <row r="422" ht="15.75" hidden="1" customHeight="1">
      <c r="A422" s="16"/>
      <c r="B422" s="12">
        <v>1025.0</v>
      </c>
      <c r="C422" s="7" t="s">
        <v>914</v>
      </c>
      <c r="D422" s="7" t="s">
        <v>915</v>
      </c>
      <c r="E422" s="26" t="s">
        <v>25</v>
      </c>
      <c r="F422" s="18" t="str">
        <f t="shared" si="1"/>
        <v>No</v>
      </c>
      <c r="G422" s="26" t="s">
        <v>25</v>
      </c>
      <c r="H422" s="18" t="str">
        <f t="shared" si="2"/>
        <v>None</v>
      </c>
      <c r="K422" s="20"/>
      <c r="L422" s="21" t="str">
        <f>'AI - 1'!A421</f>
        <v>No</v>
      </c>
      <c r="M422" s="21" t="str">
        <f>'AI - 2'!A421</f>
        <v>No</v>
      </c>
      <c r="N422" s="21" t="str">
        <f>'AI  - 3'!A421</f>
        <v>No</v>
      </c>
      <c r="O422" s="10">
        <f t="shared" si="3"/>
        <v>0</v>
      </c>
      <c r="P422" s="21" t="str">
        <f>'AI - 1'!B421</f>
        <v>No</v>
      </c>
      <c r="Q422" s="21" t="str">
        <f>'AI - 2'!B421</f>
        <v>No</v>
      </c>
      <c r="R422" s="21" t="str">
        <f>'AI  - 3'!B421</f>
        <v>No</v>
      </c>
      <c r="S422" s="10">
        <f t="shared" si="4"/>
        <v>0</v>
      </c>
      <c r="T422" s="22" t="str">
        <f t="shared" si="5"/>
        <v>No</v>
      </c>
      <c r="U422" s="23"/>
      <c r="V422" s="10"/>
      <c r="W422" s="7"/>
      <c r="X422" s="24"/>
      <c r="Y422" s="25"/>
      <c r="Z422" s="27"/>
      <c r="AA422" s="27"/>
      <c r="AB422" s="28"/>
      <c r="AC422" s="27"/>
      <c r="AD422" s="27"/>
      <c r="AE422" s="27"/>
      <c r="AF422" s="28"/>
      <c r="AG422" s="27"/>
    </row>
    <row r="423" ht="15.75" hidden="1" customHeight="1">
      <c r="A423" s="16"/>
      <c r="B423" s="12">
        <v>885.0</v>
      </c>
      <c r="C423" s="7" t="s">
        <v>916</v>
      </c>
      <c r="D423" s="7" t="s">
        <v>917</v>
      </c>
      <c r="E423" s="26" t="s">
        <v>25</v>
      </c>
      <c r="F423" s="18" t="str">
        <f t="shared" si="1"/>
        <v>No</v>
      </c>
      <c r="G423" s="30" t="s">
        <v>25</v>
      </c>
      <c r="H423" s="18" t="str">
        <f t="shared" si="2"/>
        <v>None</v>
      </c>
      <c r="K423" s="20"/>
      <c r="L423" s="21" t="str">
        <f>'AI - 1'!A422</f>
        <v>No</v>
      </c>
      <c r="M423" s="21" t="str">
        <f>'AI - 2'!A422</f>
        <v>No</v>
      </c>
      <c r="N423" s="21" t="str">
        <f>'AI  - 3'!A422</f>
        <v>No</v>
      </c>
      <c r="O423" s="10">
        <f t="shared" si="3"/>
        <v>0</v>
      </c>
      <c r="P423" s="21" t="str">
        <f>'AI - 1'!B422</f>
        <v>No</v>
      </c>
      <c r="Q423" s="21" t="str">
        <f>'AI - 2'!B422</f>
        <v>No</v>
      </c>
      <c r="R423" s="21" t="str">
        <f>'AI  - 3'!B422</f>
        <v>No</v>
      </c>
      <c r="S423" s="10">
        <f t="shared" si="4"/>
        <v>0</v>
      </c>
      <c r="T423" s="22" t="str">
        <f t="shared" si="5"/>
        <v>No</v>
      </c>
      <c r="U423" s="23"/>
      <c r="V423" s="10"/>
      <c r="W423" s="7"/>
      <c r="X423" s="24"/>
      <c r="Y423" s="25"/>
      <c r="Z423" s="27"/>
      <c r="AA423" s="27"/>
      <c r="AB423" s="28"/>
      <c r="AC423" s="27"/>
      <c r="AD423" s="27"/>
      <c r="AE423" s="27"/>
      <c r="AF423" s="28"/>
      <c r="AG423" s="27"/>
    </row>
    <row r="424" ht="15.75" hidden="1" customHeight="1">
      <c r="A424" s="16"/>
      <c r="B424" s="12">
        <v>414.0</v>
      </c>
      <c r="C424" s="7" t="s">
        <v>918</v>
      </c>
      <c r="D424" s="7" t="s">
        <v>919</v>
      </c>
      <c r="E424" s="26" t="s">
        <v>25</v>
      </c>
      <c r="F424" s="18" t="str">
        <f t="shared" si="1"/>
        <v>No</v>
      </c>
      <c r="G424" s="26" t="s">
        <v>25</v>
      </c>
      <c r="H424" s="18" t="str">
        <f t="shared" si="2"/>
        <v>None</v>
      </c>
      <c r="K424" s="20"/>
      <c r="L424" s="21" t="str">
        <f>'AI - 1'!A423</f>
        <v>No</v>
      </c>
      <c r="M424" s="21" t="str">
        <f>'AI - 2'!A423</f>
        <v>No</v>
      </c>
      <c r="N424" s="21" t="str">
        <f>'AI  - 3'!A423</f>
        <v>No</v>
      </c>
      <c r="O424" s="10">
        <f t="shared" si="3"/>
        <v>0</v>
      </c>
      <c r="P424" s="21" t="str">
        <f>'AI - 1'!B423</f>
        <v>No</v>
      </c>
      <c r="Q424" s="21" t="str">
        <f>'AI - 2'!B423</f>
        <v>No</v>
      </c>
      <c r="R424" s="21" t="str">
        <f>'AI  - 3'!B423</f>
        <v>No</v>
      </c>
      <c r="S424" s="10">
        <f t="shared" si="4"/>
        <v>0</v>
      </c>
      <c r="T424" s="22" t="str">
        <f t="shared" si="5"/>
        <v>No</v>
      </c>
      <c r="U424" s="23"/>
      <c r="V424" s="10"/>
      <c r="W424" s="7"/>
      <c r="X424" s="24"/>
      <c r="Y424" s="25"/>
      <c r="Z424" s="27"/>
      <c r="AA424" s="27"/>
      <c r="AB424" s="28"/>
      <c r="AC424" s="27"/>
      <c r="AD424" s="27"/>
      <c r="AE424" s="27"/>
      <c r="AF424" s="28"/>
      <c r="AG424" s="27"/>
    </row>
    <row r="425" ht="15.75" hidden="1" customHeight="1">
      <c r="A425" s="16"/>
      <c r="B425" s="12">
        <v>289.0</v>
      </c>
      <c r="C425" s="7" t="s">
        <v>920</v>
      </c>
      <c r="D425" s="7" t="s">
        <v>921</v>
      </c>
      <c r="E425" s="26" t="s">
        <v>25</v>
      </c>
      <c r="F425" s="18" t="str">
        <f t="shared" si="1"/>
        <v>No</v>
      </c>
      <c r="G425" s="30" t="s">
        <v>25</v>
      </c>
      <c r="H425" s="18" t="str">
        <f t="shared" si="2"/>
        <v>None</v>
      </c>
      <c r="I425" s="31"/>
      <c r="K425" s="20"/>
      <c r="L425" s="21" t="str">
        <f>'AI - 1'!A424</f>
        <v>No</v>
      </c>
      <c r="M425" s="21" t="str">
        <f>'AI - 2'!A424</f>
        <v>No</v>
      </c>
      <c r="N425" s="21" t="str">
        <f>'AI  - 3'!A424</f>
        <v>No</v>
      </c>
      <c r="O425" s="10">
        <f t="shared" si="3"/>
        <v>0</v>
      </c>
      <c r="P425" s="21" t="str">
        <f>'AI - 1'!B424</f>
        <v>No</v>
      </c>
      <c r="Q425" s="21" t="str">
        <f>'AI - 2'!B424</f>
        <v>No</v>
      </c>
      <c r="R425" s="21" t="str">
        <f>'AI  - 3'!B424</f>
        <v>No</v>
      </c>
      <c r="S425" s="10">
        <f t="shared" si="4"/>
        <v>0</v>
      </c>
      <c r="T425" s="22" t="str">
        <f t="shared" si="5"/>
        <v>No</v>
      </c>
      <c r="U425" s="23"/>
      <c r="V425" s="10"/>
      <c r="W425" s="7"/>
      <c r="X425" s="24"/>
      <c r="Y425" s="25"/>
      <c r="Z425" s="27"/>
      <c r="AA425" s="27"/>
      <c r="AB425" s="28"/>
      <c r="AC425" s="27"/>
      <c r="AD425" s="27"/>
      <c r="AE425" s="27"/>
      <c r="AF425" s="28"/>
      <c r="AG425" s="27"/>
    </row>
    <row r="426" ht="15.75" hidden="1" customHeight="1">
      <c r="A426" s="16"/>
      <c r="B426" s="12">
        <v>604.0</v>
      </c>
      <c r="C426" s="7" t="s">
        <v>922</v>
      </c>
      <c r="D426" s="7" t="s">
        <v>923</v>
      </c>
      <c r="E426" s="26" t="s">
        <v>25</v>
      </c>
      <c r="F426" s="18" t="str">
        <f t="shared" si="1"/>
        <v>No</v>
      </c>
      <c r="G426" s="26" t="s">
        <v>25</v>
      </c>
      <c r="H426" s="18" t="str">
        <f t="shared" si="2"/>
        <v>None</v>
      </c>
      <c r="K426" s="20"/>
      <c r="L426" s="21" t="str">
        <f>'AI - 1'!A425</f>
        <v>No</v>
      </c>
      <c r="M426" s="21" t="str">
        <f>'AI - 2'!A425</f>
        <v>No</v>
      </c>
      <c r="N426" s="21" t="str">
        <f>'AI  - 3'!A425</f>
        <v>No</v>
      </c>
      <c r="O426" s="10">
        <f t="shared" si="3"/>
        <v>0</v>
      </c>
      <c r="P426" s="21" t="str">
        <f>'AI - 1'!B425</f>
        <v>No</v>
      </c>
      <c r="Q426" s="21" t="str">
        <f>'AI - 2'!B425</f>
        <v>No</v>
      </c>
      <c r="R426" s="21" t="str">
        <f>'AI  - 3'!B425</f>
        <v>No</v>
      </c>
      <c r="S426" s="10">
        <f t="shared" si="4"/>
        <v>0</v>
      </c>
      <c r="T426" s="22" t="str">
        <f t="shared" si="5"/>
        <v>No</v>
      </c>
      <c r="U426" s="23"/>
      <c r="V426" s="10"/>
      <c r="W426" s="7"/>
      <c r="X426" s="24"/>
      <c r="Y426" s="25"/>
      <c r="Z426" s="27"/>
      <c r="AA426" s="27"/>
      <c r="AB426" s="28"/>
      <c r="AC426" s="27"/>
      <c r="AD426" s="27"/>
      <c r="AE426" s="27"/>
      <c r="AF426" s="28"/>
      <c r="AG426" s="27"/>
    </row>
    <row r="427" ht="15.75" hidden="1" customHeight="1">
      <c r="A427" s="16"/>
      <c r="B427" s="12">
        <v>733.0</v>
      </c>
      <c r="C427" s="7" t="s">
        <v>135</v>
      </c>
      <c r="D427" s="7" t="s">
        <v>924</v>
      </c>
      <c r="E427" s="17" t="s">
        <v>21</v>
      </c>
      <c r="F427" s="18" t="str">
        <f t="shared" si="1"/>
        <v>Yes</v>
      </c>
      <c r="G427" s="17" t="s">
        <v>21</v>
      </c>
      <c r="H427" s="18" t="str">
        <f t="shared" si="2"/>
        <v>None</v>
      </c>
      <c r="K427" s="20"/>
      <c r="L427" s="21" t="str">
        <f>'AI - 1'!A426</f>
        <v>No</v>
      </c>
      <c r="M427" s="21" t="str">
        <f>'AI - 2'!A426</f>
        <v>No</v>
      </c>
      <c r="N427" s="21" t="str">
        <f>'AI  - 3'!A426</f>
        <v>Yes</v>
      </c>
      <c r="O427" s="10">
        <f t="shared" si="3"/>
        <v>1</v>
      </c>
      <c r="P427" s="21" t="str">
        <f>'AI - 1'!B426</f>
        <v>No</v>
      </c>
      <c r="Q427" s="21" t="str">
        <f>'AI - 2'!B426</f>
        <v>No</v>
      </c>
      <c r="R427" s="21" t="str">
        <f>'AI  - 3'!B426</f>
        <v>Yes</v>
      </c>
      <c r="S427" s="10">
        <f t="shared" si="4"/>
        <v>1</v>
      </c>
      <c r="T427" s="22" t="str">
        <f t="shared" si="5"/>
        <v>Yes</v>
      </c>
      <c r="U427" s="23"/>
      <c r="V427" s="10"/>
      <c r="W427" s="7"/>
      <c r="X427" s="24"/>
      <c r="Y427" s="25"/>
      <c r="Z427" s="27"/>
      <c r="AA427" s="27"/>
      <c r="AB427" s="28"/>
      <c r="AC427" s="27"/>
      <c r="AD427" s="27"/>
      <c r="AE427" s="27"/>
      <c r="AF427" s="28"/>
      <c r="AG427" s="27"/>
    </row>
    <row r="428" ht="15.75" hidden="1" customHeight="1">
      <c r="A428" s="16"/>
      <c r="B428" s="12">
        <v>572.0</v>
      </c>
      <c r="C428" s="7" t="s">
        <v>925</v>
      </c>
      <c r="D428" s="7" t="s">
        <v>926</v>
      </c>
      <c r="E428" s="26" t="s">
        <v>25</v>
      </c>
      <c r="F428" s="18" t="str">
        <f t="shared" si="1"/>
        <v>No</v>
      </c>
      <c r="G428" s="26" t="s">
        <v>25</v>
      </c>
      <c r="H428" s="18" t="str">
        <f t="shared" si="2"/>
        <v>None</v>
      </c>
      <c r="K428" s="20"/>
      <c r="L428" s="21" t="str">
        <f>'AI - 1'!A427</f>
        <v>No</v>
      </c>
      <c r="M428" s="21" t="str">
        <f>'AI - 2'!A427</f>
        <v>No</v>
      </c>
      <c r="N428" s="21" t="str">
        <f>'AI  - 3'!A427</f>
        <v>No</v>
      </c>
      <c r="O428" s="10">
        <f t="shared" si="3"/>
        <v>0</v>
      </c>
      <c r="P428" s="21" t="str">
        <f>'AI - 1'!B427</f>
        <v>No</v>
      </c>
      <c r="Q428" s="21" t="str">
        <f>'AI - 2'!B427</f>
        <v>No</v>
      </c>
      <c r="R428" s="21" t="str">
        <f>'AI  - 3'!B427</f>
        <v>No</v>
      </c>
      <c r="S428" s="10">
        <f t="shared" si="4"/>
        <v>0</v>
      </c>
      <c r="T428" s="22" t="str">
        <f t="shared" si="5"/>
        <v>No</v>
      </c>
      <c r="U428" s="23"/>
      <c r="V428" s="10"/>
      <c r="W428" s="7"/>
      <c r="X428" s="24"/>
      <c r="Y428" s="25"/>
      <c r="Z428" s="27"/>
      <c r="AA428" s="27"/>
      <c r="AB428" s="28"/>
      <c r="AC428" s="27"/>
      <c r="AD428" s="27"/>
      <c r="AE428" s="27"/>
      <c r="AF428" s="28"/>
      <c r="AG428" s="27"/>
    </row>
    <row r="429" ht="15.75" hidden="1" customHeight="1">
      <c r="A429" s="16"/>
      <c r="B429" s="12">
        <v>462.0</v>
      </c>
      <c r="C429" s="7" t="s">
        <v>927</v>
      </c>
      <c r="D429" s="7" t="s">
        <v>928</v>
      </c>
      <c r="E429" s="26" t="s">
        <v>25</v>
      </c>
      <c r="F429" s="18" t="str">
        <f t="shared" si="1"/>
        <v>No</v>
      </c>
      <c r="G429" s="26" t="s">
        <v>25</v>
      </c>
      <c r="H429" s="18" t="str">
        <f t="shared" si="2"/>
        <v>None</v>
      </c>
      <c r="K429" s="20"/>
      <c r="L429" s="21" t="str">
        <f>'AI - 1'!A428</f>
        <v>No</v>
      </c>
      <c r="M429" s="21" t="str">
        <f>'AI - 2'!A428</f>
        <v>No</v>
      </c>
      <c r="N429" s="21" t="str">
        <f>'AI  - 3'!A428</f>
        <v>No</v>
      </c>
      <c r="O429" s="10">
        <f t="shared" si="3"/>
        <v>0</v>
      </c>
      <c r="P429" s="21" t="str">
        <f>'AI - 1'!B428</f>
        <v>No</v>
      </c>
      <c r="Q429" s="21" t="str">
        <f>'AI - 2'!B428</f>
        <v>No</v>
      </c>
      <c r="R429" s="21" t="str">
        <f>'AI  - 3'!B428</f>
        <v>No</v>
      </c>
      <c r="S429" s="10">
        <f t="shared" si="4"/>
        <v>0</v>
      </c>
      <c r="T429" s="22" t="str">
        <f t="shared" si="5"/>
        <v>No</v>
      </c>
      <c r="U429" s="23"/>
      <c r="V429" s="10"/>
      <c r="W429" s="7"/>
      <c r="X429" s="24"/>
      <c r="Y429" s="25"/>
      <c r="Z429" s="27"/>
      <c r="AA429" s="27"/>
      <c r="AB429" s="28"/>
      <c r="AC429" s="27"/>
      <c r="AD429" s="27"/>
      <c r="AE429" s="27"/>
      <c r="AF429" s="28"/>
      <c r="AG429" s="27"/>
    </row>
    <row r="430" ht="15.75" hidden="1" customHeight="1">
      <c r="A430" s="16"/>
      <c r="B430" s="12">
        <v>1052.0</v>
      </c>
      <c r="C430" s="36" t="s">
        <v>929</v>
      </c>
      <c r="D430" s="7" t="s">
        <v>930</v>
      </c>
      <c r="E430" s="26" t="s">
        <v>25</v>
      </c>
      <c r="F430" s="18" t="str">
        <f t="shared" si="1"/>
        <v>No</v>
      </c>
      <c r="G430" s="26" t="s">
        <v>25</v>
      </c>
      <c r="H430" s="18" t="str">
        <f t="shared" si="2"/>
        <v>None</v>
      </c>
      <c r="K430" s="20"/>
      <c r="L430" s="21" t="str">
        <f>'AI - 1'!A429</f>
        <v>No</v>
      </c>
      <c r="M430" s="21" t="str">
        <f>'AI - 2'!A429</f>
        <v>No</v>
      </c>
      <c r="N430" s="21" t="str">
        <f>'AI  - 3'!A429</f>
        <v>No</v>
      </c>
      <c r="O430" s="10">
        <f t="shared" si="3"/>
        <v>0</v>
      </c>
      <c r="P430" s="21" t="str">
        <f>'AI - 1'!B429</f>
        <v>No</v>
      </c>
      <c r="Q430" s="21" t="str">
        <f>'AI - 2'!B429</f>
        <v>No</v>
      </c>
      <c r="R430" s="21" t="str">
        <f>'AI  - 3'!B429</f>
        <v>No</v>
      </c>
      <c r="S430" s="10">
        <f t="shared" si="4"/>
        <v>0</v>
      </c>
      <c r="T430" s="22" t="str">
        <f t="shared" si="5"/>
        <v>No</v>
      </c>
      <c r="U430" s="23"/>
      <c r="V430" s="10"/>
      <c r="W430" s="7"/>
      <c r="X430" s="24"/>
      <c r="Y430" s="25"/>
      <c r="Z430" s="7"/>
      <c r="AA430" s="7"/>
      <c r="AB430" s="24"/>
      <c r="AC430" s="25"/>
      <c r="AD430" s="7"/>
      <c r="AE430" s="7"/>
      <c r="AF430" s="24"/>
      <c r="AG430" s="25"/>
    </row>
    <row r="431" ht="15.75" hidden="1" customHeight="1">
      <c r="A431" s="16"/>
      <c r="B431" s="12">
        <v>100.0</v>
      </c>
      <c r="C431" s="7" t="s">
        <v>138</v>
      </c>
      <c r="D431" s="7" t="s">
        <v>931</v>
      </c>
      <c r="E431" s="17" t="s">
        <v>21</v>
      </c>
      <c r="F431" s="18" t="str">
        <f t="shared" si="1"/>
        <v>Yes</v>
      </c>
      <c r="G431" s="17" t="s">
        <v>21</v>
      </c>
      <c r="H431" s="18" t="str">
        <f t="shared" si="2"/>
        <v>None</v>
      </c>
      <c r="K431" s="20"/>
      <c r="L431" s="21" t="str">
        <f>'AI - 1'!A430</f>
        <v>Yes</v>
      </c>
      <c r="M431" s="21" t="str">
        <f>'AI - 2'!A430</f>
        <v>Yes</v>
      </c>
      <c r="N431" s="21" t="str">
        <f>'AI  - 3'!A430</f>
        <v>Yes</v>
      </c>
      <c r="O431" s="10">
        <f t="shared" si="3"/>
        <v>3</v>
      </c>
      <c r="P431" s="21" t="str">
        <f>'AI - 1'!B430</f>
        <v>Yes</v>
      </c>
      <c r="Q431" s="21" t="str">
        <f>'AI - 2'!B430</f>
        <v>Yes</v>
      </c>
      <c r="R431" s="21" t="str">
        <f>'AI  - 3'!B430</f>
        <v>Yes</v>
      </c>
      <c r="S431" s="10">
        <f t="shared" si="4"/>
        <v>3</v>
      </c>
      <c r="T431" s="22" t="str">
        <f t="shared" si="5"/>
        <v>Yes</v>
      </c>
      <c r="U431" s="23"/>
      <c r="V431" s="10"/>
      <c r="W431" s="7"/>
      <c r="X431" s="24"/>
      <c r="Y431" s="25"/>
      <c r="Z431" s="27"/>
      <c r="AA431" s="27"/>
      <c r="AB431" s="28"/>
      <c r="AC431" s="27"/>
      <c r="AD431" s="27"/>
      <c r="AE431" s="27"/>
      <c r="AF431" s="28"/>
      <c r="AG431" s="27"/>
    </row>
    <row r="432" ht="15.75" hidden="1" customHeight="1">
      <c r="A432" s="16"/>
      <c r="B432" s="12">
        <v>126.0</v>
      </c>
      <c r="C432" s="7" t="s">
        <v>932</v>
      </c>
      <c r="D432" s="7" t="s">
        <v>933</v>
      </c>
      <c r="E432" s="26" t="s">
        <v>25</v>
      </c>
      <c r="F432" s="18" t="str">
        <f t="shared" si="1"/>
        <v>No</v>
      </c>
      <c r="G432" s="26" t="s">
        <v>25</v>
      </c>
      <c r="H432" s="18" t="str">
        <f t="shared" si="2"/>
        <v>None</v>
      </c>
      <c r="K432" s="20"/>
      <c r="L432" s="21" t="str">
        <f>'AI - 1'!A431</f>
        <v>No</v>
      </c>
      <c r="M432" s="21" t="str">
        <f>'AI - 2'!A431</f>
        <v>No</v>
      </c>
      <c r="N432" s="21" t="str">
        <f>'AI  - 3'!A431</f>
        <v>No</v>
      </c>
      <c r="O432" s="10">
        <f t="shared" si="3"/>
        <v>0</v>
      </c>
      <c r="P432" s="21" t="str">
        <f>'AI - 1'!B431</f>
        <v>No</v>
      </c>
      <c r="Q432" s="21" t="str">
        <f>'AI - 2'!B431</f>
        <v>No</v>
      </c>
      <c r="R432" s="21" t="str">
        <f>'AI  - 3'!B431</f>
        <v>No</v>
      </c>
      <c r="S432" s="10">
        <f t="shared" si="4"/>
        <v>0</v>
      </c>
      <c r="T432" s="22" t="str">
        <f t="shared" si="5"/>
        <v>No</v>
      </c>
      <c r="U432" s="23"/>
      <c r="V432" s="10"/>
      <c r="W432" s="7"/>
      <c r="X432" s="24"/>
      <c r="Y432" s="25"/>
      <c r="Z432" s="27"/>
      <c r="AA432" s="27"/>
      <c r="AB432" s="28"/>
      <c r="AC432" s="27"/>
      <c r="AD432" s="27"/>
      <c r="AE432" s="27"/>
      <c r="AF432" s="28"/>
      <c r="AG432" s="27"/>
    </row>
    <row r="433" ht="15.75" hidden="1" customHeight="1">
      <c r="A433" s="16"/>
      <c r="B433" s="12">
        <v>1092.0</v>
      </c>
      <c r="C433" s="7" t="s">
        <v>934</v>
      </c>
      <c r="D433" s="7" t="s">
        <v>935</v>
      </c>
      <c r="E433" s="26" t="s">
        <v>25</v>
      </c>
      <c r="F433" s="18" t="str">
        <f t="shared" si="1"/>
        <v>No</v>
      </c>
      <c r="G433" s="26" t="s">
        <v>25</v>
      </c>
      <c r="H433" s="18" t="str">
        <f t="shared" si="2"/>
        <v>None</v>
      </c>
      <c r="K433" s="20"/>
      <c r="L433" s="21" t="str">
        <f>'AI - 1'!A432</f>
        <v>No</v>
      </c>
      <c r="M433" s="21" t="str">
        <f>'AI - 2'!A432</f>
        <v>No</v>
      </c>
      <c r="N433" s="21" t="str">
        <f>'AI  - 3'!A432</f>
        <v>No</v>
      </c>
      <c r="O433" s="10">
        <f t="shared" si="3"/>
        <v>0</v>
      </c>
      <c r="P433" s="21" t="str">
        <f>'AI - 1'!B432</f>
        <v>No</v>
      </c>
      <c r="Q433" s="21" t="str">
        <f>'AI - 2'!B432</f>
        <v>No</v>
      </c>
      <c r="R433" s="21" t="str">
        <f>'AI  - 3'!B432</f>
        <v>No</v>
      </c>
      <c r="S433" s="10">
        <f t="shared" si="4"/>
        <v>0</v>
      </c>
      <c r="T433" s="22" t="str">
        <f t="shared" si="5"/>
        <v>No</v>
      </c>
      <c r="U433" s="23"/>
      <c r="V433" s="10"/>
      <c r="W433" s="7"/>
      <c r="X433" s="24"/>
      <c r="Y433" s="25"/>
      <c r="Z433" s="27"/>
      <c r="AA433" s="27"/>
      <c r="AB433" s="28"/>
      <c r="AC433" s="27"/>
      <c r="AD433" s="27"/>
      <c r="AE433" s="27"/>
      <c r="AF433" s="28"/>
      <c r="AG433" s="27"/>
    </row>
    <row r="434" ht="15.75" hidden="1" customHeight="1">
      <c r="A434" s="16"/>
      <c r="B434" s="12">
        <v>704.0</v>
      </c>
      <c r="C434" s="7" t="s">
        <v>936</v>
      </c>
      <c r="D434" s="7" t="s">
        <v>167</v>
      </c>
      <c r="E434" s="26" t="s">
        <v>25</v>
      </c>
      <c r="F434" s="18" t="str">
        <f t="shared" si="1"/>
        <v>No</v>
      </c>
      <c r="G434" s="26" t="s">
        <v>25</v>
      </c>
      <c r="H434" s="18" t="str">
        <f t="shared" si="2"/>
        <v>None</v>
      </c>
      <c r="K434" s="20"/>
      <c r="L434" s="21" t="str">
        <f>'AI - 1'!A433</f>
        <v>No</v>
      </c>
      <c r="M434" s="21" t="str">
        <f>'AI - 2'!A433</f>
        <v>No</v>
      </c>
      <c r="N434" s="21" t="str">
        <f>'AI  - 3'!A433</f>
        <v>No</v>
      </c>
      <c r="O434" s="10">
        <f t="shared" si="3"/>
        <v>0</v>
      </c>
      <c r="P434" s="21" t="str">
        <f>'AI - 1'!B433</f>
        <v>No</v>
      </c>
      <c r="Q434" s="21" t="str">
        <f>'AI - 2'!B433</f>
        <v>No</v>
      </c>
      <c r="R434" s="21" t="str">
        <f>'AI  - 3'!B433</f>
        <v>No</v>
      </c>
      <c r="S434" s="10">
        <f t="shared" si="4"/>
        <v>0</v>
      </c>
      <c r="T434" s="22" t="str">
        <f t="shared" si="5"/>
        <v>No</v>
      </c>
      <c r="U434" s="23"/>
      <c r="V434" s="10"/>
      <c r="W434" s="7"/>
      <c r="X434" s="24"/>
      <c r="Y434" s="25"/>
      <c r="Z434" s="27"/>
      <c r="AA434" s="27"/>
      <c r="AB434" s="28"/>
      <c r="AC434" s="27"/>
      <c r="AD434" s="27"/>
      <c r="AE434" s="27"/>
      <c r="AF434" s="28"/>
      <c r="AG434" s="27"/>
    </row>
    <row r="435" ht="15.75" hidden="1" customHeight="1">
      <c r="A435" s="16"/>
      <c r="B435" s="12">
        <v>110.0</v>
      </c>
      <c r="C435" s="7" t="s">
        <v>937</v>
      </c>
      <c r="D435" s="7" t="s">
        <v>938</v>
      </c>
      <c r="E435" s="26" t="s">
        <v>25</v>
      </c>
      <c r="F435" s="18" t="str">
        <f t="shared" si="1"/>
        <v>No</v>
      </c>
      <c r="G435" s="26" t="s">
        <v>25</v>
      </c>
      <c r="H435" s="18" t="str">
        <f t="shared" si="2"/>
        <v>None</v>
      </c>
      <c r="K435" s="20"/>
      <c r="L435" s="21" t="str">
        <f>'AI - 1'!A434</f>
        <v>No</v>
      </c>
      <c r="M435" s="21" t="str">
        <f>'AI - 2'!A434</f>
        <v>No</v>
      </c>
      <c r="N435" s="21" t="str">
        <f>'AI  - 3'!A434</f>
        <v>No</v>
      </c>
      <c r="O435" s="10">
        <f t="shared" si="3"/>
        <v>0</v>
      </c>
      <c r="P435" s="21" t="str">
        <f>'AI - 1'!B434</f>
        <v>No</v>
      </c>
      <c r="Q435" s="21" t="str">
        <f>'AI - 2'!B434</f>
        <v>No</v>
      </c>
      <c r="R435" s="21" t="str">
        <f>'AI  - 3'!B434</f>
        <v>No</v>
      </c>
      <c r="S435" s="10">
        <f t="shared" si="4"/>
        <v>0</v>
      </c>
      <c r="T435" s="22" t="str">
        <f t="shared" si="5"/>
        <v>No</v>
      </c>
      <c r="U435" s="23"/>
      <c r="V435" s="10"/>
      <c r="W435" s="7"/>
      <c r="X435" s="24"/>
      <c r="Y435" s="25"/>
      <c r="Z435" s="27"/>
      <c r="AA435" s="27"/>
      <c r="AB435" s="28"/>
      <c r="AC435" s="27"/>
      <c r="AD435" s="27"/>
      <c r="AE435" s="27"/>
      <c r="AF435" s="28"/>
      <c r="AG435" s="27"/>
    </row>
    <row r="436" ht="15.75" hidden="1" customHeight="1">
      <c r="A436" s="16"/>
      <c r="B436" s="12">
        <v>971.0</v>
      </c>
      <c r="C436" s="7" t="s">
        <v>939</v>
      </c>
      <c r="D436" s="7" t="s">
        <v>940</v>
      </c>
      <c r="E436" s="26" t="s">
        <v>25</v>
      </c>
      <c r="F436" s="18" t="str">
        <f t="shared" si="1"/>
        <v>No</v>
      </c>
      <c r="G436" s="26" t="s">
        <v>25</v>
      </c>
      <c r="H436" s="18" t="str">
        <f t="shared" si="2"/>
        <v>None</v>
      </c>
      <c r="K436" s="20"/>
      <c r="L436" s="21" t="str">
        <f>'AI - 1'!A435</f>
        <v>No</v>
      </c>
      <c r="M436" s="21" t="str">
        <f>'AI - 2'!A435</f>
        <v>No</v>
      </c>
      <c r="N436" s="21" t="str">
        <f>'AI  - 3'!A435</f>
        <v>No</v>
      </c>
      <c r="O436" s="10">
        <f t="shared" si="3"/>
        <v>0</v>
      </c>
      <c r="P436" s="21" t="str">
        <f>'AI - 1'!B435</f>
        <v>No</v>
      </c>
      <c r="Q436" s="21" t="str">
        <f>'AI - 2'!B435</f>
        <v>No</v>
      </c>
      <c r="R436" s="21" t="str">
        <f>'AI  - 3'!B435</f>
        <v>No</v>
      </c>
      <c r="S436" s="10">
        <f t="shared" si="4"/>
        <v>0</v>
      </c>
      <c r="T436" s="22" t="str">
        <f t="shared" si="5"/>
        <v>No</v>
      </c>
      <c r="U436" s="23"/>
      <c r="V436" s="10"/>
      <c r="W436" s="7"/>
      <c r="X436" s="24"/>
      <c r="Y436" s="25"/>
      <c r="Z436" s="27"/>
      <c r="AA436" s="27"/>
      <c r="AB436" s="28"/>
      <c r="AC436" s="27"/>
      <c r="AD436" s="27"/>
      <c r="AE436" s="27"/>
      <c r="AF436" s="28"/>
      <c r="AG436" s="27"/>
    </row>
    <row r="437" ht="15.75" hidden="1" customHeight="1">
      <c r="A437" s="16"/>
      <c r="B437" s="12">
        <v>917.0</v>
      </c>
      <c r="C437" s="7" t="s">
        <v>941</v>
      </c>
      <c r="D437" s="7" t="s">
        <v>942</v>
      </c>
      <c r="E437" s="26" t="s">
        <v>25</v>
      </c>
      <c r="F437" s="18" t="str">
        <f t="shared" si="1"/>
        <v>No</v>
      </c>
      <c r="G437" s="26" t="s">
        <v>25</v>
      </c>
      <c r="H437" s="18" t="str">
        <f t="shared" si="2"/>
        <v>None</v>
      </c>
      <c r="K437" s="20"/>
      <c r="L437" s="21" t="str">
        <f>'AI - 1'!A436</f>
        <v>No</v>
      </c>
      <c r="M437" s="21" t="str">
        <f>'AI - 2'!A436</f>
        <v>No</v>
      </c>
      <c r="N437" s="21" t="str">
        <f>'AI  - 3'!A436</f>
        <v>No</v>
      </c>
      <c r="O437" s="10">
        <f t="shared" si="3"/>
        <v>0</v>
      </c>
      <c r="P437" s="21" t="str">
        <f>'AI - 1'!B436</f>
        <v>No</v>
      </c>
      <c r="Q437" s="21" t="str">
        <f>'AI - 2'!B436</f>
        <v>No</v>
      </c>
      <c r="R437" s="21" t="str">
        <f>'AI  - 3'!B436</f>
        <v>No</v>
      </c>
      <c r="S437" s="10">
        <f t="shared" si="4"/>
        <v>0</v>
      </c>
      <c r="T437" s="22" t="str">
        <f t="shared" si="5"/>
        <v>No</v>
      </c>
      <c r="U437" s="23"/>
      <c r="V437" s="10"/>
      <c r="W437" s="7"/>
      <c r="X437" s="24"/>
      <c r="Y437" s="25"/>
      <c r="Z437" s="27"/>
      <c r="AA437" s="27"/>
      <c r="AB437" s="28"/>
      <c r="AC437" s="27"/>
      <c r="AD437" s="27"/>
      <c r="AE437" s="27"/>
      <c r="AF437" s="28"/>
      <c r="AG437" s="27"/>
    </row>
    <row r="438" ht="15.75" hidden="1" customHeight="1">
      <c r="A438" s="16"/>
      <c r="B438" s="12">
        <v>129.0</v>
      </c>
      <c r="C438" s="7" t="s">
        <v>943</v>
      </c>
      <c r="D438" s="7" t="s">
        <v>944</v>
      </c>
      <c r="E438" s="26" t="s">
        <v>25</v>
      </c>
      <c r="F438" s="18" t="str">
        <f t="shared" si="1"/>
        <v>No</v>
      </c>
      <c r="G438" s="30" t="s">
        <v>25</v>
      </c>
      <c r="H438" s="18" t="str">
        <f t="shared" si="2"/>
        <v>None</v>
      </c>
      <c r="K438" s="20"/>
      <c r="L438" s="21" t="str">
        <f>'AI - 1'!A437</f>
        <v>No</v>
      </c>
      <c r="M438" s="21" t="str">
        <f>'AI - 2'!A437</f>
        <v>No</v>
      </c>
      <c r="N438" s="21" t="str">
        <f>'AI  - 3'!A437</f>
        <v>No</v>
      </c>
      <c r="O438" s="10">
        <f t="shared" si="3"/>
        <v>0</v>
      </c>
      <c r="P438" s="21" t="str">
        <f>'AI - 1'!B437</f>
        <v>No</v>
      </c>
      <c r="Q438" s="21" t="str">
        <f>'AI - 2'!B437</f>
        <v>No</v>
      </c>
      <c r="R438" s="21" t="str">
        <f>'AI  - 3'!B437</f>
        <v>No</v>
      </c>
      <c r="S438" s="10">
        <f t="shared" si="4"/>
        <v>0</v>
      </c>
      <c r="T438" s="22" t="str">
        <f t="shared" si="5"/>
        <v>No</v>
      </c>
      <c r="U438" s="23"/>
      <c r="V438" s="10"/>
      <c r="W438" s="7"/>
      <c r="X438" s="24"/>
      <c r="Y438" s="25"/>
      <c r="Z438" s="27"/>
      <c r="AA438" s="27"/>
      <c r="AB438" s="28"/>
      <c r="AC438" s="27"/>
      <c r="AD438" s="27"/>
      <c r="AE438" s="27"/>
      <c r="AF438" s="28"/>
      <c r="AG438" s="27"/>
    </row>
    <row r="439" ht="15.75" hidden="1" customHeight="1">
      <c r="A439" s="16"/>
      <c r="B439" s="12">
        <v>1021.0</v>
      </c>
      <c r="C439" s="7" t="s">
        <v>945</v>
      </c>
      <c r="D439" s="7" t="s">
        <v>946</v>
      </c>
      <c r="E439" s="26" t="s">
        <v>25</v>
      </c>
      <c r="F439" s="18" t="str">
        <f t="shared" si="1"/>
        <v>No</v>
      </c>
      <c r="G439" s="26" t="s">
        <v>25</v>
      </c>
      <c r="H439" s="18" t="str">
        <f t="shared" si="2"/>
        <v>None</v>
      </c>
      <c r="K439" s="20"/>
      <c r="L439" s="21" t="str">
        <f>'AI - 1'!A438</f>
        <v>No</v>
      </c>
      <c r="M439" s="21" t="str">
        <f>'AI - 2'!A438</f>
        <v>No</v>
      </c>
      <c r="N439" s="21" t="str">
        <f>'AI  - 3'!A438</f>
        <v>No</v>
      </c>
      <c r="O439" s="10">
        <f t="shared" si="3"/>
        <v>0</v>
      </c>
      <c r="P439" s="21" t="str">
        <f>'AI - 1'!B438</f>
        <v>No</v>
      </c>
      <c r="Q439" s="21" t="str">
        <f>'AI - 2'!B438</f>
        <v>No</v>
      </c>
      <c r="R439" s="21" t="str">
        <f>'AI  - 3'!B438</f>
        <v>No</v>
      </c>
      <c r="S439" s="10">
        <f t="shared" si="4"/>
        <v>0</v>
      </c>
      <c r="T439" s="22" t="str">
        <f t="shared" si="5"/>
        <v>No</v>
      </c>
      <c r="U439" s="23"/>
      <c r="V439" s="10"/>
      <c r="W439" s="7"/>
      <c r="X439" s="24"/>
      <c r="Y439" s="25"/>
      <c r="Z439" s="27"/>
      <c r="AA439" s="27"/>
      <c r="AB439" s="28"/>
      <c r="AC439" s="27"/>
      <c r="AD439" s="27"/>
      <c r="AE439" s="27"/>
      <c r="AF439" s="28"/>
      <c r="AG439" s="27"/>
    </row>
    <row r="440" ht="15.75" hidden="1" customHeight="1">
      <c r="A440" s="16"/>
      <c r="B440" s="12">
        <v>388.0</v>
      </c>
      <c r="C440" s="7" t="s">
        <v>947</v>
      </c>
      <c r="D440" s="7" t="s">
        <v>948</v>
      </c>
      <c r="E440" s="26" t="s">
        <v>25</v>
      </c>
      <c r="F440" s="18" t="str">
        <f t="shared" si="1"/>
        <v>No</v>
      </c>
      <c r="G440" s="26" t="s">
        <v>25</v>
      </c>
      <c r="H440" s="18" t="str">
        <f t="shared" si="2"/>
        <v>None</v>
      </c>
      <c r="K440" s="20"/>
      <c r="L440" s="21" t="str">
        <f>'AI - 1'!A439</f>
        <v>No</v>
      </c>
      <c r="M440" s="21" t="str">
        <f>'AI - 2'!A439</f>
        <v>No</v>
      </c>
      <c r="N440" s="21" t="str">
        <f>'AI  - 3'!A439</f>
        <v>No</v>
      </c>
      <c r="O440" s="10">
        <f t="shared" si="3"/>
        <v>0</v>
      </c>
      <c r="P440" s="21" t="str">
        <f>'AI - 1'!B439</f>
        <v>No</v>
      </c>
      <c r="Q440" s="21" t="str">
        <f>'AI - 2'!B439</f>
        <v>No</v>
      </c>
      <c r="R440" s="21" t="str">
        <f>'AI  - 3'!B439</f>
        <v>No</v>
      </c>
      <c r="S440" s="10">
        <f t="shared" si="4"/>
        <v>0</v>
      </c>
      <c r="T440" s="22" t="str">
        <f t="shared" si="5"/>
        <v>No</v>
      </c>
      <c r="U440" s="23"/>
      <c r="V440" s="10"/>
      <c r="W440" s="7"/>
      <c r="X440" s="24"/>
      <c r="Y440" s="25"/>
      <c r="Z440" s="27"/>
      <c r="AA440" s="27"/>
      <c r="AB440" s="28"/>
      <c r="AC440" s="27"/>
      <c r="AD440" s="27"/>
      <c r="AE440" s="27"/>
      <c r="AF440" s="28"/>
      <c r="AG440" s="27"/>
    </row>
    <row r="441" ht="15.75" hidden="1" customHeight="1">
      <c r="A441" s="16"/>
      <c r="B441" s="12">
        <v>292.0</v>
      </c>
      <c r="C441" s="7" t="s">
        <v>949</v>
      </c>
      <c r="D441" s="7" t="s">
        <v>950</v>
      </c>
      <c r="E441" s="26" t="s">
        <v>25</v>
      </c>
      <c r="F441" s="18" t="str">
        <f t="shared" si="1"/>
        <v>No</v>
      </c>
      <c r="G441" s="26" t="s">
        <v>25</v>
      </c>
      <c r="H441" s="18" t="str">
        <f t="shared" si="2"/>
        <v>None</v>
      </c>
      <c r="K441" s="20"/>
      <c r="L441" s="21" t="str">
        <f>'AI - 1'!A440</f>
        <v>No</v>
      </c>
      <c r="M441" s="21" t="str">
        <f>'AI - 2'!A440</f>
        <v>No</v>
      </c>
      <c r="N441" s="21" t="str">
        <f>'AI  - 3'!A440</f>
        <v>No</v>
      </c>
      <c r="O441" s="10">
        <f t="shared" si="3"/>
        <v>0</v>
      </c>
      <c r="P441" s="21" t="str">
        <f>'AI - 1'!B440</f>
        <v>No</v>
      </c>
      <c r="Q441" s="21" t="str">
        <f>'AI - 2'!B440</f>
        <v>No</v>
      </c>
      <c r="R441" s="21" t="str">
        <f>'AI  - 3'!B440</f>
        <v>No</v>
      </c>
      <c r="S441" s="10">
        <f t="shared" si="4"/>
        <v>0</v>
      </c>
      <c r="T441" s="22" t="str">
        <f t="shared" si="5"/>
        <v>No</v>
      </c>
      <c r="U441" s="23"/>
      <c r="V441" s="10"/>
      <c r="W441" s="7"/>
      <c r="X441" s="24"/>
      <c r="Y441" s="25"/>
      <c r="Z441" s="27"/>
      <c r="AA441" s="27"/>
      <c r="AB441" s="28"/>
      <c r="AC441" s="27"/>
      <c r="AD441" s="27"/>
      <c r="AE441" s="27"/>
      <c r="AF441" s="28"/>
      <c r="AG441" s="27"/>
    </row>
    <row r="442" ht="15.75" hidden="1" customHeight="1">
      <c r="A442" s="16"/>
      <c r="B442" s="12">
        <v>862.0</v>
      </c>
      <c r="C442" s="7" t="s">
        <v>951</v>
      </c>
      <c r="D442" s="7" t="s">
        <v>952</v>
      </c>
      <c r="E442" s="26" t="s">
        <v>25</v>
      </c>
      <c r="F442" s="18" t="str">
        <f t="shared" si="1"/>
        <v>No</v>
      </c>
      <c r="G442" s="26" t="s">
        <v>25</v>
      </c>
      <c r="H442" s="18" t="str">
        <f t="shared" si="2"/>
        <v>None</v>
      </c>
      <c r="K442" s="20"/>
      <c r="L442" s="21" t="str">
        <f>'AI - 1'!A441</f>
        <v>No</v>
      </c>
      <c r="M442" s="21" t="str">
        <f>'AI - 2'!A441</f>
        <v>No</v>
      </c>
      <c r="N442" s="21" t="str">
        <f>'AI  - 3'!A441</f>
        <v>No</v>
      </c>
      <c r="O442" s="10">
        <f t="shared" si="3"/>
        <v>0</v>
      </c>
      <c r="P442" s="21" t="str">
        <f>'AI - 1'!B441</f>
        <v>No</v>
      </c>
      <c r="Q442" s="21" t="str">
        <f>'AI - 2'!B441</f>
        <v>No</v>
      </c>
      <c r="R442" s="21" t="str">
        <f>'AI  - 3'!B441</f>
        <v>No</v>
      </c>
      <c r="S442" s="10">
        <f t="shared" si="4"/>
        <v>0</v>
      </c>
      <c r="T442" s="22" t="str">
        <f t="shared" si="5"/>
        <v>No</v>
      </c>
      <c r="U442" s="23"/>
      <c r="V442" s="10"/>
      <c r="W442" s="7"/>
      <c r="X442" s="24"/>
      <c r="Y442" s="25"/>
      <c r="Z442" s="27"/>
      <c r="AA442" s="27"/>
      <c r="AB442" s="28"/>
      <c r="AC442" s="27"/>
      <c r="AD442" s="27"/>
      <c r="AE442" s="27"/>
      <c r="AF442" s="28"/>
      <c r="AG442" s="27"/>
    </row>
    <row r="443" ht="15.75" hidden="1" customHeight="1">
      <c r="A443" s="16"/>
      <c r="B443" s="12">
        <v>190.0</v>
      </c>
      <c r="C443" s="7" t="s">
        <v>953</v>
      </c>
      <c r="D443" s="7" t="s">
        <v>954</v>
      </c>
      <c r="E443" s="26" t="s">
        <v>25</v>
      </c>
      <c r="F443" s="18" t="str">
        <f t="shared" si="1"/>
        <v>No</v>
      </c>
      <c r="G443" s="26" t="s">
        <v>25</v>
      </c>
      <c r="H443" s="18" t="str">
        <f t="shared" si="2"/>
        <v>None</v>
      </c>
      <c r="K443" s="20"/>
      <c r="L443" s="21" t="str">
        <f>'AI - 1'!A442</f>
        <v>No</v>
      </c>
      <c r="M443" s="21" t="str">
        <f>'AI - 2'!A442</f>
        <v>No</v>
      </c>
      <c r="N443" s="21" t="str">
        <f>'AI  - 3'!A442</f>
        <v>No</v>
      </c>
      <c r="O443" s="10">
        <f t="shared" si="3"/>
        <v>0</v>
      </c>
      <c r="P443" s="21" t="str">
        <f>'AI - 1'!B442</f>
        <v>No</v>
      </c>
      <c r="Q443" s="21" t="str">
        <f>'AI - 2'!B442</f>
        <v>No</v>
      </c>
      <c r="R443" s="21" t="str">
        <f>'AI  - 3'!B442</f>
        <v>No</v>
      </c>
      <c r="S443" s="10">
        <f t="shared" si="4"/>
        <v>0</v>
      </c>
      <c r="T443" s="22" t="str">
        <f t="shared" si="5"/>
        <v>No</v>
      </c>
      <c r="U443" s="23"/>
      <c r="V443" s="10"/>
      <c r="W443" s="7"/>
      <c r="X443" s="24"/>
      <c r="Y443" s="25"/>
      <c r="Z443" s="27"/>
      <c r="AA443" s="27"/>
      <c r="AB443" s="28"/>
      <c r="AC443" s="27"/>
      <c r="AD443" s="27"/>
      <c r="AE443" s="27"/>
      <c r="AF443" s="28"/>
      <c r="AG443" s="27"/>
    </row>
    <row r="444" ht="15.75" hidden="1" customHeight="1">
      <c r="A444" s="16"/>
      <c r="B444" s="12">
        <v>84.0</v>
      </c>
      <c r="C444" s="18" t="s">
        <v>955</v>
      </c>
      <c r="D444" s="18" t="s">
        <v>956</v>
      </c>
      <c r="E444" s="30" t="s">
        <v>25</v>
      </c>
      <c r="F444" s="18" t="str">
        <f t="shared" si="1"/>
        <v>Yes</v>
      </c>
      <c r="G444" s="34" t="s">
        <v>21</v>
      </c>
      <c r="H444" s="18" t="str">
        <f t="shared" si="2"/>
        <v>Human Error</v>
      </c>
      <c r="K444" s="20"/>
      <c r="L444" s="21" t="str">
        <f>'AI - 1'!A443</f>
        <v>Yes</v>
      </c>
      <c r="M444" s="21" t="str">
        <f>'AI - 2'!A443</f>
        <v>Yes</v>
      </c>
      <c r="N444" s="21" t="str">
        <f>'AI  - 3'!A443</f>
        <v>Yes</v>
      </c>
      <c r="O444" s="10">
        <f t="shared" si="3"/>
        <v>3</v>
      </c>
      <c r="P444" s="21" t="str">
        <f>'AI - 1'!B443</f>
        <v>Yes</v>
      </c>
      <c r="Q444" s="21" t="str">
        <f>'AI - 2'!B443</f>
        <v>Yes</v>
      </c>
      <c r="R444" s="21" t="str">
        <f>'AI  - 3'!B443</f>
        <v>Yes</v>
      </c>
      <c r="S444" s="10">
        <f t="shared" si="4"/>
        <v>3</v>
      </c>
      <c r="T444" s="22" t="str">
        <f t="shared" si="5"/>
        <v>Yes</v>
      </c>
      <c r="U444" s="23"/>
      <c r="V444" s="10"/>
      <c r="W444" s="7"/>
      <c r="X444" s="24"/>
      <c r="Y444" s="25"/>
      <c r="Z444" s="27"/>
      <c r="AA444" s="27"/>
      <c r="AB444" s="28"/>
      <c r="AC444" s="27"/>
      <c r="AD444" s="27"/>
      <c r="AE444" s="27"/>
      <c r="AF444" s="28"/>
      <c r="AG444" s="27"/>
    </row>
    <row r="445" ht="15.75" hidden="1" customHeight="1">
      <c r="A445" s="16"/>
      <c r="B445" s="12">
        <v>130.0</v>
      </c>
      <c r="C445" s="7" t="s">
        <v>957</v>
      </c>
      <c r="D445" s="7" t="s">
        <v>958</v>
      </c>
      <c r="E445" s="26" t="s">
        <v>25</v>
      </c>
      <c r="F445" s="18" t="str">
        <f t="shared" si="1"/>
        <v>No</v>
      </c>
      <c r="G445" s="26" t="s">
        <v>25</v>
      </c>
      <c r="H445" s="18" t="str">
        <f t="shared" si="2"/>
        <v>None</v>
      </c>
      <c r="K445" s="20"/>
      <c r="L445" s="21" t="str">
        <f>'AI - 1'!A444</f>
        <v>No</v>
      </c>
      <c r="M445" s="21" t="str">
        <f>'AI - 2'!A444</f>
        <v>No</v>
      </c>
      <c r="N445" s="21" t="str">
        <f>'AI  - 3'!A444</f>
        <v>No</v>
      </c>
      <c r="O445" s="10">
        <f t="shared" si="3"/>
        <v>0</v>
      </c>
      <c r="P445" s="21" t="str">
        <f>'AI - 1'!B444</f>
        <v>No</v>
      </c>
      <c r="Q445" s="21" t="str">
        <f>'AI - 2'!B444</f>
        <v>No</v>
      </c>
      <c r="R445" s="21" t="str">
        <f>'AI  - 3'!B444</f>
        <v>No</v>
      </c>
      <c r="S445" s="10">
        <f t="shared" si="4"/>
        <v>0</v>
      </c>
      <c r="T445" s="22" t="str">
        <f t="shared" si="5"/>
        <v>No</v>
      </c>
      <c r="U445" s="23"/>
      <c r="V445" s="10"/>
      <c r="W445" s="7"/>
      <c r="X445" s="24"/>
      <c r="Y445" s="25"/>
      <c r="Z445" s="7"/>
      <c r="AA445" s="7"/>
      <c r="AB445" s="24"/>
      <c r="AC445" s="25"/>
      <c r="AD445" s="7"/>
      <c r="AE445" s="7"/>
      <c r="AF445" s="24"/>
      <c r="AG445" s="25"/>
    </row>
    <row r="446" ht="15.75" hidden="1" customHeight="1">
      <c r="A446" s="16"/>
      <c r="B446" s="12">
        <v>1089.0</v>
      </c>
      <c r="C446" s="7" t="s">
        <v>959</v>
      </c>
      <c r="D446" s="7" t="s">
        <v>960</v>
      </c>
      <c r="E446" s="26" t="s">
        <v>25</v>
      </c>
      <c r="F446" s="18" t="str">
        <f t="shared" si="1"/>
        <v>No</v>
      </c>
      <c r="G446" s="26" t="s">
        <v>25</v>
      </c>
      <c r="H446" s="18" t="str">
        <f t="shared" si="2"/>
        <v>None</v>
      </c>
      <c r="K446" s="20"/>
      <c r="L446" s="21" t="str">
        <f>'AI - 1'!A445</f>
        <v>No</v>
      </c>
      <c r="M446" s="21" t="str">
        <f>'AI - 2'!A445</f>
        <v>No</v>
      </c>
      <c r="N446" s="21" t="str">
        <f>'AI  - 3'!A445</f>
        <v>No</v>
      </c>
      <c r="O446" s="10">
        <f t="shared" si="3"/>
        <v>0</v>
      </c>
      <c r="P446" s="21" t="str">
        <f>'AI - 1'!B445</f>
        <v>No</v>
      </c>
      <c r="Q446" s="21" t="str">
        <f>'AI - 2'!B445</f>
        <v>No</v>
      </c>
      <c r="R446" s="21" t="str">
        <f>'AI  - 3'!B445</f>
        <v>No</v>
      </c>
      <c r="S446" s="10">
        <f t="shared" si="4"/>
        <v>0</v>
      </c>
      <c r="T446" s="22" t="str">
        <f t="shared" si="5"/>
        <v>No</v>
      </c>
      <c r="U446" s="23"/>
      <c r="V446" s="10"/>
      <c r="W446" s="7"/>
      <c r="X446" s="24"/>
      <c r="Y446" s="25"/>
      <c r="Z446" s="27"/>
      <c r="AA446" s="27"/>
      <c r="AB446" s="28"/>
      <c r="AC446" s="27"/>
      <c r="AD446" s="27"/>
      <c r="AE446" s="27"/>
      <c r="AF446" s="28"/>
      <c r="AG446" s="27"/>
    </row>
    <row r="447" ht="15.75" hidden="1" customHeight="1">
      <c r="A447" s="16"/>
      <c r="B447" s="12">
        <v>369.0</v>
      </c>
      <c r="C447" s="7" t="s">
        <v>961</v>
      </c>
      <c r="D447" s="7" t="s">
        <v>962</v>
      </c>
      <c r="E447" s="26" t="s">
        <v>25</v>
      </c>
      <c r="F447" s="18" t="str">
        <f t="shared" si="1"/>
        <v>No</v>
      </c>
      <c r="G447" s="26" t="s">
        <v>25</v>
      </c>
      <c r="H447" s="18" t="str">
        <f t="shared" si="2"/>
        <v>None</v>
      </c>
      <c r="K447" s="20"/>
      <c r="L447" s="21" t="str">
        <f>'AI - 1'!A446</f>
        <v>No</v>
      </c>
      <c r="M447" s="21" t="str">
        <f>'AI - 2'!A446</f>
        <v>No</v>
      </c>
      <c r="N447" s="21" t="str">
        <f>'AI  - 3'!A446</f>
        <v>No</v>
      </c>
      <c r="O447" s="10">
        <f t="shared" si="3"/>
        <v>0</v>
      </c>
      <c r="P447" s="21" t="str">
        <f>'AI - 1'!B446</f>
        <v>No</v>
      </c>
      <c r="Q447" s="21" t="str">
        <f>'AI - 2'!B446</f>
        <v>No</v>
      </c>
      <c r="R447" s="21" t="str">
        <f>'AI  - 3'!B446</f>
        <v>No</v>
      </c>
      <c r="S447" s="10">
        <f t="shared" si="4"/>
        <v>0</v>
      </c>
      <c r="T447" s="22" t="str">
        <f t="shared" si="5"/>
        <v>No</v>
      </c>
      <c r="U447" s="23"/>
      <c r="V447" s="10"/>
      <c r="W447" s="7"/>
      <c r="X447" s="24"/>
      <c r="Y447" s="25"/>
      <c r="Z447" s="27"/>
      <c r="AA447" s="27"/>
      <c r="AB447" s="28"/>
      <c r="AC447" s="27"/>
      <c r="AD447" s="27"/>
      <c r="AE447" s="27"/>
      <c r="AF447" s="28"/>
      <c r="AG447" s="27"/>
    </row>
    <row r="448" ht="15.75" hidden="1" customHeight="1">
      <c r="A448" s="16"/>
      <c r="B448" s="12">
        <v>1049.0</v>
      </c>
      <c r="C448" s="7" t="s">
        <v>963</v>
      </c>
      <c r="D448" s="7" t="s">
        <v>964</v>
      </c>
      <c r="E448" s="26" t="s">
        <v>25</v>
      </c>
      <c r="F448" s="18" t="str">
        <f t="shared" si="1"/>
        <v>No</v>
      </c>
      <c r="G448" s="26" t="s">
        <v>25</v>
      </c>
      <c r="H448" s="18" t="str">
        <f t="shared" si="2"/>
        <v>None</v>
      </c>
      <c r="K448" s="20"/>
      <c r="L448" s="21" t="str">
        <f>'AI - 1'!A447</f>
        <v>No</v>
      </c>
      <c r="M448" s="21" t="str">
        <f>'AI - 2'!A447</f>
        <v>No</v>
      </c>
      <c r="N448" s="21" t="str">
        <f>'AI  - 3'!A447</f>
        <v>No</v>
      </c>
      <c r="O448" s="10">
        <f t="shared" si="3"/>
        <v>0</v>
      </c>
      <c r="P448" s="21" t="str">
        <f>'AI - 1'!B447</f>
        <v>No</v>
      </c>
      <c r="Q448" s="21" t="str">
        <f>'AI - 2'!B447</f>
        <v>No</v>
      </c>
      <c r="R448" s="21" t="str">
        <f>'AI  - 3'!B447</f>
        <v>No</v>
      </c>
      <c r="S448" s="10">
        <f t="shared" si="4"/>
        <v>0</v>
      </c>
      <c r="T448" s="22" t="str">
        <f t="shared" si="5"/>
        <v>No</v>
      </c>
      <c r="U448" s="23"/>
      <c r="V448" s="10"/>
      <c r="W448" s="7"/>
      <c r="X448" s="24"/>
      <c r="Y448" s="25"/>
      <c r="Z448" s="27"/>
      <c r="AA448" s="27"/>
      <c r="AB448" s="28"/>
      <c r="AC448" s="27"/>
      <c r="AD448" s="27"/>
      <c r="AE448" s="27"/>
      <c r="AF448" s="28"/>
      <c r="AG448" s="27"/>
    </row>
    <row r="449" ht="15.75" hidden="1" customHeight="1">
      <c r="A449" s="16"/>
      <c r="B449" s="12">
        <v>522.0</v>
      </c>
      <c r="C449" s="7" t="s">
        <v>965</v>
      </c>
      <c r="D449" s="7" t="s">
        <v>966</v>
      </c>
      <c r="E449" s="26" t="s">
        <v>25</v>
      </c>
      <c r="F449" s="18" t="str">
        <f t="shared" si="1"/>
        <v>No</v>
      </c>
      <c r="G449" s="26" t="s">
        <v>25</v>
      </c>
      <c r="H449" s="18" t="str">
        <f t="shared" si="2"/>
        <v>None</v>
      </c>
      <c r="K449" s="20"/>
      <c r="L449" s="21" t="str">
        <f>'AI - 1'!A448</f>
        <v>No</v>
      </c>
      <c r="M449" s="21" t="str">
        <f>'AI - 2'!A448</f>
        <v>No</v>
      </c>
      <c r="N449" s="21" t="str">
        <f>'AI  - 3'!A448</f>
        <v>No</v>
      </c>
      <c r="O449" s="10">
        <f t="shared" si="3"/>
        <v>0</v>
      </c>
      <c r="P449" s="21" t="str">
        <f>'AI - 1'!B448</f>
        <v>No</v>
      </c>
      <c r="Q449" s="21" t="str">
        <f>'AI - 2'!B448</f>
        <v>No</v>
      </c>
      <c r="R449" s="21" t="str">
        <f>'AI  - 3'!B448</f>
        <v>No</v>
      </c>
      <c r="S449" s="10">
        <f t="shared" si="4"/>
        <v>0</v>
      </c>
      <c r="T449" s="22" t="str">
        <f t="shared" si="5"/>
        <v>No</v>
      </c>
      <c r="U449" s="23"/>
      <c r="V449" s="10"/>
      <c r="W449" s="7"/>
      <c r="X449" s="24"/>
      <c r="Y449" s="25"/>
      <c r="Z449" s="27"/>
      <c r="AA449" s="27"/>
      <c r="AB449" s="28"/>
      <c r="AC449" s="27"/>
      <c r="AD449" s="27"/>
      <c r="AE449" s="27"/>
      <c r="AF449" s="28"/>
      <c r="AG449" s="27"/>
    </row>
    <row r="450" ht="15.75" hidden="1" customHeight="1">
      <c r="A450" s="16"/>
      <c r="B450" s="12">
        <v>942.0</v>
      </c>
      <c r="C450" s="7" t="s">
        <v>967</v>
      </c>
      <c r="D450" s="7" t="s">
        <v>968</v>
      </c>
      <c r="E450" s="26" t="s">
        <v>25</v>
      </c>
      <c r="F450" s="18" t="str">
        <f t="shared" si="1"/>
        <v>No</v>
      </c>
      <c r="G450" s="26" t="s">
        <v>25</v>
      </c>
      <c r="H450" s="18" t="str">
        <f t="shared" si="2"/>
        <v>None</v>
      </c>
      <c r="K450" s="20"/>
      <c r="L450" s="21" t="str">
        <f>'AI - 1'!A449</f>
        <v>No</v>
      </c>
      <c r="M450" s="21" t="str">
        <f>'AI - 2'!A449</f>
        <v>No</v>
      </c>
      <c r="N450" s="21" t="str">
        <f>'AI  - 3'!A449</f>
        <v>No</v>
      </c>
      <c r="O450" s="10">
        <f t="shared" si="3"/>
        <v>0</v>
      </c>
      <c r="P450" s="21" t="str">
        <f>'AI - 1'!B449</f>
        <v>No</v>
      </c>
      <c r="Q450" s="21" t="str">
        <f>'AI - 2'!B449</f>
        <v>No</v>
      </c>
      <c r="R450" s="21" t="str">
        <f>'AI  - 3'!B449</f>
        <v>No</v>
      </c>
      <c r="S450" s="10">
        <f t="shared" si="4"/>
        <v>0</v>
      </c>
      <c r="T450" s="22" t="str">
        <f t="shared" si="5"/>
        <v>No</v>
      </c>
      <c r="U450" s="23"/>
      <c r="V450" s="10"/>
      <c r="W450" s="7"/>
      <c r="X450" s="24"/>
      <c r="Y450" s="25"/>
      <c r="Z450" s="27"/>
      <c r="AA450" s="27"/>
      <c r="AB450" s="28"/>
      <c r="AC450" s="27"/>
      <c r="AD450" s="27"/>
      <c r="AE450" s="27"/>
      <c r="AF450" s="28"/>
      <c r="AG450" s="27"/>
    </row>
    <row r="451" ht="15.75" hidden="1" customHeight="1">
      <c r="A451" s="16"/>
      <c r="B451" s="12">
        <v>996.0</v>
      </c>
      <c r="C451" s="7" t="s">
        <v>969</v>
      </c>
      <c r="D451" s="7" t="s">
        <v>970</v>
      </c>
      <c r="E451" s="26" t="s">
        <v>25</v>
      </c>
      <c r="F451" s="18" t="str">
        <f t="shared" si="1"/>
        <v>No</v>
      </c>
      <c r="G451" s="26" t="s">
        <v>25</v>
      </c>
      <c r="H451" s="18" t="str">
        <f t="shared" si="2"/>
        <v>None</v>
      </c>
      <c r="K451" s="20"/>
      <c r="L451" s="21" t="str">
        <f>'AI - 1'!A450</f>
        <v>No</v>
      </c>
      <c r="M451" s="21" t="str">
        <f>'AI - 2'!A450</f>
        <v>No</v>
      </c>
      <c r="N451" s="21" t="str">
        <f>'AI  - 3'!A450</f>
        <v>No</v>
      </c>
      <c r="O451" s="10">
        <f t="shared" si="3"/>
        <v>0</v>
      </c>
      <c r="P451" s="21" t="str">
        <f>'AI - 1'!B450</f>
        <v>No</v>
      </c>
      <c r="Q451" s="21" t="str">
        <f>'AI - 2'!B450</f>
        <v>No</v>
      </c>
      <c r="R451" s="21" t="str">
        <f>'AI  - 3'!B450</f>
        <v>No</v>
      </c>
      <c r="S451" s="10">
        <f t="shared" si="4"/>
        <v>0</v>
      </c>
      <c r="T451" s="22" t="str">
        <f t="shared" si="5"/>
        <v>No</v>
      </c>
      <c r="U451" s="23"/>
      <c r="V451" s="10"/>
      <c r="W451" s="7"/>
      <c r="X451" s="24"/>
      <c r="Y451" s="25"/>
      <c r="Z451" s="7"/>
      <c r="AA451" s="7"/>
      <c r="AB451" s="24"/>
      <c r="AC451" s="25"/>
      <c r="AD451" s="7"/>
      <c r="AE451" s="7"/>
      <c r="AF451" s="24"/>
      <c r="AG451" s="25"/>
    </row>
    <row r="452" ht="15.75" hidden="1" customHeight="1">
      <c r="A452" s="16"/>
      <c r="B452" s="12">
        <v>92.0</v>
      </c>
      <c r="C452" s="7" t="s">
        <v>971</v>
      </c>
      <c r="D452" s="7" t="s">
        <v>972</v>
      </c>
      <c r="E452" s="26" t="s">
        <v>25</v>
      </c>
      <c r="F452" s="18" t="str">
        <f t="shared" si="1"/>
        <v>No</v>
      </c>
      <c r="G452" s="26" t="s">
        <v>25</v>
      </c>
      <c r="H452" s="18" t="str">
        <f t="shared" si="2"/>
        <v>None</v>
      </c>
      <c r="K452" s="20"/>
      <c r="L452" s="21" t="str">
        <f>'AI - 1'!A451</f>
        <v>No</v>
      </c>
      <c r="M452" s="21" t="str">
        <f>'AI - 2'!A451</f>
        <v>No</v>
      </c>
      <c r="N452" s="21" t="str">
        <f>'AI  - 3'!A451</f>
        <v>No</v>
      </c>
      <c r="O452" s="10">
        <f t="shared" si="3"/>
        <v>0</v>
      </c>
      <c r="P452" s="21" t="str">
        <f>'AI - 1'!B451</f>
        <v>No</v>
      </c>
      <c r="Q452" s="21" t="str">
        <f>'AI - 2'!B451</f>
        <v>No</v>
      </c>
      <c r="R452" s="21" t="str">
        <f>'AI  - 3'!B451</f>
        <v>No</v>
      </c>
      <c r="S452" s="10">
        <f t="shared" si="4"/>
        <v>0</v>
      </c>
      <c r="T452" s="22" t="str">
        <f t="shared" si="5"/>
        <v>No</v>
      </c>
      <c r="U452" s="23"/>
      <c r="V452" s="10"/>
      <c r="W452" s="7"/>
      <c r="X452" s="24"/>
      <c r="Y452" s="25"/>
      <c r="Z452" s="27"/>
      <c r="AA452" s="27"/>
      <c r="AB452" s="28"/>
      <c r="AC452" s="27"/>
      <c r="AD452" s="27"/>
      <c r="AE452" s="27"/>
      <c r="AF452" s="28"/>
      <c r="AG452" s="27"/>
    </row>
    <row r="453" ht="15.75" hidden="1" customHeight="1">
      <c r="A453" s="16"/>
      <c r="B453" s="12">
        <v>123.0</v>
      </c>
      <c r="C453" s="7" t="s">
        <v>141</v>
      </c>
      <c r="D453" s="7" t="s">
        <v>973</v>
      </c>
      <c r="E453" s="17" t="s">
        <v>21</v>
      </c>
      <c r="F453" s="18" t="str">
        <f t="shared" si="1"/>
        <v>Yes</v>
      </c>
      <c r="G453" s="17" t="s">
        <v>21</v>
      </c>
      <c r="H453" s="18" t="str">
        <f t="shared" si="2"/>
        <v>None</v>
      </c>
      <c r="K453" s="20"/>
      <c r="L453" s="21" t="str">
        <f>'AI - 1'!A452</f>
        <v>Yes</v>
      </c>
      <c r="M453" s="21" t="str">
        <f>'AI - 2'!A452</f>
        <v>Yes</v>
      </c>
      <c r="N453" s="21" t="str">
        <f>'AI  - 3'!A452</f>
        <v>Yes</v>
      </c>
      <c r="O453" s="10">
        <f t="shared" si="3"/>
        <v>3</v>
      </c>
      <c r="P453" s="21" t="str">
        <f>'AI - 1'!B452</f>
        <v>Yes</v>
      </c>
      <c r="Q453" s="21" t="str">
        <f>'AI - 2'!B452</f>
        <v>Yes</v>
      </c>
      <c r="R453" s="21" t="str">
        <f>'AI  - 3'!B452</f>
        <v>Yes</v>
      </c>
      <c r="S453" s="10">
        <f t="shared" si="4"/>
        <v>3</v>
      </c>
      <c r="T453" s="22" t="str">
        <f t="shared" si="5"/>
        <v>Yes</v>
      </c>
      <c r="U453" s="23"/>
      <c r="V453" s="10"/>
      <c r="W453" s="7"/>
      <c r="X453" s="24"/>
      <c r="Y453" s="25"/>
      <c r="Z453" s="27"/>
      <c r="AA453" s="27"/>
      <c r="AB453" s="28"/>
      <c r="AC453" s="27"/>
      <c r="AD453" s="27"/>
      <c r="AE453" s="27"/>
      <c r="AF453" s="28"/>
      <c r="AG453" s="27"/>
    </row>
    <row r="454" ht="15.75" customHeight="1">
      <c r="A454" s="16"/>
      <c r="B454" s="12">
        <v>81.0</v>
      </c>
      <c r="C454" s="18" t="s">
        <v>974</v>
      </c>
      <c r="D454" s="18" t="s">
        <v>975</v>
      </c>
      <c r="E454" s="30" t="s">
        <v>25</v>
      </c>
      <c r="F454" s="18" t="str">
        <f t="shared" si="1"/>
        <v>Yes</v>
      </c>
      <c r="G454" s="30" t="s">
        <v>25</v>
      </c>
      <c r="H454" s="18" t="str">
        <f t="shared" si="2"/>
        <v>AI Error</v>
      </c>
      <c r="K454" s="20"/>
      <c r="L454" s="21" t="str">
        <f>'AI - 1'!A453</f>
        <v>Yes</v>
      </c>
      <c r="M454" s="21" t="str">
        <f>'AI - 2'!A453</f>
        <v>Yes</v>
      </c>
      <c r="N454" s="21" t="str">
        <f>'AI  - 3'!A453</f>
        <v>Yes</v>
      </c>
      <c r="O454" s="10">
        <f t="shared" si="3"/>
        <v>3</v>
      </c>
      <c r="P454" s="21" t="str">
        <f>'AI - 1'!B453</f>
        <v>Yes</v>
      </c>
      <c r="Q454" s="21" t="str">
        <f>'AI - 2'!B453</f>
        <v>Yes</v>
      </c>
      <c r="R454" s="21" t="str">
        <f>'AI  - 3'!B453</f>
        <v>Yes</v>
      </c>
      <c r="S454" s="10">
        <f t="shared" si="4"/>
        <v>3</v>
      </c>
      <c r="T454" s="22" t="str">
        <f t="shared" si="5"/>
        <v>Yes</v>
      </c>
      <c r="U454" s="23"/>
      <c r="V454" s="10"/>
      <c r="W454" s="7"/>
      <c r="X454" s="24"/>
      <c r="Y454" s="25"/>
      <c r="Z454" s="27"/>
      <c r="AA454" s="27"/>
      <c r="AB454" s="28"/>
      <c r="AC454" s="27"/>
      <c r="AD454" s="27"/>
      <c r="AE454" s="27"/>
      <c r="AF454" s="28"/>
      <c r="AG454" s="27"/>
    </row>
    <row r="455" ht="15.75" hidden="1" customHeight="1">
      <c r="A455" s="16"/>
      <c r="B455" s="12">
        <v>323.0</v>
      </c>
      <c r="C455" s="7" t="s">
        <v>976</v>
      </c>
      <c r="D455" s="7" t="s">
        <v>977</v>
      </c>
      <c r="E455" s="26" t="s">
        <v>25</v>
      </c>
      <c r="F455" s="18" t="str">
        <f t="shared" si="1"/>
        <v>No</v>
      </c>
      <c r="G455" s="26" t="s">
        <v>25</v>
      </c>
      <c r="H455" s="18" t="str">
        <f t="shared" si="2"/>
        <v>None</v>
      </c>
      <c r="K455" s="20"/>
      <c r="L455" s="21" t="str">
        <f>'AI - 1'!A454</f>
        <v>No</v>
      </c>
      <c r="M455" s="21" t="str">
        <f>'AI - 2'!A454</f>
        <v>No</v>
      </c>
      <c r="N455" s="21" t="str">
        <f>'AI  - 3'!A454</f>
        <v>No</v>
      </c>
      <c r="O455" s="10">
        <f t="shared" si="3"/>
        <v>0</v>
      </c>
      <c r="P455" s="21" t="str">
        <f>'AI - 1'!B454</f>
        <v>No</v>
      </c>
      <c r="Q455" s="21" t="str">
        <f>'AI - 2'!B454</f>
        <v>No</v>
      </c>
      <c r="R455" s="21" t="str">
        <f>'AI  - 3'!B454</f>
        <v>No</v>
      </c>
      <c r="S455" s="10">
        <f t="shared" si="4"/>
        <v>0</v>
      </c>
      <c r="T455" s="22" t="str">
        <f t="shared" si="5"/>
        <v>No</v>
      </c>
      <c r="U455" s="23"/>
      <c r="V455" s="10"/>
      <c r="W455" s="7"/>
      <c r="X455" s="24"/>
      <c r="Y455" s="25"/>
      <c r="Z455" s="27"/>
      <c r="AA455" s="27"/>
      <c r="AB455" s="28"/>
      <c r="AC455" s="27"/>
      <c r="AD455" s="27"/>
      <c r="AE455" s="27"/>
      <c r="AF455" s="28"/>
      <c r="AG455" s="27"/>
    </row>
    <row r="456" ht="15.75" hidden="1" customHeight="1">
      <c r="A456" s="16"/>
      <c r="B456" s="12">
        <v>312.0</v>
      </c>
      <c r="C456" s="7" t="s">
        <v>978</v>
      </c>
      <c r="D456" s="7" t="s">
        <v>979</v>
      </c>
      <c r="E456" s="26" t="s">
        <v>25</v>
      </c>
      <c r="F456" s="18" t="str">
        <f t="shared" si="1"/>
        <v>No</v>
      </c>
      <c r="G456" s="26" t="s">
        <v>25</v>
      </c>
      <c r="H456" s="18" t="str">
        <f t="shared" si="2"/>
        <v>None</v>
      </c>
      <c r="K456" s="20"/>
      <c r="L456" s="21" t="str">
        <f>'AI - 1'!A455</f>
        <v>No</v>
      </c>
      <c r="M456" s="21" t="str">
        <f>'AI - 2'!A455</f>
        <v>No</v>
      </c>
      <c r="N456" s="21" t="str">
        <f>'AI  - 3'!A455</f>
        <v>No</v>
      </c>
      <c r="O456" s="10">
        <f t="shared" si="3"/>
        <v>0</v>
      </c>
      <c r="P456" s="21" t="str">
        <f>'AI - 1'!B455</f>
        <v>No</v>
      </c>
      <c r="Q456" s="21" t="str">
        <f>'AI - 2'!B455</f>
        <v>No</v>
      </c>
      <c r="R456" s="21" t="str">
        <f>'AI  - 3'!B455</f>
        <v>No</v>
      </c>
      <c r="S456" s="10">
        <f t="shared" si="4"/>
        <v>0</v>
      </c>
      <c r="T456" s="22" t="str">
        <f t="shared" si="5"/>
        <v>No</v>
      </c>
      <c r="U456" s="23"/>
      <c r="V456" s="10"/>
      <c r="W456" s="7"/>
      <c r="X456" s="24"/>
      <c r="Y456" s="25"/>
      <c r="Z456" s="27"/>
      <c r="AA456" s="27"/>
      <c r="AB456" s="28"/>
      <c r="AC456" s="27"/>
      <c r="AD456" s="27"/>
      <c r="AE456" s="27"/>
      <c r="AF456" s="28"/>
      <c r="AG456" s="27"/>
    </row>
    <row r="457" ht="15.75" hidden="1" customHeight="1">
      <c r="A457" s="16"/>
      <c r="B457" s="12">
        <v>892.0</v>
      </c>
      <c r="C457" s="37" t="s">
        <v>980</v>
      </c>
      <c r="D457" s="7" t="s">
        <v>981</v>
      </c>
      <c r="E457" s="26" t="s">
        <v>25</v>
      </c>
      <c r="F457" s="18" t="str">
        <f t="shared" si="1"/>
        <v>No</v>
      </c>
      <c r="G457" s="26" t="s">
        <v>25</v>
      </c>
      <c r="H457" s="18" t="str">
        <f t="shared" si="2"/>
        <v>None</v>
      </c>
      <c r="K457" s="20"/>
      <c r="L457" s="21" t="str">
        <f>'AI - 1'!A456</f>
        <v>No</v>
      </c>
      <c r="M457" s="21" t="str">
        <f>'AI - 2'!A456</f>
        <v>No</v>
      </c>
      <c r="N457" s="21" t="str">
        <f>'AI  - 3'!A456</f>
        <v>No</v>
      </c>
      <c r="O457" s="10">
        <f t="shared" si="3"/>
        <v>0</v>
      </c>
      <c r="P457" s="21" t="str">
        <f>'AI - 1'!B456</f>
        <v>No</v>
      </c>
      <c r="Q457" s="21" t="str">
        <f>'AI - 2'!B456</f>
        <v>No</v>
      </c>
      <c r="R457" s="21" t="str">
        <f>'AI  - 3'!B456</f>
        <v>No</v>
      </c>
      <c r="S457" s="10">
        <f t="shared" si="4"/>
        <v>0</v>
      </c>
      <c r="T457" s="22" t="str">
        <f t="shared" si="5"/>
        <v>No</v>
      </c>
      <c r="U457" s="23"/>
      <c r="V457" s="10"/>
      <c r="W457" s="7"/>
      <c r="X457" s="24"/>
      <c r="Y457" s="25"/>
      <c r="Z457" s="27"/>
      <c r="AA457" s="27"/>
      <c r="AB457" s="28"/>
      <c r="AC457" s="27"/>
      <c r="AD457" s="27"/>
      <c r="AE457" s="27"/>
      <c r="AF457" s="28"/>
      <c r="AG457" s="27"/>
    </row>
    <row r="458" ht="15.75" hidden="1" customHeight="1">
      <c r="A458" s="16"/>
      <c r="B458" s="12">
        <v>211.0</v>
      </c>
      <c r="C458" s="7" t="s">
        <v>982</v>
      </c>
      <c r="D458" s="7" t="s">
        <v>983</v>
      </c>
      <c r="E458" s="26" t="s">
        <v>25</v>
      </c>
      <c r="F458" s="18" t="str">
        <f t="shared" si="1"/>
        <v>No</v>
      </c>
      <c r="G458" s="26" t="s">
        <v>25</v>
      </c>
      <c r="H458" s="18" t="str">
        <f t="shared" si="2"/>
        <v>None</v>
      </c>
      <c r="K458" s="20"/>
      <c r="L458" s="21" t="str">
        <f>'AI - 1'!A457</f>
        <v>No</v>
      </c>
      <c r="M458" s="21" t="str">
        <f>'AI - 2'!A457</f>
        <v>No</v>
      </c>
      <c r="N458" s="21" t="str">
        <f>'AI  - 3'!A457</f>
        <v>No</v>
      </c>
      <c r="O458" s="10">
        <f t="shared" si="3"/>
        <v>0</v>
      </c>
      <c r="P458" s="21" t="str">
        <f>'AI - 1'!B457</f>
        <v>No</v>
      </c>
      <c r="Q458" s="21" t="str">
        <f>'AI - 2'!B457</f>
        <v>No</v>
      </c>
      <c r="R458" s="21" t="str">
        <f>'AI  - 3'!B457</f>
        <v>No</v>
      </c>
      <c r="S458" s="10">
        <f t="shared" si="4"/>
        <v>0</v>
      </c>
      <c r="T458" s="22" t="str">
        <f t="shared" si="5"/>
        <v>No</v>
      </c>
      <c r="U458" s="23"/>
      <c r="V458" s="10"/>
      <c r="W458" s="7"/>
      <c r="X458" s="24"/>
      <c r="Y458" s="25"/>
      <c r="Z458" s="27"/>
      <c r="AA458" s="27"/>
      <c r="AB458" s="28"/>
      <c r="AC458" s="27"/>
      <c r="AD458" s="27"/>
      <c r="AE458" s="27"/>
      <c r="AF458" s="28"/>
      <c r="AG458" s="27"/>
    </row>
    <row r="459" ht="15.75" hidden="1" customHeight="1">
      <c r="A459" s="16"/>
      <c r="B459" s="12">
        <v>1003.0</v>
      </c>
      <c r="C459" s="7" t="s">
        <v>984</v>
      </c>
      <c r="D459" s="7" t="s">
        <v>985</v>
      </c>
      <c r="E459" s="26" t="s">
        <v>25</v>
      </c>
      <c r="F459" s="18" t="str">
        <f t="shared" si="1"/>
        <v>No</v>
      </c>
      <c r="G459" s="26" t="s">
        <v>25</v>
      </c>
      <c r="H459" s="18" t="str">
        <f t="shared" si="2"/>
        <v>None</v>
      </c>
      <c r="K459" s="20"/>
      <c r="L459" s="21" t="str">
        <f>'AI - 1'!A458</f>
        <v>No</v>
      </c>
      <c r="M459" s="21" t="str">
        <f>'AI - 2'!A458</f>
        <v>No</v>
      </c>
      <c r="N459" s="21" t="str">
        <f>'AI  - 3'!A458</f>
        <v>No</v>
      </c>
      <c r="O459" s="10">
        <f t="shared" si="3"/>
        <v>0</v>
      </c>
      <c r="P459" s="21" t="str">
        <f>'AI - 1'!B458</f>
        <v>No</v>
      </c>
      <c r="Q459" s="21" t="str">
        <f>'AI - 2'!B458</f>
        <v>No</v>
      </c>
      <c r="R459" s="21" t="str">
        <f>'AI  - 3'!B458</f>
        <v>No</v>
      </c>
      <c r="S459" s="10">
        <f t="shared" si="4"/>
        <v>0</v>
      </c>
      <c r="T459" s="22" t="str">
        <f t="shared" si="5"/>
        <v>No</v>
      </c>
      <c r="U459" s="23"/>
      <c r="V459" s="10"/>
      <c r="W459" s="7"/>
      <c r="X459" s="24"/>
      <c r="Y459" s="25"/>
      <c r="Z459" s="27"/>
      <c r="AA459" s="27"/>
      <c r="AB459" s="28"/>
      <c r="AC459" s="27"/>
      <c r="AD459" s="27"/>
      <c r="AE459" s="27"/>
      <c r="AF459" s="28"/>
      <c r="AG459" s="27"/>
    </row>
    <row r="460" ht="15.75" hidden="1" customHeight="1">
      <c r="A460" s="16"/>
      <c r="B460" s="12">
        <v>64.0</v>
      </c>
      <c r="C460" s="18" t="s">
        <v>986</v>
      </c>
      <c r="D460" s="18" t="s">
        <v>987</v>
      </c>
      <c r="E460" s="30" t="s">
        <v>25</v>
      </c>
      <c r="F460" s="18" t="str">
        <f t="shared" si="1"/>
        <v>No</v>
      </c>
      <c r="G460" s="30" t="s">
        <v>25</v>
      </c>
      <c r="H460" s="18" t="str">
        <f t="shared" si="2"/>
        <v>None</v>
      </c>
      <c r="K460" s="20"/>
      <c r="L460" s="21" t="str">
        <f>'AI - 1'!A459</f>
        <v>No</v>
      </c>
      <c r="M460" s="21" t="str">
        <f>'AI - 2'!A459</f>
        <v>No</v>
      </c>
      <c r="N460" s="21" t="str">
        <f>'AI  - 3'!A459</f>
        <v>No</v>
      </c>
      <c r="O460" s="10">
        <f t="shared" si="3"/>
        <v>0</v>
      </c>
      <c r="P460" s="21" t="str">
        <f>'AI - 1'!B459</f>
        <v>No</v>
      </c>
      <c r="Q460" s="21" t="str">
        <f>'AI - 2'!B459</f>
        <v>No</v>
      </c>
      <c r="R460" s="21" t="str">
        <f>'AI  - 3'!B459</f>
        <v>No</v>
      </c>
      <c r="S460" s="10">
        <f t="shared" si="4"/>
        <v>0</v>
      </c>
      <c r="T460" s="22" t="str">
        <f t="shared" si="5"/>
        <v>No</v>
      </c>
      <c r="U460" s="23"/>
      <c r="V460" s="10"/>
      <c r="W460" s="7"/>
      <c r="X460" s="24"/>
      <c r="Y460" s="25"/>
      <c r="Z460" s="27"/>
      <c r="AA460" s="27"/>
      <c r="AB460" s="28"/>
      <c r="AC460" s="27"/>
      <c r="AD460" s="27"/>
      <c r="AE460" s="27"/>
      <c r="AF460" s="28"/>
      <c r="AG460" s="27"/>
    </row>
    <row r="461" ht="15.75" hidden="1" customHeight="1">
      <c r="A461" s="16"/>
      <c r="B461" s="12">
        <v>551.0</v>
      </c>
      <c r="C461" s="7" t="s">
        <v>988</v>
      </c>
      <c r="D461" s="7" t="s">
        <v>989</v>
      </c>
      <c r="E461" s="26" t="s">
        <v>25</v>
      </c>
      <c r="F461" s="18" t="str">
        <f t="shared" si="1"/>
        <v>No</v>
      </c>
      <c r="G461" s="26" t="s">
        <v>25</v>
      </c>
      <c r="H461" s="18" t="str">
        <f t="shared" si="2"/>
        <v>None</v>
      </c>
      <c r="K461" s="20"/>
      <c r="L461" s="21" t="str">
        <f>'AI - 1'!A460</f>
        <v>No</v>
      </c>
      <c r="M461" s="21" t="str">
        <f>'AI - 2'!A460</f>
        <v>No</v>
      </c>
      <c r="N461" s="21" t="str">
        <f>'AI  - 3'!A460</f>
        <v>No</v>
      </c>
      <c r="O461" s="10">
        <f t="shared" si="3"/>
        <v>0</v>
      </c>
      <c r="P461" s="21" t="str">
        <f>'AI - 1'!B460</f>
        <v>No</v>
      </c>
      <c r="Q461" s="21" t="str">
        <f>'AI - 2'!B460</f>
        <v>No</v>
      </c>
      <c r="R461" s="21" t="str">
        <f>'AI  - 3'!B460</f>
        <v>No</v>
      </c>
      <c r="S461" s="10">
        <f t="shared" si="4"/>
        <v>0</v>
      </c>
      <c r="T461" s="22" t="str">
        <f t="shared" si="5"/>
        <v>No</v>
      </c>
      <c r="U461" s="23"/>
      <c r="V461" s="10"/>
      <c r="W461" s="7"/>
      <c r="X461" s="24"/>
      <c r="Y461" s="25"/>
      <c r="Z461" s="27"/>
      <c r="AA461" s="27"/>
      <c r="AB461" s="28"/>
      <c r="AC461" s="27"/>
      <c r="AD461" s="27"/>
      <c r="AE461" s="27"/>
      <c r="AF461" s="28"/>
      <c r="AG461" s="27"/>
    </row>
    <row r="462" ht="15.75" hidden="1" customHeight="1">
      <c r="A462" s="16"/>
      <c r="B462" s="12">
        <v>1074.0</v>
      </c>
      <c r="C462" s="7" t="s">
        <v>990</v>
      </c>
      <c r="D462" s="7" t="s">
        <v>991</v>
      </c>
      <c r="E462" s="26" t="s">
        <v>25</v>
      </c>
      <c r="F462" s="18" t="str">
        <f t="shared" si="1"/>
        <v>No</v>
      </c>
      <c r="G462" s="26" t="s">
        <v>25</v>
      </c>
      <c r="H462" s="18" t="str">
        <f t="shared" si="2"/>
        <v>None</v>
      </c>
      <c r="K462" s="20"/>
      <c r="L462" s="21" t="str">
        <f>'AI - 1'!A461</f>
        <v>No</v>
      </c>
      <c r="M462" s="21" t="str">
        <f>'AI - 2'!A461</f>
        <v>No</v>
      </c>
      <c r="N462" s="21" t="str">
        <f>'AI  - 3'!A461</f>
        <v>No</v>
      </c>
      <c r="O462" s="10">
        <f t="shared" si="3"/>
        <v>0</v>
      </c>
      <c r="P462" s="21" t="str">
        <f>'AI - 1'!B461</f>
        <v>No</v>
      </c>
      <c r="Q462" s="21" t="str">
        <f>'AI - 2'!B461</f>
        <v>No</v>
      </c>
      <c r="R462" s="21" t="str">
        <f>'AI  - 3'!B461</f>
        <v>No</v>
      </c>
      <c r="S462" s="10">
        <f t="shared" si="4"/>
        <v>0</v>
      </c>
      <c r="T462" s="22" t="str">
        <f t="shared" si="5"/>
        <v>No</v>
      </c>
      <c r="U462" s="23"/>
      <c r="V462" s="10"/>
      <c r="W462" s="7"/>
      <c r="X462" s="24"/>
      <c r="Y462" s="25"/>
      <c r="Z462" s="27"/>
      <c r="AA462" s="27"/>
      <c r="AB462" s="28"/>
      <c r="AC462" s="27"/>
      <c r="AD462" s="27"/>
      <c r="AE462" s="27"/>
      <c r="AF462" s="28"/>
      <c r="AG462" s="27"/>
    </row>
    <row r="463" ht="15.75" customHeight="1">
      <c r="A463" s="16"/>
      <c r="B463" s="12">
        <v>3.0</v>
      </c>
      <c r="C463" s="18" t="s">
        <v>992</v>
      </c>
      <c r="D463" s="18" t="s">
        <v>993</v>
      </c>
      <c r="E463" s="30" t="s">
        <v>25</v>
      </c>
      <c r="F463" s="18" t="str">
        <f t="shared" si="1"/>
        <v>Yes</v>
      </c>
      <c r="G463" s="30" t="s">
        <v>25</v>
      </c>
      <c r="H463" s="18" t="str">
        <f t="shared" si="2"/>
        <v>AI Error</v>
      </c>
      <c r="K463" s="20"/>
      <c r="L463" s="21" t="str">
        <f>'AI - 1'!A462</f>
        <v>Yes</v>
      </c>
      <c r="M463" s="21" t="str">
        <f>'AI - 2'!A462</f>
        <v>Yes</v>
      </c>
      <c r="N463" s="21" t="str">
        <f>'AI  - 3'!A462</f>
        <v>Yes</v>
      </c>
      <c r="O463" s="10">
        <f t="shared" si="3"/>
        <v>3</v>
      </c>
      <c r="P463" s="21" t="str">
        <f>'AI - 1'!B462</f>
        <v>No</v>
      </c>
      <c r="Q463" s="21" t="str">
        <f>'AI - 2'!B462</f>
        <v>No</v>
      </c>
      <c r="R463" s="21" t="str">
        <f>'AI  - 3'!B462</f>
        <v>No</v>
      </c>
      <c r="S463" s="10">
        <f t="shared" si="4"/>
        <v>0</v>
      </c>
      <c r="T463" s="22" t="str">
        <f t="shared" si="5"/>
        <v>Yes</v>
      </c>
      <c r="U463" s="23"/>
      <c r="V463" s="10"/>
      <c r="W463" s="7"/>
      <c r="X463" s="24"/>
      <c r="Y463" s="25"/>
      <c r="Z463" s="27"/>
      <c r="AA463" s="27"/>
      <c r="AB463" s="28"/>
      <c r="AC463" s="27"/>
      <c r="AD463" s="27"/>
      <c r="AE463" s="27"/>
      <c r="AF463" s="28"/>
      <c r="AG463" s="27"/>
    </row>
    <row r="464" ht="15.75" hidden="1" customHeight="1">
      <c r="A464" s="16"/>
      <c r="B464" s="12">
        <v>158.0</v>
      </c>
      <c r="C464" s="7" t="s">
        <v>143</v>
      </c>
      <c r="D464" s="7" t="s">
        <v>994</v>
      </c>
      <c r="E464" s="17" t="s">
        <v>21</v>
      </c>
      <c r="F464" s="18" t="str">
        <f t="shared" si="1"/>
        <v>Yes</v>
      </c>
      <c r="G464" s="17" t="s">
        <v>21</v>
      </c>
      <c r="H464" s="18" t="str">
        <f t="shared" si="2"/>
        <v>None</v>
      </c>
      <c r="K464" s="20"/>
      <c r="L464" s="21" t="str">
        <f>'AI - 1'!A463</f>
        <v>Yes</v>
      </c>
      <c r="M464" s="21" t="str">
        <f>'AI - 2'!A463</f>
        <v>Yes</v>
      </c>
      <c r="N464" s="21" t="str">
        <f>'AI  - 3'!A463</f>
        <v>Yes</v>
      </c>
      <c r="O464" s="10">
        <f t="shared" si="3"/>
        <v>3</v>
      </c>
      <c r="P464" s="21" t="str">
        <f>'AI - 1'!B463</f>
        <v>Yes</v>
      </c>
      <c r="Q464" s="21" t="str">
        <f>'AI - 2'!B463</f>
        <v>Yes</v>
      </c>
      <c r="R464" s="21" t="str">
        <f>'AI  - 3'!B463</f>
        <v>Yes</v>
      </c>
      <c r="S464" s="10">
        <f t="shared" si="4"/>
        <v>3</v>
      </c>
      <c r="T464" s="22" t="str">
        <f t="shared" si="5"/>
        <v>Yes</v>
      </c>
      <c r="U464" s="23"/>
      <c r="V464" s="10"/>
      <c r="W464" s="7"/>
      <c r="X464" s="24"/>
      <c r="Y464" s="25"/>
      <c r="Z464" s="27"/>
      <c r="AA464" s="27"/>
      <c r="AB464" s="28"/>
      <c r="AC464" s="27"/>
      <c r="AD464" s="27"/>
      <c r="AE464" s="27"/>
      <c r="AF464" s="28"/>
      <c r="AG464" s="27"/>
    </row>
    <row r="465" ht="15.75" hidden="1" customHeight="1">
      <c r="A465" s="16"/>
      <c r="B465" s="12">
        <v>8.0</v>
      </c>
      <c r="C465" s="18" t="s">
        <v>995</v>
      </c>
      <c r="D465" s="18" t="s">
        <v>996</v>
      </c>
      <c r="E465" s="30" t="s">
        <v>25</v>
      </c>
      <c r="F465" s="18" t="str">
        <f t="shared" si="1"/>
        <v>No</v>
      </c>
      <c r="G465" s="30" t="s">
        <v>25</v>
      </c>
      <c r="H465" s="18" t="str">
        <f t="shared" si="2"/>
        <v>None</v>
      </c>
      <c r="K465" s="20"/>
      <c r="L465" s="21" t="str">
        <f>'AI - 1'!A464</f>
        <v>No</v>
      </c>
      <c r="M465" s="21" t="str">
        <f>'AI - 2'!A464</f>
        <v>No</v>
      </c>
      <c r="N465" s="21" t="str">
        <f>'AI  - 3'!A464</f>
        <v>No</v>
      </c>
      <c r="O465" s="10">
        <f t="shared" si="3"/>
        <v>0</v>
      </c>
      <c r="P465" s="21" t="str">
        <f>'AI - 1'!B464</f>
        <v>No</v>
      </c>
      <c r="Q465" s="21" t="str">
        <f>'AI - 2'!B464</f>
        <v>No</v>
      </c>
      <c r="R465" s="21" t="str">
        <f>'AI  - 3'!B464</f>
        <v>No</v>
      </c>
      <c r="S465" s="10">
        <f t="shared" si="4"/>
        <v>0</v>
      </c>
      <c r="T465" s="22" t="str">
        <f t="shared" si="5"/>
        <v>No</v>
      </c>
      <c r="U465" s="23"/>
      <c r="V465" s="10"/>
      <c r="W465" s="7"/>
      <c r="X465" s="24"/>
      <c r="Y465" s="25"/>
      <c r="Z465" s="27"/>
      <c r="AA465" s="27"/>
      <c r="AB465" s="28"/>
      <c r="AC465" s="27"/>
      <c r="AD465" s="27"/>
      <c r="AE465" s="27"/>
      <c r="AF465" s="28"/>
      <c r="AG465" s="27"/>
    </row>
    <row r="466" ht="15.75" hidden="1" customHeight="1">
      <c r="A466" s="16"/>
      <c r="B466" s="12">
        <v>264.0</v>
      </c>
      <c r="C466" s="7" t="s">
        <v>997</v>
      </c>
      <c r="D466" s="7" t="s">
        <v>998</v>
      </c>
      <c r="E466" s="26" t="s">
        <v>25</v>
      </c>
      <c r="F466" s="18" t="str">
        <f t="shared" si="1"/>
        <v>No</v>
      </c>
      <c r="G466" s="26" t="s">
        <v>25</v>
      </c>
      <c r="H466" s="18" t="str">
        <f t="shared" si="2"/>
        <v>None</v>
      </c>
      <c r="K466" s="20"/>
      <c r="L466" s="21" t="str">
        <f>'AI - 1'!A465</f>
        <v>No</v>
      </c>
      <c r="M466" s="21" t="str">
        <f>'AI - 2'!A465</f>
        <v>No</v>
      </c>
      <c r="N466" s="21" t="str">
        <f>'AI  - 3'!A465</f>
        <v>No</v>
      </c>
      <c r="O466" s="10">
        <f t="shared" si="3"/>
        <v>0</v>
      </c>
      <c r="P466" s="21" t="str">
        <f>'AI - 1'!B465</f>
        <v>No</v>
      </c>
      <c r="Q466" s="21" t="str">
        <f>'AI - 2'!B465</f>
        <v>No</v>
      </c>
      <c r="R466" s="21" t="str">
        <f>'AI  - 3'!B465</f>
        <v>No</v>
      </c>
      <c r="S466" s="10">
        <f t="shared" si="4"/>
        <v>0</v>
      </c>
      <c r="T466" s="22" t="str">
        <f t="shared" si="5"/>
        <v>No</v>
      </c>
      <c r="U466" s="23"/>
      <c r="V466" s="10"/>
      <c r="W466" s="7"/>
      <c r="X466" s="24"/>
      <c r="Y466" s="25"/>
      <c r="Z466" s="27"/>
      <c r="AA466" s="27"/>
      <c r="AB466" s="28"/>
      <c r="AC466" s="27"/>
      <c r="AD466" s="27"/>
      <c r="AE466" s="27"/>
      <c r="AF466" s="28"/>
      <c r="AG466" s="27"/>
    </row>
    <row r="467" ht="15.75" hidden="1" customHeight="1">
      <c r="A467" s="16"/>
      <c r="B467" s="12">
        <v>628.0</v>
      </c>
      <c r="C467" s="7" t="s">
        <v>999</v>
      </c>
      <c r="D467" s="7" t="s">
        <v>1000</v>
      </c>
      <c r="E467" s="26" t="s">
        <v>25</v>
      </c>
      <c r="F467" s="18" t="str">
        <f t="shared" si="1"/>
        <v>No</v>
      </c>
      <c r="G467" s="26" t="s">
        <v>25</v>
      </c>
      <c r="H467" s="18" t="str">
        <f t="shared" si="2"/>
        <v>None</v>
      </c>
      <c r="K467" s="20"/>
      <c r="L467" s="21" t="str">
        <f>'AI - 1'!A466</f>
        <v>No</v>
      </c>
      <c r="M467" s="21" t="str">
        <f>'AI - 2'!A466</f>
        <v>No</v>
      </c>
      <c r="N467" s="21" t="str">
        <f>'AI  - 3'!A466</f>
        <v>No</v>
      </c>
      <c r="O467" s="10">
        <f t="shared" si="3"/>
        <v>0</v>
      </c>
      <c r="P467" s="21" t="str">
        <f>'AI - 1'!B466</f>
        <v>No</v>
      </c>
      <c r="Q467" s="21" t="str">
        <f>'AI - 2'!B466</f>
        <v>No</v>
      </c>
      <c r="R467" s="21" t="str">
        <f>'AI  - 3'!B466</f>
        <v>No</v>
      </c>
      <c r="S467" s="10">
        <f t="shared" si="4"/>
        <v>0</v>
      </c>
      <c r="T467" s="22" t="str">
        <f t="shared" si="5"/>
        <v>No</v>
      </c>
      <c r="U467" s="23"/>
      <c r="V467" s="10"/>
      <c r="W467" s="7"/>
      <c r="X467" s="24"/>
      <c r="Y467" s="25"/>
      <c r="Z467" s="27"/>
      <c r="AA467" s="27"/>
      <c r="AB467" s="28"/>
      <c r="AC467" s="27"/>
      <c r="AD467" s="27"/>
      <c r="AE467" s="27"/>
      <c r="AF467" s="28"/>
      <c r="AG467" s="27"/>
    </row>
    <row r="468" ht="15.75" hidden="1" customHeight="1">
      <c r="A468" s="16"/>
      <c r="B468" s="12">
        <v>806.0</v>
      </c>
      <c r="C468" s="7" t="s">
        <v>1001</v>
      </c>
      <c r="D468" s="7" t="s">
        <v>1002</v>
      </c>
      <c r="E468" s="26" t="s">
        <v>25</v>
      </c>
      <c r="F468" s="18" t="str">
        <f t="shared" si="1"/>
        <v>No</v>
      </c>
      <c r="G468" s="26" t="s">
        <v>25</v>
      </c>
      <c r="H468" s="18" t="str">
        <f t="shared" si="2"/>
        <v>None</v>
      </c>
      <c r="K468" s="20"/>
      <c r="L468" s="21" t="str">
        <f>'AI - 1'!A467</f>
        <v>No</v>
      </c>
      <c r="M468" s="21" t="str">
        <f>'AI - 2'!A467</f>
        <v>No</v>
      </c>
      <c r="N468" s="21" t="str">
        <f>'AI  - 3'!A467</f>
        <v>No</v>
      </c>
      <c r="O468" s="10">
        <f t="shared" si="3"/>
        <v>0</v>
      </c>
      <c r="P468" s="21" t="str">
        <f>'AI - 1'!B467</f>
        <v>No</v>
      </c>
      <c r="Q468" s="21" t="str">
        <f>'AI - 2'!B467</f>
        <v>No</v>
      </c>
      <c r="R468" s="21" t="str">
        <f>'AI  - 3'!B467</f>
        <v>No</v>
      </c>
      <c r="S468" s="10">
        <f t="shared" si="4"/>
        <v>0</v>
      </c>
      <c r="T468" s="22" t="str">
        <f t="shared" si="5"/>
        <v>No</v>
      </c>
      <c r="U468" s="23"/>
      <c r="V468" s="10"/>
      <c r="W468" s="7"/>
      <c r="X468" s="24"/>
      <c r="Y468" s="25"/>
      <c r="Z468" s="27"/>
      <c r="AA468" s="27"/>
      <c r="AB468" s="28"/>
      <c r="AC468" s="27"/>
      <c r="AD468" s="27"/>
      <c r="AE468" s="27"/>
      <c r="AF468" s="28"/>
      <c r="AG468" s="27"/>
    </row>
    <row r="469" ht="15.75" hidden="1" customHeight="1">
      <c r="A469" s="16"/>
      <c r="B469" s="12">
        <v>243.0</v>
      </c>
      <c r="C469" s="7" t="s">
        <v>1003</v>
      </c>
      <c r="D469" s="7" t="s">
        <v>1004</v>
      </c>
      <c r="E469" s="26" t="s">
        <v>25</v>
      </c>
      <c r="F469" s="18" t="str">
        <f t="shared" si="1"/>
        <v>No</v>
      </c>
      <c r="G469" s="26" t="s">
        <v>25</v>
      </c>
      <c r="H469" s="18" t="str">
        <f t="shared" si="2"/>
        <v>None</v>
      </c>
      <c r="K469" s="20"/>
      <c r="L469" s="21" t="str">
        <f>'AI - 1'!A468</f>
        <v>No</v>
      </c>
      <c r="M469" s="21" t="str">
        <f>'AI - 2'!A468</f>
        <v>No</v>
      </c>
      <c r="N469" s="21" t="str">
        <f>'AI  - 3'!A468</f>
        <v>No</v>
      </c>
      <c r="O469" s="10">
        <f t="shared" si="3"/>
        <v>0</v>
      </c>
      <c r="P469" s="21" t="str">
        <f>'AI - 1'!B468</f>
        <v>No</v>
      </c>
      <c r="Q469" s="21" t="str">
        <f>'AI - 2'!B468</f>
        <v>No</v>
      </c>
      <c r="R469" s="21" t="str">
        <f>'AI  - 3'!B468</f>
        <v>No</v>
      </c>
      <c r="S469" s="10">
        <f t="shared" si="4"/>
        <v>0</v>
      </c>
      <c r="T469" s="22" t="str">
        <f t="shared" si="5"/>
        <v>No</v>
      </c>
      <c r="U469" s="23"/>
      <c r="V469" s="10"/>
      <c r="W469" s="7"/>
      <c r="X469" s="24"/>
      <c r="Y469" s="25"/>
      <c r="Z469" s="27"/>
      <c r="AA469" s="27"/>
      <c r="AB469" s="28"/>
      <c r="AC469" s="27"/>
      <c r="AD469" s="27"/>
      <c r="AE469" s="27"/>
      <c r="AF469" s="28"/>
      <c r="AG469" s="27"/>
    </row>
    <row r="470" ht="15.75" hidden="1" customHeight="1">
      <c r="A470" s="16"/>
      <c r="B470" s="12">
        <v>963.0</v>
      </c>
      <c r="C470" s="7" t="s">
        <v>1005</v>
      </c>
      <c r="D470" s="7" t="s">
        <v>1006</v>
      </c>
      <c r="E470" s="26" t="s">
        <v>25</v>
      </c>
      <c r="F470" s="18" t="str">
        <f t="shared" si="1"/>
        <v>No</v>
      </c>
      <c r="G470" s="26" t="s">
        <v>25</v>
      </c>
      <c r="H470" s="18" t="str">
        <f t="shared" si="2"/>
        <v>None</v>
      </c>
      <c r="K470" s="20"/>
      <c r="L470" s="21" t="str">
        <f>'AI - 1'!A469</f>
        <v>No</v>
      </c>
      <c r="M470" s="21" t="str">
        <f>'AI - 2'!A469</f>
        <v>No</v>
      </c>
      <c r="N470" s="21" t="str">
        <f>'AI  - 3'!A469</f>
        <v>No</v>
      </c>
      <c r="O470" s="10">
        <f t="shared" si="3"/>
        <v>0</v>
      </c>
      <c r="P470" s="21" t="str">
        <f>'AI - 1'!B469</f>
        <v>No</v>
      </c>
      <c r="Q470" s="21" t="str">
        <f>'AI - 2'!B469</f>
        <v>No</v>
      </c>
      <c r="R470" s="21" t="str">
        <f>'AI  - 3'!B469</f>
        <v>No</v>
      </c>
      <c r="S470" s="10">
        <f t="shared" si="4"/>
        <v>0</v>
      </c>
      <c r="T470" s="22" t="str">
        <f t="shared" si="5"/>
        <v>No</v>
      </c>
      <c r="U470" s="23"/>
      <c r="V470" s="10"/>
      <c r="W470" s="7"/>
      <c r="X470" s="24"/>
      <c r="Y470" s="25"/>
      <c r="Z470" s="27"/>
      <c r="AA470" s="27"/>
      <c r="AB470" s="28"/>
      <c r="AC470" s="27"/>
      <c r="AD470" s="27"/>
      <c r="AE470" s="27"/>
      <c r="AF470" s="28"/>
      <c r="AG470" s="27"/>
    </row>
    <row r="471" ht="15.75" hidden="1" customHeight="1">
      <c r="A471" s="16"/>
      <c r="B471" s="12">
        <v>72.0</v>
      </c>
      <c r="C471" s="18" t="s">
        <v>1007</v>
      </c>
      <c r="D471" s="18" t="s">
        <v>1008</v>
      </c>
      <c r="E471" s="30" t="s">
        <v>25</v>
      </c>
      <c r="F471" s="18" t="str">
        <f t="shared" si="1"/>
        <v>No</v>
      </c>
      <c r="G471" s="30" t="s">
        <v>25</v>
      </c>
      <c r="H471" s="18" t="str">
        <f t="shared" si="2"/>
        <v>None</v>
      </c>
      <c r="K471" s="20"/>
      <c r="L471" s="21" t="str">
        <f>'AI - 1'!A470</f>
        <v>No</v>
      </c>
      <c r="M471" s="21" t="str">
        <f>'AI - 2'!A470</f>
        <v>No</v>
      </c>
      <c r="N471" s="21" t="str">
        <f>'AI  - 3'!A470</f>
        <v>No</v>
      </c>
      <c r="O471" s="10">
        <f t="shared" si="3"/>
        <v>0</v>
      </c>
      <c r="P471" s="21" t="str">
        <f>'AI - 1'!B470</f>
        <v>No</v>
      </c>
      <c r="Q471" s="21" t="str">
        <f>'AI - 2'!B470</f>
        <v>No</v>
      </c>
      <c r="R471" s="21" t="str">
        <f>'AI  - 3'!B470</f>
        <v>No</v>
      </c>
      <c r="S471" s="10">
        <f t="shared" si="4"/>
        <v>0</v>
      </c>
      <c r="T471" s="22" t="str">
        <f t="shared" si="5"/>
        <v>No</v>
      </c>
      <c r="U471" s="23"/>
      <c r="V471" s="10"/>
      <c r="W471" s="7"/>
      <c r="X471" s="24"/>
      <c r="Y471" s="25"/>
      <c r="Z471" s="27"/>
      <c r="AA471" s="27"/>
      <c r="AB471" s="28"/>
      <c r="AC471" s="27"/>
      <c r="AD471" s="27"/>
      <c r="AE471" s="27"/>
      <c r="AF471" s="28"/>
      <c r="AG471" s="27"/>
    </row>
    <row r="472" ht="15.75" hidden="1" customHeight="1">
      <c r="A472" s="16"/>
      <c r="B472" s="12">
        <v>48.0</v>
      </c>
      <c r="C472" s="18" t="s">
        <v>1009</v>
      </c>
      <c r="D472" s="18" t="s">
        <v>1010</v>
      </c>
      <c r="E472" s="30" t="s">
        <v>25</v>
      </c>
      <c r="F472" s="18" t="str">
        <f t="shared" si="1"/>
        <v>No</v>
      </c>
      <c r="G472" s="30" t="s">
        <v>25</v>
      </c>
      <c r="H472" s="18" t="str">
        <f t="shared" si="2"/>
        <v>None</v>
      </c>
      <c r="K472" s="20"/>
      <c r="L472" s="21" t="str">
        <f>'AI - 1'!A471</f>
        <v>No</v>
      </c>
      <c r="M472" s="21" t="str">
        <f>'AI - 2'!A471</f>
        <v>No</v>
      </c>
      <c r="N472" s="21" t="str">
        <f>'AI  - 3'!A471</f>
        <v>No</v>
      </c>
      <c r="O472" s="10">
        <f t="shared" si="3"/>
        <v>0</v>
      </c>
      <c r="P472" s="21" t="str">
        <f>'AI - 1'!B471</f>
        <v>No</v>
      </c>
      <c r="Q472" s="21" t="str">
        <f>'AI - 2'!B471</f>
        <v>No</v>
      </c>
      <c r="R472" s="21" t="str">
        <f>'AI  - 3'!B471</f>
        <v>No</v>
      </c>
      <c r="S472" s="10">
        <f t="shared" si="4"/>
        <v>0</v>
      </c>
      <c r="T472" s="22" t="str">
        <f t="shared" si="5"/>
        <v>No</v>
      </c>
      <c r="U472" s="23"/>
      <c r="V472" s="10"/>
      <c r="W472" s="7"/>
      <c r="X472" s="24"/>
      <c r="Y472" s="25"/>
      <c r="Z472" s="27"/>
      <c r="AA472" s="27"/>
      <c r="AB472" s="28"/>
      <c r="AC472" s="27"/>
      <c r="AD472" s="27"/>
      <c r="AE472" s="27"/>
      <c r="AF472" s="28"/>
      <c r="AG472" s="27"/>
    </row>
    <row r="473" ht="15.75" hidden="1" customHeight="1">
      <c r="A473" s="16"/>
      <c r="B473" s="12">
        <v>513.0</v>
      </c>
      <c r="C473" s="7" t="s">
        <v>1011</v>
      </c>
      <c r="D473" s="7" t="s">
        <v>1012</v>
      </c>
      <c r="E473" s="26" t="s">
        <v>25</v>
      </c>
      <c r="F473" s="18" t="str">
        <f t="shared" si="1"/>
        <v>No</v>
      </c>
      <c r="G473" s="26" t="s">
        <v>25</v>
      </c>
      <c r="H473" s="18" t="str">
        <f t="shared" si="2"/>
        <v>None</v>
      </c>
      <c r="K473" s="20"/>
      <c r="L473" s="21" t="str">
        <f>'AI - 1'!A472</f>
        <v>No</v>
      </c>
      <c r="M473" s="21" t="str">
        <f>'AI - 2'!A472</f>
        <v>No</v>
      </c>
      <c r="N473" s="21" t="str">
        <f>'AI  - 3'!A472</f>
        <v>No</v>
      </c>
      <c r="O473" s="10">
        <f t="shared" si="3"/>
        <v>0</v>
      </c>
      <c r="P473" s="21" t="str">
        <f>'AI - 1'!B472</f>
        <v>No</v>
      </c>
      <c r="Q473" s="21" t="str">
        <f>'AI - 2'!B472</f>
        <v>No</v>
      </c>
      <c r="R473" s="21" t="str">
        <f>'AI  - 3'!B472</f>
        <v>No</v>
      </c>
      <c r="S473" s="10">
        <f t="shared" si="4"/>
        <v>0</v>
      </c>
      <c r="T473" s="22" t="str">
        <f t="shared" si="5"/>
        <v>No</v>
      </c>
      <c r="U473" s="23"/>
      <c r="V473" s="10"/>
      <c r="W473" s="7"/>
      <c r="X473" s="24"/>
      <c r="Y473" s="25"/>
      <c r="Z473" s="27"/>
      <c r="AA473" s="27"/>
      <c r="AB473" s="28"/>
      <c r="AC473" s="27"/>
      <c r="AD473" s="27"/>
      <c r="AE473" s="27"/>
      <c r="AF473" s="28"/>
      <c r="AG473" s="27"/>
    </row>
    <row r="474" ht="15.75" hidden="1" customHeight="1">
      <c r="A474" s="16"/>
      <c r="B474" s="12">
        <v>776.0</v>
      </c>
      <c r="C474" s="7" t="s">
        <v>1013</v>
      </c>
      <c r="D474" s="7" t="s">
        <v>1014</v>
      </c>
      <c r="E474" s="26" t="s">
        <v>25</v>
      </c>
      <c r="F474" s="18" t="str">
        <f t="shared" si="1"/>
        <v>No</v>
      </c>
      <c r="G474" s="26" t="s">
        <v>25</v>
      </c>
      <c r="H474" s="18" t="str">
        <f t="shared" si="2"/>
        <v>None</v>
      </c>
      <c r="K474" s="20"/>
      <c r="L474" s="21" t="str">
        <f>'AI - 1'!A473</f>
        <v>No</v>
      </c>
      <c r="M474" s="21" t="str">
        <f>'AI - 2'!A473</f>
        <v>No</v>
      </c>
      <c r="N474" s="21" t="str">
        <f>'AI  - 3'!A473</f>
        <v>No</v>
      </c>
      <c r="O474" s="10">
        <f t="shared" si="3"/>
        <v>0</v>
      </c>
      <c r="P474" s="21" t="str">
        <f>'AI - 1'!B473</f>
        <v>No</v>
      </c>
      <c r="Q474" s="21" t="str">
        <f>'AI - 2'!B473</f>
        <v>No</v>
      </c>
      <c r="R474" s="21" t="str">
        <f>'AI  - 3'!B473</f>
        <v>No</v>
      </c>
      <c r="S474" s="10">
        <f t="shared" si="4"/>
        <v>0</v>
      </c>
      <c r="T474" s="22" t="str">
        <f t="shared" si="5"/>
        <v>No</v>
      </c>
      <c r="U474" s="23"/>
      <c r="V474" s="10"/>
      <c r="W474" s="7"/>
      <c r="X474" s="24"/>
      <c r="Y474" s="25"/>
      <c r="Z474" s="27"/>
      <c r="AA474" s="27"/>
      <c r="AB474" s="28"/>
      <c r="AC474" s="27"/>
      <c r="AD474" s="27"/>
      <c r="AE474" s="27"/>
      <c r="AF474" s="28"/>
      <c r="AG474" s="27"/>
    </row>
    <row r="475" ht="15.75" hidden="1" customHeight="1">
      <c r="A475" s="16"/>
      <c r="B475" s="12">
        <v>516.0</v>
      </c>
      <c r="C475" s="7" t="s">
        <v>1015</v>
      </c>
      <c r="D475" s="7" t="s">
        <v>1016</v>
      </c>
      <c r="E475" s="26" t="s">
        <v>25</v>
      </c>
      <c r="F475" s="18" t="str">
        <f t="shared" si="1"/>
        <v>No</v>
      </c>
      <c r="G475" s="30" t="s">
        <v>25</v>
      </c>
      <c r="H475" s="18" t="str">
        <f t="shared" si="2"/>
        <v>None</v>
      </c>
      <c r="K475" s="20"/>
      <c r="L475" s="21" t="str">
        <f>'AI - 1'!A474</f>
        <v>No</v>
      </c>
      <c r="M475" s="21" t="str">
        <f>'AI - 2'!A474</f>
        <v>No</v>
      </c>
      <c r="N475" s="21" t="str">
        <f>'AI  - 3'!A474</f>
        <v>No</v>
      </c>
      <c r="O475" s="10">
        <f t="shared" si="3"/>
        <v>0</v>
      </c>
      <c r="P475" s="21" t="str">
        <f>'AI - 1'!B474</f>
        <v>No</v>
      </c>
      <c r="Q475" s="21" t="str">
        <f>'AI - 2'!B474</f>
        <v>No</v>
      </c>
      <c r="R475" s="21" t="str">
        <f>'AI  - 3'!B474</f>
        <v>No</v>
      </c>
      <c r="S475" s="10">
        <f t="shared" si="4"/>
        <v>0</v>
      </c>
      <c r="T475" s="22" t="str">
        <f t="shared" si="5"/>
        <v>No</v>
      </c>
      <c r="U475" s="23"/>
      <c r="V475" s="10"/>
      <c r="W475" s="7"/>
      <c r="X475" s="24"/>
      <c r="Y475" s="25"/>
      <c r="Z475" s="27"/>
      <c r="AA475" s="27"/>
      <c r="AB475" s="28"/>
      <c r="AC475" s="27"/>
      <c r="AD475" s="27"/>
      <c r="AE475" s="27"/>
      <c r="AF475" s="28"/>
      <c r="AG475" s="27"/>
    </row>
    <row r="476" ht="15.75" hidden="1" customHeight="1">
      <c r="A476" s="16"/>
      <c r="B476" s="12">
        <v>620.0</v>
      </c>
      <c r="C476" s="7" t="s">
        <v>1017</v>
      </c>
      <c r="D476" s="7" t="s">
        <v>1018</v>
      </c>
      <c r="E476" s="26" t="s">
        <v>25</v>
      </c>
      <c r="F476" s="18" t="str">
        <f t="shared" si="1"/>
        <v>No</v>
      </c>
      <c r="G476" s="26" t="s">
        <v>25</v>
      </c>
      <c r="H476" s="18" t="str">
        <f t="shared" si="2"/>
        <v>None</v>
      </c>
      <c r="K476" s="20"/>
      <c r="L476" s="21" t="str">
        <f>'AI - 1'!A475</f>
        <v>No</v>
      </c>
      <c r="M476" s="21" t="str">
        <f>'AI - 2'!A475</f>
        <v>No</v>
      </c>
      <c r="N476" s="21" t="str">
        <f>'AI  - 3'!A475</f>
        <v>No</v>
      </c>
      <c r="O476" s="10">
        <f t="shared" si="3"/>
        <v>0</v>
      </c>
      <c r="P476" s="21" t="str">
        <f>'AI - 1'!B475</f>
        <v>No</v>
      </c>
      <c r="Q476" s="21" t="str">
        <f>'AI - 2'!B475</f>
        <v>No</v>
      </c>
      <c r="R476" s="21" t="str">
        <f>'AI  - 3'!B475</f>
        <v>No</v>
      </c>
      <c r="S476" s="10">
        <f t="shared" si="4"/>
        <v>0</v>
      </c>
      <c r="T476" s="22" t="str">
        <f t="shared" si="5"/>
        <v>No</v>
      </c>
      <c r="U476" s="23"/>
      <c r="V476" s="10"/>
      <c r="W476" s="7"/>
      <c r="X476" s="24"/>
      <c r="Y476" s="25"/>
      <c r="Z476" s="27"/>
      <c r="AA476" s="27"/>
      <c r="AB476" s="28"/>
      <c r="AC476" s="27"/>
      <c r="AD476" s="27"/>
      <c r="AE476" s="27"/>
      <c r="AF476" s="28"/>
      <c r="AG476" s="27"/>
    </row>
    <row r="477" ht="15.75" hidden="1" customHeight="1">
      <c r="A477" s="16"/>
      <c r="B477" s="12">
        <v>959.0</v>
      </c>
      <c r="C477" s="7" t="s">
        <v>1019</v>
      </c>
      <c r="D477" s="7" t="s">
        <v>1020</v>
      </c>
      <c r="E477" s="26" t="s">
        <v>25</v>
      </c>
      <c r="F477" s="18" t="str">
        <f t="shared" si="1"/>
        <v>No</v>
      </c>
      <c r="G477" s="26" t="s">
        <v>25</v>
      </c>
      <c r="H477" s="18" t="str">
        <f t="shared" si="2"/>
        <v>None</v>
      </c>
      <c r="K477" s="20"/>
      <c r="L477" s="21" t="str">
        <f>'AI - 1'!A476</f>
        <v>No</v>
      </c>
      <c r="M477" s="21" t="str">
        <f>'AI - 2'!A476</f>
        <v>No</v>
      </c>
      <c r="N477" s="21" t="str">
        <f>'AI  - 3'!A476</f>
        <v>No</v>
      </c>
      <c r="O477" s="10">
        <f t="shared" si="3"/>
        <v>0</v>
      </c>
      <c r="P477" s="21" t="str">
        <f>'AI - 1'!B476</f>
        <v>No</v>
      </c>
      <c r="Q477" s="21" t="str">
        <f>'AI - 2'!B476</f>
        <v>No</v>
      </c>
      <c r="R477" s="21" t="str">
        <f>'AI  - 3'!B476</f>
        <v>No</v>
      </c>
      <c r="S477" s="10">
        <f t="shared" si="4"/>
        <v>0</v>
      </c>
      <c r="T477" s="22" t="str">
        <f t="shared" si="5"/>
        <v>No</v>
      </c>
      <c r="U477" s="23"/>
      <c r="V477" s="10"/>
      <c r="W477" s="7"/>
      <c r="X477" s="24"/>
      <c r="Y477" s="25"/>
      <c r="Z477" s="27"/>
      <c r="AA477" s="27"/>
      <c r="AB477" s="28"/>
      <c r="AC477" s="27"/>
      <c r="AD477" s="27"/>
      <c r="AE477" s="27"/>
      <c r="AF477" s="28"/>
      <c r="AG477" s="27"/>
    </row>
    <row r="478" ht="15.75" hidden="1" customHeight="1">
      <c r="A478" s="16"/>
      <c r="B478" s="12">
        <v>46.0</v>
      </c>
      <c r="C478" s="18" t="s">
        <v>1021</v>
      </c>
      <c r="D478" s="18" t="s">
        <v>1022</v>
      </c>
      <c r="E478" s="30" t="s">
        <v>25</v>
      </c>
      <c r="F478" s="18" t="str">
        <f t="shared" si="1"/>
        <v>Yes</v>
      </c>
      <c r="G478" s="34" t="s">
        <v>21</v>
      </c>
      <c r="H478" s="18" t="str">
        <f t="shared" si="2"/>
        <v>Human Error</v>
      </c>
      <c r="K478" s="20"/>
      <c r="L478" s="21" t="str">
        <f>'AI - 1'!A477</f>
        <v>Yes</v>
      </c>
      <c r="M478" s="21" t="str">
        <f>'AI - 2'!A477</f>
        <v>Yes</v>
      </c>
      <c r="N478" s="21" t="str">
        <f>'AI  - 3'!A477</f>
        <v>Yes</v>
      </c>
      <c r="O478" s="10">
        <f t="shared" si="3"/>
        <v>3</v>
      </c>
      <c r="P478" s="21" t="str">
        <f>'AI - 1'!B477</f>
        <v>Yes</v>
      </c>
      <c r="Q478" s="21" t="str">
        <f>'AI - 2'!B477</f>
        <v>Yes</v>
      </c>
      <c r="R478" s="21" t="str">
        <f>'AI  - 3'!B477</f>
        <v>Yes</v>
      </c>
      <c r="S478" s="10">
        <f t="shared" si="4"/>
        <v>3</v>
      </c>
      <c r="T478" s="22" t="str">
        <f t="shared" si="5"/>
        <v>Yes</v>
      </c>
      <c r="U478" s="23"/>
      <c r="V478" s="10"/>
      <c r="W478" s="7"/>
      <c r="X478" s="24"/>
      <c r="Y478" s="25"/>
      <c r="Z478" s="27"/>
      <c r="AA478" s="27"/>
      <c r="AB478" s="28"/>
      <c r="AC478" s="27"/>
      <c r="AD478" s="27"/>
      <c r="AE478" s="27"/>
      <c r="AF478" s="28"/>
      <c r="AG478" s="27"/>
    </row>
    <row r="479" ht="15.75" hidden="1" customHeight="1">
      <c r="A479" s="16"/>
      <c r="B479" s="12">
        <v>616.0</v>
      </c>
      <c r="C479" s="7" t="s">
        <v>1023</v>
      </c>
      <c r="D479" s="7" t="s">
        <v>1024</v>
      </c>
      <c r="E479" s="26" t="s">
        <v>25</v>
      </c>
      <c r="F479" s="18" t="str">
        <f t="shared" si="1"/>
        <v>No</v>
      </c>
      <c r="G479" s="26" t="s">
        <v>25</v>
      </c>
      <c r="H479" s="18" t="str">
        <f t="shared" si="2"/>
        <v>None</v>
      </c>
      <c r="K479" s="20"/>
      <c r="L479" s="21" t="str">
        <f>'AI - 1'!A478</f>
        <v>No</v>
      </c>
      <c r="M479" s="21" t="str">
        <f>'AI - 2'!A478</f>
        <v>No</v>
      </c>
      <c r="N479" s="21" t="str">
        <f>'AI  - 3'!A478</f>
        <v>No</v>
      </c>
      <c r="O479" s="10">
        <f t="shared" si="3"/>
        <v>0</v>
      </c>
      <c r="P479" s="21" t="str">
        <f>'AI - 1'!B478</f>
        <v>No</v>
      </c>
      <c r="Q479" s="21" t="str">
        <f>'AI - 2'!B478</f>
        <v>No</v>
      </c>
      <c r="R479" s="21" t="str">
        <f>'AI  - 3'!B478</f>
        <v>No</v>
      </c>
      <c r="S479" s="10">
        <f t="shared" si="4"/>
        <v>0</v>
      </c>
      <c r="T479" s="22" t="str">
        <f t="shared" si="5"/>
        <v>No</v>
      </c>
      <c r="U479" s="23"/>
      <c r="V479" s="10"/>
      <c r="W479" s="7"/>
      <c r="X479" s="24"/>
      <c r="Y479" s="25"/>
      <c r="Z479" s="27"/>
      <c r="AA479" s="27"/>
      <c r="AB479" s="28"/>
      <c r="AC479" s="27"/>
      <c r="AD479" s="27"/>
      <c r="AE479" s="27"/>
      <c r="AF479" s="28"/>
      <c r="AG479" s="27"/>
    </row>
    <row r="480" ht="15.75" hidden="1" customHeight="1">
      <c r="A480" s="16"/>
      <c r="B480" s="12">
        <v>555.0</v>
      </c>
      <c r="C480" s="7" t="s">
        <v>1025</v>
      </c>
      <c r="D480" s="7" t="s">
        <v>1026</v>
      </c>
      <c r="E480" s="26" t="s">
        <v>25</v>
      </c>
      <c r="F480" s="18" t="str">
        <f t="shared" si="1"/>
        <v>No</v>
      </c>
      <c r="G480" s="26" t="s">
        <v>25</v>
      </c>
      <c r="H480" s="18" t="str">
        <f t="shared" si="2"/>
        <v>None</v>
      </c>
      <c r="K480" s="20"/>
      <c r="L480" s="21" t="str">
        <f>'AI - 1'!A479</f>
        <v>No</v>
      </c>
      <c r="M480" s="21" t="str">
        <f>'AI - 2'!A479</f>
        <v>No</v>
      </c>
      <c r="N480" s="21" t="str">
        <f>'AI  - 3'!A479</f>
        <v>No</v>
      </c>
      <c r="O480" s="10">
        <f t="shared" si="3"/>
        <v>0</v>
      </c>
      <c r="P480" s="21" t="str">
        <f>'AI - 1'!B479</f>
        <v>No</v>
      </c>
      <c r="Q480" s="21" t="str">
        <f>'AI - 2'!B479</f>
        <v>No</v>
      </c>
      <c r="R480" s="21" t="str">
        <f>'AI  - 3'!B479</f>
        <v>No</v>
      </c>
      <c r="S480" s="10">
        <f t="shared" si="4"/>
        <v>0</v>
      </c>
      <c r="T480" s="22" t="str">
        <f t="shared" si="5"/>
        <v>No</v>
      </c>
      <c r="U480" s="23"/>
      <c r="V480" s="10"/>
      <c r="W480" s="7"/>
      <c r="X480" s="24"/>
      <c r="Y480" s="25"/>
      <c r="Z480" s="27"/>
      <c r="AA480" s="27"/>
      <c r="AB480" s="28"/>
      <c r="AC480" s="27"/>
      <c r="AD480" s="27"/>
      <c r="AE480" s="27"/>
      <c r="AF480" s="28"/>
      <c r="AG480" s="27"/>
    </row>
    <row r="481" ht="15.75" hidden="1" customHeight="1">
      <c r="A481" s="16"/>
      <c r="B481" s="12">
        <v>641.0</v>
      </c>
      <c r="C481" s="7" t="s">
        <v>146</v>
      </c>
      <c r="D481" s="7" t="s">
        <v>1027</v>
      </c>
      <c r="E481" s="17" t="s">
        <v>21</v>
      </c>
      <c r="F481" s="18" t="str">
        <f t="shared" si="1"/>
        <v>Yes</v>
      </c>
      <c r="G481" s="17" t="s">
        <v>21</v>
      </c>
      <c r="H481" s="18" t="str">
        <f t="shared" si="2"/>
        <v>None</v>
      </c>
      <c r="K481" s="20"/>
      <c r="L481" s="21" t="str">
        <f>'AI - 1'!A480</f>
        <v>Yes</v>
      </c>
      <c r="M481" s="21" t="str">
        <f>'AI - 2'!A480</f>
        <v>Yes</v>
      </c>
      <c r="N481" s="21" t="str">
        <f>'AI  - 3'!A480</f>
        <v>Yes</v>
      </c>
      <c r="O481" s="10">
        <f t="shared" si="3"/>
        <v>3</v>
      </c>
      <c r="P481" s="21" t="str">
        <f>'AI - 1'!B480</f>
        <v>Yes</v>
      </c>
      <c r="Q481" s="21" t="str">
        <f>'AI - 2'!B480</f>
        <v>Yes</v>
      </c>
      <c r="R481" s="21" t="str">
        <f>'AI  - 3'!B480</f>
        <v>Yes</v>
      </c>
      <c r="S481" s="10">
        <f t="shared" si="4"/>
        <v>3</v>
      </c>
      <c r="T481" s="22" t="str">
        <f t="shared" si="5"/>
        <v>Yes</v>
      </c>
      <c r="U481" s="23"/>
      <c r="V481" s="10"/>
      <c r="W481" s="7"/>
      <c r="X481" s="24"/>
      <c r="Y481" s="25"/>
      <c r="Z481" s="27"/>
      <c r="AA481" s="27"/>
      <c r="AB481" s="28"/>
      <c r="AC481" s="27"/>
      <c r="AD481" s="27"/>
      <c r="AE481" s="27"/>
      <c r="AF481" s="28"/>
      <c r="AG481" s="27"/>
    </row>
    <row r="482" ht="15.75" hidden="1" customHeight="1">
      <c r="A482" s="16"/>
      <c r="B482" s="12">
        <v>702.0</v>
      </c>
      <c r="C482" s="7" t="s">
        <v>1028</v>
      </c>
      <c r="D482" s="7" t="s">
        <v>1029</v>
      </c>
      <c r="E482" s="26" t="s">
        <v>25</v>
      </c>
      <c r="F482" s="18" t="str">
        <f t="shared" si="1"/>
        <v>No</v>
      </c>
      <c r="G482" s="26" t="s">
        <v>25</v>
      </c>
      <c r="H482" s="18" t="str">
        <f t="shared" si="2"/>
        <v>None</v>
      </c>
      <c r="K482" s="20"/>
      <c r="L482" s="21" t="str">
        <f>'AI - 1'!A481</f>
        <v>No</v>
      </c>
      <c r="M482" s="21" t="str">
        <f>'AI - 2'!A481</f>
        <v>No</v>
      </c>
      <c r="N482" s="21" t="str">
        <f>'AI  - 3'!A481</f>
        <v>No</v>
      </c>
      <c r="O482" s="10">
        <f t="shared" si="3"/>
        <v>0</v>
      </c>
      <c r="P482" s="21" t="str">
        <f>'AI - 1'!B481</f>
        <v>No</v>
      </c>
      <c r="Q482" s="21" t="str">
        <f>'AI - 2'!B481</f>
        <v>No</v>
      </c>
      <c r="R482" s="21" t="str">
        <f>'AI  - 3'!B481</f>
        <v>No</v>
      </c>
      <c r="S482" s="10">
        <f t="shared" si="4"/>
        <v>0</v>
      </c>
      <c r="T482" s="22" t="str">
        <f t="shared" si="5"/>
        <v>No</v>
      </c>
      <c r="U482" s="23"/>
      <c r="V482" s="10"/>
      <c r="W482" s="7"/>
      <c r="X482" s="24"/>
      <c r="Y482" s="25"/>
      <c r="Z482" s="7"/>
      <c r="AA482" s="7"/>
      <c r="AB482" s="24"/>
      <c r="AC482" s="25"/>
      <c r="AD482" s="7"/>
      <c r="AE482" s="7"/>
      <c r="AF482" s="24"/>
      <c r="AG482" s="25"/>
    </row>
    <row r="483" ht="15.75" hidden="1" customHeight="1">
      <c r="A483" s="16"/>
      <c r="B483" s="12">
        <v>700.0</v>
      </c>
      <c r="C483" s="7" t="s">
        <v>149</v>
      </c>
      <c r="D483" s="7" t="s">
        <v>1030</v>
      </c>
      <c r="E483" s="17" t="s">
        <v>21</v>
      </c>
      <c r="F483" s="18" t="str">
        <f t="shared" si="1"/>
        <v>Yes</v>
      </c>
      <c r="G483" s="17" t="s">
        <v>21</v>
      </c>
      <c r="H483" s="18" t="str">
        <f t="shared" si="2"/>
        <v>None</v>
      </c>
      <c r="K483" s="20"/>
      <c r="L483" s="21" t="str">
        <f>'AI - 1'!A482</f>
        <v>Yes</v>
      </c>
      <c r="M483" s="21" t="str">
        <f>'AI - 2'!A482</f>
        <v>Yes</v>
      </c>
      <c r="N483" s="21" t="str">
        <f>'AI  - 3'!A482</f>
        <v>Yes</v>
      </c>
      <c r="O483" s="10">
        <f t="shared" si="3"/>
        <v>3</v>
      </c>
      <c r="P483" s="21" t="str">
        <f>'AI - 1'!B482</f>
        <v>Yes</v>
      </c>
      <c r="Q483" s="21" t="str">
        <f>'AI - 2'!B482</f>
        <v>Yes</v>
      </c>
      <c r="R483" s="21" t="str">
        <f>'AI  - 3'!B482</f>
        <v>Yes</v>
      </c>
      <c r="S483" s="10">
        <f t="shared" si="4"/>
        <v>3</v>
      </c>
      <c r="T483" s="22" t="str">
        <f t="shared" si="5"/>
        <v>Yes</v>
      </c>
      <c r="U483" s="23"/>
      <c r="V483" s="10"/>
      <c r="W483" s="7"/>
      <c r="X483" s="24"/>
      <c r="Y483" s="25"/>
      <c r="Z483" s="7"/>
      <c r="AA483" s="7"/>
      <c r="AB483" s="24"/>
      <c r="AC483" s="25"/>
      <c r="AD483" s="7"/>
      <c r="AE483" s="7"/>
      <c r="AF483" s="24"/>
      <c r="AG483" s="25"/>
    </row>
    <row r="484" ht="15.75" hidden="1" customHeight="1">
      <c r="A484" s="16"/>
      <c r="B484" s="12">
        <v>389.0</v>
      </c>
      <c r="C484" s="7" t="s">
        <v>1031</v>
      </c>
      <c r="D484" s="7" t="s">
        <v>1032</v>
      </c>
      <c r="E484" s="26" t="s">
        <v>25</v>
      </c>
      <c r="F484" s="18" t="str">
        <f t="shared" si="1"/>
        <v>No</v>
      </c>
      <c r="G484" s="26" t="s">
        <v>25</v>
      </c>
      <c r="H484" s="18" t="str">
        <f t="shared" si="2"/>
        <v>None</v>
      </c>
      <c r="K484" s="20"/>
      <c r="L484" s="21" t="str">
        <f>'AI - 1'!A483</f>
        <v>No</v>
      </c>
      <c r="M484" s="21" t="str">
        <f>'AI - 2'!A483</f>
        <v>No</v>
      </c>
      <c r="N484" s="21" t="str">
        <f>'AI  - 3'!A483</f>
        <v>No</v>
      </c>
      <c r="O484" s="10">
        <f t="shared" si="3"/>
        <v>0</v>
      </c>
      <c r="P484" s="21" t="str">
        <f>'AI - 1'!B483</f>
        <v>No</v>
      </c>
      <c r="Q484" s="21" t="str">
        <f>'AI - 2'!B483</f>
        <v>No</v>
      </c>
      <c r="R484" s="21" t="str">
        <f>'AI  - 3'!B483</f>
        <v>No</v>
      </c>
      <c r="S484" s="10">
        <f t="shared" si="4"/>
        <v>0</v>
      </c>
      <c r="T484" s="22" t="str">
        <f t="shared" si="5"/>
        <v>No</v>
      </c>
      <c r="U484" s="23"/>
      <c r="V484" s="10"/>
      <c r="W484" s="7"/>
      <c r="X484" s="24"/>
      <c r="Y484" s="25"/>
      <c r="Z484" s="27"/>
      <c r="AA484" s="27"/>
      <c r="AB484" s="28"/>
      <c r="AC484" s="27"/>
      <c r="AD484" s="27"/>
      <c r="AE484" s="27"/>
      <c r="AF484" s="28"/>
      <c r="AG484" s="27"/>
    </row>
    <row r="485" ht="15.75" hidden="1" customHeight="1">
      <c r="A485" s="16"/>
      <c r="B485" s="12">
        <v>997.0</v>
      </c>
      <c r="C485" s="7" t="s">
        <v>1033</v>
      </c>
      <c r="D485" s="7" t="s">
        <v>1034</v>
      </c>
      <c r="E485" s="26" t="s">
        <v>25</v>
      </c>
      <c r="F485" s="18" t="str">
        <f t="shared" si="1"/>
        <v>No</v>
      </c>
      <c r="G485" s="26" t="s">
        <v>25</v>
      </c>
      <c r="H485" s="18" t="str">
        <f t="shared" si="2"/>
        <v>None</v>
      </c>
      <c r="K485" s="20"/>
      <c r="L485" s="21" t="str">
        <f>'AI - 1'!A484</f>
        <v>No</v>
      </c>
      <c r="M485" s="21" t="str">
        <f>'AI - 2'!A484</f>
        <v>No</v>
      </c>
      <c r="N485" s="21" t="str">
        <f>'AI  - 3'!A484</f>
        <v>No</v>
      </c>
      <c r="O485" s="10">
        <f t="shared" si="3"/>
        <v>0</v>
      </c>
      <c r="P485" s="21" t="str">
        <f>'AI - 1'!B484</f>
        <v>No</v>
      </c>
      <c r="Q485" s="21" t="str">
        <f>'AI - 2'!B484</f>
        <v>No</v>
      </c>
      <c r="R485" s="21" t="str">
        <f>'AI  - 3'!B484</f>
        <v>No</v>
      </c>
      <c r="S485" s="10">
        <f t="shared" si="4"/>
        <v>0</v>
      </c>
      <c r="T485" s="22" t="str">
        <f t="shared" si="5"/>
        <v>No</v>
      </c>
      <c r="U485" s="23"/>
      <c r="V485" s="10"/>
      <c r="W485" s="7"/>
      <c r="X485" s="24"/>
      <c r="Y485" s="25"/>
      <c r="Z485" s="27"/>
      <c r="AA485" s="27"/>
      <c r="AB485" s="28"/>
      <c r="AC485" s="27"/>
      <c r="AD485" s="27"/>
      <c r="AE485" s="27"/>
      <c r="AF485" s="28"/>
      <c r="AG485" s="27"/>
    </row>
    <row r="486" ht="15.75" hidden="1" customHeight="1">
      <c r="A486" s="16"/>
      <c r="B486" s="12">
        <v>831.0</v>
      </c>
      <c r="C486" s="7" t="s">
        <v>1035</v>
      </c>
      <c r="D486" s="7" t="s">
        <v>1036</v>
      </c>
      <c r="E486" s="26" t="s">
        <v>25</v>
      </c>
      <c r="F486" s="18" t="str">
        <f t="shared" si="1"/>
        <v>No</v>
      </c>
      <c r="G486" s="26" t="s">
        <v>25</v>
      </c>
      <c r="H486" s="18" t="str">
        <f t="shared" si="2"/>
        <v>None</v>
      </c>
      <c r="K486" s="20"/>
      <c r="L486" s="21" t="str">
        <f>'AI - 1'!A485</f>
        <v>No</v>
      </c>
      <c r="M486" s="21" t="str">
        <f>'AI - 2'!A485</f>
        <v>No</v>
      </c>
      <c r="N486" s="21" t="str">
        <f>'AI  - 3'!A485</f>
        <v>No</v>
      </c>
      <c r="O486" s="10">
        <f t="shared" si="3"/>
        <v>0</v>
      </c>
      <c r="P486" s="21" t="str">
        <f>'AI - 1'!B485</f>
        <v>No</v>
      </c>
      <c r="Q486" s="21" t="str">
        <f>'AI - 2'!B485</f>
        <v>No</v>
      </c>
      <c r="R486" s="21" t="str">
        <f>'AI  - 3'!B485</f>
        <v>No</v>
      </c>
      <c r="S486" s="10">
        <f t="shared" si="4"/>
        <v>0</v>
      </c>
      <c r="T486" s="22" t="str">
        <f t="shared" si="5"/>
        <v>No</v>
      </c>
      <c r="U486" s="23"/>
      <c r="V486" s="10"/>
      <c r="W486" s="7"/>
      <c r="X486" s="24"/>
      <c r="Y486" s="25"/>
      <c r="Z486" s="27"/>
      <c r="AA486" s="27"/>
      <c r="AB486" s="28"/>
      <c r="AC486" s="27"/>
      <c r="AD486" s="27"/>
      <c r="AE486" s="27"/>
      <c r="AF486" s="28"/>
      <c r="AG486" s="27"/>
    </row>
    <row r="487" ht="15.75" hidden="1" customHeight="1">
      <c r="A487" s="16"/>
      <c r="B487" s="12">
        <v>801.0</v>
      </c>
      <c r="C487" s="7" t="s">
        <v>1037</v>
      </c>
      <c r="D487" s="7" t="s">
        <v>1038</v>
      </c>
      <c r="E487" s="26" t="s">
        <v>25</v>
      </c>
      <c r="F487" s="18" t="str">
        <f t="shared" si="1"/>
        <v>No</v>
      </c>
      <c r="G487" s="26" t="s">
        <v>25</v>
      </c>
      <c r="H487" s="18" t="str">
        <f t="shared" si="2"/>
        <v>None</v>
      </c>
      <c r="K487" s="20"/>
      <c r="L487" s="21" t="str">
        <f>'AI - 1'!A486</f>
        <v>No</v>
      </c>
      <c r="M487" s="21" t="str">
        <f>'AI - 2'!A486</f>
        <v>No</v>
      </c>
      <c r="N487" s="21" t="str">
        <f>'AI  - 3'!A486</f>
        <v>No</v>
      </c>
      <c r="O487" s="10">
        <f t="shared" si="3"/>
        <v>0</v>
      </c>
      <c r="P487" s="21" t="str">
        <f>'AI - 1'!B486</f>
        <v>No</v>
      </c>
      <c r="Q487" s="21" t="str">
        <f>'AI - 2'!B486</f>
        <v>No</v>
      </c>
      <c r="R487" s="21" t="str">
        <f>'AI  - 3'!B486</f>
        <v>No</v>
      </c>
      <c r="S487" s="10">
        <f t="shared" si="4"/>
        <v>0</v>
      </c>
      <c r="T487" s="22" t="str">
        <f t="shared" si="5"/>
        <v>No</v>
      </c>
      <c r="U487" s="23"/>
      <c r="V487" s="10"/>
      <c r="W487" s="7"/>
      <c r="X487" s="24"/>
      <c r="Y487" s="25"/>
      <c r="Z487" s="27"/>
      <c r="AA487" s="27"/>
      <c r="AB487" s="28"/>
      <c r="AC487" s="27"/>
      <c r="AD487" s="27"/>
      <c r="AE487" s="27"/>
      <c r="AF487" s="28"/>
      <c r="AG487" s="27"/>
    </row>
    <row r="488" ht="15.75" hidden="1" customHeight="1">
      <c r="A488" s="16"/>
      <c r="B488" s="12">
        <v>656.0</v>
      </c>
      <c r="C488" s="7" t="s">
        <v>1039</v>
      </c>
      <c r="D488" s="7" t="s">
        <v>1040</v>
      </c>
      <c r="E488" s="26" t="s">
        <v>25</v>
      </c>
      <c r="F488" s="18" t="str">
        <f t="shared" si="1"/>
        <v>No</v>
      </c>
      <c r="G488" s="26" t="s">
        <v>25</v>
      </c>
      <c r="H488" s="18" t="str">
        <f t="shared" si="2"/>
        <v>None</v>
      </c>
      <c r="K488" s="20"/>
      <c r="L488" s="21" t="str">
        <f>'AI - 1'!A487</f>
        <v>No</v>
      </c>
      <c r="M488" s="21" t="str">
        <f>'AI - 2'!A487</f>
        <v>No</v>
      </c>
      <c r="N488" s="21" t="str">
        <f>'AI  - 3'!A487</f>
        <v>No</v>
      </c>
      <c r="O488" s="10">
        <f t="shared" si="3"/>
        <v>0</v>
      </c>
      <c r="P488" s="21" t="str">
        <f>'AI - 1'!B487</f>
        <v>No</v>
      </c>
      <c r="Q488" s="21" t="str">
        <f>'AI - 2'!B487</f>
        <v>No</v>
      </c>
      <c r="R488" s="21" t="str">
        <f>'AI  - 3'!B487</f>
        <v>No</v>
      </c>
      <c r="S488" s="10">
        <f t="shared" si="4"/>
        <v>0</v>
      </c>
      <c r="T488" s="22" t="str">
        <f t="shared" si="5"/>
        <v>No</v>
      </c>
      <c r="U488" s="23"/>
      <c r="V488" s="10"/>
      <c r="W488" s="7"/>
      <c r="X488" s="24"/>
      <c r="Y488" s="25"/>
      <c r="Z488" s="27"/>
      <c r="AA488" s="27"/>
      <c r="AB488" s="28"/>
      <c r="AC488" s="27"/>
      <c r="AD488" s="27"/>
      <c r="AE488" s="27"/>
      <c r="AF488" s="28"/>
      <c r="AG488" s="27"/>
    </row>
    <row r="489" ht="15.75" hidden="1" customHeight="1">
      <c r="A489" s="16"/>
      <c r="B489" s="12">
        <v>795.0</v>
      </c>
      <c r="C489" s="7" t="s">
        <v>1041</v>
      </c>
      <c r="D489" s="7" t="s">
        <v>1042</v>
      </c>
      <c r="E489" s="26" t="s">
        <v>25</v>
      </c>
      <c r="F489" s="18" t="str">
        <f t="shared" si="1"/>
        <v>No</v>
      </c>
      <c r="G489" s="26" t="s">
        <v>25</v>
      </c>
      <c r="H489" s="18" t="str">
        <f t="shared" si="2"/>
        <v>None</v>
      </c>
      <c r="K489" s="20"/>
      <c r="L489" s="21" t="str">
        <f>'AI - 1'!A488</f>
        <v>No</v>
      </c>
      <c r="M489" s="21" t="str">
        <f>'AI - 2'!A488</f>
        <v>No</v>
      </c>
      <c r="N489" s="21" t="str">
        <f>'AI  - 3'!A488</f>
        <v>No</v>
      </c>
      <c r="O489" s="10">
        <f t="shared" si="3"/>
        <v>0</v>
      </c>
      <c r="P489" s="21" t="str">
        <f>'AI - 1'!B488</f>
        <v>No</v>
      </c>
      <c r="Q489" s="21" t="str">
        <f>'AI - 2'!B488</f>
        <v>No</v>
      </c>
      <c r="R489" s="21" t="str">
        <f>'AI  - 3'!B488</f>
        <v>No</v>
      </c>
      <c r="S489" s="10">
        <f t="shared" si="4"/>
        <v>0</v>
      </c>
      <c r="T489" s="22" t="str">
        <f t="shared" si="5"/>
        <v>No</v>
      </c>
      <c r="U489" s="23"/>
      <c r="V489" s="10"/>
      <c r="W489" s="7"/>
      <c r="X489" s="24"/>
      <c r="Y489" s="25"/>
      <c r="Z489" s="27"/>
      <c r="AA489" s="27"/>
      <c r="AB489" s="28"/>
      <c r="AC489" s="27"/>
      <c r="AD489" s="27"/>
      <c r="AE489" s="27"/>
      <c r="AF489" s="28"/>
      <c r="AG489" s="27"/>
    </row>
    <row r="490" ht="15.75" hidden="1" customHeight="1">
      <c r="A490" s="16"/>
      <c r="B490" s="12">
        <v>853.0</v>
      </c>
      <c r="C490" s="7" t="s">
        <v>1043</v>
      </c>
      <c r="D490" s="7" t="s">
        <v>1044</v>
      </c>
      <c r="E490" s="26" t="s">
        <v>25</v>
      </c>
      <c r="F490" s="18" t="str">
        <f t="shared" si="1"/>
        <v>No</v>
      </c>
      <c r="G490" s="26" t="s">
        <v>25</v>
      </c>
      <c r="H490" s="18" t="str">
        <f t="shared" si="2"/>
        <v>None</v>
      </c>
      <c r="K490" s="20"/>
      <c r="L490" s="21" t="str">
        <f>'AI - 1'!A489</f>
        <v>No</v>
      </c>
      <c r="M490" s="21" t="str">
        <f>'AI - 2'!A489</f>
        <v>No</v>
      </c>
      <c r="N490" s="21" t="str">
        <f>'AI  - 3'!A489</f>
        <v>No</v>
      </c>
      <c r="O490" s="10">
        <f t="shared" si="3"/>
        <v>0</v>
      </c>
      <c r="P490" s="21" t="str">
        <f>'AI - 1'!B489</f>
        <v>No</v>
      </c>
      <c r="Q490" s="21" t="str">
        <f>'AI - 2'!B489</f>
        <v>No</v>
      </c>
      <c r="R490" s="21" t="str">
        <f>'AI  - 3'!B489</f>
        <v>No</v>
      </c>
      <c r="S490" s="10">
        <f t="shared" si="4"/>
        <v>0</v>
      </c>
      <c r="T490" s="22" t="str">
        <f t="shared" si="5"/>
        <v>No</v>
      </c>
      <c r="U490" s="23"/>
      <c r="V490" s="10"/>
      <c r="W490" s="7"/>
      <c r="X490" s="24"/>
      <c r="Y490" s="25"/>
      <c r="Z490" s="27"/>
      <c r="AA490" s="27"/>
      <c r="AB490" s="28"/>
      <c r="AC490" s="27"/>
      <c r="AD490" s="27"/>
      <c r="AE490" s="27"/>
      <c r="AF490" s="28"/>
      <c r="AG490" s="27"/>
    </row>
    <row r="491" ht="15.75" hidden="1" customHeight="1">
      <c r="A491" s="16"/>
      <c r="B491" s="12">
        <v>499.0</v>
      </c>
      <c r="C491" s="7" t="s">
        <v>1045</v>
      </c>
      <c r="D491" s="7" t="s">
        <v>1046</v>
      </c>
      <c r="E491" s="26" t="s">
        <v>25</v>
      </c>
      <c r="F491" s="18" t="str">
        <f t="shared" si="1"/>
        <v>No</v>
      </c>
      <c r="G491" s="26" t="s">
        <v>25</v>
      </c>
      <c r="H491" s="18" t="str">
        <f t="shared" si="2"/>
        <v>None</v>
      </c>
      <c r="K491" s="20"/>
      <c r="L491" s="21" t="str">
        <f>'AI - 1'!A490</f>
        <v>No</v>
      </c>
      <c r="M491" s="21" t="str">
        <f>'AI - 2'!A490</f>
        <v>No</v>
      </c>
      <c r="N491" s="21" t="str">
        <f>'AI  - 3'!A490</f>
        <v>No</v>
      </c>
      <c r="O491" s="10">
        <f t="shared" si="3"/>
        <v>0</v>
      </c>
      <c r="P491" s="21" t="str">
        <f>'AI - 1'!B490</f>
        <v>No</v>
      </c>
      <c r="Q491" s="21" t="str">
        <f>'AI - 2'!B490</f>
        <v>No</v>
      </c>
      <c r="R491" s="21" t="str">
        <f>'AI  - 3'!B490</f>
        <v>No</v>
      </c>
      <c r="S491" s="10">
        <f t="shared" si="4"/>
        <v>0</v>
      </c>
      <c r="T491" s="22" t="str">
        <f t="shared" si="5"/>
        <v>No</v>
      </c>
      <c r="U491" s="23"/>
      <c r="V491" s="10"/>
      <c r="W491" s="7"/>
      <c r="X491" s="24"/>
      <c r="Y491" s="25"/>
      <c r="Z491" s="27"/>
      <c r="AA491" s="27"/>
      <c r="AB491" s="28"/>
      <c r="AC491" s="27"/>
      <c r="AD491" s="27"/>
      <c r="AE491" s="27"/>
      <c r="AF491" s="28"/>
      <c r="AG491" s="27"/>
    </row>
    <row r="492" ht="15.75" hidden="1" customHeight="1">
      <c r="A492" s="16"/>
      <c r="B492" s="12">
        <v>146.0</v>
      </c>
      <c r="C492" s="7" t="s">
        <v>1047</v>
      </c>
      <c r="D492" s="7" t="s">
        <v>1048</v>
      </c>
      <c r="E492" s="26" t="s">
        <v>25</v>
      </c>
      <c r="F492" s="18" t="str">
        <f t="shared" si="1"/>
        <v>No</v>
      </c>
      <c r="G492" s="26" t="s">
        <v>25</v>
      </c>
      <c r="H492" s="18" t="str">
        <f t="shared" si="2"/>
        <v>None</v>
      </c>
      <c r="K492" s="20"/>
      <c r="L492" s="21" t="str">
        <f>'AI - 1'!A491</f>
        <v>No</v>
      </c>
      <c r="M492" s="21" t="str">
        <f>'AI - 2'!A491</f>
        <v>No</v>
      </c>
      <c r="N492" s="21" t="str">
        <f>'AI  - 3'!A491</f>
        <v>No</v>
      </c>
      <c r="O492" s="10">
        <f t="shared" si="3"/>
        <v>0</v>
      </c>
      <c r="P492" s="21" t="str">
        <f>'AI - 1'!B491</f>
        <v>No</v>
      </c>
      <c r="Q492" s="21" t="str">
        <f>'AI - 2'!B491</f>
        <v>No</v>
      </c>
      <c r="R492" s="21" t="str">
        <f>'AI  - 3'!B491</f>
        <v>No</v>
      </c>
      <c r="S492" s="10">
        <f t="shared" si="4"/>
        <v>0</v>
      </c>
      <c r="T492" s="22" t="str">
        <f t="shared" si="5"/>
        <v>No</v>
      </c>
      <c r="U492" s="23"/>
      <c r="V492" s="10"/>
      <c r="W492" s="7"/>
      <c r="X492" s="24"/>
      <c r="Y492" s="25"/>
      <c r="Z492" s="27"/>
      <c r="AA492" s="27"/>
      <c r="AB492" s="28"/>
      <c r="AC492" s="27"/>
      <c r="AD492" s="27"/>
      <c r="AE492" s="27"/>
      <c r="AF492" s="28"/>
      <c r="AG492" s="27"/>
    </row>
    <row r="493" ht="15.75" customHeight="1">
      <c r="A493" s="16"/>
      <c r="B493" s="12">
        <v>23.0</v>
      </c>
      <c r="C493" s="18" t="s">
        <v>152</v>
      </c>
      <c r="D493" s="18" t="s">
        <v>1049</v>
      </c>
      <c r="E493" s="29" t="s">
        <v>21</v>
      </c>
      <c r="F493" s="18" t="str">
        <f t="shared" si="1"/>
        <v>No</v>
      </c>
      <c r="G493" s="29" t="s">
        <v>21</v>
      </c>
      <c r="H493" s="19" t="str">
        <f t="shared" si="2"/>
        <v>AI Error</v>
      </c>
      <c r="K493" s="20"/>
      <c r="L493" s="21" t="str">
        <f>'AI - 1'!A492</f>
        <v>No</v>
      </c>
      <c r="M493" s="21" t="str">
        <f>'AI - 2'!A492</f>
        <v>No</v>
      </c>
      <c r="N493" s="21" t="str">
        <f>'AI  - 3'!A492</f>
        <v>No</v>
      </c>
      <c r="O493" s="10">
        <f t="shared" si="3"/>
        <v>0</v>
      </c>
      <c r="P493" s="21" t="str">
        <f>'AI - 1'!B492</f>
        <v>No</v>
      </c>
      <c r="Q493" s="21" t="str">
        <f>'AI - 2'!B492</f>
        <v>No</v>
      </c>
      <c r="R493" s="21" t="str">
        <f>'AI  - 3'!B492</f>
        <v>No</v>
      </c>
      <c r="S493" s="10">
        <f t="shared" si="4"/>
        <v>0</v>
      </c>
      <c r="T493" s="22" t="str">
        <f t="shared" si="5"/>
        <v>No</v>
      </c>
      <c r="U493" s="23"/>
      <c r="V493" s="10"/>
      <c r="W493" s="7"/>
      <c r="X493" s="24"/>
      <c r="Y493" s="25"/>
      <c r="Z493" s="27"/>
      <c r="AA493" s="27"/>
      <c r="AB493" s="28"/>
      <c r="AC493" s="27"/>
      <c r="AD493" s="27"/>
      <c r="AE493" s="27"/>
      <c r="AF493" s="28"/>
      <c r="AG493" s="27"/>
    </row>
    <row r="494" ht="15.75" hidden="1" customHeight="1">
      <c r="A494" s="16"/>
      <c r="B494" s="12">
        <v>821.0</v>
      </c>
      <c r="C494" s="7" t="s">
        <v>1050</v>
      </c>
      <c r="D494" s="7" t="s">
        <v>1051</v>
      </c>
      <c r="E494" s="26" t="s">
        <v>25</v>
      </c>
      <c r="F494" s="18" t="str">
        <f t="shared" si="1"/>
        <v>No</v>
      </c>
      <c r="G494" s="26" t="s">
        <v>25</v>
      </c>
      <c r="H494" s="18" t="str">
        <f t="shared" si="2"/>
        <v>None</v>
      </c>
      <c r="K494" s="20"/>
      <c r="L494" s="21" t="str">
        <f>'AI - 1'!A493</f>
        <v>No</v>
      </c>
      <c r="M494" s="21" t="str">
        <f>'AI - 2'!A493</f>
        <v>No</v>
      </c>
      <c r="N494" s="21" t="str">
        <f>'AI  - 3'!A493</f>
        <v>No</v>
      </c>
      <c r="O494" s="10">
        <f t="shared" si="3"/>
        <v>0</v>
      </c>
      <c r="P494" s="21" t="str">
        <f>'AI - 1'!B493</f>
        <v>No</v>
      </c>
      <c r="Q494" s="21" t="str">
        <f>'AI - 2'!B493</f>
        <v>No</v>
      </c>
      <c r="R494" s="21" t="str">
        <f>'AI  - 3'!B493</f>
        <v>No</v>
      </c>
      <c r="S494" s="10">
        <f t="shared" si="4"/>
        <v>0</v>
      </c>
      <c r="T494" s="22" t="str">
        <f t="shared" si="5"/>
        <v>No</v>
      </c>
      <c r="U494" s="23"/>
      <c r="V494" s="10"/>
      <c r="W494" s="7"/>
      <c r="X494" s="24"/>
      <c r="Y494" s="25"/>
      <c r="Z494" s="27"/>
      <c r="AA494" s="27"/>
      <c r="AB494" s="28"/>
      <c r="AC494" s="27"/>
      <c r="AD494" s="27"/>
      <c r="AE494" s="27"/>
      <c r="AF494" s="28"/>
      <c r="AG494" s="27"/>
    </row>
    <row r="495" ht="15.75" hidden="1" customHeight="1">
      <c r="A495" s="16"/>
      <c r="B495" s="12">
        <v>226.0</v>
      </c>
      <c r="C495" s="7" t="s">
        <v>1052</v>
      </c>
      <c r="D495" s="7" t="s">
        <v>1053</v>
      </c>
      <c r="E495" s="26" t="s">
        <v>25</v>
      </c>
      <c r="F495" s="18" t="str">
        <f t="shared" si="1"/>
        <v>No</v>
      </c>
      <c r="G495" s="26" t="s">
        <v>25</v>
      </c>
      <c r="H495" s="18" t="str">
        <f t="shared" si="2"/>
        <v>None</v>
      </c>
      <c r="K495" s="20"/>
      <c r="L495" s="21" t="str">
        <f>'AI - 1'!A494</f>
        <v>No</v>
      </c>
      <c r="M495" s="21" t="str">
        <f>'AI - 2'!A494</f>
        <v>No</v>
      </c>
      <c r="N495" s="21" t="str">
        <f>'AI  - 3'!A494</f>
        <v>No</v>
      </c>
      <c r="O495" s="10">
        <f t="shared" si="3"/>
        <v>0</v>
      </c>
      <c r="P495" s="21" t="str">
        <f>'AI - 1'!B494</f>
        <v>No</v>
      </c>
      <c r="Q495" s="21" t="str">
        <f>'AI - 2'!B494</f>
        <v>No</v>
      </c>
      <c r="R495" s="21" t="str">
        <f>'AI  - 3'!B494</f>
        <v>No</v>
      </c>
      <c r="S495" s="10">
        <f t="shared" si="4"/>
        <v>0</v>
      </c>
      <c r="T495" s="22" t="str">
        <f t="shared" si="5"/>
        <v>No</v>
      </c>
      <c r="U495" s="23"/>
      <c r="V495" s="10"/>
      <c r="W495" s="7"/>
      <c r="X495" s="24"/>
      <c r="Y495" s="25"/>
      <c r="Z495" s="27"/>
      <c r="AA495" s="27"/>
      <c r="AB495" s="28"/>
      <c r="AC495" s="27"/>
      <c r="AD495" s="27"/>
      <c r="AE495" s="27"/>
      <c r="AF495" s="28"/>
      <c r="AG495" s="27"/>
    </row>
    <row r="496" ht="15.75" hidden="1" customHeight="1">
      <c r="A496" s="16"/>
      <c r="B496" s="12">
        <v>937.0</v>
      </c>
      <c r="C496" s="7" t="s">
        <v>1054</v>
      </c>
      <c r="D496" s="7" t="s">
        <v>1055</v>
      </c>
      <c r="E496" s="26" t="s">
        <v>25</v>
      </c>
      <c r="F496" s="18" t="str">
        <f t="shared" si="1"/>
        <v>No</v>
      </c>
      <c r="G496" s="26" t="s">
        <v>25</v>
      </c>
      <c r="H496" s="18" t="str">
        <f t="shared" si="2"/>
        <v>None</v>
      </c>
      <c r="K496" s="20"/>
      <c r="L496" s="21" t="str">
        <f>'AI - 1'!A495</f>
        <v>No</v>
      </c>
      <c r="M496" s="21" t="str">
        <f>'AI - 2'!A495</f>
        <v>No</v>
      </c>
      <c r="N496" s="21" t="str">
        <f>'AI  - 3'!A495</f>
        <v>No</v>
      </c>
      <c r="O496" s="10">
        <f t="shared" si="3"/>
        <v>0</v>
      </c>
      <c r="P496" s="21" t="str">
        <f>'AI - 1'!B495</f>
        <v>No</v>
      </c>
      <c r="Q496" s="21" t="str">
        <f>'AI - 2'!B495</f>
        <v>No</v>
      </c>
      <c r="R496" s="21" t="str">
        <f>'AI  - 3'!B495</f>
        <v>No</v>
      </c>
      <c r="S496" s="10">
        <f t="shared" si="4"/>
        <v>0</v>
      </c>
      <c r="T496" s="22" t="str">
        <f t="shared" si="5"/>
        <v>No</v>
      </c>
      <c r="U496" s="23"/>
      <c r="V496" s="10"/>
      <c r="W496" s="7"/>
      <c r="X496" s="24"/>
      <c r="Y496" s="25"/>
      <c r="Z496" s="27"/>
      <c r="AA496" s="27"/>
      <c r="AB496" s="28"/>
      <c r="AC496" s="27"/>
      <c r="AD496" s="27"/>
      <c r="AE496" s="27"/>
      <c r="AF496" s="28"/>
      <c r="AG496" s="27"/>
    </row>
    <row r="497" ht="15.75" customHeight="1">
      <c r="A497" s="16"/>
      <c r="B497" s="12">
        <v>184.0</v>
      </c>
      <c r="C497" s="7" t="s">
        <v>155</v>
      </c>
      <c r="D497" s="7" t="s">
        <v>1056</v>
      </c>
      <c r="E497" s="17" t="s">
        <v>21</v>
      </c>
      <c r="F497" s="18" t="str">
        <f t="shared" si="1"/>
        <v>No</v>
      </c>
      <c r="G497" s="17" t="s">
        <v>21</v>
      </c>
      <c r="H497" s="19" t="str">
        <f t="shared" si="2"/>
        <v>AI Error</v>
      </c>
      <c r="K497" s="20"/>
      <c r="L497" s="21" t="str">
        <f>'AI - 1'!A496</f>
        <v>No</v>
      </c>
      <c r="M497" s="21" t="str">
        <f>'AI - 2'!A496</f>
        <v>No</v>
      </c>
      <c r="N497" s="21" t="str">
        <f>'AI  - 3'!A496</f>
        <v>No</v>
      </c>
      <c r="O497" s="10">
        <f t="shared" si="3"/>
        <v>0</v>
      </c>
      <c r="P497" s="21" t="str">
        <f>'AI - 1'!B496</f>
        <v>No</v>
      </c>
      <c r="Q497" s="21" t="str">
        <f>'AI - 2'!B496</f>
        <v>No</v>
      </c>
      <c r="R497" s="21" t="str">
        <f>'AI  - 3'!B496</f>
        <v>No</v>
      </c>
      <c r="S497" s="10">
        <f t="shared" si="4"/>
        <v>0</v>
      </c>
      <c r="T497" s="22" t="str">
        <f t="shared" si="5"/>
        <v>No</v>
      </c>
      <c r="U497" s="23"/>
      <c r="V497" s="10"/>
      <c r="W497" s="7"/>
      <c r="X497" s="24"/>
      <c r="Y497" s="25"/>
      <c r="Z497" s="27"/>
      <c r="AA497" s="27"/>
      <c r="AB497" s="28"/>
      <c r="AC497" s="27"/>
      <c r="AD497" s="27"/>
      <c r="AE497" s="27"/>
      <c r="AF497" s="28"/>
      <c r="AG497" s="27"/>
    </row>
    <row r="498" ht="15.75" hidden="1" customHeight="1">
      <c r="A498" s="16"/>
      <c r="B498" s="12">
        <v>989.0</v>
      </c>
      <c r="C498" s="7" t="s">
        <v>1057</v>
      </c>
      <c r="D498" s="7" t="s">
        <v>1058</v>
      </c>
      <c r="E498" s="26" t="s">
        <v>25</v>
      </c>
      <c r="F498" s="18" t="str">
        <f t="shared" si="1"/>
        <v>No</v>
      </c>
      <c r="G498" s="26" t="s">
        <v>25</v>
      </c>
      <c r="H498" s="18" t="str">
        <f t="shared" si="2"/>
        <v>None</v>
      </c>
      <c r="K498" s="20"/>
      <c r="L498" s="21" t="str">
        <f>'AI - 1'!A497</f>
        <v>No</v>
      </c>
      <c r="M498" s="21" t="str">
        <f>'AI - 2'!A497</f>
        <v>No</v>
      </c>
      <c r="N498" s="21" t="str">
        <f>'AI  - 3'!A497</f>
        <v>No</v>
      </c>
      <c r="O498" s="10">
        <f t="shared" si="3"/>
        <v>0</v>
      </c>
      <c r="P498" s="21" t="str">
        <f>'AI - 1'!B497</f>
        <v>No</v>
      </c>
      <c r="Q498" s="21" t="str">
        <f>'AI - 2'!B497</f>
        <v>No</v>
      </c>
      <c r="R498" s="21" t="str">
        <f>'AI  - 3'!B497</f>
        <v>No</v>
      </c>
      <c r="S498" s="10">
        <f t="shared" si="4"/>
        <v>0</v>
      </c>
      <c r="T498" s="22" t="str">
        <f t="shared" si="5"/>
        <v>No</v>
      </c>
      <c r="U498" s="23"/>
      <c r="V498" s="10"/>
      <c r="W498" s="7"/>
      <c r="X498" s="24"/>
      <c r="Y498" s="25"/>
      <c r="Z498" s="27"/>
      <c r="AA498" s="27"/>
      <c r="AB498" s="28"/>
      <c r="AC498" s="27"/>
      <c r="AD498" s="27"/>
      <c r="AE498" s="27"/>
      <c r="AF498" s="28"/>
      <c r="AG498" s="27"/>
    </row>
    <row r="499" ht="15.75" hidden="1" customHeight="1">
      <c r="A499" s="16"/>
      <c r="B499" s="12">
        <v>668.0</v>
      </c>
      <c r="C499" s="7" t="s">
        <v>157</v>
      </c>
      <c r="D499" s="7" t="s">
        <v>167</v>
      </c>
      <c r="E499" s="17" t="s">
        <v>21</v>
      </c>
      <c r="F499" s="18" t="str">
        <f t="shared" si="1"/>
        <v>Yes</v>
      </c>
      <c r="G499" s="17" t="s">
        <v>21</v>
      </c>
      <c r="H499" s="18" t="str">
        <f t="shared" si="2"/>
        <v>None</v>
      </c>
      <c r="K499" s="20"/>
      <c r="L499" s="21" t="str">
        <f>'AI - 1'!A498</f>
        <v>Yes</v>
      </c>
      <c r="M499" s="21" t="str">
        <f>'AI - 2'!A498</f>
        <v>Yes</v>
      </c>
      <c r="N499" s="21" t="str">
        <f>'AI  - 3'!A498</f>
        <v>Yes</v>
      </c>
      <c r="O499" s="10">
        <f t="shared" si="3"/>
        <v>3</v>
      </c>
      <c r="P499" s="21" t="str">
        <f>'AI - 1'!B498</f>
        <v>Yes</v>
      </c>
      <c r="Q499" s="21" t="str">
        <f>'AI - 2'!B498</f>
        <v>Yes</v>
      </c>
      <c r="R499" s="21" t="str">
        <f>'AI  - 3'!B498</f>
        <v>Yes</v>
      </c>
      <c r="S499" s="10">
        <f t="shared" si="4"/>
        <v>3</v>
      </c>
      <c r="T499" s="22" t="str">
        <f t="shared" si="5"/>
        <v>Yes</v>
      </c>
      <c r="U499" s="23"/>
      <c r="V499" s="10"/>
      <c r="W499" s="7"/>
      <c r="X499" s="24"/>
      <c r="Y499" s="25"/>
      <c r="Z499" s="27"/>
      <c r="AA499" s="27"/>
      <c r="AB499" s="28"/>
      <c r="AC499" s="27"/>
      <c r="AD499" s="27"/>
      <c r="AE499" s="27"/>
      <c r="AF499" s="28"/>
      <c r="AG499" s="27"/>
    </row>
    <row r="500" ht="15.75" hidden="1" customHeight="1">
      <c r="A500" s="16"/>
      <c r="B500" s="12">
        <v>1000.0</v>
      </c>
      <c r="C500" s="7" t="s">
        <v>160</v>
      </c>
      <c r="D500" s="7" t="s">
        <v>1059</v>
      </c>
      <c r="E500" s="17" t="s">
        <v>21</v>
      </c>
      <c r="F500" s="18" t="str">
        <f t="shared" si="1"/>
        <v>Yes</v>
      </c>
      <c r="G500" s="17" t="s">
        <v>21</v>
      </c>
      <c r="H500" s="18" t="str">
        <f t="shared" si="2"/>
        <v>None</v>
      </c>
      <c r="K500" s="20"/>
      <c r="L500" s="21" t="str">
        <f>'AI - 1'!A499</f>
        <v>Yes</v>
      </c>
      <c r="M500" s="21" t="str">
        <f>'AI - 2'!A499</f>
        <v>Yes</v>
      </c>
      <c r="N500" s="21" t="str">
        <f>'AI  - 3'!A499</f>
        <v>Yes</v>
      </c>
      <c r="O500" s="10">
        <f t="shared" si="3"/>
        <v>3</v>
      </c>
      <c r="P500" s="21" t="str">
        <f>'AI - 1'!B499</f>
        <v>Yes</v>
      </c>
      <c r="Q500" s="21" t="str">
        <f>'AI - 2'!B499</f>
        <v>Yes</v>
      </c>
      <c r="R500" s="21" t="str">
        <f>'AI  - 3'!B499</f>
        <v>Yes</v>
      </c>
      <c r="S500" s="10">
        <f t="shared" si="4"/>
        <v>3</v>
      </c>
      <c r="T500" s="22" t="str">
        <f t="shared" si="5"/>
        <v>Yes</v>
      </c>
      <c r="U500" s="23"/>
      <c r="V500" s="10"/>
      <c r="W500" s="7"/>
      <c r="X500" s="24"/>
      <c r="Y500" s="25"/>
      <c r="Z500" s="27"/>
      <c r="AA500" s="27"/>
      <c r="AB500" s="28"/>
      <c r="AC500" s="27"/>
      <c r="AD500" s="27"/>
      <c r="AE500" s="27"/>
      <c r="AF500" s="28"/>
      <c r="AG500" s="27"/>
    </row>
    <row r="501" ht="15.75" hidden="1" customHeight="1">
      <c r="A501" s="16"/>
      <c r="B501" s="12">
        <v>599.0</v>
      </c>
      <c r="C501" s="7" t="s">
        <v>1060</v>
      </c>
      <c r="D501" s="7" t="s">
        <v>1061</v>
      </c>
      <c r="E501" s="26" t="s">
        <v>25</v>
      </c>
      <c r="F501" s="18" t="str">
        <f t="shared" si="1"/>
        <v>No</v>
      </c>
      <c r="G501" s="26" t="s">
        <v>25</v>
      </c>
      <c r="H501" s="18" t="str">
        <f t="shared" si="2"/>
        <v>None</v>
      </c>
      <c r="K501" s="20"/>
      <c r="L501" s="21" t="str">
        <f>'AI - 1'!A500</f>
        <v>No</v>
      </c>
      <c r="M501" s="21" t="str">
        <f>'AI - 2'!A500</f>
        <v>No</v>
      </c>
      <c r="N501" s="21" t="str">
        <f>'AI  - 3'!A500</f>
        <v>No</v>
      </c>
      <c r="O501" s="10">
        <f t="shared" si="3"/>
        <v>0</v>
      </c>
      <c r="P501" s="21" t="str">
        <f>'AI - 1'!B500</f>
        <v>No</v>
      </c>
      <c r="Q501" s="21" t="str">
        <f>'AI - 2'!B500</f>
        <v>No</v>
      </c>
      <c r="R501" s="21" t="str">
        <f>'AI  - 3'!B500</f>
        <v>No</v>
      </c>
      <c r="S501" s="10">
        <f t="shared" si="4"/>
        <v>0</v>
      </c>
      <c r="T501" s="22" t="str">
        <f t="shared" si="5"/>
        <v>No</v>
      </c>
      <c r="U501" s="23"/>
      <c r="V501" s="10"/>
      <c r="W501" s="7"/>
      <c r="X501" s="24"/>
      <c r="Y501" s="25"/>
      <c r="Z501" s="27"/>
      <c r="AA501" s="27"/>
      <c r="AB501" s="28"/>
      <c r="AC501" s="27"/>
      <c r="AD501" s="27"/>
      <c r="AE501" s="27"/>
      <c r="AF501" s="28"/>
      <c r="AG501" s="27"/>
    </row>
    <row r="502" ht="15.75" hidden="1" customHeight="1">
      <c r="A502" s="16"/>
      <c r="B502" s="12">
        <v>217.0</v>
      </c>
      <c r="C502" s="7" t="s">
        <v>1062</v>
      </c>
      <c r="D502" s="7" t="s">
        <v>1063</v>
      </c>
      <c r="E502" s="26" t="s">
        <v>25</v>
      </c>
      <c r="F502" s="18" t="str">
        <f t="shared" si="1"/>
        <v>No</v>
      </c>
      <c r="G502" s="26" t="s">
        <v>25</v>
      </c>
      <c r="H502" s="18" t="str">
        <f t="shared" si="2"/>
        <v>None</v>
      </c>
      <c r="K502" s="20"/>
      <c r="L502" s="21" t="str">
        <f>'AI - 1'!A501</f>
        <v>No</v>
      </c>
      <c r="M502" s="21" t="str">
        <f>'AI - 2'!A501</f>
        <v>No</v>
      </c>
      <c r="N502" s="21" t="str">
        <f>'AI  - 3'!A501</f>
        <v>No</v>
      </c>
      <c r="O502" s="10">
        <f t="shared" si="3"/>
        <v>0</v>
      </c>
      <c r="P502" s="21" t="str">
        <f>'AI - 1'!B501</f>
        <v>No</v>
      </c>
      <c r="Q502" s="21" t="str">
        <f>'AI - 2'!B501</f>
        <v>No</v>
      </c>
      <c r="R502" s="21" t="str">
        <f>'AI  - 3'!B501</f>
        <v>No</v>
      </c>
      <c r="S502" s="10">
        <f t="shared" si="4"/>
        <v>0</v>
      </c>
      <c r="T502" s="22" t="str">
        <f t="shared" si="5"/>
        <v>No</v>
      </c>
      <c r="U502" s="23"/>
      <c r="V502" s="10"/>
      <c r="W502" s="7"/>
      <c r="X502" s="24"/>
      <c r="Y502" s="25"/>
      <c r="Z502" s="27"/>
      <c r="AA502" s="27"/>
      <c r="AB502" s="28"/>
      <c r="AC502" s="27"/>
      <c r="AD502" s="27"/>
      <c r="AE502" s="27"/>
      <c r="AF502" s="28"/>
      <c r="AG502" s="27"/>
    </row>
    <row r="503" ht="15.75" hidden="1" customHeight="1">
      <c r="A503" s="16"/>
      <c r="B503" s="12">
        <v>420.0</v>
      </c>
      <c r="C503" s="7" t="s">
        <v>1064</v>
      </c>
      <c r="D503" s="7" t="s">
        <v>1065</v>
      </c>
      <c r="E503" s="26" t="s">
        <v>25</v>
      </c>
      <c r="F503" s="18" t="str">
        <f t="shared" si="1"/>
        <v>No</v>
      </c>
      <c r="G503" s="26" t="s">
        <v>25</v>
      </c>
      <c r="H503" s="18" t="str">
        <f t="shared" si="2"/>
        <v>None</v>
      </c>
      <c r="K503" s="20"/>
      <c r="L503" s="21" t="str">
        <f>'AI - 1'!A502</f>
        <v>No</v>
      </c>
      <c r="M503" s="21" t="str">
        <f>'AI - 2'!A502</f>
        <v>No</v>
      </c>
      <c r="N503" s="21" t="str">
        <f>'AI  - 3'!A502</f>
        <v>No</v>
      </c>
      <c r="O503" s="10">
        <f t="shared" si="3"/>
        <v>0</v>
      </c>
      <c r="P503" s="21" t="str">
        <f>'AI - 1'!B502</f>
        <v>No</v>
      </c>
      <c r="Q503" s="21" t="str">
        <f>'AI - 2'!B502</f>
        <v>No</v>
      </c>
      <c r="R503" s="21" t="str">
        <f>'AI  - 3'!B502</f>
        <v>No</v>
      </c>
      <c r="S503" s="10">
        <f t="shared" si="4"/>
        <v>0</v>
      </c>
      <c r="T503" s="22" t="str">
        <f t="shared" si="5"/>
        <v>No</v>
      </c>
      <c r="U503" s="23"/>
      <c r="V503" s="10"/>
      <c r="W503" s="7"/>
      <c r="X503" s="24"/>
      <c r="Y503" s="25"/>
      <c r="Z503" s="27"/>
      <c r="AA503" s="27"/>
      <c r="AB503" s="28"/>
      <c r="AC503" s="27"/>
      <c r="AD503" s="27"/>
      <c r="AE503" s="27"/>
      <c r="AF503" s="28"/>
      <c r="AG503" s="27"/>
    </row>
    <row r="504" ht="15.75" hidden="1" customHeight="1">
      <c r="A504" s="16"/>
      <c r="B504" s="12">
        <v>182.0</v>
      </c>
      <c r="C504" s="7" t="s">
        <v>1066</v>
      </c>
      <c r="D504" s="7" t="s">
        <v>1067</v>
      </c>
      <c r="E504" s="26" t="s">
        <v>25</v>
      </c>
      <c r="F504" s="18" t="str">
        <f t="shared" si="1"/>
        <v>No</v>
      </c>
      <c r="G504" s="26" t="s">
        <v>25</v>
      </c>
      <c r="H504" s="18" t="str">
        <f t="shared" si="2"/>
        <v>None</v>
      </c>
      <c r="K504" s="20"/>
      <c r="L504" s="21" t="str">
        <f>'AI - 1'!A503</f>
        <v>No</v>
      </c>
      <c r="M504" s="21" t="str">
        <f>'AI - 2'!A503</f>
        <v>No</v>
      </c>
      <c r="N504" s="21" t="str">
        <f>'AI  - 3'!A503</f>
        <v>No</v>
      </c>
      <c r="O504" s="10">
        <f t="shared" si="3"/>
        <v>0</v>
      </c>
      <c r="P504" s="21" t="str">
        <f>'AI - 1'!B503</f>
        <v>No</v>
      </c>
      <c r="Q504" s="21" t="str">
        <f>'AI - 2'!B503</f>
        <v>No</v>
      </c>
      <c r="R504" s="21" t="str">
        <f>'AI  - 3'!B503</f>
        <v>No</v>
      </c>
      <c r="S504" s="10">
        <f t="shared" si="4"/>
        <v>0</v>
      </c>
      <c r="T504" s="22" t="str">
        <f t="shared" si="5"/>
        <v>No</v>
      </c>
      <c r="U504" s="23"/>
      <c r="V504" s="10"/>
      <c r="W504" s="7"/>
      <c r="X504" s="24"/>
      <c r="Y504" s="25"/>
      <c r="Z504" s="27"/>
      <c r="AA504" s="27"/>
      <c r="AB504" s="28"/>
      <c r="AC504" s="27"/>
      <c r="AD504" s="27"/>
      <c r="AE504" s="27"/>
      <c r="AF504" s="28"/>
      <c r="AG504" s="27"/>
    </row>
    <row r="505" ht="15.75" hidden="1" customHeight="1">
      <c r="A505" s="16"/>
      <c r="B505" s="12">
        <v>299.0</v>
      </c>
      <c r="C505" s="7" t="s">
        <v>1068</v>
      </c>
      <c r="D505" s="7" t="s">
        <v>1069</v>
      </c>
      <c r="E505" s="26" t="s">
        <v>25</v>
      </c>
      <c r="F505" s="18" t="str">
        <f t="shared" si="1"/>
        <v>No</v>
      </c>
      <c r="G505" s="26" t="s">
        <v>25</v>
      </c>
      <c r="H505" s="18" t="str">
        <f t="shared" si="2"/>
        <v>None</v>
      </c>
      <c r="K505" s="20"/>
      <c r="L505" s="21" t="str">
        <f>'AI - 1'!A504</f>
        <v>No</v>
      </c>
      <c r="M505" s="21" t="str">
        <f>'AI - 2'!A504</f>
        <v>No</v>
      </c>
      <c r="N505" s="21" t="str">
        <f>'AI  - 3'!A504</f>
        <v>No</v>
      </c>
      <c r="O505" s="10">
        <f t="shared" si="3"/>
        <v>0</v>
      </c>
      <c r="P505" s="21" t="str">
        <f>'AI - 1'!B504</f>
        <v>No</v>
      </c>
      <c r="Q505" s="21" t="str">
        <f>'AI - 2'!B504</f>
        <v>No</v>
      </c>
      <c r="R505" s="21" t="str">
        <f>'AI  - 3'!B504</f>
        <v>No</v>
      </c>
      <c r="S505" s="10">
        <f t="shared" si="4"/>
        <v>0</v>
      </c>
      <c r="T505" s="22" t="str">
        <f t="shared" si="5"/>
        <v>No</v>
      </c>
      <c r="U505" s="23"/>
      <c r="V505" s="10"/>
      <c r="W505" s="7"/>
      <c r="X505" s="24"/>
      <c r="Y505" s="25"/>
      <c r="Z505" s="27"/>
      <c r="AA505" s="27"/>
      <c r="AB505" s="28"/>
      <c r="AC505" s="27"/>
      <c r="AD505" s="27"/>
      <c r="AE505" s="27"/>
      <c r="AF505" s="28"/>
      <c r="AG505" s="27"/>
    </row>
    <row r="506" ht="15.75" hidden="1" customHeight="1">
      <c r="A506" s="16"/>
      <c r="B506" s="12">
        <v>797.0</v>
      </c>
      <c r="C506" s="37" t="s">
        <v>1070</v>
      </c>
      <c r="D506" s="7" t="s">
        <v>1071</v>
      </c>
      <c r="E506" s="26" t="s">
        <v>25</v>
      </c>
      <c r="F506" s="18" t="str">
        <f t="shared" si="1"/>
        <v>No</v>
      </c>
      <c r="G506" s="26" t="s">
        <v>25</v>
      </c>
      <c r="H506" s="18" t="str">
        <f t="shared" si="2"/>
        <v>None</v>
      </c>
      <c r="K506" s="20"/>
      <c r="L506" s="21" t="str">
        <f>'AI - 1'!A505</f>
        <v>No</v>
      </c>
      <c r="M506" s="21" t="str">
        <f>'AI - 2'!A505</f>
        <v>No</v>
      </c>
      <c r="N506" s="21" t="str">
        <f>'AI  - 3'!A505</f>
        <v>No</v>
      </c>
      <c r="O506" s="10">
        <f t="shared" si="3"/>
        <v>0</v>
      </c>
      <c r="P506" s="21" t="str">
        <f>'AI - 1'!B505</f>
        <v>No</v>
      </c>
      <c r="Q506" s="21" t="str">
        <f>'AI - 2'!B505</f>
        <v>No</v>
      </c>
      <c r="R506" s="21" t="str">
        <f>'AI  - 3'!B505</f>
        <v>No</v>
      </c>
      <c r="S506" s="10">
        <f t="shared" si="4"/>
        <v>0</v>
      </c>
      <c r="T506" s="22" t="str">
        <f t="shared" si="5"/>
        <v>No</v>
      </c>
      <c r="U506" s="23"/>
      <c r="V506" s="10"/>
      <c r="W506" s="7"/>
      <c r="X506" s="24"/>
      <c r="Y506" s="25"/>
      <c r="Z506" s="27"/>
      <c r="AA506" s="27"/>
      <c r="AB506" s="28"/>
      <c r="AC506" s="27"/>
      <c r="AD506" s="27"/>
      <c r="AE506" s="27"/>
      <c r="AF506" s="28"/>
      <c r="AG506" s="27"/>
    </row>
    <row r="507" ht="15.75" hidden="1" customHeight="1">
      <c r="A507" s="16"/>
      <c r="B507" s="12">
        <v>573.0</v>
      </c>
      <c r="C507" s="7" t="s">
        <v>1072</v>
      </c>
      <c r="D507" s="7" t="s">
        <v>1073</v>
      </c>
      <c r="E507" s="26" t="s">
        <v>25</v>
      </c>
      <c r="F507" s="18" t="str">
        <f t="shared" si="1"/>
        <v>No</v>
      </c>
      <c r="G507" s="26" t="s">
        <v>25</v>
      </c>
      <c r="H507" s="18" t="str">
        <f t="shared" si="2"/>
        <v>None</v>
      </c>
      <c r="K507" s="20"/>
      <c r="L507" s="21" t="str">
        <f>'AI - 1'!A506</f>
        <v>No</v>
      </c>
      <c r="M507" s="21" t="str">
        <f>'AI - 2'!A506</f>
        <v>No</v>
      </c>
      <c r="N507" s="21" t="str">
        <f>'AI  - 3'!A506</f>
        <v>No</v>
      </c>
      <c r="O507" s="10">
        <f t="shared" si="3"/>
        <v>0</v>
      </c>
      <c r="P507" s="21" t="str">
        <f>'AI - 1'!B506</f>
        <v>No</v>
      </c>
      <c r="Q507" s="21" t="str">
        <f>'AI - 2'!B506</f>
        <v>No</v>
      </c>
      <c r="R507" s="21" t="str">
        <f>'AI  - 3'!B506</f>
        <v>No</v>
      </c>
      <c r="S507" s="10">
        <f t="shared" si="4"/>
        <v>0</v>
      </c>
      <c r="T507" s="22" t="str">
        <f t="shared" si="5"/>
        <v>No</v>
      </c>
      <c r="U507" s="23"/>
      <c r="V507" s="10"/>
      <c r="W507" s="7"/>
      <c r="X507" s="24"/>
      <c r="Y507" s="25"/>
      <c r="Z507" s="27"/>
      <c r="AA507" s="27"/>
      <c r="AB507" s="28"/>
      <c r="AC507" s="27"/>
      <c r="AD507" s="27"/>
      <c r="AE507" s="27"/>
      <c r="AF507" s="28"/>
      <c r="AG507" s="27"/>
    </row>
    <row r="508" ht="15.75" hidden="1" customHeight="1">
      <c r="A508" s="16"/>
      <c r="B508" s="12">
        <v>1084.0</v>
      </c>
      <c r="C508" s="7" t="s">
        <v>1074</v>
      </c>
      <c r="D508" s="7" t="s">
        <v>1075</v>
      </c>
      <c r="E508" s="26" t="s">
        <v>25</v>
      </c>
      <c r="F508" s="18" t="str">
        <f t="shared" si="1"/>
        <v>No</v>
      </c>
      <c r="G508" s="26" t="s">
        <v>25</v>
      </c>
      <c r="H508" s="18" t="str">
        <f t="shared" si="2"/>
        <v>None</v>
      </c>
      <c r="K508" s="20"/>
      <c r="L508" s="21" t="str">
        <f>'AI - 1'!A507</f>
        <v>No</v>
      </c>
      <c r="M508" s="21" t="str">
        <f>'AI - 2'!A507</f>
        <v>No</v>
      </c>
      <c r="N508" s="21" t="str">
        <f>'AI  - 3'!A507</f>
        <v>No</v>
      </c>
      <c r="O508" s="10">
        <f t="shared" si="3"/>
        <v>0</v>
      </c>
      <c r="P508" s="21" t="str">
        <f>'AI - 1'!B507</f>
        <v>No</v>
      </c>
      <c r="Q508" s="21" t="str">
        <f>'AI - 2'!B507</f>
        <v>No</v>
      </c>
      <c r="R508" s="21" t="str">
        <f>'AI  - 3'!B507</f>
        <v>No</v>
      </c>
      <c r="S508" s="10">
        <f t="shared" si="4"/>
        <v>0</v>
      </c>
      <c r="T508" s="22" t="str">
        <f t="shared" si="5"/>
        <v>No</v>
      </c>
      <c r="U508" s="23"/>
      <c r="V508" s="10"/>
      <c r="W508" s="7"/>
      <c r="X508" s="24"/>
      <c r="Y508" s="25"/>
      <c r="Z508" s="27"/>
      <c r="AA508" s="27"/>
      <c r="AB508" s="28"/>
      <c r="AC508" s="27"/>
      <c r="AD508" s="27"/>
      <c r="AE508" s="27"/>
      <c r="AF508" s="28"/>
      <c r="AG508" s="27"/>
    </row>
    <row r="509" ht="15.75" hidden="1" customHeight="1">
      <c r="A509" s="16"/>
      <c r="B509" s="12">
        <v>889.0</v>
      </c>
      <c r="C509" s="7" t="s">
        <v>1076</v>
      </c>
      <c r="D509" s="7" t="s">
        <v>1077</v>
      </c>
      <c r="E509" s="26" t="s">
        <v>25</v>
      </c>
      <c r="F509" s="18" t="str">
        <f t="shared" si="1"/>
        <v>No</v>
      </c>
      <c r="G509" s="26" t="s">
        <v>25</v>
      </c>
      <c r="H509" s="18" t="str">
        <f t="shared" si="2"/>
        <v>None</v>
      </c>
      <c r="K509" s="20"/>
      <c r="L509" s="21" t="str">
        <f>'AI - 1'!A508</f>
        <v>No</v>
      </c>
      <c r="M509" s="21" t="str">
        <f>'AI - 2'!A508</f>
        <v>No</v>
      </c>
      <c r="N509" s="21" t="str">
        <f>'AI  - 3'!A508</f>
        <v>No</v>
      </c>
      <c r="O509" s="10">
        <f t="shared" si="3"/>
        <v>0</v>
      </c>
      <c r="P509" s="21" t="str">
        <f>'AI - 1'!B508</f>
        <v>No</v>
      </c>
      <c r="Q509" s="21" t="str">
        <f>'AI - 2'!B508</f>
        <v>No</v>
      </c>
      <c r="R509" s="21" t="str">
        <f>'AI  - 3'!B508</f>
        <v>No</v>
      </c>
      <c r="S509" s="10">
        <f t="shared" si="4"/>
        <v>0</v>
      </c>
      <c r="T509" s="22" t="str">
        <f t="shared" si="5"/>
        <v>No</v>
      </c>
      <c r="U509" s="23"/>
      <c r="V509" s="10"/>
      <c r="W509" s="7"/>
      <c r="X509" s="24"/>
      <c r="Y509" s="25"/>
      <c r="Z509" s="27"/>
      <c r="AA509" s="27"/>
      <c r="AB509" s="28"/>
      <c r="AC509" s="27"/>
      <c r="AD509" s="27"/>
      <c r="AE509" s="27"/>
      <c r="AF509" s="28"/>
      <c r="AG509" s="27"/>
    </row>
    <row r="510" ht="15.75" hidden="1" customHeight="1">
      <c r="A510" s="16"/>
      <c r="B510" s="12">
        <v>635.0</v>
      </c>
      <c r="C510" s="7" t="s">
        <v>1078</v>
      </c>
      <c r="D510" s="7" t="s">
        <v>1079</v>
      </c>
      <c r="E510" s="26" t="s">
        <v>25</v>
      </c>
      <c r="F510" s="18" t="str">
        <f t="shared" si="1"/>
        <v>No</v>
      </c>
      <c r="G510" s="26" t="s">
        <v>25</v>
      </c>
      <c r="H510" s="18" t="str">
        <f t="shared" si="2"/>
        <v>None</v>
      </c>
      <c r="K510" s="20"/>
      <c r="L510" s="21" t="str">
        <f>'AI - 1'!A509</f>
        <v>No</v>
      </c>
      <c r="M510" s="21" t="str">
        <f>'AI - 2'!A509</f>
        <v>No</v>
      </c>
      <c r="N510" s="21" t="str">
        <f>'AI  - 3'!A509</f>
        <v>No</v>
      </c>
      <c r="O510" s="10">
        <f t="shared" si="3"/>
        <v>0</v>
      </c>
      <c r="P510" s="21" t="str">
        <f>'AI - 1'!B509</f>
        <v>No</v>
      </c>
      <c r="Q510" s="21" t="str">
        <f>'AI - 2'!B509</f>
        <v>No</v>
      </c>
      <c r="R510" s="21" t="str">
        <f>'AI  - 3'!B509</f>
        <v>No</v>
      </c>
      <c r="S510" s="10">
        <f t="shared" si="4"/>
        <v>0</v>
      </c>
      <c r="T510" s="22" t="str">
        <f t="shared" si="5"/>
        <v>No</v>
      </c>
      <c r="U510" s="23"/>
      <c r="V510" s="10"/>
      <c r="W510" s="7"/>
      <c r="X510" s="24"/>
      <c r="Y510" s="25"/>
      <c r="Z510" s="27"/>
      <c r="AA510" s="27"/>
      <c r="AB510" s="28"/>
      <c r="AC510" s="27"/>
      <c r="AD510" s="27"/>
      <c r="AE510" s="27"/>
      <c r="AF510" s="28"/>
      <c r="AG510" s="27"/>
    </row>
    <row r="511" ht="15.75" hidden="1" customHeight="1">
      <c r="A511" s="16"/>
      <c r="B511" s="12">
        <v>769.0</v>
      </c>
      <c r="C511" s="7" t="s">
        <v>1080</v>
      </c>
      <c r="D511" s="7" t="s">
        <v>1081</v>
      </c>
      <c r="E511" s="26" t="s">
        <v>25</v>
      </c>
      <c r="F511" s="18" t="str">
        <f t="shared" si="1"/>
        <v>No</v>
      </c>
      <c r="G511" s="26" t="s">
        <v>25</v>
      </c>
      <c r="H511" s="18" t="str">
        <f t="shared" si="2"/>
        <v>None</v>
      </c>
      <c r="K511" s="20"/>
      <c r="L511" s="21" t="str">
        <f>'AI - 1'!A510</f>
        <v>No</v>
      </c>
      <c r="M511" s="21" t="str">
        <f>'AI - 2'!A510</f>
        <v>No</v>
      </c>
      <c r="N511" s="21" t="str">
        <f>'AI  - 3'!A510</f>
        <v>No</v>
      </c>
      <c r="O511" s="10">
        <f t="shared" si="3"/>
        <v>0</v>
      </c>
      <c r="P511" s="21" t="str">
        <f>'AI - 1'!B510</f>
        <v>No</v>
      </c>
      <c r="Q511" s="21" t="str">
        <f>'AI - 2'!B510</f>
        <v>No</v>
      </c>
      <c r="R511" s="21" t="str">
        <f>'AI  - 3'!B510</f>
        <v>No</v>
      </c>
      <c r="S511" s="10">
        <f t="shared" si="4"/>
        <v>0</v>
      </c>
      <c r="T511" s="22" t="str">
        <f t="shared" si="5"/>
        <v>No</v>
      </c>
      <c r="U511" s="23"/>
      <c r="V511" s="10"/>
      <c r="W511" s="7"/>
      <c r="X511" s="24"/>
      <c r="Y511" s="25"/>
      <c r="Z511" s="27"/>
      <c r="AA511" s="27"/>
      <c r="AB511" s="28"/>
      <c r="AC511" s="27"/>
      <c r="AD511" s="27"/>
      <c r="AE511" s="27"/>
      <c r="AF511" s="28"/>
      <c r="AG511" s="27"/>
    </row>
    <row r="512" ht="15.75" hidden="1" customHeight="1">
      <c r="A512" s="16"/>
      <c r="B512" s="12">
        <v>661.0</v>
      </c>
      <c r="C512" s="7" t="s">
        <v>1082</v>
      </c>
      <c r="D512" s="7" t="s">
        <v>1083</v>
      </c>
      <c r="E512" s="26" t="s">
        <v>25</v>
      </c>
      <c r="F512" s="18" t="str">
        <f t="shared" si="1"/>
        <v>No</v>
      </c>
      <c r="G512" s="26" t="s">
        <v>25</v>
      </c>
      <c r="H512" s="18" t="str">
        <f t="shared" si="2"/>
        <v>None</v>
      </c>
      <c r="K512" s="20"/>
      <c r="L512" s="21" t="str">
        <f>'AI - 1'!A511</f>
        <v>No</v>
      </c>
      <c r="M512" s="21" t="str">
        <f>'AI - 2'!A511</f>
        <v>No</v>
      </c>
      <c r="N512" s="21" t="str">
        <f>'AI  - 3'!A511</f>
        <v>No</v>
      </c>
      <c r="O512" s="10">
        <f t="shared" si="3"/>
        <v>0</v>
      </c>
      <c r="P512" s="21" t="str">
        <f>'AI - 1'!B511</f>
        <v>No</v>
      </c>
      <c r="Q512" s="21" t="str">
        <f>'AI - 2'!B511</f>
        <v>No</v>
      </c>
      <c r="R512" s="21" t="str">
        <f>'AI  - 3'!B511</f>
        <v>No</v>
      </c>
      <c r="S512" s="10">
        <f t="shared" si="4"/>
        <v>0</v>
      </c>
      <c r="T512" s="22" t="str">
        <f t="shared" si="5"/>
        <v>No</v>
      </c>
      <c r="U512" s="23"/>
      <c r="V512" s="10"/>
      <c r="W512" s="7"/>
      <c r="X512" s="24"/>
      <c r="Y512" s="25"/>
      <c r="Z512" s="7"/>
      <c r="AA512" s="7"/>
      <c r="AB512" s="24"/>
      <c r="AC512" s="25"/>
      <c r="AD512" s="7"/>
      <c r="AE512" s="7"/>
      <c r="AF512" s="24"/>
      <c r="AG512" s="25"/>
    </row>
    <row r="513" ht="15.75" hidden="1" customHeight="1">
      <c r="A513" s="16"/>
      <c r="B513" s="12">
        <v>277.0</v>
      </c>
      <c r="C513" s="7" t="s">
        <v>1084</v>
      </c>
      <c r="D513" s="7" t="s">
        <v>1085</v>
      </c>
      <c r="E513" s="26" t="s">
        <v>25</v>
      </c>
      <c r="F513" s="18" t="str">
        <f t="shared" si="1"/>
        <v>No</v>
      </c>
      <c r="G513" s="26" t="s">
        <v>25</v>
      </c>
      <c r="H513" s="18" t="str">
        <f t="shared" si="2"/>
        <v>None</v>
      </c>
      <c r="K513" s="20"/>
      <c r="L513" s="21" t="str">
        <f>'AI - 1'!A512</f>
        <v>No</v>
      </c>
      <c r="M513" s="21" t="str">
        <f>'AI - 2'!A512</f>
        <v>No</v>
      </c>
      <c r="N513" s="21" t="str">
        <f>'AI  - 3'!A512</f>
        <v>No</v>
      </c>
      <c r="O513" s="10">
        <f t="shared" si="3"/>
        <v>0</v>
      </c>
      <c r="P513" s="21" t="str">
        <f>'AI - 1'!B512</f>
        <v>No</v>
      </c>
      <c r="Q513" s="21" t="str">
        <f>'AI - 2'!B512</f>
        <v>No</v>
      </c>
      <c r="R513" s="21" t="str">
        <f>'AI  - 3'!B512</f>
        <v>No</v>
      </c>
      <c r="S513" s="10">
        <f t="shared" si="4"/>
        <v>0</v>
      </c>
      <c r="T513" s="22" t="str">
        <f t="shared" si="5"/>
        <v>No</v>
      </c>
      <c r="U513" s="23"/>
      <c r="V513" s="10"/>
      <c r="W513" s="7"/>
      <c r="X513" s="24"/>
      <c r="Y513" s="25"/>
      <c r="Z513" s="27"/>
      <c r="AA513" s="27"/>
      <c r="AB513" s="28"/>
      <c r="AC513" s="27"/>
      <c r="AD513" s="27"/>
      <c r="AE513" s="27"/>
      <c r="AF513" s="28"/>
      <c r="AG513" s="27"/>
    </row>
    <row r="514" ht="15.75" customHeight="1">
      <c r="A514" s="16"/>
      <c r="B514" s="12">
        <v>838.0</v>
      </c>
      <c r="C514" s="7" t="s">
        <v>163</v>
      </c>
      <c r="D514" s="7" t="s">
        <v>1086</v>
      </c>
      <c r="E514" s="17" t="s">
        <v>21</v>
      </c>
      <c r="F514" s="18" t="str">
        <f t="shared" si="1"/>
        <v>No</v>
      </c>
      <c r="G514" s="17" t="s">
        <v>21</v>
      </c>
      <c r="H514" s="19" t="str">
        <f t="shared" si="2"/>
        <v>AI Error</v>
      </c>
      <c r="K514" s="20"/>
      <c r="L514" s="21" t="str">
        <f>'AI - 1'!A513</f>
        <v>No</v>
      </c>
      <c r="M514" s="21" t="str">
        <f>'AI - 2'!A513</f>
        <v>No</v>
      </c>
      <c r="N514" s="21" t="str">
        <f>'AI  - 3'!A513</f>
        <v>No</v>
      </c>
      <c r="O514" s="10">
        <f t="shared" si="3"/>
        <v>0</v>
      </c>
      <c r="P514" s="21" t="str">
        <f>'AI - 1'!B513</f>
        <v>No</v>
      </c>
      <c r="Q514" s="21" t="str">
        <f>'AI - 2'!B513</f>
        <v>No</v>
      </c>
      <c r="R514" s="21" t="str">
        <f>'AI  - 3'!B513</f>
        <v>No</v>
      </c>
      <c r="S514" s="10">
        <f t="shared" si="4"/>
        <v>0</v>
      </c>
      <c r="T514" s="22" t="str">
        <f t="shared" si="5"/>
        <v>No</v>
      </c>
      <c r="U514" s="23"/>
      <c r="V514" s="10"/>
      <c r="W514" s="7"/>
      <c r="X514" s="24"/>
      <c r="Y514" s="25"/>
      <c r="Z514" s="27"/>
      <c r="AA514" s="27"/>
      <c r="AB514" s="28"/>
      <c r="AC514" s="27"/>
      <c r="AD514" s="27"/>
      <c r="AE514" s="27"/>
      <c r="AF514" s="28"/>
      <c r="AG514" s="27"/>
    </row>
    <row r="515" ht="15.75" hidden="1" customHeight="1">
      <c r="A515" s="16"/>
      <c r="B515" s="12">
        <v>814.0</v>
      </c>
      <c r="C515" s="7" t="s">
        <v>1087</v>
      </c>
      <c r="D515" s="7" t="s">
        <v>1088</v>
      </c>
      <c r="E515" s="26" t="s">
        <v>25</v>
      </c>
      <c r="F515" s="18" t="str">
        <f t="shared" si="1"/>
        <v>No</v>
      </c>
      <c r="G515" s="26" t="s">
        <v>25</v>
      </c>
      <c r="H515" s="18" t="str">
        <f t="shared" si="2"/>
        <v>None</v>
      </c>
      <c r="K515" s="20"/>
      <c r="L515" s="21" t="str">
        <f>'AI - 1'!A514</f>
        <v>No</v>
      </c>
      <c r="M515" s="21" t="str">
        <f>'AI - 2'!A514</f>
        <v>No</v>
      </c>
      <c r="N515" s="21" t="str">
        <f>'AI  - 3'!A514</f>
        <v>No</v>
      </c>
      <c r="O515" s="10">
        <f t="shared" si="3"/>
        <v>0</v>
      </c>
      <c r="P515" s="21" t="str">
        <f>'AI - 1'!B514</f>
        <v>No</v>
      </c>
      <c r="Q515" s="21" t="str">
        <f>'AI - 2'!B514</f>
        <v>No</v>
      </c>
      <c r="R515" s="21" t="str">
        <f>'AI  - 3'!B514</f>
        <v>No</v>
      </c>
      <c r="S515" s="10">
        <f t="shared" si="4"/>
        <v>0</v>
      </c>
      <c r="T515" s="22" t="str">
        <f t="shared" si="5"/>
        <v>No</v>
      </c>
      <c r="U515" s="23"/>
      <c r="V515" s="10"/>
      <c r="W515" s="7"/>
      <c r="X515" s="24"/>
      <c r="Y515" s="25"/>
      <c r="Z515" s="27"/>
      <c r="AA515" s="27"/>
      <c r="AB515" s="28"/>
      <c r="AC515" s="27"/>
      <c r="AD515" s="27"/>
      <c r="AE515" s="27"/>
      <c r="AF515" s="28"/>
      <c r="AG515" s="27"/>
    </row>
    <row r="516" ht="15.75" hidden="1" customHeight="1">
      <c r="A516" s="16"/>
      <c r="B516" s="12">
        <v>977.0</v>
      </c>
      <c r="C516" s="7" t="s">
        <v>1089</v>
      </c>
      <c r="D516" s="7" t="s">
        <v>1090</v>
      </c>
      <c r="E516" s="26" t="s">
        <v>25</v>
      </c>
      <c r="F516" s="18" t="str">
        <f t="shared" si="1"/>
        <v>No</v>
      </c>
      <c r="G516" s="26" t="s">
        <v>25</v>
      </c>
      <c r="H516" s="18" t="str">
        <f t="shared" si="2"/>
        <v>None</v>
      </c>
      <c r="K516" s="20"/>
      <c r="L516" s="21" t="str">
        <f>'AI - 1'!A515</f>
        <v>No</v>
      </c>
      <c r="M516" s="21" t="str">
        <f>'AI - 2'!A515</f>
        <v>No</v>
      </c>
      <c r="N516" s="21" t="str">
        <f>'AI  - 3'!A515</f>
        <v>No</v>
      </c>
      <c r="O516" s="10">
        <f t="shared" si="3"/>
        <v>0</v>
      </c>
      <c r="P516" s="21" t="str">
        <f>'AI - 1'!B515</f>
        <v>No</v>
      </c>
      <c r="Q516" s="21" t="str">
        <f>'AI - 2'!B515</f>
        <v>No</v>
      </c>
      <c r="R516" s="21" t="str">
        <f>'AI  - 3'!B515</f>
        <v>No</v>
      </c>
      <c r="S516" s="10">
        <f t="shared" si="4"/>
        <v>0</v>
      </c>
      <c r="T516" s="22" t="str">
        <f t="shared" si="5"/>
        <v>No</v>
      </c>
      <c r="U516" s="23"/>
      <c r="V516" s="10"/>
      <c r="W516" s="7"/>
      <c r="X516" s="24"/>
      <c r="Y516" s="25"/>
      <c r="Z516" s="27"/>
      <c r="AA516" s="27"/>
      <c r="AB516" s="28"/>
      <c r="AC516" s="27"/>
      <c r="AD516" s="27"/>
      <c r="AE516" s="27"/>
      <c r="AF516" s="28"/>
      <c r="AG516" s="27"/>
    </row>
    <row r="517" ht="15.75" hidden="1" customHeight="1">
      <c r="A517" s="16"/>
      <c r="B517" s="12">
        <v>890.0</v>
      </c>
      <c r="C517" s="7" t="s">
        <v>1091</v>
      </c>
      <c r="D517" s="7" t="s">
        <v>1092</v>
      </c>
      <c r="E517" s="26" t="s">
        <v>25</v>
      </c>
      <c r="F517" s="18" t="str">
        <f t="shared" si="1"/>
        <v>No</v>
      </c>
      <c r="G517" s="30" t="s">
        <v>25</v>
      </c>
      <c r="H517" s="18" t="str">
        <f t="shared" si="2"/>
        <v>None</v>
      </c>
      <c r="K517" s="20"/>
      <c r="L517" s="21" t="str">
        <f>'AI - 1'!A516</f>
        <v>No</v>
      </c>
      <c r="M517" s="21" t="str">
        <f>'AI - 2'!A516</f>
        <v>No</v>
      </c>
      <c r="N517" s="21" t="str">
        <f>'AI  - 3'!A516</f>
        <v>No</v>
      </c>
      <c r="O517" s="10">
        <f t="shared" si="3"/>
        <v>0</v>
      </c>
      <c r="P517" s="21" t="str">
        <f>'AI - 1'!B516</f>
        <v>No</v>
      </c>
      <c r="Q517" s="21" t="str">
        <f>'AI - 2'!B516</f>
        <v>No</v>
      </c>
      <c r="R517" s="21" t="str">
        <f>'AI  - 3'!B516</f>
        <v>No</v>
      </c>
      <c r="S517" s="10">
        <f t="shared" si="4"/>
        <v>0</v>
      </c>
      <c r="T517" s="22" t="str">
        <f t="shared" si="5"/>
        <v>No</v>
      </c>
      <c r="U517" s="23"/>
      <c r="V517" s="10"/>
      <c r="W517" s="7"/>
      <c r="X517" s="24"/>
      <c r="Y517" s="25"/>
      <c r="Z517" s="27"/>
      <c r="AA517" s="27"/>
      <c r="AB517" s="28"/>
      <c r="AC517" s="27"/>
      <c r="AD517" s="27"/>
      <c r="AE517" s="27"/>
      <c r="AF517" s="28"/>
      <c r="AG517" s="27"/>
    </row>
    <row r="518" ht="15.75" hidden="1" customHeight="1">
      <c r="A518" s="16"/>
      <c r="B518" s="12">
        <v>523.0</v>
      </c>
      <c r="C518" s="7" t="s">
        <v>1093</v>
      </c>
      <c r="D518" s="7" t="s">
        <v>1094</v>
      </c>
      <c r="E518" s="26" t="s">
        <v>25</v>
      </c>
      <c r="F518" s="18" t="str">
        <f t="shared" si="1"/>
        <v>No</v>
      </c>
      <c r="G518" s="26" t="s">
        <v>25</v>
      </c>
      <c r="H518" s="18" t="str">
        <f t="shared" si="2"/>
        <v>None</v>
      </c>
      <c r="K518" s="20"/>
      <c r="L518" s="21" t="str">
        <f>'AI - 1'!A517</f>
        <v>No</v>
      </c>
      <c r="M518" s="21" t="str">
        <f>'AI - 2'!A517</f>
        <v>No</v>
      </c>
      <c r="N518" s="21" t="str">
        <f>'AI  - 3'!A517</f>
        <v>No</v>
      </c>
      <c r="O518" s="10">
        <f t="shared" si="3"/>
        <v>0</v>
      </c>
      <c r="P518" s="21" t="str">
        <f>'AI - 1'!B517</f>
        <v>No</v>
      </c>
      <c r="Q518" s="21" t="str">
        <f>'AI - 2'!B517</f>
        <v>No</v>
      </c>
      <c r="R518" s="21" t="str">
        <f>'AI  - 3'!B517</f>
        <v>No</v>
      </c>
      <c r="S518" s="10">
        <f t="shared" si="4"/>
        <v>0</v>
      </c>
      <c r="T518" s="22" t="str">
        <f t="shared" si="5"/>
        <v>No</v>
      </c>
      <c r="U518" s="23"/>
      <c r="V518" s="10"/>
      <c r="W518" s="7"/>
      <c r="X518" s="24"/>
      <c r="Y518" s="25"/>
      <c r="Z518" s="27"/>
      <c r="AA518" s="27"/>
      <c r="AB518" s="28"/>
      <c r="AC518" s="27"/>
      <c r="AD518" s="27"/>
      <c r="AE518" s="27"/>
      <c r="AF518" s="28"/>
      <c r="AG518" s="27"/>
    </row>
    <row r="519" ht="15.75" hidden="1" customHeight="1">
      <c r="A519" s="16"/>
      <c r="B519" s="12">
        <v>506.0</v>
      </c>
      <c r="C519" s="7" t="s">
        <v>1095</v>
      </c>
      <c r="D519" s="7" t="s">
        <v>1096</v>
      </c>
      <c r="E519" s="26" t="s">
        <v>25</v>
      </c>
      <c r="F519" s="18" t="str">
        <f t="shared" si="1"/>
        <v>No</v>
      </c>
      <c r="G519" s="26" t="s">
        <v>25</v>
      </c>
      <c r="H519" s="18" t="str">
        <f t="shared" si="2"/>
        <v>None</v>
      </c>
      <c r="K519" s="20"/>
      <c r="L519" s="21" t="str">
        <f>'AI - 1'!A518</f>
        <v>No</v>
      </c>
      <c r="M519" s="21" t="str">
        <f>'AI - 2'!A518</f>
        <v>No</v>
      </c>
      <c r="N519" s="21" t="str">
        <f>'AI  - 3'!A518</f>
        <v>No</v>
      </c>
      <c r="O519" s="10">
        <f t="shared" si="3"/>
        <v>0</v>
      </c>
      <c r="P519" s="21" t="str">
        <f>'AI - 1'!B518</f>
        <v>No</v>
      </c>
      <c r="Q519" s="21" t="str">
        <f>'AI - 2'!B518</f>
        <v>No</v>
      </c>
      <c r="R519" s="21" t="str">
        <f>'AI  - 3'!B518</f>
        <v>No</v>
      </c>
      <c r="S519" s="10">
        <f t="shared" si="4"/>
        <v>0</v>
      </c>
      <c r="T519" s="22" t="str">
        <f t="shared" si="5"/>
        <v>No</v>
      </c>
      <c r="U519" s="23"/>
      <c r="V519" s="10"/>
      <c r="W519" s="7"/>
      <c r="X519" s="24"/>
      <c r="Y519" s="25"/>
      <c r="Z519" s="27"/>
      <c r="AA519" s="27"/>
      <c r="AB519" s="28"/>
      <c r="AC519" s="27"/>
      <c r="AD519" s="27"/>
      <c r="AE519" s="27"/>
      <c r="AF519" s="28"/>
      <c r="AG519" s="27"/>
    </row>
    <row r="520" ht="15.75" hidden="1" customHeight="1">
      <c r="A520" s="16"/>
      <c r="B520" s="12">
        <v>132.0</v>
      </c>
      <c r="C520" s="7" t="s">
        <v>166</v>
      </c>
      <c r="D520" s="7" t="s">
        <v>1097</v>
      </c>
      <c r="E520" s="17" t="s">
        <v>21</v>
      </c>
      <c r="F520" s="18" t="str">
        <f t="shared" si="1"/>
        <v>Yes</v>
      </c>
      <c r="G520" s="17" t="s">
        <v>21</v>
      </c>
      <c r="H520" s="18" t="str">
        <f t="shared" si="2"/>
        <v>None</v>
      </c>
      <c r="K520" s="20"/>
      <c r="L520" s="21" t="str">
        <f>'AI - 1'!A519</f>
        <v>Yes</v>
      </c>
      <c r="M520" s="21" t="str">
        <f>'AI - 2'!A519</f>
        <v>Yes</v>
      </c>
      <c r="N520" s="21" t="str">
        <f>'AI  - 3'!A519</f>
        <v>Yes</v>
      </c>
      <c r="O520" s="10">
        <f t="shared" si="3"/>
        <v>3</v>
      </c>
      <c r="P520" s="21" t="str">
        <f>'AI - 1'!B519</f>
        <v>Yes</v>
      </c>
      <c r="Q520" s="21" t="str">
        <f>'AI - 2'!B519</f>
        <v>Yes</v>
      </c>
      <c r="R520" s="21" t="str">
        <f>'AI  - 3'!B519</f>
        <v>Yes</v>
      </c>
      <c r="S520" s="10">
        <f t="shared" si="4"/>
        <v>3</v>
      </c>
      <c r="T520" s="22" t="str">
        <f t="shared" si="5"/>
        <v>Yes</v>
      </c>
      <c r="U520" s="23"/>
      <c r="V520" s="10"/>
      <c r="W520" s="7"/>
      <c r="X520" s="24"/>
      <c r="Y520" s="25"/>
      <c r="Z520" s="27"/>
      <c r="AA520" s="27"/>
      <c r="AB520" s="28"/>
      <c r="AC520" s="27"/>
      <c r="AD520" s="27"/>
      <c r="AE520" s="27"/>
      <c r="AF520" s="28"/>
      <c r="AG520" s="27"/>
    </row>
    <row r="521" ht="15.75" hidden="1" customHeight="1">
      <c r="A521" s="16"/>
      <c r="B521" s="12">
        <v>30.0</v>
      </c>
      <c r="C521" s="18" t="s">
        <v>1098</v>
      </c>
      <c r="D521" s="18" t="s">
        <v>1099</v>
      </c>
      <c r="E521" s="30" t="s">
        <v>25</v>
      </c>
      <c r="F521" s="18" t="str">
        <f t="shared" si="1"/>
        <v>No</v>
      </c>
      <c r="G521" s="30" t="s">
        <v>25</v>
      </c>
      <c r="H521" s="18" t="str">
        <f t="shared" si="2"/>
        <v>None</v>
      </c>
      <c r="K521" s="20"/>
      <c r="L521" s="21" t="str">
        <f>'AI - 1'!A520</f>
        <v>No</v>
      </c>
      <c r="M521" s="21" t="str">
        <f>'AI - 2'!A520</f>
        <v>No</v>
      </c>
      <c r="N521" s="21" t="str">
        <f>'AI  - 3'!A520</f>
        <v>No</v>
      </c>
      <c r="O521" s="10">
        <f t="shared" si="3"/>
        <v>0</v>
      </c>
      <c r="P521" s="21" t="str">
        <f>'AI - 1'!B520</f>
        <v>No</v>
      </c>
      <c r="Q521" s="21" t="str">
        <f>'AI - 2'!B520</f>
        <v>No</v>
      </c>
      <c r="R521" s="21" t="str">
        <f>'AI  - 3'!B520</f>
        <v>No</v>
      </c>
      <c r="S521" s="10">
        <f t="shared" si="4"/>
        <v>0</v>
      </c>
      <c r="T521" s="22" t="str">
        <f t="shared" si="5"/>
        <v>No</v>
      </c>
      <c r="U521" s="23"/>
      <c r="V521" s="10"/>
      <c r="W521" s="7"/>
      <c r="X521" s="24"/>
      <c r="Y521" s="25"/>
      <c r="Z521" s="27"/>
      <c r="AA521" s="27"/>
      <c r="AB521" s="28"/>
      <c r="AC521" s="27"/>
      <c r="AD521" s="27"/>
      <c r="AE521" s="27"/>
      <c r="AF521" s="28"/>
      <c r="AG521" s="27"/>
    </row>
    <row r="522" ht="15.75" hidden="1" customHeight="1">
      <c r="A522" s="16"/>
      <c r="B522" s="12">
        <v>768.0</v>
      </c>
      <c r="C522" s="7" t="s">
        <v>1100</v>
      </c>
      <c r="D522" s="7" t="s">
        <v>1101</v>
      </c>
      <c r="E522" s="26" t="s">
        <v>25</v>
      </c>
      <c r="F522" s="18" t="str">
        <f t="shared" si="1"/>
        <v>No</v>
      </c>
      <c r="G522" s="26" t="s">
        <v>25</v>
      </c>
      <c r="H522" s="18" t="str">
        <f t="shared" si="2"/>
        <v>None</v>
      </c>
      <c r="K522" s="20"/>
      <c r="L522" s="21" t="str">
        <f>'AI - 1'!A521</f>
        <v>No</v>
      </c>
      <c r="M522" s="21" t="str">
        <f>'AI - 2'!A521</f>
        <v>No</v>
      </c>
      <c r="N522" s="21" t="str">
        <f>'AI  - 3'!A521</f>
        <v>No</v>
      </c>
      <c r="O522" s="10">
        <f t="shared" si="3"/>
        <v>0</v>
      </c>
      <c r="P522" s="21" t="str">
        <f>'AI - 1'!B521</f>
        <v>No</v>
      </c>
      <c r="Q522" s="21" t="str">
        <f>'AI - 2'!B521</f>
        <v>No</v>
      </c>
      <c r="R522" s="21" t="str">
        <f>'AI  - 3'!B521</f>
        <v>No</v>
      </c>
      <c r="S522" s="10">
        <f t="shared" si="4"/>
        <v>0</v>
      </c>
      <c r="T522" s="22" t="str">
        <f t="shared" si="5"/>
        <v>No</v>
      </c>
      <c r="U522" s="23"/>
      <c r="V522" s="10"/>
      <c r="W522" s="7"/>
      <c r="X522" s="24"/>
      <c r="Y522" s="25"/>
      <c r="Z522" s="27"/>
      <c r="AA522" s="27"/>
      <c r="AB522" s="28"/>
      <c r="AC522" s="27"/>
      <c r="AD522" s="27"/>
      <c r="AE522" s="27"/>
      <c r="AF522" s="28"/>
      <c r="AG522" s="27"/>
    </row>
    <row r="523" ht="15.75" hidden="1" customHeight="1">
      <c r="A523" s="16"/>
      <c r="B523" s="12">
        <v>697.0</v>
      </c>
      <c r="C523" s="7" t="s">
        <v>1102</v>
      </c>
      <c r="D523" s="7" t="s">
        <v>1103</v>
      </c>
      <c r="E523" s="26" t="s">
        <v>25</v>
      </c>
      <c r="F523" s="18" t="str">
        <f t="shared" si="1"/>
        <v>No</v>
      </c>
      <c r="G523" s="26" t="s">
        <v>25</v>
      </c>
      <c r="H523" s="18" t="str">
        <f t="shared" si="2"/>
        <v>None</v>
      </c>
      <c r="K523" s="20"/>
      <c r="L523" s="21" t="str">
        <f>'AI - 1'!A522</f>
        <v>No</v>
      </c>
      <c r="M523" s="21" t="str">
        <f>'AI - 2'!A522</f>
        <v>No</v>
      </c>
      <c r="N523" s="21" t="str">
        <f>'AI  - 3'!A522</f>
        <v>No</v>
      </c>
      <c r="O523" s="10">
        <f t="shared" si="3"/>
        <v>0</v>
      </c>
      <c r="P523" s="21" t="str">
        <f>'AI - 1'!B522</f>
        <v>No</v>
      </c>
      <c r="Q523" s="21" t="str">
        <f>'AI - 2'!B522</f>
        <v>No</v>
      </c>
      <c r="R523" s="21" t="str">
        <f>'AI  - 3'!B522</f>
        <v>No</v>
      </c>
      <c r="S523" s="10">
        <f t="shared" si="4"/>
        <v>0</v>
      </c>
      <c r="T523" s="22" t="str">
        <f t="shared" si="5"/>
        <v>No</v>
      </c>
      <c r="U523" s="23"/>
      <c r="V523" s="10"/>
      <c r="W523" s="7"/>
      <c r="X523" s="24"/>
      <c r="Y523" s="25"/>
      <c r="Z523" s="27"/>
      <c r="AA523" s="27"/>
      <c r="AB523" s="28"/>
      <c r="AC523" s="27"/>
      <c r="AD523" s="27"/>
      <c r="AE523" s="27"/>
      <c r="AF523" s="28"/>
      <c r="AG523" s="27"/>
    </row>
    <row r="524" ht="15.75" hidden="1" customHeight="1">
      <c r="A524" s="16"/>
      <c r="B524" s="12">
        <v>858.0</v>
      </c>
      <c r="C524" s="7" t="s">
        <v>1104</v>
      </c>
      <c r="D524" s="7" t="s">
        <v>1105</v>
      </c>
      <c r="E524" s="26" t="s">
        <v>25</v>
      </c>
      <c r="F524" s="18" t="str">
        <f t="shared" si="1"/>
        <v>No</v>
      </c>
      <c r="G524" s="26" t="s">
        <v>25</v>
      </c>
      <c r="H524" s="18" t="str">
        <f t="shared" si="2"/>
        <v>None</v>
      </c>
      <c r="K524" s="20"/>
      <c r="L524" s="21" t="str">
        <f>'AI - 1'!A523</f>
        <v>No</v>
      </c>
      <c r="M524" s="21" t="str">
        <f>'AI - 2'!A523</f>
        <v>No</v>
      </c>
      <c r="N524" s="21" t="str">
        <f>'AI  - 3'!A523</f>
        <v>No</v>
      </c>
      <c r="O524" s="10">
        <f t="shared" si="3"/>
        <v>0</v>
      </c>
      <c r="P524" s="21" t="str">
        <f>'AI - 1'!B523</f>
        <v>No</v>
      </c>
      <c r="Q524" s="21" t="str">
        <f>'AI - 2'!B523</f>
        <v>No</v>
      </c>
      <c r="R524" s="21" t="str">
        <f>'AI  - 3'!B523</f>
        <v>No</v>
      </c>
      <c r="S524" s="10">
        <f t="shared" si="4"/>
        <v>0</v>
      </c>
      <c r="T524" s="22" t="str">
        <f t="shared" si="5"/>
        <v>No</v>
      </c>
      <c r="U524" s="23"/>
      <c r="V524" s="10"/>
      <c r="W524" s="7"/>
      <c r="X524" s="24"/>
      <c r="Y524" s="25"/>
      <c r="Z524" s="27"/>
      <c r="AA524" s="27"/>
      <c r="AB524" s="28"/>
      <c r="AC524" s="27"/>
      <c r="AD524" s="27"/>
      <c r="AE524" s="27"/>
      <c r="AF524" s="28"/>
      <c r="AG524" s="27"/>
    </row>
    <row r="525" ht="15.75" hidden="1" customHeight="1">
      <c r="A525" s="16"/>
      <c r="B525" s="12">
        <v>314.0</v>
      </c>
      <c r="C525" s="7" t="s">
        <v>1106</v>
      </c>
      <c r="D525" s="7" t="s">
        <v>1107</v>
      </c>
      <c r="E525" s="26" t="s">
        <v>25</v>
      </c>
      <c r="F525" s="18" t="str">
        <f t="shared" si="1"/>
        <v>No</v>
      </c>
      <c r="G525" s="26" t="s">
        <v>25</v>
      </c>
      <c r="H525" s="18" t="str">
        <f t="shared" si="2"/>
        <v>None</v>
      </c>
      <c r="K525" s="20"/>
      <c r="L525" s="21" t="str">
        <f>'AI - 1'!A524</f>
        <v>No</v>
      </c>
      <c r="M525" s="21" t="str">
        <f>'AI - 2'!A524</f>
        <v>No</v>
      </c>
      <c r="N525" s="21" t="str">
        <f>'AI  - 3'!A524</f>
        <v>No</v>
      </c>
      <c r="O525" s="10">
        <f t="shared" si="3"/>
        <v>0</v>
      </c>
      <c r="P525" s="21" t="str">
        <f>'AI - 1'!B524</f>
        <v>No</v>
      </c>
      <c r="Q525" s="21" t="str">
        <f>'AI - 2'!B524</f>
        <v>No</v>
      </c>
      <c r="R525" s="21" t="str">
        <f>'AI  - 3'!B524</f>
        <v>No</v>
      </c>
      <c r="S525" s="10">
        <f t="shared" si="4"/>
        <v>0</v>
      </c>
      <c r="T525" s="22" t="str">
        <f t="shared" si="5"/>
        <v>No</v>
      </c>
      <c r="U525" s="23"/>
      <c r="V525" s="10"/>
      <c r="W525" s="7"/>
      <c r="X525" s="24"/>
      <c r="Y525" s="25"/>
      <c r="Z525" s="27"/>
      <c r="AA525" s="27"/>
      <c r="AB525" s="28"/>
      <c r="AC525" s="27"/>
      <c r="AD525" s="27"/>
      <c r="AE525" s="27"/>
      <c r="AF525" s="28"/>
      <c r="AG525" s="27"/>
    </row>
    <row r="526" ht="15.75" hidden="1" customHeight="1">
      <c r="A526" s="16"/>
      <c r="B526" s="12">
        <v>969.0</v>
      </c>
      <c r="C526" s="7" t="s">
        <v>1108</v>
      </c>
      <c r="D526" s="7" t="s">
        <v>1109</v>
      </c>
      <c r="E526" s="26" t="s">
        <v>25</v>
      </c>
      <c r="F526" s="18" t="str">
        <f t="shared" si="1"/>
        <v>No</v>
      </c>
      <c r="G526" s="26" t="s">
        <v>25</v>
      </c>
      <c r="H526" s="18" t="str">
        <f t="shared" si="2"/>
        <v>None</v>
      </c>
      <c r="K526" s="20"/>
      <c r="L526" s="21" t="str">
        <f>'AI - 1'!A525</f>
        <v>No</v>
      </c>
      <c r="M526" s="21" t="str">
        <f>'AI - 2'!A525</f>
        <v>No</v>
      </c>
      <c r="N526" s="21" t="str">
        <f>'AI  - 3'!A525</f>
        <v>No</v>
      </c>
      <c r="O526" s="10">
        <f t="shared" si="3"/>
        <v>0</v>
      </c>
      <c r="P526" s="21" t="str">
        <f>'AI - 1'!B525</f>
        <v>No</v>
      </c>
      <c r="Q526" s="21" t="str">
        <f>'AI - 2'!B525</f>
        <v>No</v>
      </c>
      <c r="R526" s="21" t="str">
        <f>'AI  - 3'!B525</f>
        <v>No</v>
      </c>
      <c r="S526" s="10">
        <f t="shared" si="4"/>
        <v>0</v>
      </c>
      <c r="T526" s="22" t="str">
        <f t="shared" si="5"/>
        <v>No</v>
      </c>
      <c r="U526" s="23"/>
      <c r="V526" s="10"/>
      <c r="W526" s="7"/>
      <c r="X526" s="24"/>
      <c r="Y526" s="25"/>
      <c r="Z526" s="7"/>
      <c r="AA526" s="7"/>
      <c r="AB526" s="24"/>
      <c r="AC526" s="25"/>
      <c r="AD526" s="7"/>
      <c r="AE526" s="7"/>
      <c r="AF526" s="24"/>
      <c r="AG526" s="25"/>
    </row>
    <row r="527" ht="15.75" hidden="1" customHeight="1">
      <c r="A527" s="16"/>
      <c r="B527" s="12">
        <v>785.0</v>
      </c>
      <c r="C527" s="7" t="s">
        <v>1110</v>
      </c>
      <c r="D527" s="7" t="s">
        <v>1111</v>
      </c>
      <c r="E527" s="26" t="s">
        <v>25</v>
      </c>
      <c r="F527" s="18" t="str">
        <f t="shared" si="1"/>
        <v>No</v>
      </c>
      <c r="G527" s="26" t="s">
        <v>25</v>
      </c>
      <c r="H527" s="18" t="str">
        <f t="shared" si="2"/>
        <v>None</v>
      </c>
      <c r="K527" s="20"/>
      <c r="L527" s="21" t="str">
        <f>'AI - 1'!A526</f>
        <v>No</v>
      </c>
      <c r="M527" s="21" t="str">
        <f>'AI - 2'!A526</f>
        <v>No</v>
      </c>
      <c r="N527" s="21" t="str">
        <f>'AI  - 3'!A526</f>
        <v>No</v>
      </c>
      <c r="O527" s="10">
        <f t="shared" si="3"/>
        <v>0</v>
      </c>
      <c r="P527" s="21" t="str">
        <f>'AI - 1'!B526</f>
        <v>No</v>
      </c>
      <c r="Q527" s="21" t="str">
        <f>'AI - 2'!B526</f>
        <v>No</v>
      </c>
      <c r="R527" s="21" t="str">
        <f>'AI  - 3'!B526</f>
        <v>No</v>
      </c>
      <c r="S527" s="10">
        <f t="shared" si="4"/>
        <v>0</v>
      </c>
      <c r="T527" s="22" t="str">
        <f t="shared" si="5"/>
        <v>No</v>
      </c>
      <c r="U527" s="23"/>
      <c r="V527" s="10"/>
      <c r="W527" s="7"/>
      <c r="X527" s="24"/>
      <c r="Y527" s="25"/>
      <c r="Z527" s="27"/>
      <c r="AA527" s="27"/>
      <c r="AB527" s="28"/>
      <c r="AC527" s="27"/>
      <c r="AD527" s="27"/>
      <c r="AE527" s="27"/>
      <c r="AF527" s="28"/>
      <c r="AG527" s="27"/>
    </row>
    <row r="528" ht="15.75" hidden="1" customHeight="1">
      <c r="A528" s="16"/>
      <c r="B528" s="12">
        <v>304.0</v>
      </c>
      <c r="C528" s="7" t="s">
        <v>1112</v>
      </c>
      <c r="D528" s="7" t="s">
        <v>1113</v>
      </c>
      <c r="E528" s="26" t="s">
        <v>25</v>
      </c>
      <c r="F528" s="18" t="str">
        <f t="shared" si="1"/>
        <v>No</v>
      </c>
      <c r="G528" s="26" t="s">
        <v>25</v>
      </c>
      <c r="H528" s="18" t="str">
        <f t="shared" si="2"/>
        <v>None</v>
      </c>
      <c r="K528" s="20"/>
      <c r="L528" s="21" t="str">
        <f>'AI - 1'!A527</f>
        <v>No</v>
      </c>
      <c r="M528" s="21" t="str">
        <f>'AI - 2'!A527</f>
        <v>No</v>
      </c>
      <c r="N528" s="21" t="str">
        <f>'AI  - 3'!A527</f>
        <v>No</v>
      </c>
      <c r="O528" s="10">
        <f t="shared" si="3"/>
        <v>0</v>
      </c>
      <c r="P528" s="21" t="str">
        <f>'AI - 1'!B527</f>
        <v>No</v>
      </c>
      <c r="Q528" s="21" t="str">
        <f>'AI - 2'!B527</f>
        <v>No</v>
      </c>
      <c r="R528" s="21" t="str">
        <f>'AI  - 3'!B527</f>
        <v>No</v>
      </c>
      <c r="S528" s="10">
        <f t="shared" si="4"/>
        <v>0</v>
      </c>
      <c r="T528" s="22" t="str">
        <f t="shared" si="5"/>
        <v>No</v>
      </c>
      <c r="U528" s="23"/>
      <c r="V528" s="10"/>
      <c r="W528" s="7"/>
      <c r="X528" s="24"/>
      <c r="Y528" s="25"/>
      <c r="Z528" s="27"/>
      <c r="AA528" s="27"/>
      <c r="AB528" s="28"/>
      <c r="AC528" s="27"/>
      <c r="AD528" s="27"/>
      <c r="AE528" s="27"/>
      <c r="AF528" s="28"/>
      <c r="AG528" s="27"/>
    </row>
    <row r="529" ht="15.75" hidden="1" customHeight="1">
      <c r="A529" s="16"/>
      <c r="B529" s="12">
        <v>877.0</v>
      </c>
      <c r="C529" s="7" t="s">
        <v>1114</v>
      </c>
      <c r="D529" s="7" t="s">
        <v>1115</v>
      </c>
      <c r="E529" s="26" t="s">
        <v>25</v>
      </c>
      <c r="F529" s="18" t="str">
        <f t="shared" si="1"/>
        <v>No</v>
      </c>
      <c r="G529" s="26" t="s">
        <v>25</v>
      </c>
      <c r="H529" s="18" t="str">
        <f t="shared" si="2"/>
        <v>None</v>
      </c>
      <c r="K529" s="20"/>
      <c r="L529" s="21" t="str">
        <f>'AI - 1'!A528</f>
        <v>No</v>
      </c>
      <c r="M529" s="21" t="str">
        <f>'AI - 2'!A528</f>
        <v>No</v>
      </c>
      <c r="N529" s="21" t="str">
        <f>'AI  - 3'!A528</f>
        <v>No</v>
      </c>
      <c r="O529" s="10">
        <f t="shared" si="3"/>
        <v>0</v>
      </c>
      <c r="P529" s="21" t="str">
        <f>'AI - 1'!B528</f>
        <v>No</v>
      </c>
      <c r="Q529" s="21" t="str">
        <f>'AI - 2'!B528</f>
        <v>No</v>
      </c>
      <c r="R529" s="21" t="str">
        <f>'AI  - 3'!B528</f>
        <v>No</v>
      </c>
      <c r="S529" s="10">
        <f t="shared" si="4"/>
        <v>0</v>
      </c>
      <c r="T529" s="22" t="str">
        <f t="shared" si="5"/>
        <v>No</v>
      </c>
      <c r="U529" s="23"/>
      <c r="V529" s="10"/>
      <c r="W529" s="7"/>
      <c r="X529" s="24"/>
      <c r="Y529" s="25"/>
      <c r="Z529" s="27"/>
      <c r="AA529" s="27"/>
      <c r="AB529" s="28"/>
      <c r="AC529" s="27"/>
      <c r="AD529" s="27"/>
      <c r="AE529" s="27"/>
      <c r="AF529" s="28"/>
      <c r="AG529" s="27"/>
    </row>
    <row r="530" ht="15.75" hidden="1" customHeight="1">
      <c r="A530" s="16"/>
      <c r="B530" s="12">
        <v>693.0</v>
      </c>
      <c r="C530" s="7" t="s">
        <v>1116</v>
      </c>
      <c r="D530" s="7" t="s">
        <v>1117</v>
      </c>
      <c r="E530" s="26" t="s">
        <v>25</v>
      </c>
      <c r="F530" s="18" t="str">
        <f t="shared" si="1"/>
        <v>No</v>
      </c>
      <c r="G530" s="26" t="s">
        <v>25</v>
      </c>
      <c r="H530" s="18" t="str">
        <f t="shared" si="2"/>
        <v>None</v>
      </c>
      <c r="K530" s="20"/>
      <c r="L530" s="21" t="str">
        <f>'AI - 1'!A529</f>
        <v>No</v>
      </c>
      <c r="M530" s="21" t="str">
        <f>'AI - 2'!A529</f>
        <v>No</v>
      </c>
      <c r="N530" s="21" t="str">
        <f>'AI  - 3'!A529</f>
        <v>No</v>
      </c>
      <c r="O530" s="10">
        <f t="shared" si="3"/>
        <v>0</v>
      </c>
      <c r="P530" s="21" t="str">
        <f>'AI - 1'!B529</f>
        <v>No</v>
      </c>
      <c r="Q530" s="21" t="str">
        <f>'AI - 2'!B529</f>
        <v>No</v>
      </c>
      <c r="R530" s="21" t="str">
        <f>'AI  - 3'!B529</f>
        <v>No</v>
      </c>
      <c r="S530" s="10">
        <f t="shared" si="4"/>
        <v>0</v>
      </c>
      <c r="T530" s="22" t="str">
        <f t="shared" si="5"/>
        <v>No</v>
      </c>
      <c r="U530" s="23"/>
      <c r="V530" s="10"/>
      <c r="W530" s="7"/>
      <c r="X530" s="24"/>
      <c r="Y530" s="25"/>
      <c r="Z530" s="27"/>
      <c r="AA530" s="27"/>
      <c r="AB530" s="28"/>
      <c r="AC530" s="27"/>
      <c r="AD530" s="27"/>
      <c r="AE530" s="27"/>
      <c r="AF530" s="28"/>
      <c r="AG530" s="27"/>
    </row>
    <row r="531" ht="15.75" hidden="1" customHeight="1">
      <c r="A531" s="16"/>
      <c r="B531" s="12">
        <v>717.0</v>
      </c>
      <c r="C531" s="7" t="s">
        <v>1118</v>
      </c>
      <c r="D531" s="7" t="s">
        <v>1119</v>
      </c>
      <c r="E531" s="26" t="s">
        <v>25</v>
      </c>
      <c r="F531" s="18" t="str">
        <f t="shared" si="1"/>
        <v>No</v>
      </c>
      <c r="G531" s="26" t="s">
        <v>25</v>
      </c>
      <c r="H531" s="18" t="str">
        <f t="shared" si="2"/>
        <v>None</v>
      </c>
      <c r="K531" s="20"/>
      <c r="L531" s="21" t="str">
        <f>'AI - 1'!A530</f>
        <v>No</v>
      </c>
      <c r="M531" s="21" t="str">
        <f>'AI - 2'!A530</f>
        <v>No</v>
      </c>
      <c r="N531" s="21" t="str">
        <f>'AI  - 3'!A530</f>
        <v>No</v>
      </c>
      <c r="O531" s="10">
        <f t="shared" si="3"/>
        <v>0</v>
      </c>
      <c r="P531" s="21" t="str">
        <f>'AI - 1'!B530</f>
        <v>No</v>
      </c>
      <c r="Q531" s="21" t="str">
        <f>'AI - 2'!B530</f>
        <v>No</v>
      </c>
      <c r="R531" s="21" t="str">
        <f>'AI  - 3'!B530</f>
        <v>No</v>
      </c>
      <c r="S531" s="10">
        <f t="shared" si="4"/>
        <v>0</v>
      </c>
      <c r="T531" s="22" t="str">
        <f t="shared" si="5"/>
        <v>No</v>
      </c>
      <c r="U531" s="23"/>
      <c r="V531" s="10"/>
      <c r="W531" s="7"/>
      <c r="X531" s="24"/>
      <c r="Y531" s="25"/>
      <c r="Z531" s="27"/>
      <c r="AA531" s="27"/>
      <c r="AB531" s="28"/>
      <c r="AC531" s="27"/>
      <c r="AD531" s="27"/>
      <c r="AE531" s="27"/>
      <c r="AF531" s="28"/>
      <c r="AG531" s="27"/>
    </row>
    <row r="532" ht="15.75" hidden="1" customHeight="1">
      <c r="A532" s="16"/>
      <c r="B532" s="12">
        <v>660.0</v>
      </c>
      <c r="C532" s="7" t="s">
        <v>168</v>
      </c>
      <c r="D532" s="7" t="s">
        <v>1120</v>
      </c>
      <c r="E532" s="17" t="s">
        <v>21</v>
      </c>
      <c r="F532" s="18" t="str">
        <f t="shared" si="1"/>
        <v>Yes</v>
      </c>
      <c r="G532" s="17" t="s">
        <v>21</v>
      </c>
      <c r="H532" s="18" t="str">
        <f t="shared" si="2"/>
        <v>None</v>
      </c>
      <c r="K532" s="20"/>
      <c r="L532" s="21" t="str">
        <f>'AI - 1'!A531</f>
        <v>Yes</v>
      </c>
      <c r="M532" s="21" t="str">
        <f>'AI - 2'!A531</f>
        <v>Yes</v>
      </c>
      <c r="N532" s="21" t="str">
        <f>'AI  - 3'!A531</f>
        <v>Yes</v>
      </c>
      <c r="O532" s="10">
        <f t="shared" si="3"/>
        <v>3</v>
      </c>
      <c r="P532" s="21" t="str">
        <f>'AI - 1'!B531</f>
        <v>Yes</v>
      </c>
      <c r="Q532" s="21" t="str">
        <f>'AI - 2'!B531</f>
        <v>Yes</v>
      </c>
      <c r="R532" s="21" t="str">
        <f>'AI  - 3'!B531</f>
        <v>Yes</v>
      </c>
      <c r="S532" s="10">
        <f t="shared" si="4"/>
        <v>3</v>
      </c>
      <c r="T532" s="22" t="str">
        <f t="shared" si="5"/>
        <v>Yes</v>
      </c>
      <c r="U532" s="23"/>
      <c r="V532" s="10"/>
      <c r="W532" s="7"/>
      <c r="X532" s="24"/>
      <c r="Y532" s="25"/>
      <c r="Z532" s="27"/>
      <c r="AA532" s="27"/>
      <c r="AB532" s="28"/>
      <c r="AC532" s="27"/>
      <c r="AD532" s="27"/>
      <c r="AE532" s="27"/>
      <c r="AF532" s="28"/>
      <c r="AG532" s="27"/>
    </row>
    <row r="533" ht="15.75" hidden="1" customHeight="1">
      <c r="A533" s="16"/>
      <c r="B533" s="12">
        <v>266.0</v>
      </c>
      <c r="C533" s="7" t="s">
        <v>1121</v>
      </c>
      <c r="D533" s="7" t="s">
        <v>1122</v>
      </c>
      <c r="E533" s="26" t="s">
        <v>25</v>
      </c>
      <c r="F533" s="18" t="str">
        <f t="shared" si="1"/>
        <v>No</v>
      </c>
      <c r="G533" s="26" t="s">
        <v>25</v>
      </c>
      <c r="H533" s="18" t="str">
        <f t="shared" si="2"/>
        <v>None</v>
      </c>
      <c r="K533" s="20"/>
      <c r="L533" s="21" t="str">
        <f>'AI - 1'!A532</f>
        <v>No</v>
      </c>
      <c r="M533" s="21" t="str">
        <f>'AI - 2'!A532</f>
        <v>No</v>
      </c>
      <c r="N533" s="21" t="str">
        <f>'AI  - 3'!A532</f>
        <v>No</v>
      </c>
      <c r="O533" s="10">
        <f t="shared" si="3"/>
        <v>0</v>
      </c>
      <c r="P533" s="21" t="str">
        <f>'AI - 1'!B532</f>
        <v>No</v>
      </c>
      <c r="Q533" s="21" t="str">
        <f>'AI - 2'!B532</f>
        <v>No</v>
      </c>
      <c r="R533" s="21" t="str">
        <f>'AI  - 3'!B532</f>
        <v>No</v>
      </c>
      <c r="S533" s="10">
        <f t="shared" si="4"/>
        <v>0</v>
      </c>
      <c r="T533" s="22" t="str">
        <f t="shared" si="5"/>
        <v>No</v>
      </c>
      <c r="U533" s="23"/>
      <c r="V533" s="10"/>
      <c r="W533" s="7"/>
      <c r="X533" s="24"/>
      <c r="Y533" s="25"/>
      <c r="Z533" s="27"/>
      <c r="AA533" s="27"/>
      <c r="AB533" s="28"/>
      <c r="AC533" s="27"/>
      <c r="AD533" s="27"/>
      <c r="AE533" s="27"/>
      <c r="AF533" s="28"/>
      <c r="AG533" s="27"/>
    </row>
    <row r="534" ht="15.75" hidden="1" customHeight="1">
      <c r="A534" s="16"/>
      <c r="B534" s="12">
        <v>646.0</v>
      </c>
      <c r="C534" s="7" t="s">
        <v>1123</v>
      </c>
      <c r="D534" s="7" t="s">
        <v>1124</v>
      </c>
      <c r="E534" s="26" t="s">
        <v>25</v>
      </c>
      <c r="F534" s="18" t="str">
        <f t="shared" si="1"/>
        <v>No</v>
      </c>
      <c r="G534" s="26" t="s">
        <v>25</v>
      </c>
      <c r="H534" s="18" t="str">
        <f t="shared" si="2"/>
        <v>None</v>
      </c>
      <c r="K534" s="20"/>
      <c r="L534" s="21" t="str">
        <f>'AI - 1'!A533</f>
        <v>No</v>
      </c>
      <c r="M534" s="21" t="str">
        <f>'AI - 2'!A533</f>
        <v>No</v>
      </c>
      <c r="N534" s="21" t="str">
        <f>'AI  - 3'!A533</f>
        <v>No</v>
      </c>
      <c r="O534" s="10">
        <f t="shared" si="3"/>
        <v>0</v>
      </c>
      <c r="P534" s="21" t="str">
        <f>'AI - 1'!B533</f>
        <v>No</v>
      </c>
      <c r="Q534" s="21" t="str">
        <f>'AI - 2'!B533</f>
        <v>No</v>
      </c>
      <c r="R534" s="21" t="str">
        <f>'AI  - 3'!B533</f>
        <v>No</v>
      </c>
      <c r="S534" s="10">
        <f t="shared" si="4"/>
        <v>0</v>
      </c>
      <c r="T534" s="22" t="str">
        <f t="shared" si="5"/>
        <v>No</v>
      </c>
      <c r="U534" s="23"/>
      <c r="V534" s="10"/>
      <c r="W534" s="7"/>
      <c r="X534" s="24"/>
      <c r="Y534" s="25"/>
      <c r="Z534" s="27"/>
      <c r="AA534" s="27"/>
      <c r="AB534" s="28"/>
      <c r="AC534" s="27"/>
      <c r="AD534" s="27"/>
      <c r="AE534" s="27"/>
      <c r="AF534" s="28"/>
      <c r="AG534" s="27"/>
    </row>
    <row r="535" ht="15.75" hidden="1" customHeight="1">
      <c r="A535" s="16"/>
      <c r="B535" s="12">
        <v>26.0</v>
      </c>
      <c r="C535" s="18" t="s">
        <v>1125</v>
      </c>
      <c r="D535" s="18" t="s">
        <v>1126</v>
      </c>
      <c r="E535" s="30" t="s">
        <v>25</v>
      </c>
      <c r="F535" s="18" t="str">
        <f t="shared" si="1"/>
        <v>No</v>
      </c>
      <c r="G535" s="30" t="s">
        <v>25</v>
      </c>
      <c r="H535" s="18" t="str">
        <f t="shared" si="2"/>
        <v>None</v>
      </c>
      <c r="K535" s="20"/>
      <c r="L535" s="21" t="str">
        <f>'AI - 1'!A534</f>
        <v>No</v>
      </c>
      <c r="M535" s="21" t="str">
        <f>'AI - 2'!A534</f>
        <v>No</v>
      </c>
      <c r="N535" s="21" t="str">
        <f>'AI  - 3'!A534</f>
        <v>No</v>
      </c>
      <c r="O535" s="10">
        <f t="shared" si="3"/>
        <v>0</v>
      </c>
      <c r="P535" s="21" t="str">
        <f>'AI - 1'!B534</f>
        <v>No</v>
      </c>
      <c r="Q535" s="21" t="str">
        <f>'AI - 2'!B534</f>
        <v>No</v>
      </c>
      <c r="R535" s="21" t="str">
        <f>'AI  - 3'!B534</f>
        <v>No</v>
      </c>
      <c r="S535" s="10">
        <f t="shared" si="4"/>
        <v>0</v>
      </c>
      <c r="T535" s="22" t="str">
        <f t="shared" si="5"/>
        <v>No</v>
      </c>
      <c r="U535" s="23"/>
      <c r="V535" s="10"/>
      <c r="W535" s="7"/>
      <c r="X535" s="24"/>
      <c r="Y535" s="25"/>
      <c r="Z535" s="27"/>
      <c r="AA535" s="27"/>
      <c r="AB535" s="28"/>
      <c r="AC535" s="27"/>
      <c r="AD535" s="27"/>
      <c r="AE535" s="27"/>
      <c r="AF535" s="28"/>
      <c r="AG535" s="27"/>
    </row>
    <row r="536" ht="15.75" hidden="1" customHeight="1">
      <c r="A536" s="16"/>
      <c r="B536" s="12">
        <v>836.0</v>
      </c>
      <c r="C536" s="7" t="s">
        <v>1127</v>
      </c>
      <c r="D536" s="7" t="s">
        <v>1128</v>
      </c>
      <c r="E536" s="26" t="s">
        <v>25</v>
      </c>
      <c r="F536" s="18" t="str">
        <f t="shared" si="1"/>
        <v>No</v>
      </c>
      <c r="G536" s="26" t="s">
        <v>25</v>
      </c>
      <c r="H536" s="18" t="str">
        <f t="shared" si="2"/>
        <v>None</v>
      </c>
      <c r="K536" s="20"/>
      <c r="L536" s="21" t="str">
        <f>'AI - 1'!A535</f>
        <v>No</v>
      </c>
      <c r="M536" s="21" t="str">
        <f>'AI - 2'!A535</f>
        <v>No</v>
      </c>
      <c r="N536" s="21" t="str">
        <f>'AI  - 3'!A535</f>
        <v>No</v>
      </c>
      <c r="O536" s="10">
        <f t="shared" si="3"/>
        <v>0</v>
      </c>
      <c r="P536" s="21" t="str">
        <f>'AI - 1'!B535</f>
        <v>No</v>
      </c>
      <c r="Q536" s="21" t="str">
        <f>'AI - 2'!B535</f>
        <v>No</v>
      </c>
      <c r="R536" s="21" t="str">
        <f>'AI  - 3'!B535</f>
        <v>No</v>
      </c>
      <c r="S536" s="10">
        <f t="shared" si="4"/>
        <v>0</v>
      </c>
      <c r="T536" s="22" t="str">
        <f t="shared" si="5"/>
        <v>No</v>
      </c>
      <c r="U536" s="23"/>
      <c r="V536" s="10"/>
      <c r="W536" s="7"/>
      <c r="X536" s="24"/>
      <c r="Y536" s="25"/>
      <c r="Z536" s="27"/>
      <c r="AA536" s="27"/>
      <c r="AB536" s="28"/>
      <c r="AC536" s="27"/>
      <c r="AD536" s="27"/>
      <c r="AE536" s="27"/>
      <c r="AF536" s="28"/>
      <c r="AG536" s="27"/>
    </row>
    <row r="537" ht="15.75" hidden="1" customHeight="1">
      <c r="A537" s="16"/>
      <c r="B537" s="12">
        <v>560.0</v>
      </c>
      <c r="C537" s="37" t="s">
        <v>1129</v>
      </c>
      <c r="D537" s="7" t="s">
        <v>1130</v>
      </c>
      <c r="E537" s="26" t="s">
        <v>25</v>
      </c>
      <c r="F537" s="18" t="str">
        <f t="shared" si="1"/>
        <v>No</v>
      </c>
      <c r="G537" s="30" t="s">
        <v>25</v>
      </c>
      <c r="H537" s="18" t="str">
        <f t="shared" si="2"/>
        <v>None</v>
      </c>
      <c r="K537" s="20"/>
      <c r="L537" s="21" t="str">
        <f>'AI - 1'!A536</f>
        <v>No</v>
      </c>
      <c r="M537" s="21" t="str">
        <f>'AI - 2'!A536</f>
        <v>No</v>
      </c>
      <c r="N537" s="21" t="str">
        <f>'AI  - 3'!A536</f>
        <v>No</v>
      </c>
      <c r="O537" s="10">
        <f t="shared" si="3"/>
        <v>0</v>
      </c>
      <c r="P537" s="21" t="str">
        <f>'AI - 1'!B536</f>
        <v>No</v>
      </c>
      <c r="Q537" s="21" t="str">
        <f>'AI - 2'!B536</f>
        <v>No</v>
      </c>
      <c r="R537" s="21" t="str">
        <f>'AI  - 3'!B536</f>
        <v>No</v>
      </c>
      <c r="S537" s="10">
        <f t="shared" si="4"/>
        <v>0</v>
      </c>
      <c r="T537" s="22" t="str">
        <f t="shared" si="5"/>
        <v>No</v>
      </c>
      <c r="U537" s="23"/>
      <c r="V537" s="10"/>
      <c r="W537" s="7"/>
      <c r="X537" s="24"/>
      <c r="Y537" s="25"/>
      <c r="Z537" s="27"/>
      <c r="AA537" s="27"/>
      <c r="AB537" s="28"/>
      <c r="AC537" s="27"/>
      <c r="AD537" s="27"/>
      <c r="AE537" s="27"/>
      <c r="AF537" s="28"/>
      <c r="AG537" s="27"/>
    </row>
    <row r="538" ht="15.75" hidden="1" customHeight="1">
      <c r="A538" s="16"/>
      <c r="B538" s="12">
        <v>472.0</v>
      </c>
      <c r="C538" s="7" t="s">
        <v>1131</v>
      </c>
      <c r="D538" s="7" t="s">
        <v>1132</v>
      </c>
      <c r="E538" s="26" t="s">
        <v>25</v>
      </c>
      <c r="F538" s="18" t="str">
        <f t="shared" si="1"/>
        <v>No</v>
      </c>
      <c r="G538" s="26" t="s">
        <v>25</v>
      </c>
      <c r="H538" s="18" t="str">
        <f t="shared" si="2"/>
        <v>None</v>
      </c>
      <c r="K538" s="20"/>
      <c r="L538" s="21" t="str">
        <f>'AI - 1'!A537</f>
        <v>No</v>
      </c>
      <c r="M538" s="21" t="str">
        <f>'AI - 2'!A537</f>
        <v>No</v>
      </c>
      <c r="N538" s="21" t="str">
        <f>'AI  - 3'!A537</f>
        <v>No</v>
      </c>
      <c r="O538" s="10">
        <f t="shared" si="3"/>
        <v>0</v>
      </c>
      <c r="P538" s="21" t="str">
        <f>'AI - 1'!B537</f>
        <v>No</v>
      </c>
      <c r="Q538" s="21" t="str">
        <f>'AI - 2'!B537</f>
        <v>No</v>
      </c>
      <c r="R538" s="21" t="str">
        <f>'AI  - 3'!B537</f>
        <v>No</v>
      </c>
      <c r="S538" s="10">
        <f t="shared" si="4"/>
        <v>0</v>
      </c>
      <c r="T538" s="22" t="str">
        <f t="shared" si="5"/>
        <v>No</v>
      </c>
      <c r="U538" s="23"/>
      <c r="V538" s="10"/>
      <c r="W538" s="7"/>
      <c r="X538" s="24"/>
      <c r="Y538" s="25"/>
      <c r="Z538" s="27"/>
      <c r="AA538" s="27"/>
      <c r="AB538" s="28"/>
      <c r="AC538" s="27"/>
      <c r="AD538" s="27"/>
      <c r="AE538" s="27"/>
      <c r="AF538" s="28"/>
      <c r="AG538" s="27"/>
    </row>
    <row r="539" ht="15.75" hidden="1" customHeight="1">
      <c r="A539" s="16"/>
      <c r="B539" s="12">
        <v>912.0</v>
      </c>
      <c r="C539" s="7" t="s">
        <v>1133</v>
      </c>
      <c r="D539" s="7" t="s">
        <v>1134</v>
      </c>
      <c r="E539" s="26" t="s">
        <v>25</v>
      </c>
      <c r="F539" s="18" t="str">
        <f t="shared" si="1"/>
        <v>No</v>
      </c>
      <c r="G539" s="26" t="s">
        <v>25</v>
      </c>
      <c r="H539" s="18" t="str">
        <f t="shared" si="2"/>
        <v>None</v>
      </c>
      <c r="K539" s="20"/>
      <c r="L539" s="21" t="str">
        <f>'AI - 1'!A538</f>
        <v>No</v>
      </c>
      <c r="M539" s="21" t="str">
        <f>'AI - 2'!A538</f>
        <v>No</v>
      </c>
      <c r="N539" s="21" t="str">
        <f>'AI  - 3'!A538</f>
        <v>No</v>
      </c>
      <c r="O539" s="10">
        <f t="shared" si="3"/>
        <v>0</v>
      </c>
      <c r="P539" s="21" t="str">
        <f>'AI - 1'!B538</f>
        <v>No</v>
      </c>
      <c r="Q539" s="21" t="str">
        <f>'AI - 2'!B538</f>
        <v>No</v>
      </c>
      <c r="R539" s="21" t="str">
        <f>'AI  - 3'!B538</f>
        <v>No</v>
      </c>
      <c r="S539" s="10">
        <f t="shared" si="4"/>
        <v>0</v>
      </c>
      <c r="T539" s="22" t="str">
        <f t="shared" si="5"/>
        <v>No</v>
      </c>
      <c r="U539" s="23"/>
      <c r="V539" s="10"/>
      <c r="W539" s="7"/>
      <c r="X539" s="24"/>
      <c r="Y539" s="25"/>
      <c r="Z539" s="27"/>
      <c r="AA539" s="27"/>
      <c r="AB539" s="28"/>
      <c r="AC539" s="27"/>
      <c r="AD539" s="27"/>
      <c r="AE539" s="27"/>
      <c r="AF539" s="28"/>
      <c r="AG539" s="27"/>
    </row>
    <row r="540" ht="15.75" hidden="1" customHeight="1">
      <c r="A540" s="16"/>
      <c r="B540" s="12">
        <v>359.0</v>
      </c>
      <c r="C540" s="7" t="s">
        <v>1135</v>
      </c>
      <c r="D540" s="7" t="s">
        <v>1136</v>
      </c>
      <c r="E540" s="26" t="s">
        <v>25</v>
      </c>
      <c r="F540" s="18" t="str">
        <f t="shared" si="1"/>
        <v>No</v>
      </c>
      <c r="G540" s="26" t="s">
        <v>25</v>
      </c>
      <c r="H540" s="18" t="str">
        <f t="shared" si="2"/>
        <v>None</v>
      </c>
      <c r="K540" s="20"/>
      <c r="L540" s="21" t="str">
        <f>'AI - 1'!A539</f>
        <v>No</v>
      </c>
      <c r="M540" s="21" t="str">
        <f>'AI - 2'!A539</f>
        <v>No</v>
      </c>
      <c r="N540" s="21" t="str">
        <f>'AI  - 3'!A539</f>
        <v>No</v>
      </c>
      <c r="O540" s="10">
        <f t="shared" si="3"/>
        <v>0</v>
      </c>
      <c r="P540" s="21" t="str">
        <f>'AI - 1'!B539</f>
        <v>No</v>
      </c>
      <c r="Q540" s="21" t="str">
        <f>'AI - 2'!B539</f>
        <v>No</v>
      </c>
      <c r="R540" s="21" t="str">
        <f>'AI  - 3'!B539</f>
        <v>No</v>
      </c>
      <c r="S540" s="10">
        <f t="shared" si="4"/>
        <v>0</v>
      </c>
      <c r="T540" s="22" t="str">
        <f t="shared" si="5"/>
        <v>No</v>
      </c>
      <c r="U540" s="23"/>
      <c r="V540" s="10"/>
      <c r="W540" s="7"/>
      <c r="X540" s="24"/>
      <c r="Y540" s="25"/>
      <c r="Z540" s="27"/>
      <c r="AA540" s="27"/>
      <c r="AB540" s="28"/>
      <c r="AC540" s="27"/>
      <c r="AD540" s="27"/>
      <c r="AE540" s="27"/>
      <c r="AF540" s="28"/>
      <c r="AG540" s="27"/>
    </row>
    <row r="541" ht="15.75" hidden="1" customHeight="1">
      <c r="A541" s="16"/>
      <c r="B541" s="12">
        <v>983.0</v>
      </c>
      <c r="C541" s="7" t="s">
        <v>1137</v>
      </c>
      <c r="D541" s="7" t="s">
        <v>1138</v>
      </c>
      <c r="E541" s="26" t="s">
        <v>25</v>
      </c>
      <c r="F541" s="18" t="str">
        <f t="shared" si="1"/>
        <v>No</v>
      </c>
      <c r="G541" s="26" t="s">
        <v>25</v>
      </c>
      <c r="H541" s="18" t="str">
        <f t="shared" si="2"/>
        <v>None</v>
      </c>
      <c r="K541" s="20"/>
      <c r="L541" s="21" t="str">
        <f>'AI - 1'!A540</f>
        <v>No</v>
      </c>
      <c r="M541" s="21" t="str">
        <f>'AI - 2'!A540</f>
        <v>No</v>
      </c>
      <c r="N541" s="21" t="str">
        <f>'AI  - 3'!A540</f>
        <v>No</v>
      </c>
      <c r="O541" s="10">
        <f t="shared" si="3"/>
        <v>0</v>
      </c>
      <c r="P541" s="21" t="str">
        <f>'AI - 1'!B540</f>
        <v>No</v>
      </c>
      <c r="Q541" s="21" t="str">
        <f>'AI - 2'!B540</f>
        <v>No</v>
      </c>
      <c r="R541" s="21" t="str">
        <f>'AI  - 3'!B540</f>
        <v>No</v>
      </c>
      <c r="S541" s="10">
        <f t="shared" si="4"/>
        <v>0</v>
      </c>
      <c r="T541" s="22" t="str">
        <f t="shared" si="5"/>
        <v>No</v>
      </c>
      <c r="U541" s="23"/>
      <c r="V541" s="10"/>
      <c r="W541" s="7"/>
      <c r="X541" s="24"/>
      <c r="Y541" s="25"/>
      <c r="Z541" s="27"/>
      <c r="AA541" s="27"/>
      <c r="AB541" s="28"/>
      <c r="AC541" s="27"/>
      <c r="AD541" s="27"/>
      <c r="AE541" s="27"/>
      <c r="AF541" s="28"/>
      <c r="AG541" s="27"/>
    </row>
    <row r="542" ht="15.75" hidden="1" customHeight="1">
      <c r="A542" s="16"/>
      <c r="B542" s="12">
        <v>443.0</v>
      </c>
      <c r="C542" s="7" t="s">
        <v>1139</v>
      </c>
      <c r="D542" s="7" t="s">
        <v>1140</v>
      </c>
      <c r="E542" s="26" t="s">
        <v>25</v>
      </c>
      <c r="F542" s="18" t="str">
        <f t="shared" si="1"/>
        <v>No</v>
      </c>
      <c r="G542" s="26" t="s">
        <v>25</v>
      </c>
      <c r="H542" s="18" t="str">
        <f t="shared" si="2"/>
        <v>None</v>
      </c>
      <c r="K542" s="20"/>
      <c r="L542" s="21" t="str">
        <f>'AI - 1'!A541</f>
        <v>No</v>
      </c>
      <c r="M542" s="21" t="str">
        <f>'AI - 2'!A541</f>
        <v>No</v>
      </c>
      <c r="N542" s="21" t="str">
        <f>'AI  - 3'!A541</f>
        <v>No</v>
      </c>
      <c r="O542" s="10">
        <f t="shared" si="3"/>
        <v>0</v>
      </c>
      <c r="P542" s="21" t="str">
        <f>'AI - 1'!B541</f>
        <v>No</v>
      </c>
      <c r="Q542" s="21" t="str">
        <f>'AI - 2'!B541</f>
        <v>No</v>
      </c>
      <c r="R542" s="21" t="str">
        <f>'AI  - 3'!B541</f>
        <v>No</v>
      </c>
      <c r="S542" s="10">
        <f t="shared" si="4"/>
        <v>0</v>
      </c>
      <c r="T542" s="22" t="str">
        <f t="shared" si="5"/>
        <v>No</v>
      </c>
      <c r="U542" s="23"/>
      <c r="V542" s="10"/>
      <c r="W542" s="7"/>
      <c r="X542" s="24"/>
      <c r="Y542" s="25"/>
      <c r="Z542" s="27"/>
      <c r="AA542" s="27"/>
      <c r="AB542" s="28"/>
      <c r="AC542" s="27"/>
      <c r="AD542" s="27"/>
      <c r="AE542" s="27"/>
      <c r="AF542" s="28"/>
      <c r="AG542" s="27"/>
    </row>
    <row r="543" ht="15.75" hidden="1" customHeight="1">
      <c r="A543" s="16"/>
      <c r="B543" s="12">
        <v>703.0</v>
      </c>
      <c r="C543" s="7" t="s">
        <v>1141</v>
      </c>
      <c r="D543" s="7" t="s">
        <v>1142</v>
      </c>
      <c r="E543" s="26" t="s">
        <v>25</v>
      </c>
      <c r="F543" s="18" t="str">
        <f t="shared" si="1"/>
        <v>No</v>
      </c>
      <c r="G543" s="30" t="s">
        <v>25</v>
      </c>
      <c r="H543" s="18" t="str">
        <f t="shared" si="2"/>
        <v>None</v>
      </c>
      <c r="K543" s="20"/>
      <c r="L543" s="21" t="str">
        <f>'AI - 1'!A542</f>
        <v>No</v>
      </c>
      <c r="M543" s="21" t="str">
        <f>'AI - 2'!A542</f>
        <v>No</v>
      </c>
      <c r="N543" s="21" t="str">
        <f>'AI  - 3'!A542</f>
        <v>No</v>
      </c>
      <c r="O543" s="10">
        <f t="shared" si="3"/>
        <v>0</v>
      </c>
      <c r="P543" s="21" t="str">
        <f>'AI - 1'!B542</f>
        <v>No</v>
      </c>
      <c r="Q543" s="21" t="str">
        <f>'AI - 2'!B542</f>
        <v>No</v>
      </c>
      <c r="R543" s="21" t="str">
        <f>'AI  - 3'!B542</f>
        <v>No</v>
      </c>
      <c r="S543" s="10">
        <f t="shared" si="4"/>
        <v>0</v>
      </c>
      <c r="T543" s="22" t="str">
        <f t="shared" si="5"/>
        <v>No</v>
      </c>
      <c r="U543" s="23"/>
      <c r="V543" s="10"/>
      <c r="W543" s="7"/>
      <c r="X543" s="24"/>
      <c r="Y543" s="25"/>
      <c r="Z543" s="27"/>
      <c r="AA543" s="27"/>
      <c r="AB543" s="28"/>
      <c r="AC543" s="27"/>
      <c r="AD543" s="27"/>
      <c r="AE543" s="27"/>
      <c r="AF543" s="28"/>
      <c r="AG543" s="27"/>
    </row>
    <row r="544" ht="15.75" hidden="1" customHeight="1">
      <c r="A544" s="16"/>
      <c r="B544" s="12">
        <v>947.0</v>
      </c>
      <c r="C544" s="7" t="s">
        <v>1143</v>
      </c>
      <c r="D544" s="7" t="s">
        <v>167</v>
      </c>
      <c r="E544" s="26" t="s">
        <v>25</v>
      </c>
      <c r="F544" s="18" t="str">
        <f t="shared" si="1"/>
        <v>No</v>
      </c>
      <c r="G544" s="26" t="s">
        <v>25</v>
      </c>
      <c r="H544" s="18" t="str">
        <f t="shared" si="2"/>
        <v>None</v>
      </c>
      <c r="K544" s="20"/>
      <c r="L544" s="21" t="str">
        <f>'AI - 1'!A543</f>
        <v>No</v>
      </c>
      <c r="M544" s="21" t="str">
        <f>'AI - 2'!A543</f>
        <v>No</v>
      </c>
      <c r="N544" s="21" t="str">
        <f>'AI  - 3'!A543</f>
        <v>No</v>
      </c>
      <c r="O544" s="10">
        <f t="shared" si="3"/>
        <v>0</v>
      </c>
      <c r="P544" s="21" t="str">
        <f>'AI - 1'!B543</f>
        <v>No</v>
      </c>
      <c r="Q544" s="21" t="str">
        <f>'AI - 2'!B543</f>
        <v>No</v>
      </c>
      <c r="R544" s="21" t="str">
        <f>'AI  - 3'!B543</f>
        <v>No</v>
      </c>
      <c r="S544" s="10">
        <f t="shared" si="4"/>
        <v>0</v>
      </c>
      <c r="T544" s="22" t="str">
        <f t="shared" si="5"/>
        <v>No</v>
      </c>
      <c r="U544" s="23"/>
      <c r="V544" s="10"/>
      <c r="W544" s="7"/>
      <c r="X544" s="24"/>
      <c r="Y544" s="25"/>
      <c r="Z544" s="27"/>
      <c r="AA544" s="27"/>
      <c r="AB544" s="28"/>
      <c r="AC544" s="27"/>
      <c r="AD544" s="27"/>
      <c r="AE544" s="27"/>
      <c r="AF544" s="28"/>
      <c r="AG544" s="27"/>
    </row>
    <row r="545" ht="15.75" hidden="1" customHeight="1">
      <c r="A545" s="16"/>
      <c r="B545" s="12">
        <v>1093.0</v>
      </c>
      <c r="C545" s="7" t="s">
        <v>1144</v>
      </c>
      <c r="D545" s="7" t="s">
        <v>1145</v>
      </c>
      <c r="E545" s="26" t="s">
        <v>25</v>
      </c>
      <c r="F545" s="18" t="str">
        <f t="shared" si="1"/>
        <v>No</v>
      </c>
      <c r="G545" s="26" t="s">
        <v>25</v>
      </c>
      <c r="H545" s="18" t="str">
        <f t="shared" si="2"/>
        <v>None</v>
      </c>
      <c r="K545" s="20"/>
      <c r="L545" s="21" t="str">
        <f>'AI - 1'!A544</f>
        <v>No</v>
      </c>
      <c r="M545" s="21" t="str">
        <f>'AI - 2'!A544</f>
        <v>No</v>
      </c>
      <c r="N545" s="21" t="str">
        <f>'AI  - 3'!A544</f>
        <v>No</v>
      </c>
      <c r="O545" s="10">
        <f t="shared" si="3"/>
        <v>0</v>
      </c>
      <c r="P545" s="21" t="str">
        <f>'AI - 1'!B544</f>
        <v>No</v>
      </c>
      <c r="Q545" s="21" t="str">
        <f>'AI - 2'!B544</f>
        <v>No</v>
      </c>
      <c r="R545" s="21" t="str">
        <f>'AI  - 3'!B544</f>
        <v>No</v>
      </c>
      <c r="S545" s="10">
        <f t="shared" si="4"/>
        <v>0</v>
      </c>
      <c r="T545" s="22" t="str">
        <f t="shared" si="5"/>
        <v>No</v>
      </c>
      <c r="U545" s="23"/>
      <c r="V545" s="10"/>
      <c r="W545" s="7"/>
      <c r="X545" s="24"/>
      <c r="Y545" s="25"/>
      <c r="Z545" s="27"/>
      <c r="AA545" s="27"/>
      <c r="AB545" s="28"/>
      <c r="AC545" s="27"/>
      <c r="AD545" s="27"/>
      <c r="AE545" s="27"/>
      <c r="AF545" s="28"/>
      <c r="AG545" s="27"/>
    </row>
    <row r="546" ht="15.75" hidden="1" customHeight="1">
      <c r="A546" s="16"/>
      <c r="B546" s="12">
        <v>45.0</v>
      </c>
      <c r="C546" s="18" t="s">
        <v>1146</v>
      </c>
      <c r="D546" s="18" t="s">
        <v>1147</v>
      </c>
      <c r="E546" s="30" t="s">
        <v>25</v>
      </c>
      <c r="F546" s="18" t="str">
        <f t="shared" si="1"/>
        <v>No</v>
      </c>
      <c r="G546" s="30" t="s">
        <v>25</v>
      </c>
      <c r="H546" s="18" t="str">
        <f t="shared" si="2"/>
        <v>None</v>
      </c>
      <c r="K546" s="20"/>
      <c r="L546" s="21" t="str">
        <f>'AI - 1'!A545</f>
        <v>No</v>
      </c>
      <c r="M546" s="21" t="str">
        <f>'AI - 2'!A545</f>
        <v>No</v>
      </c>
      <c r="N546" s="21" t="str">
        <f>'AI  - 3'!A545</f>
        <v>No</v>
      </c>
      <c r="O546" s="10">
        <f t="shared" si="3"/>
        <v>0</v>
      </c>
      <c r="P546" s="21" t="str">
        <f>'AI - 1'!B545</f>
        <v>No</v>
      </c>
      <c r="Q546" s="21" t="str">
        <f>'AI - 2'!B545</f>
        <v>No</v>
      </c>
      <c r="R546" s="21" t="str">
        <f>'AI  - 3'!B545</f>
        <v>No</v>
      </c>
      <c r="S546" s="10">
        <f t="shared" si="4"/>
        <v>0</v>
      </c>
      <c r="T546" s="22" t="str">
        <f t="shared" si="5"/>
        <v>No</v>
      </c>
      <c r="U546" s="23"/>
      <c r="V546" s="10"/>
      <c r="W546" s="7"/>
      <c r="X546" s="24"/>
      <c r="Y546" s="25"/>
      <c r="Z546" s="27"/>
      <c r="AA546" s="27"/>
      <c r="AB546" s="28"/>
      <c r="AC546" s="27"/>
      <c r="AD546" s="27"/>
      <c r="AE546" s="27"/>
      <c r="AF546" s="28"/>
      <c r="AG546" s="27"/>
    </row>
    <row r="547" ht="15.75" hidden="1" customHeight="1">
      <c r="A547" s="16"/>
      <c r="B547" s="12">
        <v>781.0</v>
      </c>
      <c r="C547" s="7" t="s">
        <v>1148</v>
      </c>
      <c r="D547" s="7" t="s">
        <v>1149</v>
      </c>
      <c r="E547" s="26" t="s">
        <v>25</v>
      </c>
      <c r="F547" s="18" t="str">
        <f t="shared" si="1"/>
        <v>No</v>
      </c>
      <c r="G547" s="26" t="s">
        <v>25</v>
      </c>
      <c r="H547" s="18" t="str">
        <f t="shared" si="2"/>
        <v>None</v>
      </c>
      <c r="K547" s="20"/>
      <c r="L547" s="21" t="str">
        <f>'AI - 1'!A546</f>
        <v>No</v>
      </c>
      <c r="M547" s="21" t="str">
        <f>'AI - 2'!A546</f>
        <v>No</v>
      </c>
      <c r="N547" s="21" t="str">
        <f>'AI  - 3'!A546</f>
        <v>No</v>
      </c>
      <c r="O547" s="10">
        <f t="shared" si="3"/>
        <v>0</v>
      </c>
      <c r="P547" s="21" t="str">
        <f>'AI - 1'!B546</f>
        <v>No</v>
      </c>
      <c r="Q547" s="21" t="str">
        <f>'AI - 2'!B546</f>
        <v>No</v>
      </c>
      <c r="R547" s="21" t="str">
        <f>'AI  - 3'!B546</f>
        <v>No</v>
      </c>
      <c r="S547" s="10">
        <f t="shared" si="4"/>
        <v>0</v>
      </c>
      <c r="T547" s="22" t="str">
        <f t="shared" si="5"/>
        <v>No</v>
      </c>
      <c r="U547" s="23"/>
      <c r="V547" s="10"/>
      <c r="W547" s="7"/>
      <c r="X547" s="24"/>
      <c r="Y547" s="25"/>
      <c r="Z547" s="27"/>
      <c r="AA547" s="27"/>
      <c r="AB547" s="28"/>
      <c r="AC547" s="27"/>
      <c r="AD547" s="27"/>
      <c r="AE547" s="27"/>
      <c r="AF547" s="28"/>
      <c r="AG547" s="27"/>
    </row>
    <row r="548" ht="15.75" hidden="1" customHeight="1">
      <c r="A548" s="16"/>
      <c r="B548" s="12">
        <v>705.0</v>
      </c>
      <c r="C548" s="7" t="s">
        <v>1150</v>
      </c>
      <c r="D548" s="7" t="s">
        <v>1151</v>
      </c>
      <c r="E548" s="26" t="s">
        <v>25</v>
      </c>
      <c r="F548" s="18" t="str">
        <f t="shared" si="1"/>
        <v>No</v>
      </c>
      <c r="G548" s="26" t="s">
        <v>25</v>
      </c>
      <c r="H548" s="18" t="str">
        <f t="shared" si="2"/>
        <v>None</v>
      </c>
      <c r="K548" s="20"/>
      <c r="L548" s="21" t="str">
        <f>'AI - 1'!A547</f>
        <v>No</v>
      </c>
      <c r="M548" s="21" t="str">
        <f>'AI - 2'!A547</f>
        <v>No</v>
      </c>
      <c r="N548" s="21" t="str">
        <f>'AI  - 3'!A547</f>
        <v>No</v>
      </c>
      <c r="O548" s="10">
        <f t="shared" si="3"/>
        <v>0</v>
      </c>
      <c r="P548" s="21" t="str">
        <f>'AI - 1'!B547</f>
        <v>No</v>
      </c>
      <c r="Q548" s="21" t="str">
        <f>'AI - 2'!B547</f>
        <v>No</v>
      </c>
      <c r="R548" s="21" t="str">
        <f>'AI  - 3'!B547</f>
        <v>No</v>
      </c>
      <c r="S548" s="10">
        <f t="shared" si="4"/>
        <v>0</v>
      </c>
      <c r="T548" s="22" t="str">
        <f t="shared" si="5"/>
        <v>No</v>
      </c>
      <c r="U548" s="23"/>
      <c r="V548" s="10"/>
      <c r="W548" s="7"/>
      <c r="X548" s="24"/>
      <c r="Y548" s="25"/>
      <c r="Z548" s="27"/>
      <c r="AA548" s="27"/>
      <c r="AB548" s="28"/>
      <c r="AC548" s="27"/>
      <c r="AD548" s="27"/>
      <c r="AE548" s="27"/>
      <c r="AF548" s="28"/>
      <c r="AG548" s="27"/>
    </row>
    <row r="549" ht="15.75" hidden="1" customHeight="1">
      <c r="A549" s="16"/>
      <c r="B549" s="12">
        <v>155.0</v>
      </c>
      <c r="C549" s="7" t="s">
        <v>1152</v>
      </c>
      <c r="D549" s="7" t="s">
        <v>1153</v>
      </c>
      <c r="E549" s="26" t="s">
        <v>25</v>
      </c>
      <c r="F549" s="18" t="str">
        <f t="shared" si="1"/>
        <v>No</v>
      </c>
      <c r="G549" s="30" t="s">
        <v>25</v>
      </c>
      <c r="H549" s="18" t="str">
        <f t="shared" si="2"/>
        <v>None</v>
      </c>
      <c r="K549" s="20"/>
      <c r="L549" s="21" t="str">
        <f>'AI - 1'!A548</f>
        <v>No</v>
      </c>
      <c r="M549" s="21" t="str">
        <f>'AI - 2'!A548</f>
        <v>No</v>
      </c>
      <c r="N549" s="21" t="str">
        <f>'AI  - 3'!A548</f>
        <v>No</v>
      </c>
      <c r="O549" s="10">
        <f t="shared" si="3"/>
        <v>0</v>
      </c>
      <c r="P549" s="21" t="str">
        <f>'AI - 1'!B548</f>
        <v>No</v>
      </c>
      <c r="Q549" s="21" t="str">
        <f>'AI - 2'!B548</f>
        <v>No</v>
      </c>
      <c r="R549" s="21" t="str">
        <f>'AI  - 3'!B548</f>
        <v>No</v>
      </c>
      <c r="S549" s="10">
        <f t="shared" si="4"/>
        <v>0</v>
      </c>
      <c r="T549" s="22" t="str">
        <f t="shared" si="5"/>
        <v>No</v>
      </c>
      <c r="U549" s="23"/>
      <c r="V549" s="10"/>
      <c r="W549" s="7"/>
      <c r="X549" s="24"/>
      <c r="Y549" s="25"/>
      <c r="Z549" s="7"/>
      <c r="AA549" s="7"/>
      <c r="AB549" s="24"/>
      <c r="AC549" s="25"/>
      <c r="AD549" s="7"/>
      <c r="AE549" s="7"/>
      <c r="AF549" s="24"/>
      <c r="AG549" s="25"/>
    </row>
    <row r="550" ht="15.75" hidden="1" customHeight="1">
      <c r="A550" s="16"/>
      <c r="B550" s="12">
        <v>791.0</v>
      </c>
      <c r="C550" s="7" t="s">
        <v>1154</v>
      </c>
      <c r="D550" s="7" t="s">
        <v>1155</v>
      </c>
      <c r="E550" s="26" t="s">
        <v>25</v>
      </c>
      <c r="F550" s="18" t="str">
        <f t="shared" si="1"/>
        <v>No</v>
      </c>
      <c r="G550" s="26" t="s">
        <v>25</v>
      </c>
      <c r="H550" s="18" t="str">
        <f t="shared" si="2"/>
        <v>None</v>
      </c>
      <c r="K550" s="20"/>
      <c r="L550" s="21" t="str">
        <f>'AI - 1'!A549</f>
        <v>No</v>
      </c>
      <c r="M550" s="21" t="str">
        <f>'AI - 2'!A549</f>
        <v>No</v>
      </c>
      <c r="N550" s="21" t="str">
        <f>'AI  - 3'!A549</f>
        <v>No</v>
      </c>
      <c r="O550" s="10">
        <f t="shared" si="3"/>
        <v>0</v>
      </c>
      <c r="P550" s="21" t="str">
        <f>'AI - 1'!B549</f>
        <v>No</v>
      </c>
      <c r="Q550" s="21" t="str">
        <f>'AI - 2'!B549</f>
        <v>No</v>
      </c>
      <c r="R550" s="21" t="str">
        <f>'AI  - 3'!B549</f>
        <v>No</v>
      </c>
      <c r="S550" s="10">
        <f t="shared" si="4"/>
        <v>0</v>
      </c>
      <c r="T550" s="22" t="str">
        <f t="shared" si="5"/>
        <v>No</v>
      </c>
      <c r="U550" s="23"/>
      <c r="V550" s="10"/>
      <c r="W550" s="7"/>
      <c r="X550" s="24"/>
      <c r="Y550" s="25"/>
      <c r="Z550" s="27"/>
      <c r="AA550" s="27"/>
      <c r="AB550" s="28"/>
      <c r="AC550" s="27"/>
      <c r="AD550" s="27"/>
      <c r="AE550" s="27"/>
      <c r="AF550" s="28"/>
      <c r="AG550" s="27"/>
    </row>
    <row r="551" ht="15.75" hidden="1" customHeight="1">
      <c r="A551" s="16"/>
      <c r="B551" s="12">
        <v>658.0</v>
      </c>
      <c r="C551" s="7" t="s">
        <v>1156</v>
      </c>
      <c r="D551" s="7" t="s">
        <v>1157</v>
      </c>
      <c r="E551" s="26" t="s">
        <v>25</v>
      </c>
      <c r="F551" s="18" t="str">
        <f t="shared" si="1"/>
        <v>No</v>
      </c>
      <c r="G551" s="26" t="s">
        <v>25</v>
      </c>
      <c r="H551" s="18" t="str">
        <f t="shared" si="2"/>
        <v>None</v>
      </c>
      <c r="K551" s="20"/>
      <c r="L551" s="21" t="str">
        <f>'AI - 1'!A550</f>
        <v>No</v>
      </c>
      <c r="M551" s="21" t="str">
        <f>'AI - 2'!A550</f>
        <v>No</v>
      </c>
      <c r="N551" s="21" t="str">
        <f>'AI  - 3'!A550</f>
        <v>No</v>
      </c>
      <c r="O551" s="10">
        <f t="shared" si="3"/>
        <v>0</v>
      </c>
      <c r="P551" s="21" t="str">
        <f>'AI - 1'!B550</f>
        <v>No</v>
      </c>
      <c r="Q551" s="21" t="str">
        <f>'AI - 2'!B550</f>
        <v>No</v>
      </c>
      <c r="R551" s="21" t="str">
        <f>'AI  - 3'!B550</f>
        <v>No</v>
      </c>
      <c r="S551" s="10">
        <f t="shared" si="4"/>
        <v>0</v>
      </c>
      <c r="T551" s="22" t="str">
        <f t="shared" si="5"/>
        <v>No</v>
      </c>
      <c r="U551" s="23"/>
      <c r="V551" s="10"/>
      <c r="W551" s="7"/>
      <c r="X551" s="24"/>
      <c r="Y551" s="25"/>
      <c r="Z551" s="27"/>
      <c r="AA551" s="27"/>
      <c r="AB551" s="28"/>
      <c r="AC551" s="27"/>
      <c r="AD551" s="27"/>
      <c r="AE551" s="27"/>
      <c r="AF551" s="28"/>
      <c r="AG551" s="27"/>
    </row>
    <row r="552" ht="15.75" hidden="1" customHeight="1">
      <c r="A552" s="16"/>
      <c r="B552" s="12">
        <v>679.0</v>
      </c>
      <c r="C552" s="7" t="s">
        <v>1158</v>
      </c>
      <c r="D552" s="7" t="s">
        <v>1159</v>
      </c>
      <c r="E552" s="26" t="s">
        <v>25</v>
      </c>
      <c r="F552" s="18" t="str">
        <f t="shared" si="1"/>
        <v>No</v>
      </c>
      <c r="G552" s="26" t="s">
        <v>25</v>
      </c>
      <c r="H552" s="18" t="str">
        <f t="shared" si="2"/>
        <v>None</v>
      </c>
      <c r="K552" s="20"/>
      <c r="L552" s="21" t="str">
        <f>'AI - 1'!A551</f>
        <v>No</v>
      </c>
      <c r="M552" s="21" t="str">
        <f>'AI - 2'!A551</f>
        <v>No</v>
      </c>
      <c r="N552" s="21" t="str">
        <f>'AI  - 3'!A551</f>
        <v>No</v>
      </c>
      <c r="O552" s="10">
        <f t="shared" si="3"/>
        <v>0</v>
      </c>
      <c r="P552" s="21" t="str">
        <f>'AI - 1'!B551</f>
        <v>No</v>
      </c>
      <c r="Q552" s="21" t="str">
        <f>'AI - 2'!B551</f>
        <v>No</v>
      </c>
      <c r="R552" s="21" t="str">
        <f>'AI  - 3'!B551</f>
        <v>No</v>
      </c>
      <c r="S552" s="10">
        <f t="shared" si="4"/>
        <v>0</v>
      </c>
      <c r="T552" s="22" t="str">
        <f t="shared" si="5"/>
        <v>No</v>
      </c>
      <c r="U552" s="23"/>
      <c r="V552" s="10"/>
      <c r="W552" s="7"/>
      <c r="X552" s="24"/>
      <c r="Y552" s="25"/>
      <c r="Z552" s="27"/>
      <c r="AA552" s="27"/>
      <c r="AB552" s="28"/>
      <c r="AC552" s="27"/>
      <c r="AD552" s="27"/>
      <c r="AE552" s="27"/>
      <c r="AF552" s="28"/>
      <c r="AG552" s="27"/>
    </row>
    <row r="553" ht="15.75" hidden="1" customHeight="1">
      <c r="A553" s="16"/>
      <c r="B553" s="12">
        <v>406.0</v>
      </c>
      <c r="C553" s="7" t="s">
        <v>1160</v>
      </c>
      <c r="D553" s="7" t="s">
        <v>1161</v>
      </c>
      <c r="E553" s="26" t="s">
        <v>25</v>
      </c>
      <c r="F553" s="18" t="str">
        <f t="shared" si="1"/>
        <v>No</v>
      </c>
      <c r="G553" s="26" t="s">
        <v>25</v>
      </c>
      <c r="H553" s="18" t="str">
        <f t="shared" si="2"/>
        <v>None</v>
      </c>
      <c r="K553" s="20"/>
      <c r="L553" s="21" t="str">
        <f>'AI - 1'!A552</f>
        <v>No</v>
      </c>
      <c r="M553" s="21" t="str">
        <f>'AI - 2'!A552</f>
        <v>No</v>
      </c>
      <c r="N553" s="21" t="str">
        <f>'AI  - 3'!A552</f>
        <v>No</v>
      </c>
      <c r="O553" s="10">
        <f t="shared" si="3"/>
        <v>0</v>
      </c>
      <c r="P553" s="21" t="str">
        <f>'AI - 1'!B552</f>
        <v>No</v>
      </c>
      <c r="Q553" s="21" t="str">
        <f>'AI - 2'!B552</f>
        <v>No</v>
      </c>
      <c r="R553" s="21" t="str">
        <f>'AI  - 3'!B552</f>
        <v>No</v>
      </c>
      <c r="S553" s="10">
        <f t="shared" si="4"/>
        <v>0</v>
      </c>
      <c r="T553" s="22" t="str">
        <f t="shared" si="5"/>
        <v>No</v>
      </c>
      <c r="U553" s="23"/>
      <c r="V553" s="10"/>
      <c r="W553" s="7"/>
      <c r="X553" s="24"/>
      <c r="Y553" s="25"/>
      <c r="Z553" s="27"/>
      <c r="AA553" s="27"/>
      <c r="AB553" s="28"/>
      <c r="AC553" s="27"/>
      <c r="AD553" s="27"/>
      <c r="AE553" s="27"/>
      <c r="AF553" s="28"/>
      <c r="AG553" s="27"/>
    </row>
    <row r="554" ht="15.75" hidden="1" customHeight="1">
      <c r="A554" s="16"/>
      <c r="B554" s="12">
        <v>272.0</v>
      </c>
      <c r="C554" s="7" t="s">
        <v>1162</v>
      </c>
      <c r="D554" s="7" t="s">
        <v>1163</v>
      </c>
      <c r="E554" s="26" t="s">
        <v>25</v>
      </c>
      <c r="F554" s="18" t="str">
        <f t="shared" si="1"/>
        <v>No</v>
      </c>
      <c r="G554" s="26" t="s">
        <v>25</v>
      </c>
      <c r="H554" s="18" t="str">
        <f t="shared" si="2"/>
        <v>None</v>
      </c>
      <c r="K554" s="20"/>
      <c r="L554" s="21" t="str">
        <f>'AI - 1'!A553</f>
        <v>No</v>
      </c>
      <c r="M554" s="21" t="str">
        <f>'AI - 2'!A553</f>
        <v>No</v>
      </c>
      <c r="N554" s="21" t="str">
        <f>'AI  - 3'!A553</f>
        <v>No</v>
      </c>
      <c r="O554" s="10">
        <f t="shared" si="3"/>
        <v>0</v>
      </c>
      <c r="P554" s="21" t="str">
        <f>'AI - 1'!B553</f>
        <v>No</v>
      </c>
      <c r="Q554" s="21" t="str">
        <f>'AI - 2'!B553</f>
        <v>No</v>
      </c>
      <c r="R554" s="21" t="str">
        <f>'AI  - 3'!B553</f>
        <v>No</v>
      </c>
      <c r="S554" s="10">
        <f t="shared" si="4"/>
        <v>0</v>
      </c>
      <c r="T554" s="22" t="str">
        <f t="shared" si="5"/>
        <v>No</v>
      </c>
      <c r="U554" s="23"/>
      <c r="V554" s="10"/>
      <c r="W554" s="7"/>
      <c r="X554" s="24"/>
      <c r="Y554" s="25"/>
      <c r="Z554" s="7"/>
      <c r="AA554" s="7"/>
      <c r="AB554" s="24"/>
      <c r="AC554" s="25"/>
      <c r="AD554" s="7"/>
      <c r="AE554" s="7"/>
      <c r="AF554" s="24"/>
      <c r="AG554" s="25"/>
    </row>
    <row r="555" ht="15.75" customHeight="1">
      <c r="A555" s="16"/>
      <c r="B555" s="12">
        <v>11.0</v>
      </c>
      <c r="C555" s="18" t="s">
        <v>1164</v>
      </c>
      <c r="D555" s="18" t="s">
        <v>1165</v>
      </c>
      <c r="E555" s="30" t="s">
        <v>25</v>
      </c>
      <c r="F555" s="18" t="str">
        <f t="shared" si="1"/>
        <v>Yes</v>
      </c>
      <c r="G555" s="30" t="s">
        <v>25</v>
      </c>
      <c r="H555" s="18" t="str">
        <f t="shared" si="2"/>
        <v>AI Error</v>
      </c>
      <c r="K555" s="20"/>
      <c r="L555" s="21" t="str">
        <f>'AI - 1'!A554</f>
        <v>Yes</v>
      </c>
      <c r="M555" s="21" t="str">
        <f>'AI - 2'!A554</f>
        <v>Yes</v>
      </c>
      <c r="N555" s="21" t="str">
        <f>'AI  - 3'!A554</f>
        <v>Yes</v>
      </c>
      <c r="O555" s="10">
        <f t="shared" si="3"/>
        <v>3</v>
      </c>
      <c r="P555" s="21" t="str">
        <f>'AI - 1'!B554</f>
        <v>Yes</v>
      </c>
      <c r="Q555" s="21" t="str">
        <f>'AI - 2'!B554</f>
        <v>Yes</v>
      </c>
      <c r="R555" s="21" t="str">
        <f>'AI  - 3'!B554</f>
        <v>Yes</v>
      </c>
      <c r="S555" s="10">
        <f t="shared" si="4"/>
        <v>3</v>
      </c>
      <c r="T555" s="22" t="str">
        <f t="shared" si="5"/>
        <v>Yes</v>
      </c>
      <c r="U555" s="23"/>
      <c r="V555" s="10"/>
      <c r="W555" s="7"/>
      <c r="X555" s="24"/>
      <c r="Y555" s="25"/>
      <c r="Z555" s="27"/>
      <c r="AA555" s="27"/>
      <c r="AB555" s="28"/>
      <c r="AC555" s="27"/>
      <c r="AD555" s="27"/>
      <c r="AE555" s="27"/>
      <c r="AF555" s="28"/>
      <c r="AG555" s="27"/>
    </row>
    <row r="556" ht="15.75" hidden="1" customHeight="1">
      <c r="A556" s="16"/>
      <c r="B556" s="12">
        <v>924.0</v>
      </c>
      <c r="C556" s="7" t="s">
        <v>1166</v>
      </c>
      <c r="D556" s="7" t="s">
        <v>1167</v>
      </c>
      <c r="E556" s="26" t="s">
        <v>25</v>
      </c>
      <c r="F556" s="18" t="str">
        <f t="shared" si="1"/>
        <v>No</v>
      </c>
      <c r="G556" s="26" t="s">
        <v>25</v>
      </c>
      <c r="H556" s="18" t="str">
        <f t="shared" si="2"/>
        <v>None</v>
      </c>
      <c r="K556" s="20"/>
      <c r="L556" s="21" t="str">
        <f>'AI - 1'!A555</f>
        <v>No</v>
      </c>
      <c r="M556" s="21" t="str">
        <f>'AI - 2'!A555</f>
        <v>No</v>
      </c>
      <c r="N556" s="21" t="str">
        <f>'AI  - 3'!A555</f>
        <v>No</v>
      </c>
      <c r="O556" s="10">
        <f t="shared" si="3"/>
        <v>0</v>
      </c>
      <c r="P556" s="21" t="str">
        <f>'AI - 1'!B555</f>
        <v>No</v>
      </c>
      <c r="Q556" s="21" t="str">
        <f>'AI - 2'!B555</f>
        <v>No</v>
      </c>
      <c r="R556" s="21" t="str">
        <f>'AI  - 3'!B555</f>
        <v>No</v>
      </c>
      <c r="S556" s="10">
        <f t="shared" si="4"/>
        <v>0</v>
      </c>
      <c r="T556" s="22" t="str">
        <f t="shared" si="5"/>
        <v>No</v>
      </c>
      <c r="U556" s="23"/>
      <c r="V556" s="10"/>
      <c r="W556" s="7"/>
      <c r="X556" s="24"/>
      <c r="Y556" s="25"/>
      <c r="Z556" s="27"/>
      <c r="AA556" s="27"/>
      <c r="AB556" s="28"/>
      <c r="AC556" s="27"/>
      <c r="AD556" s="27"/>
      <c r="AE556" s="27"/>
      <c r="AF556" s="28"/>
      <c r="AG556" s="27"/>
    </row>
    <row r="557" ht="15.75" hidden="1" customHeight="1">
      <c r="A557" s="16"/>
      <c r="B557" s="12">
        <v>562.0</v>
      </c>
      <c r="C557" s="7" t="s">
        <v>1168</v>
      </c>
      <c r="D557" s="7" t="s">
        <v>1169</v>
      </c>
      <c r="E557" s="26" t="s">
        <v>25</v>
      </c>
      <c r="F557" s="18" t="str">
        <f t="shared" si="1"/>
        <v>No</v>
      </c>
      <c r="G557" s="26" t="s">
        <v>25</v>
      </c>
      <c r="H557" s="18" t="str">
        <f t="shared" si="2"/>
        <v>None</v>
      </c>
      <c r="K557" s="20"/>
      <c r="L557" s="21" t="str">
        <f>'AI - 1'!A556</f>
        <v>No</v>
      </c>
      <c r="M557" s="21" t="str">
        <f>'AI - 2'!A556</f>
        <v>No</v>
      </c>
      <c r="N557" s="21" t="str">
        <f>'AI  - 3'!A556</f>
        <v>No</v>
      </c>
      <c r="O557" s="10">
        <f t="shared" si="3"/>
        <v>0</v>
      </c>
      <c r="P557" s="21" t="str">
        <f>'AI - 1'!B556</f>
        <v>No</v>
      </c>
      <c r="Q557" s="21" t="str">
        <f>'AI - 2'!B556</f>
        <v>No</v>
      </c>
      <c r="R557" s="21" t="str">
        <f>'AI  - 3'!B556</f>
        <v>No</v>
      </c>
      <c r="S557" s="10">
        <f t="shared" si="4"/>
        <v>0</v>
      </c>
      <c r="T557" s="22" t="str">
        <f t="shared" si="5"/>
        <v>No</v>
      </c>
      <c r="U557" s="23"/>
      <c r="V557" s="10"/>
      <c r="W557" s="7"/>
      <c r="X557" s="24"/>
      <c r="Y557" s="25"/>
      <c r="Z557" s="27"/>
      <c r="AA557" s="27"/>
      <c r="AB557" s="28"/>
      <c r="AC557" s="27"/>
      <c r="AD557" s="27"/>
      <c r="AE557" s="27"/>
      <c r="AF557" s="28"/>
      <c r="AG557" s="27"/>
    </row>
    <row r="558" ht="15.75" hidden="1" customHeight="1">
      <c r="A558" s="16"/>
      <c r="B558" s="12">
        <v>416.0</v>
      </c>
      <c r="C558" s="7" t="s">
        <v>1170</v>
      </c>
      <c r="D558" s="7" t="s">
        <v>1171</v>
      </c>
      <c r="E558" s="26" t="s">
        <v>25</v>
      </c>
      <c r="F558" s="18" t="str">
        <f t="shared" si="1"/>
        <v>No</v>
      </c>
      <c r="G558" s="26" t="s">
        <v>25</v>
      </c>
      <c r="H558" s="18" t="str">
        <f t="shared" si="2"/>
        <v>None</v>
      </c>
      <c r="K558" s="20"/>
      <c r="L558" s="21" t="str">
        <f>'AI - 1'!A557</f>
        <v>No</v>
      </c>
      <c r="M558" s="21" t="str">
        <f>'AI - 2'!A557</f>
        <v>No</v>
      </c>
      <c r="N558" s="21" t="str">
        <f>'AI  - 3'!A557</f>
        <v>No</v>
      </c>
      <c r="O558" s="10">
        <f t="shared" si="3"/>
        <v>0</v>
      </c>
      <c r="P558" s="21" t="str">
        <f>'AI - 1'!B557</f>
        <v>No</v>
      </c>
      <c r="Q558" s="21" t="str">
        <f>'AI - 2'!B557</f>
        <v>No</v>
      </c>
      <c r="R558" s="21" t="str">
        <f>'AI  - 3'!B557</f>
        <v>No</v>
      </c>
      <c r="S558" s="10">
        <f t="shared" si="4"/>
        <v>0</v>
      </c>
      <c r="T558" s="22" t="str">
        <f t="shared" si="5"/>
        <v>No</v>
      </c>
      <c r="U558" s="23"/>
      <c r="V558" s="10"/>
      <c r="W558" s="7"/>
      <c r="X558" s="24"/>
      <c r="Y558" s="25"/>
      <c r="Z558" s="27"/>
      <c r="AA558" s="27"/>
      <c r="AB558" s="28"/>
      <c r="AC558" s="27"/>
      <c r="AD558" s="27"/>
      <c r="AE558" s="27"/>
      <c r="AF558" s="28"/>
      <c r="AG558" s="27"/>
    </row>
    <row r="559" ht="15.75" hidden="1" customHeight="1">
      <c r="A559" s="16"/>
      <c r="B559" s="12">
        <v>75.0</v>
      </c>
      <c r="C559" s="18" t="s">
        <v>1172</v>
      </c>
      <c r="D559" s="18" t="s">
        <v>1173</v>
      </c>
      <c r="E559" s="30" t="s">
        <v>25</v>
      </c>
      <c r="F559" s="18" t="str">
        <f t="shared" si="1"/>
        <v>Yes</v>
      </c>
      <c r="G559" s="34" t="s">
        <v>21</v>
      </c>
      <c r="H559" s="18" t="str">
        <f t="shared" si="2"/>
        <v>Human Error</v>
      </c>
      <c r="K559" s="20"/>
      <c r="L559" s="21" t="str">
        <f>'AI - 1'!A558</f>
        <v>Yes</v>
      </c>
      <c r="M559" s="21" t="str">
        <f>'AI - 2'!A558</f>
        <v>Yes</v>
      </c>
      <c r="N559" s="21" t="str">
        <f>'AI  - 3'!A558</f>
        <v>Yes</v>
      </c>
      <c r="O559" s="10">
        <f t="shared" si="3"/>
        <v>3</v>
      </c>
      <c r="P559" s="21" t="str">
        <f>'AI - 1'!B558</f>
        <v>Yes</v>
      </c>
      <c r="Q559" s="21" t="str">
        <f>'AI - 2'!B558</f>
        <v>Yes</v>
      </c>
      <c r="R559" s="21" t="str">
        <f>'AI  - 3'!B558</f>
        <v>Yes</v>
      </c>
      <c r="S559" s="10">
        <f t="shared" si="4"/>
        <v>3</v>
      </c>
      <c r="T559" s="22" t="str">
        <f t="shared" si="5"/>
        <v>Yes</v>
      </c>
      <c r="U559" s="23"/>
      <c r="V559" s="10"/>
      <c r="W559" s="7"/>
      <c r="X559" s="24"/>
      <c r="Y559" s="25"/>
      <c r="Z559" s="27"/>
      <c r="AA559" s="27"/>
      <c r="AB559" s="28"/>
      <c r="AC559" s="27"/>
      <c r="AD559" s="27"/>
      <c r="AE559" s="27"/>
      <c r="AF559" s="28"/>
      <c r="AG559" s="27"/>
    </row>
    <row r="560" ht="15.75" customHeight="1">
      <c r="A560" s="16"/>
      <c r="B560" s="12">
        <v>62.0</v>
      </c>
      <c r="C560" s="18" t="s">
        <v>1174</v>
      </c>
      <c r="D560" s="18" t="s">
        <v>1175</v>
      </c>
      <c r="E560" s="30" t="s">
        <v>25</v>
      </c>
      <c r="F560" s="18" t="str">
        <f t="shared" si="1"/>
        <v>Yes</v>
      </c>
      <c r="G560" s="30" t="s">
        <v>25</v>
      </c>
      <c r="H560" s="18" t="str">
        <f t="shared" si="2"/>
        <v>AI Error</v>
      </c>
      <c r="K560" s="20"/>
      <c r="L560" s="21" t="str">
        <f>'AI - 1'!A559</f>
        <v>Yes</v>
      </c>
      <c r="M560" s="21" t="str">
        <f>'AI - 2'!A559</f>
        <v>Yes</v>
      </c>
      <c r="N560" s="21" t="str">
        <f>'AI  - 3'!A559</f>
        <v>Yes</v>
      </c>
      <c r="O560" s="10">
        <f t="shared" si="3"/>
        <v>3</v>
      </c>
      <c r="P560" s="21" t="str">
        <f>'AI - 1'!B559</f>
        <v>Yes</v>
      </c>
      <c r="Q560" s="21" t="str">
        <f>'AI - 2'!B559</f>
        <v>Yes</v>
      </c>
      <c r="R560" s="21" t="str">
        <f>'AI  - 3'!B559</f>
        <v>Yes</v>
      </c>
      <c r="S560" s="10">
        <f t="shared" si="4"/>
        <v>3</v>
      </c>
      <c r="T560" s="22" t="str">
        <f t="shared" si="5"/>
        <v>Yes</v>
      </c>
      <c r="U560" s="23"/>
      <c r="V560" s="10"/>
      <c r="W560" s="7"/>
      <c r="X560" s="24"/>
      <c r="Y560" s="25"/>
      <c r="Z560" s="27"/>
      <c r="AA560" s="27"/>
      <c r="AB560" s="28"/>
      <c r="AC560" s="27"/>
      <c r="AD560" s="27"/>
      <c r="AE560" s="27"/>
      <c r="AF560" s="28"/>
      <c r="AG560" s="27"/>
    </row>
    <row r="561" ht="15.75" hidden="1" customHeight="1">
      <c r="A561" s="16"/>
      <c r="B561" s="12">
        <v>370.0</v>
      </c>
      <c r="C561" s="7" t="s">
        <v>1176</v>
      </c>
      <c r="D561" s="7" t="s">
        <v>1177</v>
      </c>
      <c r="E561" s="26" t="s">
        <v>25</v>
      </c>
      <c r="F561" s="18" t="str">
        <f t="shared" si="1"/>
        <v>No</v>
      </c>
      <c r="G561" s="26" t="s">
        <v>25</v>
      </c>
      <c r="H561" s="18" t="str">
        <f t="shared" si="2"/>
        <v>None</v>
      </c>
      <c r="K561" s="20"/>
      <c r="L561" s="21" t="str">
        <f>'AI - 1'!A560</f>
        <v>No</v>
      </c>
      <c r="M561" s="21" t="str">
        <f>'AI - 2'!A560</f>
        <v>No</v>
      </c>
      <c r="N561" s="21" t="str">
        <f>'AI  - 3'!A560</f>
        <v>No</v>
      </c>
      <c r="O561" s="10">
        <f t="shared" si="3"/>
        <v>0</v>
      </c>
      <c r="P561" s="21" t="str">
        <f>'AI - 1'!B560</f>
        <v>No</v>
      </c>
      <c r="Q561" s="21" t="str">
        <f>'AI - 2'!B560</f>
        <v>No</v>
      </c>
      <c r="R561" s="21" t="str">
        <f>'AI  - 3'!B560</f>
        <v>No</v>
      </c>
      <c r="S561" s="10">
        <f t="shared" si="4"/>
        <v>0</v>
      </c>
      <c r="T561" s="22" t="str">
        <f t="shared" si="5"/>
        <v>No</v>
      </c>
      <c r="U561" s="23"/>
      <c r="V561" s="10"/>
      <c r="W561" s="7"/>
      <c r="X561" s="24"/>
      <c r="Y561" s="25"/>
      <c r="Z561" s="27"/>
      <c r="AA561" s="27"/>
      <c r="AB561" s="28"/>
      <c r="AC561" s="27"/>
      <c r="AD561" s="27"/>
      <c r="AE561" s="27"/>
      <c r="AF561" s="28"/>
      <c r="AG561" s="27"/>
    </row>
    <row r="562" ht="15.75" hidden="1" customHeight="1">
      <c r="A562" s="16"/>
      <c r="B562" s="12">
        <v>1019.0</v>
      </c>
      <c r="C562" s="7" t="s">
        <v>1178</v>
      </c>
      <c r="D562" s="7" t="s">
        <v>1179</v>
      </c>
      <c r="E562" s="26" t="s">
        <v>25</v>
      </c>
      <c r="F562" s="18" t="str">
        <f t="shared" si="1"/>
        <v>No</v>
      </c>
      <c r="G562" s="26" t="s">
        <v>25</v>
      </c>
      <c r="H562" s="18" t="str">
        <f t="shared" si="2"/>
        <v>None</v>
      </c>
      <c r="K562" s="20"/>
      <c r="L562" s="21" t="str">
        <f>'AI - 1'!A561</f>
        <v>No</v>
      </c>
      <c r="M562" s="21" t="str">
        <f>'AI - 2'!A561</f>
        <v>No</v>
      </c>
      <c r="N562" s="21" t="str">
        <f>'AI  - 3'!A561</f>
        <v>No</v>
      </c>
      <c r="O562" s="10">
        <f t="shared" si="3"/>
        <v>0</v>
      </c>
      <c r="P562" s="21" t="str">
        <f>'AI - 1'!B561</f>
        <v>No</v>
      </c>
      <c r="Q562" s="21" t="str">
        <f>'AI - 2'!B561</f>
        <v>No</v>
      </c>
      <c r="R562" s="21" t="str">
        <f>'AI  - 3'!B561</f>
        <v>No</v>
      </c>
      <c r="S562" s="10">
        <f t="shared" si="4"/>
        <v>0</v>
      </c>
      <c r="T562" s="22" t="str">
        <f t="shared" si="5"/>
        <v>No</v>
      </c>
      <c r="U562" s="23"/>
      <c r="V562" s="10"/>
      <c r="W562" s="7"/>
      <c r="X562" s="24"/>
      <c r="Y562" s="25"/>
      <c r="Z562" s="27"/>
      <c r="AA562" s="27"/>
      <c r="AB562" s="28"/>
      <c r="AC562" s="27"/>
      <c r="AD562" s="27"/>
      <c r="AE562" s="27"/>
      <c r="AF562" s="28"/>
      <c r="AG562" s="27"/>
    </row>
    <row r="563" ht="15.75" hidden="1" customHeight="1">
      <c r="A563" s="16"/>
      <c r="B563" s="12">
        <v>859.0</v>
      </c>
      <c r="C563" s="7" t="s">
        <v>1180</v>
      </c>
      <c r="D563" s="7" t="s">
        <v>1181</v>
      </c>
      <c r="E563" s="26" t="s">
        <v>25</v>
      </c>
      <c r="F563" s="18" t="str">
        <f t="shared" si="1"/>
        <v>No</v>
      </c>
      <c r="G563" s="30" t="s">
        <v>25</v>
      </c>
      <c r="H563" s="18" t="str">
        <f t="shared" si="2"/>
        <v>None</v>
      </c>
      <c r="I563" s="31"/>
      <c r="K563" s="20"/>
      <c r="L563" s="21" t="str">
        <f>'AI - 1'!A562</f>
        <v>No</v>
      </c>
      <c r="M563" s="21" t="str">
        <f>'AI - 2'!A562</f>
        <v>No</v>
      </c>
      <c r="N563" s="21" t="str">
        <f>'AI  - 3'!A562</f>
        <v>No</v>
      </c>
      <c r="O563" s="10">
        <f t="shared" si="3"/>
        <v>0</v>
      </c>
      <c r="P563" s="21" t="str">
        <f>'AI - 1'!B562</f>
        <v>No</v>
      </c>
      <c r="Q563" s="21" t="str">
        <f>'AI - 2'!B562</f>
        <v>No</v>
      </c>
      <c r="R563" s="21" t="str">
        <f>'AI  - 3'!B562</f>
        <v>No</v>
      </c>
      <c r="S563" s="10">
        <f t="shared" si="4"/>
        <v>0</v>
      </c>
      <c r="T563" s="22" t="str">
        <f t="shared" si="5"/>
        <v>No</v>
      </c>
      <c r="U563" s="23"/>
      <c r="V563" s="10"/>
      <c r="W563" s="7"/>
      <c r="X563" s="24"/>
      <c r="Y563" s="25"/>
      <c r="Z563" s="27"/>
      <c r="AA563" s="27"/>
      <c r="AB563" s="28"/>
      <c r="AC563" s="27"/>
      <c r="AD563" s="27"/>
      <c r="AE563" s="27"/>
      <c r="AF563" s="28"/>
      <c r="AG563" s="27"/>
    </row>
    <row r="564" ht="15.75" hidden="1" customHeight="1">
      <c r="A564" s="16"/>
      <c r="B564" s="12">
        <v>15.0</v>
      </c>
      <c r="C564" s="18" t="s">
        <v>1182</v>
      </c>
      <c r="D564" s="18" t="s">
        <v>1183</v>
      </c>
      <c r="E564" s="30" t="s">
        <v>25</v>
      </c>
      <c r="F564" s="18" t="str">
        <f t="shared" si="1"/>
        <v>Yes</v>
      </c>
      <c r="G564" s="34" t="s">
        <v>21</v>
      </c>
      <c r="H564" s="18" t="str">
        <f t="shared" si="2"/>
        <v>Human Error</v>
      </c>
      <c r="K564" s="20"/>
      <c r="L564" s="21" t="str">
        <f>'AI - 1'!A563</f>
        <v>Yes</v>
      </c>
      <c r="M564" s="21" t="str">
        <f>'AI - 2'!A563</f>
        <v>Yes</v>
      </c>
      <c r="N564" s="21" t="str">
        <f>'AI  - 3'!A563</f>
        <v>Yes</v>
      </c>
      <c r="O564" s="10">
        <f t="shared" si="3"/>
        <v>3</v>
      </c>
      <c r="P564" s="21" t="str">
        <f>'AI - 1'!B563</f>
        <v>Yes</v>
      </c>
      <c r="Q564" s="21" t="str">
        <f>'AI - 2'!B563</f>
        <v>Yes</v>
      </c>
      <c r="R564" s="21" t="str">
        <f>'AI  - 3'!B563</f>
        <v>Yes</v>
      </c>
      <c r="S564" s="10">
        <f t="shared" si="4"/>
        <v>3</v>
      </c>
      <c r="T564" s="22" t="str">
        <f t="shared" si="5"/>
        <v>Yes</v>
      </c>
      <c r="U564" s="23"/>
      <c r="V564" s="10"/>
      <c r="W564" s="7"/>
      <c r="X564" s="24"/>
      <c r="Y564" s="25"/>
      <c r="Z564" s="7"/>
      <c r="AA564" s="7"/>
      <c r="AB564" s="24"/>
      <c r="AC564" s="25"/>
      <c r="AD564" s="7"/>
      <c r="AE564" s="7"/>
      <c r="AF564" s="24"/>
      <c r="AG564" s="25"/>
    </row>
    <row r="565" ht="15.75" hidden="1" customHeight="1">
      <c r="A565" s="16"/>
      <c r="B565" s="12">
        <v>103.0</v>
      </c>
      <c r="C565" s="7" t="s">
        <v>1184</v>
      </c>
      <c r="D565" s="7" t="s">
        <v>1185</v>
      </c>
      <c r="E565" s="26" t="s">
        <v>25</v>
      </c>
      <c r="F565" s="18" t="str">
        <f t="shared" si="1"/>
        <v>No</v>
      </c>
      <c r="G565" s="26" t="s">
        <v>25</v>
      </c>
      <c r="H565" s="18" t="str">
        <f t="shared" si="2"/>
        <v>None</v>
      </c>
      <c r="K565" s="20"/>
      <c r="L565" s="21" t="str">
        <f>'AI - 1'!A564</f>
        <v>No</v>
      </c>
      <c r="M565" s="21" t="str">
        <f>'AI - 2'!A564</f>
        <v>No</v>
      </c>
      <c r="N565" s="21" t="str">
        <f>'AI  - 3'!A564</f>
        <v>No</v>
      </c>
      <c r="O565" s="10">
        <f t="shared" si="3"/>
        <v>0</v>
      </c>
      <c r="P565" s="21" t="str">
        <f>'AI - 1'!B564</f>
        <v>No</v>
      </c>
      <c r="Q565" s="21" t="str">
        <f>'AI - 2'!B564</f>
        <v>No</v>
      </c>
      <c r="R565" s="21" t="str">
        <f>'AI  - 3'!B564</f>
        <v>No</v>
      </c>
      <c r="S565" s="10">
        <f t="shared" si="4"/>
        <v>0</v>
      </c>
      <c r="T565" s="22" t="str">
        <f t="shared" si="5"/>
        <v>No</v>
      </c>
      <c r="U565" s="23"/>
      <c r="V565" s="10"/>
      <c r="W565" s="7"/>
      <c r="X565" s="24"/>
      <c r="Y565" s="25"/>
      <c r="Z565" s="27"/>
      <c r="AA565" s="27"/>
      <c r="AB565" s="28"/>
      <c r="AC565" s="27"/>
      <c r="AD565" s="27"/>
      <c r="AE565" s="27"/>
      <c r="AF565" s="28"/>
      <c r="AG565" s="27"/>
    </row>
    <row r="566" ht="15.75" hidden="1" customHeight="1">
      <c r="A566" s="16"/>
      <c r="B566" s="12">
        <v>529.0</v>
      </c>
      <c r="C566" s="7" t="s">
        <v>171</v>
      </c>
      <c r="D566" s="7" t="s">
        <v>1186</v>
      </c>
      <c r="E566" s="17" t="s">
        <v>21</v>
      </c>
      <c r="F566" s="18" t="str">
        <f t="shared" si="1"/>
        <v>Yes</v>
      </c>
      <c r="G566" s="17" t="s">
        <v>21</v>
      </c>
      <c r="H566" s="18" t="str">
        <f t="shared" si="2"/>
        <v>None</v>
      </c>
      <c r="K566" s="20"/>
      <c r="L566" s="21" t="str">
        <f>'AI - 1'!A565</f>
        <v>Yes</v>
      </c>
      <c r="M566" s="21" t="str">
        <f>'AI - 2'!A565</f>
        <v>Yes</v>
      </c>
      <c r="N566" s="21" t="str">
        <f>'AI  - 3'!A565</f>
        <v>Yes</v>
      </c>
      <c r="O566" s="10">
        <f t="shared" si="3"/>
        <v>3</v>
      </c>
      <c r="P566" s="21" t="str">
        <f>'AI - 1'!B565</f>
        <v>Yes</v>
      </c>
      <c r="Q566" s="21" t="str">
        <f>'AI - 2'!B565</f>
        <v>Yes</v>
      </c>
      <c r="R566" s="21" t="str">
        <f>'AI  - 3'!B565</f>
        <v>Yes</v>
      </c>
      <c r="S566" s="10">
        <f t="shared" si="4"/>
        <v>3</v>
      </c>
      <c r="T566" s="22" t="str">
        <f t="shared" si="5"/>
        <v>Yes</v>
      </c>
      <c r="U566" s="23"/>
      <c r="V566" s="10"/>
      <c r="W566" s="7"/>
      <c r="X566" s="24"/>
      <c r="Y566" s="25"/>
      <c r="Z566" s="27"/>
      <c r="AA566" s="27"/>
      <c r="AB566" s="28"/>
      <c r="AC566" s="27"/>
      <c r="AD566" s="27"/>
      <c r="AE566" s="27"/>
      <c r="AF566" s="28"/>
      <c r="AG566" s="27"/>
    </row>
    <row r="567" ht="15.75" hidden="1" customHeight="1">
      <c r="A567" s="16"/>
      <c r="B567" s="12">
        <v>724.0</v>
      </c>
      <c r="C567" s="7" t="s">
        <v>1187</v>
      </c>
      <c r="D567" s="7" t="s">
        <v>1188</v>
      </c>
      <c r="E567" s="26" t="s">
        <v>25</v>
      </c>
      <c r="F567" s="18" t="str">
        <f t="shared" si="1"/>
        <v>No</v>
      </c>
      <c r="G567" s="26" t="s">
        <v>25</v>
      </c>
      <c r="H567" s="18" t="str">
        <f t="shared" si="2"/>
        <v>None</v>
      </c>
      <c r="K567" s="20"/>
      <c r="L567" s="21" t="str">
        <f>'AI - 1'!A566</f>
        <v>No</v>
      </c>
      <c r="M567" s="21" t="str">
        <f>'AI - 2'!A566</f>
        <v>No</v>
      </c>
      <c r="N567" s="21" t="str">
        <f>'AI  - 3'!A566</f>
        <v>No</v>
      </c>
      <c r="O567" s="10">
        <f t="shared" si="3"/>
        <v>0</v>
      </c>
      <c r="P567" s="21" t="str">
        <f>'AI - 1'!B566</f>
        <v>No</v>
      </c>
      <c r="Q567" s="21" t="str">
        <f>'AI - 2'!B566</f>
        <v>No</v>
      </c>
      <c r="R567" s="21" t="str">
        <f>'AI  - 3'!B566</f>
        <v>No</v>
      </c>
      <c r="S567" s="10">
        <f t="shared" si="4"/>
        <v>0</v>
      </c>
      <c r="T567" s="22" t="str">
        <f t="shared" si="5"/>
        <v>No</v>
      </c>
      <c r="U567" s="23"/>
      <c r="V567" s="10"/>
      <c r="W567" s="7"/>
      <c r="X567" s="24"/>
      <c r="Y567" s="25"/>
      <c r="Z567" s="27"/>
      <c r="AA567" s="27"/>
      <c r="AB567" s="28"/>
      <c r="AC567" s="27"/>
      <c r="AD567" s="27"/>
      <c r="AE567" s="27"/>
      <c r="AF567" s="28"/>
      <c r="AG567" s="27"/>
    </row>
    <row r="568" ht="15.75" hidden="1" customHeight="1">
      <c r="A568" s="16"/>
      <c r="B568" s="12">
        <v>477.0</v>
      </c>
      <c r="C568" s="7" t="s">
        <v>1189</v>
      </c>
      <c r="D568" s="7" t="s">
        <v>1190</v>
      </c>
      <c r="E568" s="26" t="s">
        <v>25</v>
      </c>
      <c r="F568" s="18" t="str">
        <f t="shared" si="1"/>
        <v>No</v>
      </c>
      <c r="G568" s="26" t="s">
        <v>25</v>
      </c>
      <c r="H568" s="18" t="str">
        <f t="shared" si="2"/>
        <v>None</v>
      </c>
      <c r="K568" s="20"/>
      <c r="L568" s="21" t="str">
        <f>'AI - 1'!A567</f>
        <v>No</v>
      </c>
      <c r="M568" s="21" t="str">
        <f>'AI - 2'!A567</f>
        <v>No</v>
      </c>
      <c r="N568" s="21" t="str">
        <f>'AI  - 3'!A567</f>
        <v>No</v>
      </c>
      <c r="O568" s="10">
        <f t="shared" si="3"/>
        <v>0</v>
      </c>
      <c r="P568" s="21" t="str">
        <f>'AI - 1'!B567</f>
        <v>No</v>
      </c>
      <c r="Q568" s="21" t="str">
        <f>'AI - 2'!B567</f>
        <v>No</v>
      </c>
      <c r="R568" s="21" t="str">
        <f>'AI  - 3'!B567</f>
        <v>No</v>
      </c>
      <c r="S568" s="10">
        <f t="shared" si="4"/>
        <v>0</v>
      </c>
      <c r="T568" s="22" t="str">
        <f t="shared" si="5"/>
        <v>No</v>
      </c>
      <c r="U568" s="23"/>
      <c r="V568" s="10"/>
      <c r="W568" s="7"/>
      <c r="X568" s="24"/>
      <c r="Y568" s="25"/>
      <c r="Z568" s="27"/>
      <c r="AA568" s="27"/>
      <c r="AB568" s="28"/>
      <c r="AC568" s="27"/>
      <c r="AD568" s="27"/>
      <c r="AE568" s="27"/>
      <c r="AF568" s="28"/>
      <c r="AG568" s="27"/>
    </row>
    <row r="569" ht="15.75" hidden="1" customHeight="1">
      <c r="A569" s="16"/>
      <c r="B569" s="12">
        <v>586.0</v>
      </c>
      <c r="C569" s="7" t="s">
        <v>1191</v>
      </c>
      <c r="D569" s="7" t="s">
        <v>1192</v>
      </c>
      <c r="E569" s="26" t="s">
        <v>25</v>
      </c>
      <c r="F569" s="18" t="str">
        <f t="shared" si="1"/>
        <v>No</v>
      </c>
      <c r="G569" s="26" t="s">
        <v>25</v>
      </c>
      <c r="H569" s="18" t="str">
        <f t="shared" si="2"/>
        <v>None</v>
      </c>
      <c r="K569" s="20"/>
      <c r="L569" s="21" t="str">
        <f>'AI - 1'!A568</f>
        <v>No</v>
      </c>
      <c r="M569" s="21" t="str">
        <f>'AI - 2'!A568</f>
        <v>No</v>
      </c>
      <c r="N569" s="21" t="str">
        <f>'AI  - 3'!A568</f>
        <v>No</v>
      </c>
      <c r="O569" s="10">
        <f t="shared" si="3"/>
        <v>0</v>
      </c>
      <c r="P569" s="21" t="str">
        <f>'AI - 1'!B568</f>
        <v>No</v>
      </c>
      <c r="Q569" s="21" t="str">
        <f>'AI - 2'!B568</f>
        <v>No</v>
      </c>
      <c r="R569" s="21" t="str">
        <f>'AI  - 3'!B568</f>
        <v>No</v>
      </c>
      <c r="S569" s="10">
        <f t="shared" si="4"/>
        <v>0</v>
      </c>
      <c r="T569" s="22" t="str">
        <f t="shared" si="5"/>
        <v>No</v>
      </c>
      <c r="U569" s="23"/>
      <c r="V569" s="10"/>
      <c r="W569" s="7"/>
      <c r="X569" s="24"/>
      <c r="Y569" s="25"/>
      <c r="Z569" s="27"/>
      <c r="AA569" s="27"/>
      <c r="AB569" s="28"/>
      <c r="AC569" s="27"/>
      <c r="AD569" s="27"/>
      <c r="AE569" s="27"/>
      <c r="AF569" s="28"/>
      <c r="AG569" s="27"/>
    </row>
    <row r="570" ht="15.75" hidden="1" customHeight="1">
      <c r="A570" s="16"/>
      <c r="B570" s="12">
        <v>447.0</v>
      </c>
      <c r="C570" s="7" t="s">
        <v>1193</v>
      </c>
      <c r="D570" s="7" t="s">
        <v>1194</v>
      </c>
      <c r="E570" s="26" t="s">
        <v>25</v>
      </c>
      <c r="F570" s="18" t="str">
        <f t="shared" si="1"/>
        <v>No</v>
      </c>
      <c r="G570" s="26" t="s">
        <v>25</v>
      </c>
      <c r="H570" s="18" t="str">
        <f t="shared" si="2"/>
        <v>None</v>
      </c>
      <c r="K570" s="20"/>
      <c r="L570" s="21" t="str">
        <f>'AI - 1'!A569</f>
        <v>No</v>
      </c>
      <c r="M570" s="21" t="str">
        <f>'AI - 2'!A569</f>
        <v>No</v>
      </c>
      <c r="N570" s="21" t="str">
        <f>'AI  - 3'!A569</f>
        <v>No</v>
      </c>
      <c r="O570" s="10">
        <f t="shared" si="3"/>
        <v>0</v>
      </c>
      <c r="P570" s="21" t="str">
        <f>'AI - 1'!B569</f>
        <v>No</v>
      </c>
      <c r="Q570" s="21" t="str">
        <f>'AI - 2'!B569</f>
        <v>No</v>
      </c>
      <c r="R570" s="21" t="str">
        <f>'AI  - 3'!B569</f>
        <v>No</v>
      </c>
      <c r="S570" s="10">
        <f t="shared" si="4"/>
        <v>0</v>
      </c>
      <c r="T570" s="22" t="str">
        <f t="shared" si="5"/>
        <v>No</v>
      </c>
      <c r="U570" s="23"/>
      <c r="V570" s="10"/>
      <c r="W570" s="7"/>
      <c r="X570" s="24"/>
      <c r="Y570" s="25"/>
      <c r="Z570" s="27"/>
      <c r="AA570" s="27"/>
      <c r="AB570" s="28"/>
      <c r="AC570" s="27"/>
      <c r="AD570" s="27"/>
      <c r="AE570" s="27"/>
      <c r="AF570" s="28"/>
      <c r="AG570" s="27"/>
    </row>
    <row r="571" ht="15.75" hidden="1" customHeight="1">
      <c r="A571" s="16"/>
      <c r="B571" s="12">
        <v>916.0</v>
      </c>
      <c r="C571" s="7" t="s">
        <v>1195</v>
      </c>
      <c r="D571" s="7" t="s">
        <v>1196</v>
      </c>
      <c r="E571" s="26" t="s">
        <v>25</v>
      </c>
      <c r="F571" s="18" t="str">
        <f t="shared" si="1"/>
        <v>No</v>
      </c>
      <c r="G571" s="26" t="s">
        <v>25</v>
      </c>
      <c r="H571" s="18" t="str">
        <f t="shared" si="2"/>
        <v>None</v>
      </c>
      <c r="K571" s="20"/>
      <c r="L571" s="21" t="str">
        <f>'AI - 1'!A570</f>
        <v>No</v>
      </c>
      <c r="M571" s="21" t="str">
        <f>'AI - 2'!A570</f>
        <v>No</v>
      </c>
      <c r="N571" s="21" t="str">
        <f>'AI  - 3'!A570</f>
        <v>No</v>
      </c>
      <c r="O571" s="10">
        <f t="shared" si="3"/>
        <v>0</v>
      </c>
      <c r="P571" s="21" t="str">
        <f>'AI - 1'!B570</f>
        <v>No</v>
      </c>
      <c r="Q571" s="21" t="str">
        <f>'AI - 2'!B570</f>
        <v>No</v>
      </c>
      <c r="R571" s="21" t="str">
        <f>'AI  - 3'!B570</f>
        <v>No</v>
      </c>
      <c r="S571" s="10">
        <f t="shared" si="4"/>
        <v>0</v>
      </c>
      <c r="T571" s="22" t="str">
        <f t="shared" si="5"/>
        <v>No</v>
      </c>
      <c r="U571" s="23"/>
      <c r="V571" s="10"/>
      <c r="W571" s="7"/>
      <c r="X571" s="24"/>
      <c r="Y571" s="25"/>
      <c r="Z571" s="27"/>
      <c r="AA571" s="27"/>
      <c r="AB571" s="28"/>
      <c r="AC571" s="27"/>
      <c r="AD571" s="27"/>
      <c r="AE571" s="27"/>
      <c r="AF571" s="28"/>
      <c r="AG571" s="27"/>
    </row>
    <row r="572" ht="15.75" hidden="1" customHeight="1">
      <c r="A572" s="16"/>
      <c r="B572" s="12">
        <v>648.0</v>
      </c>
      <c r="C572" s="7" t="s">
        <v>1197</v>
      </c>
      <c r="D572" s="7" t="s">
        <v>1198</v>
      </c>
      <c r="E572" s="26" t="s">
        <v>25</v>
      </c>
      <c r="F572" s="18" t="str">
        <f t="shared" si="1"/>
        <v>No</v>
      </c>
      <c r="G572" s="26" t="s">
        <v>25</v>
      </c>
      <c r="H572" s="18" t="str">
        <f t="shared" si="2"/>
        <v>None</v>
      </c>
      <c r="K572" s="20"/>
      <c r="L572" s="21" t="str">
        <f>'AI - 1'!A571</f>
        <v>No</v>
      </c>
      <c r="M572" s="21" t="str">
        <f>'AI - 2'!A571</f>
        <v>No</v>
      </c>
      <c r="N572" s="21" t="str">
        <f>'AI  - 3'!A571</f>
        <v>No</v>
      </c>
      <c r="O572" s="10">
        <f t="shared" si="3"/>
        <v>0</v>
      </c>
      <c r="P572" s="21" t="str">
        <f>'AI - 1'!B571</f>
        <v>No</v>
      </c>
      <c r="Q572" s="21" t="str">
        <f>'AI - 2'!B571</f>
        <v>No</v>
      </c>
      <c r="R572" s="21" t="str">
        <f>'AI  - 3'!B571</f>
        <v>No</v>
      </c>
      <c r="S572" s="10">
        <f t="shared" si="4"/>
        <v>0</v>
      </c>
      <c r="T572" s="22" t="str">
        <f t="shared" si="5"/>
        <v>No</v>
      </c>
      <c r="U572" s="23"/>
      <c r="V572" s="10"/>
      <c r="W572" s="7"/>
      <c r="X572" s="24"/>
      <c r="Y572" s="25"/>
      <c r="Z572" s="27"/>
      <c r="AA572" s="27"/>
      <c r="AB572" s="28"/>
      <c r="AC572" s="27"/>
      <c r="AD572" s="27"/>
      <c r="AE572" s="27"/>
      <c r="AF572" s="28"/>
      <c r="AG572" s="27"/>
    </row>
    <row r="573" ht="15.75" hidden="1" customHeight="1">
      <c r="A573" s="16"/>
      <c r="B573" s="12">
        <v>832.0</v>
      </c>
      <c r="C573" s="7" t="s">
        <v>1199</v>
      </c>
      <c r="D573" s="7" t="s">
        <v>1200</v>
      </c>
      <c r="E573" s="26" t="s">
        <v>25</v>
      </c>
      <c r="F573" s="18" t="str">
        <f t="shared" si="1"/>
        <v>No</v>
      </c>
      <c r="G573" s="26" t="s">
        <v>25</v>
      </c>
      <c r="H573" s="18" t="str">
        <f t="shared" si="2"/>
        <v>None</v>
      </c>
      <c r="K573" s="20"/>
      <c r="L573" s="21" t="str">
        <f>'AI - 1'!A572</f>
        <v>No</v>
      </c>
      <c r="M573" s="21" t="str">
        <f>'AI - 2'!A572</f>
        <v>No</v>
      </c>
      <c r="N573" s="21" t="str">
        <f>'AI  - 3'!A572</f>
        <v>No</v>
      </c>
      <c r="O573" s="10">
        <f t="shared" si="3"/>
        <v>0</v>
      </c>
      <c r="P573" s="21" t="str">
        <f>'AI - 1'!B572</f>
        <v>No</v>
      </c>
      <c r="Q573" s="21" t="str">
        <f>'AI - 2'!B572</f>
        <v>No</v>
      </c>
      <c r="R573" s="21" t="str">
        <f>'AI  - 3'!B572</f>
        <v>No</v>
      </c>
      <c r="S573" s="10">
        <f t="shared" si="4"/>
        <v>0</v>
      </c>
      <c r="T573" s="22" t="str">
        <f t="shared" si="5"/>
        <v>No</v>
      </c>
      <c r="U573" s="23"/>
      <c r="V573" s="10"/>
      <c r="W573" s="7"/>
      <c r="X573" s="24"/>
      <c r="Y573" s="25"/>
      <c r="Z573" s="27"/>
      <c r="AA573" s="27"/>
      <c r="AB573" s="28"/>
      <c r="AC573" s="27"/>
      <c r="AD573" s="27"/>
      <c r="AE573" s="27"/>
      <c r="AF573" s="28"/>
      <c r="AG573" s="27"/>
    </row>
    <row r="574" ht="15.75" hidden="1" customHeight="1">
      <c r="A574" s="16"/>
      <c r="B574" s="12">
        <v>908.0</v>
      </c>
      <c r="C574" s="7" t="s">
        <v>1201</v>
      </c>
      <c r="D574" s="7" t="s">
        <v>1202</v>
      </c>
      <c r="E574" s="26" t="s">
        <v>25</v>
      </c>
      <c r="F574" s="18" t="str">
        <f t="shared" si="1"/>
        <v>No</v>
      </c>
      <c r="G574" s="26" t="s">
        <v>25</v>
      </c>
      <c r="H574" s="18" t="str">
        <f t="shared" si="2"/>
        <v>None</v>
      </c>
      <c r="K574" s="20"/>
      <c r="L574" s="21" t="str">
        <f>'AI - 1'!A573</f>
        <v>No</v>
      </c>
      <c r="M574" s="21" t="str">
        <f>'AI - 2'!A573</f>
        <v>No</v>
      </c>
      <c r="N574" s="21" t="str">
        <f>'AI  - 3'!A573</f>
        <v>No</v>
      </c>
      <c r="O574" s="10">
        <f t="shared" si="3"/>
        <v>0</v>
      </c>
      <c r="P574" s="21" t="str">
        <f>'AI - 1'!B573</f>
        <v>No</v>
      </c>
      <c r="Q574" s="21" t="str">
        <f>'AI - 2'!B573</f>
        <v>No</v>
      </c>
      <c r="R574" s="21" t="str">
        <f>'AI  - 3'!B573</f>
        <v>No</v>
      </c>
      <c r="S574" s="10">
        <f t="shared" si="4"/>
        <v>0</v>
      </c>
      <c r="T574" s="22" t="str">
        <f t="shared" si="5"/>
        <v>No</v>
      </c>
      <c r="U574" s="23"/>
      <c r="V574" s="10"/>
      <c r="W574" s="7"/>
      <c r="X574" s="24"/>
      <c r="Y574" s="25"/>
      <c r="Z574" s="7"/>
      <c r="AA574" s="7"/>
      <c r="AB574" s="24"/>
      <c r="AC574" s="25"/>
      <c r="AD574" s="7"/>
      <c r="AE574" s="7"/>
      <c r="AF574" s="24"/>
      <c r="AG574" s="25"/>
    </row>
    <row r="575" ht="15.75" hidden="1" customHeight="1">
      <c r="A575" s="16"/>
      <c r="B575" s="12">
        <v>738.0</v>
      </c>
      <c r="C575" s="7" t="s">
        <v>1203</v>
      </c>
      <c r="D575" s="7" t="s">
        <v>1204</v>
      </c>
      <c r="E575" s="26" t="s">
        <v>25</v>
      </c>
      <c r="F575" s="18" t="str">
        <f t="shared" si="1"/>
        <v>No</v>
      </c>
      <c r="G575" s="26" t="s">
        <v>25</v>
      </c>
      <c r="H575" s="18" t="str">
        <f t="shared" si="2"/>
        <v>None</v>
      </c>
      <c r="K575" s="20"/>
      <c r="L575" s="21" t="str">
        <f>'AI - 1'!A574</f>
        <v>No</v>
      </c>
      <c r="M575" s="21" t="str">
        <f>'AI - 2'!A574</f>
        <v>No</v>
      </c>
      <c r="N575" s="21" t="str">
        <f>'AI  - 3'!A574</f>
        <v>No</v>
      </c>
      <c r="O575" s="10">
        <f t="shared" si="3"/>
        <v>0</v>
      </c>
      <c r="P575" s="21" t="str">
        <f>'AI - 1'!B574</f>
        <v>No</v>
      </c>
      <c r="Q575" s="21" t="str">
        <f>'AI - 2'!B574</f>
        <v>No</v>
      </c>
      <c r="R575" s="21" t="str">
        <f>'AI  - 3'!B574</f>
        <v>No</v>
      </c>
      <c r="S575" s="10">
        <f t="shared" si="4"/>
        <v>0</v>
      </c>
      <c r="T575" s="22" t="str">
        <f t="shared" si="5"/>
        <v>No</v>
      </c>
      <c r="U575" s="23"/>
      <c r="V575" s="10"/>
      <c r="W575" s="7"/>
      <c r="X575" s="24"/>
      <c r="Y575" s="25"/>
      <c r="Z575" s="27"/>
      <c r="AA575" s="27"/>
      <c r="AB575" s="28"/>
      <c r="AC575" s="27"/>
      <c r="AD575" s="27"/>
      <c r="AE575" s="27"/>
      <c r="AF575" s="28"/>
      <c r="AG575" s="27"/>
    </row>
    <row r="576" ht="15.75" hidden="1" customHeight="1">
      <c r="A576" s="16"/>
      <c r="B576" s="12">
        <v>41.0</v>
      </c>
      <c r="C576" s="18" t="s">
        <v>1205</v>
      </c>
      <c r="D576" s="18" t="s">
        <v>1206</v>
      </c>
      <c r="E576" s="30" t="s">
        <v>25</v>
      </c>
      <c r="F576" s="18" t="str">
        <f t="shared" si="1"/>
        <v>No</v>
      </c>
      <c r="G576" s="30" t="s">
        <v>25</v>
      </c>
      <c r="H576" s="18" t="str">
        <f t="shared" si="2"/>
        <v>None</v>
      </c>
      <c r="K576" s="20"/>
      <c r="L576" s="21" t="str">
        <f>'AI - 1'!A575</f>
        <v>No</v>
      </c>
      <c r="M576" s="21" t="str">
        <f>'AI - 2'!A575</f>
        <v>No</v>
      </c>
      <c r="N576" s="21" t="str">
        <f>'AI  - 3'!A575</f>
        <v>No</v>
      </c>
      <c r="O576" s="10">
        <f t="shared" si="3"/>
        <v>0</v>
      </c>
      <c r="P576" s="21" t="str">
        <f>'AI - 1'!B575</f>
        <v>No</v>
      </c>
      <c r="Q576" s="21" t="str">
        <f>'AI - 2'!B575</f>
        <v>No</v>
      </c>
      <c r="R576" s="21" t="str">
        <f>'AI  - 3'!B575</f>
        <v>No</v>
      </c>
      <c r="S576" s="10">
        <f t="shared" si="4"/>
        <v>0</v>
      </c>
      <c r="T576" s="22" t="str">
        <f t="shared" si="5"/>
        <v>No</v>
      </c>
      <c r="U576" s="23"/>
      <c r="V576" s="10"/>
      <c r="W576" s="7"/>
      <c r="X576" s="24"/>
      <c r="Y576" s="25"/>
      <c r="Z576" s="27"/>
      <c r="AA576" s="27"/>
      <c r="AB576" s="28"/>
      <c r="AC576" s="27"/>
      <c r="AD576" s="27"/>
      <c r="AE576" s="27"/>
      <c r="AF576" s="28"/>
      <c r="AG576" s="27"/>
    </row>
    <row r="577" ht="15.75" hidden="1" customHeight="1">
      <c r="A577" s="16"/>
      <c r="B577" s="12">
        <v>1004.0</v>
      </c>
      <c r="C577" s="7" t="s">
        <v>1207</v>
      </c>
      <c r="D577" s="7" t="s">
        <v>1208</v>
      </c>
      <c r="E577" s="26" t="s">
        <v>25</v>
      </c>
      <c r="F577" s="18" t="str">
        <f t="shared" si="1"/>
        <v>No</v>
      </c>
      <c r="G577" s="26" t="s">
        <v>25</v>
      </c>
      <c r="H577" s="18" t="str">
        <f t="shared" si="2"/>
        <v>None</v>
      </c>
      <c r="K577" s="20"/>
      <c r="L577" s="21" t="str">
        <f>'AI - 1'!A576</f>
        <v>No</v>
      </c>
      <c r="M577" s="21" t="str">
        <f>'AI - 2'!A576</f>
        <v>No</v>
      </c>
      <c r="N577" s="21" t="str">
        <f>'AI  - 3'!A576</f>
        <v>No</v>
      </c>
      <c r="O577" s="10">
        <f t="shared" si="3"/>
        <v>0</v>
      </c>
      <c r="P577" s="21" t="str">
        <f>'AI - 1'!B576</f>
        <v>No</v>
      </c>
      <c r="Q577" s="21" t="str">
        <f>'AI - 2'!B576</f>
        <v>No</v>
      </c>
      <c r="R577" s="21" t="str">
        <f>'AI  - 3'!B576</f>
        <v>No</v>
      </c>
      <c r="S577" s="10">
        <f t="shared" si="4"/>
        <v>0</v>
      </c>
      <c r="T577" s="22" t="str">
        <f t="shared" si="5"/>
        <v>No</v>
      </c>
      <c r="U577" s="23"/>
      <c r="V577" s="10"/>
      <c r="W577" s="7"/>
      <c r="X577" s="24"/>
      <c r="Y577" s="25"/>
      <c r="Z577" s="27"/>
      <c r="AA577" s="27"/>
      <c r="AB577" s="28"/>
      <c r="AC577" s="27"/>
      <c r="AD577" s="27"/>
      <c r="AE577" s="27"/>
      <c r="AF577" s="28"/>
      <c r="AG577" s="27"/>
    </row>
    <row r="578" ht="15.75" hidden="1" customHeight="1">
      <c r="A578" s="16"/>
      <c r="B578" s="12">
        <v>665.0</v>
      </c>
      <c r="C578" s="7" t="s">
        <v>1209</v>
      </c>
      <c r="D578" s="7" t="s">
        <v>1210</v>
      </c>
      <c r="E578" s="26" t="s">
        <v>25</v>
      </c>
      <c r="F578" s="18" t="str">
        <f t="shared" si="1"/>
        <v>No</v>
      </c>
      <c r="G578" s="26" t="s">
        <v>25</v>
      </c>
      <c r="H578" s="18" t="str">
        <f t="shared" si="2"/>
        <v>None</v>
      </c>
      <c r="K578" s="20"/>
      <c r="L578" s="21" t="str">
        <f>'AI - 1'!A577</f>
        <v>No</v>
      </c>
      <c r="M578" s="21" t="str">
        <f>'AI - 2'!A577</f>
        <v>No</v>
      </c>
      <c r="N578" s="21" t="str">
        <f>'AI  - 3'!A577</f>
        <v>No</v>
      </c>
      <c r="O578" s="10">
        <f t="shared" si="3"/>
        <v>0</v>
      </c>
      <c r="P578" s="21" t="str">
        <f>'AI - 1'!B577</f>
        <v>No</v>
      </c>
      <c r="Q578" s="21" t="str">
        <f>'AI - 2'!B577</f>
        <v>No</v>
      </c>
      <c r="R578" s="21" t="str">
        <f>'AI  - 3'!B577</f>
        <v>No</v>
      </c>
      <c r="S578" s="10">
        <f t="shared" si="4"/>
        <v>0</v>
      </c>
      <c r="T578" s="22" t="str">
        <f t="shared" si="5"/>
        <v>No</v>
      </c>
      <c r="U578" s="23"/>
      <c r="V578" s="10"/>
      <c r="W578" s="7"/>
      <c r="X578" s="24"/>
      <c r="Y578" s="25"/>
      <c r="Z578" s="27"/>
      <c r="AA578" s="27"/>
      <c r="AB578" s="28"/>
      <c r="AC578" s="27"/>
      <c r="AD578" s="27"/>
      <c r="AE578" s="27"/>
      <c r="AF578" s="28"/>
      <c r="AG578" s="27"/>
    </row>
    <row r="579" ht="15.75" hidden="1" customHeight="1">
      <c r="A579" s="16"/>
      <c r="B579" s="12">
        <v>163.0</v>
      </c>
      <c r="C579" s="7" t="s">
        <v>1211</v>
      </c>
      <c r="D579" s="7" t="s">
        <v>1212</v>
      </c>
      <c r="E579" s="26" t="s">
        <v>25</v>
      </c>
      <c r="F579" s="18" t="str">
        <f t="shared" si="1"/>
        <v>No</v>
      </c>
      <c r="G579" s="26" t="s">
        <v>25</v>
      </c>
      <c r="H579" s="18" t="str">
        <f t="shared" si="2"/>
        <v>None</v>
      </c>
      <c r="K579" s="20"/>
      <c r="L579" s="21" t="str">
        <f>'AI - 1'!A578</f>
        <v>No</v>
      </c>
      <c r="M579" s="21" t="str">
        <f>'AI - 2'!A578</f>
        <v>No</v>
      </c>
      <c r="N579" s="21" t="str">
        <f>'AI  - 3'!A578</f>
        <v>No</v>
      </c>
      <c r="O579" s="10">
        <f t="shared" si="3"/>
        <v>0</v>
      </c>
      <c r="P579" s="21" t="str">
        <f>'AI - 1'!B578</f>
        <v>No</v>
      </c>
      <c r="Q579" s="21" t="str">
        <f>'AI - 2'!B578</f>
        <v>No</v>
      </c>
      <c r="R579" s="21" t="str">
        <f>'AI  - 3'!B578</f>
        <v>No</v>
      </c>
      <c r="S579" s="10">
        <f t="shared" si="4"/>
        <v>0</v>
      </c>
      <c r="T579" s="22" t="str">
        <f t="shared" si="5"/>
        <v>No</v>
      </c>
      <c r="U579" s="23"/>
      <c r="V579" s="10"/>
      <c r="W579" s="7"/>
      <c r="X579" s="24"/>
      <c r="Y579" s="25"/>
      <c r="Z579" s="27"/>
      <c r="AA579" s="27"/>
      <c r="AB579" s="28"/>
      <c r="AC579" s="27"/>
      <c r="AD579" s="27"/>
      <c r="AE579" s="27"/>
      <c r="AF579" s="28"/>
      <c r="AG579" s="27"/>
    </row>
    <row r="580" ht="15.75" hidden="1" customHeight="1">
      <c r="A580" s="16"/>
      <c r="B580" s="12">
        <v>322.0</v>
      </c>
      <c r="C580" s="7" t="s">
        <v>1213</v>
      </c>
      <c r="D580" s="7" t="s">
        <v>1214</v>
      </c>
      <c r="E580" s="26" t="s">
        <v>25</v>
      </c>
      <c r="F580" s="18" t="str">
        <f t="shared" si="1"/>
        <v>No</v>
      </c>
      <c r="G580" s="26" t="s">
        <v>25</v>
      </c>
      <c r="H580" s="18" t="str">
        <f t="shared" si="2"/>
        <v>None</v>
      </c>
      <c r="K580" s="20"/>
      <c r="L580" s="21" t="str">
        <f>'AI - 1'!A579</f>
        <v>No</v>
      </c>
      <c r="M580" s="21" t="str">
        <f>'AI - 2'!A579</f>
        <v>No</v>
      </c>
      <c r="N580" s="21" t="str">
        <f>'AI  - 3'!A579</f>
        <v>No</v>
      </c>
      <c r="O580" s="10">
        <f t="shared" si="3"/>
        <v>0</v>
      </c>
      <c r="P580" s="21" t="str">
        <f>'AI - 1'!B579</f>
        <v>No</v>
      </c>
      <c r="Q580" s="21" t="str">
        <f>'AI - 2'!B579</f>
        <v>No</v>
      </c>
      <c r="R580" s="21" t="str">
        <f>'AI  - 3'!B579</f>
        <v>No</v>
      </c>
      <c r="S580" s="10">
        <f t="shared" si="4"/>
        <v>0</v>
      </c>
      <c r="T580" s="22" t="str">
        <f t="shared" si="5"/>
        <v>No</v>
      </c>
      <c r="U580" s="23"/>
      <c r="V580" s="10"/>
      <c r="W580" s="7"/>
      <c r="X580" s="24"/>
      <c r="Y580" s="25"/>
      <c r="Z580" s="27"/>
      <c r="AA580" s="27"/>
      <c r="AB580" s="28"/>
      <c r="AC580" s="27"/>
      <c r="AD580" s="27"/>
      <c r="AE580" s="27"/>
      <c r="AF580" s="28"/>
      <c r="AG580" s="27"/>
    </row>
    <row r="581" ht="15.75" hidden="1" customHeight="1">
      <c r="A581" s="16"/>
      <c r="B581" s="12">
        <v>739.0</v>
      </c>
      <c r="C581" s="7" t="s">
        <v>1215</v>
      </c>
      <c r="D581" s="7" t="s">
        <v>1216</v>
      </c>
      <c r="E581" s="26" t="s">
        <v>25</v>
      </c>
      <c r="F581" s="18" t="str">
        <f t="shared" si="1"/>
        <v>No</v>
      </c>
      <c r="G581" s="26" t="s">
        <v>25</v>
      </c>
      <c r="H581" s="18" t="str">
        <f t="shared" si="2"/>
        <v>None</v>
      </c>
      <c r="K581" s="20"/>
      <c r="L581" s="21" t="str">
        <f>'AI - 1'!A580</f>
        <v>No</v>
      </c>
      <c r="M581" s="21" t="str">
        <f>'AI - 2'!A580</f>
        <v>No</v>
      </c>
      <c r="N581" s="21" t="str">
        <f>'AI  - 3'!A580</f>
        <v>No</v>
      </c>
      <c r="O581" s="10">
        <f t="shared" si="3"/>
        <v>0</v>
      </c>
      <c r="P581" s="21" t="str">
        <f>'AI - 1'!B580</f>
        <v>No</v>
      </c>
      <c r="Q581" s="21" t="str">
        <f>'AI - 2'!B580</f>
        <v>No</v>
      </c>
      <c r="R581" s="21" t="str">
        <f>'AI  - 3'!B580</f>
        <v>No</v>
      </c>
      <c r="S581" s="10">
        <f t="shared" si="4"/>
        <v>0</v>
      </c>
      <c r="T581" s="22" t="str">
        <f t="shared" si="5"/>
        <v>No</v>
      </c>
      <c r="U581" s="23"/>
      <c r="V581" s="10"/>
      <c r="W581" s="7"/>
      <c r="X581" s="24"/>
      <c r="Y581" s="25"/>
      <c r="Z581" s="27"/>
      <c r="AA581" s="27"/>
      <c r="AB581" s="28"/>
      <c r="AC581" s="27"/>
      <c r="AD581" s="27"/>
      <c r="AE581" s="27"/>
      <c r="AF581" s="28"/>
      <c r="AG581" s="27"/>
    </row>
    <row r="582" ht="15.75" hidden="1" customHeight="1">
      <c r="A582" s="16"/>
      <c r="B582" s="12">
        <v>479.0</v>
      </c>
      <c r="C582" s="7" t="s">
        <v>1217</v>
      </c>
      <c r="D582" s="7" t="s">
        <v>1218</v>
      </c>
      <c r="E582" s="26" t="s">
        <v>25</v>
      </c>
      <c r="F582" s="18" t="str">
        <f t="shared" si="1"/>
        <v>No</v>
      </c>
      <c r="G582" s="26" t="s">
        <v>25</v>
      </c>
      <c r="H582" s="18" t="str">
        <f t="shared" si="2"/>
        <v>None</v>
      </c>
      <c r="K582" s="20"/>
      <c r="L582" s="21" t="str">
        <f>'AI - 1'!A581</f>
        <v>No</v>
      </c>
      <c r="M582" s="21" t="str">
        <f>'AI - 2'!A581</f>
        <v>No</v>
      </c>
      <c r="N582" s="21" t="str">
        <f>'AI  - 3'!A581</f>
        <v>No</v>
      </c>
      <c r="O582" s="10">
        <f t="shared" si="3"/>
        <v>0</v>
      </c>
      <c r="P582" s="21" t="str">
        <f>'AI - 1'!B581</f>
        <v>No</v>
      </c>
      <c r="Q582" s="21" t="str">
        <f>'AI - 2'!B581</f>
        <v>No</v>
      </c>
      <c r="R582" s="21" t="str">
        <f>'AI  - 3'!B581</f>
        <v>No</v>
      </c>
      <c r="S582" s="10">
        <f t="shared" si="4"/>
        <v>0</v>
      </c>
      <c r="T582" s="22" t="str">
        <f t="shared" si="5"/>
        <v>No</v>
      </c>
      <c r="U582" s="23"/>
      <c r="V582" s="10"/>
      <c r="W582" s="7"/>
      <c r="X582" s="24"/>
      <c r="Y582" s="25"/>
      <c r="Z582" s="27"/>
      <c r="AA582" s="27"/>
      <c r="AB582" s="28"/>
      <c r="AC582" s="27"/>
      <c r="AD582" s="27"/>
      <c r="AE582" s="27"/>
      <c r="AF582" s="28"/>
      <c r="AG582" s="27"/>
    </row>
    <row r="583" ht="15.75" hidden="1" customHeight="1">
      <c r="A583" s="16"/>
      <c r="B583" s="12">
        <v>484.0</v>
      </c>
      <c r="C583" s="7" t="s">
        <v>1219</v>
      </c>
      <c r="D583" s="7" t="s">
        <v>1220</v>
      </c>
      <c r="E583" s="26" t="s">
        <v>25</v>
      </c>
      <c r="F583" s="18" t="str">
        <f t="shared" si="1"/>
        <v>No</v>
      </c>
      <c r="G583" s="26" t="s">
        <v>25</v>
      </c>
      <c r="H583" s="18" t="str">
        <f t="shared" si="2"/>
        <v>None</v>
      </c>
      <c r="K583" s="20"/>
      <c r="L583" s="21" t="str">
        <f>'AI - 1'!A582</f>
        <v>No</v>
      </c>
      <c r="M583" s="21" t="str">
        <f>'AI - 2'!A582</f>
        <v>No</v>
      </c>
      <c r="N583" s="21" t="str">
        <f>'AI  - 3'!A582</f>
        <v>No</v>
      </c>
      <c r="O583" s="10">
        <f t="shared" si="3"/>
        <v>0</v>
      </c>
      <c r="P583" s="21" t="str">
        <f>'AI - 1'!B582</f>
        <v>No</v>
      </c>
      <c r="Q583" s="21" t="str">
        <f>'AI - 2'!B582</f>
        <v>No</v>
      </c>
      <c r="R583" s="21" t="str">
        <f>'AI  - 3'!B582</f>
        <v>No</v>
      </c>
      <c r="S583" s="10">
        <f t="shared" si="4"/>
        <v>0</v>
      </c>
      <c r="T583" s="22" t="str">
        <f t="shared" si="5"/>
        <v>No</v>
      </c>
      <c r="U583" s="23"/>
      <c r="V583" s="10"/>
      <c r="W583" s="7"/>
      <c r="X583" s="24"/>
      <c r="Y583" s="25"/>
      <c r="Z583" s="7"/>
      <c r="AA583" s="7"/>
      <c r="AB583" s="24"/>
      <c r="AC583" s="25"/>
      <c r="AD583" s="7"/>
      <c r="AE583" s="7"/>
      <c r="AF583" s="24"/>
      <c r="AG583" s="25"/>
    </row>
    <row r="584" ht="15.75" hidden="1" customHeight="1">
      <c r="A584" s="16"/>
      <c r="B584" s="12">
        <v>34.0</v>
      </c>
      <c r="C584" s="18" t="s">
        <v>1221</v>
      </c>
      <c r="D584" s="18" t="s">
        <v>1222</v>
      </c>
      <c r="E584" s="30" t="s">
        <v>25</v>
      </c>
      <c r="F584" s="18" t="str">
        <f t="shared" si="1"/>
        <v>No</v>
      </c>
      <c r="G584" s="30" t="s">
        <v>25</v>
      </c>
      <c r="H584" s="18" t="str">
        <f t="shared" si="2"/>
        <v>None</v>
      </c>
      <c r="K584" s="20"/>
      <c r="L584" s="21" t="str">
        <f>'AI - 1'!A583</f>
        <v>No</v>
      </c>
      <c r="M584" s="21" t="str">
        <f>'AI - 2'!A583</f>
        <v>No</v>
      </c>
      <c r="N584" s="21" t="str">
        <f>'AI  - 3'!A583</f>
        <v>No</v>
      </c>
      <c r="O584" s="10">
        <f t="shared" si="3"/>
        <v>0</v>
      </c>
      <c r="P584" s="21" t="str">
        <f>'AI - 1'!B583</f>
        <v>No</v>
      </c>
      <c r="Q584" s="21" t="str">
        <f>'AI - 2'!B583</f>
        <v>No</v>
      </c>
      <c r="R584" s="21" t="str">
        <f>'AI  - 3'!B583</f>
        <v>No</v>
      </c>
      <c r="S584" s="10">
        <f t="shared" si="4"/>
        <v>0</v>
      </c>
      <c r="T584" s="22" t="str">
        <f t="shared" si="5"/>
        <v>No</v>
      </c>
      <c r="U584" s="23"/>
      <c r="V584" s="10"/>
      <c r="W584" s="7"/>
      <c r="X584" s="24"/>
      <c r="Y584" s="25"/>
      <c r="Z584" s="27"/>
      <c r="AA584" s="27"/>
      <c r="AB584" s="28"/>
      <c r="AC584" s="27"/>
      <c r="AD584" s="27"/>
      <c r="AE584" s="27"/>
      <c r="AF584" s="28"/>
      <c r="AG584" s="27"/>
    </row>
    <row r="585" ht="15.75" hidden="1" customHeight="1">
      <c r="A585" s="16"/>
      <c r="B585" s="12">
        <v>955.0</v>
      </c>
      <c r="C585" s="7" t="s">
        <v>1223</v>
      </c>
      <c r="D585" s="7" t="s">
        <v>1224</v>
      </c>
      <c r="E585" s="26" t="s">
        <v>25</v>
      </c>
      <c r="F585" s="18" t="str">
        <f t="shared" si="1"/>
        <v>No</v>
      </c>
      <c r="G585" s="26" t="s">
        <v>25</v>
      </c>
      <c r="H585" s="18" t="str">
        <f t="shared" si="2"/>
        <v>None</v>
      </c>
      <c r="K585" s="20"/>
      <c r="L585" s="21" t="str">
        <f>'AI - 1'!A584</f>
        <v>No</v>
      </c>
      <c r="M585" s="21" t="str">
        <f>'AI - 2'!A584</f>
        <v>No</v>
      </c>
      <c r="N585" s="21" t="str">
        <f>'AI  - 3'!A584</f>
        <v>No</v>
      </c>
      <c r="O585" s="10">
        <f t="shared" si="3"/>
        <v>0</v>
      </c>
      <c r="P585" s="21" t="str">
        <f>'AI - 1'!B584</f>
        <v>No</v>
      </c>
      <c r="Q585" s="21" t="str">
        <f>'AI - 2'!B584</f>
        <v>No</v>
      </c>
      <c r="R585" s="21" t="str">
        <f>'AI  - 3'!B584</f>
        <v>No</v>
      </c>
      <c r="S585" s="10">
        <f t="shared" si="4"/>
        <v>0</v>
      </c>
      <c r="T585" s="22" t="str">
        <f t="shared" si="5"/>
        <v>No</v>
      </c>
      <c r="U585" s="23"/>
      <c r="V585" s="10"/>
      <c r="W585" s="7"/>
      <c r="X585" s="24"/>
      <c r="Y585" s="25"/>
      <c r="Z585" s="27"/>
      <c r="AA585" s="27"/>
      <c r="AB585" s="28"/>
      <c r="AC585" s="27"/>
      <c r="AD585" s="27"/>
      <c r="AE585" s="27"/>
      <c r="AF585" s="28"/>
      <c r="AG585" s="27"/>
    </row>
    <row r="586" ht="15.75" hidden="1" customHeight="1">
      <c r="A586" s="16"/>
      <c r="B586" s="12">
        <v>680.0</v>
      </c>
      <c r="C586" s="7" t="s">
        <v>1225</v>
      </c>
      <c r="D586" s="7" t="s">
        <v>1226</v>
      </c>
      <c r="E586" s="26" t="s">
        <v>25</v>
      </c>
      <c r="F586" s="18" t="str">
        <f t="shared" si="1"/>
        <v>No</v>
      </c>
      <c r="G586" s="26" t="s">
        <v>25</v>
      </c>
      <c r="H586" s="18" t="str">
        <f t="shared" si="2"/>
        <v>None</v>
      </c>
      <c r="K586" s="20"/>
      <c r="L586" s="21" t="str">
        <f>'AI - 1'!A585</f>
        <v>No</v>
      </c>
      <c r="M586" s="21" t="str">
        <f>'AI - 2'!A585</f>
        <v>No</v>
      </c>
      <c r="N586" s="21" t="str">
        <f>'AI  - 3'!A585</f>
        <v>No</v>
      </c>
      <c r="O586" s="10">
        <f t="shared" si="3"/>
        <v>0</v>
      </c>
      <c r="P586" s="21" t="str">
        <f>'AI - 1'!B585</f>
        <v>No</v>
      </c>
      <c r="Q586" s="21" t="str">
        <f>'AI - 2'!B585</f>
        <v>No</v>
      </c>
      <c r="R586" s="21" t="str">
        <f>'AI  - 3'!B585</f>
        <v>No</v>
      </c>
      <c r="S586" s="10">
        <f t="shared" si="4"/>
        <v>0</v>
      </c>
      <c r="T586" s="22" t="str">
        <f t="shared" si="5"/>
        <v>No</v>
      </c>
      <c r="U586" s="23"/>
      <c r="V586" s="10"/>
      <c r="W586" s="7"/>
      <c r="X586" s="24"/>
      <c r="Y586" s="25"/>
      <c r="Z586" s="27"/>
      <c r="AA586" s="27"/>
      <c r="AB586" s="28"/>
      <c r="AC586" s="27"/>
      <c r="AD586" s="27"/>
      <c r="AE586" s="27"/>
      <c r="AF586" s="28"/>
      <c r="AG586" s="27"/>
    </row>
    <row r="587" ht="15.75" hidden="1" customHeight="1">
      <c r="A587" s="16"/>
      <c r="B587" s="12">
        <v>827.0</v>
      </c>
      <c r="C587" s="7" t="s">
        <v>1227</v>
      </c>
      <c r="D587" s="7" t="s">
        <v>1228</v>
      </c>
      <c r="E587" s="26" t="s">
        <v>25</v>
      </c>
      <c r="F587" s="18" t="str">
        <f t="shared" si="1"/>
        <v>No</v>
      </c>
      <c r="G587" s="26" t="s">
        <v>25</v>
      </c>
      <c r="H587" s="18" t="str">
        <f t="shared" si="2"/>
        <v>None</v>
      </c>
      <c r="K587" s="20"/>
      <c r="L587" s="21" t="str">
        <f>'AI - 1'!A586</f>
        <v>No</v>
      </c>
      <c r="M587" s="21" t="str">
        <f>'AI - 2'!A586</f>
        <v>No</v>
      </c>
      <c r="N587" s="21" t="str">
        <f>'AI  - 3'!A586</f>
        <v>No</v>
      </c>
      <c r="O587" s="10">
        <f t="shared" si="3"/>
        <v>0</v>
      </c>
      <c r="P587" s="21" t="str">
        <f>'AI - 1'!B586</f>
        <v>No</v>
      </c>
      <c r="Q587" s="21" t="str">
        <f>'AI - 2'!B586</f>
        <v>No</v>
      </c>
      <c r="R587" s="21" t="str">
        <f>'AI  - 3'!B586</f>
        <v>No</v>
      </c>
      <c r="S587" s="10">
        <f t="shared" si="4"/>
        <v>0</v>
      </c>
      <c r="T587" s="22" t="str">
        <f t="shared" si="5"/>
        <v>No</v>
      </c>
      <c r="U587" s="23"/>
      <c r="V587" s="10"/>
      <c r="W587" s="7"/>
      <c r="X587" s="24"/>
      <c r="Y587" s="25"/>
      <c r="Z587" s="27"/>
      <c r="AA587" s="27"/>
      <c r="AB587" s="28"/>
      <c r="AC587" s="27"/>
      <c r="AD587" s="27"/>
      <c r="AE587" s="27"/>
      <c r="AF587" s="28"/>
      <c r="AG587" s="27"/>
    </row>
    <row r="588" ht="15.75" hidden="1" customHeight="1">
      <c r="A588" s="16"/>
      <c r="B588" s="12">
        <v>407.0</v>
      </c>
      <c r="C588" s="7" t="s">
        <v>1229</v>
      </c>
      <c r="D588" s="7" t="s">
        <v>1230</v>
      </c>
      <c r="E588" s="26" t="s">
        <v>25</v>
      </c>
      <c r="F588" s="18" t="str">
        <f t="shared" si="1"/>
        <v>No</v>
      </c>
      <c r="G588" s="26" t="s">
        <v>25</v>
      </c>
      <c r="H588" s="18" t="str">
        <f t="shared" si="2"/>
        <v>None</v>
      </c>
      <c r="K588" s="20"/>
      <c r="L588" s="21" t="str">
        <f>'AI - 1'!A587</f>
        <v>No</v>
      </c>
      <c r="M588" s="21" t="str">
        <f>'AI - 2'!A587</f>
        <v>No</v>
      </c>
      <c r="N588" s="21" t="str">
        <f>'AI  - 3'!A587</f>
        <v>No</v>
      </c>
      <c r="O588" s="10">
        <f t="shared" si="3"/>
        <v>0</v>
      </c>
      <c r="P588" s="21" t="str">
        <f>'AI - 1'!B587</f>
        <v>No</v>
      </c>
      <c r="Q588" s="21" t="str">
        <f>'AI - 2'!B587</f>
        <v>No</v>
      </c>
      <c r="R588" s="21" t="str">
        <f>'AI  - 3'!B587</f>
        <v>No</v>
      </c>
      <c r="S588" s="10">
        <f t="shared" si="4"/>
        <v>0</v>
      </c>
      <c r="T588" s="22" t="str">
        <f t="shared" si="5"/>
        <v>No</v>
      </c>
      <c r="U588" s="23"/>
      <c r="V588" s="10"/>
      <c r="W588" s="7"/>
      <c r="X588" s="24"/>
      <c r="Y588" s="25"/>
      <c r="Z588" s="27"/>
      <c r="AA588" s="27"/>
      <c r="AB588" s="28"/>
      <c r="AC588" s="27"/>
      <c r="AD588" s="27"/>
      <c r="AE588" s="27"/>
      <c r="AF588" s="28"/>
      <c r="AG588" s="27"/>
    </row>
    <row r="589" ht="15.75" hidden="1" customHeight="1">
      <c r="A589" s="16"/>
      <c r="B589" s="12">
        <v>708.0</v>
      </c>
      <c r="C589" s="7" t="s">
        <v>1231</v>
      </c>
      <c r="D589" s="7" t="s">
        <v>1232</v>
      </c>
      <c r="E589" s="26" t="s">
        <v>25</v>
      </c>
      <c r="F589" s="18" t="str">
        <f t="shared" si="1"/>
        <v>No</v>
      </c>
      <c r="G589" s="26" t="s">
        <v>25</v>
      </c>
      <c r="H589" s="18" t="str">
        <f t="shared" si="2"/>
        <v>None</v>
      </c>
      <c r="K589" s="20"/>
      <c r="L589" s="21" t="str">
        <f>'AI - 1'!A588</f>
        <v>No</v>
      </c>
      <c r="M589" s="21" t="str">
        <f>'AI - 2'!A588</f>
        <v>No</v>
      </c>
      <c r="N589" s="21" t="str">
        <f>'AI  - 3'!A588</f>
        <v>No</v>
      </c>
      <c r="O589" s="10">
        <f t="shared" si="3"/>
        <v>0</v>
      </c>
      <c r="P589" s="21" t="str">
        <f>'AI - 1'!B588</f>
        <v>No</v>
      </c>
      <c r="Q589" s="21" t="str">
        <f>'AI - 2'!B588</f>
        <v>No</v>
      </c>
      <c r="R589" s="21" t="str">
        <f>'AI  - 3'!B588</f>
        <v>No</v>
      </c>
      <c r="S589" s="10">
        <f t="shared" si="4"/>
        <v>0</v>
      </c>
      <c r="T589" s="22" t="str">
        <f t="shared" si="5"/>
        <v>No</v>
      </c>
      <c r="U589" s="23"/>
      <c r="V589" s="10"/>
      <c r="W589" s="7"/>
      <c r="X589" s="24"/>
      <c r="Y589" s="25"/>
      <c r="Z589" s="7"/>
      <c r="AA589" s="7"/>
      <c r="AB589" s="24"/>
      <c r="AC589" s="25"/>
      <c r="AD589" s="7"/>
      <c r="AE589" s="7"/>
      <c r="AF589" s="24"/>
      <c r="AG589" s="25"/>
    </row>
    <row r="590" ht="15.75" hidden="1" customHeight="1">
      <c r="A590" s="16"/>
      <c r="B590" s="12">
        <v>981.0</v>
      </c>
      <c r="C590" s="7" t="s">
        <v>1233</v>
      </c>
      <c r="D590" s="7" t="s">
        <v>1234</v>
      </c>
      <c r="E590" s="26" t="s">
        <v>25</v>
      </c>
      <c r="F590" s="18" t="str">
        <f t="shared" si="1"/>
        <v>No</v>
      </c>
      <c r="G590" s="26" t="s">
        <v>25</v>
      </c>
      <c r="H590" s="18" t="str">
        <f t="shared" si="2"/>
        <v>None</v>
      </c>
      <c r="K590" s="20"/>
      <c r="L590" s="21" t="str">
        <f>'AI - 1'!A589</f>
        <v>No</v>
      </c>
      <c r="M590" s="21" t="str">
        <f>'AI - 2'!A589</f>
        <v>No</v>
      </c>
      <c r="N590" s="21" t="str">
        <f>'AI  - 3'!A589</f>
        <v>No</v>
      </c>
      <c r="O590" s="10">
        <f t="shared" si="3"/>
        <v>0</v>
      </c>
      <c r="P590" s="21" t="str">
        <f>'AI - 1'!B589</f>
        <v>No</v>
      </c>
      <c r="Q590" s="21" t="str">
        <f>'AI - 2'!B589</f>
        <v>No</v>
      </c>
      <c r="R590" s="21" t="str">
        <f>'AI  - 3'!B589</f>
        <v>No</v>
      </c>
      <c r="S590" s="10">
        <f t="shared" si="4"/>
        <v>0</v>
      </c>
      <c r="T590" s="22" t="str">
        <f t="shared" si="5"/>
        <v>No</v>
      </c>
      <c r="U590" s="23"/>
      <c r="V590" s="10"/>
      <c r="W590" s="7"/>
      <c r="X590" s="24"/>
      <c r="Y590" s="25"/>
      <c r="Z590" s="27"/>
      <c r="AA590" s="27"/>
      <c r="AB590" s="28"/>
      <c r="AC590" s="27"/>
      <c r="AD590" s="27"/>
      <c r="AE590" s="27"/>
      <c r="AF590" s="28"/>
      <c r="AG590" s="27"/>
    </row>
    <row r="591" ht="15.75" hidden="1" customHeight="1">
      <c r="A591" s="16"/>
      <c r="B591" s="12">
        <v>363.0</v>
      </c>
      <c r="C591" s="7" t="s">
        <v>1235</v>
      </c>
      <c r="D591" s="7" t="s">
        <v>1236</v>
      </c>
      <c r="E591" s="26" t="s">
        <v>25</v>
      </c>
      <c r="F591" s="18" t="str">
        <f t="shared" si="1"/>
        <v>No</v>
      </c>
      <c r="G591" s="26" t="s">
        <v>25</v>
      </c>
      <c r="H591" s="18" t="str">
        <f t="shared" si="2"/>
        <v>None</v>
      </c>
      <c r="K591" s="20"/>
      <c r="L591" s="21" t="str">
        <f>'AI - 1'!A590</f>
        <v>No</v>
      </c>
      <c r="M591" s="21" t="str">
        <f>'AI - 2'!A590</f>
        <v>No</v>
      </c>
      <c r="N591" s="21" t="str">
        <f>'AI  - 3'!A590</f>
        <v>No</v>
      </c>
      <c r="O591" s="10">
        <f t="shared" si="3"/>
        <v>0</v>
      </c>
      <c r="P591" s="21" t="str">
        <f>'AI - 1'!B590</f>
        <v>No</v>
      </c>
      <c r="Q591" s="21" t="str">
        <f>'AI - 2'!B590</f>
        <v>No</v>
      </c>
      <c r="R591" s="21" t="str">
        <f>'AI  - 3'!B590</f>
        <v>No</v>
      </c>
      <c r="S591" s="10">
        <f t="shared" si="4"/>
        <v>0</v>
      </c>
      <c r="T591" s="22" t="str">
        <f t="shared" si="5"/>
        <v>No</v>
      </c>
      <c r="U591" s="23"/>
      <c r="V591" s="10"/>
      <c r="W591" s="7"/>
      <c r="X591" s="24"/>
      <c r="Y591" s="25"/>
      <c r="Z591" s="27"/>
      <c r="AA591" s="27"/>
      <c r="AB591" s="28"/>
      <c r="AC591" s="27"/>
      <c r="AD591" s="27"/>
      <c r="AE591" s="27"/>
      <c r="AF591" s="28"/>
      <c r="AG591" s="27"/>
    </row>
    <row r="592" ht="15.75" hidden="1" customHeight="1">
      <c r="A592" s="16"/>
      <c r="B592" s="12">
        <v>93.0</v>
      </c>
      <c r="C592" s="7" t="s">
        <v>1237</v>
      </c>
      <c r="D592" s="7" t="s">
        <v>1238</v>
      </c>
      <c r="E592" s="26" t="s">
        <v>25</v>
      </c>
      <c r="F592" s="18" t="str">
        <f t="shared" si="1"/>
        <v>No</v>
      </c>
      <c r="G592" s="26" t="s">
        <v>25</v>
      </c>
      <c r="H592" s="18" t="str">
        <f t="shared" si="2"/>
        <v>None</v>
      </c>
      <c r="K592" s="20"/>
      <c r="L592" s="21" t="str">
        <f>'AI - 1'!A591</f>
        <v>No</v>
      </c>
      <c r="M592" s="21" t="str">
        <f>'AI - 2'!A591</f>
        <v>No</v>
      </c>
      <c r="N592" s="21" t="str">
        <f>'AI  - 3'!A591</f>
        <v>No</v>
      </c>
      <c r="O592" s="10">
        <f t="shared" si="3"/>
        <v>0</v>
      </c>
      <c r="P592" s="21" t="str">
        <f>'AI - 1'!B591</f>
        <v>No</v>
      </c>
      <c r="Q592" s="21" t="str">
        <f>'AI - 2'!B591</f>
        <v>No</v>
      </c>
      <c r="R592" s="21" t="str">
        <f>'AI  - 3'!B591</f>
        <v>No</v>
      </c>
      <c r="S592" s="10">
        <f t="shared" si="4"/>
        <v>0</v>
      </c>
      <c r="T592" s="22" t="str">
        <f t="shared" si="5"/>
        <v>No</v>
      </c>
      <c r="U592" s="23"/>
      <c r="V592" s="10"/>
      <c r="W592" s="7"/>
      <c r="X592" s="24"/>
      <c r="Y592" s="25"/>
      <c r="Z592" s="27"/>
      <c r="AA592" s="27"/>
      <c r="AB592" s="28"/>
      <c r="AC592" s="27"/>
      <c r="AD592" s="27"/>
      <c r="AE592" s="27"/>
      <c r="AF592" s="28"/>
      <c r="AG592" s="27"/>
    </row>
    <row r="593" ht="15.75" hidden="1" customHeight="1">
      <c r="A593" s="16"/>
      <c r="B593" s="12">
        <v>386.0</v>
      </c>
      <c r="C593" s="7" t="s">
        <v>1239</v>
      </c>
      <c r="D593" s="7" t="s">
        <v>1240</v>
      </c>
      <c r="E593" s="26" t="s">
        <v>25</v>
      </c>
      <c r="F593" s="18" t="str">
        <f t="shared" si="1"/>
        <v>No</v>
      </c>
      <c r="G593" s="26" t="s">
        <v>25</v>
      </c>
      <c r="H593" s="18" t="str">
        <f t="shared" si="2"/>
        <v>None</v>
      </c>
      <c r="K593" s="20"/>
      <c r="L593" s="21" t="str">
        <f>'AI - 1'!A592</f>
        <v>No</v>
      </c>
      <c r="M593" s="21" t="str">
        <f>'AI - 2'!A592</f>
        <v>No</v>
      </c>
      <c r="N593" s="21" t="str">
        <f>'AI  - 3'!A592</f>
        <v>No</v>
      </c>
      <c r="O593" s="10">
        <f t="shared" si="3"/>
        <v>0</v>
      </c>
      <c r="P593" s="21" t="str">
        <f>'AI - 1'!B592</f>
        <v>No</v>
      </c>
      <c r="Q593" s="21" t="str">
        <f>'AI - 2'!B592</f>
        <v>No</v>
      </c>
      <c r="R593" s="21" t="str">
        <f>'AI  - 3'!B592</f>
        <v>No</v>
      </c>
      <c r="S593" s="10">
        <f t="shared" si="4"/>
        <v>0</v>
      </c>
      <c r="T593" s="22" t="str">
        <f t="shared" si="5"/>
        <v>No</v>
      </c>
      <c r="U593" s="23"/>
      <c r="V593" s="10"/>
      <c r="W593" s="7"/>
      <c r="X593" s="24"/>
      <c r="Y593" s="25"/>
      <c r="Z593" s="27"/>
      <c r="AA593" s="27"/>
      <c r="AB593" s="28"/>
      <c r="AC593" s="27"/>
      <c r="AD593" s="27"/>
      <c r="AE593" s="27"/>
      <c r="AF593" s="28"/>
      <c r="AG593" s="27"/>
    </row>
    <row r="594" ht="15.75" hidden="1" customHeight="1">
      <c r="A594" s="16"/>
      <c r="B594" s="12">
        <v>1076.0</v>
      </c>
      <c r="C594" s="7" t="s">
        <v>1241</v>
      </c>
      <c r="D594" s="7" t="s">
        <v>1242</v>
      </c>
      <c r="E594" s="26" t="s">
        <v>25</v>
      </c>
      <c r="F594" s="18" t="str">
        <f t="shared" si="1"/>
        <v>No</v>
      </c>
      <c r="G594" s="26" t="s">
        <v>25</v>
      </c>
      <c r="H594" s="18" t="str">
        <f t="shared" si="2"/>
        <v>None</v>
      </c>
      <c r="K594" s="20"/>
      <c r="L594" s="21" t="str">
        <f>'AI - 1'!A593</f>
        <v>No</v>
      </c>
      <c r="M594" s="21" t="str">
        <f>'AI - 2'!A593</f>
        <v>No</v>
      </c>
      <c r="N594" s="21" t="str">
        <f>'AI  - 3'!A593</f>
        <v>No</v>
      </c>
      <c r="O594" s="10">
        <f t="shared" si="3"/>
        <v>0</v>
      </c>
      <c r="P594" s="21" t="str">
        <f>'AI - 1'!B593</f>
        <v>No</v>
      </c>
      <c r="Q594" s="21" t="str">
        <f>'AI - 2'!B593</f>
        <v>No</v>
      </c>
      <c r="R594" s="21" t="str">
        <f>'AI  - 3'!B593</f>
        <v>No</v>
      </c>
      <c r="S594" s="10">
        <f t="shared" si="4"/>
        <v>0</v>
      </c>
      <c r="T594" s="22" t="str">
        <f t="shared" si="5"/>
        <v>No</v>
      </c>
      <c r="U594" s="23"/>
      <c r="V594" s="10"/>
      <c r="W594" s="7"/>
      <c r="X594" s="24"/>
      <c r="Y594" s="25"/>
      <c r="Z594" s="27"/>
      <c r="AA594" s="27"/>
      <c r="AB594" s="28"/>
      <c r="AC594" s="27"/>
      <c r="AD594" s="27"/>
      <c r="AE594" s="27"/>
      <c r="AF594" s="28"/>
      <c r="AG594" s="27"/>
    </row>
    <row r="595" ht="15.75" hidden="1" customHeight="1">
      <c r="A595" s="16"/>
      <c r="B595" s="12">
        <v>42.0</v>
      </c>
      <c r="C595" s="18" t="s">
        <v>1243</v>
      </c>
      <c r="D595" s="18" t="s">
        <v>1244</v>
      </c>
      <c r="E595" s="30" t="s">
        <v>25</v>
      </c>
      <c r="F595" s="18" t="str">
        <f t="shared" si="1"/>
        <v>No</v>
      </c>
      <c r="G595" s="30" t="s">
        <v>25</v>
      </c>
      <c r="H595" s="18" t="str">
        <f t="shared" si="2"/>
        <v>None</v>
      </c>
      <c r="K595" s="20"/>
      <c r="L595" s="21" t="str">
        <f>'AI - 1'!A594</f>
        <v>No</v>
      </c>
      <c r="M595" s="21" t="str">
        <f>'AI - 2'!A594</f>
        <v>No</v>
      </c>
      <c r="N595" s="21" t="str">
        <f>'AI  - 3'!A594</f>
        <v>No</v>
      </c>
      <c r="O595" s="10">
        <f t="shared" si="3"/>
        <v>0</v>
      </c>
      <c r="P595" s="21" t="str">
        <f>'AI - 1'!B594</f>
        <v>No</v>
      </c>
      <c r="Q595" s="21" t="str">
        <f>'AI - 2'!B594</f>
        <v>No</v>
      </c>
      <c r="R595" s="21" t="str">
        <f>'AI  - 3'!B594</f>
        <v>No</v>
      </c>
      <c r="S595" s="10">
        <f t="shared" si="4"/>
        <v>0</v>
      </c>
      <c r="T595" s="22" t="str">
        <f t="shared" si="5"/>
        <v>No</v>
      </c>
      <c r="U595" s="23"/>
      <c r="V595" s="10"/>
      <c r="W595" s="7"/>
      <c r="X595" s="24"/>
      <c r="Y595" s="25"/>
      <c r="Z595" s="7"/>
      <c r="AA595" s="7"/>
      <c r="AB595" s="24"/>
      <c r="AC595" s="25"/>
      <c r="AD595" s="7"/>
      <c r="AE595" s="7"/>
      <c r="AF595" s="24"/>
      <c r="AG595" s="25"/>
    </row>
    <row r="596" ht="15.75" hidden="1" customHeight="1">
      <c r="A596" s="16"/>
      <c r="B596" s="12">
        <v>193.0</v>
      </c>
      <c r="C596" s="7" t="s">
        <v>1245</v>
      </c>
      <c r="D596" s="7" t="s">
        <v>1246</v>
      </c>
      <c r="E596" s="26" t="s">
        <v>25</v>
      </c>
      <c r="F596" s="18" t="str">
        <f t="shared" si="1"/>
        <v>No</v>
      </c>
      <c r="G596" s="26" t="s">
        <v>25</v>
      </c>
      <c r="H596" s="18" t="str">
        <f t="shared" si="2"/>
        <v>None</v>
      </c>
      <c r="K596" s="20"/>
      <c r="L596" s="21" t="str">
        <f>'AI - 1'!A595</f>
        <v>No</v>
      </c>
      <c r="M596" s="21" t="str">
        <f>'AI - 2'!A595</f>
        <v>No</v>
      </c>
      <c r="N596" s="21" t="str">
        <f>'AI  - 3'!A595</f>
        <v>No</v>
      </c>
      <c r="O596" s="10">
        <f t="shared" si="3"/>
        <v>0</v>
      </c>
      <c r="P596" s="21" t="str">
        <f>'AI - 1'!B595</f>
        <v>No</v>
      </c>
      <c r="Q596" s="21" t="str">
        <f>'AI - 2'!B595</f>
        <v>No</v>
      </c>
      <c r="R596" s="21" t="str">
        <f>'AI  - 3'!B595</f>
        <v>No</v>
      </c>
      <c r="S596" s="10">
        <f t="shared" si="4"/>
        <v>0</v>
      </c>
      <c r="T596" s="22" t="str">
        <f t="shared" si="5"/>
        <v>No</v>
      </c>
      <c r="U596" s="23"/>
      <c r="V596" s="10"/>
      <c r="W596" s="7"/>
      <c r="X596" s="24"/>
      <c r="Y596" s="25"/>
      <c r="Z596" s="27"/>
      <c r="AA596" s="27"/>
      <c r="AB596" s="28"/>
      <c r="AC596" s="27"/>
      <c r="AD596" s="27"/>
      <c r="AE596" s="27"/>
      <c r="AF596" s="28"/>
      <c r="AG596" s="27"/>
    </row>
    <row r="597" ht="15.75" hidden="1" customHeight="1">
      <c r="A597" s="16"/>
      <c r="B597" s="12">
        <v>1035.0</v>
      </c>
      <c r="C597" s="7" t="s">
        <v>1247</v>
      </c>
      <c r="D597" s="7" t="s">
        <v>1248</v>
      </c>
      <c r="E597" s="26" t="s">
        <v>25</v>
      </c>
      <c r="F597" s="18" t="str">
        <f t="shared" si="1"/>
        <v>No</v>
      </c>
      <c r="G597" s="26" t="s">
        <v>25</v>
      </c>
      <c r="H597" s="18" t="str">
        <f t="shared" si="2"/>
        <v>None</v>
      </c>
      <c r="K597" s="20"/>
      <c r="L597" s="21" t="str">
        <f>'AI - 1'!A596</f>
        <v>No</v>
      </c>
      <c r="M597" s="21" t="str">
        <f>'AI - 2'!A596</f>
        <v>No</v>
      </c>
      <c r="N597" s="21" t="str">
        <f>'AI  - 3'!A596</f>
        <v>No</v>
      </c>
      <c r="O597" s="10">
        <f t="shared" si="3"/>
        <v>0</v>
      </c>
      <c r="P597" s="21" t="str">
        <f>'AI - 1'!B596</f>
        <v>No</v>
      </c>
      <c r="Q597" s="21" t="str">
        <f>'AI - 2'!B596</f>
        <v>No</v>
      </c>
      <c r="R597" s="21" t="str">
        <f>'AI  - 3'!B596</f>
        <v>No</v>
      </c>
      <c r="S597" s="10">
        <f t="shared" si="4"/>
        <v>0</v>
      </c>
      <c r="T597" s="22" t="str">
        <f t="shared" si="5"/>
        <v>No</v>
      </c>
      <c r="U597" s="23"/>
      <c r="V597" s="10"/>
      <c r="W597" s="7"/>
      <c r="X597" s="24"/>
      <c r="Y597" s="25"/>
      <c r="Z597" s="27"/>
      <c r="AA597" s="27"/>
      <c r="AB597" s="28"/>
      <c r="AC597" s="27"/>
      <c r="AD597" s="27"/>
      <c r="AE597" s="27"/>
      <c r="AF597" s="28"/>
      <c r="AG597" s="27"/>
    </row>
    <row r="598" ht="15.75" hidden="1" customHeight="1">
      <c r="A598" s="16"/>
      <c r="B598" s="12">
        <v>91.0</v>
      </c>
      <c r="C598" s="7" t="s">
        <v>1249</v>
      </c>
      <c r="D598" s="7" t="s">
        <v>1250</v>
      </c>
      <c r="E598" s="26" t="s">
        <v>25</v>
      </c>
      <c r="F598" s="18" t="str">
        <f t="shared" si="1"/>
        <v>No</v>
      </c>
      <c r="G598" s="26" t="s">
        <v>25</v>
      </c>
      <c r="H598" s="18" t="str">
        <f t="shared" si="2"/>
        <v>None</v>
      </c>
      <c r="K598" s="20"/>
      <c r="L598" s="21" t="str">
        <f>'AI - 1'!A597</f>
        <v>No</v>
      </c>
      <c r="M598" s="21" t="str">
        <f>'AI - 2'!A597</f>
        <v>No</v>
      </c>
      <c r="N598" s="21" t="str">
        <f>'AI  - 3'!A597</f>
        <v>No</v>
      </c>
      <c r="O598" s="10">
        <f t="shared" si="3"/>
        <v>0</v>
      </c>
      <c r="P598" s="21" t="str">
        <f>'AI - 1'!B597</f>
        <v>No</v>
      </c>
      <c r="Q598" s="21" t="str">
        <f>'AI - 2'!B597</f>
        <v>No</v>
      </c>
      <c r="R598" s="21" t="str">
        <f>'AI  - 3'!B597</f>
        <v>No</v>
      </c>
      <c r="S598" s="10">
        <f t="shared" si="4"/>
        <v>0</v>
      </c>
      <c r="T598" s="22" t="str">
        <f t="shared" si="5"/>
        <v>No</v>
      </c>
      <c r="U598" s="23"/>
      <c r="V598" s="10"/>
      <c r="W598" s="7"/>
      <c r="X598" s="24"/>
      <c r="Y598" s="25"/>
      <c r="Z598" s="27"/>
      <c r="AA598" s="27"/>
      <c r="AB598" s="28"/>
      <c r="AC598" s="27"/>
      <c r="AD598" s="27"/>
      <c r="AE598" s="27"/>
      <c r="AF598" s="28"/>
      <c r="AG598" s="27"/>
    </row>
    <row r="599" ht="15.75" hidden="1" customHeight="1">
      <c r="A599" s="16"/>
      <c r="B599" s="12">
        <v>159.0</v>
      </c>
      <c r="C599" s="7" t="s">
        <v>1251</v>
      </c>
      <c r="D599" s="7" t="s">
        <v>1252</v>
      </c>
      <c r="E599" s="26" t="s">
        <v>25</v>
      </c>
      <c r="F599" s="18" t="str">
        <f t="shared" si="1"/>
        <v>No</v>
      </c>
      <c r="G599" s="26" t="s">
        <v>25</v>
      </c>
      <c r="H599" s="18" t="str">
        <f t="shared" si="2"/>
        <v>None</v>
      </c>
      <c r="K599" s="20"/>
      <c r="L599" s="21" t="str">
        <f>'AI - 1'!A598</f>
        <v>No</v>
      </c>
      <c r="M599" s="21" t="str">
        <f>'AI - 2'!A598</f>
        <v>No</v>
      </c>
      <c r="N599" s="21" t="str">
        <f>'AI  - 3'!A598</f>
        <v>No</v>
      </c>
      <c r="O599" s="10">
        <f t="shared" si="3"/>
        <v>0</v>
      </c>
      <c r="P599" s="21" t="str">
        <f>'AI - 1'!B598</f>
        <v>No</v>
      </c>
      <c r="Q599" s="21" t="str">
        <f>'AI - 2'!B598</f>
        <v>No</v>
      </c>
      <c r="R599" s="21" t="str">
        <f>'AI  - 3'!B598</f>
        <v>No</v>
      </c>
      <c r="S599" s="10">
        <f t="shared" si="4"/>
        <v>0</v>
      </c>
      <c r="T599" s="22" t="str">
        <f t="shared" si="5"/>
        <v>No</v>
      </c>
      <c r="U599" s="23"/>
      <c r="V599" s="10"/>
      <c r="W599" s="7"/>
      <c r="X599" s="24"/>
      <c r="Y599" s="25"/>
      <c r="Z599" s="27"/>
      <c r="AA599" s="27"/>
      <c r="AB599" s="28"/>
      <c r="AC599" s="27"/>
      <c r="AD599" s="27"/>
      <c r="AE599" s="27"/>
      <c r="AF599" s="28"/>
      <c r="AG599" s="27"/>
    </row>
    <row r="600" ht="15.75" hidden="1" customHeight="1">
      <c r="A600" s="16"/>
      <c r="B600" s="12">
        <v>603.0</v>
      </c>
      <c r="C600" s="7" t="s">
        <v>1253</v>
      </c>
      <c r="D600" s="7" t="s">
        <v>1254</v>
      </c>
      <c r="E600" s="26" t="s">
        <v>25</v>
      </c>
      <c r="F600" s="18" t="str">
        <f t="shared" si="1"/>
        <v>No</v>
      </c>
      <c r="G600" s="30" t="s">
        <v>25</v>
      </c>
      <c r="H600" s="18" t="str">
        <f t="shared" si="2"/>
        <v>None</v>
      </c>
      <c r="K600" s="20"/>
      <c r="L600" s="21" t="str">
        <f>'AI - 1'!A599</f>
        <v>No</v>
      </c>
      <c r="M600" s="21" t="str">
        <f>'AI - 2'!A599</f>
        <v>No</v>
      </c>
      <c r="N600" s="21" t="str">
        <f>'AI  - 3'!A599</f>
        <v>No</v>
      </c>
      <c r="O600" s="10">
        <f t="shared" si="3"/>
        <v>0</v>
      </c>
      <c r="P600" s="21" t="str">
        <f>'AI - 1'!B599</f>
        <v>No</v>
      </c>
      <c r="Q600" s="21" t="str">
        <f>'AI - 2'!B599</f>
        <v>No</v>
      </c>
      <c r="R600" s="21" t="str">
        <f>'AI  - 3'!B599</f>
        <v>No</v>
      </c>
      <c r="S600" s="10">
        <f t="shared" si="4"/>
        <v>0</v>
      </c>
      <c r="T600" s="22" t="str">
        <f t="shared" si="5"/>
        <v>No</v>
      </c>
      <c r="U600" s="23"/>
      <c r="V600" s="10"/>
      <c r="W600" s="7"/>
      <c r="X600" s="24"/>
      <c r="Y600" s="25"/>
      <c r="Z600" s="27"/>
      <c r="AA600" s="27"/>
      <c r="AB600" s="28"/>
      <c r="AC600" s="27"/>
      <c r="AD600" s="27"/>
      <c r="AE600" s="27"/>
      <c r="AF600" s="28"/>
      <c r="AG600" s="27"/>
    </row>
    <row r="601" ht="15.75" hidden="1" customHeight="1">
      <c r="A601" s="16"/>
      <c r="B601" s="12">
        <v>713.0</v>
      </c>
      <c r="C601" s="7" t="s">
        <v>1255</v>
      </c>
      <c r="D601" s="7" t="s">
        <v>1256</v>
      </c>
      <c r="E601" s="26" t="s">
        <v>25</v>
      </c>
      <c r="F601" s="18" t="str">
        <f t="shared" si="1"/>
        <v>No</v>
      </c>
      <c r="G601" s="26" t="s">
        <v>25</v>
      </c>
      <c r="H601" s="18" t="str">
        <f t="shared" si="2"/>
        <v>None</v>
      </c>
      <c r="K601" s="20"/>
      <c r="L601" s="21" t="str">
        <f>'AI - 1'!A600</f>
        <v>No</v>
      </c>
      <c r="M601" s="21" t="str">
        <f>'AI - 2'!A600</f>
        <v>No</v>
      </c>
      <c r="N601" s="21" t="str">
        <f>'AI  - 3'!A600</f>
        <v>No</v>
      </c>
      <c r="O601" s="10">
        <f t="shared" si="3"/>
        <v>0</v>
      </c>
      <c r="P601" s="21" t="str">
        <f>'AI - 1'!B600</f>
        <v>No</v>
      </c>
      <c r="Q601" s="21" t="str">
        <f>'AI - 2'!B600</f>
        <v>No</v>
      </c>
      <c r="R601" s="21" t="str">
        <f>'AI  - 3'!B600</f>
        <v>No</v>
      </c>
      <c r="S601" s="10">
        <f t="shared" si="4"/>
        <v>0</v>
      </c>
      <c r="T601" s="22" t="str">
        <f t="shared" si="5"/>
        <v>No</v>
      </c>
      <c r="U601" s="23"/>
      <c r="V601" s="10"/>
      <c r="W601" s="7"/>
      <c r="X601" s="24"/>
      <c r="Y601" s="25"/>
      <c r="Z601" s="27"/>
      <c r="AA601" s="27"/>
      <c r="AB601" s="28"/>
      <c r="AC601" s="27"/>
      <c r="AD601" s="27"/>
      <c r="AE601" s="27"/>
      <c r="AF601" s="28"/>
      <c r="AG601" s="27"/>
    </row>
    <row r="602" ht="15.75" hidden="1" customHeight="1">
      <c r="A602" s="16"/>
      <c r="B602" s="12">
        <v>285.0</v>
      </c>
      <c r="C602" s="7" t="s">
        <v>1257</v>
      </c>
      <c r="D602" s="7" t="s">
        <v>1258</v>
      </c>
      <c r="E602" s="26" t="s">
        <v>25</v>
      </c>
      <c r="F602" s="18" t="str">
        <f t="shared" si="1"/>
        <v>No</v>
      </c>
      <c r="G602" s="26" t="s">
        <v>25</v>
      </c>
      <c r="H602" s="18" t="str">
        <f t="shared" si="2"/>
        <v>None</v>
      </c>
      <c r="K602" s="20"/>
      <c r="L602" s="21" t="str">
        <f>'AI - 1'!A601</f>
        <v>No</v>
      </c>
      <c r="M602" s="21" t="str">
        <f>'AI - 2'!A601</f>
        <v>No</v>
      </c>
      <c r="N602" s="21" t="str">
        <f>'AI  - 3'!A601</f>
        <v>No</v>
      </c>
      <c r="O602" s="10">
        <f t="shared" si="3"/>
        <v>0</v>
      </c>
      <c r="P602" s="21" t="str">
        <f>'AI - 1'!B601</f>
        <v>No</v>
      </c>
      <c r="Q602" s="21" t="str">
        <f>'AI - 2'!B601</f>
        <v>No</v>
      </c>
      <c r="R602" s="21" t="str">
        <f>'AI  - 3'!B601</f>
        <v>No</v>
      </c>
      <c r="S602" s="10">
        <f t="shared" si="4"/>
        <v>0</v>
      </c>
      <c r="T602" s="22" t="str">
        <f t="shared" si="5"/>
        <v>No</v>
      </c>
      <c r="U602" s="23"/>
      <c r="V602" s="10"/>
      <c r="W602" s="7"/>
      <c r="X602" s="24"/>
      <c r="Y602" s="25"/>
      <c r="Z602" s="27"/>
      <c r="AA602" s="27"/>
      <c r="AB602" s="28"/>
      <c r="AC602" s="27"/>
      <c r="AD602" s="27"/>
      <c r="AE602" s="27"/>
      <c r="AF602" s="28"/>
      <c r="AG602" s="27"/>
    </row>
    <row r="603" ht="15.75" hidden="1" customHeight="1">
      <c r="A603" s="16"/>
      <c r="B603" s="12">
        <v>629.0</v>
      </c>
      <c r="C603" s="7" t="s">
        <v>1259</v>
      </c>
      <c r="D603" s="7" t="s">
        <v>1260</v>
      </c>
      <c r="E603" s="26" t="s">
        <v>25</v>
      </c>
      <c r="F603" s="18" t="str">
        <f t="shared" si="1"/>
        <v>No</v>
      </c>
      <c r="G603" s="26" t="s">
        <v>25</v>
      </c>
      <c r="H603" s="18" t="str">
        <f t="shared" si="2"/>
        <v>None</v>
      </c>
      <c r="K603" s="20"/>
      <c r="L603" s="21" t="str">
        <f>'AI - 1'!A602</f>
        <v>No</v>
      </c>
      <c r="M603" s="21" t="str">
        <f>'AI - 2'!A602</f>
        <v>No</v>
      </c>
      <c r="N603" s="21" t="str">
        <f>'AI  - 3'!A602</f>
        <v>No</v>
      </c>
      <c r="O603" s="10">
        <f t="shared" si="3"/>
        <v>0</v>
      </c>
      <c r="P603" s="21" t="str">
        <f>'AI - 1'!B602</f>
        <v>No</v>
      </c>
      <c r="Q603" s="21" t="str">
        <f>'AI - 2'!B602</f>
        <v>No</v>
      </c>
      <c r="R603" s="21" t="str">
        <f>'AI  - 3'!B602</f>
        <v>No</v>
      </c>
      <c r="S603" s="10">
        <f t="shared" si="4"/>
        <v>0</v>
      </c>
      <c r="T603" s="22" t="str">
        <f t="shared" si="5"/>
        <v>No</v>
      </c>
      <c r="U603" s="23"/>
      <c r="V603" s="10"/>
      <c r="W603" s="7"/>
      <c r="X603" s="24"/>
      <c r="Y603" s="25"/>
      <c r="Z603" s="27"/>
      <c r="AA603" s="27"/>
      <c r="AB603" s="28"/>
      <c r="AC603" s="27"/>
      <c r="AD603" s="27"/>
      <c r="AE603" s="27"/>
      <c r="AF603" s="28"/>
      <c r="AG603" s="27"/>
    </row>
    <row r="604" ht="15.75" hidden="1" customHeight="1">
      <c r="A604" s="16"/>
      <c r="B604" s="12">
        <v>200.0</v>
      </c>
      <c r="C604" s="7" t="s">
        <v>1261</v>
      </c>
      <c r="D604" s="7" t="s">
        <v>1262</v>
      </c>
      <c r="E604" s="26" t="s">
        <v>25</v>
      </c>
      <c r="F604" s="18" t="str">
        <f t="shared" si="1"/>
        <v>No</v>
      </c>
      <c r="G604" s="26" t="s">
        <v>25</v>
      </c>
      <c r="H604" s="18" t="str">
        <f t="shared" si="2"/>
        <v>None</v>
      </c>
      <c r="K604" s="20"/>
      <c r="L604" s="21" t="str">
        <f>'AI - 1'!A603</f>
        <v>No</v>
      </c>
      <c r="M604" s="21" t="str">
        <f>'AI - 2'!A603</f>
        <v>No</v>
      </c>
      <c r="N604" s="21" t="str">
        <f>'AI  - 3'!A603</f>
        <v>No</v>
      </c>
      <c r="O604" s="10">
        <f t="shared" si="3"/>
        <v>0</v>
      </c>
      <c r="P604" s="21" t="str">
        <f>'AI - 1'!B603</f>
        <v>No</v>
      </c>
      <c r="Q604" s="21" t="str">
        <f>'AI - 2'!B603</f>
        <v>No</v>
      </c>
      <c r="R604" s="21" t="str">
        <f>'AI  - 3'!B603</f>
        <v>No</v>
      </c>
      <c r="S604" s="10">
        <f t="shared" si="4"/>
        <v>0</v>
      </c>
      <c r="T604" s="22" t="str">
        <f t="shared" si="5"/>
        <v>No</v>
      </c>
      <c r="U604" s="23"/>
      <c r="V604" s="10"/>
      <c r="W604" s="7"/>
      <c r="X604" s="24"/>
      <c r="Y604" s="25"/>
      <c r="Z604" s="27"/>
      <c r="AA604" s="27"/>
      <c r="AB604" s="28"/>
      <c r="AC604" s="27"/>
      <c r="AD604" s="27"/>
      <c r="AE604" s="27"/>
      <c r="AF604" s="28"/>
      <c r="AG604" s="27"/>
    </row>
    <row r="605" ht="15.75" hidden="1" customHeight="1">
      <c r="A605" s="16"/>
      <c r="B605" s="12">
        <v>166.0</v>
      </c>
      <c r="C605" s="7" t="s">
        <v>1263</v>
      </c>
      <c r="D605" s="7" t="s">
        <v>1264</v>
      </c>
      <c r="E605" s="26" t="s">
        <v>25</v>
      </c>
      <c r="F605" s="18" t="str">
        <f t="shared" si="1"/>
        <v>No</v>
      </c>
      <c r="G605" s="26" t="s">
        <v>25</v>
      </c>
      <c r="H605" s="18" t="str">
        <f t="shared" si="2"/>
        <v>None</v>
      </c>
      <c r="K605" s="20"/>
      <c r="L605" s="21" t="str">
        <f>'AI - 1'!A604</f>
        <v>No</v>
      </c>
      <c r="M605" s="21" t="str">
        <f>'AI - 2'!A604</f>
        <v>No</v>
      </c>
      <c r="N605" s="21" t="str">
        <f>'AI  - 3'!A604</f>
        <v>No</v>
      </c>
      <c r="O605" s="10">
        <f t="shared" si="3"/>
        <v>0</v>
      </c>
      <c r="P605" s="21" t="str">
        <f>'AI - 1'!B604</f>
        <v>No</v>
      </c>
      <c r="Q605" s="21" t="str">
        <f>'AI - 2'!B604</f>
        <v>No</v>
      </c>
      <c r="R605" s="21" t="str">
        <f>'AI  - 3'!B604</f>
        <v>No</v>
      </c>
      <c r="S605" s="10">
        <f t="shared" si="4"/>
        <v>0</v>
      </c>
      <c r="T605" s="22" t="str">
        <f t="shared" si="5"/>
        <v>No</v>
      </c>
      <c r="U605" s="23"/>
      <c r="V605" s="10"/>
      <c r="W605" s="7"/>
      <c r="X605" s="24"/>
      <c r="Y605" s="25"/>
      <c r="Z605" s="27"/>
      <c r="AA605" s="27"/>
      <c r="AB605" s="28"/>
      <c r="AC605" s="27"/>
      <c r="AD605" s="27"/>
      <c r="AE605" s="27"/>
      <c r="AF605" s="28"/>
      <c r="AG605" s="27"/>
    </row>
    <row r="606" ht="15.75" hidden="1" customHeight="1">
      <c r="A606" s="16"/>
      <c r="B606" s="12">
        <v>500.0</v>
      </c>
      <c r="C606" s="7" t="s">
        <v>1265</v>
      </c>
      <c r="D606" s="7" t="s">
        <v>1266</v>
      </c>
      <c r="E606" s="26" t="s">
        <v>25</v>
      </c>
      <c r="F606" s="18" t="str">
        <f t="shared" si="1"/>
        <v>No</v>
      </c>
      <c r="G606" s="26" t="s">
        <v>25</v>
      </c>
      <c r="H606" s="18" t="str">
        <f t="shared" si="2"/>
        <v>None</v>
      </c>
      <c r="K606" s="20"/>
      <c r="L606" s="21" t="str">
        <f>'AI - 1'!A605</f>
        <v>No</v>
      </c>
      <c r="M606" s="21" t="str">
        <f>'AI - 2'!A605</f>
        <v>No</v>
      </c>
      <c r="N606" s="21" t="str">
        <f>'AI  - 3'!A605</f>
        <v>No</v>
      </c>
      <c r="O606" s="10">
        <f t="shared" si="3"/>
        <v>0</v>
      </c>
      <c r="P606" s="21" t="str">
        <f>'AI - 1'!B605</f>
        <v>No</v>
      </c>
      <c r="Q606" s="21" t="str">
        <f>'AI - 2'!B605</f>
        <v>No</v>
      </c>
      <c r="R606" s="21" t="str">
        <f>'AI  - 3'!B605</f>
        <v>No</v>
      </c>
      <c r="S606" s="10">
        <f t="shared" si="4"/>
        <v>0</v>
      </c>
      <c r="T606" s="22" t="str">
        <f t="shared" si="5"/>
        <v>No</v>
      </c>
      <c r="U606" s="23"/>
      <c r="V606" s="10"/>
      <c r="W606" s="7"/>
      <c r="X606" s="24"/>
      <c r="Y606" s="25"/>
      <c r="Z606" s="27"/>
      <c r="AA606" s="27"/>
      <c r="AB606" s="28"/>
      <c r="AC606" s="27"/>
      <c r="AD606" s="27"/>
      <c r="AE606" s="27"/>
      <c r="AF606" s="28"/>
      <c r="AG606" s="27"/>
    </row>
    <row r="607" ht="15.75" hidden="1" customHeight="1">
      <c r="A607" s="16"/>
      <c r="B607" s="12">
        <v>564.0</v>
      </c>
      <c r="C607" s="7" t="s">
        <v>1267</v>
      </c>
      <c r="D607" s="7" t="s">
        <v>1268</v>
      </c>
      <c r="E607" s="26" t="s">
        <v>25</v>
      </c>
      <c r="F607" s="18" t="str">
        <f t="shared" si="1"/>
        <v>No</v>
      </c>
      <c r="G607" s="26" t="s">
        <v>25</v>
      </c>
      <c r="H607" s="18" t="str">
        <f t="shared" si="2"/>
        <v>None</v>
      </c>
      <c r="K607" s="20"/>
      <c r="L607" s="21" t="str">
        <f>'AI - 1'!A606</f>
        <v>No</v>
      </c>
      <c r="M607" s="21" t="str">
        <f>'AI - 2'!A606</f>
        <v>No</v>
      </c>
      <c r="N607" s="21" t="str">
        <f>'AI  - 3'!A606</f>
        <v>No</v>
      </c>
      <c r="O607" s="10">
        <f t="shared" si="3"/>
        <v>0</v>
      </c>
      <c r="P607" s="21" t="str">
        <f>'AI - 1'!B606</f>
        <v>No</v>
      </c>
      <c r="Q607" s="21" t="str">
        <f>'AI - 2'!B606</f>
        <v>No</v>
      </c>
      <c r="R607" s="21" t="str">
        <f>'AI  - 3'!B606</f>
        <v>No</v>
      </c>
      <c r="S607" s="10">
        <f t="shared" si="4"/>
        <v>0</v>
      </c>
      <c r="T607" s="22" t="str">
        <f t="shared" si="5"/>
        <v>No</v>
      </c>
      <c r="U607" s="23"/>
      <c r="V607" s="10"/>
      <c r="W607" s="7"/>
      <c r="X607" s="24"/>
      <c r="Y607" s="25"/>
      <c r="Z607" s="27"/>
      <c r="AA607" s="27"/>
      <c r="AB607" s="28"/>
      <c r="AC607" s="27"/>
      <c r="AD607" s="27"/>
      <c r="AE607" s="27"/>
      <c r="AF607" s="28"/>
      <c r="AG607" s="27"/>
    </row>
    <row r="608" ht="15.75" hidden="1" customHeight="1">
      <c r="A608" s="16"/>
      <c r="B608" s="12">
        <v>39.0</v>
      </c>
      <c r="C608" s="18" t="s">
        <v>1269</v>
      </c>
      <c r="D608" s="18" t="s">
        <v>1270</v>
      </c>
      <c r="E608" s="30" t="s">
        <v>25</v>
      </c>
      <c r="F608" s="18" t="str">
        <f t="shared" si="1"/>
        <v>No</v>
      </c>
      <c r="G608" s="30" t="s">
        <v>25</v>
      </c>
      <c r="H608" s="18" t="str">
        <f t="shared" si="2"/>
        <v>None</v>
      </c>
      <c r="K608" s="20"/>
      <c r="L608" s="21" t="str">
        <f>'AI - 1'!A607</f>
        <v>No</v>
      </c>
      <c r="M608" s="21" t="str">
        <f>'AI - 2'!A607</f>
        <v>No</v>
      </c>
      <c r="N608" s="21" t="str">
        <f>'AI  - 3'!A607</f>
        <v>No</v>
      </c>
      <c r="O608" s="10">
        <f t="shared" si="3"/>
        <v>0</v>
      </c>
      <c r="P608" s="21" t="str">
        <f>'AI - 1'!B607</f>
        <v>No</v>
      </c>
      <c r="Q608" s="21" t="str">
        <f>'AI - 2'!B607</f>
        <v>No</v>
      </c>
      <c r="R608" s="21" t="str">
        <f>'AI  - 3'!B607</f>
        <v>No</v>
      </c>
      <c r="S608" s="10">
        <f t="shared" si="4"/>
        <v>0</v>
      </c>
      <c r="T608" s="22" t="str">
        <f t="shared" si="5"/>
        <v>No</v>
      </c>
      <c r="U608" s="23"/>
      <c r="V608" s="10"/>
      <c r="W608" s="7"/>
      <c r="X608" s="24"/>
      <c r="Y608" s="25"/>
      <c r="Z608" s="27"/>
      <c r="AA608" s="27"/>
      <c r="AB608" s="28"/>
      <c r="AC608" s="27"/>
      <c r="AD608" s="27"/>
      <c r="AE608" s="27"/>
      <c r="AF608" s="28"/>
      <c r="AG608" s="27"/>
    </row>
    <row r="609" ht="15.75" hidden="1" customHeight="1">
      <c r="A609" s="16"/>
      <c r="B609" s="12">
        <v>762.0</v>
      </c>
      <c r="C609" s="7" t="s">
        <v>1271</v>
      </c>
      <c r="D609" s="7" t="s">
        <v>1272</v>
      </c>
      <c r="E609" s="26" t="s">
        <v>25</v>
      </c>
      <c r="F609" s="18" t="str">
        <f t="shared" si="1"/>
        <v>No</v>
      </c>
      <c r="G609" s="26" t="s">
        <v>25</v>
      </c>
      <c r="H609" s="18" t="str">
        <f t="shared" si="2"/>
        <v>None</v>
      </c>
      <c r="K609" s="20"/>
      <c r="L609" s="21" t="str">
        <f>'AI - 1'!A608</f>
        <v>No</v>
      </c>
      <c r="M609" s="21" t="str">
        <f>'AI - 2'!A608</f>
        <v>No</v>
      </c>
      <c r="N609" s="21" t="str">
        <f>'AI  - 3'!A608</f>
        <v>No</v>
      </c>
      <c r="O609" s="10">
        <f t="shared" si="3"/>
        <v>0</v>
      </c>
      <c r="P609" s="21" t="str">
        <f>'AI - 1'!B608</f>
        <v>No</v>
      </c>
      <c r="Q609" s="21" t="str">
        <f>'AI - 2'!B608</f>
        <v>No</v>
      </c>
      <c r="R609" s="21" t="str">
        <f>'AI  - 3'!B608</f>
        <v>No</v>
      </c>
      <c r="S609" s="10">
        <f t="shared" si="4"/>
        <v>0</v>
      </c>
      <c r="T609" s="22" t="str">
        <f t="shared" si="5"/>
        <v>No</v>
      </c>
      <c r="U609" s="23"/>
      <c r="V609" s="10"/>
      <c r="W609" s="7"/>
      <c r="X609" s="24"/>
      <c r="Y609" s="25"/>
      <c r="Z609" s="27"/>
      <c r="AA609" s="27"/>
      <c r="AB609" s="28"/>
      <c r="AC609" s="27"/>
      <c r="AD609" s="27"/>
      <c r="AE609" s="27"/>
      <c r="AF609" s="28"/>
      <c r="AG609" s="27"/>
    </row>
    <row r="610" ht="15.75" hidden="1" customHeight="1">
      <c r="A610" s="16"/>
      <c r="B610" s="12">
        <v>204.0</v>
      </c>
      <c r="C610" s="33" t="s">
        <v>1273</v>
      </c>
      <c r="D610" s="7" t="s">
        <v>1274</v>
      </c>
      <c r="E610" s="26" t="s">
        <v>25</v>
      </c>
      <c r="F610" s="18" t="str">
        <f t="shared" si="1"/>
        <v>No</v>
      </c>
      <c r="G610" s="26" t="s">
        <v>25</v>
      </c>
      <c r="H610" s="18" t="str">
        <f t="shared" si="2"/>
        <v>None</v>
      </c>
      <c r="K610" s="20"/>
      <c r="L610" s="21" t="str">
        <f>'AI - 1'!A609</f>
        <v>No</v>
      </c>
      <c r="M610" s="21" t="str">
        <f>'AI - 2'!A609</f>
        <v>No</v>
      </c>
      <c r="N610" s="21" t="str">
        <f>'AI  - 3'!A609</f>
        <v>No</v>
      </c>
      <c r="O610" s="10">
        <f t="shared" si="3"/>
        <v>0</v>
      </c>
      <c r="P610" s="21" t="str">
        <f>'AI - 1'!B609</f>
        <v>No</v>
      </c>
      <c r="Q610" s="21" t="str">
        <f>'AI - 2'!B609</f>
        <v>No</v>
      </c>
      <c r="R610" s="21" t="str">
        <f>'AI  - 3'!B609</f>
        <v>No</v>
      </c>
      <c r="S610" s="10">
        <f t="shared" si="4"/>
        <v>0</v>
      </c>
      <c r="T610" s="22" t="str">
        <f t="shared" si="5"/>
        <v>No</v>
      </c>
      <c r="U610" s="23"/>
      <c r="V610" s="10"/>
      <c r="W610" s="7"/>
      <c r="X610" s="24"/>
      <c r="Y610" s="25"/>
      <c r="Z610" s="27"/>
      <c r="AA610" s="27"/>
      <c r="AB610" s="28"/>
      <c r="AC610" s="27"/>
      <c r="AD610" s="27"/>
      <c r="AE610" s="27"/>
      <c r="AF610" s="28"/>
      <c r="AG610" s="27"/>
    </row>
    <row r="611" ht="15.75" hidden="1" customHeight="1">
      <c r="A611" s="16"/>
      <c r="B611" s="12">
        <v>328.0</v>
      </c>
      <c r="C611" s="7" t="s">
        <v>1275</v>
      </c>
      <c r="D611" s="7" t="s">
        <v>1276</v>
      </c>
      <c r="E611" s="26" t="s">
        <v>25</v>
      </c>
      <c r="F611" s="18" t="str">
        <f t="shared" si="1"/>
        <v>No</v>
      </c>
      <c r="G611" s="26" t="s">
        <v>25</v>
      </c>
      <c r="H611" s="18" t="str">
        <f t="shared" si="2"/>
        <v>None</v>
      </c>
      <c r="K611" s="20"/>
      <c r="L611" s="21" t="str">
        <f>'AI - 1'!A610</f>
        <v>No</v>
      </c>
      <c r="M611" s="21" t="str">
        <f>'AI - 2'!A610</f>
        <v>No</v>
      </c>
      <c r="N611" s="21" t="str">
        <f>'AI  - 3'!A610</f>
        <v>No</v>
      </c>
      <c r="O611" s="10">
        <f t="shared" si="3"/>
        <v>0</v>
      </c>
      <c r="P611" s="21" t="str">
        <f>'AI - 1'!B610</f>
        <v>No</v>
      </c>
      <c r="Q611" s="21" t="str">
        <f>'AI - 2'!B610</f>
        <v>No</v>
      </c>
      <c r="R611" s="21" t="str">
        <f>'AI  - 3'!B610</f>
        <v>No</v>
      </c>
      <c r="S611" s="10">
        <f t="shared" si="4"/>
        <v>0</v>
      </c>
      <c r="T611" s="22" t="str">
        <f t="shared" si="5"/>
        <v>No</v>
      </c>
      <c r="U611" s="23"/>
      <c r="V611" s="10"/>
      <c r="W611" s="7"/>
      <c r="X611" s="24"/>
      <c r="Y611" s="25"/>
      <c r="Z611" s="27"/>
      <c r="AA611" s="27"/>
      <c r="AB611" s="28"/>
      <c r="AC611" s="27"/>
      <c r="AD611" s="27"/>
      <c r="AE611" s="27"/>
      <c r="AF611" s="28"/>
      <c r="AG611" s="27"/>
    </row>
    <row r="612" ht="15.75" hidden="1" customHeight="1">
      <c r="A612" s="16"/>
      <c r="B612" s="12">
        <v>855.0</v>
      </c>
      <c r="C612" s="7" t="s">
        <v>1277</v>
      </c>
      <c r="D612" s="7" t="s">
        <v>1278</v>
      </c>
      <c r="E612" s="26" t="s">
        <v>25</v>
      </c>
      <c r="F612" s="18" t="str">
        <f t="shared" si="1"/>
        <v>No</v>
      </c>
      <c r="G612" s="26" t="s">
        <v>25</v>
      </c>
      <c r="H612" s="18" t="str">
        <f t="shared" si="2"/>
        <v>None</v>
      </c>
      <c r="K612" s="20"/>
      <c r="L612" s="21" t="str">
        <f>'AI - 1'!A611</f>
        <v>No</v>
      </c>
      <c r="M612" s="21" t="str">
        <f>'AI - 2'!A611</f>
        <v>No</v>
      </c>
      <c r="N612" s="21" t="str">
        <f>'AI  - 3'!A611</f>
        <v>No</v>
      </c>
      <c r="O612" s="10">
        <f t="shared" si="3"/>
        <v>0</v>
      </c>
      <c r="P612" s="21" t="str">
        <f>'AI - 1'!B611</f>
        <v>No</v>
      </c>
      <c r="Q612" s="21" t="str">
        <f>'AI - 2'!B611</f>
        <v>No</v>
      </c>
      <c r="R612" s="21" t="str">
        <f>'AI  - 3'!B611</f>
        <v>No</v>
      </c>
      <c r="S612" s="10">
        <f t="shared" si="4"/>
        <v>0</v>
      </c>
      <c r="T612" s="22" t="str">
        <f t="shared" si="5"/>
        <v>No</v>
      </c>
      <c r="U612" s="23"/>
      <c r="V612" s="10"/>
      <c r="W612" s="7"/>
      <c r="X612" s="24"/>
      <c r="Y612" s="25"/>
      <c r="Z612" s="27"/>
      <c r="AA612" s="27"/>
      <c r="AB612" s="28"/>
      <c r="AC612" s="27"/>
      <c r="AD612" s="27"/>
      <c r="AE612" s="27"/>
      <c r="AF612" s="28"/>
      <c r="AG612" s="27"/>
    </row>
    <row r="613" ht="15.75" hidden="1" customHeight="1">
      <c r="A613" s="16"/>
      <c r="B613" s="12">
        <v>684.0</v>
      </c>
      <c r="C613" s="7" t="s">
        <v>1279</v>
      </c>
      <c r="D613" s="7" t="s">
        <v>1280</v>
      </c>
      <c r="E613" s="26" t="s">
        <v>25</v>
      </c>
      <c r="F613" s="18" t="str">
        <f t="shared" si="1"/>
        <v>No</v>
      </c>
      <c r="G613" s="26" t="s">
        <v>25</v>
      </c>
      <c r="H613" s="18" t="str">
        <f t="shared" si="2"/>
        <v>None</v>
      </c>
      <c r="K613" s="20"/>
      <c r="L613" s="21" t="str">
        <f>'AI - 1'!A612</f>
        <v>No</v>
      </c>
      <c r="M613" s="21" t="str">
        <f>'AI - 2'!A612</f>
        <v>No</v>
      </c>
      <c r="N613" s="21" t="str">
        <f>'AI  - 3'!A612</f>
        <v>No</v>
      </c>
      <c r="O613" s="10">
        <f t="shared" si="3"/>
        <v>0</v>
      </c>
      <c r="P613" s="21" t="str">
        <f>'AI - 1'!B612</f>
        <v>No</v>
      </c>
      <c r="Q613" s="21" t="str">
        <f>'AI - 2'!B612</f>
        <v>No</v>
      </c>
      <c r="R613" s="21" t="str">
        <f>'AI  - 3'!B612</f>
        <v>No</v>
      </c>
      <c r="S613" s="10">
        <f t="shared" si="4"/>
        <v>0</v>
      </c>
      <c r="T613" s="22" t="str">
        <f t="shared" si="5"/>
        <v>No</v>
      </c>
      <c r="U613" s="23"/>
      <c r="V613" s="10"/>
      <c r="W613" s="7"/>
      <c r="X613" s="24"/>
      <c r="Y613" s="25"/>
      <c r="Z613" s="27"/>
      <c r="AA613" s="27"/>
      <c r="AB613" s="28"/>
      <c r="AC613" s="27"/>
      <c r="AD613" s="27"/>
      <c r="AE613" s="27"/>
      <c r="AF613" s="28"/>
      <c r="AG613" s="27"/>
    </row>
    <row r="614" ht="15.75" hidden="1" customHeight="1">
      <c r="A614" s="16"/>
      <c r="B614" s="12">
        <v>1037.0</v>
      </c>
      <c r="C614" s="7" t="s">
        <v>1281</v>
      </c>
      <c r="D614" s="7" t="s">
        <v>1282</v>
      </c>
      <c r="E614" s="26" t="s">
        <v>25</v>
      </c>
      <c r="F614" s="18" t="str">
        <f t="shared" si="1"/>
        <v>No</v>
      </c>
      <c r="G614" s="26" t="s">
        <v>25</v>
      </c>
      <c r="H614" s="18" t="str">
        <f t="shared" si="2"/>
        <v>None</v>
      </c>
      <c r="K614" s="20"/>
      <c r="L614" s="21" t="str">
        <f>'AI - 1'!A613</f>
        <v>No</v>
      </c>
      <c r="M614" s="21" t="str">
        <f>'AI - 2'!A613</f>
        <v>No</v>
      </c>
      <c r="N614" s="21" t="str">
        <f>'AI  - 3'!A613</f>
        <v>No</v>
      </c>
      <c r="O614" s="10">
        <f t="shared" si="3"/>
        <v>0</v>
      </c>
      <c r="P614" s="21" t="str">
        <f>'AI - 1'!B613</f>
        <v>No</v>
      </c>
      <c r="Q614" s="21" t="str">
        <f>'AI - 2'!B613</f>
        <v>No</v>
      </c>
      <c r="R614" s="21" t="str">
        <f>'AI  - 3'!B613</f>
        <v>No</v>
      </c>
      <c r="S614" s="10">
        <f t="shared" si="4"/>
        <v>0</v>
      </c>
      <c r="T614" s="22" t="str">
        <f t="shared" si="5"/>
        <v>No</v>
      </c>
      <c r="U614" s="23"/>
      <c r="V614" s="10"/>
      <c r="W614" s="7"/>
      <c r="X614" s="24"/>
      <c r="Y614" s="25"/>
      <c r="Z614" s="27"/>
      <c r="AA614" s="27"/>
      <c r="AB614" s="28"/>
      <c r="AC614" s="27"/>
      <c r="AD614" s="27"/>
      <c r="AE614" s="27"/>
      <c r="AF614" s="28"/>
      <c r="AG614" s="27"/>
    </row>
    <row r="615" ht="15.75" hidden="1" customHeight="1">
      <c r="A615" s="16"/>
      <c r="B615" s="12">
        <v>498.0</v>
      </c>
      <c r="C615" s="7" t="s">
        <v>1283</v>
      </c>
      <c r="D615" s="7" t="s">
        <v>1284</v>
      </c>
      <c r="E615" s="26" t="s">
        <v>25</v>
      </c>
      <c r="F615" s="18" t="str">
        <f t="shared" si="1"/>
        <v>No</v>
      </c>
      <c r="G615" s="26" t="s">
        <v>25</v>
      </c>
      <c r="H615" s="18" t="str">
        <f t="shared" si="2"/>
        <v>None</v>
      </c>
      <c r="K615" s="20"/>
      <c r="L615" s="21" t="str">
        <f>'AI - 1'!A614</f>
        <v>No</v>
      </c>
      <c r="M615" s="21" t="str">
        <f>'AI - 2'!A614</f>
        <v>No</v>
      </c>
      <c r="N615" s="21" t="str">
        <f>'AI  - 3'!A614</f>
        <v>No</v>
      </c>
      <c r="O615" s="10">
        <f t="shared" si="3"/>
        <v>0</v>
      </c>
      <c r="P615" s="21" t="str">
        <f>'AI - 1'!B614</f>
        <v>No</v>
      </c>
      <c r="Q615" s="21" t="str">
        <f>'AI - 2'!B614</f>
        <v>No</v>
      </c>
      <c r="R615" s="21" t="str">
        <f>'AI  - 3'!B614</f>
        <v>No</v>
      </c>
      <c r="S615" s="10">
        <f t="shared" si="4"/>
        <v>0</v>
      </c>
      <c r="T615" s="22" t="str">
        <f t="shared" si="5"/>
        <v>No</v>
      </c>
      <c r="U615" s="23"/>
      <c r="V615" s="10"/>
      <c r="W615" s="7"/>
      <c r="X615" s="24"/>
      <c r="Y615" s="25"/>
      <c r="Z615" s="27"/>
      <c r="AA615" s="27"/>
      <c r="AB615" s="28"/>
      <c r="AC615" s="27"/>
      <c r="AD615" s="27"/>
      <c r="AE615" s="27"/>
      <c r="AF615" s="28"/>
      <c r="AG615" s="27"/>
    </row>
    <row r="616" ht="15.75" hidden="1" customHeight="1">
      <c r="A616" s="16"/>
      <c r="B616" s="12">
        <v>440.0</v>
      </c>
      <c r="C616" s="7" t="s">
        <v>1285</v>
      </c>
      <c r="D616" s="7" t="s">
        <v>1286</v>
      </c>
      <c r="E616" s="26" t="s">
        <v>25</v>
      </c>
      <c r="F616" s="18" t="str">
        <f t="shared" si="1"/>
        <v>No</v>
      </c>
      <c r="G616" s="30" t="s">
        <v>25</v>
      </c>
      <c r="H616" s="18" t="str">
        <f t="shared" si="2"/>
        <v>None</v>
      </c>
      <c r="I616" s="38"/>
      <c r="J616" s="38"/>
      <c r="K616" s="20"/>
      <c r="L616" s="21" t="str">
        <f>'AI - 1'!A615</f>
        <v>No</v>
      </c>
      <c r="M616" s="21" t="str">
        <f>'AI - 2'!A615</f>
        <v>No</v>
      </c>
      <c r="N616" s="21" t="str">
        <f>'AI  - 3'!A615</f>
        <v>No</v>
      </c>
      <c r="O616" s="10">
        <f t="shared" si="3"/>
        <v>0</v>
      </c>
      <c r="P616" s="21" t="str">
        <f>'AI - 1'!B615</f>
        <v>No</v>
      </c>
      <c r="Q616" s="21" t="str">
        <f>'AI - 2'!B615</f>
        <v>No</v>
      </c>
      <c r="R616" s="21" t="str">
        <f>'AI  - 3'!B615</f>
        <v>No</v>
      </c>
      <c r="S616" s="10">
        <f t="shared" si="4"/>
        <v>0</v>
      </c>
      <c r="T616" s="22" t="str">
        <f t="shared" si="5"/>
        <v>No</v>
      </c>
      <c r="U616" s="23"/>
      <c r="V616" s="10"/>
      <c r="W616" s="7"/>
      <c r="X616" s="24"/>
      <c r="Y616" s="25"/>
      <c r="Z616" s="7"/>
      <c r="AA616" s="7"/>
      <c r="AB616" s="24"/>
      <c r="AC616" s="25"/>
      <c r="AD616" s="7"/>
      <c r="AE616" s="7"/>
      <c r="AF616" s="24"/>
      <c r="AG616" s="25"/>
    </row>
    <row r="617" ht="15.75" hidden="1" customHeight="1">
      <c r="A617" s="16"/>
      <c r="B617" s="12">
        <v>95.0</v>
      </c>
      <c r="C617" s="7" t="s">
        <v>1287</v>
      </c>
      <c r="D617" s="7" t="s">
        <v>1288</v>
      </c>
      <c r="E617" s="26" t="s">
        <v>25</v>
      </c>
      <c r="F617" s="18" t="str">
        <f t="shared" si="1"/>
        <v>No</v>
      </c>
      <c r="G617" s="26" t="s">
        <v>25</v>
      </c>
      <c r="H617" s="18" t="str">
        <f t="shared" si="2"/>
        <v>None</v>
      </c>
      <c r="K617" s="20"/>
      <c r="L617" s="21" t="str">
        <f>'AI - 1'!A616</f>
        <v>No</v>
      </c>
      <c r="M617" s="21" t="str">
        <f>'AI - 2'!A616</f>
        <v>No</v>
      </c>
      <c r="N617" s="21" t="str">
        <f>'AI  - 3'!A616</f>
        <v>No</v>
      </c>
      <c r="O617" s="10">
        <f t="shared" si="3"/>
        <v>0</v>
      </c>
      <c r="P617" s="21" t="str">
        <f>'AI - 1'!B616</f>
        <v>No</v>
      </c>
      <c r="Q617" s="21" t="str">
        <f>'AI - 2'!B616</f>
        <v>No</v>
      </c>
      <c r="R617" s="21" t="str">
        <f>'AI  - 3'!B616</f>
        <v>No</v>
      </c>
      <c r="S617" s="10">
        <f t="shared" si="4"/>
        <v>0</v>
      </c>
      <c r="T617" s="22" t="str">
        <f t="shared" si="5"/>
        <v>No</v>
      </c>
      <c r="U617" s="23"/>
      <c r="V617" s="10"/>
      <c r="W617" s="7"/>
      <c r="X617" s="24"/>
      <c r="Y617" s="25"/>
      <c r="Z617" s="27"/>
      <c r="AA617" s="27"/>
      <c r="AB617" s="28"/>
      <c r="AC617" s="27"/>
      <c r="AD617" s="27"/>
      <c r="AE617" s="27"/>
      <c r="AF617" s="28"/>
      <c r="AG617" s="27"/>
    </row>
    <row r="618" ht="15.75" hidden="1" customHeight="1">
      <c r="A618" s="16"/>
      <c r="B618" s="12">
        <v>52.0</v>
      </c>
      <c r="C618" s="18" t="s">
        <v>1289</v>
      </c>
      <c r="D618" s="18" t="s">
        <v>1290</v>
      </c>
      <c r="E618" s="30" t="s">
        <v>25</v>
      </c>
      <c r="F618" s="18" t="str">
        <f t="shared" si="1"/>
        <v>No</v>
      </c>
      <c r="G618" s="30" t="s">
        <v>25</v>
      </c>
      <c r="H618" s="18" t="str">
        <f t="shared" si="2"/>
        <v>None</v>
      </c>
      <c r="K618" s="20"/>
      <c r="L618" s="21" t="str">
        <f>'AI - 1'!A617</f>
        <v>No</v>
      </c>
      <c r="M618" s="21" t="str">
        <f>'AI - 2'!A617</f>
        <v>No</v>
      </c>
      <c r="N618" s="21" t="str">
        <f>'AI  - 3'!A617</f>
        <v>No</v>
      </c>
      <c r="O618" s="10">
        <f t="shared" si="3"/>
        <v>0</v>
      </c>
      <c r="P618" s="21" t="str">
        <f>'AI - 1'!B617</f>
        <v>No</v>
      </c>
      <c r="Q618" s="21" t="str">
        <f>'AI - 2'!B617</f>
        <v>No</v>
      </c>
      <c r="R618" s="21" t="str">
        <f>'AI  - 3'!B617</f>
        <v>No</v>
      </c>
      <c r="S618" s="10">
        <f t="shared" si="4"/>
        <v>0</v>
      </c>
      <c r="T618" s="22" t="str">
        <f t="shared" si="5"/>
        <v>No</v>
      </c>
      <c r="U618" s="23"/>
      <c r="V618" s="10"/>
      <c r="W618" s="7"/>
      <c r="X618" s="24"/>
      <c r="Y618" s="25"/>
      <c r="Z618" s="7"/>
      <c r="AA618" s="7"/>
      <c r="AB618" s="24"/>
      <c r="AC618" s="25"/>
      <c r="AD618" s="7"/>
      <c r="AE618" s="7"/>
      <c r="AF618" s="24"/>
      <c r="AG618" s="25"/>
    </row>
    <row r="619" ht="15.75" hidden="1" customHeight="1">
      <c r="A619" s="16"/>
      <c r="B619" s="12">
        <v>992.0</v>
      </c>
      <c r="C619" s="7" t="s">
        <v>174</v>
      </c>
      <c r="D619" s="7" t="s">
        <v>167</v>
      </c>
      <c r="E619" s="17" t="s">
        <v>21</v>
      </c>
      <c r="F619" s="18" t="str">
        <f t="shared" si="1"/>
        <v>Yes</v>
      </c>
      <c r="G619" s="17" t="s">
        <v>21</v>
      </c>
      <c r="H619" s="18" t="str">
        <f t="shared" si="2"/>
        <v>None</v>
      </c>
      <c r="K619" s="20"/>
      <c r="L619" s="21" t="str">
        <f>'AI - 1'!A618</f>
        <v>Yes</v>
      </c>
      <c r="M619" s="21" t="str">
        <f>'AI - 2'!A618</f>
        <v>Yes</v>
      </c>
      <c r="N619" s="21" t="str">
        <f>'AI  - 3'!A618</f>
        <v>Yes</v>
      </c>
      <c r="O619" s="10">
        <f t="shared" si="3"/>
        <v>3</v>
      </c>
      <c r="P619" s="21" t="str">
        <f>'AI - 1'!B618</f>
        <v>Yes</v>
      </c>
      <c r="Q619" s="21" t="str">
        <f>'AI - 2'!B618</f>
        <v>Yes</v>
      </c>
      <c r="R619" s="21" t="str">
        <f>'AI  - 3'!B618</f>
        <v>Yes</v>
      </c>
      <c r="S619" s="10">
        <f t="shared" si="4"/>
        <v>3</v>
      </c>
      <c r="T619" s="22" t="str">
        <f t="shared" si="5"/>
        <v>Yes</v>
      </c>
      <c r="U619" s="23"/>
      <c r="V619" s="10"/>
      <c r="W619" s="7"/>
      <c r="X619" s="24"/>
      <c r="Y619" s="25"/>
      <c r="Z619" s="27"/>
      <c r="AA619" s="27"/>
      <c r="AB619" s="28"/>
      <c r="AC619" s="27"/>
      <c r="AD619" s="27"/>
      <c r="AE619" s="27"/>
      <c r="AF619" s="28"/>
      <c r="AG619" s="27"/>
    </row>
    <row r="620" ht="15.75" hidden="1" customHeight="1">
      <c r="A620" s="16"/>
      <c r="B620" s="12">
        <v>360.0</v>
      </c>
      <c r="C620" s="7" t="s">
        <v>1291</v>
      </c>
      <c r="D620" s="7" t="s">
        <v>1292</v>
      </c>
      <c r="E620" s="26" t="s">
        <v>25</v>
      </c>
      <c r="F620" s="18" t="str">
        <f t="shared" si="1"/>
        <v>No</v>
      </c>
      <c r="G620" s="26" t="s">
        <v>25</v>
      </c>
      <c r="H620" s="18" t="str">
        <f t="shared" si="2"/>
        <v>None</v>
      </c>
      <c r="K620" s="20"/>
      <c r="L620" s="21" t="str">
        <f>'AI - 1'!A619</f>
        <v>No</v>
      </c>
      <c r="M620" s="21" t="str">
        <f>'AI - 2'!A619</f>
        <v>No</v>
      </c>
      <c r="N620" s="21" t="str">
        <f>'AI  - 3'!A619</f>
        <v>No</v>
      </c>
      <c r="O620" s="10">
        <f t="shared" si="3"/>
        <v>0</v>
      </c>
      <c r="P620" s="21" t="str">
        <f>'AI - 1'!B619</f>
        <v>No</v>
      </c>
      <c r="Q620" s="21" t="str">
        <f>'AI - 2'!B619</f>
        <v>No</v>
      </c>
      <c r="R620" s="21" t="str">
        <f>'AI  - 3'!B619</f>
        <v>No</v>
      </c>
      <c r="S620" s="10">
        <f t="shared" si="4"/>
        <v>0</v>
      </c>
      <c r="T620" s="22" t="str">
        <f t="shared" si="5"/>
        <v>No</v>
      </c>
      <c r="U620" s="23"/>
      <c r="V620" s="10"/>
      <c r="W620" s="7"/>
      <c r="X620" s="24"/>
      <c r="Y620" s="25"/>
      <c r="Z620" s="27"/>
      <c r="AA620" s="27"/>
      <c r="AB620" s="28"/>
      <c r="AC620" s="27"/>
      <c r="AD620" s="27"/>
      <c r="AE620" s="27"/>
      <c r="AF620" s="28"/>
      <c r="AG620" s="27"/>
    </row>
    <row r="621" ht="15.75" hidden="1" customHeight="1">
      <c r="A621" s="16"/>
      <c r="B621" s="12">
        <v>979.0</v>
      </c>
      <c r="C621" s="7" t="s">
        <v>1293</v>
      </c>
      <c r="D621" s="7" t="s">
        <v>1294</v>
      </c>
      <c r="E621" s="26" t="s">
        <v>25</v>
      </c>
      <c r="F621" s="18" t="str">
        <f t="shared" si="1"/>
        <v>No</v>
      </c>
      <c r="G621" s="26" t="s">
        <v>25</v>
      </c>
      <c r="H621" s="18" t="str">
        <f t="shared" si="2"/>
        <v>None</v>
      </c>
      <c r="K621" s="20"/>
      <c r="L621" s="21" t="str">
        <f>'AI - 1'!A620</f>
        <v>No</v>
      </c>
      <c r="M621" s="21" t="str">
        <f>'AI - 2'!A620</f>
        <v>No</v>
      </c>
      <c r="N621" s="21" t="str">
        <f>'AI  - 3'!A620</f>
        <v>No</v>
      </c>
      <c r="O621" s="10">
        <f t="shared" si="3"/>
        <v>0</v>
      </c>
      <c r="P621" s="21" t="str">
        <f>'AI - 1'!B620</f>
        <v>No</v>
      </c>
      <c r="Q621" s="21" t="str">
        <f>'AI - 2'!B620</f>
        <v>No</v>
      </c>
      <c r="R621" s="21" t="str">
        <f>'AI  - 3'!B620</f>
        <v>No</v>
      </c>
      <c r="S621" s="10">
        <f t="shared" si="4"/>
        <v>0</v>
      </c>
      <c r="T621" s="22" t="str">
        <f t="shared" si="5"/>
        <v>No</v>
      </c>
      <c r="U621" s="23"/>
      <c r="V621" s="10"/>
      <c r="W621" s="7"/>
      <c r="X621" s="24"/>
      <c r="Y621" s="25"/>
      <c r="Z621" s="27"/>
      <c r="AA621" s="27"/>
      <c r="AB621" s="28"/>
      <c r="AC621" s="27"/>
      <c r="AD621" s="27"/>
      <c r="AE621" s="27"/>
      <c r="AF621" s="28"/>
      <c r="AG621" s="27"/>
    </row>
    <row r="622" ht="15.75" hidden="1" customHeight="1">
      <c r="A622" s="16"/>
      <c r="B622" s="12">
        <v>392.0</v>
      </c>
      <c r="C622" s="7" t="s">
        <v>1295</v>
      </c>
      <c r="D622" s="7" t="s">
        <v>1296</v>
      </c>
      <c r="E622" s="26" t="s">
        <v>25</v>
      </c>
      <c r="F622" s="18" t="str">
        <f t="shared" si="1"/>
        <v>No</v>
      </c>
      <c r="G622" s="26" t="s">
        <v>25</v>
      </c>
      <c r="H622" s="18" t="str">
        <f t="shared" si="2"/>
        <v>None</v>
      </c>
      <c r="K622" s="20"/>
      <c r="L622" s="21" t="str">
        <f>'AI - 1'!A621</f>
        <v>No</v>
      </c>
      <c r="M622" s="21" t="str">
        <f>'AI - 2'!A621</f>
        <v>No</v>
      </c>
      <c r="N622" s="21" t="str">
        <f>'AI  - 3'!A621</f>
        <v>No</v>
      </c>
      <c r="O622" s="10">
        <f t="shared" si="3"/>
        <v>0</v>
      </c>
      <c r="P622" s="21" t="str">
        <f>'AI - 1'!B621</f>
        <v>No</v>
      </c>
      <c r="Q622" s="21" t="str">
        <f>'AI - 2'!B621</f>
        <v>No</v>
      </c>
      <c r="R622" s="21" t="str">
        <f>'AI  - 3'!B621</f>
        <v>No</v>
      </c>
      <c r="S622" s="10">
        <f t="shared" si="4"/>
        <v>0</v>
      </c>
      <c r="T622" s="22" t="str">
        <f t="shared" si="5"/>
        <v>No</v>
      </c>
      <c r="U622" s="23"/>
      <c r="V622" s="10"/>
      <c r="W622" s="7"/>
      <c r="X622" s="24"/>
      <c r="Y622" s="25"/>
      <c r="Z622" s="27"/>
      <c r="AA622" s="27"/>
      <c r="AB622" s="28"/>
      <c r="AC622" s="27"/>
      <c r="AD622" s="27"/>
      <c r="AE622" s="27"/>
      <c r="AF622" s="28"/>
      <c r="AG622" s="27"/>
    </row>
    <row r="623" ht="15.75" hidden="1" customHeight="1">
      <c r="A623" s="16"/>
      <c r="B623" s="12">
        <v>1062.0</v>
      </c>
      <c r="C623" s="7" t="s">
        <v>177</v>
      </c>
      <c r="D623" s="7" t="s">
        <v>1297</v>
      </c>
      <c r="E623" s="17" t="s">
        <v>21</v>
      </c>
      <c r="F623" s="18" t="str">
        <f t="shared" si="1"/>
        <v>Yes</v>
      </c>
      <c r="G623" s="17" t="s">
        <v>21</v>
      </c>
      <c r="H623" s="18" t="str">
        <f t="shared" si="2"/>
        <v>None</v>
      </c>
      <c r="K623" s="20"/>
      <c r="L623" s="21" t="str">
        <f>'AI - 1'!A622</f>
        <v>Yes</v>
      </c>
      <c r="M623" s="21" t="str">
        <f>'AI - 2'!A622</f>
        <v>Yes</v>
      </c>
      <c r="N623" s="21" t="str">
        <f>'AI  - 3'!A622</f>
        <v>Yes</v>
      </c>
      <c r="O623" s="10">
        <f t="shared" si="3"/>
        <v>3</v>
      </c>
      <c r="P623" s="21" t="str">
        <f>'AI - 1'!B622</f>
        <v>Yes</v>
      </c>
      <c r="Q623" s="21" t="str">
        <f>'AI - 2'!B622</f>
        <v>Yes</v>
      </c>
      <c r="R623" s="21" t="str">
        <f>'AI  - 3'!B622</f>
        <v>Yes</v>
      </c>
      <c r="S623" s="10">
        <f t="shared" si="4"/>
        <v>3</v>
      </c>
      <c r="T623" s="22" t="str">
        <f t="shared" si="5"/>
        <v>Yes</v>
      </c>
      <c r="U623" s="23"/>
      <c r="V623" s="10"/>
      <c r="W623" s="7"/>
      <c r="X623" s="24"/>
      <c r="Y623" s="25"/>
      <c r="Z623" s="27"/>
      <c r="AA623" s="27"/>
      <c r="AB623" s="28"/>
      <c r="AC623" s="27"/>
      <c r="AD623" s="27"/>
      <c r="AE623" s="27"/>
      <c r="AF623" s="28"/>
      <c r="AG623" s="27"/>
    </row>
    <row r="624" ht="15.75" hidden="1" customHeight="1">
      <c r="A624" s="16"/>
      <c r="B624" s="12">
        <v>283.0</v>
      </c>
      <c r="C624" s="7" t="s">
        <v>1298</v>
      </c>
      <c r="D624" s="7" t="s">
        <v>1299</v>
      </c>
      <c r="E624" s="26" t="s">
        <v>25</v>
      </c>
      <c r="F624" s="18" t="str">
        <f t="shared" si="1"/>
        <v>No</v>
      </c>
      <c r="G624" s="26" t="s">
        <v>25</v>
      </c>
      <c r="H624" s="18" t="str">
        <f t="shared" si="2"/>
        <v>None</v>
      </c>
      <c r="K624" s="20"/>
      <c r="L624" s="21" t="str">
        <f>'AI - 1'!A623</f>
        <v>No</v>
      </c>
      <c r="M624" s="21" t="str">
        <f>'AI - 2'!A623</f>
        <v>No</v>
      </c>
      <c r="N624" s="21" t="str">
        <f>'AI  - 3'!A623</f>
        <v>No</v>
      </c>
      <c r="O624" s="10">
        <f t="shared" si="3"/>
        <v>0</v>
      </c>
      <c r="P624" s="21" t="str">
        <f>'AI - 1'!B623</f>
        <v>No</v>
      </c>
      <c r="Q624" s="21" t="str">
        <f>'AI - 2'!B623</f>
        <v>No</v>
      </c>
      <c r="R624" s="21" t="str">
        <f>'AI  - 3'!B623</f>
        <v>No</v>
      </c>
      <c r="S624" s="10">
        <f t="shared" si="4"/>
        <v>0</v>
      </c>
      <c r="T624" s="22" t="str">
        <f t="shared" si="5"/>
        <v>No</v>
      </c>
      <c r="U624" s="23"/>
      <c r="V624" s="10"/>
      <c r="W624" s="7"/>
      <c r="X624" s="24"/>
      <c r="Y624" s="25"/>
      <c r="Z624" s="27"/>
      <c r="AA624" s="27"/>
      <c r="AB624" s="28"/>
      <c r="AC624" s="27"/>
      <c r="AD624" s="27"/>
      <c r="AE624" s="27"/>
      <c r="AF624" s="28"/>
      <c r="AG624" s="27"/>
    </row>
    <row r="625" ht="15.75" hidden="1" customHeight="1">
      <c r="A625" s="16"/>
      <c r="B625" s="12">
        <v>865.0</v>
      </c>
      <c r="C625" s="7" t="s">
        <v>1300</v>
      </c>
      <c r="D625" s="7" t="s">
        <v>1301</v>
      </c>
      <c r="E625" s="26" t="s">
        <v>25</v>
      </c>
      <c r="F625" s="18" t="str">
        <f t="shared" si="1"/>
        <v>No</v>
      </c>
      <c r="G625" s="26" t="s">
        <v>25</v>
      </c>
      <c r="H625" s="18" t="str">
        <f t="shared" si="2"/>
        <v>None</v>
      </c>
      <c r="K625" s="20"/>
      <c r="L625" s="21" t="str">
        <f>'AI - 1'!A624</f>
        <v>No</v>
      </c>
      <c r="M625" s="21" t="str">
        <f>'AI - 2'!A624</f>
        <v>No</v>
      </c>
      <c r="N625" s="21" t="str">
        <f>'AI  - 3'!A624</f>
        <v>No</v>
      </c>
      <c r="O625" s="10">
        <f t="shared" si="3"/>
        <v>0</v>
      </c>
      <c r="P625" s="21" t="str">
        <f>'AI - 1'!B624</f>
        <v>No</v>
      </c>
      <c r="Q625" s="21" t="str">
        <f>'AI - 2'!B624</f>
        <v>No</v>
      </c>
      <c r="R625" s="21" t="str">
        <f>'AI  - 3'!B624</f>
        <v>No</v>
      </c>
      <c r="S625" s="10">
        <f t="shared" si="4"/>
        <v>0</v>
      </c>
      <c r="T625" s="22" t="str">
        <f t="shared" si="5"/>
        <v>No</v>
      </c>
      <c r="U625" s="23"/>
      <c r="V625" s="10"/>
      <c r="W625" s="7"/>
      <c r="X625" s="24"/>
      <c r="Y625" s="25"/>
      <c r="Z625" s="27"/>
      <c r="AA625" s="27"/>
      <c r="AB625" s="28"/>
      <c r="AC625" s="27"/>
      <c r="AD625" s="27"/>
      <c r="AE625" s="27"/>
      <c r="AF625" s="28"/>
      <c r="AG625" s="27"/>
    </row>
    <row r="626" ht="15.75" hidden="1" customHeight="1">
      <c r="A626" s="16"/>
      <c r="B626" s="12">
        <v>120.0</v>
      </c>
      <c r="C626" s="7" t="s">
        <v>180</v>
      </c>
      <c r="D626" s="7" t="s">
        <v>1302</v>
      </c>
      <c r="E626" s="17" t="s">
        <v>21</v>
      </c>
      <c r="F626" s="18" t="str">
        <f t="shared" si="1"/>
        <v>Yes</v>
      </c>
      <c r="G626" s="17" t="s">
        <v>21</v>
      </c>
      <c r="H626" s="18" t="str">
        <f t="shared" si="2"/>
        <v>None</v>
      </c>
      <c r="K626" s="20"/>
      <c r="L626" s="21" t="str">
        <f>'AI - 1'!A625</f>
        <v>Yes</v>
      </c>
      <c r="M626" s="21" t="str">
        <f>'AI - 2'!A625</f>
        <v>Yes</v>
      </c>
      <c r="N626" s="21" t="str">
        <f>'AI  - 3'!A625</f>
        <v>Yes</v>
      </c>
      <c r="O626" s="10">
        <f t="shared" si="3"/>
        <v>3</v>
      </c>
      <c r="P626" s="21" t="str">
        <f>'AI - 1'!B625</f>
        <v>Yes</v>
      </c>
      <c r="Q626" s="21" t="str">
        <f>'AI - 2'!B625</f>
        <v>Yes</v>
      </c>
      <c r="R626" s="21" t="str">
        <f>'AI  - 3'!B625</f>
        <v>Yes</v>
      </c>
      <c r="S626" s="10">
        <f t="shared" si="4"/>
        <v>3</v>
      </c>
      <c r="T626" s="22" t="str">
        <f t="shared" si="5"/>
        <v>Yes</v>
      </c>
      <c r="U626" s="23"/>
      <c r="V626" s="10"/>
      <c r="W626" s="7"/>
      <c r="X626" s="24"/>
      <c r="Y626" s="25"/>
      <c r="Z626" s="27"/>
      <c r="AA626" s="27"/>
      <c r="AB626" s="28"/>
      <c r="AC626" s="27"/>
      <c r="AD626" s="27"/>
      <c r="AE626" s="27"/>
      <c r="AF626" s="28"/>
      <c r="AG626" s="27"/>
    </row>
    <row r="627" ht="15.75" hidden="1" customHeight="1">
      <c r="A627" s="16"/>
      <c r="B627" s="12">
        <v>928.0</v>
      </c>
      <c r="C627" s="7" t="s">
        <v>1303</v>
      </c>
      <c r="D627" s="7" t="s">
        <v>1304</v>
      </c>
      <c r="E627" s="26" t="s">
        <v>25</v>
      </c>
      <c r="F627" s="18" t="str">
        <f t="shared" si="1"/>
        <v>No</v>
      </c>
      <c r="G627" s="26" t="s">
        <v>25</v>
      </c>
      <c r="H627" s="18" t="str">
        <f t="shared" si="2"/>
        <v>None</v>
      </c>
      <c r="K627" s="20"/>
      <c r="L627" s="21" t="str">
        <f>'AI - 1'!A626</f>
        <v>No</v>
      </c>
      <c r="M627" s="21" t="str">
        <f>'AI - 2'!A626</f>
        <v>No</v>
      </c>
      <c r="N627" s="21" t="str">
        <f>'AI  - 3'!A626</f>
        <v>No</v>
      </c>
      <c r="O627" s="10">
        <f t="shared" si="3"/>
        <v>0</v>
      </c>
      <c r="P627" s="21" t="str">
        <f>'AI - 1'!B626</f>
        <v>No</v>
      </c>
      <c r="Q627" s="21" t="str">
        <f>'AI - 2'!B626</f>
        <v>No</v>
      </c>
      <c r="R627" s="21" t="str">
        <f>'AI  - 3'!B626</f>
        <v>No</v>
      </c>
      <c r="S627" s="10">
        <f t="shared" si="4"/>
        <v>0</v>
      </c>
      <c r="T627" s="22" t="str">
        <f t="shared" si="5"/>
        <v>No</v>
      </c>
      <c r="U627" s="23"/>
      <c r="V627" s="10"/>
      <c r="W627" s="7"/>
      <c r="X627" s="24"/>
      <c r="Y627" s="25"/>
      <c r="Z627" s="27"/>
      <c r="AA627" s="27"/>
      <c r="AB627" s="28"/>
      <c r="AC627" s="27"/>
      <c r="AD627" s="27"/>
      <c r="AE627" s="27"/>
      <c r="AF627" s="28"/>
      <c r="AG627" s="27"/>
    </row>
    <row r="628" ht="15.75" hidden="1" customHeight="1">
      <c r="A628" s="16"/>
      <c r="B628" s="12">
        <v>900.0</v>
      </c>
      <c r="C628" s="7" t="s">
        <v>1305</v>
      </c>
      <c r="D628" s="7" t="s">
        <v>1306</v>
      </c>
      <c r="E628" s="26" t="s">
        <v>25</v>
      </c>
      <c r="F628" s="18" t="str">
        <f t="shared" si="1"/>
        <v>No</v>
      </c>
      <c r="G628" s="26" t="s">
        <v>25</v>
      </c>
      <c r="H628" s="18" t="str">
        <f t="shared" si="2"/>
        <v>None</v>
      </c>
      <c r="K628" s="20"/>
      <c r="L628" s="21" t="str">
        <f>'AI - 1'!A627</f>
        <v>No</v>
      </c>
      <c r="M628" s="21" t="str">
        <f>'AI - 2'!A627</f>
        <v>No</v>
      </c>
      <c r="N628" s="21" t="str">
        <f>'AI  - 3'!A627</f>
        <v>No</v>
      </c>
      <c r="O628" s="10">
        <f t="shared" si="3"/>
        <v>0</v>
      </c>
      <c r="P628" s="21" t="str">
        <f>'AI - 1'!B627</f>
        <v>No</v>
      </c>
      <c r="Q628" s="21" t="str">
        <f>'AI - 2'!B627</f>
        <v>No</v>
      </c>
      <c r="R628" s="21" t="str">
        <f>'AI  - 3'!B627</f>
        <v>No</v>
      </c>
      <c r="S628" s="10">
        <f t="shared" si="4"/>
        <v>0</v>
      </c>
      <c r="T628" s="22" t="str">
        <f t="shared" si="5"/>
        <v>No</v>
      </c>
      <c r="U628" s="23"/>
      <c r="V628" s="10"/>
      <c r="W628" s="7"/>
      <c r="X628" s="24"/>
      <c r="Y628" s="25"/>
      <c r="Z628" s="7"/>
      <c r="AA628" s="7"/>
      <c r="AB628" s="24"/>
      <c r="AC628" s="25"/>
      <c r="AD628" s="7"/>
      <c r="AE628" s="7"/>
      <c r="AF628" s="24"/>
      <c r="AG628" s="25"/>
    </row>
    <row r="629" ht="15.75" hidden="1" customHeight="1">
      <c r="A629" s="16"/>
      <c r="B629" s="12">
        <v>691.0</v>
      </c>
      <c r="C629" s="7" t="s">
        <v>1307</v>
      </c>
      <c r="D629" s="7" t="s">
        <v>1308</v>
      </c>
      <c r="E629" s="26" t="s">
        <v>25</v>
      </c>
      <c r="F629" s="18" t="str">
        <f t="shared" si="1"/>
        <v>No</v>
      </c>
      <c r="G629" s="26" t="s">
        <v>25</v>
      </c>
      <c r="H629" s="18" t="str">
        <f t="shared" si="2"/>
        <v>None</v>
      </c>
      <c r="K629" s="20"/>
      <c r="L629" s="21" t="str">
        <f>'AI - 1'!A628</f>
        <v>No</v>
      </c>
      <c r="M629" s="21" t="str">
        <f>'AI - 2'!A628</f>
        <v>No</v>
      </c>
      <c r="N629" s="21" t="str">
        <f>'AI  - 3'!A628</f>
        <v>No</v>
      </c>
      <c r="O629" s="10">
        <f t="shared" si="3"/>
        <v>0</v>
      </c>
      <c r="P629" s="21" t="str">
        <f>'AI - 1'!B628</f>
        <v>No</v>
      </c>
      <c r="Q629" s="21" t="str">
        <f>'AI - 2'!B628</f>
        <v>No</v>
      </c>
      <c r="R629" s="21" t="str">
        <f>'AI  - 3'!B628</f>
        <v>No</v>
      </c>
      <c r="S629" s="10">
        <f t="shared" si="4"/>
        <v>0</v>
      </c>
      <c r="T629" s="22" t="str">
        <f t="shared" si="5"/>
        <v>No</v>
      </c>
      <c r="U629" s="23"/>
      <c r="V629" s="10"/>
      <c r="W629" s="7"/>
      <c r="X629" s="24"/>
      <c r="Y629" s="25"/>
      <c r="Z629" s="27"/>
      <c r="AA629" s="27"/>
      <c r="AB629" s="28"/>
      <c r="AC629" s="27"/>
      <c r="AD629" s="27"/>
      <c r="AE629" s="27"/>
      <c r="AF629" s="28"/>
      <c r="AG629" s="27"/>
    </row>
    <row r="630" ht="15.75" hidden="1" customHeight="1">
      <c r="A630" s="16"/>
      <c r="B630" s="12">
        <v>1016.0</v>
      </c>
      <c r="C630" s="7" t="s">
        <v>1309</v>
      </c>
      <c r="D630" s="7" t="s">
        <v>1310</v>
      </c>
      <c r="E630" s="26" t="s">
        <v>25</v>
      </c>
      <c r="F630" s="18" t="str">
        <f t="shared" si="1"/>
        <v>No</v>
      </c>
      <c r="G630" s="26" t="s">
        <v>25</v>
      </c>
      <c r="H630" s="18" t="str">
        <f t="shared" si="2"/>
        <v>None</v>
      </c>
      <c r="K630" s="20"/>
      <c r="L630" s="21" t="str">
        <f>'AI - 1'!A629</f>
        <v>No</v>
      </c>
      <c r="M630" s="21" t="str">
        <f>'AI - 2'!A629</f>
        <v>No</v>
      </c>
      <c r="N630" s="21" t="str">
        <f>'AI  - 3'!A629</f>
        <v>No</v>
      </c>
      <c r="O630" s="10">
        <f t="shared" si="3"/>
        <v>0</v>
      </c>
      <c r="P630" s="21" t="str">
        <f>'AI - 1'!B629</f>
        <v>No</v>
      </c>
      <c r="Q630" s="21" t="str">
        <f>'AI - 2'!B629</f>
        <v>No</v>
      </c>
      <c r="R630" s="21" t="str">
        <f>'AI  - 3'!B629</f>
        <v>No</v>
      </c>
      <c r="S630" s="10">
        <f t="shared" si="4"/>
        <v>0</v>
      </c>
      <c r="T630" s="22" t="str">
        <f t="shared" si="5"/>
        <v>No</v>
      </c>
      <c r="U630" s="23"/>
      <c r="V630" s="10"/>
      <c r="W630" s="7"/>
      <c r="X630" s="24"/>
      <c r="Y630" s="25"/>
      <c r="Z630" s="27"/>
      <c r="AA630" s="27"/>
      <c r="AB630" s="28"/>
      <c r="AC630" s="27"/>
      <c r="AD630" s="27"/>
      <c r="AE630" s="27"/>
      <c r="AF630" s="28"/>
      <c r="AG630" s="27"/>
    </row>
    <row r="631" ht="15.75" hidden="1" customHeight="1">
      <c r="A631" s="16"/>
      <c r="B631" s="12">
        <v>12.0</v>
      </c>
      <c r="C631" s="18" t="s">
        <v>1311</v>
      </c>
      <c r="D631" s="18" t="s">
        <v>1312</v>
      </c>
      <c r="E631" s="30" t="s">
        <v>25</v>
      </c>
      <c r="F631" s="18" t="str">
        <f t="shared" si="1"/>
        <v>No</v>
      </c>
      <c r="G631" s="30" t="s">
        <v>25</v>
      </c>
      <c r="H631" s="18" t="str">
        <f t="shared" si="2"/>
        <v>None</v>
      </c>
      <c r="K631" s="20"/>
      <c r="L631" s="21" t="str">
        <f>'AI - 1'!A630</f>
        <v>No</v>
      </c>
      <c r="M631" s="21" t="str">
        <f>'AI - 2'!A630</f>
        <v>No</v>
      </c>
      <c r="N631" s="21" t="str">
        <f>'AI  - 3'!A630</f>
        <v>No</v>
      </c>
      <c r="O631" s="10">
        <f t="shared" si="3"/>
        <v>0</v>
      </c>
      <c r="P631" s="21" t="str">
        <f>'AI - 1'!B630</f>
        <v>No</v>
      </c>
      <c r="Q631" s="21" t="str">
        <f>'AI - 2'!B630</f>
        <v>No</v>
      </c>
      <c r="R631" s="21" t="str">
        <f>'AI  - 3'!B630</f>
        <v>No</v>
      </c>
      <c r="S631" s="10">
        <f t="shared" si="4"/>
        <v>0</v>
      </c>
      <c r="T631" s="22" t="str">
        <f t="shared" si="5"/>
        <v>No</v>
      </c>
      <c r="U631" s="23"/>
      <c r="V631" s="10"/>
      <c r="W631" s="7"/>
      <c r="X631" s="24"/>
      <c r="Y631" s="25"/>
      <c r="Z631" s="27"/>
      <c r="AA631" s="27"/>
      <c r="AB631" s="28"/>
      <c r="AC631" s="27"/>
      <c r="AD631" s="27"/>
      <c r="AE631" s="27"/>
      <c r="AF631" s="28"/>
      <c r="AG631" s="27"/>
    </row>
    <row r="632" ht="15.75" hidden="1" customHeight="1">
      <c r="A632" s="16"/>
      <c r="B632" s="12">
        <v>799.0</v>
      </c>
      <c r="C632" s="7" t="s">
        <v>1313</v>
      </c>
      <c r="D632" s="7" t="s">
        <v>1314</v>
      </c>
      <c r="E632" s="26" t="s">
        <v>25</v>
      </c>
      <c r="F632" s="18" t="str">
        <f t="shared" si="1"/>
        <v>No</v>
      </c>
      <c r="G632" s="26" t="s">
        <v>25</v>
      </c>
      <c r="H632" s="18" t="str">
        <f t="shared" si="2"/>
        <v>None</v>
      </c>
      <c r="K632" s="20"/>
      <c r="L632" s="21" t="str">
        <f>'AI - 1'!A631</f>
        <v>No</v>
      </c>
      <c r="M632" s="21" t="str">
        <f>'AI - 2'!A631</f>
        <v>No</v>
      </c>
      <c r="N632" s="21" t="str">
        <f>'AI  - 3'!A631</f>
        <v>No</v>
      </c>
      <c r="O632" s="10">
        <f t="shared" si="3"/>
        <v>0</v>
      </c>
      <c r="P632" s="21" t="str">
        <f>'AI - 1'!B631</f>
        <v>No</v>
      </c>
      <c r="Q632" s="21" t="str">
        <f>'AI - 2'!B631</f>
        <v>No</v>
      </c>
      <c r="R632" s="21" t="str">
        <f>'AI  - 3'!B631</f>
        <v>No</v>
      </c>
      <c r="S632" s="10">
        <f t="shared" si="4"/>
        <v>0</v>
      </c>
      <c r="T632" s="22" t="str">
        <f t="shared" si="5"/>
        <v>No</v>
      </c>
      <c r="U632" s="23"/>
      <c r="V632" s="10"/>
      <c r="W632" s="7"/>
      <c r="X632" s="24"/>
      <c r="Y632" s="25"/>
      <c r="Z632" s="27"/>
      <c r="AA632" s="27"/>
      <c r="AB632" s="28"/>
      <c r="AC632" s="27"/>
      <c r="AD632" s="27"/>
      <c r="AE632" s="27"/>
      <c r="AF632" s="28"/>
      <c r="AG632" s="27"/>
    </row>
    <row r="633" ht="15.75" hidden="1" customHeight="1">
      <c r="A633" s="16"/>
      <c r="B633" s="12">
        <v>511.0</v>
      </c>
      <c r="C633" s="7" t="s">
        <v>1315</v>
      </c>
      <c r="D633" s="7" t="s">
        <v>1316</v>
      </c>
      <c r="E633" s="26" t="s">
        <v>25</v>
      </c>
      <c r="F633" s="18" t="str">
        <f t="shared" si="1"/>
        <v>No</v>
      </c>
      <c r="G633" s="26" t="s">
        <v>25</v>
      </c>
      <c r="H633" s="18" t="str">
        <f t="shared" si="2"/>
        <v>None</v>
      </c>
      <c r="K633" s="20"/>
      <c r="L633" s="21" t="str">
        <f>'AI - 1'!A632</f>
        <v>No</v>
      </c>
      <c r="M633" s="21" t="str">
        <f>'AI - 2'!A632</f>
        <v>No</v>
      </c>
      <c r="N633" s="21" t="str">
        <f>'AI  - 3'!A632</f>
        <v>No</v>
      </c>
      <c r="O633" s="10">
        <f t="shared" si="3"/>
        <v>0</v>
      </c>
      <c r="P633" s="21" t="str">
        <f>'AI - 1'!B632</f>
        <v>No</v>
      </c>
      <c r="Q633" s="21" t="str">
        <f>'AI - 2'!B632</f>
        <v>No</v>
      </c>
      <c r="R633" s="21" t="str">
        <f>'AI  - 3'!B632</f>
        <v>No</v>
      </c>
      <c r="S633" s="10">
        <f t="shared" si="4"/>
        <v>0</v>
      </c>
      <c r="T633" s="22" t="str">
        <f t="shared" si="5"/>
        <v>No</v>
      </c>
      <c r="U633" s="23"/>
      <c r="V633" s="10"/>
      <c r="W633" s="7"/>
      <c r="X633" s="24"/>
      <c r="Y633" s="25"/>
      <c r="Z633" s="27"/>
      <c r="AA633" s="27"/>
      <c r="AB633" s="28"/>
      <c r="AC633" s="27"/>
      <c r="AD633" s="27"/>
      <c r="AE633" s="27"/>
      <c r="AF633" s="28"/>
      <c r="AG633" s="27"/>
    </row>
    <row r="634" ht="15.75" hidden="1" customHeight="1">
      <c r="A634" s="16"/>
      <c r="B634" s="12">
        <v>725.0</v>
      </c>
      <c r="C634" s="7" t="s">
        <v>1317</v>
      </c>
      <c r="D634" s="7" t="s">
        <v>1318</v>
      </c>
      <c r="E634" s="26" t="s">
        <v>25</v>
      </c>
      <c r="F634" s="18" t="str">
        <f t="shared" si="1"/>
        <v>No</v>
      </c>
      <c r="G634" s="26" t="s">
        <v>25</v>
      </c>
      <c r="H634" s="18" t="str">
        <f t="shared" si="2"/>
        <v>None</v>
      </c>
      <c r="K634" s="20"/>
      <c r="L634" s="21" t="str">
        <f>'AI - 1'!A633</f>
        <v>No</v>
      </c>
      <c r="M634" s="21" t="str">
        <f>'AI - 2'!A633</f>
        <v>No</v>
      </c>
      <c r="N634" s="21" t="str">
        <f>'AI  - 3'!A633</f>
        <v>No</v>
      </c>
      <c r="O634" s="10">
        <f t="shared" si="3"/>
        <v>0</v>
      </c>
      <c r="P634" s="21" t="str">
        <f>'AI - 1'!B633</f>
        <v>No</v>
      </c>
      <c r="Q634" s="21" t="str">
        <f>'AI - 2'!B633</f>
        <v>No</v>
      </c>
      <c r="R634" s="21" t="str">
        <f>'AI  - 3'!B633</f>
        <v>No</v>
      </c>
      <c r="S634" s="10">
        <f t="shared" si="4"/>
        <v>0</v>
      </c>
      <c r="T634" s="22" t="str">
        <f t="shared" si="5"/>
        <v>No</v>
      </c>
      <c r="U634" s="23"/>
      <c r="V634" s="10"/>
      <c r="W634" s="7"/>
      <c r="X634" s="24"/>
      <c r="Y634" s="25"/>
      <c r="Z634" s="27"/>
      <c r="AA634" s="27"/>
      <c r="AB634" s="28"/>
      <c r="AC634" s="27"/>
      <c r="AD634" s="27"/>
      <c r="AE634" s="27"/>
      <c r="AF634" s="28"/>
      <c r="AG634" s="27"/>
    </row>
    <row r="635" ht="15.75" hidden="1" customHeight="1">
      <c r="A635" s="16"/>
      <c r="B635" s="12">
        <v>478.0</v>
      </c>
      <c r="C635" s="7" t="s">
        <v>1319</v>
      </c>
      <c r="D635" s="7" t="s">
        <v>1320</v>
      </c>
      <c r="E635" s="26" t="s">
        <v>25</v>
      </c>
      <c r="F635" s="18" t="str">
        <f t="shared" si="1"/>
        <v>No</v>
      </c>
      <c r="G635" s="26" t="s">
        <v>25</v>
      </c>
      <c r="H635" s="18" t="str">
        <f t="shared" si="2"/>
        <v>None</v>
      </c>
      <c r="K635" s="20"/>
      <c r="L635" s="21" t="str">
        <f>'AI - 1'!A634</f>
        <v>No</v>
      </c>
      <c r="M635" s="21" t="str">
        <f>'AI - 2'!A634</f>
        <v>No</v>
      </c>
      <c r="N635" s="21" t="str">
        <f>'AI  - 3'!A634</f>
        <v>No</v>
      </c>
      <c r="O635" s="10">
        <f t="shared" si="3"/>
        <v>0</v>
      </c>
      <c r="P635" s="21" t="str">
        <f>'AI - 1'!B634</f>
        <v>No</v>
      </c>
      <c r="Q635" s="21" t="str">
        <f>'AI - 2'!B634</f>
        <v>No</v>
      </c>
      <c r="R635" s="21" t="str">
        <f>'AI  - 3'!B634</f>
        <v>No</v>
      </c>
      <c r="S635" s="10">
        <f t="shared" si="4"/>
        <v>0</v>
      </c>
      <c r="T635" s="22" t="str">
        <f t="shared" si="5"/>
        <v>No</v>
      </c>
      <c r="U635" s="23"/>
      <c r="V635" s="10"/>
      <c r="W635" s="7"/>
      <c r="X635" s="24"/>
      <c r="Y635" s="25"/>
      <c r="Z635" s="27"/>
      <c r="AA635" s="27"/>
      <c r="AB635" s="28"/>
      <c r="AC635" s="27"/>
      <c r="AD635" s="27"/>
      <c r="AE635" s="27"/>
      <c r="AF635" s="28"/>
      <c r="AG635" s="27"/>
    </row>
    <row r="636" ht="15.75" hidden="1" customHeight="1">
      <c r="A636" s="16"/>
      <c r="B636" s="12">
        <v>715.0</v>
      </c>
      <c r="C636" s="7" t="s">
        <v>1321</v>
      </c>
      <c r="D636" s="7" t="s">
        <v>1322</v>
      </c>
      <c r="E636" s="26" t="s">
        <v>25</v>
      </c>
      <c r="F636" s="18" t="str">
        <f t="shared" si="1"/>
        <v>No</v>
      </c>
      <c r="G636" s="26" t="s">
        <v>25</v>
      </c>
      <c r="H636" s="18" t="str">
        <f t="shared" si="2"/>
        <v>None</v>
      </c>
      <c r="K636" s="20"/>
      <c r="L636" s="21" t="str">
        <f>'AI - 1'!A635</f>
        <v>No</v>
      </c>
      <c r="M636" s="21" t="str">
        <f>'AI - 2'!A635</f>
        <v>No</v>
      </c>
      <c r="N636" s="21" t="str">
        <f>'AI  - 3'!A635</f>
        <v>No</v>
      </c>
      <c r="O636" s="10">
        <f t="shared" si="3"/>
        <v>0</v>
      </c>
      <c r="P636" s="21" t="str">
        <f>'AI - 1'!B635</f>
        <v>No</v>
      </c>
      <c r="Q636" s="21" t="str">
        <f>'AI - 2'!B635</f>
        <v>No</v>
      </c>
      <c r="R636" s="21" t="str">
        <f>'AI  - 3'!B635</f>
        <v>No</v>
      </c>
      <c r="S636" s="10">
        <f t="shared" si="4"/>
        <v>0</v>
      </c>
      <c r="T636" s="22" t="str">
        <f t="shared" si="5"/>
        <v>No</v>
      </c>
      <c r="U636" s="23"/>
      <c r="V636" s="10"/>
      <c r="W636" s="7"/>
      <c r="X636" s="24"/>
      <c r="Y636" s="25"/>
      <c r="Z636" s="27"/>
      <c r="AA636" s="27"/>
      <c r="AB636" s="28"/>
      <c r="AC636" s="27"/>
      <c r="AD636" s="27"/>
      <c r="AE636" s="27"/>
      <c r="AF636" s="28"/>
      <c r="AG636" s="27"/>
    </row>
    <row r="637" ht="15.75" hidden="1" customHeight="1">
      <c r="A637" s="16"/>
      <c r="B637" s="12">
        <v>1057.0</v>
      </c>
      <c r="C637" s="7" t="s">
        <v>1323</v>
      </c>
      <c r="D637" s="7" t="s">
        <v>1324</v>
      </c>
      <c r="E637" s="26" t="s">
        <v>25</v>
      </c>
      <c r="F637" s="18" t="str">
        <f t="shared" si="1"/>
        <v>No</v>
      </c>
      <c r="G637" s="26" t="s">
        <v>25</v>
      </c>
      <c r="H637" s="18" t="str">
        <f t="shared" si="2"/>
        <v>None</v>
      </c>
      <c r="K637" s="20"/>
      <c r="L637" s="21" t="str">
        <f>'AI - 1'!A636</f>
        <v>No</v>
      </c>
      <c r="M637" s="21" t="str">
        <f>'AI - 2'!A636</f>
        <v>No</v>
      </c>
      <c r="N637" s="21" t="str">
        <f>'AI  - 3'!A636</f>
        <v>No</v>
      </c>
      <c r="O637" s="10">
        <f t="shared" si="3"/>
        <v>0</v>
      </c>
      <c r="P637" s="21" t="str">
        <f>'AI - 1'!B636</f>
        <v>No</v>
      </c>
      <c r="Q637" s="21" t="str">
        <f>'AI - 2'!B636</f>
        <v>No</v>
      </c>
      <c r="R637" s="21" t="str">
        <f>'AI  - 3'!B636</f>
        <v>No</v>
      </c>
      <c r="S637" s="10">
        <f t="shared" si="4"/>
        <v>0</v>
      </c>
      <c r="T637" s="22" t="str">
        <f t="shared" si="5"/>
        <v>No</v>
      </c>
      <c r="U637" s="23"/>
      <c r="V637" s="10"/>
      <c r="W637" s="7"/>
      <c r="X637" s="24"/>
      <c r="Y637" s="25"/>
      <c r="Z637" s="27"/>
      <c r="AA637" s="27"/>
      <c r="AB637" s="28"/>
      <c r="AC637" s="27"/>
      <c r="AD637" s="27"/>
      <c r="AE637" s="27"/>
      <c r="AF637" s="28"/>
      <c r="AG637" s="27"/>
    </row>
    <row r="638" ht="15.75" hidden="1" customHeight="1">
      <c r="A638" s="16"/>
      <c r="B638" s="12">
        <v>594.0</v>
      </c>
      <c r="C638" s="7" t="s">
        <v>1325</v>
      </c>
      <c r="D638" s="7" t="s">
        <v>1326</v>
      </c>
      <c r="E638" s="26" t="s">
        <v>25</v>
      </c>
      <c r="F638" s="18" t="str">
        <f t="shared" si="1"/>
        <v>No</v>
      </c>
      <c r="G638" s="26" t="s">
        <v>25</v>
      </c>
      <c r="H638" s="18" t="str">
        <f t="shared" si="2"/>
        <v>None</v>
      </c>
      <c r="K638" s="20"/>
      <c r="L638" s="21" t="str">
        <f>'AI - 1'!A637</f>
        <v>No</v>
      </c>
      <c r="M638" s="21" t="str">
        <f>'AI - 2'!A637</f>
        <v>No</v>
      </c>
      <c r="N638" s="21" t="str">
        <f>'AI  - 3'!A637</f>
        <v>No</v>
      </c>
      <c r="O638" s="10">
        <f t="shared" si="3"/>
        <v>0</v>
      </c>
      <c r="P638" s="21" t="str">
        <f>'AI - 1'!B637</f>
        <v>No</v>
      </c>
      <c r="Q638" s="21" t="str">
        <f>'AI - 2'!B637</f>
        <v>No</v>
      </c>
      <c r="R638" s="21" t="str">
        <f>'AI  - 3'!B637</f>
        <v>No</v>
      </c>
      <c r="S638" s="10">
        <f t="shared" si="4"/>
        <v>0</v>
      </c>
      <c r="T638" s="22" t="str">
        <f t="shared" si="5"/>
        <v>No</v>
      </c>
      <c r="U638" s="23"/>
      <c r="V638" s="10"/>
      <c r="W638" s="7"/>
      <c r="X638" s="24"/>
      <c r="Y638" s="25"/>
      <c r="Z638" s="27"/>
      <c r="AA638" s="27"/>
      <c r="AB638" s="28"/>
      <c r="AC638" s="27"/>
      <c r="AD638" s="27"/>
      <c r="AE638" s="27"/>
      <c r="AF638" s="28"/>
      <c r="AG638" s="27"/>
    </row>
    <row r="639" ht="15.75" customHeight="1">
      <c r="A639" s="16"/>
      <c r="B639" s="12">
        <v>918.0</v>
      </c>
      <c r="C639" s="7" t="s">
        <v>183</v>
      </c>
      <c r="D639" s="7" t="s">
        <v>1327</v>
      </c>
      <c r="E639" s="17" t="s">
        <v>21</v>
      </c>
      <c r="F639" s="18" t="str">
        <f t="shared" si="1"/>
        <v>No</v>
      </c>
      <c r="G639" s="17" t="s">
        <v>21</v>
      </c>
      <c r="H639" s="19" t="str">
        <f t="shared" si="2"/>
        <v>AI Error</v>
      </c>
      <c r="K639" s="20"/>
      <c r="L639" s="21" t="str">
        <f>'AI - 1'!A638</f>
        <v>No</v>
      </c>
      <c r="M639" s="21" t="str">
        <f>'AI - 2'!A638</f>
        <v>No</v>
      </c>
      <c r="N639" s="21" t="str">
        <f>'AI  - 3'!A638</f>
        <v>No</v>
      </c>
      <c r="O639" s="10">
        <f t="shared" si="3"/>
        <v>0</v>
      </c>
      <c r="P639" s="21" t="str">
        <f>'AI - 1'!B638</f>
        <v>No</v>
      </c>
      <c r="Q639" s="21" t="str">
        <f>'AI - 2'!B638</f>
        <v>No</v>
      </c>
      <c r="R639" s="21" t="str">
        <f>'AI  - 3'!B638</f>
        <v>No</v>
      </c>
      <c r="S639" s="10">
        <f t="shared" si="4"/>
        <v>0</v>
      </c>
      <c r="T639" s="22" t="str">
        <f t="shared" si="5"/>
        <v>No</v>
      </c>
      <c r="U639" s="23"/>
      <c r="V639" s="10"/>
      <c r="W639" s="7"/>
      <c r="X639" s="24"/>
      <c r="Y639" s="25"/>
      <c r="Z639" s="27"/>
      <c r="AA639" s="27"/>
      <c r="AB639" s="28"/>
      <c r="AC639" s="27"/>
      <c r="AD639" s="27"/>
      <c r="AE639" s="27"/>
      <c r="AF639" s="28"/>
      <c r="AG639" s="27"/>
    </row>
    <row r="640" ht="15.75" hidden="1" customHeight="1">
      <c r="A640" s="16"/>
      <c r="B640" s="12">
        <v>194.0</v>
      </c>
      <c r="C640" s="7" t="s">
        <v>1328</v>
      </c>
      <c r="D640" s="7" t="s">
        <v>1329</v>
      </c>
      <c r="E640" s="26" t="s">
        <v>25</v>
      </c>
      <c r="F640" s="18" t="str">
        <f t="shared" si="1"/>
        <v>No</v>
      </c>
      <c r="G640" s="30" t="s">
        <v>25</v>
      </c>
      <c r="H640" s="18" t="str">
        <f t="shared" si="2"/>
        <v>None</v>
      </c>
      <c r="K640" s="20"/>
      <c r="L640" s="21" t="str">
        <f>'AI - 1'!A639</f>
        <v>No</v>
      </c>
      <c r="M640" s="21" t="str">
        <f>'AI - 2'!A639</f>
        <v>No</v>
      </c>
      <c r="N640" s="21" t="str">
        <f>'AI  - 3'!A639</f>
        <v>No</v>
      </c>
      <c r="O640" s="10">
        <f t="shared" si="3"/>
        <v>0</v>
      </c>
      <c r="P640" s="21" t="str">
        <f>'AI - 1'!B639</f>
        <v>No</v>
      </c>
      <c r="Q640" s="21" t="str">
        <f>'AI - 2'!B639</f>
        <v>No</v>
      </c>
      <c r="R640" s="21" t="str">
        <f>'AI  - 3'!B639</f>
        <v>No</v>
      </c>
      <c r="S640" s="10">
        <f t="shared" si="4"/>
        <v>0</v>
      </c>
      <c r="T640" s="22" t="str">
        <f t="shared" si="5"/>
        <v>No</v>
      </c>
      <c r="U640" s="23"/>
      <c r="V640" s="10"/>
      <c r="W640" s="7"/>
      <c r="X640" s="24"/>
      <c r="Y640" s="25"/>
      <c r="Z640" s="27"/>
      <c r="AA640" s="27"/>
      <c r="AB640" s="28"/>
      <c r="AC640" s="27"/>
      <c r="AD640" s="27"/>
      <c r="AE640" s="27"/>
      <c r="AF640" s="28"/>
      <c r="AG640" s="27"/>
    </row>
    <row r="641" ht="15.75" hidden="1" customHeight="1">
      <c r="A641" s="16"/>
      <c r="B641" s="12">
        <v>390.0</v>
      </c>
      <c r="C641" s="7" t="s">
        <v>1330</v>
      </c>
      <c r="D641" s="7" t="s">
        <v>1331</v>
      </c>
      <c r="E641" s="26" t="s">
        <v>25</v>
      </c>
      <c r="F641" s="18" t="str">
        <f t="shared" si="1"/>
        <v>No</v>
      </c>
      <c r="G641" s="26" t="s">
        <v>25</v>
      </c>
      <c r="H641" s="18" t="str">
        <f t="shared" si="2"/>
        <v>None</v>
      </c>
      <c r="K641" s="20"/>
      <c r="L641" s="21" t="str">
        <f>'AI - 1'!A640</f>
        <v>No</v>
      </c>
      <c r="M641" s="21" t="str">
        <f>'AI - 2'!A640</f>
        <v>No</v>
      </c>
      <c r="N641" s="21" t="str">
        <f>'AI  - 3'!A640</f>
        <v>No</v>
      </c>
      <c r="O641" s="10">
        <f t="shared" si="3"/>
        <v>0</v>
      </c>
      <c r="P641" s="21" t="str">
        <f>'AI - 1'!B640</f>
        <v>No</v>
      </c>
      <c r="Q641" s="21" t="str">
        <f>'AI - 2'!B640</f>
        <v>No</v>
      </c>
      <c r="R641" s="21" t="str">
        <f>'AI  - 3'!B640</f>
        <v>No</v>
      </c>
      <c r="S641" s="10">
        <f t="shared" si="4"/>
        <v>0</v>
      </c>
      <c r="T641" s="22" t="str">
        <f t="shared" si="5"/>
        <v>No</v>
      </c>
      <c r="U641" s="23"/>
      <c r="V641" s="10"/>
      <c r="W641" s="7"/>
      <c r="X641" s="24"/>
      <c r="Y641" s="25"/>
      <c r="Z641" s="27"/>
      <c r="AA641" s="27"/>
      <c r="AB641" s="28"/>
      <c r="AC641" s="27"/>
      <c r="AD641" s="27"/>
      <c r="AE641" s="27"/>
      <c r="AF641" s="28"/>
      <c r="AG641" s="27"/>
    </row>
    <row r="642" ht="15.75" hidden="1" customHeight="1">
      <c r="A642" s="16"/>
      <c r="B642" s="12">
        <v>177.0</v>
      </c>
      <c r="C642" s="7" t="s">
        <v>186</v>
      </c>
      <c r="D642" s="7" t="s">
        <v>1332</v>
      </c>
      <c r="E642" s="17" t="s">
        <v>21</v>
      </c>
      <c r="F642" s="18" t="str">
        <f t="shared" si="1"/>
        <v>Yes</v>
      </c>
      <c r="G642" s="17" t="s">
        <v>21</v>
      </c>
      <c r="H642" s="18" t="str">
        <f t="shared" si="2"/>
        <v>None</v>
      </c>
      <c r="K642" s="20"/>
      <c r="L642" s="21" t="str">
        <f>'AI - 1'!A641</f>
        <v>Yes</v>
      </c>
      <c r="M642" s="21" t="str">
        <f>'AI - 2'!A641</f>
        <v>Yes</v>
      </c>
      <c r="N642" s="21" t="str">
        <f>'AI  - 3'!A641</f>
        <v>Yes</v>
      </c>
      <c r="O642" s="10">
        <f t="shared" si="3"/>
        <v>3</v>
      </c>
      <c r="P642" s="21" t="str">
        <f>'AI - 1'!B641</f>
        <v>Yes</v>
      </c>
      <c r="Q642" s="21" t="str">
        <f>'AI - 2'!B641</f>
        <v>Yes</v>
      </c>
      <c r="R642" s="21" t="str">
        <f>'AI  - 3'!B641</f>
        <v>Yes</v>
      </c>
      <c r="S642" s="10">
        <f t="shared" si="4"/>
        <v>3</v>
      </c>
      <c r="T642" s="22" t="str">
        <f t="shared" si="5"/>
        <v>Yes</v>
      </c>
      <c r="U642" s="23"/>
      <c r="V642" s="10"/>
      <c r="W642" s="7"/>
      <c r="X642" s="24"/>
      <c r="Y642" s="25"/>
      <c r="Z642" s="27"/>
      <c r="AA642" s="27"/>
      <c r="AB642" s="28"/>
      <c r="AC642" s="27"/>
      <c r="AD642" s="27"/>
      <c r="AE642" s="27"/>
      <c r="AF642" s="28"/>
      <c r="AG642" s="27"/>
    </row>
    <row r="643" ht="15.75" hidden="1" customHeight="1">
      <c r="A643" s="16"/>
      <c r="B643" s="12">
        <v>376.0</v>
      </c>
      <c r="C643" s="7" t="s">
        <v>1333</v>
      </c>
      <c r="D643" s="7" t="s">
        <v>1334</v>
      </c>
      <c r="E643" s="26" t="s">
        <v>25</v>
      </c>
      <c r="F643" s="18" t="str">
        <f t="shared" si="1"/>
        <v>No</v>
      </c>
      <c r="G643" s="26" t="s">
        <v>25</v>
      </c>
      <c r="H643" s="18" t="str">
        <f t="shared" si="2"/>
        <v>None</v>
      </c>
      <c r="K643" s="20"/>
      <c r="L643" s="21" t="str">
        <f>'AI - 1'!A642</f>
        <v>No</v>
      </c>
      <c r="M643" s="21" t="str">
        <f>'AI - 2'!A642</f>
        <v>No</v>
      </c>
      <c r="N643" s="21" t="str">
        <f>'AI  - 3'!A642</f>
        <v>No</v>
      </c>
      <c r="O643" s="10">
        <f t="shared" si="3"/>
        <v>0</v>
      </c>
      <c r="P643" s="21" t="str">
        <f>'AI - 1'!B642</f>
        <v>No</v>
      </c>
      <c r="Q643" s="21" t="str">
        <f>'AI - 2'!B642</f>
        <v>No</v>
      </c>
      <c r="R643" s="21" t="str">
        <f>'AI  - 3'!B642</f>
        <v>No</v>
      </c>
      <c r="S643" s="10">
        <f t="shared" si="4"/>
        <v>0</v>
      </c>
      <c r="T643" s="22" t="str">
        <f t="shared" si="5"/>
        <v>No</v>
      </c>
      <c r="U643" s="23"/>
      <c r="V643" s="10"/>
      <c r="W643" s="7"/>
      <c r="X643" s="24"/>
      <c r="Y643" s="25"/>
      <c r="Z643" s="27"/>
      <c r="AA643" s="27"/>
      <c r="AB643" s="28"/>
      <c r="AC643" s="27"/>
      <c r="AD643" s="27"/>
      <c r="AE643" s="27"/>
      <c r="AF643" s="28"/>
      <c r="AG643" s="27"/>
    </row>
    <row r="644" ht="15.75" hidden="1" customHeight="1">
      <c r="A644" s="16"/>
      <c r="B644" s="12">
        <v>67.0</v>
      </c>
      <c r="C644" s="18" t="s">
        <v>1335</v>
      </c>
      <c r="D644" s="18" t="s">
        <v>1336</v>
      </c>
      <c r="E644" s="30" t="s">
        <v>25</v>
      </c>
      <c r="F644" s="18" t="str">
        <f t="shared" si="1"/>
        <v>No</v>
      </c>
      <c r="G644" s="30" t="s">
        <v>25</v>
      </c>
      <c r="H644" s="18" t="str">
        <f t="shared" si="2"/>
        <v>None</v>
      </c>
      <c r="K644" s="20"/>
      <c r="L644" s="21" t="str">
        <f>'AI - 1'!A643</f>
        <v>No</v>
      </c>
      <c r="M644" s="21" t="str">
        <f>'AI - 2'!A643</f>
        <v>No</v>
      </c>
      <c r="N644" s="21" t="str">
        <f>'AI  - 3'!A643</f>
        <v>No</v>
      </c>
      <c r="O644" s="10">
        <f t="shared" si="3"/>
        <v>0</v>
      </c>
      <c r="P644" s="21" t="str">
        <f>'AI - 1'!B643</f>
        <v>No</v>
      </c>
      <c r="Q644" s="21" t="str">
        <f>'AI - 2'!B643</f>
        <v>No</v>
      </c>
      <c r="R644" s="21" t="str">
        <f>'AI  - 3'!B643</f>
        <v>No</v>
      </c>
      <c r="S644" s="10">
        <f t="shared" si="4"/>
        <v>0</v>
      </c>
      <c r="T644" s="22" t="str">
        <f t="shared" si="5"/>
        <v>No</v>
      </c>
      <c r="U644" s="23"/>
      <c r="V644" s="10"/>
      <c r="W644" s="7"/>
      <c r="X644" s="24"/>
      <c r="Y644" s="25"/>
      <c r="Z644" s="27"/>
      <c r="AA644" s="27"/>
      <c r="AB644" s="28"/>
      <c r="AC644" s="27"/>
      <c r="AD644" s="27"/>
      <c r="AE644" s="27"/>
      <c r="AF644" s="28"/>
      <c r="AG644" s="27"/>
    </row>
    <row r="645" ht="15.75" hidden="1" customHeight="1">
      <c r="A645" s="16"/>
      <c r="B645" s="12">
        <v>784.0</v>
      </c>
      <c r="C645" s="7" t="s">
        <v>1337</v>
      </c>
      <c r="D645" s="7" t="s">
        <v>1338</v>
      </c>
      <c r="E645" s="26" t="s">
        <v>25</v>
      </c>
      <c r="F645" s="18" t="str">
        <f t="shared" si="1"/>
        <v>No</v>
      </c>
      <c r="G645" s="26" t="s">
        <v>25</v>
      </c>
      <c r="H645" s="18" t="str">
        <f t="shared" si="2"/>
        <v>None</v>
      </c>
      <c r="K645" s="20"/>
      <c r="L645" s="21" t="str">
        <f>'AI - 1'!A644</f>
        <v>No</v>
      </c>
      <c r="M645" s="21" t="str">
        <f>'AI - 2'!A644</f>
        <v>No</v>
      </c>
      <c r="N645" s="21" t="str">
        <f>'AI  - 3'!A644</f>
        <v>No</v>
      </c>
      <c r="O645" s="10">
        <f t="shared" si="3"/>
        <v>0</v>
      </c>
      <c r="P645" s="21" t="str">
        <f>'AI - 1'!B644</f>
        <v>No</v>
      </c>
      <c r="Q645" s="21" t="str">
        <f>'AI - 2'!B644</f>
        <v>No</v>
      </c>
      <c r="R645" s="21" t="str">
        <f>'AI  - 3'!B644</f>
        <v>No</v>
      </c>
      <c r="S645" s="10">
        <f t="shared" si="4"/>
        <v>0</v>
      </c>
      <c r="T645" s="22" t="str">
        <f t="shared" si="5"/>
        <v>No</v>
      </c>
      <c r="U645" s="23"/>
      <c r="V645" s="10"/>
      <c r="W645" s="7"/>
      <c r="X645" s="24"/>
      <c r="Y645" s="25"/>
      <c r="Z645" s="27"/>
      <c r="AA645" s="27"/>
      <c r="AB645" s="28"/>
      <c r="AC645" s="27"/>
      <c r="AD645" s="27"/>
      <c r="AE645" s="27"/>
      <c r="AF645" s="28"/>
      <c r="AG645" s="27"/>
    </row>
    <row r="646" ht="15.75" hidden="1" customHeight="1">
      <c r="A646" s="16"/>
      <c r="B646" s="12">
        <v>418.0</v>
      </c>
      <c r="C646" s="7" t="s">
        <v>1339</v>
      </c>
      <c r="D646" s="7" t="s">
        <v>1340</v>
      </c>
      <c r="E646" s="26" t="s">
        <v>25</v>
      </c>
      <c r="F646" s="18" t="str">
        <f t="shared" si="1"/>
        <v>No</v>
      </c>
      <c r="G646" s="26" t="s">
        <v>25</v>
      </c>
      <c r="H646" s="18" t="str">
        <f t="shared" si="2"/>
        <v>None</v>
      </c>
      <c r="K646" s="20"/>
      <c r="L646" s="21" t="str">
        <f>'AI - 1'!A645</f>
        <v>No</v>
      </c>
      <c r="M646" s="21" t="str">
        <f>'AI - 2'!A645</f>
        <v>No</v>
      </c>
      <c r="N646" s="21" t="str">
        <f>'AI  - 3'!A645</f>
        <v>No</v>
      </c>
      <c r="O646" s="10">
        <f t="shared" si="3"/>
        <v>0</v>
      </c>
      <c r="P646" s="21" t="str">
        <f>'AI - 1'!B645</f>
        <v>No</v>
      </c>
      <c r="Q646" s="21" t="str">
        <f>'AI - 2'!B645</f>
        <v>No</v>
      </c>
      <c r="R646" s="21" t="str">
        <f>'AI  - 3'!B645</f>
        <v>No</v>
      </c>
      <c r="S646" s="10">
        <f t="shared" si="4"/>
        <v>0</v>
      </c>
      <c r="T646" s="22" t="str">
        <f t="shared" si="5"/>
        <v>No</v>
      </c>
      <c r="U646" s="23"/>
      <c r="V646" s="10"/>
      <c r="W646" s="7"/>
      <c r="X646" s="24"/>
      <c r="Y646" s="25"/>
      <c r="Z646" s="27"/>
      <c r="AA646" s="27"/>
      <c r="AB646" s="28"/>
      <c r="AC646" s="27"/>
      <c r="AD646" s="27"/>
      <c r="AE646" s="27"/>
      <c r="AF646" s="28"/>
      <c r="AG646" s="27"/>
    </row>
    <row r="647" ht="15.75" hidden="1" customHeight="1">
      <c r="A647" s="16"/>
      <c r="B647" s="12">
        <v>944.0</v>
      </c>
      <c r="C647" s="7" t="s">
        <v>1341</v>
      </c>
      <c r="D647" s="7" t="s">
        <v>1342</v>
      </c>
      <c r="E647" s="26" t="s">
        <v>25</v>
      </c>
      <c r="F647" s="18" t="str">
        <f t="shared" si="1"/>
        <v>No</v>
      </c>
      <c r="G647" s="26" t="s">
        <v>25</v>
      </c>
      <c r="H647" s="18" t="str">
        <f t="shared" si="2"/>
        <v>None</v>
      </c>
      <c r="K647" s="20"/>
      <c r="L647" s="21" t="str">
        <f>'AI - 1'!A646</f>
        <v>No</v>
      </c>
      <c r="M647" s="21" t="str">
        <f>'AI - 2'!A646</f>
        <v>No</v>
      </c>
      <c r="N647" s="21" t="str">
        <f>'AI  - 3'!A646</f>
        <v>No</v>
      </c>
      <c r="O647" s="10">
        <f t="shared" si="3"/>
        <v>0</v>
      </c>
      <c r="P647" s="21" t="str">
        <f>'AI - 1'!B646</f>
        <v>No</v>
      </c>
      <c r="Q647" s="21" t="str">
        <f>'AI - 2'!B646</f>
        <v>No</v>
      </c>
      <c r="R647" s="21" t="str">
        <f>'AI  - 3'!B646</f>
        <v>No</v>
      </c>
      <c r="S647" s="10">
        <f t="shared" si="4"/>
        <v>0</v>
      </c>
      <c r="T647" s="22" t="str">
        <f t="shared" si="5"/>
        <v>No</v>
      </c>
      <c r="U647" s="23"/>
      <c r="V647" s="10"/>
      <c r="W647" s="7"/>
      <c r="X647" s="24"/>
      <c r="Y647" s="25"/>
      <c r="Z647" s="27"/>
      <c r="AA647" s="27"/>
      <c r="AB647" s="28"/>
      <c r="AC647" s="27"/>
      <c r="AD647" s="27"/>
      <c r="AE647" s="27"/>
      <c r="AF647" s="28"/>
      <c r="AG647" s="27"/>
    </row>
    <row r="648" ht="15.75" hidden="1" customHeight="1">
      <c r="A648" s="16"/>
      <c r="B648" s="12">
        <v>834.0</v>
      </c>
      <c r="C648" s="7" t="s">
        <v>1343</v>
      </c>
      <c r="D648" s="7" t="s">
        <v>1344</v>
      </c>
      <c r="E648" s="26" t="s">
        <v>25</v>
      </c>
      <c r="F648" s="18" t="str">
        <f t="shared" si="1"/>
        <v>No</v>
      </c>
      <c r="G648" s="26" t="s">
        <v>25</v>
      </c>
      <c r="H648" s="18" t="str">
        <f t="shared" si="2"/>
        <v>None</v>
      </c>
      <c r="K648" s="20"/>
      <c r="L648" s="21" t="str">
        <f>'AI - 1'!A647</f>
        <v>No</v>
      </c>
      <c r="M648" s="21" t="str">
        <f>'AI - 2'!A647</f>
        <v>No</v>
      </c>
      <c r="N648" s="21" t="str">
        <f>'AI  - 3'!A647</f>
        <v>No</v>
      </c>
      <c r="O648" s="10">
        <f t="shared" si="3"/>
        <v>0</v>
      </c>
      <c r="P648" s="21" t="str">
        <f>'AI - 1'!B647</f>
        <v>No</v>
      </c>
      <c r="Q648" s="21" t="str">
        <f>'AI - 2'!B647</f>
        <v>No</v>
      </c>
      <c r="R648" s="21" t="str">
        <f>'AI  - 3'!B647</f>
        <v>No</v>
      </c>
      <c r="S648" s="10">
        <f t="shared" si="4"/>
        <v>0</v>
      </c>
      <c r="T648" s="22" t="str">
        <f t="shared" si="5"/>
        <v>No</v>
      </c>
      <c r="U648" s="23"/>
      <c r="V648" s="10"/>
      <c r="W648" s="7"/>
      <c r="X648" s="24"/>
      <c r="Y648" s="25"/>
      <c r="Z648" s="27"/>
      <c r="AA648" s="27"/>
      <c r="AB648" s="28"/>
      <c r="AC648" s="27"/>
      <c r="AD648" s="27"/>
      <c r="AE648" s="27"/>
      <c r="AF648" s="28"/>
      <c r="AG648" s="27"/>
    </row>
    <row r="649" ht="15.75" hidden="1" customHeight="1">
      <c r="A649" s="16"/>
      <c r="B649" s="12">
        <v>541.0</v>
      </c>
      <c r="C649" s="7" t="s">
        <v>1345</v>
      </c>
      <c r="D649" s="7" t="s">
        <v>1346</v>
      </c>
      <c r="E649" s="26" t="s">
        <v>25</v>
      </c>
      <c r="F649" s="18" t="str">
        <f t="shared" si="1"/>
        <v>No</v>
      </c>
      <c r="G649" s="26" t="s">
        <v>25</v>
      </c>
      <c r="H649" s="18" t="str">
        <f t="shared" si="2"/>
        <v>None</v>
      </c>
      <c r="K649" s="20"/>
      <c r="L649" s="21" t="str">
        <f>'AI - 1'!A648</f>
        <v>No</v>
      </c>
      <c r="M649" s="21" t="str">
        <f>'AI - 2'!A648</f>
        <v>No</v>
      </c>
      <c r="N649" s="21" t="str">
        <f>'AI  - 3'!A648</f>
        <v>No</v>
      </c>
      <c r="O649" s="10">
        <f t="shared" si="3"/>
        <v>0</v>
      </c>
      <c r="P649" s="21" t="str">
        <f>'AI - 1'!B648</f>
        <v>No</v>
      </c>
      <c r="Q649" s="21" t="str">
        <f>'AI - 2'!B648</f>
        <v>No</v>
      </c>
      <c r="R649" s="21" t="str">
        <f>'AI  - 3'!B648</f>
        <v>No</v>
      </c>
      <c r="S649" s="10">
        <f t="shared" si="4"/>
        <v>0</v>
      </c>
      <c r="T649" s="22" t="str">
        <f t="shared" si="5"/>
        <v>No</v>
      </c>
      <c r="U649" s="23"/>
      <c r="V649" s="10"/>
      <c r="W649" s="7"/>
      <c r="X649" s="24"/>
      <c r="Y649" s="25"/>
      <c r="Z649" s="27"/>
      <c r="AA649" s="27"/>
      <c r="AB649" s="28"/>
      <c r="AC649" s="27"/>
      <c r="AD649" s="27"/>
      <c r="AE649" s="27"/>
      <c r="AF649" s="28"/>
      <c r="AG649" s="27"/>
    </row>
    <row r="650" ht="15.75" hidden="1" customHeight="1">
      <c r="A650" s="16"/>
      <c r="B650" s="12">
        <v>686.0</v>
      </c>
      <c r="C650" s="7" t="s">
        <v>1347</v>
      </c>
      <c r="D650" s="7" t="s">
        <v>1348</v>
      </c>
      <c r="E650" s="26" t="s">
        <v>25</v>
      </c>
      <c r="F650" s="18" t="str">
        <f t="shared" si="1"/>
        <v>No</v>
      </c>
      <c r="G650" s="26" t="s">
        <v>25</v>
      </c>
      <c r="H650" s="18" t="str">
        <f t="shared" si="2"/>
        <v>None</v>
      </c>
      <c r="K650" s="20"/>
      <c r="L650" s="21" t="str">
        <f>'AI - 1'!A649</f>
        <v>No</v>
      </c>
      <c r="M650" s="21" t="str">
        <f>'AI - 2'!A649</f>
        <v>No</v>
      </c>
      <c r="N650" s="21" t="str">
        <f>'AI  - 3'!A649</f>
        <v>No</v>
      </c>
      <c r="O650" s="10">
        <f t="shared" si="3"/>
        <v>0</v>
      </c>
      <c r="P650" s="21" t="str">
        <f>'AI - 1'!B649</f>
        <v>No</v>
      </c>
      <c r="Q650" s="21" t="str">
        <f>'AI - 2'!B649</f>
        <v>No</v>
      </c>
      <c r="R650" s="21" t="str">
        <f>'AI  - 3'!B649</f>
        <v>No</v>
      </c>
      <c r="S650" s="10">
        <f t="shared" si="4"/>
        <v>0</v>
      </c>
      <c r="T650" s="22" t="str">
        <f t="shared" si="5"/>
        <v>No</v>
      </c>
      <c r="U650" s="23"/>
      <c r="V650" s="10"/>
      <c r="W650" s="7"/>
      <c r="X650" s="24"/>
      <c r="Y650" s="25"/>
      <c r="Z650" s="7"/>
      <c r="AA650" s="7"/>
      <c r="AB650" s="24"/>
      <c r="AC650" s="25"/>
      <c r="AD650" s="7"/>
      <c r="AE650" s="7"/>
      <c r="AF650" s="24"/>
      <c r="AG650" s="25"/>
    </row>
    <row r="651" ht="15.75" customHeight="1">
      <c r="A651" s="16"/>
      <c r="B651" s="12">
        <v>976.0</v>
      </c>
      <c r="C651" s="7" t="s">
        <v>189</v>
      </c>
      <c r="D651" s="7" t="s">
        <v>1349</v>
      </c>
      <c r="E651" s="17" t="s">
        <v>21</v>
      </c>
      <c r="F651" s="18" t="str">
        <f t="shared" si="1"/>
        <v>No</v>
      </c>
      <c r="G651" s="17" t="s">
        <v>21</v>
      </c>
      <c r="H651" s="19" t="str">
        <f t="shared" si="2"/>
        <v>AI Error</v>
      </c>
      <c r="K651" s="20"/>
      <c r="L651" s="21" t="str">
        <f>'AI - 1'!A650</f>
        <v>No</v>
      </c>
      <c r="M651" s="21" t="str">
        <f>'AI - 2'!A650</f>
        <v>No</v>
      </c>
      <c r="N651" s="21" t="str">
        <f>'AI  - 3'!A650</f>
        <v>No</v>
      </c>
      <c r="O651" s="10">
        <f t="shared" si="3"/>
        <v>0</v>
      </c>
      <c r="P651" s="21" t="str">
        <f>'AI - 1'!B650</f>
        <v>No</v>
      </c>
      <c r="Q651" s="21" t="str">
        <f>'AI - 2'!B650</f>
        <v>No</v>
      </c>
      <c r="R651" s="21" t="str">
        <f>'AI  - 3'!B650</f>
        <v>No</v>
      </c>
      <c r="S651" s="10">
        <f t="shared" si="4"/>
        <v>0</v>
      </c>
      <c r="T651" s="22" t="str">
        <f t="shared" si="5"/>
        <v>No</v>
      </c>
      <c r="U651" s="23"/>
      <c r="V651" s="10"/>
      <c r="W651" s="7"/>
      <c r="X651" s="24"/>
      <c r="Y651" s="25"/>
      <c r="Z651" s="27"/>
      <c r="AA651" s="27"/>
      <c r="AB651" s="28"/>
      <c r="AC651" s="27"/>
      <c r="AD651" s="27"/>
      <c r="AE651" s="27"/>
      <c r="AF651" s="28"/>
      <c r="AG651" s="27"/>
    </row>
    <row r="652" ht="15.75" hidden="1" customHeight="1">
      <c r="A652" s="16"/>
      <c r="B652" s="12">
        <v>622.0</v>
      </c>
      <c r="C652" s="7" t="s">
        <v>1350</v>
      </c>
      <c r="D652" s="7" t="s">
        <v>1351</v>
      </c>
      <c r="E652" s="26" t="s">
        <v>25</v>
      </c>
      <c r="F652" s="18" t="str">
        <f t="shared" si="1"/>
        <v>No</v>
      </c>
      <c r="G652" s="26" t="s">
        <v>25</v>
      </c>
      <c r="H652" s="18" t="str">
        <f t="shared" si="2"/>
        <v>None</v>
      </c>
      <c r="K652" s="20"/>
      <c r="L652" s="21" t="str">
        <f>'AI - 1'!A651</f>
        <v>No</v>
      </c>
      <c r="M652" s="21" t="str">
        <f>'AI - 2'!A651</f>
        <v>No</v>
      </c>
      <c r="N652" s="21" t="str">
        <f>'AI  - 3'!A651</f>
        <v>No</v>
      </c>
      <c r="O652" s="10">
        <f t="shared" si="3"/>
        <v>0</v>
      </c>
      <c r="P652" s="21" t="str">
        <f>'AI - 1'!B651</f>
        <v>No</v>
      </c>
      <c r="Q652" s="21" t="str">
        <f>'AI - 2'!B651</f>
        <v>No</v>
      </c>
      <c r="R652" s="21" t="str">
        <f>'AI  - 3'!B651</f>
        <v>No</v>
      </c>
      <c r="S652" s="10">
        <f t="shared" si="4"/>
        <v>0</v>
      </c>
      <c r="T652" s="22" t="str">
        <f t="shared" si="5"/>
        <v>No</v>
      </c>
      <c r="U652" s="23"/>
      <c r="V652" s="10"/>
      <c r="W652" s="7"/>
      <c r="X652" s="24"/>
      <c r="Y652" s="25"/>
      <c r="Z652" s="27"/>
      <c r="AA652" s="27"/>
      <c r="AB652" s="28"/>
      <c r="AC652" s="27"/>
      <c r="AD652" s="27"/>
      <c r="AE652" s="27"/>
      <c r="AF652" s="28"/>
      <c r="AG652" s="27"/>
    </row>
    <row r="653" ht="15.75" hidden="1" customHeight="1">
      <c r="A653" s="16"/>
      <c r="B653" s="12">
        <v>222.0</v>
      </c>
      <c r="C653" s="7" t="s">
        <v>1352</v>
      </c>
      <c r="D653" s="7" t="s">
        <v>1353</v>
      </c>
      <c r="E653" s="26" t="s">
        <v>25</v>
      </c>
      <c r="F653" s="18" t="str">
        <f t="shared" si="1"/>
        <v>No</v>
      </c>
      <c r="G653" s="26" t="s">
        <v>25</v>
      </c>
      <c r="H653" s="18" t="str">
        <f t="shared" si="2"/>
        <v>None</v>
      </c>
      <c r="K653" s="20"/>
      <c r="L653" s="21" t="str">
        <f>'AI - 1'!A652</f>
        <v>No</v>
      </c>
      <c r="M653" s="21" t="str">
        <f>'AI - 2'!A652</f>
        <v>No</v>
      </c>
      <c r="N653" s="21" t="str">
        <f>'AI  - 3'!A652</f>
        <v>No</v>
      </c>
      <c r="O653" s="10">
        <f t="shared" si="3"/>
        <v>0</v>
      </c>
      <c r="P653" s="21" t="str">
        <f>'AI - 1'!B652</f>
        <v>No</v>
      </c>
      <c r="Q653" s="21" t="str">
        <f>'AI - 2'!B652</f>
        <v>No</v>
      </c>
      <c r="R653" s="21" t="str">
        <f>'AI  - 3'!B652</f>
        <v>No</v>
      </c>
      <c r="S653" s="10">
        <f t="shared" si="4"/>
        <v>0</v>
      </c>
      <c r="T653" s="22" t="str">
        <f t="shared" si="5"/>
        <v>No</v>
      </c>
      <c r="U653" s="23"/>
      <c r="V653" s="10"/>
      <c r="W653" s="7"/>
      <c r="X653" s="24"/>
      <c r="Y653" s="25"/>
      <c r="Z653" s="27"/>
      <c r="AA653" s="27"/>
      <c r="AB653" s="28"/>
      <c r="AC653" s="27"/>
      <c r="AD653" s="27"/>
      <c r="AE653" s="27"/>
      <c r="AF653" s="28"/>
      <c r="AG653" s="27"/>
    </row>
    <row r="654" ht="15.75" hidden="1" customHeight="1">
      <c r="A654" s="16"/>
      <c r="B654" s="12">
        <v>571.0</v>
      </c>
      <c r="C654" s="7" t="s">
        <v>1354</v>
      </c>
      <c r="D654" s="7" t="s">
        <v>1355</v>
      </c>
      <c r="E654" s="26" t="s">
        <v>25</v>
      </c>
      <c r="F654" s="18" t="str">
        <f t="shared" si="1"/>
        <v>No</v>
      </c>
      <c r="G654" s="26" t="s">
        <v>25</v>
      </c>
      <c r="H654" s="18" t="str">
        <f t="shared" si="2"/>
        <v>None</v>
      </c>
      <c r="K654" s="20"/>
      <c r="L654" s="21" t="str">
        <f>'AI - 1'!A653</f>
        <v>No</v>
      </c>
      <c r="M654" s="21" t="str">
        <f>'AI - 2'!A653</f>
        <v>No</v>
      </c>
      <c r="N654" s="21" t="str">
        <f>'AI  - 3'!A653</f>
        <v>No</v>
      </c>
      <c r="O654" s="10">
        <f t="shared" si="3"/>
        <v>0</v>
      </c>
      <c r="P654" s="21" t="str">
        <f>'AI - 1'!B653</f>
        <v>No</v>
      </c>
      <c r="Q654" s="21" t="str">
        <f>'AI - 2'!B653</f>
        <v>No</v>
      </c>
      <c r="R654" s="21" t="str">
        <f>'AI  - 3'!B653</f>
        <v>No</v>
      </c>
      <c r="S654" s="10">
        <f t="shared" si="4"/>
        <v>0</v>
      </c>
      <c r="T654" s="22" t="str">
        <f t="shared" si="5"/>
        <v>No</v>
      </c>
      <c r="U654" s="23"/>
      <c r="V654" s="10"/>
      <c r="W654" s="7"/>
      <c r="X654" s="24"/>
      <c r="Y654" s="25"/>
      <c r="Z654" s="27"/>
      <c r="AA654" s="27"/>
      <c r="AB654" s="28"/>
      <c r="AC654" s="27"/>
      <c r="AD654" s="27"/>
      <c r="AE654" s="27"/>
      <c r="AF654" s="28"/>
      <c r="AG654" s="27"/>
    </row>
    <row r="655" ht="15.75" hidden="1" customHeight="1">
      <c r="A655" s="16"/>
      <c r="B655" s="12">
        <v>354.0</v>
      </c>
      <c r="C655" s="7" t="s">
        <v>1356</v>
      </c>
      <c r="D655" s="7" t="s">
        <v>1357</v>
      </c>
      <c r="E655" s="26" t="s">
        <v>25</v>
      </c>
      <c r="F655" s="18" t="str">
        <f t="shared" si="1"/>
        <v>No</v>
      </c>
      <c r="G655" s="26" t="s">
        <v>25</v>
      </c>
      <c r="H655" s="18" t="str">
        <f t="shared" si="2"/>
        <v>None</v>
      </c>
      <c r="K655" s="20"/>
      <c r="L655" s="21" t="str">
        <f>'AI - 1'!A654</f>
        <v>No</v>
      </c>
      <c r="M655" s="21" t="str">
        <f>'AI - 2'!A654</f>
        <v>No</v>
      </c>
      <c r="N655" s="21" t="str">
        <f>'AI  - 3'!A654</f>
        <v>No</v>
      </c>
      <c r="O655" s="10">
        <f t="shared" si="3"/>
        <v>0</v>
      </c>
      <c r="P655" s="21" t="str">
        <f>'AI - 1'!B654</f>
        <v>No</v>
      </c>
      <c r="Q655" s="21" t="str">
        <f>'AI - 2'!B654</f>
        <v>No</v>
      </c>
      <c r="R655" s="21" t="str">
        <f>'AI  - 3'!B654</f>
        <v>No</v>
      </c>
      <c r="S655" s="10">
        <f t="shared" si="4"/>
        <v>0</v>
      </c>
      <c r="T655" s="22" t="str">
        <f t="shared" si="5"/>
        <v>No</v>
      </c>
      <c r="U655" s="23"/>
      <c r="V655" s="10"/>
      <c r="W655" s="7"/>
      <c r="X655" s="24"/>
      <c r="Y655" s="25"/>
      <c r="Z655" s="27"/>
      <c r="AA655" s="27"/>
      <c r="AB655" s="28"/>
      <c r="AC655" s="27"/>
      <c r="AD655" s="27"/>
      <c r="AE655" s="27"/>
      <c r="AF655" s="28"/>
      <c r="AG655" s="27"/>
    </row>
    <row r="656" ht="15.75" hidden="1" customHeight="1">
      <c r="A656" s="16"/>
      <c r="B656" s="12">
        <v>884.0</v>
      </c>
      <c r="C656" s="7" t="s">
        <v>1358</v>
      </c>
      <c r="D656" s="7" t="s">
        <v>1359</v>
      </c>
      <c r="E656" s="26" t="s">
        <v>25</v>
      </c>
      <c r="F656" s="18" t="str">
        <f t="shared" si="1"/>
        <v>No</v>
      </c>
      <c r="G656" s="26" t="s">
        <v>25</v>
      </c>
      <c r="H656" s="18" t="str">
        <f t="shared" si="2"/>
        <v>None</v>
      </c>
      <c r="K656" s="20"/>
      <c r="L656" s="21" t="str">
        <f>'AI - 1'!A655</f>
        <v>No</v>
      </c>
      <c r="M656" s="21" t="str">
        <f>'AI - 2'!A655</f>
        <v>No</v>
      </c>
      <c r="N656" s="21" t="str">
        <f>'AI  - 3'!A655</f>
        <v>No</v>
      </c>
      <c r="O656" s="10">
        <f t="shared" si="3"/>
        <v>0</v>
      </c>
      <c r="P656" s="21" t="str">
        <f>'AI - 1'!B655</f>
        <v>No</v>
      </c>
      <c r="Q656" s="21" t="str">
        <f>'AI - 2'!B655</f>
        <v>No</v>
      </c>
      <c r="R656" s="21" t="str">
        <f>'AI  - 3'!B655</f>
        <v>No</v>
      </c>
      <c r="S656" s="10">
        <f t="shared" si="4"/>
        <v>0</v>
      </c>
      <c r="T656" s="22" t="str">
        <f t="shared" si="5"/>
        <v>No</v>
      </c>
      <c r="U656" s="23"/>
      <c r="V656" s="10"/>
      <c r="W656" s="7"/>
      <c r="X656" s="24"/>
      <c r="Y656" s="25"/>
      <c r="Z656" s="27"/>
      <c r="AA656" s="27"/>
      <c r="AB656" s="28"/>
      <c r="AC656" s="27"/>
      <c r="AD656" s="27"/>
      <c r="AE656" s="27"/>
      <c r="AF656" s="28"/>
      <c r="AG656" s="27"/>
    </row>
    <row r="657" ht="15.75" hidden="1" customHeight="1">
      <c r="A657" s="16"/>
      <c r="B657" s="12">
        <v>302.0</v>
      </c>
      <c r="C657" s="7" t="s">
        <v>1360</v>
      </c>
      <c r="D657" s="7" t="s">
        <v>1361</v>
      </c>
      <c r="E657" s="26" t="s">
        <v>25</v>
      </c>
      <c r="F657" s="18" t="str">
        <f t="shared" si="1"/>
        <v>No</v>
      </c>
      <c r="G657" s="26" t="s">
        <v>25</v>
      </c>
      <c r="H657" s="18" t="str">
        <f t="shared" si="2"/>
        <v>None</v>
      </c>
      <c r="K657" s="20"/>
      <c r="L657" s="21" t="str">
        <f>'AI - 1'!A656</f>
        <v>No</v>
      </c>
      <c r="M657" s="21" t="str">
        <f>'AI - 2'!A656</f>
        <v>No</v>
      </c>
      <c r="N657" s="21" t="str">
        <f>'AI  - 3'!A656</f>
        <v>No</v>
      </c>
      <c r="O657" s="10">
        <f t="shared" si="3"/>
        <v>0</v>
      </c>
      <c r="P657" s="21" t="str">
        <f>'AI - 1'!B656</f>
        <v>No</v>
      </c>
      <c r="Q657" s="21" t="str">
        <f>'AI - 2'!B656</f>
        <v>No</v>
      </c>
      <c r="R657" s="21" t="str">
        <f>'AI  - 3'!B656</f>
        <v>No</v>
      </c>
      <c r="S657" s="10">
        <f t="shared" si="4"/>
        <v>0</v>
      </c>
      <c r="T657" s="22" t="str">
        <f t="shared" si="5"/>
        <v>No</v>
      </c>
      <c r="U657" s="23"/>
      <c r="V657" s="10"/>
      <c r="W657" s="7"/>
      <c r="X657" s="24"/>
      <c r="Y657" s="25"/>
      <c r="Z657" s="27"/>
      <c r="AA657" s="27"/>
      <c r="AB657" s="28"/>
      <c r="AC657" s="27"/>
      <c r="AD657" s="27"/>
      <c r="AE657" s="27"/>
      <c r="AF657" s="28"/>
      <c r="AG657" s="27"/>
    </row>
    <row r="658" ht="15.75" hidden="1" customHeight="1">
      <c r="A658" s="16"/>
      <c r="B658" s="12">
        <v>695.0</v>
      </c>
      <c r="C658" s="7" t="s">
        <v>192</v>
      </c>
      <c r="D658" s="7" t="s">
        <v>1362</v>
      </c>
      <c r="E658" s="17" t="s">
        <v>21</v>
      </c>
      <c r="F658" s="18" t="str">
        <f t="shared" si="1"/>
        <v>Yes</v>
      </c>
      <c r="G658" s="17" t="s">
        <v>21</v>
      </c>
      <c r="H658" s="18" t="str">
        <f t="shared" si="2"/>
        <v>None</v>
      </c>
      <c r="K658" s="20"/>
      <c r="L658" s="21" t="str">
        <f>'AI - 1'!A657</f>
        <v>Yes</v>
      </c>
      <c r="M658" s="21" t="str">
        <f>'AI - 2'!A657</f>
        <v>Yes</v>
      </c>
      <c r="N658" s="21" t="str">
        <f>'AI  - 3'!A657</f>
        <v>Yes</v>
      </c>
      <c r="O658" s="10">
        <f t="shared" si="3"/>
        <v>3</v>
      </c>
      <c r="P658" s="21" t="str">
        <f>'AI - 1'!B657</f>
        <v>Yes</v>
      </c>
      <c r="Q658" s="21" t="str">
        <f>'AI - 2'!B657</f>
        <v>Yes</v>
      </c>
      <c r="R658" s="21" t="str">
        <f>'AI  - 3'!B657</f>
        <v>Yes</v>
      </c>
      <c r="S658" s="10">
        <f t="shared" si="4"/>
        <v>3</v>
      </c>
      <c r="T658" s="22" t="str">
        <f t="shared" si="5"/>
        <v>Yes</v>
      </c>
      <c r="U658" s="23"/>
      <c r="V658" s="10"/>
      <c r="W658" s="7"/>
      <c r="X658" s="24"/>
      <c r="Y658" s="25"/>
      <c r="Z658" s="27"/>
      <c r="AA658" s="27"/>
      <c r="AB658" s="28"/>
      <c r="AC658" s="27"/>
      <c r="AD658" s="27"/>
      <c r="AE658" s="27"/>
      <c r="AF658" s="28"/>
      <c r="AG658" s="27"/>
    </row>
    <row r="659" ht="15.75" customHeight="1">
      <c r="A659" s="16"/>
      <c r="B659" s="12">
        <v>473.0</v>
      </c>
      <c r="C659" s="7" t="s">
        <v>195</v>
      </c>
      <c r="D659" s="7" t="s">
        <v>1363</v>
      </c>
      <c r="E659" s="17" t="s">
        <v>21</v>
      </c>
      <c r="F659" s="18" t="str">
        <f t="shared" si="1"/>
        <v>No</v>
      </c>
      <c r="G659" s="17" t="s">
        <v>21</v>
      </c>
      <c r="H659" s="19" t="str">
        <f t="shared" si="2"/>
        <v>AI Error</v>
      </c>
      <c r="K659" s="20"/>
      <c r="L659" s="21" t="str">
        <f>'AI - 1'!A658</f>
        <v>No</v>
      </c>
      <c r="M659" s="21" t="str">
        <f>'AI - 2'!A658</f>
        <v>No</v>
      </c>
      <c r="N659" s="21" t="str">
        <f>'AI  - 3'!A658</f>
        <v>No</v>
      </c>
      <c r="O659" s="10">
        <f t="shared" si="3"/>
        <v>0</v>
      </c>
      <c r="P659" s="21" t="str">
        <f>'AI - 1'!B658</f>
        <v>No</v>
      </c>
      <c r="Q659" s="21" t="str">
        <f>'AI - 2'!B658</f>
        <v>No</v>
      </c>
      <c r="R659" s="21" t="str">
        <f>'AI  - 3'!B658</f>
        <v>No</v>
      </c>
      <c r="S659" s="10">
        <f t="shared" si="4"/>
        <v>0</v>
      </c>
      <c r="T659" s="22" t="str">
        <f t="shared" si="5"/>
        <v>No</v>
      </c>
      <c r="U659" s="23"/>
      <c r="V659" s="10"/>
      <c r="W659" s="7"/>
      <c r="X659" s="24"/>
      <c r="Y659" s="25"/>
      <c r="Z659" s="27"/>
      <c r="AA659" s="27"/>
      <c r="AB659" s="28"/>
      <c r="AC659" s="27"/>
      <c r="AD659" s="27"/>
      <c r="AE659" s="27"/>
      <c r="AF659" s="28"/>
      <c r="AG659" s="27"/>
    </row>
    <row r="660" ht="15.75" hidden="1" customHeight="1">
      <c r="A660" s="16"/>
      <c r="B660" s="12">
        <v>645.0</v>
      </c>
      <c r="C660" s="7" t="s">
        <v>1364</v>
      </c>
      <c r="D660" s="7" t="s">
        <v>1365</v>
      </c>
      <c r="E660" s="26" t="s">
        <v>25</v>
      </c>
      <c r="F660" s="18" t="str">
        <f t="shared" si="1"/>
        <v>No</v>
      </c>
      <c r="G660" s="26" t="s">
        <v>25</v>
      </c>
      <c r="H660" s="18" t="str">
        <f t="shared" si="2"/>
        <v>None</v>
      </c>
      <c r="K660" s="20"/>
      <c r="L660" s="21" t="str">
        <f>'AI - 1'!A659</f>
        <v>No</v>
      </c>
      <c r="M660" s="21" t="str">
        <f>'AI - 2'!A659</f>
        <v>No</v>
      </c>
      <c r="N660" s="21" t="str">
        <f>'AI  - 3'!A659</f>
        <v>No</v>
      </c>
      <c r="O660" s="10">
        <f t="shared" si="3"/>
        <v>0</v>
      </c>
      <c r="P660" s="21" t="str">
        <f>'AI - 1'!B659</f>
        <v>No</v>
      </c>
      <c r="Q660" s="21" t="str">
        <f>'AI - 2'!B659</f>
        <v>No</v>
      </c>
      <c r="R660" s="21" t="str">
        <f>'AI  - 3'!B659</f>
        <v>No</v>
      </c>
      <c r="S660" s="10">
        <f t="shared" si="4"/>
        <v>0</v>
      </c>
      <c r="T660" s="22" t="str">
        <f t="shared" si="5"/>
        <v>No</v>
      </c>
      <c r="U660" s="23"/>
      <c r="V660" s="10"/>
      <c r="W660" s="7"/>
      <c r="X660" s="24"/>
      <c r="Y660" s="25"/>
      <c r="Z660" s="27"/>
      <c r="AA660" s="27"/>
      <c r="AB660" s="28"/>
      <c r="AC660" s="27"/>
      <c r="AD660" s="27"/>
      <c r="AE660" s="27"/>
      <c r="AF660" s="28"/>
      <c r="AG660" s="27"/>
    </row>
    <row r="661" ht="15.75" hidden="1" customHeight="1">
      <c r="A661" s="16"/>
      <c r="B661" s="12">
        <v>114.0</v>
      </c>
      <c r="C661" s="7" t="s">
        <v>1366</v>
      </c>
      <c r="D661" s="7" t="s">
        <v>1367</v>
      </c>
      <c r="E661" s="26" t="s">
        <v>25</v>
      </c>
      <c r="F661" s="18" t="str">
        <f t="shared" si="1"/>
        <v>No</v>
      </c>
      <c r="G661" s="26" t="s">
        <v>25</v>
      </c>
      <c r="H661" s="18" t="str">
        <f t="shared" si="2"/>
        <v>None</v>
      </c>
      <c r="K661" s="20"/>
      <c r="L661" s="21" t="str">
        <f>'AI - 1'!A660</f>
        <v>No</v>
      </c>
      <c r="M661" s="21" t="str">
        <f>'AI - 2'!A660</f>
        <v>No</v>
      </c>
      <c r="N661" s="21" t="str">
        <f>'AI  - 3'!A660</f>
        <v>No</v>
      </c>
      <c r="O661" s="10">
        <f t="shared" si="3"/>
        <v>0</v>
      </c>
      <c r="P661" s="21" t="str">
        <f>'AI - 1'!B660</f>
        <v>No</v>
      </c>
      <c r="Q661" s="21" t="str">
        <f>'AI - 2'!B660</f>
        <v>No</v>
      </c>
      <c r="R661" s="21" t="str">
        <f>'AI  - 3'!B660</f>
        <v>No</v>
      </c>
      <c r="S661" s="10">
        <f t="shared" si="4"/>
        <v>0</v>
      </c>
      <c r="T661" s="22" t="str">
        <f t="shared" si="5"/>
        <v>No</v>
      </c>
      <c r="U661" s="23"/>
      <c r="V661" s="10"/>
      <c r="W661" s="7"/>
      <c r="X661" s="24"/>
      <c r="Y661" s="25"/>
      <c r="Z661" s="27"/>
      <c r="AA661" s="27"/>
      <c r="AB661" s="28"/>
      <c r="AC661" s="27"/>
      <c r="AD661" s="27"/>
      <c r="AE661" s="27"/>
      <c r="AF661" s="28"/>
      <c r="AG661" s="27"/>
    </row>
    <row r="662" ht="15.75" hidden="1" customHeight="1">
      <c r="A662" s="16"/>
      <c r="B662" s="12">
        <v>128.0</v>
      </c>
      <c r="C662" s="7" t="s">
        <v>1368</v>
      </c>
      <c r="D662" s="7" t="s">
        <v>1369</v>
      </c>
      <c r="E662" s="26" t="s">
        <v>25</v>
      </c>
      <c r="F662" s="18" t="str">
        <f t="shared" si="1"/>
        <v>No</v>
      </c>
      <c r="G662" s="26" t="s">
        <v>25</v>
      </c>
      <c r="H662" s="18" t="str">
        <f t="shared" si="2"/>
        <v>None</v>
      </c>
      <c r="K662" s="20"/>
      <c r="L662" s="21" t="str">
        <f>'AI - 1'!A661</f>
        <v>No</v>
      </c>
      <c r="M662" s="21" t="str">
        <f>'AI - 2'!A661</f>
        <v>No</v>
      </c>
      <c r="N662" s="21" t="str">
        <f>'AI  - 3'!A661</f>
        <v>No</v>
      </c>
      <c r="O662" s="10">
        <f t="shared" si="3"/>
        <v>0</v>
      </c>
      <c r="P662" s="21" t="str">
        <f>'AI - 1'!B661</f>
        <v>No</v>
      </c>
      <c r="Q662" s="21" t="str">
        <f>'AI - 2'!B661</f>
        <v>No</v>
      </c>
      <c r="R662" s="21" t="str">
        <f>'AI  - 3'!B661</f>
        <v>No</v>
      </c>
      <c r="S662" s="10">
        <f t="shared" si="4"/>
        <v>0</v>
      </c>
      <c r="T662" s="22" t="str">
        <f t="shared" si="5"/>
        <v>No</v>
      </c>
      <c r="U662" s="23"/>
      <c r="V662" s="10"/>
      <c r="W662" s="7"/>
      <c r="X662" s="24"/>
      <c r="Y662" s="25"/>
      <c r="Z662" s="27"/>
      <c r="AA662" s="27"/>
      <c r="AB662" s="28"/>
      <c r="AC662" s="27"/>
      <c r="AD662" s="27"/>
      <c r="AE662" s="27"/>
      <c r="AF662" s="28"/>
      <c r="AG662" s="27"/>
    </row>
    <row r="663" ht="15.75" hidden="1" customHeight="1">
      <c r="A663" s="16"/>
      <c r="B663" s="12">
        <v>210.0</v>
      </c>
      <c r="C663" s="7" t="s">
        <v>1370</v>
      </c>
      <c r="D663" s="7" t="s">
        <v>1371</v>
      </c>
      <c r="E663" s="26" t="s">
        <v>25</v>
      </c>
      <c r="F663" s="18" t="str">
        <f t="shared" si="1"/>
        <v>No</v>
      </c>
      <c r="G663" s="26" t="s">
        <v>25</v>
      </c>
      <c r="H663" s="18" t="str">
        <f t="shared" si="2"/>
        <v>None</v>
      </c>
      <c r="K663" s="20"/>
      <c r="L663" s="21" t="str">
        <f>'AI - 1'!A662</f>
        <v>No</v>
      </c>
      <c r="M663" s="21" t="str">
        <f>'AI - 2'!A662</f>
        <v>No</v>
      </c>
      <c r="N663" s="21" t="str">
        <f>'AI  - 3'!A662</f>
        <v>No</v>
      </c>
      <c r="O663" s="10">
        <f t="shared" si="3"/>
        <v>0</v>
      </c>
      <c r="P663" s="21" t="str">
        <f>'AI - 1'!B662</f>
        <v>No</v>
      </c>
      <c r="Q663" s="21" t="str">
        <f>'AI - 2'!B662</f>
        <v>No</v>
      </c>
      <c r="R663" s="21" t="str">
        <f>'AI  - 3'!B662</f>
        <v>No</v>
      </c>
      <c r="S663" s="10">
        <f t="shared" si="4"/>
        <v>0</v>
      </c>
      <c r="T663" s="22" t="str">
        <f t="shared" si="5"/>
        <v>No</v>
      </c>
      <c r="U663" s="23"/>
      <c r="V663" s="10"/>
      <c r="W663" s="7"/>
      <c r="X663" s="24"/>
      <c r="Y663" s="25"/>
      <c r="Z663" s="27"/>
      <c r="AA663" s="27"/>
      <c r="AB663" s="28"/>
      <c r="AC663" s="27"/>
      <c r="AD663" s="27"/>
      <c r="AE663" s="27"/>
      <c r="AF663" s="28"/>
      <c r="AG663" s="27"/>
    </row>
    <row r="664" ht="15.75" hidden="1" customHeight="1">
      <c r="A664" s="16"/>
      <c r="B664" s="12">
        <v>998.0</v>
      </c>
      <c r="C664" s="7" t="s">
        <v>1372</v>
      </c>
      <c r="D664" s="7" t="s">
        <v>1373</v>
      </c>
      <c r="E664" s="26" t="s">
        <v>25</v>
      </c>
      <c r="F664" s="18" t="str">
        <f t="shared" si="1"/>
        <v>No</v>
      </c>
      <c r="G664" s="26" t="s">
        <v>25</v>
      </c>
      <c r="H664" s="18" t="str">
        <f t="shared" si="2"/>
        <v>None</v>
      </c>
      <c r="K664" s="20"/>
      <c r="L664" s="21" t="str">
        <f>'AI - 1'!A663</f>
        <v>No</v>
      </c>
      <c r="M664" s="21" t="str">
        <f>'AI - 2'!A663</f>
        <v>No</v>
      </c>
      <c r="N664" s="21" t="str">
        <f>'AI  - 3'!A663</f>
        <v>No</v>
      </c>
      <c r="O664" s="10">
        <f t="shared" si="3"/>
        <v>0</v>
      </c>
      <c r="P664" s="21" t="str">
        <f>'AI - 1'!B663</f>
        <v>No</v>
      </c>
      <c r="Q664" s="21" t="str">
        <f>'AI - 2'!B663</f>
        <v>No</v>
      </c>
      <c r="R664" s="21" t="str">
        <f>'AI  - 3'!B663</f>
        <v>No</v>
      </c>
      <c r="S664" s="10">
        <f t="shared" si="4"/>
        <v>0</v>
      </c>
      <c r="T664" s="22" t="str">
        <f t="shared" si="5"/>
        <v>No</v>
      </c>
      <c r="U664" s="23"/>
      <c r="V664" s="10"/>
      <c r="W664" s="7"/>
      <c r="X664" s="24"/>
      <c r="Y664" s="25"/>
      <c r="Z664" s="27"/>
      <c r="AA664" s="27"/>
      <c r="AB664" s="28"/>
      <c r="AC664" s="27"/>
      <c r="AD664" s="27"/>
      <c r="AE664" s="27"/>
      <c r="AF664" s="28"/>
      <c r="AG664" s="27"/>
    </row>
    <row r="665" ht="15.75" hidden="1" customHeight="1">
      <c r="A665" s="16"/>
      <c r="B665" s="12">
        <v>755.0</v>
      </c>
      <c r="C665" s="7" t="s">
        <v>1374</v>
      </c>
      <c r="D665" s="7" t="s">
        <v>1375</v>
      </c>
      <c r="E665" s="26" t="s">
        <v>25</v>
      </c>
      <c r="F665" s="18" t="str">
        <f t="shared" si="1"/>
        <v>No</v>
      </c>
      <c r="G665" s="26" t="s">
        <v>25</v>
      </c>
      <c r="H665" s="18" t="str">
        <f t="shared" si="2"/>
        <v>None</v>
      </c>
      <c r="K665" s="20"/>
      <c r="L665" s="21" t="str">
        <f>'AI - 1'!A664</f>
        <v>No</v>
      </c>
      <c r="M665" s="21" t="str">
        <f>'AI - 2'!A664</f>
        <v>No</v>
      </c>
      <c r="N665" s="21" t="str">
        <f>'AI  - 3'!A664</f>
        <v>No</v>
      </c>
      <c r="O665" s="10">
        <f t="shared" si="3"/>
        <v>0</v>
      </c>
      <c r="P665" s="21" t="str">
        <f>'AI - 1'!B664</f>
        <v>No</v>
      </c>
      <c r="Q665" s="21" t="str">
        <f>'AI - 2'!B664</f>
        <v>No</v>
      </c>
      <c r="R665" s="21" t="str">
        <f>'AI  - 3'!B664</f>
        <v>No</v>
      </c>
      <c r="S665" s="10">
        <f t="shared" si="4"/>
        <v>0</v>
      </c>
      <c r="T665" s="22" t="str">
        <f t="shared" si="5"/>
        <v>No</v>
      </c>
      <c r="U665" s="23"/>
      <c r="V665" s="10"/>
      <c r="W665" s="7"/>
      <c r="X665" s="24"/>
      <c r="Y665" s="25"/>
      <c r="Z665" s="27"/>
      <c r="AA665" s="27"/>
      <c r="AB665" s="28"/>
      <c r="AC665" s="27"/>
      <c r="AD665" s="27"/>
      <c r="AE665" s="27"/>
      <c r="AF665" s="28"/>
      <c r="AG665" s="27"/>
    </row>
    <row r="666" ht="15.75" hidden="1" customHeight="1">
      <c r="A666" s="16"/>
      <c r="B666" s="12">
        <v>131.0</v>
      </c>
      <c r="C666" s="7" t="s">
        <v>1376</v>
      </c>
      <c r="D666" s="7" t="s">
        <v>1377</v>
      </c>
      <c r="E666" s="26" t="s">
        <v>25</v>
      </c>
      <c r="F666" s="18" t="str">
        <f t="shared" si="1"/>
        <v>No</v>
      </c>
      <c r="G666" s="26" t="s">
        <v>25</v>
      </c>
      <c r="H666" s="18" t="str">
        <f t="shared" si="2"/>
        <v>None</v>
      </c>
      <c r="K666" s="20"/>
      <c r="L666" s="21" t="str">
        <f>'AI - 1'!A665</f>
        <v>No</v>
      </c>
      <c r="M666" s="21" t="str">
        <f>'AI - 2'!A665</f>
        <v>No</v>
      </c>
      <c r="N666" s="21" t="str">
        <f>'AI  - 3'!A665</f>
        <v>No</v>
      </c>
      <c r="O666" s="10">
        <f t="shared" si="3"/>
        <v>0</v>
      </c>
      <c r="P666" s="21" t="str">
        <f>'AI - 1'!B665</f>
        <v>No</v>
      </c>
      <c r="Q666" s="21" t="str">
        <f>'AI - 2'!B665</f>
        <v>No</v>
      </c>
      <c r="R666" s="21" t="str">
        <f>'AI  - 3'!B665</f>
        <v>No</v>
      </c>
      <c r="S666" s="10">
        <f t="shared" si="4"/>
        <v>0</v>
      </c>
      <c r="T666" s="22" t="str">
        <f t="shared" si="5"/>
        <v>No</v>
      </c>
      <c r="U666" s="23"/>
      <c r="V666" s="10"/>
      <c r="W666" s="7"/>
      <c r="X666" s="24"/>
      <c r="Y666" s="25"/>
      <c r="Z666" s="27"/>
      <c r="AA666" s="27"/>
      <c r="AB666" s="28"/>
      <c r="AC666" s="27"/>
      <c r="AD666" s="27"/>
      <c r="AE666" s="27"/>
      <c r="AF666" s="28"/>
      <c r="AG666" s="27"/>
    </row>
    <row r="667" ht="15.75" hidden="1" customHeight="1">
      <c r="A667" s="16"/>
      <c r="B667" s="12">
        <v>461.0</v>
      </c>
      <c r="C667" s="7" t="s">
        <v>1378</v>
      </c>
      <c r="D667" s="7" t="s">
        <v>1379</v>
      </c>
      <c r="E667" s="26" t="s">
        <v>25</v>
      </c>
      <c r="F667" s="18" t="str">
        <f t="shared" si="1"/>
        <v>No</v>
      </c>
      <c r="G667" s="26" t="s">
        <v>25</v>
      </c>
      <c r="H667" s="18" t="str">
        <f t="shared" si="2"/>
        <v>None</v>
      </c>
      <c r="K667" s="20"/>
      <c r="L667" s="21" t="str">
        <f>'AI - 1'!A666</f>
        <v>No</v>
      </c>
      <c r="M667" s="21" t="str">
        <f>'AI - 2'!A666</f>
        <v>No</v>
      </c>
      <c r="N667" s="21" t="str">
        <f>'AI  - 3'!A666</f>
        <v>No</v>
      </c>
      <c r="O667" s="10">
        <f t="shared" si="3"/>
        <v>0</v>
      </c>
      <c r="P667" s="21" t="str">
        <f>'AI - 1'!B666</f>
        <v>No</v>
      </c>
      <c r="Q667" s="21" t="str">
        <f>'AI - 2'!B666</f>
        <v>No</v>
      </c>
      <c r="R667" s="21" t="str">
        <f>'AI  - 3'!B666</f>
        <v>No</v>
      </c>
      <c r="S667" s="10">
        <f t="shared" si="4"/>
        <v>0</v>
      </c>
      <c r="T667" s="22" t="str">
        <f t="shared" si="5"/>
        <v>No</v>
      </c>
      <c r="U667" s="23"/>
      <c r="V667" s="10"/>
      <c r="W667" s="7"/>
      <c r="X667" s="24"/>
      <c r="Y667" s="25"/>
      <c r="Z667" s="27"/>
      <c r="AA667" s="27"/>
      <c r="AB667" s="28"/>
      <c r="AC667" s="27"/>
      <c r="AD667" s="27"/>
      <c r="AE667" s="27"/>
      <c r="AF667" s="28"/>
      <c r="AG667" s="27"/>
    </row>
    <row r="668" ht="15.75" hidden="1" customHeight="1">
      <c r="A668" s="16"/>
      <c r="B668" s="12">
        <v>568.0</v>
      </c>
      <c r="C668" s="7" t="s">
        <v>1380</v>
      </c>
      <c r="D668" s="7" t="s">
        <v>1381</v>
      </c>
      <c r="E668" s="26" t="s">
        <v>25</v>
      </c>
      <c r="F668" s="18" t="str">
        <f t="shared" si="1"/>
        <v>No</v>
      </c>
      <c r="G668" s="26" t="s">
        <v>25</v>
      </c>
      <c r="H668" s="18" t="str">
        <f t="shared" si="2"/>
        <v>None</v>
      </c>
      <c r="K668" s="20"/>
      <c r="L668" s="21" t="str">
        <f>'AI - 1'!A667</f>
        <v>No</v>
      </c>
      <c r="M668" s="21" t="str">
        <f>'AI - 2'!A667</f>
        <v>No</v>
      </c>
      <c r="N668" s="21" t="str">
        <f>'AI  - 3'!A667</f>
        <v>No</v>
      </c>
      <c r="O668" s="10">
        <f t="shared" si="3"/>
        <v>0</v>
      </c>
      <c r="P668" s="21" t="str">
        <f>'AI - 1'!B667</f>
        <v>No</v>
      </c>
      <c r="Q668" s="21" t="str">
        <f>'AI - 2'!B667</f>
        <v>No</v>
      </c>
      <c r="R668" s="21" t="str">
        <f>'AI  - 3'!B667</f>
        <v>No</v>
      </c>
      <c r="S668" s="10">
        <f t="shared" si="4"/>
        <v>0</v>
      </c>
      <c r="T668" s="22" t="str">
        <f t="shared" si="5"/>
        <v>No</v>
      </c>
      <c r="U668" s="23"/>
      <c r="V668" s="10"/>
      <c r="W668" s="7"/>
      <c r="X668" s="24"/>
      <c r="Y668" s="25"/>
      <c r="Z668" s="27"/>
      <c r="AA668" s="27"/>
      <c r="AB668" s="28"/>
      <c r="AC668" s="27"/>
      <c r="AD668" s="27"/>
      <c r="AE668" s="27"/>
      <c r="AF668" s="28"/>
      <c r="AG668" s="27"/>
    </row>
    <row r="669" ht="15.75" hidden="1" customHeight="1">
      <c r="A669" s="16"/>
      <c r="B669" s="12">
        <v>842.0</v>
      </c>
      <c r="C669" s="7" t="s">
        <v>1382</v>
      </c>
      <c r="D669" s="7" t="s">
        <v>1383</v>
      </c>
      <c r="E669" s="26" t="s">
        <v>25</v>
      </c>
      <c r="F669" s="18" t="str">
        <f t="shared" si="1"/>
        <v>No</v>
      </c>
      <c r="G669" s="26" t="s">
        <v>25</v>
      </c>
      <c r="H669" s="18" t="str">
        <f t="shared" si="2"/>
        <v>None</v>
      </c>
      <c r="K669" s="20"/>
      <c r="L669" s="21" t="str">
        <f>'AI - 1'!A668</f>
        <v>No</v>
      </c>
      <c r="M669" s="21" t="str">
        <f>'AI - 2'!A668</f>
        <v>No</v>
      </c>
      <c r="N669" s="21" t="str">
        <f>'AI  - 3'!A668</f>
        <v>No</v>
      </c>
      <c r="O669" s="10">
        <f t="shared" si="3"/>
        <v>0</v>
      </c>
      <c r="P669" s="21" t="str">
        <f>'AI - 1'!B668</f>
        <v>No</v>
      </c>
      <c r="Q669" s="21" t="str">
        <f>'AI - 2'!B668</f>
        <v>No</v>
      </c>
      <c r="R669" s="21" t="str">
        <f>'AI  - 3'!B668</f>
        <v>No</v>
      </c>
      <c r="S669" s="10">
        <f t="shared" si="4"/>
        <v>0</v>
      </c>
      <c r="T669" s="22" t="str">
        <f t="shared" si="5"/>
        <v>No</v>
      </c>
      <c r="U669" s="23"/>
      <c r="V669" s="10"/>
      <c r="W669" s="7"/>
      <c r="X669" s="24"/>
      <c r="Y669" s="25"/>
      <c r="Z669" s="27"/>
      <c r="AA669" s="27"/>
      <c r="AB669" s="28"/>
      <c r="AC669" s="27"/>
      <c r="AD669" s="27"/>
      <c r="AE669" s="27"/>
      <c r="AF669" s="28"/>
      <c r="AG669" s="27"/>
    </row>
    <row r="670" ht="15.75" hidden="1" customHeight="1">
      <c r="A670" s="16"/>
      <c r="B670" s="12">
        <v>699.0</v>
      </c>
      <c r="C670" s="7" t="s">
        <v>1384</v>
      </c>
      <c r="D670" s="7" t="s">
        <v>1385</v>
      </c>
      <c r="E670" s="26" t="s">
        <v>25</v>
      </c>
      <c r="F670" s="18" t="str">
        <f t="shared" si="1"/>
        <v>No</v>
      </c>
      <c r="G670" s="26" t="s">
        <v>25</v>
      </c>
      <c r="H670" s="18" t="str">
        <f t="shared" si="2"/>
        <v>None</v>
      </c>
      <c r="K670" s="20"/>
      <c r="L670" s="21" t="str">
        <f>'AI - 1'!A669</f>
        <v>No</v>
      </c>
      <c r="M670" s="21" t="str">
        <f>'AI - 2'!A669</f>
        <v>No</v>
      </c>
      <c r="N670" s="21" t="str">
        <f>'AI  - 3'!A669</f>
        <v>No</v>
      </c>
      <c r="O670" s="10">
        <f t="shared" si="3"/>
        <v>0</v>
      </c>
      <c r="P670" s="21" t="str">
        <f>'AI - 1'!B669</f>
        <v>No</v>
      </c>
      <c r="Q670" s="21" t="str">
        <f>'AI - 2'!B669</f>
        <v>No</v>
      </c>
      <c r="R670" s="21" t="str">
        <f>'AI  - 3'!B669</f>
        <v>No</v>
      </c>
      <c r="S670" s="10">
        <f t="shared" si="4"/>
        <v>0</v>
      </c>
      <c r="T670" s="22" t="str">
        <f t="shared" si="5"/>
        <v>No</v>
      </c>
      <c r="U670" s="23"/>
      <c r="V670" s="10"/>
      <c r="W670" s="7"/>
      <c r="X670" s="24"/>
      <c r="Y670" s="25"/>
      <c r="Z670" s="7"/>
      <c r="AA670" s="7"/>
      <c r="AB670" s="24"/>
      <c r="AC670" s="25"/>
      <c r="AD670" s="7"/>
      <c r="AE670" s="7"/>
      <c r="AF670" s="24"/>
      <c r="AG670" s="25"/>
    </row>
    <row r="671" ht="15.75" hidden="1" customHeight="1">
      <c r="A671" s="16"/>
      <c r="B671" s="12">
        <v>431.0</v>
      </c>
      <c r="C671" s="7" t="s">
        <v>1386</v>
      </c>
      <c r="D671" s="7" t="s">
        <v>1387</v>
      </c>
      <c r="E671" s="26" t="s">
        <v>25</v>
      </c>
      <c r="F671" s="18" t="str">
        <f t="shared" si="1"/>
        <v>No</v>
      </c>
      <c r="G671" s="26" t="s">
        <v>25</v>
      </c>
      <c r="H671" s="18" t="str">
        <f t="shared" si="2"/>
        <v>None</v>
      </c>
      <c r="K671" s="20"/>
      <c r="L671" s="21" t="str">
        <f>'AI - 1'!A670</f>
        <v>No</v>
      </c>
      <c r="M671" s="21" t="str">
        <f>'AI - 2'!A670</f>
        <v>No</v>
      </c>
      <c r="N671" s="21" t="str">
        <f>'AI  - 3'!A670</f>
        <v>No</v>
      </c>
      <c r="O671" s="10">
        <f t="shared" si="3"/>
        <v>0</v>
      </c>
      <c r="P671" s="21" t="str">
        <f>'AI - 1'!B670</f>
        <v>No</v>
      </c>
      <c r="Q671" s="21" t="str">
        <f>'AI - 2'!B670</f>
        <v>No</v>
      </c>
      <c r="R671" s="21" t="str">
        <f>'AI  - 3'!B670</f>
        <v>No</v>
      </c>
      <c r="S671" s="10">
        <f t="shared" si="4"/>
        <v>0</v>
      </c>
      <c r="T671" s="22" t="str">
        <f t="shared" si="5"/>
        <v>No</v>
      </c>
      <c r="U671" s="23"/>
      <c r="V671" s="10"/>
      <c r="W671" s="7"/>
      <c r="X671" s="24"/>
      <c r="Y671" s="25"/>
      <c r="Z671" s="27"/>
      <c r="AA671" s="27"/>
      <c r="AB671" s="28"/>
      <c r="AC671" s="27"/>
      <c r="AD671" s="27"/>
      <c r="AE671" s="27"/>
      <c r="AF671" s="28"/>
      <c r="AG671" s="27"/>
    </row>
    <row r="672" ht="15.75" hidden="1" customHeight="1">
      <c r="A672" s="16"/>
      <c r="B672" s="12">
        <v>453.0</v>
      </c>
      <c r="C672" s="7" t="s">
        <v>1388</v>
      </c>
      <c r="D672" s="7" t="s">
        <v>1389</v>
      </c>
      <c r="E672" s="26" t="s">
        <v>25</v>
      </c>
      <c r="F672" s="18" t="str">
        <f t="shared" si="1"/>
        <v>No</v>
      </c>
      <c r="G672" s="26" t="s">
        <v>25</v>
      </c>
      <c r="H672" s="18" t="str">
        <f t="shared" si="2"/>
        <v>None</v>
      </c>
      <c r="K672" s="20"/>
      <c r="L672" s="21" t="str">
        <f>'AI - 1'!A671</f>
        <v>No</v>
      </c>
      <c r="M672" s="21" t="str">
        <f>'AI - 2'!A671</f>
        <v>No</v>
      </c>
      <c r="N672" s="21" t="str">
        <f>'AI  - 3'!A671</f>
        <v>No</v>
      </c>
      <c r="O672" s="10">
        <f t="shared" si="3"/>
        <v>0</v>
      </c>
      <c r="P672" s="21" t="str">
        <f>'AI - 1'!B671</f>
        <v>No</v>
      </c>
      <c r="Q672" s="21" t="str">
        <f>'AI - 2'!B671</f>
        <v>No</v>
      </c>
      <c r="R672" s="21" t="str">
        <f>'AI  - 3'!B671</f>
        <v>No</v>
      </c>
      <c r="S672" s="10">
        <f t="shared" si="4"/>
        <v>0</v>
      </c>
      <c r="T672" s="22" t="str">
        <f t="shared" si="5"/>
        <v>No</v>
      </c>
      <c r="U672" s="23"/>
      <c r="V672" s="10"/>
      <c r="W672" s="7"/>
      <c r="X672" s="24"/>
      <c r="Y672" s="25"/>
      <c r="Z672" s="27"/>
      <c r="AA672" s="27"/>
      <c r="AB672" s="28"/>
      <c r="AC672" s="27"/>
      <c r="AD672" s="27"/>
      <c r="AE672" s="27"/>
      <c r="AF672" s="28"/>
      <c r="AG672" s="27"/>
    </row>
    <row r="673" ht="15.75" hidden="1" customHeight="1">
      <c r="A673" s="16"/>
      <c r="B673" s="12">
        <v>125.0</v>
      </c>
      <c r="C673" s="7" t="s">
        <v>1390</v>
      </c>
      <c r="D673" s="7" t="s">
        <v>1391</v>
      </c>
      <c r="E673" s="26" t="s">
        <v>25</v>
      </c>
      <c r="F673" s="18" t="str">
        <f t="shared" si="1"/>
        <v>No</v>
      </c>
      <c r="G673" s="26" t="s">
        <v>25</v>
      </c>
      <c r="H673" s="18" t="str">
        <f t="shared" si="2"/>
        <v>None</v>
      </c>
      <c r="K673" s="20"/>
      <c r="L673" s="21" t="str">
        <f>'AI - 1'!A672</f>
        <v>No</v>
      </c>
      <c r="M673" s="21" t="str">
        <f>'AI - 2'!A672</f>
        <v>No</v>
      </c>
      <c r="N673" s="21" t="str">
        <f>'AI  - 3'!A672</f>
        <v>No</v>
      </c>
      <c r="O673" s="10">
        <f t="shared" si="3"/>
        <v>0</v>
      </c>
      <c r="P673" s="21" t="str">
        <f>'AI - 1'!B672</f>
        <v>No</v>
      </c>
      <c r="Q673" s="21" t="str">
        <f>'AI - 2'!B672</f>
        <v>No</v>
      </c>
      <c r="R673" s="21" t="str">
        <f>'AI  - 3'!B672</f>
        <v>No</v>
      </c>
      <c r="S673" s="10">
        <f t="shared" si="4"/>
        <v>0</v>
      </c>
      <c r="T673" s="22" t="str">
        <f t="shared" si="5"/>
        <v>No</v>
      </c>
      <c r="U673" s="23"/>
      <c r="V673" s="10"/>
      <c r="W673" s="7"/>
      <c r="X673" s="24"/>
      <c r="Y673" s="25"/>
      <c r="Z673" s="27"/>
      <c r="AA673" s="27"/>
      <c r="AB673" s="28"/>
      <c r="AC673" s="27"/>
      <c r="AD673" s="27"/>
      <c r="AE673" s="27"/>
      <c r="AF673" s="28"/>
      <c r="AG673" s="27"/>
    </row>
    <row r="674" ht="15.75" hidden="1" customHeight="1">
      <c r="A674" s="16"/>
      <c r="B674" s="12">
        <v>218.0</v>
      </c>
      <c r="C674" s="7" t="s">
        <v>1392</v>
      </c>
      <c r="D674" s="7" t="s">
        <v>1393</v>
      </c>
      <c r="E674" s="26" t="s">
        <v>25</v>
      </c>
      <c r="F674" s="18" t="str">
        <f t="shared" si="1"/>
        <v>No</v>
      </c>
      <c r="G674" s="26" t="s">
        <v>25</v>
      </c>
      <c r="H674" s="18" t="str">
        <f t="shared" si="2"/>
        <v>None</v>
      </c>
      <c r="K674" s="20"/>
      <c r="L674" s="21" t="str">
        <f>'AI - 1'!A673</f>
        <v>No</v>
      </c>
      <c r="M674" s="21" t="str">
        <f>'AI - 2'!A673</f>
        <v>No</v>
      </c>
      <c r="N674" s="21" t="str">
        <f>'AI  - 3'!A673</f>
        <v>No</v>
      </c>
      <c r="O674" s="10">
        <f t="shared" si="3"/>
        <v>0</v>
      </c>
      <c r="P674" s="21" t="str">
        <f>'AI - 1'!B673</f>
        <v>No</v>
      </c>
      <c r="Q674" s="21" t="str">
        <f>'AI - 2'!B673</f>
        <v>No</v>
      </c>
      <c r="R674" s="21" t="str">
        <f>'AI  - 3'!B673</f>
        <v>No</v>
      </c>
      <c r="S674" s="10">
        <f t="shared" si="4"/>
        <v>0</v>
      </c>
      <c r="T674" s="22" t="str">
        <f t="shared" si="5"/>
        <v>No</v>
      </c>
      <c r="U674" s="23"/>
      <c r="V674" s="10"/>
      <c r="W674" s="7"/>
      <c r="X674" s="24"/>
      <c r="Y674" s="25"/>
      <c r="Z674" s="27"/>
      <c r="AA674" s="27"/>
      <c r="AB674" s="28"/>
      <c r="AC674" s="27"/>
      <c r="AD674" s="27"/>
      <c r="AE674" s="27"/>
      <c r="AF674" s="28"/>
      <c r="AG674" s="27"/>
    </row>
    <row r="675" ht="15.75" hidden="1" customHeight="1">
      <c r="A675" s="16"/>
      <c r="B675" s="12">
        <v>387.0</v>
      </c>
      <c r="C675" s="7" t="s">
        <v>1394</v>
      </c>
      <c r="D675" s="7" t="s">
        <v>1395</v>
      </c>
      <c r="E675" s="26" t="s">
        <v>25</v>
      </c>
      <c r="F675" s="18" t="str">
        <f t="shared" si="1"/>
        <v>No</v>
      </c>
      <c r="G675" s="26" t="s">
        <v>25</v>
      </c>
      <c r="H675" s="18" t="str">
        <f t="shared" si="2"/>
        <v>None</v>
      </c>
      <c r="K675" s="20"/>
      <c r="L675" s="21" t="str">
        <f>'AI - 1'!A674</f>
        <v>No</v>
      </c>
      <c r="M675" s="21" t="str">
        <f>'AI - 2'!A674</f>
        <v>No</v>
      </c>
      <c r="N675" s="21" t="str">
        <f>'AI  - 3'!A674</f>
        <v>No</v>
      </c>
      <c r="O675" s="10">
        <f t="shared" si="3"/>
        <v>0</v>
      </c>
      <c r="P675" s="21" t="str">
        <f>'AI - 1'!B674</f>
        <v>No</v>
      </c>
      <c r="Q675" s="21" t="str">
        <f>'AI - 2'!B674</f>
        <v>No</v>
      </c>
      <c r="R675" s="21" t="str">
        <f>'AI  - 3'!B674</f>
        <v>No</v>
      </c>
      <c r="S675" s="10">
        <f t="shared" si="4"/>
        <v>0</v>
      </c>
      <c r="T675" s="22" t="str">
        <f t="shared" si="5"/>
        <v>No</v>
      </c>
      <c r="U675" s="23"/>
      <c r="V675" s="10"/>
      <c r="W675" s="7"/>
      <c r="X675" s="24"/>
      <c r="Y675" s="25"/>
      <c r="Z675" s="27"/>
      <c r="AA675" s="27"/>
      <c r="AB675" s="28"/>
      <c r="AC675" s="27"/>
      <c r="AD675" s="27"/>
      <c r="AE675" s="27"/>
      <c r="AF675" s="28"/>
      <c r="AG675" s="27"/>
    </row>
    <row r="676" ht="15.75" hidden="1" customHeight="1">
      <c r="A676" s="16"/>
      <c r="B676" s="12">
        <v>617.0</v>
      </c>
      <c r="C676" s="7" t="s">
        <v>1396</v>
      </c>
      <c r="D676" s="7" t="s">
        <v>1397</v>
      </c>
      <c r="E676" s="26" t="s">
        <v>25</v>
      </c>
      <c r="F676" s="18" t="str">
        <f t="shared" si="1"/>
        <v>No</v>
      </c>
      <c r="G676" s="26" t="s">
        <v>25</v>
      </c>
      <c r="H676" s="18" t="str">
        <f t="shared" si="2"/>
        <v>None</v>
      </c>
      <c r="K676" s="20"/>
      <c r="L676" s="21" t="str">
        <f>'AI - 1'!A675</f>
        <v>No</v>
      </c>
      <c r="M676" s="21" t="str">
        <f>'AI - 2'!A675</f>
        <v>No</v>
      </c>
      <c r="N676" s="21" t="str">
        <f>'AI  - 3'!A675</f>
        <v>No</v>
      </c>
      <c r="O676" s="10">
        <f t="shared" si="3"/>
        <v>0</v>
      </c>
      <c r="P676" s="21" t="str">
        <f>'AI - 1'!B675</f>
        <v>No</v>
      </c>
      <c r="Q676" s="21" t="str">
        <f>'AI - 2'!B675</f>
        <v>No</v>
      </c>
      <c r="R676" s="21" t="str">
        <f>'AI  - 3'!B675</f>
        <v>No</v>
      </c>
      <c r="S676" s="10">
        <f t="shared" si="4"/>
        <v>0</v>
      </c>
      <c r="T676" s="22" t="str">
        <f t="shared" si="5"/>
        <v>No</v>
      </c>
      <c r="U676" s="23"/>
      <c r="V676" s="10"/>
      <c r="W676" s="7"/>
      <c r="X676" s="24"/>
      <c r="Y676" s="25"/>
      <c r="Z676" s="27"/>
      <c r="AA676" s="27"/>
      <c r="AB676" s="28"/>
      <c r="AC676" s="27"/>
      <c r="AD676" s="27"/>
      <c r="AE676" s="27"/>
      <c r="AF676" s="28"/>
      <c r="AG676" s="27"/>
    </row>
    <row r="677" ht="15.75" hidden="1" customHeight="1">
      <c r="A677" s="16"/>
      <c r="B677" s="12">
        <v>847.0</v>
      </c>
      <c r="C677" s="7" t="s">
        <v>1398</v>
      </c>
      <c r="D677" s="7" t="s">
        <v>1399</v>
      </c>
      <c r="E677" s="26" t="s">
        <v>25</v>
      </c>
      <c r="F677" s="18" t="str">
        <f t="shared" si="1"/>
        <v>No</v>
      </c>
      <c r="G677" s="26" t="s">
        <v>25</v>
      </c>
      <c r="H677" s="18" t="str">
        <f t="shared" si="2"/>
        <v>None</v>
      </c>
      <c r="K677" s="20"/>
      <c r="L677" s="21" t="str">
        <f>'AI - 1'!A676</f>
        <v>No</v>
      </c>
      <c r="M677" s="21" t="str">
        <f>'AI - 2'!A676</f>
        <v>No</v>
      </c>
      <c r="N677" s="21" t="str">
        <f>'AI  - 3'!A676</f>
        <v>No</v>
      </c>
      <c r="O677" s="10">
        <f t="shared" si="3"/>
        <v>0</v>
      </c>
      <c r="P677" s="21" t="str">
        <f>'AI - 1'!B676</f>
        <v>No</v>
      </c>
      <c r="Q677" s="21" t="str">
        <f>'AI - 2'!B676</f>
        <v>No</v>
      </c>
      <c r="R677" s="21" t="str">
        <f>'AI  - 3'!B676</f>
        <v>No</v>
      </c>
      <c r="S677" s="10">
        <f t="shared" si="4"/>
        <v>0</v>
      </c>
      <c r="T677" s="22" t="str">
        <f t="shared" si="5"/>
        <v>No</v>
      </c>
      <c r="U677" s="23"/>
      <c r="V677" s="10"/>
      <c r="W677" s="7"/>
      <c r="X677" s="24"/>
      <c r="Y677" s="25"/>
      <c r="Z677" s="27"/>
      <c r="AA677" s="27"/>
      <c r="AB677" s="28"/>
      <c r="AC677" s="27"/>
      <c r="AD677" s="27"/>
      <c r="AE677" s="27"/>
      <c r="AF677" s="28"/>
      <c r="AG677" s="27"/>
    </row>
    <row r="678" ht="15.75" hidden="1" customHeight="1">
      <c r="A678" s="16"/>
      <c r="B678" s="12">
        <v>709.0</v>
      </c>
      <c r="C678" s="7" t="s">
        <v>1400</v>
      </c>
      <c r="D678" s="7" t="s">
        <v>1401</v>
      </c>
      <c r="E678" s="26" t="s">
        <v>25</v>
      </c>
      <c r="F678" s="18" t="str">
        <f t="shared" si="1"/>
        <v>No</v>
      </c>
      <c r="G678" s="26" t="s">
        <v>25</v>
      </c>
      <c r="H678" s="18" t="str">
        <f t="shared" si="2"/>
        <v>None</v>
      </c>
      <c r="K678" s="20"/>
      <c r="L678" s="21" t="str">
        <f>'AI - 1'!A677</f>
        <v>No</v>
      </c>
      <c r="M678" s="21" t="str">
        <f>'AI - 2'!A677</f>
        <v>No</v>
      </c>
      <c r="N678" s="21" t="str">
        <f>'AI  - 3'!A677</f>
        <v>No</v>
      </c>
      <c r="O678" s="10">
        <f t="shared" si="3"/>
        <v>0</v>
      </c>
      <c r="P678" s="21" t="str">
        <f>'AI - 1'!B677</f>
        <v>No</v>
      </c>
      <c r="Q678" s="21" t="str">
        <f>'AI - 2'!B677</f>
        <v>No</v>
      </c>
      <c r="R678" s="21" t="str">
        <f>'AI  - 3'!B677</f>
        <v>No</v>
      </c>
      <c r="S678" s="10">
        <f t="shared" si="4"/>
        <v>0</v>
      </c>
      <c r="T678" s="22" t="str">
        <f t="shared" si="5"/>
        <v>No</v>
      </c>
      <c r="U678" s="23"/>
      <c r="V678" s="10"/>
      <c r="W678" s="7"/>
      <c r="X678" s="24"/>
      <c r="Y678" s="25"/>
      <c r="Z678" s="27"/>
      <c r="AA678" s="27"/>
      <c r="AB678" s="28"/>
      <c r="AC678" s="27"/>
      <c r="AD678" s="27"/>
      <c r="AE678" s="27"/>
      <c r="AF678" s="28"/>
      <c r="AG678" s="27"/>
    </row>
    <row r="679" ht="15.75" hidden="1" customHeight="1">
      <c r="A679" s="16"/>
      <c r="B679" s="12">
        <v>1034.0</v>
      </c>
      <c r="C679" s="7" t="s">
        <v>1402</v>
      </c>
      <c r="D679" s="7" t="s">
        <v>1403</v>
      </c>
      <c r="E679" s="26" t="s">
        <v>25</v>
      </c>
      <c r="F679" s="18" t="str">
        <f t="shared" si="1"/>
        <v>No</v>
      </c>
      <c r="G679" s="26" t="s">
        <v>25</v>
      </c>
      <c r="H679" s="18" t="str">
        <f t="shared" si="2"/>
        <v>None</v>
      </c>
      <c r="K679" s="20"/>
      <c r="L679" s="21" t="str">
        <f>'AI - 1'!A678</f>
        <v>No</v>
      </c>
      <c r="M679" s="21" t="str">
        <f>'AI - 2'!A678</f>
        <v>No</v>
      </c>
      <c r="N679" s="21" t="str">
        <f>'AI  - 3'!A678</f>
        <v>No</v>
      </c>
      <c r="O679" s="10">
        <f t="shared" si="3"/>
        <v>0</v>
      </c>
      <c r="P679" s="21" t="str">
        <f>'AI - 1'!B678</f>
        <v>No</v>
      </c>
      <c r="Q679" s="21" t="str">
        <f>'AI - 2'!B678</f>
        <v>No</v>
      </c>
      <c r="R679" s="21" t="str">
        <f>'AI  - 3'!B678</f>
        <v>No</v>
      </c>
      <c r="S679" s="10">
        <f t="shared" si="4"/>
        <v>0</v>
      </c>
      <c r="T679" s="22" t="str">
        <f t="shared" si="5"/>
        <v>No</v>
      </c>
      <c r="U679" s="23"/>
      <c r="V679" s="10"/>
      <c r="W679" s="7"/>
      <c r="X679" s="24"/>
      <c r="Y679" s="25"/>
      <c r="Z679" s="27"/>
      <c r="AA679" s="27"/>
      <c r="AB679" s="28"/>
      <c r="AC679" s="27"/>
      <c r="AD679" s="27"/>
      <c r="AE679" s="27"/>
      <c r="AF679" s="28"/>
      <c r="AG679" s="27"/>
    </row>
    <row r="680" ht="15.75" hidden="1" customHeight="1">
      <c r="A680" s="16"/>
      <c r="B680" s="12">
        <v>1091.0</v>
      </c>
      <c r="C680" s="7" t="s">
        <v>1404</v>
      </c>
      <c r="D680" s="7" t="s">
        <v>1405</v>
      </c>
      <c r="E680" s="26" t="s">
        <v>25</v>
      </c>
      <c r="F680" s="18" t="str">
        <f t="shared" si="1"/>
        <v>No</v>
      </c>
      <c r="G680" s="26" t="s">
        <v>25</v>
      </c>
      <c r="H680" s="18" t="str">
        <f t="shared" si="2"/>
        <v>None</v>
      </c>
      <c r="K680" s="20"/>
      <c r="L680" s="21" t="str">
        <f>'AI - 1'!A679</f>
        <v>No</v>
      </c>
      <c r="M680" s="21" t="str">
        <f>'AI - 2'!A679</f>
        <v>No</v>
      </c>
      <c r="N680" s="21" t="str">
        <f>'AI  - 3'!A679</f>
        <v>No</v>
      </c>
      <c r="O680" s="10">
        <f t="shared" si="3"/>
        <v>0</v>
      </c>
      <c r="P680" s="21" t="str">
        <f>'AI - 1'!B679</f>
        <v>No</v>
      </c>
      <c r="Q680" s="21" t="str">
        <f>'AI - 2'!B679</f>
        <v>No</v>
      </c>
      <c r="R680" s="21" t="str">
        <f>'AI  - 3'!B679</f>
        <v>No</v>
      </c>
      <c r="S680" s="10">
        <f t="shared" si="4"/>
        <v>0</v>
      </c>
      <c r="T680" s="22" t="str">
        <f t="shared" si="5"/>
        <v>No</v>
      </c>
      <c r="U680" s="23"/>
      <c r="V680" s="10"/>
      <c r="W680" s="7"/>
      <c r="X680" s="24"/>
      <c r="Y680" s="25"/>
      <c r="Z680" s="27"/>
      <c r="AA680" s="27"/>
      <c r="AB680" s="28"/>
      <c r="AC680" s="27"/>
      <c r="AD680" s="27"/>
      <c r="AE680" s="27"/>
      <c r="AF680" s="28"/>
      <c r="AG680" s="27"/>
    </row>
    <row r="681" ht="15.75" hidden="1" customHeight="1">
      <c r="A681" s="16"/>
      <c r="B681" s="12">
        <v>257.0</v>
      </c>
      <c r="C681" s="7" t="s">
        <v>1406</v>
      </c>
      <c r="D681" s="7" t="s">
        <v>1407</v>
      </c>
      <c r="E681" s="26" t="s">
        <v>25</v>
      </c>
      <c r="F681" s="18" t="str">
        <f t="shared" si="1"/>
        <v>No</v>
      </c>
      <c r="G681" s="30" t="s">
        <v>25</v>
      </c>
      <c r="H681" s="18" t="str">
        <f t="shared" si="2"/>
        <v>None</v>
      </c>
      <c r="K681" s="20"/>
      <c r="L681" s="21" t="str">
        <f>'AI - 1'!A680</f>
        <v>No</v>
      </c>
      <c r="M681" s="21" t="str">
        <f>'AI - 2'!A680</f>
        <v>No</v>
      </c>
      <c r="N681" s="21" t="str">
        <f>'AI  - 3'!A680</f>
        <v>No</v>
      </c>
      <c r="O681" s="10">
        <f t="shared" si="3"/>
        <v>0</v>
      </c>
      <c r="P681" s="21" t="str">
        <f>'AI - 1'!B680</f>
        <v>No</v>
      </c>
      <c r="Q681" s="21" t="str">
        <f>'AI - 2'!B680</f>
        <v>No</v>
      </c>
      <c r="R681" s="21" t="str">
        <f>'AI  - 3'!B680</f>
        <v>No</v>
      </c>
      <c r="S681" s="10">
        <f t="shared" si="4"/>
        <v>0</v>
      </c>
      <c r="T681" s="22" t="str">
        <f t="shared" si="5"/>
        <v>No</v>
      </c>
      <c r="U681" s="23"/>
      <c r="V681" s="10"/>
      <c r="W681" s="7"/>
      <c r="X681" s="24"/>
      <c r="Y681" s="25"/>
      <c r="Z681" s="27"/>
      <c r="AA681" s="27"/>
      <c r="AB681" s="28"/>
      <c r="AC681" s="27"/>
      <c r="AD681" s="27"/>
      <c r="AE681" s="27"/>
      <c r="AF681" s="28"/>
      <c r="AG681" s="27"/>
    </row>
    <row r="682" ht="15.75" hidden="1" customHeight="1">
      <c r="A682" s="16"/>
      <c r="B682" s="12">
        <v>153.0</v>
      </c>
      <c r="C682" s="7" t="s">
        <v>1408</v>
      </c>
      <c r="D682" s="7" t="s">
        <v>1409</v>
      </c>
      <c r="E682" s="26" t="s">
        <v>25</v>
      </c>
      <c r="F682" s="18" t="str">
        <f t="shared" si="1"/>
        <v>No</v>
      </c>
      <c r="G682" s="26" t="s">
        <v>25</v>
      </c>
      <c r="H682" s="18" t="str">
        <f t="shared" si="2"/>
        <v>None</v>
      </c>
      <c r="K682" s="20"/>
      <c r="L682" s="21" t="str">
        <f>'AI - 1'!A681</f>
        <v>No</v>
      </c>
      <c r="M682" s="21" t="str">
        <f>'AI - 2'!A681</f>
        <v>No</v>
      </c>
      <c r="N682" s="21" t="str">
        <f>'AI  - 3'!A681</f>
        <v>No</v>
      </c>
      <c r="O682" s="10">
        <f t="shared" si="3"/>
        <v>0</v>
      </c>
      <c r="P682" s="21" t="str">
        <f>'AI - 1'!B681</f>
        <v>No</v>
      </c>
      <c r="Q682" s="21" t="str">
        <f>'AI - 2'!B681</f>
        <v>No</v>
      </c>
      <c r="R682" s="21" t="str">
        <f>'AI  - 3'!B681</f>
        <v>No</v>
      </c>
      <c r="S682" s="10">
        <f t="shared" si="4"/>
        <v>0</v>
      </c>
      <c r="T682" s="22" t="str">
        <f t="shared" si="5"/>
        <v>No</v>
      </c>
      <c r="U682" s="23"/>
      <c r="V682" s="10"/>
      <c r="W682" s="7"/>
      <c r="X682" s="24"/>
      <c r="Y682" s="25"/>
      <c r="Z682" s="27"/>
      <c r="AA682" s="27"/>
      <c r="AB682" s="28"/>
      <c r="AC682" s="27"/>
      <c r="AD682" s="27"/>
      <c r="AE682" s="27"/>
      <c r="AF682" s="28"/>
      <c r="AG682" s="27"/>
    </row>
    <row r="683" ht="15.75" hidden="1" customHeight="1">
      <c r="A683" s="16"/>
      <c r="B683" s="12">
        <v>633.0</v>
      </c>
      <c r="C683" s="7" t="s">
        <v>1410</v>
      </c>
      <c r="D683" s="7" t="s">
        <v>1411</v>
      </c>
      <c r="E683" s="26" t="s">
        <v>25</v>
      </c>
      <c r="F683" s="18" t="str">
        <f t="shared" si="1"/>
        <v>No</v>
      </c>
      <c r="G683" s="26" t="s">
        <v>25</v>
      </c>
      <c r="H683" s="18" t="str">
        <f t="shared" si="2"/>
        <v>None</v>
      </c>
      <c r="K683" s="20"/>
      <c r="L683" s="21" t="str">
        <f>'AI - 1'!A682</f>
        <v>No</v>
      </c>
      <c r="M683" s="21" t="str">
        <f>'AI - 2'!A682</f>
        <v>No</v>
      </c>
      <c r="N683" s="21" t="str">
        <f>'AI  - 3'!A682</f>
        <v>No</v>
      </c>
      <c r="O683" s="10">
        <f t="shared" si="3"/>
        <v>0</v>
      </c>
      <c r="P683" s="21" t="str">
        <f>'AI - 1'!B682</f>
        <v>No</v>
      </c>
      <c r="Q683" s="21" t="str">
        <f>'AI - 2'!B682</f>
        <v>No</v>
      </c>
      <c r="R683" s="21" t="str">
        <f>'AI  - 3'!B682</f>
        <v>No</v>
      </c>
      <c r="S683" s="10">
        <f t="shared" si="4"/>
        <v>0</v>
      </c>
      <c r="T683" s="22" t="str">
        <f t="shared" si="5"/>
        <v>No</v>
      </c>
      <c r="U683" s="23"/>
      <c r="V683" s="10"/>
      <c r="W683" s="7"/>
      <c r="X683" s="24"/>
      <c r="Y683" s="25"/>
      <c r="Z683" s="27"/>
      <c r="AA683" s="27"/>
      <c r="AB683" s="28"/>
      <c r="AC683" s="27"/>
      <c r="AD683" s="27"/>
      <c r="AE683" s="27"/>
      <c r="AF683" s="28"/>
      <c r="AG683" s="27"/>
    </row>
    <row r="684" ht="15.75" hidden="1" customHeight="1">
      <c r="A684" s="16"/>
      <c r="B684" s="12">
        <v>482.0</v>
      </c>
      <c r="C684" s="7" t="s">
        <v>1412</v>
      </c>
      <c r="D684" s="7" t="s">
        <v>1413</v>
      </c>
      <c r="E684" s="26" t="s">
        <v>25</v>
      </c>
      <c r="F684" s="18" t="str">
        <f t="shared" si="1"/>
        <v>No</v>
      </c>
      <c r="G684" s="26" t="s">
        <v>25</v>
      </c>
      <c r="H684" s="18" t="str">
        <f t="shared" si="2"/>
        <v>None</v>
      </c>
      <c r="K684" s="20"/>
      <c r="L684" s="21" t="str">
        <f>'AI - 1'!A683</f>
        <v>No</v>
      </c>
      <c r="M684" s="21" t="str">
        <f>'AI - 2'!A683</f>
        <v>No</v>
      </c>
      <c r="N684" s="21" t="str">
        <f>'AI  - 3'!A683</f>
        <v>No</v>
      </c>
      <c r="O684" s="10">
        <f t="shared" si="3"/>
        <v>0</v>
      </c>
      <c r="P684" s="21" t="str">
        <f>'AI - 1'!B683</f>
        <v>No</v>
      </c>
      <c r="Q684" s="21" t="str">
        <f>'AI - 2'!B683</f>
        <v>No</v>
      </c>
      <c r="R684" s="21" t="str">
        <f>'AI  - 3'!B683</f>
        <v>No</v>
      </c>
      <c r="S684" s="10">
        <f t="shared" si="4"/>
        <v>0</v>
      </c>
      <c r="T684" s="22" t="str">
        <f t="shared" si="5"/>
        <v>No</v>
      </c>
      <c r="U684" s="23"/>
      <c r="V684" s="10"/>
      <c r="W684" s="7"/>
      <c r="X684" s="24"/>
      <c r="Y684" s="25"/>
      <c r="Z684" s="27"/>
      <c r="AA684" s="27"/>
      <c r="AB684" s="28"/>
      <c r="AC684" s="27"/>
      <c r="AD684" s="27"/>
      <c r="AE684" s="27"/>
      <c r="AF684" s="28"/>
      <c r="AG684" s="27"/>
    </row>
    <row r="685" ht="15.75" hidden="1" customHeight="1">
      <c r="A685" s="16"/>
      <c r="B685" s="12">
        <v>1020.0</v>
      </c>
      <c r="C685" s="7" t="s">
        <v>1414</v>
      </c>
      <c r="D685" s="7" t="s">
        <v>1415</v>
      </c>
      <c r="E685" s="26" t="s">
        <v>25</v>
      </c>
      <c r="F685" s="18" t="str">
        <f t="shared" si="1"/>
        <v>No</v>
      </c>
      <c r="G685" s="26" t="s">
        <v>25</v>
      </c>
      <c r="H685" s="18" t="str">
        <f t="shared" si="2"/>
        <v>None</v>
      </c>
      <c r="K685" s="20"/>
      <c r="L685" s="21" t="str">
        <f>'AI - 1'!A684</f>
        <v>No</v>
      </c>
      <c r="M685" s="21" t="str">
        <f>'AI - 2'!A684</f>
        <v>No</v>
      </c>
      <c r="N685" s="21" t="str">
        <f>'AI  - 3'!A684</f>
        <v>No</v>
      </c>
      <c r="O685" s="10">
        <f t="shared" si="3"/>
        <v>0</v>
      </c>
      <c r="P685" s="21" t="str">
        <f>'AI - 1'!B684</f>
        <v>No</v>
      </c>
      <c r="Q685" s="21" t="str">
        <f>'AI - 2'!B684</f>
        <v>No</v>
      </c>
      <c r="R685" s="21" t="str">
        <f>'AI  - 3'!B684</f>
        <v>No</v>
      </c>
      <c r="S685" s="10">
        <f t="shared" si="4"/>
        <v>0</v>
      </c>
      <c r="T685" s="22" t="str">
        <f t="shared" si="5"/>
        <v>No</v>
      </c>
      <c r="U685" s="23"/>
      <c r="V685" s="10"/>
      <c r="W685" s="7"/>
      <c r="X685" s="24"/>
      <c r="Y685" s="25"/>
      <c r="Z685" s="27"/>
      <c r="AA685" s="27"/>
      <c r="AB685" s="28"/>
      <c r="AC685" s="27"/>
      <c r="AD685" s="27"/>
      <c r="AE685" s="27"/>
      <c r="AF685" s="28"/>
      <c r="AG685" s="27"/>
    </row>
    <row r="686" ht="15.75" hidden="1" customHeight="1">
      <c r="A686" s="16"/>
      <c r="B686" s="12">
        <v>531.0</v>
      </c>
      <c r="C686" s="7" t="s">
        <v>1416</v>
      </c>
      <c r="D686" s="7" t="s">
        <v>1417</v>
      </c>
      <c r="E686" s="26" t="s">
        <v>25</v>
      </c>
      <c r="F686" s="18" t="str">
        <f t="shared" si="1"/>
        <v>No</v>
      </c>
      <c r="G686" s="26" t="s">
        <v>25</v>
      </c>
      <c r="H686" s="18" t="str">
        <f t="shared" si="2"/>
        <v>None</v>
      </c>
      <c r="K686" s="20"/>
      <c r="L686" s="21" t="str">
        <f>'AI - 1'!A685</f>
        <v>No</v>
      </c>
      <c r="M686" s="21" t="str">
        <f>'AI - 2'!A685</f>
        <v>No</v>
      </c>
      <c r="N686" s="21" t="str">
        <f>'AI  - 3'!A685</f>
        <v>No</v>
      </c>
      <c r="O686" s="10">
        <f t="shared" si="3"/>
        <v>0</v>
      </c>
      <c r="P686" s="21" t="str">
        <f>'AI - 1'!B685</f>
        <v>No</v>
      </c>
      <c r="Q686" s="21" t="str">
        <f>'AI - 2'!B685</f>
        <v>No</v>
      </c>
      <c r="R686" s="21" t="str">
        <f>'AI  - 3'!B685</f>
        <v>No</v>
      </c>
      <c r="S686" s="10">
        <f t="shared" si="4"/>
        <v>0</v>
      </c>
      <c r="T686" s="22" t="str">
        <f t="shared" si="5"/>
        <v>No</v>
      </c>
      <c r="U686" s="23"/>
      <c r="V686" s="10"/>
      <c r="W686" s="7"/>
      <c r="X686" s="24"/>
      <c r="Y686" s="25"/>
      <c r="Z686" s="27"/>
      <c r="AA686" s="27"/>
      <c r="AB686" s="28"/>
      <c r="AC686" s="27"/>
      <c r="AD686" s="27"/>
      <c r="AE686" s="27"/>
      <c r="AF686" s="28"/>
      <c r="AG686" s="27"/>
    </row>
    <row r="687" ht="15.75" hidden="1" customHeight="1">
      <c r="A687" s="16"/>
      <c r="B687" s="12">
        <v>1051.0</v>
      </c>
      <c r="C687" s="7" t="s">
        <v>1418</v>
      </c>
      <c r="D687" s="7" t="s">
        <v>1419</v>
      </c>
      <c r="E687" s="26" t="s">
        <v>25</v>
      </c>
      <c r="F687" s="18" t="str">
        <f t="shared" si="1"/>
        <v>No</v>
      </c>
      <c r="G687" s="26" t="s">
        <v>25</v>
      </c>
      <c r="H687" s="18" t="str">
        <f t="shared" si="2"/>
        <v>None</v>
      </c>
      <c r="K687" s="20"/>
      <c r="L687" s="21" t="str">
        <f>'AI - 1'!A686</f>
        <v>No</v>
      </c>
      <c r="M687" s="21" t="str">
        <f>'AI - 2'!A686</f>
        <v>No</v>
      </c>
      <c r="N687" s="21" t="str">
        <f>'AI  - 3'!A686</f>
        <v>No</v>
      </c>
      <c r="O687" s="10">
        <f t="shared" si="3"/>
        <v>0</v>
      </c>
      <c r="P687" s="21" t="str">
        <f>'AI - 1'!B686</f>
        <v>No</v>
      </c>
      <c r="Q687" s="21" t="str">
        <f>'AI - 2'!B686</f>
        <v>No</v>
      </c>
      <c r="R687" s="21" t="str">
        <f>'AI  - 3'!B686</f>
        <v>No</v>
      </c>
      <c r="S687" s="10">
        <f t="shared" si="4"/>
        <v>0</v>
      </c>
      <c r="T687" s="22" t="str">
        <f t="shared" si="5"/>
        <v>No</v>
      </c>
      <c r="U687" s="23"/>
      <c r="V687" s="10"/>
      <c r="W687" s="7"/>
      <c r="X687" s="24"/>
      <c r="Y687" s="25"/>
      <c r="Z687" s="27"/>
      <c r="AA687" s="27"/>
      <c r="AB687" s="28"/>
      <c r="AC687" s="27"/>
      <c r="AD687" s="27"/>
      <c r="AE687" s="27"/>
      <c r="AF687" s="28"/>
      <c r="AG687" s="27"/>
    </row>
    <row r="688" ht="15.75" hidden="1" customHeight="1">
      <c r="A688" s="16"/>
      <c r="B688" s="12">
        <v>49.0</v>
      </c>
      <c r="C688" s="18" t="s">
        <v>1420</v>
      </c>
      <c r="D688" s="18" t="s">
        <v>1421</v>
      </c>
      <c r="E688" s="30" t="s">
        <v>25</v>
      </c>
      <c r="F688" s="18" t="str">
        <f t="shared" si="1"/>
        <v>No</v>
      </c>
      <c r="G688" s="30" t="s">
        <v>25</v>
      </c>
      <c r="H688" s="18" t="str">
        <f t="shared" si="2"/>
        <v>None</v>
      </c>
      <c r="K688" s="20"/>
      <c r="L688" s="21" t="str">
        <f>'AI - 1'!A687</f>
        <v>No</v>
      </c>
      <c r="M688" s="21" t="str">
        <f>'AI - 2'!A687</f>
        <v>No</v>
      </c>
      <c r="N688" s="21" t="str">
        <f>'AI  - 3'!A687</f>
        <v>No</v>
      </c>
      <c r="O688" s="10">
        <f t="shared" si="3"/>
        <v>0</v>
      </c>
      <c r="P688" s="21" t="str">
        <f>'AI - 1'!B687</f>
        <v>No</v>
      </c>
      <c r="Q688" s="21" t="str">
        <f>'AI - 2'!B687</f>
        <v>No</v>
      </c>
      <c r="R688" s="21" t="str">
        <f>'AI  - 3'!B687</f>
        <v>No</v>
      </c>
      <c r="S688" s="10">
        <f t="shared" si="4"/>
        <v>0</v>
      </c>
      <c r="T688" s="22" t="str">
        <f t="shared" si="5"/>
        <v>No</v>
      </c>
      <c r="U688" s="23"/>
      <c r="V688" s="10"/>
      <c r="W688" s="7"/>
      <c r="X688" s="24"/>
      <c r="Y688" s="25"/>
      <c r="Z688" s="7"/>
      <c r="AA688" s="7"/>
      <c r="AB688" s="24"/>
      <c r="AC688" s="25"/>
      <c r="AD688" s="7"/>
      <c r="AE688" s="7"/>
      <c r="AF688" s="24"/>
      <c r="AG688" s="25"/>
    </row>
    <row r="689" ht="15.75" hidden="1" customHeight="1">
      <c r="A689" s="16"/>
      <c r="B689" s="12">
        <v>920.0</v>
      </c>
      <c r="C689" s="7" t="s">
        <v>1422</v>
      </c>
      <c r="D689" s="7" t="s">
        <v>1423</v>
      </c>
      <c r="E689" s="26" t="s">
        <v>25</v>
      </c>
      <c r="F689" s="18" t="str">
        <f t="shared" si="1"/>
        <v>No</v>
      </c>
      <c r="G689" s="26" t="s">
        <v>25</v>
      </c>
      <c r="H689" s="18" t="str">
        <f t="shared" si="2"/>
        <v>None</v>
      </c>
      <c r="K689" s="20"/>
      <c r="L689" s="21" t="str">
        <f>'AI - 1'!A688</f>
        <v>No</v>
      </c>
      <c r="M689" s="21" t="str">
        <f>'AI - 2'!A688</f>
        <v>No</v>
      </c>
      <c r="N689" s="21" t="str">
        <f>'AI  - 3'!A688</f>
        <v>No</v>
      </c>
      <c r="O689" s="10">
        <f t="shared" si="3"/>
        <v>0</v>
      </c>
      <c r="P689" s="21" t="str">
        <f>'AI - 1'!B688</f>
        <v>No</v>
      </c>
      <c r="Q689" s="21" t="str">
        <f>'AI - 2'!B688</f>
        <v>No</v>
      </c>
      <c r="R689" s="21" t="str">
        <f>'AI  - 3'!B688</f>
        <v>No</v>
      </c>
      <c r="S689" s="10">
        <f t="shared" si="4"/>
        <v>0</v>
      </c>
      <c r="T689" s="22" t="str">
        <f t="shared" si="5"/>
        <v>No</v>
      </c>
      <c r="U689" s="23"/>
      <c r="V689" s="10"/>
      <c r="W689" s="7"/>
      <c r="X689" s="24"/>
      <c r="Y689" s="25"/>
      <c r="Z689" s="7"/>
      <c r="AA689" s="7"/>
      <c r="AB689" s="24"/>
      <c r="AC689" s="25"/>
      <c r="AD689" s="27"/>
      <c r="AE689" s="27"/>
      <c r="AF689" s="28"/>
      <c r="AG689" s="27"/>
    </row>
    <row r="690" ht="15.75" hidden="1" customHeight="1">
      <c r="A690" s="16"/>
      <c r="B690" s="12">
        <v>764.0</v>
      </c>
      <c r="C690" s="7" t="s">
        <v>1424</v>
      </c>
      <c r="D690" s="7" t="s">
        <v>1425</v>
      </c>
      <c r="E690" s="26" t="s">
        <v>25</v>
      </c>
      <c r="F690" s="18" t="str">
        <f t="shared" si="1"/>
        <v>No</v>
      </c>
      <c r="G690" s="26" t="s">
        <v>25</v>
      </c>
      <c r="H690" s="18" t="str">
        <f t="shared" si="2"/>
        <v>None</v>
      </c>
      <c r="K690" s="20"/>
      <c r="L690" s="21" t="str">
        <f>'AI - 1'!A689</f>
        <v>No</v>
      </c>
      <c r="M690" s="21" t="str">
        <f>'AI - 2'!A689</f>
        <v>No</v>
      </c>
      <c r="N690" s="21" t="str">
        <f>'AI  - 3'!A689</f>
        <v>No</v>
      </c>
      <c r="O690" s="10">
        <f t="shared" si="3"/>
        <v>0</v>
      </c>
      <c r="P690" s="21" t="str">
        <f>'AI - 1'!B689</f>
        <v>No</v>
      </c>
      <c r="Q690" s="21" t="str">
        <f>'AI - 2'!B689</f>
        <v>No</v>
      </c>
      <c r="R690" s="21" t="str">
        <f>'AI  - 3'!B689</f>
        <v>No</v>
      </c>
      <c r="S690" s="10">
        <f t="shared" si="4"/>
        <v>0</v>
      </c>
      <c r="T690" s="22" t="str">
        <f t="shared" si="5"/>
        <v>No</v>
      </c>
      <c r="U690" s="23"/>
      <c r="V690" s="10"/>
      <c r="W690" s="7"/>
      <c r="X690" s="24"/>
      <c r="Y690" s="25"/>
      <c r="Z690" s="27"/>
      <c r="AA690" s="27"/>
      <c r="AB690" s="28"/>
      <c r="AC690" s="27"/>
      <c r="AD690" s="27"/>
      <c r="AE690" s="27"/>
      <c r="AF690" s="28"/>
      <c r="AG690" s="27"/>
    </row>
    <row r="691" ht="15.75" hidden="1" customHeight="1">
      <c r="A691" s="16"/>
      <c r="B691" s="12">
        <v>293.0</v>
      </c>
      <c r="C691" s="7" t="s">
        <v>1426</v>
      </c>
      <c r="D691" s="7" t="s">
        <v>1427</v>
      </c>
      <c r="E691" s="26" t="s">
        <v>25</v>
      </c>
      <c r="F691" s="18" t="str">
        <f t="shared" si="1"/>
        <v>No</v>
      </c>
      <c r="G691" s="26" t="s">
        <v>25</v>
      </c>
      <c r="H691" s="18" t="str">
        <f t="shared" si="2"/>
        <v>None</v>
      </c>
      <c r="K691" s="20"/>
      <c r="L691" s="21" t="str">
        <f>'AI - 1'!A690</f>
        <v>No</v>
      </c>
      <c r="M691" s="21" t="str">
        <f>'AI - 2'!A690</f>
        <v>No</v>
      </c>
      <c r="N691" s="21" t="str">
        <f>'AI  - 3'!A690</f>
        <v>No</v>
      </c>
      <c r="O691" s="10">
        <f t="shared" si="3"/>
        <v>0</v>
      </c>
      <c r="P691" s="21" t="str">
        <f>'AI - 1'!B690</f>
        <v>No</v>
      </c>
      <c r="Q691" s="21" t="str">
        <f>'AI - 2'!B690</f>
        <v>No</v>
      </c>
      <c r="R691" s="21" t="str">
        <f>'AI  - 3'!B690</f>
        <v>No</v>
      </c>
      <c r="S691" s="10">
        <f t="shared" si="4"/>
        <v>0</v>
      </c>
      <c r="T691" s="22" t="str">
        <f t="shared" si="5"/>
        <v>No</v>
      </c>
      <c r="U691" s="23"/>
      <c r="V691" s="10"/>
      <c r="W691" s="7"/>
      <c r="X691" s="24"/>
      <c r="Y691" s="25"/>
      <c r="Z691" s="27"/>
      <c r="AA691" s="27"/>
      <c r="AB691" s="28"/>
      <c r="AC691" s="27"/>
      <c r="AD691" s="27"/>
      <c r="AE691" s="27"/>
      <c r="AF691" s="28"/>
      <c r="AG691" s="27"/>
    </row>
    <row r="692" ht="15.75" hidden="1" customHeight="1">
      <c r="A692" s="16"/>
      <c r="B692" s="12">
        <v>450.0</v>
      </c>
      <c r="C692" s="7" t="s">
        <v>1428</v>
      </c>
      <c r="D692" s="7" t="s">
        <v>1429</v>
      </c>
      <c r="E692" s="26" t="s">
        <v>25</v>
      </c>
      <c r="F692" s="18" t="str">
        <f t="shared" si="1"/>
        <v>No</v>
      </c>
      <c r="G692" s="26" t="s">
        <v>25</v>
      </c>
      <c r="H692" s="18" t="str">
        <f t="shared" si="2"/>
        <v>None</v>
      </c>
      <c r="K692" s="20"/>
      <c r="L692" s="21" t="str">
        <f>'AI - 1'!A691</f>
        <v>No</v>
      </c>
      <c r="M692" s="21" t="str">
        <f>'AI - 2'!A691</f>
        <v>No</v>
      </c>
      <c r="N692" s="21" t="str">
        <f>'AI  - 3'!A691</f>
        <v>No</v>
      </c>
      <c r="O692" s="10">
        <f t="shared" si="3"/>
        <v>0</v>
      </c>
      <c r="P692" s="21" t="str">
        <f>'AI - 1'!B691</f>
        <v>No</v>
      </c>
      <c r="Q692" s="21" t="str">
        <f>'AI - 2'!B691</f>
        <v>No</v>
      </c>
      <c r="R692" s="21" t="str">
        <f>'AI  - 3'!B691</f>
        <v>No</v>
      </c>
      <c r="S692" s="10">
        <f t="shared" si="4"/>
        <v>0</v>
      </c>
      <c r="T692" s="22" t="str">
        <f t="shared" si="5"/>
        <v>No</v>
      </c>
      <c r="U692" s="23"/>
      <c r="V692" s="10"/>
      <c r="W692" s="7"/>
      <c r="X692" s="24"/>
      <c r="Y692" s="25"/>
      <c r="Z692" s="27"/>
      <c r="AA692" s="27"/>
      <c r="AB692" s="28"/>
      <c r="AC692" s="27"/>
      <c r="AD692" s="27"/>
      <c r="AE692" s="27"/>
      <c r="AF692" s="28"/>
      <c r="AG692" s="27"/>
    </row>
    <row r="693" ht="15.75" hidden="1" customHeight="1">
      <c r="A693" s="16"/>
      <c r="B693" s="12">
        <v>732.0</v>
      </c>
      <c r="C693" s="7" t="s">
        <v>197</v>
      </c>
      <c r="D693" s="7" t="s">
        <v>1430</v>
      </c>
      <c r="E693" s="17" t="s">
        <v>21</v>
      </c>
      <c r="F693" s="18" t="str">
        <f t="shared" si="1"/>
        <v>Yes</v>
      </c>
      <c r="G693" s="17" t="s">
        <v>21</v>
      </c>
      <c r="H693" s="18" t="str">
        <f t="shared" si="2"/>
        <v>None</v>
      </c>
      <c r="K693" s="20"/>
      <c r="L693" s="21" t="str">
        <f>'AI - 1'!A692</f>
        <v>Yes</v>
      </c>
      <c r="M693" s="21" t="str">
        <f>'AI - 2'!A692</f>
        <v>Yes</v>
      </c>
      <c r="N693" s="21" t="str">
        <f>'AI  - 3'!A692</f>
        <v>Yes</v>
      </c>
      <c r="O693" s="10">
        <f t="shared" si="3"/>
        <v>3</v>
      </c>
      <c r="P693" s="21" t="str">
        <f>'AI - 1'!B692</f>
        <v>Yes</v>
      </c>
      <c r="Q693" s="21" t="str">
        <f>'AI - 2'!B692</f>
        <v>Yes</v>
      </c>
      <c r="R693" s="21" t="str">
        <f>'AI  - 3'!B692</f>
        <v>Yes</v>
      </c>
      <c r="S693" s="10">
        <f t="shared" si="4"/>
        <v>3</v>
      </c>
      <c r="T693" s="22" t="str">
        <f t="shared" si="5"/>
        <v>Yes</v>
      </c>
      <c r="U693" s="23"/>
      <c r="V693" s="10"/>
      <c r="W693" s="7"/>
      <c r="X693" s="24"/>
      <c r="Y693" s="25"/>
      <c r="Z693" s="27"/>
      <c r="AA693" s="27"/>
      <c r="AB693" s="28"/>
      <c r="AC693" s="27"/>
      <c r="AD693" s="27"/>
      <c r="AE693" s="27"/>
      <c r="AF693" s="28"/>
      <c r="AG693" s="27"/>
    </row>
    <row r="694" ht="15.75" hidden="1" customHeight="1">
      <c r="A694" s="16"/>
      <c r="B694" s="12">
        <v>1066.0</v>
      </c>
      <c r="C694" s="7" t="s">
        <v>1431</v>
      </c>
      <c r="D694" s="7" t="s">
        <v>1432</v>
      </c>
      <c r="E694" s="26" t="s">
        <v>25</v>
      </c>
      <c r="F694" s="18" t="str">
        <f t="shared" si="1"/>
        <v>No</v>
      </c>
      <c r="G694" s="30" t="s">
        <v>25</v>
      </c>
      <c r="H694" s="18" t="str">
        <f t="shared" si="2"/>
        <v>None</v>
      </c>
      <c r="K694" s="20"/>
      <c r="L694" s="21" t="str">
        <f>'AI - 1'!A693</f>
        <v>No</v>
      </c>
      <c r="M694" s="21" t="str">
        <f>'AI - 2'!A693</f>
        <v>No</v>
      </c>
      <c r="N694" s="21" t="str">
        <f>'AI  - 3'!A693</f>
        <v>No</v>
      </c>
      <c r="O694" s="10">
        <f t="shared" si="3"/>
        <v>0</v>
      </c>
      <c r="P694" s="21" t="str">
        <f>'AI - 1'!B693</f>
        <v>No</v>
      </c>
      <c r="Q694" s="21" t="str">
        <f>'AI - 2'!B693</f>
        <v>No</v>
      </c>
      <c r="R694" s="21" t="str">
        <f>'AI  - 3'!B693</f>
        <v>No</v>
      </c>
      <c r="S694" s="10">
        <f t="shared" si="4"/>
        <v>0</v>
      </c>
      <c r="T694" s="22" t="str">
        <f t="shared" si="5"/>
        <v>No</v>
      </c>
      <c r="U694" s="23"/>
      <c r="V694" s="10"/>
      <c r="W694" s="7"/>
      <c r="X694" s="24"/>
      <c r="Y694" s="25"/>
      <c r="Z694" s="7"/>
      <c r="AA694" s="7"/>
      <c r="AB694" s="24"/>
      <c r="AC694" s="25"/>
      <c r="AD694" s="7"/>
      <c r="AE694" s="7"/>
      <c r="AF694" s="24"/>
      <c r="AG694" s="25"/>
    </row>
    <row r="695" ht="15.75" hidden="1" customHeight="1">
      <c r="A695" s="16"/>
      <c r="B695" s="12">
        <v>676.0</v>
      </c>
      <c r="C695" s="7" t="s">
        <v>1433</v>
      </c>
      <c r="D695" s="7" t="s">
        <v>1434</v>
      </c>
      <c r="E695" s="26" t="s">
        <v>25</v>
      </c>
      <c r="F695" s="18" t="str">
        <f t="shared" si="1"/>
        <v>No</v>
      </c>
      <c r="G695" s="26" t="s">
        <v>25</v>
      </c>
      <c r="H695" s="18" t="str">
        <f t="shared" si="2"/>
        <v>None</v>
      </c>
      <c r="K695" s="20"/>
      <c r="L695" s="21" t="str">
        <f>'AI - 1'!A694</f>
        <v>No</v>
      </c>
      <c r="M695" s="21" t="str">
        <f>'AI - 2'!A694</f>
        <v>No</v>
      </c>
      <c r="N695" s="21" t="str">
        <f>'AI  - 3'!A694</f>
        <v>No</v>
      </c>
      <c r="O695" s="10">
        <f t="shared" si="3"/>
        <v>0</v>
      </c>
      <c r="P695" s="21" t="str">
        <f>'AI - 1'!B694</f>
        <v>No</v>
      </c>
      <c r="Q695" s="21" t="str">
        <f>'AI - 2'!B694</f>
        <v>No</v>
      </c>
      <c r="R695" s="21" t="str">
        <f>'AI  - 3'!B694</f>
        <v>No</v>
      </c>
      <c r="S695" s="10">
        <f t="shared" si="4"/>
        <v>0</v>
      </c>
      <c r="T695" s="22" t="str">
        <f t="shared" si="5"/>
        <v>No</v>
      </c>
      <c r="U695" s="23"/>
      <c r="V695" s="10"/>
      <c r="W695" s="7"/>
      <c r="X695" s="24"/>
      <c r="Y695" s="25"/>
      <c r="Z695" s="27"/>
      <c r="AA695" s="27"/>
      <c r="AB695" s="28"/>
      <c r="AC695" s="27"/>
      <c r="AD695" s="27"/>
      <c r="AE695" s="27"/>
      <c r="AF695" s="28"/>
      <c r="AG695" s="27"/>
    </row>
    <row r="696" ht="15.75" hidden="1" customHeight="1">
      <c r="A696" s="16"/>
      <c r="B696" s="12">
        <v>980.0</v>
      </c>
      <c r="C696" s="7" t="s">
        <v>1435</v>
      </c>
      <c r="D696" s="7" t="s">
        <v>1436</v>
      </c>
      <c r="E696" s="26" t="s">
        <v>25</v>
      </c>
      <c r="F696" s="18" t="str">
        <f t="shared" si="1"/>
        <v>No</v>
      </c>
      <c r="G696" s="26" t="s">
        <v>25</v>
      </c>
      <c r="H696" s="18" t="str">
        <f t="shared" si="2"/>
        <v>None</v>
      </c>
      <c r="K696" s="20"/>
      <c r="L696" s="21" t="str">
        <f>'AI - 1'!A695</f>
        <v>No</v>
      </c>
      <c r="M696" s="21" t="str">
        <f>'AI - 2'!A695</f>
        <v>No</v>
      </c>
      <c r="N696" s="21" t="str">
        <f>'AI  - 3'!A695</f>
        <v>No</v>
      </c>
      <c r="O696" s="10">
        <f t="shared" si="3"/>
        <v>0</v>
      </c>
      <c r="P696" s="21" t="str">
        <f>'AI - 1'!B695</f>
        <v>No</v>
      </c>
      <c r="Q696" s="21" t="str">
        <f>'AI - 2'!B695</f>
        <v>No</v>
      </c>
      <c r="R696" s="21" t="str">
        <f>'AI  - 3'!B695</f>
        <v>No</v>
      </c>
      <c r="S696" s="10">
        <f t="shared" si="4"/>
        <v>0</v>
      </c>
      <c r="T696" s="22" t="str">
        <f t="shared" si="5"/>
        <v>No</v>
      </c>
      <c r="U696" s="23"/>
      <c r="V696" s="10"/>
      <c r="W696" s="7"/>
      <c r="X696" s="24"/>
      <c r="Y696" s="25"/>
      <c r="Z696" s="27"/>
      <c r="AA696" s="27"/>
      <c r="AB696" s="28"/>
      <c r="AC696" s="27"/>
      <c r="AD696" s="27"/>
      <c r="AE696" s="27"/>
      <c r="AF696" s="28"/>
      <c r="AG696" s="27"/>
    </row>
    <row r="697" ht="15.75" hidden="1" customHeight="1">
      <c r="A697" s="16"/>
      <c r="B697" s="12">
        <v>97.0</v>
      </c>
      <c r="C697" s="7" t="s">
        <v>1437</v>
      </c>
      <c r="D697" s="7" t="s">
        <v>1438</v>
      </c>
      <c r="E697" s="26" t="s">
        <v>25</v>
      </c>
      <c r="F697" s="18" t="str">
        <f t="shared" si="1"/>
        <v>No</v>
      </c>
      <c r="G697" s="30" t="s">
        <v>25</v>
      </c>
      <c r="H697" s="18" t="str">
        <f t="shared" si="2"/>
        <v>None</v>
      </c>
      <c r="K697" s="20"/>
      <c r="L697" s="21" t="str">
        <f>'AI - 1'!A696</f>
        <v>No</v>
      </c>
      <c r="M697" s="21" t="str">
        <f>'AI - 2'!A696</f>
        <v>No</v>
      </c>
      <c r="N697" s="21" t="str">
        <f>'AI  - 3'!A696</f>
        <v>No</v>
      </c>
      <c r="O697" s="10">
        <f t="shared" si="3"/>
        <v>0</v>
      </c>
      <c r="P697" s="21" t="str">
        <f>'AI - 1'!B696</f>
        <v>No</v>
      </c>
      <c r="Q697" s="21" t="str">
        <f>'AI - 2'!B696</f>
        <v>No</v>
      </c>
      <c r="R697" s="21" t="str">
        <f>'AI  - 3'!B696</f>
        <v>No</v>
      </c>
      <c r="S697" s="10">
        <f t="shared" si="4"/>
        <v>0</v>
      </c>
      <c r="T697" s="22" t="str">
        <f t="shared" si="5"/>
        <v>No</v>
      </c>
      <c r="U697" s="23"/>
      <c r="V697" s="10"/>
      <c r="W697" s="7"/>
      <c r="X697" s="24"/>
      <c r="Y697" s="25"/>
      <c r="Z697" s="27"/>
      <c r="AA697" s="27"/>
      <c r="AB697" s="28"/>
      <c r="AC697" s="27"/>
      <c r="AD697" s="27"/>
      <c r="AE697" s="27"/>
      <c r="AF697" s="28"/>
      <c r="AG697" s="27"/>
    </row>
    <row r="698" ht="15.75" hidden="1" customHeight="1">
      <c r="A698" s="16"/>
      <c r="B698" s="12">
        <v>70.0</v>
      </c>
      <c r="C698" s="18" t="s">
        <v>1439</v>
      </c>
      <c r="D698" s="18" t="s">
        <v>1440</v>
      </c>
      <c r="E698" s="30" t="s">
        <v>25</v>
      </c>
      <c r="F698" s="18" t="str">
        <f t="shared" si="1"/>
        <v>No</v>
      </c>
      <c r="G698" s="30" t="s">
        <v>25</v>
      </c>
      <c r="H698" s="18" t="str">
        <f t="shared" si="2"/>
        <v>None</v>
      </c>
      <c r="K698" s="20"/>
      <c r="L698" s="21" t="str">
        <f>'AI - 1'!A697</f>
        <v>No</v>
      </c>
      <c r="M698" s="21" t="str">
        <f>'AI - 2'!A697</f>
        <v>No</v>
      </c>
      <c r="N698" s="21" t="str">
        <f>'AI  - 3'!A697</f>
        <v>No</v>
      </c>
      <c r="O698" s="10">
        <f t="shared" si="3"/>
        <v>0</v>
      </c>
      <c r="P698" s="21" t="str">
        <f>'AI - 1'!B697</f>
        <v>No</v>
      </c>
      <c r="Q698" s="21" t="str">
        <f>'AI - 2'!B697</f>
        <v>No</v>
      </c>
      <c r="R698" s="21" t="str">
        <f>'AI  - 3'!B697</f>
        <v>No</v>
      </c>
      <c r="S698" s="10">
        <f t="shared" si="4"/>
        <v>0</v>
      </c>
      <c r="T698" s="22" t="str">
        <f t="shared" si="5"/>
        <v>No</v>
      </c>
      <c r="U698" s="23"/>
      <c r="V698" s="10"/>
      <c r="W698" s="7"/>
      <c r="X698" s="24"/>
      <c r="Y698" s="25"/>
      <c r="Z698" s="27"/>
      <c r="AA698" s="27"/>
      <c r="AB698" s="28"/>
      <c r="AC698" s="27"/>
      <c r="AD698" s="27"/>
      <c r="AE698" s="27"/>
      <c r="AF698" s="28"/>
      <c r="AG698" s="27"/>
    </row>
    <row r="699" ht="15.75" hidden="1" customHeight="1">
      <c r="A699" s="16"/>
      <c r="B699" s="12">
        <v>773.0</v>
      </c>
      <c r="C699" s="7" t="s">
        <v>1441</v>
      </c>
      <c r="D699" s="7" t="s">
        <v>1442</v>
      </c>
      <c r="E699" s="26" t="s">
        <v>25</v>
      </c>
      <c r="F699" s="18" t="str">
        <f t="shared" si="1"/>
        <v>No</v>
      </c>
      <c r="G699" s="26" t="s">
        <v>25</v>
      </c>
      <c r="H699" s="18" t="str">
        <f t="shared" si="2"/>
        <v>None</v>
      </c>
      <c r="K699" s="20"/>
      <c r="L699" s="21" t="str">
        <f>'AI - 1'!A698</f>
        <v>No</v>
      </c>
      <c r="M699" s="21" t="str">
        <f>'AI - 2'!A698</f>
        <v>No</v>
      </c>
      <c r="N699" s="21" t="str">
        <f>'AI  - 3'!A698</f>
        <v>No</v>
      </c>
      <c r="O699" s="10">
        <f t="shared" si="3"/>
        <v>0</v>
      </c>
      <c r="P699" s="21" t="str">
        <f>'AI - 1'!B698</f>
        <v>No</v>
      </c>
      <c r="Q699" s="21" t="str">
        <f>'AI - 2'!B698</f>
        <v>No</v>
      </c>
      <c r="R699" s="21" t="str">
        <f>'AI  - 3'!B698</f>
        <v>No</v>
      </c>
      <c r="S699" s="10">
        <f t="shared" si="4"/>
        <v>0</v>
      </c>
      <c r="T699" s="22" t="str">
        <f t="shared" si="5"/>
        <v>No</v>
      </c>
      <c r="U699" s="23"/>
      <c r="V699" s="10"/>
      <c r="W699" s="7"/>
      <c r="X699" s="24"/>
      <c r="Y699" s="25"/>
      <c r="Z699" s="27"/>
      <c r="AA699" s="27"/>
      <c r="AB699" s="28"/>
      <c r="AC699" s="27"/>
      <c r="AD699" s="27"/>
      <c r="AE699" s="27"/>
      <c r="AF699" s="28"/>
      <c r="AG699" s="27"/>
    </row>
    <row r="700" ht="15.75" hidden="1" customHeight="1">
      <c r="A700" s="16"/>
      <c r="B700" s="12">
        <v>434.0</v>
      </c>
      <c r="C700" s="7" t="s">
        <v>1443</v>
      </c>
      <c r="D700" s="7" t="s">
        <v>1444</v>
      </c>
      <c r="E700" s="26" t="s">
        <v>25</v>
      </c>
      <c r="F700" s="18" t="str">
        <f t="shared" si="1"/>
        <v>No</v>
      </c>
      <c r="G700" s="26" t="s">
        <v>25</v>
      </c>
      <c r="H700" s="18" t="str">
        <f t="shared" si="2"/>
        <v>None</v>
      </c>
      <c r="K700" s="20"/>
      <c r="L700" s="21" t="str">
        <f>'AI - 1'!A699</f>
        <v>No</v>
      </c>
      <c r="M700" s="21" t="str">
        <f>'AI - 2'!A699</f>
        <v>No</v>
      </c>
      <c r="N700" s="21" t="str">
        <f>'AI  - 3'!A699</f>
        <v>No</v>
      </c>
      <c r="O700" s="10">
        <f t="shared" si="3"/>
        <v>0</v>
      </c>
      <c r="P700" s="21" t="str">
        <f>'AI - 1'!B699</f>
        <v>No</v>
      </c>
      <c r="Q700" s="21" t="str">
        <f>'AI - 2'!B699</f>
        <v>No</v>
      </c>
      <c r="R700" s="21" t="str">
        <f>'AI  - 3'!B699</f>
        <v>No</v>
      </c>
      <c r="S700" s="10">
        <f t="shared" si="4"/>
        <v>0</v>
      </c>
      <c r="T700" s="22" t="str">
        <f t="shared" si="5"/>
        <v>No</v>
      </c>
      <c r="U700" s="23"/>
      <c r="V700" s="10"/>
      <c r="W700" s="7"/>
      <c r="X700" s="24"/>
      <c r="Y700" s="25"/>
      <c r="Z700" s="27"/>
      <c r="AA700" s="27"/>
      <c r="AB700" s="28"/>
      <c r="AC700" s="27"/>
      <c r="AD700" s="27"/>
      <c r="AE700" s="27"/>
      <c r="AF700" s="28"/>
      <c r="AG700" s="27"/>
    </row>
    <row r="701" ht="15.75" hidden="1" customHeight="1">
      <c r="A701" s="16"/>
      <c r="B701" s="12">
        <v>787.0</v>
      </c>
      <c r="C701" s="7" t="s">
        <v>1445</v>
      </c>
      <c r="D701" s="7" t="s">
        <v>1446</v>
      </c>
      <c r="E701" s="26" t="s">
        <v>25</v>
      </c>
      <c r="F701" s="18" t="str">
        <f t="shared" si="1"/>
        <v>No</v>
      </c>
      <c r="G701" s="26" t="s">
        <v>25</v>
      </c>
      <c r="H701" s="18" t="str">
        <f t="shared" si="2"/>
        <v>None</v>
      </c>
      <c r="K701" s="20"/>
      <c r="L701" s="21" t="str">
        <f>'AI - 1'!A700</f>
        <v>No</v>
      </c>
      <c r="M701" s="21" t="str">
        <f>'AI - 2'!A700</f>
        <v>No</v>
      </c>
      <c r="N701" s="21" t="str">
        <f>'AI  - 3'!A700</f>
        <v>No</v>
      </c>
      <c r="O701" s="10">
        <f t="shared" si="3"/>
        <v>0</v>
      </c>
      <c r="P701" s="21" t="str">
        <f>'AI - 1'!B700</f>
        <v>No</v>
      </c>
      <c r="Q701" s="21" t="str">
        <f>'AI - 2'!B700</f>
        <v>No</v>
      </c>
      <c r="R701" s="21" t="str">
        <f>'AI  - 3'!B700</f>
        <v>No</v>
      </c>
      <c r="S701" s="10">
        <f t="shared" si="4"/>
        <v>0</v>
      </c>
      <c r="T701" s="22" t="str">
        <f t="shared" si="5"/>
        <v>No</v>
      </c>
      <c r="U701" s="23"/>
      <c r="V701" s="10"/>
      <c r="W701" s="7"/>
      <c r="X701" s="24"/>
      <c r="Y701" s="25"/>
      <c r="Z701" s="27"/>
      <c r="AA701" s="27"/>
      <c r="AB701" s="28"/>
      <c r="AC701" s="27"/>
      <c r="AD701" s="27"/>
      <c r="AE701" s="27"/>
      <c r="AF701" s="28"/>
      <c r="AG701" s="27"/>
    </row>
    <row r="702" ht="15.75" hidden="1" customHeight="1">
      <c r="A702" s="16"/>
      <c r="B702" s="12">
        <v>578.0</v>
      </c>
      <c r="C702" s="7" t="s">
        <v>1447</v>
      </c>
      <c r="D702" s="7" t="s">
        <v>1448</v>
      </c>
      <c r="E702" s="26" t="s">
        <v>25</v>
      </c>
      <c r="F702" s="18" t="str">
        <f t="shared" si="1"/>
        <v>No</v>
      </c>
      <c r="G702" s="26" t="s">
        <v>25</v>
      </c>
      <c r="H702" s="18" t="str">
        <f t="shared" si="2"/>
        <v>None</v>
      </c>
      <c r="K702" s="20"/>
      <c r="L702" s="21" t="str">
        <f>'AI - 1'!A701</f>
        <v>No</v>
      </c>
      <c r="M702" s="21" t="str">
        <f>'AI - 2'!A701</f>
        <v>No</v>
      </c>
      <c r="N702" s="21" t="str">
        <f>'AI  - 3'!A701</f>
        <v>No</v>
      </c>
      <c r="O702" s="10">
        <f t="shared" si="3"/>
        <v>0</v>
      </c>
      <c r="P702" s="21" t="str">
        <f>'AI - 1'!B701</f>
        <v>No</v>
      </c>
      <c r="Q702" s="21" t="str">
        <f>'AI - 2'!B701</f>
        <v>No</v>
      </c>
      <c r="R702" s="21" t="str">
        <f>'AI  - 3'!B701</f>
        <v>No</v>
      </c>
      <c r="S702" s="10">
        <f t="shared" si="4"/>
        <v>0</v>
      </c>
      <c r="T702" s="22" t="str">
        <f t="shared" si="5"/>
        <v>No</v>
      </c>
      <c r="U702" s="23"/>
      <c r="V702" s="10"/>
      <c r="W702" s="7"/>
      <c r="X702" s="24"/>
      <c r="Y702" s="25"/>
      <c r="Z702" s="27"/>
      <c r="AA702" s="27"/>
      <c r="AB702" s="28"/>
      <c r="AC702" s="27"/>
      <c r="AD702" s="27"/>
      <c r="AE702" s="27"/>
      <c r="AF702" s="28"/>
      <c r="AG702" s="27"/>
    </row>
    <row r="703" ht="15.75" hidden="1" customHeight="1">
      <c r="A703" s="16"/>
      <c r="B703" s="12">
        <v>671.0</v>
      </c>
      <c r="C703" s="7" t="s">
        <v>1449</v>
      </c>
      <c r="D703" s="7" t="s">
        <v>1450</v>
      </c>
      <c r="E703" s="26" t="s">
        <v>25</v>
      </c>
      <c r="F703" s="18" t="str">
        <f t="shared" si="1"/>
        <v>No</v>
      </c>
      <c r="G703" s="26" t="s">
        <v>25</v>
      </c>
      <c r="H703" s="18" t="str">
        <f t="shared" si="2"/>
        <v>None</v>
      </c>
      <c r="K703" s="20"/>
      <c r="L703" s="21" t="str">
        <f>'AI - 1'!A702</f>
        <v>No</v>
      </c>
      <c r="M703" s="21" t="str">
        <f>'AI - 2'!A702</f>
        <v>No</v>
      </c>
      <c r="N703" s="21" t="str">
        <f>'AI  - 3'!A702</f>
        <v>No</v>
      </c>
      <c r="O703" s="10">
        <f t="shared" si="3"/>
        <v>0</v>
      </c>
      <c r="P703" s="21" t="str">
        <f>'AI - 1'!B702</f>
        <v>No</v>
      </c>
      <c r="Q703" s="21" t="str">
        <f>'AI - 2'!B702</f>
        <v>No</v>
      </c>
      <c r="R703" s="21" t="str">
        <f>'AI  - 3'!B702</f>
        <v>No</v>
      </c>
      <c r="S703" s="10">
        <f t="shared" si="4"/>
        <v>0</v>
      </c>
      <c r="T703" s="22" t="str">
        <f t="shared" si="5"/>
        <v>No</v>
      </c>
      <c r="U703" s="23"/>
      <c r="V703" s="10"/>
      <c r="W703" s="7"/>
      <c r="X703" s="24"/>
      <c r="Y703" s="25"/>
      <c r="Z703" s="27"/>
      <c r="AA703" s="27"/>
      <c r="AB703" s="28"/>
      <c r="AC703" s="27"/>
      <c r="AD703" s="27"/>
      <c r="AE703" s="27"/>
      <c r="AF703" s="28"/>
      <c r="AG703" s="27"/>
    </row>
    <row r="704" ht="15.75" hidden="1" customHeight="1">
      <c r="A704" s="16"/>
      <c r="B704" s="12">
        <v>936.0</v>
      </c>
      <c r="C704" s="7" t="s">
        <v>1451</v>
      </c>
      <c r="D704" s="7" t="s">
        <v>1452</v>
      </c>
      <c r="E704" s="26" t="s">
        <v>25</v>
      </c>
      <c r="F704" s="18" t="str">
        <f t="shared" si="1"/>
        <v>No</v>
      </c>
      <c r="G704" s="26" t="s">
        <v>25</v>
      </c>
      <c r="H704" s="18" t="str">
        <f t="shared" si="2"/>
        <v>None</v>
      </c>
      <c r="K704" s="20"/>
      <c r="L704" s="21" t="str">
        <f>'AI - 1'!A703</f>
        <v>No</v>
      </c>
      <c r="M704" s="21" t="str">
        <f>'AI - 2'!A703</f>
        <v>No</v>
      </c>
      <c r="N704" s="21" t="str">
        <f>'AI  - 3'!A703</f>
        <v>No</v>
      </c>
      <c r="O704" s="10">
        <f t="shared" si="3"/>
        <v>0</v>
      </c>
      <c r="P704" s="21" t="str">
        <f>'AI - 1'!B703</f>
        <v>No</v>
      </c>
      <c r="Q704" s="21" t="str">
        <f>'AI - 2'!B703</f>
        <v>No</v>
      </c>
      <c r="R704" s="21" t="str">
        <f>'AI  - 3'!B703</f>
        <v>No</v>
      </c>
      <c r="S704" s="10">
        <f t="shared" si="4"/>
        <v>0</v>
      </c>
      <c r="T704" s="22" t="str">
        <f t="shared" si="5"/>
        <v>No</v>
      </c>
      <c r="U704" s="23"/>
      <c r="V704" s="10"/>
      <c r="W704" s="7"/>
      <c r="X704" s="24"/>
      <c r="Y704" s="25"/>
      <c r="Z704" s="27"/>
      <c r="AA704" s="27"/>
      <c r="AB704" s="28"/>
      <c r="AC704" s="27"/>
      <c r="AD704" s="27"/>
      <c r="AE704" s="27"/>
      <c r="AF704" s="28"/>
      <c r="AG704" s="27"/>
    </row>
    <row r="705" ht="15.75" hidden="1" customHeight="1">
      <c r="A705" s="16"/>
      <c r="B705" s="12">
        <v>780.0</v>
      </c>
      <c r="C705" s="7" t="s">
        <v>1453</v>
      </c>
      <c r="D705" s="7" t="s">
        <v>1454</v>
      </c>
      <c r="E705" s="26" t="s">
        <v>25</v>
      </c>
      <c r="F705" s="18" t="str">
        <f t="shared" si="1"/>
        <v>No</v>
      </c>
      <c r="G705" s="26" t="s">
        <v>25</v>
      </c>
      <c r="H705" s="18" t="str">
        <f t="shared" si="2"/>
        <v>None</v>
      </c>
      <c r="K705" s="20"/>
      <c r="L705" s="21" t="str">
        <f>'AI - 1'!A704</f>
        <v>No</v>
      </c>
      <c r="M705" s="21" t="str">
        <f>'AI - 2'!A704</f>
        <v>No</v>
      </c>
      <c r="N705" s="21" t="str">
        <f>'AI  - 3'!A704</f>
        <v>No</v>
      </c>
      <c r="O705" s="10">
        <f t="shared" si="3"/>
        <v>0</v>
      </c>
      <c r="P705" s="21" t="str">
        <f>'AI - 1'!B704</f>
        <v>No</v>
      </c>
      <c r="Q705" s="21" t="str">
        <f>'AI - 2'!B704</f>
        <v>No</v>
      </c>
      <c r="R705" s="21" t="str">
        <f>'AI  - 3'!B704</f>
        <v>No</v>
      </c>
      <c r="S705" s="10">
        <f t="shared" si="4"/>
        <v>0</v>
      </c>
      <c r="T705" s="22" t="str">
        <f t="shared" si="5"/>
        <v>No</v>
      </c>
      <c r="U705" s="23"/>
      <c r="V705" s="10"/>
      <c r="W705" s="7"/>
      <c r="X705" s="24"/>
      <c r="Y705" s="25"/>
      <c r="Z705" s="27"/>
      <c r="AA705" s="27"/>
      <c r="AB705" s="28"/>
      <c r="AC705" s="27"/>
      <c r="AD705" s="27"/>
      <c r="AE705" s="27"/>
      <c r="AF705" s="28"/>
      <c r="AG705" s="27"/>
    </row>
    <row r="706" ht="15.75" hidden="1" customHeight="1">
      <c r="A706" s="16"/>
      <c r="B706" s="12">
        <v>906.0</v>
      </c>
      <c r="C706" s="7" t="s">
        <v>1455</v>
      </c>
      <c r="D706" s="7" t="s">
        <v>1456</v>
      </c>
      <c r="E706" s="26" t="s">
        <v>25</v>
      </c>
      <c r="F706" s="18" t="str">
        <f t="shared" si="1"/>
        <v>No</v>
      </c>
      <c r="G706" s="26" t="s">
        <v>25</v>
      </c>
      <c r="H706" s="18" t="str">
        <f t="shared" si="2"/>
        <v>None</v>
      </c>
      <c r="K706" s="20"/>
      <c r="L706" s="21" t="str">
        <f>'AI - 1'!A705</f>
        <v>No</v>
      </c>
      <c r="M706" s="21" t="str">
        <f>'AI - 2'!A705</f>
        <v>No</v>
      </c>
      <c r="N706" s="21" t="str">
        <f>'AI  - 3'!A705</f>
        <v>No</v>
      </c>
      <c r="O706" s="10">
        <f t="shared" si="3"/>
        <v>0</v>
      </c>
      <c r="P706" s="21" t="str">
        <f>'AI - 1'!B705</f>
        <v>No</v>
      </c>
      <c r="Q706" s="21" t="str">
        <f>'AI - 2'!B705</f>
        <v>No</v>
      </c>
      <c r="R706" s="21" t="str">
        <f>'AI  - 3'!B705</f>
        <v>No</v>
      </c>
      <c r="S706" s="10">
        <f t="shared" si="4"/>
        <v>0</v>
      </c>
      <c r="T706" s="22" t="str">
        <f t="shared" si="5"/>
        <v>No</v>
      </c>
      <c r="U706" s="23"/>
      <c r="V706" s="10"/>
      <c r="W706" s="7"/>
      <c r="X706" s="24"/>
      <c r="Y706" s="25"/>
      <c r="Z706" s="27"/>
      <c r="AA706" s="27"/>
      <c r="AB706" s="28"/>
      <c r="AC706" s="27"/>
      <c r="AD706" s="27"/>
      <c r="AE706" s="27"/>
      <c r="AF706" s="28"/>
      <c r="AG706" s="27"/>
    </row>
    <row r="707" ht="15.75" hidden="1" customHeight="1">
      <c r="A707" s="16"/>
      <c r="B707" s="12">
        <v>815.0</v>
      </c>
      <c r="C707" s="7" t="s">
        <v>1457</v>
      </c>
      <c r="D707" s="7" t="s">
        <v>1458</v>
      </c>
      <c r="E707" s="26" t="s">
        <v>25</v>
      </c>
      <c r="F707" s="18" t="str">
        <f t="shared" si="1"/>
        <v>No</v>
      </c>
      <c r="G707" s="26" t="s">
        <v>25</v>
      </c>
      <c r="H707" s="18" t="str">
        <f t="shared" si="2"/>
        <v>None</v>
      </c>
      <c r="K707" s="20"/>
      <c r="L707" s="21" t="str">
        <f>'AI - 1'!A706</f>
        <v>No</v>
      </c>
      <c r="M707" s="21" t="str">
        <f>'AI - 2'!A706</f>
        <v>No</v>
      </c>
      <c r="N707" s="21" t="str">
        <f>'AI  - 3'!A706</f>
        <v>No</v>
      </c>
      <c r="O707" s="10">
        <f t="shared" si="3"/>
        <v>0</v>
      </c>
      <c r="P707" s="21" t="str">
        <f>'AI - 1'!B706</f>
        <v>No</v>
      </c>
      <c r="Q707" s="21" t="str">
        <f>'AI - 2'!B706</f>
        <v>No</v>
      </c>
      <c r="R707" s="21" t="str">
        <f>'AI  - 3'!B706</f>
        <v>No</v>
      </c>
      <c r="S707" s="10">
        <f t="shared" si="4"/>
        <v>0</v>
      </c>
      <c r="T707" s="22" t="str">
        <f t="shared" si="5"/>
        <v>No</v>
      </c>
      <c r="U707" s="23"/>
      <c r="V707" s="10"/>
      <c r="W707" s="7"/>
      <c r="X707" s="24"/>
      <c r="Y707" s="25"/>
      <c r="Z707" s="27"/>
      <c r="AA707" s="27"/>
      <c r="AB707" s="28"/>
      <c r="AC707" s="27"/>
      <c r="AD707" s="27"/>
      <c r="AE707" s="27"/>
      <c r="AF707" s="28"/>
      <c r="AG707" s="27"/>
    </row>
    <row r="708" ht="15.75" hidden="1" customHeight="1">
      <c r="A708" s="16"/>
      <c r="B708" s="12">
        <v>634.0</v>
      </c>
      <c r="C708" s="7" t="s">
        <v>1459</v>
      </c>
      <c r="D708" s="7" t="s">
        <v>1460</v>
      </c>
      <c r="E708" s="26" t="s">
        <v>25</v>
      </c>
      <c r="F708" s="18" t="str">
        <f t="shared" si="1"/>
        <v>No</v>
      </c>
      <c r="G708" s="26" t="s">
        <v>25</v>
      </c>
      <c r="H708" s="18" t="str">
        <f t="shared" si="2"/>
        <v>None</v>
      </c>
      <c r="K708" s="20"/>
      <c r="L708" s="21" t="str">
        <f>'AI - 1'!A707</f>
        <v>No</v>
      </c>
      <c r="M708" s="21" t="str">
        <f>'AI - 2'!A707</f>
        <v>No</v>
      </c>
      <c r="N708" s="21" t="str">
        <f>'AI  - 3'!A707</f>
        <v>No</v>
      </c>
      <c r="O708" s="10">
        <f t="shared" si="3"/>
        <v>0</v>
      </c>
      <c r="P708" s="21" t="str">
        <f>'AI - 1'!B707</f>
        <v>No</v>
      </c>
      <c r="Q708" s="21" t="str">
        <f>'AI - 2'!B707</f>
        <v>No</v>
      </c>
      <c r="R708" s="21" t="str">
        <f>'AI  - 3'!B707</f>
        <v>No</v>
      </c>
      <c r="S708" s="10">
        <f t="shared" si="4"/>
        <v>0</v>
      </c>
      <c r="T708" s="22" t="str">
        <f t="shared" si="5"/>
        <v>No</v>
      </c>
      <c r="U708" s="23"/>
      <c r="V708" s="10"/>
      <c r="W708" s="7"/>
      <c r="X708" s="24"/>
      <c r="Y708" s="25"/>
      <c r="Z708" s="7"/>
      <c r="AA708" s="7"/>
      <c r="AB708" s="24"/>
      <c r="AC708" s="25"/>
      <c r="AD708" s="7"/>
      <c r="AE708" s="7"/>
      <c r="AF708" s="24"/>
      <c r="AG708" s="25"/>
    </row>
    <row r="709" ht="15.75" hidden="1" customHeight="1">
      <c r="A709" s="16"/>
      <c r="B709" s="12">
        <v>874.0</v>
      </c>
      <c r="C709" s="7" t="s">
        <v>1461</v>
      </c>
      <c r="D709" s="7" t="s">
        <v>1462</v>
      </c>
      <c r="E709" s="26" t="s">
        <v>25</v>
      </c>
      <c r="F709" s="18" t="str">
        <f t="shared" si="1"/>
        <v>No</v>
      </c>
      <c r="G709" s="26" t="s">
        <v>25</v>
      </c>
      <c r="H709" s="18" t="str">
        <f t="shared" si="2"/>
        <v>None</v>
      </c>
      <c r="K709" s="20"/>
      <c r="L709" s="21" t="str">
        <f>'AI - 1'!A708</f>
        <v>No</v>
      </c>
      <c r="M709" s="21" t="str">
        <f>'AI - 2'!A708</f>
        <v>No</v>
      </c>
      <c r="N709" s="21" t="str">
        <f>'AI  - 3'!A708</f>
        <v>No</v>
      </c>
      <c r="O709" s="10">
        <f t="shared" si="3"/>
        <v>0</v>
      </c>
      <c r="P709" s="21" t="str">
        <f>'AI - 1'!B708</f>
        <v>No</v>
      </c>
      <c r="Q709" s="21" t="str">
        <f>'AI - 2'!B708</f>
        <v>No</v>
      </c>
      <c r="R709" s="21" t="str">
        <f>'AI  - 3'!B708</f>
        <v>No</v>
      </c>
      <c r="S709" s="10">
        <f t="shared" si="4"/>
        <v>0</v>
      </c>
      <c r="T709" s="22" t="str">
        <f t="shared" si="5"/>
        <v>No</v>
      </c>
      <c r="U709" s="23"/>
      <c r="V709" s="10"/>
      <c r="W709" s="7"/>
      <c r="X709" s="24"/>
      <c r="Y709" s="25"/>
      <c r="Z709" s="27"/>
      <c r="AA709" s="27"/>
      <c r="AB709" s="28"/>
      <c r="AC709" s="27"/>
      <c r="AD709" s="27"/>
      <c r="AE709" s="27"/>
      <c r="AF709" s="28"/>
      <c r="AG709" s="27"/>
    </row>
    <row r="710" ht="15.75" hidden="1" customHeight="1">
      <c r="A710" s="16"/>
      <c r="B710" s="12">
        <v>296.0</v>
      </c>
      <c r="C710" s="7" t="s">
        <v>1463</v>
      </c>
      <c r="D710" s="7" t="s">
        <v>1464</v>
      </c>
      <c r="E710" s="26" t="s">
        <v>25</v>
      </c>
      <c r="F710" s="18" t="str">
        <f t="shared" si="1"/>
        <v>No</v>
      </c>
      <c r="G710" s="26" t="s">
        <v>25</v>
      </c>
      <c r="H710" s="18" t="str">
        <f t="shared" si="2"/>
        <v>None</v>
      </c>
      <c r="K710" s="20"/>
      <c r="L710" s="21" t="str">
        <f>'AI - 1'!A709</f>
        <v>No</v>
      </c>
      <c r="M710" s="21" t="str">
        <f>'AI - 2'!A709</f>
        <v>No</v>
      </c>
      <c r="N710" s="21" t="str">
        <f>'AI  - 3'!A709</f>
        <v>No</v>
      </c>
      <c r="O710" s="10">
        <f t="shared" si="3"/>
        <v>0</v>
      </c>
      <c r="P710" s="21" t="str">
        <f>'AI - 1'!B709</f>
        <v>No</v>
      </c>
      <c r="Q710" s="21" t="str">
        <f>'AI - 2'!B709</f>
        <v>No</v>
      </c>
      <c r="R710" s="21" t="str">
        <f>'AI  - 3'!B709</f>
        <v>No</v>
      </c>
      <c r="S710" s="10">
        <f t="shared" si="4"/>
        <v>0</v>
      </c>
      <c r="T710" s="22" t="str">
        <f t="shared" si="5"/>
        <v>No</v>
      </c>
      <c r="U710" s="23"/>
      <c r="V710" s="10"/>
      <c r="W710" s="7"/>
      <c r="X710" s="24"/>
      <c r="Y710" s="25"/>
      <c r="Z710" s="27"/>
      <c r="AA710" s="27"/>
      <c r="AB710" s="28"/>
      <c r="AC710" s="27"/>
      <c r="AD710" s="27"/>
      <c r="AE710" s="27"/>
      <c r="AF710" s="28"/>
      <c r="AG710" s="27"/>
    </row>
    <row r="711" ht="15.75" hidden="1" customHeight="1">
      <c r="A711" s="16"/>
      <c r="B711" s="12">
        <v>127.0</v>
      </c>
      <c r="C711" s="7" t="s">
        <v>1465</v>
      </c>
      <c r="D711" s="7" t="s">
        <v>1466</v>
      </c>
      <c r="E711" s="26" t="s">
        <v>25</v>
      </c>
      <c r="F711" s="18" t="str">
        <f t="shared" si="1"/>
        <v>No</v>
      </c>
      <c r="G711" s="26" t="s">
        <v>25</v>
      </c>
      <c r="H711" s="18" t="str">
        <f t="shared" si="2"/>
        <v>None</v>
      </c>
      <c r="K711" s="20"/>
      <c r="L711" s="21" t="str">
        <f>'AI - 1'!A710</f>
        <v>No</v>
      </c>
      <c r="M711" s="21" t="str">
        <f>'AI - 2'!A710</f>
        <v>No</v>
      </c>
      <c r="N711" s="21" t="str">
        <f>'AI  - 3'!A710</f>
        <v>No</v>
      </c>
      <c r="O711" s="10">
        <f t="shared" si="3"/>
        <v>0</v>
      </c>
      <c r="P711" s="21" t="str">
        <f>'AI - 1'!B710</f>
        <v>No</v>
      </c>
      <c r="Q711" s="21" t="str">
        <f>'AI - 2'!B710</f>
        <v>No</v>
      </c>
      <c r="R711" s="21" t="str">
        <f>'AI  - 3'!B710</f>
        <v>No</v>
      </c>
      <c r="S711" s="10">
        <f t="shared" si="4"/>
        <v>0</v>
      </c>
      <c r="T711" s="22" t="str">
        <f t="shared" si="5"/>
        <v>No</v>
      </c>
      <c r="U711" s="23"/>
      <c r="V711" s="10"/>
      <c r="W711" s="7"/>
      <c r="X711" s="24"/>
      <c r="Y711" s="25"/>
      <c r="Z711" s="27"/>
      <c r="AA711" s="27"/>
      <c r="AB711" s="28"/>
      <c r="AC711" s="27"/>
      <c r="AD711" s="27"/>
      <c r="AE711" s="27"/>
      <c r="AF711" s="28"/>
      <c r="AG711" s="27"/>
    </row>
    <row r="712" ht="15.75" hidden="1" customHeight="1">
      <c r="A712" s="16"/>
      <c r="B712" s="12">
        <v>605.0</v>
      </c>
      <c r="C712" s="7" t="s">
        <v>1467</v>
      </c>
      <c r="D712" s="7" t="s">
        <v>1468</v>
      </c>
      <c r="E712" s="26" t="s">
        <v>25</v>
      </c>
      <c r="F712" s="18" t="str">
        <f t="shared" si="1"/>
        <v>No</v>
      </c>
      <c r="G712" s="26" t="s">
        <v>25</v>
      </c>
      <c r="H712" s="18" t="str">
        <f t="shared" si="2"/>
        <v>None</v>
      </c>
      <c r="K712" s="20"/>
      <c r="L712" s="21" t="str">
        <f>'AI - 1'!A711</f>
        <v>No</v>
      </c>
      <c r="M712" s="21" t="str">
        <f>'AI - 2'!A711</f>
        <v>No</v>
      </c>
      <c r="N712" s="21" t="str">
        <f>'AI  - 3'!A711</f>
        <v>No</v>
      </c>
      <c r="O712" s="10">
        <f t="shared" si="3"/>
        <v>0</v>
      </c>
      <c r="P712" s="21" t="str">
        <f>'AI - 1'!B711</f>
        <v>No</v>
      </c>
      <c r="Q712" s="21" t="str">
        <f>'AI - 2'!B711</f>
        <v>No</v>
      </c>
      <c r="R712" s="21" t="str">
        <f>'AI  - 3'!B711</f>
        <v>No</v>
      </c>
      <c r="S712" s="10">
        <f t="shared" si="4"/>
        <v>0</v>
      </c>
      <c r="T712" s="22" t="str">
        <f t="shared" si="5"/>
        <v>No</v>
      </c>
      <c r="U712" s="23"/>
      <c r="V712" s="10"/>
      <c r="W712" s="7"/>
      <c r="X712" s="24"/>
      <c r="Y712" s="25"/>
      <c r="Z712" s="7"/>
      <c r="AA712" s="7"/>
      <c r="AB712" s="24"/>
      <c r="AC712" s="25"/>
      <c r="AD712" s="7"/>
      <c r="AE712" s="7"/>
      <c r="AF712" s="24"/>
      <c r="AG712" s="25"/>
    </row>
    <row r="713" ht="15.75" hidden="1" customHeight="1">
      <c r="A713" s="16"/>
      <c r="B713" s="12">
        <v>849.0</v>
      </c>
      <c r="C713" s="7" t="s">
        <v>1469</v>
      </c>
      <c r="D713" s="7" t="s">
        <v>1470</v>
      </c>
      <c r="E713" s="26" t="s">
        <v>25</v>
      </c>
      <c r="F713" s="18" t="str">
        <f t="shared" si="1"/>
        <v>No</v>
      </c>
      <c r="G713" s="26" t="s">
        <v>25</v>
      </c>
      <c r="H713" s="18" t="str">
        <f t="shared" si="2"/>
        <v>None</v>
      </c>
      <c r="K713" s="20"/>
      <c r="L713" s="21" t="str">
        <f>'AI - 1'!A712</f>
        <v>No</v>
      </c>
      <c r="M713" s="21" t="str">
        <f>'AI - 2'!A712</f>
        <v>No</v>
      </c>
      <c r="N713" s="21" t="str">
        <f>'AI  - 3'!A712</f>
        <v>No</v>
      </c>
      <c r="O713" s="10">
        <f t="shared" si="3"/>
        <v>0</v>
      </c>
      <c r="P713" s="21" t="str">
        <f>'AI - 1'!B712</f>
        <v>No</v>
      </c>
      <c r="Q713" s="21" t="str">
        <f>'AI - 2'!B712</f>
        <v>No</v>
      </c>
      <c r="R713" s="21" t="str">
        <f>'AI  - 3'!B712</f>
        <v>No</v>
      </c>
      <c r="S713" s="10">
        <f t="shared" si="4"/>
        <v>0</v>
      </c>
      <c r="T713" s="22" t="str">
        <f t="shared" si="5"/>
        <v>No</v>
      </c>
      <c r="U713" s="23"/>
      <c r="V713" s="10"/>
      <c r="W713" s="7"/>
      <c r="X713" s="24"/>
      <c r="Y713" s="25"/>
      <c r="Z713" s="27"/>
      <c r="AA713" s="27"/>
      <c r="AB713" s="28"/>
      <c r="AC713" s="27"/>
      <c r="AD713" s="27"/>
      <c r="AE713" s="27"/>
      <c r="AF713" s="28"/>
      <c r="AG713" s="27"/>
    </row>
    <row r="714" ht="15.75" hidden="1" customHeight="1">
      <c r="A714" s="16"/>
      <c r="B714" s="12">
        <v>273.0</v>
      </c>
      <c r="C714" s="7" t="s">
        <v>1471</v>
      </c>
      <c r="D714" s="7" t="s">
        <v>1472</v>
      </c>
      <c r="E714" s="26" t="s">
        <v>25</v>
      </c>
      <c r="F714" s="18" t="str">
        <f t="shared" si="1"/>
        <v>No</v>
      </c>
      <c r="G714" s="26" t="s">
        <v>25</v>
      </c>
      <c r="H714" s="18" t="str">
        <f t="shared" si="2"/>
        <v>None</v>
      </c>
      <c r="K714" s="20"/>
      <c r="L714" s="21" t="str">
        <f>'AI - 1'!A713</f>
        <v>No</v>
      </c>
      <c r="M714" s="21" t="str">
        <f>'AI - 2'!A713</f>
        <v>No</v>
      </c>
      <c r="N714" s="21" t="str">
        <f>'AI  - 3'!A713</f>
        <v>No</v>
      </c>
      <c r="O714" s="10">
        <f t="shared" si="3"/>
        <v>0</v>
      </c>
      <c r="P714" s="21" t="str">
        <f>'AI - 1'!B713</f>
        <v>No</v>
      </c>
      <c r="Q714" s="21" t="str">
        <f>'AI - 2'!B713</f>
        <v>No</v>
      </c>
      <c r="R714" s="21" t="str">
        <f>'AI  - 3'!B713</f>
        <v>No</v>
      </c>
      <c r="S714" s="10">
        <f t="shared" si="4"/>
        <v>0</v>
      </c>
      <c r="T714" s="22" t="str">
        <f t="shared" si="5"/>
        <v>No</v>
      </c>
      <c r="U714" s="23"/>
      <c r="V714" s="10"/>
      <c r="W714" s="7"/>
      <c r="X714" s="24"/>
      <c r="Y714" s="25"/>
      <c r="Z714" s="27"/>
      <c r="AA714" s="27"/>
      <c r="AB714" s="28"/>
      <c r="AC714" s="27"/>
      <c r="AD714" s="27"/>
      <c r="AE714" s="27"/>
      <c r="AF714" s="28"/>
      <c r="AG714" s="27"/>
    </row>
    <row r="715" ht="15.75" hidden="1" customHeight="1">
      <c r="A715" s="16"/>
      <c r="B715" s="12">
        <v>550.0</v>
      </c>
      <c r="C715" s="7" t="s">
        <v>1473</v>
      </c>
      <c r="D715" s="7" t="s">
        <v>1474</v>
      </c>
      <c r="E715" s="26" t="s">
        <v>25</v>
      </c>
      <c r="F715" s="18" t="str">
        <f t="shared" si="1"/>
        <v>No</v>
      </c>
      <c r="G715" s="26" t="s">
        <v>25</v>
      </c>
      <c r="H715" s="18" t="str">
        <f t="shared" si="2"/>
        <v>None</v>
      </c>
      <c r="K715" s="20"/>
      <c r="L715" s="21" t="str">
        <f>'AI - 1'!A714</f>
        <v>No</v>
      </c>
      <c r="M715" s="21" t="str">
        <f>'AI - 2'!A714</f>
        <v>No</v>
      </c>
      <c r="N715" s="21" t="str">
        <f>'AI  - 3'!A714</f>
        <v>No</v>
      </c>
      <c r="O715" s="10">
        <f t="shared" si="3"/>
        <v>0</v>
      </c>
      <c r="P715" s="21" t="str">
        <f>'AI - 1'!B714</f>
        <v>No</v>
      </c>
      <c r="Q715" s="21" t="str">
        <f>'AI - 2'!B714</f>
        <v>No</v>
      </c>
      <c r="R715" s="21" t="str">
        <f>'AI  - 3'!B714</f>
        <v>No</v>
      </c>
      <c r="S715" s="10">
        <f t="shared" si="4"/>
        <v>0</v>
      </c>
      <c r="T715" s="22" t="str">
        <f t="shared" si="5"/>
        <v>No</v>
      </c>
      <c r="U715" s="23"/>
      <c r="V715" s="10"/>
      <c r="W715" s="7"/>
      <c r="X715" s="24"/>
      <c r="Y715" s="25"/>
      <c r="Z715" s="27"/>
      <c r="AA715" s="27"/>
      <c r="AB715" s="28"/>
      <c r="AC715" s="27"/>
      <c r="AD715" s="27"/>
      <c r="AE715" s="27"/>
      <c r="AF715" s="28"/>
      <c r="AG715" s="27"/>
    </row>
    <row r="716" ht="15.75" hidden="1" customHeight="1">
      <c r="A716" s="16"/>
      <c r="B716" s="12">
        <v>609.0</v>
      </c>
      <c r="C716" s="39" t="s">
        <v>1475</v>
      </c>
      <c r="D716" s="7" t="s">
        <v>1476</v>
      </c>
      <c r="E716" s="26" t="s">
        <v>25</v>
      </c>
      <c r="F716" s="18" t="str">
        <f t="shared" si="1"/>
        <v>No</v>
      </c>
      <c r="G716" s="26" t="s">
        <v>25</v>
      </c>
      <c r="H716" s="18" t="str">
        <f t="shared" si="2"/>
        <v>None</v>
      </c>
      <c r="K716" s="20"/>
      <c r="L716" s="21" t="str">
        <f>'AI - 1'!A715</f>
        <v>No</v>
      </c>
      <c r="M716" s="21" t="str">
        <f>'AI - 2'!A715</f>
        <v>No</v>
      </c>
      <c r="N716" s="21" t="str">
        <f>'AI  - 3'!A715</f>
        <v>No</v>
      </c>
      <c r="O716" s="10">
        <f t="shared" si="3"/>
        <v>0</v>
      </c>
      <c r="P716" s="21" t="str">
        <f>'AI - 1'!B715</f>
        <v>No</v>
      </c>
      <c r="Q716" s="21" t="str">
        <f>'AI - 2'!B715</f>
        <v>No</v>
      </c>
      <c r="R716" s="21" t="str">
        <f>'AI  - 3'!B715</f>
        <v>No</v>
      </c>
      <c r="S716" s="10">
        <f t="shared" si="4"/>
        <v>0</v>
      </c>
      <c r="T716" s="22" t="str">
        <f t="shared" si="5"/>
        <v>No</v>
      </c>
      <c r="U716" s="23"/>
      <c r="V716" s="10"/>
      <c r="W716" s="7"/>
      <c r="X716" s="24"/>
      <c r="Y716" s="25"/>
      <c r="Z716" s="27"/>
      <c r="AA716" s="27"/>
      <c r="AB716" s="28"/>
      <c r="AC716" s="27"/>
      <c r="AD716" s="27"/>
      <c r="AE716" s="27"/>
      <c r="AF716" s="28"/>
      <c r="AG716" s="27"/>
    </row>
    <row r="717" ht="15.75" hidden="1" customHeight="1">
      <c r="A717" s="16"/>
      <c r="B717" s="12">
        <v>833.0</v>
      </c>
      <c r="C717" s="7" t="s">
        <v>1477</v>
      </c>
      <c r="D717" s="7" t="s">
        <v>1478</v>
      </c>
      <c r="E717" s="26" t="s">
        <v>25</v>
      </c>
      <c r="F717" s="18" t="str">
        <f t="shared" si="1"/>
        <v>No</v>
      </c>
      <c r="G717" s="26" t="s">
        <v>25</v>
      </c>
      <c r="H717" s="18" t="str">
        <f t="shared" si="2"/>
        <v>None</v>
      </c>
      <c r="K717" s="20"/>
      <c r="L717" s="21" t="str">
        <f>'AI - 1'!A716</f>
        <v>No</v>
      </c>
      <c r="M717" s="21" t="str">
        <f>'AI - 2'!A716</f>
        <v>No</v>
      </c>
      <c r="N717" s="21" t="str">
        <f>'AI  - 3'!A716</f>
        <v>No</v>
      </c>
      <c r="O717" s="10">
        <f t="shared" si="3"/>
        <v>0</v>
      </c>
      <c r="P717" s="21" t="str">
        <f>'AI - 1'!B716</f>
        <v>No</v>
      </c>
      <c r="Q717" s="21" t="str">
        <f>'AI - 2'!B716</f>
        <v>No</v>
      </c>
      <c r="R717" s="21" t="str">
        <f>'AI  - 3'!B716</f>
        <v>No</v>
      </c>
      <c r="S717" s="10">
        <f t="shared" si="4"/>
        <v>0</v>
      </c>
      <c r="T717" s="22" t="str">
        <f t="shared" si="5"/>
        <v>No</v>
      </c>
      <c r="U717" s="23"/>
      <c r="V717" s="10"/>
      <c r="W717" s="7"/>
      <c r="X717" s="24"/>
      <c r="Y717" s="25"/>
      <c r="Z717" s="27"/>
      <c r="AA717" s="27"/>
      <c r="AB717" s="28"/>
      <c r="AC717" s="27"/>
      <c r="AD717" s="27"/>
      <c r="AE717" s="27"/>
      <c r="AF717" s="28"/>
      <c r="AG717" s="27"/>
    </row>
    <row r="718" ht="15.75" hidden="1" customHeight="1">
      <c r="A718" s="16"/>
      <c r="B718" s="12">
        <v>973.0</v>
      </c>
      <c r="C718" s="7" t="s">
        <v>1479</v>
      </c>
      <c r="D718" s="7" t="s">
        <v>1480</v>
      </c>
      <c r="E718" s="26" t="s">
        <v>25</v>
      </c>
      <c r="F718" s="18" t="str">
        <f t="shared" si="1"/>
        <v>No</v>
      </c>
      <c r="G718" s="26" t="s">
        <v>25</v>
      </c>
      <c r="H718" s="18" t="str">
        <f t="shared" si="2"/>
        <v>None</v>
      </c>
      <c r="K718" s="20"/>
      <c r="L718" s="21" t="str">
        <f>'AI - 1'!A717</f>
        <v>No</v>
      </c>
      <c r="M718" s="21" t="str">
        <f>'AI - 2'!A717</f>
        <v>No</v>
      </c>
      <c r="N718" s="21" t="str">
        <f>'AI  - 3'!A717</f>
        <v>No</v>
      </c>
      <c r="O718" s="10">
        <f t="shared" si="3"/>
        <v>0</v>
      </c>
      <c r="P718" s="21" t="str">
        <f>'AI - 1'!B717</f>
        <v>No</v>
      </c>
      <c r="Q718" s="21" t="str">
        <f>'AI - 2'!B717</f>
        <v>No</v>
      </c>
      <c r="R718" s="21" t="str">
        <f>'AI  - 3'!B717</f>
        <v>No</v>
      </c>
      <c r="S718" s="10">
        <f t="shared" si="4"/>
        <v>0</v>
      </c>
      <c r="T718" s="22" t="str">
        <f t="shared" si="5"/>
        <v>No</v>
      </c>
      <c r="U718" s="23"/>
      <c r="V718" s="10"/>
      <c r="W718" s="7"/>
      <c r="X718" s="24"/>
      <c r="Y718" s="25"/>
      <c r="Z718" s="27"/>
      <c r="AA718" s="27"/>
      <c r="AB718" s="28"/>
      <c r="AC718" s="27"/>
      <c r="AD718" s="27"/>
      <c r="AE718" s="27"/>
      <c r="AF718" s="28"/>
      <c r="AG718" s="27"/>
    </row>
    <row r="719" ht="15.75" hidden="1" customHeight="1">
      <c r="A719" s="16"/>
      <c r="B719" s="12">
        <v>378.0</v>
      </c>
      <c r="C719" s="7" t="s">
        <v>1481</v>
      </c>
      <c r="D719" s="7" t="s">
        <v>1482</v>
      </c>
      <c r="E719" s="26" t="s">
        <v>25</v>
      </c>
      <c r="F719" s="18" t="str">
        <f t="shared" si="1"/>
        <v>No</v>
      </c>
      <c r="G719" s="26" t="s">
        <v>25</v>
      </c>
      <c r="H719" s="18" t="str">
        <f t="shared" si="2"/>
        <v>None</v>
      </c>
      <c r="K719" s="20"/>
      <c r="L719" s="21" t="str">
        <f>'AI - 1'!A718</f>
        <v>No</v>
      </c>
      <c r="M719" s="21" t="str">
        <f>'AI - 2'!A718</f>
        <v>No</v>
      </c>
      <c r="N719" s="21" t="str">
        <f>'AI  - 3'!A718</f>
        <v>No</v>
      </c>
      <c r="O719" s="10">
        <f t="shared" si="3"/>
        <v>0</v>
      </c>
      <c r="P719" s="21" t="str">
        <f>'AI - 1'!B718</f>
        <v>No</v>
      </c>
      <c r="Q719" s="21" t="str">
        <f>'AI - 2'!B718</f>
        <v>No</v>
      </c>
      <c r="R719" s="21" t="str">
        <f>'AI  - 3'!B718</f>
        <v>No</v>
      </c>
      <c r="S719" s="10">
        <f t="shared" si="4"/>
        <v>0</v>
      </c>
      <c r="T719" s="22" t="str">
        <f t="shared" si="5"/>
        <v>No</v>
      </c>
      <c r="U719" s="23"/>
      <c r="V719" s="10"/>
      <c r="W719" s="7"/>
      <c r="X719" s="24"/>
      <c r="Y719" s="25"/>
      <c r="Z719" s="27"/>
      <c r="AA719" s="27"/>
      <c r="AB719" s="28"/>
      <c r="AC719" s="27"/>
      <c r="AD719" s="27"/>
      <c r="AE719" s="27"/>
      <c r="AF719" s="28"/>
      <c r="AG719" s="27"/>
    </row>
    <row r="720" ht="15.75" hidden="1" customHeight="1">
      <c r="A720" s="16"/>
      <c r="B720" s="12">
        <v>570.0</v>
      </c>
      <c r="C720" s="7" t="s">
        <v>1483</v>
      </c>
      <c r="D720" s="7" t="s">
        <v>1484</v>
      </c>
      <c r="E720" s="26" t="s">
        <v>25</v>
      </c>
      <c r="F720" s="18" t="str">
        <f t="shared" si="1"/>
        <v>No</v>
      </c>
      <c r="G720" s="26" t="s">
        <v>25</v>
      </c>
      <c r="H720" s="18" t="str">
        <f t="shared" si="2"/>
        <v>None</v>
      </c>
      <c r="K720" s="20"/>
      <c r="L720" s="21" t="str">
        <f>'AI - 1'!A719</f>
        <v>No</v>
      </c>
      <c r="M720" s="21" t="str">
        <f>'AI - 2'!A719</f>
        <v>No</v>
      </c>
      <c r="N720" s="21" t="str">
        <f>'AI  - 3'!A719</f>
        <v>No</v>
      </c>
      <c r="O720" s="10">
        <f t="shared" si="3"/>
        <v>0</v>
      </c>
      <c r="P720" s="21" t="str">
        <f>'AI - 1'!B719</f>
        <v>No</v>
      </c>
      <c r="Q720" s="21" t="str">
        <f>'AI - 2'!B719</f>
        <v>No</v>
      </c>
      <c r="R720" s="21" t="str">
        <f>'AI  - 3'!B719</f>
        <v>No</v>
      </c>
      <c r="S720" s="10">
        <f t="shared" si="4"/>
        <v>0</v>
      </c>
      <c r="T720" s="22" t="str">
        <f t="shared" si="5"/>
        <v>No</v>
      </c>
      <c r="U720" s="23"/>
      <c r="V720" s="10"/>
      <c r="W720" s="7"/>
      <c r="X720" s="24"/>
      <c r="Y720" s="25"/>
      <c r="Z720" s="7"/>
      <c r="AA720" s="7"/>
      <c r="AB720" s="24"/>
      <c r="AC720" s="25"/>
      <c r="AD720" s="7"/>
      <c r="AE720" s="7"/>
      <c r="AF720" s="24"/>
      <c r="AG720" s="25"/>
    </row>
    <row r="721" ht="15.75" hidden="1" customHeight="1">
      <c r="A721" s="16"/>
      <c r="B721" s="12">
        <v>1014.0</v>
      </c>
      <c r="C721" s="7" t="s">
        <v>1485</v>
      </c>
      <c r="D721" s="7" t="s">
        <v>1486</v>
      </c>
      <c r="E721" s="26" t="s">
        <v>25</v>
      </c>
      <c r="F721" s="18" t="str">
        <f t="shared" si="1"/>
        <v>No</v>
      </c>
      <c r="G721" s="26" t="s">
        <v>25</v>
      </c>
      <c r="H721" s="18" t="str">
        <f t="shared" si="2"/>
        <v>None</v>
      </c>
      <c r="K721" s="20"/>
      <c r="L721" s="21" t="str">
        <f>'AI - 1'!A720</f>
        <v>No</v>
      </c>
      <c r="M721" s="21" t="str">
        <f>'AI - 2'!A720</f>
        <v>No</v>
      </c>
      <c r="N721" s="21" t="str">
        <f>'AI  - 3'!A720</f>
        <v>No</v>
      </c>
      <c r="O721" s="10">
        <f t="shared" si="3"/>
        <v>0</v>
      </c>
      <c r="P721" s="21" t="str">
        <f>'AI - 1'!B720</f>
        <v>No</v>
      </c>
      <c r="Q721" s="21" t="str">
        <f>'AI - 2'!B720</f>
        <v>No</v>
      </c>
      <c r="R721" s="21" t="str">
        <f>'AI  - 3'!B720</f>
        <v>No</v>
      </c>
      <c r="S721" s="10">
        <f t="shared" si="4"/>
        <v>0</v>
      </c>
      <c r="T721" s="22" t="str">
        <f t="shared" si="5"/>
        <v>No</v>
      </c>
      <c r="U721" s="23"/>
      <c r="V721" s="10"/>
      <c r="W721" s="7"/>
      <c r="X721" s="24"/>
      <c r="Y721" s="25"/>
      <c r="Z721" s="27"/>
      <c r="AA721" s="27"/>
      <c r="AB721" s="28"/>
      <c r="AC721" s="27"/>
      <c r="AD721" s="27"/>
      <c r="AE721" s="27"/>
      <c r="AF721" s="28"/>
      <c r="AG721" s="27"/>
    </row>
    <row r="722" ht="15.75" hidden="1" customHeight="1">
      <c r="A722" s="16"/>
      <c r="B722" s="12">
        <v>726.0</v>
      </c>
      <c r="C722" s="7" t="s">
        <v>1487</v>
      </c>
      <c r="D722" s="7" t="s">
        <v>1488</v>
      </c>
      <c r="E722" s="26" t="s">
        <v>25</v>
      </c>
      <c r="F722" s="18" t="str">
        <f t="shared" si="1"/>
        <v>No</v>
      </c>
      <c r="G722" s="26" t="s">
        <v>25</v>
      </c>
      <c r="H722" s="18" t="str">
        <f t="shared" si="2"/>
        <v>None</v>
      </c>
      <c r="K722" s="20"/>
      <c r="L722" s="21" t="str">
        <f>'AI - 1'!A721</f>
        <v>No</v>
      </c>
      <c r="M722" s="21" t="str">
        <f>'AI - 2'!A721</f>
        <v>No</v>
      </c>
      <c r="N722" s="21" t="str">
        <f>'AI  - 3'!A721</f>
        <v>No</v>
      </c>
      <c r="O722" s="10">
        <f t="shared" si="3"/>
        <v>0</v>
      </c>
      <c r="P722" s="21" t="str">
        <f>'AI - 1'!B721</f>
        <v>No</v>
      </c>
      <c r="Q722" s="21" t="str">
        <f>'AI - 2'!B721</f>
        <v>No</v>
      </c>
      <c r="R722" s="21" t="str">
        <f>'AI  - 3'!B721</f>
        <v>No</v>
      </c>
      <c r="S722" s="10">
        <f t="shared" si="4"/>
        <v>0</v>
      </c>
      <c r="T722" s="22" t="str">
        <f t="shared" si="5"/>
        <v>No</v>
      </c>
      <c r="U722" s="23"/>
      <c r="V722" s="10"/>
      <c r="W722" s="7"/>
      <c r="X722" s="24"/>
      <c r="Y722" s="25"/>
      <c r="Z722" s="27"/>
      <c r="AA722" s="27"/>
      <c r="AB722" s="28"/>
      <c r="AC722" s="27"/>
      <c r="AD722" s="27"/>
      <c r="AE722" s="27"/>
      <c r="AF722" s="28"/>
      <c r="AG722" s="27"/>
    </row>
    <row r="723" ht="15.75" customHeight="1">
      <c r="A723" s="16"/>
      <c r="B723" s="12">
        <v>192.0</v>
      </c>
      <c r="C723" s="7" t="s">
        <v>200</v>
      </c>
      <c r="D723" s="7" t="s">
        <v>1489</v>
      </c>
      <c r="E723" s="17" t="s">
        <v>21</v>
      </c>
      <c r="F723" s="18" t="str">
        <f t="shared" si="1"/>
        <v>No</v>
      </c>
      <c r="G723" s="17" t="s">
        <v>21</v>
      </c>
      <c r="H723" s="19" t="str">
        <f t="shared" si="2"/>
        <v>AI Error</v>
      </c>
      <c r="K723" s="20"/>
      <c r="L723" s="21" t="str">
        <f>'AI - 1'!A722</f>
        <v>No</v>
      </c>
      <c r="M723" s="21" t="str">
        <f>'AI - 2'!A722</f>
        <v>No</v>
      </c>
      <c r="N723" s="21" t="str">
        <f>'AI  - 3'!A722</f>
        <v>No</v>
      </c>
      <c r="O723" s="10">
        <f t="shared" si="3"/>
        <v>0</v>
      </c>
      <c r="P723" s="21" t="str">
        <f>'AI - 1'!B722</f>
        <v>No</v>
      </c>
      <c r="Q723" s="21" t="str">
        <f>'AI - 2'!B722</f>
        <v>No</v>
      </c>
      <c r="R723" s="21" t="str">
        <f>'AI  - 3'!B722</f>
        <v>No</v>
      </c>
      <c r="S723" s="10">
        <f t="shared" si="4"/>
        <v>0</v>
      </c>
      <c r="T723" s="22" t="str">
        <f t="shared" si="5"/>
        <v>No</v>
      </c>
      <c r="U723" s="23"/>
      <c r="V723" s="10"/>
      <c r="W723" s="7"/>
      <c r="X723" s="24"/>
      <c r="Y723" s="25"/>
      <c r="Z723" s="27"/>
      <c r="AA723" s="27"/>
      <c r="AB723" s="28"/>
      <c r="AC723" s="27"/>
      <c r="AD723" s="27"/>
      <c r="AE723" s="27"/>
      <c r="AF723" s="28"/>
      <c r="AG723" s="27"/>
    </row>
    <row r="724" ht="15.75" hidden="1" customHeight="1">
      <c r="A724" s="16"/>
      <c r="B724" s="12">
        <v>934.0</v>
      </c>
      <c r="C724" s="7" t="s">
        <v>1490</v>
      </c>
      <c r="D724" s="7" t="s">
        <v>1491</v>
      </c>
      <c r="E724" s="26" t="s">
        <v>25</v>
      </c>
      <c r="F724" s="18" t="str">
        <f t="shared" si="1"/>
        <v>No</v>
      </c>
      <c r="G724" s="26" t="s">
        <v>25</v>
      </c>
      <c r="H724" s="18" t="str">
        <f t="shared" si="2"/>
        <v>None</v>
      </c>
      <c r="K724" s="20"/>
      <c r="L724" s="21" t="str">
        <f>'AI - 1'!A723</f>
        <v>No</v>
      </c>
      <c r="M724" s="21" t="str">
        <f>'AI - 2'!A723</f>
        <v>No</v>
      </c>
      <c r="N724" s="21" t="str">
        <f>'AI  - 3'!A723</f>
        <v>No</v>
      </c>
      <c r="O724" s="10">
        <f t="shared" si="3"/>
        <v>0</v>
      </c>
      <c r="P724" s="21" t="str">
        <f>'AI - 1'!B723</f>
        <v>No</v>
      </c>
      <c r="Q724" s="21" t="str">
        <f>'AI - 2'!B723</f>
        <v>No</v>
      </c>
      <c r="R724" s="21" t="str">
        <f>'AI  - 3'!B723</f>
        <v>No</v>
      </c>
      <c r="S724" s="10">
        <f t="shared" si="4"/>
        <v>0</v>
      </c>
      <c r="T724" s="22" t="str">
        <f t="shared" si="5"/>
        <v>No</v>
      </c>
      <c r="U724" s="23"/>
      <c r="V724" s="10"/>
      <c r="W724" s="7"/>
      <c r="X724" s="24"/>
      <c r="Y724" s="25"/>
      <c r="Z724" s="27"/>
      <c r="AA724" s="27"/>
      <c r="AB724" s="28"/>
      <c r="AC724" s="27"/>
      <c r="AD724" s="27"/>
      <c r="AE724" s="27"/>
      <c r="AF724" s="28"/>
      <c r="AG724" s="27"/>
    </row>
    <row r="725" ht="15.75" hidden="1" customHeight="1">
      <c r="A725" s="16"/>
      <c r="B725" s="12">
        <v>828.0</v>
      </c>
      <c r="C725" s="7" t="s">
        <v>1492</v>
      </c>
      <c r="D725" s="7" t="s">
        <v>1493</v>
      </c>
      <c r="E725" s="26" t="s">
        <v>25</v>
      </c>
      <c r="F725" s="18" t="str">
        <f t="shared" si="1"/>
        <v>No</v>
      </c>
      <c r="G725" s="26" t="s">
        <v>25</v>
      </c>
      <c r="H725" s="18" t="str">
        <f t="shared" si="2"/>
        <v>None</v>
      </c>
      <c r="K725" s="20"/>
      <c r="L725" s="21" t="str">
        <f>'AI - 1'!A724</f>
        <v>No</v>
      </c>
      <c r="M725" s="21" t="str">
        <f>'AI - 2'!A724</f>
        <v>No</v>
      </c>
      <c r="N725" s="21" t="str">
        <f>'AI  - 3'!A724</f>
        <v>No</v>
      </c>
      <c r="O725" s="10">
        <f t="shared" si="3"/>
        <v>0</v>
      </c>
      <c r="P725" s="21" t="str">
        <f>'AI - 1'!B724</f>
        <v>No</v>
      </c>
      <c r="Q725" s="21" t="str">
        <f>'AI - 2'!B724</f>
        <v>No</v>
      </c>
      <c r="R725" s="21" t="str">
        <f>'AI  - 3'!B724</f>
        <v>No</v>
      </c>
      <c r="S725" s="10">
        <f t="shared" si="4"/>
        <v>0</v>
      </c>
      <c r="T725" s="22" t="str">
        <f t="shared" si="5"/>
        <v>No</v>
      </c>
      <c r="U725" s="23"/>
      <c r="V725" s="10"/>
      <c r="W725" s="7"/>
      <c r="X725" s="24"/>
      <c r="Y725" s="25"/>
      <c r="Z725" s="27"/>
      <c r="AA725" s="27"/>
      <c r="AB725" s="28"/>
      <c r="AC725" s="27"/>
      <c r="AD725" s="27"/>
      <c r="AE725" s="27"/>
      <c r="AF725" s="28"/>
      <c r="AG725" s="27"/>
    </row>
    <row r="726" ht="15.75" hidden="1" customHeight="1">
      <c r="A726" s="16"/>
      <c r="B726" s="12">
        <v>145.0</v>
      </c>
      <c r="C726" s="7" t="s">
        <v>1494</v>
      </c>
      <c r="D726" s="7" t="s">
        <v>1495</v>
      </c>
      <c r="E726" s="26" t="s">
        <v>25</v>
      </c>
      <c r="F726" s="18" t="str">
        <f t="shared" si="1"/>
        <v>No</v>
      </c>
      <c r="G726" s="26" t="s">
        <v>25</v>
      </c>
      <c r="H726" s="18" t="str">
        <f t="shared" si="2"/>
        <v>None</v>
      </c>
      <c r="K726" s="20"/>
      <c r="L726" s="21" t="str">
        <f>'AI - 1'!A725</f>
        <v>No</v>
      </c>
      <c r="M726" s="21" t="str">
        <f>'AI - 2'!A725</f>
        <v>No</v>
      </c>
      <c r="N726" s="21" t="str">
        <f>'AI  - 3'!A725</f>
        <v>No</v>
      </c>
      <c r="O726" s="10">
        <f t="shared" si="3"/>
        <v>0</v>
      </c>
      <c r="P726" s="21" t="str">
        <f>'AI - 1'!B725</f>
        <v>No</v>
      </c>
      <c r="Q726" s="21" t="str">
        <f>'AI - 2'!B725</f>
        <v>No</v>
      </c>
      <c r="R726" s="21" t="str">
        <f>'AI  - 3'!B725</f>
        <v>No</v>
      </c>
      <c r="S726" s="10">
        <f t="shared" si="4"/>
        <v>0</v>
      </c>
      <c r="T726" s="22" t="str">
        <f t="shared" si="5"/>
        <v>No</v>
      </c>
      <c r="U726" s="23"/>
      <c r="V726" s="10"/>
      <c r="W726" s="7"/>
      <c r="X726" s="24"/>
      <c r="Y726" s="25"/>
      <c r="Z726" s="7"/>
      <c r="AA726" s="7"/>
      <c r="AB726" s="24"/>
      <c r="AC726" s="25"/>
      <c r="AD726" s="7"/>
      <c r="AE726" s="7"/>
      <c r="AF726" s="24"/>
      <c r="AG726" s="25"/>
    </row>
    <row r="727" ht="15.75" customHeight="1">
      <c r="A727" s="16"/>
      <c r="B727" s="12">
        <v>115.0</v>
      </c>
      <c r="C727" s="7" t="s">
        <v>203</v>
      </c>
      <c r="D727" s="7" t="s">
        <v>1496</v>
      </c>
      <c r="E727" s="17" t="s">
        <v>21</v>
      </c>
      <c r="F727" s="18" t="str">
        <f t="shared" si="1"/>
        <v>No</v>
      </c>
      <c r="G727" s="17" t="s">
        <v>21</v>
      </c>
      <c r="H727" s="19" t="str">
        <f t="shared" si="2"/>
        <v>AI Error</v>
      </c>
      <c r="K727" s="20"/>
      <c r="L727" s="21" t="str">
        <f>'AI - 1'!A726</f>
        <v>No</v>
      </c>
      <c r="M727" s="21" t="str">
        <f>'AI - 2'!A726</f>
        <v>No</v>
      </c>
      <c r="N727" s="21" t="str">
        <f>'AI  - 3'!A726</f>
        <v>No</v>
      </c>
      <c r="O727" s="10">
        <f t="shared" si="3"/>
        <v>0</v>
      </c>
      <c r="P727" s="21" t="str">
        <f>'AI - 1'!B726</f>
        <v>No</v>
      </c>
      <c r="Q727" s="21" t="str">
        <f>'AI - 2'!B726</f>
        <v>No</v>
      </c>
      <c r="R727" s="21" t="str">
        <f>'AI  - 3'!B726</f>
        <v>No</v>
      </c>
      <c r="S727" s="10">
        <f t="shared" si="4"/>
        <v>0</v>
      </c>
      <c r="T727" s="22" t="str">
        <f t="shared" si="5"/>
        <v>No</v>
      </c>
      <c r="U727" s="23"/>
      <c r="V727" s="10"/>
      <c r="W727" s="7"/>
      <c r="X727" s="24"/>
      <c r="Y727" s="25"/>
      <c r="Z727" s="27"/>
      <c r="AA727" s="27"/>
      <c r="AB727" s="28"/>
      <c r="AC727" s="27"/>
      <c r="AD727" s="27"/>
      <c r="AE727" s="27"/>
      <c r="AF727" s="28"/>
      <c r="AG727" s="27"/>
    </row>
    <row r="728" ht="15.75" hidden="1" customHeight="1">
      <c r="A728" s="16"/>
      <c r="B728" s="12">
        <v>655.0</v>
      </c>
      <c r="C728" s="7" t="s">
        <v>1497</v>
      </c>
      <c r="D728" s="7" t="s">
        <v>1498</v>
      </c>
      <c r="E728" s="26" t="s">
        <v>25</v>
      </c>
      <c r="F728" s="18" t="str">
        <f t="shared" si="1"/>
        <v>No</v>
      </c>
      <c r="G728" s="26" t="s">
        <v>25</v>
      </c>
      <c r="H728" s="18" t="str">
        <f t="shared" si="2"/>
        <v>None</v>
      </c>
      <c r="K728" s="20"/>
      <c r="L728" s="21" t="str">
        <f>'AI - 1'!A727</f>
        <v>No</v>
      </c>
      <c r="M728" s="21" t="str">
        <f>'AI - 2'!A727</f>
        <v>No</v>
      </c>
      <c r="N728" s="21" t="str">
        <f>'AI  - 3'!A727</f>
        <v>No</v>
      </c>
      <c r="O728" s="10">
        <f t="shared" si="3"/>
        <v>0</v>
      </c>
      <c r="P728" s="21" t="str">
        <f>'AI - 1'!B727</f>
        <v>No</v>
      </c>
      <c r="Q728" s="21" t="str">
        <f>'AI - 2'!B727</f>
        <v>No</v>
      </c>
      <c r="R728" s="21" t="str">
        <f>'AI  - 3'!B727</f>
        <v>No</v>
      </c>
      <c r="S728" s="10">
        <f t="shared" si="4"/>
        <v>0</v>
      </c>
      <c r="T728" s="22" t="str">
        <f t="shared" si="5"/>
        <v>No</v>
      </c>
      <c r="U728" s="23"/>
      <c r="V728" s="10"/>
      <c r="W728" s="7"/>
      <c r="X728" s="24"/>
      <c r="Y728" s="25"/>
      <c r="Z728" s="27"/>
      <c r="AA728" s="27"/>
      <c r="AB728" s="28"/>
      <c r="AC728" s="27"/>
      <c r="AD728" s="27"/>
      <c r="AE728" s="27"/>
      <c r="AF728" s="28"/>
      <c r="AG728" s="27"/>
    </row>
    <row r="729" ht="15.75" hidden="1" customHeight="1">
      <c r="A729" s="16"/>
      <c r="B729" s="12">
        <v>659.0</v>
      </c>
      <c r="C729" s="7" t="s">
        <v>1499</v>
      </c>
      <c r="D729" s="7" t="s">
        <v>1500</v>
      </c>
      <c r="E729" s="26" t="s">
        <v>25</v>
      </c>
      <c r="F729" s="18" t="str">
        <f t="shared" si="1"/>
        <v>No</v>
      </c>
      <c r="G729" s="26" t="s">
        <v>25</v>
      </c>
      <c r="H729" s="18" t="str">
        <f t="shared" si="2"/>
        <v>None</v>
      </c>
      <c r="K729" s="20"/>
      <c r="L729" s="21" t="str">
        <f>'AI - 1'!A728</f>
        <v>No</v>
      </c>
      <c r="M729" s="21" t="str">
        <f>'AI - 2'!A728</f>
        <v>No</v>
      </c>
      <c r="N729" s="21" t="str">
        <f>'AI  - 3'!A728</f>
        <v>No</v>
      </c>
      <c r="O729" s="10">
        <f t="shared" si="3"/>
        <v>0</v>
      </c>
      <c r="P729" s="21" t="str">
        <f>'AI - 1'!B728</f>
        <v>No</v>
      </c>
      <c r="Q729" s="21" t="str">
        <f>'AI - 2'!B728</f>
        <v>No</v>
      </c>
      <c r="R729" s="21" t="str">
        <f>'AI  - 3'!B728</f>
        <v>No</v>
      </c>
      <c r="S729" s="10">
        <f t="shared" si="4"/>
        <v>0</v>
      </c>
      <c r="T729" s="22" t="str">
        <f t="shared" si="5"/>
        <v>No</v>
      </c>
      <c r="U729" s="23"/>
      <c r="V729" s="10"/>
      <c r="W729" s="7"/>
      <c r="X729" s="24"/>
      <c r="Y729" s="25"/>
      <c r="Z729" s="27"/>
      <c r="AA729" s="27"/>
      <c r="AB729" s="28"/>
      <c r="AC729" s="27"/>
      <c r="AD729" s="27"/>
      <c r="AE729" s="27"/>
      <c r="AF729" s="28"/>
      <c r="AG729" s="27"/>
    </row>
    <row r="730" ht="15.75" hidden="1" customHeight="1">
      <c r="A730" s="16"/>
      <c r="B730" s="12">
        <v>252.0</v>
      </c>
      <c r="C730" s="7" t="s">
        <v>1501</v>
      </c>
      <c r="D730" s="7" t="s">
        <v>1502</v>
      </c>
      <c r="E730" s="26" t="s">
        <v>25</v>
      </c>
      <c r="F730" s="18" t="str">
        <f t="shared" si="1"/>
        <v>No</v>
      </c>
      <c r="G730" s="26" t="s">
        <v>25</v>
      </c>
      <c r="H730" s="18" t="str">
        <f t="shared" si="2"/>
        <v>None</v>
      </c>
      <c r="K730" s="20"/>
      <c r="L730" s="21" t="str">
        <f>'AI - 1'!A729</f>
        <v>No</v>
      </c>
      <c r="M730" s="21" t="str">
        <f>'AI - 2'!A729</f>
        <v>No</v>
      </c>
      <c r="N730" s="21" t="str">
        <f>'AI  - 3'!A729</f>
        <v>No</v>
      </c>
      <c r="O730" s="10">
        <f t="shared" si="3"/>
        <v>0</v>
      </c>
      <c r="P730" s="21" t="str">
        <f>'AI - 1'!B729</f>
        <v>No</v>
      </c>
      <c r="Q730" s="21" t="str">
        <f>'AI - 2'!B729</f>
        <v>No</v>
      </c>
      <c r="R730" s="21" t="str">
        <f>'AI  - 3'!B729</f>
        <v>No</v>
      </c>
      <c r="S730" s="10">
        <f t="shared" si="4"/>
        <v>0</v>
      </c>
      <c r="T730" s="22" t="str">
        <f t="shared" si="5"/>
        <v>No</v>
      </c>
      <c r="U730" s="23"/>
      <c r="V730" s="10"/>
      <c r="W730" s="7"/>
      <c r="X730" s="24"/>
      <c r="Y730" s="25"/>
      <c r="Z730" s="27"/>
      <c r="AA730" s="27"/>
      <c r="AB730" s="28"/>
      <c r="AC730" s="27"/>
      <c r="AD730" s="27"/>
      <c r="AE730" s="27"/>
      <c r="AF730" s="28"/>
      <c r="AG730" s="27"/>
    </row>
    <row r="731" ht="15.75" hidden="1" customHeight="1">
      <c r="A731" s="16"/>
      <c r="B731" s="12">
        <v>740.0</v>
      </c>
      <c r="C731" s="7" t="s">
        <v>206</v>
      </c>
      <c r="D731" s="7" t="s">
        <v>1503</v>
      </c>
      <c r="E731" s="17" t="s">
        <v>21</v>
      </c>
      <c r="F731" s="18" t="str">
        <f t="shared" si="1"/>
        <v>Yes</v>
      </c>
      <c r="G731" s="17" t="s">
        <v>21</v>
      </c>
      <c r="H731" s="18" t="str">
        <f t="shared" si="2"/>
        <v>None</v>
      </c>
      <c r="K731" s="20"/>
      <c r="L731" s="21" t="str">
        <f>'AI - 1'!A730</f>
        <v>Yes</v>
      </c>
      <c r="M731" s="21" t="str">
        <f>'AI - 2'!A730</f>
        <v>Yes</v>
      </c>
      <c r="N731" s="21" t="str">
        <f>'AI  - 3'!A730</f>
        <v>Yes</v>
      </c>
      <c r="O731" s="10">
        <f t="shared" si="3"/>
        <v>3</v>
      </c>
      <c r="P731" s="21" t="str">
        <f>'AI - 1'!B730</f>
        <v>Yes</v>
      </c>
      <c r="Q731" s="21" t="str">
        <f>'AI - 2'!B730</f>
        <v>Yes</v>
      </c>
      <c r="R731" s="21" t="str">
        <f>'AI  - 3'!B730</f>
        <v>Yes</v>
      </c>
      <c r="S731" s="10">
        <f t="shared" si="4"/>
        <v>3</v>
      </c>
      <c r="T731" s="22" t="str">
        <f t="shared" si="5"/>
        <v>Yes</v>
      </c>
      <c r="U731" s="23"/>
      <c r="V731" s="10"/>
      <c r="W731" s="7"/>
      <c r="X731" s="24"/>
      <c r="Y731" s="25"/>
      <c r="Z731" s="27"/>
      <c r="AA731" s="27"/>
      <c r="AB731" s="28"/>
      <c r="AC731" s="27"/>
      <c r="AD731" s="27"/>
      <c r="AE731" s="27"/>
      <c r="AF731" s="28"/>
      <c r="AG731" s="27"/>
    </row>
    <row r="732" ht="15.75" hidden="1" customHeight="1">
      <c r="A732" s="16"/>
      <c r="B732" s="12">
        <v>246.0</v>
      </c>
      <c r="C732" s="7" t="s">
        <v>1504</v>
      </c>
      <c r="D732" s="7" t="s">
        <v>1505</v>
      </c>
      <c r="E732" s="26" t="s">
        <v>25</v>
      </c>
      <c r="F732" s="18" t="str">
        <f t="shared" si="1"/>
        <v>No</v>
      </c>
      <c r="G732" s="26" t="s">
        <v>25</v>
      </c>
      <c r="H732" s="18" t="str">
        <f t="shared" si="2"/>
        <v>None</v>
      </c>
      <c r="K732" s="20"/>
      <c r="L732" s="21" t="str">
        <f>'AI - 1'!A731</f>
        <v>No</v>
      </c>
      <c r="M732" s="21" t="str">
        <f>'AI - 2'!A731</f>
        <v>No</v>
      </c>
      <c r="N732" s="21" t="str">
        <f>'AI  - 3'!A731</f>
        <v>No</v>
      </c>
      <c r="O732" s="10">
        <f t="shared" si="3"/>
        <v>0</v>
      </c>
      <c r="P732" s="21" t="str">
        <f>'AI - 1'!B731</f>
        <v>No</v>
      </c>
      <c r="Q732" s="21" t="str">
        <f>'AI - 2'!B731</f>
        <v>No</v>
      </c>
      <c r="R732" s="21" t="str">
        <f>'AI  - 3'!B731</f>
        <v>No</v>
      </c>
      <c r="S732" s="10">
        <f t="shared" si="4"/>
        <v>0</v>
      </c>
      <c r="T732" s="22" t="str">
        <f t="shared" si="5"/>
        <v>No</v>
      </c>
      <c r="U732" s="23"/>
      <c r="V732" s="10"/>
      <c r="W732" s="7"/>
      <c r="X732" s="24"/>
      <c r="Y732" s="25"/>
      <c r="Z732" s="27"/>
      <c r="AA732" s="27"/>
      <c r="AB732" s="28"/>
      <c r="AC732" s="27"/>
      <c r="AD732" s="27"/>
      <c r="AE732" s="27"/>
      <c r="AF732" s="28"/>
      <c r="AG732" s="27"/>
    </row>
    <row r="733" ht="15.75" hidden="1" customHeight="1">
      <c r="A733" s="16"/>
      <c r="B733" s="12">
        <v>1056.0</v>
      </c>
      <c r="C733" s="7" t="s">
        <v>1506</v>
      </c>
      <c r="D733" s="7" t="s">
        <v>1507</v>
      </c>
      <c r="E733" s="26" t="s">
        <v>25</v>
      </c>
      <c r="F733" s="18" t="str">
        <f t="shared" si="1"/>
        <v>No</v>
      </c>
      <c r="G733" s="26" t="s">
        <v>25</v>
      </c>
      <c r="H733" s="18" t="str">
        <f t="shared" si="2"/>
        <v>None</v>
      </c>
      <c r="K733" s="20"/>
      <c r="L733" s="21" t="str">
        <f>'AI - 1'!A732</f>
        <v>No</v>
      </c>
      <c r="M733" s="21" t="str">
        <f>'AI - 2'!A732</f>
        <v>No</v>
      </c>
      <c r="N733" s="21" t="str">
        <f>'AI  - 3'!A732</f>
        <v>No</v>
      </c>
      <c r="O733" s="10">
        <f t="shared" si="3"/>
        <v>0</v>
      </c>
      <c r="P733" s="21" t="str">
        <f>'AI - 1'!B732</f>
        <v>No</v>
      </c>
      <c r="Q733" s="21" t="str">
        <f>'AI - 2'!B732</f>
        <v>No</v>
      </c>
      <c r="R733" s="21" t="str">
        <f>'AI  - 3'!B732</f>
        <v>No</v>
      </c>
      <c r="S733" s="10">
        <f t="shared" si="4"/>
        <v>0</v>
      </c>
      <c r="T733" s="22" t="str">
        <f t="shared" si="5"/>
        <v>No</v>
      </c>
      <c r="U733" s="23"/>
      <c r="V733" s="10"/>
      <c r="W733" s="7"/>
      <c r="X733" s="24"/>
      <c r="Y733" s="25"/>
      <c r="Z733" s="7"/>
      <c r="AA733" s="7"/>
      <c r="AB733" s="24"/>
      <c r="AC733" s="25"/>
      <c r="AD733" s="7"/>
      <c r="AE733" s="7"/>
      <c r="AF733" s="24"/>
      <c r="AG733" s="25"/>
    </row>
    <row r="734" ht="15.75" hidden="1" customHeight="1">
      <c r="A734" s="16"/>
      <c r="B734" s="12">
        <v>543.0</v>
      </c>
      <c r="C734" s="7" t="s">
        <v>1508</v>
      </c>
      <c r="D734" s="7" t="s">
        <v>1509</v>
      </c>
      <c r="E734" s="26" t="s">
        <v>25</v>
      </c>
      <c r="F734" s="18" t="str">
        <f t="shared" si="1"/>
        <v>No</v>
      </c>
      <c r="G734" s="26" t="s">
        <v>25</v>
      </c>
      <c r="H734" s="18" t="str">
        <f t="shared" si="2"/>
        <v>None</v>
      </c>
      <c r="K734" s="20"/>
      <c r="L734" s="21" t="str">
        <f>'AI - 1'!A733</f>
        <v>No</v>
      </c>
      <c r="M734" s="21" t="str">
        <f>'AI - 2'!A733</f>
        <v>No</v>
      </c>
      <c r="N734" s="21" t="str">
        <f>'AI  - 3'!A733</f>
        <v>No</v>
      </c>
      <c r="O734" s="10">
        <f t="shared" si="3"/>
        <v>0</v>
      </c>
      <c r="P734" s="21" t="str">
        <f>'AI - 1'!B733</f>
        <v>No</v>
      </c>
      <c r="Q734" s="21" t="str">
        <f>'AI - 2'!B733</f>
        <v>No</v>
      </c>
      <c r="R734" s="21" t="str">
        <f>'AI  - 3'!B733</f>
        <v>No</v>
      </c>
      <c r="S734" s="10">
        <f t="shared" si="4"/>
        <v>0</v>
      </c>
      <c r="T734" s="22" t="str">
        <f t="shared" si="5"/>
        <v>No</v>
      </c>
      <c r="U734" s="23"/>
      <c r="V734" s="10"/>
      <c r="W734" s="7"/>
      <c r="X734" s="24"/>
      <c r="Y734" s="25"/>
      <c r="Z734" s="27"/>
      <c r="AA734" s="27"/>
      <c r="AB734" s="28"/>
      <c r="AC734" s="27"/>
      <c r="AD734" s="27"/>
      <c r="AE734" s="27"/>
      <c r="AF734" s="28"/>
      <c r="AG734" s="27"/>
    </row>
    <row r="735" ht="15.75" hidden="1" customHeight="1">
      <c r="A735" s="16"/>
      <c r="B735" s="12">
        <v>1070.0</v>
      </c>
      <c r="C735" s="7" t="s">
        <v>1510</v>
      </c>
      <c r="D735" s="7" t="s">
        <v>1511</v>
      </c>
      <c r="E735" s="26" t="s">
        <v>25</v>
      </c>
      <c r="F735" s="18" t="str">
        <f t="shared" si="1"/>
        <v>No</v>
      </c>
      <c r="G735" s="30" t="s">
        <v>25</v>
      </c>
      <c r="H735" s="18" t="str">
        <f t="shared" si="2"/>
        <v>None</v>
      </c>
      <c r="K735" s="20"/>
      <c r="L735" s="21" t="str">
        <f>'AI - 1'!A734</f>
        <v>No</v>
      </c>
      <c r="M735" s="21" t="str">
        <f>'AI - 2'!A734</f>
        <v>No</v>
      </c>
      <c r="N735" s="21" t="str">
        <f>'AI  - 3'!A734</f>
        <v>No</v>
      </c>
      <c r="O735" s="10">
        <f t="shared" si="3"/>
        <v>0</v>
      </c>
      <c r="P735" s="21" t="str">
        <f>'AI - 1'!B734</f>
        <v>No</v>
      </c>
      <c r="Q735" s="21" t="str">
        <f>'AI - 2'!B734</f>
        <v>No</v>
      </c>
      <c r="R735" s="21" t="str">
        <f>'AI  - 3'!B734</f>
        <v>No</v>
      </c>
      <c r="S735" s="10">
        <f t="shared" si="4"/>
        <v>0</v>
      </c>
      <c r="T735" s="22" t="str">
        <f t="shared" si="5"/>
        <v>No</v>
      </c>
      <c r="U735" s="23"/>
      <c r="V735" s="10"/>
      <c r="W735" s="7"/>
      <c r="X735" s="24"/>
      <c r="Y735" s="25"/>
      <c r="Z735" s="7"/>
      <c r="AA735" s="7"/>
      <c r="AB735" s="24"/>
      <c r="AC735" s="25"/>
      <c r="AD735" s="7"/>
      <c r="AE735" s="7"/>
      <c r="AF735" s="24"/>
      <c r="AG735" s="25"/>
    </row>
    <row r="736" ht="15.75" hidden="1" customHeight="1">
      <c r="A736" s="16"/>
      <c r="B736" s="12">
        <v>872.0</v>
      </c>
      <c r="C736" s="7" t="s">
        <v>1512</v>
      </c>
      <c r="D736" s="7" t="s">
        <v>1513</v>
      </c>
      <c r="E736" s="26" t="s">
        <v>25</v>
      </c>
      <c r="F736" s="18" t="str">
        <f t="shared" si="1"/>
        <v>No</v>
      </c>
      <c r="G736" s="26" t="s">
        <v>25</v>
      </c>
      <c r="H736" s="18" t="str">
        <f t="shared" si="2"/>
        <v>None</v>
      </c>
      <c r="K736" s="20"/>
      <c r="L736" s="21" t="str">
        <f>'AI - 1'!A735</f>
        <v>No</v>
      </c>
      <c r="M736" s="21" t="str">
        <f>'AI - 2'!A735</f>
        <v>No</v>
      </c>
      <c r="N736" s="21" t="str">
        <f>'AI  - 3'!A735</f>
        <v>No</v>
      </c>
      <c r="O736" s="10">
        <f t="shared" si="3"/>
        <v>0</v>
      </c>
      <c r="P736" s="21" t="str">
        <f>'AI - 1'!B735</f>
        <v>No</v>
      </c>
      <c r="Q736" s="21" t="str">
        <f>'AI - 2'!B735</f>
        <v>No</v>
      </c>
      <c r="R736" s="21" t="str">
        <f>'AI  - 3'!B735</f>
        <v>No</v>
      </c>
      <c r="S736" s="10">
        <f t="shared" si="4"/>
        <v>0</v>
      </c>
      <c r="T736" s="22" t="str">
        <f t="shared" si="5"/>
        <v>No</v>
      </c>
      <c r="U736" s="23"/>
      <c r="V736" s="10"/>
      <c r="W736" s="7"/>
      <c r="X736" s="24"/>
      <c r="Y736" s="25"/>
      <c r="Z736" s="27"/>
      <c r="AA736" s="27"/>
      <c r="AB736" s="28"/>
      <c r="AC736" s="27"/>
      <c r="AD736" s="27"/>
      <c r="AE736" s="27"/>
      <c r="AF736" s="28"/>
      <c r="AG736" s="27"/>
    </row>
    <row r="737" ht="15.75" hidden="1" customHeight="1">
      <c r="A737" s="16"/>
      <c r="B737" s="12">
        <v>263.0</v>
      </c>
      <c r="C737" s="7" t="s">
        <v>1514</v>
      </c>
      <c r="D737" s="7" t="s">
        <v>1515</v>
      </c>
      <c r="E737" s="26" t="s">
        <v>25</v>
      </c>
      <c r="F737" s="18" t="str">
        <f t="shared" si="1"/>
        <v>No</v>
      </c>
      <c r="G737" s="26" t="s">
        <v>25</v>
      </c>
      <c r="H737" s="18" t="str">
        <f t="shared" si="2"/>
        <v>None</v>
      </c>
      <c r="K737" s="20"/>
      <c r="L737" s="21" t="str">
        <f>'AI - 1'!A736</f>
        <v>No</v>
      </c>
      <c r="M737" s="21" t="str">
        <f>'AI - 2'!A736</f>
        <v>No</v>
      </c>
      <c r="N737" s="21" t="str">
        <f>'AI  - 3'!A736</f>
        <v>No</v>
      </c>
      <c r="O737" s="10">
        <f t="shared" si="3"/>
        <v>0</v>
      </c>
      <c r="P737" s="21" t="str">
        <f>'AI - 1'!B736</f>
        <v>No</v>
      </c>
      <c r="Q737" s="21" t="str">
        <f>'AI - 2'!B736</f>
        <v>No</v>
      </c>
      <c r="R737" s="21" t="str">
        <f>'AI  - 3'!B736</f>
        <v>No</v>
      </c>
      <c r="S737" s="10">
        <f t="shared" si="4"/>
        <v>0</v>
      </c>
      <c r="T737" s="22" t="str">
        <f t="shared" si="5"/>
        <v>No</v>
      </c>
      <c r="U737" s="23"/>
      <c r="V737" s="10"/>
      <c r="W737" s="7"/>
      <c r="X737" s="24"/>
      <c r="Y737" s="25"/>
      <c r="Z737" s="27"/>
      <c r="AA737" s="27"/>
      <c r="AB737" s="28"/>
      <c r="AC737" s="27"/>
      <c r="AD737" s="27"/>
      <c r="AE737" s="27"/>
      <c r="AF737" s="28"/>
      <c r="AG737" s="27"/>
    </row>
    <row r="738" ht="15.75" hidden="1" customHeight="1">
      <c r="A738" s="16"/>
      <c r="B738" s="12">
        <v>508.0</v>
      </c>
      <c r="C738" s="7" t="s">
        <v>1516</v>
      </c>
      <c r="D738" s="7" t="s">
        <v>1517</v>
      </c>
      <c r="E738" s="26" t="s">
        <v>25</v>
      </c>
      <c r="F738" s="18" t="str">
        <f t="shared" si="1"/>
        <v>No</v>
      </c>
      <c r="G738" s="26" t="s">
        <v>25</v>
      </c>
      <c r="H738" s="18" t="str">
        <f t="shared" si="2"/>
        <v>None</v>
      </c>
      <c r="K738" s="20"/>
      <c r="L738" s="21" t="str">
        <f>'AI - 1'!A737</f>
        <v>No</v>
      </c>
      <c r="M738" s="21" t="str">
        <f>'AI - 2'!A737</f>
        <v>No</v>
      </c>
      <c r="N738" s="21" t="str">
        <f>'AI  - 3'!A737</f>
        <v>No</v>
      </c>
      <c r="O738" s="10">
        <f t="shared" si="3"/>
        <v>0</v>
      </c>
      <c r="P738" s="21" t="str">
        <f>'AI - 1'!B737</f>
        <v>No</v>
      </c>
      <c r="Q738" s="21" t="str">
        <f>'AI - 2'!B737</f>
        <v>No</v>
      </c>
      <c r="R738" s="21" t="str">
        <f>'AI  - 3'!B737</f>
        <v>No</v>
      </c>
      <c r="S738" s="10">
        <f t="shared" si="4"/>
        <v>0</v>
      </c>
      <c r="T738" s="22" t="str">
        <f t="shared" si="5"/>
        <v>No</v>
      </c>
      <c r="U738" s="23"/>
      <c r="V738" s="10"/>
      <c r="W738" s="7"/>
      <c r="X738" s="24"/>
      <c r="Y738" s="25"/>
      <c r="Z738" s="27"/>
      <c r="AA738" s="27"/>
      <c r="AB738" s="28"/>
      <c r="AC738" s="27"/>
      <c r="AD738" s="27"/>
      <c r="AE738" s="27"/>
      <c r="AF738" s="28"/>
      <c r="AG738" s="27"/>
    </row>
    <row r="739" ht="15.75" hidden="1" customHeight="1">
      <c r="A739" s="16"/>
      <c r="B739" s="12">
        <v>119.0</v>
      </c>
      <c r="C739" s="7" t="s">
        <v>1518</v>
      </c>
      <c r="D739" s="7" t="s">
        <v>1519</v>
      </c>
      <c r="E739" s="26" t="s">
        <v>25</v>
      </c>
      <c r="F739" s="18" t="str">
        <f t="shared" si="1"/>
        <v>No</v>
      </c>
      <c r="G739" s="30" t="s">
        <v>25</v>
      </c>
      <c r="H739" s="18" t="str">
        <f t="shared" si="2"/>
        <v>None</v>
      </c>
      <c r="K739" s="20"/>
      <c r="L739" s="21" t="str">
        <f>'AI - 1'!A738</f>
        <v>No</v>
      </c>
      <c r="M739" s="21" t="str">
        <f>'AI - 2'!A738</f>
        <v>No</v>
      </c>
      <c r="N739" s="21" t="str">
        <f>'AI  - 3'!A738</f>
        <v>No</v>
      </c>
      <c r="O739" s="10">
        <f t="shared" si="3"/>
        <v>0</v>
      </c>
      <c r="P739" s="21" t="str">
        <f>'AI - 1'!B738</f>
        <v>No</v>
      </c>
      <c r="Q739" s="21" t="str">
        <f>'AI - 2'!B738</f>
        <v>No</v>
      </c>
      <c r="R739" s="21" t="str">
        <f>'AI  - 3'!B738</f>
        <v>No</v>
      </c>
      <c r="S739" s="10">
        <f t="shared" si="4"/>
        <v>0</v>
      </c>
      <c r="T739" s="22" t="str">
        <f t="shared" si="5"/>
        <v>No</v>
      </c>
      <c r="U739" s="23"/>
      <c r="V739" s="10"/>
      <c r="W739" s="7"/>
      <c r="X739" s="24"/>
      <c r="Y739" s="25"/>
      <c r="Z739" s="27"/>
      <c r="AA739" s="27"/>
      <c r="AB739" s="28"/>
      <c r="AC739" s="27"/>
      <c r="AD739" s="27"/>
      <c r="AE739" s="27"/>
      <c r="AF739" s="28"/>
      <c r="AG739" s="27"/>
    </row>
    <row r="740" ht="15.75" hidden="1" customHeight="1">
      <c r="A740" s="16"/>
      <c r="B740" s="12">
        <v>223.0</v>
      </c>
      <c r="C740" s="7" t="s">
        <v>1520</v>
      </c>
      <c r="D740" s="7" t="s">
        <v>1521</v>
      </c>
      <c r="E740" s="26" t="s">
        <v>25</v>
      </c>
      <c r="F740" s="18" t="str">
        <f t="shared" si="1"/>
        <v>No</v>
      </c>
      <c r="G740" s="26" t="s">
        <v>25</v>
      </c>
      <c r="H740" s="18" t="str">
        <f t="shared" si="2"/>
        <v>None</v>
      </c>
      <c r="K740" s="20"/>
      <c r="L740" s="21" t="str">
        <f>'AI - 1'!A739</f>
        <v>No</v>
      </c>
      <c r="M740" s="21" t="str">
        <f>'AI - 2'!A739</f>
        <v>No</v>
      </c>
      <c r="N740" s="21" t="str">
        <f>'AI  - 3'!A739</f>
        <v>No</v>
      </c>
      <c r="O740" s="10">
        <f t="shared" si="3"/>
        <v>0</v>
      </c>
      <c r="P740" s="21" t="str">
        <f>'AI - 1'!B739</f>
        <v>No</v>
      </c>
      <c r="Q740" s="21" t="str">
        <f>'AI - 2'!B739</f>
        <v>No</v>
      </c>
      <c r="R740" s="21" t="str">
        <f>'AI  - 3'!B739</f>
        <v>No</v>
      </c>
      <c r="S740" s="10">
        <f t="shared" si="4"/>
        <v>0</v>
      </c>
      <c r="T740" s="22" t="str">
        <f t="shared" si="5"/>
        <v>No</v>
      </c>
      <c r="U740" s="23"/>
      <c r="V740" s="10"/>
      <c r="W740" s="7"/>
      <c r="X740" s="24"/>
      <c r="Y740" s="25"/>
      <c r="Z740" s="27"/>
      <c r="AA740" s="27"/>
      <c r="AB740" s="28"/>
      <c r="AC740" s="27"/>
      <c r="AD740" s="27"/>
      <c r="AE740" s="27"/>
      <c r="AF740" s="28"/>
      <c r="AG740" s="27"/>
    </row>
    <row r="741" ht="15.75" hidden="1" customHeight="1">
      <c r="A741" s="16"/>
      <c r="B741" s="12">
        <v>639.0</v>
      </c>
      <c r="C741" s="7" t="s">
        <v>1522</v>
      </c>
      <c r="D741" s="7" t="s">
        <v>1523</v>
      </c>
      <c r="E741" s="26" t="s">
        <v>25</v>
      </c>
      <c r="F741" s="18" t="str">
        <f t="shared" si="1"/>
        <v>No</v>
      </c>
      <c r="G741" s="26" t="s">
        <v>25</v>
      </c>
      <c r="H741" s="18" t="str">
        <f t="shared" si="2"/>
        <v>None</v>
      </c>
      <c r="K741" s="20"/>
      <c r="L741" s="21" t="str">
        <f>'AI - 1'!A740</f>
        <v>No</v>
      </c>
      <c r="M741" s="21" t="str">
        <f>'AI - 2'!A740</f>
        <v>No</v>
      </c>
      <c r="N741" s="21" t="str">
        <f>'AI  - 3'!A740</f>
        <v>No</v>
      </c>
      <c r="O741" s="10">
        <f t="shared" si="3"/>
        <v>0</v>
      </c>
      <c r="P741" s="21" t="str">
        <f>'AI - 1'!B740</f>
        <v>No</v>
      </c>
      <c r="Q741" s="21" t="str">
        <f>'AI - 2'!B740</f>
        <v>No</v>
      </c>
      <c r="R741" s="21" t="str">
        <f>'AI  - 3'!B740</f>
        <v>No</v>
      </c>
      <c r="S741" s="10">
        <f t="shared" si="4"/>
        <v>0</v>
      </c>
      <c r="T741" s="22" t="str">
        <f t="shared" si="5"/>
        <v>No</v>
      </c>
      <c r="U741" s="23"/>
      <c r="V741" s="10"/>
      <c r="W741" s="7"/>
      <c r="X741" s="24"/>
      <c r="Y741" s="25"/>
      <c r="Z741" s="7"/>
      <c r="AA741" s="7"/>
      <c r="AB741" s="24"/>
      <c r="AC741" s="25"/>
      <c r="AD741" s="7"/>
      <c r="AE741" s="7"/>
      <c r="AF741" s="24"/>
      <c r="AG741" s="25"/>
    </row>
    <row r="742" ht="15.75" customHeight="1">
      <c r="A742" s="16"/>
      <c r="B742" s="12">
        <v>863.0</v>
      </c>
      <c r="C742" s="7" t="s">
        <v>1524</v>
      </c>
      <c r="D742" s="7" t="s">
        <v>1525</v>
      </c>
      <c r="E742" s="26" t="s">
        <v>25</v>
      </c>
      <c r="F742" s="18" t="str">
        <f t="shared" si="1"/>
        <v>Yes</v>
      </c>
      <c r="G742" s="26" t="s">
        <v>25</v>
      </c>
      <c r="H742" s="18" t="str">
        <f t="shared" si="2"/>
        <v>AI Error</v>
      </c>
      <c r="K742" s="20"/>
      <c r="L742" s="21" t="str">
        <f>'AI - 1'!A741</f>
        <v>Yes</v>
      </c>
      <c r="M742" s="21" t="str">
        <f>'AI - 2'!A741</f>
        <v>Yes</v>
      </c>
      <c r="N742" s="21" t="str">
        <f>'AI  - 3'!A741</f>
        <v>Yes</v>
      </c>
      <c r="O742" s="10">
        <f t="shared" si="3"/>
        <v>3</v>
      </c>
      <c r="P742" s="21" t="str">
        <f>'AI - 1'!B741</f>
        <v>No</v>
      </c>
      <c r="Q742" s="21" t="str">
        <f>'AI - 2'!B741</f>
        <v>No</v>
      </c>
      <c r="R742" s="21" t="str">
        <f>'AI  - 3'!B741</f>
        <v>No</v>
      </c>
      <c r="S742" s="10">
        <f t="shared" si="4"/>
        <v>0</v>
      </c>
      <c r="T742" s="22" t="str">
        <f t="shared" si="5"/>
        <v>Yes</v>
      </c>
      <c r="U742" s="23"/>
      <c r="V742" s="10"/>
      <c r="W742" s="7"/>
      <c r="X742" s="24"/>
      <c r="Y742" s="25"/>
      <c r="Z742" s="27"/>
      <c r="AA742" s="27"/>
      <c r="AB742" s="28"/>
      <c r="AC742" s="27"/>
      <c r="AD742" s="27"/>
      <c r="AE742" s="27"/>
      <c r="AF742" s="28"/>
      <c r="AG742" s="27"/>
    </row>
    <row r="743" ht="15.75" hidden="1" customHeight="1">
      <c r="A743" s="16"/>
      <c r="B743" s="12">
        <v>208.0</v>
      </c>
      <c r="C743" s="7" t="s">
        <v>1526</v>
      </c>
      <c r="D743" s="7" t="s">
        <v>1527</v>
      </c>
      <c r="E743" s="26" t="s">
        <v>25</v>
      </c>
      <c r="F743" s="18" t="str">
        <f t="shared" si="1"/>
        <v>No</v>
      </c>
      <c r="G743" s="26" t="s">
        <v>25</v>
      </c>
      <c r="H743" s="18" t="str">
        <f t="shared" si="2"/>
        <v>None</v>
      </c>
      <c r="K743" s="20"/>
      <c r="L743" s="21" t="str">
        <f>'AI - 1'!A742</f>
        <v>No</v>
      </c>
      <c r="M743" s="21" t="str">
        <f>'AI - 2'!A742</f>
        <v>No</v>
      </c>
      <c r="N743" s="21" t="str">
        <f>'AI  - 3'!A742</f>
        <v>No</v>
      </c>
      <c r="O743" s="10">
        <f t="shared" si="3"/>
        <v>0</v>
      </c>
      <c r="P743" s="21" t="str">
        <f>'AI - 1'!B742</f>
        <v>No</v>
      </c>
      <c r="Q743" s="21" t="str">
        <f>'AI - 2'!B742</f>
        <v>No</v>
      </c>
      <c r="R743" s="21" t="str">
        <f>'AI  - 3'!B742</f>
        <v>No</v>
      </c>
      <c r="S743" s="10">
        <f t="shared" si="4"/>
        <v>0</v>
      </c>
      <c r="T743" s="22" t="str">
        <f t="shared" si="5"/>
        <v>No</v>
      </c>
      <c r="U743" s="23"/>
      <c r="V743" s="10"/>
      <c r="W743" s="7"/>
      <c r="X743" s="24"/>
      <c r="Y743" s="25"/>
      <c r="Z743" s="27"/>
      <c r="AA743" s="27"/>
      <c r="AB743" s="28"/>
      <c r="AC743" s="27"/>
      <c r="AD743" s="27"/>
      <c r="AE743" s="27"/>
      <c r="AF743" s="28"/>
      <c r="AG743" s="27"/>
    </row>
    <row r="744" ht="15.75" hidden="1" customHeight="1">
      <c r="A744" s="16"/>
      <c r="B744" s="12">
        <v>396.0</v>
      </c>
      <c r="C744" s="7" t="s">
        <v>1528</v>
      </c>
      <c r="D744" s="7" t="s">
        <v>1529</v>
      </c>
      <c r="E744" s="26" t="s">
        <v>25</v>
      </c>
      <c r="F744" s="18" t="str">
        <f t="shared" si="1"/>
        <v>No</v>
      </c>
      <c r="G744" s="26" t="s">
        <v>25</v>
      </c>
      <c r="H744" s="18" t="str">
        <f t="shared" si="2"/>
        <v>None</v>
      </c>
      <c r="K744" s="20"/>
      <c r="L744" s="21" t="str">
        <f>'AI - 1'!A743</f>
        <v>No</v>
      </c>
      <c r="M744" s="21" t="str">
        <f>'AI - 2'!A743</f>
        <v>No</v>
      </c>
      <c r="N744" s="21" t="str">
        <f>'AI  - 3'!A743</f>
        <v>No</v>
      </c>
      <c r="O744" s="10">
        <f t="shared" si="3"/>
        <v>0</v>
      </c>
      <c r="P744" s="21" t="str">
        <f>'AI - 1'!B743</f>
        <v>No</v>
      </c>
      <c r="Q744" s="21" t="str">
        <f>'AI - 2'!B743</f>
        <v>No</v>
      </c>
      <c r="R744" s="21" t="str">
        <f>'AI  - 3'!B743</f>
        <v>No</v>
      </c>
      <c r="S744" s="10">
        <f t="shared" si="4"/>
        <v>0</v>
      </c>
      <c r="T744" s="22" t="str">
        <f t="shared" si="5"/>
        <v>No</v>
      </c>
      <c r="U744" s="23"/>
      <c r="V744" s="10"/>
      <c r="W744" s="7"/>
      <c r="X744" s="24"/>
      <c r="Y744" s="25"/>
      <c r="Z744" s="27"/>
      <c r="AA744" s="27"/>
      <c r="AB744" s="28"/>
      <c r="AC744" s="27"/>
      <c r="AD744" s="27"/>
      <c r="AE744" s="27"/>
      <c r="AF744" s="28"/>
      <c r="AG744" s="27"/>
    </row>
    <row r="745" ht="15.75" hidden="1" customHeight="1">
      <c r="A745" s="16"/>
      <c r="B745" s="12">
        <v>403.0</v>
      </c>
      <c r="C745" s="7" t="s">
        <v>1530</v>
      </c>
      <c r="D745" s="7" t="s">
        <v>1531</v>
      </c>
      <c r="E745" s="26" t="s">
        <v>25</v>
      </c>
      <c r="F745" s="18" t="str">
        <f t="shared" si="1"/>
        <v>No</v>
      </c>
      <c r="G745" s="26" t="s">
        <v>25</v>
      </c>
      <c r="H745" s="18" t="str">
        <f t="shared" si="2"/>
        <v>None</v>
      </c>
      <c r="K745" s="20"/>
      <c r="L745" s="21" t="str">
        <f>'AI - 1'!A744</f>
        <v>No</v>
      </c>
      <c r="M745" s="21" t="str">
        <f>'AI - 2'!A744</f>
        <v>No</v>
      </c>
      <c r="N745" s="21" t="str">
        <f>'AI  - 3'!A744</f>
        <v>No</v>
      </c>
      <c r="O745" s="10">
        <f t="shared" si="3"/>
        <v>0</v>
      </c>
      <c r="P745" s="21" t="str">
        <f>'AI - 1'!B744</f>
        <v>No</v>
      </c>
      <c r="Q745" s="21" t="str">
        <f>'AI - 2'!B744</f>
        <v>No</v>
      </c>
      <c r="R745" s="21" t="str">
        <f>'AI  - 3'!B744</f>
        <v>No</v>
      </c>
      <c r="S745" s="10">
        <f t="shared" si="4"/>
        <v>0</v>
      </c>
      <c r="T745" s="22" t="str">
        <f t="shared" si="5"/>
        <v>No</v>
      </c>
      <c r="U745" s="23"/>
      <c r="V745" s="10"/>
      <c r="W745" s="7"/>
      <c r="X745" s="24"/>
      <c r="Y745" s="25"/>
      <c r="Z745" s="27"/>
      <c r="AA745" s="27"/>
      <c r="AB745" s="28"/>
      <c r="AC745" s="27"/>
      <c r="AD745" s="27"/>
      <c r="AE745" s="27"/>
      <c r="AF745" s="28"/>
      <c r="AG745" s="27"/>
    </row>
    <row r="746" ht="15.75" hidden="1" customHeight="1">
      <c r="A746" s="16"/>
      <c r="B746" s="12">
        <v>224.0</v>
      </c>
      <c r="C746" s="7" t="s">
        <v>1532</v>
      </c>
      <c r="D746" s="7" t="s">
        <v>1533</v>
      </c>
      <c r="E746" s="26" t="s">
        <v>25</v>
      </c>
      <c r="F746" s="18" t="str">
        <f t="shared" si="1"/>
        <v>No</v>
      </c>
      <c r="G746" s="26" t="s">
        <v>25</v>
      </c>
      <c r="H746" s="18" t="str">
        <f t="shared" si="2"/>
        <v>None</v>
      </c>
      <c r="K746" s="20"/>
      <c r="L746" s="21" t="str">
        <f>'AI - 1'!A745</f>
        <v>No</v>
      </c>
      <c r="M746" s="21" t="str">
        <f>'AI - 2'!A745</f>
        <v>No</v>
      </c>
      <c r="N746" s="21" t="str">
        <f>'AI  - 3'!A745</f>
        <v>No</v>
      </c>
      <c r="O746" s="10">
        <f t="shared" si="3"/>
        <v>0</v>
      </c>
      <c r="P746" s="21" t="str">
        <f>'AI - 1'!B745</f>
        <v>No</v>
      </c>
      <c r="Q746" s="21" t="str">
        <f>'AI - 2'!B745</f>
        <v>No</v>
      </c>
      <c r="R746" s="21" t="str">
        <f>'AI  - 3'!B745</f>
        <v>No</v>
      </c>
      <c r="S746" s="10">
        <f t="shared" si="4"/>
        <v>0</v>
      </c>
      <c r="T746" s="22" t="str">
        <f t="shared" si="5"/>
        <v>No</v>
      </c>
      <c r="U746" s="23"/>
      <c r="V746" s="10"/>
      <c r="W746" s="7"/>
      <c r="X746" s="24"/>
      <c r="Y746" s="25"/>
      <c r="Z746" s="27"/>
      <c r="AA746" s="27"/>
      <c r="AB746" s="28"/>
      <c r="AC746" s="27"/>
      <c r="AD746" s="27"/>
      <c r="AE746" s="27"/>
      <c r="AF746" s="28"/>
      <c r="AG746" s="27"/>
    </row>
    <row r="747" ht="15.75" hidden="1" customHeight="1">
      <c r="A747" s="16"/>
      <c r="B747" s="12">
        <v>269.0</v>
      </c>
      <c r="C747" s="7" t="s">
        <v>1534</v>
      </c>
      <c r="D747" s="7" t="s">
        <v>1535</v>
      </c>
      <c r="E747" s="26" t="s">
        <v>25</v>
      </c>
      <c r="F747" s="18" t="str">
        <f t="shared" si="1"/>
        <v>No</v>
      </c>
      <c r="G747" s="26" t="s">
        <v>25</v>
      </c>
      <c r="H747" s="18" t="str">
        <f t="shared" si="2"/>
        <v>None</v>
      </c>
      <c r="K747" s="20"/>
      <c r="L747" s="21" t="str">
        <f>'AI - 1'!A746</f>
        <v>No</v>
      </c>
      <c r="M747" s="21" t="str">
        <f>'AI - 2'!A746</f>
        <v>No</v>
      </c>
      <c r="N747" s="21" t="str">
        <f>'AI  - 3'!A746</f>
        <v>No</v>
      </c>
      <c r="O747" s="10">
        <f t="shared" si="3"/>
        <v>0</v>
      </c>
      <c r="P747" s="21" t="str">
        <f>'AI - 1'!B746</f>
        <v>No</v>
      </c>
      <c r="Q747" s="21" t="str">
        <f>'AI - 2'!B746</f>
        <v>No</v>
      </c>
      <c r="R747" s="21" t="str">
        <f>'AI  - 3'!B746</f>
        <v>No</v>
      </c>
      <c r="S747" s="10">
        <f t="shared" si="4"/>
        <v>0</v>
      </c>
      <c r="T747" s="22" t="str">
        <f t="shared" si="5"/>
        <v>No</v>
      </c>
      <c r="U747" s="23"/>
      <c r="V747" s="10"/>
      <c r="W747" s="7"/>
      <c r="X747" s="24"/>
      <c r="Y747" s="25"/>
      <c r="Z747" s="7"/>
      <c r="AA747" s="7"/>
      <c r="AB747" s="24"/>
      <c r="AC747" s="25"/>
      <c r="AD747" s="7"/>
      <c r="AE747" s="7"/>
      <c r="AF747" s="24"/>
      <c r="AG747" s="25"/>
    </row>
    <row r="748" ht="15.75" hidden="1" customHeight="1">
      <c r="A748" s="16"/>
      <c r="B748" s="12">
        <v>89.0</v>
      </c>
      <c r="C748" s="7" t="s">
        <v>1536</v>
      </c>
      <c r="D748" s="7" t="s">
        <v>1537</v>
      </c>
      <c r="E748" s="26" t="s">
        <v>25</v>
      </c>
      <c r="F748" s="18" t="str">
        <f t="shared" si="1"/>
        <v>No</v>
      </c>
      <c r="G748" s="26" t="s">
        <v>25</v>
      </c>
      <c r="H748" s="18" t="str">
        <f t="shared" si="2"/>
        <v>None</v>
      </c>
      <c r="K748" s="20"/>
      <c r="L748" s="21" t="str">
        <f>'AI - 1'!A747</f>
        <v>No</v>
      </c>
      <c r="M748" s="21" t="str">
        <f>'AI - 2'!A747</f>
        <v>No</v>
      </c>
      <c r="N748" s="21" t="str">
        <f>'AI  - 3'!A747</f>
        <v>No</v>
      </c>
      <c r="O748" s="10">
        <f t="shared" si="3"/>
        <v>0</v>
      </c>
      <c r="P748" s="21" t="str">
        <f>'AI - 1'!B747</f>
        <v>No</v>
      </c>
      <c r="Q748" s="21" t="str">
        <f>'AI - 2'!B747</f>
        <v>No</v>
      </c>
      <c r="R748" s="21" t="str">
        <f>'AI  - 3'!B747</f>
        <v>No</v>
      </c>
      <c r="S748" s="10">
        <f t="shared" si="4"/>
        <v>0</v>
      </c>
      <c r="T748" s="22" t="str">
        <f t="shared" si="5"/>
        <v>No</v>
      </c>
      <c r="U748" s="23"/>
      <c r="V748" s="10"/>
      <c r="W748" s="7"/>
      <c r="X748" s="24"/>
      <c r="Y748" s="25"/>
      <c r="Z748" s="27"/>
      <c r="AA748" s="27"/>
      <c r="AB748" s="28"/>
      <c r="AC748" s="27"/>
      <c r="AD748" s="27"/>
      <c r="AE748" s="27"/>
      <c r="AF748" s="28"/>
      <c r="AG748" s="27"/>
    </row>
    <row r="749" ht="15.75" hidden="1" customHeight="1">
      <c r="A749" s="16"/>
      <c r="B749" s="12">
        <v>430.0</v>
      </c>
      <c r="C749" s="7" t="s">
        <v>209</v>
      </c>
      <c r="D749" s="7" t="s">
        <v>1538</v>
      </c>
      <c r="E749" s="17" t="s">
        <v>21</v>
      </c>
      <c r="F749" s="18" t="str">
        <f t="shared" si="1"/>
        <v>Yes</v>
      </c>
      <c r="G749" s="17" t="s">
        <v>21</v>
      </c>
      <c r="H749" s="18" t="str">
        <f t="shared" si="2"/>
        <v>None</v>
      </c>
      <c r="K749" s="20"/>
      <c r="L749" s="21" t="str">
        <f>'AI - 1'!A748</f>
        <v>Yes</v>
      </c>
      <c r="M749" s="21" t="str">
        <f>'AI - 2'!A748</f>
        <v>Yes</v>
      </c>
      <c r="N749" s="21" t="str">
        <f>'AI  - 3'!A748</f>
        <v>Yes</v>
      </c>
      <c r="O749" s="10">
        <f t="shared" si="3"/>
        <v>3</v>
      </c>
      <c r="P749" s="21" t="str">
        <f>'AI - 1'!B748</f>
        <v>Yes</v>
      </c>
      <c r="Q749" s="21" t="str">
        <f>'AI - 2'!B748</f>
        <v>Yes</v>
      </c>
      <c r="R749" s="21" t="str">
        <f>'AI  - 3'!B748</f>
        <v>Yes</v>
      </c>
      <c r="S749" s="10">
        <f t="shared" si="4"/>
        <v>3</v>
      </c>
      <c r="T749" s="22" t="str">
        <f t="shared" si="5"/>
        <v>Yes</v>
      </c>
      <c r="U749" s="23"/>
      <c r="V749" s="10"/>
      <c r="W749" s="7"/>
      <c r="X749" s="24"/>
      <c r="Y749" s="25"/>
      <c r="Z749" s="27"/>
      <c r="AA749" s="27"/>
      <c r="AB749" s="28"/>
      <c r="AC749" s="27"/>
      <c r="AD749" s="27"/>
      <c r="AE749" s="27"/>
      <c r="AF749" s="28"/>
      <c r="AG749" s="27"/>
    </row>
    <row r="750" ht="15.75" customHeight="1">
      <c r="A750" s="16"/>
      <c r="B750" s="12">
        <v>44.0</v>
      </c>
      <c r="C750" s="18" t="s">
        <v>1539</v>
      </c>
      <c r="D750" s="18" t="s">
        <v>1540</v>
      </c>
      <c r="E750" s="30" t="s">
        <v>25</v>
      </c>
      <c r="F750" s="18" t="str">
        <f t="shared" si="1"/>
        <v>Yes</v>
      </c>
      <c r="G750" s="30" t="s">
        <v>25</v>
      </c>
      <c r="H750" s="18" t="str">
        <f t="shared" si="2"/>
        <v>AI Error</v>
      </c>
      <c r="K750" s="20"/>
      <c r="L750" s="21" t="str">
        <f>'AI - 1'!A749</f>
        <v>Yes</v>
      </c>
      <c r="M750" s="21" t="str">
        <f>'AI - 2'!A749</f>
        <v>Yes</v>
      </c>
      <c r="N750" s="21" t="str">
        <f>'AI  - 3'!A749</f>
        <v>Yes</v>
      </c>
      <c r="O750" s="10">
        <f t="shared" si="3"/>
        <v>3</v>
      </c>
      <c r="P750" s="21" t="str">
        <f>'AI - 1'!B749</f>
        <v>Yes</v>
      </c>
      <c r="Q750" s="21" t="str">
        <f>'AI - 2'!B749</f>
        <v>Yes</v>
      </c>
      <c r="R750" s="21" t="str">
        <f>'AI  - 3'!B749</f>
        <v>Yes</v>
      </c>
      <c r="S750" s="10">
        <f t="shared" si="4"/>
        <v>3</v>
      </c>
      <c r="T750" s="22" t="str">
        <f t="shared" si="5"/>
        <v>Yes</v>
      </c>
      <c r="U750" s="23"/>
      <c r="V750" s="10"/>
      <c r="W750" s="7"/>
      <c r="X750" s="24"/>
      <c r="Y750" s="25"/>
      <c r="Z750" s="27"/>
      <c r="AA750" s="27"/>
      <c r="AB750" s="28"/>
      <c r="AC750" s="27"/>
      <c r="AD750" s="27"/>
      <c r="AE750" s="27"/>
      <c r="AF750" s="28"/>
      <c r="AG750" s="27"/>
    </row>
    <row r="751" ht="15.75" hidden="1" customHeight="1">
      <c r="A751" s="16"/>
      <c r="B751" s="12">
        <v>1006.0</v>
      </c>
      <c r="C751" s="7" t="s">
        <v>1541</v>
      </c>
      <c r="D751" s="7" t="s">
        <v>1542</v>
      </c>
      <c r="E751" s="26" t="s">
        <v>25</v>
      </c>
      <c r="F751" s="18" t="str">
        <f t="shared" si="1"/>
        <v>No</v>
      </c>
      <c r="G751" s="26" t="s">
        <v>25</v>
      </c>
      <c r="H751" s="18" t="str">
        <f t="shared" si="2"/>
        <v>None</v>
      </c>
      <c r="K751" s="20"/>
      <c r="L751" s="21" t="str">
        <f>'AI - 1'!A750</f>
        <v>No</v>
      </c>
      <c r="M751" s="21" t="str">
        <f>'AI - 2'!A750</f>
        <v>No</v>
      </c>
      <c r="N751" s="21" t="str">
        <f>'AI  - 3'!A750</f>
        <v>No</v>
      </c>
      <c r="O751" s="10">
        <f t="shared" si="3"/>
        <v>0</v>
      </c>
      <c r="P751" s="21" t="str">
        <f>'AI - 1'!B750</f>
        <v>No</v>
      </c>
      <c r="Q751" s="21" t="str">
        <f>'AI - 2'!B750</f>
        <v>No</v>
      </c>
      <c r="R751" s="21" t="str">
        <f>'AI  - 3'!B750</f>
        <v>No</v>
      </c>
      <c r="S751" s="10">
        <f t="shared" si="4"/>
        <v>0</v>
      </c>
      <c r="T751" s="22" t="str">
        <f t="shared" si="5"/>
        <v>No</v>
      </c>
      <c r="U751" s="23"/>
      <c r="V751" s="10"/>
      <c r="W751" s="7"/>
      <c r="X751" s="24"/>
      <c r="Y751" s="25"/>
      <c r="Z751" s="27"/>
      <c r="AA751" s="27"/>
      <c r="AB751" s="28"/>
      <c r="AC751" s="27"/>
      <c r="AD751" s="27"/>
      <c r="AE751" s="27"/>
      <c r="AF751" s="28"/>
      <c r="AG751" s="27"/>
    </row>
    <row r="752" ht="15.75" hidden="1" customHeight="1">
      <c r="A752" s="16"/>
      <c r="B752" s="12">
        <v>1059.0</v>
      </c>
      <c r="C752" s="7" t="s">
        <v>1543</v>
      </c>
      <c r="D752" s="7" t="s">
        <v>1544</v>
      </c>
      <c r="E752" s="26" t="s">
        <v>25</v>
      </c>
      <c r="F752" s="18" t="str">
        <f t="shared" si="1"/>
        <v>No</v>
      </c>
      <c r="G752" s="26" t="s">
        <v>25</v>
      </c>
      <c r="H752" s="18" t="str">
        <f t="shared" si="2"/>
        <v>None</v>
      </c>
      <c r="K752" s="20"/>
      <c r="L752" s="21" t="str">
        <f>'AI - 1'!A751</f>
        <v>No</v>
      </c>
      <c r="M752" s="21" t="str">
        <f>'AI - 2'!A751</f>
        <v>No</v>
      </c>
      <c r="N752" s="21" t="str">
        <f>'AI  - 3'!A751</f>
        <v>No</v>
      </c>
      <c r="O752" s="10">
        <f t="shared" si="3"/>
        <v>0</v>
      </c>
      <c r="P752" s="21" t="str">
        <f>'AI - 1'!B751</f>
        <v>No</v>
      </c>
      <c r="Q752" s="21" t="str">
        <f>'AI - 2'!B751</f>
        <v>No</v>
      </c>
      <c r="R752" s="21" t="str">
        <f>'AI  - 3'!B751</f>
        <v>No</v>
      </c>
      <c r="S752" s="10">
        <f t="shared" si="4"/>
        <v>0</v>
      </c>
      <c r="T752" s="22" t="str">
        <f t="shared" si="5"/>
        <v>No</v>
      </c>
      <c r="U752" s="23"/>
      <c r="V752" s="10"/>
      <c r="W752" s="7"/>
      <c r="X752" s="24"/>
      <c r="Y752" s="25"/>
      <c r="Z752" s="27"/>
      <c r="AA752" s="27"/>
      <c r="AB752" s="28"/>
      <c r="AC752" s="27"/>
      <c r="AD752" s="27"/>
      <c r="AE752" s="27"/>
      <c r="AF752" s="28"/>
      <c r="AG752" s="27"/>
    </row>
    <row r="753" ht="15.75" hidden="1" customHeight="1">
      <c r="A753" s="16"/>
      <c r="B753" s="12">
        <v>149.0</v>
      </c>
      <c r="C753" s="7" t="s">
        <v>212</v>
      </c>
      <c r="D753" s="7" t="s">
        <v>1545</v>
      </c>
      <c r="E753" s="17" t="s">
        <v>21</v>
      </c>
      <c r="F753" s="18" t="str">
        <f t="shared" si="1"/>
        <v>Yes</v>
      </c>
      <c r="G753" s="17" t="s">
        <v>21</v>
      </c>
      <c r="H753" s="18" t="str">
        <f t="shared" si="2"/>
        <v>None</v>
      </c>
      <c r="K753" s="20"/>
      <c r="L753" s="21" t="str">
        <f>'AI - 1'!A752</f>
        <v>Yes</v>
      </c>
      <c r="M753" s="21" t="str">
        <f>'AI - 2'!A752</f>
        <v>Yes</v>
      </c>
      <c r="N753" s="21" t="str">
        <f>'AI  - 3'!A752</f>
        <v>Yes</v>
      </c>
      <c r="O753" s="10">
        <f t="shared" si="3"/>
        <v>3</v>
      </c>
      <c r="P753" s="21" t="str">
        <f>'AI - 1'!B752</f>
        <v>Yes</v>
      </c>
      <c r="Q753" s="21" t="str">
        <f>'AI - 2'!B752</f>
        <v>Yes</v>
      </c>
      <c r="R753" s="21" t="str">
        <f>'AI  - 3'!B752</f>
        <v>Yes</v>
      </c>
      <c r="S753" s="10">
        <f t="shared" si="4"/>
        <v>3</v>
      </c>
      <c r="T753" s="22" t="str">
        <f t="shared" si="5"/>
        <v>Yes</v>
      </c>
      <c r="U753" s="23"/>
      <c r="V753" s="10"/>
      <c r="W753" s="7"/>
      <c r="X753" s="24"/>
      <c r="Y753" s="25"/>
      <c r="Z753" s="27"/>
      <c r="AA753" s="27"/>
      <c r="AB753" s="28"/>
      <c r="AC753" s="27"/>
      <c r="AD753" s="27"/>
      <c r="AE753" s="27"/>
      <c r="AF753" s="28"/>
      <c r="AG753" s="27"/>
    </row>
    <row r="754" ht="15.75" hidden="1" customHeight="1">
      <c r="A754" s="16"/>
      <c r="B754" s="12">
        <v>1042.0</v>
      </c>
      <c r="C754" s="7" t="s">
        <v>1546</v>
      </c>
      <c r="D754" s="7" t="s">
        <v>1547</v>
      </c>
      <c r="E754" s="26" t="s">
        <v>25</v>
      </c>
      <c r="F754" s="18" t="str">
        <f t="shared" si="1"/>
        <v>No</v>
      </c>
      <c r="G754" s="26" t="s">
        <v>25</v>
      </c>
      <c r="H754" s="18" t="str">
        <f t="shared" si="2"/>
        <v>None</v>
      </c>
      <c r="K754" s="20"/>
      <c r="L754" s="21" t="str">
        <f>'AI - 1'!A753</f>
        <v>No</v>
      </c>
      <c r="M754" s="21" t="str">
        <f>'AI - 2'!A753</f>
        <v>No</v>
      </c>
      <c r="N754" s="21" t="str">
        <f>'AI  - 3'!A753</f>
        <v>No</v>
      </c>
      <c r="O754" s="10">
        <f t="shared" si="3"/>
        <v>0</v>
      </c>
      <c r="P754" s="21" t="str">
        <f>'AI - 1'!B753</f>
        <v>No</v>
      </c>
      <c r="Q754" s="21" t="str">
        <f>'AI - 2'!B753</f>
        <v>No</v>
      </c>
      <c r="R754" s="21" t="str">
        <f>'AI  - 3'!B753</f>
        <v>No</v>
      </c>
      <c r="S754" s="10">
        <f t="shared" si="4"/>
        <v>0</v>
      </c>
      <c r="T754" s="22" t="str">
        <f t="shared" si="5"/>
        <v>No</v>
      </c>
      <c r="U754" s="23"/>
      <c r="V754" s="10"/>
      <c r="W754" s="7"/>
      <c r="X754" s="24"/>
      <c r="Y754" s="25"/>
      <c r="Z754" s="27"/>
      <c r="AA754" s="27"/>
      <c r="AB754" s="28"/>
      <c r="AC754" s="27"/>
      <c r="AD754" s="27"/>
      <c r="AE754" s="27"/>
      <c r="AF754" s="28"/>
      <c r="AG754" s="27"/>
    </row>
    <row r="755" ht="15.75" hidden="1" customHeight="1">
      <c r="A755" s="16"/>
      <c r="B755" s="12">
        <v>31.0</v>
      </c>
      <c r="C755" s="18" t="s">
        <v>1548</v>
      </c>
      <c r="D755" s="18" t="s">
        <v>1549</v>
      </c>
      <c r="E755" s="30" t="s">
        <v>25</v>
      </c>
      <c r="F755" s="18" t="str">
        <f t="shared" si="1"/>
        <v>No</v>
      </c>
      <c r="G755" s="30" t="s">
        <v>25</v>
      </c>
      <c r="H755" s="18" t="str">
        <f t="shared" si="2"/>
        <v>None</v>
      </c>
      <c r="K755" s="20"/>
      <c r="L755" s="21" t="str">
        <f>'AI - 1'!A754</f>
        <v>No</v>
      </c>
      <c r="M755" s="21" t="str">
        <f>'AI - 2'!A754</f>
        <v>No</v>
      </c>
      <c r="N755" s="21" t="str">
        <f>'AI  - 3'!A754</f>
        <v>No</v>
      </c>
      <c r="O755" s="10">
        <f t="shared" si="3"/>
        <v>0</v>
      </c>
      <c r="P755" s="21" t="str">
        <f>'AI - 1'!B754</f>
        <v>No</v>
      </c>
      <c r="Q755" s="21" t="str">
        <f>'AI - 2'!B754</f>
        <v>No</v>
      </c>
      <c r="R755" s="21" t="str">
        <f>'AI  - 3'!B754</f>
        <v>No</v>
      </c>
      <c r="S755" s="10">
        <f t="shared" si="4"/>
        <v>0</v>
      </c>
      <c r="T755" s="22" t="str">
        <f t="shared" si="5"/>
        <v>No</v>
      </c>
      <c r="U755" s="23"/>
      <c r="V755" s="10"/>
      <c r="W755" s="7"/>
      <c r="X755" s="24"/>
      <c r="Y755" s="25"/>
      <c r="Z755" s="27"/>
      <c r="AA755" s="27"/>
      <c r="AB755" s="28"/>
      <c r="AC755" s="27"/>
      <c r="AD755" s="27"/>
      <c r="AE755" s="27"/>
      <c r="AF755" s="28"/>
      <c r="AG755" s="27"/>
    </row>
    <row r="756" ht="15.75" hidden="1" customHeight="1">
      <c r="A756" s="16"/>
      <c r="B756" s="12">
        <v>994.0</v>
      </c>
      <c r="C756" s="7" t="s">
        <v>215</v>
      </c>
      <c r="D756" s="7" t="s">
        <v>1550</v>
      </c>
      <c r="E756" s="17" t="s">
        <v>21</v>
      </c>
      <c r="F756" s="18" t="str">
        <f t="shared" si="1"/>
        <v>Yes</v>
      </c>
      <c r="G756" s="17" t="s">
        <v>21</v>
      </c>
      <c r="H756" s="18" t="str">
        <f t="shared" si="2"/>
        <v>None</v>
      </c>
      <c r="K756" s="20"/>
      <c r="L756" s="21" t="str">
        <f>'AI - 1'!A755</f>
        <v>Yes</v>
      </c>
      <c r="M756" s="21" t="str">
        <f>'AI - 2'!A755</f>
        <v>Yes</v>
      </c>
      <c r="N756" s="21" t="str">
        <f>'AI  - 3'!A755</f>
        <v>Yes</v>
      </c>
      <c r="O756" s="10">
        <f t="shared" si="3"/>
        <v>3</v>
      </c>
      <c r="P756" s="21" t="str">
        <f>'AI - 1'!B755</f>
        <v>Yes</v>
      </c>
      <c r="Q756" s="21" t="str">
        <f>'AI - 2'!B755</f>
        <v>Yes</v>
      </c>
      <c r="R756" s="21" t="str">
        <f>'AI  - 3'!B755</f>
        <v>Yes</v>
      </c>
      <c r="S756" s="10">
        <f t="shared" si="4"/>
        <v>3</v>
      </c>
      <c r="T756" s="22" t="str">
        <f t="shared" si="5"/>
        <v>Yes</v>
      </c>
      <c r="U756" s="23"/>
      <c r="V756" s="10"/>
      <c r="W756" s="7"/>
      <c r="X756" s="24"/>
      <c r="Y756" s="25"/>
      <c r="Z756" s="7"/>
      <c r="AA756" s="7"/>
      <c r="AB756" s="24"/>
      <c r="AC756" s="25"/>
      <c r="AD756" s="7"/>
      <c r="AE756" s="7"/>
      <c r="AF756" s="24"/>
      <c r="AG756" s="25"/>
    </row>
    <row r="757" ht="15.75" customHeight="1">
      <c r="A757" s="16"/>
      <c r="B757" s="12">
        <v>245.0</v>
      </c>
      <c r="C757" s="7" t="s">
        <v>1551</v>
      </c>
      <c r="D757" s="7" t="s">
        <v>1552</v>
      </c>
      <c r="E757" s="26" t="s">
        <v>25</v>
      </c>
      <c r="F757" s="18" t="str">
        <f t="shared" si="1"/>
        <v>Yes</v>
      </c>
      <c r="G757" s="26" t="s">
        <v>25</v>
      </c>
      <c r="H757" s="18" t="str">
        <f t="shared" si="2"/>
        <v>AI Error</v>
      </c>
      <c r="K757" s="20"/>
      <c r="L757" s="21" t="str">
        <f>'AI - 1'!A756</f>
        <v>Yes</v>
      </c>
      <c r="M757" s="21" t="str">
        <f>'AI - 2'!A756</f>
        <v>Yes</v>
      </c>
      <c r="N757" s="21" t="str">
        <f>'AI  - 3'!A756</f>
        <v>Yes</v>
      </c>
      <c r="O757" s="10">
        <f t="shared" si="3"/>
        <v>3</v>
      </c>
      <c r="P757" s="21" t="str">
        <f>'AI - 1'!B756</f>
        <v>No</v>
      </c>
      <c r="Q757" s="21" t="str">
        <f>'AI - 2'!B756</f>
        <v>No</v>
      </c>
      <c r="R757" s="21" t="str">
        <f>'AI  - 3'!B756</f>
        <v>No</v>
      </c>
      <c r="S757" s="10">
        <f t="shared" si="4"/>
        <v>0</v>
      </c>
      <c r="T757" s="22" t="str">
        <f t="shared" si="5"/>
        <v>Yes</v>
      </c>
      <c r="U757" s="23"/>
      <c r="V757" s="10"/>
      <c r="W757" s="7"/>
      <c r="X757" s="24"/>
      <c r="Y757" s="25"/>
      <c r="Z757" s="27"/>
      <c r="AA757" s="27"/>
      <c r="AB757" s="28"/>
      <c r="AC757" s="27"/>
      <c r="AD757" s="27"/>
      <c r="AE757" s="27"/>
      <c r="AF757" s="28"/>
      <c r="AG757" s="27"/>
    </row>
    <row r="758" ht="15.75" hidden="1" customHeight="1">
      <c r="A758" s="16"/>
      <c r="B758" s="12">
        <v>587.0</v>
      </c>
      <c r="C758" s="7" t="s">
        <v>1553</v>
      </c>
      <c r="D758" s="7" t="s">
        <v>1554</v>
      </c>
      <c r="E758" s="26" t="s">
        <v>25</v>
      </c>
      <c r="F758" s="18" t="str">
        <f t="shared" si="1"/>
        <v>No</v>
      </c>
      <c r="G758" s="26" t="s">
        <v>25</v>
      </c>
      <c r="H758" s="18" t="str">
        <f t="shared" si="2"/>
        <v>None</v>
      </c>
      <c r="K758" s="20"/>
      <c r="L758" s="21" t="str">
        <f>'AI - 1'!A757</f>
        <v>No</v>
      </c>
      <c r="M758" s="21" t="str">
        <f>'AI - 2'!A757</f>
        <v>No</v>
      </c>
      <c r="N758" s="21" t="str">
        <f>'AI  - 3'!A757</f>
        <v>No</v>
      </c>
      <c r="O758" s="10">
        <f t="shared" si="3"/>
        <v>0</v>
      </c>
      <c r="P758" s="21" t="str">
        <f>'AI - 1'!B757</f>
        <v>No</v>
      </c>
      <c r="Q758" s="21" t="str">
        <f>'AI - 2'!B757</f>
        <v>No</v>
      </c>
      <c r="R758" s="21" t="str">
        <f>'AI  - 3'!B757</f>
        <v>No</v>
      </c>
      <c r="S758" s="10">
        <f t="shared" si="4"/>
        <v>0</v>
      </c>
      <c r="T758" s="22" t="str">
        <f t="shared" si="5"/>
        <v>No</v>
      </c>
      <c r="U758" s="23"/>
      <c r="V758" s="10"/>
      <c r="W758" s="7"/>
      <c r="X758" s="24"/>
      <c r="Y758" s="25"/>
      <c r="Z758" s="27"/>
      <c r="AA758" s="27"/>
      <c r="AB758" s="28"/>
      <c r="AC758" s="27"/>
      <c r="AD758" s="27"/>
      <c r="AE758" s="27"/>
      <c r="AF758" s="28"/>
      <c r="AG758" s="27"/>
    </row>
    <row r="759" ht="15.75" hidden="1" customHeight="1">
      <c r="A759" s="16"/>
      <c r="B759" s="12">
        <v>457.0</v>
      </c>
      <c r="C759" s="7" t="s">
        <v>1555</v>
      </c>
      <c r="D759" s="7" t="s">
        <v>1556</v>
      </c>
      <c r="E759" s="26" t="s">
        <v>25</v>
      </c>
      <c r="F759" s="18" t="str">
        <f t="shared" si="1"/>
        <v>No</v>
      </c>
      <c r="G759" s="26" t="s">
        <v>25</v>
      </c>
      <c r="H759" s="18" t="str">
        <f t="shared" si="2"/>
        <v>None</v>
      </c>
      <c r="K759" s="20"/>
      <c r="L759" s="21" t="str">
        <f>'AI - 1'!A758</f>
        <v>No</v>
      </c>
      <c r="M759" s="21" t="str">
        <f>'AI - 2'!A758</f>
        <v>No</v>
      </c>
      <c r="N759" s="21" t="str">
        <f>'AI  - 3'!A758</f>
        <v>No</v>
      </c>
      <c r="O759" s="10">
        <f t="shared" si="3"/>
        <v>0</v>
      </c>
      <c r="P759" s="21" t="str">
        <f>'AI - 1'!B758</f>
        <v>No</v>
      </c>
      <c r="Q759" s="21" t="str">
        <f>'AI - 2'!B758</f>
        <v>No</v>
      </c>
      <c r="R759" s="21" t="str">
        <f>'AI  - 3'!B758</f>
        <v>No</v>
      </c>
      <c r="S759" s="10">
        <f t="shared" si="4"/>
        <v>0</v>
      </c>
      <c r="T759" s="22" t="str">
        <f t="shared" si="5"/>
        <v>No</v>
      </c>
      <c r="U759" s="23"/>
      <c r="V759" s="10"/>
      <c r="W759" s="7"/>
      <c r="X759" s="24"/>
      <c r="Y759" s="25"/>
      <c r="Z759" s="27"/>
      <c r="AA759" s="27"/>
      <c r="AB759" s="28"/>
      <c r="AC759" s="27"/>
      <c r="AD759" s="27"/>
      <c r="AE759" s="27"/>
      <c r="AF759" s="28"/>
      <c r="AG759" s="27"/>
    </row>
    <row r="760" ht="15.75" hidden="1" customHeight="1">
      <c r="A760" s="16"/>
      <c r="B760" s="12">
        <v>606.0</v>
      </c>
      <c r="C760" s="7" t="s">
        <v>1557</v>
      </c>
      <c r="D760" s="7" t="s">
        <v>1558</v>
      </c>
      <c r="E760" s="26" t="s">
        <v>25</v>
      </c>
      <c r="F760" s="18" t="str">
        <f t="shared" si="1"/>
        <v>No</v>
      </c>
      <c r="G760" s="26" t="s">
        <v>25</v>
      </c>
      <c r="H760" s="18" t="str">
        <f t="shared" si="2"/>
        <v>None</v>
      </c>
      <c r="K760" s="20"/>
      <c r="L760" s="21" t="str">
        <f>'AI - 1'!A759</f>
        <v>No</v>
      </c>
      <c r="M760" s="21" t="str">
        <f>'AI - 2'!A759</f>
        <v>No</v>
      </c>
      <c r="N760" s="21" t="str">
        <f>'AI  - 3'!A759</f>
        <v>No</v>
      </c>
      <c r="O760" s="10">
        <f t="shared" si="3"/>
        <v>0</v>
      </c>
      <c r="P760" s="21" t="str">
        <f>'AI - 1'!B759</f>
        <v>No</v>
      </c>
      <c r="Q760" s="21" t="str">
        <f>'AI - 2'!B759</f>
        <v>No</v>
      </c>
      <c r="R760" s="21" t="str">
        <f>'AI  - 3'!B759</f>
        <v>No</v>
      </c>
      <c r="S760" s="10">
        <f t="shared" si="4"/>
        <v>0</v>
      </c>
      <c r="T760" s="22" t="str">
        <f t="shared" si="5"/>
        <v>No</v>
      </c>
      <c r="U760" s="23"/>
      <c r="V760" s="10"/>
      <c r="W760" s="7"/>
      <c r="X760" s="24"/>
      <c r="Y760" s="25"/>
      <c r="Z760" s="27"/>
      <c r="AA760" s="27"/>
      <c r="AB760" s="28"/>
      <c r="AC760" s="27"/>
      <c r="AD760" s="27"/>
      <c r="AE760" s="27"/>
      <c r="AF760" s="28"/>
      <c r="AG760" s="27"/>
    </row>
    <row r="761" ht="15.75" hidden="1" customHeight="1">
      <c r="A761" s="16"/>
      <c r="B761" s="12">
        <v>1017.0</v>
      </c>
      <c r="C761" s="7" t="s">
        <v>1559</v>
      </c>
      <c r="D761" s="7" t="s">
        <v>1560</v>
      </c>
      <c r="E761" s="26" t="s">
        <v>25</v>
      </c>
      <c r="F761" s="18" t="str">
        <f t="shared" si="1"/>
        <v>No</v>
      </c>
      <c r="G761" s="26" t="s">
        <v>25</v>
      </c>
      <c r="H761" s="18" t="str">
        <f t="shared" si="2"/>
        <v>None</v>
      </c>
      <c r="K761" s="20"/>
      <c r="L761" s="21" t="str">
        <f>'AI - 1'!A760</f>
        <v>No</v>
      </c>
      <c r="M761" s="21" t="str">
        <f>'AI - 2'!A760</f>
        <v>No</v>
      </c>
      <c r="N761" s="21" t="str">
        <f>'AI  - 3'!A760</f>
        <v>No</v>
      </c>
      <c r="O761" s="10">
        <f t="shared" si="3"/>
        <v>0</v>
      </c>
      <c r="P761" s="21" t="str">
        <f>'AI - 1'!B760</f>
        <v>No</v>
      </c>
      <c r="Q761" s="21" t="str">
        <f>'AI - 2'!B760</f>
        <v>No</v>
      </c>
      <c r="R761" s="21" t="str">
        <f>'AI  - 3'!B760</f>
        <v>No</v>
      </c>
      <c r="S761" s="10">
        <f t="shared" si="4"/>
        <v>0</v>
      </c>
      <c r="T761" s="22" t="str">
        <f t="shared" si="5"/>
        <v>No</v>
      </c>
      <c r="U761" s="23"/>
      <c r="V761" s="10"/>
      <c r="W761" s="7"/>
      <c r="X761" s="24"/>
      <c r="Y761" s="25"/>
      <c r="Z761" s="7"/>
      <c r="AA761" s="7"/>
      <c r="AB761" s="24"/>
      <c r="AC761" s="25"/>
      <c r="AD761" s="7"/>
      <c r="AE761" s="7"/>
      <c r="AF761" s="24"/>
      <c r="AG761" s="25"/>
    </row>
    <row r="762" ht="15.75" hidden="1" customHeight="1">
      <c r="A762" s="16"/>
      <c r="B762" s="12">
        <v>984.0</v>
      </c>
      <c r="C762" s="7" t="s">
        <v>1561</v>
      </c>
      <c r="D762" s="7" t="s">
        <v>1562</v>
      </c>
      <c r="E762" s="26" t="s">
        <v>25</v>
      </c>
      <c r="F762" s="18" t="str">
        <f t="shared" si="1"/>
        <v>No</v>
      </c>
      <c r="G762" s="26" t="s">
        <v>25</v>
      </c>
      <c r="H762" s="18" t="str">
        <f t="shared" si="2"/>
        <v>None</v>
      </c>
      <c r="K762" s="20"/>
      <c r="L762" s="21" t="str">
        <f>'AI - 1'!A761</f>
        <v>No</v>
      </c>
      <c r="M762" s="21" t="str">
        <f>'AI - 2'!A761</f>
        <v>No</v>
      </c>
      <c r="N762" s="21" t="str">
        <f>'AI  - 3'!A761</f>
        <v>No</v>
      </c>
      <c r="O762" s="10">
        <f t="shared" si="3"/>
        <v>0</v>
      </c>
      <c r="P762" s="21" t="str">
        <f>'AI - 1'!B761</f>
        <v>No</v>
      </c>
      <c r="Q762" s="21" t="str">
        <f>'AI - 2'!B761</f>
        <v>No</v>
      </c>
      <c r="R762" s="21" t="str">
        <f>'AI  - 3'!B761</f>
        <v>No</v>
      </c>
      <c r="S762" s="10">
        <f t="shared" si="4"/>
        <v>0</v>
      </c>
      <c r="T762" s="22" t="str">
        <f t="shared" si="5"/>
        <v>No</v>
      </c>
      <c r="U762" s="23"/>
      <c r="V762" s="10"/>
      <c r="W762" s="7"/>
      <c r="X762" s="24"/>
      <c r="Y762" s="25"/>
      <c r="Z762" s="27"/>
      <c r="AA762" s="27"/>
      <c r="AB762" s="28"/>
      <c r="AC762" s="27"/>
      <c r="AD762" s="27"/>
      <c r="AE762" s="27"/>
      <c r="AF762" s="28"/>
      <c r="AG762" s="27"/>
    </row>
    <row r="763" ht="15.75" hidden="1" customHeight="1">
      <c r="A763" s="16"/>
      <c r="B763" s="12">
        <v>576.0</v>
      </c>
      <c r="C763" s="7" t="s">
        <v>1563</v>
      </c>
      <c r="D763" s="7" t="s">
        <v>1564</v>
      </c>
      <c r="E763" s="26" t="s">
        <v>25</v>
      </c>
      <c r="F763" s="18" t="str">
        <f t="shared" si="1"/>
        <v>No</v>
      </c>
      <c r="G763" s="26" t="s">
        <v>25</v>
      </c>
      <c r="H763" s="18" t="str">
        <f t="shared" si="2"/>
        <v>None</v>
      </c>
      <c r="K763" s="20"/>
      <c r="L763" s="21" t="str">
        <f>'AI - 1'!A762</f>
        <v>No</v>
      </c>
      <c r="M763" s="21" t="str">
        <f>'AI - 2'!A762</f>
        <v>No</v>
      </c>
      <c r="N763" s="21" t="str">
        <f>'AI  - 3'!A762</f>
        <v>No</v>
      </c>
      <c r="O763" s="10">
        <f t="shared" si="3"/>
        <v>0</v>
      </c>
      <c r="P763" s="21" t="str">
        <f>'AI - 1'!B762</f>
        <v>No</v>
      </c>
      <c r="Q763" s="21" t="str">
        <f>'AI - 2'!B762</f>
        <v>No</v>
      </c>
      <c r="R763" s="21" t="str">
        <f>'AI  - 3'!B762</f>
        <v>No</v>
      </c>
      <c r="S763" s="10">
        <f t="shared" si="4"/>
        <v>0</v>
      </c>
      <c r="T763" s="22" t="str">
        <f t="shared" si="5"/>
        <v>No</v>
      </c>
      <c r="U763" s="23"/>
      <c r="V763" s="10"/>
      <c r="W763" s="7"/>
      <c r="X763" s="24"/>
      <c r="Y763" s="25"/>
      <c r="Z763" s="27"/>
      <c r="AA763" s="27"/>
      <c r="AB763" s="28"/>
      <c r="AC763" s="27"/>
      <c r="AD763" s="27"/>
      <c r="AE763" s="27"/>
      <c r="AF763" s="28"/>
      <c r="AG763" s="27"/>
    </row>
    <row r="764" ht="15.75" hidden="1" customHeight="1">
      <c r="A764" s="16"/>
      <c r="B764" s="12">
        <v>206.0</v>
      </c>
      <c r="C764" s="7" t="s">
        <v>1565</v>
      </c>
      <c r="D764" s="7" t="s">
        <v>1566</v>
      </c>
      <c r="E764" s="26" t="s">
        <v>25</v>
      </c>
      <c r="F764" s="18" t="str">
        <f t="shared" si="1"/>
        <v>No</v>
      </c>
      <c r="G764" s="26" t="s">
        <v>25</v>
      </c>
      <c r="H764" s="18" t="str">
        <f t="shared" si="2"/>
        <v>None</v>
      </c>
      <c r="K764" s="20"/>
      <c r="L764" s="21" t="str">
        <f>'AI - 1'!A763</f>
        <v>No</v>
      </c>
      <c r="M764" s="21" t="str">
        <f>'AI - 2'!A763</f>
        <v>No</v>
      </c>
      <c r="N764" s="21" t="str">
        <f>'AI  - 3'!A763</f>
        <v>No</v>
      </c>
      <c r="O764" s="10">
        <f t="shared" si="3"/>
        <v>0</v>
      </c>
      <c r="P764" s="21" t="str">
        <f>'AI - 1'!B763</f>
        <v>No</v>
      </c>
      <c r="Q764" s="21" t="str">
        <f>'AI - 2'!B763</f>
        <v>No</v>
      </c>
      <c r="R764" s="21" t="str">
        <f>'AI  - 3'!B763</f>
        <v>No</v>
      </c>
      <c r="S764" s="10">
        <f t="shared" si="4"/>
        <v>0</v>
      </c>
      <c r="T764" s="22" t="str">
        <f t="shared" si="5"/>
        <v>No</v>
      </c>
      <c r="U764" s="23"/>
      <c r="V764" s="10"/>
      <c r="W764" s="7"/>
      <c r="X764" s="24"/>
      <c r="Y764" s="25"/>
      <c r="Z764" s="27"/>
      <c r="AA764" s="27"/>
      <c r="AB764" s="28"/>
      <c r="AC764" s="27"/>
      <c r="AD764" s="27"/>
      <c r="AE764" s="27"/>
      <c r="AF764" s="28"/>
      <c r="AG764" s="27"/>
    </row>
    <row r="765" ht="15.75" hidden="1" customHeight="1">
      <c r="A765" s="16"/>
      <c r="B765" s="12">
        <v>109.0</v>
      </c>
      <c r="C765" s="7" t="s">
        <v>1567</v>
      </c>
      <c r="D765" s="7" t="s">
        <v>1568</v>
      </c>
      <c r="E765" s="26" t="s">
        <v>25</v>
      </c>
      <c r="F765" s="18" t="str">
        <f t="shared" si="1"/>
        <v>No</v>
      </c>
      <c r="G765" s="26" t="s">
        <v>25</v>
      </c>
      <c r="H765" s="18" t="str">
        <f t="shared" si="2"/>
        <v>None</v>
      </c>
      <c r="K765" s="20"/>
      <c r="L765" s="21" t="str">
        <f>'AI - 1'!A764</f>
        <v>No</v>
      </c>
      <c r="M765" s="21" t="str">
        <f>'AI - 2'!A764</f>
        <v>No</v>
      </c>
      <c r="N765" s="21" t="str">
        <f>'AI  - 3'!A764</f>
        <v>No</v>
      </c>
      <c r="O765" s="10">
        <f t="shared" si="3"/>
        <v>0</v>
      </c>
      <c r="P765" s="21" t="str">
        <f>'AI - 1'!B764</f>
        <v>No</v>
      </c>
      <c r="Q765" s="21" t="str">
        <f>'AI - 2'!B764</f>
        <v>No</v>
      </c>
      <c r="R765" s="21" t="str">
        <f>'AI  - 3'!B764</f>
        <v>No</v>
      </c>
      <c r="S765" s="10">
        <f t="shared" si="4"/>
        <v>0</v>
      </c>
      <c r="T765" s="22" t="str">
        <f t="shared" si="5"/>
        <v>No</v>
      </c>
      <c r="U765" s="23"/>
      <c r="V765" s="10"/>
      <c r="W765" s="7"/>
      <c r="X765" s="24"/>
      <c r="Y765" s="25"/>
      <c r="Z765" s="27"/>
      <c r="AA765" s="27"/>
      <c r="AB765" s="28"/>
      <c r="AC765" s="27"/>
      <c r="AD765" s="27"/>
      <c r="AE765" s="27"/>
      <c r="AF765" s="28"/>
      <c r="AG765" s="27"/>
    </row>
    <row r="766" ht="15.75" hidden="1" customHeight="1">
      <c r="A766" s="16"/>
      <c r="B766" s="12">
        <v>588.0</v>
      </c>
      <c r="C766" s="7" t="s">
        <v>1569</v>
      </c>
      <c r="D766" s="7" t="s">
        <v>1570</v>
      </c>
      <c r="E766" s="26" t="s">
        <v>25</v>
      </c>
      <c r="F766" s="18" t="str">
        <f t="shared" si="1"/>
        <v>No</v>
      </c>
      <c r="G766" s="30" t="s">
        <v>25</v>
      </c>
      <c r="H766" s="18" t="str">
        <f t="shared" si="2"/>
        <v>None</v>
      </c>
      <c r="I766" s="32"/>
      <c r="J766" s="32"/>
      <c r="K766" s="20"/>
      <c r="L766" s="21" t="str">
        <f>'AI - 1'!A765</f>
        <v>No</v>
      </c>
      <c r="M766" s="21" t="str">
        <f>'AI - 2'!A765</f>
        <v>No</v>
      </c>
      <c r="N766" s="21" t="str">
        <f>'AI  - 3'!A765</f>
        <v>No</v>
      </c>
      <c r="O766" s="10">
        <f t="shared" si="3"/>
        <v>0</v>
      </c>
      <c r="P766" s="21" t="str">
        <f>'AI - 1'!B765</f>
        <v>No</v>
      </c>
      <c r="Q766" s="21" t="str">
        <f>'AI - 2'!B765</f>
        <v>No</v>
      </c>
      <c r="R766" s="21" t="str">
        <f>'AI  - 3'!B765</f>
        <v>No</v>
      </c>
      <c r="S766" s="10">
        <f t="shared" si="4"/>
        <v>0</v>
      </c>
      <c r="T766" s="22" t="str">
        <f t="shared" si="5"/>
        <v>No</v>
      </c>
      <c r="U766" s="23"/>
      <c r="V766" s="10"/>
      <c r="W766" s="7"/>
      <c r="X766" s="24"/>
      <c r="Y766" s="25"/>
      <c r="Z766" s="7"/>
      <c r="AA766" s="7"/>
      <c r="AB766" s="24"/>
      <c r="AC766" s="25"/>
      <c r="AD766" s="7"/>
      <c r="AE766" s="7"/>
      <c r="AF766" s="24"/>
      <c r="AG766" s="25"/>
    </row>
    <row r="767" ht="15.75" hidden="1" customHeight="1">
      <c r="A767" s="16"/>
      <c r="B767" s="12">
        <v>487.0</v>
      </c>
      <c r="C767" s="7" t="s">
        <v>1571</v>
      </c>
      <c r="D767" s="7" t="s">
        <v>1572</v>
      </c>
      <c r="E767" s="26" t="s">
        <v>25</v>
      </c>
      <c r="F767" s="18" t="str">
        <f t="shared" si="1"/>
        <v>No</v>
      </c>
      <c r="G767" s="26" t="s">
        <v>25</v>
      </c>
      <c r="H767" s="18" t="str">
        <f t="shared" si="2"/>
        <v>None</v>
      </c>
      <c r="K767" s="20"/>
      <c r="L767" s="21" t="str">
        <f>'AI - 1'!A766</f>
        <v>No</v>
      </c>
      <c r="M767" s="21" t="str">
        <f>'AI - 2'!A766</f>
        <v>No</v>
      </c>
      <c r="N767" s="21" t="str">
        <f>'AI  - 3'!A766</f>
        <v>No</v>
      </c>
      <c r="O767" s="10">
        <f t="shared" si="3"/>
        <v>0</v>
      </c>
      <c r="P767" s="21" t="str">
        <f>'AI - 1'!B766</f>
        <v>No</v>
      </c>
      <c r="Q767" s="21" t="str">
        <f>'AI - 2'!B766</f>
        <v>No</v>
      </c>
      <c r="R767" s="21" t="str">
        <f>'AI  - 3'!B766</f>
        <v>No</v>
      </c>
      <c r="S767" s="10">
        <f t="shared" si="4"/>
        <v>0</v>
      </c>
      <c r="T767" s="22" t="str">
        <f t="shared" si="5"/>
        <v>No</v>
      </c>
      <c r="U767" s="23"/>
      <c r="V767" s="10"/>
      <c r="W767" s="7"/>
      <c r="X767" s="24"/>
      <c r="Y767" s="25"/>
      <c r="Z767" s="27"/>
      <c r="AA767" s="27"/>
      <c r="AB767" s="28"/>
      <c r="AC767" s="27"/>
      <c r="AD767" s="27"/>
      <c r="AE767" s="27"/>
      <c r="AF767" s="28"/>
      <c r="AG767" s="27"/>
    </row>
    <row r="768" ht="15.75" hidden="1" customHeight="1">
      <c r="A768" s="16"/>
      <c r="B768" s="12">
        <v>227.0</v>
      </c>
      <c r="C768" s="7" t="s">
        <v>1573</v>
      </c>
      <c r="D768" s="7" t="s">
        <v>1574</v>
      </c>
      <c r="E768" s="26" t="s">
        <v>25</v>
      </c>
      <c r="F768" s="18" t="str">
        <f t="shared" si="1"/>
        <v>No</v>
      </c>
      <c r="G768" s="26" t="s">
        <v>25</v>
      </c>
      <c r="H768" s="18" t="str">
        <f t="shared" si="2"/>
        <v>None</v>
      </c>
      <c r="K768" s="20"/>
      <c r="L768" s="21" t="str">
        <f>'AI - 1'!A767</f>
        <v>No</v>
      </c>
      <c r="M768" s="21" t="str">
        <f>'AI - 2'!A767</f>
        <v>No</v>
      </c>
      <c r="N768" s="21" t="str">
        <f>'AI  - 3'!A767</f>
        <v>No</v>
      </c>
      <c r="O768" s="10">
        <f t="shared" si="3"/>
        <v>0</v>
      </c>
      <c r="P768" s="21" t="str">
        <f>'AI - 1'!B767</f>
        <v>No</v>
      </c>
      <c r="Q768" s="21" t="str">
        <f>'AI - 2'!B767</f>
        <v>No</v>
      </c>
      <c r="R768" s="21" t="str">
        <f>'AI  - 3'!B767</f>
        <v>No</v>
      </c>
      <c r="S768" s="10">
        <f t="shared" si="4"/>
        <v>0</v>
      </c>
      <c r="T768" s="22" t="str">
        <f t="shared" si="5"/>
        <v>No</v>
      </c>
      <c r="U768" s="23"/>
      <c r="V768" s="10"/>
      <c r="W768" s="7"/>
      <c r="X768" s="24"/>
      <c r="Y768" s="25"/>
      <c r="Z768" s="27"/>
      <c r="AA768" s="27"/>
      <c r="AB768" s="28"/>
      <c r="AC768" s="27"/>
      <c r="AD768" s="27"/>
      <c r="AE768" s="27"/>
      <c r="AF768" s="28"/>
      <c r="AG768" s="27"/>
    </row>
    <row r="769" ht="15.75" hidden="1" customHeight="1">
      <c r="A769" s="16"/>
      <c r="B769" s="12">
        <v>618.0</v>
      </c>
      <c r="C769" s="7" t="s">
        <v>1575</v>
      </c>
      <c r="D769" s="7" t="s">
        <v>1576</v>
      </c>
      <c r="E769" s="26" t="s">
        <v>25</v>
      </c>
      <c r="F769" s="18" t="str">
        <f t="shared" si="1"/>
        <v>No</v>
      </c>
      <c r="G769" s="26" t="s">
        <v>25</v>
      </c>
      <c r="H769" s="18" t="str">
        <f t="shared" si="2"/>
        <v>None</v>
      </c>
      <c r="K769" s="20"/>
      <c r="L769" s="21" t="str">
        <f>'AI - 1'!A768</f>
        <v>No</v>
      </c>
      <c r="M769" s="21" t="str">
        <f>'AI - 2'!A768</f>
        <v>No</v>
      </c>
      <c r="N769" s="21" t="str">
        <f>'AI  - 3'!A768</f>
        <v>No</v>
      </c>
      <c r="O769" s="10">
        <f t="shared" si="3"/>
        <v>0</v>
      </c>
      <c r="P769" s="21" t="str">
        <f>'AI - 1'!B768</f>
        <v>No</v>
      </c>
      <c r="Q769" s="21" t="str">
        <f>'AI - 2'!B768</f>
        <v>No</v>
      </c>
      <c r="R769" s="21" t="str">
        <f>'AI  - 3'!B768</f>
        <v>No</v>
      </c>
      <c r="S769" s="10">
        <f t="shared" si="4"/>
        <v>0</v>
      </c>
      <c r="T769" s="22" t="str">
        <f t="shared" si="5"/>
        <v>No</v>
      </c>
      <c r="U769" s="23"/>
      <c r="V769" s="10"/>
      <c r="W769" s="7"/>
      <c r="X769" s="24"/>
      <c r="Y769" s="25"/>
      <c r="Z769" s="27"/>
      <c r="AA769" s="27"/>
      <c r="AB769" s="28"/>
      <c r="AC769" s="27"/>
      <c r="AD769" s="27"/>
      <c r="AE769" s="27"/>
      <c r="AF769" s="28"/>
      <c r="AG769" s="27"/>
    </row>
    <row r="770" ht="15.75" hidden="1" customHeight="1">
      <c r="A770" s="16"/>
      <c r="B770" s="12">
        <v>377.0</v>
      </c>
      <c r="C770" s="7" t="s">
        <v>1577</v>
      </c>
      <c r="D770" s="7" t="s">
        <v>1578</v>
      </c>
      <c r="E770" s="26" t="s">
        <v>25</v>
      </c>
      <c r="F770" s="18" t="str">
        <f t="shared" si="1"/>
        <v>No</v>
      </c>
      <c r="G770" s="26" t="s">
        <v>25</v>
      </c>
      <c r="H770" s="18" t="str">
        <f t="shared" si="2"/>
        <v>None</v>
      </c>
      <c r="K770" s="20"/>
      <c r="L770" s="21" t="str">
        <f>'AI - 1'!A769</f>
        <v>No</v>
      </c>
      <c r="M770" s="21" t="str">
        <f>'AI - 2'!A769</f>
        <v>No</v>
      </c>
      <c r="N770" s="21" t="str">
        <f>'AI  - 3'!A769</f>
        <v>No</v>
      </c>
      <c r="O770" s="10">
        <f t="shared" si="3"/>
        <v>0</v>
      </c>
      <c r="P770" s="21" t="str">
        <f>'AI - 1'!B769</f>
        <v>No</v>
      </c>
      <c r="Q770" s="21" t="str">
        <f>'AI - 2'!B769</f>
        <v>No</v>
      </c>
      <c r="R770" s="21" t="str">
        <f>'AI  - 3'!B769</f>
        <v>No</v>
      </c>
      <c r="S770" s="10">
        <f t="shared" si="4"/>
        <v>0</v>
      </c>
      <c r="T770" s="22" t="str">
        <f t="shared" si="5"/>
        <v>No</v>
      </c>
      <c r="U770" s="23"/>
      <c r="V770" s="10"/>
      <c r="W770" s="7"/>
      <c r="X770" s="24"/>
      <c r="Y770" s="25"/>
      <c r="Z770" s="27"/>
      <c r="AA770" s="27"/>
      <c r="AB770" s="28"/>
      <c r="AC770" s="27"/>
      <c r="AD770" s="27"/>
      <c r="AE770" s="27"/>
      <c r="AF770" s="28"/>
      <c r="AG770" s="27"/>
    </row>
    <row r="771" ht="15.75" hidden="1" customHeight="1">
      <c r="A771" s="16"/>
      <c r="B771" s="12">
        <v>60.0</v>
      </c>
      <c r="C771" s="18" t="s">
        <v>218</v>
      </c>
      <c r="D771" s="18" t="s">
        <v>1579</v>
      </c>
      <c r="E771" s="29" t="s">
        <v>21</v>
      </c>
      <c r="F771" s="18" t="str">
        <f t="shared" si="1"/>
        <v>No</v>
      </c>
      <c r="G771" s="30" t="s">
        <v>25</v>
      </c>
      <c r="H771" s="18" t="str">
        <f t="shared" si="2"/>
        <v>Human Error</v>
      </c>
      <c r="K771" s="20"/>
      <c r="L771" s="21" t="str">
        <f>'AI - 1'!A770</f>
        <v>No</v>
      </c>
      <c r="M771" s="21" t="str">
        <f>'AI - 2'!A770</f>
        <v>No</v>
      </c>
      <c r="N771" s="21" t="str">
        <f>'AI  - 3'!A770</f>
        <v>No</v>
      </c>
      <c r="O771" s="10">
        <f t="shared" si="3"/>
        <v>0</v>
      </c>
      <c r="P771" s="21" t="str">
        <f>'AI - 1'!B770</f>
        <v>No</v>
      </c>
      <c r="Q771" s="21" t="str">
        <f>'AI - 2'!B770</f>
        <v>No</v>
      </c>
      <c r="R771" s="21" t="str">
        <f>'AI  - 3'!B770</f>
        <v>No</v>
      </c>
      <c r="S771" s="10">
        <f t="shared" si="4"/>
        <v>0</v>
      </c>
      <c r="T771" s="22" t="str">
        <f t="shared" si="5"/>
        <v>No</v>
      </c>
      <c r="U771" s="23"/>
      <c r="V771" s="10"/>
      <c r="W771" s="7"/>
      <c r="X771" s="24"/>
      <c r="Y771" s="25"/>
      <c r="Z771" s="27"/>
      <c r="AA771" s="27"/>
      <c r="AB771" s="28"/>
      <c r="AC771" s="27"/>
      <c r="AD771" s="27"/>
      <c r="AE771" s="27"/>
      <c r="AF771" s="28"/>
      <c r="AG771" s="27"/>
    </row>
    <row r="772" ht="15.75" hidden="1" customHeight="1">
      <c r="A772" s="16"/>
      <c r="B772" s="12">
        <v>319.0</v>
      </c>
      <c r="C772" s="7" t="s">
        <v>1580</v>
      </c>
      <c r="D772" s="7" t="s">
        <v>1581</v>
      </c>
      <c r="E772" s="26" t="s">
        <v>25</v>
      </c>
      <c r="F772" s="18" t="str">
        <f t="shared" si="1"/>
        <v>No</v>
      </c>
      <c r="G772" s="26" t="s">
        <v>25</v>
      </c>
      <c r="H772" s="18" t="str">
        <f t="shared" si="2"/>
        <v>None</v>
      </c>
      <c r="K772" s="20"/>
      <c r="L772" s="21" t="str">
        <f>'AI - 1'!A771</f>
        <v>No</v>
      </c>
      <c r="M772" s="21" t="str">
        <f>'AI - 2'!A771</f>
        <v>No</v>
      </c>
      <c r="N772" s="21" t="str">
        <f>'AI  - 3'!A771</f>
        <v>No</v>
      </c>
      <c r="O772" s="10">
        <f t="shared" si="3"/>
        <v>0</v>
      </c>
      <c r="P772" s="21" t="str">
        <f>'AI - 1'!B771</f>
        <v>No</v>
      </c>
      <c r="Q772" s="21" t="str">
        <f>'AI - 2'!B771</f>
        <v>No</v>
      </c>
      <c r="R772" s="21" t="str">
        <f>'AI  - 3'!B771</f>
        <v>No</v>
      </c>
      <c r="S772" s="10">
        <f t="shared" si="4"/>
        <v>0</v>
      </c>
      <c r="T772" s="22" t="str">
        <f t="shared" si="5"/>
        <v>No</v>
      </c>
      <c r="U772" s="23"/>
      <c r="V772" s="10"/>
      <c r="W772" s="7"/>
      <c r="X772" s="24"/>
      <c r="Y772" s="25"/>
      <c r="Z772" s="27"/>
      <c r="AA772" s="27"/>
      <c r="AB772" s="28"/>
      <c r="AC772" s="27"/>
      <c r="AD772" s="27"/>
      <c r="AE772" s="27"/>
      <c r="AF772" s="28"/>
      <c r="AG772" s="27"/>
    </row>
    <row r="773" ht="15.75" hidden="1" customHeight="1">
      <c r="A773" s="16"/>
      <c r="B773" s="12">
        <v>235.0</v>
      </c>
      <c r="C773" s="7" t="s">
        <v>1582</v>
      </c>
      <c r="D773" s="7" t="s">
        <v>1583</v>
      </c>
      <c r="E773" s="26" t="s">
        <v>25</v>
      </c>
      <c r="F773" s="18" t="str">
        <f t="shared" si="1"/>
        <v>No</v>
      </c>
      <c r="G773" s="26" t="s">
        <v>25</v>
      </c>
      <c r="H773" s="18" t="str">
        <f t="shared" si="2"/>
        <v>None</v>
      </c>
      <c r="K773" s="20"/>
      <c r="L773" s="21" t="str">
        <f>'AI - 1'!A772</f>
        <v>No</v>
      </c>
      <c r="M773" s="21" t="str">
        <f>'AI - 2'!A772</f>
        <v>No</v>
      </c>
      <c r="N773" s="21" t="str">
        <f>'AI  - 3'!A772</f>
        <v>No</v>
      </c>
      <c r="O773" s="10">
        <f t="shared" si="3"/>
        <v>0</v>
      </c>
      <c r="P773" s="21" t="str">
        <f>'AI - 1'!B772</f>
        <v>No</v>
      </c>
      <c r="Q773" s="21" t="str">
        <f>'AI - 2'!B772</f>
        <v>No</v>
      </c>
      <c r="R773" s="21" t="str">
        <f>'AI  - 3'!B772</f>
        <v>No</v>
      </c>
      <c r="S773" s="10">
        <f t="shared" si="4"/>
        <v>0</v>
      </c>
      <c r="T773" s="22" t="str">
        <f t="shared" si="5"/>
        <v>No</v>
      </c>
      <c r="U773" s="23"/>
      <c r="V773" s="10"/>
      <c r="W773" s="7"/>
      <c r="X773" s="24"/>
      <c r="Y773" s="25"/>
      <c r="Z773" s="27"/>
      <c r="AA773" s="27"/>
      <c r="AB773" s="28"/>
      <c r="AC773" s="27"/>
      <c r="AD773" s="27"/>
      <c r="AE773" s="27"/>
      <c r="AF773" s="28"/>
      <c r="AG773" s="27"/>
    </row>
    <row r="774" ht="15.75" hidden="1" customHeight="1">
      <c r="A774" s="16"/>
      <c r="B774" s="12">
        <v>548.0</v>
      </c>
      <c r="C774" s="7" t="s">
        <v>1584</v>
      </c>
      <c r="D774" s="7" t="s">
        <v>1585</v>
      </c>
      <c r="E774" s="26" t="s">
        <v>25</v>
      </c>
      <c r="F774" s="18" t="str">
        <f t="shared" si="1"/>
        <v>No</v>
      </c>
      <c r="G774" s="26" t="s">
        <v>25</v>
      </c>
      <c r="H774" s="18" t="str">
        <f t="shared" si="2"/>
        <v>None</v>
      </c>
      <c r="K774" s="20"/>
      <c r="L774" s="21" t="str">
        <f>'AI - 1'!A773</f>
        <v>No</v>
      </c>
      <c r="M774" s="21" t="str">
        <f>'AI - 2'!A773</f>
        <v>No</v>
      </c>
      <c r="N774" s="21" t="str">
        <f>'AI  - 3'!A773</f>
        <v>No</v>
      </c>
      <c r="O774" s="10">
        <f t="shared" si="3"/>
        <v>0</v>
      </c>
      <c r="P774" s="21" t="str">
        <f>'AI - 1'!B773</f>
        <v>No</v>
      </c>
      <c r="Q774" s="21" t="str">
        <f>'AI - 2'!B773</f>
        <v>No</v>
      </c>
      <c r="R774" s="21" t="str">
        <f>'AI  - 3'!B773</f>
        <v>No</v>
      </c>
      <c r="S774" s="10">
        <f t="shared" si="4"/>
        <v>0</v>
      </c>
      <c r="T774" s="22" t="str">
        <f t="shared" si="5"/>
        <v>No</v>
      </c>
      <c r="U774" s="23"/>
      <c r="V774" s="10"/>
      <c r="W774" s="7"/>
      <c r="X774" s="24"/>
      <c r="Y774" s="25"/>
      <c r="Z774" s="27"/>
      <c r="AA774" s="27"/>
      <c r="AB774" s="28"/>
      <c r="AC774" s="27"/>
      <c r="AD774" s="27"/>
      <c r="AE774" s="27"/>
      <c r="AF774" s="28"/>
      <c r="AG774" s="27"/>
    </row>
    <row r="775" ht="15.75" hidden="1" customHeight="1">
      <c r="A775" s="16"/>
      <c r="B775" s="12">
        <v>395.0</v>
      </c>
      <c r="C775" s="7" t="s">
        <v>1586</v>
      </c>
      <c r="D775" s="7" t="s">
        <v>1587</v>
      </c>
      <c r="E775" s="26" t="s">
        <v>25</v>
      </c>
      <c r="F775" s="18" t="str">
        <f t="shared" si="1"/>
        <v>No</v>
      </c>
      <c r="G775" s="26" t="s">
        <v>25</v>
      </c>
      <c r="H775" s="18" t="str">
        <f t="shared" si="2"/>
        <v>None</v>
      </c>
      <c r="K775" s="20"/>
      <c r="L775" s="21" t="str">
        <f>'AI - 1'!A774</f>
        <v>No</v>
      </c>
      <c r="M775" s="21" t="str">
        <f>'AI - 2'!A774</f>
        <v>No</v>
      </c>
      <c r="N775" s="21" t="str">
        <f>'AI  - 3'!A774</f>
        <v>No</v>
      </c>
      <c r="O775" s="10">
        <f t="shared" si="3"/>
        <v>0</v>
      </c>
      <c r="P775" s="21" t="str">
        <f>'AI - 1'!B774</f>
        <v>No</v>
      </c>
      <c r="Q775" s="21" t="str">
        <f>'AI - 2'!B774</f>
        <v>No</v>
      </c>
      <c r="R775" s="21" t="str">
        <f>'AI  - 3'!B774</f>
        <v>No</v>
      </c>
      <c r="S775" s="10">
        <f t="shared" si="4"/>
        <v>0</v>
      </c>
      <c r="T775" s="22" t="str">
        <f t="shared" si="5"/>
        <v>No</v>
      </c>
      <c r="U775" s="23"/>
      <c r="V775" s="10"/>
      <c r="W775" s="7"/>
      <c r="X775" s="24"/>
      <c r="Y775" s="25"/>
      <c r="Z775" s="27"/>
      <c r="AA775" s="27"/>
      <c r="AB775" s="28"/>
      <c r="AC775" s="27"/>
      <c r="AD775" s="27"/>
      <c r="AE775" s="27"/>
      <c r="AF775" s="28"/>
      <c r="AG775" s="27"/>
    </row>
    <row r="776" ht="15.75" hidden="1" customHeight="1">
      <c r="A776" s="16"/>
      <c r="B776" s="12">
        <v>338.0</v>
      </c>
      <c r="C776" s="7" t="s">
        <v>221</v>
      </c>
      <c r="D776" s="7" t="s">
        <v>1588</v>
      </c>
      <c r="E776" s="17" t="s">
        <v>21</v>
      </c>
      <c r="F776" s="18" t="str">
        <f t="shared" si="1"/>
        <v>Yes</v>
      </c>
      <c r="G776" s="17" t="s">
        <v>21</v>
      </c>
      <c r="H776" s="18" t="str">
        <f t="shared" si="2"/>
        <v>None</v>
      </c>
      <c r="K776" s="20"/>
      <c r="L776" s="21" t="str">
        <f>'AI - 1'!A775</f>
        <v>Yes</v>
      </c>
      <c r="M776" s="21" t="str">
        <f>'AI - 2'!A775</f>
        <v>Yes</v>
      </c>
      <c r="N776" s="21" t="str">
        <f>'AI  - 3'!A775</f>
        <v>Yes</v>
      </c>
      <c r="O776" s="10">
        <f t="shared" si="3"/>
        <v>3</v>
      </c>
      <c r="P776" s="21" t="str">
        <f>'AI - 1'!B775</f>
        <v>Yes</v>
      </c>
      <c r="Q776" s="21" t="str">
        <f>'AI - 2'!B775</f>
        <v>Yes</v>
      </c>
      <c r="R776" s="21" t="str">
        <f>'AI  - 3'!B775</f>
        <v>Yes</v>
      </c>
      <c r="S776" s="10">
        <f t="shared" si="4"/>
        <v>3</v>
      </c>
      <c r="T776" s="22" t="str">
        <f t="shared" si="5"/>
        <v>Yes</v>
      </c>
      <c r="U776" s="23"/>
      <c r="V776" s="10"/>
      <c r="W776" s="7"/>
      <c r="X776" s="24"/>
      <c r="Y776" s="25"/>
      <c r="Z776" s="27"/>
      <c r="AA776" s="27"/>
      <c r="AB776" s="28"/>
      <c r="AC776" s="27"/>
      <c r="AD776" s="27"/>
      <c r="AE776" s="27"/>
      <c r="AF776" s="28"/>
      <c r="AG776" s="27"/>
    </row>
    <row r="777" ht="15.75" hidden="1" customHeight="1">
      <c r="A777" s="16"/>
      <c r="B777" s="12">
        <v>914.0</v>
      </c>
      <c r="C777" s="7" t="s">
        <v>1589</v>
      </c>
      <c r="D777" s="7" t="s">
        <v>1590</v>
      </c>
      <c r="E777" s="26" t="s">
        <v>25</v>
      </c>
      <c r="F777" s="18" t="str">
        <f t="shared" si="1"/>
        <v>No</v>
      </c>
      <c r="G777" s="30" t="s">
        <v>25</v>
      </c>
      <c r="H777" s="18" t="str">
        <f t="shared" si="2"/>
        <v>None</v>
      </c>
      <c r="K777" s="20"/>
      <c r="L777" s="21" t="str">
        <f>'AI - 1'!A776</f>
        <v>No</v>
      </c>
      <c r="M777" s="21" t="str">
        <f>'AI - 2'!A776</f>
        <v>No</v>
      </c>
      <c r="N777" s="21" t="str">
        <f>'AI  - 3'!A776</f>
        <v>No</v>
      </c>
      <c r="O777" s="10">
        <f t="shared" si="3"/>
        <v>0</v>
      </c>
      <c r="P777" s="21" t="str">
        <f>'AI - 1'!B776</f>
        <v>No</v>
      </c>
      <c r="Q777" s="21" t="str">
        <f>'AI - 2'!B776</f>
        <v>No</v>
      </c>
      <c r="R777" s="21" t="str">
        <f>'AI  - 3'!B776</f>
        <v>No</v>
      </c>
      <c r="S777" s="10">
        <f t="shared" si="4"/>
        <v>0</v>
      </c>
      <c r="T777" s="22" t="str">
        <f t="shared" si="5"/>
        <v>No</v>
      </c>
      <c r="U777" s="23"/>
      <c r="V777" s="10"/>
      <c r="W777" s="7"/>
      <c r="X777" s="24"/>
      <c r="Y777" s="25"/>
      <c r="Z777" s="7"/>
      <c r="AA777" s="7"/>
      <c r="AB777" s="24"/>
      <c r="AC777" s="25"/>
      <c r="AD777" s="7"/>
      <c r="AE777" s="7"/>
      <c r="AF777" s="24"/>
      <c r="AG777" s="25"/>
    </row>
    <row r="778" ht="15.75" hidden="1" customHeight="1">
      <c r="A778" s="16"/>
      <c r="B778" s="12">
        <v>213.0</v>
      </c>
      <c r="C778" s="7" t="s">
        <v>1591</v>
      </c>
      <c r="D778" s="7" t="s">
        <v>1592</v>
      </c>
      <c r="E778" s="26" t="s">
        <v>25</v>
      </c>
      <c r="F778" s="18" t="str">
        <f t="shared" si="1"/>
        <v>No</v>
      </c>
      <c r="G778" s="26" t="s">
        <v>25</v>
      </c>
      <c r="H778" s="18" t="str">
        <f t="shared" si="2"/>
        <v>None</v>
      </c>
      <c r="K778" s="20"/>
      <c r="L778" s="21" t="str">
        <f>'AI - 1'!A777</f>
        <v>No</v>
      </c>
      <c r="M778" s="21" t="str">
        <f>'AI - 2'!A777</f>
        <v>No</v>
      </c>
      <c r="N778" s="21" t="str">
        <f>'AI  - 3'!A777</f>
        <v>No</v>
      </c>
      <c r="O778" s="10">
        <f t="shared" si="3"/>
        <v>0</v>
      </c>
      <c r="P778" s="21" t="str">
        <f>'AI - 1'!B777</f>
        <v>No</v>
      </c>
      <c r="Q778" s="21" t="str">
        <f>'AI - 2'!B777</f>
        <v>No</v>
      </c>
      <c r="R778" s="21" t="str">
        <f>'AI  - 3'!B777</f>
        <v>No</v>
      </c>
      <c r="S778" s="10">
        <f t="shared" si="4"/>
        <v>0</v>
      </c>
      <c r="T778" s="22" t="str">
        <f t="shared" si="5"/>
        <v>No</v>
      </c>
      <c r="U778" s="23"/>
      <c r="V778" s="10"/>
      <c r="W778" s="7"/>
      <c r="X778" s="24"/>
      <c r="Y778" s="25"/>
      <c r="Z778" s="27"/>
      <c r="AA778" s="27"/>
      <c r="AB778" s="28"/>
      <c r="AC778" s="27"/>
      <c r="AD778" s="27"/>
      <c r="AE778" s="27"/>
      <c r="AF778" s="28"/>
      <c r="AG778" s="27"/>
    </row>
    <row r="779" ht="15.75" hidden="1" customHeight="1">
      <c r="A779" s="16"/>
      <c r="B779" s="12">
        <v>745.0</v>
      </c>
      <c r="C779" s="7" t="s">
        <v>1593</v>
      </c>
      <c r="D779" s="7" t="s">
        <v>1594</v>
      </c>
      <c r="E779" s="26" t="s">
        <v>25</v>
      </c>
      <c r="F779" s="18" t="str">
        <f t="shared" si="1"/>
        <v>No</v>
      </c>
      <c r="G779" s="26" t="s">
        <v>25</v>
      </c>
      <c r="H779" s="18" t="str">
        <f t="shared" si="2"/>
        <v>None</v>
      </c>
      <c r="K779" s="20"/>
      <c r="L779" s="21" t="str">
        <f>'AI - 1'!A778</f>
        <v>No</v>
      </c>
      <c r="M779" s="21" t="str">
        <f>'AI - 2'!A778</f>
        <v>No</v>
      </c>
      <c r="N779" s="21" t="str">
        <f>'AI  - 3'!A778</f>
        <v>No</v>
      </c>
      <c r="O779" s="10">
        <f t="shared" si="3"/>
        <v>0</v>
      </c>
      <c r="P779" s="21" t="str">
        <f>'AI - 1'!B778</f>
        <v>No</v>
      </c>
      <c r="Q779" s="21" t="str">
        <f>'AI - 2'!B778</f>
        <v>No</v>
      </c>
      <c r="R779" s="21" t="str">
        <f>'AI  - 3'!B778</f>
        <v>No</v>
      </c>
      <c r="S779" s="10">
        <f t="shared" si="4"/>
        <v>0</v>
      </c>
      <c r="T779" s="22" t="str">
        <f t="shared" si="5"/>
        <v>No</v>
      </c>
      <c r="U779" s="23"/>
      <c r="V779" s="10"/>
      <c r="W779" s="7"/>
      <c r="X779" s="24"/>
      <c r="Y779" s="25"/>
      <c r="Z779" s="27"/>
      <c r="AA779" s="27"/>
      <c r="AB779" s="28"/>
      <c r="AC779" s="27"/>
      <c r="AD779" s="27"/>
      <c r="AE779" s="27"/>
      <c r="AF779" s="28"/>
      <c r="AG779" s="27"/>
    </row>
    <row r="780" ht="15.75" hidden="1" customHeight="1">
      <c r="A780" s="16"/>
      <c r="B780" s="12">
        <v>539.0</v>
      </c>
      <c r="C780" s="7" t="s">
        <v>1595</v>
      </c>
      <c r="D780" s="7" t="s">
        <v>1596</v>
      </c>
      <c r="E780" s="26" t="s">
        <v>25</v>
      </c>
      <c r="F780" s="18" t="str">
        <f t="shared" si="1"/>
        <v>No</v>
      </c>
      <c r="G780" s="26" t="s">
        <v>25</v>
      </c>
      <c r="H780" s="18" t="str">
        <f t="shared" si="2"/>
        <v>None</v>
      </c>
      <c r="K780" s="20"/>
      <c r="L780" s="21" t="str">
        <f>'AI - 1'!A779</f>
        <v>No</v>
      </c>
      <c r="M780" s="21" t="str">
        <f>'AI - 2'!A779</f>
        <v>No</v>
      </c>
      <c r="N780" s="21" t="str">
        <f>'AI  - 3'!A779</f>
        <v>No</v>
      </c>
      <c r="O780" s="10">
        <f t="shared" si="3"/>
        <v>0</v>
      </c>
      <c r="P780" s="21" t="str">
        <f>'AI - 1'!B779</f>
        <v>No</v>
      </c>
      <c r="Q780" s="21" t="str">
        <f>'AI - 2'!B779</f>
        <v>No</v>
      </c>
      <c r="R780" s="21" t="str">
        <f>'AI  - 3'!B779</f>
        <v>No</v>
      </c>
      <c r="S780" s="10">
        <f t="shared" si="4"/>
        <v>0</v>
      </c>
      <c r="T780" s="22" t="str">
        <f t="shared" si="5"/>
        <v>No</v>
      </c>
      <c r="U780" s="23"/>
      <c r="V780" s="10"/>
      <c r="W780" s="7"/>
      <c r="X780" s="24"/>
      <c r="Y780" s="25"/>
      <c r="Z780" s="27"/>
      <c r="AA780" s="27"/>
      <c r="AB780" s="28"/>
      <c r="AC780" s="27"/>
      <c r="AD780" s="27"/>
      <c r="AE780" s="27"/>
      <c r="AF780" s="28"/>
      <c r="AG780" s="27"/>
    </row>
    <row r="781" ht="15.75" hidden="1" customHeight="1">
      <c r="A781" s="16"/>
      <c r="B781" s="12">
        <v>712.0</v>
      </c>
      <c r="C781" s="7" t="s">
        <v>1597</v>
      </c>
      <c r="D781" s="7" t="s">
        <v>1598</v>
      </c>
      <c r="E781" s="26" t="s">
        <v>25</v>
      </c>
      <c r="F781" s="18" t="str">
        <f t="shared" si="1"/>
        <v>No</v>
      </c>
      <c r="G781" s="26" t="s">
        <v>25</v>
      </c>
      <c r="H781" s="18" t="str">
        <f t="shared" si="2"/>
        <v>None</v>
      </c>
      <c r="K781" s="20"/>
      <c r="L781" s="21" t="str">
        <f>'AI - 1'!A780</f>
        <v>No</v>
      </c>
      <c r="M781" s="21" t="str">
        <f>'AI - 2'!A780</f>
        <v>No</v>
      </c>
      <c r="N781" s="21" t="str">
        <f>'AI  - 3'!A780</f>
        <v>No</v>
      </c>
      <c r="O781" s="10">
        <f t="shared" si="3"/>
        <v>0</v>
      </c>
      <c r="P781" s="21" t="str">
        <f>'AI - 1'!B780</f>
        <v>No</v>
      </c>
      <c r="Q781" s="21" t="str">
        <f>'AI - 2'!B780</f>
        <v>No</v>
      </c>
      <c r="R781" s="21" t="str">
        <f>'AI  - 3'!B780</f>
        <v>No</v>
      </c>
      <c r="S781" s="10">
        <f t="shared" si="4"/>
        <v>0</v>
      </c>
      <c r="T781" s="22" t="str">
        <f t="shared" si="5"/>
        <v>No</v>
      </c>
      <c r="U781" s="23"/>
      <c r="V781" s="10"/>
      <c r="W781" s="7"/>
      <c r="X781" s="24"/>
      <c r="Y781" s="25"/>
      <c r="Z781" s="27"/>
      <c r="AA781" s="27"/>
      <c r="AB781" s="28"/>
      <c r="AC781" s="27"/>
      <c r="AD781" s="27"/>
      <c r="AE781" s="27"/>
      <c r="AF781" s="28"/>
      <c r="AG781" s="27"/>
    </row>
    <row r="782" ht="15.75" hidden="1" customHeight="1">
      <c r="A782" s="16"/>
      <c r="B782" s="12">
        <v>470.0</v>
      </c>
      <c r="C782" s="7" t="s">
        <v>1599</v>
      </c>
      <c r="D782" s="7" t="s">
        <v>1600</v>
      </c>
      <c r="E782" s="26" t="s">
        <v>25</v>
      </c>
      <c r="F782" s="18" t="str">
        <f t="shared" si="1"/>
        <v>No</v>
      </c>
      <c r="G782" s="26" t="s">
        <v>25</v>
      </c>
      <c r="H782" s="18" t="str">
        <f t="shared" si="2"/>
        <v>None</v>
      </c>
      <c r="K782" s="20"/>
      <c r="L782" s="21" t="str">
        <f>'AI - 1'!A781</f>
        <v>No</v>
      </c>
      <c r="M782" s="21" t="str">
        <f>'AI - 2'!A781</f>
        <v>No</v>
      </c>
      <c r="N782" s="21" t="str">
        <f>'AI  - 3'!A781</f>
        <v>No</v>
      </c>
      <c r="O782" s="10">
        <f t="shared" si="3"/>
        <v>0</v>
      </c>
      <c r="P782" s="21" t="str">
        <f>'AI - 1'!B781</f>
        <v>No</v>
      </c>
      <c r="Q782" s="21" t="str">
        <f>'AI - 2'!B781</f>
        <v>No</v>
      </c>
      <c r="R782" s="21" t="str">
        <f>'AI  - 3'!B781</f>
        <v>No</v>
      </c>
      <c r="S782" s="10">
        <f t="shared" si="4"/>
        <v>0</v>
      </c>
      <c r="T782" s="22" t="str">
        <f t="shared" si="5"/>
        <v>No</v>
      </c>
      <c r="U782" s="23"/>
      <c r="V782" s="10"/>
      <c r="W782" s="7"/>
      <c r="X782" s="24"/>
      <c r="Y782" s="25"/>
      <c r="Z782" s="27"/>
      <c r="AA782" s="27"/>
      <c r="AB782" s="28"/>
      <c r="AC782" s="27"/>
      <c r="AD782" s="27"/>
      <c r="AE782" s="27"/>
      <c r="AF782" s="28"/>
      <c r="AG782" s="27"/>
    </row>
    <row r="783" ht="15.75" hidden="1" customHeight="1">
      <c r="A783" s="16"/>
      <c r="B783" s="12">
        <v>756.0</v>
      </c>
      <c r="C783" s="7" t="s">
        <v>1601</v>
      </c>
      <c r="D783" s="7" t="s">
        <v>1602</v>
      </c>
      <c r="E783" s="26" t="s">
        <v>25</v>
      </c>
      <c r="F783" s="18" t="str">
        <f t="shared" si="1"/>
        <v>No</v>
      </c>
      <c r="G783" s="26" t="s">
        <v>25</v>
      </c>
      <c r="H783" s="18" t="str">
        <f t="shared" si="2"/>
        <v>None</v>
      </c>
      <c r="K783" s="20"/>
      <c r="L783" s="21" t="str">
        <f>'AI - 1'!A782</f>
        <v>No</v>
      </c>
      <c r="M783" s="21" t="str">
        <f>'AI - 2'!A782</f>
        <v>No</v>
      </c>
      <c r="N783" s="21" t="str">
        <f>'AI  - 3'!A782</f>
        <v>No</v>
      </c>
      <c r="O783" s="10">
        <f t="shared" si="3"/>
        <v>0</v>
      </c>
      <c r="P783" s="21" t="str">
        <f>'AI - 1'!B782</f>
        <v>No</v>
      </c>
      <c r="Q783" s="21" t="str">
        <f>'AI - 2'!B782</f>
        <v>No</v>
      </c>
      <c r="R783" s="21" t="str">
        <f>'AI  - 3'!B782</f>
        <v>No</v>
      </c>
      <c r="S783" s="10">
        <f t="shared" si="4"/>
        <v>0</v>
      </c>
      <c r="T783" s="22" t="str">
        <f t="shared" si="5"/>
        <v>No</v>
      </c>
      <c r="U783" s="23"/>
      <c r="V783" s="10"/>
      <c r="W783" s="7"/>
      <c r="X783" s="24"/>
      <c r="Y783" s="25"/>
      <c r="Z783" s="27"/>
      <c r="AA783" s="27"/>
      <c r="AB783" s="28"/>
      <c r="AC783" s="27"/>
      <c r="AD783" s="27"/>
      <c r="AE783" s="27"/>
      <c r="AF783" s="28"/>
      <c r="AG783" s="27"/>
    </row>
    <row r="784" ht="15.75" hidden="1" customHeight="1">
      <c r="A784" s="16"/>
      <c r="B784" s="12">
        <v>199.0</v>
      </c>
      <c r="C784" s="7" t="s">
        <v>1603</v>
      </c>
      <c r="D784" s="7" t="s">
        <v>1604</v>
      </c>
      <c r="E784" s="26" t="s">
        <v>25</v>
      </c>
      <c r="F784" s="18" t="str">
        <f t="shared" si="1"/>
        <v>No</v>
      </c>
      <c r="G784" s="26" t="s">
        <v>25</v>
      </c>
      <c r="H784" s="18" t="str">
        <f t="shared" si="2"/>
        <v>None</v>
      </c>
      <c r="K784" s="20"/>
      <c r="L784" s="21" t="str">
        <f>'AI - 1'!A783</f>
        <v>No</v>
      </c>
      <c r="M784" s="21" t="str">
        <f>'AI - 2'!A783</f>
        <v>No</v>
      </c>
      <c r="N784" s="21" t="str">
        <f>'AI  - 3'!A783</f>
        <v>No</v>
      </c>
      <c r="O784" s="10">
        <f t="shared" si="3"/>
        <v>0</v>
      </c>
      <c r="P784" s="21" t="str">
        <f>'AI - 1'!B783</f>
        <v>No</v>
      </c>
      <c r="Q784" s="21" t="str">
        <f>'AI - 2'!B783</f>
        <v>No</v>
      </c>
      <c r="R784" s="21" t="str">
        <f>'AI  - 3'!B783</f>
        <v>No</v>
      </c>
      <c r="S784" s="10">
        <f t="shared" si="4"/>
        <v>0</v>
      </c>
      <c r="T784" s="22" t="str">
        <f t="shared" si="5"/>
        <v>No</v>
      </c>
      <c r="U784" s="23"/>
      <c r="V784" s="10"/>
      <c r="W784" s="7"/>
      <c r="X784" s="24"/>
      <c r="Y784" s="25"/>
      <c r="Z784" s="27"/>
      <c r="AA784" s="27"/>
      <c r="AB784" s="28"/>
      <c r="AC784" s="27"/>
      <c r="AD784" s="27"/>
      <c r="AE784" s="27"/>
      <c r="AF784" s="28"/>
      <c r="AG784" s="27"/>
    </row>
    <row r="785" ht="15.75" hidden="1" customHeight="1">
      <c r="A785" s="16"/>
      <c r="B785" s="12">
        <v>1024.0</v>
      </c>
      <c r="C785" s="7" t="s">
        <v>1605</v>
      </c>
      <c r="D785" s="7" t="s">
        <v>1606</v>
      </c>
      <c r="E785" s="26" t="s">
        <v>25</v>
      </c>
      <c r="F785" s="18" t="str">
        <f t="shared" si="1"/>
        <v>No</v>
      </c>
      <c r="G785" s="26" t="s">
        <v>25</v>
      </c>
      <c r="H785" s="18" t="str">
        <f t="shared" si="2"/>
        <v>None</v>
      </c>
      <c r="K785" s="20"/>
      <c r="L785" s="21" t="str">
        <f>'AI - 1'!A784</f>
        <v>No</v>
      </c>
      <c r="M785" s="21" t="str">
        <f>'AI - 2'!A784</f>
        <v>No</v>
      </c>
      <c r="N785" s="21" t="str">
        <f>'AI  - 3'!A784</f>
        <v>No</v>
      </c>
      <c r="O785" s="10">
        <f t="shared" si="3"/>
        <v>0</v>
      </c>
      <c r="P785" s="21" t="str">
        <f>'AI - 1'!B784</f>
        <v>No</v>
      </c>
      <c r="Q785" s="21" t="str">
        <f>'AI - 2'!B784</f>
        <v>No</v>
      </c>
      <c r="R785" s="21" t="str">
        <f>'AI  - 3'!B784</f>
        <v>No</v>
      </c>
      <c r="S785" s="10">
        <f t="shared" si="4"/>
        <v>0</v>
      </c>
      <c r="T785" s="22" t="str">
        <f t="shared" si="5"/>
        <v>No</v>
      </c>
      <c r="U785" s="23"/>
      <c r="V785" s="10"/>
      <c r="W785" s="7"/>
      <c r="X785" s="24"/>
      <c r="Y785" s="25"/>
      <c r="Z785" s="27"/>
      <c r="AA785" s="27"/>
      <c r="AB785" s="28"/>
      <c r="AC785" s="27"/>
      <c r="AD785" s="27"/>
      <c r="AE785" s="27"/>
      <c r="AF785" s="28"/>
      <c r="AG785" s="27"/>
    </row>
    <row r="786" ht="15.75" hidden="1" customHeight="1">
      <c r="A786" s="16"/>
      <c r="B786" s="12">
        <v>455.0</v>
      </c>
      <c r="C786" s="7" t="s">
        <v>1607</v>
      </c>
      <c r="D786" s="7" t="s">
        <v>167</v>
      </c>
      <c r="E786" s="26" t="s">
        <v>25</v>
      </c>
      <c r="F786" s="18" t="str">
        <f t="shared" si="1"/>
        <v>No</v>
      </c>
      <c r="G786" s="26" t="s">
        <v>25</v>
      </c>
      <c r="H786" s="18" t="str">
        <f t="shared" si="2"/>
        <v>None</v>
      </c>
      <c r="K786" s="20"/>
      <c r="L786" s="21" t="str">
        <f>'AI - 1'!A785</f>
        <v>No</v>
      </c>
      <c r="M786" s="21" t="str">
        <f>'AI - 2'!A785</f>
        <v>No</v>
      </c>
      <c r="N786" s="21" t="str">
        <f>'AI  - 3'!A785</f>
        <v>No</v>
      </c>
      <c r="O786" s="10">
        <f t="shared" si="3"/>
        <v>0</v>
      </c>
      <c r="P786" s="21" t="str">
        <f>'AI - 1'!B785</f>
        <v>No</v>
      </c>
      <c r="Q786" s="21" t="str">
        <f>'AI - 2'!B785</f>
        <v>No</v>
      </c>
      <c r="R786" s="21" t="str">
        <f>'AI  - 3'!B785</f>
        <v>No</v>
      </c>
      <c r="S786" s="10">
        <f t="shared" si="4"/>
        <v>0</v>
      </c>
      <c r="T786" s="22" t="str">
        <f t="shared" si="5"/>
        <v>No</v>
      </c>
      <c r="U786" s="23"/>
      <c r="V786" s="10"/>
      <c r="W786" s="7"/>
      <c r="X786" s="24"/>
      <c r="Y786" s="25"/>
      <c r="Z786" s="27"/>
      <c r="AA786" s="27"/>
      <c r="AB786" s="28"/>
      <c r="AC786" s="27"/>
      <c r="AD786" s="27"/>
      <c r="AE786" s="27"/>
      <c r="AF786" s="28"/>
      <c r="AG786" s="27"/>
    </row>
    <row r="787" ht="15.75" hidden="1" customHeight="1">
      <c r="A787" s="16"/>
      <c r="B787" s="12">
        <v>783.0</v>
      </c>
      <c r="C787" s="7" t="s">
        <v>1608</v>
      </c>
      <c r="D787" s="7" t="s">
        <v>1609</v>
      </c>
      <c r="E787" s="26" t="s">
        <v>25</v>
      </c>
      <c r="F787" s="18" t="str">
        <f t="shared" si="1"/>
        <v>No</v>
      </c>
      <c r="G787" s="26" t="s">
        <v>25</v>
      </c>
      <c r="H787" s="18" t="str">
        <f t="shared" si="2"/>
        <v>None</v>
      </c>
      <c r="K787" s="20"/>
      <c r="L787" s="21" t="str">
        <f>'AI - 1'!A786</f>
        <v>No</v>
      </c>
      <c r="M787" s="21" t="str">
        <f>'AI - 2'!A786</f>
        <v>No</v>
      </c>
      <c r="N787" s="21" t="str">
        <f>'AI  - 3'!A786</f>
        <v>No</v>
      </c>
      <c r="O787" s="10">
        <f t="shared" si="3"/>
        <v>0</v>
      </c>
      <c r="P787" s="21" t="str">
        <f>'AI - 1'!B786</f>
        <v>No</v>
      </c>
      <c r="Q787" s="21" t="str">
        <f>'AI - 2'!B786</f>
        <v>No</v>
      </c>
      <c r="R787" s="21" t="str">
        <f>'AI  - 3'!B786</f>
        <v>No</v>
      </c>
      <c r="S787" s="10">
        <f t="shared" si="4"/>
        <v>0</v>
      </c>
      <c r="T787" s="22" t="str">
        <f t="shared" si="5"/>
        <v>No</v>
      </c>
      <c r="U787" s="23"/>
      <c r="V787" s="10"/>
      <c r="W787" s="7"/>
      <c r="X787" s="24"/>
      <c r="Y787" s="25"/>
      <c r="Z787" s="27"/>
      <c r="AA787" s="27"/>
      <c r="AB787" s="28"/>
      <c r="AC787" s="27"/>
      <c r="AD787" s="27"/>
      <c r="AE787" s="27"/>
      <c r="AF787" s="28"/>
      <c r="AG787" s="27"/>
    </row>
    <row r="788" ht="15.75" hidden="1" customHeight="1">
      <c r="A788" s="16"/>
      <c r="B788" s="12">
        <v>111.0</v>
      </c>
      <c r="C788" s="7" t="s">
        <v>1610</v>
      </c>
      <c r="D788" s="7" t="s">
        <v>1611</v>
      </c>
      <c r="E788" s="26" t="s">
        <v>25</v>
      </c>
      <c r="F788" s="18" t="str">
        <f t="shared" si="1"/>
        <v>No</v>
      </c>
      <c r="G788" s="26" t="s">
        <v>25</v>
      </c>
      <c r="H788" s="18" t="str">
        <f t="shared" si="2"/>
        <v>None</v>
      </c>
      <c r="K788" s="20"/>
      <c r="L788" s="21" t="str">
        <f>'AI - 1'!A787</f>
        <v>No</v>
      </c>
      <c r="M788" s="21" t="str">
        <f>'AI - 2'!A787</f>
        <v>No</v>
      </c>
      <c r="N788" s="21" t="str">
        <f>'AI  - 3'!A787</f>
        <v>No</v>
      </c>
      <c r="O788" s="10">
        <f t="shared" si="3"/>
        <v>0</v>
      </c>
      <c r="P788" s="21" t="str">
        <f>'AI - 1'!B787</f>
        <v>No</v>
      </c>
      <c r="Q788" s="21" t="str">
        <f>'AI - 2'!B787</f>
        <v>No</v>
      </c>
      <c r="R788" s="21" t="str">
        <f>'AI  - 3'!B787</f>
        <v>No</v>
      </c>
      <c r="S788" s="10">
        <f t="shared" si="4"/>
        <v>0</v>
      </c>
      <c r="T788" s="22" t="str">
        <f t="shared" si="5"/>
        <v>No</v>
      </c>
      <c r="U788" s="23"/>
      <c r="V788" s="10"/>
      <c r="W788" s="7"/>
      <c r="X788" s="24"/>
      <c r="Y788" s="25"/>
      <c r="Z788" s="27"/>
      <c r="AA788" s="27"/>
      <c r="AB788" s="28"/>
      <c r="AC788" s="27"/>
      <c r="AD788" s="27"/>
      <c r="AE788" s="27"/>
      <c r="AF788" s="28"/>
      <c r="AG788" s="27"/>
    </row>
    <row r="789" ht="15.75" hidden="1" customHeight="1">
      <c r="A789" s="16"/>
      <c r="B789" s="12">
        <v>493.0</v>
      </c>
      <c r="C789" s="7" t="s">
        <v>1612</v>
      </c>
      <c r="D789" s="7" t="s">
        <v>1613</v>
      </c>
      <c r="E789" s="26" t="s">
        <v>25</v>
      </c>
      <c r="F789" s="18" t="str">
        <f t="shared" si="1"/>
        <v>No</v>
      </c>
      <c r="G789" s="26" t="s">
        <v>25</v>
      </c>
      <c r="H789" s="18" t="str">
        <f t="shared" si="2"/>
        <v>None</v>
      </c>
      <c r="K789" s="20"/>
      <c r="L789" s="21" t="str">
        <f>'AI - 1'!A788</f>
        <v>No</v>
      </c>
      <c r="M789" s="21" t="str">
        <f>'AI - 2'!A788</f>
        <v>No</v>
      </c>
      <c r="N789" s="21" t="str">
        <f>'AI  - 3'!A788</f>
        <v>No</v>
      </c>
      <c r="O789" s="10">
        <f t="shared" si="3"/>
        <v>0</v>
      </c>
      <c r="P789" s="21" t="str">
        <f>'AI - 1'!B788</f>
        <v>No</v>
      </c>
      <c r="Q789" s="21" t="str">
        <f>'AI - 2'!B788</f>
        <v>No</v>
      </c>
      <c r="R789" s="21" t="str">
        <f>'AI  - 3'!B788</f>
        <v>No</v>
      </c>
      <c r="S789" s="10">
        <f t="shared" si="4"/>
        <v>0</v>
      </c>
      <c r="T789" s="22" t="str">
        <f t="shared" si="5"/>
        <v>No</v>
      </c>
      <c r="U789" s="23"/>
      <c r="V789" s="10"/>
      <c r="W789" s="7"/>
      <c r="X789" s="24"/>
      <c r="Y789" s="25"/>
      <c r="Z789" s="27"/>
      <c r="AA789" s="27"/>
      <c r="AB789" s="28"/>
      <c r="AC789" s="27"/>
      <c r="AD789" s="27"/>
      <c r="AE789" s="27"/>
      <c r="AF789" s="28"/>
      <c r="AG789" s="27"/>
    </row>
    <row r="790" ht="15.75" hidden="1" customHeight="1">
      <c r="A790" s="16"/>
      <c r="B790" s="12">
        <v>237.0</v>
      </c>
      <c r="C790" s="7" t="s">
        <v>1614</v>
      </c>
      <c r="D790" s="7" t="s">
        <v>1615</v>
      </c>
      <c r="E790" s="26" t="s">
        <v>25</v>
      </c>
      <c r="F790" s="18" t="str">
        <f t="shared" si="1"/>
        <v>No</v>
      </c>
      <c r="G790" s="26" t="s">
        <v>25</v>
      </c>
      <c r="H790" s="18" t="str">
        <f t="shared" si="2"/>
        <v>None</v>
      </c>
      <c r="K790" s="20"/>
      <c r="L790" s="21" t="str">
        <f>'AI - 1'!A789</f>
        <v>No</v>
      </c>
      <c r="M790" s="21" t="str">
        <f>'AI - 2'!A789</f>
        <v>No</v>
      </c>
      <c r="N790" s="21" t="str">
        <f>'AI  - 3'!A789</f>
        <v>No</v>
      </c>
      <c r="O790" s="10">
        <f t="shared" si="3"/>
        <v>0</v>
      </c>
      <c r="P790" s="21" t="str">
        <f>'AI - 1'!B789</f>
        <v>No</v>
      </c>
      <c r="Q790" s="21" t="str">
        <f>'AI - 2'!B789</f>
        <v>No</v>
      </c>
      <c r="R790" s="21" t="str">
        <f>'AI  - 3'!B789</f>
        <v>No</v>
      </c>
      <c r="S790" s="10">
        <f t="shared" si="4"/>
        <v>0</v>
      </c>
      <c r="T790" s="22" t="str">
        <f t="shared" si="5"/>
        <v>No</v>
      </c>
      <c r="U790" s="23"/>
      <c r="V790" s="10"/>
      <c r="W790" s="7"/>
      <c r="X790" s="24"/>
      <c r="Y790" s="25"/>
      <c r="Z790" s="7"/>
      <c r="AA790" s="7"/>
      <c r="AB790" s="24"/>
      <c r="AC790" s="25"/>
      <c r="AD790" s="7"/>
      <c r="AE790" s="7"/>
      <c r="AF790" s="24"/>
      <c r="AG790" s="25"/>
    </row>
    <row r="791" ht="15.75" hidden="1" customHeight="1">
      <c r="A791" s="16"/>
      <c r="B791" s="12">
        <v>161.0</v>
      </c>
      <c r="C791" s="7" t="s">
        <v>1616</v>
      </c>
      <c r="D791" s="7" t="s">
        <v>1617</v>
      </c>
      <c r="E791" s="26" t="s">
        <v>25</v>
      </c>
      <c r="F791" s="18" t="str">
        <f t="shared" si="1"/>
        <v>No</v>
      </c>
      <c r="G791" s="26" t="s">
        <v>25</v>
      </c>
      <c r="H791" s="18" t="str">
        <f t="shared" si="2"/>
        <v>None</v>
      </c>
      <c r="K791" s="20"/>
      <c r="L791" s="21" t="str">
        <f>'AI - 1'!A790</f>
        <v>No</v>
      </c>
      <c r="M791" s="21" t="str">
        <f>'AI - 2'!A790</f>
        <v>No</v>
      </c>
      <c r="N791" s="21" t="str">
        <f>'AI  - 3'!A790</f>
        <v>No</v>
      </c>
      <c r="O791" s="10">
        <f t="shared" si="3"/>
        <v>0</v>
      </c>
      <c r="P791" s="21" t="str">
        <f>'AI - 1'!B790</f>
        <v>No</v>
      </c>
      <c r="Q791" s="21" t="str">
        <f>'AI - 2'!B790</f>
        <v>No</v>
      </c>
      <c r="R791" s="21" t="str">
        <f>'AI  - 3'!B790</f>
        <v>No</v>
      </c>
      <c r="S791" s="10">
        <f t="shared" si="4"/>
        <v>0</v>
      </c>
      <c r="T791" s="22" t="str">
        <f t="shared" si="5"/>
        <v>No</v>
      </c>
      <c r="U791" s="23"/>
      <c r="V791" s="10"/>
      <c r="W791" s="7"/>
      <c r="X791" s="24"/>
      <c r="Y791" s="25"/>
      <c r="Z791" s="27"/>
      <c r="AA791" s="27"/>
      <c r="AB791" s="28"/>
      <c r="AC791" s="27"/>
      <c r="AD791" s="27"/>
      <c r="AE791" s="27"/>
      <c r="AF791" s="28"/>
      <c r="AG791" s="27"/>
    </row>
    <row r="792" ht="15.75" hidden="1" customHeight="1">
      <c r="A792" s="16"/>
      <c r="B792" s="12">
        <v>427.0</v>
      </c>
      <c r="C792" s="7" t="s">
        <v>1618</v>
      </c>
      <c r="D792" s="7" t="s">
        <v>1619</v>
      </c>
      <c r="E792" s="26" t="s">
        <v>25</v>
      </c>
      <c r="F792" s="18" t="str">
        <f t="shared" si="1"/>
        <v>No</v>
      </c>
      <c r="G792" s="30" t="s">
        <v>25</v>
      </c>
      <c r="H792" s="18" t="str">
        <f t="shared" si="2"/>
        <v>None</v>
      </c>
      <c r="I792" s="31"/>
      <c r="K792" s="20"/>
      <c r="L792" s="21" t="str">
        <f>'AI - 1'!A791</f>
        <v>No</v>
      </c>
      <c r="M792" s="21" t="str">
        <f>'AI - 2'!A791</f>
        <v>No</v>
      </c>
      <c r="N792" s="21" t="str">
        <f>'AI  - 3'!A791</f>
        <v>No</v>
      </c>
      <c r="O792" s="10">
        <f t="shared" si="3"/>
        <v>0</v>
      </c>
      <c r="P792" s="21" t="str">
        <f>'AI - 1'!B791</f>
        <v>No</v>
      </c>
      <c r="Q792" s="21" t="str">
        <f>'AI - 2'!B791</f>
        <v>No</v>
      </c>
      <c r="R792" s="21" t="str">
        <f>'AI  - 3'!B791</f>
        <v>No</v>
      </c>
      <c r="S792" s="10">
        <f t="shared" si="4"/>
        <v>0</v>
      </c>
      <c r="T792" s="22" t="str">
        <f t="shared" si="5"/>
        <v>No</v>
      </c>
      <c r="U792" s="23"/>
      <c r="V792" s="10"/>
      <c r="W792" s="7"/>
      <c r="X792" s="24"/>
      <c r="Y792" s="25"/>
      <c r="Z792" s="27"/>
      <c r="AA792" s="27"/>
      <c r="AB792" s="28"/>
      <c r="AC792" s="27"/>
      <c r="AD792" s="27"/>
      <c r="AE792" s="27"/>
      <c r="AF792" s="28"/>
      <c r="AG792" s="27"/>
    </row>
    <row r="793" ht="15.75" hidden="1" customHeight="1">
      <c r="A793" s="16"/>
      <c r="B793" s="12">
        <v>68.0</v>
      </c>
      <c r="C793" s="18" t="s">
        <v>1620</v>
      </c>
      <c r="D793" s="18" t="s">
        <v>1621</v>
      </c>
      <c r="E793" s="30" t="s">
        <v>25</v>
      </c>
      <c r="F793" s="18" t="str">
        <f t="shared" si="1"/>
        <v>No</v>
      </c>
      <c r="G793" s="30" t="s">
        <v>25</v>
      </c>
      <c r="H793" s="18" t="str">
        <f t="shared" si="2"/>
        <v>None</v>
      </c>
      <c r="K793" s="20"/>
      <c r="L793" s="21" t="str">
        <f>'AI - 1'!A792</f>
        <v>No</v>
      </c>
      <c r="M793" s="21" t="str">
        <f>'AI - 2'!A792</f>
        <v>No</v>
      </c>
      <c r="N793" s="21" t="str">
        <f>'AI  - 3'!A792</f>
        <v>No</v>
      </c>
      <c r="O793" s="10">
        <f t="shared" si="3"/>
        <v>0</v>
      </c>
      <c r="P793" s="21" t="str">
        <f>'AI - 1'!B792</f>
        <v>No</v>
      </c>
      <c r="Q793" s="21" t="str">
        <f>'AI - 2'!B792</f>
        <v>No</v>
      </c>
      <c r="R793" s="21" t="str">
        <f>'AI  - 3'!B792</f>
        <v>No</v>
      </c>
      <c r="S793" s="10">
        <f t="shared" si="4"/>
        <v>0</v>
      </c>
      <c r="T793" s="22" t="str">
        <f t="shared" si="5"/>
        <v>No</v>
      </c>
      <c r="U793" s="23"/>
      <c r="V793" s="10"/>
      <c r="W793" s="7"/>
      <c r="X793" s="24"/>
      <c r="Y793" s="25"/>
      <c r="Z793" s="27"/>
      <c r="AA793" s="27"/>
      <c r="AB793" s="28"/>
      <c r="AC793" s="27"/>
      <c r="AD793" s="27"/>
      <c r="AE793" s="27"/>
      <c r="AF793" s="28"/>
      <c r="AG793" s="27"/>
    </row>
    <row r="794" ht="15.75" hidden="1" customHeight="1">
      <c r="A794" s="16"/>
      <c r="B794" s="12">
        <v>925.0</v>
      </c>
      <c r="C794" s="7" t="s">
        <v>1622</v>
      </c>
      <c r="D794" s="7" t="s">
        <v>1623</v>
      </c>
      <c r="E794" s="26" t="s">
        <v>25</v>
      </c>
      <c r="F794" s="18" t="str">
        <f t="shared" si="1"/>
        <v>No</v>
      </c>
      <c r="G794" s="26" t="s">
        <v>25</v>
      </c>
      <c r="H794" s="18" t="str">
        <f t="shared" si="2"/>
        <v>None</v>
      </c>
      <c r="K794" s="20"/>
      <c r="L794" s="21" t="str">
        <f>'AI - 1'!A793</f>
        <v>No</v>
      </c>
      <c r="M794" s="21" t="str">
        <f>'AI - 2'!A793</f>
        <v>No</v>
      </c>
      <c r="N794" s="21" t="str">
        <f>'AI  - 3'!A793</f>
        <v>No</v>
      </c>
      <c r="O794" s="10">
        <f t="shared" si="3"/>
        <v>0</v>
      </c>
      <c r="P794" s="21" t="str">
        <f>'AI - 1'!B793</f>
        <v>No</v>
      </c>
      <c r="Q794" s="21" t="str">
        <f>'AI - 2'!B793</f>
        <v>No</v>
      </c>
      <c r="R794" s="21" t="str">
        <f>'AI  - 3'!B793</f>
        <v>No</v>
      </c>
      <c r="S794" s="10">
        <f t="shared" si="4"/>
        <v>0</v>
      </c>
      <c r="T794" s="22" t="str">
        <f t="shared" si="5"/>
        <v>No</v>
      </c>
      <c r="U794" s="23"/>
      <c r="V794" s="10"/>
      <c r="W794" s="7"/>
      <c r="X794" s="24"/>
      <c r="Y794" s="25"/>
      <c r="Z794" s="27"/>
      <c r="AA794" s="27"/>
      <c r="AB794" s="28"/>
      <c r="AC794" s="27"/>
      <c r="AD794" s="27"/>
      <c r="AE794" s="27"/>
      <c r="AF794" s="28"/>
      <c r="AG794" s="27"/>
    </row>
    <row r="795" ht="15.75" hidden="1" customHeight="1">
      <c r="A795" s="16"/>
      <c r="B795" s="12">
        <v>298.0</v>
      </c>
      <c r="C795" s="7" t="s">
        <v>1624</v>
      </c>
      <c r="D795" s="7" t="s">
        <v>1625</v>
      </c>
      <c r="E795" s="26" t="s">
        <v>25</v>
      </c>
      <c r="F795" s="18" t="str">
        <f t="shared" si="1"/>
        <v>No</v>
      </c>
      <c r="G795" s="26" t="s">
        <v>25</v>
      </c>
      <c r="H795" s="18" t="str">
        <f t="shared" si="2"/>
        <v>None</v>
      </c>
      <c r="K795" s="20"/>
      <c r="L795" s="21" t="str">
        <f>'AI - 1'!A794</f>
        <v>No</v>
      </c>
      <c r="M795" s="21" t="str">
        <f>'AI - 2'!A794</f>
        <v>No</v>
      </c>
      <c r="N795" s="21" t="str">
        <f>'AI  - 3'!A794</f>
        <v>No</v>
      </c>
      <c r="O795" s="10">
        <f t="shared" si="3"/>
        <v>0</v>
      </c>
      <c r="P795" s="21" t="str">
        <f>'AI - 1'!B794</f>
        <v>No</v>
      </c>
      <c r="Q795" s="21" t="str">
        <f>'AI - 2'!B794</f>
        <v>No</v>
      </c>
      <c r="R795" s="21" t="str">
        <f>'AI  - 3'!B794</f>
        <v>No</v>
      </c>
      <c r="S795" s="10">
        <f t="shared" si="4"/>
        <v>0</v>
      </c>
      <c r="T795" s="22" t="str">
        <f t="shared" si="5"/>
        <v>No</v>
      </c>
      <c r="U795" s="23"/>
      <c r="V795" s="10"/>
      <c r="W795" s="7"/>
      <c r="X795" s="24"/>
      <c r="Y795" s="25"/>
      <c r="Z795" s="27"/>
      <c r="AA795" s="27"/>
      <c r="AB795" s="28"/>
      <c r="AC795" s="27"/>
      <c r="AD795" s="27"/>
      <c r="AE795" s="27"/>
      <c r="AF795" s="28"/>
      <c r="AG795" s="27"/>
    </row>
    <row r="796" ht="15.75" hidden="1" customHeight="1">
      <c r="A796" s="16"/>
      <c r="B796" s="12">
        <v>308.0</v>
      </c>
      <c r="C796" s="7" t="s">
        <v>1626</v>
      </c>
      <c r="D796" s="7" t="s">
        <v>1627</v>
      </c>
      <c r="E796" s="26" t="s">
        <v>25</v>
      </c>
      <c r="F796" s="18" t="str">
        <f t="shared" si="1"/>
        <v>No</v>
      </c>
      <c r="G796" s="26" t="s">
        <v>25</v>
      </c>
      <c r="H796" s="18" t="str">
        <f t="shared" si="2"/>
        <v>None</v>
      </c>
      <c r="K796" s="20"/>
      <c r="L796" s="21" t="str">
        <f>'AI - 1'!A795</f>
        <v>No</v>
      </c>
      <c r="M796" s="21" t="str">
        <f>'AI - 2'!A795</f>
        <v>No</v>
      </c>
      <c r="N796" s="21" t="str">
        <f>'AI  - 3'!A795</f>
        <v>No</v>
      </c>
      <c r="O796" s="10">
        <f t="shared" si="3"/>
        <v>0</v>
      </c>
      <c r="P796" s="21" t="str">
        <f>'AI - 1'!B795</f>
        <v>No</v>
      </c>
      <c r="Q796" s="21" t="str">
        <f>'AI - 2'!B795</f>
        <v>No</v>
      </c>
      <c r="R796" s="21" t="str">
        <f>'AI  - 3'!B795</f>
        <v>No</v>
      </c>
      <c r="S796" s="10">
        <f t="shared" si="4"/>
        <v>0</v>
      </c>
      <c r="T796" s="22" t="str">
        <f t="shared" si="5"/>
        <v>No</v>
      </c>
      <c r="U796" s="23"/>
      <c r="V796" s="10"/>
      <c r="W796" s="7"/>
      <c r="X796" s="24"/>
      <c r="Y796" s="25"/>
      <c r="Z796" s="27"/>
      <c r="AA796" s="27"/>
      <c r="AB796" s="28"/>
      <c r="AC796" s="27"/>
      <c r="AD796" s="27"/>
      <c r="AE796" s="27"/>
      <c r="AF796" s="28"/>
      <c r="AG796" s="27"/>
    </row>
    <row r="797" ht="15.75" hidden="1" customHeight="1">
      <c r="A797" s="16"/>
      <c r="B797" s="12">
        <v>566.0</v>
      </c>
      <c r="C797" s="7" t="s">
        <v>1628</v>
      </c>
      <c r="D797" s="7" t="s">
        <v>1629</v>
      </c>
      <c r="E797" s="26" t="s">
        <v>25</v>
      </c>
      <c r="F797" s="18" t="str">
        <f t="shared" si="1"/>
        <v>No</v>
      </c>
      <c r="G797" s="26" t="s">
        <v>25</v>
      </c>
      <c r="H797" s="18" t="str">
        <f t="shared" si="2"/>
        <v>None</v>
      </c>
      <c r="K797" s="20"/>
      <c r="L797" s="21" t="str">
        <f>'AI - 1'!A796</f>
        <v>No</v>
      </c>
      <c r="M797" s="21" t="str">
        <f>'AI - 2'!A796</f>
        <v>No</v>
      </c>
      <c r="N797" s="21" t="str">
        <f>'AI  - 3'!A796</f>
        <v>No</v>
      </c>
      <c r="O797" s="10">
        <f t="shared" si="3"/>
        <v>0</v>
      </c>
      <c r="P797" s="21" t="str">
        <f>'AI - 1'!B796</f>
        <v>No</v>
      </c>
      <c r="Q797" s="21" t="str">
        <f>'AI - 2'!B796</f>
        <v>No</v>
      </c>
      <c r="R797" s="21" t="str">
        <f>'AI  - 3'!B796</f>
        <v>No</v>
      </c>
      <c r="S797" s="10">
        <f t="shared" si="4"/>
        <v>0</v>
      </c>
      <c r="T797" s="22" t="str">
        <f t="shared" si="5"/>
        <v>No</v>
      </c>
      <c r="U797" s="23"/>
      <c r="V797" s="10"/>
      <c r="W797" s="7"/>
      <c r="X797" s="24"/>
      <c r="Y797" s="25"/>
      <c r="Z797" s="7"/>
      <c r="AA797" s="7"/>
      <c r="AB797" s="24"/>
      <c r="AC797" s="25"/>
      <c r="AD797" s="27"/>
      <c r="AE797" s="27"/>
      <c r="AF797" s="28"/>
      <c r="AG797" s="27"/>
    </row>
    <row r="798" ht="15.75" hidden="1" customHeight="1">
      <c r="A798" s="16"/>
      <c r="B798" s="12">
        <v>6.0</v>
      </c>
      <c r="C798" s="18" t="s">
        <v>1630</v>
      </c>
      <c r="D798" s="18" t="s">
        <v>1631</v>
      </c>
      <c r="E798" s="30" t="s">
        <v>25</v>
      </c>
      <c r="F798" s="18" t="str">
        <f t="shared" si="1"/>
        <v>No</v>
      </c>
      <c r="G798" s="30" t="s">
        <v>25</v>
      </c>
      <c r="H798" s="18" t="str">
        <f t="shared" si="2"/>
        <v>None</v>
      </c>
      <c r="K798" s="20"/>
      <c r="L798" s="21" t="str">
        <f>'AI - 1'!A797</f>
        <v>No</v>
      </c>
      <c r="M798" s="21" t="str">
        <f>'AI - 2'!A797</f>
        <v>No</v>
      </c>
      <c r="N798" s="21" t="str">
        <f>'AI  - 3'!A797</f>
        <v>No</v>
      </c>
      <c r="O798" s="10">
        <f t="shared" si="3"/>
        <v>0</v>
      </c>
      <c r="P798" s="21" t="str">
        <f>'AI - 1'!B797</f>
        <v>No</v>
      </c>
      <c r="Q798" s="21" t="str">
        <f>'AI - 2'!B797</f>
        <v>No</v>
      </c>
      <c r="R798" s="21" t="str">
        <f>'AI  - 3'!B797</f>
        <v>No</v>
      </c>
      <c r="S798" s="10">
        <f t="shared" si="4"/>
        <v>0</v>
      </c>
      <c r="T798" s="22" t="str">
        <f t="shared" si="5"/>
        <v>No</v>
      </c>
      <c r="U798" s="23"/>
      <c r="V798" s="10"/>
      <c r="W798" s="7"/>
      <c r="X798" s="24"/>
      <c r="Y798" s="25"/>
      <c r="Z798" s="27"/>
      <c r="AA798" s="27"/>
      <c r="AB798" s="28"/>
      <c r="AC798" s="27"/>
      <c r="AD798" s="27"/>
      <c r="AE798" s="27"/>
      <c r="AF798" s="28"/>
      <c r="AG798" s="27"/>
    </row>
    <row r="799" ht="15.75" hidden="1" customHeight="1">
      <c r="A799" s="16"/>
      <c r="B799" s="12">
        <v>683.0</v>
      </c>
      <c r="C799" s="7" t="s">
        <v>1632</v>
      </c>
      <c r="D799" s="7" t="s">
        <v>1633</v>
      </c>
      <c r="E799" s="26" t="s">
        <v>25</v>
      </c>
      <c r="F799" s="18" t="str">
        <f t="shared" si="1"/>
        <v>No</v>
      </c>
      <c r="G799" s="26" t="s">
        <v>25</v>
      </c>
      <c r="H799" s="18" t="str">
        <f t="shared" si="2"/>
        <v>None</v>
      </c>
      <c r="K799" s="20"/>
      <c r="L799" s="21" t="str">
        <f>'AI - 1'!A798</f>
        <v>No</v>
      </c>
      <c r="M799" s="21" t="str">
        <f>'AI - 2'!A798</f>
        <v>No</v>
      </c>
      <c r="N799" s="21" t="str">
        <f>'AI  - 3'!A798</f>
        <v>No</v>
      </c>
      <c r="O799" s="10">
        <f t="shared" si="3"/>
        <v>0</v>
      </c>
      <c r="P799" s="21" t="str">
        <f>'AI - 1'!B798</f>
        <v>No</v>
      </c>
      <c r="Q799" s="21" t="str">
        <f>'AI - 2'!B798</f>
        <v>No</v>
      </c>
      <c r="R799" s="21" t="str">
        <f>'AI  - 3'!B798</f>
        <v>No</v>
      </c>
      <c r="S799" s="10">
        <f t="shared" si="4"/>
        <v>0</v>
      </c>
      <c r="T799" s="22" t="str">
        <f t="shared" si="5"/>
        <v>No</v>
      </c>
      <c r="U799" s="23"/>
      <c r="V799" s="10"/>
      <c r="W799" s="7"/>
      <c r="X799" s="24"/>
      <c r="Y799" s="25"/>
      <c r="Z799" s="27"/>
      <c r="AA799" s="27"/>
      <c r="AB799" s="28"/>
      <c r="AC799" s="27"/>
      <c r="AD799" s="27"/>
      <c r="AE799" s="27"/>
      <c r="AF799" s="28"/>
      <c r="AG799" s="27"/>
    </row>
    <row r="800" ht="15.75" hidden="1" customHeight="1">
      <c r="A800" s="16"/>
      <c r="B800" s="12">
        <v>968.0</v>
      </c>
      <c r="C800" s="7" t="s">
        <v>1634</v>
      </c>
      <c r="D800" s="7" t="s">
        <v>1635</v>
      </c>
      <c r="E800" s="26" t="s">
        <v>25</v>
      </c>
      <c r="F800" s="18" t="str">
        <f t="shared" si="1"/>
        <v>No</v>
      </c>
      <c r="G800" s="26" t="s">
        <v>25</v>
      </c>
      <c r="H800" s="18" t="str">
        <f t="shared" si="2"/>
        <v>None</v>
      </c>
      <c r="K800" s="20"/>
      <c r="L800" s="21" t="str">
        <f>'AI - 1'!A799</f>
        <v>No</v>
      </c>
      <c r="M800" s="21" t="str">
        <f>'AI - 2'!A799</f>
        <v>No</v>
      </c>
      <c r="N800" s="21" t="str">
        <f>'AI  - 3'!A799</f>
        <v>No</v>
      </c>
      <c r="O800" s="10">
        <f t="shared" si="3"/>
        <v>0</v>
      </c>
      <c r="P800" s="21" t="str">
        <f>'AI - 1'!B799</f>
        <v>No</v>
      </c>
      <c r="Q800" s="21" t="str">
        <f>'AI - 2'!B799</f>
        <v>No</v>
      </c>
      <c r="R800" s="21" t="str">
        <f>'AI  - 3'!B799</f>
        <v>No</v>
      </c>
      <c r="S800" s="10">
        <f t="shared" si="4"/>
        <v>0</v>
      </c>
      <c r="T800" s="22" t="str">
        <f t="shared" si="5"/>
        <v>No</v>
      </c>
      <c r="U800" s="23"/>
      <c r="V800" s="10"/>
      <c r="W800" s="7"/>
      <c r="X800" s="24"/>
      <c r="Y800" s="25"/>
      <c r="Z800" s="7"/>
      <c r="AA800" s="7"/>
      <c r="AB800" s="24"/>
      <c r="AC800" s="25"/>
      <c r="AD800" s="7"/>
      <c r="AE800" s="7"/>
      <c r="AF800" s="24"/>
      <c r="AG800" s="25"/>
    </row>
    <row r="801" ht="15.75" hidden="1" customHeight="1">
      <c r="A801" s="16"/>
      <c r="B801" s="12">
        <v>1065.0</v>
      </c>
      <c r="C801" s="7" t="s">
        <v>1636</v>
      </c>
      <c r="D801" s="7" t="s">
        <v>1637</v>
      </c>
      <c r="E801" s="26" t="s">
        <v>25</v>
      </c>
      <c r="F801" s="18" t="str">
        <f t="shared" si="1"/>
        <v>No</v>
      </c>
      <c r="G801" s="30" t="s">
        <v>25</v>
      </c>
      <c r="H801" s="18" t="str">
        <f t="shared" si="2"/>
        <v>None</v>
      </c>
      <c r="K801" s="20"/>
      <c r="L801" s="21" t="str">
        <f>'AI - 1'!A800</f>
        <v>No</v>
      </c>
      <c r="M801" s="21" t="str">
        <f>'AI - 2'!A800</f>
        <v>No</v>
      </c>
      <c r="N801" s="21" t="str">
        <f>'AI  - 3'!A800</f>
        <v>No</v>
      </c>
      <c r="O801" s="10">
        <f t="shared" si="3"/>
        <v>0</v>
      </c>
      <c r="P801" s="21" t="str">
        <f>'AI - 1'!B800</f>
        <v>No</v>
      </c>
      <c r="Q801" s="21" t="str">
        <f>'AI - 2'!B800</f>
        <v>No</v>
      </c>
      <c r="R801" s="21" t="str">
        <f>'AI  - 3'!B800</f>
        <v>No</v>
      </c>
      <c r="S801" s="10">
        <f t="shared" si="4"/>
        <v>0</v>
      </c>
      <c r="T801" s="22" t="str">
        <f t="shared" si="5"/>
        <v>No</v>
      </c>
      <c r="U801" s="23"/>
      <c r="V801" s="10"/>
      <c r="W801" s="7"/>
      <c r="X801" s="24"/>
      <c r="Y801" s="25"/>
      <c r="Z801" s="27"/>
      <c r="AA801" s="27"/>
      <c r="AB801" s="28"/>
      <c r="AC801" s="27"/>
      <c r="AD801" s="27"/>
      <c r="AE801" s="27"/>
      <c r="AF801" s="28"/>
      <c r="AG801" s="27"/>
    </row>
    <row r="802" ht="15.75" hidden="1" customHeight="1">
      <c r="A802" s="16"/>
      <c r="B802" s="12">
        <v>901.0</v>
      </c>
      <c r="C802" s="7" t="s">
        <v>1638</v>
      </c>
      <c r="D802" s="7" t="s">
        <v>1639</v>
      </c>
      <c r="E802" s="26" t="s">
        <v>25</v>
      </c>
      <c r="F802" s="18" t="str">
        <f t="shared" si="1"/>
        <v>No</v>
      </c>
      <c r="G802" s="26" t="s">
        <v>25</v>
      </c>
      <c r="H802" s="18" t="str">
        <f t="shared" si="2"/>
        <v>None</v>
      </c>
      <c r="K802" s="20"/>
      <c r="L802" s="21" t="str">
        <f>'AI - 1'!A801</f>
        <v>No</v>
      </c>
      <c r="M802" s="21" t="str">
        <f>'AI - 2'!A801</f>
        <v>No</v>
      </c>
      <c r="N802" s="21" t="str">
        <f>'AI  - 3'!A801</f>
        <v>No</v>
      </c>
      <c r="O802" s="10">
        <f t="shared" si="3"/>
        <v>0</v>
      </c>
      <c r="P802" s="21" t="str">
        <f>'AI - 1'!B801</f>
        <v>No</v>
      </c>
      <c r="Q802" s="21" t="str">
        <f>'AI - 2'!B801</f>
        <v>No</v>
      </c>
      <c r="R802" s="21" t="str">
        <f>'AI  - 3'!B801</f>
        <v>No</v>
      </c>
      <c r="S802" s="10">
        <f t="shared" si="4"/>
        <v>0</v>
      </c>
      <c r="T802" s="22" t="str">
        <f t="shared" si="5"/>
        <v>No</v>
      </c>
      <c r="U802" s="23"/>
      <c r="V802" s="10"/>
      <c r="W802" s="7"/>
      <c r="X802" s="24"/>
      <c r="Y802" s="25"/>
      <c r="Z802" s="27"/>
      <c r="AA802" s="27"/>
      <c r="AB802" s="28"/>
      <c r="AC802" s="27"/>
      <c r="AD802" s="27"/>
      <c r="AE802" s="27"/>
      <c r="AF802" s="28"/>
      <c r="AG802" s="27"/>
    </row>
    <row r="803" ht="15.75" hidden="1" customHeight="1">
      <c r="A803" s="16"/>
      <c r="B803" s="12">
        <v>507.0</v>
      </c>
      <c r="C803" s="7" t="s">
        <v>1640</v>
      </c>
      <c r="D803" s="7" t="s">
        <v>1641</v>
      </c>
      <c r="E803" s="26" t="s">
        <v>25</v>
      </c>
      <c r="F803" s="18" t="str">
        <f t="shared" si="1"/>
        <v>No</v>
      </c>
      <c r="G803" s="26" t="s">
        <v>25</v>
      </c>
      <c r="H803" s="18" t="str">
        <f t="shared" si="2"/>
        <v>None</v>
      </c>
      <c r="K803" s="20"/>
      <c r="L803" s="21" t="str">
        <f>'AI - 1'!A802</f>
        <v>No</v>
      </c>
      <c r="M803" s="21" t="str">
        <f>'AI - 2'!A802</f>
        <v>No</v>
      </c>
      <c r="N803" s="21" t="str">
        <f>'AI  - 3'!A802</f>
        <v>No</v>
      </c>
      <c r="O803" s="10">
        <f t="shared" si="3"/>
        <v>0</v>
      </c>
      <c r="P803" s="21" t="str">
        <f>'AI - 1'!B802</f>
        <v>No</v>
      </c>
      <c r="Q803" s="21" t="str">
        <f>'AI - 2'!B802</f>
        <v>No</v>
      </c>
      <c r="R803" s="21" t="str">
        <f>'AI  - 3'!B802</f>
        <v>No</v>
      </c>
      <c r="S803" s="10">
        <f t="shared" si="4"/>
        <v>0</v>
      </c>
      <c r="T803" s="22" t="str">
        <f t="shared" si="5"/>
        <v>No</v>
      </c>
      <c r="U803" s="23"/>
      <c r="V803" s="10"/>
      <c r="W803" s="7"/>
      <c r="X803" s="24"/>
      <c r="Y803" s="25"/>
      <c r="Z803" s="27"/>
      <c r="AA803" s="27"/>
      <c r="AB803" s="28"/>
      <c r="AC803" s="27"/>
      <c r="AD803" s="27"/>
      <c r="AE803" s="27"/>
      <c r="AF803" s="28"/>
      <c r="AG803" s="27"/>
    </row>
    <row r="804" ht="15.75" hidden="1" customHeight="1">
      <c r="A804" s="16"/>
      <c r="B804" s="12">
        <v>505.0</v>
      </c>
      <c r="C804" s="7" t="s">
        <v>1642</v>
      </c>
      <c r="D804" s="7" t="s">
        <v>1643</v>
      </c>
      <c r="E804" s="26" t="s">
        <v>25</v>
      </c>
      <c r="F804" s="18" t="str">
        <f t="shared" si="1"/>
        <v>No</v>
      </c>
      <c r="G804" s="26" t="s">
        <v>25</v>
      </c>
      <c r="H804" s="18" t="str">
        <f t="shared" si="2"/>
        <v>None</v>
      </c>
      <c r="K804" s="20"/>
      <c r="L804" s="21" t="str">
        <f>'AI - 1'!A803</f>
        <v>No</v>
      </c>
      <c r="M804" s="21" t="str">
        <f>'AI - 2'!A803</f>
        <v>No</v>
      </c>
      <c r="N804" s="21" t="str">
        <f>'AI  - 3'!A803</f>
        <v>No</v>
      </c>
      <c r="O804" s="10">
        <f t="shared" si="3"/>
        <v>0</v>
      </c>
      <c r="P804" s="21" t="str">
        <f>'AI - 1'!B803</f>
        <v>No</v>
      </c>
      <c r="Q804" s="21" t="str">
        <f>'AI - 2'!B803</f>
        <v>No</v>
      </c>
      <c r="R804" s="21" t="str">
        <f>'AI  - 3'!B803</f>
        <v>No</v>
      </c>
      <c r="S804" s="10">
        <f t="shared" si="4"/>
        <v>0</v>
      </c>
      <c r="T804" s="22" t="str">
        <f t="shared" si="5"/>
        <v>No</v>
      </c>
      <c r="U804" s="23"/>
      <c r="V804" s="10"/>
      <c r="W804" s="7"/>
      <c r="X804" s="24"/>
      <c r="Y804" s="25"/>
      <c r="Z804" s="27"/>
      <c r="AA804" s="27"/>
      <c r="AB804" s="28"/>
      <c r="AC804" s="27"/>
      <c r="AD804" s="27"/>
      <c r="AE804" s="27"/>
      <c r="AF804" s="28"/>
      <c r="AG804" s="27"/>
    </row>
    <row r="805" ht="15.75" hidden="1" customHeight="1">
      <c r="A805" s="16"/>
      <c r="B805" s="12">
        <v>61.0</v>
      </c>
      <c r="C805" s="18" t="s">
        <v>1644</v>
      </c>
      <c r="D805" s="18" t="s">
        <v>1645</v>
      </c>
      <c r="E805" s="30" t="s">
        <v>25</v>
      </c>
      <c r="F805" s="18" t="str">
        <f t="shared" si="1"/>
        <v>No</v>
      </c>
      <c r="G805" s="30" t="s">
        <v>25</v>
      </c>
      <c r="H805" s="18" t="str">
        <f t="shared" si="2"/>
        <v>None</v>
      </c>
      <c r="K805" s="20"/>
      <c r="L805" s="21" t="str">
        <f>'AI - 1'!A804</f>
        <v>No</v>
      </c>
      <c r="M805" s="21" t="str">
        <f>'AI - 2'!A804</f>
        <v>No</v>
      </c>
      <c r="N805" s="21" t="str">
        <f>'AI  - 3'!A804</f>
        <v>No</v>
      </c>
      <c r="O805" s="10">
        <f t="shared" si="3"/>
        <v>0</v>
      </c>
      <c r="P805" s="21" t="str">
        <f>'AI - 1'!B804</f>
        <v>No</v>
      </c>
      <c r="Q805" s="21" t="str">
        <f>'AI - 2'!B804</f>
        <v>No</v>
      </c>
      <c r="R805" s="21" t="str">
        <f>'AI  - 3'!B804</f>
        <v>No</v>
      </c>
      <c r="S805" s="10">
        <f t="shared" si="4"/>
        <v>0</v>
      </c>
      <c r="T805" s="22" t="str">
        <f t="shared" si="5"/>
        <v>No</v>
      </c>
      <c r="U805" s="23"/>
      <c r="V805" s="10"/>
      <c r="W805" s="7"/>
      <c r="X805" s="24"/>
      <c r="Y805" s="25"/>
      <c r="Z805" s="27"/>
      <c r="AA805" s="27"/>
      <c r="AB805" s="28"/>
      <c r="AC805" s="27"/>
      <c r="AD805" s="27"/>
      <c r="AE805" s="27"/>
      <c r="AF805" s="28"/>
      <c r="AG805" s="27"/>
    </row>
    <row r="806" ht="15.75" hidden="1" customHeight="1">
      <c r="A806" s="16"/>
      <c r="B806" s="12">
        <v>301.0</v>
      </c>
      <c r="C806" s="7" t="s">
        <v>1646</v>
      </c>
      <c r="D806" s="7" t="s">
        <v>1647</v>
      </c>
      <c r="E806" s="26" t="s">
        <v>25</v>
      </c>
      <c r="F806" s="18" t="str">
        <f t="shared" si="1"/>
        <v>No</v>
      </c>
      <c r="G806" s="26" t="s">
        <v>25</v>
      </c>
      <c r="H806" s="18" t="str">
        <f t="shared" si="2"/>
        <v>None</v>
      </c>
      <c r="K806" s="20"/>
      <c r="L806" s="21" t="str">
        <f>'AI - 1'!A805</f>
        <v>No</v>
      </c>
      <c r="M806" s="21" t="str">
        <f>'AI - 2'!A805</f>
        <v>No</v>
      </c>
      <c r="N806" s="21" t="str">
        <f>'AI  - 3'!A805</f>
        <v>No</v>
      </c>
      <c r="O806" s="10">
        <f t="shared" si="3"/>
        <v>0</v>
      </c>
      <c r="P806" s="21" t="str">
        <f>'AI - 1'!B805</f>
        <v>No</v>
      </c>
      <c r="Q806" s="21" t="str">
        <f>'AI - 2'!B805</f>
        <v>No</v>
      </c>
      <c r="R806" s="21" t="str">
        <f>'AI  - 3'!B805</f>
        <v>No</v>
      </c>
      <c r="S806" s="10">
        <f t="shared" si="4"/>
        <v>0</v>
      </c>
      <c r="T806" s="22" t="str">
        <f t="shared" si="5"/>
        <v>No</v>
      </c>
      <c r="U806" s="23"/>
      <c r="V806" s="10"/>
      <c r="W806" s="7"/>
      <c r="X806" s="24"/>
      <c r="Y806" s="25"/>
      <c r="Z806" s="27"/>
      <c r="AA806" s="27"/>
      <c r="AB806" s="28"/>
      <c r="AC806" s="27"/>
      <c r="AD806" s="27"/>
      <c r="AE806" s="27"/>
      <c r="AF806" s="28"/>
      <c r="AG806" s="27"/>
    </row>
    <row r="807" ht="15.75" hidden="1" customHeight="1">
      <c r="A807" s="16"/>
      <c r="B807" s="12">
        <v>255.0</v>
      </c>
      <c r="C807" s="7" t="s">
        <v>223</v>
      </c>
      <c r="D807" s="7" t="s">
        <v>1648</v>
      </c>
      <c r="E807" s="17" t="s">
        <v>21</v>
      </c>
      <c r="F807" s="18" t="str">
        <f t="shared" si="1"/>
        <v>Yes</v>
      </c>
      <c r="G807" s="17" t="s">
        <v>21</v>
      </c>
      <c r="H807" s="18" t="str">
        <f t="shared" si="2"/>
        <v>None</v>
      </c>
      <c r="K807" s="20"/>
      <c r="L807" s="21" t="str">
        <f>'AI - 1'!A806</f>
        <v>Yes</v>
      </c>
      <c r="M807" s="21" t="str">
        <f>'AI - 2'!A806</f>
        <v>Yes</v>
      </c>
      <c r="N807" s="21" t="str">
        <f>'AI  - 3'!A806</f>
        <v>Yes</v>
      </c>
      <c r="O807" s="10">
        <f t="shared" si="3"/>
        <v>3</v>
      </c>
      <c r="P807" s="21" t="str">
        <f>'AI - 1'!B806</f>
        <v>Yes</v>
      </c>
      <c r="Q807" s="21" t="str">
        <f>'AI - 2'!B806</f>
        <v>Yes</v>
      </c>
      <c r="R807" s="21" t="str">
        <f>'AI  - 3'!B806</f>
        <v>Yes</v>
      </c>
      <c r="S807" s="10">
        <f t="shared" si="4"/>
        <v>3</v>
      </c>
      <c r="T807" s="22" t="str">
        <f t="shared" si="5"/>
        <v>Yes</v>
      </c>
      <c r="U807" s="23"/>
      <c r="V807" s="10"/>
      <c r="W807" s="7"/>
      <c r="X807" s="24"/>
      <c r="Y807" s="25"/>
      <c r="Z807" s="27"/>
      <c r="AA807" s="27"/>
      <c r="AB807" s="28"/>
      <c r="AC807" s="27"/>
      <c r="AD807" s="27"/>
      <c r="AE807" s="27"/>
      <c r="AF807" s="28"/>
      <c r="AG807" s="27"/>
    </row>
    <row r="808" ht="15.75" hidden="1" customHeight="1">
      <c r="A808" s="16"/>
      <c r="B808" s="12">
        <v>337.0</v>
      </c>
      <c r="C808" s="7" t="s">
        <v>1649</v>
      </c>
      <c r="D808" s="7" t="s">
        <v>1650</v>
      </c>
      <c r="E808" s="26" t="s">
        <v>25</v>
      </c>
      <c r="F808" s="18" t="str">
        <f t="shared" si="1"/>
        <v>No</v>
      </c>
      <c r="G808" s="26" t="s">
        <v>25</v>
      </c>
      <c r="H808" s="18" t="str">
        <f t="shared" si="2"/>
        <v>None</v>
      </c>
      <c r="K808" s="20"/>
      <c r="L808" s="21" t="str">
        <f>'AI - 1'!A807</f>
        <v>No</v>
      </c>
      <c r="M808" s="21" t="str">
        <f>'AI - 2'!A807</f>
        <v>No</v>
      </c>
      <c r="N808" s="21" t="str">
        <f>'AI  - 3'!A807</f>
        <v>No</v>
      </c>
      <c r="O808" s="10">
        <f t="shared" si="3"/>
        <v>0</v>
      </c>
      <c r="P808" s="21" t="str">
        <f>'AI - 1'!B807</f>
        <v>No</v>
      </c>
      <c r="Q808" s="21" t="str">
        <f>'AI - 2'!B807</f>
        <v>No</v>
      </c>
      <c r="R808" s="21" t="str">
        <f>'AI  - 3'!B807</f>
        <v>No</v>
      </c>
      <c r="S808" s="10">
        <f t="shared" si="4"/>
        <v>0</v>
      </c>
      <c r="T808" s="22" t="str">
        <f t="shared" si="5"/>
        <v>No</v>
      </c>
      <c r="U808" s="23"/>
      <c r="V808" s="10"/>
      <c r="W808" s="7"/>
      <c r="X808" s="24"/>
      <c r="Y808" s="25"/>
      <c r="Z808" s="7"/>
      <c r="AA808" s="7"/>
      <c r="AB808" s="24"/>
      <c r="AC808" s="25"/>
      <c r="AD808" s="7"/>
      <c r="AE808" s="7"/>
      <c r="AF808" s="24"/>
      <c r="AG808" s="25"/>
    </row>
    <row r="809" ht="15.75" hidden="1" customHeight="1">
      <c r="A809" s="16"/>
      <c r="B809" s="12">
        <v>1038.0</v>
      </c>
      <c r="C809" s="7" t="s">
        <v>1651</v>
      </c>
      <c r="D809" s="7" t="s">
        <v>1652</v>
      </c>
      <c r="E809" s="26" t="s">
        <v>25</v>
      </c>
      <c r="F809" s="18" t="str">
        <f t="shared" si="1"/>
        <v>No</v>
      </c>
      <c r="G809" s="26" t="s">
        <v>25</v>
      </c>
      <c r="H809" s="18" t="str">
        <f t="shared" si="2"/>
        <v>None</v>
      </c>
      <c r="K809" s="20"/>
      <c r="L809" s="21" t="str">
        <f>'AI - 1'!A808</f>
        <v>No</v>
      </c>
      <c r="M809" s="21" t="str">
        <f>'AI - 2'!A808</f>
        <v>No</v>
      </c>
      <c r="N809" s="21" t="str">
        <f>'AI  - 3'!A808</f>
        <v>No</v>
      </c>
      <c r="O809" s="10">
        <f t="shared" si="3"/>
        <v>0</v>
      </c>
      <c r="P809" s="21" t="str">
        <f>'AI - 1'!B808</f>
        <v>No</v>
      </c>
      <c r="Q809" s="21" t="str">
        <f>'AI - 2'!B808</f>
        <v>No</v>
      </c>
      <c r="R809" s="21" t="str">
        <f>'AI  - 3'!B808</f>
        <v>No</v>
      </c>
      <c r="S809" s="10">
        <f t="shared" si="4"/>
        <v>0</v>
      </c>
      <c r="T809" s="22" t="str">
        <f t="shared" si="5"/>
        <v>No</v>
      </c>
      <c r="U809" s="23"/>
      <c r="V809" s="10"/>
      <c r="W809" s="7"/>
      <c r="X809" s="24"/>
      <c r="Y809" s="25"/>
      <c r="Z809" s="27"/>
      <c r="AA809" s="27"/>
      <c r="AB809" s="28"/>
      <c r="AC809" s="27"/>
      <c r="AD809" s="27"/>
      <c r="AE809" s="27"/>
      <c r="AF809" s="28"/>
      <c r="AG809" s="27"/>
    </row>
    <row r="810" ht="15.75" hidden="1" customHeight="1">
      <c r="A810" s="16"/>
      <c r="B810" s="12">
        <v>752.0</v>
      </c>
      <c r="C810" s="7" t="s">
        <v>1653</v>
      </c>
      <c r="D810" s="7" t="s">
        <v>1654</v>
      </c>
      <c r="E810" s="26" t="s">
        <v>25</v>
      </c>
      <c r="F810" s="18" t="str">
        <f t="shared" si="1"/>
        <v>No</v>
      </c>
      <c r="G810" s="26" t="s">
        <v>25</v>
      </c>
      <c r="H810" s="18" t="str">
        <f t="shared" si="2"/>
        <v>None</v>
      </c>
      <c r="K810" s="20"/>
      <c r="L810" s="21" t="str">
        <f>'AI - 1'!A809</f>
        <v>No</v>
      </c>
      <c r="M810" s="21" t="str">
        <f>'AI - 2'!A809</f>
        <v>No</v>
      </c>
      <c r="N810" s="21" t="str">
        <f>'AI  - 3'!A809</f>
        <v>No</v>
      </c>
      <c r="O810" s="10">
        <f t="shared" si="3"/>
        <v>0</v>
      </c>
      <c r="P810" s="21" t="str">
        <f>'AI - 1'!B809</f>
        <v>No</v>
      </c>
      <c r="Q810" s="21" t="str">
        <f>'AI - 2'!B809</f>
        <v>No</v>
      </c>
      <c r="R810" s="21" t="str">
        <f>'AI  - 3'!B809</f>
        <v>No</v>
      </c>
      <c r="S810" s="10">
        <f t="shared" si="4"/>
        <v>0</v>
      </c>
      <c r="T810" s="22" t="str">
        <f t="shared" si="5"/>
        <v>No</v>
      </c>
      <c r="U810" s="23"/>
      <c r="V810" s="10"/>
      <c r="W810" s="7"/>
      <c r="X810" s="24"/>
      <c r="Y810" s="25"/>
      <c r="Z810" s="27"/>
      <c r="AA810" s="27"/>
      <c r="AB810" s="28"/>
      <c r="AC810" s="27"/>
      <c r="AD810" s="27"/>
      <c r="AE810" s="27"/>
      <c r="AF810" s="28"/>
      <c r="AG810" s="27"/>
    </row>
    <row r="811" ht="15.75" hidden="1" customHeight="1">
      <c r="A811" s="16"/>
      <c r="B811" s="12">
        <v>258.0</v>
      </c>
      <c r="C811" s="7" t="s">
        <v>1655</v>
      </c>
      <c r="D811" s="7" t="s">
        <v>1656</v>
      </c>
      <c r="E811" s="26" t="s">
        <v>25</v>
      </c>
      <c r="F811" s="18" t="str">
        <f t="shared" si="1"/>
        <v>No</v>
      </c>
      <c r="G811" s="26" t="s">
        <v>25</v>
      </c>
      <c r="H811" s="18" t="str">
        <f t="shared" si="2"/>
        <v>None</v>
      </c>
      <c r="K811" s="20"/>
      <c r="L811" s="21" t="str">
        <f>'AI - 1'!A810</f>
        <v>No</v>
      </c>
      <c r="M811" s="21" t="str">
        <f>'AI - 2'!A810</f>
        <v>No</v>
      </c>
      <c r="N811" s="21" t="str">
        <f>'AI  - 3'!A810</f>
        <v>No</v>
      </c>
      <c r="O811" s="10">
        <f t="shared" si="3"/>
        <v>0</v>
      </c>
      <c r="P811" s="21" t="str">
        <f>'AI - 1'!B810</f>
        <v>No</v>
      </c>
      <c r="Q811" s="21" t="str">
        <f>'AI - 2'!B810</f>
        <v>No</v>
      </c>
      <c r="R811" s="21" t="str">
        <f>'AI  - 3'!B810</f>
        <v>No</v>
      </c>
      <c r="S811" s="10">
        <f t="shared" si="4"/>
        <v>0</v>
      </c>
      <c r="T811" s="22" t="str">
        <f t="shared" si="5"/>
        <v>No</v>
      </c>
      <c r="U811" s="23"/>
      <c r="V811" s="10"/>
      <c r="W811" s="7"/>
      <c r="X811" s="24"/>
      <c r="Y811" s="25"/>
      <c r="Z811" s="27"/>
      <c r="AA811" s="27"/>
      <c r="AB811" s="28"/>
      <c r="AC811" s="27"/>
      <c r="AD811" s="27"/>
      <c r="AE811" s="27"/>
      <c r="AF811" s="28"/>
      <c r="AG811" s="27"/>
    </row>
    <row r="812" ht="15.75" hidden="1" customHeight="1">
      <c r="A812" s="16"/>
      <c r="B812" s="12">
        <v>1055.0</v>
      </c>
      <c r="C812" s="7" t="s">
        <v>1657</v>
      </c>
      <c r="D812" s="7" t="s">
        <v>1658</v>
      </c>
      <c r="E812" s="26" t="s">
        <v>25</v>
      </c>
      <c r="F812" s="18" t="str">
        <f t="shared" si="1"/>
        <v>No</v>
      </c>
      <c r="G812" s="26" t="s">
        <v>25</v>
      </c>
      <c r="H812" s="18" t="str">
        <f t="shared" si="2"/>
        <v>None</v>
      </c>
      <c r="K812" s="20"/>
      <c r="L812" s="21" t="str">
        <f>'AI - 1'!A811</f>
        <v>No</v>
      </c>
      <c r="M812" s="21" t="str">
        <f>'AI - 2'!A811</f>
        <v>No</v>
      </c>
      <c r="N812" s="21" t="str">
        <f>'AI  - 3'!A811</f>
        <v>No</v>
      </c>
      <c r="O812" s="10">
        <f t="shared" si="3"/>
        <v>0</v>
      </c>
      <c r="P812" s="21" t="str">
        <f>'AI - 1'!B811</f>
        <v>No</v>
      </c>
      <c r="Q812" s="21" t="str">
        <f>'AI - 2'!B811</f>
        <v>No</v>
      </c>
      <c r="R812" s="21" t="str">
        <f>'AI  - 3'!B811</f>
        <v>No</v>
      </c>
      <c r="S812" s="10">
        <f t="shared" si="4"/>
        <v>0</v>
      </c>
      <c r="T812" s="22" t="str">
        <f t="shared" si="5"/>
        <v>No</v>
      </c>
      <c r="U812" s="23"/>
      <c r="V812" s="10"/>
      <c r="W812" s="7"/>
      <c r="X812" s="24"/>
      <c r="Y812" s="25"/>
      <c r="Z812" s="27"/>
      <c r="AA812" s="27"/>
      <c r="AB812" s="28"/>
      <c r="AC812" s="27"/>
      <c r="AD812" s="27"/>
      <c r="AE812" s="27"/>
      <c r="AF812" s="28"/>
      <c r="AG812" s="27"/>
    </row>
    <row r="813" ht="15.75" hidden="1" customHeight="1">
      <c r="A813" s="16"/>
      <c r="B813" s="12">
        <v>397.0</v>
      </c>
      <c r="C813" s="7" t="s">
        <v>1659</v>
      </c>
      <c r="D813" s="7" t="s">
        <v>1660</v>
      </c>
      <c r="E813" s="26" t="s">
        <v>25</v>
      </c>
      <c r="F813" s="18" t="str">
        <f t="shared" si="1"/>
        <v>No</v>
      </c>
      <c r="G813" s="30" t="s">
        <v>25</v>
      </c>
      <c r="H813" s="18" t="str">
        <f t="shared" si="2"/>
        <v>None</v>
      </c>
      <c r="K813" s="20"/>
      <c r="L813" s="21" t="str">
        <f>'AI - 1'!A812</f>
        <v>No</v>
      </c>
      <c r="M813" s="21" t="str">
        <f>'AI - 2'!A812</f>
        <v>No</v>
      </c>
      <c r="N813" s="21" t="str">
        <f>'AI  - 3'!A812</f>
        <v>No</v>
      </c>
      <c r="O813" s="10">
        <f t="shared" si="3"/>
        <v>0</v>
      </c>
      <c r="P813" s="21" t="str">
        <f>'AI - 1'!B812</f>
        <v>No</v>
      </c>
      <c r="Q813" s="21" t="str">
        <f>'AI - 2'!B812</f>
        <v>No</v>
      </c>
      <c r="R813" s="21" t="str">
        <f>'AI  - 3'!B812</f>
        <v>No</v>
      </c>
      <c r="S813" s="10">
        <f t="shared" si="4"/>
        <v>0</v>
      </c>
      <c r="T813" s="22" t="str">
        <f t="shared" si="5"/>
        <v>No</v>
      </c>
      <c r="U813" s="23"/>
      <c r="V813" s="10"/>
      <c r="W813" s="7"/>
      <c r="X813" s="24"/>
      <c r="Y813" s="25"/>
      <c r="Z813" s="7"/>
      <c r="AA813" s="7"/>
      <c r="AB813" s="24"/>
      <c r="AC813" s="25"/>
      <c r="AD813" s="7"/>
      <c r="AE813" s="7"/>
      <c r="AF813" s="24"/>
      <c r="AG813" s="25"/>
    </row>
    <row r="814" ht="15.75" hidden="1" customHeight="1">
      <c r="A814" s="16"/>
      <c r="B814" s="12">
        <v>600.0</v>
      </c>
      <c r="C814" s="7" t="s">
        <v>1661</v>
      </c>
      <c r="D814" s="7" t="s">
        <v>1662</v>
      </c>
      <c r="E814" s="26" t="s">
        <v>25</v>
      </c>
      <c r="F814" s="18" t="str">
        <f t="shared" si="1"/>
        <v>No</v>
      </c>
      <c r="G814" s="26" t="s">
        <v>25</v>
      </c>
      <c r="H814" s="18" t="str">
        <f t="shared" si="2"/>
        <v>None</v>
      </c>
      <c r="K814" s="20"/>
      <c r="L814" s="21" t="str">
        <f>'AI - 1'!A813</f>
        <v>No</v>
      </c>
      <c r="M814" s="21" t="str">
        <f>'AI - 2'!A813</f>
        <v>No</v>
      </c>
      <c r="N814" s="21" t="str">
        <f>'AI  - 3'!A813</f>
        <v>No</v>
      </c>
      <c r="O814" s="10">
        <f t="shared" si="3"/>
        <v>0</v>
      </c>
      <c r="P814" s="21" t="str">
        <f>'AI - 1'!B813</f>
        <v>No</v>
      </c>
      <c r="Q814" s="21" t="str">
        <f>'AI - 2'!B813</f>
        <v>No</v>
      </c>
      <c r="R814" s="21" t="str">
        <f>'AI  - 3'!B813</f>
        <v>No</v>
      </c>
      <c r="S814" s="10">
        <f t="shared" si="4"/>
        <v>0</v>
      </c>
      <c r="T814" s="22" t="str">
        <f t="shared" si="5"/>
        <v>No</v>
      </c>
      <c r="U814" s="23"/>
      <c r="V814" s="10"/>
      <c r="W814" s="7"/>
      <c r="X814" s="24"/>
      <c r="Y814" s="25"/>
      <c r="Z814" s="27"/>
      <c r="AA814" s="27"/>
      <c r="AB814" s="28"/>
      <c r="AC814" s="27"/>
      <c r="AD814" s="27"/>
      <c r="AE814" s="27"/>
      <c r="AF814" s="28"/>
      <c r="AG814" s="27"/>
    </row>
    <row r="815" ht="15.75" hidden="1" customHeight="1">
      <c r="A815" s="16"/>
      <c r="B815" s="12">
        <v>444.0</v>
      </c>
      <c r="C815" s="7" t="s">
        <v>1663</v>
      </c>
      <c r="D815" s="7" t="s">
        <v>1664</v>
      </c>
      <c r="E815" s="26" t="s">
        <v>25</v>
      </c>
      <c r="F815" s="18" t="str">
        <f t="shared" si="1"/>
        <v>No</v>
      </c>
      <c r="G815" s="26" t="s">
        <v>25</v>
      </c>
      <c r="H815" s="18" t="str">
        <f t="shared" si="2"/>
        <v>None</v>
      </c>
      <c r="K815" s="20"/>
      <c r="L815" s="21" t="str">
        <f>'AI - 1'!A814</f>
        <v>No</v>
      </c>
      <c r="M815" s="21" t="str">
        <f>'AI - 2'!A814</f>
        <v>No</v>
      </c>
      <c r="N815" s="21" t="str">
        <f>'AI  - 3'!A814</f>
        <v>No</v>
      </c>
      <c r="O815" s="10">
        <f t="shared" si="3"/>
        <v>0</v>
      </c>
      <c r="P815" s="21" t="str">
        <f>'AI - 1'!B814</f>
        <v>No</v>
      </c>
      <c r="Q815" s="21" t="str">
        <f>'AI - 2'!B814</f>
        <v>No</v>
      </c>
      <c r="R815" s="21" t="str">
        <f>'AI  - 3'!B814</f>
        <v>No</v>
      </c>
      <c r="S815" s="10">
        <f t="shared" si="4"/>
        <v>0</v>
      </c>
      <c r="T815" s="22" t="str">
        <f t="shared" si="5"/>
        <v>No</v>
      </c>
      <c r="U815" s="23"/>
      <c r="V815" s="10"/>
      <c r="W815" s="7"/>
      <c r="X815" s="24"/>
      <c r="Y815" s="25"/>
      <c r="Z815" s="27"/>
      <c r="AA815" s="27"/>
      <c r="AB815" s="28"/>
      <c r="AC815" s="27"/>
      <c r="AD815" s="27"/>
      <c r="AE815" s="27"/>
      <c r="AF815" s="28"/>
      <c r="AG815" s="27"/>
    </row>
    <row r="816" ht="15.75" hidden="1" customHeight="1">
      <c r="A816" s="16"/>
      <c r="B816" s="12">
        <v>876.0</v>
      </c>
      <c r="C816" s="7" t="s">
        <v>1665</v>
      </c>
      <c r="D816" s="7" t="s">
        <v>1666</v>
      </c>
      <c r="E816" s="26" t="s">
        <v>25</v>
      </c>
      <c r="F816" s="18" t="str">
        <f t="shared" si="1"/>
        <v>No</v>
      </c>
      <c r="G816" s="26" t="s">
        <v>25</v>
      </c>
      <c r="H816" s="18" t="str">
        <f t="shared" si="2"/>
        <v>None</v>
      </c>
      <c r="K816" s="20"/>
      <c r="L816" s="21" t="str">
        <f>'AI - 1'!A815</f>
        <v>No</v>
      </c>
      <c r="M816" s="21" t="str">
        <f>'AI - 2'!A815</f>
        <v>No</v>
      </c>
      <c r="N816" s="21" t="str">
        <f>'AI  - 3'!A815</f>
        <v>No</v>
      </c>
      <c r="O816" s="10">
        <f t="shared" si="3"/>
        <v>0</v>
      </c>
      <c r="P816" s="21" t="str">
        <f>'AI - 1'!B815</f>
        <v>No</v>
      </c>
      <c r="Q816" s="21" t="str">
        <f>'AI - 2'!B815</f>
        <v>No</v>
      </c>
      <c r="R816" s="21" t="str">
        <f>'AI  - 3'!B815</f>
        <v>No</v>
      </c>
      <c r="S816" s="10">
        <f t="shared" si="4"/>
        <v>0</v>
      </c>
      <c r="T816" s="22" t="str">
        <f t="shared" si="5"/>
        <v>No</v>
      </c>
      <c r="U816" s="23"/>
      <c r="V816" s="10"/>
      <c r="W816" s="7"/>
      <c r="X816" s="24"/>
      <c r="Y816" s="25"/>
      <c r="Z816" s="27"/>
      <c r="AA816" s="27"/>
      <c r="AB816" s="28"/>
      <c r="AC816" s="27"/>
      <c r="AD816" s="27"/>
      <c r="AE816" s="27"/>
      <c r="AF816" s="28"/>
      <c r="AG816" s="27"/>
    </row>
    <row r="817" ht="15.75" hidden="1" customHeight="1">
      <c r="A817" s="16"/>
      <c r="B817" s="12">
        <v>332.0</v>
      </c>
      <c r="C817" s="7" t="s">
        <v>1667</v>
      </c>
      <c r="D817" s="7" t="s">
        <v>1668</v>
      </c>
      <c r="E817" s="26" t="s">
        <v>25</v>
      </c>
      <c r="F817" s="18" t="str">
        <f t="shared" si="1"/>
        <v>No</v>
      </c>
      <c r="G817" s="26" t="s">
        <v>25</v>
      </c>
      <c r="H817" s="18" t="str">
        <f t="shared" si="2"/>
        <v>None</v>
      </c>
      <c r="K817" s="20"/>
      <c r="L817" s="21" t="str">
        <f>'AI - 1'!A816</f>
        <v>No</v>
      </c>
      <c r="M817" s="21" t="str">
        <f>'AI - 2'!A816</f>
        <v>No</v>
      </c>
      <c r="N817" s="21" t="str">
        <f>'AI  - 3'!A816</f>
        <v>No</v>
      </c>
      <c r="O817" s="10">
        <f t="shared" si="3"/>
        <v>0</v>
      </c>
      <c r="P817" s="21" t="str">
        <f>'AI - 1'!B816</f>
        <v>No</v>
      </c>
      <c r="Q817" s="21" t="str">
        <f>'AI - 2'!B816</f>
        <v>No</v>
      </c>
      <c r="R817" s="21" t="str">
        <f>'AI  - 3'!B816</f>
        <v>No</v>
      </c>
      <c r="S817" s="10">
        <f t="shared" si="4"/>
        <v>0</v>
      </c>
      <c r="T817" s="22" t="str">
        <f t="shared" si="5"/>
        <v>No</v>
      </c>
      <c r="U817" s="23"/>
      <c r="V817" s="10"/>
      <c r="W817" s="7"/>
      <c r="X817" s="24"/>
      <c r="Y817" s="25"/>
      <c r="Z817" s="27"/>
      <c r="AA817" s="27"/>
      <c r="AB817" s="28"/>
      <c r="AC817" s="27"/>
      <c r="AD817" s="27"/>
      <c r="AE817" s="27"/>
      <c r="AF817" s="28"/>
      <c r="AG817" s="27"/>
    </row>
    <row r="818" ht="15.75" hidden="1" customHeight="1">
      <c r="A818" s="16"/>
      <c r="B818" s="12">
        <v>225.0</v>
      </c>
      <c r="C818" s="7" t="s">
        <v>1669</v>
      </c>
      <c r="D818" s="7" t="s">
        <v>1670</v>
      </c>
      <c r="E818" s="26" t="s">
        <v>25</v>
      </c>
      <c r="F818" s="18" t="str">
        <f t="shared" si="1"/>
        <v>No</v>
      </c>
      <c r="G818" s="26" t="s">
        <v>25</v>
      </c>
      <c r="H818" s="18" t="str">
        <f t="shared" si="2"/>
        <v>None</v>
      </c>
      <c r="K818" s="20"/>
      <c r="L818" s="21" t="str">
        <f>'AI - 1'!A817</f>
        <v>No</v>
      </c>
      <c r="M818" s="21" t="str">
        <f>'AI - 2'!A817</f>
        <v>No</v>
      </c>
      <c r="N818" s="21" t="str">
        <f>'AI  - 3'!A817</f>
        <v>No</v>
      </c>
      <c r="O818" s="10">
        <f t="shared" si="3"/>
        <v>0</v>
      </c>
      <c r="P818" s="21" t="str">
        <f>'AI - 1'!B817</f>
        <v>No</v>
      </c>
      <c r="Q818" s="21" t="str">
        <f>'AI - 2'!B817</f>
        <v>No</v>
      </c>
      <c r="R818" s="21" t="str">
        <f>'AI  - 3'!B817</f>
        <v>No</v>
      </c>
      <c r="S818" s="10">
        <f t="shared" si="4"/>
        <v>0</v>
      </c>
      <c r="T818" s="22" t="str">
        <f t="shared" si="5"/>
        <v>No</v>
      </c>
      <c r="U818" s="23"/>
      <c r="V818" s="10"/>
      <c r="W818" s="7"/>
      <c r="X818" s="24"/>
      <c r="Y818" s="25"/>
      <c r="Z818" s="27"/>
      <c r="AA818" s="27"/>
      <c r="AB818" s="28"/>
      <c r="AC818" s="27"/>
      <c r="AD818" s="27"/>
      <c r="AE818" s="27"/>
      <c r="AF818" s="28"/>
      <c r="AG818" s="27"/>
    </row>
    <row r="819" ht="15.75" hidden="1" customHeight="1">
      <c r="A819" s="16"/>
      <c r="B819" s="12">
        <v>897.0</v>
      </c>
      <c r="C819" s="7" t="s">
        <v>1671</v>
      </c>
      <c r="D819" s="7" t="s">
        <v>1672</v>
      </c>
      <c r="E819" s="26" t="s">
        <v>25</v>
      </c>
      <c r="F819" s="18" t="str">
        <f t="shared" si="1"/>
        <v>No</v>
      </c>
      <c r="G819" s="30" t="s">
        <v>25</v>
      </c>
      <c r="H819" s="18" t="str">
        <f t="shared" si="2"/>
        <v>None</v>
      </c>
      <c r="K819" s="20"/>
      <c r="L819" s="21" t="str">
        <f>'AI - 1'!A818</f>
        <v>No</v>
      </c>
      <c r="M819" s="21" t="str">
        <f>'AI - 2'!A818</f>
        <v>No</v>
      </c>
      <c r="N819" s="21" t="str">
        <f>'AI  - 3'!A818</f>
        <v>No</v>
      </c>
      <c r="O819" s="10">
        <f t="shared" si="3"/>
        <v>0</v>
      </c>
      <c r="P819" s="21" t="str">
        <f>'AI - 1'!B818</f>
        <v>No</v>
      </c>
      <c r="Q819" s="21" t="str">
        <f>'AI - 2'!B818</f>
        <v>No</v>
      </c>
      <c r="R819" s="21" t="str">
        <f>'AI  - 3'!B818</f>
        <v>No</v>
      </c>
      <c r="S819" s="10">
        <f t="shared" si="4"/>
        <v>0</v>
      </c>
      <c r="T819" s="22" t="str">
        <f t="shared" si="5"/>
        <v>No</v>
      </c>
      <c r="U819" s="23"/>
      <c r="V819" s="10"/>
      <c r="W819" s="7"/>
      <c r="X819" s="24"/>
      <c r="Y819" s="25"/>
      <c r="Z819" s="27"/>
      <c r="AA819" s="27"/>
      <c r="AB819" s="28"/>
      <c r="AC819" s="27"/>
      <c r="AD819" s="27"/>
      <c r="AE819" s="27"/>
      <c r="AF819" s="28"/>
      <c r="AG819" s="27"/>
    </row>
    <row r="820" ht="15.75" hidden="1" customHeight="1">
      <c r="A820" s="16"/>
      <c r="B820" s="12">
        <v>358.0</v>
      </c>
      <c r="C820" s="7" t="s">
        <v>1673</v>
      </c>
      <c r="D820" s="7" t="s">
        <v>1674</v>
      </c>
      <c r="E820" s="26" t="s">
        <v>25</v>
      </c>
      <c r="F820" s="18" t="str">
        <f t="shared" si="1"/>
        <v>No</v>
      </c>
      <c r="G820" s="26" t="s">
        <v>25</v>
      </c>
      <c r="H820" s="18" t="str">
        <f t="shared" si="2"/>
        <v>None</v>
      </c>
      <c r="K820" s="20"/>
      <c r="L820" s="21" t="str">
        <f>'AI - 1'!A819</f>
        <v>No</v>
      </c>
      <c r="M820" s="21" t="str">
        <f>'AI - 2'!A819</f>
        <v>No</v>
      </c>
      <c r="N820" s="21" t="str">
        <f>'AI  - 3'!A819</f>
        <v>No</v>
      </c>
      <c r="O820" s="10">
        <f t="shared" si="3"/>
        <v>0</v>
      </c>
      <c r="P820" s="21" t="str">
        <f>'AI - 1'!B819</f>
        <v>No</v>
      </c>
      <c r="Q820" s="21" t="str">
        <f>'AI - 2'!B819</f>
        <v>No</v>
      </c>
      <c r="R820" s="21" t="str">
        <f>'AI  - 3'!B819</f>
        <v>No</v>
      </c>
      <c r="S820" s="10">
        <f t="shared" si="4"/>
        <v>0</v>
      </c>
      <c r="T820" s="22" t="str">
        <f t="shared" si="5"/>
        <v>No</v>
      </c>
      <c r="U820" s="23"/>
      <c r="V820" s="10"/>
      <c r="W820" s="7"/>
      <c r="X820" s="24"/>
      <c r="Y820" s="25"/>
      <c r="Z820" s="27"/>
      <c r="AA820" s="27"/>
      <c r="AB820" s="28"/>
      <c r="AC820" s="27"/>
      <c r="AD820" s="27"/>
      <c r="AE820" s="27"/>
      <c r="AF820" s="28"/>
      <c r="AG820" s="27"/>
    </row>
    <row r="821" ht="15.75" hidden="1" customHeight="1">
      <c r="A821" s="16"/>
      <c r="B821" s="12">
        <v>521.0</v>
      </c>
      <c r="C821" s="7" t="s">
        <v>1675</v>
      </c>
      <c r="D821" s="7" t="s">
        <v>1676</v>
      </c>
      <c r="E821" s="26" t="s">
        <v>25</v>
      </c>
      <c r="F821" s="18" t="str">
        <f t="shared" si="1"/>
        <v>No</v>
      </c>
      <c r="G821" s="26" t="s">
        <v>25</v>
      </c>
      <c r="H821" s="18" t="str">
        <f t="shared" si="2"/>
        <v>None</v>
      </c>
      <c r="K821" s="20"/>
      <c r="L821" s="21" t="str">
        <f>'AI - 1'!A820</f>
        <v>No</v>
      </c>
      <c r="M821" s="21" t="str">
        <f>'AI - 2'!A820</f>
        <v>No</v>
      </c>
      <c r="N821" s="21" t="str">
        <f>'AI  - 3'!A820</f>
        <v>No</v>
      </c>
      <c r="O821" s="10">
        <f t="shared" si="3"/>
        <v>0</v>
      </c>
      <c r="P821" s="21" t="str">
        <f>'AI - 1'!B820</f>
        <v>No</v>
      </c>
      <c r="Q821" s="21" t="str">
        <f>'AI - 2'!B820</f>
        <v>No</v>
      </c>
      <c r="R821" s="21" t="str">
        <f>'AI  - 3'!B820</f>
        <v>No</v>
      </c>
      <c r="S821" s="10">
        <f t="shared" si="4"/>
        <v>0</v>
      </c>
      <c r="T821" s="22" t="str">
        <f t="shared" si="5"/>
        <v>No</v>
      </c>
      <c r="U821" s="23"/>
      <c r="V821" s="10"/>
      <c r="W821" s="7"/>
      <c r="X821" s="24"/>
      <c r="Y821" s="25"/>
      <c r="Z821" s="27"/>
      <c r="AA821" s="27"/>
      <c r="AB821" s="28"/>
      <c r="AC821" s="27"/>
      <c r="AD821" s="27"/>
      <c r="AE821" s="27"/>
      <c r="AF821" s="28"/>
      <c r="AG821" s="27"/>
    </row>
    <row r="822" ht="15.75" hidden="1" customHeight="1">
      <c r="A822" s="16"/>
      <c r="B822" s="12">
        <v>282.0</v>
      </c>
      <c r="C822" s="7" t="s">
        <v>1677</v>
      </c>
      <c r="D822" s="7" t="s">
        <v>1678</v>
      </c>
      <c r="E822" s="26" t="s">
        <v>25</v>
      </c>
      <c r="F822" s="18" t="str">
        <f t="shared" si="1"/>
        <v>No</v>
      </c>
      <c r="G822" s="26" t="s">
        <v>25</v>
      </c>
      <c r="H822" s="18" t="str">
        <f t="shared" si="2"/>
        <v>None</v>
      </c>
      <c r="K822" s="20"/>
      <c r="L822" s="21" t="str">
        <f>'AI - 1'!A821</f>
        <v>No</v>
      </c>
      <c r="M822" s="21" t="str">
        <f>'AI - 2'!A821</f>
        <v>No</v>
      </c>
      <c r="N822" s="21" t="str">
        <f>'AI  - 3'!A821</f>
        <v>No</v>
      </c>
      <c r="O822" s="10">
        <f t="shared" si="3"/>
        <v>0</v>
      </c>
      <c r="P822" s="21" t="str">
        <f>'AI - 1'!B821</f>
        <v>No</v>
      </c>
      <c r="Q822" s="21" t="str">
        <f>'AI - 2'!B821</f>
        <v>No</v>
      </c>
      <c r="R822" s="21" t="str">
        <f>'AI  - 3'!B821</f>
        <v>No</v>
      </c>
      <c r="S822" s="10">
        <f t="shared" si="4"/>
        <v>0</v>
      </c>
      <c r="T822" s="22" t="str">
        <f t="shared" si="5"/>
        <v>No</v>
      </c>
      <c r="U822" s="23"/>
      <c r="V822" s="10"/>
      <c r="W822" s="7"/>
      <c r="X822" s="24"/>
      <c r="Y822" s="25"/>
      <c r="Z822" s="27"/>
      <c r="AA822" s="27"/>
      <c r="AB822" s="28"/>
      <c r="AC822" s="27"/>
      <c r="AD822" s="27"/>
      <c r="AE822" s="27"/>
      <c r="AF822" s="28"/>
      <c r="AG822" s="27"/>
    </row>
    <row r="823" ht="15.75" hidden="1" customHeight="1">
      <c r="A823" s="16"/>
      <c r="B823" s="12">
        <v>88.0</v>
      </c>
      <c r="C823" s="7" t="s">
        <v>1679</v>
      </c>
      <c r="D823" s="7" t="s">
        <v>1680</v>
      </c>
      <c r="E823" s="26" t="s">
        <v>25</v>
      </c>
      <c r="F823" s="18" t="str">
        <f t="shared" si="1"/>
        <v>No</v>
      </c>
      <c r="G823" s="26" t="s">
        <v>25</v>
      </c>
      <c r="H823" s="18" t="str">
        <f t="shared" si="2"/>
        <v>None</v>
      </c>
      <c r="K823" s="20"/>
      <c r="L823" s="21" t="str">
        <f>'AI - 1'!A822</f>
        <v>No</v>
      </c>
      <c r="M823" s="21" t="str">
        <f>'AI - 2'!A822</f>
        <v>No</v>
      </c>
      <c r="N823" s="21" t="str">
        <f>'AI  - 3'!A822</f>
        <v>No</v>
      </c>
      <c r="O823" s="10">
        <f t="shared" si="3"/>
        <v>0</v>
      </c>
      <c r="P823" s="21" t="str">
        <f>'AI - 1'!B822</f>
        <v>No</v>
      </c>
      <c r="Q823" s="21" t="str">
        <f>'AI - 2'!B822</f>
        <v>No</v>
      </c>
      <c r="R823" s="21" t="str">
        <f>'AI  - 3'!B822</f>
        <v>No</v>
      </c>
      <c r="S823" s="10">
        <f t="shared" si="4"/>
        <v>0</v>
      </c>
      <c r="T823" s="22" t="str">
        <f t="shared" si="5"/>
        <v>No</v>
      </c>
      <c r="U823" s="23"/>
      <c r="V823" s="10"/>
      <c r="W823" s="7"/>
      <c r="X823" s="24"/>
      <c r="Y823" s="25"/>
      <c r="Z823" s="27"/>
      <c r="AA823" s="27"/>
      <c r="AB823" s="28"/>
      <c r="AC823" s="27"/>
      <c r="AD823" s="27"/>
      <c r="AE823" s="27"/>
      <c r="AF823" s="28"/>
      <c r="AG823" s="27"/>
    </row>
    <row r="824" ht="15.75" hidden="1" customHeight="1">
      <c r="A824" s="16"/>
      <c r="B824" s="12">
        <v>879.0</v>
      </c>
      <c r="C824" s="7" t="s">
        <v>1681</v>
      </c>
      <c r="D824" s="7" t="s">
        <v>1682</v>
      </c>
      <c r="E824" s="26" t="s">
        <v>25</v>
      </c>
      <c r="F824" s="18" t="str">
        <f t="shared" si="1"/>
        <v>No</v>
      </c>
      <c r="G824" s="26" t="s">
        <v>25</v>
      </c>
      <c r="H824" s="18" t="str">
        <f t="shared" si="2"/>
        <v>None</v>
      </c>
      <c r="K824" s="20"/>
      <c r="L824" s="21" t="str">
        <f>'AI - 1'!A823</f>
        <v>No</v>
      </c>
      <c r="M824" s="21" t="str">
        <f>'AI - 2'!A823</f>
        <v>No</v>
      </c>
      <c r="N824" s="21" t="str">
        <f>'AI  - 3'!A823</f>
        <v>No</v>
      </c>
      <c r="O824" s="10">
        <f t="shared" si="3"/>
        <v>0</v>
      </c>
      <c r="P824" s="21" t="str">
        <f>'AI - 1'!B823</f>
        <v>No</v>
      </c>
      <c r="Q824" s="21" t="str">
        <f>'AI - 2'!B823</f>
        <v>No</v>
      </c>
      <c r="R824" s="21" t="str">
        <f>'AI  - 3'!B823</f>
        <v>No</v>
      </c>
      <c r="S824" s="10">
        <f t="shared" si="4"/>
        <v>0</v>
      </c>
      <c r="T824" s="22" t="str">
        <f t="shared" si="5"/>
        <v>No</v>
      </c>
      <c r="U824" s="23"/>
      <c r="V824" s="10"/>
      <c r="W824" s="7"/>
      <c r="X824" s="24"/>
      <c r="Y824" s="25"/>
      <c r="Z824" s="27"/>
      <c r="AA824" s="27"/>
      <c r="AB824" s="28"/>
      <c r="AC824" s="27"/>
      <c r="AD824" s="27"/>
      <c r="AE824" s="27"/>
      <c r="AF824" s="28"/>
      <c r="AG824" s="27"/>
    </row>
    <row r="825" ht="15.75" hidden="1" customHeight="1">
      <c r="A825" s="16"/>
      <c r="B825" s="12">
        <v>265.0</v>
      </c>
      <c r="C825" s="7" t="s">
        <v>1683</v>
      </c>
      <c r="D825" s="7" t="s">
        <v>1684</v>
      </c>
      <c r="E825" s="26" t="s">
        <v>25</v>
      </c>
      <c r="F825" s="18" t="str">
        <f t="shared" si="1"/>
        <v>No</v>
      </c>
      <c r="G825" s="26" t="s">
        <v>25</v>
      </c>
      <c r="H825" s="18" t="str">
        <f t="shared" si="2"/>
        <v>None</v>
      </c>
      <c r="K825" s="20"/>
      <c r="L825" s="21" t="str">
        <f>'AI - 1'!A824</f>
        <v>No</v>
      </c>
      <c r="M825" s="21" t="str">
        <f>'AI - 2'!A824</f>
        <v>No</v>
      </c>
      <c r="N825" s="21" t="str">
        <f>'AI  - 3'!A824</f>
        <v>No</v>
      </c>
      <c r="O825" s="10">
        <f t="shared" si="3"/>
        <v>0</v>
      </c>
      <c r="P825" s="21" t="str">
        <f>'AI - 1'!B824</f>
        <v>No</v>
      </c>
      <c r="Q825" s="21" t="str">
        <f>'AI - 2'!B824</f>
        <v>No</v>
      </c>
      <c r="R825" s="21" t="str">
        <f>'AI  - 3'!B824</f>
        <v>No</v>
      </c>
      <c r="S825" s="10">
        <f t="shared" si="4"/>
        <v>0</v>
      </c>
      <c r="T825" s="22" t="str">
        <f t="shared" si="5"/>
        <v>No</v>
      </c>
      <c r="U825" s="23"/>
      <c r="V825" s="10"/>
      <c r="W825" s="7"/>
      <c r="X825" s="24"/>
      <c r="Y825" s="25"/>
      <c r="Z825" s="7"/>
      <c r="AA825" s="7"/>
      <c r="AB825" s="24"/>
      <c r="AC825" s="25"/>
      <c r="AD825" s="7"/>
      <c r="AE825" s="7"/>
      <c r="AF825" s="24"/>
      <c r="AG825" s="25"/>
    </row>
    <row r="826" ht="15.75" hidden="1" customHeight="1">
      <c r="A826" s="16"/>
      <c r="B826" s="12">
        <v>181.0</v>
      </c>
      <c r="C826" s="7" t="s">
        <v>1685</v>
      </c>
      <c r="D826" s="7" t="s">
        <v>1686</v>
      </c>
      <c r="E826" s="26" t="s">
        <v>25</v>
      </c>
      <c r="F826" s="18" t="str">
        <f t="shared" si="1"/>
        <v>No</v>
      </c>
      <c r="G826" s="26" t="s">
        <v>25</v>
      </c>
      <c r="H826" s="18" t="str">
        <f t="shared" si="2"/>
        <v>None</v>
      </c>
      <c r="K826" s="20"/>
      <c r="L826" s="21" t="str">
        <f>'AI - 1'!A825</f>
        <v>No</v>
      </c>
      <c r="M826" s="21" t="str">
        <f>'AI - 2'!A825</f>
        <v>No</v>
      </c>
      <c r="N826" s="21" t="str">
        <f>'AI  - 3'!A825</f>
        <v>No</v>
      </c>
      <c r="O826" s="10">
        <f t="shared" si="3"/>
        <v>0</v>
      </c>
      <c r="P826" s="21" t="str">
        <f>'AI - 1'!B825</f>
        <v>No</v>
      </c>
      <c r="Q826" s="21" t="str">
        <f>'AI - 2'!B825</f>
        <v>No</v>
      </c>
      <c r="R826" s="21" t="str">
        <f>'AI  - 3'!B825</f>
        <v>No</v>
      </c>
      <c r="S826" s="10">
        <f t="shared" si="4"/>
        <v>0</v>
      </c>
      <c r="T826" s="22" t="str">
        <f t="shared" si="5"/>
        <v>No</v>
      </c>
      <c r="U826" s="23"/>
      <c r="V826" s="10"/>
      <c r="W826" s="7"/>
      <c r="X826" s="24"/>
      <c r="Y826" s="25"/>
      <c r="Z826" s="7"/>
      <c r="AA826" s="7"/>
      <c r="AB826" s="24"/>
      <c r="AC826" s="25"/>
      <c r="AD826" s="7"/>
      <c r="AE826" s="7"/>
      <c r="AF826" s="24"/>
      <c r="AG826" s="25"/>
    </row>
    <row r="827" ht="15.75" hidden="1" customHeight="1">
      <c r="A827" s="16"/>
      <c r="B827" s="12">
        <v>750.0</v>
      </c>
      <c r="C827" s="7" t="s">
        <v>1687</v>
      </c>
      <c r="D827" s="7" t="s">
        <v>1688</v>
      </c>
      <c r="E827" s="26" t="s">
        <v>25</v>
      </c>
      <c r="F827" s="18" t="str">
        <f t="shared" si="1"/>
        <v>No</v>
      </c>
      <c r="G827" s="26" t="s">
        <v>25</v>
      </c>
      <c r="H827" s="18" t="str">
        <f t="shared" si="2"/>
        <v>None</v>
      </c>
      <c r="K827" s="20"/>
      <c r="L827" s="21" t="str">
        <f>'AI - 1'!A826</f>
        <v>No</v>
      </c>
      <c r="M827" s="21" t="str">
        <f>'AI - 2'!A826</f>
        <v>No</v>
      </c>
      <c r="N827" s="21" t="str">
        <f>'AI  - 3'!A826</f>
        <v>No</v>
      </c>
      <c r="O827" s="10">
        <f t="shared" si="3"/>
        <v>0</v>
      </c>
      <c r="P827" s="21" t="str">
        <f>'AI - 1'!B826</f>
        <v>No</v>
      </c>
      <c r="Q827" s="21" t="str">
        <f>'AI - 2'!B826</f>
        <v>No</v>
      </c>
      <c r="R827" s="21" t="str">
        <f>'AI  - 3'!B826</f>
        <v>No</v>
      </c>
      <c r="S827" s="10">
        <f t="shared" si="4"/>
        <v>0</v>
      </c>
      <c r="T827" s="22" t="str">
        <f t="shared" si="5"/>
        <v>No</v>
      </c>
      <c r="U827" s="23"/>
      <c r="V827" s="10"/>
      <c r="W827" s="7"/>
      <c r="X827" s="24"/>
      <c r="Y827" s="25"/>
      <c r="Z827" s="27"/>
      <c r="AA827" s="27"/>
      <c r="AB827" s="28"/>
      <c r="AC827" s="27"/>
      <c r="AD827" s="27"/>
      <c r="AE827" s="27"/>
      <c r="AF827" s="28"/>
      <c r="AG827" s="27"/>
    </row>
    <row r="828" ht="15.75" hidden="1" customHeight="1">
      <c r="A828" s="16"/>
      <c r="B828" s="12">
        <v>432.0</v>
      </c>
      <c r="C828" s="7" t="s">
        <v>1689</v>
      </c>
      <c r="D828" s="7" t="s">
        <v>1690</v>
      </c>
      <c r="E828" s="26" t="s">
        <v>25</v>
      </c>
      <c r="F828" s="18" t="str">
        <f t="shared" si="1"/>
        <v>No</v>
      </c>
      <c r="G828" s="26" t="s">
        <v>25</v>
      </c>
      <c r="H828" s="18" t="str">
        <f t="shared" si="2"/>
        <v>None</v>
      </c>
      <c r="K828" s="20"/>
      <c r="L828" s="21" t="str">
        <f>'AI - 1'!A827</f>
        <v>No</v>
      </c>
      <c r="M828" s="21" t="str">
        <f>'AI - 2'!A827</f>
        <v>No</v>
      </c>
      <c r="N828" s="21" t="str">
        <f>'AI  - 3'!A827</f>
        <v>No</v>
      </c>
      <c r="O828" s="10">
        <f t="shared" si="3"/>
        <v>0</v>
      </c>
      <c r="P828" s="21" t="str">
        <f>'AI - 1'!B827</f>
        <v>No</v>
      </c>
      <c r="Q828" s="21" t="str">
        <f>'AI - 2'!B827</f>
        <v>No</v>
      </c>
      <c r="R828" s="21" t="str">
        <f>'AI  - 3'!B827</f>
        <v>No</v>
      </c>
      <c r="S828" s="10">
        <f t="shared" si="4"/>
        <v>0</v>
      </c>
      <c r="T828" s="22" t="str">
        <f t="shared" si="5"/>
        <v>No</v>
      </c>
      <c r="U828" s="23"/>
      <c r="V828" s="10"/>
      <c r="W828" s="7"/>
      <c r="X828" s="24"/>
      <c r="Y828" s="25"/>
      <c r="Z828" s="27"/>
      <c r="AA828" s="27"/>
      <c r="AB828" s="28"/>
      <c r="AC828" s="27"/>
      <c r="AD828" s="27"/>
      <c r="AE828" s="27"/>
      <c r="AF828" s="28"/>
      <c r="AG828" s="27"/>
    </row>
    <row r="829" ht="15.75" hidden="1" customHeight="1">
      <c r="A829" s="16"/>
      <c r="B829" s="12">
        <v>164.0</v>
      </c>
      <c r="C829" s="7" t="s">
        <v>1691</v>
      </c>
      <c r="D829" s="7" t="s">
        <v>1692</v>
      </c>
      <c r="E829" s="26" t="s">
        <v>25</v>
      </c>
      <c r="F829" s="18" t="str">
        <f t="shared" si="1"/>
        <v>No</v>
      </c>
      <c r="G829" s="26" t="s">
        <v>25</v>
      </c>
      <c r="H829" s="18" t="str">
        <f t="shared" si="2"/>
        <v>None</v>
      </c>
      <c r="K829" s="20"/>
      <c r="L829" s="21" t="str">
        <f>'AI - 1'!A828</f>
        <v>No</v>
      </c>
      <c r="M829" s="21" t="str">
        <f>'AI - 2'!A828</f>
        <v>No</v>
      </c>
      <c r="N829" s="21" t="str">
        <f>'AI  - 3'!A828</f>
        <v>No</v>
      </c>
      <c r="O829" s="10">
        <f t="shared" si="3"/>
        <v>0</v>
      </c>
      <c r="P829" s="21" t="str">
        <f>'AI - 1'!B828</f>
        <v>No</v>
      </c>
      <c r="Q829" s="21" t="str">
        <f>'AI - 2'!B828</f>
        <v>No</v>
      </c>
      <c r="R829" s="21" t="str">
        <f>'AI  - 3'!B828</f>
        <v>No</v>
      </c>
      <c r="S829" s="10">
        <f t="shared" si="4"/>
        <v>0</v>
      </c>
      <c r="T829" s="22" t="str">
        <f t="shared" si="5"/>
        <v>No</v>
      </c>
      <c r="U829" s="23"/>
      <c r="V829" s="10"/>
      <c r="W829" s="7"/>
      <c r="X829" s="24"/>
      <c r="Y829" s="25"/>
      <c r="Z829" s="27"/>
      <c r="AA829" s="27"/>
      <c r="AB829" s="28"/>
      <c r="AC829" s="27"/>
      <c r="AD829" s="27"/>
      <c r="AE829" s="27"/>
      <c r="AF829" s="28"/>
      <c r="AG829" s="27"/>
    </row>
    <row r="830" ht="15.75" hidden="1" customHeight="1">
      <c r="A830" s="16"/>
      <c r="B830" s="12">
        <v>792.0</v>
      </c>
      <c r="C830" s="7" t="s">
        <v>1693</v>
      </c>
      <c r="D830" s="7" t="s">
        <v>1694</v>
      </c>
      <c r="E830" s="26" t="s">
        <v>25</v>
      </c>
      <c r="F830" s="18" t="str">
        <f t="shared" si="1"/>
        <v>No</v>
      </c>
      <c r="G830" s="26" t="s">
        <v>25</v>
      </c>
      <c r="H830" s="18" t="str">
        <f t="shared" si="2"/>
        <v>None</v>
      </c>
      <c r="K830" s="20"/>
      <c r="L830" s="21" t="str">
        <f>'AI - 1'!A829</f>
        <v>No</v>
      </c>
      <c r="M830" s="21" t="str">
        <f>'AI - 2'!A829</f>
        <v>No</v>
      </c>
      <c r="N830" s="21" t="str">
        <f>'AI  - 3'!A829</f>
        <v>No</v>
      </c>
      <c r="O830" s="10">
        <f t="shared" si="3"/>
        <v>0</v>
      </c>
      <c r="P830" s="21" t="str">
        <f>'AI - 1'!B829</f>
        <v>No</v>
      </c>
      <c r="Q830" s="21" t="str">
        <f>'AI - 2'!B829</f>
        <v>No</v>
      </c>
      <c r="R830" s="21" t="str">
        <f>'AI  - 3'!B829</f>
        <v>No</v>
      </c>
      <c r="S830" s="10">
        <f t="shared" si="4"/>
        <v>0</v>
      </c>
      <c r="T830" s="22" t="str">
        <f t="shared" si="5"/>
        <v>No</v>
      </c>
      <c r="U830" s="23"/>
      <c r="V830" s="10"/>
      <c r="W830" s="7"/>
      <c r="X830" s="24"/>
      <c r="Y830" s="25"/>
      <c r="Z830" s="27"/>
      <c r="AA830" s="27"/>
      <c r="AB830" s="28"/>
      <c r="AC830" s="27"/>
      <c r="AD830" s="27"/>
      <c r="AE830" s="27"/>
      <c r="AF830" s="28"/>
      <c r="AG830" s="27"/>
    </row>
    <row r="831" ht="15.75" hidden="1" customHeight="1">
      <c r="A831" s="16"/>
      <c r="B831" s="12">
        <v>626.0</v>
      </c>
      <c r="C831" s="7" t="s">
        <v>1695</v>
      </c>
      <c r="D831" s="7" t="s">
        <v>1696</v>
      </c>
      <c r="E831" s="26" t="s">
        <v>25</v>
      </c>
      <c r="F831" s="18" t="str">
        <f t="shared" si="1"/>
        <v>No</v>
      </c>
      <c r="G831" s="26" t="s">
        <v>25</v>
      </c>
      <c r="H831" s="18" t="str">
        <f t="shared" si="2"/>
        <v>None</v>
      </c>
      <c r="K831" s="20"/>
      <c r="L831" s="21" t="str">
        <f>'AI - 1'!A830</f>
        <v>No</v>
      </c>
      <c r="M831" s="21" t="str">
        <f>'AI - 2'!A830</f>
        <v>No</v>
      </c>
      <c r="N831" s="21" t="str">
        <f>'AI  - 3'!A830</f>
        <v>No</v>
      </c>
      <c r="O831" s="10">
        <f t="shared" si="3"/>
        <v>0</v>
      </c>
      <c r="P831" s="21" t="str">
        <f>'AI - 1'!B830</f>
        <v>No</v>
      </c>
      <c r="Q831" s="21" t="str">
        <f>'AI - 2'!B830</f>
        <v>No</v>
      </c>
      <c r="R831" s="21" t="str">
        <f>'AI  - 3'!B830</f>
        <v>No</v>
      </c>
      <c r="S831" s="10">
        <f t="shared" si="4"/>
        <v>0</v>
      </c>
      <c r="T831" s="22" t="str">
        <f t="shared" si="5"/>
        <v>No</v>
      </c>
      <c r="U831" s="23"/>
      <c r="V831" s="10"/>
      <c r="W831" s="7"/>
      <c r="X831" s="24"/>
      <c r="Y831" s="25"/>
      <c r="Z831" s="27"/>
      <c r="AA831" s="27"/>
      <c r="AB831" s="28"/>
      <c r="AC831" s="27"/>
      <c r="AD831" s="27"/>
      <c r="AE831" s="27"/>
      <c r="AF831" s="28"/>
      <c r="AG831" s="27"/>
    </row>
    <row r="832" ht="15.75" hidden="1" customHeight="1">
      <c r="A832" s="16"/>
      <c r="B832" s="12">
        <v>157.0</v>
      </c>
      <c r="C832" s="7" t="s">
        <v>1697</v>
      </c>
      <c r="D832" s="7" t="s">
        <v>1698</v>
      </c>
      <c r="E832" s="26" t="s">
        <v>25</v>
      </c>
      <c r="F832" s="18" t="str">
        <f t="shared" si="1"/>
        <v>No</v>
      </c>
      <c r="G832" s="26" t="s">
        <v>25</v>
      </c>
      <c r="H832" s="18" t="str">
        <f t="shared" si="2"/>
        <v>None</v>
      </c>
      <c r="K832" s="20"/>
      <c r="L832" s="21" t="str">
        <f>'AI - 1'!A831</f>
        <v>No</v>
      </c>
      <c r="M832" s="21" t="str">
        <f>'AI - 2'!A831</f>
        <v>No</v>
      </c>
      <c r="N832" s="21" t="str">
        <f>'AI  - 3'!A831</f>
        <v>No</v>
      </c>
      <c r="O832" s="10">
        <f t="shared" si="3"/>
        <v>0</v>
      </c>
      <c r="P832" s="21" t="str">
        <f>'AI - 1'!B831</f>
        <v>No</v>
      </c>
      <c r="Q832" s="21" t="str">
        <f>'AI - 2'!B831</f>
        <v>No</v>
      </c>
      <c r="R832" s="21" t="str">
        <f>'AI  - 3'!B831</f>
        <v>No</v>
      </c>
      <c r="S832" s="10">
        <f t="shared" si="4"/>
        <v>0</v>
      </c>
      <c r="T832" s="22" t="str">
        <f t="shared" si="5"/>
        <v>No</v>
      </c>
      <c r="U832" s="23"/>
      <c r="V832" s="10"/>
      <c r="W832" s="7"/>
      <c r="X832" s="24"/>
      <c r="Y832" s="25"/>
      <c r="Z832" s="27"/>
      <c r="AA832" s="27"/>
      <c r="AB832" s="28"/>
      <c r="AC832" s="27"/>
      <c r="AD832" s="27"/>
      <c r="AE832" s="27"/>
      <c r="AF832" s="28"/>
      <c r="AG832" s="27"/>
    </row>
    <row r="833" ht="15.75" hidden="1" customHeight="1">
      <c r="A833" s="16"/>
      <c r="B833" s="12">
        <v>662.0</v>
      </c>
      <c r="C833" s="7" t="s">
        <v>1699</v>
      </c>
      <c r="D833" s="7" t="s">
        <v>1700</v>
      </c>
      <c r="E833" s="26" t="s">
        <v>25</v>
      </c>
      <c r="F833" s="18" t="str">
        <f t="shared" si="1"/>
        <v>No</v>
      </c>
      <c r="G833" s="26" t="s">
        <v>25</v>
      </c>
      <c r="H833" s="18" t="str">
        <f t="shared" si="2"/>
        <v>None</v>
      </c>
      <c r="K833" s="20"/>
      <c r="L833" s="21" t="str">
        <f>'AI - 1'!A832</f>
        <v>No</v>
      </c>
      <c r="M833" s="21" t="str">
        <f>'AI - 2'!A832</f>
        <v>No</v>
      </c>
      <c r="N833" s="21" t="str">
        <f>'AI  - 3'!A832</f>
        <v>No</v>
      </c>
      <c r="O833" s="10">
        <f t="shared" si="3"/>
        <v>0</v>
      </c>
      <c r="P833" s="21" t="str">
        <f>'AI - 1'!B832</f>
        <v>No</v>
      </c>
      <c r="Q833" s="21" t="str">
        <f>'AI - 2'!B832</f>
        <v>No</v>
      </c>
      <c r="R833" s="21" t="str">
        <f>'AI  - 3'!B832</f>
        <v>No</v>
      </c>
      <c r="S833" s="10">
        <f t="shared" si="4"/>
        <v>0</v>
      </c>
      <c r="T833" s="22" t="str">
        <f t="shared" si="5"/>
        <v>No</v>
      </c>
      <c r="U833" s="23"/>
      <c r="V833" s="10"/>
      <c r="W833" s="7"/>
      <c r="X833" s="24"/>
      <c r="Y833" s="25"/>
      <c r="Z833" s="7"/>
      <c r="AA833" s="7"/>
      <c r="AB833" s="24"/>
      <c r="AC833" s="25"/>
      <c r="AD833" s="7"/>
      <c r="AE833" s="7"/>
      <c r="AF833" s="24"/>
      <c r="AG833" s="25"/>
    </row>
    <row r="834" ht="15.75" hidden="1" customHeight="1">
      <c r="A834" s="16"/>
      <c r="B834" s="12">
        <v>826.0</v>
      </c>
      <c r="C834" s="7" t="s">
        <v>1701</v>
      </c>
      <c r="D834" s="7" t="s">
        <v>1702</v>
      </c>
      <c r="E834" s="26" t="s">
        <v>25</v>
      </c>
      <c r="F834" s="18" t="str">
        <f t="shared" si="1"/>
        <v>No</v>
      </c>
      <c r="G834" s="26" t="s">
        <v>25</v>
      </c>
      <c r="H834" s="18" t="str">
        <f t="shared" si="2"/>
        <v>None</v>
      </c>
      <c r="K834" s="20"/>
      <c r="L834" s="21" t="str">
        <f>'AI - 1'!A833</f>
        <v>No</v>
      </c>
      <c r="M834" s="21" t="str">
        <f>'AI - 2'!A833</f>
        <v>No</v>
      </c>
      <c r="N834" s="21" t="str">
        <f>'AI  - 3'!A833</f>
        <v>No</v>
      </c>
      <c r="O834" s="10">
        <f t="shared" si="3"/>
        <v>0</v>
      </c>
      <c r="P834" s="21" t="str">
        <f>'AI - 1'!B833</f>
        <v>No</v>
      </c>
      <c r="Q834" s="21" t="str">
        <f>'AI - 2'!B833</f>
        <v>No</v>
      </c>
      <c r="R834" s="21" t="str">
        <f>'AI  - 3'!B833</f>
        <v>No</v>
      </c>
      <c r="S834" s="10">
        <f t="shared" si="4"/>
        <v>0</v>
      </c>
      <c r="T834" s="22" t="str">
        <f t="shared" si="5"/>
        <v>No</v>
      </c>
      <c r="U834" s="23"/>
      <c r="V834" s="10"/>
      <c r="W834" s="7"/>
      <c r="X834" s="24"/>
      <c r="Y834" s="25"/>
      <c r="Z834" s="7"/>
      <c r="AA834" s="7"/>
      <c r="AB834" s="24"/>
      <c r="AC834" s="25"/>
      <c r="AD834" s="7"/>
      <c r="AE834" s="7"/>
      <c r="AF834" s="24"/>
      <c r="AG834" s="25"/>
    </row>
    <row r="835" ht="15.75" hidden="1" customHeight="1">
      <c r="A835" s="16"/>
      <c r="B835" s="12">
        <v>935.0</v>
      </c>
      <c r="C835" s="7" t="s">
        <v>1703</v>
      </c>
      <c r="D835" s="7" t="s">
        <v>1704</v>
      </c>
      <c r="E835" s="26" t="s">
        <v>25</v>
      </c>
      <c r="F835" s="18" t="str">
        <f t="shared" si="1"/>
        <v>No</v>
      </c>
      <c r="G835" s="26" t="s">
        <v>25</v>
      </c>
      <c r="H835" s="18" t="str">
        <f t="shared" si="2"/>
        <v>None</v>
      </c>
      <c r="K835" s="20"/>
      <c r="L835" s="21" t="str">
        <f>'AI - 1'!A834</f>
        <v>No</v>
      </c>
      <c r="M835" s="21" t="str">
        <f>'AI - 2'!A834</f>
        <v>No</v>
      </c>
      <c r="N835" s="21" t="str">
        <f>'AI  - 3'!A834</f>
        <v>No</v>
      </c>
      <c r="O835" s="10">
        <f t="shared" si="3"/>
        <v>0</v>
      </c>
      <c r="P835" s="21" t="str">
        <f>'AI - 1'!B834</f>
        <v>No</v>
      </c>
      <c r="Q835" s="21" t="str">
        <f>'AI - 2'!B834</f>
        <v>No</v>
      </c>
      <c r="R835" s="21" t="str">
        <f>'AI  - 3'!B834</f>
        <v>No</v>
      </c>
      <c r="S835" s="10">
        <f t="shared" si="4"/>
        <v>0</v>
      </c>
      <c r="T835" s="22" t="str">
        <f t="shared" si="5"/>
        <v>No</v>
      </c>
      <c r="U835" s="23"/>
      <c r="V835" s="10"/>
      <c r="W835" s="7"/>
      <c r="X835" s="24"/>
      <c r="Y835" s="25"/>
      <c r="Z835" s="27"/>
      <c r="AA835" s="27"/>
      <c r="AB835" s="28"/>
      <c r="AC835" s="27"/>
      <c r="AD835" s="27"/>
      <c r="AE835" s="27"/>
      <c r="AF835" s="28"/>
      <c r="AG835" s="27"/>
    </row>
    <row r="836" ht="15.75" hidden="1" customHeight="1">
      <c r="A836" s="16"/>
      <c r="B836" s="12">
        <v>456.0</v>
      </c>
      <c r="C836" s="7" t="s">
        <v>1705</v>
      </c>
      <c r="D836" s="7" t="s">
        <v>1706</v>
      </c>
      <c r="E836" s="26" t="s">
        <v>25</v>
      </c>
      <c r="F836" s="18" t="str">
        <f t="shared" si="1"/>
        <v>No</v>
      </c>
      <c r="G836" s="26" t="s">
        <v>25</v>
      </c>
      <c r="H836" s="18" t="str">
        <f t="shared" si="2"/>
        <v>None</v>
      </c>
      <c r="K836" s="20"/>
      <c r="L836" s="21" t="str">
        <f>'AI - 1'!A835</f>
        <v>No</v>
      </c>
      <c r="M836" s="21" t="str">
        <f>'AI - 2'!A835</f>
        <v>No</v>
      </c>
      <c r="N836" s="21" t="str">
        <f>'AI  - 3'!A835</f>
        <v>No</v>
      </c>
      <c r="O836" s="10">
        <f t="shared" si="3"/>
        <v>0</v>
      </c>
      <c r="P836" s="21" t="str">
        <f>'AI - 1'!B835</f>
        <v>No</v>
      </c>
      <c r="Q836" s="21" t="str">
        <f>'AI - 2'!B835</f>
        <v>No</v>
      </c>
      <c r="R836" s="21" t="str">
        <f>'AI  - 3'!B835</f>
        <v>No</v>
      </c>
      <c r="S836" s="10">
        <f t="shared" si="4"/>
        <v>0</v>
      </c>
      <c r="T836" s="22" t="str">
        <f t="shared" si="5"/>
        <v>No</v>
      </c>
      <c r="U836" s="23"/>
      <c r="V836" s="10"/>
      <c r="W836" s="7"/>
      <c r="X836" s="24"/>
      <c r="Y836" s="25"/>
      <c r="Z836" s="27"/>
      <c r="AA836" s="27"/>
      <c r="AB836" s="28"/>
      <c r="AC836" s="27"/>
      <c r="AD836" s="27"/>
      <c r="AE836" s="27"/>
      <c r="AF836" s="28"/>
      <c r="AG836" s="27"/>
    </row>
    <row r="837" ht="15.75" hidden="1" customHeight="1">
      <c r="A837" s="16"/>
      <c r="B837" s="12">
        <v>463.0</v>
      </c>
      <c r="C837" s="7" t="s">
        <v>1707</v>
      </c>
      <c r="D837" s="7" t="s">
        <v>1708</v>
      </c>
      <c r="E837" s="26" t="s">
        <v>25</v>
      </c>
      <c r="F837" s="18" t="str">
        <f t="shared" si="1"/>
        <v>No</v>
      </c>
      <c r="G837" s="26" t="s">
        <v>25</v>
      </c>
      <c r="H837" s="18" t="str">
        <f t="shared" si="2"/>
        <v>None</v>
      </c>
      <c r="K837" s="20"/>
      <c r="L837" s="21" t="str">
        <f>'AI - 1'!A836</f>
        <v>No</v>
      </c>
      <c r="M837" s="21" t="str">
        <f>'AI - 2'!A836</f>
        <v>No</v>
      </c>
      <c r="N837" s="21" t="str">
        <f>'AI  - 3'!A836</f>
        <v>No</v>
      </c>
      <c r="O837" s="10">
        <f t="shared" si="3"/>
        <v>0</v>
      </c>
      <c r="P837" s="21" t="str">
        <f>'AI - 1'!B836</f>
        <v>No</v>
      </c>
      <c r="Q837" s="21" t="str">
        <f>'AI - 2'!B836</f>
        <v>No</v>
      </c>
      <c r="R837" s="21" t="str">
        <f>'AI  - 3'!B836</f>
        <v>No</v>
      </c>
      <c r="S837" s="10">
        <f t="shared" si="4"/>
        <v>0</v>
      </c>
      <c r="T837" s="22" t="str">
        <f t="shared" si="5"/>
        <v>No</v>
      </c>
      <c r="U837" s="23"/>
      <c r="V837" s="10"/>
      <c r="W837" s="7"/>
      <c r="X837" s="24"/>
      <c r="Y837" s="25"/>
      <c r="Z837" s="27"/>
      <c r="AA837" s="27"/>
      <c r="AB837" s="28"/>
      <c r="AC837" s="27"/>
      <c r="AD837" s="27"/>
      <c r="AE837" s="27"/>
      <c r="AF837" s="28"/>
      <c r="AG837" s="27"/>
    </row>
    <row r="838" ht="15.75" hidden="1" customHeight="1">
      <c r="A838" s="16"/>
      <c r="B838" s="12">
        <v>527.0</v>
      </c>
      <c r="C838" s="7" t="s">
        <v>1709</v>
      </c>
      <c r="D838" s="7" t="s">
        <v>1710</v>
      </c>
      <c r="E838" s="26" t="s">
        <v>25</v>
      </c>
      <c r="F838" s="18" t="str">
        <f t="shared" si="1"/>
        <v>No</v>
      </c>
      <c r="G838" s="26" t="s">
        <v>25</v>
      </c>
      <c r="H838" s="18" t="str">
        <f t="shared" si="2"/>
        <v>None</v>
      </c>
      <c r="K838" s="20"/>
      <c r="L838" s="21" t="str">
        <f>'AI - 1'!A837</f>
        <v>No</v>
      </c>
      <c r="M838" s="21" t="str">
        <f>'AI - 2'!A837</f>
        <v>No</v>
      </c>
      <c r="N838" s="21" t="str">
        <f>'AI  - 3'!A837</f>
        <v>No</v>
      </c>
      <c r="O838" s="10">
        <f t="shared" si="3"/>
        <v>0</v>
      </c>
      <c r="P838" s="21" t="str">
        <f>'AI - 1'!B837</f>
        <v>No</v>
      </c>
      <c r="Q838" s="21" t="str">
        <f>'AI - 2'!B837</f>
        <v>No</v>
      </c>
      <c r="R838" s="21" t="str">
        <f>'AI  - 3'!B837</f>
        <v>No</v>
      </c>
      <c r="S838" s="10">
        <f t="shared" si="4"/>
        <v>0</v>
      </c>
      <c r="T838" s="22" t="str">
        <f t="shared" si="5"/>
        <v>No</v>
      </c>
      <c r="U838" s="23"/>
      <c r="V838" s="10"/>
      <c r="W838" s="7"/>
      <c r="X838" s="24"/>
      <c r="Y838" s="25"/>
      <c r="Z838" s="27"/>
      <c r="AA838" s="27"/>
      <c r="AB838" s="28"/>
      <c r="AC838" s="27"/>
      <c r="AD838" s="27"/>
      <c r="AE838" s="27"/>
      <c r="AF838" s="28"/>
      <c r="AG838" s="27"/>
    </row>
    <row r="839" ht="15.75" hidden="1" customHeight="1">
      <c r="A839" s="16"/>
      <c r="B839" s="12">
        <v>201.0</v>
      </c>
      <c r="C839" s="7" t="s">
        <v>1711</v>
      </c>
      <c r="D839" s="7" t="s">
        <v>1712</v>
      </c>
      <c r="E839" s="26" t="s">
        <v>25</v>
      </c>
      <c r="F839" s="18" t="str">
        <f t="shared" si="1"/>
        <v>No</v>
      </c>
      <c r="G839" s="26" t="s">
        <v>25</v>
      </c>
      <c r="H839" s="18" t="str">
        <f t="shared" si="2"/>
        <v>None</v>
      </c>
      <c r="K839" s="20"/>
      <c r="L839" s="21" t="str">
        <f>'AI - 1'!A838</f>
        <v>No</v>
      </c>
      <c r="M839" s="21" t="str">
        <f>'AI - 2'!A838</f>
        <v>No</v>
      </c>
      <c r="N839" s="21" t="str">
        <f>'AI  - 3'!A838</f>
        <v>No</v>
      </c>
      <c r="O839" s="10">
        <f t="shared" si="3"/>
        <v>0</v>
      </c>
      <c r="P839" s="21" t="str">
        <f>'AI - 1'!B838</f>
        <v>No</v>
      </c>
      <c r="Q839" s="21" t="str">
        <f>'AI - 2'!B838</f>
        <v>No</v>
      </c>
      <c r="R839" s="21" t="str">
        <f>'AI  - 3'!B838</f>
        <v>No</v>
      </c>
      <c r="S839" s="10">
        <f t="shared" si="4"/>
        <v>0</v>
      </c>
      <c r="T839" s="22" t="str">
        <f t="shared" si="5"/>
        <v>No</v>
      </c>
      <c r="U839" s="23"/>
      <c r="V839" s="10"/>
      <c r="W839" s="7"/>
      <c r="X839" s="24"/>
      <c r="Y839" s="25"/>
      <c r="Z839" s="27"/>
      <c r="AA839" s="27"/>
      <c r="AB839" s="28"/>
      <c r="AC839" s="27"/>
      <c r="AD839" s="27"/>
      <c r="AE839" s="27"/>
      <c r="AF839" s="28"/>
      <c r="AG839" s="27"/>
    </row>
    <row r="840" ht="15.75" hidden="1" customHeight="1">
      <c r="A840" s="16"/>
      <c r="B840" s="12">
        <v>165.0</v>
      </c>
      <c r="C840" s="7" t="s">
        <v>225</v>
      </c>
      <c r="D840" s="7" t="s">
        <v>1713</v>
      </c>
      <c r="E840" s="17" t="s">
        <v>21</v>
      </c>
      <c r="F840" s="18" t="str">
        <f t="shared" si="1"/>
        <v>Yes</v>
      </c>
      <c r="G840" s="17" t="s">
        <v>21</v>
      </c>
      <c r="H840" s="18" t="str">
        <f t="shared" si="2"/>
        <v>None</v>
      </c>
      <c r="K840" s="20"/>
      <c r="L840" s="21" t="str">
        <f>'AI - 1'!A839</f>
        <v>Yes</v>
      </c>
      <c r="M840" s="21" t="str">
        <f>'AI - 2'!A839</f>
        <v>Yes</v>
      </c>
      <c r="N840" s="21" t="str">
        <f>'AI  - 3'!A839</f>
        <v>Yes</v>
      </c>
      <c r="O840" s="10">
        <f t="shared" si="3"/>
        <v>3</v>
      </c>
      <c r="P840" s="21" t="str">
        <f>'AI - 1'!B839</f>
        <v>Yes</v>
      </c>
      <c r="Q840" s="21" t="str">
        <f>'AI - 2'!B839</f>
        <v>Yes</v>
      </c>
      <c r="R840" s="21" t="str">
        <f>'AI  - 3'!B839</f>
        <v>Yes</v>
      </c>
      <c r="S840" s="10">
        <f t="shared" si="4"/>
        <v>3</v>
      </c>
      <c r="T840" s="22" t="str">
        <f t="shared" si="5"/>
        <v>Yes</v>
      </c>
      <c r="U840" s="23"/>
      <c r="V840" s="10"/>
      <c r="W840" s="7"/>
      <c r="X840" s="24"/>
      <c r="Y840" s="25"/>
      <c r="Z840" s="27"/>
      <c r="AA840" s="27"/>
      <c r="AB840" s="28"/>
      <c r="AC840" s="27"/>
      <c r="AD840" s="27"/>
      <c r="AE840" s="27"/>
      <c r="AF840" s="28"/>
      <c r="AG840" s="27"/>
    </row>
    <row r="841" ht="15.75" hidden="1" customHeight="1">
      <c r="A841" s="16"/>
      <c r="B841" s="12">
        <v>544.0</v>
      </c>
      <c r="C841" s="7" t="s">
        <v>1714</v>
      </c>
      <c r="D841" s="7" t="s">
        <v>1715</v>
      </c>
      <c r="E841" s="26" t="s">
        <v>25</v>
      </c>
      <c r="F841" s="18" t="str">
        <f t="shared" si="1"/>
        <v>No</v>
      </c>
      <c r="G841" s="26" t="s">
        <v>25</v>
      </c>
      <c r="H841" s="18" t="str">
        <f t="shared" si="2"/>
        <v>None</v>
      </c>
      <c r="K841" s="20"/>
      <c r="L841" s="21" t="str">
        <f>'AI - 1'!A840</f>
        <v>No</v>
      </c>
      <c r="M841" s="21" t="str">
        <f>'AI - 2'!A840</f>
        <v>No</v>
      </c>
      <c r="N841" s="21" t="str">
        <f>'AI  - 3'!A840</f>
        <v>No</v>
      </c>
      <c r="O841" s="10">
        <f t="shared" si="3"/>
        <v>0</v>
      </c>
      <c r="P841" s="21" t="str">
        <f>'AI - 1'!B840</f>
        <v>No</v>
      </c>
      <c r="Q841" s="21" t="str">
        <f>'AI - 2'!B840</f>
        <v>No</v>
      </c>
      <c r="R841" s="21" t="str">
        <f>'AI  - 3'!B840</f>
        <v>No</v>
      </c>
      <c r="S841" s="10">
        <f t="shared" si="4"/>
        <v>0</v>
      </c>
      <c r="T841" s="22" t="str">
        <f t="shared" si="5"/>
        <v>No</v>
      </c>
      <c r="U841" s="23"/>
      <c r="V841" s="10"/>
      <c r="W841" s="7"/>
      <c r="X841" s="24"/>
      <c r="Y841" s="25"/>
      <c r="Z841" s="27"/>
      <c r="AA841" s="27"/>
      <c r="AB841" s="28"/>
      <c r="AC841" s="27"/>
      <c r="AD841" s="27"/>
      <c r="AE841" s="27"/>
      <c r="AF841" s="28"/>
      <c r="AG841" s="27"/>
    </row>
    <row r="842" ht="15.75" customHeight="1">
      <c r="A842" s="16"/>
      <c r="B842" s="12">
        <v>9.0</v>
      </c>
      <c r="C842" s="18" t="s">
        <v>1716</v>
      </c>
      <c r="D842" s="18" t="s">
        <v>1717</v>
      </c>
      <c r="E842" s="30" t="s">
        <v>25</v>
      </c>
      <c r="F842" s="18" t="str">
        <f t="shared" si="1"/>
        <v>Yes</v>
      </c>
      <c r="G842" s="30" t="s">
        <v>25</v>
      </c>
      <c r="H842" s="18" t="str">
        <f t="shared" si="2"/>
        <v>AI Error</v>
      </c>
      <c r="K842" s="20"/>
      <c r="L842" s="21" t="str">
        <f>'AI - 1'!A841</f>
        <v>Yes</v>
      </c>
      <c r="M842" s="21" t="str">
        <f>'AI - 2'!A841</f>
        <v>Yes</v>
      </c>
      <c r="N842" s="21" t="str">
        <f>'AI  - 3'!A841</f>
        <v>Yes</v>
      </c>
      <c r="O842" s="10">
        <f t="shared" si="3"/>
        <v>3</v>
      </c>
      <c r="P842" s="21" t="str">
        <f>'AI - 1'!B841</f>
        <v>Yes</v>
      </c>
      <c r="Q842" s="21" t="str">
        <f>'AI - 2'!B841</f>
        <v>Yes</v>
      </c>
      <c r="R842" s="21" t="str">
        <f>'AI  - 3'!B841</f>
        <v>Yes</v>
      </c>
      <c r="S842" s="10">
        <f t="shared" si="4"/>
        <v>3</v>
      </c>
      <c r="T842" s="22" t="str">
        <f t="shared" si="5"/>
        <v>Yes</v>
      </c>
      <c r="U842" s="23"/>
      <c r="V842" s="10"/>
      <c r="W842" s="7"/>
      <c r="X842" s="24"/>
      <c r="Y842" s="25"/>
      <c r="Z842" s="27"/>
      <c r="AA842" s="27"/>
      <c r="AB842" s="28"/>
      <c r="AC842" s="27"/>
      <c r="AD842" s="27"/>
      <c r="AE842" s="27"/>
      <c r="AF842" s="28"/>
      <c r="AG842" s="27"/>
    </row>
    <row r="843" ht="15.75" hidden="1" customHeight="1">
      <c r="A843" s="16"/>
      <c r="B843" s="12">
        <v>422.0</v>
      </c>
      <c r="C843" s="7" t="s">
        <v>1718</v>
      </c>
      <c r="D843" s="7" t="s">
        <v>1719</v>
      </c>
      <c r="E843" s="26" t="s">
        <v>25</v>
      </c>
      <c r="F843" s="18" t="str">
        <f t="shared" si="1"/>
        <v>No</v>
      </c>
      <c r="G843" s="26" t="s">
        <v>25</v>
      </c>
      <c r="H843" s="18" t="str">
        <f t="shared" si="2"/>
        <v>None</v>
      </c>
      <c r="K843" s="20"/>
      <c r="L843" s="21" t="str">
        <f>'AI - 1'!A842</f>
        <v>No</v>
      </c>
      <c r="M843" s="21" t="str">
        <f>'AI - 2'!A842</f>
        <v>No</v>
      </c>
      <c r="N843" s="21" t="str">
        <f>'AI  - 3'!A842</f>
        <v>No</v>
      </c>
      <c r="O843" s="10">
        <f t="shared" si="3"/>
        <v>0</v>
      </c>
      <c r="P843" s="21" t="str">
        <f>'AI - 1'!B842</f>
        <v>No</v>
      </c>
      <c r="Q843" s="21" t="str">
        <f>'AI - 2'!B842</f>
        <v>No</v>
      </c>
      <c r="R843" s="21" t="str">
        <f>'AI  - 3'!B842</f>
        <v>No</v>
      </c>
      <c r="S843" s="10">
        <f t="shared" si="4"/>
        <v>0</v>
      </c>
      <c r="T843" s="22" t="str">
        <f t="shared" si="5"/>
        <v>No</v>
      </c>
      <c r="U843" s="23"/>
      <c r="V843" s="10"/>
      <c r="W843" s="7"/>
      <c r="X843" s="24"/>
      <c r="Y843" s="25"/>
      <c r="Z843" s="7"/>
      <c r="AA843" s="7"/>
      <c r="AB843" s="24"/>
      <c r="AC843" s="25"/>
      <c r="AD843" s="7"/>
      <c r="AE843" s="7"/>
      <c r="AF843" s="24"/>
      <c r="AG843" s="25"/>
    </row>
    <row r="844" ht="15.75" hidden="1" customHeight="1">
      <c r="A844" s="16"/>
      <c r="B844" s="12">
        <v>540.0</v>
      </c>
      <c r="C844" s="7" t="s">
        <v>1720</v>
      </c>
      <c r="D844" s="7" t="s">
        <v>1721</v>
      </c>
      <c r="E844" s="26" t="s">
        <v>25</v>
      </c>
      <c r="F844" s="18" t="str">
        <f t="shared" si="1"/>
        <v>No</v>
      </c>
      <c r="G844" s="26" t="s">
        <v>25</v>
      </c>
      <c r="H844" s="18" t="str">
        <f t="shared" si="2"/>
        <v>None</v>
      </c>
      <c r="K844" s="20"/>
      <c r="L844" s="21" t="str">
        <f>'AI - 1'!A843</f>
        <v>No</v>
      </c>
      <c r="M844" s="21" t="str">
        <f>'AI - 2'!A843</f>
        <v>No</v>
      </c>
      <c r="N844" s="21" t="str">
        <f>'AI  - 3'!A843</f>
        <v>No</v>
      </c>
      <c r="O844" s="10">
        <f t="shared" si="3"/>
        <v>0</v>
      </c>
      <c r="P844" s="21" t="str">
        <f>'AI - 1'!B843</f>
        <v>No</v>
      </c>
      <c r="Q844" s="21" t="str">
        <f>'AI - 2'!B843</f>
        <v>No</v>
      </c>
      <c r="R844" s="21" t="str">
        <f>'AI  - 3'!B843</f>
        <v>No</v>
      </c>
      <c r="S844" s="10">
        <f t="shared" si="4"/>
        <v>0</v>
      </c>
      <c r="T844" s="22" t="str">
        <f t="shared" si="5"/>
        <v>No</v>
      </c>
      <c r="U844" s="23"/>
      <c r="V844" s="10"/>
      <c r="W844" s="7"/>
      <c r="X844" s="24"/>
      <c r="Y844" s="25"/>
      <c r="Z844" s="27"/>
      <c r="AA844" s="27"/>
      <c r="AB844" s="28"/>
      <c r="AC844" s="27"/>
      <c r="AD844" s="27"/>
      <c r="AE844" s="27"/>
      <c r="AF844" s="28"/>
      <c r="AG844" s="27"/>
    </row>
    <row r="845" ht="15.75" hidden="1" customHeight="1">
      <c r="A845" s="16"/>
      <c r="B845" s="12">
        <v>829.0</v>
      </c>
      <c r="C845" s="7" t="s">
        <v>1722</v>
      </c>
      <c r="D845" s="7" t="s">
        <v>1723</v>
      </c>
      <c r="E845" s="26" t="s">
        <v>25</v>
      </c>
      <c r="F845" s="18" t="str">
        <f t="shared" si="1"/>
        <v>No</v>
      </c>
      <c r="G845" s="26" t="s">
        <v>25</v>
      </c>
      <c r="H845" s="18" t="str">
        <f t="shared" si="2"/>
        <v>None</v>
      </c>
      <c r="K845" s="20"/>
      <c r="L845" s="21" t="str">
        <f>'AI - 1'!A844</f>
        <v>No</v>
      </c>
      <c r="M845" s="21" t="str">
        <f>'AI - 2'!A844</f>
        <v>No</v>
      </c>
      <c r="N845" s="21" t="str">
        <f>'AI  - 3'!A844</f>
        <v>No</v>
      </c>
      <c r="O845" s="10">
        <f t="shared" si="3"/>
        <v>0</v>
      </c>
      <c r="P845" s="21" t="str">
        <f>'AI - 1'!B844</f>
        <v>No</v>
      </c>
      <c r="Q845" s="21" t="str">
        <f>'AI - 2'!B844</f>
        <v>No</v>
      </c>
      <c r="R845" s="21" t="str">
        <f>'AI  - 3'!B844</f>
        <v>No</v>
      </c>
      <c r="S845" s="10">
        <f t="shared" si="4"/>
        <v>0</v>
      </c>
      <c r="T845" s="22" t="str">
        <f t="shared" si="5"/>
        <v>No</v>
      </c>
      <c r="U845" s="23"/>
      <c r="V845" s="10"/>
      <c r="W845" s="7"/>
      <c r="X845" s="24"/>
      <c r="Y845" s="25"/>
      <c r="Z845" s="27"/>
      <c r="AA845" s="27"/>
      <c r="AB845" s="28"/>
      <c r="AC845" s="27"/>
      <c r="AD845" s="27"/>
      <c r="AE845" s="27"/>
      <c r="AF845" s="28"/>
      <c r="AG845" s="27"/>
    </row>
    <row r="846" ht="15.75" hidden="1" customHeight="1">
      <c r="A846" s="16"/>
      <c r="B846" s="12">
        <v>306.0</v>
      </c>
      <c r="C846" s="7" t="s">
        <v>1724</v>
      </c>
      <c r="D846" s="7" t="s">
        <v>1725</v>
      </c>
      <c r="E846" s="26" t="s">
        <v>25</v>
      </c>
      <c r="F846" s="18" t="str">
        <f t="shared" si="1"/>
        <v>No</v>
      </c>
      <c r="G846" s="30" t="s">
        <v>25</v>
      </c>
      <c r="H846" s="18" t="str">
        <f t="shared" si="2"/>
        <v>None</v>
      </c>
      <c r="K846" s="20"/>
      <c r="L846" s="21" t="str">
        <f>'AI - 1'!A845</f>
        <v>No</v>
      </c>
      <c r="M846" s="21" t="str">
        <f>'AI - 2'!A845</f>
        <v>No</v>
      </c>
      <c r="N846" s="21" t="str">
        <f>'AI  - 3'!A845</f>
        <v>No</v>
      </c>
      <c r="O846" s="10">
        <f t="shared" si="3"/>
        <v>0</v>
      </c>
      <c r="P846" s="21" t="str">
        <f>'AI - 1'!B845</f>
        <v>No</v>
      </c>
      <c r="Q846" s="21" t="str">
        <f>'AI - 2'!B845</f>
        <v>No</v>
      </c>
      <c r="R846" s="21" t="str">
        <f>'AI  - 3'!B845</f>
        <v>No</v>
      </c>
      <c r="S846" s="10">
        <f t="shared" si="4"/>
        <v>0</v>
      </c>
      <c r="T846" s="22" t="str">
        <f t="shared" si="5"/>
        <v>No</v>
      </c>
      <c r="U846" s="23"/>
      <c r="V846" s="10"/>
      <c r="W846" s="7"/>
      <c r="X846" s="24"/>
      <c r="Y846" s="25"/>
      <c r="Z846" s="27"/>
      <c r="AA846" s="27"/>
      <c r="AB846" s="28"/>
      <c r="AC846" s="27"/>
      <c r="AD846" s="27"/>
      <c r="AE846" s="27"/>
      <c r="AF846" s="28"/>
      <c r="AG846" s="27"/>
    </row>
    <row r="847" ht="15.75" hidden="1" customHeight="1">
      <c r="A847" s="16"/>
      <c r="B847" s="12">
        <v>466.0</v>
      </c>
      <c r="C847" s="7" t="s">
        <v>228</v>
      </c>
      <c r="D847" s="7" t="s">
        <v>1726</v>
      </c>
      <c r="E847" s="17" t="s">
        <v>21</v>
      </c>
      <c r="F847" s="18" t="str">
        <f t="shared" si="1"/>
        <v>Yes</v>
      </c>
      <c r="G847" s="29" t="s">
        <v>21</v>
      </c>
      <c r="H847" s="18" t="str">
        <f t="shared" si="2"/>
        <v>None</v>
      </c>
      <c r="K847" s="20"/>
      <c r="L847" s="21" t="str">
        <f>'AI - 1'!A846</f>
        <v>Yes</v>
      </c>
      <c r="M847" s="21" t="str">
        <f>'AI - 2'!A846</f>
        <v>Yes</v>
      </c>
      <c r="N847" s="21" t="str">
        <f>'AI  - 3'!A846</f>
        <v>Yes</v>
      </c>
      <c r="O847" s="10">
        <f t="shared" si="3"/>
        <v>3</v>
      </c>
      <c r="P847" s="21" t="str">
        <f>'AI - 1'!B846</f>
        <v>Yes</v>
      </c>
      <c r="Q847" s="21" t="str">
        <f>'AI - 2'!B846</f>
        <v>Yes</v>
      </c>
      <c r="R847" s="21" t="str">
        <f>'AI  - 3'!B846</f>
        <v>Yes</v>
      </c>
      <c r="S847" s="10">
        <f t="shared" si="4"/>
        <v>3</v>
      </c>
      <c r="T847" s="22" t="str">
        <f t="shared" si="5"/>
        <v>Yes</v>
      </c>
      <c r="U847" s="23"/>
      <c r="V847" s="10"/>
      <c r="W847" s="7"/>
      <c r="X847" s="24"/>
      <c r="Y847" s="25"/>
      <c r="Z847" s="27"/>
      <c r="AA847" s="27"/>
      <c r="AB847" s="28"/>
      <c r="AC847" s="27"/>
      <c r="AD847" s="27"/>
      <c r="AE847" s="27"/>
      <c r="AF847" s="28"/>
      <c r="AG847" s="27"/>
    </row>
    <row r="848" ht="15.75" hidden="1" customHeight="1">
      <c r="A848" s="16"/>
      <c r="B848" s="12">
        <v>465.0</v>
      </c>
      <c r="C848" s="7" t="s">
        <v>1727</v>
      </c>
      <c r="D848" s="7" t="s">
        <v>1728</v>
      </c>
      <c r="E848" s="26" t="s">
        <v>25</v>
      </c>
      <c r="F848" s="18" t="str">
        <f t="shared" si="1"/>
        <v>No</v>
      </c>
      <c r="G848" s="26" t="s">
        <v>25</v>
      </c>
      <c r="H848" s="18" t="str">
        <f t="shared" si="2"/>
        <v>None</v>
      </c>
      <c r="K848" s="20"/>
      <c r="L848" s="21" t="str">
        <f>'AI - 1'!A847</f>
        <v>No</v>
      </c>
      <c r="M848" s="21" t="str">
        <f>'AI - 2'!A847</f>
        <v>No</v>
      </c>
      <c r="N848" s="21" t="str">
        <f>'AI  - 3'!A847</f>
        <v>No</v>
      </c>
      <c r="O848" s="10">
        <f t="shared" si="3"/>
        <v>0</v>
      </c>
      <c r="P848" s="21" t="str">
        <f>'AI - 1'!B847</f>
        <v>No</v>
      </c>
      <c r="Q848" s="21" t="str">
        <f>'AI - 2'!B847</f>
        <v>No</v>
      </c>
      <c r="R848" s="21" t="str">
        <f>'AI  - 3'!B847</f>
        <v>No</v>
      </c>
      <c r="S848" s="10">
        <f t="shared" si="4"/>
        <v>0</v>
      </c>
      <c r="T848" s="22" t="str">
        <f t="shared" si="5"/>
        <v>No</v>
      </c>
      <c r="U848" s="23"/>
      <c r="V848" s="10"/>
      <c r="W848" s="7"/>
      <c r="X848" s="24"/>
      <c r="Y848" s="25"/>
      <c r="Z848" s="27"/>
      <c r="AA848" s="27"/>
      <c r="AB848" s="28"/>
      <c r="AC848" s="27"/>
      <c r="AD848" s="27"/>
      <c r="AE848" s="27"/>
      <c r="AF848" s="28"/>
      <c r="AG848" s="27"/>
    </row>
    <row r="849" ht="15.75" hidden="1" customHeight="1">
      <c r="A849" s="16"/>
      <c r="B849" s="12">
        <v>13.0</v>
      </c>
      <c r="C849" s="18" t="s">
        <v>1729</v>
      </c>
      <c r="D849" s="18" t="s">
        <v>1730</v>
      </c>
      <c r="E849" s="30" t="s">
        <v>25</v>
      </c>
      <c r="F849" s="18" t="str">
        <f t="shared" si="1"/>
        <v>No</v>
      </c>
      <c r="G849" s="30" t="s">
        <v>25</v>
      </c>
      <c r="H849" s="18" t="str">
        <f t="shared" si="2"/>
        <v>None</v>
      </c>
      <c r="K849" s="20"/>
      <c r="L849" s="21" t="str">
        <f>'AI - 1'!A848</f>
        <v>No</v>
      </c>
      <c r="M849" s="21" t="str">
        <f>'AI - 2'!A848</f>
        <v>No</v>
      </c>
      <c r="N849" s="21" t="str">
        <f>'AI  - 3'!A848</f>
        <v>No</v>
      </c>
      <c r="O849" s="10">
        <f t="shared" si="3"/>
        <v>0</v>
      </c>
      <c r="P849" s="21" t="str">
        <f>'AI - 1'!B848</f>
        <v>No</v>
      </c>
      <c r="Q849" s="21" t="str">
        <f>'AI - 2'!B848</f>
        <v>No</v>
      </c>
      <c r="R849" s="21" t="str">
        <f>'AI  - 3'!B848</f>
        <v>No</v>
      </c>
      <c r="S849" s="10">
        <f t="shared" si="4"/>
        <v>0</v>
      </c>
      <c r="T849" s="22" t="str">
        <f t="shared" si="5"/>
        <v>No</v>
      </c>
      <c r="U849" s="23"/>
      <c r="V849" s="10"/>
      <c r="W849" s="7"/>
      <c r="X849" s="24"/>
      <c r="Y849" s="25"/>
      <c r="Z849" s="27"/>
      <c r="AA849" s="27"/>
      <c r="AB849" s="28"/>
      <c r="AC849" s="27"/>
      <c r="AD849" s="27"/>
      <c r="AE849" s="27"/>
      <c r="AF849" s="28"/>
      <c r="AG849" s="27"/>
    </row>
    <row r="850" ht="15.75" hidden="1" customHeight="1">
      <c r="A850" s="16"/>
      <c r="B850" s="12">
        <v>459.0</v>
      </c>
      <c r="C850" s="7" t="s">
        <v>1731</v>
      </c>
      <c r="D850" s="7" t="s">
        <v>1732</v>
      </c>
      <c r="E850" s="26" t="s">
        <v>25</v>
      </c>
      <c r="F850" s="18" t="str">
        <f t="shared" si="1"/>
        <v>No</v>
      </c>
      <c r="G850" s="26" t="s">
        <v>25</v>
      </c>
      <c r="H850" s="18" t="str">
        <f t="shared" si="2"/>
        <v>None</v>
      </c>
      <c r="K850" s="20"/>
      <c r="L850" s="21" t="str">
        <f>'AI - 1'!A849</f>
        <v>No</v>
      </c>
      <c r="M850" s="21" t="str">
        <f>'AI - 2'!A849</f>
        <v>No</v>
      </c>
      <c r="N850" s="21" t="str">
        <f>'AI  - 3'!A849</f>
        <v>No</v>
      </c>
      <c r="O850" s="10">
        <f t="shared" si="3"/>
        <v>0</v>
      </c>
      <c r="P850" s="21" t="str">
        <f>'AI - 1'!B849</f>
        <v>No</v>
      </c>
      <c r="Q850" s="21" t="str">
        <f>'AI - 2'!B849</f>
        <v>No</v>
      </c>
      <c r="R850" s="21" t="str">
        <f>'AI  - 3'!B849</f>
        <v>No</v>
      </c>
      <c r="S850" s="10">
        <f t="shared" si="4"/>
        <v>0</v>
      </c>
      <c r="T850" s="22" t="str">
        <f t="shared" si="5"/>
        <v>No</v>
      </c>
      <c r="U850" s="23"/>
      <c r="V850" s="10"/>
      <c r="W850" s="7"/>
      <c r="X850" s="24"/>
      <c r="Y850" s="25"/>
      <c r="Z850" s="27"/>
      <c r="AA850" s="27"/>
      <c r="AB850" s="28"/>
      <c r="AC850" s="27"/>
      <c r="AD850" s="27"/>
      <c r="AE850" s="27"/>
      <c r="AF850" s="28"/>
      <c r="AG850" s="27"/>
    </row>
    <row r="851" ht="15.75" hidden="1" customHeight="1">
      <c r="A851" s="16"/>
      <c r="B851" s="12">
        <v>214.0</v>
      </c>
      <c r="C851" s="7" t="s">
        <v>1733</v>
      </c>
      <c r="D851" s="7" t="s">
        <v>1734</v>
      </c>
      <c r="E851" s="26" t="s">
        <v>25</v>
      </c>
      <c r="F851" s="18" t="str">
        <f t="shared" si="1"/>
        <v>No</v>
      </c>
      <c r="G851" s="26" t="s">
        <v>25</v>
      </c>
      <c r="H851" s="18" t="str">
        <f t="shared" si="2"/>
        <v>None</v>
      </c>
      <c r="K851" s="20"/>
      <c r="L851" s="21" t="str">
        <f>'AI - 1'!A850</f>
        <v>No</v>
      </c>
      <c r="M851" s="21" t="str">
        <f>'AI - 2'!A850</f>
        <v>No</v>
      </c>
      <c r="N851" s="21" t="str">
        <f>'AI  - 3'!A850</f>
        <v>No</v>
      </c>
      <c r="O851" s="10">
        <f t="shared" si="3"/>
        <v>0</v>
      </c>
      <c r="P851" s="21" t="str">
        <f>'AI - 1'!B850</f>
        <v>No</v>
      </c>
      <c r="Q851" s="21" t="str">
        <f>'AI - 2'!B850</f>
        <v>No</v>
      </c>
      <c r="R851" s="21" t="str">
        <f>'AI  - 3'!B850</f>
        <v>No</v>
      </c>
      <c r="S851" s="10">
        <f t="shared" si="4"/>
        <v>0</v>
      </c>
      <c r="T851" s="22" t="str">
        <f t="shared" si="5"/>
        <v>No</v>
      </c>
      <c r="U851" s="23"/>
      <c r="V851" s="10"/>
      <c r="W851" s="7"/>
      <c r="X851" s="24"/>
      <c r="Y851" s="25"/>
      <c r="Z851" s="27"/>
      <c r="AA851" s="27"/>
      <c r="AB851" s="28"/>
      <c r="AC851" s="27"/>
      <c r="AD851" s="27"/>
      <c r="AE851" s="27"/>
      <c r="AF851" s="28"/>
      <c r="AG851" s="27"/>
    </row>
    <row r="852" ht="15.75" hidden="1" customHeight="1">
      <c r="A852" s="16"/>
      <c r="B852" s="12">
        <v>653.0</v>
      </c>
      <c r="C852" s="7" t="s">
        <v>1735</v>
      </c>
      <c r="D852" s="7" t="s">
        <v>1736</v>
      </c>
      <c r="E852" s="26" t="s">
        <v>25</v>
      </c>
      <c r="F852" s="18" t="str">
        <f t="shared" si="1"/>
        <v>No</v>
      </c>
      <c r="G852" s="26" t="s">
        <v>25</v>
      </c>
      <c r="H852" s="18" t="str">
        <f t="shared" si="2"/>
        <v>None</v>
      </c>
      <c r="K852" s="20"/>
      <c r="L852" s="21" t="str">
        <f>'AI - 1'!A851</f>
        <v>No</v>
      </c>
      <c r="M852" s="21" t="str">
        <f>'AI - 2'!A851</f>
        <v>No</v>
      </c>
      <c r="N852" s="21" t="str">
        <f>'AI  - 3'!A851</f>
        <v>No</v>
      </c>
      <c r="O852" s="10">
        <f t="shared" si="3"/>
        <v>0</v>
      </c>
      <c r="P852" s="21" t="str">
        <f>'AI - 1'!B851</f>
        <v>No</v>
      </c>
      <c r="Q852" s="21" t="str">
        <f>'AI - 2'!B851</f>
        <v>No</v>
      </c>
      <c r="R852" s="21" t="str">
        <f>'AI  - 3'!B851</f>
        <v>No</v>
      </c>
      <c r="S852" s="10">
        <f t="shared" si="4"/>
        <v>0</v>
      </c>
      <c r="T852" s="22" t="str">
        <f t="shared" si="5"/>
        <v>No</v>
      </c>
      <c r="U852" s="23"/>
      <c r="V852" s="10"/>
      <c r="W852" s="7"/>
      <c r="X852" s="24"/>
      <c r="Y852" s="25"/>
      <c r="Z852" s="27"/>
      <c r="AA852" s="27"/>
      <c r="AB852" s="28"/>
      <c r="AC852" s="27"/>
      <c r="AD852" s="27"/>
      <c r="AE852" s="27"/>
      <c r="AF852" s="28"/>
      <c r="AG852" s="27"/>
    </row>
    <row r="853" ht="15.75" hidden="1" customHeight="1">
      <c r="A853" s="16"/>
      <c r="B853" s="12">
        <v>536.0</v>
      </c>
      <c r="C853" s="7" t="s">
        <v>1737</v>
      </c>
      <c r="D853" s="7" t="s">
        <v>1738</v>
      </c>
      <c r="E853" s="26" t="s">
        <v>25</v>
      </c>
      <c r="F853" s="18" t="str">
        <f t="shared" si="1"/>
        <v>No</v>
      </c>
      <c r="G853" s="26" t="s">
        <v>25</v>
      </c>
      <c r="H853" s="18" t="str">
        <f t="shared" si="2"/>
        <v>None</v>
      </c>
      <c r="K853" s="20"/>
      <c r="L853" s="21" t="str">
        <f>'AI - 1'!A852</f>
        <v>No</v>
      </c>
      <c r="M853" s="21" t="str">
        <f>'AI - 2'!A852</f>
        <v>No</v>
      </c>
      <c r="N853" s="21" t="str">
        <f>'AI  - 3'!A852</f>
        <v>No</v>
      </c>
      <c r="O853" s="10">
        <f t="shared" si="3"/>
        <v>0</v>
      </c>
      <c r="P853" s="21" t="str">
        <f>'AI - 1'!B852</f>
        <v>No</v>
      </c>
      <c r="Q853" s="21" t="str">
        <f>'AI - 2'!B852</f>
        <v>No</v>
      </c>
      <c r="R853" s="21" t="str">
        <f>'AI  - 3'!B852</f>
        <v>No</v>
      </c>
      <c r="S853" s="10">
        <f t="shared" si="4"/>
        <v>0</v>
      </c>
      <c r="T853" s="22" t="str">
        <f t="shared" si="5"/>
        <v>No</v>
      </c>
      <c r="U853" s="23"/>
      <c r="V853" s="10"/>
      <c r="W853" s="7"/>
      <c r="X853" s="24"/>
      <c r="Y853" s="25"/>
      <c r="Z853" s="27"/>
      <c r="AA853" s="27"/>
      <c r="AB853" s="28"/>
      <c r="AC853" s="27"/>
      <c r="AD853" s="27"/>
      <c r="AE853" s="27"/>
      <c r="AF853" s="28"/>
      <c r="AG853" s="27"/>
    </row>
    <row r="854" ht="15.75" hidden="1" customHeight="1">
      <c r="A854" s="16"/>
      <c r="B854" s="12">
        <v>830.0</v>
      </c>
      <c r="C854" s="7" t="s">
        <v>1739</v>
      </c>
      <c r="D854" s="7" t="s">
        <v>1740</v>
      </c>
      <c r="E854" s="26" t="s">
        <v>25</v>
      </c>
      <c r="F854" s="18" t="str">
        <f t="shared" si="1"/>
        <v>No</v>
      </c>
      <c r="G854" s="26" t="s">
        <v>25</v>
      </c>
      <c r="H854" s="18" t="str">
        <f t="shared" si="2"/>
        <v>None</v>
      </c>
      <c r="K854" s="20"/>
      <c r="L854" s="21" t="str">
        <f>'AI - 1'!A853</f>
        <v>No</v>
      </c>
      <c r="M854" s="21" t="str">
        <f>'AI - 2'!A853</f>
        <v>No</v>
      </c>
      <c r="N854" s="21" t="str">
        <f>'AI  - 3'!A853</f>
        <v>No</v>
      </c>
      <c r="O854" s="10">
        <f t="shared" si="3"/>
        <v>0</v>
      </c>
      <c r="P854" s="21" t="str">
        <f>'AI - 1'!B853</f>
        <v>No</v>
      </c>
      <c r="Q854" s="21" t="str">
        <f>'AI - 2'!B853</f>
        <v>No</v>
      </c>
      <c r="R854" s="21" t="str">
        <f>'AI  - 3'!B853</f>
        <v>No</v>
      </c>
      <c r="S854" s="10">
        <f t="shared" si="4"/>
        <v>0</v>
      </c>
      <c r="T854" s="22" t="str">
        <f t="shared" si="5"/>
        <v>No</v>
      </c>
      <c r="U854" s="23"/>
      <c r="V854" s="10"/>
      <c r="W854" s="7"/>
      <c r="X854" s="24"/>
      <c r="Y854" s="25"/>
      <c r="Z854" s="27"/>
      <c r="AA854" s="27"/>
      <c r="AB854" s="28"/>
      <c r="AC854" s="27"/>
      <c r="AD854" s="27"/>
      <c r="AE854" s="27"/>
      <c r="AF854" s="28"/>
      <c r="AG854" s="27"/>
    </row>
    <row r="855" ht="15.75" hidden="1" customHeight="1">
      <c r="A855" s="16"/>
      <c r="B855" s="12">
        <v>398.0</v>
      </c>
      <c r="C855" s="7" t="s">
        <v>1741</v>
      </c>
      <c r="D855" s="7" t="s">
        <v>1742</v>
      </c>
      <c r="E855" s="26" t="s">
        <v>25</v>
      </c>
      <c r="F855" s="18" t="str">
        <f t="shared" si="1"/>
        <v>No</v>
      </c>
      <c r="G855" s="26" t="s">
        <v>25</v>
      </c>
      <c r="H855" s="18" t="str">
        <f t="shared" si="2"/>
        <v>None</v>
      </c>
      <c r="K855" s="20"/>
      <c r="L855" s="21" t="str">
        <f>'AI - 1'!A854</f>
        <v>No</v>
      </c>
      <c r="M855" s="21" t="str">
        <f>'AI - 2'!A854</f>
        <v>No</v>
      </c>
      <c r="N855" s="21" t="str">
        <f>'AI  - 3'!A854</f>
        <v>No</v>
      </c>
      <c r="O855" s="10">
        <f t="shared" si="3"/>
        <v>0</v>
      </c>
      <c r="P855" s="21" t="str">
        <f>'AI - 1'!B854</f>
        <v>No</v>
      </c>
      <c r="Q855" s="21" t="str">
        <f>'AI - 2'!B854</f>
        <v>No</v>
      </c>
      <c r="R855" s="21" t="str">
        <f>'AI  - 3'!B854</f>
        <v>No</v>
      </c>
      <c r="S855" s="10">
        <f t="shared" si="4"/>
        <v>0</v>
      </c>
      <c r="T855" s="22" t="str">
        <f t="shared" si="5"/>
        <v>No</v>
      </c>
      <c r="U855" s="23"/>
      <c r="V855" s="10"/>
      <c r="W855" s="7"/>
      <c r="X855" s="24"/>
      <c r="Y855" s="25"/>
      <c r="Z855" s="27"/>
      <c r="AA855" s="27"/>
      <c r="AB855" s="28"/>
      <c r="AC855" s="27"/>
      <c r="AD855" s="27"/>
      <c r="AE855" s="27"/>
      <c r="AF855" s="28"/>
      <c r="AG855" s="27"/>
    </row>
    <row r="856" ht="15.75" hidden="1" customHeight="1">
      <c r="A856" s="16"/>
      <c r="B856" s="12">
        <v>469.0</v>
      </c>
      <c r="C856" s="7" t="s">
        <v>1743</v>
      </c>
      <c r="D856" s="7" t="s">
        <v>1744</v>
      </c>
      <c r="E856" s="26" t="s">
        <v>25</v>
      </c>
      <c r="F856" s="18" t="str">
        <f t="shared" si="1"/>
        <v>No</v>
      </c>
      <c r="G856" s="26" t="s">
        <v>25</v>
      </c>
      <c r="H856" s="18" t="str">
        <f t="shared" si="2"/>
        <v>None</v>
      </c>
      <c r="K856" s="20"/>
      <c r="L856" s="21" t="str">
        <f>'AI - 1'!A855</f>
        <v>No</v>
      </c>
      <c r="M856" s="21" t="str">
        <f>'AI - 2'!A855</f>
        <v>No</v>
      </c>
      <c r="N856" s="21" t="str">
        <f>'AI  - 3'!A855</f>
        <v>No</v>
      </c>
      <c r="O856" s="10">
        <f t="shared" si="3"/>
        <v>0</v>
      </c>
      <c r="P856" s="21" t="str">
        <f>'AI - 1'!B855</f>
        <v>No</v>
      </c>
      <c r="Q856" s="21" t="str">
        <f>'AI - 2'!B855</f>
        <v>No</v>
      </c>
      <c r="R856" s="21" t="str">
        <f>'AI  - 3'!B855</f>
        <v>No</v>
      </c>
      <c r="S856" s="10">
        <f t="shared" si="4"/>
        <v>0</v>
      </c>
      <c r="T856" s="22" t="str">
        <f t="shared" si="5"/>
        <v>No</v>
      </c>
      <c r="U856" s="23"/>
      <c r="V856" s="10"/>
      <c r="W856" s="7"/>
      <c r="X856" s="24"/>
      <c r="Y856" s="25"/>
      <c r="Z856" s="27"/>
      <c r="AA856" s="27"/>
      <c r="AB856" s="28"/>
      <c r="AC856" s="27"/>
      <c r="AD856" s="27"/>
      <c r="AE856" s="27"/>
      <c r="AF856" s="28"/>
      <c r="AG856" s="27"/>
    </row>
    <row r="857" ht="15.75" hidden="1" customHeight="1">
      <c r="A857" s="16"/>
      <c r="B857" s="12">
        <v>627.0</v>
      </c>
      <c r="C857" s="7" t="s">
        <v>1745</v>
      </c>
      <c r="D857" s="7" t="s">
        <v>1746</v>
      </c>
      <c r="E857" s="26" t="s">
        <v>25</v>
      </c>
      <c r="F857" s="18" t="str">
        <f t="shared" si="1"/>
        <v>No</v>
      </c>
      <c r="G857" s="30" t="s">
        <v>25</v>
      </c>
      <c r="H857" s="18" t="str">
        <f t="shared" si="2"/>
        <v>None</v>
      </c>
      <c r="K857" s="20"/>
      <c r="L857" s="21" t="str">
        <f>'AI - 1'!A856</f>
        <v>No</v>
      </c>
      <c r="M857" s="21" t="str">
        <f>'AI - 2'!A856</f>
        <v>No</v>
      </c>
      <c r="N857" s="21" t="str">
        <f>'AI  - 3'!A856</f>
        <v>No</v>
      </c>
      <c r="O857" s="10">
        <f t="shared" si="3"/>
        <v>0</v>
      </c>
      <c r="P857" s="21" t="str">
        <f>'AI - 1'!B856</f>
        <v>No</v>
      </c>
      <c r="Q857" s="21" t="str">
        <f>'AI - 2'!B856</f>
        <v>No</v>
      </c>
      <c r="R857" s="21" t="str">
        <f>'AI  - 3'!B856</f>
        <v>No</v>
      </c>
      <c r="S857" s="10">
        <f t="shared" si="4"/>
        <v>0</v>
      </c>
      <c r="T857" s="22" t="str">
        <f t="shared" si="5"/>
        <v>No</v>
      </c>
      <c r="U857" s="23"/>
      <c r="V857" s="10"/>
      <c r="W857" s="7"/>
      <c r="X857" s="24"/>
      <c r="Y857" s="25"/>
      <c r="Z857" s="7"/>
      <c r="AA857" s="7"/>
      <c r="AB857" s="24"/>
      <c r="AC857" s="25"/>
      <c r="AD857" s="7"/>
      <c r="AE857" s="7"/>
      <c r="AF857" s="24"/>
      <c r="AG857" s="25"/>
    </row>
    <row r="858" ht="15.75" hidden="1" customHeight="1">
      <c r="A858" s="16"/>
      <c r="B858" s="12">
        <v>28.0</v>
      </c>
      <c r="C858" s="18" t="s">
        <v>231</v>
      </c>
      <c r="D858" s="18" t="s">
        <v>1747</v>
      </c>
      <c r="E858" s="29" t="s">
        <v>21</v>
      </c>
      <c r="F858" s="18" t="str">
        <f t="shared" si="1"/>
        <v>No</v>
      </c>
      <c r="G858" s="30" t="s">
        <v>25</v>
      </c>
      <c r="H858" s="18" t="str">
        <f t="shared" si="2"/>
        <v>Human Error</v>
      </c>
      <c r="K858" s="20"/>
      <c r="L858" s="21" t="str">
        <f>'AI - 1'!A857</f>
        <v>No</v>
      </c>
      <c r="M858" s="21" t="str">
        <f>'AI - 2'!A857</f>
        <v>No</v>
      </c>
      <c r="N858" s="21" t="str">
        <f>'AI  - 3'!A857</f>
        <v>No</v>
      </c>
      <c r="O858" s="10">
        <f t="shared" si="3"/>
        <v>0</v>
      </c>
      <c r="P858" s="21" t="str">
        <f>'AI - 1'!B857</f>
        <v>No</v>
      </c>
      <c r="Q858" s="21" t="str">
        <f>'AI - 2'!B857</f>
        <v>No</v>
      </c>
      <c r="R858" s="21" t="str">
        <f>'AI  - 3'!B857</f>
        <v>No</v>
      </c>
      <c r="S858" s="10">
        <f t="shared" si="4"/>
        <v>0</v>
      </c>
      <c r="T858" s="22" t="str">
        <f t="shared" si="5"/>
        <v>No</v>
      </c>
      <c r="U858" s="23"/>
      <c r="V858" s="10"/>
      <c r="W858" s="7"/>
      <c r="X858" s="24"/>
      <c r="Y858" s="25"/>
      <c r="Z858" s="27"/>
      <c r="AA858" s="27"/>
      <c r="AB858" s="28"/>
      <c r="AC858" s="27"/>
      <c r="AD858" s="27"/>
      <c r="AE858" s="27"/>
      <c r="AF858" s="28"/>
      <c r="AG858" s="27"/>
    </row>
    <row r="859" ht="15.75" hidden="1" customHeight="1">
      <c r="A859" s="16"/>
      <c r="B859" s="12">
        <v>636.0</v>
      </c>
      <c r="C859" s="7" t="s">
        <v>1748</v>
      </c>
      <c r="D859" s="7" t="s">
        <v>1749</v>
      </c>
      <c r="E859" s="26" t="s">
        <v>25</v>
      </c>
      <c r="F859" s="18" t="str">
        <f t="shared" si="1"/>
        <v>No</v>
      </c>
      <c r="G859" s="26" t="s">
        <v>25</v>
      </c>
      <c r="H859" s="18" t="str">
        <f t="shared" si="2"/>
        <v>None</v>
      </c>
      <c r="K859" s="20"/>
      <c r="L859" s="21" t="str">
        <f>'AI - 1'!A858</f>
        <v>No</v>
      </c>
      <c r="M859" s="21" t="str">
        <f>'AI - 2'!A858</f>
        <v>No</v>
      </c>
      <c r="N859" s="21" t="str">
        <f>'AI  - 3'!A858</f>
        <v>No</v>
      </c>
      <c r="O859" s="10">
        <f t="shared" si="3"/>
        <v>0</v>
      </c>
      <c r="P859" s="21" t="str">
        <f>'AI - 1'!B858</f>
        <v>No</v>
      </c>
      <c r="Q859" s="21" t="str">
        <f>'AI - 2'!B858</f>
        <v>No</v>
      </c>
      <c r="R859" s="21" t="str">
        <f>'AI  - 3'!B858</f>
        <v>No</v>
      </c>
      <c r="S859" s="10">
        <f t="shared" si="4"/>
        <v>0</v>
      </c>
      <c r="T859" s="22" t="str">
        <f t="shared" si="5"/>
        <v>No</v>
      </c>
      <c r="U859" s="23"/>
      <c r="V859" s="10"/>
      <c r="W859" s="7"/>
      <c r="X859" s="24"/>
      <c r="Y859" s="25"/>
      <c r="Z859" s="27"/>
      <c r="AA859" s="27"/>
      <c r="AB859" s="28"/>
      <c r="AC859" s="27"/>
      <c r="AD859" s="27"/>
      <c r="AE859" s="27"/>
      <c r="AF859" s="28"/>
      <c r="AG859" s="27"/>
    </row>
    <row r="860" ht="15.75" hidden="1" customHeight="1">
      <c r="A860" s="16"/>
      <c r="B860" s="12">
        <v>196.0</v>
      </c>
      <c r="C860" s="7" t="s">
        <v>1750</v>
      </c>
      <c r="D860" s="7" t="s">
        <v>1751</v>
      </c>
      <c r="E860" s="26" t="s">
        <v>25</v>
      </c>
      <c r="F860" s="18" t="str">
        <f t="shared" si="1"/>
        <v>No</v>
      </c>
      <c r="G860" s="26" t="s">
        <v>25</v>
      </c>
      <c r="H860" s="18" t="str">
        <f t="shared" si="2"/>
        <v>None</v>
      </c>
      <c r="K860" s="20"/>
      <c r="L860" s="21" t="str">
        <f>'AI - 1'!A859</f>
        <v>No</v>
      </c>
      <c r="M860" s="21" t="str">
        <f>'AI - 2'!A859</f>
        <v>No</v>
      </c>
      <c r="N860" s="21" t="str">
        <f>'AI  - 3'!A859</f>
        <v>No</v>
      </c>
      <c r="O860" s="10">
        <f t="shared" si="3"/>
        <v>0</v>
      </c>
      <c r="P860" s="21" t="str">
        <f>'AI - 1'!B859</f>
        <v>No</v>
      </c>
      <c r="Q860" s="21" t="str">
        <f>'AI - 2'!B859</f>
        <v>No</v>
      </c>
      <c r="R860" s="21" t="str">
        <f>'AI  - 3'!B859</f>
        <v>No</v>
      </c>
      <c r="S860" s="10">
        <f t="shared" si="4"/>
        <v>0</v>
      </c>
      <c r="T860" s="22" t="str">
        <f t="shared" si="5"/>
        <v>No</v>
      </c>
      <c r="U860" s="23"/>
      <c r="V860" s="10"/>
      <c r="W860" s="7"/>
      <c r="X860" s="24"/>
      <c r="Y860" s="25"/>
      <c r="Z860" s="27"/>
      <c r="AA860" s="27"/>
      <c r="AB860" s="28"/>
      <c r="AC860" s="27"/>
      <c r="AD860" s="27"/>
      <c r="AE860" s="27"/>
      <c r="AF860" s="28"/>
      <c r="AG860" s="27"/>
    </row>
    <row r="861" ht="15.75" hidden="1" customHeight="1">
      <c r="A861" s="16"/>
      <c r="B861" s="12">
        <v>744.0</v>
      </c>
      <c r="C861" s="7" t="s">
        <v>1752</v>
      </c>
      <c r="D861" s="7" t="s">
        <v>1753</v>
      </c>
      <c r="E861" s="26" t="s">
        <v>25</v>
      </c>
      <c r="F861" s="18" t="str">
        <f t="shared" si="1"/>
        <v>No</v>
      </c>
      <c r="G861" s="26" t="s">
        <v>25</v>
      </c>
      <c r="H861" s="18" t="str">
        <f t="shared" si="2"/>
        <v>None</v>
      </c>
      <c r="K861" s="20"/>
      <c r="L861" s="21" t="str">
        <f>'AI - 1'!A860</f>
        <v>No</v>
      </c>
      <c r="M861" s="21" t="str">
        <f>'AI - 2'!A860</f>
        <v>No</v>
      </c>
      <c r="N861" s="21" t="str">
        <f>'AI  - 3'!A860</f>
        <v>No</v>
      </c>
      <c r="O861" s="10">
        <f t="shared" si="3"/>
        <v>0</v>
      </c>
      <c r="P861" s="21" t="str">
        <f>'AI - 1'!B860</f>
        <v>No</v>
      </c>
      <c r="Q861" s="21" t="str">
        <f>'AI - 2'!B860</f>
        <v>No</v>
      </c>
      <c r="R861" s="21" t="str">
        <f>'AI  - 3'!B860</f>
        <v>No</v>
      </c>
      <c r="S861" s="10">
        <f t="shared" si="4"/>
        <v>0</v>
      </c>
      <c r="T861" s="22" t="str">
        <f t="shared" si="5"/>
        <v>No</v>
      </c>
      <c r="U861" s="23"/>
      <c r="V861" s="10"/>
      <c r="W861" s="7"/>
      <c r="X861" s="24"/>
      <c r="Y861" s="25"/>
      <c r="Z861" s="27"/>
      <c r="AA861" s="27"/>
      <c r="AB861" s="28"/>
      <c r="AC861" s="27"/>
      <c r="AD861" s="27"/>
      <c r="AE861" s="27"/>
      <c r="AF861" s="28"/>
      <c r="AG861" s="27"/>
    </row>
    <row r="862" ht="15.75" hidden="1" customHeight="1">
      <c r="A862" s="16"/>
      <c r="B862" s="12">
        <v>518.0</v>
      </c>
      <c r="C862" s="7" t="s">
        <v>1754</v>
      </c>
      <c r="D862" s="7" t="s">
        <v>1755</v>
      </c>
      <c r="E862" s="26" t="s">
        <v>25</v>
      </c>
      <c r="F862" s="18" t="str">
        <f t="shared" si="1"/>
        <v>No</v>
      </c>
      <c r="G862" s="26" t="s">
        <v>25</v>
      </c>
      <c r="H862" s="18" t="str">
        <f t="shared" si="2"/>
        <v>None</v>
      </c>
      <c r="K862" s="20"/>
      <c r="L862" s="21" t="str">
        <f>'AI - 1'!A861</f>
        <v>No</v>
      </c>
      <c r="M862" s="21" t="str">
        <f>'AI - 2'!A861</f>
        <v>No</v>
      </c>
      <c r="N862" s="21" t="str">
        <f>'AI  - 3'!A861</f>
        <v>No</v>
      </c>
      <c r="O862" s="10">
        <f t="shared" si="3"/>
        <v>0</v>
      </c>
      <c r="P862" s="21" t="str">
        <f>'AI - 1'!B861</f>
        <v>No</v>
      </c>
      <c r="Q862" s="21" t="str">
        <f>'AI - 2'!B861</f>
        <v>No</v>
      </c>
      <c r="R862" s="21" t="str">
        <f>'AI  - 3'!B861</f>
        <v>No</v>
      </c>
      <c r="S862" s="10">
        <f t="shared" si="4"/>
        <v>0</v>
      </c>
      <c r="T862" s="22" t="str">
        <f t="shared" si="5"/>
        <v>No</v>
      </c>
      <c r="U862" s="23"/>
      <c r="V862" s="10"/>
      <c r="W862" s="7"/>
      <c r="X862" s="24"/>
      <c r="Y862" s="25"/>
      <c r="Z862" s="27"/>
      <c r="AA862" s="27"/>
      <c r="AB862" s="28"/>
      <c r="AC862" s="27"/>
      <c r="AD862" s="27"/>
      <c r="AE862" s="27"/>
      <c r="AF862" s="28"/>
      <c r="AG862" s="27"/>
    </row>
    <row r="863" ht="15.75" hidden="1" customHeight="1">
      <c r="A863" s="16"/>
      <c r="B863" s="12">
        <v>186.0</v>
      </c>
      <c r="C863" s="7" t="s">
        <v>1756</v>
      </c>
      <c r="D863" s="7" t="s">
        <v>1757</v>
      </c>
      <c r="E863" s="26" t="s">
        <v>25</v>
      </c>
      <c r="F863" s="18" t="str">
        <f t="shared" si="1"/>
        <v>No</v>
      </c>
      <c r="G863" s="26" t="s">
        <v>25</v>
      </c>
      <c r="H863" s="18" t="str">
        <f t="shared" si="2"/>
        <v>None</v>
      </c>
      <c r="K863" s="20"/>
      <c r="L863" s="21" t="str">
        <f>'AI - 1'!A862</f>
        <v>No</v>
      </c>
      <c r="M863" s="21" t="str">
        <f>'AI - 2'!A862</f>
        <v>No</v>
      </c>
      <c r="N863" s="21" t="str">
        <f>'AI  - 3'!A862</f>
        <v>No</v>
      </c>
      <c r="O863" s="10">
        <f t="shared" si="3"/>
        <v>0</v>
      </c>
      <c r="P863" s="21" t="str">
        <f>'AI - 1'!B862</f>
        <v>No</v>
      </c>
      <c r="Q863" s="21" t="str">
        <f>'AI - 2'!B862</f>
        <v>No</v>
      </c>
      <c r="R863" s="21" t="str">
        <f>'AI  - 3'!B862</f>
        <v>No</v>
      </c>
      <c r="S863" s="10">
        <f t="shared" si="4"/>
        <v>0</v>
      </c>
      <c r="T863" s="22" t="str">
        <f t="shared" si="5"/>
        <v>No</v>
      </c>
      <c r="U863" s="23"/>
      <c r="V863" s="10"/>
      <c r="W863" s="7"/>
      <c r="X863" s="24"/>
      <c r="Y863" s="25"/>
      <c r="Z863" s="27"/>
      <c r="AA863" s="27"/>
      <c r="AB863" s="28"/>
      <c r="AC863" s="27"/>
      <c r="AD863" s="27"/>
      <c r="AE863" s="27"/>
      <c r="AF863" s="28"/>
      <c r="AG863" s="27"/>
    </row>
    <row r="864" ht="15.75" hidden="1" customHeight="1">
      <c r="A864" s="16"/>
      <c r="B864" s="12">
        <v>355.0</v>
      </c>
      <c r="C864" s="7" t="s">
        <v>1758</v>
      </c>
      <c r="D864" s="7" t="s">
        <v>1759</v>
      </c>
      <c r="E864" s="26" t="s">
        <v>25</v>
      </c>
      <c r="F864" s="18" t="str">
        <f t="shared" si="1"/>
        <v>No</v>
      </c>
      <c r="G864" s="26" t="s">
        <v>25</v>
      </c>
      <c r="H864" s="18" t="str">
        <f t="shared" si="2"/>
        <v>None</v>
      </c>
      <c r="K864" s="20"/>
      <c r="L864" s="21" t="str">
        <f>'AI - 1'!A863</f>
        <v>No</v>
      </c>
      <c r="M864" s="21" t="str">
        <f>'AI - 2'!A863</f>
        <v>No</v>
      </c>
      <c r="N864" s="21" t="str">
        <f>'AI  - 3'!A863</f>
        <v>No</v>
      </c>
      <c r="O864" s="10">
        <f t="shared" si="3"/>
        <v>0</v>
      </c>
      <c r="P864" s="21" t="str">
        <f>'AI - 1'!B863</f>
        <v>No</v>
      </c>
      <c r="Q864" s="21" t="str">
        <f>'AI - 2'!B863</f>
        <v>No</v>
      </c>
      <c r="R864" s="21" t="str">
        <f>'AI  - 3'!B863</f>
        <v>No</v>
      </c>
      <c r="S864" s="10">
        <f t="shared" si="4"/>
        <v>0</v>
      </c>
      <c r="T864" s="22" t="str">
        <f t="shared" si="5"/>
        <v>No</v>
      </c>
      <c r="U864" s="23"/>
      <c r="V864" s="10"/>
      <c r="W864" s="7"/>
      <c r="X864" s="24"/>
      <c r="Y864" s="25"/>
      <c r="Z864" s="27"/>
      <c r="AA864" s="27"/>
      <c r="AB864" s="28"/>
      <c r="AC864" s="27"/>
      <c r="AD864" s="27"/>
      <c r="AE864" s="27"/>
      <c r="AF864" s="28"/>
      <c r="AG864" s="27"/>
    </row>
    <row r="865" ht="15.75" hidden="1" customHeight="1">
      <c r="A865" s="16"/>
      <c r="B865" s="12">
        <v>379.0</v>
      </c>
      <c r="C865" s="7" t="s">
        <v>1760</v>
      </c>
      <c r="D865" s="7" t="s">
        <v>1761</v>
      </c>
      <c r="E865" s="26" t="s">
        <v>25</v>
      </c>
      <c r="F865" s="18" t="str">
        <f t="shared" si="1"/>
        <v>No</v>
      </c>
      <c r="G865" s="26" t="s">
        <v>25</v>
      </c>
      <c r="H865" s="18" t="str">
        <f t="shared" si="2"/>
        <v>None</v>
      </c>
      <c r="K865" s="20"/>
      <c r="L865" s="21" t="str">
        <f>'AI - 1'!A864</f>
        <v>No</v>
      </c>
      <c r="M865" s="21" t="str">
        <f>'AI - 2'!A864</f>
        <v>No</v>
      </c>
      <c r="N865" s="21" t="str">
        <f>'AI  - 3'!A864</f>
        <v>No</v>
      </c>
      <c r="O865" s="10">
        <f t="shared" si="3"/>
        <v>0</v>
      </c>
      <c r="P865" s="21" t="str">
        <f>'AI - 1'!B864</f>
        <v>No</v>
      </c>
      <c r="Q865" s="21" t="str">
        <f>'AI - 2'!B864</f>
        <v>No</v>
      </c>
      <c r="R865" s="21" t="str">
        <f>'AI  - 3'!B864</f>
        <v>No</v>
      </c>
      <c r="S865" s="10">
        <f t="shared" si="4"/>
        <v>0</v>
      </c>
      <c r="T865" s="22" t="str">
        <f t="shared" si="5"/>
        <v>No</v>
      </c>
      <c r="U865" s="23"/>
      <c r="V865" s="10"/>
      <c r="W865" s="7"/>
      <c r="X865" s="24"/>
      <c r="Y865" s="25"/>
      <c r="Z865" s="27"/>
      <c r="AA865" s="27"/>
      <c r="AB865" s="28"/>
      <c r="AC865" s="27"/>
      <c r="AD865" s="27"/>
      <c r="AE865" s="27"/>
      <c r="AF865" s="28"/>
      <c r="AG865" s="27"/>
    </row>
    <row r="866" ht="15.75" hidden="1" customHeight="1">
      <c r="A866" s="16"/>
      <c r="B866" s="12">
        <v>640.0</v>
      </c>
      <c r="C866" s="7" t="s">
        <v>1762</v>
      </c>
      <c r="D866" s="7" t="s">
        <v>1763</v>
      </c>
      <c r="E866" s="26" t="s">
        <v>25</v>
      </c>
      <c r="F866" s="18" t="str">
        <f t="shared" si="1"/>
        <v>No</v>
      </c>
      <c r="G866" s="26" t="s">
        <v>25</v>
      </c>
      <c r="H866" s="18" t="str">
        <f t="shared" si="2"/>
        <v>None</v>
      </c>
      <c r="K866" s="20"/>
      <c r="L866" s="21" t="str">
        <f>'AI - 1'!A865</f>
        <v>No</v>
      </c>
      <c r="M866" s="21" t="str">
        <f>'AI - 2'!A865</f>
        <v>No</v>
      </c>
      <c r="N866" s="21" t="str">
        <f>'AI  - 3'!A865</f>
        <v>No</v>
      </c>
      <c r="O866" s="10">
        <f t="shared" si="3"/>
        <v>0</v>
      </c>
      <c r="P866" s="21" t="str">
        <f>'AI - 1'!B865</f>
        <v>No</v>
      </c>
      <c r="Q866" s="21" t="str">
        <f>'AI - 2'!B865</f>
        <v>No</v>
      </c>
      <c r="R866" s="21" t="str">
        <f>'AI  - 3'!B865</f>
        <v>No</v>
      </c>
      <c r="S866" s="10">
        <f t="shared" si="4"/>
        <v>0</v>
      </c>
      <c r="T866" s="22" t="str">
        <f t="shared" si="5"/>
        <v>No</v>
      </c>
      <c r="U866" s="23"/>
      <c r="V866" s="10"/>
      <c r="W866" s="7"/>
      <c r="X866" s="24"/>
      <c r="Y866" s="25"/>
      <c r="Z866" s="27"/>
      <c r="AA866" s="27"/>
      <c r="AB866" s="28"/>
      <c r="AC866" s="27"/>
      <c r="AD866" s="27"/>
      <c r="AE866" s="27"/>
      <c r="AF866" s="28"/>
      <c r="AG866" s="27"/>
    </row>
    <row r="867" ht="15.75" hidden="1" customHeight="1">
      <c r="A867" s="16"/>
      <c r="B867" s="12">
        <v>105.0</v>
      </c>
      <c r="C867" s="7" t="s">
        <v>1764</v>
      </c>
      <c r="D867" s="7" t="s">
        <v>1765</v>
      </c>
      <c r="E867" s="26" t="s">
        <v>25</v>
      </c>
      <c r="F867" s="18" t="str">
        <f t="shared" si="1"/>
        <v>No</v>
      </c>
      <c r="G867" s="26" t="s">
        <v>25</v>
      </c>
      <c r="H867" s="18" t="str">
        <f t="shared" si="2"/>
        <v>None</v>
      </c>
      <c r="K867" s="20"/>
      <c r="L867" s="21" t="str">
        <f>'AI - 1'!A866</f>
        <v>No</v>
      </c>
      <c r="M867" s="21" t="str">
        <f>'AI - 2'!A866</f>
        <v>No</v>
      </c>
      <c r="N867" s="21" t="str">
        <f>'AI  - 3'!A866</f>
        <v>No</v>
      </c>
      <c r="O867" s="10">
        <f t="shared" si="3"/>
        <v>0</v>
      </c>
      <c r="P867" s="21" t="str">
        <f>'AI - 1'!B866</f>
        <v>No</v>
      </c>
      <c r="Q867" s="21" t="str">
        <f>'AI - 2'!B866</f>
        <v>No</v>
      </c>
      <c r="R867" s="21" t="str">
        <f>'AI  - 3'!B866</f>
        <v>No</v>
      </c>
      <c r="S867" s="10">
        <f t="shared" si="4"/>
        <v>0</v>
      </c>
      <c r="T867" s="22" t="str">
        <f t="shared" si="5"/>
        <v>No</v>
      </c>
      <c r="U867" s="23"/>
      <c r="V867" s="10"/>
      <c r="W867" s="7"/>
      <c r="X867" s="24"/>
      <c r="Y867" s="25"/>
      <c r="Z867" s="27"/>
      <c r="AA867" s="27"/>
      <c r="AB867" s="28"/>
      <c r="AC867" s="27"/>
      <c r="AD867" s="27"/>
      <c r="AE867" s="27"/>
      <c r="AF867" s="28"/>
      <c r="AG867" s="27"/>
    </row>
    <row r="868" ht="15.75" hidden="1" customHeight="1">
      <c r="A868" s="16"/>
      <c r="B868" s="12">
        <v>438.0</v>
      </c>
      <c r="C868" s="7" t="s">
        <v>1766</v>
      </c>
      <c r="D868" s="7" t="s">
        <v>1767</v>
      </c>
      <c r="E868" s="26" t="s">
        <v>25</v>
      </c>
      <c r="F868" s="18" t="str">
        <f t="shared" si="1"/>
        <v>No</v>
      </c>
      <c r="G868" s="26" t="s">
        <v>25</v>
      </c>
      <c r="H868" s="18" t="str">
        <f t="shared" si="2"/>
        <v>None</v>
      </c>
      <c r="K868" s="20"/>
      <c r="L868" s="21" t="str">
        <f>'AI - 1'!A867</f>
        <v>No</v>
      </c>
      <c r="M868" s="21" t="str">
        <f>'AI - 2'!A867</f>
        <v>No</v>
      </c>
      <c r="N868" s="21" t="str">
        <f>'AI  - 3'!A867</f>
        <v>No</v>
      </c>
      <c r="O868" s="10">
        <f t="shared" si="3"/>
        <v>0</v>
      </c>
      <c r="P868" s="21" t="str">
        <f>'AI - 1'!B867</f>
        <v>No</v>
      </c>
      <c r="Q868" s="21" t="str">
        <f>'AI - 2'!B867</f>
        <v>No</v>
      </c>
      <c r="R868" s="21" t="str">
        <f>'AI  - 3'!B867</f>
        <v>No</v>
      </c>
      <c r="S868" s="10">
        <f t="shared" si="4"/>
        <v>0</v>
      </c>
      <c r="T868" s="22" t="str">
        <f t="shared" si="5"/>
        <v>No</v>
      </c>
      <c r="U868" s="23"/>
      <c r="V868" s="10"/>
      <c r="W868" s="7"/>
      <c r="X868" s="24"/>
      <c r="Y868" s="25"/>
      <c r="Z868" s="27"/>
      <c r="AA868" s="27"/>
      <c r="AB868" s="28"/>
      <c r="AC868" s="27"/>
      <c r="AD868" s="27"/>
      <c r="AE868" s="27"/>
      <c r="AF868" s="28"/>
      <c r="AG868" s="27"/>
    </row>
    <row r="869" ht="15.75" hidden="1" customHeight="1">
      <c r="A869" s="16"/>
      <c r="B869" s="12">
        <v>760.0</v>
      </c>
      <c r="C869" s="7" t="s">
        <v>1768</v>
      </c>
      <c r="D869" s="7" t="s">
        <v>1769</v>
      </c>
      <c r="E869" s="26" t="s">
        <v>25</v>
      </c>
      <c r="F869" s="18" t="str">
        <f t="shared" si="1"/>
        <v>No</v>
      </c>
      <c r="G869" s="26" t="s">
        <v>25</v>
      </c>
      <c r="H869" s="18" t="str">
        <f t="shared" si="2"/>
        <v>None</v>
      </c>
      <c r="K869" s="20"/>
      <c r="L869" s="21" t="str">
        <f>'AI - 1'!A868</f>
        <v>No</v>
      </c>
      <c r="M869" s="21" t="str">
        <f>'AI - 2'!A868</f>
        <v>No</v>
      </c>
      <c r="N869" s="21" t="str">
        <f>'AI  - 3'!A868</f>
        <v>No</v>
      </c>
      <c r="O869" s="10">
        <f t="shared" si="3"/>
        <v>0</v>
      </c>
      <c r="P869" s="21" t="str">
        <f>'AI - 1'!B868</f>
        <v>No</v>
      </c>
      <c r="Q869" s="21" t="str">
        <f>'AI - 2'!B868</f>
        <v>No</v>
      </c>
      <c r="R869" s="21" t="str">
        <f>'AI  - 3'!B868</f>
        <v>No</v>
      </c>
      <c r="S869" s="10">
        <f t="shared" si="4"/>
        <v>0</v>
      </c>
      <c r="T869" s="22" t="str">
        <f t="shared" si="5"/>
        <v>No</v>
      </c>
      <c r="U869" s="23"/>
      <c r="V869" s="10"/>
      <c r="W869" s="7"/>
      <c r="X869" s="24"/>
      <c r="Y869" s="25"/>
      <c r="Z869" s="27"/>
      <c r="AA869" s="27"/>
      <c r="AB869" s="28"/>
      <c r="AC869" s="27"/>
      <c r="AD869" s="27"/>
      <c r="AE869" s="27"/>
      <c r="AF869" s="28"/>
      <c r="AG869" s="27"/>
    </row>
    <row r="870" ht="15.75" hidden="1" customHeight="1">
      <c r="A870" s="16"/>
      <c r="B870" s="12">
        <v>53.0</v>
      </c>
      <c r="C870" s="18" t="s">
        <v>1770</v>
      </c>
      <c r="D870" s="18" t="s">
        <v>1771</v>
      </c>
      <c r="E870" s="30" t="s">
        <v>25</v>
      </c>
      <c r="F870" s="18" t="str">
        <f t="shared" si="1"/>
        <v>No</v>
      </c>
      <c r="G870" s="30" t="s">
        <v>25</v>
      </c>
      <c r="H870" s="18" t="str">
        <f t="shared" si="2"/>
        <v>None</v>
      </c>
      <c r="K870" s="20"/>
      <c r="L870" s="21" t="str">
        <f>'AI - 1'!A869</f>
        <v>No</v>
      </c>
      <c r="M870" s="21" t="str">
        <f>'AI - 2'!A869</f>
        <v>No</v>
      </c>
      <c r="N870" s="21" t="str">
        <f>'AI  - 3'!A869</f>
        <v>No</v>
      </c>
      <c r="O870" s="10">
        <f t="shared" si="3"/>
        <v>0</v>
      </c>
      <c r="P870" s="21" t="str">
        <f>'AI - 1'!B869</f>
        <v>No</v>
      </c>
      <c r="Q870" s="21" t="str">
        <f>'AI - 2'!B869</f>
        <v>No</v>
      </c>
      <c r="R870" s="21" t="str">
        <f>'AI  - 3'!B869</f>
        <v>No</v>
      </c>
      <c r="S870" s="10">
        <f t="shared" si="4"/>
        <v>0</v>
      </c>
      <c r="T870" s="22" t="str">
        <f t="shared" si="5"/>
        <v>No</v>
      </c>
      <c r="U870" s="23"/>
      <c r="V870" s="10"/>
      <c r="W870" s="7"/>
      <c r="X870" s="24"/>
      <c r="Y870" s="25"/>
      <c r="Z870" s="7"/>
      <c r="AA870" s="7"/>
      <c r="AB870" s="24"/>
      <c r="AC870" s="25"/>
      <c r="AD870" s="7"/>
      <c r="AE870" s="7"/>
      <c r="AF870" s="24"/>
      <c r="AG870" s="25"/>
    </row>
    <row r="871" ht="15.75" hidden="1" customHeight="1">
      <c r="A871" s="16"/>
      <c r="B871" s="12">
        <v>20.0</v>
      </c>
      <c r="C871" s="18" t="s">
        <v>234</v>
      </c>
      <c r="D871" s="18" t="s">
        <v>1772</v>
      </c>
      <c r="E871" s="29" t="s">
        <v>21</v>
      </c>
      <c r="F871" s="18" t="str">
        <f t="shared" si="1"/>
        <v>No</v>
      </c>
      <c r="G871" s="40" t="s">
        <v>25</v>
      </c>
      <c r="H871" s="18" t="str">
        <f t="shared" si="2"/>
        <v>Human Error</v>
      </c>
      <c r="K871" s="20"/>
      <c r="L871" s="21" t="str">
        <f>'AI - 1'!A870</f>
        <v>No</v>
      </c>
      <c r="M871" s="21" t="str">
        <f>'AI - 2'!A870</f>
        <v>No</v>
      </c>
      <c r="N871" s="21" t="str">
        <f>'AI  - 3'!A870</f>
        <v>No</v>
      </c>
      <c r="O871" s="10">
        <f t="shared" si="3"/>
        <v>0</v>
      </c>
      <c r="P871" s="21" t="str">
        <f>'AI - 1'!B870</f>
        <v>No</v>
      </c>
      <c r="Q871" s="21" t="str">
        <f>'AI - 2'!B870</f>
        <v>No</v>
      </c>
      <c r="R871" s="21" t="str">
        <f>'AI  - 3'!B870</f>
        <v>No</v>
      </c>
      <c r="S871" s="10">
        <f t="shared" si="4"/>
        <v>0</v>
      </c>
      <c r="T871" s="22" t="str">
        <f t="shared" si="5"/>
        <v>No</v>
      </c>
      <c r="U871" s="23"/>
      <c r="V871" s="10"/>
      <c r="W871" s="7"/>
      <c r="X871" s="24"/>
      <c r="Y871" s="25"/>
      <c r="Z871" s="27"/>
      <c r="AA871" s="27"/>
      <c r="AB871" s="28"/>
      <c r="AC871" s="27"/>
      <c r="AD871" s="27"/>
      <c r="AE871" s="27"/>
      <c r="AF871" s="28"/>
      <c r="AG871" s="27"/>
    </row>
    <row r="872" ht="15.75" hidden="1" customHeight="1">
      <c r="A872" s="16"/>
      <c r="B872" s="12">
        <v>991.0</v>
      </c>
      <c r="C872" s="7" t="s">
        <v>1773</v>
      </c>
      <c r="D872" s="7" t="s">
        <v>1774</v>
      </c>
      <c r="E872" s="26" t="s">
        <v>25</v>
      </c>
      <c r="F872" s="18" t="str">
        <f t="shared" si="1"/>
        <v>No</v>
      </c>
      <c r="G872" s="26" t="s">
        <v>25</v>
      </c>
      <c r="H872" s="18" t="str">
        <f t="shared" si="2"/>
        <v>None</v>
      </c>
      <c r="K872" s="20"/>
      <c r="L872" s="21" t="str">
        <f>'AI - 1'!A871</f>
        <v>No</v>
      </c>
      <c r="M872" s="21" t="str">
        <f>'AI - 2'!A871</f>
        <v>No</v>
      </c>
      <c r="N872" s="21" t="str">
        <f>'AI  - 3'!A871</f>
        <v>No</v>
      </c>
      <c r="O872" s="10">
        <f t="shared" si="3"/>
        <v>0</v>
      </c>
      <c r="P872" s="21" t="str">
        <f>'AI - 1'!B871</f>
        <v>No</v>
      </c>
      <c r="Q872" s="21" t="str">
        <f>'AI - 2'!B871</f>
        <v>No</v>
      </c>
      <c r="R872" s="21" t="str">
        <f>'AI  - 3'!B871</f>
        <v>No</v>
      </c>
      <c r="S872" s="10">
        <f t="shared" si="4"/>
        <v>0</v>
      </c>
      <c r="T872" s="22" t="str">
        <f t="shared" si="5"/>
        <v>No</v>
      </c>
      <c r="U872" s="23"/>
      <c r="V872" s="10"/>
      <c r="W872" s="7"/>
      <c r="X872" s="24"/>
      <c r="Y872" s="25"/>
      <c r="Z872" s="27"/>
      <c r="AA872" s="27"/>
      <c r="AB872" s="28"/>
      <c r="AC872" s="27"/>
      <c r="AD872" s="27"/>
      <c r="AE872" s="27"/>
      <c r="AF872" s="28"/>
      <c r="AG872" s="27"/>
    </row>
    <row r="873" ht="15.75" hidden="1" customHeight="1">
      <c r="A873" s="16"/>
      <c r="B873" s="12">
        <v>624.0</v>
      </c>
      <c r="C873" s="7" t="s">
        <v>1775</v>
      </c>
      <c r="D873" s="7" t="s">
        <v>1776</v>
      </c>
      <c r="E873" s="26" t="s">
        <v>25</v>
      </c>
      <c r="F873" s="18" t="str">
        <f t="shared" si="1"/>
        <v>No</v>
      </c>
      <c r="G873" s="26" t="s">
        <v>25</v>
      </c>
      <c r="H873" s="18" t="str">
        <f t="shared" si="2"/>
        <v>None</v>
      </c>
      <c r="K873" s="20"/>
      <c r="L873" s="21" t="str">
        <f>'AI - 1'!A872</f>
        <v>No</v>
      </c>
      <c r="M873" s="21" t="str">
        <f>'AI - 2'!A872</f>
        <v>No</v>
      </c>
      <c r="N873" s="21" t="str">
        <f>'AI  - 3'!A872</f>
        <v>No</v>
      </c>
      <c r="O873" s="10">
        <f t="shared" si="3"/>
        <v>0</v>
      </c>
      <c r="P873" s="21" t="str">
        <f>'AI - 1'!B872</f>
        <v>No</v>
      </c>
      <c r="Q873" s="21" t="str">
        <f>'AI - 2'!B872</f>
        <v>No</v>
      </c>
      <c r="R873" s="21" t="str">
        <f>'AI  - 3'!B872</f>
        <v>No</v>
      </c>
      <c r="S873" s="10">
        <f t="shared" si="4"/>
        <v>0</v>
      </c>
      <c r="T873" s="22" t="str">
        <f t="shared" si="5"/>
        <v>No</v>
      </c>
      <c r="U873" s="23"/>
      <c r="V873" s="10"/>
      <c r="W873" s="7"/>
      <c r="X873" s="24"/>
      <c r="Y873" s="25"/>
      <c r="Z873" s="27"/>
      <c r="AA873" s="27"/>
      <c r="AB873" s="28"/>
      <c r="AC873" s="27"/>
      <c r="AD873" s="27"/>
      <c r="AE873" s="27"/>
      <c r="AF873" s="28"/>
      <c r="AG873" s="27"/>
    </row>
    <row r="874" ht="15.75" hidden="1" customHeight="1">
      <c r="A874" s="16"/>
      <c r="B874" s="12">
        <v>485.0</v>
      </c>
      <c r="C874" s="7" t="s">
        <v>1777</v>
      </c>
      <c r="D874" s="7" t="s">
        <v>1778</v>
      </c>
      <c r="E874" s="26" t="s">
        <v>25</v>
      </c>
      <c r="F874" s="18" t="str">
        <f t="shared" si="1"/>
        <v>No</v>
      </c>
      <c r="G874" s="26" t="s">
        <v>25</v>
      </c>
      <c r="H874" s="18" t="str">
        <f t="shared" si="2"/>
        <v>None</v>
      </c>
      <c r="K874" s="20"/>
      <c r="L874" s="21" t="str">
        <f>'AI - 1'!A873</f>
        <v>No</v>
      </c>
      <c r="M874" s="21" t="str">
        <f>'AI - 2'!A873</f>
        <v>No</v>
      </c>
      <c r="N874" s="21" t="str">
        <f>'AI  - 3'!A873</f>
        <v>No</v>
      </c>
      <c r="O874" s="10">
        <f t="shared" si="3"/>
        <v>0</v>
      </c>
      <c r="P874" s="21" t="str">
        <f>'AI - 1'!B873</f>
        <v>No</v>
      </c>
      <c r="Q874" s="21" t="str">
        <f>'AI - 2'!B873</f>
        <v>No</v>
      </c>
      <c r="R874" s="21" t="str">
        <f>'AI  - 3'!B873</f>
        <v>No</v>
      </c>
      <c r="S874" s="10">
        <f t="shared" si="4"/>
        <v>0</v>
      </c>
      <c r="T874" s="22" t="str">
        <f t="shared" si="5"/>
        <v>No</v>
      </c>
      <c r="U874" s="23"/>
      <c r="V874" s="10"/>
      <c r="W874" s="7"/>
      <c r="X874" s="24"/>
      <c r="Y874" s="25"/>
      <c r="Z874" s="27"/>
      <c r="AA874" s="27"/>
      <c r="AB874" s="28"/>
      <c r="AC874" s="27"/>
      <c r="AD874" s="27"/>
      <c r="AE874" s="27"/>
      <c r="AF874" s="28"/>
      <c r="AG874" s="27"/>
    </row>
    <row r="875" ht="15.75" hidden="1" customHeight="1">
      <c r="A875" s="16"/>
      <c r="B875" s="12">
        <v>593.0</v>
      </c>
      <c r="C875" s="7" t="s">
        <v>1779</v>
      </c>
      <c r="D875" s="7" t="s">
        <v>1780</v>
      </c>
      <c r="E875" s="26" t="s">
        <v>25</v>
      </c>
      <c r="F875" s="18" t="str">
        <f t="shared" si="1"/>
        <v>No</v>
      </c>
      <c r="G875" s="26" t="s">
        <v>25</v>
      </c>
      <c r="H875" s="18" t="str">
        <f t="shared" si="2"/>
        <v>None</v>
      </c>
      <c r="K875" s="20"/>
      <c r="L875" s="21" t="str">
        <f>'AI - 1'!A874</f>
        <v>No</v>
      </c>
      <c r="M875" s="21" t="str">
        <f>'AI - 2'!A874</f>
        <v>No</v>
      </c>
      <c r="N875" s="21" t="str">
        <f>'AI  - 3'!A874</f>
        <v>No</v>
      </c>
      <c r="O875" s="10">
        <f t="shared" si="3"/>
        <v>0</v>
      </c>
      <c r="P875" s="21" t="str">
        <f>'AI - 1'!B874</f>
        <v>No</v>
      </c>
      <c r="Q875" s="21" t="str">
        <f>'AI - 2'!B874</f>
        <v>No</v>
      </c>
      <c r="R875" s="21" t="str">
        <f>'AI  - 3'!B874</f>
        <v>No</v>
      </c>
      <c r="S875" s="10">
        <f t="shared" si="4"/>
        <v>0</v>
      </c>
      <c r="T875" s="22" t="str">
        <f t="shared" si="5"/>
        <v>No</v>
      </c>
      <c r="U875" s="23"/>
      <c r="V875" s="10"/>
      <c r="W875" s="7"/>
      <c r="X875" s="24"/>
      <c r="Y875" s="25"/>
      <c r="Z875" s="7"/>
      <c r="AA875" s="7"/>
      <c r="AB875" s="24"/>
      <c r="AC875" s="25"/>
      <c r="AD875" s="7"/>
      <c r="AE875" s="7"/>
      <c r="AF875" s="24"/>
      <c r="AG875" s="25"/>
    </row>
    <row r="876" ht="15.75" hidden="1" customHeight="1">
      <c r="A876" s="16"/>
      <c r="B876" s="12">
        <v>589.0</v>
      </c>
      <c r="C876" s="7" t="s">
        <v>1781</v>
      </c>
      <c r="D876" s="7" t="s">
        <v>1782</v>
      </c>
      <c r="E876" s="26" t="s">
        <v>25</v>
      </c>
      <c r="F876" s="18" t="str">
        <f t="shared" si="1"/>
        <v>No</v>
      </c>
      <c r="G876" s="26" t="s">
        <v>25</v>
      </c>
      <c r="H876" s="18" t="str">
        <f t="shared" si="2"/>
        <v>None</v>
      </c>
      <c r="K876" s="20"/>
      <c r="L876" s="21" t="str">
        <f>'AI - 1'!A875</f>
        <v>No</v>
      </c>
      <c r="M876" s="21" t="str">
        <f>'AI - 2'!A875</f>
        <v>No</v>
      </c>
      <c r="N876" s="21" t="str">
        <f>'AI  - 3'!A875</f>
        <v>No</v>
      </c>
      <c r="O876" s="10">
        <f t="shared" si="3"/>
        <v>0</v>
      </c>
      <c r="P876" s="21" t="str">
        <f>'AI - 1'!B875</f>
        <v>No</v>
      </c>
      <c r="Q876" s="21" t="str">
        <f>'AI - 2'!B875</f>
        <v>No</v>
      </c>
      <c r="R876" s="21" t="str">
        <f>'AI  - 3'!B875</f>
        <v>No</v>
      </c>
      <c r="S876" s="10">
        <f t="shared" si="4"/>
        <v>0</v>
      </c>
      <c r="T876" s="22" t="str">
        <f t="shared" si="5"/>
        <v>No</v>
      </c>
      <c r="U876" s="23"/>
      <c r="V876" s="10"/>
      <c r="W876" s="7"/>
      <c r="X876" s="24"/>
      <c r="Y876" s="25"/>
      <c r="Z876" s="27"/>
      <c r="AA876" s="27"/>
      <c r="AB876" s="28"/>
      <c r="AC876" s="27"/>
      <c r="AD876" s="27"/>
      <c r="AE876" s="27"/>
      <c r="AF876" s="28"/>
      <c r="AG876" s="27"/>
    </row>
    <row r="877" ht="15.75" hidden="1" customHeight="1">
      <c r="A877" s="16"/>
      <c r="B877" s="12">
        <v>405.0</v>
      </c>
      <c r="C877" s="7" t="s">
        <v>1783</v>
      </c>
      <c r="D877" s="7" t="s">
        <v>1784</v>
      </c>
      <c r="E877" s="26" t="s">
        <v>25</v>
      </c>
      <c r="F877" s="18" t="str">
        <f t="shared" si="1"/>
        <v>No</v>
      </c>
      <c r="G877" s="26" t="s">
        <v>25</v>
      </c>
      <c r="H877" s="18" t="str">
        <f t="shared" si="2"/>
        <v>None</v>
      </c>
      <c r="K877" s="20"/>
      <c r="L877" s="21" t="str">
        <f>'AI - 1'!A876</f>
        <v>No</v>
      </c>
      <c r="M877" s="21" t="str">
        <f>'AI - 2'!A876</f>
        <v>No</v>
      </c>
      <c r="N877" s="21" t="str">
        <f>'AI  - 3'!A876</f>
        <v>No</v>
      </c>
      <c r="O877" s="10">
        <f t="shared" si="3"/>
        <v>0</v>
      </c>
      <c r="P877" s="21" t="str">
        <f>'AI - 1'!B876</f>
        <v>No</v>
      </c>
      <c r="Q877" s="21" t="str">
        <f>'AI - 2'!B876</f>
        <v>No</v>
      </c>
      <c r="R877" s="21" t="str">
        <f>'AI  - 3'!B876</f>
        <v>No</v>
      </c>
      <c r="S877" s="10">
        <f t="shared" si="4"/>
        <v>0</v>
      </c>
      <c r="T877" s="22" t="str">
        <f t="shared" si="5"/>
        <v>No</v>
      </c>
      <c r="U877" s="23"/>
      <c r="V877" s="10"/>
      <c r="W877" s="7"/>
      <c r="X877" s="24"/>
      <c r="Y877" s="25"/>
      <c r="Z877" s="27"/>
      <c r="AA877" s="27"/>
      <c r="AB877" s="28"/>
      <c r="AC877" s="27"/>
      <c r="AD877" s="27"/>
      <c r="AE877" s="27"/>
      <c r="AF877" s="28"/>
      <c r="AG877" s="27"/>
    </row>
    <row r="878" ht="15.75" hidden="1" customHeight="1">
      <c r="A878" s="16"/>
      <c r="B878" s="12">
        <v>307.0</v>
      </c>
      <c r="C878" s="7" t="s">
        <v>1785</v>
      </c>
      <c r="D878" s="7" t="s">
        <v>1786</v>
      </c>
      <c r="E878" s="26" t="s">
        <v>25</v>
      </c>
      <c r="F878" s="18" t="str">
        <f t="shared" si="1"/>
        <v>No</v>
      </c>
      <c r="G878" s="30" t="s">
        <v>25</v>
      </c>
      <c r="H878" s="18" t="str">
        <f t="shared" si="2"/>
        <v>None</v>
      </c>
      <c r="K878" s="20"/>
      <c r="L878" s="21" t="str">
        <f>'AI - 1'!A877</f>
        <v>No</v>
      </c>
      <c r="M878" s="21" t="str">
        <f>'AI - 2'!A877</f>
        <v>No</v>
      </c>
      <c r="N878" s="21" t="str">
        <f>'AI  - 3'!A877</f>
        <v>No</v>
      </c>
      <c r="O878" s="10">
        <f t="shared" si="3"/>
        <v>0</v>
      </c>
      <c r="P878" s="21" t="str">
        <f>'AI - 1'!B877</f>
        <v>No</v>
      </c>
      <c r="Q878" s="21" t="str">
        <f>'AI - 2'!B877</f>
        <v>No</v>
      </c>
      <c r="R878" s="21" t="str">
        <f>'AI  - 3'!B877</f>
        <v>No</v>
      </c>
      <c r="S878" s="10">
        <f t="shared" si="4"/>
        <v>0</v>
      </c>
      <c r="T878" s="22" t="str">
        <f t="shared" si="5"/>
        <v>No</v>
      </c>
      <c r="U878" s="23"/>
      <c r="V878" s="10"/>
      <c r="W878" s="7"/>
      <c r="X878" s="24"/>
      <c r="Y878" s="25"/>
      <c r="Z878" s="27"/>
      <c r="AA878" s="27"/>
      <c r="AB878" s="28"/>
      <c r="AC878" s="27"/>
      <c r="AD878" s="27"/>
      <c r="AE878" s="27"/>
      <c r="AF878" s="28"/>
      <c r="AG878" s="27"/>
    </row>
    <row r="879" ht="15.75" hidden="1" customHeight="1">
      <c r="A879" s="16"/>
      <c r="B879" s="12">
        <v>310.0</v>
      </c>
      <c r="C879" s="7" t="s">
        <v>1787</v>
      </c>
      <c r="D879" s="7" t="s">
        <v>1788</v>
      </c>
      <c r="E879" s="26" t="s">
        <v>25</v>
      </c>
      <c r="F879" s="18" t="str">
        <f t="shared" si="1"/>
        <v>No</v>
      </c>
      <c r="G879" s="26" t="s">
        <v>25</v>
      </c>
      <c r="H879" s="18" t="str">
        <f t="shared" si="2"/>
        <v>None</v>
      </c>
      <c r="K879" s="20"/>
      <c r="L879" s="21" t="str">
        <f>'AI - 1'!A878</f>
        <v>No</v>
      </c>
      <c r="M879" s="21" t="str">
        <f>'AI - 2'!A878</f>
        <v>No</v>
      </c>
      <c r="N879" s="21" t="str">
        <f>'AI  - 3'!A878</f>
        <v>No</v>
      </c>
      <c r="O879" s="10">
        <f t="shared" si="3"/>
        <v>0</v>
      </c>
      <c r="P879" s="21" t="str">
        <f>'AI - 1'!B878</f>
        <v>No</v>
      </c>
      <c r="Q879" s="21" t="str">
        <f>'AI - 2'!B878</f>
        <v>No</v>
      </c>
      <c r="R879" s="21" t="str">
        <f>'AI  - 3'!B878</f>
        <v>No</v>
      </c>
      <c r="S879" s="10">
        <f t="shared" si="4"/>
        <v>0</v>
      </c>
      <c r="T879" s="22" t="str">
        <f t="shared" si="5"/>
        <v>No</v>
      </c>
      <c r="U879" s="23"/>
      <c r="V879" s="10"/>
      <c r="W879" s="7"/>
      <c r="X879" s="24"/>
      <c r="Y879" s="25"/>
      <c r="Z879" s="27"/>
      <c r="AA879" s="27"/>
      <c r="AB879" s="28"/>
      <c r="AC879" s="27"/>
      <c r="AD879" s="27"/>
      <c r="AE879" s="27"/>
      <c r="AF879" s="28"/>
      <c r="AG879" s="27"/>
    </row>
    <row r="880" ht="15.75" hidden="1" customHeight="1">
      <c r="A880" s="16"/>
      <c r="B880" s="12">
        <v>494.0</v>
      </c>
      <c r="C880" s="7" t="s">
        <v>1789</v>
      </c>
      <c r="D880" s="7" t="s">
        <v>1790</v>
      </c>
      <c r="E880" s="26" t="s">
        <v>25</v>
      </c>
      <c r="F880" s="18" t="str">
        <f t="shared" si="1"/>
        <v>No</v>
      </c>
      <c r="G880" s="26" t="s">
        <v>25</v>
      </c>
      <c r="H880" s="18" t="str">
        <f t="shared" si="2"/>
        <v>None</v>
      </c>
      <c r="K880" s="20"/>
      <c r="L880" s="21" t="str">
        <f>'AI - 1'!A879</f>
        <v>No</v>
      </c>
      <c r="M880" s="21" t="str">
        <f>'AI - 2'!A879</f>
        <v>No</v>
      </c>
      <c r="N880" s="21" t="str">
        <f>'AI  - 3'!A879</f>
        <v>No</v>
      </c>
      <c r="O880" s="10">
        <f t="shared" si="3"/>
        <v>0</v>
      </c>
      <c r="P880" s="21" t="str">
        <f>'AI - 1'!B879</f>
        <v>No</v>
      </c>
      <c r="Q880" s="21" t="str">
        <f>'AI - 2'!B879</f>
        <v>No</v>
      </c>
      <c r="R880" s="21" t="str">
        <f>'AI  - 3'!B879</f>
        <v>No</v>
      </c>
      <c r="S880" s="10">
        <f t="shared" si="4"/>
        <v>0</v>
      </c>
      <c r="T880" s="22" t="str">
        <f t="shared" si="5"/>
        <v>No</v>
      </c>
      <c r="U880" s="23"/>
      <c r="V880" s="10"/>
      <c r="W880" s="7"/>
      <c r="X880" s="24"/>
      <c r="Y880" s="25"/>
      <c r="Z880" s="27"/>
      <c r="AA880" s="27"/>
      <c r="AB880" s="28"/>
      <c r="AC880" s="27"/>
      <c r="AD880" s="27"/>
      <c r="AE880" s="27"/>
      <c r="AF880" s="28"/>
      <c r="AG880" s="27"/>
    </row>
    <row r="881" ht="15.75" hidden="1" customHeight="1">
      <c r="A881" s="16"/>
      <c r="B881" s="12">
        <v>813.0</v>
      </c>
      <c r="C881" s="7" t="s">
        <v>1791</v>
      </c>
      <c r="D881" s="7" t="s">
        <v>1792</v>
      </c>
      <c r="E881" s="26" t="s">
        <v>25</v>
      </c>
      <c r="F881" s="18" t="str">
        <f t="shared" si="1"/>
        <v>No</v>
      </c>
      <c r="G881" s="26" t="s">
        <v>25</v>
      </c>
      <c r="H881" s="18" t="str">
        <f t="shared" si="2"/>
        <v>None</v>
      </c>
      <c r="K881" s="20"/>
      <c r="L881" s="21" t="str">
        <f>'AI - 1'!A880</f>
        <v>No</v>
      </c>
      <c r="M881" s="21" t="str">
        <f>'AI - 2'!A880</f>
        <v>No</v>
      </c>
      <c r="N881" s="21" t="str">
        <f>'AI  - 3'!A880</f>
        <v>No</v>
      </c>
      <c r="O881" s="10">
        <f t="shared" si="3"/>
        <v>0</v>
      </c>
      <c r="P881" s="21" t="str">
        <f>'AI - 1'!B880</f>
        <v>No</v>
      </c>
      <c r="Q881" s="21" t="str">
        <f>'AI - 2'!B880</f>
        <v>No</v>
      </c>
      <c r="R881" s="21" t="str">
        <f>'AI  - 3'!B880</f>
        <v>No</v>
      </c>
      <c r="S881" s="10">
        <f t="shared" si="4"/>
        <v>0</v>
      </c>
      <c r="T881" s="22" t="str">
        <f t="shared" si="5"/>
        <v>No</v>
      </c>
      <c r="U881" s="23"/>
      <c r="V881" s="10"/>
      <c r="W881" s="7"/>
      <c r="X881" s="24"/>
      <c r="Y881" s="25"/>
      <c r="Z881" s="27"/>
      <c r="AA881" s="27"/>
      <c r="AB881" s="28"/>
      <c r="AC881" s="27"/>
      <c r="AD881" s="27"/>
      <c r="AE881" s="27"/>
      <c r="AF881" s="28"/>
      <c r="AG881" s="27"/>
    </row>
    <row r="882" ht="15.75" hidden="1" customHeight="1">
      <c r="A882" s="16"/>
      <c r="B882" s="12">
        <v>999.0</v>
      </c>
      <c r="C882" s="7" t="s">
        <v>1793</v>
      </c>
      <c r="D882" s="7" t="s">
        <v>1794</v>
      </c>
      <c r="E882" s="26" t="s">
        <v>25</v>
      </c>
      <c r="F882" s="18" t="str">
        <f t="shared" si="1"/>
        <v>No</v>
      </c>
      <c r="G882" s="26" t="s">
        <v>25</v>
      </c>
      <c r="H882" s="18" t="str">
        <f t="shared" si="2"/>
        <v>None</v>
      </c>
      <c r="K882" s="20"/>
      <c r="L882" s="21" t="str">
        <f>'AI - 1'!A881</f>
        <v>No</v>
      </c>
      <c r="M882" s="21" t="str">
        <f>'AI - 2'!A881</f>
        <v>No</v>
      </c>
      <c r="N882" s="21" t="str">
        <f>'AI  - 3'!A881</f>
        <v>No</v>
      </c>
      <c r="O882" s="10">
        <f t="shared" si="3"/>
        <v>0</v>
      </c>
      <c r="P882" s="21" t="str">
        <f>'AI - 1'!B881</f>
        <v>No</v>
      </c>
      <c r="Q882" s="21" t="str">
        <f>'AI - 2'!B881</f>
        <v>No</v>
      </c>
      <c r="R882" s="21" t="str">
        <f>'AI  - 3'!B881</f>
        <v>No</v>
      </c>
      <c r="S882" s="10">
        <f t="shared" si="4"/>
        <v>0</v>
      </c>
      <c r="T882" s="22" t="str">
        <f t="shared" si="5"/>
        <v>No</v>
      </c>
      <c r="U882" s="23"/>
      <c r="V882" s="10"/>
      <c r="W882" s="7"/>
      <c r="X882" s="24"/>
      <c r="Y882" s="25"/>
      <c r="Z882" s="27"/>
      <c r="AA882" s="27"/>
      <c r="AB882" s="28"/>
      <c r="AC882" s="27"/>
      <c r="AD882" s="27"/>
      <c r="AE882" s="27"/>
      <c r="AF882" s="28"/>
      <c r="AG882" s="27"/>
    </row>
    <row r="883" ht="15.75" hidden="1" customHeight="1">
      <c r="A883" s="16"/>
      <c r="B883" s="12">
        <v>77.0</v>
      </c>
      <c r="C883" s="41" t="s">
        <v>1795</v>
      </c>
      <c r="D883" s="18" t="s">
        <v>167</v>
      </c>
      <c r="E883" s="30" t="s">
        <v>25</v>
      </c>
      <c r="F883" s="18" t="str">
        <f t="shared" si="1"/>
        <v>Yes</v>
      </c>
      <c r="G883" s="29" t="s">
        <v>21</v>
      </c>
      <c r="H883" s="18" t="str">
        <f t="shared" si="2"/>
        <v>Human Error</v>
      </c>
      <c r="K883" s="20"/>
      <c r="L883" s="21" t="str">
        <f>'AI - 1'!A882</f>
        <v>Yes</v>
      </c>
      <c r="M883" s="21" t="str">
        <f>'AI - 2'!A882</f>
        <v>Yes</v>
      </c>
      <c r="N883" s="21" t="str">
        <f>'AI  - 3'!A882</f>
        <v>Yes</v>
      </c>
      <c r="O883" s="10">
        <f t="shared" si="3"/>
        <v>3</v>
      </c>
      <c r="P883" s="21" t="str">
        <f>'AI - 1'!B882</f>
        <v>Yes</v>
      </c>
      <c r="Q883" s="21" t="str">
        <f>'AI - 2'!B882</f>
        <v>Yes</v>
      </c>
      <c r="R883" s="21" t="str">
        <f>'AI  - 3'!B882</f>
        <v>Yes</v>
      </c>
      <c r="S883" s="10">
        <f t="shared" si="4"/>
        <v>3</v>
      </c>
      <c r="T883" s="22" t="str">
        <f t="shared" si="5"/>
        <v>Yes</v>
      </c>
      <c r="U883" s="23"/>
      <c r="V883" s="10"/>
      <c r="W883" s="7"/>
      <c r="X883" s="24"/>
      <c r="Y883" s="25"/>
      <c r="Z883" s="27"/>
      <c r="AA883" s="27"/>
      <c r="AB883" s="28"/>
      <c r="AC883" s="27"/>
      <c r="AD883" s="27"/>
      <c r="AE883" s="27"/>
      <c r="AF883" s="28"/>
      <c r="AG883" s="27"/>
    </row>
    <row r="884" ht="15.75" hidden="1" customHeight="1">
      <c r="A884" s="16"/>
      <c r="B884" s="12">
        <v>1045.0</v>
      </c>
      <c r="C884" s="7" t="s">
        <v>1796</v>
      </c>
      <c r="D884" s="7" t="s">
        <v>1797</v>
      </c>
      <c r="E884" s="26" t="s">
        <v>25</v>
      </c>
      <c r="F884" s="18" t="str">
        <f t="shared" si="1"/>
        <v>No</v>
      </c>
      <c r="G884" s="26" t="s">
        <v>25</v>
      </c>
      <c r="H884" s="18" t="str">
        <f t="shared" si="2"/>
        <v>None</v>
      </c>
      <c r="K884" s="20"/>
      <c r="L884" s="21" t="str">
        <f>'AI - 1'!A883</f>
        <v>No</v>
      </c>
      <c r="M884" s="21" t="str">
        <f>'AI - 2'!A883</f>
        <v>No</v>
      </c>
      <c r="N884" s="21" t="str">
        <f>'AI  - 3'!A883</f>
        <v>No</v>
      </c>
      <c r="O884" s="10">
        <f t="shared" si="3"/>
        <v>0</v>
      </c>
      <c r="P884" s="21" t="str">
        <f>'AI - 1'!B883</f>
        <v>No</v>
      </c>
      <c r="Q884" s="21" t="str">
        <f>'AI - 2'!B883</f>
        <v>No</v>
      </c>
      <c r="R884" s="21" t="str">
        <f>'AI  - 3'!B883</f>
        <v>No</v>
      </c>
      <c r="S884" s="10">
        <f t="shared" si="4"/>
        <v>0</v>
      </c>
      <c r="T884" s="22" t="str">
        <f t="shared" si="5"/>
        <v>No</v>
      </c>
      <c r="U884" s="23"/>
      <c r="V884" s="10"/>
      <c r="W884" s="7"/>
      <c r="X884" s="24"/>
      <c r="Y884" s="25"/>
      <c r="Z884" s="27"/>
      <c r="AA884" s="27"/>
      <c r="AB884" s="28"/>
      <c r="AC884" s="27"/>
      <c r="AD884" s="27"/>
      <c r="AE884" s="27"/>
      <c r="AF884" s="28"/>
      <c r="AG884" s="27"/>
    </row>
    <row r="885" ht="15.75" hidden="1" customHeight="1">
      <c r="A885" s="16"/>
      <c r="B885" s="12">
        <v>978.0</v>
      </c>
      <c r="C885" s="7" t="s">
        <v>237</v>
      </c>
      <c r="D885" s="7" t="s">
        <v>1798</v>
      </c>
      <c r="E885" s="17" t="s">
        <v>21</v>
      </c>
      <c r="F885" s="18" t="str">
        <f t="shared" si="1"/>
        <v>Yes</v>
      </c>
      <c r="G885" s="17" t="s">
        <v>21</v>
      </c>
      <c r="H885" s="18" t="str">
        <f t="shared" si="2"/>
        <v>None</v>
      </c>
      <c r="K885" s="20"/>
      <c r="L885" s="21" t="str">
        <f>'AI - 1'!A884</f>
        <v>Yes</v>
      </c>
      <c r="M885" s="21" t="str">
        <f>'AI - 2'!A884</f>
        <v>Yes</v>
      </c>
      <c r="N885" s="21" t="str">
        <f>'AI  - 3'!A884</f>
        <v>Yes</v>
      </c>
      <c r="O885" s="10">
        <f t="shared" si="3"/>
        <v>3</v>
      </c>
      <c r="P885" s="21" t="str">
        <f>'AI - 1'!B884</f>
        <v>Yes</v>
      </c>
      <c r="Q885" s="21" t="str">
        <f>'AI - 2'!B884</f>
        <v>Yes</v>
      </c>
      <c r="R885" s="21" t="str">
        <f>'AI  - 3'!B884</f>
        <v>Yes</v>
      </c>
      <c r="S885" s="10">
        <f t="shared" si="4"/>
        <v>3</v>
      </c>
      <c r="T885" s="22" t="str">
        <f t="shared" si="5"/>
        <v>Yes</v>
      </c>
      <c r="U885" s="23"/>
      <c r="V885" s="10"/>
      <c r="W885" s="7"/>
      <c r="X885" s="24"/>
      <c r="Y885" s="25"/>
      <c r="Z885" s="27"/>
      <c r="AA885" s="27"/>
      <c r="AB885" s="28"/>
      <c r="AC885" s="27"/>
      <c r="AD885" s="27"/>
      <c r="AE885" s="27"/>
      <c r="AF885" s="28"/>
      <c r="AG885" s="27"/>
    </row>
    <row r="886" ht="15.75" hidden="1" customHeight="1">
      <c r="A886" s="16"/>
      <c r="B886" s="12">
        <v>404.0</v>
      </c>
      <c r="C886" s="7" t="s">
        <v>1799</v>
      </c>
      <c r="D886" s="7" t="s">
        <v>1800</v>
      </c>
      <c r="E886" s="26" t="s">
        <v>25</v>
      </c>
      <c r="F886" s="18" t="str">
        <f t="shared" si="1"/>
        <v>No</v>
      </c>
      <c r="G886" s="26" t="s">
        <v>25</v>
      </c>
      <c r="H886" s="18" t="str">
        <f t="shared" si="2"/>
        <v>None</v>
      </c>
      <c r="K886" s="20"/>
      <c r="L886" s="21" t="str">
        <f>'AI - 1'!A885</f>
        <v>No</v>
      </c>
      <c r="M886" s="21" t="str">
        <f>'AI - 2'!A885</f>
        <v>No</v>
      </c>
      <c r="N886" s="21" t="str">
        <f>'AI  - 3'!A885</f>
        <v>No</v>
      </c>
      <c r="O886" s="10">
        <f t="shared" si="3"/>
        <v>0</v>
      </c>
      <c r="P886" s="21" t="str">
        <f>'AI - 1'!B885</f>
        <v>No</v>
      </c>
      <c r="Q886" s="21" t="str">
        <f>'AI - 2'!B885</f>
        <v>No</v>
      </c>
      <c r="R886" s="21" t="str">
        <f>'AI  - 3'!B885</f>
        <v>No</v>
      </c>
      <c r="S886" s="10">
        <f t="shared" si="4"/>
        <v>0</v>
      </c>
      <c r="T886" s="22" t="str">
        <f t="shared" si="5"/>
        <v>No</v>
      </c>
      <c r="U886" s="23"/>
      <c r="V886" s="10"/>
      <c r="W886" s="7"/>
      <c r="X886" s="24"/>
      <c r="Y886" s="25"/>
      <c r="Z886" s="27"/>
      <c r="AA886" s="27"/>
      <c r="AB886" s="28"/>
      <c r="AC886" s="27"/>
      <c r="AD886" s="27"/>
      <c r="AE886" s="27"/>
      <c r="AF886" s="28"/>
      <c r="AG886" s="27"/>
    </row>
    <row r="887" ht="15.75" hidden="1" customHeight="1">
      <c r="A887" s="16"/>
      <c r="B887" s="12">
        <v>454.0</v>
      </c>
      <c r="C887" s="7" t="s">
        <v>240</v>
      </c>
      <c r="D887" s="7" t="s">
        <v>1801</v>
      </c>
      <c r="E887" s="17" t="s">
        <v>21</v>
      </c>
      <c r="F887" s="18" t="str">
        <f t="shared" si="1"/>
        <v>Yes</v>
      </c>
      <c r="G887" s="17" t="s">
        <v>21</v>
      </c>
      <c r="H887" s="18" t="str">
        <f t="shared" si="2"/>
        <v>None</v>
      </c>
      <c r="K887" s="20"/>
      <c r="L887" s="21" t="str">
        <f>'AI - 1'!A886</f>
        <v>Yes</v>
      </c>
      <c r="M887" s="21" t="str">
        <f>'AI - 2'!A886</f>
        <v>Yes</v>
      </c>
      <c r="N887" s="21" t="str">
        <f>'AI  - 3'!A886</f>
        <v>Yes</v>
      </c>
      <c r="O887" s="10">
        <f t="shared" si="3"/>
        <v>3</v>
      </c>
      <c r="P887" s="21" t="str">
        <f>'AI - 1'!B886</f>
        <v>Yes</v>
      </c>
      <c r="Q887" s="21" t="str">
        <f>'AI - 2'!B886</f>
        <v>Yes</v>
      </c>
      <c r="R887" s="21" t="str">
        <f>'AI  - 3'!B886</f>
        <v>Yes</v>
      </c>
      <c r="S887" s="10">
        <f t="shared" si="4"/>
        <v>3</v>
      </c>
      <c r="T887" s="22" t="str">
        <f t="shared" si="5"/>
        <v>Yes</v>
      </c>
      <c r="U887" s="23"/>
      <c r="V887" s="10"/>
      <c r="W887" s="7"/>
      <c r="X887" s="24"/>
      <c r="Y887" s="25"/>
      <c r="Z887" s="27"/>
      <c r="AA887" s="27"/>
      <c r="AB887" s="28"/>
      <c r="AC887" s="27"/>
      <c r="AD887" s="27"/>
      <c r="AE887" s="27"/>
      <c r="AF887" s="28"/>
      <c r="AG887" s="27"/>
    </row>
    <row r="888" ht="15.75" hidden="1" customHeight="1">
      <c r="A888" s="16"/>
      <c r="B888" s="12">
        <v>608.0</v>
      </c>
      <c r="C888" s="7" t="s">
        <v>1802</v>
      </c>
      <c r="D888" s="7" t="s">
        <v>1803</v>
      </c>
      <c r="E888" s="26" t="s">
        <v>25</v>
      </c>
      <c r="F888" s="18" t="str">
        <f t="shared" si="1"/>
        <v>No</v>
      </c>
      <c r="G888" s="26" t="s">
        <v>25</v>
      </c>
      <c r="H888" s="18" t="str">
        <f t="shared" si="2"/>
        <v>None</v>
      </c>
      <c r="K888" s="20"/>
      <c r="L888" s="21" t="str">
        <f>'AI - 1'!A887</f>
        <v>No</v>
      </c>
      <c r="M888" s="21" t="str">
        <f>'AI - 2'!A887</f>
        <v>No</v>
      </c>
      <c r="N888" s="21" t="str">
        <f>'AI  - 3'!A887</f>
        <v>No</v>
      </c>
      <c r="O888" s="10">
        <f t="shared" si="3"/>
        <v>0</v>
      </c>
      <c r="P888" s="21" t="str">
        <f>'AI - 1'!B887</f>
        <v>No</v>
      </c>
      <c r="Q888" s="21" t="str">
        <f>'AI - 2'!B887</f>
        <v>No</v>
      </c>
      <c r="R888" s="21" t="str">
        <f>'AI  - 3'!B887</f>
        <v>No</v>
      </c>
      <c r="S888" s="10">
        <f t="shared" si="4"/>
        <v>0</v>
      </c>
      <c r="T888" s="22" t="str">
        <f t="shared" si="5"/>
        <v>No</v>
      </c>
      <c r="U888" s="23"/>
      <c r="V888" s="10"/>
      <c r="W888" s="7"/>
      <c r="X888" s="24"/>
      <c r="Y888" s="25"/>
      <c r="Z888" s="27"/>
      <c r="AA888" s="27"/>
      <c r="AB888" s="28"/>
      <c r="AC888" s="27"/>
      <c r="AD888" s="27"/>
      <c r="AE888" s="27"/>
      <c r="AF888" s="28"/>
      <c r="AG888" s="27"/>
    </row>
    <row r="889" ht="15.75" hidden="1" customHeight="1">
      <c r="A889" s="16"/>
      <c r="B889" s="12">
        <v>611.0</v>
      </c>
      <c r="C889" s="7" t="s">
        <v>243</v>
      </c>
      <c r="D889" s="7" t="s">
        <v>167</v>
      </c>
      <c r="E889" s="17" t="s">
        <v>21</v>
      </c>
      <c r="F889" s="18" t="str">
        <f t="shared" si="1"/>
        <v>Yes</v>
      </c>
      <c r="G889" s="29" t="s">
        <v>21</v>
      </c>
      <c r="H889" s="18" t="str">
        <f t="shared" si="2"/>
        <v>None</v>
      </c>
      <c r="K889" s="20"/>
      <c r="L889" s="21" t="str">
        <f>'AI - 1'!A888</f>
        <v>Yes</v>
      </c>
      <c r="M889" s="21" t="str">
        <f>'AI - 2'!A888</f>
        <v>Yes</v>
      </c>
      <c r="N889" s="21" t="str">
        <f>'AI  - 3'!A888</f>
        <v>Yes</v>
      </c>
      <c r="O889" s="10">
        <f t="shared" si="3"/>
        <v>3</v>
      </c>
      <c r="P889" s="21" t="str">
        <f>'AI - 1'!B888</f>
        <v>Yes</v>
      </c>
      <c r="Q889" s="21" t="str">
        <f>'AI - 2'!B888</f>
        <v>Yes</v>
      </c>
      <c r="R889" s="21" t="str">
        <f>'AI  - 3'!B888</f>
        <v>Yes</v>
      </c>
      <c r="S889" s="10">
        <f t="shared" si="4"/>
        <v>3</v>
      </c>
      <c r="T889" s="22" t="str">
        <f t="shared" si="5"/>
        <v>Yes</v>
      </c>
      <c r="U889" s="23"/>
      <c r="V889" s="10"/>
      <c r="W889" s="7"/>
      <c r="X889" s="24"/>
      <c r="Y889" s="25"/>
      <c r="Z889" s="27"/>
      <c r="AA889" s="27"/>
      <c r="AB889" s="28"/>
      <c r="AC889" s="27"/>
      <c r="AD889" s="27"/>
      <c r="AE889" s="27"/>
      <c r="AF889" s="28"/>
      <c r="AG889" s="27"/>
    </row>
    <row r="890" ht="15.75" hidden="1" customHeight="1">
      <c r="A890" s="16"/>
      <c r="B890" s="12">
        <v>203.0</v>
      </c>
      <c r="C890" s="7" t="s">
        <v>1804</v>
      </c>
      <c r="D890" s="7" t="s">
        <v>1805</v>
      </c>
      <c r="E890" s="26" t="s">
        <v>25</v>
      </c>
      <c r="F890" s="18" t="str">
        <f t="shared" si="1"/>
        <v>No</v>
      </c>
      <c r="G890" s="26" t="s">
        <v>25</v>
      </c>
      <c r="H890" s="18" t="str">
        <f t="shared" si="2"/>
        <v>None</v>
      </c>
      <c r="K890" s="20"/>
      <c r="L890" s="21" t="str">
        <f>'AI - 1'!A889</f>
        <v>No</v>
      </c>
      <c r="M890" s="21" t="str">
        <f>'AI - 2'!A889</f>
        <v>No</v>
      </c>
      <c r="N890" s="21" t="str">
        <f>'AI  - 3'!A889</f>
        <v>No</v>
      </c>
      <c r="O890" s="10">
        <f t="shared" si="3"/>
        <v>0</v>
      </c>
      <c r="P890" s="21" t="str">
        <f>'AI - 1'!B889</f>
        <v>No</v>
      </c>
      <c r="Q890" s="21" t="str">
        <f>'AI - 2'!B889</f>
        <v>No</v>
      </c>
      <c r="R890" s="21" t="str">
        <f>'AI  - 3'!B889</f>
        <v>No</v>
      </c>
      <c r="S890" s="10">
        <f t="shared" si="4"/>
        <v>0</v>
      </c>
      <c r="T890" s="22" t="str">
        <f t="shared" si="5"/>
        <v>No</v>
      </c>
      <c r="U890" s="23"/>
      <c r="V890" s="10"/>
      <c r="W890" s="7"/>
      <c r="X890" s="24"/>
      <c r="Y890" s="25"/>
      <c r="Z890" s="27"/>
      <c r="AA890" s="27"/>
      <c r="AB890" s="28"/>
      <c r="AC890" s="27"/>
      <c r="AD890" s="27"/>
      <c r="AE890" s="27"/>
      <c r="AF890" s="28"/>
      <c r="AG890" s="27"/>
    </row>
    <row r="891" ht="15.75" hidden="1" customHeight="1">
      <c r="A891" s="16"/>
      <c r="B891" s="12">
        <v>864.0</v>
      </c>
      <c r="C891" s="7" t="s">
        <v>1806</v>
      </c>
      <c r="D891" s="7" t="s">
        <v>1807</v>
      </c>
      <c r="E891" s="26" t="s">
        <v>25</v>
      </c>
      <c r="F891" s="18" t="str">
        <f t="shared" si="1"/>
        <v>No</v>
      </c>
      <c r="G891" s="30" t="s">
        <v>25</v>
      </c>
      <c r="H891" s="18" t="str">
        <f t="shared" si="2"/>
        <v>None</v>
      </c>
      <c r="K891" s="20"/>
      <c r="L891" s="21" t="str">
        <f>'AI - 1'!A890</f>
        <v>No</v>
      </c>
      <c r="M891" s="21" t="str">
        <f>'AI - 2'!A890</f>
        <v>No</v>
      </c>
      <c r="N891" s="21" t="str">
        <f>'AI  - 3'!A890</f>
        <v>No</v>
      </c>
      <c r="O891" s="10">
        <f t="shared" si="3"/>
        <v>0</v>
      </c>
      <c r="P891" s="21" t="str">
        <f>'AI - 1'!B890</f>
        <v>No</v>
      </c>
      <c r="Q891" s="21" t="str">
        <f>'AI - 2'!B890</f>
        <v>No</v>
      </c>
      <c r="R891" s="21" t="str">
        <f>'AI  - 3'!B890</f>
        <v>No</v>
      </c>
      <c r="S891" s="10">
        <f t="shared" si="4"/>
        <v>0</v>
      </c>
      <c r="T891" s="22" t="str">
        <f t="shared" si="5"/>
        <v>No</v>
      </c>
      <c r="U891" s="23"/>
      <c r="V891" s="10"/>
      <c r="W891" s="7"/>
      <c r="X891" s="24"/>
      <c r="Y891" s="25"/>
      <c r="Z891" s="27"/>
      <c r="AA891" s="27"/>
      <c r="AB891" s="28"/>
      <c r="AC891" s="27"/>
      <c r="AD891" s="27"/>
      <c r="AE891" s="27"/>
      <c r="AF891" s="28"/>
      <c r="AG891" s="27"/>
    </row>
    <row r="892" ht="15.75" hidden="1" customHeight="1">
      <c r="A892" s="16"/>
      <c r="B892" s="12">
        <v>623.0</v>
      </c>
      <c r="C892" s="7" t="s">
        <v>1808</v>
      </c>
      <c r="D892" s="7" t="s">
        <v>1809</v>
      </c>
      <c r="E892" s="26" t="s">
        <v>25</v>
      </c>
      <c r="F892" s="18" t="str">
        <f t="shared" si="1"/>
        <v>No</v>
      </c>
      <c r="G892" s="26" t="s">
        <v>25</v>
      </c>
      <c r="H892" s="18" t="str">
        <f t="shared" si="2"/>
        <v>None</v>
      </c>
      <c r="K892" s="20"/>
      <c r="L892" s="21" t="str">
        <f>'AI - 1'!A891</f>
        <v>No</v>
      </c>
      <c r="M892" s="21" t="str">
        <f>'AI - 2'!A891</f>
        <v>No</v>
      </c>
      <c r="N892" s="21" t="str">
        <f>'AI  - 3'!A891</f>
        <v>No</v>
      </c>
      <c r="O892" s="10">
        <f t="shared" si="3"/>
        <v>0</v>
      </c>
      <c r="P892" s="21" t="str">
        <f>'AI - 1'!B891</f>
        <v>No</v>
      </c>
      <c r="Q892" s="21" t="str">
        <f>'AI - 2'!B891</f>
        <v>No</v>
      </c>
      <c r="R892" s="21" t="str">
        <f>'AI  - 3'!B891</f>
        <v>No</v>
      </c>
      <c r="S892" s="10">
        <f t="shared" si="4"/>
        <v>0</v>
      </c>
      <c r="T892" s="22" t="str">
        <f t="shared" si="5"/>
        <v>No</v>
      </c>
      <c r="U892" s="23"/>
      <c r="V892" s="10"/>
      <c r="W892" s="7"/>
      <c r="X892" s="24"/>
      <c r="Y892" s="25"/>
      <c r="Z892" s="27"/>
      <c r="AA892" s="27"/>
      <c r="AB892" s="28"/>
      <c r="AC892" s="27"/>
      <c r="AD892" s="27"/>
      <c r="AE892" s="27"/>
      <c r="AF892" s="28"/>
      <c r="AG892" s="27"/>
    </row>
    <row r="893" ht="15.75" hidden="1" customHeight="1">
      <c r="A893" s="16"/>
      <c r="B893" s="12">
        <v>374.0</v>
      </c>
      <c r="C893" s="7" t="s">
        <v>1810</v>
      </c>
      <c r="D893" s="7" t="s">
        <v>1811</v>
      </c>
      <c r="E893" s="26" t="s">
        <v>25</v>
      </c>
      <c r="F893" s="18" t="str">
        <f t="shared" si="1"/>
        <v>No</v>
      </c>
      <c r="G893" s="26" t="s">
        <v>25</v>
      </c>
      <c r="H893" s="18" t="str">
        <f t="shared" si="2"/>
        <v>None</v>
      </c>
      <c r="K893" s="20"/>
      <c r="L893" s="21" t="str">
        <f>'AI - 1'!A892</f>
        <v>No</v>
      </c>
      <c r="M893" s="21" t="str">
        <f>'AI - 2'!A892</f>
        <v>No</v>
      </c>
      <c r="N893" s="21" t="str">
        <f>'AI  - 3'!A892</f>
        <v>No</v>
      </c>
      <c r="O893" s="10">
        <f t="shared" si="3"/>
        <v>0</v>
      </c>
      <c r="P893" s="21" t="str">
        <f>'AI - 1'!B892</f>
        <v>No</v>
      </c>
      <c r="Q893" s="21" t="str">
        <f>'AI - 2'!B892</f>
        <v>No</v>
      </c>
      <c r="R893" s="21" t="str">
        <f>'AI  - 3'!B892</f>
        <v>No</v>
      </c>
      <c r="S893" s="10">
        <f t="shared" si="4"/>
        <v>0</v>
      </c>
      <c r="T893" s="22" t="str">
        <f t="shared" si="5"/>
        <v>No</v>
      </c>
      <c r="U893" s="23"/>
      <c r="V893" s="10"/>
      <c r="W893" s="7"/>
      <c r="X893" s="24"/>
      <c r="Y893" s="25"/>
      <c r="Z893" s="27"/>
      <c r="AA893" s="27"/>
      <c r="AB893" s="28"/>
      <c r="AC893" s="27"/>
      <c r="AD893" s="27"/>
      <c r="AE893" s="27"/>
      <c r="AF893" s="28"/>
      <c r="AG893" s="27"/>
    </row>
    <row r="894" ht="15.75" hidden="1" customHeight="1">
      <c r="A894" s="16"/>
      <c r="B894" s="12">
        <v>852.0</v>
      </c>
      <c r="C894" s="7" t="s">
        <v>1812</v>
      </c>
      <c r="D894" s="7" t="s">
        <v>1813</v>
      </c>
      <c r="E894" s="26" t="s">
        <v>25</v>
      </c>
      <c r="F894" s="18" t="str">
        <f t="shared" si="1"/>
        <v>No</v>
      </c>
      <c r="G894" s="26" t="s">
        <v>25</v>
      </c>
      <c r="H894" s="18" t="str">
        <f t="shared" si="2"/>
        <v>None</v>
      </c>
      <c r="K894" s="20"/>
      <c r="L894" s="21" t="str">
        <f>'AI - 1'!A893</f>
        <v>No</v>
      </c>
      <c r="M894" s="21" t="str">
        <f>'AI - 2'!A893</f>
        <v>No</v>
      </c>
      <c r="N894" s="21" t="str">
        <f>'AI  - 3'!A893</f>
        <v>No</v>
      </c>
      <c r="O894" s="10">
        <f t="shared" si="3"/>
        <v>0</v>
      </c>
      <c r="P894" s="21" t="str">
        <f>'AI - 1'!B893</f>
        <v>No</v>
      </c>
      <c r="Q894" s="21" t="str">
        <f>'AI - 2'!B893</f>
        <v>No</v>
      </c>
      <c r="R894" s="21" t="str">
        <f>'AI  - 3'!B893</f>
        <v>No</v>
      </c>
      <c r="S894" s="10">
        <f t="shared" si="4"/>
        <v>0</v>
      </c>
      <c r="T894" s="22" t="str">
        <f t="shared" si="5"/>
        <v>No</v>
      </c>
      <c r="U894" s="23"/>
      <c r="V894" s="10"/>
      <c r="W894" s="7"/>
      <c r="X894" s="24"/>
      <c r="Y894" s="25"/>
      <c r="Z894" s="27"/>
      <c r="AA894" s="27"/>
      <c r="AB894" s="28"/>
      <c r="AC894" s="27"/>
      <c r="AD894" s="27"/>
      <c r="AE894" s="27"/>
      <c r="AF894" s="28"/>
      <c r="AG894" s="27"/>
    </row>
    <row r="895" ht="15.75" hidden="1" customHeight="1">
      <c r="A895" s="16"/>
      <c r="B895" s="12">
        <v>4.0</v>
      </c>
      <c r="C895" s="18" t="s">
        <v>1814</v>
      </c>
      <c r="D895" s="18" t="s">
        <v>1815</v>
      </c>
      <c r="E895" s="30" t="s">
        <v>25</v>
      </c>
      <c r="F895" s="18" t="str">
        <f t="shared" si="1"/>
        <v>No</v>
      </c>
      <c r="G895" s="30" t="s">
        <v>25</v>
      </c>
      <c r="H895" s="18" t="str">
        <f t="shared" si="2"/>
        <v>None</v>
      </c>
      <c r="K895" s="20"/>
      <c r="L895" s="21" t="str">
        <f>'AI - 1'!A894</f>
        <v>No</v>
      </c>
      <c r="M895" s="21" t="str">
        <f>'AI - 2'!A894</f>
        <v>No</v>
      </c>
      <c r="N895" s="21" t="str">
        <f>'AI  - 3'!A894</f>
        <v>No</v>
      </c>
      <c r="O895" s="10">
        <f t="shared" si="3"/>
        <v>0</v>
      </c>
      <c r="P895" s="21" t="str">
        <f>'AI - 1'!B894</f>
        <v>No</v>
      </c>
      <c r="Q895" s="21" t="str">
        <f>'AI - 2'!B894</f>
        <v>No</v>
      </c>
      <c r="R895" s="21" t="str">
        <f>'AI  - 3'!B894</f>
        <v>No</v>
      </c>
      <c r="S895" s="10">
        <f t="shared" si="4"/>
        <v>0</v>
      </c>
      <c r="T895" s="22" t="str">
        <f t="shared" si="5"/>
        <v>No</v>
      </c>
      <c r="U895" s="23"/>
      <c r="V895" s="10"/>
      <c r="W895" s="7"/>
      <c r="X895" s="24"/>
      <c r="Y895" s="25"/>
      <c r="Z895" s="27"/>
      <c r="AA895" s="27"/>
      <c r="AB895" s="28"/>
      <c r="AC895" s="27"/>
      <c r="AD895" s="27"/>
      <c r="AE895" s="27"/>
      <c r="AF895" s="28"/>
      <c r="AG895" s="27"/>
    </row>
    <row r="896" ht="15.75" hidden="1" customHeight="1">
      <c r="A896" s="16"/>
      <c r="B896" s="12">
        <v>817.0</v>
      </c>
      <c r="C896" s="7" t="s">
        <v>1816</v>
      </c>
      <c r="D896" s="7" t="s">
        <v>1817</v>
      </c>
      <c r="E896" s="26" t="s">
        <v>25</v>
      </c>
      <c r="F896" s="18" t="str">
        <f t="shared" si="1"/>
        <v>No</v>
      </c>
      <c r="G896" s="26" t="s">
        <v>25</v>
      </c>
      <c r="H896" s="18" t="str">
        <f t="shared" si="2"/>
        <v>None</v>
      </c>
      <c r="K896" s="20"/>
      <c r="L896" s="21" t="str">
        <f>'AI - 1'!A895</f>
        <v>No</v>
      </c>
      <c r="M896" s="21" t="str">
        <f>'AI - 2'!A895</f>
        <v>No</v>
      </c>
      <c r="N896" s="21" t="str">
        <f>'AI  - 3'!A895</f>
        <v>No</v>
      </c>
      <c r="O896" s="10">
        <f t="shared" si="3"/>
        <v>0</v>
      </c>
      <c r="P896" s="21" t="str">
        <f>'AI - 1'!B895</f>
        <v>No</v>
      </c>
      <c r="Q896" s="21" t="str">
        <f>'AI - 2'!B895</f>
        <v>No</v>
      </c>
      <c r="R896" s="21" t="str">
        <f>'AI  - 3'!B895</f>
        <v>No</v>
      </c>
      <c r="S896" s="10">
        <f t="shared" si="4"/>
        <v>0</v>
      </c>
      <c r="T896" s="22" t="str">
        <f t="shared" si="5"/>
        <v>No</v>
      </c>
      <c r="U896" s="23"/>
      <c r="V896" s="10"/>
      <c r="W896" s="7"/>
      <c r="X896" s="24"/>
      <c r="Y896" s="25"/>
      <c r="Z896" s="27"/>
      <c r="AA896" s="27"/>
      <c r="AB896" s="28"/>
      <c r="AC896" s="27"/>
      <c r="AD896" s="27"/>
      <c r="AE896" s="27"/>
      <c r="AF896" s="28"/>
      <c r="AG896" s="27"/>
    </row>
    <row r="897" ht="15.75" hidden="1" customHeight="1">
      <c r="A897" s="16"/>
      <c r="B897" s="12">
        <v>535.0</v>
      </c>
      <c r="C897" s="7" t="s">
        <v>1818</v>
      </c>
      <c r="D897" s="7" t="s">
        <v>1819</v>
      </c>
      <c r="E897" s="26" t="s">
        <v>25</v>
      </c>
      <c r="F897" s="18" t="str">
        <f t="shared" si="1"/>
        <v>No</v>
      </c>
      <c r="G897" s="26" t="s">
        <v>25</v>
      </c>
      <c r="H897" s="18" t="str">
        <f t="shared" si="2"/>
        <v>None</v>
      </c>
      <c r="K897" s="20"/>
      <c r="L897" s="21" t="str">
        <f>'AI - 1'!A896</f>
        <v>No</v>
      </c>
      <c r="M897" s="21" t="str">
        <f>'AI - 2'!A896</f>
        <v>No</v>
      </c>
      <c r="N897" s="21" t="str">
        <f>'AI  - 3'!A896</f>
        <v>No</v>
      </c>
      <c r="O897" s="10">
        <f t="shared" si="3"/>
        <v>0</v>
      </c>
      <c r="P897" s="21" t="str">
        <f>'AI - 1'!B896</f>
        <v>No</v>
      </c>
      <c r="Q897" s="21" t="str">
        <f>'AI - 2'!B896</f>
        <v>No</v>
      </c>
      <c r="R897" s="21" t="str">
        <f>'AI  - 3'!B896</f>
        <v>No</v>
      </c>
      <c r="S897" s="10">
        <f t="shared" si="4"/>
        <v>0</v>
      </c>
      <c r="T897" s="22" t="str">
        <f t="shared" si="5"/>
        <v>No</v>
      </c>
      <c r="U897" s="23"/>
      <c r="V897" s="10"/>
      <c r="W897" s="7"/>
      <c r="X897" s="24"/>
      <c r="Y897" s="25"/>
      <c r="Z897" s="27"/>
      <c r="AA897" s="27"/>
      <c r="AB897" s="28"/>
      <c r="AC897" s="27"/>
      <c r="AD897" s="27"/>
      <c r="AE897" s="27"/>
      <c r="AF897" s="28"/>
      <c r="AG897" s="27"/>
    </row>
    <row r="898" ht="15.75" hidden="1" customHeight="1">
      <c r="A898" s="16"/>
      <c r="B898" s="12">
        <v>1009.0</v>
      </c>
      <c r="C898" s="7" t="s">
        <v>1820</v>
      </c>
      <c r="D898" s="7" t="s">
        <v>1821</v>
      </c>
      <c r="E898" s="26" t="s">
        <v>25</v>
      </c>
      <c r="F898" s="18" t="str">
        <f t="shared" si="1"/>
        <v>No</v>
      </c>
      <c r="G898" s="26" t="s">
        <v>25</v>
      </c>
      <c r="H898" s="18" t="str">
        <f t="shared" si="2"/>
        <v>None</v>
      </c>
      <c r="K898" s="20"/>
      <c r="L898" s="21" t="str">
        <f>'AI - 1'!A897</f>
        <v>No</v>
      </c>
      <c r="M898" s="21" t="str">
        <f>'AI - 2'!A897</f>
        <v>No</v>
      </c>
      <c r="N898" s="21" t="str">
        <f>'AI  - 3'!A897</f>
        <v>No</v>
      </c>
      <c r="O898" s="10">
        <f t="shared" si="3"/>
        <v>0</v>
      </c>
      <c r="P898" s="21" t="str">
        <f>'AI - 1'!B897</f>
        <v>No</v>
      </c>
      <c r="Q898" s="21" t="str">
        <f>'AI - 2'!B897</f>
        <v>No</v>
      </c>
      <c r="R898" s="21" t="str">
        <f>'AI  - 3'!B897</f>
        <v>No</v>
      </c>
      <c r="S898" s="10">
        <f t="shared" si="4"/>
        <v>0</v>
      </c>
      <c r="T898" s="22" t="str">
        <f t="shared" si="5"/>
        <v>No</v>
      </c>
      <c r="U898" s="23"/>
      <c r="V898" s="10"/>
      <c r="W898" s="7"/>
      <c r="X898" s="24"/>
      <c r="Y898" s="25"/>
      <c r="Z898" s="27"/>
      <c r="AA898" s="27"/>
      <c r="AB898" s="28"/>
      <c r="AC898" s="27"/>
      <c r="AD898" s="27"/>
      <c r="AE898" s="27"/>
      <c r="AF898" s="28"/>
      <c r="AG898" s="27"/>
    </row>
    <row r="899" ht="15.75" hidden="1" customHeight="1">
      <c r="A899" s="16"/>
      <c r="B899" s="12">
        <v>1044.0</v>
      </c>
      <c r="C899" s="7" t="s">
        <v>1822</v>
      </c>
      <c r="D899" s="7" t="s">
        <v>1823</v>
      </c>
      <c r="E899" s="26" t="s">
        <v>25</v>
      </c>
      <c r="F899" s="18" t="str">
        <f t="shared" si="1"/>
        <v>No</v>
      </c>
      <c r="G899" s="26" t="s">
        <v>25</v>
      </c>
      <c r="H899" s="18" t="str">
        <f t="shared" si="2"/>
        <v>None</v>
      </c>
      <c r="K899" s="20"/>
      <c r="L899" s="21" t="str">
        <f>'AI - 1'!A898</f>
        <v>No</v>
      </c>
      <c r="M899" s="21" t="str">
        <f>'AI - 2'!A898</f>
        <v>No</v>
      </c>
      <c r="N899" s="21" t="str">
        <f>'AI  - 3'!A898</f>
        <v>No</v>
      </c>
      <c r="O899" s="10">
        <f t="shared" si="3"/>
        <v>0</v>
      </c>
      <c r="P899" s="21" t="str">
        <f>'AI - 1'!B898</f>
        <v>No</v>
      </c>
      <c r="Q899" s="21" t="str">
        <f>'AI - 2'!B898</f>
        <v>No</v>
      </c>
      <c r="R899" s="21" t="str">
        <f>'AI  - 3'!B898</f>
        <v>No</v>
      </c>
      <c r="S899" s="10">
        <f t="shared" si="4"/>
        <v>0</v>
      </c>
      <c r="T899" s="22" t="str">
        <f t="shared" si="5"/>
        <v>No</v>
      </c>
      <c r="U899" s="23"/>
      <c r="V899" s="10"/>
      <c r="W899" s="7"/>
      <c r="X899" s="24"/>
      <c r="Y899" s="25"/>
      <c r="Z899" s="27"/>
      <c r="AA899" s="27"/>
      <c r="AB899" s="28"/>
      <c r="AC899" s="27"/>
      <c r="AD899" s="27"/>
      <c r="AE899" s="27"/>
      <c r="AF899" s="28"/>
      <c r="AG899" s="27"/>
    </row>
    <row r="900" ht="15.75" hidden="1" customHeight="1">
      <c r="A900" s="16"/>
      <c r="B900" s="12">
        <v>770.0</v>
      </c>
      <c r="C900" s="7" t="s">
        <v>1824</v>
      </c>
      <c r="D900" s="7" t="s">
        <v>1825</v>
      </c>
      <c r="E900" s="26" t="s">
        <v>25</v>
      </c>
      <c r="F900" s="18" t="str">
        <f t="shared" si="1"/>
        <v>No</v>
      </c>
      <c r="G900" s="26" t="s">
        <v>25</v>
      </c>
      <c r="H900" s="18" t="str">
        <f t="shared" si="2"/>
        <v>None</v>
      </c>
      <c r="K900" s="20"/>
      <c r="L900" s="21" t="str">
        <f>'AI - 1'!A899</f>
        <v>No</v>
      </c>
      <c r="M900" s="21" t="str">
        <f>'AI - 2'!A899</f>
        <v>No</v>
      </c>
      <c r="N900" s="21" t="str">
        <f>'AI  - 3'!A899</f>
        <v>No</v>
      </c>
      <c r="O900" s="10">
        <f t="shared" si="3"/>
        <v>0</v>
      </c>
      <c r="P900" s="21" t="str">
        <f>'AI - 1'!B899</f>
        <v>No</v>
      </c>
      <c r="Q900" s="21" t="str">
        <f>'AI - 2'!B899</f>
        <v>No</v>
      </c>
      <c r="R900" s="21" t="str">
        <f>'AI  - 3'!B899</f>
        <v>No</v>
      </c>
      <c r="S900" s="10">
        <f t="shared" si="4"/>
        <v>0</v>
      </c>
      <c r="T900" s="22" t="str">
        <f t="shared" si="5"/>
        <v>No</v>
      </c>
      <c r="U900" s="23"/>
      <c r="V900" s="10"/>
      <c r="W900" s="7"/>
      <c r="X900" s="24"/>
      <c r="Y900" s="25"/>
      <c r="Z900" s="27"/>
      <c r="AA900" s="27"/>
      <c r="AB900" s="28"/>
      <c r="AC900" s="27"/>
      <c r="AD900" s="27"/>
      <c r="AE900" s="27"/>
      <c r="AF900" s="28"/>
      <c r="AG900" s="27"/>
    </row>
    <row r="901" ht="15.75" hidden="1" customHeight="1">
      <c r="A901" s="16"/>
      <c r="B901" s="12">
        <v>43.0</v>
      </c>
      <c r="C901" s="18" t="s">
        <v>1826</v>
      </c>
      <c r="D901" s="18" t="s">
        <v>1827</v>
      </c>
      <c r="E901" s="30" t="s">
        <v>25</v>
      </c>
      <c r="F901" s="18" t="str">
        <f t="shared" si="1"/>
        <v>No</v>
      </c>
      <c r="G901" s="30" t="s">
        <v>25</v>
      </c>
      <c r="H901" s="18" t="str">
        <f t="shared" si="2"/>
        <v>None</v>
      </c>
      <c r="K901" s="20"/>
      <c r="L901" s="21" t="str">
        <f>'AI - 1'!A900</f>
        <v>No</v>
      </c>
      <c r="M901" s="21" t="str">
        <f>'AI - 2'!A900</f>
        <v>No</v>
      </c>
      <c r="N901" s="21" t="str">
        <f>'AI  - 3'!A900</f>
        <v>No</v>
      </c>
      <c r="O901" s="10">
        <f t="shared" si="3"/>
        <v>0</v>
      </c>
      <c r="P901" s="21" t="str">
        <f>'AI - 1'!B900</f>
        <v>No</v>
      </c>
      <c r="Q901" s="21" t="str">
        <f>'AI - 2'!B900</f>
        <v>No</v>
      </c>
      <c r="R901" s="21" t="str">
        <f>'AI  - 3'!B900</f>
        <v>No</v>
      </c>
      <c r="S901" s="10">
        <f t="shared" si="4"/>
        <v>0</v>
      </c>
      <c r="T901" s="22" t="str">
        <f t="shared" si="5"/>
        <v>No</v>
      </c>
      <c r="U901" s="23"/>
      <c r="V901" s="10"/>
      <c r="W901" s="7"/>
      <c r="X901" s="24"/>
      <c r="Y901" s="25"/>
      <c r="Z901" s="7"/>
      <c r="AA901" s="7"/>
      <c r="AB901" s="24"/>
      <c r="AC901" s="25"/>
      <c r="AD901" s="7"/>
      <c r="AE901" s="7"/>
      <c r="AF901" s="24"/>
      <c r="AG901" s="25"/>
    </row>
    <row r="902" ht="15.75" hidden="1" customHeight="1">
      <c r="A902" s="16"/>
      <c r="B902" s="12">
        <v>1082.0</v>
      </c>
      <c r="C902" s="7" t="s">
        <v>1828</v>
      </c>
      <c r="D902" s="7" t="s">
        <v>1829</v>
      </c>
      <c r="E902" s="26" t="s">
        <v>25</v>
      </c>
      <c r="F902" s="18" t="str">
        <f t="shared" si="1"/>
        <v>No</v>
      </c>
      <c r="G902" s="30" t="s">
        <v>25</v>
      </c>
      <c r="H902" s="18" t="str">
        <f t="shared" si="2"/>
        <v>None</v>
      </c>
      <c r="K902" s="20"/>
      <c r="L902" s="21" t="str">
        <f>'AI - 1'!A901</f>
        <v>No</v>
      </c>
      <c r="M902" s="21" t="str">
        <f>'AI - 2'!A901</f>
        <v>No</v>
      </c>
      <c r="N902" s="21" t="str">
        <f>'AI  - 3'!A901</f>
        <v>No</v>
      </c>
      <c r="O902" s="10">
        <f t="shared" si="3"/>
        <v>0</v>
      </c>
      <c r="P902" s="21" t="str">
        <f>'AI - 1'!B901</f>
        <v>No</v>
      </c>
      <c r="Q902" s="21" t="str">
        <f>'AI - 2'!B901</f>
        <v>No</v>
      </c>
      <c r="R902" s="21" t="str">
        <f>'AI  - 3'!B901</f>
        <v>No</v>
      </c>
      <c r="S902" s="10">
        <f t="shared" si="4"/>
        <v>0</v>
      </c>
      <c r="T902" s="22" t="str">
        <f t="shared" si="5"/>
        <v>No</v>
      </c>
      <c r="U902" s="23"/>
      <c r="V902" s="10"/>
      <c r="W902" s="7"/>
      <c r="X902" s="24"/>
      <c r="Y902" s="25"/>
      <c r="Z902" s="7"/>
      <c r="AA902" s="7"/>
      <c r="AB902" s="24"/>
      <c r="AC902" s="25"/>
      <c r="AD902" s="7"/>
      <c r="AE902" s="7"/>
      <c r="AF902" s="24"/>
      <c r="AG902" s="25"/>
    </row>
    <row r="903" ht="15.75" customHeight="1">
      <c r="A903" s="16"/>
      <c r="B903" s="12">
        <v>0.0</v>
      </c>
      <c r="C903" s="18" t="s">
        <v>246</v>
      </c>
      <c r="D903" s="18" t="s">
        <v>1830</v>
      </c>
      <c r="E903" s="29" t="s">
        <v>21</v>
      </c>
      <c r="F903" s="18" t="str">
        <f t="shared" si="1"/>
        <v>No</v>
      </c>
      <c r="G903" s="29" t="s">
        <v>21</v>
      </c>
      <c r="H903" s="19" t="str">
        <f t="shared" si="2"/>
        <v>AI Error</v>
      </c>
      <c r="K903" s="20"/>
      <c r="L903" s="21" t="str">
        <f>'AI - 1'!A902</f>
        <v>No</v>
      </c>
      <c r="M903" s="21" t="str">
        <f>'AI - 2'!A902</f>
        <v>No</v>
      </c>
      <c r="N903" s="21" t="str">
        <f>'AI  - 3'!A902</f>
        <v>No</v>
      </c>
      <c r="O903" s="10">
        <f t="shared" si="3"/>
        <v>0</v>
      </c>
      <c r="P903" s="21" t="str">
        <f>'AI - 1'!B902</f>
        <v>No</v>
      </c>
      <c r="Q903" s="21" t="str">
        <f>'AI - 2'!B902</f>
        <v>No</v>
      </c>
      <c r="R903" s="21" t="str">
        <f>'AI  - 3'!B902</f>
        <v>No</v>
      </c>
      <c r="S903" s="10">
        <f t="shared" si="4"/>
        <v>0</v>
      </c>
      <c r="T903" s="22" t="str">
        <f t="shared" si="5"/>
        <v>No</v>
      </c>
      <c r="U903" s="23"/>
      <c r="V903" s="10"/>
      <c r="W903" s="7"/>
      <c r="X903" s="24"/>
      <c r="Y903" s="25"/>
      <c r="Z903" s="27"/>
      <c r="AA903" s="27"/>
      <c r="AB903" s="28"/>
      <c r="AC903" s="27"/>
      <c r="AD903" s="27"/>
      <c r="AE903" s="27"/>
      <c r="AF903" s="28"/>
      <c r="AG903" s="27"/>
    </row>
    <row r="904" ht="15.75" hidden="1" customHeight="1">
      <c r="A904" s="16"/>
      <c r="B904" s="12">
        <v>56.0</v>
      </c>
      <c r="C904" s="18" t="s">
        <v>249</v>
      </c>
      <c r="D904" s="18" t="s">
        <v>1831</v>
      </c>
      <c r="E904" s="29" t="s">
        <v>21</v>
      </c>
      <c r="F904" s="18" t="str">
        <f t="shared" si="1"/>
        <v>No</v>
      </c>
      <c r="G904" s="30" t="s">
        <v>25</v>
      </c>
      <c r="H904" s="18" t="str">
        <f t="shared" si="2"/>
        <v>Human Error</v>
      </c>
      <c r="K904" s="20"/>
      <c r="L904" s="21" t="str">
        <f>'AI - 1'!A903</f>
        <v>No</v>
      </c>
      <c r="M904" s="21" t="str">
        <f>'AI - 2'!A903</f>
        <v>No</v>
      </c>
      <c r="N904" s="21" t="str">
        <f>'AI  - 3'!A903</f>
        <v>No</v>
      </c>
      <c r="O904" s="10">
        <f t="shared" si="3"/>
        <v>0</v>
      </c>
      <c r="P904" s="21" t="str">
        <f>'AI - 1'!B903</f>
        <v>No</v>
      </c>
      <c r="Q904" s="21" t="str">
        <f>'AI - 2'!B903</f>
        <v>No</v>
      </c>
      <c r="R904" s="21" t="str">
        <f>'AI  - 3'!B903</f>
        <v>No</v>
      </c>
      <c r="S904" s="10">
        <f t="shared" si="4"/>
        <v>0</v>
      </c>
      <c r="T904" s="22" t="str">
        <f t="shared" si="5"/>
        <v>No</v>
      </c>
      <c r="U904" s="23"/>
      <c r="V904" s="10"/>
      <c r="W904" s="7"/>
      <c r="X904" s="24"/>
      <c r="Y904" s="25"/>
      <c r="Z904" s="27"/>
      <c r="AA904" s="27"/>
      <c r="AB904" s="28"/>
      <c r="AC904" s="27"/>
      <c r="AD904" s="27"/>
      <c r="AE904" s="27"/>
      <c r="AF904" s="28"/>
      <c r="AG904" s="27"/>
    </row>
    <row r="905" ht="15.75" hidden="1" customHeight="1">
      <c r="A905" s="16"/>
      <c r="B905" s="12">
        <v>489.0</v>
      </c>
      <c r="C905" s="7" t="s">
        <v>1832</v>
      </c>
      <c r="D905" s="7" t="s">
        <v>1833</v>
      </c>
      <c r="E905" s="26" t="s">
        <v>25</v>
      </c>
      <c r="F905" s="18" t="str">
        <f t="shared" si="1"/>
        <v>No</v>
      </c>
      <c r="G905" s="26" t="s">
        <v>25</v>
      </c>
      <c r="H905" s="18" t="str">
        <f t="shared" si="2"/>
        <v>None</v>
      </c>
      <c r="K905" s="20"/>
      <c r="L905" s="21" t="str">
        <f>'AI - 1'!A904</f>
        <v>No</v>
      </c>
      <c r="M905" s="21" t="str">
        <f>'AI - 2'!A904</f>
        <v>No</v>
      </c>
      <c r="N905" s="21" t="str">
        <f>'AI  - 3'!A904</f>
        <v>No</v>
      </c>
      <c r="O905" s="10">
        <f t="shared" si="3"/>
        <v>0</v>
      </c>
      <c r="P905" s="21" t="str">
        <f>'AI - 1'!B904</f>
        <v>No</v>
      </c>
      <c r="Q905" s="21" t="str">
        <f>'AI - 2'!B904</f>
        <v>No</v>
      </c>
      <c r="R905" s="21" t="str">
        <f>'AI  - 3'!B904</f>
        <v>No</v>
      </c>
      <c r="S905" s="10">
        <f t="shared" si="4"/>
        <v>0</v>
      </c>
      <c r="T905" s="22" t="str">
        <f t="shared" si="5"/>
        <v>No</v>
      </c>
      <c r="U905" s="23"/>
      <c r="V905" s="10"/>
      <c r="W905" s="7"/>
      <c r="X905" s="24"/>
      <c r="Y905" s="25"/>
      <c r="Z905" s="27"/>
      <c r="AA905" s="27"/>
      <c r="AB905" s="28"/>
      <c r="AC905" s="27"/>
      <c r="AD905" s="27"/>
      <c r="AE905" s="27"/>
      <c r="AF905" s="28"/>
      <c r="AG905" s="27"/>
    </row>
    <row r="906" ht="15.75" hidden="1" customHeight="1">
      <c r="A906" s="16"/>
      <c r="B906" s="12">
        <v>331.0</v>
      </c>
      <c r="C906" s="7" t="s">
        <v>251</v>
      </c>
      <c r="D906" s="7" t="s">
        <v>1834</v>
      </c>
      <c r="E906" s="17" t="s">
        <v>21</v>
      </c>
      <c r="F906" s="18" t="str">
        <f t="shared" si="1"/>
        <v>Yes</v>
      </c>
      <c r="G906" s="17" t="s">
        <v>21</v>
      </c>
      <c r="H906" s="18" t="str">
        <f t="shared" si="2"/>
        <v>None</v>
      </c>
      <c r="K906" s="20"/>
      <c r="L906" s="21" t="str">
        <f>'AI - 1'!A905</f>
        <v>Yes</v>
      </c>
      <c r="M906" s="21" t="str">
        <f>'AI - 2'!A905</f>
        <v>Yes</v>
      </c>
      <c r="N906" s="21" t="str">
        <f>'AI  - 3'!A905</f>
        <v>Yes</v>
      </c>
      <c r="O906" s="10">
        <f t="shared" si="3"/>
        <v>3</v>
      </c>
      <c r="P906" s="21" t="str">
        <f>'AI - 1'!B905</f>
        <v>Yes</v>
      </c>
      <c r="Q906" s="21" t="str">
        <f>'AI - 2'!B905</f>
        <v>Yes</v>
      </c>
      <c r="R906" s="21" t="str">
        <f>'AI  - 3'!B905</f>
        <v>Yes</v>
      </c>
      <c r="S906" s="10">
        <f t="shared" si="4"/>
        <v>3</v>
      </c>
      <c r="T906" s="22" t="str">
        <f t="shared" si="5"/>
        <v>Yes</v>
      </c>
      <c r="U906" s="23"/>
      <c r="V906" s="10"/>
      <c r="W906" s="7"/>
      <c r="X906" s="24"/>
      <c r="Y906" s="25"/>
      <c r="Z906" s="27"/>
      <c r="AA906" s="27"/>
      <c r="AB906" s="28"/>
      <c r="AC906" s="27"/>
      <c r="AD906" s="27"/>
      <c r="AE906" s="27"/>
      <c r="AF906" s="28"/>
      <c r="AG906" s="27"/>
    </row>
    <row r="907" ht="15.75" hidden="1" customHeight="1">
      <c r="A907" s="16"/>
      <c r="B907" s="12">
        <v>711.0</v>
      </c>
      <c r="C907" s="7" t="s">
        <v>1835</v>
      </c>
      <c r="D907" s="7" t="s">
        <v>1836</v>
      </c>
      <c r="E907" s="26" t="s">
        <v>25</v>
      </c>
      <c r="F907" s="18" t="str">
        <f t="shared" si="1"/>
        <v>No</v>
      </c>
      <c r="G907" s="26" t="s">
        <v>25</v>
      </c>
      <c r="H907" s="18" t="str">
        <f t="shared" si="2"/>
        <v>None</v>
      </c>
      <c r="K907" s="20"/>
      <c r="L907" s="21" t="str">
        <f>'AI - 1'!A906</f>
        <v>No</v>
      </c>
      <c r="M907" s="21" t="str">
        <f>'AI - 2'!A906</f>
        <v>No</v>
      </c>
      <c r="N907" s="21" t="str">
        <f>'AI  - 3'!A906</f>
        <v>No</v>
      </c>
      <c r="O907" s="10">
        <f t="shared" si="3"/>
        <v>0</v>
      </c>
      <c r="P907" s="21" t="str">
        <f>'AI - 1'!B906</f>
        <v>No</v>
      </c>
      <c r="Q907" s="21" t="str">
        <f>'AI - 2'!B906</f>
        <v>No</v>
      </c>
      <c r="R907" s="21" t="str">
        <f>'AI  - 3'!B906</f>
        <v>No</v>
      </c>
      <c r="S907" s="10">
        <f t="shared" si="4"/>
        <v>0</v>
      </c>
      <c r="T907" s="22" t="str">
        <f t="shared" si="5"/>
        <v>No</v>
      </c>
      <c r="U907" s="23"/>
      <c r="V907" s="10"/>
      <c r="W907" s="7"/>
      <c r="X907" s="24"/>
      <c r="Y907" s="25"/>
      <c r="Z907" s="27"/>
      <c r="AA907" s="27"/>
      <c r="AB907" s="28"/>
      <c r="AC907" s="27"/>
      <c r="AD907" s="27"/>
      <c r="AE907" s="27"/>
      <c r="AF907" s="28"/>
      <c r="AG907" s="27"/>
    </row>
    <row r="908" ht="15.75" hidden="1" customHeight="1">
      <c r="A908" s="16"/>
      <c r="B908" s="12">
        <v>1032.0</v>
      </c>
      <c r="C908" s="7" t="s">
        <v>1837</v>
      </c>
      <c r="D908" s="7" t="s">
        <v>1838</v>
      </c>
      <c r="E908" s="26" t="s">
        <v>25</v>
      </c>
      <c r="F908" s="18" t="str">
        <f t="shared" si="1"/>
        <v>No</v>
      </c>
      <c r="G908" s="26" t="s">
        <v>25</v>
      </c>
      <c r="H908" s="18" t="str">
        <f t="shared" si="2"/>
        <v>None</v>
      </c>
      <c r="K908" s="20"/>
      <c r="L908" s="21" t="str">
        <f>'AI - 1'!A907</f>
        <v>No</v>
      </c>
      <c r="M908" s="21" t="str">
        <f>'AI - 2'!A907</f>
        <v>No</v>
      </c>
      <c r="N908" s="21" t="str">
        <f>'AI  - 3'!A907</f>
        <v>No</v>
      </c>
      <c r="O908" s="10">
        <f t="shared" si="3"/>
        <v>0</v>
      </c>
      <c r="P908" s="21" t="str">
        <f>'AI - 1'!B907</f>
        <v>No</v>
      </c>
      <c r="Q908" s="21" t="str">
        <f>'AI - 2'!B907</f>
        <v>No</v>
      </c>
      <c r="R908" s="21" t="str">
        <f>'AI  - 3'!B907</f>
        <v>No</v>
      </c>
      <c r="S908" s="10">
        <f t="shared" si="4"/>
        <v>0</v>
      </c>
      <c r="T908" s="22" t="str">
        <f t="shared" si="5"/>
        <v>No</v>
      </c>
      <c r="U908" s="23"/>
      <c r="V908" s="10"/>
      <c r="W908" s="7"/>
      <c r="X908" s="24"/>
      <c r="Y908" s="25"/>
      <c r="Z908" s="27"/>
      <c r="AA908" s="27"/>
      <c r="AB908" s="28"/>
      <c r="AC908" s="27"/>
      <c r="AD908" s="27"/>
      <c r="AE908" s="27"/>
      <c r="AF908" s="28"/>
      <c r="AG908" s="27"/>
    </row>
    <row r="909" ht="15.75" hidden="1" customHeight="1">
      <c r="A909" s="16"/>
      <c r="B909" s="12">
        <v>694.0</v>
      </c>
      <c r="C909" s="7" t="s">
        <v>1839</v>
      </c>
      <c r="D909" s="7" t="s">
        <v>1840</v>
      </c>
      <c r="E909" s="26" t="s">
        <v>25</v>
      </c>
      <c r="F909" s="18" t="str">
        <f t="shared" si="1"/>
        <v>No</v>
      </c>
      <c r="G909" s="26" t="s">
        <v>25</v>
      </c>
      <c r="H909" s="18" t="str">
        <f t="shared" si="2"/>
        <v>None</v>
      </c>
      <c r="K909" s="20"/>
      <c r="L909" s="21" t="str">
        <f>'AI - 1'!A908</f>
        <v>No</v>
      </c>
      <c r="M909" s="21" t="str">
        <f>'AI - 2'!A908</f>
        <v>No</v>
      </c>
      <c r="N909" s="21" t="str">
        <f>'AI  - 3'!A908</f>
        <v>No</v>
      </c>
      <c r="O909" s="10">
        <f t="shared" si="3"/>
        <v>0</v>
      </c>
      <c r="P909" s="21" t="str">
        <f>'AI - 1'!B908</f>
        <v>No</v>
      </c>
      <c r="Q909" s="21" t="str">
        <f>'AI - 2'!B908</f>
        <v>No</v>
      </c>
      <c r="R909" s="21" t="str">
        <f>'AI  - 3'!B908</f>
        <v>No</v>
      </c>
      <c r="S909" s="10">
        <f t="shared" si="4"/>
        <v>0</v>
      </c>
      <c r="T909" s="22" t="str">
        <f t="shared" si="5"/>
        <v>No</v>
      </c>
      <c r="U909" s="23"/>
      <c r="V909" s="10"/>
      <c r="W909" s="7"/>
      <c r="X909" s="24"/>
      <c r="Y909" s="25"/>
      <c r="Z909" s="27"/>
      <c r="AA909" s="27"/>
      <c r="AB909" s="28"/>
      <c r="AC909" s="27"/>
      <c r="AD909" s="27"/>
      <c r="AE909" s="27"/>
      <c r="AF909" s="28"/>
      <c r="AG909" s="27"/>
    </row>
    <row r="910" ht="15.75" hidden="1" customHeight="1">
      <c r="A910" s="16"/>
      <c r="B910" s="12">
        <v>798.0</v>
      </c>
      <c r="C910" s="7" t="s">
        <v>1841</v>
      </c>
      <c r="D910" s="7" t="s">
        <v>1842</v>
      </c>
      <c r="E910" s="26" t="s">
        <v>25</v>
      </c>
      <c r="F910" s="18" t="str">
        <f t="shared" si="1"/>
        <v>No</v>
      </c>
      <c r="G910" s="26" t="s">
        <v>25</v>
      </c>
      <c r="H910" s="18" t="str">
        <f t="shared" si="2"/>
        <v>None</v>
      </c>
      <c r="K910" s="20"/>
      <c r="L910" s="21" t="str">
        <f>'AI - 1'!A909</f>
        <v>No</v>
      </c>
      <c r="M910" s="21" t="str">
        <f>'AI - 2'!A909</f>
        <v>No</v>
      </c>
      <c r="N910" s="21" t="str">
        <f>'AI  - 3'!A909</f>
        <v>No</v>
      </c>
      <c r="O910" s="10">
        <f t="shared" si="3"/>
        <v>0</v>
      </c>
      <c r="P910" s="21" t="str">
        <f>'AI - 1'!B909</f>
        <v>No</v>
      </c>
      <c r="Q910" s="21" t="str">
        <f>'AI - 2'!B909</f>
        <v>No</v>
      </c>
      <c r="R910" s="21" t="str">
        <f>'AI  - 3'!B909</f>
        <v>No</v>
      </c>
      <c r="S910" s="10">
        <f t="shared" si="4"/>
        <v>0</v>
      </c>
      <c r="T910" s="22" t="str">
        <f t="shared" si="5"/>
        <v>No</v>
      </c>
      <c r="U910" s="23"/>
      <c r="V910" s="10"/>
      <c r="W910" s="7"/>
      <c r="X910" s="24"/>
      <c r="Y910" s="25"/>
      <c r="Z910" s="27"/>
      <c r="AA910" s="27"/>
      <c r="AB910" s="28"/>
      <c r="AC910" s="27"/>
      <c r="AD910" s="27"/>
      <c r="AE910" s="27"/>
      <c r="AF910" s="28"/>
      <c r="AG910" s="27"/>
    </row>
    <row r="911" ht="15.75" hidden="1" customHeight="1">
      <c r="A911" s="16"/>
      <c r="B911" s="12">
        <v>327.0</v>
      </c>
      <c r="C911" s="7" t="s">
        <v>1843</v>
      </c>
      <c r="D911" s="7" t="s">
        <v>1844</v>
      </c>
      <c r="E911" s="26" t="s">
        <v>25</v>
      </c>
      <c r="F911" s="18" t="str">
        <f t="shared" si="1"/>
        <v>No</v>
      </c>
      <c r="G911" s="30" t="s">
        <v>25</v>
      </c>
      <c r="H911" s="18" t="str">
        <f t="shared" si="2"/>
        <v>None</v>
      </c>
      <c r="K911" s="20"/>
      <c r="L911" s="21" t="str">
        <f>'AI - 1'!A910</f>
        <v>No</v>
      </c>
      <c r="M911" s="21" t="str">
        <f>'AI - 2'!A910</f>
        <v>No</v>
      </c>
      <c r="N911" s="21" t="str">
        <f>'AI  - 3'!A910</f>
        <v>No</v>
      </c>
      <c r="O911" s="10">
        <f t="shared" si="3"/>
        <v>0</v>
      </c>
      <c r="P911" s="21" t="str">
        <f>'AI - 1'!B910</f>
        <v>No</v>
      </c>
      <c r="Q911" s="21" t="str">
        <f>'AI - 2'!B910</f>
        <v>No</v>
      </c>
      <c r="R911" s="21" t="str">
        <f>'AI  - 3'!B910</f>
        <v>No</v>
      </c>
      <c r="S911" s="10">
        <f t="shared" si="4"/>
        <v>0</v>
      </c>
      <c r="T911" s="22" t="str">
        <f t="shared" si="5"/>
        <v>No</v>
      </c>
      <c r="U911" s="23"/>
      <c r="V911" s="10"/>
      <c r="W911" s="7"/>
      <c r="X911" s="24"/>
      <c r="Y911" s="25"/>
      <c r="Z911" s="7"/>
      <c r="AA911" s="7"/>
      <c r="AB911" s="24"/>
      <c r="AC911" s="25"/>
      <c r="AD911" s="7"/>
      <c r="AE911" s="7"/>
      <c r="AF911" s="24"/>
      <c r="AG911" s="25"/>
    </row>
    <row r="912" ht="15.75" hidden="1" customHeight="1">
      <c r="A912" s="16"/>
      <c r="B912" s="12">
        <v>1087.0</v>
      </c>
      <c r="C912" s="7" t="s">
        <v>1845</v>
      </c>
      <c r="D912" s="7" t="s">
        <v>1846</v>
      </c>
      <c r="E912" s="26" t="s">
        <v>25</v>
      </c>
      <c r="F912" s="18" t="str">
        <f t="shared" si="1"/>
        <v>No</v>
      </c>
      <c r="G912" s="26" t="s">
        <v>25</v>
      </c>
      <c r="H912" s="18" t="str">
        <f t="shared" si="2"/>
        <v>None</v>
      </c>
      <c r="K912" s="20"/>
      <c r="L912" s="21" t="str">
        <f>'AI - 1'!A911</f>
        <v>No</v>
      </c>
      <c r="M912" s="21" t="str">
        <f>'AI - 2'!A911</f>
        <v>No</v>
      </c>
      <c r="N912" s="21" t="str">
        <f>'AI  - 3'!A911</f>
        <v>No</v>
      </c>
      <c r="O912" s="10">
        <f t="shared" si="3"/>
        <v>0</v>
      </c>
      <c r="P912" s="21" t="str">
        <f>'AI - 1'!B911</f>
        <v>No</v>
      </c>
      <c r="Q912" s="21" t="str">
        <f>'AI - 2'!B911</f>
        <v>No</v>
      </c>
      <c r="R912" s="21" t="str">
        <f>'AI  - 3'!B911</f>
        <v>No</v>
      </c>
      <c r="S912" s="10">
        <f t="shared" si="4"/>
        <v>0</v>
      </c>
      <c r="T912" s="22" t="str">
        <f t="shared" si="5"/>
        <v>No</v>
      </c>
      <c r="U912" s="23"/>
      <c r="V912" s="10"/>
      <c r="W912" s="7"/>
      <c r="X912" s="24"/>
      <c r="Y912" s="25"/>
      <c r="Z912" s="27"/>
      <c r="AA912" s="27"/>
      <c r="AB912" s="28"/>
      <c r="AC912" s="27"/>
      <c r="AD912" s="27"/>
      <c r="AE912" s="27"/>
      <c r="AF912" s="28"/>
      <c r="AG912" s="27"/>
    </row>
    <row r="913" ht="15.75" customHeight="1">
      <c r="A913" s="16"/>
      <c r="B913" s="12">
        <v>29.0</v>
      </c>
      <c r="C913" s="18" t="s">
        <v>1847</v>
      </c>
      <c r="D913" s="18" t="s">
        <v>1848</v>
      </c>
      <c r="E913" s="30" t="s">
        <v>25</v>
      </c>
      <c r="F913" s="18" t="str">
        <f t="shared" si="1"/>
        <v>Yes</v>
      </c>
      <c r="G913" s="30" t="s">
        <v>25</v>
      </c>
      <c r="H913" s="18" t="str">
        <f t="shared" si="2"/>
        <v>AI Error</v>
      </c>
      <c r="K913" s="20"/>
      <c r="L913" s="21" t="str">
        <f>'AI - 1'!A912</f>
        <v>Yes</v>
      </c>
      <c r="M913" s="21" t="str">
        <f>'AI - 2'!A912</f>
        <v>Yes</v>
      </c>
      <c r="N913" s="21" t="str">
        <f>'AI  - 3'!A912</f>
        <v>Yes</v>
      </c>
      <c r="O913" s="10">
        <f t="shared" si="3"/>
        <v>3</v>
      </c>
      <c r="P913" s="21" t="str">
        <f>'AI - 1'!B912</f>
        <v>No</v>
      </c>
      <c r="Q913" s="21" t="str">
        <f>'AI - 2'!B912</f>
        <v>No</v>
      </c>
      <c r="R913" s="21" t="str">
        <f>'AI  - 3'!B912</f>
        <v>No</v>
      </c>
      <c r="S913" s="10">
        <f t="shared" si="4"/>
        <v>0</v>
      </c>
      <c r="T913" s="22" t="str">
        <f t="shared" si="5"/>
        <v>Yes</v>
      </c>
      <c r="U913" s="23"/>
      <c r="V913" s="10"/>
      <c r="W913" s="7"/>
      <c r="X913" s="24"/>
      <c r="Y913" s="25"/>
      <c r="Z913" s="27"/>
      <c r="AA913" s="27"/>
      <c r="AB913" s="28"/>
      <c r="AC913" s="27"/>
      <c r="AD913" s="27"/>
      <c r="AE913" s="27"/>
      <c r="AF913" s="28"/>
      <c r="AG913" s="27"/>
    </row>
    <row r="914" ht="15.75" hidden="1" customHeight="1">
      <c r="A914" s="16"/>
      <c r="B914" s="12">
        <v>819.0</v>
      </c>
      <c r="C914" s="7" t="s">
        <v>1849</v>
      </c>
      <c r="D914" s="7" t="s">
        <v>1850</v>
      </c>
      <c r="E914" s="26" t="s">
        <v>25</v>
      </c>
      <c r="F914" s="18" t="str">
        <f t="shared" si="1"/>
        <v>No</v>
      </c>
      <c r="G914" s="26" t="s">
        <v>25</v>
      </c>
      <c r="H914" s="18" t="str">
        <f t="shared" si="2"/>
        <v>None</v>
      </c>
      <c r="K914" s="20"/>
      <c r="L914" s="21" t="str">
        <f>'AI - 1'!A913</f>
        <v>No</v>
      </c>
      <c r="M914" s="21" t="str">
        <f>'AI - 2'!A913</f>
        <v>No</v>
      </c>
      <c r="N914" s="21" t="str">
        <f>'AI  - 3'!A913</f>
        <v>No</v>
      </c>
      <c r="O914" s="10">
        <f t="shared" si="3"/>
        <v>0</v>
      </c>
      <c r="P914" s="21" t="str">
        <f>'AI - 1'!B913</f>
        <v>No</v>
      </c>
      <c r="Q914" s="21" t="str">
        <f>'AI - 2'!B913</f>
        <v>No</v>
      </c>
      <c r="R914" s="21" t="str">
        <f>'AI  - 3'!B913</f>
        <v>No</v>
      </c>
      <c r="S914" s="10">
        <f t="shared" si="4"/>
        <v>0</v>
      </c>
      <c r="T914" s="22" t="str">
        <f t="shared" si="5"/>
        <v>No</v>
      </c>
      <c r="U914" s="23"/>
      <c r="V914" s="10"/>
      <c r="W914" s="7"/>
      <c r="X914" s="24"/>
      <c r="Y914" s="25"/>
      <c r="Z914" s="27"/>
      <c r="AA914" s="27"/>
      <c r="AB914" s="28"/>
      <c r="AC914" s="27"/>
      <c r="AD914" s="27"/>
      <c r="AE914" s="27"/>
      <c r="AF914" s="28"/>
      <c r="AG914" s="27"/>
    </row>
    <row r="915" ht="15.75" hidden="1" customHeight="1">
      <c r="A915" s="16"/>
      <c r="B915" s="12">
        <v>147.0</v>
      </c>
      <c r="C915" s="7" t="s">
        <v>1851</v>
      </c>
      <c r="D915" s="7" t="s">
        <v>1852</v>
      </c>
      <c r="E915" s="26" t="s">
        <v>25</v>
      </c>
      <c r="F915" s="18" t="str">
        <f t="shared" si="1"/>
        <v>No</v>
      </c>
      <c r="G915" s="26" t="s">
        <v>25</v>
      </c>
      <c r="H915" s="18" t="str">
        <f t="shared" si="2"/>
        <v>None</v>
      </c>
      <c r="K915" s="20"/>
      <c r="L915" s="21" t="str">
        <f>'AI - 1'!A914</f>
        <v>No</v>
      </c>
      <c r="M915" s="21" t="str">
        <f>'AI - 2'!A914</f>
        <v>No</v>
      </c>
      <c r="N915" s="21" t="str">
        <f>'AI  - 3'!A914</f>
        <v>No</v>
      </c>
      <c r="O915" s="10">
        <f t="shared" si="3"/>
        <v>0</v>
      </c>
      <c r="P915" s="21" t="str">
        <f>'AI - 1'!B914</f>
        <v>No</v>
      </c>
      <c r="Q915" s="21" t="str">
        <f>'AI - 2'!B914</f>
        <v>No</v>
      </c>
      <c r="R915" s="21" t="str">
        <f>'AI  - 3'!B914</f>
        <v>No</v>
      </c>
      <c r="S915" s="10">
        <f t="shared" si="4"/>
        <v>0</v>
      </c>
      <c r="T915" s="22" t="str">
        <f t="shared" si="5"/>
        <v>No</v>
      </c>
      <c r="U915" s="23"/>
      <c r="V915" s="10"/>
      <c r="W915" s="7"/>
      <c r="X915" s="24"/>
      <c r="Y915" s="25"/>
      <c r="Z915" s="27"/>
      <c r="AA915" s="27"/>
      <c r="AB915" s="28"/>
      <c r="AC915" s="27"/>
      <c r="AD915" s="27"/>
      <c r="AE915" s="27"/>
      <c r="AF915" s="28"/>
      <c r="AG915" s="27"/>
    </row>
    <row r="916" ht="15.75" hidden="1" customHeight="1">
      <c r="A916" s="16"/>
      <c r="B916" s="12">
        <v>561.0</v>
      </c>
      <c r="C916" s="7" t="s">
        <v>1853</v>
      </c>
      <c r="D916" s="7" t="s">
        <v>1854</v>
      </c>
      <c r="E916" s="26" t="s">
        <v>25</v>
      </c>
      <c r="F916" s="18" t="str">
        <f t="shared" si="1"/>
        <v>No</v>
      </c>
      <c r="G916" s="26" t="s">
        <v>25</v>
      </c>
      <c r="H916" s="18" t="str">
        <f t="shared" si="2"/>
        <v>None</v>
      </c>
      <c r="K916" s="20"/>
      <c r="L916" s="21" t="str">
        <f>'AI - 1'!A915</f>
        <v>No</v>
      </c>
      <c r="M916" s="21" t="str">
        <f>'AI - 2'!A915</f>
        <v>No</v>
      </c>
      <c r="N916" s="21" t="str">
        <f>'AI  - 3'!A915</f>
        <v>No</v>
      </c>
      <c r="O916" s="10">
        <f t="shared" si="3"/>
        <v>0</v>
      </c>
      <c r="P916" s="21" t="str">
        <f>'AI - 1'!B915</f>
        <v>No</v>
      </c>
      <c r="Q916" s="21" t="str">
        <f>'AI - 2'!B915</f>
        <v>No</v>
      </c>
      <c r="R916" s="21" t="str">
        <f>'AI  - 3'!B915</f>
        <v>No</v>
      </c>
      <c r="S916" s="10">
        <f t="shared" si="4"/>
        <v>0</v>
      </c>
      <c r="T916" s="22" t="str">
        <f t="shared" si="5"/>
        <v>No</v>
      </c>
      <c r="U916" s="23"/>
      <c r="V916" s="10"/>
      <c r="W916" s="7"/>
      <c r="X916" s="24"/>
      <c r="Y916" s="25"/>
      <c r="Z916" s="27"/>
      <c r="AA916" s="27"/>
      <c r="AB916" s="28"/>
      <c r="AC916" s="27"/>
      <c r="AD916" s="27"/>
      <c r="AE916" s="27"/>
      <c r="AF916" s="28"/>
      <c r="AG916" s="27"/>
    </row>
    <row r="917" ht="15.75" hidden="1" customHeight="1">
      <c r="A917" s="16"/>
      <c r="B917" s="12">
        <v>1043.0</v>
      </c>
      <c r="C917" s="7" t="s">
        <v>1855</v>
      </c>
      <c r="D917" s="7" t="s">
        <v>1856</v>
      </c>
      <c r="E917" s="26" t="s">
        <v>25</v>
      </c>
      <c r="F917" s="18" t="str">
        <f t="shared" si="1"/>
        <v>No</v>
      </c>
      <c r="G917" s="26" t="s">
        <v>25</v>
      </c>
      <c r="H917" s="18" t="str">
        <f t="shared" si="2"/>
        <v>None</v>
      </c>
      <c r="K917" s="20"/>
      <c r="L917" s="21" t="str">
        <f>'AI - 1'!A916</f>
        <v>No</v>
      </c>
      <c r="M917" s="21" t="str">
        <f>'AI - 2'!A916</f>
        <v>No</v>
      </c>
      <c r="N917" s="21" t="str">
        <f>'AI  - 3'!A916</f>
        <v>No</v>
      </c>
      <c r="O917" s="10">
        <f t="shared" si="3"/>
        <v>0</v>
      </c>
      <c r="P917" s="21" t="str">
        <f>'AI - 1'!B916</f>
        <v>No</v>
      </c>
      <c r="Q917" s="21" t="str">
        <f>'AI - 2'!B916</f>
        <v>No</v>
      </c>
      <c r="R917" s="21" t="str">
        <f>'AI  - 3'!B916</f>
        <v>No</v>
      </c>
      <c r="S917" s="10">
        <f t="shared" si="4"/>
        <v>0</v>
      </c>
      <c r="T917" s="22" t="str">
        <f t="shared" si="5"/>
        <v>No</v>
      </c>
      <c r="U917" s="23"/>
      <c r="V917" s="10"/>
      <c r="W917" s="7"/>
      <c r="X917" s="24"/>
      <c r="Y917" s="25"/>
      <c r="Z917" s="27"/>
      <c r="AA917" s="27"/>
      <c r="AB917" s="28"/>
      <c r="AC917" s="27"/>
      <c r="AD917" s="27"/>
      <c r="AE917" s="27"/>
      <c r="AF917" s="28"/>
      <c r="AG917" s="27"/>
    </row>
    <row r="918" ht="15.75" hidden="1" customHeight="1">
      <c r="A918" s="16"/>
      <c r="B918" s="12">
        <v>964.0</v>
      </c>
      <c r="C918" s="7" t="s">
        <v>1857</v>
      </c>
      <c r="D918" s="7" t="s">
        <v>1858</v>
      </c>
      <c r="E918" s="26" t="s">
        <v>25</v>
      </c>
      <c r="F918" s="18" t="str">
        <f t="shared" si="1"/>
        <v>No</v>
      </c>
      <c r="G918" s="26" t="s">
        <v>25</v>
      </c>
      <c r="H918" s="18" t="str">
        <f t="shared" si="2"/>
        <v>None</v>
      </c>
      <c r="K918" s="20"/>
      <c r="L918" s="21" t="str">
        <f>'AI - 1'!A917</f>
        <v>No</v>
      </c>
      <c r="M918" s="21" t="str">
        <f>'AI - 2'!A917</f>
        <v>No</v>
      </c>
      <c r="N918" s="21" t="str">
        <f>'AI  - 3'!A917</f>
        <v>No</v>
      </c>
      <c r="O918" s="10">
        <f t="shared" si="3"/>
        <v>0</v>
      </c>
      <c r="P918" s="21" t="str">
        <f>'AI - 1'!B917</f>
        <v>No</v>
      </c>
      <c r="Q918" s="21" t="str">
        <f>'AI - 2'!B917</f>
        <v>No</v>
      </c>
      <c r="R918" s="21" t="str">
        <f>'AI  - 3'!B917</f>
        <v>No</v>
      </c>
      <c r="S918" s="10">
        <f t="shared" si="4"/>
        <v>0</v>
      </c>
      <c r="T918" s="22" t="str">
        <f t="shared" si="5"/>
        <v>No</v>
      </c>
      <c r="U918" s="23"/>
      <c r="V918" s="10"/>
      <c r="W918" s="7"/>
      <c r="X918" s="24"/>
      <c r="Y918" s="25"/>
      <c r="Z918" s="27"/>
      <c r="AA918" s="27"/>
      <c r="AB918" s="28"/>
      <c r="AC918" s="27"/>
      <c r="AD918" s="27"/>
      <c r="AE918" s="27"/>
      <c r="AF918" s="28"/>
      <c r="AG918" s="27"/>
    </row>
    <row r="919" ht="15.75" hidden="1" customHeight="1">
      <c r="A919" s="16"/>
      <c r="B919" s="12">
        <v>232.0</v>
      </c>
      <c r="C919" s="7" t="s">
        <v>1859</v>
      </c>
      <c r="D919" s="7" t="s">
        <v>1860</v>
      </c>
      <c r="E919" s="26" t="s">
        <v>25</v>
      </c>
      <c r="F919" s="18" t="str">
        <f t="shared" si="1"/>
        <v>No</v>
      </c>
      <c r="G919" s="30" t="s">
        <v>25</v>
      </c>
      <c r="H919" s="18" t="str">
        <f t="shared" si="2"/>
        <v>None</v>
      </c>
      <c r="K919" s="20"/>
      <c r="L919" s="21" t="str">
        <f>'AI - 1'!A918</f>
        <v>No</v>
      </c>
      <c r="M919" s="21" t="str">
        <f>'AI - 2'!A918</f>
        <v>No</v>
      </c>
      <c r="N919" s="21" t="str">
        <f>'AI  - 3'!A918</f>
        <v>No</v>
      </c>
      <c r="O919" s="10">
        <f t="shared" si="3"/>
        <v>0</v>
      </c>
      <c r="P919" s="21" t="str">
        <f>'AI - 1'!B918</f>
        <v>No</v>
      </c>
      <c r="Q919" s="21" t="str">
        <f>'AI - 2'!B918</f>
        <v>No</v>
      </c>
      <c r="R919" s="21" t="str">
        <f>'AI  - 3'!B918</f>
        <v>No</v>
      </c>
      <c r="S919" s="10">
        <f t="shared" si="4"/>
        <v>0</v>
      </c>
      <c r="T919" s="22" t="str">
        <f t="shared" si="5"/>
        <v>No</v>
      </c>
      <c r="U919" s="23"/>
      <c r="V919" s="10"/>
      <c r="W919" s="7"/>
      <c r="X919" s="24"/>
      <c r="Y919" s="25"/>
      <c r="Z919" s="7"/>
      <c r="AA919" s="7"/>
      <c r="AB919" s="24"/>
      <c r="AC919" s="25"/>
      <c r="AD919" s="7"/>
      <c r="AE919" s="7"/>
      <c r="AF919" s="24"/>
      <c r="AG919" s="25"/>
    </row>
    <row r="920" ht="15.75" hidden="1" customHeight="1">
      <c r="A920" s="16"/>
      <c r="B920" s="12">
        <v>471.0</v>
      </c>
      <c r="C920" s="7" t="s">
        <v>1861</v>
      </c>
      <c r="D920" s="7" t="s">
        <v>1862</v>
      </c>
      <c r="E920" s="26" t="s">
        <v>25</v>
      </c>
      <c r="F920" s="18" t="str">
        <f t="shared" si="1"/>
        <v>No</v>
      </c>
      <c r="G920" s="26" t="s">
        <v>25</v>
      </c>
      <c r="H920" s="18" t="str">
        <f t="shared" si="2"/>
        <v>None</v>
      </c>
      <c r="K920" s="20"/>
      <c r="L920" s="21" t="str">
        <f>'AI - 1'!A919</f>
        <v>No</v>
      </c>
      <c r="M920" s="21" t="str">
        <f>'AI - 2'!A919</f>
        <v>No</v>
      </c>
      <c r="N920" s="21" t="str">
        <f>'AI  - 3'!A919</f>
        <v>No</v>
      </c>
      <c r="O920" s="10">
        <f t="shared" si="3"/>
        <v>0</v>
      </c>
      <c r="P920" s="21" t="str">
        <f>'AI - 1'!B919</f>
        <v>No</v>
      </c>
      <c r="Q920" s="21" t="str">
        <f>'AI - 2'!B919</f>
        <v>No</v>
      </c>
      <c r="R920" s="21" t="str">
        <f>'AI  - 3'!B919</f>
        <v>No</v>
      </c>
      <c r="S920" s="10">
        <f t="shared" si="4"/>
        <v>0</v>
      </c>
      <c r="T920" s="22" t="str">
        <f t="shared" si="5"/>
        <v>No</v>
      </c>
      <c r="U920" s="23"/>
      <c r="V920" s="10"/>
      <c r="W920" s="7"/>
      <c r="X920" s="24"/>
      <c r="Y920" s="25"/>
      <c r="Z920" s="27"/>
      <c r="AA920" s="27"/>
      <c r="AB920" s="28"/>
      <c r="AC920" s="27"/>
      <c r="AD920" s="27"/>
      <c r="AE920" s="27"/>
      <c r="AF920" s="28"/>
      <c r="AG920" s="27"/>
    </row>
    <row r="921" ht="15.75" hidden="1" customHeight="1">
      <c r="A921" s="16"/>
      <c r="B921" s="12">
        <v>714.0</v>
      </c>
      <c r="C921" s="7" t="s">
        <v>1863</v>
      </c>
      <c r="D921" s="7" t="s">
        <v>1864</v>
      </c>
      <c r="E921" s="26" t="s">
        <v>25</v>
      </c>
      <c r="F921" s="18" t="str">
        <f t="shared" si="1"/>
        <v>No</v>
      </c>
      <c r="G921" s="26" t="s">
        <v>25</v>
      </c>
      <c r="H921" s="18" t="str">
        <f t="shared" si="2"/>
        <v>None</v>
      </c>
      <c r="K921" s="20"/>
      <c r="L921" s="21" t="str">
        <f>'AI - 1'!A920</f>
        <v>No</v>
      </c>
      <c r="M921" s="21" t="str">
        <f>'AI - 2'!A920</f>
        <v>No</v>
      </c>
      <c r="N921" s="21" t="str">
        <f>'AI  - 3'!A920</f>
        <v>No</v>
      </c>
      <c r="O921" s="10">
        <f t="shared" si="3"/>
        <v>0</v>
      </c>
      <c r="P921" s="21" t="str">
        <f>'AI - 1'!B920</f>
        <v>No</v>
      </c>
      <c r="Q921" s="21" t="str">
        <f>'AI - 2'!B920</f>
        <v>No</v>
      </c>
      <c r="R921" s="21" t="str">
        <f>'AI  - 3'!B920</f>
        <v>No</v>
      </c>
      <c r="S921" s="10">
        <f t="shared" si="4"/>
        <v>0</v>
      </c>
      <c r="T921" s="22" t="str">
        <f t="shared" si="5"/>
        <v>No</v>
      </c>
      <c r="U921" s="23"/>
      <c r="V921" s="10"/>
      <c r="W921" s="7"/>
      <c r="X921" s="24"/>
      <c r="Y921" s="25"/>
      <c r="Z921" s="27"/>
      <c r="AA921" s="27"/>
      <c r="AB921" s="28"/>
      <c r="AC921" s="27"/>
      <c r="AD921" s="27"/>
      <c r="AE921" s="27"/>
      <c r="AF921" s="28"/>
      <c r="AG921" s="27"/>
    </row>
    <row r="922" ht="15.75" hidden="1" customHeight="1">
      <c r="A922" s="16"/>
      <c r="B922" s="12">
        <v>1077.0</v>
      </c>
      <c r="C922" s="7" t="s">
        <v>1865</v>
      </c>
      <c r="D922" s="7" t="s">
        <v>1866</v>
      </c>
      <c r="E922" s="26" t="s">
        <v>25</v>
      </c>
      <c r="F922" s="18" t="str">
        <f t="shared" si="1"/>
        <v>No</v>
      </c>
      <c r="G922" s="26" t="s">
        <v>25</v>
      </c>
      <c r="H922" s="18" t="str">
        <f t="shared" si="2"/>
        <v>None</v>
      </c>
      <c r="K922" s="20"/>
      <c r="L922" s="21" t="str">
        <f>'AI - 1'!A921</f>
        <v>No</v>
      </c>
      <c r="M922" s="21" t="str">
        <f>'AI - 2'!A921</f>
        <v>No</v>
      </c>
      <c r="N922" s="21" t="str">
        <f>'AI  - 3'!A921</f>
        <v>No</v>
      </c>
      <c r="O922" s="10">
        <f t="shared" si="3"/>
        <v>0</v>
      </c>
      <c r="P922" s="21" t="str">
        <f>'AI - 1'!B921</f>
        <v>No</v>
      </c>
      <c r="Q922" s="21" t="str">
        <f>'AI - 2'!B921</f>
        <v>No</v>
      </c>
      <c r="R922" s="21" t="str">
        <f>'AI  - 3'!B921</f>
        <v>No</v>
      </c>
      <c r="S922" s="10">
        <f t="shared" si="4"/>
        <v>0</v>
      </c>
      <c r="T922" s="22" t="str">
        <f t="shared" si="5"/>
        <v>No</v>
      </c>
      <c r="U922" s="23"/>
      <c r="V922" s="10"/>
      <c r="W922" s="7"/>
      <c r="X922" s="24"/>
      <c r="Y922" s="25"/>
      <c r="Z922" s="27"/>
      <c r="AA922" s="27"/>
      <c r="AB922" s="28"/>
      <c r="AC922" s="27"/>
      <c r="AD922" s="27"/>
      <c r="AE922" s="27"/>
      <c r="AF922" s="28"/>
      <c r="AG922" s="27"/>
    </row>
    <row r="923" ht="15.75" hidden="1" customHeight="1">
      <c r="A923" s="16"/>
      <c r="B923" s="12">
        <v>793.0</v>
      </c>
      <c r="C923" s="7" t="s">
        <v>254</v>
      </c>
      <c r="D923" s="7" t="s">
        <v>1867</v>
      </c>
      <c r="E923" s="17" t="s">
        <v>21</v>
      </c>
      <c r="F923" s="18" t="str">
        <f t="shared" si="1"/>
        <v>Yes</v>
      </c>
      <c r="G923" s="17" t="s">
        <v>21</v>
      </c>
      <c r="H923" s="18" t="str">
        <f t="shared" si="2"/>
        <v>None</v>
      </c>
      <c r="K923" s="20"/>
      <c r="L923" s="21" t="str">
        <f>'AI - 1'!A922</f>
        <v>Yes</v>
      </c>
      <c r="M923" s="21" t="str">
        <f>'AI - 2'!A922</f>
        <v>Yes</v>
      </c>
      <c r="N923" s="21" t="str">
        <f>'AI  - 3'!A922</f>
        <v>Yes</v>
      </c>
      <c r="O923" s="10">
        <f t="shared" si="3"/>
        <v>3</v>
      </c>
      <c r="P923" s="21" t="str">
        <f>'AI - 1'!B922</f>
        <v>Yes</v>
      </c>
      <c r="Q923" s="21" t="str">
        <f>'AI - 2'!B922</f>
        <v>Yes</v>
      </c>
      <c r="R923" s="21" t="str">
        <f>'AI  - 3'!B922</f>
        <v>Yes</v>
      </c>
      <c r="S923" s="10">
        <f t="shared" si="4"/>
        <v>3</v>
      </c>
      <c r="T923" s="22" t="str">
        <f t="shared" si="5"/>
        <v>Yes</v>
      </c>
      <c r="U923" s="23"/>
      <c r="V923" s="10"/>
      <c r="W923" s="7"/>
      <c r="X923" s="24"/>
      <c r="Y923" s="25"/>
      <c r="Z923" s="27"/>
      <c r="AA923" s="27"/>
      <c r="AB923" s="28"/>
      <c r="AC923" s="27"/>
      <c r="AD923" s="27"/>
      <c r="AE923" s="27"/>
      <c r="AF923" s="28"/>
      <c r="AG923" s="27"/>
    </row>
    <row r="924" ht="15.75" hidden="1" customHeight="1">
      <c r="A924" s="16"/>
      <c r="B924" s="12">
        <v>1058.0</v>
      </c>
      <c r="C924" s="7" t="s">
        <v>257</v>
      </c>
      <c r="D924" s="7" t="s">
        <v>1868</v>
      </c>
      <c r="E924" s="17" t="s">
        <v>21</v>
      </c>
      <c r="F924" s="18" t="str">
        <f t="shared" si="1"/>
        <v>Yes</v>
      </c>
      <c r="G924" s="17" t="s">
        <v>21</v>
      </c>
      <c r="H924" s="18" t="str">
        <f t="shared" si="2"/>
        <v>None</v>
      </c>
      <c r="K924" s="20"/>
      <c r="L924" s="21" t="str">
        <f>'AI - 1'!A923</f>
        <v>Yes</v>
      </c>
      <c r="M924" s="21" t="str">
        <f>'AI - 2'!A923</f>
        <v>Yes</v>
      </c>
      <c r="N924" s="21" t="str">
        <f>'AI  - 3'!A923</f>
        <v>Yes</v>
      </c>
      <c r="O924" s="10">
        <f t="shared" si="3"/>
        <v>3</v>
      </c>
      <c r="P924" s="21" t="str">
        <f>'AI - 1'!B923</f>
        <v>Yes</v>
      </c>
      <c r="Q924" s="21" t="str">
        <f>'AI - 2'!B923</f>
        <v>Yes</v>
      </c>
      <c r="R924" s="21" t="str">
        <f>'AI  - 3'!B923</f>
        <v>Yes</v>
      </c>
      <c r="S924" s="10">
        <f t="shared" si="4"/>
        <v>3</v>
      </c>
      <c r="T924" s="22" t="str">
        <f t="shared" si="5"/>
        <v>Yes</v>
      </c>
      <c r="U924" s="23"/>
      <c r="V924" s="10"/>
      <c r="W924" s="7"/>
      <c r="X924" s="24"/>
      <c r="Y924" s="25"/>
      <c r="Z924" s="27"/>
      <c r="AA924" s="27"/>
      <c r="AB924" s="28"/>
      <c r="AC924" s="27"/>
      <c r="AD924" s="27"/>
      <c r="AE924" s="27"/>
      <c r="AF924" s="28"/>
      <c r="AG924" s="27"/>
    </row>
    <row r="925" ht="15.75" hidden="1" customHeight="1">
      <c r="A925" s="16"/>
      <c r="B925" s="12">
        <v>90.0</v>
      </c>
      <c r="C925" s="7" t="s">
        <v>1869</v>
      </c>
      <c r="D925" s="7" t="s">
        <v>1870</v>
      </c>
      <c r="E925" s="26" t="s">
        <v>25</v>
      </c>
      <c r="F925" s="18" t="str">
        <f t="shared" si="1"/>
        <v>No</v>
      </c>
      <c r="G925" s="26" t="s">
        <v>25</v>
      </c>
      <c r="H925" s="18" t="str">
        <f t="shared" si="2"/>
        <v>None</v>
      </c>
      <c r="K925" s="20"/>
      <c r="L925" s="21" t="str">
        <f>'AI - 1'!A924</f>
        <v>No</v>
      </c>
      <c r="M925" s="21" t="str">
        <f>'AI - 2'!A924</f>
        <v>No</v>
      </c>
      <c r="N925" s="21" t="str">
        <f>'AI  - 3'!A924</f>
        <v>No</v>
      </c>
      <c r="O925" s="10">
        <f t="shared" si="3"/>
        <v>0</v>
      </c>
      <c r="P925" s="21" t="str">
        <f>'AI - 1'!B924</f>
        <v>No</v>
      </c>
      <c r="Q925" s="21" t="str">
        <f>'AI - 2'!B924</f>
        <v>No</v>
      </c>
      <c r="R925" s="21" t="str">
        <f>'AI  - 3'!B924</f>
        <v>No</v>
      </c>
      <c r="S925" s="10">
        <f t="shared" si="4"/>
        <v>0</v>
      </c>
      <c r="T925" s="22" t="str">
        <f t="shared" si="5"/>
        <v>No</v>
      </c>
      <c r="U925" s="23"/>
      <c r="V925" s="10"/>
      <c r="W925" s="7"/>
      <c r="X925" s="24"/>
      <c r="Y925" s="25"/>
      <c r="Z925" s="27"/>
      <c r="AA925" s="27"/>
      <c r="AB925" s="28"/>
      <c r="AC925" s="27"/>
      <c r="AD925" s="27"/>
      <c r="AE925" s="27"/>
      <c r="AF925" s="28"/>
      <c r="AG925" s="27"/>
    </row>
    <row r="926" ht="15.75" hidden="1" customHeight="1">
      <c r="A926" s="16"/>
      <c r="B926" s="12">
        <v>1001.0</v>
      </c>
      <c r="C926" s="7" t="s">
        <v>1871</v>
      </c>
      <c r="D926" s="7" t="s">
        <v>1872</v>
      </c>
      <c r="E926" s="26" t="s">
        <v>25</v>
      </c>
      <c r="F926" s="18" t="str">
        <f t="shared" si="1"/>
        <v>No</v>
      </c>
      <c r="G926" s="26" t="s">
        <v>25</v>
      </c>
      <c r="H926" s="18" t="str">
        <f t="shared" si="2"/>
        <v>None</v>
      </c>
      <c r="K926" s="20"/>
      <c r="L926" s="21" t="str">
        <f>'AI - 1'!A925</f>
        <v>No</v>
      </c>
      <c r="M926" s="21" t="str">
        <f>'AI - 2'!A925</f>
        <v>No</v>
      </c>
      <c r="N926" s="21" t="str">
        <f>'AI  - 3'!A925</f>
        <v>No</v>
      </c>
      <c r="O926" s="10">
        <f t="shared" si="3"/>
        <v>0</v>
      </c>
      <c r="P926" s="21" t="str">
        <f>'AI - 1'!B925</f>
        <v>No</v>
      </c>
      <c r="Q926" s="21" t="str">
        <f>'AI - 2'!B925</f>
        <v>No</v>
      </c>
      <c r="R926" s="21" t="str">
        <f>'AI  - 3'!B925</f>
        <v>No</v>
      </c>
      <c r="S926" s="10">
        <f t="shared" si="4"/>
        <v>0</v>
      </c>
      <c r="T926" s="22" t="str">
        <f t="shared" si="5"/>
        <v>No</v>
      </c>
      <c r="U926" s="23"/>
      <c r="V926" s="10"/>
      <c r="W926" s="7"/>
      <c r="X926" s="24"/>
      <c r="Y926" s="25"/>
      <c r="Z926" s="27"/>
      <c r="AA926" s="27"/>
      <c r="AB926" s="28"/>
      <c r="AC926" s="27"/>
      <c r="AD926" s="27"/>
      <c r="AE926" s="27"/>
      <c r="AF926" s="28"/>
      <c r="AG926" s="27"/>
    </row>
    <row r="927" ht="15.75" hidden="1" customHeight="1">
      <c r="A927" s="16"/>
      <c r="B927" s="12">
        <v>843.0</v>
      </c>
      <c r="C927" s="7" t="s">
        <v>1873</v>
      </c>
      <c r="D927" s="7" t="s">
        <v>1874</v>
      </c>
      <c r="E927" s="26" t="s">
        <v>25</v>
      </c>
      <c r="F927" s="18" t="str">
        <f t="shared" si="1"/>
        <v>No</v>
      </c>
      <c r="G927" s="26" t="s">
        <v>25</v>
      </c>
      <c r="H927" s="18" t="str">
        <f t="shared" si="2"/>
        <v>None</v>
      </c>
      <c r="K927" s="20"/>
      <c r="L927" s="21" t="str">
        <f>'AI - 1'!A926</f>
        <v>No</v>
      </c>
      <c r="M927" s="21" t="str">
        <f>'AI - 2'!A926</f>
        <v>No</v>
      </c>
      <c r="N927" s="21" t="str">
        <f>'AI  - 3'!A926</f>
        <v>No</v>
      </c>
      <c r="O927" s="10">
        <f t="shared" si="3"/>
        <v>0</v>
      </c>
      <c r="P927" s="21" t="str">
        <f>'AI - 1'!B926</f>
        <v>No</v>
      </c>
      <c r="Q927" s="21" t="str">
        <f>'AI - 2'!B926</f>
        <v>No</v>
      </c>
      <c r="R927" s="21" t="str">
        <f>'AI  - 3'!B926</f>
        <v>No</v>
      </c>
      <c r="S927" s="10">
        <f t="shared" si="4"/>
        <v>0</v>
      </c>
      <c r="T927" s="22" t="str">
        <f t="shared" si="5"/>
        <v>No</v>
      </c>
      <c r="U927" s="23"/>
      <c r="V927" s="10"/>
      <c r="W927" s="7"/>
      <c r="X927" s="24"/>
      <c r="Y927" s="25"/>
      <c r="Z927" s="27"/>
      <c r="AA927" s="27"/>
      <c r="AB927" s="28"/>
      <c r="AC927" s="27"/>
      <c r="AD927" s="27"/>
      <c r="AE927" s="27"/>
      <c r="AF927" s="28"/>
      <c r="AG927" s="27"/>
    </row>
    <row r="928" ht="15.75" hidden="1" customHeight="1">
      <c r="A928" s="16"/>
      <c r="B928" s="12">
        <v>682.0</v>
      </c>
      <c r="C928" s="7" t="s">
        <v>1875</v>
      </c>
      <c r="D928" s="7" t="s">
        <v>1876</v>
      </c>
      <c r="E928" s="26" t="s">
        <v>25</v>
      </c>
      <c r="F928" s="18" t="str">
        <f t="shared" si="1"/>
        <v>No</v>
      </c>
      <c r="G928" s="26" t="s">
        <v>25</v>
      </c>
      <c r="H928" s="18" t="str">
        <f t="shared" si="2"/>
        <v>None</v>
      </c>
      <c r="K928" s="20"/>
      <c r="L928" s="21" t="str">
        <f>'AI - 1'!A927</f>
        <v>No</v>
      </c>
      <c r="M928" s="21" t="str">
        <f>'AI - 2'!A927</f>
        <v>No</v>
      </c>
      <c r="N928" s="21" t="str">
        <f>'AI  - 3'!A927</f>
        <v>No</v>
      </c>
      <c r="O928" s="10">
        <f t="shared" si="3"/>
        <v>0</v>
      </c>
      <c r="P928" s="21" t="str">
        <f>'AI - 1'!B927</f>
        <v>No</v>
      </c>
      <c r="Q928" s="21" t="str">
        <f>'AI - 2'!B927</f>
        <v>No</v>
      </c>
      <c r="R928" s="21" t="str">
        <f>'AI  - 3'!B927</f>
        <v>No</v>
      </c>
      <c r="S928" s="10">
        <f t="shared" si="4"/>
        <v>0</v>
      </c>
      <c r="T928" s="22" t="str">
        <f t="shared" si="5"/>
        <v>No</v>
      </c>
      <c r="U928" s="23"/>
      <c r="V928" s="10"/>
      <c r="W928" s="7"/>
      <c r="X928" s="24"/>
      <c r="Y928" s="25"/>
      <c r="Z928" s="27"/>
      <c r="AA928" s="27"/>
      <c r="AB928" s="28"/>
      <c r="AC928" s="27"/>
      <c r="AD928" s="27"/>
      <c r="AE928" s="27"/>
      <c r="AF928" s="28"/>
      <c r="AG928" s="27"/>
    </row>
    <row r="929" ht="15.75" hidden="1" customHeight="1">
      <c r="A929" s="16"/>
      <c r="B929" s="12">
        <v>583.0</v>
      </c>
      <c r="C929" s="7" t="s">
        <v>1877</v>
      </c>
      <c r="D929" s="7" t="s">
        <v>1878</v>
      </c>
      <c r="E929" s="26" t="s">
        <v>25</v>
      </c>
      <c r="F929" s="18" t="str">
        <f t="shared" si="1"/>
        <v>No</v>
      </c>
      <c r="G929" s="26" t="s">
        <v>25</v>
      </c>
      <c r="H929" s="18" t="str">
        <f t="shared" si="2"/>
        <v>None</v>
      </c>
      <c r="K929" s="20"/>
      <c r="L929" s="21" t="str">
        <f>'AI - 1'!A928</f>
        <v>No</v>
      </c>
      <c r="M929" s="21" t="str">
        <f>'AI - 2'!A928</f>
        <v>No</v>
      </c>
      <c r="N929" s="21" t="str">
        <f>'AI  - 3'!A928</f>
        <v>No</v>
      </c>
      <c r="O929" s="10">
        <f t="shared" si="3"/>
        <v>0</v>
      </c>
      <c r="P929" s="21" t="str">
        <f>'AI - 1'!B928</f>
        <v>No</v>
      </c>
      <c r="Q929" s="21" t="str">
        <f>'AI - 2'!B928</f>
        <v>No</v>
      </c>
      <c r="R929" s="21" t="str">
        <f>'AI  - 3'!B928</f>
        <v>No</v>
      </c>
      <c r="S929" s="10">
        <f t="shared" si="4"/>
        <v>0</v>
      </c>
      <c r="T929" s="22" t="str">
        <f t="shared" si="5"/>
        <v>No</v>
      </c>
      <c r="U929" s="23"/>
      <c r="V929" s="10"/>
      <c r="W929" s="7"/>
      <c r="X929" s="24"/>
      <c r="Y929" s="25"/>
      <c r="Z929" s="27"/>
      <c r="AA929" s="27"/>
      <c r="AB929" s="28"/>
      <c r="AC929" s="27"/>
      <c r="AD929" s="27"/>
      <c r="AE929" s="27"/>
      <c r="AF929" s="28"/>
      <c r="AG929" s="27"/>
    </row>
    <row r="930" ht="15.75" hidden="1" customHeight="1">
      <c r="A930" s="16"/>
      <c r="B930" s="12">
        <v>234.0</v>
      </c>
      <c r="C930" s="7" t="s">
        <v>1879</v>
      </c>
      <c r="D930" s="7" t="s">
        <v>1880</v>
      </c>
      <c r="E930" s="26" t="s">
        <v>25</v>
      </c>
      <c r="F930" s="18" t="str">
        <f t="shared" si="1"/>
        <v>No</v>
      </c>
      <c r="G930" s="26" t="s">
        <v>25</v>
      </c>
      <c r="H930" s="18" t="str">
        <f t="shared" si="2"/>
        <v>None</v>
      </c>
      <c r="K930" s="20"/>
      <c r="L930" s="21" t="str">
        <f>'AI - 1'!A929</f>
        <v>No</v>
      </c>
      <c r="M930" s="21" t="str">
        <f>'AI - 2'!A929</f>
        <v>No</v>
      </c>
      <c r="N930" s="21" t="str">
        <f>'AI  - 3'!A929</f>
        <v>No</v>
      </c>
      <c r="O930" s="10">
        <f t="shared" si="3"/>
        <v>0</v>
      </c>
      <c r="P930" s="21" t="str">
        <f>'AI - 1'!B929</f>
        <v>No</v>
      </c>
      <c r="Q930" s="21" t="str">
        <f>'AI - 2'!B929</f>
        <v>No</v>
      </c>
      <c r="R930" s="21" t="str">
        <f>'AI  - 3'!B929</f>
        <v>No</v>
      </c>
      <c r="S930" s="10">
        <f t="shared" si="4"/>
        <v>0</v>
      </c>
      <c r="T930" s="22" t="str">
        <f t="shared" si="5"/>
        <v>No</v>
      </c>
      <c r="U930" s="23"/>
      <c r="V930" s="10"/>
      <c r="W930" s="7"/>
      <c r="X930" s="24"/>
      <c r="Y930" s="25"/>
      <c r="Z930" s="27"/>
      <c r="AA930" s="27"/>
      <c r="AB930" s="28"/>
      <c r="AC930" s="27"/>
      <c r="AD930" s="27"/>
      <c r="AE930" s="27"/>
      <c r="AF930" s="28"/>
      <c r="AG930" s="27"/>
    </row>
    <row r="931" ht="15.75" hidden="1" customHeight="1">
      <c r="A931" s="16"/>
      <c r="B931" s="12">
        <v>672.0</v>
      </c>
      <c r="C931" s="7" t="s">
        <v>1881</v>
      </c>
      <c r="D931" s="7" t="s">
        <v>1882</v>
      </c>
      <c r="E931" s="26" t="s">
        <v>25</v>
      </c>
      <c r="F931" s="18" t="str">
        <f t="shared" si="1"/>
        <v>No</v>
      </c>
      <c r="G931" s="26" t="s">
        <v>25</v>
      </c>
      <c r="H931" s="18" t="str">
        <f t="shared" si="2"/>
        <v>None</v>
      </c>
      <c r="K931" s="20"/>
      <c r="L931" s="21" t="str">
        <f>'AI - 1'!A930</f>
        <v>No</v>
      </c>
      <c r="M931" s="21" t="str">
        <f>'AI - 2'!A930</f>
        <v>No</v>
      </c>
      <c r="N931" s="21" t="str">
        <f>'AI  - 3'!A930</f>
        <v>No</v>
      </c>
      <c r="O931" s="10">
        <f t="shared" si="3"/>
        <v>0</v>
      </c>
      <c r="P931" s="21" t="str">
        <f>'AI - 1'!B930</f>
        <v>No</v>
      </c>
      <c r="Q931" s="21" t="str">
        <f>'AI - 2'!B930</f>
        <v>No</v>
      </c>
      <c r="R931" s="21" t="str">
        <f>'AI  - 3'!B930</f>
        <v>No</v>
      </c>
      <c r="S931" s="10">
        <f t="shared" si="4"/>
        <v>0</v>
      </c>
      <c r="T931" s="22" t="str">
        <f t="shared" si="5"/>
        <v>No</v>
      </c>
      <c r="U931" s="23"/>
      <c r="V931" s="10"/>
      <c r="W931" s="7"/>
      <c r="X931" s="24"/>
      <c r="Y931" s="25"/>
      <c r="Z931" s="27"/>
      <c r="AA931" s="27"/>
      <c r="AB931" s="28"/>
      <c r="AC931" s="27"/>
      <c r="AD931" s="27"/>
      <c r="AE931" s="27"/>
      <c r="AF931" s="28"/>
      <c r="AG931" s="27"/>
    </row>
    <row r="932" ht="15.75" hidden="1" customHeight="1">
      <c r="A932" s="16"/>
      <c r="B932" s="12">
        <v>343.0</v>
      </c>
      <c r="C932" s="7" t="s">
        <v>1883</v>
      </c>
      <c r="D932" s="7" t="s">
        <v>1884</v>
      </c>
      <c r="E932" s="26" t="s">
        <v>25</v>
      </c>
      <c r="F932" s="18" t="str">
        <f t="shared" si="1"/>
        <v>No</v>
      </c>
      <c r="G932" s="26" t="s">
        <v>25</v>
      </c>
      <c r="H932" s="18" t="str">
        <f t="shared" si="2"/>
        <v>None</v>
      </c>
      <c r="K932" s="20"/>
      <c r="L932" s="21" t="str">
        <f>'AI - 1'!A931</f>
        <v>No</v>
      </c>
      <c r="M932" s="21" t="str">
        <f>'AI - 2'!A931</f>
        <v>No</v>
      </c>
      <c r="N932" s="21" t="str">
        <f>'AI  - 3'!A931</f>
        <v>No</v>
      </c>
      <c r="O932" s="10">
        <f t="shared" si="3"/>
        <v>0</v>
      </c>
      <c r="P932" s="21" t="str">
        <f>'AI - 1'!B931</f>
        <v>No</v>
      </c>
      <c r="Q932" s="21" t="str">
        <f>'AI - 2'!B931</f>
        <v>No</v>
      </c>
      <c r="R932" s="21" t="str">
        <f>'AI  - 3'!B931</f>
        <v>No</v>
      </c>
      <c r="S932" s="10">
        <f t="shared" si="4"/>
        <v>0</v>
      </c>
      <c r="T932" s="22" t="str">
        <f t="shared" si="5"/>
        <v>No</v>
      </c>
      <c r="U932" s="23"/>
      <c r="V932" s="10"/>
      <c r="W932" s="7"/>
      <c r="X932" s="24"/>
      <c r="Y932" s="25"/>
      <c r="Z932" s="27"/>
      <c r="AA932" s="27"/>
      <c r="AB932" s="28"/>
      <c r="AC932" s="27"/>
      <c r="AD932" s="27"/>
      <c r="AE932" s="27"/>
      <c r="AF932" s="28"/>
      <c r="AG932" s="27"/>
    </row>
    <row r="933" ht="15.75" hidden="1" customHeight="1">
      <c r="A933" s="16"/>
      <c r="B933" s="12">
        <v>503.0</v>
      </c>
      <c r="C933" s="7" t="s">
        <v>1885</v>
      </c>
      <c r="D933" s="7" t="s">
        <v>1886</v>
      </c>
      <c r="E933" s="26" t="s">
        <v>25</v>
      </c>
      <c r="F933" s="18" t="str">
        <f t="shared" si="1"/>
        <v>No</v>
      </c>
      <c r="G933" s="26" t="s">
        <v>25</v>
      </c>
      <c r="H933" s="18" t="str">
        <f t="shared" si="2"/>
        <v>None</v>
      </c>
      <c r="K933" s="20"/>
      <c r="L933" s="21" t="str">
        <f>'AI - 1'!A932</f>
        <v>No</v>
      </c>
      <c r="M933" s="21" t="str">
        <f>'AI - 2'!A932</f>
        <v>No</v>
      </c>
      <c r="N933" s="21" t="str">
        <f>'AI  - 3'!A932</f>
        <v>No</v>
      </c>
      <c r="O933" s="10">
        <f t="shared" si="3"/>
        <v>0</v>
      </c>
      <c r="P933" s="21" t="str">
        <f>'AI - 1'!B932</f>
        <v>No</v>
      </c>
      <c r="Q933" s="21" t="str">
        <f>'AI - 2'!B932</f>
        <v>No</v>
      </c>
      <c r="R933" s="21" t="str">
        <f>'AI  - 3'!B932</f>
        <v>No</v>
      </c>
      <c r="S933" s="10">
        <f t="shared" si="4"/>
        <v>0</v>
      </c>
      <c r="T933" s="22" t="str">
        <f t="shared" si="5"/>
        <v>No</v>
      </c>
      <c r="U933" s="23"/>
      <c r="V933" s="10"/>
      <c r="W933" s="7"/>
      <c r="X933" s="24"/>
      <c r="Y933" s="25"/>
      <c r="Z933" s="27"/>
      <c r="AA933" s="27"/>
      <c r="AB933" s="28"/>
      <c r="AC933" s="27"/>
      <c r="AD933" s="27"/>
      <c r="AE933" s="27"/>
      <c r="AF933" s="28"/>
      <c r="AG933" s="27"/>
    </row>
    <row r="934" ht="15.75" hidden="1" customHeight="1">
      <c r="A934" s="16"/>
      <c r="B934" s="12">
        <v>104.0</v>
      </c>
      <c r="C934" s="7" t="s">
        <v>260</v>
      </c>
      <c r="D934" s="7" t="s">
        <v>1887</v>
      </c>
      <c r="E934" s="17" t="s">
        <v>21</v>
      </c>
      <c r="F934" s="18" t="str">
        <f t="shared" si="1"/>
        <v>Yes</v>
      </c>
      <c r="G934" s="17" t="s">
        <v>21</v>
      </c>
      <c r="H934" s="18" t="str">
        <f t="shared" si="2"/>
        <v>None</v>
      </c>
      <c r="K934" s="20"/>
      <c r="L934" s="21" t="str">
        <f>'AI - 1'!A933</f>
        <v>Yes</v>
      </c>
      <c r="M934" s="21" t="str">
        <f>'AI - 2'!A933</f>
        <v>Yes</v>
      </c>
      <c r="N934" s="21" t="str">
        <f>'AI  - 3'!A933</f>
        <v>Yes</v>
      </c>
      <c r="O934" s="10">
        <f t="shared" si="3"/>
        <v>3</v>
      </c>
      <c r="P934" s="21" t="str">
        <f>'AI - 1'!B933</f>
        <v>Yes</v>
      </c>
      <c r="Q934" s="21" t="str">
        <f>'AI - 2'!B933</f>
        <v>Yes</v>
      </c>
      <c r="R934" s="21" t="str">
        <f>'AI  - 3'!B933</f>
        <v>Yes</v>
      </c>
      <c r="S934" s="10">
        <f t="shared" si="4"/>
        <v>3</v>
      </c>
      <c r="T934" s="22" t="str">
        <f t="shared" si="5"/>
        <v>Yes</v>
      </c>
      <c r="U934" s="23"/>
      <c r="V934" s="10"/>
      <c r="W934" s="7"/>
      <c r="X934" s="24"/>
      <c r="Y934" s="25"/>
      <c r="Z934" s="27"/>
      <c r="AA934" s="27"/>
      <c r="AB934" s="28"/>
      <c r="AC934" s="27"/>
      <c r="AD934" s="27"/>
      <c r="AE934" s="27"/>
      <c r="AF934" s="28"/>
      <c r="AG934" s="27"/>
    </row>
    <row r="935" ht="15.75" hidden="1" customHeight="1">
      <c r="A935" s="16"/>
      <c r="B935" s="12">
        <v>939.0</v>
      </c>
      <c r="C935" s="7" t="s">
        <v>1888</v>
      </c>
      <c r="D935" s="7" t="s">
        <v>1889</v>
      </c>
      <c r="E935" s="26" t="s">
        <v>25</v>
      </c>
      <c r="F935" s="18" t="str">
        <f t="shared" si="1"/>
        <v>No</v>
      </c>
      <c r="G935" s="26" t="s">
        <v>25</v>
      </c>
      <c r="H935" s="18" t="str">
        <f t="shared" si="2"/>
        <v>None</v>
      </c>
      <c r="K935" s="20"/>
      <c r="L935" s="21" t="str">
        <f>'AI - 1'!A934</f>
        <v>No</v>
      </c>
      <c r="M935" s="21" t="str">
        <f>'AI - 2'!A934</f>
        <v>No</v>
      </c>
      <c r="N935" s="21" t="str">
        <f>'AI  - 3'!A934</f>
        <v>No</v>
      </c>
      <c r="O935" s="10">
        <f t="shared" si="3"/>
        <v>0</v>
      </c>
      <c r="P935" s="21" t="str">
        <f>'AI - 1'!B934</f>
        <v>No</v>
      </c>
      <c r="Q935" s="21" t="str">
        <f>'AI - 2'!B934</f>
        <v>No</v>
      </c>
      <c r="R935" s="21" t="str">
        <f>'AI  - 3'!B934</f>
        <v>No</v>
      </c>
      <c r="S935" s="10">
        <f t="shared" si="4"/>
        <v>0</v>
      </c>
      <c r="T935" s="22" t="str">
        <f t="shared" si="5"/>
        <v>No</v>
      </c>
      <c r="U935" s="23"/>
      <c r="V935" s="10"/>
      <c r="W935" s="7"/>
      <c r="X935" s="24"/>
      <c r="Y935" s="25"/>
      <c r="Z935" s="27"/>
      <c r="AA935" s="27"/>
      <c r="AB935" s="28"/>
      <c r="AC935" s="27"/>
      <c r="AD935" s="27"/>
      <c r="AE935" s="27"/>
      <c r="AF935" s="28"/>
      <c r="AG935" s="27"/>
    </row>
    <row r="936" ht="15.75" customHeight="1">
      <c r="A936" s="16"/>
      <c r="B936" s="12">
        <v>966.0</v>
      </c>
      <c r="C936" s="7" t="s">
        <v>263</v>
      </c>
      <c r="D936" s="7" t="s">
        <v>1890</v>
      </c>
      <c r="E936" s="17" t="s">
        <v>21</v>
      </c>
      <c r="F936" s="18" t="str">
        <f t="shared" si="1"/>
        <v>No</v>
      </c>
      <c r="G936" s="17" t="s">
        <v>21</v>
      </c>
      <c r="H936" s="19" t="str">
        <f t="shared" si="2"/>
        <v>AI Error</v>
      </c>
      <c r="K936" s="20"/>
      <c r="L936" s="21" t="str">
        <f>'AI - 1'!A935</f>
        <v>No</v>
      </c>
      <c r="M936" s="21" t="str">
        <f>'AI - 2'!A935</f>
        <v>No</v>
      </c>
      <c r="N936" s="21" t="str">
        <f>'AI  - 3'!A935</f>
        <v>No</v>
      </c>
      <c r="O936" s="10">
        <f t="shared" si="3"/>
        <v>0</v>
      </c>
      <c r="P936" s="21" t="str">
        <f>'AI - 1'!B935</f>
        <v>No</v>
      </c>
      <c r="Q936" s="21" t="str">
        <f>'AI - 2'!B935</f>
        <v>No</v>
      </c>
      <c r="R936" s="21" t="str">
        <f>'AI  - 3'!B935</f>
        <v>No</v>
      </c>
      <c r="S936" s="10">
        <f t="shared" si="4"/>
        <v>0</v>
      </c>
      <c r="T936" s="22" t="str">
        <f t="shared" si="5"/>
        <v>No</v>
      </c>
      <c r="U936" s="23"/>
      <c r="V936" s="10"/>
      <c r="W936" s="7"/>
      <c r="X936" s="24"/>
      <c r="Y936" s="25"/>
      <c r="Z936" s="27"/>
      <c r="AA936" s="27"/>
      <c r="AB936" s="28"/>
      <c r="AC936" s="27"/>
      <c r="AD936" s="27"/>
      <c r="AE936" s="27"/>
      <c r="AF936" s="28"/>
      <c r="AG936" s="27"/>
    </row>
    <row r="937" ht="15.75" hidden="1" customHeight="1">
      <c r="A937" s="16"/>
      <c r="B937" s="12">
        <v>480.0</v>
      </c>
      <c r="C937" s="7" t="s">
        <v>1891</v>
      </c>
      <c r="D937" s="7" t="s">
        <v>1892</v>
      </c>
      <c r="E937" s="26" t="s">
        <v>25</v>
      </c>
      <c r="F937" s="18" t="str">
        <f t="shared" si="1"/>
        <v>No</v>
      </c>
      <c r="G937" s="26" t="s">
        <v>25</v>
      </c>
      <c r="H937" s="18" t="str">
        <f t="shared" si="2"/>
        <v>None</v>
      </c>
      <c r="K937" s="20"/>
      <c r="L937" s="21" t="str">
        <f>'AI - 1'!A936</f>
        <v>No</v>
      </c>
      <c r="M937" s="21" t="str">
        <f>'AI - 2'!A936</f>
        <v>No</v>
      </c>
      <c r="N937" s="21" t="str">
        <f>'AI  - 3'!A936</f>
        <v>No</v>
      </c>
      <c r="O937" s="10">
        <f t="shared" si="3"/>
        <v>0</v>
      </c>
      <c r="P937" s="21" t="str">
        <f>'AI - 1'!B936</f>
        <v>No</v>
      </c>
      <c r="Q937" s="21" t="str">
        <f>'AI - 2'!B936</f>
        <v>No</v>
      </c>
      <c r="R937" s="21" t="str">
        <f>'AI  - 3'!B936</f>
        <v>No</v>
      </c>
      <c r="S937" s="10">
        <f t="shared" si="4"/>
        <v>0</v>
      </c>
      <c r="T937" s="22" t="str">
        <f t="shared" si="5"/>
        <v>No</v>
      </c>
      <c r="U937" s="23"/>
      <c r="V937" s="10"/>
      <c r="W937" s="7"/>
      <c r="X937" s="24"/>
      <c r="Y937" s="25"/>
      <c r="Z937" s="27"/>
      <c r="AA937" s="27"/>
      <c r="AB937" s="28"/>
      <c r="AC937" s="27"/>
      <c r="AD937" s="27"/>
      <c r="AE937" s="27"/>
      <c r="AF937" s="28"/>
      <c r="AG937" s="27"/>
    </row>
    <row r="938" ht="15.75" hidden="1" customHeight="1">
      <c r="A938" s="16"/>
      <c r="B938" s="12">
        <v>1002.0</v>
      </c>
      <c r="C938" s="7" t="s">
        <v>266</v>
      </c>
      <c r="D938" s="7" t="s">
        <v>1893</v>
      </c>
      <c r="E938" s="17" t="s">
        <v>21</v>
      </c>
      <c r="F938" s="18" t="str">
        <f t="shared" si="1"/>
        <v>Yes</v>
      </c>
      <c r="G938" s="17" t="s">
        <v>21</v>
      </c>
      <c r="H938" s="18" t="str">
        <f t="shared" si="2"/>
        <v>None</v>
      </c>
      <c r="K938" s="20"/>
      <c r="L938" s="21" t="str">
        <f>'AI - 1'!A937</f>
        <v>Yes</v>
      </c>
      <c r="M938" s="21" t="str">
        <f>'AI - 2'!A937</f>
        <v>Yes</v>
      </c>
      <c r="N938" s="21" t="str">
        <f>'AI  - 3'!A937</f>
        <v>Yes</v>
      </c>
      <c r="O938" s="10">
        <f t="shared" si="3"/>
        <v>3</v>
      </c>
      <c r="P938" s="21" t="str">
        <f>'AI - 1'!B937</f>
        <v>Yes</v>
      </c>
      <c r="Q938" s="21" t="str">
        <f>'AI - 2'!B937</f>
        <v>Yes</v>
      </c>
      <c r="R938" s="21" t="str">
        <f>'AI  - 3'!B937</f>
        <v>Yes</v>
      </c>
      <c r="S938" s="10">
        <f t="shared" si="4"/>
        <v>3</v>
      </c>
      <c r="T938" s="22" t="str">
        <f t="shared" si="5"/>
        <v>Yes</v>
      </c>
      <c r="U938" s="23"/>
      <c r="V938" s="10"/>
      <c r="W938" s="7"/>
      <c r="X938" s="24"/>
      <c r="Y938" s="25"/>
      <c r="Z938" s="27"/>
      <c r="AA938" s="27"/>
      <c r="AB938" s="28"/>
      <c r="AC938" s="27"/>
      <c r="AD938" s="27"/>
      <c r="AE938" s="27"/>
      <c r="AF938" s="28"/>
      <c r="AG938" s="27"/>
    </row>
    <row r="939" ht="15.75" hidden="1" customHeight="1">
      <c r="A939" s="16"/>
      <c r="B939" s="12">
        <v>602.0</v>
      </c>
      <c r="C939" s="7" t="s">
        <v>1894</v>
      </c>
      <c r="D939" s="7" t="s">
        <v>1895</v>
      </c>
      <c r="E939" s="26" t="s">
        <v>25</v>
      </c>
      <c r="F939" s="18" t="str">
        <f t="shared" si="1"/>
        <v>No</v>
      </c>
      <c r="G939" s="26" t="s">
        <v>25</v>
      </c>
      <c r="H939" s="18" t="str">
        <f t="shared" si="2"/>
        <v>None</v>
      </c>
      <c r="K939" s="20"/>
      <c r="L939" s="21" t="str">
        <f>'AI - 1'!A938</f>
        <v>No</v>
      </c>
      <c r="M939" s="21" t="str">
        <f>'AI - 2'!A938</f>
        <v>No</v>
      </c>
      <c r="N939" s="21" t="str">
        <f>'AI  - 3'!A938</f>
        <v>No</v>
      </c>
      <c r="O939" s="10">
        <f t="shared" si="3"/>
        <v>0</v>
      </c>
      <c r="P939" s="21" t="str">
        <f>'AI - 1'!B938</f>
        <v>No</v>
      </c>
      <c r="Q939" s="21" t="str">
        <f>'AI - 2'!B938</f>
        <v>No</v>
      </c>
      <c r="R939" s="21" t="str">
        <f>'AI  - 3'!B938</f>
        <v>No</v>
      </c>
      <c r="S939" s="10">
        <f t="shared" si="4"/>
        <v>0</v>
      </c>
      <c r="T939" s="22" t="str">
        <f t="shared" si="5"/>
        <v>No</v>
      </c>
      <c r="U939" s="23"/>
      <c r="V939" s="10"/>
      <c r="W939" s="7"/>
      <c r="X939" s="24"/>
      <c r="Y939" s="25"/>
      <c r="Z939" s="27"/>
      <c r="AA939" s="27"/>
      <c r="AB939" s="28"/>
      <c r="AC939" s="27"/>
      <c r="AD939" s="27"/>
      <c r="AE939" s="27"/>
      <c r="AF939" s="28"/>
      <c r="AG939" s="27"/>
    </row>
    <row r="940" ht="15.75" hidden="1" customHeight="1">
      <c r="A940" s="16"/>
      <c r="B940" s="12">
        <v>643.0</v>
      </c>
      <c r="C940" s="7" t="s">
        <v>1896</v>
      </c>
      <c r="D940" s="7" t="s">
        <v>1897</v>
      </c>
      <c r="E940" s="26" t="s">
        <v>25</v>
      </c>
      <c r="F940" s="18" t="str">
        <f t="shared" si="1"/>
        <v>No</v>
      </c>
      <c r="G940" s="26" t="s">
        <v>25</v>
      </c>
      <c r="H940" s="18" t="str">
        <f t="shared" si="2"/>
        <v>None</v>
      </c>
      <c r="K940" s="20"/>
      <c r="L940" s="21" t="str">
        <f>'AI - 1'!A939</f>
        <v>No</v>
      </c>
      <c r="M940" s="21" t="str">
        <f>'AI - 2'!A939</f>
        <v>No</v>
      </c>
      <c r="N940" s="21" t="str">
        <f>'AI  - 3'!A939</f>
        <v>No</v>
      </c>
      <c r="O940" s="10">
        <f t="shared" si="3"/>
        <v>0</v>
      </c>
      <c r="P940" s="21" t="str">
        <f>'AI - 1'!B939</f>
        <v>No</v>
      </c>
      <c r="Q940" s="21" t="str">
        <f>'AI - 2'!B939</f>
        <v>No</v>
      </c>
      <c r="R940" s="21" t="str">
        <f>'AI  - 3'!B939</f>
        <v>No</v>
      </c>
      <c r="S940" s="10">
        <f t="shared" si="4"/>
        <v>0</v>
      </c>
      <c r="T940" s="22" t="str">
        <f t="shared" si="5"/>
        <v>No</v>
      </c>
      <c r="U940" s="23"/>
      <c r="V940" s="10"/>
      <c r="W940" s="7"/>
      <c r="X940" s="24"/>
      <c r="Y940" s="25"/>
      <c r="Z940" s="27"/>
      <c r="AA940" s="27"/>
      <c r="AB940" s="28"/>
      <c r="AC940" s="27"/>
      <c r="AD940" s="27"/>
      <c r="AE940" s="27"/>
      <c r="AF940" s="28"/>
      <c r="AG940" s="27"/>
    </row>
    <row r="941" ht="15.75" hidden="1" customHeight="1">
      <c r="A941" s="16"/>
      <c r="B941" s="12">
        <v>895.0</v>
      </c>
      <c r="C941" s="7" t="s">
        <v>1898</v>
      </c>
      <c r="D941" s="7" t="s">
        <v>1899</v>
      </c>
      <c r="E941" s="26" t="s">
        <v>25</v>
      </c>
      <c r="F941" s="18" t="str">
        <f t="shared" si="1"/>
        <v>No</v>
      </c>
      <c r="G941" s="26" t="s">
        <v>25</v>
      </c>
      <c r="H941" s="18" t="str">
        <f t="shared" si="2"/>
        <v>None</v>
      </c>
      <c r="K941" s="20"/>
      <c r="L941" s="21" t="str">
        <f>'AI - 1'!A940</f>
        <v>No</v>
      </c>
      <c r="M941" s="21" t="str">
        <f>'AI - 2'!A940</f>
        <v>No</v>
      </c>
      <c r="N941" s="21" t="str">
        <f>'AI  - 3'!A940</f>
        <v>No</v>
      </c>
      <c r="O941" s="10">
        <f t="shared" si="3"/>
        <v>0</v>
      </c>
      <c r="P941" s="21" t="str">
        <f>'AI - 1'!B940</f>
        <v>No</v>
      </c>
      <c r="Q941" s="21" t="str">
        <f>'AI - 2'!B940</f>
        <v>No</v>
      </c>
      <c r="R941" s="21" t="str">
        <f>'AI  - 3'!B940</f>
        <v>No</v>
      </c>
      <c r="S941" s="10">
        <f t="shared" si="4"/>
        <v>0</v>
      </c>
      <c r="T941" s="22" t="str">
        <f t="shared" si="5"/>
        <v>No</v>
      </c>
      <c r="U941" s="23"/>
      <c r="V941" s="10"/>
      <c r="W941" s="7"/>
      <c r="X941" s="24"/>
      <c r="Y941" s="25"/>
      <c r="Z941" s="27"/>
      <c r="AA941" s="27"/>
      <c r="AB941" s="28"/>
      <c r="AC941" s="27"/>
      <c r="AD941" s="27"/>
      <c r="AE941" s="27"/>
      <c r="AF941" s="28"/>
      <c r="AG941" s="27"/>
    </row>
    <row r="942" ht="15.75" hidden="1" customHeight="1">
      <c r="A942" s="16"/>
      <c r="B942" s="12">
        <v>957.0</v>
      </c>
      <c r="C942" s="7" t="s">
        <v>1900</v>
      </c>
      <c r="D942" s="7" t="s">
        <v>1901</v>
      </c>
      <c r="E942" s="26" t="s">
        <v>25</v>
      </c>
      <c r="F942" s="18" t="str">
        <f t="shared" si="1"/>
        <v>No</v>
      </c>
      <c r="G942" s="26" t="s">
        <v>25</v>
      </c>
      <c r="H942" s="18" t="str">
        <f t="shared" si="2"/>
        <v>None</v>
      </c>
      <c r="K942" s="20"/>
      <c r="L942" s="21" t="str">
        <f>'AI - 1'!A941</f>
        <v>No</v>
      </c>
      <c r="M942" s="21" t="str">
        <f>'AI - 2'!A941</f>
        <v>No</v>
      </c>
      <c r="N942" s="21" t="str">
        <f>'AI  - 3'!A941</f>
        <v>No</v>
      </c>
      <c r="O942" s="10">
        <f t="shared" si="3"/>
        <v>0</v>
      </c>
      <c r="P942" s="21" t="str">
        <f>'AI - 1'!B941</f>
        <v>No</v>
      </c>
      <c r="Q942" s="21" t="str">
        <f>'AI - 2'!B941</f>
        <v>No</v>
      </c>
      <c r="R942" s="21" t="str">
        <f>'AI  - 3'!B941</f>
        <v>No</v>
      </c>
      <c r="S942" s="10">
        <f t="shared" si="4"/>
        <v>0</v>
      </c>
      <c r="T942" s="22" t="str">
        <f t="shared" si="5"/>
        <v>No</v>
      </c>
      <c r="U942" s="23"/>
      <c r="V942" s="10"/>
      <c r="W942" s="7"/>
      <c r="X942" s="24"/>
      <c r="Y942" s="25"/>
      <c r="Z942" s="27"/>
      <c r="AA942" s="27"/>
      <c r="AB942" s="28"/>
      <c r="AC942" s="27"/>
      <c r="AD942" s="27"/>
      <c r="AE942" s="27"/>
      <c r="AF942" s="28"/>
      <c r="AG942" s="27"/>
    </row>
    <row r="943" ht="15.75" hidden="1" customHeight="1">
      <c r="A943" s="16"/>
      <c r="B943" s="12">
        <v>150.0</v>
      </c>
      <c r="C943" s="7" t="s">
        <v>1902</v>
      </c>
      <c r="D943" s="7" t="s">
        <v>1903</v>
      </c>
      <c r="E943" s="26" t="s">
        <v>25</v>
      </c>
      <c r="F943" s="18" t="str">
        <f t="shared" si="1"/>
        <v>No</v>
      </c>
      <c r="G943" s="30" t="s">
        <v>25</v>
      </c>
      <c r="H943" s="18" t="str">
        <f t="shared" si="2"/>
        <v>None</v>
      </c>
      <c r="K943" s="20"/>
      <c r="L943" s="21" t="str">
        <f>'AI - 1'!A942</f>
        <v>No</v>
      </c>
      <c r="M943" s="21" t="str">
        <f>'AI - 2'!A942</f>
        <v>No</v>
      </c>
      <c r="N943" s="21" t="str">
        <f>'AI  - 3'!A942</f>
        <v>No</v>
      </c>
      <c r="O943" s="10">
        <f t="shared" si="3"/>
        <v>0</v>
      </c>
      <c r="P943" s="21" t="str">
        <f>'AI - 1'!B942</f>
        <v>No</v>
      </c>
      <c r="Q943" s="21" t="str">
        <f>'AI - 2'!B942</f>
        <v>No</v>
      </c>
      <c r="R943" s="21" t="str">
        <f>'AI  - 3'!B942</f>
        <v>No</v>
      </c>
      <c r="S943" s="10">
        <f t="shared" si="4"/>
        <v>0</v>
      </c>
      <c r="T943" s="22" t="str">
        <f t="shared" si="5"/>
        <v>No</v>
      </c>
      <c r="U943" s="23"/>
      <c r="V943" s="10"/>
      <c r="W943" s="7"/>
      <c r="X943" s="24"/>
      <c r="Y943" s="25"/>
      <c r="Z943" s="7"/>
      <c r="AA943" s="7"/>
      <c r="AB943" s="24"/>
      <c r="AC943" s="25"/>
      <c r="AD943" s="7"/>
      <c r="AE943" s="7"/>
      <c r="AF943" s="24"/>
      <c r="AG943" s="25"/>
    </row>
    <row r="944" ht="15.75" hidden="1" customHeight="1">
      <c r="A944" s="16"/>
      <c r="B944" s="12">
        <v>231.0</v>
      </c>
      <c r="C944" s="7" t="s">
        <v>1904</v>
      </c>
      <c r="D944" s="7" t="s">
        <v>1905</v>
      </c>
      <c r="E944" s="26" t="s">
        <v>25</v>
      </c>
      <c r="F944" s="18" t="str">
        <f t="shared" si="1"/>
        <v>No</v>
      </c>
      <c r="G944" s="26" t="s">
        <v>25</v>
      </c>
      <c r="H944" s="18" t="str">
        <f t="shared" si="2"/>
        <v>None</v>
      </c>
      <c r="K944" s="20"/>
      <c r="L944" s="21" t="str">
        <f>'AI - 1'!A943</f>
        <v>No</v>
      </c>
      <c r="M944" s="21" t="str">
        <f>'AI - 2'!A943</f>
        <v>No</v>
      </c>
      <c r="N944" s="21" t="str">
        <f>'AI  - 3'!A943</f>
        <v>No</v>
      </c>
      <c r="O944" s="10">
        <f t="shared" si="3"/>
        <v>0</v>
      </c>
      <c r="P944" s="21" t="str">
        <f>'AI - 1'!B943</f>
        <v>No</v>
      </c>
      <c r="Q944" s="21" t="str">
        <f>'AI - 2'!B943</f>
        <v>No</v>
      </c>
      <c r="R944" s="21" t="str">
        <f>'AI  - 3'!B943</f>
        <v>No</v>
      </c>
      <c r="S944" s="10">
        <f t="shared" si="4"/>
        <v>0</v>
      </c>
      <c r="T944" s="22" t="str">
        <f t="shared" si="5"/>
        <v>No</v>
      </c>
      <c r="U944" s="23"/>
      <c r="V944" s="10"/>
      <c r="W944" s="7"/>
      <c r="X944" s="24"/>
      <c r="Y944" s="25"/>
      <c r="Z944" s="27"/>
      <c r="AA944" s="27"/>
      <c r="AB944" s="28"/>
      <c r="AC944" s="27"/>
      <c r="AD944" s="27"/>
      <c r="AE944" s="27"/>
      <c r="AF944" s="28"/>
      <c r="AG944" s="27"/>
    </row>
    <row r="945" ht="15.75" hidden="1" customHeight="1">
      <c r="A945" s="16"/>
      <c r="B945" s="12">
        <v>19.0</v>
      </c>
      <c r="C945" s="18" t="s">
        <v>1906</v>
      </c>
      <c r="D945" s="18" t="s">
        <v>1907</v>
      </c>
      <c r="E945" s="30" t="s">
        <v>25</v>
      </c>
      <c r="F945" s="18" t="str">
        <f t="shared" si="1"/>
        <v>No</v>
      </c>
      <c r="G945" s="30" t="s">
        <v>25</v>
      </c>
      <c r="H945" s="18" t="str">
        <f t="shared" si="2"/>
        <v>None</v>
      </c>
      <c r="K945" s="20"/>
      <c r="L945" s="21" t="str">
        <f>'AI - 1'!A944</f>
        <v>No</v>
      </c>
      <c r="M945" s="21" t="str">
        <f>'AI - 2'!A944</f>
        <v>No</v>
      </c>
      <c r="N945" s="21" t="str">
        <f>'AI  - 3'!A944</f>
        <v>No</v>
      </c>
      <c r="O945" s="10">
        <f t="shared" si="3"/>
        <v>0</v>
      </c>
      <c r="P945" s="21" t="str">
        <f>'AI - 1'!B944</f>
        <v>No</v>
      </c>
      <c r="Q945" s="21" t="str">
        <f>'AI - 2'!B944</f>
        <v>No</v>
      </c>
      <c r="R945" s="21" t="str">
        <f>'AI  - 3'!B944</f>
        <v>No</v>
      </c>
      <c r="S945" s="10">
        <f t="shared" si="4"/>
        <v>0</v>
      </c>
      <c r="T945" s="22" t="str">
        <f t="shared" si="5"/>
        <v>No</v>
      </c>
      <c r="U945" s="23"/>
      <c r="V945" s="10"/>
      <c r="W945" s="7"/>
      <c r="X945" s="24"/>
      <c r="Y945" s="25"/>
      <c r="Z945" s="7"/>
      <c r="AA945" s="7"/>
      <c r="AB945" s="24"/>
      <c r="AC945" s="25"/>
      <c r="AD945" s="7"/>
      <c r="AE945" s="7"/>
      <c r="AF945" s="24"/>
      <c r="AG945" s="25"/>
    </row>
    <row r="946" ht="15.75" hidden="1" customHeight="1">
      <c r="A946" s="16"/>
      <c r="B946" s="12">
        <v>154.0</v>
      </c>
      <c r="C946" s="7" t="s">
        <v>1908</v>
      </c>
      <c r="D946" s="7" t="s">
        <v>1909</v>
      </c>
      <c r="E946" s="26" t="s">
        <v>25</v>
      </c>
      <c r="F946" s="18" t="str">
        <f t="shared" si="1"/>
        <v>No</v>
      </c>
      <c r="G946" s="26" t="s">
        <v>25</v>
      </c>
      <c r="H946" s="18" t="str">
        <f t="shared" si="2"/>
        <v>None</v>
      </c>
      <c r="K946" s="20"/>
      <c r="L946" s="21" t="str">
        <f>'AI - 1'!A945</f>
        <v>No</v>
      </c>
      <c r="M946" s="21" t="str">
        <f>'AI - 2'!A945</f>
        <v>No</v>
      </c>
      <c r="N946" s="21" t="str">
        <f>'AI  - 3'!A945</f>
        <v>No</v>
      </c>
      <c r="O946" s="10">
        <f t="shared" si="3"/>
        <v>0</v>
      </c>
      <c r="P946" s="21" t="str">
        <f>'AI - 1'!B945</f>
        <v>No</v>
      </c>
      <c r="Q946" s="21" t="str">
        <f>'AI - 2'!B945</f>
        <v>No</v>
      </c>
      <c r="R946" s="21" t="str">
        <f>'AI  - 3'!B945</f>
        <v>No</v>
      </c>
      <c r="S946" s="10">
        <f t="shared" si="4"/>
        <v>0</v>
      </c>
      <c r="T946" s="22" t="str">
        <f t="shared" si="5"/>
        <v>No</v>
      </c>
      <c r="U946" s="23"/>
      <c r="V946" s="10"/>
      <c r="W946" s="7"/>
      <c r="X946" s="24"/>
      <c r="Y946" s="25"/>
      <c r="Z946" s="27"/>
      <c r="AA946" s="27"/>
      <c r="AB946" s="28"/>
      <c r="AC946" s="27"/>
      <c r="AD946" s="27"/>
      <c r="AE946" s="27"/>
      <c r="AF946" s="28"/>
      <c r="AG946" s="27"/>
    </row>
    <row r="947" ht="15.75" hidden="1" customHeight="1">
      <c r="A947" s="16"/>
      <c r="B947" s="12">
        <v>410.0</v>
      </c>
      <c r="C947" s="7" t="s">
        <v>1910</v>
      </c>
      <c r="D947" s="7" t="s">
        <v>1911</v>
      </c>
      <c r="E947" s="26" t="s">
        <v>25</v>
      </c>
      <c r="F947" s="18" t="str">
        <f t="shared" si="1"/>
        <v>No</v>
      </c>
      <c r="G947" s="26" t="s">
        <v>25</v>
      </c>
      <c r="H947" s="18" t="str">
        <f t="shared" si="2"/>
        <v>None</v>
      </c>
      <c r="K947" s="20"/>
      <c r="L947" s="21" t="str">
        <f>'AI - 1'!A946</f>
        <v>No</v>
      </c>
      <c r="M947" s="21" t="str">
        <f>'AI - 2'!A946</f>
        <v>No</v>
      </c>
      <c r="N947" s="21" t="str">
        <f>'AI  - 3'!A946</f>
        <v>No</v>
      </c>
      <c r="O947" s="10">
        <f t="shared" si="3"/>
        <v>0</v>
      </c>
      <c r="P947" s="21" t="str">
        <f>'AI - 1'!B946</f>
        <v>No</v>
      </c>
      <c r="Q947" s="21" t="str">
        <f>'AI - 2'!B946</f>
        <v>No</v>
      </c>
      <c r="R947" s="21" t="str">
        <f>'AI  - 3'!B946</f>
        <v>No</v>
      </c>
      <c r="S947" s="10">
        <f t="shared" si="4"/>
        <v>0</v>
      </c>
      <c r="T947" s="22" t="str">
        <f t="shared" si="5"/>
        <v>No</v>
      </c>
      <c r="U947" s="23"/>
      <c r="V947" s="10"/>
      <c r="W947" s="7"/>
      <c r="X947" s="24"/>
      <c r="Y947" s="25"/>
      <c r="Z947" s="27"/>
      <c r="AA947" s="27"/>
      <c r="AB947" s="28"/>
      <c r="AC947" s="27"/>
      <c r="AD947" s="27"/>
      <c r="AE947" s="27"/>
      <c r="AF947" s="28"/>
      <c r="AG947" s="27"/>
    </row>
    <row r="948" ht="15.75" customHeight="1">
      <c r="A948" s="16"/>
      <c r="B948" s="12">
        <v>929.0</v>
      </c>
      <c r="C948" s="7" t="s">
        <v>1912</v>
      </c>
      <c r="D948" s="7" t="s">
        <v>1913</v>
      </c>
      <c r="E948" s="26" t="s">
        <v>25</v>
      </c>
      <c r="F948" s="18" t="str">
        <f t="shared" si="1"/>
        <v>Yes</v>
      </c>
      <c r="G948" s="26" t="s">
        <v>25</v>
      </c>
      <c r="H948" s="18" t="str">
        <f t="shared" si="2"/>
        <v>AI Error</v>
      </c>
      <c r="K948" s="20"/>
      <c r="L948" s="21" t="str">
        <f>'AI - 1'!A947</f>
        <v>Yes</v>
      </c>
      <c r="M948" s="21" t="str">
        <f>'AI - 2'!A947</f>
        <v>Yes</v>
      </c>
      <c r="N948" s="21" t="str">
        <f>'AI  - 3'!A947</f>
        <v>Yes</v>
      </c>
      <c r="O948" s="10">
        <f t="shared" si="3"/>
        <v>3</v>
      </c>
      <c r="P948" s="21" t="str">
        <f>'AI - 1'!B947</f>
        <v>Yes</v>
      </c>
      <c r="Q948" s="21" t="str">
        <f>'AI - 2'!B947</f>
        <v>Yes</v>
      </c>
      <c r="R948" s="21" t="str">
        <f>'AI  - 3'!B947</f>
        <v>Yes</v>
      </c>
      <c r="S948" s="10">
        <f t="shared" si="4"/>
        <v>3</v>
      </c>
      <c r="T948" s="22" t="str">
        <f t="shared" si="5"/>
        <v>Yes</v>
      </c>
      <c r="U948" s="23"/>
      <c r="V948" s="10"/>
      <c r="W948" s="7"/>
      <c r="X948" s="24"/>
      <c r="Y948" s="25"/>
      <c r="Z948" s="27"/>
      <c r="AA948" s="27"/>
      <c r="AB948" s="28"/>
      <c r="AC948" s="27"/>
      <c r="AD948" s="27"/>
      <c r="AE948" s="27"/>
      <c r="AF948" s="28"/>
      <c r="AG948" s="27"/>
    </row>
    <row r="949" ht="15.75" hidden="1" customHeight="1">
      <c r="A949" s="16"/>
      <c r="B949" s="12">
        <v>681.0</v>
      </c>
      <c r="C949" s="7" t="s">
        <v>1914</v>
      </c>
      <c r="D949" s="7" t="s">
        <v>1915</v>
      </c>
      <c r="E949" s="26" t="s">
        <v>25</v>
      </c>
      <c r="F949" s="18" t="str">
        <f t="shared" si="1"/>
        <v>No</v>
      </c>
      <c r="G949" s="26" t="s">
        <v>25</v>
      </c>
      <c r="H949" s="18" t="str">
        <f t="shared" si="2"/>
        <v>None</v>
      </c>
      <c r="K949" s="20"/>
      <c r="L949" s="21" t="str">
        <f>'AI - 1'!A948</f>
        <v>No</v>
      </c>
      <c r="M949" s="21" t="str">
        <f>'AI - 2'!A948</f>
        <v>No</v>
      </c>
      <c r="N949" s="21" t="str">
        <f>'AI  - 3'!A948</f>
        <v>No</v>
      </c>
      <c r="O949" s="10">
        <f t="shared" si="3"/>
        <v>0</v>
      </c>
      <c r="P949" s="21" t="str">
        <f>'AI - 1'!B948</f>
        <v>No</v>
      </c>
      <c r="Q949" s="21" t="str">
        <f>'AI - 2'!B948</f>
        <v>No</v>
      </c>
      <c r="R949" s="21" t="str">
        <f>'AI  - 3'!B948</f>
        <v>No</v>
      </c>
      <c r="S949" s="10">
        <f t="shared" si="4"/>
        <v>0</v>
      </c>
      <c r="T949" s="22" t="str">
        <f t="shared" si="5"/>
        <v>No</v>
      </c>
      <c r="U949" s="23"/>
      <c r="V949" s="10"/>
      <c r="W949" s="7"/>
      <c r="X949" s="24"/>
      <c r="Y949" s="25"/>
      <c r="Z949" s="27"/>
      <c r="AA949" s="27"/>
      <c r="AB949" s="28"/>
      <c r="AC949" s="27"/>
      <c r="AD949" s="27"/>
      <c r="AE949" s="27"/>
      <c r="AF949" s="28"/>
      <c r="AG949" s="27"/>
    </row>
    <row r="950" ht="15.75" hidden="1" customHeight="1">
      <c r="A950" s="16"/>
      <c r="B950" s="12">
        <v>35.0</v>
      </c>
      <c r="C950" s="18" t="s">
        <v>269</v>
      </c>
      <c r="D950" s="18" t="s">
        <v>1916</v>
      </c>
      <c r="E950" s="29" t="s">
        <v>21</v>
      </c>
      <c r="F950" s="18" t="str">
        <f t="shared" si="1"/>
        <v>No</v>
      </c>
      <c r="G950" s="30" t="s">
        <v>25</v>
      </c>
      <c r="H950" s="18" t="str">
        <f t="shared" si="2"/>
        <v>Human Error</v>
      </c>
      <c r="K950" s="20"/>
      <c r="L950" s="21" t="str">
        <f>'AI - 1'!A949</f>
        <v>No</v>
      </c>
      <c r="M950" s="21" t="str">
        <f>'AI - 2'!A949</f>
        <v>No</v>
      </c>
      <c r="N950" s="21" t="str">
        <f>'AI  - 3'!A949</f>
        <v>No</v>
      </c>
      <c r="O950" s="10">
        <f t="shared" si="3"/>
        <v>0</v>
      </c>
      <c r="P950" s="21" t="str">
        <f>'AI - 1'!B949</f>
        <v>No</v>
      </c>
      <c r="Q950" s="21" t="str">
        <f>'AI - 2'!B949</f>
        <v>No</v>
      </c>
      <c r="R950" s="21" t="str">
        <f>'AI  - 3'!B949</f>
        <v>No</v>
      </c>
      <c r="S950" s="10">
        <f t="shared" si="4"/>
        <v>0</v>
      </c>
      <c r="T950" s="22" t="str">
        <f t="shared" si="5"/>
        <v>No</v>
      </c>
      <c r="U950" s="23"/>
      <c r="V950" s="10"/>
      <c r="W950" s="7"/>
      <c r="X950" s="24"/>
      <c r="Y950" s="25"/>
      <c r="Z950" s="27"/>
      <c r="AA950" s="27"/>
      <c r="AB950" s="28"/>
      <c r="AC950" s="27"/>
      <c r="AD950" s="27"/>
      <c r="AE950" s="27"/>
      <c r="AF950" s="28"/>
      <c r="AG950" s="27"/>
    </row>
    <row r="951" ht="15.75" customHeight="1">
      <c r="A951" s="16"/>
      <c r="B951" s="12">
        <v>33.0</v>
      </c>
      <c r="C951" s="18" t="s">
        <v>272</v>
      </c>
      <c r="D951" s="18" t="s">
        <v>1917</v>
      </c>
      <c r="E951" s="29" t="s">
        <v>21</v>
      </c>
      <c r="F951" s="18" t="str">
        <f t="shared" si="1"/>
        <v>No</v>
      </c>
      <c r="G951" s="29" t="s">
        <v>21</v>
      </c>
      <c r="H951" s="19" t="str">
        <f t="shared" si="2"/>
        <v>AI Error</v>
      </c>
      <c r="K951" s="20"/>
      <c r="L951" s="21" t="str">
        <f>'AI - 1'!A950</f>
        <v>No</v>
      </c>
      <c r="M951" s="21" t="str">
        <f>'AI - 2'!A950</f>
        <v>No</v>
      </c>
      <c r="N951" s="21" t="str">
        <f>'AI  - 3'!A950</f>
        <v>No</v>
      </c>
      <c r="O951" s="10">
        <f t="shared" si="3"/>
        <v>0</v>
      </c>
      <c r="P951" s="21" t="str">
        <f>'AI - 1'!B950</f>
        <v>No</v>
      </c>
      <c r="Q951" s="21" t="str">
        <f>'AI - 2'!B950</f>
        <v>No</v>
      </c>
      <c r="R951" s="21" t="str">
        <f>'AI  - 3'!B950</f>
        <v>No</v>
      </c>
      <c r="S951" s="10">
        <f t="shared" si="4"/>
        <v>0</v>
      </c>
      <c r="T951" s="22" t="str">
        <f t="shared" si="5"/>
        <v>No</v>
      </c>
      <c r="U951" s="23"/>
      <c r="V951" s="10"/>
      <c r="W951" s="7"/>
      <c r="X951" s="24"/>
      <c r="Y951" s="25"/>
      <c r="Z951" s="27"/>
      <c r="AA951" s="27"/>
      <c r="AB951" s="28"/>
      <c r="AC951" s="27"/>
      <c r="AD951" s="27"/>
      <c r="AE951" s="27"/>
      <c r="AF951" s="28"/>
      <c r="AG951" s="27"/>
    </row>
    <row r="952" ht="15.75" hidden="1" customHeight="1">
      <c r="A952" s="16"/>
      <c r="B952" s="12">
        <v>47.0</v>
      </c>
      <c r="C952" s="18" t="s">
        <v>1918</v>
      </c>
      <c r="D952" s="18" t="s">
        <v>1919</v>
      </c>
      <c r="E952" s="30" t="s">
        <v>25</v>
      </c>
      <c r="F952" s="18" t="str">
        <f t="shared" si="1"/>
        <v>No</v>
      </c>
      <c r="G952" s="34" t="s">
        <v>21</v>
      </c>
      <c r="H952" s="18" t="str">
        <f t="shared" si="2"/>
        <v>None</v>
      </c>
      <c r="K952" s="20"/>
      <c r="L952" s="21" t="str">
        <f>'AI - 1'!A951</f>
        <v>No</v>
      </c>
      <c r="M952" s="21" t="str">
        <f>'AI - 2'!A951</f>
        <v>No</v>
      </c>
      <c r="N952" s="21" t="str">
        <f>'AI  - 3'!A951</f>
        <v>No</v>
      </c>
      <c r="O952" s="10">
        <f t="shared" si="3"/>
        <v>0</v>
      </c>
      <c r="P952" s="21" t="str">
        <f>'AI - 1'!B951</f>
        <v>No</v>
      </c>
      <c r="Q952" s="21" t="str">
        <f>'AI - 2'!B951</f>
        <v>No</v>
      </c>
      <c r="R952" s="21" t="str">
        <f>'AI  - 3'!B951</f>
        <v>No</v>
      </c>
      <c r="S952" s="10">
        <f t="shared" si="4"/>
        <v>0</v>
      </c>
      <c r="T952" s="22" t="str">
        <f t="shared" si="5"/>
        <v>No</v>
      </c>
      <c r="U952" s="23"/>
      <c r="V952" s="10"/>
      <c r="W952" s="7"/>
      <c r="X952" s="24"/>
      <c r="Y952" s="25"/>
      <c r="Z952" s="27"/>
      <c r="AA952" s="27"/>
      <c r="AB952" s="28"/>
      <c r="AC952" s="27"/>
      <c r="AD952" s="27"/>
      <c r="AE952" s="27"/>
      <c r="AF952" s="28"/>
      <c r="AG952" s="27"/>
    </row>
    <row r="953" ht="15.75" hidden="1" customHeight="1">
      <c r="A953" s="16"/>
      <c r="B953" s="12">
        <v>259.0</v>
      </c>
      <c r="C953" s="7" t="s">
        <v>1920</v>
      </c>
      <c r="D953" s="7" t="s">
        <v>1921</v>
      </c>
      <c r="E953" s="26" t="s">
        <v>25</v>
      </c>
      <c r="F953" s="18" t="str">
        <f t="shared" si="1"/>
        <v>No</v>
      </c>
      <c r="G953" s="26" t="s">
        <v>25</v>
      </c>
      <c r="H953" s="18" t="str">
        <f t="shared" si="2"/>
        <v>None</v>
      </c>
      <c r="K953" s="20"/>
      <c r="L953" s="21" t="str">
        <f>'AI - 1'!A952</f>
        <v>No</v>
      </c>
      <c r="M953" s="21" t="str">
        <f>'AI - 2'!A952</f>
        <v>No</v>
      </c>
      <c r="N953" s="21" t="str">
        <f>'AI  - 3'!A952</f>
        <v>No</v>
      </c>
      <c r="O953" s="10">
        <f t="shared" si="3"/>
        <v>0</v>
      </c>
      <c r="P953" s="21" t="str">
        <f>'AI - 1'!B952</f>
        <v>No</v>
      </c>
      <c r="Q953" s="21" t="str">
        <f>'AI - 2'!B952</f>
        <v>No</v>
      </c>
      <c r="R953" s="21" t="str">
        <f>'AI  - 3'!B952</f>
        <v>No</v>
      </c>
      <c r="S953" s="10">
        <f t="shared" si="4"/>
        <v>0</v>
      </c>
      <c r="T953" s="22" t="str">
        <f t="shared" si="5"/>
        <v>No</v>
      </c>
      <c r="U953" s="23"/>
      <c r="V953" s="10"/>
      <c r="W953" s="7"/>
      <c r="X953" s="24"/>
      <c r="Y953" s="25"/>
      <c r="Z953" s="27"/>
      <c r="AA953" s="27"/>
      <c r="AB953" s="28"/>
      <c r="AC953" s="27"/>
      <c r="AD953" s="27"/>
      <c r="AE953" s="27"/>
      <c r="AF953" s="28"/>
      <c r="AG953" s="27"/>
    </row>
    <row r="954" ht="15.75" hidden="1" customHeight="1">
      <c r="A954" s="16"/>
      <c r="B954" s="12">
        <v>788.0</v>
      </c>
      <c r="C954" s="7" t="s">
        <v>1922</v>
      </c>
      <c r="D954" s="7" t="s">
        <v>1923</v>
      </c>
      <c r="E954" s="26" t="s">
        <v>25</v>
      </c>
      <c r="F954" s="18" t="str">
        <f t="shared" si="1"/>
        <v>No</v>
      </c>
      <c r="G954" s="26" t="s">
        <v>25</v>
      </c>
      <c r="H954" s="18" t="str">
        <f t="shared" si="2"/>
        <v>None</v>
      </c>
      <c r="K954" s="20"/>
      <c r="L954" s="21" t="str">
        <f>'AI - 1'!A953</f>
        <v>No</v>
      </c>
      <c r="M954" s="21" t="str">
        <f>'AI - 2'!A953</f>
        <v>No</v>
      </c>
      <c r="N954" s="21" t="str">
        <f>'AI  - 3'!A953</f>
        <v>No</v>
      </c>
      <c r="O954" s="10">
        <f t="shared" si="3"/>
        <v>0</v>
      </c>
      <c r="P954" s="21" t="str">
        <f>'AI - 1'!B953</f>
        <v>No</v>
      </c>
      <c r="Q954" s="21" t="str">
        <f>'AI - 2'!B953</f>
        <v>No</v>
      </c>
      <c r="R954" s="21" t="str">
        <f>'AI  - 3'!B953</f>
        <v>No</v>
      </c>
      <c r="S954" s="10">
        <f t="shared" si="4"/>
        <v>0</v>
      </c>
      <c r="T954" s="22" t="str">
        <f t="shared" si="5"/>
        <v>No</v>
      </c>
      <c r="U954" s="23"/>
      <c r="V954" s="10"/>
      <c r="W954" s="7"/>
      <c r="X954" s="24"/>
      <c r="Y954" s="25"/>
      <c r="Z954" s="27"/>
      <c r="AA954" s="27"/>
      <c r="AB954" s="28"/>
      <c r="AC954" s="27"/>
      <c r="AD954" s="27"/>
      <c r="AE954" s="27"/>
      <c r="AF954" s="28"/>
      <c r="AG954" s="27"/>
    </row>
    <row r="955" ht="15.75" hidden="1" customHeight="1">
      <c r="A955" s="16"/>
      <c r="B955" s="12">
        <v>722.0</v>
      </c>
      <c r="C955" s="7" t="s">
        <v>1924</v>
      </c>
      <c r="D955" s="7" t="s">
        <v>1925</v>
      </c>
      <c r="E955" s="26" t="s">
        <v>25</v>
      </c>
      <c r="F955" s="18" t="str">
        <f t="shared" si="1"/>
        <v>No</v>
      </c>
      <c r="G955" s="26" t="s">
        <v>25</v>
      </c>
      <c r="H955" s="18" t="str">
        <f t="shared" si="2"/>
        <v>None</v>
      </c>
      <c r="K955" s="20"/>
      <c r="L955" s="21" t="str">
        <f>'AI - 1'!A954</f>
        <v>No</v>
      </c>
      <c r="M955" s="21" t="str">
        <f>'AI - 2'!A954</f>
        <v>No</v>
      </c>
      <c r="N955" s="21" t="str">
        <f>'AI  - 3'!A954</f>
        <v>No</v>
      </c>
      <c r="O955" s="10">
        <f t="shared" si="3"/>
        <v>0</v>
      </c>
      <c r="P955" s="21" t="str">
        <f>'AI - 1'!B954</f>
        <v>No</v>
      </c>
      <c r="Q955" s="21" t="str">
        <f>'AI - 2'!B954</f>
        <v>No</v>
      </c>
      <c r="R955" s="21" t="str">
        <f>'AI  - 3'!B954</f>
        <v>No</v>
      </c>
      <c r="S955" s="10">
        <f t="shared" si="4"/>
        <v>0</v>
      </c>
      <c r="T955" s="22" t="str">
        <f t="shared" si="5"/>
        <v>No</v>
      </c>
      <c r="U955" s="23"/>
      <c r="V955" s="10"/>
      <c r="W955" s="7"/>
      <c r="X955" s="24"/>
      <c r="Y955" s="25"/>
      <c r="Z955" s="27"/>
      <c r="AA955" s="27"/>
      <c r="AB955" s="28"/>
      <c r="AC955" s="27"/>
      <c r="AD955" s="27"/>
      <c r="AE955" s="27"/>
      <c r="AF955" s="28"/>
      <c r="AG955" s="27"/>
    </row>
    <row r="956" ht="15.75" hidden="1" customHeight="1">
      <c r="A956" s="16"/>
      <c r="B956" s="12">
        <v>173.0</v>
      </c>
      <c r="C956" s="7" t="s">
        <v>1926</v>
      </c>
      <c r="D956" s="7" t="s">
        <v>1927</v>
      </c>
      <c r="E956" s="26" t="s">
        <v>25</v>
      </c>
      <c r="F956" s="18" t="str">
        <f t="shared" si="1"/>
        <v>No</v>
      </c>
      <c r="G956" s="26" t="s">
        <v>25</v>
      </c>
      <c r="H956" s="18" t="str">
        <f t="shared" si="2"/>
        <v>None</v>
      </c>
      <c r="K956" s="20"/>
      <c r="L956" s="21" t="str">
        <f>'AI - 1'!A955</f>
        <v>No</v>
      </c>
      <c r="M956" s="21" t="str">
        <f>'AI - 2'!A955</f>
        <v>No</v>
      </c>
      <c r="N956" s="21" t="str">
        <f>'AI  - 3'!A955</f>
        <v>No</v>
      </c>
      <c r="O956" s="10">
        <f t="shared" si="3"/>
        <v>0</v>
      </c>
      <c r="P956" s="21" t="str">
        <f>'AI - 1'!B955</f>
        <v>No</v>
      </c>
      <c r="Q956" s="21" t="str">
        <f>'AI - 2'!B955</f>
        <v>No</v>
      </c>
      <c r="R956" s="21" t="str">
        <f>'AI  - 3'!B955</f>
        <v>No</v>
      </c>
      <c r="S956" s="10">
        <f t="shared" si="4"/>
        <v>0</v>
      </c>
      <c r="T956" s="22" t="str">
        <f t="shared" si="5"/>
        <v>No</v>
      </c>
      <c r="U956" s="23"/>
      <c r="V956" s="10"/>
      <c r="W956" s="7"/>
      <c r="X956" s="24"/>
      <c r="Y956" s="25"/>
      <c r="Z956" s="27"/>
      <c r="AA956" s="27"/>
      <c r="AB956" s="28"/>
      <c r="AC956" s="27"/>
      <c r="AD956" s="27"/>
      <c r="AE956" s="27"/>
      <c r="AF956" s="28"/>
      <c r="AG956" s="27"/>
    </row>
    <row r="957" ht="15.75" hidden="1" customHeight="1">
      <c r="A957" s="16"/>
      <c r="B957" s="12">
        <v>7.0</v>
      </c>
      <c r="C957" s="18" t="s">
        <v>1928</v>
      </c>
      <c r="D957" s="18" t="s">
        <v>1929</v>
      </c>
      <c r="E957" s="30" t="s">
        <v>25</v>
      </c>
      <c r="F957" s="18" t="str">
        <f t="shared" si="1"/>
        <v>No</v>
      </c>
      <c r="G957" s="30" t="s">
        <v>25</v>
      </c>
      <c r="H957" s="18" t="str">
        <f t="shared" si="2"/>
        <v>None</v>
      </c>
      <c r="K957" s="20"/>
      <c r="L957" s="21" t="str">
        <f>'AI - 1'!A956</f>
        <v>No</v>
      </c>
      <c r="M957" s="21" t="str">
        <f>'AI - 2'!A956</f>
        <v>No</v>
      </c>
      <c r="N957" s="21" t="str">
        <f>'AI  - 3'!A956</f>
        <v>No</v>
      </c>
      <c r="O957" s="10">
        <f t="shared" si="3"/>
        <v>0</v>
      </c>
      <c r="P957" s="21" t="str">
        <f>'AI - 1'!B956</f>
        <v>No</v>
      </c>
      <c r="Q957" s="21" t="str">
        <f>'AI - 2'!B956</f>
        <v>No</v>
      </c>
      <c r="R957" s="21" t="str">
        <f>'AI  - 3'!B956</f>
        <v>No</v>
      </c>
      <c r="S957" s="10">
        <f t="shared" si="4"/>
        <v>0</v>
      </c>
      <c r="T957" s="22" t="str">
        <f t="shared" si="5"/>
        <v>No</v>
      </c>
      <c r="U957" s="23"/>
      <c r="V957" s="10"/>
      <c r="W957" s="7"/>
      <c r="X957" s="24"/>
      <c r="Y957" s="25"/>
      <c r="Z957" s="27"/>
      <c r="AA957" s="27"/>
      <c r="AB957" s="28"/>
      <c r="AC957" s="27"/>
      <c r="AD957" s="27"/>
      <c r="AE957" s="27"/>
      <c r="AF957" s="28"/>
      <c r="AG957" s="27"/>
    </row>
    <row r="958" ht="15.75" hidden="1" customHeight="1">
      <c r="A958" s="16"/>
      <c r="B958" s="12">
        <v>1046.0</v>
      </c>
      <c r="C958" s="7" t="s">
        <v>1930</v>
      </c>
      <c r="D958" s="7" t="s">
        <v>1931</v>
      </c>
      <c r="E958" s="26" t="s">
        <v>25</v>
      </c>
      <c r="F958" s="18" t="str">
        <f t="shared" si="1"/>
        <v>No</v>
      </c>
      <c r="G958" s="26" t="s">
        <v>25</v>
      </c>
      <c r="H958" s="18" t="str">
        <f t="shared" si="2"/>
        <v>None</v>
      </c>
      <c r="K958" s="20"/>
      <c r="L958" s="21" t="str">
        <f>'AI - 1'!A957</f>
        <v>No</v>
      </c>
      <c r="M958" s="21" t="str">
        <f>'AI - 2'!A957</f>
        <v>No</v>
      </c>
      <c r="N958" s="21" t="str">
        <f>'AI  - 3'!A957</f>
        <v>No</v>
      </c>
      <c r="O958" s="10">
        <f t="shared" si="3"/>
        <v>0</v>
      </c>
      <c r="P958" s="21" t="str">
        <f>'AI - 1'!B957</f>
        <v>No</v>
      </c>
      <c r="Q958" s="21" t="str">
        <f>'AI - 2'!B957</f>
        <v>No</v>
      </c>
      <c r="R958" s="21" t="str">
        <f>'AI  - 3'!B957</f>
        <v>No</v>
      </c>
      <c r="S958" s="10">
        <f t="shared" si="4"/>
        <v>0</v>
      </c>
      <c r="T958" s="22" t="str">
        <f t="shared" si="5"/>
        <v>No</v>
      </c>
      <c r="U958" s="23"/>
      <c r="V958" s="10"/>
      <c r="W958" s="7"/>
      <c r="X958" s="24"/>
      <c r="Y958" s="25"/>
      <c r="Z958" s="27"/>
      <c r="AA958" s="27"/>
      <c r="AB958" s="28"/>
      <c r="AC958" s="27"/>
      <c r="AD958" s="27"/>
      <c r="AE958" s="27"/>
      <c r="AF958" s="28"/>
      <c r="AG958" s="27"/>
    </row>
    <row r="959" ht="15.75" hidden="1" customHeight="1">
      <c r="A959" s="16"/>
      <c r="B959" s="12">
        <v>615.0</v>
      </c>
      <c r="C959" s="7" t="s">
        <v>1932</v>
      </c>
      <c r="D959" s="7" t="s">
        <v>1933</v>
      </c>
      <c r="E959" s="26" t="s">
        <v>25</v>
      </c>
      <c r="F959" s="18" t="str">
        <f t="shared" si="1"/>
        <v>No</v>
      </c>
      <c r="G959" s="26" t="s">
        <v>25</v>
      </c>
      <c r="H959" s="18" t="str">
        <f t="shared" si="2"/>
        <v>None</v>
      </c>
      <c r="K959" s="20"/>
      <c r="L959" s="21" t="str">
        <f>'AI - 1'!A958</f>
        <v>No</v>
      </c>
      <c r="M959" s="21" t="str">
        <f>'AI - 2'!A958</f>
        <v>No</v>
      </c>
      <c r="N959" s="21" t="str">
        <f>'AI  - 3'!A958</f>
        <v>No</v>
      </c>
      <c r="O959" s="10">
        <f t="shared" si="3"/>
        <v>0</v>
      </c>
      <c r="P959" s="21" t="str">
        <f>'AI - 1'!B958</f>
        <v>No</v>
      </c>
      <c r="Q959" s="21" t="str">
        <f>'AI - 2'!B958</f>
        <v>No</v>
      </c>
      <c r="R959" s="21" t="str">
        <f>'AI  - 3'!B958</f>
        <v>No</v>
      </c>
      <c r="S959" s="10">
        <f t="shared" si="4"/>
        <v>0</v>
      </c>
      <c r="T959" s="22" t="str">
        <f t="shared" si="5"/>
        <v>No</v>
      </c>
      <c r="U959" s="23"/>
      <c r="V959" s="10"/>
      <c r="W959" s="7"/>
      <c r="X959" s="24"/>
      <c r="Y959" s="25"/>
      <c r="Z959" s="27"/>
      <c r="AA959" s="27"/>
      <c r="AB959" s="28"/>
      <c r="AC959" s="27"/>
      <c r="AD959" s="27"/>
      <c r="AE959" s="27"/>
      <c r="AF959" s="28"/>
      <c r="AG959" s="27"/>
    </row>
    <row r="960" ht="15.75" hidden="1" customHeight="1">
      <c r="A960" s="16"/>
      <c r="B960" s="12">
        <v>786.0</v>
      </c>
      <c r="C960" s="7" t="s">
        <v>1934</v>
      </c>
      <c r="D960" s="7" t="s">
        <v>1935</v>
      </c>
      <c r="E960" s="26" t="s">
        <v>25</v>
      </c>
      <c r="F960" s="18" t="str">
        <f t="shared" si="1"/>
        <v>No</v>
      </c>
      <c r="G960" s="26" t="s">
        <v>25</v>
      </c>
      <c r="H960" s="18" t="str">
        <f t="shared" si="2"/>
        <v>None</v>
      </c>
      <c r="K960" s="20"/>
      <c r="L960" s="21" t="str">
        <f>'AI - 1'!A959</f>
        <v>No</v>
      </c>
      <c r="M960" s="21" t="str">
        <f>'AI - 2'!A959</f>
        <v>No</v>
      </c>
      <c r="N960" s="21" t="str">
        <f>'AI  - 3'!A959</f>
        <v>No</v>
      </c>
      <c r="O960" s="10">
        <f t="shared" si="3"/>
        <v>0</v>
      </c>
      <c r="P960" s="21" t="str">
        <f>'AI - 1'!B959</f>
        <v>No</v>
      </c>
      <c r="Q960" s="21" t="str">
        <f>'AI - 2'!B959</f>
        <v>No</v>
      </c>
      <c r="R960" s="21" t="str">
        <f>'AI  - 3'!B959</f>
        <v>No</v>
      </c>
      <c r="S960" s="10">
        <f t="shared" si="4"/>
        <v>0</v>
      </c>
      <c r="T960" s="22" t="str">
        <f t="shared" si="5"/>
        <v>No</v>
      </c>
      <c r="U960" s="23"/>
      <c r="V960" s="10"/>
      <c r="W960" s="7"/>
      <c r="X960" s="24"/>
      <c r="Y960" s="25"/>
      <c r="Z960" s="27"/>
      <c r="AA960" s="27"/>
      <c r="AB960" s="28"/>
      <c r="AC960" s="27"/>
      <c r="AD960" s="27"/>
      <c r="AE960" s="27"/>
      <c r="AF960" s="28"/>
      <c r="AG960" s="27"/>
    </row>
    <row r="961" ht="15.75" hidden="1" customHeight="1">
      <c r="A961" s="16"/>
      <c r="B961" s="12">
        <v>673.0</v>
      </c>
      <c r="C961" s="7" t="s">
        <v>275</v>
      </c>
      <c r="D961" s="7" t="s">
        <v>1936</v>
      </c>
      <c r="E961" s="17" t="s">
        <v>21</v>
      </c>
      <c r="F961" s="18" t="str">
        <f t="shared" si="1"/>
        <v>Yes</v>
      </c>
      <c r="G961" s="17" t="s">
        <v>21</v>
      </c>
      <c r="H961" s="18" t="str">
        <f t="shared" si="2"/>
        <v>None</v>
      </c>
      <c r="K961" s="20"/>
      <c r="L961" s="21" t="str">
        <f>'AI - 1'!A960</f>
        <v>Yes</v>
      </c>
      <c r="M961" s="21" t="str">
        <f>'AI - 2'!A960</f>
        <v>Yes</v>
      </c>
      <c r="N961" s="21" t="str">
        <f>'AI  - 3'!A960</f>
        <v>Yes</v>
      </c>
      <c r="O961" s="10">
        <f t="shared" si="3"/>
        <v>3</v>
      </c>
      <c r="P961" s="21" t="str">
        <f>'AI - 1'!B960</f>
        <v>Yes</v>
      </c>
      <c r="Q961" s="21" t="str">
        <f>'AI - 2'!B960</f>
        <v>Yes</v>
      </c>
      <c r="R961" s="21" t="str">
        <f>'AI  - 3'!B960</f>
        <v>Yes</v>
      </c>
      <c r="S961" s="10">
        <f t="shared" si="4"/>
        <v>3</v>
      </c>
      <c r="T961" s="22" t="str">
        <f t="shared" si="5"/>
        <v>Yes</v>
      </c>
      <c r="U961" s="23"/>
      <c r="V961" s="10"/>
      <c r="W961" s="7"/>
      <c r="X961" s="24"/>
      <c r="Y961" s="25"/>
      <c r="Z961" s="27"/>
      <c r="AA961" s="27"/>
      <c r="AB961" s="28"/>
      <c r="AC961" s="27"/>
      <c r="AD961" s="27"/>
      <c r="AE961" s="27"/>
      <c r="AF961" s="28"/>
      <c r="AG961" s="27"/>
    </row>
    <row r="962" ht="15.75" customHeight="1">
      <c r="A962" s="16"/>
      <c r="B962" s="12">
        <v>82.0</v>
      </c>
      <c r="C962" s="18" t="s">
        <v>1937</v>
      </c>
      <c r="D962" s="18" t="s">
        <v>1938</v>
      </c>
      <c r="E962" s="30" t="s">
        <v>25</v>
      </c>
      <c r="F962" s="18" t="str">
        <f t="shared" si="1"/>
        <v>Yes</v>
      </c>
      <c r="G962" s="30" t="s">
        <v>25</v>
      </c>
      <c r="H962" s="18" t="str">
        <f t="shared" si="2"/>
        <v>AI Error</v>
      </c>
      <c r="K962" s="20"/>
      <c r="L962" s="21" t="str">
        <f>'AI - 1'!A961</f>
        <v>Yes</v>
      </c>
      <c r="M962" s="21" t="str">
        <f>'AI - 2'!A961</f>
        <v>Yes</v>
      </c>
      <c r="N962" s="21" t="str">
        <f>'AI  - 3'!A961</f>
        <v>Yes</v>
      </c>
      <c r="O962" s="10">
        <f t="shared" si="3"/>
        <v>3</v>
      </c>
      <c r="P962" s="21" t="str">
        <f>'AI - 1'!B961</f>
        <v>Yes</v>
      </c>
      <c r="Q962" s="21" t="str">
        <f>'AI - 2'!B961</f>
        <v>Yes</v>
      </c>
      <c r="R962" s="21" t="str">
        <f>'AI  - 3'!B961</f>
        <v>Yes</v>
      </c>
      <c r="S962" s="10">
        <f t="shared" si="4"/>
        <v>3</v>
      </c>
      <c r="T962" s="22" t="str">
        <f t="shared" si="5"/>
        <v>Yes</v>
      </c>
      <c r="U962" s="23"/>
      <c r="V962" s="10"/>
      <c r="W962" s="7"/>
      <c r="X962" s="24"/>
      <c r="Y962" s="25"/>
      <c r="Z962" s="27"/>
      <c r="AA962" s="27"/>
      <c r="AB962" s="28"/>
      <c r="AC962" s="27"/>
      <c r="AD962" s="27"/>
      <c r="AE962" s="27"/>
      <c r="AF962" s="28"/>
      <c r="AG962" s="27"/>
    </row>
    <row r="963" ht="15.75" hidden="1" customHeight="1">
      <c r="A963" s="16"/>
      <c r="B963" s="12">
        <v>136.0</v>
      </c>
      <c r="C963" s="7" t="s">
        <v>1939</v>
      </c>
      <c r="D963" s="7" t="s">
        <v>1940</v>
      </c>
      <c r="E963" s="26" t="s">
        <v>25</v>
      </c>
      <c r="F963" s="18" t="str">
        <f t="shared" si="1"/>
        <v>No</v>
      </c>
      <c r="G963" s="26" t="s">
        <v>25</v>
      </c>
      <c r="H963" s="18" t="str">
        <f t="shared" si="2"/>
        <v>None</v>
      </c>
      <c r="K963" s="20"/>
      <c r="L963" s="21" t="str">
        <f>'AI - 1'!A962</f>
        <v>No</v>
      </c>
      <c r="M963" s="21" t="str">
        <f>'AI - 2'!A962</f>
        <v>No</v>
      </c>
      <c r="N963" s="21" t="str">
        <f>'AI  - 3'!A962</f>
        <v>No</v>
      </c>
      <c r="O963" s="10">
        <f t="shared" si="3"/>
        <v>0</v>
      </c>
      <c r="P963" s="21" t="str">
        <f>'AI - 1'!B962</f>
        <v>No</v>
      </c>
      <c r="Q963" s="21" t="str">
        <f>'AI - 2'!B962</f>
        <v>No</v>
      </c>
      <c r="R963" s="21" t="str">
        <f>'AI  - 3'!B962</f>
        <v>No</v>
      </c>
      <c r="S963" s="10">
        <f t="shared" si="4"/>
        <v>0</v>
      </c>
      <c r="T963" s="22" t="str">
        <f t="shared" si="5"/>
        <v>No</v>
      </c>
      <c r="U963" s="23"/>
      <c r="V963" s="10"/>
      <c r="W963" s="7"/>
      <c r="X963" s="24"/>
      <c r="Y963" s="25"/>
      <c r="Z963" s="27"/>
      <c r="AA963" s="27"/>
      <c r="AB963" s="28"/>
      <c r="AC963" s="27"/>
      <c r="AD963" s="27"/>
      <c r="AE963" s="27"/>
      <c r="AF963" s="28"/>
      <c r="AG963" s="27"/>
    </row>
    <row r="964" ht="15.75" hidden="1" customHeight="1">
      <c r="A964" s="16"/>
      <c r="B964" s="12">
        <v>244.0</v>
      </c>
      <c r="C964" s="7" t="s">
        <v>1941</v>
      </c>
      <c r="D964" s="7" t="s">
        <v>1942</v>
      </c>
      <c r="E964" s="26" t="s">
        <v>25</v>
      </c>
      <c r="F964" s="18" t="str">
        <f t="shared" si="1"/>
        <v>No</v>
      </c>
      <c r="G964" s="26" t="s">
        <v>25</v>
      </c>
      <c r="H964" s="18" t="str">
        <f t="shared" si="2"/>
        <v>None</v>
      </c>
      <c r="K964" s="20"/>
      <c r="L964" s="21" t="str">
        <f>'AI - 1'!A963</f>
        <v>No</v>
      </c>
      <c r="M964" s="21" t="str">
        <f>'AI - 2'!A963</f>
        <v>No</v>
      </c>
      <c r="N964" s="21" t="str">
        <f>'AI  - 3'!A963</f>
        <v>No</v>
      </c>
      <c r="O964" s="10">
        <f t="shared" si="3"/>
        <v>0</v>
      </c>
      <c r="P964" s="21" t="str">
        <f>'AI - 1'!B963</f>
        <v>No</v>
      </c>
      <c r="Q964" s="21" t="str">
        <f>'AI - 2'!B963</f>
        <v>No</v>
      </c>
      <c r="R964" s="21" t="str">
        <f>'AI  - 3'!B963</f>
        <v>No</v>
      </c>
      <c r="S964" s="10">
        <f t="shared" si="4"/>
        <v>0</v>
      </c>
      <c r="T964" s="22" t="str">
        <f t="shared" si="5"/>
        <v>No</v>
      </c>
      <c r="U964" s="23"/>
      <c r="V964" s="10"/>
      <c r="W964" s="7"/>
      <c r="X964" s="24"/>
      <c r="Y964" s="25"/>
      <c r="Z964" s="27"/>
      <c r="AA964" s="27"/>
      <c r="AB964" s="28"/>
      <c r="AC964" s="27"/>
      <c r="AD964" s="27"/>
      <c r="AE964" s="27"/>
      <c r="AF964" s="28"/>
      <c r="AG964" s="27"/>
    </row>
    <row r="965" ht="15.75" hidden="1" customHeight="1">
      <c r="A965" s="16"/>
      <c r="B965" s="12">
        <v>915.0</v>
      </c>
      <c r="C965" s="7" t="s">
        <v>1943</v>
      </c>
      <c r="D965" s="7" t="s">
        <v>1944</v>
      </c>
      <c r="E965" s="26" t="s">
        <v>25</v>
      </c>
      <c r="F965" s="18" t="str">
        <f t="shared" si="1"/>
        <v>No</v>
      </c>
      <c r="G965" s="26" t="s">
        <v>25</v>
      </c>
      <c r="H965" s="18" t="str">
        <f t="shared" si="2"/>
        <v>None</v>
      </c>
      <c r="K965" s="20"/>
      <c r="L965" s="21" t="str">
        <f>'AI - 1'!A964</f>
        <v>No</v>
      </c>
      <c r="M965" s="21" t="str">
        <f>'AI - 2'!A964</f>
        <v>No</v>
      </c>
      <c r="N965" s="21" t="str">
        <f>'AI  - 3'!A964</f>
        <v>No</v>
      </c>
      <c r="O965" s="10">
        <f t="shared" si="3"/>
        <v>0</v>
      </c>
      <c r="P965" s="21" t="str">
        <f>'AI - 1'!B964</f>
        <v>No</v>
      </c>
      <c r="Q965" s="21" t="str">
        <f>'AI - 2'!B964</f>
        <v>No</v>
      </c>
      <c r="R965" s="21" t="str">
        <f>'AI  - 3'!B964</f>
        <v>No</v>
      </c>
      <c r="S965" s="10">
        <f t="shared" si="4"/>
        <v>0</v>
      </c>
      <c r="T965" s="22" t="str">
        <f t="shared" si="5"/>
        <v>No</v>
      </c>
      <c r="U965" s="23"/>
      <c r="V965" s="10"/>
      <c r="W965" s="7"/>
      <c r="X965" s="24"/>
      <c r="Y965" s="25"/>
      <c r="Z965" s="27"/>
      <c r="AA965" s="27"/>
      <c r="AB965" s="28"/>
      <c r="AC965" s="27"/>
      <c r="AD965" s="27"/>
      <c r="AE965" s="27"/>
      <c r="AF965" s="28"/>
      <c r="AG965" s="27"/>
    </row>
    <row r="966" ht="15.75" hidden="1" customHeight="1">
      <c r="A966" s="16"/>
      <c r="B966" s="12">
        <v>841.0</v>
      </c>
      <c r="C966" s="7" t="s">
        <v>1945</v>
      </c>
      <c r="D966" s="7" t="s">
        <v>1946</v>
      </c>
      <c r="E966" s="26" t="s">
        <v>25</v>
      </c>
      <c r="F966" s="18" t="str">
        <f t="shared" si="1"/>
        <v>No</v>
      </c>
      <c r="G966" s="26" t="s">
        <v>25</v>
      </c>
      <c r="H966" s="18" t="str">
        <f t="shared" si="2"/>
        <v>None</v>
      </c>
      <c r="K966" s="20"/>
      <c r="L966" s="21" t="str">
        <f>'AI - 1'!A965</f>
        <v>No</v>
      </c>
      <c r="M966" s="21" t="str">
        <f>'AI - 2'!A965</f>
        <v>No</v>
      </c>
      <c r="N966" s="21" t="str">
        <f>'AI  - 3'!A965</f>
        <v>No</v>
      </c>
      <c r="O966" s="10">
        <f t="shared" si="3"/>
        <v>0</v>
      </c>
      <c r="P966" s="21" t="str">
        <f>'AI - 1'!B965</f>
        <v>No</v>
      </c>
      <c r="Q966" s="21" t="str">
        <f>'AI - 2'!B965</f>
        <v>No</v>
      </c>
      <c r="R966" s="21" t="str">
        <f>'AI  - 3'!B965</f>
        <v>No</v>
      </c>
      <c r="S966" s="10">
        <f t="shared" si="4"/>
        <v>0</v>
      </c>
      <c r="T966" s="22" t="str">
        <f t="shared" si="5"/>
        <v>No</v>
      </c>
      <c r="U966" s="23"/>
      <c r="V966" s="10"/>
      <c r="W966" s="7"/>
      <c r="X966" s="24"/>
      <c r="Y966" s="25"/>
      <c r="Z966" s="27"/>
      <c r="AA966" s="27"/>
      <c r="AB966" s="28"/>
      <c r="AC966" s="27"/>
      <c r="AD966" s="27"/>
      <c r="AE966" s="27"/>
      <c r="AF966" s="28"/>
      <c r="AG966" s="27"/>
    </row>
    <row r="967" ht="15.75" hidden="1" customHeight="1">
      <c r="A967" s="16"/>
      <c r="B967" s="12">
        <v>325.0</v>
      </c>
      <c r="C967" s="7" t="s">
        <v>1947</v>
      </c>
      <c r="D967" s="7" t="s">
        <v>1948</v>
      </c>
      <c r="E967" s="26" t="s">
        <v>25</v>
      </c>
      <c r="F967" s="18" t="str">
        <f t="shared" si="1"/>
        <v>No</v>
      </c>
      <c r="G967" s="26" t="s">
        <v>25</v>
      </c>
      <c r="H967" s="18" t="str">
        <f t="shared" si="2"/>
        <v>None</v>
      </c>
      <c r="K967" s="20"/>
      <c r="L967" s="21" t="str">
        <f>'AI - 1'!A966</f>
        <v>No</v>
      </c>
      <c r="M967" s="21" t="str">
        <f>'AI - 2'!A966</f>
        <v>No</v>
      </c>
      <c r="N967" s="21" t="str">
        <f>'AI  - 3'!A966</f>
        <v>No</v>
      </c>
      <c r="O967" s="10">
        <f t="shared" si="3"/>
        <v>0</v>
      </c>
      <c r="P967" s="21" t="str">
        <f>'AI - 1'!B966</f>
        <v>No</v>
      </c>
      <c r="Q967" s="21" t="str">
        <f>'AI - 2'!B966</f>
        <v>No</v>
      </c>
      <c r="R967" s="21" t="str">
        <f>'AI  - 3'!B966</f>
        <v>No</v>
      </c>
      <c r="S967" s="10">
        <f t="shared" si="4"/>
        <v>0</v>
      </c>
      <c r="T967" s="22" t="str">
        <f t="shared" si="5"/>
        <v>No</v>
      </c>
      <c r="U967" s="23"/>
      <c r="V967" s="10"/>
      <c r="W967" s="7"/>
      <c r="X967" s="24"/>
      <c r="Y967" s="25"/>
      <c r="Z967" s="27"/>
      <c r="AA967" s="27"/>
      <c r="AB967" s="28"/>
      <c r="AC967" s="27"/>
      <c r="AD967" s="27"/>
      <c r="AE967" s="27"/>
      <c r="AF967" s="28"/>
      <c r="AG967" s="27"/>
    </row>
    <row r="968" ht="15.75" hidden="1" customHeight="1">
      <c r="A968" s="16"/>
      <c r="B968" s="12">
        <v>886.0</v>
      </c>
      <c r="C968" s="7" t="s">
        <v>1949</v>
      </c>
      <c r="D968" s="7" t="s">
        <v>1950</v>
      </c>
      <c r="E968" s="26" t="s">
        <v>25</v>
      </c>
      <c r="F968" s="18" t="str">
        <f t="shared" si="1"/>
        <v>No</v>
      </c>
      <c r="G968" s="26" t="s">
        <v>25</v>
      </c>
      <c r="H968" s="18" t="str">
        <f t="shared" si="2"/>
        <v>None</v>
      </c>
      <c r="K968" s="20"/>
      <c r="L968" s="21" t="str">
        <f>'AI - 1'!A967</f>
        <v>No</v>
      </c>
      <c r="M968" s="21" t="str">
        <f>'AI - 2'!A967</f>
        <v>No</v>
      </c>
      <c r="N968" s="21" t="str">
        <f>'AI  - 3'!A967</f>
        <v>No</v>
      </c>
      <c r="O968" s="10">
        <f t="shared" si="3"/>
        <v>0</v>
      </c>
      <c r="P968" s="21" t="str">
        <f>'AI - 1'!B967</f>
        <v>No</v>
      </c>
      <c r="Q968" s="21" t="str">
        <f>'AI - 2'!B967</f>
        <v>No</v>
      </c>
      <c r="R968" s="21" t="str">
        <f>'AI  - 3'!B967</f>
        <v>No</v>
      </c>
      <c r="S968" s="10">
        <f t="shared" si="4"/>
        <v>0</v>
      </c>
      <c r="T968" s="22" t="str">
        <f t="shared" si="5"/>
        <v>No</v>
      </c>
      <c r="U968" s="23"/>
      <c r="V968" s="10"/>
      <c r="W968" s="7"/>
      <c r="X968" s="24"/>
      <c r="Y968" s="25"/>
      <c r="Z968" s="27"/>
      <c r="AA968" s="27"/>
      <c r="AB968" s="28"/>
      <c r="AC968" s="27"/>
      <c r="AD968" s="27"/>
      <c r="AE968" s="27"/>
      <c r="AF968" s="28"/>
      <c r="AG968" s="27"/>
    </row>
    <row r="969" ht="15.75" hidden="1" customHeight="1">
      <c r="A969" s="16"/>
      <c r="B969" s="12">
        <v>638.0</v>
      </c>
      <c r="C969" s="7" t="s">
        <v>1951</v>
      </c>
      <c r="D969" s="7" t="s">
        <v>1952</v>
      </c>
      <c r="E969" s="26" t="s">
        <v>25</v>
      </c>
      <c r="F969" s="18" t="str">
        <f t="shared" si="1"/>
        <v>No</v>
      </c>
      <c r="G969" s="26" t="s">
        <v>25</v>
      </c>
      <c r="H969" s="18" t="str">
        <f t="shared" si="2"/>
        <v>None</v>
      </c>
      <c r="K969" s="20"/>
      <c r="L969" s="21" t="str">
        <f>'AI - 1'!A968</f>
        <v>No</v>
      </c>
      <c r="M969" s="21" t="str">
        <f>'AI - 2'!A968</f>
        <v>No</v>
      </c>
      <c r="N969" s="21" t="str">
        <f>'AI  - 3'!A968</f>
        <v>No</v>
      </c>
      <c r="O969" s="10">
        <f t="shared" si="3"/>
        <v>0</v>
      </c>
      <c r="P969" s="21" t="str">
        <f>'AI - 1'!B968</f>
        <v>No</v>
      </c>
      <c r="Q969" s="21" t="str">
        <f>'AI - 2'!B968</f>
        <v>No</v>
      </c>
      <c r="R969" s="21" t="str">
        <f>'AI  - 3'!B968</f>
        <v>No</v>
      </c>
      <c r="S969" s="10">
        <f t="shared" si="4"/>
        <v>0</v>
      </c>
      <c r="T969" s="22" t="str">
        <f t="shared" si="5"/>
        <v>No</v>
      </c>
      <c r="U969" s="23"/>
      <c r="V969" s="10"/>
      <c r="W969" s="7"/>
      <c r="X969" s="24"/>
      <c r="Y969" s="25"/>
      <c r="Z969" s="27"/>
      <c r="AA969" s="27"/>
      <c r="AB969" s="28"/>
      <c r="AC969" s="27"/>
      <c r="AD969" s="27"/>
      <c r="AE969" s="27"/>
      <c r="AF969" s="28"/>
      <c r="AG969" s="27"/>
    </row>
    <row r="970" ht="15.75" hidden="1" customHeight="1">
      <c r="A970" s="16"/>
      <c r="B970" s="12">
        <v>411.0</v>
      </c>
      <c r="C970" s="7" t="s">
        <v>1953</v>
      </c>
      <c r="D970" s="7" t="s">
        <v>1954</v>
      </c>
      <c r="E970" s="26" t="s">
        <v>25</v>
      </c>
      <c r="F970" s="18" t="str">
        <f t="shared" si="1"/>
        <v>No</v>
      </c>
      <c r="G970" s="26" t="s">
        <v>25</v>
      </c>
      <c r="H970" s="18" t="str">
        <f t="shared" si="2"/>
        <v>None</v>
      </c>
      <c r="K970" s="20"/>
      <c r="L970" s="21" t="str">
        <f>'AI - 1'!A969</f>
        <v>No</v>
      </c>
      <c r="M970" s="21" t="str">
        <f>'AI - 2'!A969</f>
        <v>No</v>
      </c>
      <c r="N970" s="21" t="str">
        <f>'AI  - 3'!A969</f>
        <v>No</v>
      </c>
      <c r="O970" s="10">
        <f t="shared" si="3"/>
        <v>0</v>
      </c>
      <c r="P970" s="21" t="str">
        <f>'AI - 1'!B969</f>
        <v>No</v>
      </c>
      <c r="Q970" s="21" t="str">
        <f>'AI - 2'!B969</f>
        <v>No</v>
      </c>
      <c r="R970" s="21" t="str">
        <f>'AI  - 3'!B969</f>
        <v>No</v>
      </c>
      <c r="S970" s="10">
        <f t="shared" si="4"/>
        <v>0</v>
      </c>
      <c r="T970" s="22" t="str">
        <f t="shared" si="5"/>
        <v>No</v>
      </c>
      <c r="U970" s="23"/>
      <c r="V970" s="10"/>
      <c r="W970" s="7"/>
      <c r="X970" s="24"/>
      <c r="Y970" s="25"/>
      <c r="Z970" s="27"/>
      <c r="AA970" s="27"/>
      <c r="AB970" s="28"/>
      <c r="AC970" s="27"/>
      <c r="AD970" s="27"/>
      <c r="AE970" s="27"/>
      <c r="AF970" s="28"/>
      <c r="AG970" s="27"/>
    </row>
    <row r="971" ht="15.75" hidden="1" customHeight="1">
      <c r="A971" s="16"/>
      <c r="B971" s="12">
        <v>254.0</v>
      </c>
      <c r="C971" s="7" t="s">
        <v>1955</v>
      </c>
      <c r="D971" s="7" t="s">
        <v>1956</v>
      </c>
      <c r="E971" s="26" t="s">
        <v>25</v>
      </c>
      <c r="F971" s="18" t="str">
        <f t="shared" si="1"/>
        <v>No</v>
      </c>
      <c r="G971" s="26" t="s">
        <v>25</v>
      </c>
      <c r="H971" s="18" t="str">
        <f t="shared" si="2"/>
        <v>None</v>
      </c>
      <c r="K971" s="20"/>
      <c r="L971" s="21" t="str">
        <f>'AI - 1'!A970</f>
        <v>No</v>
      </c>
      <c r="M971" s="21" t="str">
        <f>'AI - 2'!A970</f>
        <v>No</v>
      </c>
      <c r="N971" s="21" t="str">
        <f>'AI  - 3'!A970</f>
        <v>No</v>
      </c>
      <c r="O971" s="10">
        <f t="shared" si="3"/>
        <v>0</v>
      </c>
      <c r="P971" s="21" t="str">
        <f>'AI - 1'!B970</f>
        <v>No</v>
      </c>
      <c r="Q971" s="21" t="str">
        <f>'AI - 2'!B970</f>
        <v>No</v>
      </c>
      <c r="R971" s="21" t="str">
        <f>'AI  - 3'!B970</f>
        <v>No</v>
      </c>
      <c r="S971" s="10">
        <f t="shared" si="4"/>
        <v>0</v>
      </c>
      <c r="T971" s="22" t="str">
        <f t="shared" si="5"/>
        <v>No</v>
      </c>
      <c r="U971" s="23"/>
      <c r="V971" s="10"/>
      <c r="W971" s="7"/>
      <c r="X971" s="24"/>
      <c r="Y971" s="25"/>
      <c r="Z971" s="27"/>
      <c r="AA971" s="27"/>
      <c r="AB971" s="28"/>
      <c r="AC971" s="27"/>
      <c r="AD971" s="27"/>
      <c r="AE971" s="27"/>
      <c r="AF971" s="28"/>
      <c r="AG971" s="27"/>
    </row>
    <row r="972" ht="15.75" hidden="1" customHeight="1">
      <c r="A972" s="16"/>
      <c r="B972" s="12">
        <v>141.0</v>
      </c>
      <c r="C972" s="7" t="s">
        <v>1957</v>
      </c>
      <c r="D972" s="7" t="s">
        <v>1958</v>
      </c>
      <c r="E972" s="26" t="s">
        <v>25</v>
      </c>
      <c r="F972" s="18" t="str">
        <f t="shared" si="1"/>
        <v>No</v>
      </c>
      <c r="G972" s="26" t="s">
        <v>25</v>
      </c>
      <c r="H972" s="18" t="str">
        <f t="shared" si="2"/>
        <v>None</v>
      </c>
      <c r="K972" s="20"/>
      <c r="L972" s="21" t="str">
        <f>'AI - 1'!A971</f>
        <v>No</v>
      </c>
      <c r="M972" s="21" t="str">
        <f>'AI - 2'!A971</f>
        <v>No</v>
      </c>
      <c r="N972" s="21" t="str">
        <f>'AI  - 3'!A971</f>
        <v>No</v>
      </c>
      <c r="O972" s="10">
        <f t="shared" si="3"/>
        <v>0</v>
      </c>
      <c r="P972" s="21" t="str">
        <f>'AI - 1'!B971</f>
        <v>No</v>
      </c>
      <c r="Q972" s="21" t="str">
        <f>'AI - 2'!B971</f>
        <v>No</v>
      </c>
      <c r="R972" s="21" t="str">
        <f>'AI  - 3'!B971</f>
        <v>No</v>
      </c>
      <c r="S972" s="10">
        <f t="shared" si="4"/>
        <v>0</v>
      </c>
      <c r="T972" s="22" t="str">
        <f t="shared" si="5"/>
        <v>No</v>
      </c>
      <c r="U972" s="23"/>
      <c r="V972" s="10"/>
      <c r="W972" s="7"/>
      <c r="X972" s="24"/>
      <c r="Y972" s="25"/>
      <c r="Z972" s="27"/>
      <c r="AA972" s="27"/>
      <c r="AB972" s="28"/>
      <c r="AC972" s="27"/>
      <c r="AD972" s="27"/>
      <c r="AE972" s="27"/>
      <c r="AF972" s="28"/>
      <c r="AG972" s="27"/>
    </row>
    <row r="973" ht="15.75" hidden="1" customHeight="1">
      <c r="A973" s="16"/>
      <c r="B973" s="12">
        <v>118.0</v>
      </c>
      <c r="C973" s="7" t="s">
        <v>1959</v>
      </c>
      <c r="D973" s="7" t="s">
        <v>1960</v>
      </c>
      <c r="E973" s="26" t="s">
        <v>25</v>
      </c>
      <c r="F973" s="18" t="str">
        <f t="shared" si="1"/>
        <v>No</v>
      </c>
      <c r="G973" s="26" t="s">
        <v>25</v>
      </c>
      <c r="H973" s="18" t="str">
        <f t="shared" si="2"/>
        <v>None</v>
      </c>
      <c r="K973" s="20"/>
      <c r="L973" s="21" t="str">
        <f>'AI - 1'!A972</f>
        <v>No</v>
      </c>
      <c r="M973" s="21" t="str">
        <f>'AI - 2'!A972</f>
        <v>No</v>
      </c>
      <c r="N973" s="21" t="str">
        <f>'AI  - 3'!A972</f>
        <v>No</v>
      </c>
      <c r="O973" s="10">
        <f t="shared" si="3"/>
        <v>0</v>
      </c>
      <c r="P973" s="21" t="str">
        <f>'AI - 1'!B972</f>
        <v>No</v>
      </c>
      <c r="Q973" s="21" t="str">
        <f>'AI - 2'!B972</f>
        <v>No</v>
      </c>
      <c r="R973" s="21" t="str">
        <f>'AI  - 3'!B972</f>
        <v>No</v>
      </c>
      <c r="S973" s="10">
        <f t="shared" si="4"/>
        <v>0</v>
      </c>
      <c r="T973" s="22" t="str">
        <f t="shared" si="5"/>
        <v>No</v>
      </c>
      <c r="U973" s="23"/>
      <c r="V973" s="10"/>
      <c r="W973" s="7"/>
      <c r="X973" s="24"/>
      <c r="Y973" s="25"/>
      <c r="Z973" s="27"/>
      <c r="AA973" s="27"/>
      <c r="AB973" s="28"/>
      <c r="AC973" s="27"/>
      <c r="AD973" s="27"/>
      <c r="AE973" s="27"/>
      <c r="AF973" s="28"/>
      <c r="AG973" s="27"/>
    </row>
    <row r="974" ht="15.75" hidden="1" customHeight="1">
      <c r="A974" s="16"/>
      <c r="B974" s="12">
        <v>993.0</v>
      </c>
      <c r="C974" s="7" t="s">
        <v>1961</v>
      </c>
      <c r="D974" s="7" t="s">
        <v>1962</v>
      </c>
      <c r="E974" s="26" t="s">
        <v>25</v>
      </c>
      <c r="F974" s="18" t="str">
        <f t="shared" si="1"/>
        <v>No</v>
      </c>
      <c r="G974" s="26" t="s">
        <v>25</v>
      </c>
      <c r="H974" s="18" t="str">
        <f t="shared" si="2"/>
        <v>None</v>
      </c>
      <c r="K974" s="20"/>
      <c r="L974" s="21" t="str">
        <f>'AI - 1'!A973</f>
        <v>No</v>
      </c>
      <c r="M974" s="21" t="str">
        <f>'AI - 2'!A973</f>
        <v>No</v>
      </c>
      <c r="N974" s="21" t="str">
        <f>'AI  - 3'!A973</f>
        <v>No</v>
      </c>
      <c r="O974" s="10">
        <f t="shared" si="3"/>
        <v>0</v>
      </c>
      <c r="P974" s="21" t="str">
        <f>'AI - 1'!B973</f>
        <v>No</v>
      </c>
      <c r="Q974" s="21" t="str">
        <f>'AI - 2'!B973</f>
        <v>No</v>
      </c>
      <c r="R974" s="21" t="str">
        <f>'AI  - 3'!B973</f>
        <v>No</v>
      </c>
      <c r="S974" s="10">
        <f t="shared" si="4"/>
        <v>0</v>
      </c>
      <c r="T974" s="22" t="str">
        <f t="shared" si="5"/>
        <v>No</v>
      </c>
      <c r="U974" s="23"/>
      <c r="V974" s="10"/>
      <c r="W974" s="7"/>
      <c r="X974" s="24"/>
      <c r="Y974" s="25"/>
      <c r="Z974" s="27"/>
      <c r="AA974" s="27"/>
      <c r="AB974" s="28"/>
      <c r="AC974" s="27"/>
      <c r="AD974" s="27"/>
      <c r="AE974" s="27"/>
      <c r="AF974" s="28"/>
      <c r="AG974" s="27"/>
    </row>
    <row r="975" ht="15.75" hidden="1" customHeight="1">
      <c r="A975" s="16"/>
      <c r="B975" s="12">
        <v>667.0</v>
      </c>
      <c r="C975" s="7" t="s">
        <v>1963</v>
      </c>
      <c r="D975" s="7" t="s">
        <v>1964</v>
      </c>
      <c r="E975" s="30" t="s">
        <v>25</v>
      </c>
      <c r="F975" s="18" t="str">
        <f t="shared" si="1"/>
        <v>No</v>
      </c>
      <c r="G975" s="26" t="s">
        <v>25</v>
      </c>
      <c r="H975" s="18" t="str">
        <f t="shared" si="2"/>
        <v>None</v>
      </c>
      <c r="K975" s="20"/>
      <c r="L975" s="21" t="str">
        <f>'AI - 1'!A974</f>
        <v>No</v>
      </c>
      <c r="M975" s="21" t="str">
        <f>'AI - 2'!A974</f>
        <v>No</v>
      </c>
      <c r="N975" s="21" t="str">
        <f>'AI  - 3'!A974</f>
        <v>No</v>
      </c>
      <c r="O975" s="10">
        <f t="shared" si="3"/>
        <v>0</v>
      </c>
      <c r="P975" s="21" t="str">
        <f>'AI - 1'!B974</f>
        <v>No</v>
      </c>
      <c r="Q975" s="21" t="str">
        <f>'AI - 2'!B974</f>
        <v>No</v>
      </c>
      <c r="R975" s="21" t="str">
        <f>'AI  - 3'!B974</f>
        <v>No</v>
      </c>
      <c r="S975" s="10">
        <f t="shared" si="4"/>
        <v>0</v>
      </c>
      <c r="T975" s="22" t="str">
        <f t="shared" si="5"/>
        <v>No</v>
      </c>
      <c r="U975" s="23"/>
      <c r="V975" s="10"/>
      <c r="W975" s="7"/>
      <c r="X975" s="24"/>
      <c r="Y975" s="25"/>
      <c r="Z975" s="27"/>
      <c r="AA975" s="27"/>
      <c r="AB975" s="28"/>
      <c r="AC975" s="27"/>
      <c r="AD975" s="27"/>
      <c r="AE975" s="27"/>
      <c r="AF975" s="28"/>
      <c r="AG975" s="27"/>
    </row>
    <row r="976" ht="15.75" hidden="1" customHeight="1">
      <c r="A976" s="16"/>
      <c r="B976" s="12">
        <v>179.0</v>
      </c>
      <c r="C976" s="7" t="s">
        <v>1965</v>
      </c>
      <c r="D976" s="7" t="s">
        <v>1966</v>
      </c>
      <c r="E976" s="26" t="s">
        <v>25</v>
      </c>
      <c r="F976" s="18" t="str">
        <f t="shared" si="1"/>
        <v>No</v>
      </c>
      <c r="G976" s="26" t="s">
        <v>25</v>
      </c>
      <c r="H976" s="18" t="str">
        <f t="shared" si="2"/>
        <v>None</v>
      </c>
      <c r="K976" s="20"/>
      <c r="L976" s="21" t="str">
        <f>'AI - 1'!A975</f>
        <v>No</v>
      </c>
      <c r="M976" s="21" t="str">
        <f>'AI - 2'!A975</f>
        <v>No</v>
      </c>
      <c r="N976" s="21" t="str">
        <f>'AI  - 3'!A975</f>
        <v>No</v>
      </c>
      <c r="O976" s="10">
        <f t="shared" si="3"/>
        <v>0</v>
      </c>
      <c r="P976" s="21" t="str">
        <f>'AI - 1'!B975</f>
        <v>No</v>
      </c>
      <c r="Q976" s="21" t="str">
        <f>'AI - 2'!B975</f>
        <v>No</v>
      </c>
      <c r="R976" s="21" t="str">
        <f>'AI  - 3'!B975</f>
        <v>No</v>
      </c>
      <c r="S976" s="10">
        <f t="shared" si="4"/>
        <v>0</v>
      </c>
      <c r="T976" s="22" t="str">
        <f t="shared" si="5"/>
        <v>No</v>
      </c>
      <c r="U976" s="23"/>
      <c r="V976" s="10"/>
      <c r="W976" s="7"/>
      <c r="X976" s="24"/>
      <c r="Y976" s="25"/>
      <c r="Z976" s="27"/>
      <c r="AA976" s="27"/>
      <c r="AB976" s="28"/>
      <c r="AC976" s="27"/>
      <c r="AD976" s="27"/>
      <c r="AE976" s="27"/>
      <c r="AF976" s="28"/>
      <c r="AG976" s="27"/>
    </row>
    <row r="977" ht="15.75" hidden="1" customHeight="1">
      <c r="A977" s="16"/>
      <c r="B977" s="12">
        <v>777.0</v>
      </c>
      <c r="C977" s="7" t="s">
        <v>1967</v>
      </c>
      <c r="D977" s="7" t="s">
        <v>1968</v>
      </c>
      <c r="E977" s="26" t="s">
        <v>25</v>
      </c>
      <c r="F977" s="18" t="str">
        <f t="shared" si="1"/>
        <v>No</v>
      </c>
      <c r="G977" s="30" t="s">
        <v>25</v>
      </c>
      <c r="H977" s="18" t="str">
        <f t="shared" si="2"/>
        <v>None</v>
      </c>
      <c r="K977" s="20"/>
      <c r="L977" s="21" t="str">
        <f>'AI - 1'!A976</f>
        <v>No</v>
      </c>
      <c r="M977" s="21" t="str">
        <f>'AI - 2'!A976</f>
        <v>No</v>
      </c>
      <c r="N977" s="21" t="str">
        <f>'AI  - 3'!A976</f>
        <v>No</v>
      </c>
      <c r="O977" s="10">
        <f t="shared" si="3"/>
        <v>0</v>
      </c>
      <c r="P977" s="21" t="str">
        <f>'AI - 1'!B976</f>
        <v>No</v>
      </c>
      <c r="Q977" s="21" t="str">
        <f>'AI - 2'!B976</f>
        <v>No</v>
      </c>
      <c r="R977" s="21" t="str">
        <f>'AI  - 3'!B976</f>
        <v>No</v>
      </c>
      <c r="S977" s="10">
        <f t="shared" si="4"/>
        <v>0</v>
      </c>
      <c r="T977" s="22" t="str">
        <f t="shared" si="5"/>
        <v>No</v>
      </c>
      <c r="U977" s="23"/>
      <c r="V977" s="10"/>
      <c r="W977" s="7"/>
      <c r="X977" s="24"/>
      <c r="Y977" s="25"/>
      <c r="Z977" s="7"/>
      <c r="AA977" s="7"/>
      <c r="AB977" s="24"/>
      <c r="AC977" s="25"/>
      <c r="AD977" s="7"/>
      <c r="AE977" s="7"/>
      <c r="AF977" s="24"/>
      <c r="AG977" s="25"/>
    </row>
    <row r="978" ht="15.75" hidden="1" customHeight="1">
      <c r="A978" s="16"/>
      <c r="B978" s="12">
        <v>353.0</v>
      </c>
      <c r="C978" s="7" t="s">
        <v>1969</v>
      </c>
      <c r="D978" s="7" t="s">
        <v>1970</v>
      </c>
      <c r="E978" s="26" t="s">
        <v>25</v>
      </c>
      <c r="F978" s="18" t="str">
        <f t="shared" si="1"/>
        <v>No</v>
      </c>
      <c r="G978" s="26" t="s">
        <v>25</v>
      </c>
      <c r="H978" s="18" t="str">
        <f t="shared" si="2"/>
        <v>None</v>
      </c>
      <c r="K978" s="20"/>
      <c r="L978" s="21" t="str">
        <f>'AI - 1'!A977</f>
        <v>No</v>
      </c>
      <c r="M978" s="21" t="str">
        <f>'AI - 2'!A977</f>
        <v>No</v>
      </c>
      <c r="N978" s="21" t="str">
        <f>'AI  - 3'!A977</f>
        <v>No</v>
      </c>
      <c r="O978" s="10">
        <f t="shared" si="3"/>
        <v>0</v>
      </c>
      <c r="P978" s="21" t="str">
        <f>'AI - 1'!B977</f>
        <v>No</v>
      </c>
      <c r="Q978" s="21" t="str">
        <f>'AI - 2'!B977</f>
        <v>No</v>
      </c>
      <c r="R978" s="21" t="str">
        <f>'AI  - 3'!B977</f>
        <v>No</v>
      </c>
      <c r="S978" s="10">
        <f t="shared" si="4"/>
        <v>0</v>
      </c>
      <c r="T978" s="22" t="str">
        <f t="shared" si="5"/>
        <v>No</v>
      </c>
      <c r="U978" s="23"/>
      <c r="V978" s="10"/>
      <c r="W978" s="7"/>
      <c r="X978" s="24"/>
      <c r="Y978" s="25"/>
      <c r="Z978" s="27"/>
      <c r="AA978" s="27"/>
      <c r="AB978" s="28"/>
      <c r="AC978" s="27"/>
      <c r="AD978" s="27"/>
      <c r="AE978" s="27"/>
      <c r="AF978" s="28"/>
      <c r="AG978" s="27"/>
    </row>
    <row r="979" ht="15.75" hidden="1" customHeight="1">
      <c r="A979" s="16"/>
      <c r="B979" s="12">
        <v>650.0</v>
      </c>
      <c r="C979" s="7" t="s">
        <v>1971</v>
      </c>
      <c r="D979" s="7" t="s">
        <v>1972</v>
      </c>
      <c r="E979" s="26" t="s">
        <v>25</v>
      </c>
      <c r="F979" s="18" t="str">
        <f t="shared" si="1"/>
        <v>No</v>
      </c>
      <c r="G979" s="26" t="s">
        <v>25</v>
      </c>
      <c r="H979" s="18" t="str">
        <f t="shared" si="2"/>
        <v>None</v>
      </c>
      <c r="K979" s="20"/>
      <c r="L979" s="21" t="str">
        <f>'AI - 1'!A978</f>
        <v>No</v>
      </c>
      <c r="M979" s="21" t="str">
        <f>'AI - 2'!A978</f>
        <v>No</v>
      </c>
      <c r="N979" s="21" t="str">
        <f>'AI  - 3'!A978</f>
        <v>No</v>
      </c>
      <c r="O979" s="10">
        <f t="shared" si="3"/>
        <v>0</v>
      </c>
      <c r="P979" s="21" t="str">
        <f>'AI - 1'!B978</f>
        <v>No</v>
      </c>
      <c r="Q979" s="21" t="str">
        <f>'AI - 2'!B978</f>
        <v>No</v>
      </c>
      <c r="R979" s="21" t="str">
        <f>'AI  - 3'!B978</f>
        <v>No</v>
      </c>
      <c r="S979" s="10">
        <f t="shared" si="4"/>
        <v>0</v>
      </c>
      <c r="T979" s="22" t="str">
        <f t="shared" si="5"/>
        <v>No</v>
      </c>
      <c r="U979" s="23"/>
      <c r="V979" s="10"/>
      <c r="W979" s="7"/>
      <c r="X979" s="24"/>
      <c r="Y979" s="25"/>
      <c r="Z979" s="27"/>
      <c r="AA979" s="27"/>
      <c r="AB979" s="28"/>
      <c r="AC979" s="27"/>
      <c r="AD979" s="27"/>
      <c r="AE979" s="27"/>
      <c r="AF979" s="28"/>
      <c r="AG979" s="27"/>
    </row>
    <row r="980" ht="15.75" hidden="1" customHeight="1">
      <c r="A980" s="16"/>
      <c r="B980" s="12">
        <v>652.0</v>
      </c>
      <c r="C980" s="7" t="s">
        <v>1973</v>
      </c>
      <c r="D980" s="7" t="s">
        <v>1974</v>
      </c>
      <c r="E980" s="26" t="s">
        <v>25</v>
      </c>
      <c r="F980" s="18" t="str">
        <f t="shared" si="1"/>
        <v>No</v>
      </c>
      <c r="G980" s="26" t="s">
        <v>25</v>
      </c>
      <c r="H980" s="18" t="str">
        <f t="shared" si="2"/>
        <v>None</v>
      </c>
      <c r="K980" s="20"/>
      <c r="L980" s="21" t="str">
        <f>'AI - 1'!A979</f>
        <v>No</v>
      </c>
      <c r="M980" s="21" t="str">
        <f>'AI - 2'!A979</f>
        <v>No</v>
      </c>
      <c r="N980" s="21" t="str">
        <f>'AI  - 3'!A979</f>
        <v>No</v>
      </c>
      <c r="O980" s="10">
        <f t="shared" si="3"/>
        <v>0</v>
      </c>
      <c r="P980" s="21" t="str">
        <f>'AI - 1'!B979</f>
        <v>No</v>
      </c>
      <c r="Q980" s="21" t="str">
        <f>'AI - 2'!B979</f>
        <v>No</v>
      </c>
      <c r="R980" s="21" t="str">
        <f>'AI  - 3'!B979</f>
        <v>No</v>
      </c>
      <c r="S980" s="10">
        <f t="shared" si="4"/>
        <v>0</v>
      </c>
      <c r="T980" s="22" t="str">
        <f t="shared" si="5"/>
        <v>No</v>
      </c>
      <c r="U980" s="23"/>
      <c r="V980" s="10"/>
      <c r="W980" s="7"/>
      <c r="X980" s="24"/>
      <c r="Y980" s="25"/>
      <c r="Z980" s="27"/>
      <c r="AA980" s="27"/>
      <c r="AB980" s="28"/>
      <c r="AC980" s="27"/>
      <c r="AD980" s="27"/>
      <c r="AE980" s="27"/>
      <c r="AF980" s="28"/>
      <c r="AG980" s="27"/>
    </row>
    <row r="981" ht="15.75" hidden="1" customHeight="1">
      <c r="A981" s="16"/>
      <c r="B981" s="12">
        <v>614.0</v>
      </c>
      <c r="C981" s="7" t="s">
        <v>1975</v>
      </c>
      <c r="D981" s="7" t="s">
        <v>1976</v>
      </c>
      <c r="E981" s="26" t="s">
        <v>25</v>
      </c>
      <c r="F981" s="18" t="str">
        <f t="shared" si="1"/>
        <v>No</v>
      </c>
      <c r="G981" s="26" t="s">
        <v>25</v>
      </c>
      <c r="H981" s="18" t="str">
        <f t="shared" si="2"/>
        <v>None</v>
      </c>
      <c r="K981" s="20"/>
      <c r="L981" s="21" t="str">
        <f>'AI - 1'!A980</f>
        <v>No</v>
      </c>
      <c r="M981" s="21" t="str">
        <f>'AI - 2'!A980</f>
        <v>No</v>
      </c>
      <c r="N981" s="21" t="str">
        <f>'AI  - 3'!A980</f>
        <v>No</v>
      </c>
      <c r="O981" s="10">
        <f t="shared" si="3"/>
        <v>0</v>
      </c>
      <c r="P981" s="21" t="str">
        <f>'AI - 1'!B980</f>
        <v>No</v>
      </c>
      <c r="Q981" s="21" t="str">
        <f>'AI - 2'!B980</f>
        <v>No</v>
      </c>
      <c r="R981" s="21" t="str">
        <f>'AI  - 3'!B980</f>
        <v>No</v>
      </c>
      <c r="S981" s="10">
        <f t="shared" si="4"/>
        <v>0</v>
      </c>
      <c r="T981" s="22" t="str">
        <f t="shared" si="5"/>
        <v>No</v>
      </c>
      <c r="U981" s="23"/>
      <c r="V981" s="10"/>
      <c r="W981" s="7"/>
      <c r="X981" s="24"/>
      <c r="Y981" s="25"/>
      <c r="Z981" s="7"/>
      <c r="AA981" s="7"/>
      <c r="AB981" s="24"/>
      <c r="AC981" s="25"/>
      <c r="AD981" s="7"/>
      <c r="AE981" s="7"/>
      <c r="AF981" s="24"/>
      <c r="AG981" s="25"/>
    </row>
    <row r="982" ht="15.75" hidden="1" customHeight="1">
      <c r="A982" s="16"/>
      <c r="B982" s="12">
        <v>329.0</v>
      </c>
      <c r="C982" s="7" t="s">
        <v>1977</v>
      </c>
      <c r="D982" s="7" t="s">
        <v>1978</v>
      </c>
      <c r="E982" s="26" t="s">
        <v>25</v>
      </c>
      <c r="F982" s="18" t="str">
        <f t="shared" si="1"/>
        <v>No</v>
      </c>
      <c r="G982" s="30" t="s">
        <v>25</v>
      </c>
      <c r="H982" s="18" t="str">
        <f t="shared" si="2"/>
        <v>None</v>
      </c>
      <c r="K982" s="20"/>
      <c r="L982" s="21" t="str">
        <f>'AI - 1'!A981</f>
        <v>No</v>
      </c>
      <c r="M982" s="21" t="str">
        <f>'AI - 2'!A981</f>
        <v>No</v>
      </c>
      <c r="N982" s="21" t="str">
        <f>'AI  - 3'!A981</f>
        <v>No</v>
      </c>
      <c r="O982" s="10">
        <f t="shared" si="3"/>
        <v>0</v>
      </c>
      <c r="P982" s="21" t="str">
        <f>'AI - 1'!B981</f>
        <v>No</v>
      </c>
      <c r="Q982" s="21" t="str">
        <f>'AI - 2'!B981</f>
        <v>No</v>
      </c>
      <c r="R982" s="21" t="str">
        <f>'AI  - 3'!B981</f>
        <v>No</v>
      </c>
      <c r="S982" s="10">
        <f t="shared" si="4"/>
        <v>0</v>
      </c>
      <c r="T982" s="22" t="str">
        <f t="shared" si="5"/>
        <v>No</v>
      </c>
      <c r="U982" s="23"/>
      <c r="V982" s="10"/>
      <c r="W982" s="7"/>
      <c r="X982" s="24"/>
      <c r="Y982" s="25"/>
      <c r="Z982" s="27"/>
      <c r="AA982" s="27"/>
      <c r="AB982" s="28"/>
      <c r="AC982" s="27"/>
      <c r="AD982" s="27"/>
      <c r="AE982" s="27"/>
      <c r="AF982" s="28"/>
      <c r="AG982" s="27"/>
    </row>
    <row r="983" ht="15.75" hidden="1" customHeight="1">
      <c r="A983" s="16"/>
      <c r="B983" s="12">
        <v>621.0</v>
      </c>
      <c r="C983" s="7" t="s">
        <v>1979</v>
      </c>
      <c r="D983" s="7" t="s">
        <v>1980</v>
      </c>
      <c r="E983" s="30" t="s">
        <v>25</v>
      </c>
      <c r="F983" s="18" t="str">
        <f t="shared" si="1"/>
        <v>No</v>
      </c>
      <c r="G983" s="26" t="s">
        <v>25</v>
      </c>
      <c r="H983" s="18" t="str">
        <f t="shared" si="2"/>
        <v>None</v>
      </c>
      <c r="K983" s="20"/>
      <c r="L983" s="21" t="str">
        <f>'AI - 1'!A982</f>
        <v>No</v>
      </c>
      <c r="M983" s="21" t="str">
        <f>'AI - 2'!A982</f>
        <v>No</v>
      </c>
      <c r="N983" s="21" t="str">
        <f>'AI  - 3'!A982</f>
        <v>No</v>
      </c>
      <c r="O983" s="10">
        <f t="shared" si="3"/>
        <v>0</v>
      </c>
      <c r="P983" s="21" t="str">
        <f>'AI - 1'!B982</f>
        <v>No</v>
      </c>
      <c r="Q983" s="21" t="str">
        <f>'AI - 2'!B982</f>
        <v>No</v>
      </c>
      <c r="R983" s="21" t="str">
        <f>'AI  - 3'!B982</f>
        <v>No</v>
      </c>
      <c r="S983" s="10">
        <f t="shared" si="4"/>
        <v>0</v>
      </c>
      <c r="T983" s="22" t="str">
        <f t="shared" si="5"/>
        <v>No</v>
      </c>
      <c r="U983" s="23"/>
      <c r="V983" s="10"/>
      <c r="W983" s="7"/>
      <c r="X983" s="24"/>
      <c r="Y983" s="25"/>
      <c r="Z983" s="27"/>
      <c r="AA983" s="27"/>
      <c r="AB983" s="28"/>
      <c r="AC983" s="27"/>
      <c r="AD983" s="27"/>
      <c r="AE983" s="27"/>
      <c r="AF983" s="28"/>
      <c r="AG983" s="27"/>
    </row>
    <row r="984" ht="15.75" hidden="1" customHeight="1">
      <c r="A984" s="16"/>
      <c r="B984" s="12">
        <v>373.0</v>
      </c>
      <c r="C984" s="7" t="s">
        <v>1981</v>
      </c>
      <c r="D984" s="7" t="s">
        <v>1982</v>
      </c>
      <c r="E984" s="26" t="s">
        <v>25</v>
      </c>
      <c r="F984" s="18" t="str">
        <f t="shared" si="1"/>
        <v>No</v>
      </c>
      <c r="G984" s="26" t="s">
        <v>25</v>
      </c>
      <c r="H984" s="18" t="str">
        <f t="shared" si="2"/>
        <v>None</v>
      </c>
      <c r="K984" s="20"/>
      <c r="L984" s="21" t="str">
        <f>'AI - 1'!A983</f>
        <v>No</v>
      </c>
      <c r="M984" s="21" t="str">
        <f>'AI - 2'!A983</f>
        <v>No</v>
      </c>
      <c r="N984" s="21" t="str">
        <f>'AI  - 3'!A983</f>
        <v>No</v>
      </c>
      <c r="O984" s="10">
        <f t="shared" si="3"/>
        <v>0</v>
      </c>
      <c r="P984" s="21" t="str">
        <f>'AI - 1'!B983</f>
        <v>No</v>
      </c>
      <c r="Q984" s="21" t="str">
        <f>'AI - 2'!B983</f>
        <v>No</v>
      </c>
      <c r="R984" s="21" t="str">
        <f>'AI  - 3'!B983</f>
        <v>No</v>
      </c>
      <c r="S984" s="10">
        <f t="shared" si="4"/>
        <v>0</v>
      </c>
      <c r="T984" s="22" t="str">
        <f t="shared" si="5"/>
        <v>No</v>
      </c>
      <c r="U984" s="23"/>
      <c r="V984" s="10"/>
      <c r="W984" s="7"/>
      <c r="X984" s="24"/>
      <c r="Y984" s="25"/>
      <c r="Z984" s="27"/>
      <c r="AA984" s="27"/>
      <c r="AB984" s="28"/>
      <c r="AC984" s="27"/>
      <c r="AD984" s="27"/>
      <c r="AE984" s="27"/>
      <c r="AF984" s="28"/>
      <c r="AG984" s="27"/>
    </row>
    <row r="985" ht="15.75" hidden="1" customHeight="1">
      <c r="A985" s="16"/>
      <c r="B985" s="12">
        <v>121.0</v>
      </c>
      <c r="C985" s="7" t="s">
        <v>1983</v>
      </c>
      <c r="D985" s="7" t="s">
        <v>1984</v>
      </c>
      <c r="E985" s="26" t="s">
        <v>25</v>
      </c>
      <c r="F985" s="18" t="str">
        <f t="shared" si="1"/>
        <v>No</v>
      </c>
      <c r="G985" s="26" t="s">
        <v>25</v>
      </c>
      <c r="H985" s="18" t="str">
        <f t="shared" si="2"/>
        <v>None</v>
      </c>
      <c r="K985" s="20"/>
      <c r="L985" s="21" t="str">
        <f>'AI - 1'!A984</f>
        <v>No</v>
      </c>
      <c r="M985" s="21" t="str">
        <f>'AI - 2'!A984</f>
        <v>No</v>
      </c>
      <c r="N985" s="21" t="str">
        <f>'AI  - 3'!A984</f>
        <v>No</v>
      </c>
      <c r="O985" s="10">
        <f t="shared" si="3"/>
        <v>0</v>
      </c>
      <c r="P985" s="21" t="str">
        <f>'AI - 1'!B984</f>
        <v>No</v>
      </c>
      <c r="Q985" s="21" t="str">
        <f>'AI - 2'!B984</f>
        <v>No</v>
      </c>
      <c r="R985" s="21" t="str">
        <f>'AI  - 3'!B984</f>
        <v>No</v>
      </c>
      <c r="S985" s="10">
        <f t="shared" si="4"/>
        <v>0</v>
      </c>
      <c r="T985" s="22" t="str">
        <f t="shared" si="5"/>
        <v>No</v>
      </c>
      <c r="U985" s="23"/>
      <c r="V985" s="10"/>
      <c r="W985" s="7"/>
      <c r="X985" s="24"/>
      <c r="Y985" s="25"/>
      <c r="Z985" s="27"/>
      <c r="AA985" s="27"/>
      <c r="AB985" s="28"/>
      <c r="AC985" s="27"/>
      <c r="AD985" s="27"/>
      <c r="AE985" s="27"/>
      <c r="AF985" s="28"/>
      <c r="AG985" s="27"/>
    </row>
    <row r="986" ht="15.75" hidden="1" customHeight="1">
      <c r="A986" s="16"/>
      <c r="B986" s="12">
        <v>1023.0</v>
      </c>
      <c r="C986" s="7" t="s">
        <v>278</v>
      </c>
      <c r="D986" s="7" t="s">
        <v>1985</v>
      </c>
      <c r="E986" s="17" t="s">
        <v>21</v>
      </c>
      <c r="F986" s="18" t="str">
        <f t="shared" si="1"/>
        <v>Yes</v>
      </c>
      <c r="G986" s="17" t="s">
        <v>21</v>
      </c>
      <c r="H986" s="18" t="str">
        <f t="shared" si="2"/>
        <v>None</v>
      </c>
      <c r="K986" s="20"/>
      <c r="L986" s="21" t="str">
        <f>'AI - 1'!A985</f>
        <v>Yes</v>
      </c>
      <c r="M986" s="21" t="str">
        <f>'AI - 2'!A985</f>
        <v>Yes</v>
      </c>
      <c r="N986" s="21" t="str">
        <f>'AI  - 3'!A985</f>
        <v>Yes</v>
      </c>
      <c r="O986" s="10">
        <f t="shared" si="3"/>
        <v>3</v>
      </c>
      <c r="P986" s="21" t="str">
        <f>'AI - 1'!B985</f>
        <v>Yes</v>
      </c>
      <c r="Q986" s="21" t="str">
        <f>'AI - 2'!B985</f>
        <v>Yes</v>
      </c>
      <c r="R986" s="21" t="str">
        <f>'AI  - 3'!B985</f>
        <v>Yes</v>
      </c>
      <c r="S986" s="10">
        <f t="shared" si="4"/>
        <v>3</v>
      </c>
      <c r="T986" s="22" t="str">
        <f t="shared" si="5"/>
        <v>Yes</v>
      </c>
      <c r="U986" s="23"/>
      <c r="V986" s="10"/>
      <c r="W986" s="7"/>
      <c r="X986" s="24"/>
      <c r="Y986" s="25"/>
      <c r="Z986" s="27"/>
      <c r="AA986" s="27"/>
      <c r="AB986" s="28"/>
      <c r="AC986" s="27"/>
      <c r="AD986" s="27"/>
      <c r="AE986" s="27"/>
      <c r="AF986" s="28"/>
      <c r="AG986" s="27"/>
    </row>
    <row r="987" ht="15.75" hidden="1" customHeight="1">
      <c r="A987" s="16"/>
      <c r="B987" s="12">
        <v>987.0</v>
      </c>
      <c r="C987" s="7" t="s">
        <v>1986</v>
      </c>
      <c r="D987" s="7" t="s">
        <v>1987</v>
      </c>
      <c r="E987" s="26" t="s">
        <v>25</v>
      </c>
      <c r="F987" s="18" t="str">
        <f t="shared" si="1"/>
        <v>No</v>
      </c>
      <c r="G987" s="26" t="s">
        <v>25</v>
      </c>
      <c r="H987" s="18" t="str">
        <f t="shared" si="2"/>
        <v>None</v>
      </c>
      <c r="K987" s="20"/>
      <c r="L987" s="21" t="str">
        <f>'AI - 1'!A986</f>
        <v>No</v>
      </c>
      <c r="M987" s="21" t="str">
        <f>'AI - 2'!A986</f>
        <v>No</v>
      </c>
      <c r="N987" s="21" t="str">
        <f>'AI  - 3'!A986</f>
        <v>No</v>
      </c>
      <c r="O987" s="10">
        <f t="shared" si="3"/>
        <v>0</v>
      </c>
      <c r="P987" s="21" t="str">
        <f>'AI - 1'!B986</f>
        <v>No</v>
      </c>
      <c r="Q987" s="21" t="str">
        <f>'AI - 2'!B986</f>
        <v>No</v>
      </c>
      <c r="R987" s="21" t="str">
        <f>'AI  - 3'!B986</f>
        <v>No</v>
      </c>
      <c r="S987" s="10">
        <f t="shared" si="4"/>
        <v>0</v>
      </c>
      <c r="T987" s="22" t="str">
        <f t="shared" si="5"/>
        <v>No</v>
      </c>
      <c r="U987" s="23"/>
      <c r="V987" s="10"/>
      <c r="W987" s="7"/>
      <c r="X987" s="24"/>
      <c r="Y987" s="25"/>
      <c r="Z987" s="27"/>
      <c r="AA987" s="27"/>
      <c r="AB987" s="28"/>
      <c r="AC987" s="27"/>
      <c r="AD987" s="27"/>
      <c r="AE987" s="27"/>
      <c r="AF987" s="28"/>
      <c r="AG987" s="27"/>
    </row>
    <row r="988" ht="15.75" hidden="1" customHeight="1">
      <c r="A988" s="16"/>
      <c r="B988" s="12">
        <v>381.0</v>
      </c>
      <c r="C988" s="7" t="s">
        <v>1988</v>
      </c>
      <c r="D988" s="7" t="s">
        <v>1989</v>
      </c>
      <c r="E988" s="26" t="s">
        <v>25</v>
      </c>
      <c r="F988" s="18" t="str">
        <f t="shared" si="1"/>
        <v>No</v>
      </c>
      <c r="G988" s="26" t="s">
        <v>25</v>
      </c>
      <c r="H988" s="18" t="str">
        <f t="shared" si="2"/>
        <v>None</v>
      </c>
      <c r="K988" s="20"/>
      <c r="L988" s="21" t="str">
        <f>'AI - 1'!A987</f>
        <v>No</v>
      </c>
      <c r="M988" s="21" t="str">
        <f>'AI - 2'!A987</f>
        <v>No</v>
      </c>
      <c r="N988" s="21" t="str">
        <f>'AI  - 3'!A987</f>
        <v>No</v>
      </c>
      <c r="O988" s="10">
        <f t="shared" si="3"/>
        <v>0</v>
      </c>
      <c r="P988" s="21" t="str">
        <f>'AI - 1'!B987</f>
        <v>No</v>
      </c>
      <c r="Q988" s="21" t="str">
        <f>'AI - 2'!B987</f>
        <v>No</v>
      </c>
      <c r="R988" s="21" t="str">
        <f>'AI  - 3'!B987</f>
        <v>No</v>
      </c>
      <c r="S988" s="10">
        <f t="shared" si="4"/>
        <v>0</v>
      </c>
      <c r="T988" s="22" t="str">
        <f t="shared" si="5"/>
        <v>No</v>
      </c>
      <c r="U988" s="23"/>
      <c r="V988" s="10"/>
      <c r="W988" s="7"/>
      <c r="X988" s="24"/>
      <c r="Y988" s="25"/>
      <c r="Z988" s="27"/>
      <c r="AA988" s="27"/>
      <c r="AB988" s="28"/>
      <c r="AC988" s="27"/>
      <c r="AD988" s="27"/>
      <c r="AE988" s="27"/>
      <c r="AF988" s="28"/>
      <c r="AG988" s="27"/>
    </row>
    <row r="989" ht="15.75" hidden="1" customHeight="1">
      <c r="A989" s="16"/>
      <c r="B989" s="12">
        <v>909.0</v>
      </c>
      <c r="C989" s="7" t="s">
        <v>1990</v>
      </c>
      <c r="D989" s="7" t="s">
        <v>1991</v>
      </c>
      <c r="E989" s="26" t="s">
        <v>25</v>
      </c>
      <c r="F989" s="18" t="str">
        <f t="shared" si="1"/>
        <v>No</v>
      </c>
      <c r="G989" s="26" t="s">
        <v>25</v>
      </c>
      <c r="H989" s="18" t="str">
        <f t="shared" si="2"/>
        <v>None</v>
      </c>
      <c r="K989" s="20"/>
      <c r="L989" s="21" t="str">
        <f>'AI - 1'!A988</f>
        <v>No</v>
      </c>
      <c r="M989" s="21" t="str">
        <f>'AI - 2'!A988</f>
        <v>No</v>
      </c>
      <c r="N989" s="21" t="str">
        <f>'AI  - 3'!A988</f>
        <v>No</v>
      </c>
      <c r="O989" s="10">
        <f t="shared" si="3"/>
        <v>0</v>
      </c>
      <c r="P989" s="21" t="str">
        <f>'AI - 1'!B988</f>
        <v>No</v>
      </c>
      <c r="Q989" s="21" t="str">
        <f>'AI - 2'!B988</f>
        <v>No</v>
      </c>
      <c r="R989" s="21" t="str">
        <f>'AI  - 3'!B988</f>
        <v>No</v>
      </c>
      <c r="S989" s="10">
        <f t="shared" si="4"/>
        <v>0</v>
      </c>
      <c r="T989" s="22" t="str">
        <f t="shared" si="5"/>
        <v>No</v>
      </c>
      <c r="U989" s="23"/>
      <c r="V989" s="10"/>
      <c r="W989" s="7"/>
      <c r="X989" s="24"/>
      <c r="Y989" s="25"/>
      <c r="Z989" s="27"/>
      <c r="AA989" s="27"/>
      <c r="AB989" s="28"/>
      <c r="AC989" s="27"/>
      <c r="AD989" s="27"/>
      <c r="AE989" s="27"/>
      <c r="AF989" s="28"/>
      <c r="AG989" s="27"/>
    </row>
    <row r="990" ht="15.75" customHeight="1">
      <c r="A990" s="16"/>
      <c r="B990" s="12">
        <v>25.0</v>
      </c>
      <c r="C990" s="18" t="s">
        <v>1992</v>
      </c>
      <c r="D990" s="18" t="s">
        <v>1993</v>
      </c>
      <c r="E990" s="30" t="s">
        <v>25</v>
      </c>
      <c r="F990" s="18" t="str">
        <f t="shared" si="1"/>
        <v>Yes</v>
      </c>
      <c r="G990" s="30" t="s">
        <v>25</v>
      </c>
      <c r="H990" s="18" t="str">
        <f t="shared" si="2"/>
        <v>AI Error</v>
      </c>
      <c r="K990" s="20"/>
      <c r="L990" s="21" t="str">
        <f>'AI - 1'!A989</f>
        <v>Yes</v>
      </c>
      <c r="M990" s="21" t="str">
        <f>'AI - 2'!A989</f>
        <v>Yes</v>
      </c>
      <c r="N990" s="21" t="str">
        <f>'AI  - 3'!A989</f>
        <v>Yes</v>
      </c>
      <c r="O990" s="10">
        <f t="shared" si="3"/>
        <v>3</v>
      </c>
      <c r="P990" s="21" t="str">
        <f>'AI - 1'!B989</f>
        <v>Yes</v>
      </c>
      <c r="Q990" s="21" t="str">
        <f>'AI - 2'!B989</f>
        <v>Yes</v>
      </c>
      <c r="R990" s="21" t="str">
        <f>'AI  - 3'!B989</f>
        <v>Yes</v>
      </c>
      <c r="S990" s="10">
        <f t="shared" si="4"/>
        <v>3</v>
      </c>
      <c r="T990" s="22" t="str">
        <f t="shared" si="5"/>
        <v>Yes</v>
      </c>
      <c r="U990" s="23"/>
      <c r="V990" s="10"/>
      <c r="W990" s="7"/>
      <c r="X990" s="24"/>
      <c r="Y990" s="25"/>
      <c r="Z990" s="27"/>
      <c r="AA990" s="27"/>
      <c r="AB990" s="28"/>
      <c r="AC990" s="27"/>
      <c r="AD990" s="27"/>
      <c r="AE990" s="27"/>
      <c r="AF990" s="28"/>
      <c r="AG990" s="27"/>
    </row>
    <row r="991" ht="15.75" hidden="1" customHeight="1">
      <c r="A991" s="16"/>
      <c r="B991" s="12">
        <v>727.0</v>
      </c>
      <c r="C991" s="7" t="s">
        <v>1994</v>
      </c>
      <c r="D991" s="7" t="s">
        <v>1995</v>
      </c>
      <c r="E991" s="26" t="s">
        <v>25</v>
      </c>
      <c r="F991" s="18" t="str">
        <f t="shared" si="1"/>
        <v>No</v>
      </c>
      <c r="G991" s="30" t="s">
        <v>25</v>
      </c>
      <c r="H991" s="18" t="str">
        <f t="shared" si="2"/>
        <v>None</v>
      </c>
      <c r="K991" s="20"/>
      <c r="L991" s="21" t="str">
        <f>'AI - 1'!A990</f>
        <v>No</v>
      </c>
      <c r="M991" s="21" t="str">
        <f>'AI - 2'!A990</f>
        <v>No</v>
      </c>
      <c r="N991" s="21" t="str">
        <f>'AI  - 3'!A990</f>
        <v>No</v>
      </c>
      <c r="O991" s="10">
        <f t="shared" si="3"/>
        <v>0</v>
      </c>
      <c r="P991" s="21" t="str">
        <f>'AI - 1'!B990</f>
        <v>No</v>
      </c>
      <c r="Q991" s="21" t="str">
        <f>'AI - 2'!B990</f>
        <v>No</v>
      </c>
      <c r="R991" s="21" t="str">
        <f>'AI  - 3'!B990</f>
        <v>No</v>
      </c>
      <c r="S991" s="10">
        <f t="shared" si="4"/>
        <v>0</v>
      </c>
      <c r="T991" s="22" t="str">
        <f t="shared" si="5"/>
        <v>No</v>
      </c>
      <c r="U991" s="23"/>
      <c r="V991" s="10"/>
      <c r="W991" s="7"/>
      <c r="X991" s="24"/>
      <c r="Y991" s="25"/>
      <c r="Z991" s="27"/>
      <c r="AA991" s="27"/>
      <c r="AB991" s="28"/>
      <c r="AC991" s="27"/>
      <c r="AD991" s="27"/>
      <c r="AE991" s="27"/>
      <c r="AF991" s="28"/>
      <c r="AG991" s="27"/>
    </row>
    <row r="992" ht="15.75" hidden="1" customHeight="1">
      <c r="A992" s="16"/>
      <c r="B992" s="12">
        <v>751.0</v>
      </c>
      <c r="C992" s="7" t="s">
        <v>1996</v>
      </c>
      <c r="D992" s="7" t="s">
        <v>1997</v>
      </c>
      <c r="E992" s="26" t="s">
        <v>25</v>
      </c>
      <c r="F992" s="18" t="str">
        <f t="shared" si="1"/>
        <v>No</v>
      </c>
      <c r="G992" s="26" t="s">
        <v>25</v>
      </c>
      <c r="H992" s="18" t="str">
        <f t="shared" si="2"/>
        <v>None</v>
      </c>
      <c r="K992" s="20"/>
      <c r="L992" s="21" t="str">
        <f>'AI - 1'!A991</f>
        <v>No</v>
      </c>
      <c r="M992" s="21" t="str">
        <f>'AI - 2'!A991</f>
        <v>No</v>
      </c>
      <c r="N992" s="21" t="str">
        <f>'AI  - 3'!A991</f>
        <v>No</v>
      </c>
      <c r="O992" s="10">
        <f t="shared" si="3"/>
        <v>0</v>
      </c>
      <c r="P992" s="21" t="str">
        <f>'AI - 1'!B991</f>
        <v>No</v>
      </c>
      <c r="Q992" s="21" t="str">
        <f>'AI - 2'!B991</f>
        <v>No</v>
      </c>
      <c r="R992" s="21" t="str">
        <f>'AI  - 3'!B991</f>
        <v>No</v>
      </c>
      <c r="S992" s="10">
        <f t="shared" si="4"/>
        <v>0</v>
      </c>
      <c r="T992" s="22" t="str">
        <f t="shared" si="5"/>
        <v>No</v>
      </c>
      <c r="U992" s="23"/>
      <c r="V992" s="10"/>
      <c r="W992" s="7"/>
      <c r="X992" s="24"/>
      <c r="Y992" s="25"/>
      <c r="Z992" s="27"/>
      <c r="AA992" s="27"/>
      <c r="AB992" s="28"/>
      <c r="AC992" s="27"/>
      <c r="AD992" s="27"/>
      <c r="AE992" s="27"/>
      <c r="AF992" s="28"/>
      <c r="AG992" s="27"/>
    </row>
    <row r="993" ht="15.75" hidden="1" customHeight="1">
      <c r="A993" s="16"/>
      <c r="B993" s="12">
        <v>547.0</v>
      </c>
      <c r="C993" s="7" t="s">
        <v>1998</v>
      </c>
      <c r="D993" s="7" t="s">
        <v>1999</v>
      </c>
      <c r="E993" s="26" t="s">
        <v>25</v>
      </c>
      <c r="F993" s="18" t="str">
        <f t="shared" si="1"/>
        <v>No</v>
      </c>
      <c r="G993" s="26" t="s">
        <v>25</v>
      </c>
      <c r="H993" s="18" t="str">
        <f t="shared" si="2"/>
        <v>None</v>
      </c>
      <c r="K993" s="20"/>
      <c r="L993" s="21" t="str">
        <f>'AI - 1'!A992</f>
        <v>No</v>
      </c>
      <c r="M993" s="21" t="str">
        <f>'AI - 2'!A992</f>
        <v>No</v>
      </c>
      <c r="N993" s="21" t="str">
        <f>'AI  - 3'!A992</f>
        <v>No</v>
      </c>
      <c r="O993" s="10">
        <f t="shared" si="3"/>
        <v>0</v>
      </c>
      <c r="P993" s="21" t="str">
        <f>'AI - 1'!B992</f>
        <v>No</v>
      </c>
      <c r="Q993" s="21" t="str">
        <f>'AI - 2'!B992</f>
        <v>No</v>
      </c>
      <c r="R993" s="21" t="str">
        <f>'AI  - 3'!B992</f>
        <v>No</v>
      </c>
      <c r="S993" s="10">
        <f t="shared" si="4"/>
        <v>0</v>
      </c>
      <c r="T993" s="22" t="str">
        <f t="shared" si="5"/>
        <v>No</v>
      </c>
      <c r="U993" s="23"/>
      <c r="V993" s="10"/>
      <c r="W993" s="7"/>
      <c r="X993" s="24"/>
      <c r="Y993" s="25"/>
      <c r="Z993" s="27"/>
      <c r="AA993" s="27"/>
      <c r="AB993" s="28"/>
      <c r="AC993" s="27"/>
      <c r="AD993" s="27"/>
      <c r="AE993" s="27"/>
      <c r="AF993" s="28"/>
      <c r="AG993" s="27"/>
    </row>
    <row r="994" ht="15.75" hidden="1" customHeight="1">
      <c r="A994" s="16"/>
      <c r="B994" s="12">
        <v>242.0</v>
      </c>
      <c r="C994" s="7" t="s">
        <v>2000</v>
      </c>
      <c r="D994" s="7" t="s">
        <v>2001</v>
      </c>
      <c r="E994" s="26" t="s">
        <v>25</v>
      </c>
      <c r="F994" s="18" t="str">
        <f t="shared" si="1"/>
        <v>No</v>
      </c>
      <c r="G994" s="26" t="s">
        <v>25</v>
      </c>
      <c r="H994" s="18" t="str">
        <f t="shared" si="2"/>
        <v>None</v>
      </c>
      <c r="K994" s="20"/>
      <c r="L994" s="21" t="str">
        <f>'AI - 1'!A993</f>
        <v>No</v>
      </c>
      <c r="M994" s="21" t="str">
        <f>'AI - 2'!A993</f>
        <v>No</v>
      </c>
      <c r="N994" s="21" t="str">
        <f>'AI  - 3'!A993</f>
        <v>No</v>
      </c>
      <c r="O994" s="10">
        <f t="shared" si="3"/>
        <v>0</v>
      </c>
      <c r="P994" s="21" t="str">
        <f>'AI - 1'!B993</f>
        <v>No</v>
      </c>
      <c r="Q994" s="21" t="str">
        <f>'AI - 2'!B993</f>
        <v>No</v>
      </c>
      <c r="R994" s="21" t="str">
        <f>'AI  - 3'!B993</f>
        <v>No</v>
      </c>
      <c r="S994" s="10">
        <f t="shared" si="4"/>
        <v>0</v>
      </c>
      <c r="T994" s="22" t="str">
        <f t="shared" si="5"/>
        <v>No</v>
      </c>
      <c r="U994" s="23"/>
      <c r="V994" s="10"/>
      <c r="W994" s="7"/>
      <c r="X994" s="24"/>
      <c r="Y994" s="25"/>
      <c r="Z994" s="27"/>
      <c r="AA994" s="27"/>
      <c r="AB994" s="28"/>
      <c r="AC994" s="27"/>
      <c r="AD994" s="27"/>
      <c r="AE994" s="27"/>
      <c r="AF994" s="28"/>
      <c r="AG994" s="27"/>
    </row>
    <row r="995" ht="15.75" hidden="1" customHeight="1">
      <c r="A995" s="16"/>
      <c r="B995" s="12">
        <v>731.0</v>
      </c>
      <c r="C995" s="7" t="s">
        <v>2002</v>
      </c>
      <c r="D995" s="7" t="s">
        <v>2003</v>
      </c>
      <c r="E995" s="26" t="s">
        <v>25</v>
      </c>
      <c r="F995" s="18" t="str">
        <f t="shared" si="1"/>
        <v>No</v>
      </c>
      <c r="G995" s="26" t="s">
        <v>25</v>
      </c>
      <c r="H995" s="18" t="str">
        <f t="shared" si="2"/>
        <v>None</v>
      </c>
      <c r="K995" s="20"/>
      <c r="L995" s="21" t="str">
        <f>'AI - 1'!A994</f>
        <v>No</v>
      </c>
      <c r="M995" s="21" t="str">
        <f>'AI - 2'!A994</f>
        <v>No</v>
      </c>
      <c r="N995" s="21" t="str">
        <f>'AI  - 3'!A994</f>
        <v>No</v>
      </c>
      <c r="O995" s="10">
        <f t="shared" si="3"/>
        <v>0</v>
      </c>
      <c r="P995" s="21" t="str">
        <f>'AI - 1'!B994</f>
        <v>No</v>
      </c>
      <c r="Q995" s="21" t="str">
        <f>'AI - 2'!B994</f>
        <v>No</v>
      </c>
      <c r="R995" s="21" t="str">
        <f>'AI  - 3'!B994</f>
        <v>No</v>
      </c>
      <c r="S995" s="10">
        <f t="shared" si="4"/>
        <v>0</v>
      </c>
      <c r="T995" s="22" t="str">
        <f t="shared" si="5"/>
        <v>No</v>
      </c>
      <c r="U995" s="23"/>
      <c r="V995" s="10"/>
      <c r="W995" s="7"/>
      <c r="X995" s="24"/>
      <c r="Y995" s="25"/>
      <c r="Z995" s="7"/>
      <c r="AA995" s="7"/>
      <c r="AB995" s="24"/>
      <c r="AC995" s="25"/>
      <c r="AD995" s="7"/>
      <c r="AE995" s="7"/>
      <c r="AF995" s="24"/>
      <c r="AG995" s="25"/>
    </row>
    <row r="996" ht="15.75" hidden="1" customHeight="1">
      <c r="A996" s="16"/>
      <c r="B996" s="12">
        <v>718.0</v>
      </c>
      <c r="C996" s="7" t="s">
        <v>2004</v>
      </c>
      <c r="D996" s="7" t="s">
        <v>2005</v>
      </c>
      <c r="E996" s="26" t="s">
        <v>25</v>
      </c>
      <c r="F996" s="18" t="str">
        <f t="shared" si="1"/>
        <v>No</v>
      </c>
      <c r="G996" s="26" t="s">
        <v>25</v>
      </c>
      <c r="H996" s="18" t="str">
        <f t="shared" si="2"/>
        <v>None</v>
      </c>
      <c r="K996" s="20"/>
      <c r="L996" s="21" t="str">
        <f>'AI - 1'!A995</f>
        <v>No</v>
      </c>
      <c r="M996" s="21" t="str">
        <f>'AI - 2'!A995</f>
        <v>No</v>
      </c>
      <c r="N996" s="21" t="str">
        <f>'AI  - 3'!A995</f>
        <v>No</v>
      </c>
      <c r="O996" s="10">
        <f t="shared" si="3"/>
        <v>0</v>
      </c>
      <c r="P996" s="21" t="str">
        <f>'AI - 1'!B995</f>
        <v>No</v>
      </c>
      <c r="Q996" s="21" t="str">
        <f>'AI - 2'!B995</f>
        <v>No</v>
      </c>
      <c r="R996" s="21" t="str">
        <f>'AI  - 3'!B995</f>
        <v>No</v>
      </c>
      <c r="S996" s="10">
        <f t="shared" si="4"/>
        <v>0</v>
      </c>
      <c r="T996" s="22" t="str">
        <f t="shared" si="5"/>
        <v>No</v>
      </c>
      <c r="U996" s="23"/>
      <c r="V996" s="10"/>
      <c r="W996" s="7"/>
      <c r="X996" s="24"/>
      <c r="Y996" s="25"/>
      <c r="Z996" s="27"/>
      <c r="AA996" s="27"/>
      <c r="AB996" s="28"/>
      <c r="AC996" s="27"/>
      <c r="AD996" s="27"/>
      <c r="AE996" s="27"/>
      <c r="AF996" s="28"/>
      <c r="AG996" s="27"/>
    </row>
    <row r="997" ht="15.75" hidden="1" customHeight="1">
      <c r="A997" s="16"/>
      <c r="B997" s="12">
        <v>220.0</v>
      </c>
      <c r="C997" s="7" t="s">
        <v>2006</v>
      </c>
      <c r="D997" s="7" t="s">
        <v>2007</v>
      </c>
      <c r="E997" s="26" t="s">
        <v>25</v>
      </c>
      <c r="F997" s="18" t="str">
        <f t="shared" si="1"/>
        <v>No</v>
      </c>
      <c r="G997" s="26" t="s">
        <v>25</v>
      </c>
      <c r="H997" s="18" t="str">
        <f t="shared" si="2"/>
        <v>None</v>
      </c>
      <c r="K997" s="20"/>
      <c r="L997" s="21" t="str">
        <f>'AI - 1'!A996</f>
        <v>No</v>
      </c>
      <c r="M997" s="21" t="str">
        <f>'AI - 2'!A996</f>
        <v>No</v>
      </c>
      <c r="N997" s="21" t="str">
        <f>'AI  - 3'!A996</f>
        <v>No</v>
      </c>
      <c r="O997" s="10">
        <f t="shared" si="3"/>
        <v>0</v>
      </c>
      <c r="P997" s="21" t="str">
        <f>'AI - 1'!B996</f>
        <v>No</v>
      </c>
      <c r="Q997" s="21" t="str">
        <f>'AI - 2'!B996</f>
        <v>No</v>
      </c>
      <c r="R997" s="21" t="str">
        <f>'AI  - 3'!B996</f>
        <v>No</v>
      </c>
      <c r="S997" s="10">
        <f t="shared" si="4"/>
        <v>0</v>
      </c>
      <c r="T997" s="22" t="str">
        <f t="shared" si="5"/>
        <v>No</v>
      </c>
      <c r="U997" s="23"/>
      <c r="V997" s="10"/>
      <c r="W997" s="7"/>
      <c r="X997" s="24"/>
      <c r="Y997" s="25"/>
      <c r="Z997" s="27"/>
      <c r="AA997" s="27"/>
      <c r="AB997" s="28"/>
      <c r="AC997" s="27"/>
      <c r="AD997" s="27"/>
      <c r="AE997" s="27"/>
      <c r="AF997" s="28"/>
      <c r="AG997" s="27"/>
    </row>
    <row r="998" ht="15.75" hidden="1" customHeight="1">
      <c r="A998" s="16"/>
      <c r="B998" s="12">
        <v>690.0</v>
      </c>
      <c r="C998" s="7" t="s">
        <v>2008</v>
      </c>
      <c r="D998" s="7" t="s">
        <v>2009</v>
      </c>
      <c r="E998" s="26" t="s">
        <v>25</v>
      </c>
      <c r="F998" s="18" t="str">
        <f t="shared" si="1"/>
        <v>No</v>
      </c>
      <c r="G998" s="26" t="s">
        <v>25</v>
      </c>
      <c r="H998" s="18" t="str">
        <f t="shared" si="2"/>
        <v>None</v>
      </c>
      <c r="K998" s="20"/>
      <c r="L998" s="21" t="str">
        <f>'AI - 1'!A997</f>
        <v>No</v>
      </c>
      <c r="M998" s="21" t="str">
        <f>'AI - 2'!A997</f>
        <v>No</v>
      </c>
      <c r="N998" s="21" t="str">
        <f>'AI  - 3'!A997</f>
        <v>No</v>
      </c>
      <c r="O998" s="10">
        <f t="shared" si="3"/>
        <v>0</v>
      </c>
      <c r="P998" s="21" t="str">
        <f>'AI - 1'!B997</f>
        <v>No</v>
      </c>
      <c r="Q998" s="21" t="str">
        <f>'AI - 2'!B997</f>
        <v>No</v>
      </c>
      <c r="R998" s="21" t="str">
        <f>'AI  - 3'!B997</f>
        <v>No</v>
      </c>
      <c r="S998" s="10">
        <f t="shared" si="4"/>
        <v>0</v>
      </c>
      <c r="T998" s="22" t="str">
        <f t="shared" si="5"/>
        <v>No</v>
      </c>
      <c r="U998" s="23"/>
      <c r="V998" s="10"/>
      <c r="W998" s="7"/>
      <c r="X998" s="24"/>
      <c r="Y998" s="25"/>
      <c r="Z998" s="27"/>
      <c r="AA998" s="27"/>
      <c r="AB998" s="28"/>
      <c r="AC998" s="27"/>
      <c r="AD998" s="27"/>
      <c r="AE998" s="27"/>
      <c r="AF998" s="28"/>
      <c r="AG998" s="27"/>
    </row>
    <row r="999" ht="15.75" hidden="1" customHeight="1">
      <c r="A999" s="16"/>
      <c r="B999" s="12">
        <v>554.0</v>
      </c>
      <c r="C999" s="7" t="s">
        <v>2010</v>
      </c>
      <c r="D999" s="7" t="s">
        <v>2011</v>
      </c>
      <c r="E999" s="26" t="s">
        <v>25</v>
      </c>
      <c r="F999" s="18" t="str">
        <f t="shared" si="1"/>
        <v>No</v>
      </c>
      <c r="G999" s="26" t="s">
        <v>25</v>
      </c>
      <c r="H999" s="18" t="str">
        <f t="shared" si="2"/>
        <v>None</v>
      </c>
      <c r="K999" s="20"/>
      <c r="L999" s="21" t="str">
        <f>'AI - 1'!A998</f>
        <v>No</v>
      </c>
      <c r="M999" s="21" t="str">
        <f>'AI - 2'!A998</f>
        <v>No</v>
      </c>
      <c r="N999" s="21" t="str">
        <f>'AI  - 3'!A998</f>
        <v>No</v>
      </c>
      <c r="O999" s="10">
        <f t="shared" si="3"/>
        <v>0</v>
      </c>
      <c r="P999" s="21" t="str">
        <f>'AI - 1'!B998</f>
        <v>No</v>
      </c>
      <c r="Q999" s="21" t="str">
        <f>'AI - 2'!B998</f>
        <v>No</v>
      </c>
      <c r="R999" s="21" t="str">
        <f>'AI  - 3'!B998</f>
        <v>No</v>
      </c>
      <c r="S999" s="10">
        <f t="shared" si="4"/>
        <v>0</v>
      </c>
      <c r="T999" s="22" t="str">
        <f t="shared" si="5"/>
        <v>No</v>
      </c>
      <c r="U999" s="23"/>
      <c r="V999" s="10"/>
      <c r="W999" s="7"/>
      <c r="X999" s="24"/>
      <c r="Y999" s="25"/>
      <c r="Z999" s="27"/>
      <c r="AA999" s="27"/>
      <c r="AB999" s="28"/>
      <c r="AC999" s="27"/>
      <c r="AD999" s="27"/>
      <c r="AE999" s="27"/>
      <c r="AF999" s="28"/>
      <c r="AG999" s="27"/>
    </row>
    <row r="1000" ht="15.75" hidden="1" customHeight="1">
      <c r="A1000" s="16"/>
      <c r="B1000" s="12">
        <v>835.0</v>
      </c>
      <c r="C1000" s="7" t="s">
        <v>2012</v>
      </c>
      <c r="D1000" s="7" t="s">
        <v>2013</v>
      </c>
      <c r="E1000" s="26" t="s">
        <v>25</v>
      </c>
      <c r="F1000" s="18" t="str">
        <f t="shared" si="1"/>
        <v>No</v>
      </c>
      <c r="G1000" s="26" t="s">
        <v>25</v>
      </c>
      <c r="H1000" s="18" t="str">
        <f t="shared" si="2"/>
        <v>None</v>
      </c>
      <c r="K1000" s="20"/>
      <c r="L1000" s="21" t="str">
        <f>'AI - 1'!A999</f>
        <v>No</v>
      </c>
      <c r="M1000" s="21" t="str">
        <f>'AI - 2'!A999</f>
        <v>No</v>
      </c>
      <c r="N1000" s="21" t="str">
        <f>'AI  - 3'!A999</f>
        <v>No</v>
      </c>
      <c r="O1000" s="10">
        <f t="shared" si="3"/>
        <v>0</v>
      </c>
      <c r="P1000" s="21" t="str">
        <f>'AI - 1'!B999</f>
        <v>No</v>
      </c>
      <c r="Q1000" s="21" t="str">
        <f>'AI - 2'!B999</f>
        <v>No</v>
      </c>
      <c r="R1000" s="21" t="str">
        <f>'AI  - 3'!B999</f>
        <v>No</v>
      </c>
      <c r="S1000" s="10">
        <f t="shared" si="4"/>
        <v>0</v>
      </c>
      <c r="T1000" s="22" t="str">
        <f t="shared" si="5"/>
        <v>No</v>
      </c>
      <c r="U1000" s="23"/>
      <c r="V1000" s="10"/>
      <c r="W1000" s="7"/>
      <c r="X1000" s="24"/>
      <c r="Y1000" s="25"/>
      <c r="Z1000" s="27"/>
      <c r="AA1000" s="27"/>
      <c r="AB1000" s="28"/>
      <c r="AC1000" s="27"/>
      <c r="AD1000" s="27"/>
      <c r="AE1000" s="27"/>
      <c r="AF1000" s="28"/>
      <c r="AG1000" s="27"/>
    </row>
    <row r="1001" ht="15.75" hidden="1" customHeight="1">
      <c r="A1001" s="16"/>
      <c r="B1001" s="12">
        <v>384.0</v>
      </c>
      <c r="C1001" s="7" t="s">
        <v>2014</v>
      </c>
      <c r="D1001" s="7" t="s">
        <v>2015</v>
      </c>
      <c r="E1001" s="26" t="s">
        <v>25</v>
      </c>
      <c r="F1001" s="18" t="str">
        <f t="shared" si="1"/>
        <v>No</v>
      </c>
      <c r="G1001" s="26" t="s">
        <v>25</v>
      </c>
      <c r="H1001" s="18" t="str">
        <f t="shared" si="2"/>
        <v>None</v>
      </c>
      <c r="K1001" s="20"/>
      <c r="L1001" s="21" t="str">
        <f>'AI - 1'!A1000</f>
        <v>No</v>
      </c>
      <c r="M1001" s="21" t="str">
        <f>'AI - 2'!A1000</f>
        <v>No</v>
      </c>
      <c r="N1001" s="21" t="str">
        <f>'AI  - 3'!A1000</f>
        <v>No</v>
      </c>
      <c r="O1001" s="10">
        <f t="shared" si="3"/>
        <v>0</v>
      </c>
      <c r="P1001" s="21" t="str">
        <f>'AI - 1'!B1000</f>
        <v>No</v>
      </c>
      <c r="Q1001" s="21" t="str">
        <f>'AI - 2'!B1000</f>
        <v>No</v>
      </c>
      <c r="R1001" s="21" t="str">
        <f>'AI  - 3'!B1000</f>
        <v>No</v>
      </c>
      <c r="S1001" s="10">
        <f t="shared" si="4"/>
        <v>0</v>
      </c>
      <c r="T1001" s="22" t="str">
        <f t="shared" si="5"/>
        <v>No</v>
      </c>
      <c r="U1001" s="23"/>
      <c r="V1001" s="10"/>
      <c r="W1001" s="7"/>
      <c r="X1001" s="24"/>
      <c r="Y1001" s="25"/>
      <c r="Z1001" s="27"/>
      <c r="AA1001" s="27"/>
      <c r="AB1001" s="28"/>
      <c r="AC1001" s="27"/>
      <c r="AD1001" s="27"/>
      <c r="AE1001" s="27"/>
      <c r="AF1001" s="28"/>
      <c r="AG1001" s="27"/>
    </row>
    <row r="1002" ht="15.75" hidden="1" customHeight="1">
      <c r="A1002" s="16"/>
      <c r="B1002" s="12">
        <v>40.0</v>
      </c>
      <c r="C1002" s="18" t="s">
        <v>2016</v>
      </c>
      <c r="D1002" s="18" t="s">
        <v>2017</v>
      </c>
      <c r="E1002" s="30" t="s">
        <v>25</v>
      </c>
      <c r="F1002" s="18" t="str">
        <f t="shared" si="1"/>
        <v>Yes</v>
      </c>
      <c r="G1002" s="34" t="s">
        <v>21</v>
      </c>
      <c r="H1002" s="18" t="str">
        <f t="shared" si="2"/>
        <v>Human Error</v>
      </c>
      <c r="K1002" s="20"/>
      <c r="L1002" s="21" t="str">
        <f>'AI - 1'!A1001</f>
        <v>Yes</v>
      </c>
      <c r="M1002" s="21" t="str">
        <f>'AI - 2'!A1001</f>
        <v>Yes</v>
      </c>
      <c r="N1002" s="21" t="str">
        <f>'AI  - 3'!A1001</f>
        <v>Yes</v>
      </c>
      <c r="O1002" s="10">
        <f t="shared" si="3"/>
        <v>3</v>
      </c>
      <c r="P1002" s="21" t="str">
        <f>'AI - 1'!B1001</f>
        <v>Yes</v>
      </c>
      <c r="Q1002" s="21" t="str">
        <f>'AI - 2'!B1001</f>
        <v>Yes</v>
      </c>
      <c r="R1002" s="21" t="str">
        <f>'AI  - 3'!B1001</f>
        <v>Yes</v>
      </c>
      <c r="S1002" s="10">
        <f t="shared" si="4"/>
        <v>3</v>
      </c>
      <c r="T1002" s="22" t="str">
        <f t="shared" si="5"/>
        <v>Yes</v>
      </c>
      <c r="U1002" s="23"/>
      <c r="V1002" s="10"/>
      <c r="W1002" s="7"/>
      <c r="X1002" s="24"/>
      <c r="Y1002" s="25"/>
      <c r="Z1002" s="27"/>
      <c r="AA1002" s="27"/>
      <c r="AB1002" s="28"/>
      <c r="AC1002" s="27"/>
      <c r="AD1002" s="27"/>
      <c r="AE1002" s="27"/>
      <c r="AF1002" s="28"/>
      <c r="AG1002" s="27"/>
    </row>
    <row r="1003" ht="15.75" hidden="1" customHeight="1">
      <c r="A1003" s="16"/>
      <c r="B1003" s="12">
        <v>99.0</v>
      </c>
      <c r="C1003" s="7" t="s">
        <v>281</v>
      </c>
      <c r="D1003" s="7" t="s">
        <v>2018</v>
      </c>
      <c r="E1003" s="17" t="s">
        <v>21</v>
      </c>
      <c r="F1003" s="18" t="str">
        <f t="shared" si="1"/>
        <v>Yes</v>
      </c>
      <c r="G1003" s="17" t="s">
        <v>21</v>
      </c>
      <c r="H1003" s="18" t="str">
        <f t="shared" si="2"/>
        <v>None</v>
      </c>
      <c r="K1003" s="20"/>
      <c r="L1003" s="21" t="str">
        <f>'AI - 1'!A1002</f>
        <v>Yes</v>
      </c>
      <c r="M1003" s="21" t="str">
        <f>'AI - 2'!A1002</f>
        <v>Yes</v>
      </c>
      <c r="N1003" s="21" t="str">
        <f>'AI  - 3'!A1002</f>
        <v>Yes</v>
      </c>
      <c r="O1003" s="10">
        <f t="shared" si="3"/>
        <v>3</v>
      </c>
      <c r="P1003" s="21" t="str">
        <f>'AI - 1'!B1002</f>
        <v>Yes</v>
      </c>
      <c r="Q1003" s="21" t="str">
        <f>'AI - 2'!B1002</f>
        <v>Yes</v>
      </c>
      <c r="R1003" s="21" t="str">
        <f>'AI  - 3'!B1002</f>
        <v>Yes</v>
      </c>
      <c r="S1003" s="10">
        <f t="shared" si="4"/>
        <v>3</v>
      </c>
      <c r="T1003" s="22" t="str">
        <f t="shared" si="5"/>
        <v>Yes</v>
      </c>
      <c r="U1003" s="23"/>
      <c r="V1003" s="10"/>
      <c r="W1003" s="7"/>
      <c r="X1003" s="24"/>
      <c r="Y1003" s="25"/>
      <c r="Z1003" s="27"/>
      <c r="AA1003" s="27"/>
      <c r="AB1003" s="28"/>
      <c r="AC1003" s="27"/>
      <c r="AD1003" s="27"/>
      <c r="AE1003" s="27"/>
      <c r="AF1003" s="28"/>
      <c r="AG1003" s="27"/>
    </row>
    <row r="1004" ht="15.75" hidden="1" customHeight="1">
      <c r="A1004" s="16"/>
      <c r="B1004" s="12">
        <v>458.0</v>
      </c>
      <c r="C1004" s="7" t="s">
        <v>2019</v>
      </c>
      <c r="D1004" s="7" t="s">
        <v>2020</v>
      </c>
      <c r="E1004" s="26" t="s">
        <v>25</v>
      </c>
      <c r="F1004" s="18" t="str">
        <f t="shared" si="1"/>
        <v>No</v>
      </c>
      <c r="G1004" s="26" t="s">
        <v>25</v>
      </c>
      <c r="H1004" s="18" t="str">
        <f t="shared" si="2"/>
        <v>None</v>
      </c>
      <c r="K1004" s="20"/>
      <c r="L1004" s="21" t="str">
        <f>'AI - 1'!A1003</f>
        <v>No</v>
      </c>
      <c r="M1004" s="21" t="str">
        <f>'AI - 2'!A1003</f>
        <v>No</v>
      </c>
      <c r="N1004" s="21" t="str">
        <f>'AI  - 3'!A1003</f>
        <v>No</v>
      </c>
      <c r="O1004" s="10">
        <f t="shared" si="3"/>
        <v>0</v>
      </c>
      <c r="P1004" s="21" t="str">
        <f>'AI - 1'!B1003</f>
        <v>No</v>
      </c>
      <c r="Q1004" s="21" t="str">
        <f>'AI - 2'!B1003</f>
        <v>No</v>
      </c>
      <c r="R1004" s="21" t="str">
        <f>'AI  - 3'!B1003</f>
        <v>No</v>
      </c>
      <c r="S1004" s="10">
        <f t="shared" si="4"/>
        <v>0</v>
      </c>
      <c r="T1004" s="22" t="str">
        <f t="shared" si="5"/>
        <v>No</v>
      </c>
      <c r="U1004" s="23"/>
      <c r="V1004" s="10"/>
      <c r="W1004" s="7"/>
      <c r="X1004" s="24"/>
      <c r="Y1004" s="25"/>
      <c r="Z1004" s="7"/>
      <c r="AA1004" s="7"/>
      <c r="AB1004" s="24"/>
      <c r="AC1004" s="25"/>
      <c r="AD1004" s="7"/>
      <c r="AE1004" s="7"/>
      <c r="AF1004" s="24"/>
      <c r="AG1004" s="25"/>
    </row>
    <row r="1005" ht="15.75" hidden="1" customHeight="1">
      <c r="A1005" s="16"/>
      <c r="B1005" s="12">
        <v>32.0</v>
      </c>
      <c r="C1005" s="18" t="s">
        <v>2021</v>
      </c>
      <c r="D1005" s="18" t="s">
        <v>2022</v>
      </c>
      <c r="E1005" s="30" t="s">
        <v>25</v>
      </c>
      <c r="F1005" s="18" t="str">
        <f t="shared" si="1"/>
        <v>No</v>
      </c>
      <c r="G1005" s="30" t="s">
        <v>25</v>
      </c>
      <c r="H1005" s="18" t="str">
        <f t="shared" si="2"/>
        <v>None</v>
      </c>
      <c r="K1005" s="20"/>
      <c r="L1005" s="21" t="str">
        <f>'AI - 1'!A1004</f>
        <v>No</v>
      </c>
      <c r="M1005" s="21" t="str">
        <f>'AI - 2'!A1004</f>
        <v>No</v>
      </c>
      <c r="N1005" s="21" t="str">
        <f>'AI  - 3'!A1004</f>
        <v>No</v>
      </c>
      <c r="O1005" s="10">
        <f t="shared" si="3"/>
        <v>0</v>
      </c>
      <c r="P1005" s="21" t="str">
        <f>'AI - 1'!B1004</f>
        <v>No</v>
      </c>
      <c r="Q1005" s="21" t="str">
        <f>'AI - 2'!B1004</f>
        <v>No</v>
      </c>
      <c r="R1005" s="21" t="str">
        <f>'AI  - 3'!B1004</f>
        <v>No</v>
      </c>
      <c r="S1005" s="10">
        <f t="shared" si="4"/>
        <v>0</v>
      </c>
      <c r="T1005" s="22" t="str">
        <f t="shared" si="5"/>
        <v>No</v>
      </c>
      <c r="U1005" s="23"/>
      <c r="V1005" s="10"/>
      <c r="W1005" s="7"/>
      <c r="X1005" s="24"/>
      <c r="Y1005" s="25"/>
      <c r="Z1005" s="7"/>
      <c r="AA1005" s="7"/>
      <c r="AB1005" s="24"/>
      <c r="AC1005" s="25"/>
      <c r="AD1005" s="7"/>
      <c r="AE1005" s="7"/>
      <c r="AF1005" s="24"/>
      <c r="AG1005" s="25"/>
    </row>
    <row r="1006" ht="15.75" hidden="1" customHeight="1">
      <c r="A1006" s="16"/>
      <c r="B1006" s="12">
        <v>1079.0</v>
      </c>
      <c r="C1006" s="7" t="s">
        <v>2023</v>
      </c>
      <c r="D1006" s="7" t="s">
        <v>2024</v>
      </c>
      <c r="E1006" s="26" t="s">
        <v>25</v>
      </c>
      <c r="F1006" s="18" t="str">
        <f t="shared" si="1"/>
        <v>No</v>
      </c>
      <c r="G1006" s="26" t="s">
        <v>25</v>
      </c>
      <c r="H1006" s="18" t="str">
        <f t="shared" si="2"/>
        <v>None</v>
      </c>
      <c r="K1006" s="20"/>
      <c r="L1006" s="21" t="str">
        <f>'AI - 1'!A1005</f>
        <v>No</v>
      </c>
      <c r="M1006" s="21" t="str">
        <f>'AI - 2'!A1005</f>
        <v>No</v>
      </c>
      <c r="N1006" s="21" t="str">
        <f>'AI  - 3'!A1005</f>
        <v>No</v>
      </c>
      <c r="O1006" s="10">
        <f t="shared" si="3"/>
        <v>0</v>
      </c>
      <c r="P1006" s="21" t="str">
        <f>'AI - 1'!B1005</f>
        <v>No</v>
      </c>
      <c r="Q1006" s="21" t="str">
        <f>'AI - 2'!B1005</f>
        <v>No</v>
      </c>
      <c r="R1006" s="21" t="str">
        <f>'AI  - 3'!B1005</f>
        <v>No</v>
      </c>
      <c r="S1006" s="10">
        <f t="shared" si="4"/>
        <v>0</v>
      </c>
      <c r="T1006" s="22" t="str">
        <f t="shared" si="5"/>
        <v>No</v>
      </c>
      <c r="U1006" s="23"/>
      <c r="V1006" s="10"/>
      <c r="W1006" s="7"/>
      <c r="X1006" s="24"/>
      <c r="Y1006" s="25"/>
      <c r="Z1006" s="27"/>
      <c r="AA1006" s="27"/>
      <c r="AB1006" s="28"/>
      <c r="AC1006" s="27"/>
      <c r="AD1006" s="27"/>
      <c r="AE1006" s="27"/>
      <c r="AF1006" s="28"/>
      <c r="AG1006" s="27"/>
    </row>
    <row r="1007" ht="15.75" hidden="1" customHeight="1">
      <c r="A1007" s="16"/>
      <c r="B1007" s="12">
        <v>290.0</v>
      </c>
      <c r="C1007" s="7" t="s">
        <v>2025</v>
      </c>
      <c r="D1007" s="7" t="s">
        <v>2026</v>
      </c>
      <c r="E1007" s="26" t="s">
        <v>25</v>
      </c>
      <c r="F1007" s="18" t="str">
        <f t="shared" si="1"/>
        <v>No</v>
      </c>
      <c r="G1007" s="26" t="s">
        <v>25</v>
      </c>
      <c r="H1007" s="18" t="str">
        <f t="shared" si="2"/>
        <v>None</v>
      </c>
      <c r="K1007" s="20"/>
      <c r="L1007" s="21" t="str">
        <f>'AI - 1'!A1006</f>
        <v>No</v>
      </c>
      <c r="M1007" s="21" t="str">
        <f>'AI - 2'!A1006</f>
        <v>No</v>
      </c>
      <c r="N1007" s="21" t="str">
        <f>'AI  - 3'!A1006</f>
        <v>No</v>
      </c>
      <c r="O1007" s="10">
        <f t="shared" si="3"/>
        <v>0</v>
      </c>
      <c r="P1007" s="21" t="str">
        <f>'AI - 1'!B1006</f>
        <v>No</v>
      </c>
      <c r="Q1007" s="21" t="str">
        <f>'AI - 2'!B1006</f>
        <v>No</v>
      </c>
      <c r="R1007" s="21" t="str">
        <f>'AI  - 3'!B1006</f>
        <v>No</v>
      </c>
      <c r="S1007" s="10">
        <f t="shared" si="4"/>
        <v>0</v>
      </c>
      <c r="T1007" s="22" t="str">
        <f t="shared" si="5"/>
        <v>No</v>
      </c>
      <c r="U1007" s="23"/>
      <c r="V1007" s="10"/>
      <c r="W1007" s="7"/>
      <c r="X1007" s="24"/>
      <c r="Y1007" s="25"/>
      <c r="Z1007" s="27"/>
      <c r="AA1007" s="27"/>
      <c r="AB1007" s="28"/>
      <c r="AC1007" s="27"/>
      <c r="AD1007" s="27"/>
      <c r="AE1007" s="27"/>
      <c r="AF1007" s="28"/>
      <c r="AG1007" s="27"/>
    </row>
    <row r="1008" ht="15.75" hidden="1" customHeight="1">
      <c r="A1008" s="16"/>
      <c r="B1008" s="12">
        <v>961.0</v>
      </c>
      <c r="C1008" s="7" t="s">
        <v>2027</v>
      </c>
      <c r="D1008" s="7" t="s">
        <v>2028</v>
      </c>
      <c r="E1008" s="26" t="s">
        <v>25</v>
      </c>
      <c r="F1008" s="18" t="str">
        <f t="shared" si="1"/>
        <v>No</v>
      </c>
      <c r="G1008" s="26" t="s">
        <v>25</v>
      </c>
      <c r="H1008" s="18" t="str">
        <f t="shared" si="2"/>
        <v>None</v>
      </c>
      <c r="K1008" s="20"/>
      <c r="L1008" s="21" t="str">
        <f>'AI - 1'!A1007</f>
        <v>No</v>
      </c>
      <c r="M1008" s="21" t="str">
        <f>'AI - 2'!A1007</f>
        <v>No</v>
      </c>
      <c r="N1008" s="21" t="str">
        <f>'AI  - 3'!A1007</f>
        <v>No</v>
      </c>
      <c r="O1008" s="10">
        <f t="shared" si="3"/>
        <v>0</v>
      </c>
      <c r="P1008" s="21" t="str">
        <f>'AI - 1'!B1007</f>
        <v>No</v>
      </c>
      <c r="Q1008" s="21" t="str">
        <f>'AI - 2'!B1007</f>
        <v>No</v>
      </c>
      <c r="R1008" s="21" t="str">
        <f>'AI  - 3'!B1007</f>
        <v>No</v>
      </c>
      <c r="S1008" s="10">
        <f t="shared" si="4"/>
        <v>0</v>
      </c>
      <c r="T1008" s="22" t="str">
        <f t="shared" si="5"/>
        <v>No</v>
      </c>
      <c r="U1008" s="23"/>
      <c r="V1008" s="10"/>
      <c r="W1008" s="7"/>
      <c r="X1008" s="24"/>
      <c r="Y1008" s="25"/>
      <c r="Z1008" s="27"/>
      <c r="AA1008" s="27"/>
      <c r="AB1008" s="28"/>
      <c r="AC1008" s="27"/>
      <c r="AD1008" s="27"/>
      <c r="AE1008" s="27"/>
      <c r="AF1008" s="28"/>
      <c r="AG1008" s="27"/>
    </row>
    <row r="1009" ht="15.75" customHeight="1">
      <c r="A1009" s="16"/>
      <c r="B1009" s="12">
        <v>1039.0</v>
      </c>
      <c r="C1009" s="7" t="s">
        <v>284</v>
      </c>
      <c r="D1009" s="7" t="s">
        <v>2029</v>
      </c>
      <c r="E1009" s="17" t="s">
        <v>21</v>
      </c>
      <c r="F1009" s="18" t="str">
        <f t="shared" si="1"/>
        <v>No</v>
      </c>
      <c r="G1009" s="17" t="s">
        <v>21</v>
      </c>
      <c r="H1009" s="19" t="str">
        <f t="shared" si="2"/>
        <v>AI Error</v>
      </c>
      <c r="K1009" s="20"/>
      <c r="L1009" s="21" t="str">
        <f>'AI - 1'!A1008</f>
        <v>No</v>
      </c>
      <c r="M1009" s="21" t="str">
        <f>'AI - 2'!A1008</f>
        <v>No</v>
      </c>
      <c r="N1009" s="21" t="str">
        <f>'AI  - 3'!A1008</f>
        <v>No</v>
      </c>
      <c r="O1009" s="10">
        <f t="shared" si="3"/>
        <v>0</v>
      </c>
      <c r="P1009" s="21" t="str">
        <f>'AI - 1'!B1008</f>
        <v>No</v>
      </c>
      <c r="Q1009" s="21" t="str">
        <f>'AI - 2'!B1008</f>
        <v>No</v>
      </c>
      <c r="R1009" s="21" t="str">
        <f>'AI  - 3'!B1008</f>
        <v>No</v>
      </c>
      <c r="S1009" s="10">
        <f t="shared" si="4"/>
        <v>0</v>
      </c>
      <c r="T1009" s="22" t="str">
        <f t="shared" si="5"/>
        <v>No</v>
      </c>
      <c r="U1009" s="23"/>
      <c r="V1009" s="10"/>
      <c r="W1009" s="7"/>
      <c r="X1009" s="24"/>
      <c r="Y1009" s="25"/>
      <c r="Z1009" s="27"/>
      <c r="AA1009" s="27"/>
      <c r="AB1009" s="28"/>
      <c r="AC1009" s="27"/>
      <c r="AD1009" s="27"/>
      <c r="AE1009" s="27"/>
      <c r="AF1009" s="28"/>
      <c r="AG1009" s="27"/>
    </row>
    <row r="1010" ht="15.75" hidden="1" customHeight="1">
      <c r="A1010" s="16"/>
      <c r="B1010" s="12">
        <v>233.0</v>
      </c>
      <c r="C1010" s="7" t="s">
        <v>2030</v>
      </c>
      <c r="D1010" s="7" t="s">
        <v>2031</v>
      </c>
      <c r="E1010" s="26" t="s">
        <v>25</v>
      </c>
      <c r="F1010" s="18" t="str">
        <f t="shared" si="1"/>
        <v>No</v>
      </c>
      <c r="G1010" s="26" t="s">
        <v>25</v>
      </c>
      <c r="H1010" s="18" t="str">
        <f t="shared" si="2"/>
        <v>None</v>
      </c>
      <c r="K1010" s="20"/>
      <c r="L1010" s="21" t="str">
        <f>'AI - 1'!A1009</f>
        <v>No</v>
      </c>
      <c r="M1010" s="21" t="str">
        <f>'AI - 2'!A1009</f>
        <v>No</v>
      </c>
      <c r="N1010" s="21" t="str">
        <f>'AI  - 3'!A1009</f>
        <v>No</v>
      </c>
      <c r="O1010" s="10">
        <f t="shared" si="3"/>
        <v>0</v>
      </c>
      <c r="P1010" s="21" t="str">
        <f>'AI - 1'!B1009</f>
        <v>No</v>
      </c>
      <c r="Q1010" s="21" t="str">
        <f>'AI - 2'!B1009</f>
        <v>No</v>
      </c>
      <c r="R1010" s="21" t="str">
        <f>'AI  - 3'!B1009</f>
        <v>No</v>
      </c>
      <c r="S1010" s="10">
        <f t="shared" si="4"/>
        <v>0</v>
      </c>
      <c r="T1010" s="22" t="str">
        <f t="shared" si="5"/>
        <v>No</v>
      </c>
      <c r="U1010" s="23"/>
      <c r="V1010" s="10"/>
      <c r="W1010" s="7"/>
      <c r="X1010" s="24"/>
      <c r="Y1010" s="25"/>
      <c r="Z1010" s="27"/>
      <c r="AA1010" s="27"/>
      <c r="AB1010" s="28"/>
      <c r="AC1010" s="27"/>
      <c r="AD1010" s="27"/>
      <c r="AE1010" s="27"/>
      <c r="AF1010" s="28"/>
      <c r="AG1010" s="27"/>
    </row>
    <row r="1011" ht="15.75" hidden="1" customHeight="1">
      <c r="A1011" s="16"/>
      <c r="B1011" s="12">
        <v>1054.0</v>
      </c>
      <c r="C1011" s="7" t="s">
        <v>2032</v>
      </c>
      <c r="D1011" s="7" t="s">
        <v>2033</v>
      </c>
      <c r="E1011" s="26" t="s">
        <v>25</v>
      </c>
      <c r="F1011" s="18" t="str">
        <f t="shared" si="1"/>
        <v>No</v>
      </c>
      <c r="G1011" s="26" t="s">
        <v>25</v>
      </c>
      <c r="H1011" s="18" t="str">
        <f t="shared" si="2"/>
        <v>None</v>
      </c>
      <c r="K1011" s="20"/>
      <c r="L1011" s="21" t="str">
        <f>'AI - 1'!A1010</f>
        <v>No</v>
      </c>
      <c r="M1011" s="21" t="str">
        <f>'AI - 2'!A1010</f>
        <v>No</v>
      </c>
      <c r="N1011" s="21" t="str">
        <f>'AI  - 3'!A1010</f>
        <v>No</v>
      </c>
      <c r="O1011" s="10">
        <f t="shared" si="3"/>
        <v>0</v>
      </c>
      <c r="P1011" s="21" t="str">
        <f>'AI - 1'!B1010</f>
        <v>No</v>
      </c>
      <c r="Q1011" s="21" t="str">
        <f>'AI - 2'!B1010</f>
        <v>No</v>
      </c>
      <c r="R1011" s="21" t="str">
        <f>'AI  - 3'!B1010</f>
        <v>No</v>
      </c>
      <c r="S1011" s="10">
        <f t="shared" si="4"/>
        <v>0</v>
      </c>
      <c r="T1011" s="22" t="str">
        <f t="shared" si="5"/>
        <v>No</v>
      </c>
      <c r="U1011" s="23"/>
      <c r="V1011" s="10"/>
      <c r="W1011" s="7"/>
      <c r="X1011" s="24"/>
      <c r="Y1011" s="25"/>
      <c r="Z1011" s="27"/>
      <c r="AA1011" s="27"/>
      <c r="AB1011" s="28"/>
      <c r="AC1011" s="27"/>
      <c r="AD1011" s="27"/>
      <c r="AE1011" s="27"/>
      <c r="AF1011" s="28"/>
      <c r="AG1011" s="27"/>
    </row>
    <row r="1012" ht="15.75" hidden="1" customHeight="1">
      <c r="A1012" s="16"/>
      <c r="B1012" s="12">
        <v>160.0</v>
      </c>
      <c r="C1012" s="7" t="s">
        <v>2034</v>
      </c>
      <c r="D1012" s="7" t="s">
        <v>2035</v>
      </c>
      <c r="E1012" s="26" t="s">
        <v>25</v>
      </c>
      <c r="F1012" s="18" t="str">
        <f t="shared" si="1"/>
        <v>No</v>
      </c>
      <c r="G1012" s="26" t="s">
        <v>25</v>
      </c>
      <c r="H1012" s="18" t="str">
        <f t="shared" si="2"/>
        <v>None</v>
      </c>
      <c r="K1012" s="20"/>
      <c r="L1012" s="21" t="str">
        <f>'AI - 1'!A1011</f>
        <v>No</v>
      </c>
      <c r="M1012" s="21" t="str">
        <f>'AI - 2'!A1011</f>
        <v>No</v>
      </c>
      <c r="N1012" s="21" t="str">
        <f>'AI  - 3'!A1011</f>
        <v>No</v>
      </c>
      <c r="O1012" s="10">
        <f t="shared" si="3"/>
        <v>0</v>
      </c>
      <c r="P1012" s="21" t="str">
        <f>'AI - 1'!B1011</f>
        <v>No</v>
      </c>
      <c r="Q1012" s="21" t="str">
        <f>'AI - 2'!B1011</f>
        <v>No</v>
      </c>
      <c r="R1012" s="21" t="str">
        <f>'AI  - 3'!B1011</f>
        <v>No</v>
      </c>
      <c r="S1012" s="10">
        <f t="shared" si="4"/>
        <v>0</v>
      </c>
      <c r="T1012" s="22" t="str">
        <f t="shared" si="5"/>
        <v>No</v>
      </c>
      <c r="U1012" s="23"/>
      <c r="V1012" s="10"/>
      <c r="W1012" s="7"/>
      <c r="X1012" s="24"/>
      <c r="Y1012" s="25"/>
      <c r="Z1012" s="27"/>
      <c r="AA1012" s="27"/>
      <c r="AB1012" s="28"/>
      <c r="AC1012" s="27"/>
      <c r="AD1012" s="27"/>
      <c r="AE1012" s="27"/>
      <c r="AF1012" s="28"/>
      <c r="AG1012" s="27"/>
    </row>
    <row r="1013" ht="15.75" hidden="1" customHeight="1">
      <c r="A1013" s="16"/>
      <c r="B1013" s="12">
        <v>995.0</v>
      </c>
      <c r="C1013" s="7" t="s">
        <v>2036</v>
      </c>
      <c r="D1013" s="7" t="s">
        <v>2037</v>
      </c>
      <c r="E1013" s="26" t="s">
        <v>25</v>
      </c>
      <c r="F1013" s="18" t="str">
        <f t="shared" si="1"/>
        <v>No</v>
      </c>
      <c r="G1013" s="26" t="s">
        <v>25</v>
      </c>
      <c r="H1013" s="18" t="str">
        <f t="shared" si="2"/>
        <v>None</v>
      </c>
      <c r="K1013" s="20"/>
      <c r="L1013" s="21" t="str">
        <f>'AI - 1'!A1012</f>
        <v>No</v>
      </c>
      <c r="M1013" s="21" t="str">
        <f>'AI - 2'!A1012</f>
        <v>No</v>
      </c>
      <c r="N1013" s="21" t="str">
        <f>'AI  - 3'!A1012</f>
        <v>No</v>
      </c>
      <c r="O1013" s="10">
        <f t="shared" si="3"/>
        <v>0</v>
      </c>
      <c r="P1013" s="21" t="str">
        <f>'AI - 1'!B1012</f>
        <v>No</v>
      </c>
      <c r="Q1013" s="21" t="str">
        <f>'AI - 2'!B1012</f>
        <v>No</v>
      </c>
      <c r="R1013" s="21" t="str">
        <f>'AI  - 3'!B1012</f>
        <v>No</v>
      </c>
      <c r="S1013" s="10">
        <f t="shared" si="4"/>
        <v>0</v>
      </c>
      <c r="T1013" s="22" t="str">
        <f t="shared" si="5"/>
        <v>No</v>
      </c>
      <c r="U1013" s="23"/>
      <c r="V1013" s="10"/>
      <c r="W1013" s="7"/>
      <c r="X1013" s="24"/>
      <c r="Y1013" s="25"/>
      <c r="Z1013" s="27"/>
      <c r="AA1013" s="27"/>
      <c r="AB1013" s="28"/>
      <c r="AC1013" s="27"/>
      <c r="AD1013" s="27"/>
      <c r="AE1013" s="27"/>
      <c r="AF1013" s="28"/>
      <c r="AG1013" s="27"/>
    </row>
    <row r="1014" ht="15.75" hidden="1" customHeight="1">
      <c r="A1014" s="16"/>
      <c r="B1014" s="12">
        <v>445.0</v>
      </c>
      <c r="C1014" s="7" t="s">
        <v>2038</v>
      </c>
      <c r="D1014" s="7" t="s">
        <v>2039</v>
      </c>
      <c r="E1014" s="26" t="s">
        <v>25</v>
      </c>
      <c r="F1014" s="18" t="str">
        <f t="shared" si="1"/>
        <v>No</v>
      </c>
      <c r="G1014" s="26" t="s">
        <v>25</v>
      </c>
      <c r="H1014" s="18" t="str">
        <f t="shared" si="2"/>
        <v>None</v>
      </c>
      <c r="K1014" s="20"/>
      <c r="L1014" s="21" t="str">
        <f>'AI - 1'!A1013</f>
        <v>No</v>
      </c>
      <c r="M1014" s="21" t="str">
        <f>'AI - 2'!A1013</f>
        <v>No</v>
      </c>
      <c r="N1014" s="21" t="str">
        <f>'AI  - 3'!A1013</f>
        <v>No</v>
      </c>
      <c r="O1014" s="10">
        <f t="shared" si="3"/>
        <v>0</v>
      </c>
      <c r="P1014" s="21" t="str">
        <f>'AI - 1'!B1013</f>
        <v>No</v>
      </c>
      <c r="Q1014" s="21" t="str">
        <f>'AI - 2'!B1013</f>
        <v>No</v>
      </c>
      <c r="R1014" s="21" t="str">
        <f>'AI  - 3'!B1013</f>
        <v>No</v>
      </c>
      <c r="S1014" s="10">
        <f t="shared" si="4"/>
        <v>0</v>
      </c>
      <c r="T1014" s="22" t="str">
        <f t="shared" si="5"/>
        <v>No</v>
      </c>
      <c r="U1014" s="23"/>
      <c r="V1014" s="10"/>
      <c r="W1014" s="7"/>
      <c r="X1014" s="24"/>
      <c r="Y1014" s="25"/>
      <c r="Z1014" s="27"/>
      <c r="AA1014" s="27"/>
      <c r="AB1014" s="28"/>
      <c r="AC1014" s="27"/>
      <c r="AD1014" s="27"/>
      <c r="AE1014" s="27"/>
      <c r="AF1014" s="28"/>
      <c r="AG1014" s="27"/>
    </row>
    <row r="1015" ht="15.75" hidden="1" customHeight="1">
      <c r="A1015" s="16"/>
      <c r="B1015" s="12">
        <v>613.0</v>
      </c>
      <c r="C1015" s="7" t="s">
        <v>2040</v>
      </c>
      <c r="D1015" s="7" t="s">
        <v>2041</v>
      </c>
      <c r="E1015" s="26" t="s">
        <v>25</v>
      </c>
      <c r="F1015" s="18" t="str">
        <f t="shared" si="1"/>
        <v>No</v>
      </c>
      <c r="G1015" s="26" t="s">
        <v>25</v>
      </c>
      <c r="H1015" s="18" t="str">
        <f t="shared" si="2"/>
        <v>None</v>
      </c>
      <c r="K1015" s="20"/>
      <c r="L1015" s="21" t="str">
        <f>'AI - 1'!A1014</f>
        <v>No</v>
      </c>
      <c r="M1015" s="21" t="str">
        <f>'AI - 2'!A1014</f>
        <v>No</v>
      </c>
      <c r="N1015" s="21" t="str">
        <f>'AI  - 3'!A1014</f>
        <v>No</v>
      </c>
      <c r="O1015" s="10">
        <f t="shared" si="3"/>
        <v>0</v>
      </c>
      <c r="P1015" s="21" t="str">
        <f>'AI - 1'!B1014</f>
        <v>No</v>
      </c>
      <c r="Q1015" s="21" t="str">
        <f>'AI - 2'!B1014</f>
        <v>No</v>
      </c>
      <c r="R1015" s="21" t="str">
        <f>'AI  - 3'!B1014</f>
        <v>No</v>
      </c>
      <c r="S1015" s="10">
        <f t="shared" si="4"/>
        <v>0</v>
      </c>
      <c r="T1015" s="22" t="str">
        <f t="shared" si="5"/>
        <v>No</v>
      </c>
      <c r="U1015" s="23"/>
      <c r="V1015" s="10"/>
      <c r="W1015" s="7"/>
      <c r="X1015" s="24"/>
      <c r="Y1015" s="25"/>
      <c r="Z1015" s="27"/>
      <c r="AA1015" s="27"/>
      <c r="AB1015" s="28"/>
      <c r="AC1015" s="27"/>
      <c r="AD1015" s="27"/>
      <c r="AE1015" s="27"/>
      <c r="AF1015" s="28"/>
      <c r="AG1015" s="27"/>
    </row>
    <row r="1016" ht="15.75" hidden="1" customHeight="1">
      <c r="A1016" s="16"/>
      <c r="B1016" s="12">
        <v>251.0</v>
      </c>
      <c r="C1016" s="7" t="s">
        <v>2042</v>
      </c>
      <c r="D1016" s="7" t="s">
        <v>2043</v>
      </c>
      <c r="E1016" s="26" t="s">
        <v>25</v>
      </c>
      <c r="F1016" s="18" t="str">
        <f t="shared" si="1"/>
        <v>No</v>
      </c>
      <c r="G1016" s="26" t="s">
        <v>25</v>
      </c>
      <c r="H1016" s="18" t="str">
        <f t="shared" si="2"/>
        <v>None</v>
      </c>
      <c r="K1016" s="20"/>
      <c r="L1016" s="21" t="str">
        <f>'AI - 1'!A1015</f>
        <v>No</v>
      </c>
      <c r="M1016" s="21" t="str">
        <f>'AI - 2'!A1015</f>
        <v>No</v>
      </c>
      <c r="N1016" s="21" t="str">
        <f>'AI  - 3'!A1015</f>
        <v>No</v>
      </c>
      <c r="O1016" s="10">
        <f t="shared" si="3"/>
        <v>0</v>
      </c>
      <c r="P1016" s="21" t="str">
        <f>'AI - 1'!B1015</f>
        <v>No</v>
      </c>
      <c r="Q1016" s="21" t="str">
        <f>'AI - 2'!B1015</f>
        <v>No</v>
      </c>
      <c r="R1016" s="21" t="str">
        <f>'AI  - 3'!B1015</f>
        <v>No</v>
      </c>
      <c r="S1016" s="10">
        <f t="shared" si="4"/>
        <v>0</v>
      </c>
      <c r="T1016" s="22" t="str">
        <f t="shared" si="5"/>
        <v>No</v>
      </c>
      <c r="U1016" s="23"/>
      <c r="V1016" s="10"/>
      <c r="W1016" s="7"/>
      <c r="X1016" s="24"/>
      <c r="Y1016" s="25"/>
      <c r="Z1016" s="27"/>
      <c r="AA1016" s="27"/>
      <c r="AB1016" s="28"/>
      <c r="AC1016" s="27"/>
      <c r="AD1016" s="27"/>
      <c r="AE1016" s="27"/>
      <c r="AF1016" s="28"/>
      <c r="AG1016" s="27"/>
    </row>
    <row r="1017" ht="15.75" hidden="1" customHeight="1">
      <c r="A1017" s="16"/>
      <c r="B1017" s="12">
        <v>940.0</v>
      </c>
      <c r="C1017" s="7" t="s">
        <v>2044</v>
      </c>
      <c r="D1017" s="7" t="s">
        <v>2045</v>
      </c>
      <c r="E1017" s="26" t="s">
        <v>25</v>
      </c>
      <c r="F1017" s="18" t="str">
        <f t="shared" si="1"/>
        <v>No</v>
      </c>
      <c r="G1017" s="26" t="s">
        <v>25</v>
      </c>
      <c r="H1017" s="18" t="str">
        <f t="shared" si="2"/>
        <v>None</v>
      </c>
      <c r="K1017" s="20"/>
      <c r="L1017" s="21" t="str">
        <f>'AI - 1'!A1016</f>
        <v>No</v>
      </c>
      <c r="M1017" s="21" t="str">
        <f>'AI - 2'!A1016</f>
        <v>No</v>
      </c>
      <c r="N1017" s="21" t="str">
        <f>'AI  - 3'!A1016</f>
        <v>No</v>
      </c>
      <c r="O1017" s="10">
        <f t="shared" si="3"/>
        <v>0</v>
      </c>
      <c r="P1017" s="21" t="str">
        <f>'AI - 1'!B1016</f>
        <v>No</v>
      </c>
      <c r="Q1017" s="21" t="str">
        <f>'AI - 2'!B1016</f>
        <v>No</v>
      </c>
      <c r="R1017" s="21" t="str">
        <f>'AI  - 3'!B1016</f>
        <v>No</v>
      </c>
      <c r="S1017" s="10">
        <f t="shared" si="4"/>
        <v>0</v>
      </c>
      <c r="T1017" s="22" t="str">
        <f t="shared" si="5"/>
        <v>No</v>
      </c>
      <c r="U1017" s="23"/>
      <c r="V1017" s="10"/>
      <c r="W1017" s="7"/>
      <c r="X1017" s="24"/>
      <c r="Y1017" s="25"/>
      <c r="Z1017" s="27"/>
      <c r="AA1017" s="27"/>
      <c r="AB1017" s="28"/>
      <c r="AC1017" s="27"/>
      <c r="AD1017" s="27"/>
      <c r="AE1017" s="27"/>
      <c r="AF1017" s="28"/>
      <c r="AG1017" s="27"/>
    </row>
    <row r="1018" ht="15.75" hidden="1" customHeight="1">
      <c r="A1018" s="16"/>
      <c r="B1018" s="12">
        <v>51.0</v>
      </c>
      <c r="C1018" s="18" t="s">
        <v>2046</v>
      </c>
      <c r="D1018" s="18" t="s">
        <v>2047</v>
      </c>
      <c r="E1018" s="30" t="s">
        <v>25</v>
      </c>
      <c r="F1018" s="18" t="str">
        <f t="shared" si="1"/>
        <v>No</v>
      </c>
      <c r="G1018" s="30" t="s">
        <v>25</v>
      </c>
      <c r="H1018" s="18" t="str">
        <f t="shared" si="2"/>
        <v>None</v>
      </c>
      <c r="K1018" s="20"/>
      <c r="L1018" s="21" t="str">
        <f>'AI - 1'!A1017</f>
        <v>No</v>
      </c>
      <c r="M1018" s="21" t="str">
        <f>'AI - 2'!A1017</f>
        <v>No</v>
      </c>
      <c r="N1018" s="21" t="str">
        <f>'AI  - 3'!A1017</f>
        <v>No</v>
      </c>
      <c r="O1018" s="10">
        <f t="shared" si="3"/>
        <v>0</v>
      </c>
      <c r="P1018" s="21" t="str">
        <f>'AI - 1'!B1017</f>
        <v>No</v>
      </c>
      <c r="Q1018" s="21" t="str">
        <f>'AI - 2'!B1017</f>
        <v>No</v>
      </c>
      <c r="R1018" s="21" t="str">
        <f>'AI  - 3'!B1017</f>
        <v>No</v>
      </c>
      <c r="S1018" s="10">
        <f t="shared" si="4"/>
        <v>0</v>
      </c>
      <c r="T1018" s="22" t="str">
        <f t="shared" si="5"/>
        <v>No</v>
      </c>
      <c r="U1018" s="23"/>
      <c r="V1018" s="10"/>
      <c r="W1018" s="7"/>
      <c r="X1018" s="24"/>
      <c r="Y1018" s="25"/>
      <c r="Z1018" s="27"/>
      <c r="AA1018" s="27"/>
      <c r="AB1018" s="28"/>
      <c r="AC1018" s="27"/>
      <c r="AD1018" s="27"/>
      <c r="AE1018" s="27"/>
      <c r="AF1018" s="28"/>
      <c r="AG1018" s="27"/>
    </row>
    <row r="1019" ht="15.75" hidden="1" customHeight="1">
      <c r="A1019" s="16"/>
      <c r="B1019" s="12">
        <v>280.0</v>
      </c>
      <c r="C1019" s="7" t="s">
        <v>2048</v>
      </c>
      <c r="D1019" s="7" t="s">
        <v>2049</v>
      </c>
      <c r="E1019" s="26" t="s">
        <v>25</v>
      </c>
      <c r="F1019" s="18" t="str">
        <f t="shared" si="1"/>
        <v>No</v>
      </c>
      <c r="G1019" s="26" t="s">
        <v>25</v>
      </c>
      <c r="H1019" s="18" t="str">
        <f t="shared" si="2"/>
        <v>None</v>
      </c>
      <c r="K1019" s="20"/>
      <c r="L1019" s="21" t="str">
        <f>'AI - 1'!A1018</f>
        <v>No</v>
      </c>
      <c r="M1019" s="21" t="str">
        <f>'AI - 2'!A1018</f>
        <v>No</v>
      </c>
      <c r="N1019" s="21" t="str">
        <f>'AI  - 3'!A1018</f>
        <v>No</v>
      </c>
      <c r="O1019" s="10">
        <f t="shared" si="3"/>
        <v>0</v>
      </c>
      <c r="P1019" s="21" t="str">
        <f>'AI - 1'!B1018</f>
        <v>No</v>
      </c>
      <c r="Q1019" s="21" t="str">
        <f>'AI - 2'!B1018</f>
        <v>No</v>
      </c>
      <c r="R1019" s="21" t="str">
        <f>'AI  - 3'!B1018</f>
        <v>No</v>
      </c>
      <c r="S1019" s="10">
        <f t="shared" si="4"/>
        <v>0</v>
      </c>
      <c r="T1019" s="22" t="str">
        <f t="shared" si="5"/>
        <v>No</v>
      </c>
      <c r="U1019" s="23"/>
      <c r="V1019" s="10"/>
      <c r="W1019" s="7"/>
      <c r="X1019" s="24"/>
      <c r="Y1019" s="25"/>
      <c r="Z1019" s="27"/>
      <c r="AA1019" s="27"/>
      <c r="AB1019" s="28"/>
      <c r="AC1019" s="27"/>
      <c r="AD1019" s="27"/>
      <c r="AE1019" s="27"/>
      <c r="AF1019" s="28"/>
      <c r="AG1019" s="27"/>
    </row>
    <row r="1020" ht="15.75" hidden="1" customHeight="1">
      <c r="A1020" s="16"/>
      <c r="B1020" s="12">
        <v>811.0</v>
      </c>
      <c r="C1020" s="7" t="s">
        <v>2050</v>
      </c>
      <c r="D1020" s="7" t="s">
        <v>2051</v>
      </c>
      <c r="E1020" s="26" t="s">
        <v>25</v>
      </c>
      <c r="F1020" s="18" t="str">
        <f t="shared" si="1"/>
        <v>No</v>
      </c>
      <c r="G1020" s="26" t="s">
        <v>25</v>
      </c>
      <c r="H1020" s="18" t="str">
        <f t="shared" si="2"/>
        <v>None</v>
      </c>
      <c r="K1020" s="20"/>
      <c r="L1020" s="21" t="str">
        <f>'AI - 1'!A1019</f>
        <v>No</v>
      </c>
      <c r="M1020" s="21" t="str">
        <f>'AI - 2'!A1019</f>
        <v>No</v>
      </c>
      <c r="N1020" s="21" t="str">
        <f>'AI  - 3'!A1019</f>
        <v>No</v>
      </c>
      <c r="O1020" s="10">
        <f t="shared" si="3"/>
        <v>0</v>
      </c>
      <c r="P1020" s="21" t="str">
        <f>'AI - 1'!B1019</f>
        <v>No</v>
      </c>
      <c r="Q1020" s="21" t="str">
        <f>'AI - 2'!B1019</f>
        <v>No</v>
      </c>
      <c r="R1020" s="21" t="str">
        <f>'AI  - 3'!B1019</f>
        <v>No</v>
      </c>
      <c r="S1020" s="10">
        <f t="shared" si="4"/>
        <v>0</v>
      </c>
      <c r="T1020" s="22" t="str">
        <f t="shared" si="5"/>
        <v>No</v>
      </c>
      <c r="U1020" s="23"/>
      <c r="V1020" s="10"/>
      <c r="W1020" s="7"/>
      <c r="X1020" s="24"/>
      <c r="Y1020" s="25"/>
      <c r="Z1020" s="27"/>
      <c r="AA1020" s="27"/>
      <c r="AB1020" s="28"/>
      <c r="AC1020" s="27"/>
      <c r="AD1020" s="27"/>
      <c r="AE1020" s="27"/>
      <c r="AF1020" s="28"/>
      <c r="AG1020" s="27"/>
    </row>
    <row r="1021" ht="15.75" hidden="1" customHeight="1">
      <c r="A1021" s="16"/>
      <c r="B1021" s="12">
        <v>380.0</v>
      </c>
      <c r="C1021" s="7" t="s">
        <v>2052</v>
      </c>
      <c r="D1021" s="7" t="s">
        <v>2053</v>
      </c>
      <c r="E1021" s="26" t="s">
        <v>25</v>
      </c>
      <c r="F1021" s="18" t="str">
        <f t="shared" si="1"/>
        <v>No</v>
      </c>
      <c r="G1021" s="26" t="s">
        <v>25</v>
      </c>
      <c r="H1021" s="18" t="str">
        <f t="shared" si="2"/>
        <v>None</v>
      </c>
      <c r="K1021" s="20"/>
      <c r="L1021" s="21" t="str">
        <f>'AI - 1'!A1020</f>
        <v>No</v>
      </c>
      <c r="M1021" s="21" t="str">
        <f>'AI - 2'!A1020</f>
        <v>No</v>
      </c>
      <c r="N1021" s="21" t="str">
        <f>'AI  - 3'!A1020</f>
        <v>No</v>
      </c>
      <c r="O1021" s="10">
        <f t="shared" si="3"/>
        <v>0</v>
      </c>
      <c r="P1021" s="21" t="str">
        <f>'AI - 1'!B1020</f>
        <v>No</v>
      </c>
      <c r="Q1021" s="21" t="str">
        <f>'AI - 2'!B1020</f>
        <v>No</v>
      </c>
      <c r="R1021" s="21" t="str">
        <f>'AI  - 3'!B1020</f>
        <v>No</v>
      </c>
      <c r="S1021" s="10">
        <f t="shared" si="4"/>
        <v>0</v>
      </c>
      <c r="T1021" s="22" t="str">
        <f t="shared" si="5"/>
        <v>No</v>
      </c>
      <c r="U1021" s="23"/>
      <c r="V1021" s="10"/>
      <c r="W1021" s="7"/>
      <c r="X1021" s="24"/>
      <c r="Y1021" s="25"/>
      <c r="Z1021" s="27"/>
      <c r="AA1021" s="27"/>
      <c r="AB1021" s="28"/>
      <c r="AC1021" s="27"/>
      <c r="AD1021" s="27"/>
      <c r="AE1021" s="27"/>
      <c r="AF1021" s="28"/>
      <c r="AG1021" s="27"/>
    </row>
    <row r="1022" ht="15.75" hidden="1" customHeight="1">
      <c r="A1022" s="16"/>
      <c r="B1022" s="12">
        <v>1068.0</v>
      </c>
      <c r="C1022" s="7" t="s">
        <v>2054</v>
      </c>
      <c r="D1022" s="7" t="s">
        <v>2055</v>
      </c>
      <c r="E1022" s="26" t="s">
        <v>25</v>
      </c>
      <c r="F1022" s="18" t="str">
        <f t="shared" si="1"/>
        <v>No</v>
      </c>
      <c r="G1022" s="26" t="s">
        <v>25</v>
      </c>
      <c r="H1022" s="18" t="str">
        <f t="shared" si="2"/>
        <v>None</v>
      </c>
      <c r="K1022" s="20"/>
      <c r="L1022" s="21" t="str">
        <f>'AI - 1'!A1021</f>
        <v>No</v>
      </c>
      <c r="M1022" s="21" t="str">
        <f>'AI - 2'!A1021</f>
        <v>No</v>
      </c>
      <c r="N1022" s="21" t="str">
        <f>'AI  - 3'!A1021</f>
        <v>No</v>
      </c>
      <c r="O1022" s="10">
        <f t="shared" si="3"/>
        <v>0</v>
      </c>
      <c r="P1022" s="21" t="str">
        <f>'AI - 1'!B1021</f>
        <v>No</v>
      </c>
      <c r="Q1022" s="21" t="str">
        <f>'AI - 2'!B1021</f>
        <v>No</v>
      </c>
      <c r="R1022" s="21" t="str">
        <f>'AI  - 3'!B1021</f>
        <v>No</v>
      </c>
      <c r="S1022" s="10">
        <f t="shared" si="4"/>
        <v>0</v>
      </c>
      <c r="T1022" s="22" t="str">
        <f t="shared" si="5"/>
        <v>No</v>
      </c>
      <c r="U1022" s="23"/>
      <c r="V1022" s="10"/>
      <c r="W1022" s="7"/>
      <c r="X1022" s="24"/>
      <c r="Y1022" s="25"/>
      <c r="Z1022" s="27"/>
      <c r="AA1022" s="27"/>
      <c r="AB1022" s="28"/>
      <c r="AC1022" s="27"/>
      <c r="AD1022" s="27"/>
      <c r="AE1022" s="27"/>
      <c r="AF1022" s="28"/>
      <c r="AG1022" s="27"/>
    </row>
    <row r="1023" ht="15.75" hidden="1" customHeight="1">
      <c r="A1023" s="16"/>
      <c r="B1023" s="12">
        <v>65.0</v>
      </c>
      <c r="C1023" s="18" t="s">
        <v>287</v>
      </c>
      <c r="D1023" s="18" t="s">
        <v>2056</v>
      </c>
      <c r="E1023" s="29" t="s">
        <v>21</v>
      </c>
      <c r="F1023" s="18" t="str">
        <f t="shared" si="1"/>
        <v>No</v>
      </c>
      <c r="G1023" s="30" t="s">
        <v>25</v>
      </c>
      <c r="H1023" s="18" t="str">
        <f t="shared" si="2"/>
        <v>Human Error</v>
      </c>
      <c r="K1023" s="20"/>
      <c r="L1023" s="21" t="str">
        <f>'AI - 1'!A1022</f>
        <v>No</v>
      </c>
      <c r="M1023" s="21" t="str">
        <f>'AI - 2'!A1022</f>
        <v>No</v>
      </c>
      <c r="N1023" s="21" t="str">
        <f>'AI  - 3'!A1022</f>
        <v>No</v>
      </c>
      <c r="O1023" s="10">
        <f t="shared" si="3"/>
        <v>0</v>
      </c>
      <c r="P1023" s="21" t="str">
        <f>'AI - 1'!B1022</f>
        <v>No</v>
      </c>
      <c r="Q1023" s="21" t="str">
        <f>'AI - 2'!B1022</f>
        <v>No</v>
      </c>
      <c r="R1023" s="21" t="str">
        <f>'AI  - 3'!B1022</f>
        <v>No</v>
      </c>
      <c r="S1023" s="10">
        <f t="shared" si="4"/>
        <v>0</v>
      </c>
      <c r="T1023" s="22" t="str">
        <f t="shared" si="5"/>
        <v>No</v>
      </c>
      <c r="U1023" s="23"/>
      <c r="V1023" s="10"/>
      <c r="W1023" s="7"/>
      <c r="X1023" s="24"/>
      <c r="Y1023" s="25"/>
      <c r="Z1023" s="27"/>
      <c r="AA1023" s="27"/>
      <c r="AB1023" s="28"/>
      <c r="AC1023" s="27"/>
      <c r="AD1023" s="27"/>
      <c r="AE1023" s="27"/>
      <c r="AF1023" s="28"/>
      <c r="AG1023" s="27"/>
    </row>
    <row r="1024" ht="15.75" hidden="1" customHeight="1">
      <c r="A1024" s="16"/>
      <c r="B1024" s="12">
        <v>953.0</v>
      </c>
      <c r="C1024" s="7" t="s">
        <v>2057</v>
      </c>
      <c r="D1024" s="7" t="s">
        <v>2058</v>
      </c>
      <c r="E1024" s="26" t="s">
        <v>25</v>
      </c>
      <c r="F1024" s="18" t="str">
        <f t="shared" si="1"/>
        <v>No</v>
      </c>
      <c r="G1024" s="26" t="s">
        <v>25</v>
      </c>
      <c r="H1024" s="18" t="str">
        <f t="shared" si="2"/>
        <v>None</v>
      </c>
      <c r="K1024" s="20"/>
      <c r="L1024" s="21" t="str">
        <f>'AI - 1'!A1023</f>
        <v>No</v>
      </c>
      <c r="M1024" s="21" t="str">
        <f>'AI - 2'!A1023</f>
        <v>No</v>
      </c>
      <c r="N1024" s="21" t="str">
        <f>'AI  - 3'!A1023</f>
        <v>No</v>
      </c>
      <c r="O1024" s="10">
        <f t="shared" si="3"/>
        <v>0</v>
      </c>
      <c r="P1024" s="21" t="str">
        <f>'AI - 1'!B1023</f>
        <v>No</v>
      </c>
      <c r="Q1024" s="21" t="str">
        <f>'AI - 2'!B1023</f>
        <v>No</v>
      </c>
      <c r="R1024" s="21" t="str">
        <f>'AI  - 3'!B1023</f>
        <v>No</v>
      </c>
      <c r="S1024" s="10">
        <f t="shared" si="4"/>
        <v>0</v>
      </c>
      <c r="T1024" s="22" t="str">
        <f t="shared" si="5"/>
        <v>No</v>
      </c>
      <c r="U1024" s="23"/>
      <c r="V1024" s="10"/>
      <c r="W1024" s="7"/>
      <c r="X1024" s="24"/>
      <c r="Y1024" s="25"/>
      <c r="Z1024" s="7"/>
      <c r="AA1024" s="7"/>
      <c r="AB1024" s="24"/>
      <c r="AC1024" s="25"/>
      <c r="AD1024" s="7"/>
      <c r="AE1024" s="7"/>
      <c r="AF1024" s="24"/>
      <c r="AG1024" s="25"/>
    </row>
    <row r="1025" ht="15.75" hidden="1" customHeight="1">
      <c r="A1025" s="16"/>
      <c r="B1025" s="12">
        <v>433.0</v>
      </c>
      <c r="C1025" s="7" t="s">
        <v>2059</v>
      </c>
      <c r="D1025" s="7" t="s">
        <v>2060</v>
      </c>
      <c r="E1025" s="26" t="s">
        <v>25</v>
      </c>
      <c r="F1025" s="18" t="str">
        <f t="shared" si="1"/>
        <v>No</v>
      </c>
      <c r="G1025" s="26" t="s">
        <v>25</v>
      </c>
      <c r="H1025" s="18" t="str">
        <f t="shared" si="2"/>
        <v>None</v>
      </c>
      <c r="K1025" s="20"/>
      <c r="L1025" s="21" t="str">
        <f>'AI - 1'!A1024</f>
        <v>No</v>
      </c>
      <c r="M1025" s="21" t="str">
        <f>'AI - 2'!A1024</f>
        <v>No</v>
      </c>
      <c r="N1025" s="21" t="str">
        <f>'AI  - 3'!A1024</f>
        <v>No</v>
      </c>
      <c r="O1025" s="10">
        <f t="shared" si="3"/>
        <v>0</v>
      </c>
      <c r="P1025" s="21" t="str">
        <f>'AI - 1'!B1024</f>
        <v>No</v>
      </c>
      <c r="Q1025" s="21" t="str">
        <f>'AI - 2'!B1024</f>
        <v>No</v>
      </c>
      <c r="R1025" s="21" t="str">
        <f>'AI  - 3'!B1024</f>
        <v>No</v>
      </c>
      <c r="S1025" s="10">
        <f t="shared" si="4"/>
        <v>0</v>
      </c>
      <c r="T1025" s="22" t="str">
        <f t="shared" si="5"/>
        <v>No</v>
      </c>
      <c r="U1025" s="23"/>
      <c r="V1025" s="10"/>
      <c r="W1025" s="7"/>
      <c r="X1025" s="24"/>
      <c r="Y1025" s="25"/>
      <c r="Z1025" s="27"/>
      <c r="AA1025" s="27"/>
      <c r="AB1025" s="28"/>
      <c r="AC1025" s="27"/>
      <c r="AD1025" s="27"/>
      <c r="AE1025" s="27"/>
      <c r="AF1025" s="28"/>
      <c r="AG1025" s="27"/>
    </row>
    <row r="1026" ht="15.75" customHeight="1">
      <c r="A1026" s="16"/>
      <c r="B1026" s="12">
        <v>55.0</v>
      </c>
      <c r="C1026" s="18" t="s">
        <v>2061</v>
      </c>
      <c r="D1026" s="18" t="s">
        <v>2062</v>
      </c>
      <c r="E1026" s="30" t="s">
        <v>25</v>
      </c>
      <c r="F1026" s="18" t="str">
        <f t="shared" si="1"/>
        <v>Yes</v>
      </c>
      <c r="G1026" s="30" t="s">
        <v>25</v>
      </c>
      <c r="H1026" s="18" t="str">
        <f t="shared" si="2"/>
        <v>AI Error</v>
      </c>
      <c r="K1026" s="20"/>
      <c r="L1026" s="21" t="str">
        <f>'AI - 1'!A1025</f>
        <v>Yes</v>
      </c>
      <c r="M1026" s="21" t="str">
        <f>'AI - 2'!A1025</f>
        <v>Yes</v>
      </c>
      <c r="N1026" s="21" t="str">
        <f>'AI  - 3'!A1025</f>
        <v>Yes</v>
      </c>
      <c r="O1026" s="10">
        <f t="shared" si="3"/>
        <v>3</v>
      </c>
      <c r="P1026" s="21" t="str">
        <f>'AI - 1'!B1025</f>
        <v>Yes</v>
      </c>
      <c r="Q1026" s="21" t="str">
        <f>'AI - 2'!B1025</f>
        <v>Yes</v>
      </c>
      <c r="R1026" s="21" t="str">
        <f>'AI  - 3'!B1025</f>
        <v>Yes</v>
      </c>
      <c r="S1026" s="10">
        <f t="shared" si="4"/>
        <v>3</v>
      </c>
      <c r="T1026" s="22" t="str">
        <f t="shared" si="5"/>
        <v>Yes</v>
      </c>
      <c r="U1026" s="23"/>
      <c r="V1026" s="10"/>
      <c r="W1026" s="7"/>
      <c r="X1026" s="24"/>
      <c r="Y1026" s="25"/>
      <c r="Z1026" s="27"/>
      <c r="AA1026" s="27"/>
      <c r="AB1026" s="28"/>
      <c r="AC1026" s="27"/>
      <c r="AD1026" s="27"/>
      <c r="AE1026" s="27"/>
      <c r="AF1026" s="28"/>
      <c r="AG1026" s="27"/>
    </row>
    <row r="1027" ht="15.75" hidden="1" customHeight="1">
      <c r="A1027" s="16"/>
      <c r="B1027" s="12">
        <v>135.0</v>
      </c>
      <c r="C1027" s="7" t="s">
        <v>2063</v>
      </c>
      <c r="D1027" s="7" t="s">
        <v>2064</v>
      </c>
      <c r="E1027" s="26" t="s">
        <v>25</v>
      </c>
      <c r="F1027" s="18" t="str">
        <f t="shared" si="1"/>
        <v>No</v>
      </c>
      <c r="G1027" s="26" t="s">
        <v>25</v>
      </c>
      <c r="H1027" s="18" t="str">
        <f t="shared" si="2"/>
        <v>None</v>
      </c>
      <c r="K1027" s="20"/>
      <c r="L1027" s="21" t="str">
        <f>'AI - 1'!A1026</f>
        <v>No</v>
      </c>
      <c r="M1027" s="21" t="str">
        <f>'AI - 2'!A1026</f>
        <v>No</v>
      </c>
      <c r="N1027" s="21" t="str">
        <f>'AI  - 3'!A1026</f>
        <v>No</v>
      </c>
      <c r="O1027" s="10">
        <f t="shared" si="3"/>
        <v>0</v>
      </c>
      <c r="P1027" s="21" t="str">
        <f>'AI - 1'!B1026</f>
        <v>No</v>
      </c>
      <c r="Q1027" s="21" t="str">
        <f>'AI - 2'!B1026</f>
        <v>No</v>
      </c>
      <c r="R1027" s="21" t="str">
        <f>'AI  - 3'!B1026</f>
        <v>No</v>
      </c>
      <c r="S1027" s="10">
        <f t="shared" si="4"/>
        <v>0</v>
      </c>
      <c r="T1027" s="22" t="str">
        <f t="shared" si="5"/>
        <v>No</v>
      </c>
      <c r="U1027" s="23"/>
      <c r="V1027" s="10"/>
      <c r="W1027" s="7"/>
      <c r="X1027" s="24"/>
      <c r="Y1027" s="25"/>
      <c r="Z1027" s="27"/>
      <c r="AA1027" s="27"/>
      <c r="AB1027" s="28"/>
      <c r="AC1027" s="27"/>
      <c r="AD1027" s="27"/>
      <c r="AE1027" s="27"/>
      <c r="AF1027" s="28"/>
      <c r="AG1027" s="27"/>
    </row>
    <row r="1028" ht="15.75" hidden="1" customHeight="1">
      <c r="A1028" s="16"/>
      <c r="B1028" s="12">
        <v>366.0</v>
      </c>
      <c r="C1028" s="7" t="s">
        <v>2065</v>
      </c>
      <c r="D1028" s="7" t="s">
        <v>2066</v>
      </c>
      <c r="E1028" s="26" t="s">
        <v>25</v>
      </c>
      <c r="F1028" s="18" t="str">
        <f t="shared" si="1"/>
        <v>No</v>
      </c>
      <c r="G1028" s="26" t="s">
        <v>25</v>
      </c>
      <c r="H1028" s="18" t="str">
        <f t="shared" si="2"/>
        <v>None</v>
      </c>
      <c r="K1028" s="20"/>
      <c r="L1028" s="21" t="str">
        <f>'AI - 1'!A1027</f>
        <v>No</v>
      </c>
      <c r="M1028" s="21" t="str">
        <f>'AI - 2'!A1027</f>
        <v>No</v>
      </c>
      <c r="N1028" s="21" t="str">
        <f>'AI  - 3'!A1027</f>
        <v>No</v>
      </c>
      <c r="O1028" s="10">
        <f t="shared" si="3"/>
        <v>0</v>
      </c>
      <c r="P1028" s="21" t="str">
        <f>'AI - 1'!B1027</f>
        <v>No</v>
      </c>
      <c r="Q1028" s="21" t="str">
        <f>'AI - 2'!B1027</f>
        <v>No</v>
      </c>
      <c r="R1028" s="21" t="str">
        <f>'AI  - 3'!B1027</f>
        <v>No</v>
      </c>
      <c r="S1028" s="10">
        <f t="shared" si="4"/>
        <v>0</v>
      </c>
      <c r="T1028" s="22" t="str">
        <f t="shared" si="5"/>
        <v>No</v>
      </c>
      <c r="U1028" s="23"/>
      <c r="V1028" s="10"/>
      <c r="W1028" s="7"/>
      <c r="X1028" s="24"/>
      <c r="Y1028" s="25"/>
      <c r="Z1028" s="27"/>
      <c r="AA1028" s="27"/>
      <c r="AB1028" s="28"/>
      <c r="AC1028" s="27"/>
      <c r="AD1028" s="27"/>
      <c r="AE1028" s="27"/>
      <c r="AF1028" s="28"/>
      <c r="AG1028" s="27"/>
    </row>
    <row r="1029" ht="15.75" hidden="1" customHeight="1">
      <c r="A1029" s="16"/>
      <c r="B1029" s="12">
        <v>759.0</v>
      </c>
      <c r="C1029" s="7" t="s">
        <v>2067</v>
      </c>
      <c r="D1029" s="7" t="s">
        <v>2068</v>
      </c>
      <c r="E1029" s="26" t="s">
        <v>25</v>
      </c>
      <c r="F1029" s="18" t="str">
        <f t="shared" si="1"/>
        <v>No</v>
      </c>
      <c r="G1029" s="26" t="s">
        <v>25</v>
      </c>
      <c r="H1029" s="18" t="str">
        <f t="shared" si="2"/>
        <v>None</v>
      </c>
      <c r="K1029" s="20"/>
      <c r="L1029" s="21" t="str">
        <f>'AI - 1'!A1028</f>
        <v>No</v>
      </c>
      <c r="M1029" s="21" t="str">
        <f>'AI - 2'!A1028</f>
        <v>No</v>
      </c>
      <c r="N1029" s="21" t="str">
        <f>'AI  - 3'!A1028</f>
        <v>No</v>
      </c>
      <c r="O1029" s="10">
        <f t="shared" si="3"/>
        <v>0</v>
      </c>
      <c r="P1029" s="21" t="str">
        <f>'AI - 1'!B1028</f>
        <v>No</v>
      </c>
      <c r="Q1029" s="21" t="str">
        <f>'AI - 2'!B1028</f>
        <v>No</v>
      </c>
      <c r="R1029" s="21" t="str">
        <f>'AI  - 3'!B1028</f>
        <v>No</v>
      </c>
      <c r="S1029" s="10">
        <f t="shared" si="4"/>
        <v>0</v>
      </c>
      <c r="T1029" s="22" t="str">
        <f t="shared" si="5"/>
        <v>No</v>
      </c>
      <c r="U1029" s="23"/>
      <c r="V1029" s="10"/>
      <c r="W1029" s="7"/>
      <c r="X1029" s="24"/>
      <c r="Y1029" s="25"/>
      <c r="Z1029" s="27"/>
      <c r="AA1029" s="27"/>
      <c r="AB1029" s="28"/>
      <c r="AC1029" s="27"/>
      <c r="AD1029" s="27"/>
      <c r="AE1029" s="27"/>
      <c r="AF1029" s="28"/>
      <c r="AG1029" s="27"/>
    </row>
    <row r="1030" ht="15.75" hidden="1" customHeight="1">
      <c r="A1030" s="16"/>
      <c r="B1030" s="12">
        <v>954.0</v>
      </c>
      <c r="C1030" s="7" t="s">
        <v>2069</v>
      </c>
      <c r="D1030" s="7" t="s">
        <v>2070</v>
      </c>
      <c r="E1030" s="26" t="s">
        <v>25</v>
      </c>
      <c r="F1030" s="18" t="str">
        <f t="shared" si="1"/>
        <v>No</v>
      </c>
      <c r="G1030" s="26" t="s">
        <v>25</v>
      </c>
      <c r="H1030" s="18" t="str">
        <f t="shared" si="2"/>
        <v>None</v>
      </c>
      <c r="K1030" s="20"/>
      <c r="L1030" s="21" t="str">
        <f>'AI - 1'!A1029</f>
        <v>No</v>
      </c>
      <c r="M1030" s="21" t="str">
        <f>'AI - 2'!A1029</f>
        <v>No</v>
      </c>
      <c r="N1030" s="21" t="str">
        <f>'AI  - 3'!A1029</f>
        <v>No</v>
      </c>
      <c r="O1030" s="10">
        <f t="shared" si="3"/>
        <v>0</v>
      </c>
      <c r="P1030" s="21" t="str">
        <f>'AI - 1'!B1029</f>
        <v>No</v>
      </c>
      <c r="Q1030" s="21" t="str">
        <f>'AI - 2'!B1029</f>
        <v>No</v>
      </c>
      <c r="R1030" s="21" t="str">
        <f>'AI  - 3'!B1029</f>
        <v>No</v>
      </c>
      <c r="S1030" s="10">
        <f t="shared" si="4"/>
        <v>0</v>
      </c>
      <c r="T1030" s="22" t="str">
        <f t="shared" si="5"/>
        <v>No</v>
      </c>
      <c r="U1030" s="23"/>
      <c r="V1030" s="10"/>
      <c r="W1030" s="7"/>
      <c r="X1030" s="24"/>
      <c r="Y1030" s="25"/>
      <c r="Z1030" s="27"/>
      <c r="AA1030" s="27"/>
      <c r="AB1030" s="28"/>
      <c r="AC1030" s="27"/>
      <c r="AD1030" s="27"/>
      <c r="AE1030" s="27"/>
      <c r="AF1030" s="28"/>
      <c r="AG1030" s="27"/>
    </row>
    <row r="1031" ht="15.75" hidden="1" customHeight="1">
      <c r="A1031" s="16"/>
      <c r="B1031" s="12">
        <v>878.0</v>
      </c>
      <c r="C1031" s="7" t="s">
        <v>2071</v>
      </c>
      <c r="D1031" s="7" t="s">
        <v>2072</v>
      </c>
      <c r="E1031" s="26" t="s">
        <v>25</v>
      </c>
      <c r="F1031" s="18" t="str">
        <f t="shared" si="1"/>
        <v>No</v>
      </c>
      <c r="G1031" s="26" t="s">
        <v>25</v>
      </c>
      <c r="H1031" s="18" t="str">
        <f t="shared" si="2"/>
        <v>None</v>
      </c>
      <c r="K1031" s="20"/>
      <c r="L1031" s="21" t="str">
        <f>'AI - 1'!A1030</f>
        <v>No</v>
      </c>
      <c r="M1031" s="21" t="str">
        <f>'AI - 2'!A1030</f>
        <v>No</v>
      </c>
      <c r="N1031" s="21" t="str">
        <f>'AI  - 3'!A1030</f>
        <v>No</v>
      </c>
      <c r="O1031" s="10">
        <f t="shared" si="3"/>
        <v>0</v>
      </c>
      <c r="P1031" s="21" t="str">
        <f>'AI - 1'!B1030</f>
        <v>No</v>
      </c>
      <c r="Q1031" s="21" t="str">
        <f>'AI - 2'!B1030</f>
        <v>No</v>
      </c>
      <c r="R1031" s="21" t="str">
        <f>'AI  - 3'!B1030</f>
        <v>No</v>
      </c>
      <c r="S1031" s="10">
        <f t="shared" si="4"/>
        <v>0</v>
      </c>
      <c r="T1031" s="22" t="str">
        <f t="shared" si="5"/>
        <v>No</v>
      </c>
      <c r="U1031" s="23"/>
      <c r="V1031" s="10"/>
      <c r="W1031" s="7"/>
      <c r="X1031" s="24"/>
      <c r="Y1031" s="25"/>
      <c r="Z1031" s="27"/>
      <c r="AA1031" s="27"/>
      <c r="AB1031" s="28"/>
      <c r="AC1031" s="27"/>
      <c r="AD1031" s="27"/>
      <c r="AE1031" s="27"/>
      <c r="AF1031" s="28"/>
      <c r="AG1031" s="27"/>
    </row>
    <row r="1032" ht="15.75" hidden="1" customHeight="1">
      <c r="A1032" s="16"/>
      <c r="B1032" s="12">
        <v>519.0</v>
      </c>
      <c r="C1032" s="7" t="s">
        <v>2073</v>
      </c>
      <c r="D1032" s="7" t="s">
        <v>2074</v>
      </c>
      <c r="E1032" s="26" t="s">
        <v>25</v>
      </c>
      <c r="F1032" s="18" t="str">
        <f t="shared" si="1"/>
        <v>No</v>
      </c>
      <c r="G1032" s="26" t="s">
        <v>25</v>
      </c>
      <c r="H1032" s="18" t="str">
        <f t="shared" si="2"/>
        <v>None</v>
      </c>
      <c r="K1032" s="20"/>
      <c r="L1032" s="21" t="str">
        <f>'AI - 1'!A1031</f>
        <v>No</v>
      </c>
      <c r="M1032" s="21" t="str">
        <f>'AI - 2'!A1031</f>
        <v>No</v>
      </c>
      <c r="N1032" s="21" t="str">
        <f>'AI  - 3'!A1031</f>
        <v>No</v>
      </c>
      <c r="O1032" s="10">
        <f t="shared" si="3"/>
        <v>0</v>
      </c>
      <c r="P1032" s="21" t="str">
        <f>'AI - 1'!B1031</f>
        <v>No</v>
      </c>
      <c r="Q1032" s="21" t="str">
        <f>'AI - 2'!B1031</f>
        <v>No</v>
      </c>
      <c r="R1032" s="21" t="str">
        <f>'AI  - 3'!B1031</f>
        <v>No</v>
      </c>
      <c r="S1032" s="10">
        <f t="shared" si="4"/>
        <v>0</v>
      </c>
      <c r="T1032" s="22" t="str">
        <f t="shared" si="5"/>
        <v>No</v>
      </c>
      <c r="U1032" s="23"/>
      <c r="V1032" s="10"/>
      <c r="W1032" s="7"/>
      <c r="X1032" s="24"/>
      <c r="Y1032" s="25"/>
      <c r="Z1032" s="27"/>
      <c r="AA1032" s="27"/>
      <c r="AB1032" s="28"/>
      <c r="AC1032" s="27"/>
      <c r="AD1032" s="27"/>
      <c r="AE1032" s="27"/>
      <c r="AF1032" s="28"/>
      <c r="AG1032" s="27"/>
    </row>
    <row r="1033" ht="15.75" hidden="1" customHeight="1">
      <c r="A1033" s="16"/>
      <c r="B1033" s="12">
        <v>449.0</v>
      </c>
      <c r="C1033" s="7" t="s">
        <v>2075</v>
      </c>
      <c r="D1033" s="7" t="s">
        <v>2076</v>
      </c>
      <c r="E1033" s="26" t="s">
        <v>25</v>
      </c>
      <c r="F1033" s="18" t="str">
        <f t="shared" si="1"/>
        <v>No</v>
      </c>
      <c r="G1033" s="26" t="s">
        <v>25</v>
      </c>
      <c r="H1033" s="18" t="str">
        <f t="shared" si="2"/>
        <v>None</v>
      </c>
      <c r="K1033" s="20"/>
      <c r="L1033" s="21" t="str">
        <f>'AI - 1'!A1032</f>
        <v>No</v>
      </c>
      <c r="M1033" s="21" t="str">
        <f>'AI - 2'!A1032</f>
        <v>No</v>
      </c>
      <c r="N1033" s="21" t="str">
        <f>'AI  - 3'!A1032</f>
        <v>No</v>
      </c>
      <c r="O1033" s="10">
        <f t="shared" si="3"/>
        <v>0</v>
      </c>
      <c r="P1033" s="21" t="str">
        <f>'AI - 1'!B1032</f>
        <v>No</v>
      </c>
      <c r="Q1033" s="21" t="str">
        <f>'AI - 2'!B1032</f>
        <v>No</v>
      </c>
      <c r="R1033" s="21" t="str">
        <f>'AI  - 3'!B1032</f>
        <v>No</v>
      </c>
      <c r="S1033" s="10">
        <f t="shared" si="4"/>
        <v>0</v>
      </c>
      <c r="T1033" s="22" t="str">
        <f t="shared" si="5"/>
        <v>No</v>
      </c>
      <c r="U1033" s="23"/>
      <c r="V1033" s="10"/>
      <c r="W1033" s="7"/>
      <c r="X1033" s="24"/>
      <c r="Y1033" s="25"/>
      <c r="Z1033" s="27"/>
      <c r="AA1033" s="27"/>
      <c r="AB1033" s="28"/>
      <c r="AC1033" s="27"/>
      <c r="AD1033" s="27"/>
      <c r="AE1033" s="27"/>
      <c r="AF1033" s="28"/>
      <c r="AG1033" s="27"/>
    </row>
    <row r="1034" ht="15.75" hidden="1" customHeight="1">
      <c r="A1034" s="16"/>
      <c r="B1034" s="12">
        <v>241.0</v>
      </c>
      <c r="C1034" s="7" t="s">
        <v>2077</v>
      </c>
      <c r="D1034" s="7" t="s">
        <v>2078</v>
      </c>
      <c r="E1034" s="26" t="s">
        <v>25</v>
      </c>
      <c r="F1034" s="18" t="str">
        <f t="shared" si="1"/>
        <v>No</v>
      </c>
      <c r="G1034" s="26" t="s">
        <v>25</v>
      </c>
      <c r="H1034" s="18" t="str">
        <f t="shared" si="2"/>
        <v>None</v>
      </c>
      <c r="K1034" s="20"/>
      <c r="L1034" s="21" t="str">
        <f>'AI - 1'!A1033</f>
        <v>No</v>
      </c>
      <c r="M1034" s="21" t="str">
        <f>'AI - 2'!A1033</f>
        <v>No</v>
      </c>
      <c r="N1034" s="21" t="str">
        <f>'AI  - 3'!A1033</f>
        <v>No</v>
      </c>
      <c r="O1034" s="10">
        <f t="shared" si="3"/>
        <v>0</v>
      </c>
      <c r="P1034" s="21" t="str">
        <f>'AI - 1'!B1033</f>
        <v>No</v>
      </c>
      <c r="Q1034" s="21" t="str">
        <f>'AI - 2'!B1033</f>
        <v>No</v>
      </c>
      <c r="R1034" s="21" t="str">
        <f>'AI  - 3'!B1033</f>
        <v>No</v>
      </c>
      <c r="S1034" s="10">
        <f t="shared" si="4"/>
        <v>0</v>
      </c>
      <c r="T1034" s="22" t="str">
        <f t="shared" si="5"/>
        <v>No</v>
      </c>
      <c r="U1034" s="23"/>
      <c r="V1034" s="10"/>
      <c r="W1034" s="7"/>
      <c r="X1034" s="24"/>
      <c r="Y1034" s="25"/>
      <c r="Z1034" s="27"/>
      <c r="AA1034" s="27"/>
      <c r="AB1034" s="28"/>
      <c r="AC1034" s="27"/>
      <c r="AD1034" s="27"/>
      <c r="AE1034" s="27"/>
      <c r="AF1034" s="28"/>
      <c r="AG1034" s="27"/>
    </row>
    <row r="1035" ht="15.75" customHeight="1">
      <c r="A1035" s="16"/>
      <c r="B1035" s="12">
        <v>720.0</v>
      </c>
      <c r="C1035" s="7" t="s">
        <v>290</v>
      </c>
      <c r="D1035" s="7" t="s">
        <v>2079</v>
      </c>
      <c r="E1035" s="17" t="s">
        <v>21</v>
      </c>
      <c r="F1035" s="18" t="str">
        <f t="shared" si="1"/>
        <v>No</v>
      </c>
      <c r="G1035" s="17" t="s">
        <v>21</v>
      </c>
      <c r="H1035" s="19" t="str">
        <f t="shared" si="2"/>
        <v>AI Error</v>
      </c>
      <c r="K1035" s="20"/>
      <c r="L1035" s="21" t="str">
        <f>'AI - 1'!A1034</f>
        <v>No</v>
      </c>
      <c r="M1035" s="21" t="str">
        <f>'AI - 2'!A1034</f>
        <v>No</v>
      </c>
      <c r="N1035" s="21" t="str">
        <f>'AI  - 3'!A1034</f>
        <v>No</v>
      </c>
      <c r="O1035" s="10">
        <f t="shared" si="3"/>
        <v>0</v>
      </c>
      <c r="P1035" s="21" t="str">
        <f>'AI - 1'!B1034</f>
        <v>No</v>
      </c>
      <c r="Q1035" s="21" t="str">
        <f>'AI - 2'!B1034</f>
        <v>No</v>
      </c>
      <c r="R1035" s="21" t="str">
        <f>'AI  - 3'!B1034</f>
        <v>No</v>
      </c>
      <c r="S1035" s="10">
        <f t="shared" si="4"/>
        <v>0</v>
      </c>
      <c r="T1035" s="22" t="str">
        <f t="shared" si="5"/>
        <v>No</v>
      </c>
      <c r="U1035" s="23"/>
      <c r="V1035" s="10"/>
      <c r="W1035" s="7"/>
      <c r="X1035" s="24"/>
      <c r="Y1035" s="25"/>
      <c r="Z1035" s="27"/>
      <c r="AA1035" s="27"/>
      <c r="AB1035" s="28"/>
      <c r="AC1035" s="27"/>
      <c r="AD1035" s="27"/>
      <c r="AE1035" s="27"/>
      <c r="AF1035" s="28"/>
      <c r="AG1035" s="27"/>
    </row>
    <row r="1036" ht="15.75" hidden="1" customHeight="1">
      <c r="A1036" s="16"/>
      <c r="B1036" s="12">
        <v>94.0</v>
      </c>
      <c r="C1036" s="7" t="s">
        <v>2080</v>
      </c>
      <c r="D1036" s="7" t="s">
        <v>2081</v>
      </c>
      <c r="E1036" s="26" t="s">
        <v>25</v>
      </c>
      <c r="F1036" s="18" t="str">
        <f t="shared" si="1"/>
        <v>No</v>
      </c>
      <c r="G1036" s="26" t="s">
        <v>25</v>
      </c>
      <c r="H1036" s="18" t="str">
        <f t="shared" si="2"/>
        <v>None</v>
      </c>
      <c r="K1036" s="20"/>
      <c r="L1036" s="21" t="str">
        <f>'AI - 1'!A1035</f>
        <v>No</v>
      </c>
      <c r="M1036" s="21" t="str">
        <f>'AI - 2'!A1035</f>
        <v>No</v>
      </c>
      <c r="N1036" s="21" t="str">
        <f>'AI  - 3'!A1035</f>
        <v>No</v>
      </c>
      <c r="O1036" s="10">
        <f t="shared" si="3"/>
        <v>0</v>
      </c>
      <c r="P1036" s="21" t="str">
        <f>'AI - 1'!B1035</f>
        <v>No</v>
      </c>
      <c r="Q1036" s="21" t="str">
        <f>'AI - 2'!B1035</f>
        <v>No</v>
      </c>
      <c r="R1036" s="21" t="str">
        <f>'AI  - 3'!B1035</f>
        <v>No</v>
      </c>
      <c r="S1036" s="10">
        <f t="shared" si="4"/>
        <v>0</v>
      </c>
      <c r="T1036" s="22" t="str">
        <f t="shared" si="5"/>
        <v>No</v>
      </c>
      <c r="U1036" s="23"/>
      <c r="V1036" s="10"/>
      <c r="W1036" s="7"/>
      <c r="X1036" s="24"/>
      <c r="Y1036" s="25"/>
      <c r="Z1036" s="27"/>
      <c r="AA1036" s="27"/>
      <c r="AB1036" s="28"/>
      <c r="AC1036" s="27"/>
      <c r="AD1036" s="27"/>
      <c r="AE1036" s="27"/>
      <c r="AF1036" s="28"/>
      <c r="AG1036" s="27"/>
    </row>
    <row r="1037" ht="15.75" hidden="1" customHeight="1">
      <c r="A1037" s="16"/>
      <c r="B1037" s="12">
        <v>943.0</v>
      </c>
      <c r="C1037" s="7" t="s">
        <v>2082</v>
      </c>
      <c r="D1037" s="7" t="s">
        <v>2083</v>
      </c>
      <c r="E1037" s="26" t="s">
        <v>25</v>
      </c>
      <c r="F1037" s="18" t="str">
        <f t="shared" si="1"/>
        <v>No</v>
      </c>
      <c r="G1037" s="30" t="s">
        <v>25</v>
      </c>
      <c r="H1037" s="18" t="str">
        <f t="shared" si="2"/>
        <v>None</v>
      </c>
      <c r="K1037" s="20"/>
      <c r="L1037" s="21" t="str">
        <f>'AI - 1'!A1036</f>
        <v>No</v>
      </c>
      <c r="M1037" s="21" t="str">
        <f>'AI - 2'!A1036</f>
        <v>No</v>
      </c>
      <c r="N1037" s="21" t="str">
        <f>'AI  - 3'!A1036</f>
        <v>No</v>
      </c>
      <c r="O1037" s="10">
        <f t="shared" si="3"/>
        <v>0</v>
      </c>
      <c r="P1037" s="21" t="str">
        <f>'AI - 1'!B1036</f>
        <v>No</v>
      </c>
      <c r="Q1037" s="21" t="str">
        <f>'AI - 2'!B1036</f>
        <v>No</v>
      </c>
      <c r="R1037" s="21" t="str">
        <f>'AI  - 3'!B1036</f>
        <v>No</v>
      </c>
      <c r="S1037" s="10">
        <f t="shared" si="4"/>
        <v>0</v>
      </c>
      <c r="T1037" s="22" t="str">
        <f t="shared" si="5"/>
        <v>No</v>
      </c>
      <c r="U1037" s="23"/>
      <c r="V1037" s="10"/>
      <c r="W1037" s="7"/>
      <c r="X1037" s="24"/>
      <c r="Y1037" s="25"/>
      <c r="Z1037" s="7"/>
      <c r="AA1037" s="7"/>
      <c r="AB1037" s="24"/>
      <c r="AC1037" s="25"/>
      <c r="AD1037" s="7"/>
      <c r="AE1037" s="7"/>
      <c r="AF1037" s="24"/>
      <c r="AG1037" s="25"/>
    </row>
    <row r="1038" ht="15.75" hidden="1" customHeight="1">
      <c r="A1038" s="16"/>
      <c r="B1038" s="12">
        <v>512.0</v>
      </c>
      <c r="C1038" s="7" t="s">
        <v>293</v>
      </c>
      <c r="D1038" s="7" t="s">
        <v>2084</v>
      </c>
      <c r="E1038" s="17" t="s">
        <v>21</v>
      </c>
      <c r="F1038" s="18" t="str">
        <f t="shared" si="1"/>
        <v>Yes</v>
      </c>
      <c r="G1038" s="17" t="s">
        <v>21</v>
      </c>
      <c r="H1038" s="18" t="str">
        <f t="shared" si="2"/>
        <v>None</v>
      </c>
      <c r="K1038" s="20"/>
      <c r="L1038" s="21" t="str">
        <f>'AI - 1'!A1037</f>
        <v>Yes</v>
      </c>
      <c r="M1038" s="21" t="str">
        <f>'AI - 2'!A1037</f>
        <v>Yes</v>
      </c>
      <c r="N1038" s="21" t="str">
        <f>'AI  - 3'!A1037</f>
        <v>Yes</v>
      </c>
      <c r="O1038" s="10">
        <f t="shared" si="3"/>
        <v>3</v>
      </c>
      <c r="P1038" s="21" t="str">
        <f>'AI - 1'!B1037</f>
        <v>Yes</v>
      </c>
      <c r="Q1038" s="21" t="str">
        <f>'AI - 2'!B1037</f>
        <v>Yes</v>
      </c>
      <c r="R1038" s="21" t="str">
        <f>'AI  - 3'!B1037</f>
        <v>Yes</v>
      </c>
      <c r="S1038" s="10">
        <f t="shared" si="4"/>
        <v>3</v>
      </c>
      <c r="T1038" s="22" t="str">
        <f t="shared" si="5"/>
        <v>Yes</v>
      </c>
      <c r="U1038" s="23"/>
      <c r="V1038" s="10"/>
      <c r="W1038" s="7"/>
      <c r="X1038" s="24"/>
      <c r="Y1038" s="25"/>
      <c r="Z1038" s="27"/>
      <c r="AA1038" s="27"/>
      <c r="AB1038" s="28"/>
      <c r="AC1038" s="27"/>
      <c r="AD1038" s="27"/>
      <c r="AE1038" s="27"/>
      <c r="AF1038" s="28"/>
      <c r="AG1038" s="27"/>
    </row>
    <row r="1039" ht="15.75" hidden="1" customHeight="1">
      <c r="A1039" s="16"/>
      <c r="B1039" s="12">
        <v>922.0</v>
      </c>
      <c r="C1039" s="7" t="s">
        <v>2085</v>
      </c>
      <c r="D1039" s="7" t="s">
        <v>2086</v>
      </c>
      <c r="E1039" s="26" t="s">
        <v>25</v>
      </c>
      <c r="F1039" s="18" t="str">
        <f t="shared" si="1"/>
        <v>No</v>
      </c>
      <c r="G1039" s="26" t="s">
        <v>25</v>
      </c>
      <c r="H1039" s="18" t="str">
        <f t="shared" si="2"/>
        <v>None</v>
      </c>
      <c r="K1039" s="20"/>
      <c r="L1039" s="21" t="str">
        <f>'AI - 1'!A1038</f>
        <v>No</v>
      </c>
      <c r="M1039" s="21" t="str">
        <f>'AI - 2'!A1038</f>
        <v>No</v>
      </c>
      <c r="N1039" s="21" t="str">
        <f>'AI  - 3'!A1038</f>
        <v>No</v>
      </c>
      <c r="O1039" s="10">
        <f t="shared" si="3"/>
        <v>0</v>
      </c>
      <c r="P1039" s="21" t="str">
        <f>'AI - 1'!B1038</f>
        <v>No</v>
      </c>
      <c r="Q1039" s="21" t="str">
        <f>'AI - 2'!B1038</f>
        <v>No</v>
      </c>
      <c r="R1039" s="21" t="str">
        <f>'AI  - 3'!B1038</f>
        <v>No</v>
      </c>
      <c r="S1039" s="10">
        <f t="shared" si="4"/>
        <v>0</v>
      </c>
      <c r="T1039" s="22" t="str">
        <f t="shared" si="5"/>
        <v>No</v>
      </c>
      <c r="U1039" s="23"/>
      <c r="V1039" s="10"/>
      <c r="W1039" s="7"/>
      <c r="X1039" s="24"/>
      <c r="Y1039" s="25"/>
      <c r="Z1039" s="27"/>
      <c r="AA1039" s="27"/>
      <c r="AB1039" s="28"/>
      <c r="AC1039" s="27"/>
      <c r="AD1039" s="27"/>
      <c r="AE1039" s="27"/>
      <c r="AF1039" s="28"/>
      <c r="AG1039" s="27"/>
    </row>
    <row r="1040" ht="15.75" hidden="1" customHeight="1">
      <c r="A1040" s="16"/>
      <c r="B1040" s="12">
        <v>810.0</v>
      </c>
      <c r="C1040" s="7" t="s">
        <v>2087</v>
      </c>
      <c r="D1040" s="7" t="s">
        <v>2088</v>
      </c>
      <c r="E1040" s="26" t="s">
        <v>25</v>
      </c>
      <c r="F1040" s="18" t="str">
        <f t="shared" si="1"/>
        <v>No</v>
      </c>
      <c r="G1040" s="26" t="s">
        <v>25</v>
      </c>
      <c r="H1040" s="18" t="str">
        <f t="shared" si="2"/>
        <v>None</v>
      </c>
      <c r="K1040" s="20"/>
      <c r="L1040" s="21" t="str">
        <f>'AI - 1'!A1039</f>
        <v>No</v>
      </c>
      <c r="M1040" s="21" t="str">
        <f>'AI - 2'!A1039</f>
        <v>No</v>
      </c>
      <c r="N1040" s="21" t="str">
        <f>'AI  - 3'!A1039</f>
        <v>No</v>
      </c>
      <c r="O1040" s="10">
        <f t="shared" si="3"/>
        <v>0</v>
      </c>
      <c r="P1040" s="21" t="str">
        <f>'AI - 1'!B1039</f>
        <v>No</v>
      </c>
      <c r="Q1040" s="21" t="str">
        <f>'AI - 2'!B1039</f>
        <v>No</v>
      </c>
      <c r="R1040" s="21" t="str">
        <f>'AI  - 3'!B1039</f>
        <v>No</v>
      </c>
      <c r="S1040" s="10">
        <f t="shared" si="4"/>
        <v>0</v>
      </c>
      <c r="T1040" s="22" t="str">
        <f t="shared" si="5"/>
        <v>No</v>
      </c>
      <c r="U1040" s="23"/>
      <c r="V1040" s="10"/>
      <c r="W1040" s="7"/>
      <c r="X1040" s="24"/>
      <c r="Y1040" s="25"/>
      <c r="Z1040" s="27"/>
      <c r="AA1040" s="27"/>
      <c r="AB1040" s="28"/>
      <c r="AC1040" s="27"/>
      <c r="AD1040" s="27"/>
      <c r="AE1040" s="27"/>
      <c r="AF1040" s="28"/>
      <c r="AG1040" s="27"/>
    </row>
    <row r="1041" ht="15.75" hidden="1" customHeight="1">
      <c r="A1041" s="16"/>
      <c r="B1041" s="12">
        <v>256.0</v>
      </c>
      <c r="C1041" s="7" t="s">
        <v>2089</v>
      </c>
      <c r="D1041" s="7" t="s">
        <v>2090</v>
      </c>
      <c r="E1041" s="26" t="s">
        <v>25</v>
      </c>
      <c r="F1041" s="18" t="str">
        <f t="shared" si="1"/>
        <v>No</v>
      </c>
      <c r="G1041" s="26" t="s">
        <v>25</v>
      </c>
      <c r="H1041" s="18" t="str">
        <f t="shared" si="2"/>
        <v>None</v>
      </c>
      <c r="K1041" s="20"/>
      <c r="L1041" s="21" t="str">
        <f>'AI - 1'!A1040</f>
        <v>No</v>
      </c>
      <c r="M1041" s="21" t="str">
        <f>'AI - 2'!A1040</f>
        <v>No</v>
      </c>
      <c r="N1041" s="21" t="str">
        <f>'AI  - 3'!A1040</f>
        <v>No</v>
      </c>
      <c r="O1041" s="10">
        <f t="shared" si="3"/>
        <v>0</v>
      </c>
      <c r="P1041" s="21" t="str">
        <f>'AI - 1'!B1040</f>
        <v>No</v>
      </c>
      <c r="Q1041" s="21" t="str">
        <f>'AI - 2'!B1040</f>
        <v>No</v>
      </c>
      <c r="R1041" s="21" t="str">
        <f>'AI  - 3'!B1040</f>
        <v>No</v>
      </c>
      <c r="S1041" s="10">
        <f t="shared" si="4"/>
        <v>0</v>
      </c>
      <c r="T1041" s="22" t="str">
        <f t="shared" si="5"/>
        <v>No</v>
      </c>
      <c r="U1041" s="23"/>
      <c r="V1041" s="10"/>
      <c r="W1041" s="7"/>
      <c r="X1041" s="24"/>
      <c r="Y1041" s="25"/>
      <c r="Z1041" s="27"/>
      <c r="AA1041" s="27"/>
      <c r="AB1041" s="28"/>
      <c r="AC1041" s="27"/>
      <c r="AD1041" s="27"/>
      <c r="AE1041" s="27"/>
      <c r="AF1041" s="28"/>
      <c r="AG1041" s="27"/>
    </row>
    <row r="1042" ht="15.75" hidden="1" customHeight="1">
      <c r="A1042" s="16"/>
      <c r="B1042" s="12">
        <v>144.0</v>
      </c>
      <c r="C1042" s="7" t="s">
        <v>2091</v>
      </c>
      <c r="D1042" s="7" t="s">
        <v>2092</v>
      </c>
      <c r="E1042" s="26" t="s">
        <v>25</v>
      </c>
      <c r="F1042" s="18" t="str">
        <f t="shared" si="1"/>
        <v>No</v>
      </c>
      <c r="G1042" s="26" t="s">
        <v>25</v>
      </c>
      <c r="H1042" s="18" t="str">
        <f t="shared" si="2"/>
        <v>None</v>
      </c>
      <c r="K1042" s="20"/>
      <c r="L1042" s="21" t="str">
        <f>'AI - 1'!A1041</f>
        <v>No</v>
      </c>
      <c r="M1042" s="21" t="str">
        <f>'AI - 2'!A1041</f>
        <v>No</v>
      </c>
      <c r="N1042" s="21" t="str">
        <f>'AI  - 3'!A1041</f>
        <v>No</v>
      </c>
      <c r="O1042" s="10">
        <f t="shared" si="3"/>
        <v>0</v>
      </c>
      <c r="P1042" s="21" t="str">
        <f>'AI - 1'!B1041</f>
        <v>No</v>
      </c>
      <c r="Q1042" s="21" t="str">
        <f>'AI - 2'!B1041</f>
        <v>No</v>
      </c>
      <c r="R1042" s="21" t="str">
        <f>'AI  - 3'!B1041</f>
        <v>No</v>
      </c>
      <c r="S1042" s="10">
        <f t="shared" si="4"/>
        <v>0</v>
      </c>
      <c r="T1042" s="22" t="str">
        <f t="shared" si="5"/>
        <v>No</v>
      </c>
      <c r="U1042" s="23"/>
      <c r="V1042" s="10"/>
      <c r="W1042" s="7"/>
      <c r="X1042" s="24"/>
      <c r="Y1042" s="25"/>
      <c r="Z1042" s="27"/>
      <c r="AA1042" s="27"/>
      <c r="AB1042" s="28"/>
      <c r="AC1042" s="27"/>
      <c r="AD1042" s="27"/>
      <c r="AE1042" s="27"/>
      <c r="AF1042" s="28"/>
      <c r="AG1042" s="27"/>
    </row>
    <row r="1043" ht="15.75" hidden="1" customHeight="1">
      <c r="A1043" s="16"/>
      <c r="B1043" s="12">
        <v>982.0</v>
      </c>
      <c r="C1043" s="7" t="s">
        <v>2093</v>
      </c>
      <c r="D1043" s="7" t="s">
        <v>2094</v>
      </c>
      <c r="E1043" s="26" t="s">
        <v>25</v>
      </c>
      <c r="F1043" s="18" t="str">
        <f t="shared" si="1"/>
        <v>No</v>
      </c>
      <c r="G1043" s="26" t="s">
        <v>25</v>
      </c>
      <c r="H1043" s="18" t="str">
        <f t="shared" si="2"/>
        <v>None</v>
      </c>
      <c r="K1043" s="20"/>
      <c r="L1043" s="21" t="str">
        <f>'AI - 1'!A1042</f>
        <v>No</v>
      </c>
      <c r="M1043" s="21" t="str">
        <f>'AI - 2'!A1042</f>
        <v>No</v>
      </c>
      <c r="N1043" s="21" t="str">
        <f>'AI  - 3'!A1042</f>
        <v>No</v>
      </c>
      <c r="O1043" s="10">
        <f t="shared" si="3"/>
        <v>0</v>
      </c>
      <c r="P1043" s="21" t="str">
        <f>'AI - 1'!B1042</f>
        <v>No</v>
      </c>
      <c r="Q1043" s="21" t="str">
        <f>'AI - 2'!B1042</f>
        <v>No</v>
      </c>
      <c r="R1043" s="21" t="str">
        <f>'AI  - 3'!B1042</f>
        <v>No</v>
      </c>
      <c r="S1043" s="10">
        <f t="shared" si="4"/>
        <v>0</v>
      </c>
      <c r="T1043" s="22" t="str">
        <f t="shared" si="5"/>
        <v>No</v>
      </c>
      <c r="U1043" s="23"/>
      <c r="V1043" s="10"/>
      <c r="W1043" s="7"/>
      <c r="X1043" s="24"/>
      <c r="Y1043" s="25"/>
      <c r="Z1043" s="27"/>
      <c r="AA1043" s="27"/>
      <c r="AB1043" s="28"/>
      <c r="AC1043" s="27"/>
      <c r="AD1043" s="27"/>
      <c r="AE1043" s="27"/>
      <c r="AF1043" s="28"/>
      <c r="AG1043" s="27"/>
    </row>
    <row r="1044" ht="15.75" hidden="1" customHeight="1">
      <c r="A1044" s="16"/>
      <c r="B1044" s="12">
        <v>320.0</v>
      </c>
      <c r="C1044" s="7" t="s">
        <v>2095</v>
      </c>
      <c r="D1044" s="7" t="s">
        <v>2096</v>
      </c>
      <c r="E1044" s="26" t="s">
        <v>25</v>
      </c>
      <c r="F1044" s="18" t="str">
        <f t="shared" si="1"/>
        <v>No</v>
      </c>
      <c r="G1044" s="26" t="s">
        <v>25</v>
      </c>
      <c r="H1044" s="18" t="str">
        <f t="shared" si="2"/>
        <v>None</v>
      </c>
      <c r="K1044" s="20"/>
      <c r="L1044" s="21" t="str">
        <f>'AI - 1'!A1043</f>
        <v>No</v>
      </c>
      <c r="M1044" s="21" t="str">
        <f>'AI - 2'!A1043</f>
        <v>No</v>
      </c>
      <c r="N1044" s="21" t="str">
        <f>'AI  - 3'!A1043</f>
        <v>No</v>
      </c>
      <c r="O1044" s="10">
        <f t="shared" si="3"/>
        <v>0</v>
      </c>
      <c r="P1044" s="21" t="str">
        <f>'AI - 1'!B1043</f>
        <v>No</v>
      </c>
      <c r="Q1044" s="21" t="str">
        <f>'AI - 2'!B1043</f>
        <v>No</v>
      </c>
      <c r="R1044" s="21" t="str">
        <f>'AI  - 3'!B1043</f>
        <v>No</v>
      </c>
      <c r="S1044" s="10">
        <f t="shared" si="4"/>
        <v>0</v>
      </c>
      <c r="T1044" s="22" t="str">
        <f t="shared" si="5"/>
        <v>No</v>
      </c>
      <c r="U1044" s="23"/>
      <c r="V1044" s="10"/>
      <c r="W1044" s="7"/>
      <c r="X1044" s="24"/>
      <c r="Y1044" s="25"/>
      <c r="Z1044" s="27"/>
      <c r="AA1044" s="27"/>
      <c r="AB1044" s="28"/>
      <c r="AC1044" s="27"/>
      <c r="AD1044" s="27"/>
      <c r="AE1044" s="27"/>
      <c r="AF1044" s="28"/>
      <c r="AG1044" s="27"/>
    </row>
    <row r="1045" ht="15.75" hidden="1" customHeight="1">
      <c r="A1045" s="16"/>
      <c r="B1045" s="12">
        <v>178.0</v>
      </c>
      <c r="C1045" s="7" t="s">
        <v>2097</v>
      </c>
      <c r="D1045" s="7" t="s">
        <v>2098</v>
      </c>
      <c r="E1045" s="26" t="s">
        <v>25</v>
      </c>
      <c r="F1045" s="18" t="str">
        <f t="shared" si="1"/>
        <v>No</v>
      </c>
      <c r="G1045" s="26" t="s">
        <v>25</v>
      </c>
      <c r="H1045" s="18" t="str">
        <f t="shared" si="2"/>
        <v>None</v>
      </c>
      <c r="K1045" s="20"/>
      <c r="L1045" s="21" t="str">
        <f>'AI - 1'!A1044</f>
        <v>No</v>
      </c>
      <c r="M1045" s="21" t="str">
        <f>'AI - 2'!A1044</f>
        <v>No</v>
      </c>
      <c r="N1045" s="21" t="str">
        <f>'AI  - 3'!A1044</f>
        <v>No</v>
      </c>
      <c r="O1045" s="10">
        <f t="shared" si="3"/>
        <v>0</v>
      </c>
      <c r="P1045" s="21" t="str">
        <f>'AI - 1'!B1044</f>
        <v>No</v>
      </c>
      <c r="Q1045" s="21" t="str">
        <f>'AI - 2'!B1044</f>
        <v>No</v>
      </c>
      <c r="R1045" s="21" t="str">
        <f>'AI  - 3'!B1044</f>
        <v>No</v>
      </c>
      <c r="S1045" s="10">
        <f t="shared" si="4"/>
        <v>0</v>
      </c>
      <c r="T1045" s="22" t="str">
        <f t="shared" si="5"/>
        <v>No</v>
      </c>
      <c r="U1045" s="23"/>
      <c r="V1045" s="10"/>
      <c r="W1045" s="7"/>
      <c r="X1045" s="24"/>
      <c r="Y1045" s="25"/>
      <c r="Z1045" s="27"/>
      <c r="AA1045" s="27"/>
      <c r="AB1045" s="28"/>
      <c r="AC1045" s="27"/>
      <c r="AD1045" s="27"/>
      <c r="AE1045" s="27"/>
      <c r="AF1045" s="28"/>
      <c r="AG1045" s="27"/>
    </row>
    <row r="1046" ht="15.75" hidden="1" customHeight="1">
      <c r="A1046" s="16"/>
      <c r="B1046" s="12">
        <v>923.0</v>
      </c>
      <c r="C1046" s="7" t="s">
        <v>2099</v>
      </c>
      <c r="D1046" s="7" t="s">
        <v>2100</v>
      </c>
      <c r="E1046" s="26" t="s">
        <v>25</v>
      </c>
      <c r="F1046" s="18" t="str">
        <f t="shared" si="1"/>
        <v>No</v>
      </c>
      <c r="G1046" s="26" t="s">
        <v>25</v>
      </c>
      <c r="H1046" s="18" t="str">
        <f t="shared" si="2"/>
        <v>None</v>
      </c>
      <c r="K1046" s="20"/>
      <c r="L1046" s="21" t="str">
        <f>'AI - 1'!A1045</f>
        <v>No</v>
      </c>
      <c r="M1046" s="21" t="str">
        <f>'AI - 2'!A1045</f>
        <v>No</v>
      </c>
      <c r="N1046" s="21" t="str">
        <f>'AI  - 3'!A1045</f>
        <v>No</v>
      </c>
      <c r="O1046" s="10">
        <f t="shared" si="3"/>
        <v>0</v>
      </c>
      <c r="P1046" s="21" t="str">
        <f>'AI - 1'!B1045</f>
        <v>No</v>
      </c>
      <c r="Q1046" s="21" t="str">
        <f>'AI - 2'!B1045</f>
        <v>No</v>
      </c>
      <c r="R1046" s="21" t="str">
        <f>'AI  - 3'!B1045</f>
        <v>No</v>
      </c>
      <c r="S1046" s="10">
        <f t="shared" si="4"/>
        <v>0</v>
      </c>
      <c r="T1046" s="22" t="str">
        <f t="shared" si="5"/>
        <v>No</v>
      </c>
      <c r="U1046" s="23"/>
      <c r="V1046" s="10"/>
      <c r="W1046" s="7"/>
      <c r="X1046" s="24"/>
      <c r="Y1046" s="25"/>
      <c r="Z1046" s="27"/>
      <c r="AA1046" s="27"/>
      <c r="AB1046" s="28"/>
      <c r="AC1046" s="27"/>
      <c r="AD1046" s="27"/>
      <c r="AE1046" s="27"/>
      <c r="AF1046" s="28"/>
      <c r="AG1046" s="27"/>
    </row>
    <row r="1047" ht="15.75" hidden="1" customHeight="1">
      <c r="A1047" s="16"/>
      <c r="B1047" s="12">
        <v>950.0</v>
      </c>
      <c r="C1047" s="7" t="s">
        <v>2101</v>
      </c>
      <c r="D1047" s="7" t="s">
        <v>2102</v>
      </c>
      <c r="E1047" s="26" t="s">
        <v>25</v>
      </c>
      <c r="F1047" s="18" t="str">
        <f t="shared" si="1"/>
        <v>No</v>
      </c>
      <c r="G1047" s="26" t="s">
        <v>25</v>
      </c>
      <c r="H1047" s="18" t="str">
        <f t="shared" si="2"/>
        <v>None</v>
      </c>
      <c r="K1047" s="20"/>
      <c r="L1047" s="21" t="str">
        <f>'AI - 1'!A1046</f>
        <v>No</v>
      </c>
      <c r="M1047" s="21" t="str">
        <f>'AI - 2'!A1046</f>
        <v>No</v>
      </c>
      <c r="N1047" s="21" t="str">
        <f>'AI  - 3'!A1046</f>
        <v>No</v>
      </c>
      <c r="O1047" s="10">
        <f t="shared" si="3"/>
        <v>0</v>
      </c>
      <c r="P1047" s="21" t="str">
        <f>'AI - 1'!B1046</f>
        <v>No</v>
      </c>
      <c r="Q1047" s="21" t="str">
        <f>'AI - 2'!B1046</f>
        <v>No</v>
      </c>
      <c r="R1047" s="21" t="str">
        <f>'AI  - 3'!B1046</f>
        <v>No</v>
      </c>
      <c r="S1047" s="10">
        <f t="shared" si="4"/>
        <v>0</v>
      </c>
      <c r="T1047" s="22" t="str">
        <f t="shared" si="5"/>
        <v>No</v>
      </c>
      <c r="U1047" s="23"/>
      <c r="V1047" s="10"/>
      <c r="W1047" s="7"/>
      <c r="X1047" s="24"/>
      <c r="Y1047" s="25"/>
      <c r="Z1047" s="27"/>
      <c r="AA1047" s="27"/>
      <c r="AB1047" s="28"/>
      <c r="AC1047" s="27"/>
      <c r="AD1047" s="27"/>
      <c r="AE1047" s="27"/>
      <c r="AF1047" s="28"/>
      <c r="AG1047" s="27"/>
    </row>
    <row r="1048" ht="15.75" hidden="1" customHeight="1">
      <c r="A1048" s="16"/>
      <c r="B1048" s="12">
        <v>382.0</v>
      </c>
      <c r="C1048" s="7" t="s">
        <v>2103</v>
      </c>
      <c r="D1048" s="7" t="s">
        <v>2104</v>
      </c>
      <c r="E1048" s="26" t="s">
        <v>25</v>
      </c>
      <c r="F1048" s="18" t="str">
        <f t="shared" si="1"/>
        <v>No</v>
      </c>
      <c r="G1048" s="26" t="s">
        <v>25</v>
      </c>
      <c r="H1048" s="18" t="str">
        <f t="shared" si="2"/>
        <v>None</v>
      </c>
      <c r="K1048" s="20"/>
      <c r="L1048" s="21" t="str">
        <f>'AI - 1'!A1047</f>
        <v>No</v>
      </c>
      <c r="M1048" s="21" t="str">
        <f>'AI - 2'!A1047</f>
        <v>No</v>
      </c>
      <c r="N1048" s="21" t="str">
        <f>'AI  - 3'!A1047</f>
        <v>No</v>
      </c>
      <c r="O1048" s="10">
        <f t="shared" si="3"/>
        <v>0</v>
      </c>
      <c r="P1048" s="21" t="str">
        <f>'AI - 1'!B1047</f>
        <v>No</v>
      </c>
      <c r="Q1048" s="21" t="str">
        <f>'AI - 2'!B1047</f>
        <v>No</v>
      </c>
      <c r="R1048" s="21" t="str">
        <f>'AI  - 3'!B1047</f>
        <v>No</v>
      </c>
      <c r="S1048" s="10">
        <f t="shared" si="4"/>
        <v>0</v>
      </c>
      <c r="T1048" s="22" t="str">
        <f t="shared" si="5"/>
        <v>No</v>
      </c>
      <c r="U1048" s="23"/>
      <c r="V1048" s="10"/>
      <c r="W1048" s="7"/>
      <c r="X1048" s="24"/>
      <c r="Y1048" s="25"/>
      <c r="Z1048" s="27"/>
      <c r="AA1048" s="27"/>
      <c r="AB1048" s="28"/>
      <c r="AC1048" s="27"/>
      <c r="AD1048" s="27"/>
      <c r="AE1048" s="27"/>
      <c r="AF1048" s="28"/>
      <c r="AG1048" s="27"/>
    </row>
    <row r="1049" ht="15.75" hidden="1" customHeight="1">
      <c r="A1049" s="16"/>
      <c r="B1049" s="12">
        <v>765.0</v>
      </c>
      <c r="C1049" s="7" t="s">
        <v>2105</v>
      </c>
      <c r="D1049" s="7" t="s">
        <v>2106</v>
      </c>
      <c r="E1049" s="26" t="s">
        <v>25</v>
      </c>
      <c r="F1049" s="18" t="str">
        <f t="shared" si="1"/>
        <v>No</v>
      </c>
      <c r="G1049" s="26" t="s">
        <v>25</v>
      </c>
      <c r="H1049" s="18" t="str">
        <f t="shared" si="2"/>
        <v>None</v>
      </c>
      <c r="K1049" s="20"/>
      <c r="L1049" s="21" t="str">
        <f>'AI - 1'!A1048</f>
        <v>No</v>
      </c>
      <c r="M1049" s="21" t="str">
        <f>'AI - 2'!A1048</f>
        <v>No</v>
      </c>
      <c r="N1049" s="21" t="str">
        <f>'AI  - 3'!A1048</f>
        <v>No</v>
      </c>
      <c r="O1049" s="10">
        <f t="shared" si="3"/>
        <v>0</v>
      </c>
      <c r="P1049" s="21" t="str">
        <f>'AI - 1'!B1048</f>
        <v>No</v>
      </c>
      <c r="Q1049" s="21" t="str">
        <f>'AI - 2'!B1048</f>
        <v>No</v>
      </c>
      <c r="R1049" s="21" t="str">
        <f>'AI  - 3'!B1048</f>
        <v>No</v>
      </c>
      <c r="S1049" s="10">
        <f t="shared" si="4"/>
        <v>0</v>
      </c>
      <c r="T1049" s="22" t="str">
        <f t="shared" si="5"/>
        <v>No</v>
      </c>
      <c r="U1049" s="23"/>
      <c r="V1049" s="10"/>
      <c r="W1049" s="7"/>
      <c r="X1049" s="24"/>
      <c r="Y1049" s="25"/>
      <c r="Z1049" s="27"/>
      <c r="AA1049" s="27"/>
      <c r="AB1049" s="28"/>
      <c r="AC1049" s="27"/>
      <c r="AD1049" s="27"/>
      <c r="AE1049" s="27"/>
      <c r="AF1049" s="28"/>
      <c r="AG1049" s="27"/>
    </row>
    <row r="1050" ht="15.75" hidden="1" customHeight="1">
      <c r="A1050" s="16"/>
      <c r="B1050" s="12">
        <v>707.0</v>
      </c>
      <c r="C1050" s="7" t="s">
        <v>2107</v>
      </c>
      <c r="D1050" s="7" t="s">
        <v>2108</v>
      </c>
      <c r="E1050" s="26" t="s">
        <v>25</v>
      </c>
      <c r="F1050" s="18" t="str">
        <f t="shared" si="1"/>
        <v>No</v>
      </c>
      <c r="G1050" s="26" t="s">
        <v>25</v>
      </c>
      <c r="H1050" s="18" t="str">
        <f t="shared" si="2"/>
        <v>None</v>
      </c>
      <c r="K1050" s="20"/>
      <c r="L1050" s="21" t="str">
        <f>'AI - 1'!A1049</f>
        <v>No</v>
      </c>
      <c r="M1050" s="21" t="str">
        <f>'AI - 2'!A1049</f>
        <v>No</v>
      </c>
      <c r="N1050" s="21" t="str">
        <f>'AI  - 3'!A1049</f>
        <v>No</v>
      </c>
      <c r="O1050" s="10">
        <f t="shared" si="3"/>
        <v>0</v>
      </c>
      <c r="P1050" s="21" t="str">
        <f>'AI - 1'!B1049</f>
        <v>No</v>
      </c>
      <c r="Q1050" s="21" t="str">
        <f>'AI - 2'!B1049</f>
        <v>No</v>
      </c>
      <c r="R1050" s="21" t="str">
        <f>'AI  - 3'!B1049</f>
        <v>No</v>
      </c>
      <c r="S1050" s="10">
        <f t="shared" si="4"/>
        <v>0</v>
      </c>
      <c r="T1050" s="22" t="str">
        <f t="shared" si="5"/>
        <v>No</v>
      </c>
      <c r="U1050" s="23"/>
      <c r="V1050" s="10"/>
      <c r="W1050" s="7"/>
      <c r="X1050" s="24"/>
      <c r="Y1050" s="25"/>
      <c r="Z1050" s="27"/>
      <c r="AA1050" s="27"/>
      <c r="AB1050" s="28"/>
      <c r="AC1050" s="27"/>
      <c r="AD1050" s="27"/>
      <c r="AE1050" s="27"/>
      <c r="AF1050" s="28"/>
      <c r="AG1050" s="27"/>
    </row>
    <row r="1051" ht="15.75" hidden="1" customHeight="1">
      <c r="A1051" s="16"/>
      <c r="B1051" s="12">
        <v>960.0</v>
      </c>
      <c r="C1051" s="7" t="s">
        <v>296</v>
      </c>
      <c r="D1051" s="7" t="s">
        <v>2109</v>
      </c>
      <c r="E1051" s="17" t="s">
        <v>21</v>
      </c>
      <c r="F1051" s="18" t="str">
        <f t="shared" si="1"/>
        <v>Yes</v>
      </c>
      <c r="G1051" s="17" t="s">
        <v>21</v>
      </c>
      <c r="H1051" s="18" t="str">
        <f t="shared" si="2"/>
        <v>None</v>
      </c>
      <c r="K1051" s="20"/>
      <c r="L1051" s="21" t="str">
        <f>'AI - 1'!A1050</f>
        <v>Yes</v>
      </c>
      <c r="M1051" s="21" t="str">
        <f>'AI - 2'!A1050</f>
        <v>Yes</v>
      </c>
      <c r="N1051" s="21" t="str">
        <f>'AI  - 3'!A1050</f>
        <v>Yes</v>
      </c>
      <c r="O1051" s="10">
        <f t="shared" si="3"/>
        <v>3</v>
      </c>
      <c r="P1051" s="21" t="str">
        <f>'AI - 1'!B1050</f>
        <v>Yes</v>
      </c>
      <c r="Q1051" s="21" t="str">
        <f>'AI - 2'!B1050</f>
        <v>Yes</v>
      </c>
      <c r="R1051" s="21" t="str">
        <f>'AI  - 3'!B1050</f>
        <v>Yes</v>
      </c>
      <c r="S1051" s="10">
        <f t="shared" si="4"/>
        <v>3</v>
      </c>
      <c r="T1051" s="22" t="str">
        <f t="shared" si="5"/>
        <v>Yes</v>
      </c>
      <c r="U1051" s="23"/>
      <c r="V1051" s="10"/>
      <c r="W1051" s="7"/>
      <c r="X1051" s="24"/>
      <c r="Y1051" s="25"/>
      <c r="Z1051" s="27"/>
      <c r="AA1051" s="27"/>
      <c r="AB1051" s="28"/>
      <c r="AC1051" s="27"/>
      <c r="AD1051" s="27"/>
      <c r="AE1051" s="27"/>
      <c r="AF1051" s="28"/>
      <c r="AG1051" s="27"/>
    </row>
    <row r="1052" ht="15.75" hidden="1" customHeight="1">
      <c r="A1052" s="16"/>
      <c r="B1052" s="12">
        <v>180.0</v>
      </c>
      <c r="C1052" s="7" t="s">
        <v>2110</v>
      </c>
      <c r="D1052" s="7" t="s">
        <v>2111</v>
      </c>
      <c r="E1052" s="26" t="s">
        <v>25</v>
      </c>
      <c r="F1052" s="18" t="str">
        <f t="shared" si="1"/>
        <v>No</v>
      </c>
      <c r="G1052" s="26" t="s">
        <v>25</v>
      </c>
      <c r="H1052" s="18" t="str">
        <f t="shared" si="2"/>
        <v>None</v>
      </c>
      <c r="K1052" s="20"/>
      <c r="L1052" s="21" t="str">
        <f>'AI - 1'!A1051</f>
        <v>No</v>
      </c>
      <c r="M1052" s="21" t="str">
        <f>'AI - 2'!A1051</f>
        <v>No</v>
      </c>
      <c r="N1052" s="21" t="str">
        <f>'AI  - 3'!A1051</f>
        <v>No</v>
      </c>
      <c r="O1052" s="10">
        <f t="shared" si="3"/>
        <v>0</v>
      </c>
      <c r="P1052" s="21" t="str">
        <f>'AI - 1'!B1051</f>
        <v>No</v>
      </c>
      <c r="Q1052" s="21" t="str">
        <f>'AI - 2'!B1051</f>
        <v>No</v>
      </c>
      <c r="R1052" s="21" t="str">
        <f>'AI  - 3'!B1051</f>
        <v>No</v>
      </c>
      <c r="S1052" s="10">
        <f t="shared" si="4"/>
        <v>0</v>
      </c>
      <c r="T1052" s="22" t="str">
        <f t="shared" si="5"/>
        <v>No</v>
      </c>
      <c r="U1052" s="23"/>
      <c r="V1052" s="10"/>
      <c r="W1052" s="7"/>
      <c r="X1052" s="24"/>
      <c r="Y1052" s="25"/>
      <c r="Z1052" s="27"/>
      <c r="AA1052" s="27"/>
      <c r="AB1052" s="28"/>
      <c r="AC1052" s="27"/>
      <c r="AD1052" s="27"/>
      <c r="AE1052" s="27"/>
      <c r="AF1052" s="28"/>
      <c r="AG1052" s="27"/>
    </row>
    <row r="1053" ht="15.75" hidden="1" customHeight="1">
      <c r="A1053" s="16"/>
      <c r="B1053" s="12">
        <v>309.0</v>
      </c>
      <c r="C1053" s="7" t="s">
        <v>2112</v>
      </c>
      <c r="D1053" s="7" t="s">
        <v>2113</v>
      </c>
      <c r="E1053" s="26" t="s">
        <v>25</v>
      </c>
      <c r="F1053" s="18" t="str">
        <f t="shared" si="1"/>
        <v>No</v>
      </c>
      <c r="G1053" s="26" t="s">
        <v>25</v>
      </c>
      <c r="H1053" s="18" t="str">
        <f t="shared" si="2"/>
        <v>None</v>
      </c>
      <c r="K1053" s="20"/>
      <c r="L1053" s="21" t="str">
        <f>'AI - 1'!A1052</f>
        <v>No</v>
      </c>
      <c r="M1053" s="21" t="str">
        <f>'AI - 2'!A1052</f>
        <v>No</v>
      </c>
      <c r="N1053" s="21" t="str">
        <f>'AI  - 3'!A1052</f>
        <v>No</v>
      </c>
      <c r="O1053" s="10">
        <f t="shared" si="3"/>
        <v>0</v>
      </c>
      <c r="P1053" s="21" t="str">
        <f>'AI - 1'!B1052</f>
        <v>No</v>
      </c>
      <c r="Q1053" s="21" t="str">
        <f>'AI - 2'!B1052</f>
        <v>No</v>
      </c>
      <c r="R1053" s="21" t="str">
        <f>'AI  - 3'!B1052</f>
        <v>No</v>
      </c>
      <c r="S1053" s="10">
        <f t="shared" si="4"/>
        <v>0</v>
      </c>
      <c r="T1053" s="22" t="str">
        <f t="shared" si="5"/>
        <v>No</v>
      </c>
      <c r="U1053" s="23"/>
      <c r="V1053" s="10"/>
      <c r="W1053" s="7"/>
      <c r="X1053" s="24"/>
      <c r="Y1053" s="25"/>
      <c r="Z1053" s="27"/>
      <c r="AA1053" s="27"/>
      <c r="AB1053" s="28"/>
      <c r="AC1053" s="27"/>
      <c r="AD1053" s="27"/>
      <c r="AE1053" s="27"/>
      <c r="AF1053" s="28"/>
      <c r="AG1053" s="27"/>
    </row>
    <row r="1054" ht="15.75" hidden="1" customHeight="1">
      <c r="A1054" s="16"/>
      <c r="B1054" s="12">
        <v>1012.0</v>
      </c>
      <c r="C1054" s="7" t="s">
        <v>2114</v>
      </c>
      <c r="D1054" s="7" t="s">
        <v>2115</v>
      </c>
      <c r="E1054" s="26" t="s">
        <v>25</v>
      </c>
      <c r="F1054" s="18" t="str">
        <f t="shared" si="1"/>
        <v>No</v>
      </c>
      <c r="G1054" s="26" t="s">
        <v>25</v>
      </c>
      <c r="H1054" s="18" t="str">
        <f t="shared" si="2"/>
        <v>None</v>
      </c>
      <c r="K1054" s="20"/>
      <c r="L1054" s="21" t="str">
        <f>'AI - 1'!A1053</f>
        <v>No</v>
      </c>
      <c r="M1054" s="21" t="str">
        <f>'AI - 2'!A1053</f>
        <v>No</v>
      </c>
      <c r="N1054" s="21" t="str">
        <f>'AI  - 3'!A1053</f>
        <v>No</v>
      </c>
      <c r="O1054" s="10">
        <f t="shared" si="3"/>
        <v>0</v>
      </c>
      <c r="P1054" s="21" t="str">
        <f>'AI - 1'!B1053</f>
        <v>No</v>
      </c>
      <c r="Q1054" s="21" t="str">
        <f>'AI - 2'!B1053</f>
        <v>No</v>
      </c>
      <c r="R1054" s="21" t="str">
        <f>'AI  - 3'!B1053</f>
        <v>No</v>
      </c>
      <c r="S1054" s="10">
        <f t="shared" si="4"/>
        <v>0</v>
      </c>
      <c r="T1054" s="22" t="str">
        <f t="shared" si="5"/>
        <v>No</v>
      </c>
      <c r="U1054" s="23"/>
      <c r="V1054" s="10"/>
      <c r="W1054" s="7"/>
      <c r="X1054" s="24"/>
      <c r="Y1054" s="25"/>
      <c r="Z1054" s="27"/>
      <c r="AA1054" s="27"/>
      <c r="AB1054" s="28"/>
      <c r="AC1054" s="27"/>
      <c r="AD1054" s="27"/>
      <c r="AE1054" s="27"/>
      <c r="AF1054" s="28"/>
      <c r="AG1054" s="27"/>
    </row>
    <row r="1055" ht="15.75" hidden="1" customHeight="1">
      <c r="A1055" s="16"/>
      <c r="B1055" s="12">
        <v>972.0</v>
      </c>
      <c r="C1055" s="7" t="s">
        <v>2116</v>
      </c>
      <c r="D1055" s="7" t="s">
        <v>2117</v>
      </c>
      <c r="E1055" s="26" t="s">
        <v>25</v>
      </c>
      <c r="F1055" s="18" t="str">
        <f t="shared" si="1"/>
        <v>No</v>
      </c>
      <c r="G1055" s="26" t="s">
        <v>25</v>
      </c>
      <c r="H1055" s="18" t="str">
        <f t="shared" si="2"/>
        <v>None</v>
      </c>
      <c r="K1055" s="20"/>
      <c r="L1055" s="21" t="str">
        <f>'AI - 1'!A1054</f>
        <v>No</v>
      </c>
      <c r="M1055" s="21" t="str">
        <f>'AI - 2'!A1054</f>
        <v>No</v>
      </c>
      <c r="N1055" s="21" t="str">
        <f>'AI  - 3'!A1054</f>
        <v>No</v>
      </c>
      <c r="O1055" s="10">
        <f t="shared" si="3"/>
        <v>0</v>
      </c>
      <c r="P1055" s="21" t="str">
        <f>'AI - 1'!B1054</f>
        <v>No</v>
      </c>
      <c r="Q1055" s="21" t="str">
        <f>'AI - 2'!B1054</f>
        <v>No</v>
      </c>
      <c r="R1055" s="21" t="str">
        <f>'AI  - 3'!B1054</f>
        <v>No</v>
      </c>
      <c r="S1055" s="10">
        <f t="shared" si="4"/>
        <v>0</v>
      </c>
      <c r="T1055" s="22" t="str">
        <f t="shared" si="5"/>
        <v>No</v>
      </c>
      <c r="U1055" s="23"/>
      <c r="V1055" s="10"/>
      <c r="W1055" s="7"/>
      <c r="X1055" s="24"/>
      <c r="Y1055" s="25"/>
      <c r="Z1055" s="7"/>
      <c r="AA1055" s="7"/>
      <c r="AB1055" s="24"/>
      <c r="AC1055" s="25"/>
      <c r="AD1055" s="7"/>
      <c r="AE1055" s="7"/>
      <c r="AF1055" s="24"/>
      <c r="AG1055" s="25"/>
    </row>
    <row r="1056" ht="15.75" hidden="1" customHeight="1">
      <c r="A1056" s="16"/>
      <c r="B1056" s="12">
        <v>644.0</v>
      </c>
      <c r="C1056" s="7" t="s">
        <v>2118</v>
      </c>
      <c r="D1056" s="7" t="s">
        <v>2119</v>
      </c>
      <c r="E1056" s="26" t="s">
        <v>25</v>
      </c>
      <c r="F1056" s="18" t="str">
        <f t="shared" si="1"/>
        <v>No</v>
      </c>
      <c r="G1056" s="26" t="s">
        <v>25</v>
      </c>
      <c r="H1056" s="18" t="str">
        <f t="shared" si="2"/>
        <v>None</v>
      </c>
      <c r="K1056" s="20"/>
      <c r="L1056" s="21" t="str">
        <f>'AI - 1'!A1055</f>
        <v>No</v>
      </c>
      <c r="M1056" s="21" t="str">
        <f>'AI - 2'!A1055</f>
        <v>No</v>
      </c>
      <c r="N1056" s="21" t="str">
        <f>'AI  - 3'!A1055</f>
        <v>No</v>
      </c>
      <c r="O1056" s="10">
        <f t="shared" si="3"/>
        <v>0</v>
      </c>
      <c r="P1056" s="21" t="str">
        <f>'AI - 1'!B1055</f>
        <v>No</v>
      </c>
      <c r="Q1056" s="21" t="str">
        <f>'AI - 2'!B1055</f>
        <v>No</v>
      </c>
      <c r="R1056" s="21" t="str">
        <f>'AI  - 3'!B1055</f>
        <v>No</v>
      </c>
      <c r="S1056" s="10">
        <f t="shared" si="4"/>
        <v>0</v>
      </c>
      <c r="T1056" s="22" t="str">
        <f t="shared" si="5"/>
        <v>No</v>
      </c>
      <c r="U1056" s="23"/>
      <c r="V1056" s="10"/>
      <c r="W1056" s="7"/>
      <c r="X1056" s="24"/>
      <c r="Y1056" s="25"/>
      <c r="Z1056" s="27"/>
      <c r="AA1056" s="27"/>
      <c r="AB1056" s="28"/>
      <c r="AC1056" s="27"/>
      <c r="AD1056" s="27"/>
      <c r="AE1056" s="27"/>
      <c r="AF1056" s="28"/>
      <c r="AG1056" s="27"/>
    </row>
    <row r="1057" ht="15.75" hidden="1" customHeight="1">
      <c r="A1057" s="16"/>
      <c r="B1057" s="12">
        <v>501.0</v>
      </c>
      <c r="C1057" s="7" t="s">
        <v>2120</v>
      </c>
      <c r="D1057" s="7" t="s">
        <v>2121</v>
      </c>
      <c r="E1057" s="26" t="s">
        <v>25</v>
      </c>
      <c r="F1057" s="18" t="str">
        <f t="shared" si="1"/>
        <v>No</v>
      </c>
      <c r="G1057" s="26" t="s">
        <v>25</v>
      </c>
      <c r="H1057" s="18" t="str">
        <f t="shared" si="2"/>
        <v>None</v>
      </c>
      <c r="K1057" s="20"/>
      <c r="L1057" s="21" t="str">
        <f>'AI - 1'!A1056</f>
        <v>No</v>
      </c>
      <c r="M1057" s="21" t="str">
        <f>'AI - 2'!A1056</f>
        <v>No</v>
      </c>
      <c r="N1057" s="21" t="str">
        <f>'AI  - 3'!A1056</f>
        <v>No</v>
      </c>
      <c r="O1057" s="10">
        <f t="shared" si="3"/>
        <v>0</v>
      </c>
      <c r="P1057" s="21" t="str">
        <f>'AI - 1'!B1056</f>
        <v>No</v>
      </c>
      <c r="Q1057" s="21" t="str">
        <f>'AI - 2'!B1056</f>
        <v>No</v>
      </c>
      <c r="R1057" s="21" t="str">
        <f>'AI  - 3'!B1056</f>
        <v>No</v>
      </c>
      <c r="S1057" s="10">
        <f t="shared" si="4"/>
        <v>0</v>
      </c>
      <c r="T1057" s="22" t="str">
        <f t="shared" si="5"/>
        <v>No</v>
      </c>
      <c r="U1057" s="23"/>
      <c r="V1057" s="10"/>
      <c r="W1057" s="7"/>
      <c r="X1057" s="24"/>
      <c r="Y1057" s="25"/>
      <c r="Z1057" s="27"/>
      <c r="AA1057" s="27"/>
      <c r="AB1057" s="28"/>
      <c r="AC1057" s="27"/>
      <c r="AD1057" s="27"/>
      <c r="AE1057" s="27"/>
      <c r="AF1057" s="28"/>
      <c r="AG1057" s="27"/>
    </row>
    <row r="1058" ht="15.75" hidden="1" customHeight="1">
      <c r="A1058" s="16"/>
      <c r="B1058" s="12">
        <v>565.0</v>
      </c>
      <c r="C1058" s="7" t="s">
        <v>2122</v>
      </c>
      <c r="D1058" s="7" t="s">
        <v>2123</v>
      </c>
      <c r="E1058" s="26" t="s">
        <v>25</v>
      </c>
      <c r="F1058" s="18" t="str">
        <f t="shared" si="1"/>
        <v>No</v>
      </c>
      <c r="G1058" s="26" t="s">
        <v>25</v>
      </c>
      <c r="H1058" s="18" t="str">
        <f t="shared" si="2"/>
        <v>None</v>
      </c>
      <c r="K1058" s="20"/>
      <c r="L1058" s="21" t="str">
        <f>'AI - 1'!A1057</f>
        <v>No</v>
      </c>
      <c r="M1058" s="21" t="str">
        <f>'AI - 2'!A1057</f>
        <v>No</v>
      </c>
      <c r="N1058" s="21" t="str">
        <f>'AI  - 3'!A1057</f>
        <v>No</v>
      </c>
      <c r="O1058" s="10">
        <f t="shared" si="3"/>
        <v>0</v>
      </c>
      <c r="P1058" s="21" t="str">
        <f>'AI - 1'!B1057</f>
        <v>No</v>
      </c>
      <c r="Q1058" s="21" t="str">
        <f>'AI - 2'!B1057</f>
        <v>No</v>
      </c>
      <c r="R1058" s="21" t="str">
        <f>'AI  - 3'!B1057</f>
        <v>No</v>
      </c>
      <c r="S1058" s="10">
        <f t="shared" si="4"/>
        <v>0</v>
      </c>
      <c r="T1058" s="22" t="str">
        <f t="shared" si="5"/>
        <v>No</v>
      </c>
      <c r="U1058" s="23"/>
      <c r="V1058" s="10"/>
      <c r="W1058" s="7"/>
      <c r="X1058" s="24"/>
      <c r="Y1058" s="25"/>
      <c r="Z1058" s="27"/>
      <c r="AA1058" s="27"/>
      <c r="AB1058" s="28"/>
      <c r="AC1058" s="27"/>
      <c r="AD1058" s="27"/>
      <c r="AE1058" s="27"/>
      <c r="AF1058" s="28"/>
      <c r="AG1058" s="27"/>
    </row>
    <row r="1059" ht="15.75" hidden="1" customHeight="1">
      <c r="A1059" s="16"/>
      <c r="B1059" s="12">
        <v>239.0</v>
      </c>
      <c r="C1059" s="7" t="s">
        <v>2124</v>
      </c>
      <c r="D1059" s="7" t="s">
        <v>2125</v>
      </c>
      <c r="E1059" s="26" t="s">
        <v>25</v>
      </c>
      <c r="F1059" s="18" t="str">
        <f t="shared" si="1"/>
        <v>No</v>
      </c>
      <c r="G1059" s="26" t="s">
        <v>25</v>
      </c>
      <c r="H1059" s="18" t="str">
        <f t="shared" si="2"/>
        <v>None</v>
      </c>
      <c r="K1059" s="20"/>
      <c r="L1059" s="21" t="str">
        <f>'AI - 1'!A1058</f>
        <v>No</v>
      </c>
      <c r="M1059" s="21" t="str">
        <f>'AI - 2'!A1058</f>
        <v>No</v>
      </c>
      <c r="N1059" s="21" t="str">
        <f>'AI  - 3'!A1058</f>
        <v>No</v>
      </c>
      <c r="O1059" s="10">
        <f t="shared" si="3"/>
        <v>0</v>
      </c>
      <c r="P1059" s="21" t="str">
        <f>'AI - 1'!B1058</f>
        <v>No</v>
      </c>
      <c r="Q1059" s="21" t="str">
        <f>'AI - 2'!B1058</f>
        <v>No</v>
      </c>
      <c r="R1059" s="21" t="str">
        <f>'AI  - 3'!B1058</f>
        <v>No</v>
      </c>
      <c r="S1059" s="10">
        <f t="shared" si="4"/>
        <v>0</v>
      </c>
      <c r="T1059" s="22" t="str">
        <f t="shared" si="5"/>
        <v>No</v>
      </c>
      <c r="U1059" s="23"/>
      <c r="V1059" s="10"/>
      <c r="W1059" s="7"/>
      <c r="X1059" s="24"/>
      <c r="Y1059" s="25"/>
      <c r="Z1059" s="27"/>
      <c r="AA1059" s="27"/>
      <c r="AB1059" s="28"/>
      <c r="AC1059" s="27"/>
      <c r="AD1059" s="27"/>
      <c r="AE1059" s="27"/>
      <c r="AF1059" s="28"/>
      <c r="AG1059" s="27"/>
    </row>
    <row r="1060" ht="15.75" hidden="1" customHeight="1">
      <c r="A1060" s="16"/>
      <c r="B1060" s="12">
        <v>442.0</v>
      </c>
      <c r="C1060" s="7" t="s">
        <v>2126</v>
      </c>
      <c r="D1060" s="7" t="s">
        <v>2127</v>
      </c>
      <c r="E1060" s="26" t="s">
        <v>25</v>
      </c>
      <c r="F1060" s="18" t="str">
        <f t="shared" si="1"/>
        <v>No</v>
      </c>
      <c r="G1060" s="26" t="s">
        <v>25</v>
      </c>
      <c r="H1060" s="18" t="str">
        <f t="shared" si="2"/>
        <v>None</v>
      </c>
      <c r="K1060" s="20"/>
      <c r="L1060" s="21" t="str">
        <f>'AI - 1'!A1059</f>
        <v>No</v>
      </c>
      <c r="M1060" s="21" t="str">
        <f>'AI - 2'!A1059</f>
        <v>No</v>
      </c>
      <c r="N1060" s="21" t="str">
        <f>'AI  - 3'!A1059</f>
        <v>No</v>
      </c>
      <c r="O1060" s="10">
        <f t="shared" si="3"/>
        <v>0</v>
      </c>
      <c r="P1060" s="21" t="str">
        <f>'AI - 1'!B1059</f>
        <v>No</v>
      </c>
      <c r="Q1060" s="21" t="str">
        <f>'AI - 2'!B1059</f>
        <v>No</v>
      </c>
      <c r="R1060" s="21" t="str">
        <f>'AI  - 3'!B1059</f>
        <v>No</v>
      </c>
      <c r="S1060" s="10">
        <f t="shared" si="4"/>
        <v>0</v>
      </c>
      <c r="T1060" s="22" t="str">
        <f t="shared" si="5"/>
        <v>No</v>
      </c>
      <c r="U1060" s="23"/>
      <c r="V1060" s="10"/>
      <c r="W1060" s="7"/>
      <c r="X1060" s="24"/>
      <c r="Y1060" s="25"/>
      <c r="Z1060" s="27"/>
      <c r="AA1060" s="27"/>
      <c r="AB1060" s="28"/>
      <c r="AC1060" s="27"/>
      <c r="AD1060" s="27"/>
      <c r="AE1060" s="27"/>
      <c r="AF1060" s="28"/>
      <c r="AG1060" s="27"/>
    </row>
    <row r="1061" ht="15.75" hidden="1" customHeight="1">
      <c r="A1061" s="16"/>
      <c r="B1061" s="12">
        <v>873.0</v>
      </c>
      <c r="C1061" s="7" t="s">
        <v>2128</v>
      </c>
      <c r="D1061" s="7" t="s">
        <v>2129</v>
      </c>
      <c r="E1061" s="26" t="s">
        <v>25</v>
      </c>
      <c r="F1061" s="18" t="str">
        <f t="shared" si="1"/>
        <v>No</v>
      </c>
      <c r="G1061" s="26" t="s">
        <v>25</v>
      </c>
      <c r="H1061" s="18" t="str">
        <f t="shared" si="2"/>
        <v>None</v>
      </c>
      <c r="K1061" s="20"/>
      <c r="L1061" s="21" t="str">
        <f>'AI - 1'!A1060</f>
        <v>No</v>
      </c>
      <c r="M1061" s="21" t="str">
        <f>'AI - 2'!A1060</f>
        <v>No</v>
      </c>
      <c r="N1061" s="21" t="str">
        <f>'AI  - 3'!A1060</f>
        <v>No</v>
      </c>
      <c r="O1061" s="10">
        <f t="shared" si="3"/>
        <v>0</v>
      </c>
      <c r="P1061" s="21" t="str">
        <f>'AI - 1'!B1060</f>
        <v>No</v>
      </c>
      <c r="Q1061" s="21" t="str">
        <f>'AI - 2'!B1060</f>
        <v>No</v>
      </c>
      <c r="R1061" s="21" t="str">
        <f>'AI  - 3'!B1060</f>
        <v>No</v>
      </c>
      <c r="S1061" s="10">
        <f t="shared" si="4"/>
        <v>0</v>
      </c>
      <c r="T1061" s="22" t="str">
        <f t="shared" si="5"/>
        <v>No</v>
      </c>
      <c r="U1061" s="23"/>
      <c r="V1061" s="10"/>
      <c r="W1061" s="7"/>
      <c r="X1061" s="24"/>
      <c r="Y1061" s="25"/>
      <c r="Z1061" s="27"/>
      <c r="AA1061" s="27"/>
      <c r="AB1061" s="28"/>
      <c r="AC1061" s="27"/>
      <c r="AD1061" s="27"/>
      <c r="AE1061" s="27"/>
      <c r="AF1061" s="28"/>
      <c r="AG1061" s="27"/>
    </row>
    <row r="1062" ht="15.75" customHeight="1">
      <c r="A1062" s="16"/>
      <c r="B1062" s="12">
        <v>16.0</v>
      </c>
      <c r="C1062" s="18" t="s">
        <v>2130</v>
      </c>
      <c r="D1062" s="18" t="s">
        <v>2131</v>
      </c>
      <c r="E1062" s="30" t="s">
        <v>25</v>
      </c>
      <c r="F1062" s="18" t="str">
        <f t="shared" si="1"/>
        <v>Yes</v>
      </c>
      <c r="G1062" s="30" t="s">
        <v>25</v>
      </c>
      <c r="H1062" s="18" t="str">
        <f t="shared" si="2"/>
        <v>AI Error</v>
      </c>
      <c r="K1062" s="20"/>
      <c r="L1062" s="21" t="str">
        <f>'AI - 1'!A1061</f>
        <v>Yes</v>
      </c>
      <c r="M1062" s="21" t="str">
        <f>'AI - 2'!A1061</f>
        <v>Yes</v>
      </c>
      <c r="N1062" s="21" t="str">
        <f>'AI  - 3'!A1061</f>
        <v>Yes</v>
      </c>
      <c r="O1062" s="10">
        <f t="shared" si="3"/>
        <v>3</v>
      </c>
      <c r="P1062" s="21" t="str">
        <f>'AI - 1'!B1061</f>
        <v>Yes</v>
      </c>
      <c r="Q1062" s="21" t="str">
        <f>'AI - 2'!B1061</f>
        <v>Yes</v>
      </c>
      <c r="R1062" s="21" t="str">
        <f>'AI  - 3'!B1061</f>
        <v>Yes</v>
      </c>
      <c r="S1062" s="10">
        <f t="shared" si="4"/>
        <v>3</v>
      </c>
      <c r="T1062" s="22" t="str">
        <f t="shared" si="5"/>
        <v>Yes</v>
      </c>
      <c r="U1062" s="23"/>
      <c r="V1062" s="10"/>
      <c r="W1062" s="7"/>
      <c r="X1062" s="24"/>
      <c r="Y1062" s="25"/>
      <c r="Z1062" s="27"/>
      <c r="AA1062" s="27"/>
      <c r="AB1062" s="28"/>
      <c r="AC1062" s="27"/>
      <c r="AD1062" s="27"/>
      <c r="AE1062" s="27"/>
      <c r="AF1062" s="28"/>
      <c r="AG1062" s="27"/>
    </row>
    <row r="1063" ht="15.75" hidden="1" customHeight="1">
      <c r="A1063" s="16"/>
      <c r="B1063" s="12">
        <v>170.0</v>
      </c>
      <c r="C1063" s="7" t="s">
        <v>2132</v>
      </c>
      <c r="D1063" s="7" t="s">
        <v>2133</v>
      </c>
      <c r="E1063" s="26" t="s">
        <v>25</v>
      </c>
      <c r="F1063" s="18" t="str">
        <f t="shared" si="1"/>
        <v>No</v>
      </c>
      <c r="G1063" s="26" t="s">
        <v>25</v>
      </c>
      <c r="H1063" s="18" t="str">
        <f t="shared" si="2"/>
        <v>None</v>
      </c>
      <c r="K1063" s="20"/>
      <c r="L1063" s="21" t="str">
        <f>'AI - 1'!A1062</f>
        <v>No</v>
      </c>
      <c r="M1063" s="21" t="str">
        <f>'AI - 2'!A1062</f>
        <v>No</v>
      </c>
      <c r="N1063" s="21" t="str">
        <f>'AI  - 3'!A1062</f>
        <v>No</v>
      </c>
      <c r="O1063" s="10">
        <f t="shared" si="3"/>
        <v>0</v>
      </c>
      <c r="P1063" s="21" t="str">
        <f>'AI - 1'!B1062</f>
        <v>No</v>
      </c>
      <c r="Q1063" s="21" t="str">
        <f>'AI - 2'!B1062</f>
        <v>No</v>
      </c>
      <c r="R1063" s="21" t="str">
        <f>'AI  - 3'!B1062</f>
        <v>No</v>
      </c>
      <c r="S1063" s="10">
        <f t="shared" si="4"/>
        <v>0</v>
      </c>
      <c r="T1063" s="22" t="str">
        <f t="shared" si="5"/>
        <v>No</v>
      </c>
      <c r="U1063" s="23"/>
      <c r="V1063" s="10"/>
      <c r="W1063" s="7"/>
      <c r="X1063" s="24"/>
      <c r="Y1063" s="25"/>
      <c r="Z1063" s="27"/>
      <c r="AA1063" s="27"/>
      <c r="AB1063" s="28"/>
      <c r="AC1063" s="27"/>
      <c r="AD1063" s="27"/>
      <c r="AE1063" s="27"/>
      <c r="AF1063" s="28"/>
      <c r="AG1063" s="27"/>
    </row>
    <row r="1064" ht="15.75" hidden="1" customHeight="1">
      <c r="A1064" s="16"/>
      <c r="B1064" s="12">
        <v>542.0</v>
      </c>
      <c r="C1064" s="7" t="s">
        <v>2134</v>
      </c>
      <c r="D1064" s="7" t="s">
        <v>2135</v>
      </c>
      <c r="E1064" s="26" t="s">
        <v>25</v>
      </c>
      <c r="F1064" s="18" t="str">
        <f t="shared" si="1"/>
        <v>No</v>
      </c>
      <c r="G1064" s="26" t="s">
        <v>25</v>
      </c>
      <c r="H1064" s="18" t="str">
        <f t="shared" si="2"/>
        <v>None</v>
      </c>
      <c r="K1064" s="20"/>
      <c r="L1064" s="21" t="str">
        <f>'AI - 1'!A1063</f>
        <v>No</v>
      </c>
      <c r="M1064" s="21" t="str">
        <f>'AI - 2'!A1063</f>
        <v>No</v>
      </c>
      <c r="N1064" s="21" t="str">
        <f>'AI  - 3'!A1063</f>
        <v>No</v>
      </c>
      <c r="O1064" s="10">
        <f t="shared" si="3"/>
        <v>0</v>
      </c>
      <c r="P1064" s="21" t="str">
        <f>'AI - 1'!B1063</f>
        <v>No</v>
      </c>
      <c r="Q1064" s="21" t="str">
        <f>'AI - 2'!B1063</f>
        <v>No</v>
      </c>
      <c r="R1064" s="21" t="str">
        <f>'AI  - 3'!B1063</f>
        <v>No</v>
      </c>
      <c r="S1064" s="10">
        <f t="shared" si="4"/>
        <v>0</v>
      </c>
      <c r="T1064" s="22" t="str">
        <f t="shared" si="5"/>
        <v>No</v>
      </c>
      <c r="U1064" s="23"/>
      <c r="V1064" s="10"/>
      <c r="W1064" s="7"/>
      <c r="X1064" s="24"/>
      <c r="Y1064" s="25"/>
      <c r="Z1064" s="27"/>
      <c r="AA1064" s="27"/>
      <c r="AB1064" s="28"/>
      <c r="AC1064" s="27"/>
      <c r="AD1064" s="27"/>
      <c r="AE1064" s="27"/>
      <c r="AF1064" s="28"/>
      <c r="AG1064" s="27"/>
    </row>
    <row r="1065" ht="15.75" hidden="1" customHeight="1">
      <c r="A1065" s="16"/>
      <c r="B1065" s="12">
        <v>598.0</v>
      </c>
      <c r="C1065" s="7" t="s">
        <v>2136</v>
      </c>
      <c r="D1065" s="7" t="s">
        <v>2137</v>
      </c>
      <c r="E1065" s="26" t="s">
        <v>25</v>
      </c>
      <c r="F1065" s="18" t="str">
        <f t="shared" si="1"/>
        <v>No</v>
      </c>
      <c r="G1065" s="26" t="s">
        <v>25</v>
      </c>
      <c r="H1065" s="18" t="str">
        <f t="shared" si="2"/>
        <v>None</v>
      </c>
      <c r="K1065" s="20"/>
      <c r="L1065" s="21" t="str">
        <f>'AI - 1'!A1064</f>
        <v>No</v>
      </c>
      <c r="M1065" s="21" t="str">
        <f>'AI - 2'!A1064</f>
        <v>No</v>
      </c>
      <c r="N1065" s="21" t="str">
        <f>'AI  - 3'!A1064</f>
        <v>No</v>
      </c>
      <c r="O1065" s="10">
        <f t="shared" si="3"/>
        <v>0</v>
      </c>
      <c r="P1065" s="21" t="str">
        <f>'AI - 1'!B1064</f>
        <v>No</v>
      </c>
      <c r="Q1065" s="21" t="str">
        <f>'AI - 2'!B1064</f>
        <v>No</v>
      </c>
      <c r="R1065" s="21" t="str">
        <f>'AI  - 3'!B1064</f>
        <v>No</v>
      </c>
      <c r="S1065" s="10">
        <f t="shared" si="4"/>
        <v>0</v>
      </c>
      <c r="T1065" s="22" t="str">
        <f t="shared" si="5"/>
        <v>No</v>
      </c>
      <c r="U1065" s="23"/>
      <c r="V1065" s="10"/>
      <c r="W1065" s="7"/>
      <c r="X1065" s="24"/>
      <c r="Y1065" s="25"/>
      <c r="Z1065" s="27"/>
      <c r="AA1065" s="27"/>
      <c r="AB1065" s="28"/>
      <c r="AC1065" s="27"/>
      <c r="AD1065" s="27"/>
      <c r="AE1065" s="27"/>
      <c r="AF1065" s="28"/>
      <c r="AG1065" s="27"/>
    </row>
    <row r="1066" ht="15.75" hidden="1" customHeight="1">
      <c r="A1066" s="16"/>
      <c r="B1066" s="12">
        <v>240.0</v>
      </c>
      <c r="C1066" s="7" t="s">
        <v>2138</v>
      </c>
      <c r="D1066" s="7" t="s">
        <v>2139</v>
      </c>
      <c r="E1066" s="26" t="s">
        <v>25</v>
      </c>
      <c r="F1066" s="18" t="str">
        <f t="shared" si="1"/>
        <v>No</v>
      </c>
      <c r="G1066" s="26" t="s">
        <v>25</v>
      </c>
      <c r="H1066" s="18" t="str">
        <f t="shared" si="2"/>
        <v>None</v>
      </c>
      <c r="K1066" s="20"/>
      <c r="L1066" s="21" t="str">
        <f>'AI - 1'!A1065</f>
        <v>No</v>
      </c>
      <c r="M1066" s="21" t="str">
        <f>'AI - 2'!A1065</f>
        <v>No</v>
      </c>
      <c r="N1066" s="21" t="str">
        <f>'AI  - 3'!A1065</f>
        <v>No</v>
      </c>
      <c r="O1066" s="10">
        <f t="shared" si="3"/>
        <v>0</v>
      </c>
      <c r="P1066" s="21" t="str">
        <f>'AI - 1'!B1065</f>
        <v>No</v>
      </c>
      <c r="Q1066" s="21" t="str">
        <f>'AI - 2'!B1065</f>
        <v>No</v>
      </c>
      <c r="R1066" s="21" t="str">
        <f>'AI  - 3'!B1065</f>
        <v>No</v>
      </c>
      <c r="S1066" s="10">
        <f t="shared" si="4"/>
        <v>0</v>
      </c>
      <c r="T1066" s="22" t="str">
        <f t="shared" si="5"/>
        <v>No</v>
      </c>
      <c r="U1066" s="23"/>
      <c r="V1066" s="10"/>
      <c r="W1066" s="7"/>
      <c r="X1066" s="24"/>
      <c r="Y1066" s="25"/>
      <c r="Z1066" s="27"/>
      <c r="AA1066" s="27"/>
      <c r="AB1066" s="28"/>
      <c r="AC1066" s="27"/>
      <c r="AD1066" s="27"/>
      <c r="AE1066" s="27"/>
      <c r="AF1066" s="28"/>
      <c r="AG1066" s="27"/>
    </row>
    <row r="1067" ht="15.75" hidden="1" customHeight="1">
      <c r="A1067" s="16"/>
      <c r="B1067" s="12">
        <v>221.0</v>
      </c>
      <c r="C1067" s="7" t="s">
        <v>299</v>
      </c>
      <c r="D1067" s="7" t="s">
        <v>2140</v>
      </c>
      <c r="E1067" s="17" t="s">
        <v>21</v>
      </c>
      <c r="F1067" s="18" t="str">
        <f t="shared" si="1"/>
        <v>Yes</v>
      </c>
      <c r="G1067" s="17" t="s">
        <v>21</v>
      </c>
      <c r="H1067" s="18" t="str">
        <f t="shared" si="2"/>
        <v>None</v>
      </c>
      <c r="K1067" s="20"/>
      <c r="L1067" s="21" t="str">
        <f>'AI - 1'!A1066</f>
        <v>Yes</v>
      </c>
      <c r="M1067" s="21" t="str">
        <f>'AI - 2'!A1066</f>
        <v>Yes</v>
      </c>
      <c r="N1067" s="21" t="str">
        <f>'AI  - 3'!A1066</f>
        <v>Yes</v>
      </c>
      <c r="O1067" s="10">
        <f t="shared" si="3"/>
        <v>3</v>
      </c>
      <c r="P1067" s="21" t="str">
        <f>'AI - 1'!B1066</f>
        <v>Yes</v>
      </c>
      <c r="Q1067" s="21" t="str">
        <f>'AI - 2'!B1066</f>
        <v>Yes</v>
      </c>
      <c r="R1067" s="21" t="str">
        <f>'AI  - 3'!B1066</f>
        <v>Yes</v>
      </c>
      <c r="S1067" s="10">
        <f t="shared" si="4"/>
        <v>3</v>
      </c>
      <c r="T1067" s="22" t="str">
        <f t="shared" si="5"/>
        <v>Yes</v>
      </c>
      <c r="U1067" s="23"/>
      <c r="V1067" s="10"/>
      <c r="W1067" s="7"/>
      <c r="X1067" s="24"/>
      <c r="Y1067" s="25"/>
      <c r="Z1067" s="27"/>
      <c r="AA1067" s="27"/>
      <c r="AB1067" s="28"/>
      <c r="AC1067" s="27"/>
      <c r="AD1067" s="27"/>
      <c r="AE1067" s="27"/>
      <c r="AF1067" s="28"/>
      <c r="AG1067" s="27"/>
    </row>
    <row r="1068" ht="15.75" customHeight="1">
      <c r="A1068" s="16"/>
      <c r="B1068" s="12">
        <v>753.0</v>
      </c>
      <c r="C1068" s="7" t="s">
        <v>302</v>
      </c>
      <c r="D1068" s="7" t="s">
        <v>167</v>
      </c>
      <c r="E1068" s="17" t="s">
        <v>21</v>
      </c>
      <c r="F1068" s="18" t="str">
        <f t="shared" si="1"/>
        <v>No</v>
      </c>
      <c r="G1068" s="17" t="s">
        <v>21</v>
      </c>
      <c r="H1068" s="19" t="str">
        <f t="shared" si="2"/>
        <v>AI Error</v>
      </c>
      <c r="K1068" s="20"/>
      <c r="L1068" s="21" t="str">
        <f>'AI - 1'!A1067</f>
        <v>No</v>
      </c>
      <c r="M1068" s="21" t="str">
        <f>'AI - 2'!A1067</f>
        <v>No</v>
      </c>
      <c r="N1068" s="21" t="str">
        <f>'AI  - 3'!A1067</f>
        <v>No</v>
      </c>
      <c r="O1068" s="10">
        <f t="shared" si="3"/>
        <v>0</v>
      </c>
      <c r="P1068" s="21" t="str">
        <f>'AI - 1'!B1067</f>
        <v>No</v>
      </c>
      <c r="Q1068" s="21" t="str">
        <f>'AI - 2'!B1067</f>
        <v>No</v>
      </c>
      <c r="R1068" s="21" t="str">
        <f>'AI  - 3'!B1067</f>
        <v>No</v>
      </c>
      <c r="S1068" s="10">
        <f t="shared" si="4"/>
        <v>0</v>
      </c>
      <c r="T1068" s="22" t="str">
        <f t="shared" si="5"/>
        <v>No</v>
      </c>
      <c r="U1068" s="23"/>
      <c r="V1068" s="10"/>
      <c r="W1068" s="7"/>
      <c r="X1068" s="24"/>
      <c r="Y1068" s="25"/>
      <c r="Z1068" s="27"/>
      <c r="AA1068" s="27"/>
      <c r="AB1068" s="28"/>
      <c r="AC1068" s="27"/>
      <c r="AD1068" s="27"/>
      <c r="AE1068" s="27"/>
      <c r="AF1068" s="28"/>
      <c r="AG1068" s="27"/>
    </row>
    <row r="1069" ht="15.75" hidden="1" customHeight="1">
      <c r="A1069" s="16"/>
      <c r="B1069" s="12">
        <v>899.0</v>
      </c>
      <c r="C1069" s="7" t="s">
        <v>2141</v>
      </c>
      <c r="D1069" s="7" t="s">
        <v>2142</v>
      </c>
      <c r="E1069" s="26" t="s">
        <v>25</v>
      </c>
      <c r="F1069" s="18" t="str">
        <f t="shared" si="1"/>
        <v>No</v>
      </c>
      <c r="G1069" s="30" t="s">
        <v>25</v>
      </c>
      <c r="H1069" s="18" t="str">
        <f t="shared" si="2"/>
        <v>None</v>
      </c>
      <c r="K1069" s="20"/>
      <c r="L1069" s="21" t="str">
        <f>'AI - 1'!A1068</f>
        <v>No</v>
      </c>
      <c r="M1069" s="21" t="str">
        <f>'AI - 2'!A1068</f>
        <v>No</v>
      </c>
      <c r="N1069" s="21" t="str">
        <f>'AI  - 3'!A1068</f>
        <v>No</v>
      </c>
      <c r="O1069" s="10">
        <f t="shared" si="3"/>
        <v>0</v>
      </c>
      <c r="P1069" s="21" t="str">
        <f>'AI - 1'!B1068</f>
        <v>No</v>
      </c>
      <c r="Q1069" s="21" t="str">
        <f>'AI - 2'!B1068</f>
        <v>No</v>
      </c>
      <c r="R1069" s="21" t="str">
        <f>'AI  - 3'!B1068</f>
        <v>No</v>
      </c>
      <c r="S1069" s="10">
        <f t="shared" si="4"/>
        <v>0</v>
      </c>
      <c r="T1069" s="22" t="str">
        <f t="shared" si="5"/>
        <v>No</v>
      </c>
      <c r="U1069" s="23"/>
      <c r="V1069" s="10"/>
      <c r="W1069" s="7"/>
      <c r="X1069" s="24"/>
      <c r="Y1069" s="25"/>
      <c r="Z1069" s="27"/>
      <c r="AA1069" s="27"/>
      <c r="AB1069" s="28"/>
      <c r="AC1069" s="27"/>
      <c r="AD1069" s="27"/>
      <c r="AE1069" s="27"/>
      <c r="AF1069" s="28"/>
      <c r="AG1069" s="27"/>
    </row>
    <row r="1070" ht="15.75" hidden="1" customHeight="1">
      <c r="A1070" s="16"/>
      <c r="B1070" s="12">
        <v>36.0</v>
      </c>
      <c r="C1070" s="18" t="s">
        <v>2143</v>
      </c>
      <c r="D1070" s="18" t="s">
        <v>2144</v>
      </c>
      <c r="E1070" s="30" t="s">
        <v>25</v>
      </c>
      <c r="F1070" s="18" t="str">
        <f t="shared" si="1"/>
        <v>Yes</v>
      </c>
      <c r="G1070" s="34" t="s">
        <v>21</v>
      </c>
      <c r="H1070" s="18" t="str">
        <f t="shared" si="2"/>
        <v>Human Error</v>
      </c>
      <c r="I1070" s="35"/>
      <c r="K1070" s="20"/>
      <c r="L1070" s="21" t="str">
        <f>'AI - 1'!A1069</f>
        <v>Yes</v>
      </c>
      <c r="M1070" s="21" t="str">
        <f>'AI - 2'!A1069</f>
        <v>Yes</v>
      </c>
      <c r="N1070" s="21" t="str">
        <f>'AI  - 3'!A1069</f>
        <v>Yes</v>
      </c>
      <c r="O1070" s="10">
        <f t="shared" si="3"/>
        <v>3</v>
      </c>
      <c r="P1070" s="21" t="str">
        <f>'AI - 1'!B1069</f>
        <v>Yes</v>
      </c>
      <c r="Q1070" s="21" t="str">
        <f>'AI - 2'!B1069</f>
        <v>Yes</v>
      </c>
      <c r="R1070" s="21" t="str">
        <f>'AI  - 3'!B1069</f>
        <v>Yes</v>
      </c>
      <c r="S1070" s="10">
        <f t="shared" si="4"/>
        <v>3</v>
      </c>
      <c r="T1070" s="22" t="str">
        <f t="shared" si="5"/>
        <v>Yes</v>
      </c>
      <c r="U1070" s="23"/>
      <c r="V1070" s="10"/>
      <c r="W1070" s="7"/>
      <c r="X1070" s="24"/>
      <c r="Y1070" s="25"/>
      <c r="Z1070" s="7"/>
      <c r="AA1070" s="7"/>
      <c r="AB1070" s="24"/>
      <c r="AC1070" s="25"/>
      <c r="AD1070" s="7"/>
      <c r="AE1070" s="7"/>
      <c r="AF1070" s="24"/>
      <c r="AG1070" s="25"/>
    </row>
    <row r="1071" ht="15.75" hidden="1" customHeight="1">
      <c r="A1071" s="16"/>
      <c r="B1071" s="12">
        <v>746.0</v>
      </c>
      <c r="C1071" s="7" t="s">
        <v>2145</v>
      </c>
      <c r="D1071" s="7" t="s">
        <v>2146</v>
      </c>
      <c r="E1071" s="26" t="s">
        <v>25</v>
      </c>
      <c r="F1071" s="18" t="str">
        <f t="shared" si="1"/>
        <v>No</v>
      </c>
      <c r="G1071" s="26" t="s">
        <v>25</v>
      </c>
      <c r="H1071" s="18" t="str">
        <f t="shared" si="2"/>
        <v>None</v>
      </c>
      <c r="K1071" s="20"/>
      <c r="L1071" s="21" t="str">
        <f>'AI - 1'!A1070</f>
        <v>No</v>
      </c>
      <c r="M1071" s="21" t="str">
        <f>'AI - 2'!A1070</f>
        <v>No</v>
      </c>
      <c r="N1071" s="21" t="str">
        <f>'AI  - 3'!A1070</f>
        <v>No</v>
      </c>
      <c r="O1071" s="10">
        <f t="shared" si="3"/>
        <v>0</v>
      </c>
      <c r="P1071" s="21" t="str">
        <f>'AI - 1'!B1070</f>
        <v>No</v>
      </c>
      <c r="Q1071" s="21" t="str">
        <f>'AI - 2'!B1070</f>
        <v>No</v>
      </c>
      <c r="R1071" s="21" t="str">
        <f>'AI  - 3'!B1070</f>
        <v>No</v>
      </c>
      <c r="S1071" s="10">
        <f t="shared" si="4"/>
        <v>0</v>
      </c>
      <c r="T1071" s="22" t="str">
        <f t="shared" si="5"/>
        <v>No</v>
      </c>
      <c r="U1071" s="23"/>
      <c r="V1071" s="10"/>
      <c r="W1071" s="7"/>
      <c r="X1071" s="24"/>
      <c r="Y1071" s="25"/>
      <c r="Z1071" s="27"/>
      <c r="AA1071" s="27"/>
      <c r="AB1071" s="28"/>
      <c r="AC1071" s="27"/>
      <c r="AD1071" s="27"/>
      <c r="AE1071" s="27"/>
      <c r="AF1071" s="28"/>
      <c r="AG1071" s="27"/>
    </row>
    <row r="1072" ht="15.75" hidden="1" customHeight="1">
      <c r="A1072" s="16"/>
      <c r="B1072" s="12">
        <v>775.0</v>
      </c>
      <c r="C1072" s="7" t="s">
        <v>2147</v>
      </c>
      <c r="D1072" s="7" t="s">
        <v>2148</v>
      </c>
      <c r="E1072" s="26" t="s">
        <v>25</v>
      </c>
      <c r="F1072" s="18" t="str">
        <f t="shared" si="1"/>
        <v>No</v>
      </c>
      <c r="G1072" s="26" t="s">
        <v>25</v>
      </c>
      <c r="H1072" s="18" t="str">
        <f t="shared" si="2"/>
        <v>None</v>
      </c>
      <c r="K1072" s="20"/>
      <c r="L1072" s="21" t="str">
        <f>'AI - 1'!A1071</f>
        <v>No</v>
      </c>
      <c r="M1072" s="21" t="str">
        <f>'AI - 2'!A1071</f>
        <v>No</v>
      </c>
      <c r="N1072" s="21" t="str">
        <f>'AI  - 3'!A1071</f>
        <v>No</v>
      </c>
      <c r="O1072" s="10">
        <f t="shared" si="3"/>
        <v>0</v>
      </c>
      <c r="P1072" s="21" t="str">
        <f>'AI - 1'!B1071</f>
        <v>No</v>
      </c>
      <c r="Q1072" s="21" t="str">
        <f>'AI - 2'!B1071</f>
        <v>No</v>
      </c>
      <c r="R1072" s="21" t="str">
        <f>'AI  - 3'!B1071</f>
        <v>No</v>
      </c>
      <c r="S1072" s="10">
        <f t="shared" si="4"/>
        <v>0</v>
      </c>
      <c r="T1072" s="22" t="str">
        <f t="shared" si="5"/>
        <v>No</v>
      </c>
      <c r="U1072" s="23"/>
      <c r="V1072" s="10"/>
      <c r="W1072" s="7"/>
      <c r="X1072" s="24"/>
      <c r="Y1072" s="25"/>
      <c r="Z1072" s="27"/>
      <c r="AA1072" s="27"/>
      <c r="AB1072" s="28"/>
      <c r="AC1072" s="27"/>
      <c r="AD1072" s="27"/>
      <c r="AE1072" s="27"/>
      <c r="AF1072" s="28"/>
      <c r="AG1072" s="27"/>
    </row>
    <row r="1073" ht="15.75" hidden="1" customHeight="1">
      <c r="A1073" s="16"/>
      <c r="B1073" s="12">
        <v>970.0</v>
      </c>
      <c r="C1073" s="7" t="s">
        <v>2149</v>
      </c>
      <c r="D1073" s="7" t="s">
        <v>2150</v>
      </c>
      <c r="E1073" s="26" t="s">
        <v>25</v>
      </c>
      <c r="F1073" s="18" t="str">
        <f t="shared" si="1"/>
        <v>No</v>
      </c>
      <c r="G1073" s="30" t="s">
        <v>25</v>
      </c>
      <c r="H1073" s="18" t="str">
        <f t="shared" si="2"/>
        <v>None</v>
      </c>
      <c r="I1073" s="31"/>
      <c r="K1073" s="20"/>
      <c r="L1073" s="21" t="str">
        <f>'AI - 1'!A1072</f>
        <v>No</v>
      </c>
      <c r="M1073" s="21" t="str">
        <f>'AI - 2'!A1072</f>
        <v>No</v>
      </c>
      <c r="N1073" s="21" t="str">
        <f>'AI  - 3'!A1072</f>
        <v>No</v>
      </c>
      <c r="O1073" s="10">
        <f t="shared" si="3"/>
        <v>0</v>
      </c>
      <c r="P1073" s="21" t="str">
        <f>'AI - 1'!B1072</f>
        <v>No</v>
      </c>
      <c r="Q1073" s="21" t="str">
        <f>'AI - 2'!B1072</f>
        <v>No</v>
      </c>
      <c r="R1073" s="21" t="str">
        <f>'AI  - 3'!B1072</f>
        <v>No</v>
      </c>
      <c r="S1073" s="10">
        <f t="shared" si="4"/>
        <v>0</v>
      </c>
      <c r="T1073" s="22" t="str">
        <f t="shared" si="5"/>
        <v>No</v>
      </c>
      <c r="U1073" s="23"/>
      <c r="V1073" s="10"/>
      <c r="W1073" s="7"/>
      <c r="X1073" s="24"/>
      <c r="Y1073" s="25"/>
      <c r="Z1073" s="27"/>
      <c r="AA1073" s="27"/>
      <c r="AB1073" s="28"/>
      <c r="AC1073" s="27"/>
      <c r="AD1073" s="27"/>
      <c r="AE1073" s="27"/>
      <c r="AF1073" s="28"/>
      <c r="AG1073" s="27"/>
    </row>
    <row r="1074" ht="15.75" hidden="1" customHeight="1">
      <c r="A1074" s="16"/>
      <c r="B1074" s="12">
        <v>76.0</v>
      </c>
      <c r="C1074" s="18" t="s">
        <v>2151</v>
      </c>
      <c r="D1074" s="18" t="s">
        <v>2152</v>
      </c>
      <c r="E1074" s="30" t="s">
        <v>25</v>
      </c>
      <c r="F1074" s="18" t="str">
        <f t="shared" si="1"/>
        <v>No</v>
      </c>
      <c r="G1074" s="30" t="s">
        <v>25</v>
      </c>
      <c r="H1074" s="18" t="str">
        <f t="shared" si="2"/>
        <v>None</v>
      </c>
      <c r="K1074" s="20"/>
      <c r="L1074" s="21" t="str">
        <f>'AI - 1'!A1073</f>
        <v>No</v>
      </c>
      <c r="M1074" s="21" t="str">
        <f>'AI - 2'!A1073</f>
        <v>No</v>
      </c>
      <c r="N1074" s="21" t="str">
        <f>'AI  - 3'!A1073</f>
        <v>No</v>
      </c>
      <c r="O1074" s="10">
        <f t="shared" si="3"/>
        <v>0</v>
      </c>
      <c r="P1074" s="21" t="str">
        <f>'AI - 1'!B1073</f>
        <v>No</v>
      </c>
      <c r="Q1074" s="21" t="str">
        <f>'AI - 2'!B1073</f>
        <v>No</v>
      </c>
      <c r="R1074" s="21" t="str">
        <f>'AI  - 3'!B1073</f>
        <v>No</v>
      </c>
      <c r="S1074" s="10">
        <f t="shared" si="4"/>
        <v>0</v>
      </c>
      <c r="T1074" s="22" t="str">
        <f t="shared" si="5"/>
        <v>No</v>
      </c>
      <c r="U1074" s="23"/>
      <c r="V1074" s="10"/>
      <c r="W1074" s="7"/>
      <c r="X1074" s="24"/>
      <c r="Y1074" s="25"/>
      <c r="Z1074" s="27"/>
      <c r="AA1074" s="27"/>
      <c r="AB1074" s="28"/>
      <c r="AC1074" s="27"/>
      <c r="AD1074" s="27"/>
      <c r="AE1074" s="27"/>
      <c r="AF1074" s="28"/>
      <c r="AG1074" s="27"/>
    </row>
    <row r="1075" ht="15.75" hidden="1" customHeight="1">
      <c r="A1075" s="16"/>
      <c r="B1075" s="12">
        <v>674.0</v>
      </c>
      <c r="C1075" s="7" t="s">
        <v>2153</v>
      </c>
      <c r="D1075" s="7" t="s">
        <v>2154</v>
      </c>
      <c r="E1075" s="26" t="s">
        <v>25</v>
      </c>
      <c r="F1075" s="18" t="str">
        <f t="shared" si="1"/>
        <v>No</v>
      </c>
      <c r="G1075" s="26" t="s">
        <v>25</v>
      </c>
      <c r="H1075" s="18" t="str">
        <f t="shared" si="2"/>
        <v>None</v>
      </c>
      <c r="K1075" s="20"/>
      <c r="L1075" s="21" t="str">
        <f>'AI - 1'!A1074</f>
        <v>No</v>
      </c>
      <c r="M1075" s="21" t="str">
        <f>'AI - 2'!A1074</f>
        <v>No</v>
      </c>
      <c r="N1075" s="21" t="str">
        <f>'AI  - 3'!A1074</f>
        <v>No</v>
      </c>
      <c r="O1075" s="10">
        <f t="shared" si="3"/>
        <v>0</v>
      </c>
      <c r="P1075" s="21" t="str">
        <f>'AI - 1'!B1074</f>
        <v>No</v>
      </c>
      <c r="Q1075" s="21" t="str">
        <f>'AI - 2'!B1074</f>
        <v>No</v>
      </c>
      <c r="R1075" s="21" t="str">
        <f>'AI  - 3'!B1074</f>
        <v>No</v>
      </c>
      <c r="S1075" s="10">
        <f t="shared" si="4"/>
        <v>0</v>
      </c>
      <c r="T1075" s="22" t="str">
        <f t="shared" si="5"/>
        <v>No</v>
      </c>
      <c r="U1075" s="23"/>
      <c r="V1075" s="10"/>
      <c r="W1075" s="7"/>
      <c r="X1075" s="24"/>
      <c r="Y1075" s="25"/>
      <c r="Z1075" s="27"/>
      <c r="AA1075" s="27"/>
      <c r="AB1075" s="28"/>
      <c r="AC1075" s="27"/>
      <c r="AD1075" s="27"/>
      <c r="AE1075" s="27"/>
      <c r="AF1075" s="28"/>
      <c r="AG1075" s="27"/>
    </row>
    <row r="1076" ht="15.75" hidden="1" customHeight="1">
      <c r="A1076" s="16"/>
      <c r="B1076" s="12">
        <v>809.0</v>
      </c>
      <c r="C1076" s="7" t="s">
        <v>2155</v>
      </c>
      <c r="D1076" s="7" t="s">
        <v>2156</v>
      </c>
      <c r="E1076" s="26" t="s">
        <v>25</v>
      </c>
      <c r="F1076" s="18" t="str">
        <f t="shared" si="1"/>
        <v>No</v>
      </c>
      <c r="G1076" s="30" t="s">
        <v>25</v>
      </c>
      <c r="H1076" s="18" t="str">
        <f t="shared" si="2"/>
        <v>None</v>
      </c>
      <c r="K1076" s="20"/>
      <c r="L1076" s="21" t="str">
        <f>'AI - 1'!A1075</f>
        <v>No</v>
      </c>
      <c r="M1076" s="21" t="str">
        <f>'AI - 2'!A1075</f>
        <v>No</v>
      </c>
      <c r="N1076" s="21" t="str">
        <f>'AI  - 3'!A1075</f>
        <v>No</v>
      </c>
      <c r="O1076" s="10">
        <f t="shared" si="3"/>
        <v>0</v>
      </c>
      <c r="P1076" s="21" t="str">
        <f>'AI - 1'!B1075</f>
        <v>No</v>
      </c>
      <c r="Q1076" s="21" t="str">
        <f>'AI - 2'!B1075</f>
        <v>No</v>
      </c>
      <c r="R1076" s="21" t="str">
        <f>'AI  - 3'!B1075</f>
        <v>No</v>
      </c>
      <c r="S1076" s="10">
        <f t="shared" si="4"/>
        <v>0</v>
      </c>
      <c r="T1076" s="22" t="str">
        <f t="shared" si="5"/>
        <v>No</v>
      </c>
      <c r="U1076" s="23"/>
      <c r="V1076" s="10"/>
      <c r="W1076" s="7"/>
      <c r="X1076" s="24"/>
      <c r="Y1076" s="25"/>
      <c r="Z1076" s="27"/>
      <c r="AA1076" s="27"/>
      <c r="AB1076" s="28"/>
      <c r="AC1076" s="27"/>
      <c r="AD1076" s="27"/>
      <c r="AE1076" s="27"/>
      <c r="AF1076" s="28"/>
      <c r="AG1076" s="27"/>
    </row>
    <row r="1077" ht="15.75" hidden="1" customHeight="1">
      <c r="A1077" s="16"/>
      <c r="B1077" s="12">
        <v>229.0</v>
      </c>
      <c r="C1077" s="7" t="s">
        <v>2157</v>
      </c>
      <c r="D1077" s="7" t="s">
        <v>2158</v>
      </c>
      <c r="E1077" s="26" t="s">
        <v>25</v>
      </c>
      <c r="F1077" s="18" t="str">
        <f t="shared" si="1"/>
        <v>No</v>
      </c>
      <c r="G1077" s="26" t="s">
        <v>25</v>
      </c>
      <c r="H1077" s="18" t="str">
        <f t="shared" si="2"/>
        <v>None</v>
      </c>
      <c r="K1077" s="20"/>
      <c r="L1077" s="21" t="str">
        <f>'AI - 1'!A1076</f>
        <v>No</v>
      </c>
      <c r="M1077" s="21" t="str">
        <f>'AI - 2'!A1076</f>
        <v>No</v>
      </c>
      <c r="N1077" s="21" t="str">
        <f>'AI  - 3'!A1076</f>
        <v>No</v>
      </c>
      <c r="O1077" s="10">
        <f t="shared" si="3"/>
        <v>0</v>
      </c>
      <c r="P1077" s="21" t="str">
        <f>'AI - 1'!B1076</f>
        <v>No</v>
      </c>
      <c r="Q1077" s="21" t="str">
        <f>'AI - 2'!B1076</f>
        <v>No</v>
      </c>
      <c r="R1077" s="21" t="str">
        <f>'AI  - 3'!B1076</f>
        <v>No</v>
      </c>
      <c r="S1077" s="10">
        <f t="shared" si="4"/>
        <v>0</v>
      </c>
      <c r="T1077" s="22" t="str">
        <f t="shared" si="5"/>
        <v>No</v>
      </c>
      <c r="U1077" s="23"/>
      <c r="V1077" s="10"/>
      <c r="W1077" s="7"/>
      <c r="X1077" s="24"/>
      <c r="Y1077" s="25"/>
      <c r="Z1077" s="27"/>
      <c r="AA1077" s="27"/>
      <c r="AB1077" s="28"/>
      <c r="AC1077" s="27"/>
      <c r="AD1077" s="27"/>
      <c r="AE1077" s="27"/>
      <c r="AF1077" s="28"/>
      <c r="AG1077" s="27"/>
    </row>
    <row r="1078" ht="15.75" hidden="1" customHeight="1">
      <c r="A1078" s="16"/>
      <c r="B1078" s="12">
        <v>546.0</v>
      </c>
      <c r="C1078" s="7" t="s">
        <v>2159</v>
      </c>
      <c r="D1078" s="7" t="s">
        <v>2160</v>
      </c>
      <c r="E1078" s="26" t="s">
        <v>25</v>
      </c>
      <c r="F1078" s="18" t="str">
        <f t="shared" si="1"/>
        <v>No</v>
      </c>
      <c r="G1078" s="26" t="s">
        <v>25</v>
      </c>
      <c r="H1078" s="18" t="str">
        <f t="shared" si="2"/>
        <v>None</v>
      </c>
      <c r="K1078" s="20"/>
      <c r="L1078" s="21" t="str">
        <f>'AI - 1'!A1077</f>
        <v>No</v>
      </c>
      <c r="M1078" s="21" t="str">
        <f>'AI - 2'!A1077</f>
        <v>No</v>
      </c>
      <c r="N1078" s="21" t="str">
        <f>'AI  - 3'!A1077</f>
        <v>No</v>
      </c>
      <c r="O1078" s="10">
        <f t="shared" si="3"/>
        <v>0</v>
      </c>
      <c r="P1078" s="21" t="str">
        <f>'AI - 1'!B1077</f>
        <v>No</v>
      </c>
      <c r="Q1078" s="21" t="str">
        <f>'AI - 2'!B1077</f>
        <v>No</v>
      </c>
      <c r="R1078" s="21" t="str">
        <f>'AI  - 3'!B1077</f>
        <v>No</v>
      </c>
      <c r="S1078" s="10">
        <f t="shared" si="4"/>
        <v>0</v>
      </c>
      <c r="T1078" s="22" t="str">
        <f t="shared" si="5"/>
        <v>No</v>
      </c>
      <c r="U1078" s="23"/>
      <c r="V1078" s="10"/>
      <c r="W1078" s="7"/>
      <c r="X1078" s="24"/>
      <c r="Y1078" s="25"/>
      <c r="Z1078" s="27"/>
      <c r="AA1078" s="27"/>
      <c r="AB1078" s="28"/>
      <c r="AC1078" s="27"/>
      <c r="AD1078" s="27"/>
      <c r="AE1078" s="27"/>
      <c r="AF1078" s="28"/>
      <c r="AG1078" s="27"/>
    </row>
    <row r="1079" ht="15.75" hidden="1" customHeight="1">
      <c r="A1079" s="16"/>
      <c r="B1079" s="12">
        <v>1028.0</v>
      </c>
      <c r="C1079" s="7" t="s">
        <v>2161</v>
      </c>
      <c r="D1079" s="7" t="s">
        <v>2162</v>
      </c>
      <c r="E1079" s="26" t="s">
        <v>25</v>
      </c>
      <c r="F1079" s="18" t="str">
        <f t="shared" si="1"/>
        <v>No</v>
      </c>
      <c r="G1079" s="26" t="s">
        <v>25</v>
      </c>
      <c r="H1079" s="18" t="str">
        <f t="shared" si="2"/>
        <v>None</v>
      </c>
      <c r="K1079" s="20"/>
      <c r="L1079" s="21" t="str">
        <f>'AI - 1'!A1078</f>
        <v>No</v>
      </c>
      <c r="M1079" s="21" t="str">
        <f>'AI - 2'!A1078</f>
        <v>No</v>
      </c>
      <c r="N1079" s="21" t="str">
        <f>'AI  - 3'!A1078</f>
        <v>No</v>
      </c>
      <c r="O1079" s="10">
        <f t="shared" si="3"/>
        <v>0</v>
      </c>
      <c r="P1079" s="21" t="str">
        <f>'AI - 1'!B1078</f>
        <v>No</v>
      </c>
      <c r="Q1079" s="21" t="str">
        <f>'AI - 2'!B1078</f>
        <v>No</v>
      </c>
      <c r="R1079" s="21" t="str">
        <f>'AI  - 3'!B1078</f>
        <v>No</v>
      </c>
      <c r="S1079" s="10">
        <f t="shared" si="4"/>
        <v>0</v>
      </c>
      <c r="T1079" s="22" t="str">
        <f t="shared" si="5"/>
        <v>No</v>
      </c>
      <c r="U1079" s="23"/>
      <c r="V1079" s="10"/>
      <c r="W1079" s="7"/>
      <c r="X1079" s="24"/>
      <c r="Y1079" s="25"/>
      <c r="Z1079" s="27"/>
      <c r="AA1079" s="27"/>
      <c r="AB1079" s="28"/>
      <c r="AC1079" s="27"/>
      <c r="AD1079" s="27"/>
      <c r="AE1079" s="27"/>
      <c r="AF1079" s="28"/>
      <c r="AG1079" s="27"/>
    </row>
    <row r="1080" ht="15.75" hidden="1" customHeight="1">
      <c r="A1080" s="16"/>
      <c r="B1080" s="12">
        <v>230.0</v>
      </c>
      <c r="C1080" s="7" t="s">
        <v>2163</v>
      </c>
      <c r="D1080" s="7" t="s">
        <v>2164</v>
      </c>
      <c r="E1080" s="26" t="s">
        <v>25</v>
      </c>
      <c r="F1080" s="18" t="str">
        <f t="shared" si="1"/>
        <v>No</v>
      </c>
      <c r="G1080" s="26" t="s">
        <v>25</v>
      </c>
      <c r="H1080" s="18" t="str">
        <f t="shared" si="2"/>
        <v>None</v>
      </c>
      <c r="K1080" s="20"/>
      <c r="L1080" s="21" t="str">
        <f>'AI - 1'!A1079</f>
        <v>No</v>
      </c>
      <c r="M1080" s="21" t="str">
        <f>'AI - 2'!A1079</f>
        <v>No</v>
      </c>
      <c r="N1080" s="21" t="str">
        <f>'AI  - 3'!A1079</f>
        <v>No</v>
      </c>
      <c r="O1080" s="10">
        <f t="shared" si="3"/>
        <v>0</v>
      </c>
      <c r="P1080" s="21" t="str">
        <f>'AI - 1'!B1079</f>
        <v>No</v>
      </c>
      <c r="Q1080" s="21" t="str">
        <f>'AI - 2'!B1079</f>
        <v>No</v>
      </c>
      <c r="R1080" s="21" t="str">
        <f>'AI  - 3'!B1079</f>
        <v>No</v>
      </c>
      <c r="S1080" s="10">
        <f t="shared" si="4"/>
        <v>0</v>
      </c>
      <c r="T1080" s="22" t="str">
        <f t="shared" si="5"/>
        <v>No</v>
      </c>
      <c r="U1080" s="23"/>
      <c r="V1080" s="10"/>
      <c r="W1080" s="7"/>
      <c r="X1080" s="24"/>
      <c r="Y1080" s="25"/>
      <c r="Z1080" s="27"/>
      <c r="AA1080" s="27"/>
      <c r="AB1080" s="28"/>
      <c r="AC1080" s="27"/>
      <c r="AD1080" s="27"/>
      <c r="AE1080" s="27"/>
      <c r="AF1080" s="28"/>
      <c r="AG1080" s="27"/>
    </row>
    <row r="1081" ht="15.75" hidden="1" customHeight="1">
      <c r="A1081" s="16"/>
      <c r="B1081" s="12">
        <v>902.0</v>
      </c>
      <c r="C1081" s="7" t="s">
        <v>2165</v>
      </c>
      <c r="D1081" s="7" t="s">
        <v>2166</v>
      </c>
      <c r="E1081" s="26" t="s">
        <v>25</v>
      </c>
      <c r="F1081" s="18" t="str">
        <f t="shared" si="1"/>
        <v>No</v>
      </c>
      <c r="G1081" s="26" t="s">
        <v>25</v>
      </c>
      <c r="H1081" s="18" t="str">
        <f t="shared" si="2"/>
        <v>None</v>
      </c>
      <c r="K1081" s="20"/>
      <c r="L1081" s="21" t="str">
        <f>'AI - 1'!A1080</f>
        <v>No</v>
      </c>
      <c r="M1081" s="21" t="str">
        <f>'AI - 2'!A1080</f>
        <v>No</v>
      </c>
      <c r="N1081" s="21" t="str">
        <f>'AI  - 3'!A1080</f>
        <v>No</v>
      </c>
      <c r="O1081" s="10">
        <f t="shared" si="3"/>
        <v>0</v>
      </c>
      <c r="P1081" s="21" t="str">
        <f>'AI - 1'!B1080</f>
        <v>No</v>
      </c>
      <c r="Q1081" s="21" t="str">
        <f>'AI - 2'!B1080</f>
        <v>No</v>
      </c>
      <c r="R1081" s="21" t="str">
        <f>'AI  - 3'!B1080</f>
        <v>No</v>
      </c>
      <c r="S1081" s="10">
        <f t="shared" si="4"/>
        <v>0</v>
      </c>
      <c r="T1081" s="22" t="str">
        <f t="shared" si="5"/>
        <v>No</v>
      </c>
      <c r="U1081" s="23"/>
      <c r="V1081" s="10"/>
      <c r="W1081" s="7"/>
      <c r="X1081" s="24"/>
      <c r="Y1081" s="25"/>
      <c r="Z1081" s="27"/>
      <c r="AA1081" s="27"/>
      <c r="AB1081" s="28"/>
      <c r="AC1081" s="27"/>
      <c r="AD1081" s="27"/>
      <c r="AE1081" s="27"/>
      <c r="AF1081" s="28"/>
      <c r="AG1081" s="27"/>
    </row>
    <row r="1082" ht="15.75" hidden="1" customHeight="1">
      <c r="A1082" s="16"/>
      <c r="B1082" s="12">
        <v>807.0</v>
      </c>
      <c r="C1082" s="7" t="s">
        <v>2167</v>
      </c>
      <c r="D1082" s="7" t="s">
        <v>2168</v>
      </c>
      <c r="E1082" s="26" t="s">
        <v>25</v>
      </c>
      <c r="F1082" s="18" t="str">
        <f t="shared" si="1"/>
        <v>No</v>
      </c>
      <c r="G1082" s="26" t="s">
        <v>25</v>
      </c>
      <c r="H1082" s="18" t="str">
        <f t="shared" si="2"/>
        <v>None</v>
      </c>
      <c r="K1082" s="20"/>
      <c r="L1082" s="21" t="str">
        <f>'AI - 1'!A1081</f>
        <v>No</v>
      </c>
      <c r="M1082" s="21" t="str">
        <f>'AI - 2'!A1081</f>
        <v>No</v>
      </c>
      <c r="N1082" s="21" t="str">
        <f>'AI  - 3'!A1081</f>
        <v>No</v>
      </c>
      <c r="O1082" s="10">
        <f t="shared" si="3"/>
        <v>0</v>
      </c>
      <c r="P1082" s="21" t="str">
        <f>'AI - 1'!B1081</f>
        <v>No</v>
      </c>
      <c r="Q1082" s="21" t="str">
        <f>'AI - 2'!B1081</f>
        <v>No</v>
      </c>
      <c r="R1082" s="21" t="str">
        <f>'AI  - 3'!B1081</f>
        <v>No</v>
      </c>
      <c r="S1082" s="10">
        <f t="shared" si="4"/>
        <v>0</v>
      </c>
      <c r="T1082" s="22" t="str">
        <f t="shared" si="5"/>
        <v>No</v>
      </c>
      <c r="U1082" s="23"/>
      <c r="V1082" s="10"/>
      <c r="W1082" s="7"/>
      <c r="X1082" s="24"/>
      <c r="Y1082" s="25"/>
      <c r="Z1082" s="27"/>
      <c r="AA1082" s="27"/>
      <c r="AB1082" s="28"/>
      <c r="AC1082" s="27"/>
      <c r="AD1082" s="27"/>
      <c r="AE1082" s="27"/>
      <c r="AF1082" s="28"/>
      <c r="AG1082" s="27"/>
    </row>
    <row r="1083" ht="15.75" hidden="1" customHeight="1">
      <c r="A1083" s="16"/>
      <c r="B1083" s="12">
        <v>854.0</v>
      </c>
      <c r="C1083" s="7" t="s">
        <v>2169</v>
      </c>
      <c r="D1083" s="7" t="s">
        <v>2170</v>
      </c>
      <c r="E1083" s="26" t="s">
        <v>25</v>
      </c>
      <c r="F1083" s="18" t="str">
        <f t="shared" si="1"/>
        <v>No</v>
      </c>
      <c r="G1083" s="26" t="s">
        <v>25</v>
      </c>
      <c r="H1083" s="18" t="str">
        <f t="shared" si="2"/>
        <v>None</v>
      </c>
      <c r="K1083" s="20"/>
      <c r="L1083" s="21" t="str">
        <f>'AI - 1'!A1082</f>
        <v>No</v>
      </c>
      <c r="M1083" s="21" t="str">
        <f>'AI - 2'!A1082</f>
        <v>No</v>
      </c>
      <c r="N1083" s="21" t="str">
        <f>'AI  - 3'!A1082</f>
        <v>No</v>
      </c>
      <c r="O1083" s="10">
        <f t="shared" si="3"/>
        <v>0</v>
      </c>
      <c r="P1083" s="21" t="str">
        <f>'AI - 1'!B1082</f>
        <v>No</v>
      </c>
      <c r="Q1083" s="21" t="str">
        <f>'AI - 2'!B1082</f>
        <v>No</v>
      </c>
      <c r="R1083" s="21" t="str">
        <f>'AI  - 3'!B1082</f>
        <v>No</v>
      </c>
      <c r="S1083" s="10">
        <f t="shared" si="4"/>
        <v>0</v>
      </c>
      <c r="T1083" s="22" t="str">
        <f t="shared" si="5"/>
        <v>No</v>
      </c>
      <c r="U1083" s="23"/>
      <c r="V1083" s="10"/>
      <c r="W1083" s="7"/>
      <c r="X1083" s="24"/>
      <c r="Y1083" s="25"/>
      <c r="Z1083" s="27"/>
      <c r="AA1083" s="27"/>
      <c r="AB1083" s="28"/>
      <c r="AC1083" s="27"/>
      <c r="AD1083" s="27"/>
      <c r="AE1083" s="27"/>
      <c r="AF1083" s="28"/>
      <c r="AG1083" s="27"/>
    </row>
    <row r="1084" ht="15.75" hidden="1" customHeight="1">
      <c r="A1084" s="16"/>
      <c r="B1084" s="12">
        <v>195.0</v>
      </c>
      <c r="C1084" s="7" t="s">
        <v>2171</v>
      </c>
      <c r="D1084" s="7" t="s">
        <v>2172</v>
      </c>
      <c r="E1084" s="26" t="s">
        <v>25</v>
      </c>
      <c r="F1084" s="18" t="str">
        <f t="shared" si="1"/>
        <v>No</v>
      </c>
      <c r="G1084" s="26" t="s">
        <v>25</v>
      </c>
      <c r="H1084" s="18" t="str">
        <f t="shared" si="2"/>
        <v>None</v>
      </c>
      <c r="K1084" s="20"/>
      <c r="L1084" s="21" t="str">
        <f>'AI - 1'!A1083</f>
        <v>No</v>
      </c>
      <c r="M1084" s="21" t="str">
        <f>'AI - 2'!A1083</f>
        <v>No</v>
      </c>
      <c r="N1084" s="21" t="str">
        <f>'AI  - 3'!A1083</f>
        <v>No</v>
      </c>
      <c r="O1084" s="10">
        <f t="shared" si="3"/>
        <v>0</v>
      </c>
      <c r="P1084" s="21" t="str">
        <f>'AI - 1'!B1083</f>
        <v>No</v>
      </c>
      <c r="Q1084" s="21" t="str">
        <f>'AI - 2'!B1083</f>
        <v>No</v>
      </c>
      <c r="R1084" s="21" t="str">
        <f>'AI  - 3'!B1083</f>
        <v>No</v>
      </c>
      <c r="S1084" s="10">
        <f t="shared" si="4"/>
        <v>0</v>
      </c>
      <c r="T1084" s="22" t="str">
        <f t="shared" si="5"/>
        <v>No</v>
      </c>
      <c r="U1084" s="23"/>
      <c r="V1084" s="10"/>
      <c r="W1084" s="7"/>
      <c r="X1084" s="24"/>
      <c r="Y1084" s="25"/>
      <c r="Z1084" s="27"/>
      <c r="AA1084" s="27"/>
      <c r="AB1084" s="28"/>
      <c r="AC1084" s="27"/>
      <c r="AD1084" s="27"/>
      <c r="AE1084" s="27"/>
      <c r="AF1084" s="28"/>
      <c r="AG1084" s="27"/>
    </row>
    <row r="1085" ht="15.75" hidden="1" customHeight="1">
      <c r="A1085" s="16"/>
      <c r="B1085" s="12">
        <v>805.0</v>
      </c>
      <c r="C1085" s="7" t="s">
        <v>2173</v>
      </c>
      <c r="D1085" s="7" t="s">
        <v>2174</v>
      </c>
      <c r="E1085" s="26" t="s">
        <v>25</v>
      </c>
      <c r="F1085" s="18" t="str">
        <f t="shared" si="1"/>
        <v>No</v>
      </c>
      <c r="G1085" s="26" t="s">
        <v>25</v>
      </c>
      <c r="H1085" s="18" t="str">
        <f t="shared" si="2"/>
        <v>None</v>
      </c>
      <c r="K1085" s="20"/>
      <c r="L1085" s="21" t="str">
        <f>'AI - 1'!A1084</f>
        <v>No</v>
      </c>
      <c r="M1085" s="21" t="str">
        <f>'AI - 2'!A1084</f>
        <v>No</v>
      </c>
      <c r="N1085" s="21" t="str">
        <f>'AI  - 3'!A1084</f>
        <v>No</v>
      </c>
      <c r="O1085" s="10">
        <f t="shared" si="3"/>
        <v>0</v>
      </c>
      <c r="P1085" s="21" t="str">
        <f>'AI - 1'!B1084</f>
        <v>No</v>
      </c>
      <c r="Q1085" s="21" t="str">
        <f>'AI - 2'!B1084</f>
        <v>No</v>
      </c>
      <c r="R1085" s="21" t="str">
        <f>'AI  - 3'!B1084</f>
        <v>No</v>
      </c>
      <c r="S1085" s="10">
        <f t="shared" si="4"/>
        <v>0</v>
      </c>
      <c r="T1085" s="22" t="str">
        <f t="shared" si="5"/>
        <v>No</v>
      </c>
      <c r="U1085" s="23"/>
      <c r="V1085" s="10"/>
      <c r="W1085" s="7"/>
      <c r="X1085" s="24"/>
      <c r="Y1085" s="25"/>
      <c r="Z1085" s="27"/>
      <c r="AA1085" s="27"/>
      <c r="AB1085" s="28"/>
      <c r="AC1085" s="27"/>
      <c r="AD1085" s="27"/>
      <c r="AE1085" s="27"/>
      <c r="AF1085" s="28"/>
      <c r="AG1085" s="27"/>
    </row>
    <row r="1086" ht="15.75" hidden="1" customHeight="1">
      <c r="A1086" s="16"/>
      <c r="B1086" s="12">
        <v>400.0</v>
      </c>
      <c r="C1086" s="7" t="s">
        <v>2175</v>
      </c>
      <c r="D1086" s="7" t="s">
        <v>2176</v>
      </c>
      <c r="E1086" s="26" t="s">
        <v>25</v>
      </c>
      <c r="F1086" s="18" t="str">
        <f t="shared" si="1"/>
        <v>No</v>
      </c>
      <c r="G1086" s="26" t="s">
        <v>25</v>
      </c>
      <c r="H1086" s="18" t="str">
        <f t="shared" si="2"/>
        <v>None</v>
      </c>
      <c r="K1086" s="20"/>
      <c r="L1086" s="21" t="str">
        <f>'AI - 1'!A1085</f>
        <v>No</v>
      </c>
      <c r="M1086" s="21" t="str">
        <f>'AI - 2'!A1085</f>
        <v>No</v>
      </c>
      <c r="N1086" s="21" t="str">
        <f>'AI  - 3'!A1085</f>
        <v>No</v>
      </c>
      <c r="O1086" s="10">
        <f t="shared" si="3"/>
        <v>0</v>
      </c>
      <c r="P1086" s="21" t="str">
        <f>'AI - 1'!B1085</f>
        <v>No</v>
      </c>
      <c r="Q1086" s="21" t="str">
        <f>'AI - 2'!B1085</f>
        <v>No</v>
      </c>
      <c r="R1086" s="21" t="str">
        <f>'AI  - 3'!B1085</f>
        <v>No</v>
      </c>
      <c r="S1086" s="10">
        <f t="shared" si="4"/>
        <v>0</v>
      </c>
      <c r="T1086" s="22" t="str">
        <f t="shared" si="5"/>
        <v>No</v>
      </c>
      <c r="U1086" s="23"/>
      <c r="V1086" s="10"/>
      <c r="W1086" s="7"/>
      <c r="X1086" s="24"/>
      <c r="Y1086" s="25"/>
      <c r="Z1086" s="27"/>
      <c r="AA1086" s="27"/>
      <c r="AB1086" s="28"/>
      <c r="AC1086" s="27"/>
      <c r="AD1086" s="27"/>
      <c r="AE1086" s="27"/>
      <c r="AF1086" s="28"/>
      <c r="AG1086" s="27"/>
    </row>
    <row r="1087" ht="15.75" hidden="1" customHeight="1">
      <c r="A1087" s="16"/>
      <c r="B1087" s="12">
        <v>958.0</v>
      </c>
      <c r="C1087" s="7" t="s">
        <v>2177</v>
      </c>
      <c r="D1087" s="7" t="s">
        <v>2178</v>
      </c>
      <c r="E1087" s="26" t="s">
        <v>25</v>
      </c>
      <c r="F1087" s="18" t="str">
        <f t="shared" si="1"/>
        <v>No</v>
      </c>
      <c r="G1087" s="26" t="s">
        <v>25</v>
      </c>
      <c r="H1087" s="18" t="str">
        <f t="shared" si="2"/>
        <v>None</v>
      </c>
      <c r="K1087" s="20"/>
      <c r="L1087" s="21" t="str">
        <f>'AI - 1'!A1086</f>
        <v>No</v>
      </c>
      <c r="M1087" s="21" t="str">
        <f>'AI - 2'!A1086</f>
        <v>No</v>
      </c>
      <c r="N1087" s="21" t="str">
        <f>'AI  - 3'!A1086</f>
        <v>No</v>
      </c>
      <c r="O1087" s="10">
        <f t="shared" si="3"/>
        <v>0</v>
      </c>
      <c r="P1087" s="21" t="str">
        <f>'AI - 1'!B1086</f>
        <v>No</v>
      </c>
      <c r="Q1087" s="21" t="str">
        <f>'AI - 2'!B1086</f>
        <v>No</v>
      </c>
      <c r="R1087" s="21" t="str">
        <f>'AI  - 3'!B1086</f>
        <v>No</v>
      </c>
      <c r="S1087" s="10">
        <f t="shared" si="4"/>
        <v>0</v>
      </c>
      <c r="T1087" s="22" t="str">
        <f t="shared" si="5"/>
        <v>No</v>
      </c>
      <c r="U1087" s="23"/>
      <c r="V1087" s="10"/>
      <c r="W1087" s="7"/>
      <c r="X1087" s="24"/>
      <c r="Y1087" s="25"/>
      <c r="Z1087" s="27"/>
      <c r="AA1087" s="27"/>
      <c r="AB1087" s="28"/>
      <c r="AC1087" s="27"/>
      <c r="AD1087" s="27"/>
      <c r="AE1087" s="27"/>
      <c r="AF1087" s="28"/>
      <c r="AG1087" s="27"/>
    </row>
    <row r="1088" ht="15.75" hidden="1" customHeight="1">
      <c r="A1088" s="16"/>
      <c r="B1088" s="12">
        <v>87.0</v>
      </c>
      <c r="C1088" s="7" t="s">
        <v>2179</v>
      </c>
      <c r="D1088" s="7" t="s">
        <v>2180</v>
      </c>
      <c r="E1088" s="26" t="s">
        <v>25</v>
      </c>
      <c r="F1088" s="18" t="str">
        <f t="shared" si="1"/>
        <v>No</v>
      </c>
      <c r="G1088" s="26" t="s">
        <v>25</v>
      </c>
      <c r="H1088" s="18" t="str">
        <f t="shared" si="2"/>
        <v>None</v>
      </c>
      <c r="K1088" s="20"/>
      <c r="L1088" s="21" t="str">
        <f>'AI - 1'!A1087</f>
        <v>No</v>
      </c>
      <c r="M1088" s="21" t="str">
        <f>'AI - 2'!A1087</f>
        <v>No</v>
      </c>
      <c r="N1088" s="21" t="str">
        <f>'AI  - 3'!A1087</f>
        <v>No</v>
      </c>
      <c r="O1088" s="10">
        <f t="shared" si="3"/>
        <v>0</v>
      </c>
      <c r="P1088" s="21" t="str">
        <f>'AI - 1'!B1087</f>
        <v>No</v>
      </c>
      <c r="Q1088" s="21" t="str">
        <f>'AI - 2'!B1087</f>
        <v>No</v>
      </c>
      <c r="R1088" s="21" t="str">
        <f>'AI  - 3'!B1087</f>
        <v>No</v>
      </c>
      <c r="S1088" s="10">
        <f t="shared" si="4"/>
        <v>0</v>
      </c>
      <c r="T1088" s="22" t="str">
        <f t="shared" si="5"/>
        <v>No</v>
      </c>
      <c r="U1088" s="23"/>
      <c r="V1088" s="10"/>
      <c r="W1088" s="7"/>
      <c r="X1088" s="24"/>
      <c r="Y1088" s="25"/>
      <c r="Z1088" s="27"/>
      <c r="AA1088" s="27"/>
      <c r="AB1088" s="28"/>
      <c r="AC1088" s="27"/>
      <c r="AD1088" s="27"/>
      <c r="AE1088" s="27"/>
      <c r="AF1088" s="28"/>
      <c r="AG1088" s="27"/>
    </row>
    <row r="1089" ht="15.75" hidden="1" customHeight="1">
      <c r="A1089" s="16"/>
      <c r="B1089" s="12">
        <v>1013.0</v>
      </c>
      <c r="C1089" s="7" t="s">
        <v>2181</v>
      </c>
      <c r="D1089" s="7" t="s">
        <v>2182</v>
      </c>
      <c r="E1089" s="26" t="s">
        <v>25</v>
      </c>
      <c r="F1089" s="18" t="str">
        <f t="shared" si="1"/>
        <v>No</v>
      </c>
      <c r="G1089" s="26" t="s">
        <v>25</v>
      </c>
      <c r="H1089" s="18" t="str">
        <f t="shared" si="2"/>
        <v>None</v>
      </c>
      <c r="K1089" s="20"/>
      <c r="L1089" s="21" t="str">
        <f>'AI - 1'!A1088</f>
        <v>No</v>
      </c>
      <c r="M1089" s="21" t="str">
        <f>'AI - 2'!A1088</f>
        <v>No</v>
      </c>
      <c r="N1089" s="21" t="str">
        <f>'AI  - 3'!A1088</f>
        <v>No</v>
      </c>
      <c r="O1089" s="10">
        <f t="shared" si="3"/>
        <v>0</v>
      </c>
      <c r="P1089" s="21" t="str">
        <f>'AI - 1'!B1088</f>
        <v>No</v>
      </c>
      <c r="Q1089" s="21" t="str">
        <f>'AI - 2'!B1088</f>
        <v>No</v>
      </c>
      <c r="R1089" s="21" t="str">
        <f>'AI  - 3'!B1088</f>
        <v>No</v>
      </c>
      <c r="S1089" s="10">
        <f t="shared" si="4"/>
        <v>0</v>
      </c>
      <c r="T1089" s="22" t="str">
        <f t="shared" si="5"/>
        <v>No</v>
      </c>
      <c r="U1089" s="23"/>
      <c r="V1089" s="10"/>
      <c r="W1089" s="7"/>
      <c r="X1089" s="24"/>
      <c r="Y1089" s="25"/>
      <c r="Z1089" s="27"/>
      <c r="AA1089" s="27"/>
      <c r="AB1089" s="28"/>
      <c r="AC1089" s="27"/>
      <c r="AD1089" s="27"/>
      <c r="AE1089" s="27"/>
      <c r="AF1089" s="28"/>
      <c r="AG1089" s="27"/>
    </row>
    <row r="1090" ht="15.75" hidden="1" customHeight="1">
      <c r="A1090" s="16"/>
      <c r="B1090" s="12">
        <v>174.0</v>
      </c>
      <c r="C1090" s="7" t="s">
        <v>2183</v>
      </c>
      <c r="D1090" s="7" t="s">
        <v>2184</v>
      </c>
      <c r="E1090" s="26" t="s">
        <v>25</v>
      </c>
      <c r="F1090" s="18" t="str">
        <f t="shared" si="1"/>
        <v>No</v>
      </c>
      <c r="G1090" s="26" t="s">
        <v>25</v>
      </c>
      <c r="H1090" s="18" t="str">
        <f t="shared" si="2"/>
        <v>None</v>
      </c>
      <c r="K1090" s="20"/>
      <c r="L1090" s="21" t="str">
        <f>'AI - 1'!A1089</f>
        <v>No</v>
      </c>
      <c r="M1090" s="21" t="str">
        <f>'AI - 2'!A1089</f>
        <v>No</v>
      </c>
      <c r="N1090" s="21" t="str">
        <f>'AI  - 3'!A1089</f>
        <v>No</v>
      </c>
      <c r="O1090" s="10">
        <f t="shared" si="3"/>
        <v>0</v>
      </c>
      <c r="P1090" s="21" t="str">
        <f>'AI - 1'!B1089</f>
        <v>No</v>
      </c>
      <c r="Q1090" s="21" t="str">
        <f>'AI - 2'!B1089</f>
        <v>No</v>
      </c>
      <c r="R1090" s="21" t="str">
        <f>'AI  - 3'!B1089</f>
        <v>No</v>
      </c>
      <c r="S1090" s="10">
        <f t="shared" si="4"/>
        <v>0</v>
      </c>
      <c r="T1090" s="22" t="str">
        <f t="shared" si="5"/>
        <v>No</v>
      </c>
      <c r="U1090" s="23"/>
      <c r="V1090" s="10"/>
      <c r="W1090" s="7"/>
      <c r="X1090" s="24"/>
      <c r="Y1090" s="25"/>
      <c r="Z1090" s="27"/>
      <c r="AA1090" s="27"/>
      <c r="AB1090" s="28"/>
      <c r="AC1090" s="27"/>
      <c r="AD1090" s="27"/>
      <c r="AE1090" s="27"/>
      <c r="AF1090" s="28"/>
      <c r="AG1090" s="27"/>
    </row>
    <row r="1091" ht="15.75" hidden="1" customHeight="1">
      <c r="A1091" s="16"/>
      <c r="B1091" s="12">
        <v>274.0</v>
      </c>
      <c r="C1091" s="7" t="s">
        <v>2185</v>
      </c>
      <c r="D1091" s="7" t="s">
        <v>2186</v>
      </c>
      <c r="E1091" s="26" t="s">
        <v>25</v>
      </c>
      <c r="F1091" s="18" t="str">
        <f t="shared" si="1"/>
        <v>No</v>
      </c>
      <c r="G1091" s="26" t="s">
        <v>25</v>
      </c>
      <c r="H1091" s="18" t="str">
        <f t="shared" si="2"/>
        <v>None</v>
      </c>
      <c r="K1091" s="20"/>
      <c r="L1091" s="21" t="str">
        <f>'AI - 1'!A1090</f>
        <v>No</v>
      </c>
      <c r="M1091" s="21" t="str">
        <f>'AI - 2'!A1090</f>
        <v>No</v>
      </c>
      <c r="N1091" s="21" t="str">
        <f>'AI  - 3'!A1090</f>
        <v>No</v>
      </c>
      <c r="O1091" s="10">
        <f t="shared" si="3"/>
        <v>0</v>
      </c>
      <c r="P1091" s="21" t="str">
        <f>'AI - 1'!B1090</f>
        <v>No</v>
      </c>
      <c r="Q1091" s="21" t="str">
        <f>'AI - 2'!B1090</f>
        <v>No</v>
      </c>
      <c r="R1091" s="21" t="str">
        <f>'AI  - 3'!B1090</f>
        <v>No</v>
      </c>
      <c r="S1091" s="10">
        <f t="shared" si="4"/>
        <v>0</v>
      </c>
      <c r="T1091" s="22" t="str">
        <f t="shared" si="5"/>
        <v>No</v>
      </c>
      <c r="U1091" s="23"/>
      <c r="V1091" s="10"/>
      <c r="W1091" s="7"/>
      <c r="X1091" s="24"/>
      <c r="Y1091" s="25"/>
      <c r="Z1091" s="27"/>
      <c r="AA1091" s="27"/>
      <c r="AB1091" s="28"/>
      <c r="AC1091" s="27"/>
      <c r="AD1091" s="27"/>
      <c r="AE1091" s="27"/>
      <c r="AF1091" s="28"/>
      <c r="AG1091" s="27"/>
    </row>
    <row r="1092" ht="15.75" hidden="1" customHeight="1">
      <c r="A1092" s="16"/>
      <c r="B1092" s="12">
        <v>1095.0</v>
      </c>
      <c r="C1092" s="7" t="s">
        <v>305</v>
      </c>
      <c r="D1092" s="7" t="s">
        <v>2187</v>
      </c>
      <c r="E1092" s="17" t="s">
        <v>21</v>
      </c>
      <c r="F1092" s="18" t="str">
        <f t="shared" si="1"/>
        <v>Yes</v>
      </c>
      <c r="G1092" s="17" t="s">
        <v>21</v>
      </c>
      <c r="H1092" s="18" t="str">
        <f t="shared" si="2"/>
        <v>None</v>
      </c>
      <c r="K1092" s="20"/>
      <c r="L1092" s="21" t="str">
        <f>'AI - 1'!A1091</f>
        <v>Yes</v>
      </c>
      <c r="M1092" s="21" t="str">
        <f>'AI - 2'!A1091</f>
        <v>Yes</v>
      </c>
      <c r="N1092" s="21" t="str">
        <f>'AI  - 3'!A1091</f>
        <v>Yes</v>
      </c>
      <c r="O1092" s="10">
        <f t="shared" si="3"/>
        <v>3</v>
      </c>
      <c r="P1092" s="21" t="str">
        <f>'AI - 1'!B1091</f>
        <v>No</v>
      </c>
      <c r="Q1092" s="21" t="str">
        <f>'AI - 2'!B1091</f>
        <v>No</v>
      </c>
      <c r="R1092" s="21" t="str">
        <f>'AI  - 3'!B1091</f>
        <v>No</v>
      </c>
      <c r="S1092" s="10">
        <f t="shared" si="4"/>
        <v>0</v>
      </c>
      <c r="T1092" s="22" t="str">
        <f t="shared" si="5"/>
        <v>Yes</v>
      </c>
      <c r="U1092" s="23"/>
      <c r="V1092" s="10"/>
      <c r="W1092" s="7"/>
      <c r="X1092" s="24"/>
      <c r="Y1092" s="25"/>
      <c r="Z1092" s="27"/>
      <c r="AA1092" s="27"/>
      <c r="AB1092" s="28"/>
      <c r="AC1092" s="27"/>
      <c r="AD1092" s="27"/>
      <c r="AE1092" s="27"/>
      <c r="AF1092" s="28"/>
      <c r="AG1092" s="27"/>
    </row>
    <row r="1093" ht="15.75" hidden="1" customHeight="1">
      <c r="A1093" s="16"/>
      <c r="B1093" s="12">
        <v>728.0</v>
      </c>
      <c r="C1093" s="7" t="s">
        <v>2188</v>
      </c>
      <c r="D1093" s="7" t="s">
        <v>2189</v>
      </c>
      <c r="E1093" s="26" t="s">
        <v>25</v>
      </c>
      <c r="F1093" s="18" t="str">
        <f t="shared" si="1"/>
        <v>No</v>
      </c>
      <c r="G1093" s="26" t="s">
        <v>25</v>
      </c>
      <c r="H1093" s="18" t="str">
        <f t="shared" si="2"/>
        <v>None</v>
      </c>
      <c r="K1093" s="20"/>
      <c r="L1093" s="21" t="str">
        <f>'AI - 1'!A1092</f>
        <v>No</v>
      </c>
      <c r="M1093" s="21" t="str">
        <f>'AI - 2'!A1092</f>
        <v>No</v>
      </c>
      <c r="N1093" s="21" t="str">
        <f>'AI  - 3'!A1092</f>
        <v>No</v>
      </c>
      <c r="O1093" s="10">
        <f t="shared" si="3"/>
        <v>0</v>
      </c>
      <c r="P1093" s="21" t="str">
        <f>'AI - 1'!B1092</f>
        <v>No</v>
      </c>
      <c r="Q1093" s="21" t="str">
        <f>'AI - 2'!B1092</f>
        <v>No</v>
      </c>
      <c r="R1093" s="21" t="str">
        <f>'AI  - 3'!B1092</f>
        <v>No</v>
      </c>
      <c r="S1093" s="10">
        <f t="shared" si="4"/>
        <v>0</v>
      </c>
      <c r="T1093" s="22" t="str">
        <f t="shared" si="5"/>
        <v>No</v>
      </c>
      <c r="U1093" s="23"/>
      <c r="V1093" s="10"/>
      <c r="W1093" s="7"/>
      <c r="X1093" s="24"/>
      <c r="Y1093" s="25"/>
      <c r="Z1093" s="27"/>
      <c r="AA1093" s="27"/>
      <c r="AB1093" s="28"/>
      <c r="AC1093" s="27"/>
      <c r="AD1093" s="27"/>
      <c r="AE1093" s="27"/>
      <c r="AF1093" s="28"/>
      <c r="AG1093" s="27"/>
    </row>
    <row r="1094" ht="15.75" hidden="1" customHeight="1">
      <c r="A1094" s="16"/>
      <c r="B1094" s="12">
        <v>148.0</v>
      </c>
      <c r="C1094" s="7" t="s">
        <v>2190</v>
      </c>
      <c r="D1094" s="7" t="s">
        <v>2191</v>
      </c>
      <c r="E1094" s="26" t="s">
        <v>25</v>
      </c>
      <c r="F1094" s="18" t="str">
        <f t="shared" si="1"/>
        <v>No</v>
      </c>
      <c r="G1094" s="26" t="s">
        <v>25</v>
      </c>
      <c r="H1094" s="18" t="str">
        <f t="shared" si="2"/>
        <v>None</v>
      </c>
      <c r="K1094" s="20"/>
      <c r="L1094" s="21" t="str">
        <f>'AI - 1'!A1093</f>
        <v>No</v>
      </c>
      <c r="M1094" s="21" t="str">
        <f>'AI - 2'!A1093</f>
        <v>No</v>
      </c>
      <c r="N1094" s="21" t="str">
        <f>'AI  - 3'!A1093</f>
        <v>No</v>
      </c>
      <c r="O1094" s="10">
        <f t="shared" si="3"/>
        <v>0</v>
      </c>
      <c r="P1094" s="21" t="str">
        <f>'AI - 1'!B1093</f>
        <v>No</v>
      </c>
      <c r="Q1094" s="21" t="str">
        <f>'AI - 2'!B1093</f>
        <v>No</v>
      </c>
      <c r="R1094" s="21" t="str">
        <f>'AI  - 3'!B1093</f>
        <v>No</v>
      </c>
      <c r="S1094" s="10">
        <f t="shared" si="4"/>
        <v>0</v>
      </c>
      <c r="T1094" s="22" t="str">
        <f t="shared" si="5"/>
        <v>No</v>
      </c>
      <c r="U1094" s="23"/>
      <c r="V1094" s="10"/>
      <c r="W1094" s="7"/>
      <c r="X1094" s="24"/>
      <c r="Y1094" s="25"/>
      <c r="Z1094" s="27"/>
      <c r="AA1094" s="27"/>
      <c r="AB1094" s="28"/>
      <c r="AC1094" s="27"/>
      <c r="AD1094" s="27"/>
      <c r="AE1094" s="27"/>
      <c r="AF1094" s="28"/>
      <c r="AG1094" s="27"/>
    </row>
    <row r="1095" ht="15.75" hidden="1" customHeight="1">
      <c r="A1095" s="16"/>
      <c r="B1095" s="12">
        <v>580.0</v>
      </c>
      <c r="C1095" s="7" t="s">
        <v>2192</v>
      </c>
      <c r="D1095" s="7" t="s">
        <v>2193</v>
      </c>
      <c r="E1095" s="26" t="s">
        <v>25</v>
      </c>
      <c r="F1095" s="18" t="str">
        <f t="shared" si="1"/>
        <v>No</v>
      </c>
      <c r="G1095" s="30" t="s">
        <v>25</v>
      </c>
      <c r="H1095" s="18" t="str">
        <f t="shared" si="2"/>
        <v>None</v>
      </c>
      <c r="K1095" s="20"/>
      <c r="L1095" s="21" t="str">
        <f>'AI - 1'!A1094</f>
        <v>No</v>
      </c>
      <c r="M1095" s="21" t="str">
        <f>'AI - 2'!A1094</f>
        <v>No</v>
      </c>
      <c r="N1095" s="21" t="str">
        <f>'AI  - 3'!A1094</f>
        <v>No</v>
      </c>
      <c r="O1095" s="10">
        <f t="shared" si="3"/>
        <v>0</v>
      </c>
      <c r="P1095" s="21" t="str">
        <f>'AI - 1'!B1094</f>
        <v>No</v>
      </c>
      <c r="Q1095" s="21" t="str">
        <f>'AI - 2'!B1094</f>
        <v>No</v>
      </c>
      <c r="R1095" s="21" t="str">
        <f>'AI  - 3'!B1094</f>
        <v>No</v>
      </c>
      <c r="S1095" s="10">
        <f t="shared" si="4"/>
        <v>0</v>
      </c>
      <c r="T1095" s="22" t="str">
        <f t="shared" si="5"/>
        <v>No</v>
      </c>
      <c r="U1095" s="23"/>
      <c r="V1095" s="10"/>
      <c r="W1095" s="7"/>
      <c r="X1095" s="24"/>
      <c r="Y1095" s="25"/>
      <c r="Z1095" s="7"/>
      <c r="AA1095" s="7"/>
      <c r="AB1095" s="24"/>
      <c r="AC1095" s="25"/>
      <c r="AD1095" s="7"/>
      <c r="AE1095" s="7"/>
      <c r="AF1095" s="24"/>
      <c r="AG1095" s="25"/>
    </row>
    <row r="1096" ht="15.75" hidden="1" customHeight="1">
      <c r="A1096" s="16"/>
      <c r="B1096" s="12">
        <v>664.0</v>
      </c>
      <c r="C1096" s="7" t="s">
        <v>2194</v>
      </c>
      <c r="D1096" s="7" t="s">
        <v>2195</v>
      </c>
      <c r="E1096" s="26" t="s">
        <v>25</v>
      </c>
      <c r="F1096" s="18" t="str">
        <f t="shared" si="1"/>
        <v>No</v>
      </c>
      <c r="G1096" s="26" t="s">
        <v>25</v>
      </c>
      <c r="H1096" s="18" t="str">
        <f t="shared" si="2"/>
        <v>None</v>
      </c>
      <c r="K1096" s="20"/>
      <c r="L1096" s="21" t="str">
        <f>'AI - 1'!A1095</f>
        <v>No</v>
      </c>
      <c r="M1096" s="21" t="str">
        <f>'AI - 2'!A1095</f>
        <v>No</v>
      </c>
      <c r="N1096" s="21" t="str">
        <f>'AI  - 3'!A1095</f>
        <v>No</v>
      </c>
      <c r="O1096" s="10">
        <f t="shared" si="3"/>
        <v>0</v>
      </c>
      <c r="P1096" s="21" t="str">
        <f>'AI - 1'!B1095</f>
        <v>No</v>
      </c>
      <c r="Q1096" s="21" t="str">
        <f>'AI - 2'!B1095</f>
        <v>No</v>
      </c>
      <c r="R1096" s="21" t="str">
        <f>'AI  - 3'!B1095</f>
        <v>No</v>
      </c>
      <c r="S1096" s="10">
        <f t="shared" si="4"/>
        <v>0</v>
      </c>
      <c r="T1096" s="22" t="str">
        <f t="shared" si="5"/>
        <v>No</v>
      </c>
      <c r="U1096" s="23"/>
      <c r="V1096" s="10"/>
      <c r="W1096" s="7"/>
      <c r="X1096" s="24"/>
      <c r="Y1096" s="25"/>
      <c r="Z1096" s="27"/>
      <c r="AA1096" s="27"/>
      <c r="AB1096" s="28"/>
      <c r="AC1096" s="27"/>
      <c r="AD1096" s="27"/>
      <c r="AE1096" s="27"/>
      <c r="AF1096" s="28"/>
      <c r="AG1096" s="27"/>
    </row>
    <row r="1097" ht="15.75" hidden="1" customHeight="1">
      <c r="A1097" s="16"/>
      <c r="B1097" s="12">
        <v>557.0</v>
      </c>
      <c r="C1097" s="33" t="s">
        <v>2196</v>
      </c>
      <c r="D1097" s="7" t="s">
        <v>2197</v>
      </c>
      <c r="E1097" s="26" t="s">
        <v>25</v>
      </c>
      <c r="F1097" s="18" t="str">
        <f t="shared" si="1"/>
        <v>No</v>
      </c>
      <c r="G1097" s="26" t="s">
        <v>25</v>
      </c>
      <c r="H1097" s="18" t="str">
        <f t="shared" si="2"/>
        <v>None</v>
      </c>
      <c r="K1097" s="20"/>
      <c r="L1097" s="21" t="str">
        <f>'AI - 1'!A1096</f>
        <v>No</v>
      </c>
      <c r="M1097" s="21" t="str">
        <f>'AI - 2'!A1096</f>
        <v>No</v>
      </c>
      <c r="N1097" s="21" t="str">
        <f>'AI  - 3'!A1096</f>
        <v>No</v>
      </c>
      <c r="O1097" s="10">
        <f t="shared" si="3"/>
        <v>0</v>
      </c>
      <c r="P1097" s="21" t="str">
        <f>'AI - 1'!B1096</f>
        <v>No</v>
      </c>
      <c r="Q1097" s="21" t="str">
        <f>'AI - 2'!B1096</f>
        <v>No</v>
      </c>
      <c r="R1097" s="21" t="str">
        <f>'AI  - 3'!B1096</f>
        <v>No</v>
      </c>
      <c r="S1097" s="10">
        <f t="shared" si="4"/>
        <v>0</v>
      </c>
      <c r="T1097" s="22" t="str">
        <f t="shared" si="5"/>
        <v>No</v>
      </c>
      <c r="U1097" s="23"/>
      <c r="V1097" s="10"/>
      <c r="W1097" s="7"/>
      <c r="X1097" s="24"/>
      <c r="Y1097" s="25"/>
      <c r="Z1097" s="27"/>
      <c r="AA1097" s="27"/>
      <c r="AB1097" s="28"/>
      <c r="AC1097" s="27"/>
      <c r="AD1097" s="27"/>
      <c r="AE1097" s="27"/>
      <c r="AF1097" s="28"/>
      <c r="AG1097" s="27"/>
    </row>
    <row r="1098" ht="15.75" hidden="1" customHeight="1">
      <c r="A1098" s="16"/>
      <c r="B1098" s="12">
        <v>851.0</v>
      </c>
      <c r="C1098" s="7" t="s">
        <v>2198</v>
      </c>
      <c r="D1098" s="7" t="s">
        <v>2199</v>
      </c>
      <c r="E1098" s="26" t="s">
        <v>25</v>
      </c>
      <c r="F1098" s="18" t="str">
        <f t="shared" si="1"/>
        <v>No</v>
      </c>
      <c r="G1098" s="26" t="s">
        <v>25</v>
      </c>
      <c r="H1098" s="18" t="str">
        <f t="shared" si="2"/>
        <v>None</v>
      </c>
      <c r="K1098" s="20"/>
      <c r="L1098" s="21" t="str">
        <f>'AI - 1'!A1097</f>
        <v>No</v>
      </c>
      <c r="M1098" s="21" t="str">
        <f>'AI - 2'!A1097</f>
        <v>No</v>
      </c>
      <c r="N1098" s="21" t="str">
        <f>'AI  - 3'!A1097</f>
        <v>No</v>
      </c>
      <c r="O1098" s="10">
        <f t="shared" si="3"/>
        <v>0</v>
      </c>
      <c r="P1098" s="21" t="str">
        <f>'AI - 1'!B1097</f>
        <v>No</v>
      </c>
      <c r="Q1098" s="21" t="str">
        <f>'AI - 2'!B1097</f>
        <v>No</v>
      </c>
      <c r="R1098" s="21" t="str">
        <f>'AI  - 3'!B1097</f>
        <v>No</v>
      </c>
      <c r="S1098" s="10">
        <f t="shared" si="4"/>
        <v>0</v>
      </c>
      <c r="T1098" s="22" t="str">
        <f t="shared" si="5"/>
        <v>No</v>
      </c>
      <c r="U1098" s="23"/>
      <c r="V1098" s="10"/>
      <c r="W1098" s="7"/>
      <c r="X1098" s="24"/>
      <c r="Y1098" s="25"/>
      <c r="Z1098" s="27"/>
      <c r="AA1098" s="27"/>
      <c r="AB1098" s="28"/>
      <c r="AC1098" s="27"/>
      <c r="AD1098" s="27"/>
      <c r="AE1098" s="27"/>
      <c r="AF1098" s="28"/>
      <c r="AG1098" s="27"/>
    </row>
    <row r="1099" ht="15.75" hidden="1" customHeight="1">
      <c r="A1099" s="16"/>
      <c r="B1099" s="12">
        <v>451.0</v>
      </c>
      <c r="C1099" s="7" t="s">
        <v>2200</v>
      </c>
      <c r="D1099" s="7" t="s">
        <v>2201</v>
      </c>
      <c r="E1099" s="26" t="s">
        <v>25</v>
      </c>
      <c r="F1099" s="18" t="str">
        <f t="shared" si="1"/>
        <v>No</v>
      </c>
      <c r="G1099" s="26" t="s">
        <v>25</v>
      </c>
      <c r="H1099" s="18" t="str">
        <f t="shared" si="2"/>
        <v>None</v>
      </c>
      <c r="K1099" s="20"/>
      <c r="L1099" s="21" t="str">
        <f>'AI - 1'!A1098</f>
        <v>No</v>
      </c>
      <c r="M1099" s="21" t="str">
        <f>'AI - 2'!A1098</f>
        <v>No</v>
      </c>
      <c r="N1099" s="21" t="str">
        <f>'AI  - 3'!A1098</f>
        <v>No</v>
      </c>
      <c r="O1099" s="10">
        <f t="shared" si="3"/>
        <v>0</v>
      </c>
      <c r="P1099" s="21" t="str">
        <f>'AI - 1'!B1098</f>
        <v>No</v>
      </c>
      <c r="Q1099" s="21" t="str">
        <f>'AI - 2'!B1098</f>
        <v>No</v>
      </c>
      <c r="R1099" s="21" t="str">
        <f>'AI  - 3'!B1098</f>
        <v>No</v>
      </c>
      <c r="S1099" s="10">
        <f t="shared" si="4"/>
        <v>0</v>
      </c>
      <c r="T1099" s="22" t="str">
        <f t="shared" si="5"/>
        <v>No</v>
      </c>
      <c r="U1099" s="23"/>
      <c r="V1099" s="10"/>
      <c r="W1099" s="7"/>
      <c r="X1099" s="24"/>
      <c r="Y1099" s="25"/>
      <c r="Z1099" s="27"/>
      <c r="AA1099" s="27"/>
      <c r="AB1099" s="28"/>
      <c r="AC1099" s="27"/>
      <c r="AD1099" s="27"/>
      <c r="AE1099" s="27"/>
      <c r="AF1099" s="28"/>
      <c r="AG1099" s="27"/>
    </row>
    <row r="1100" ht="15.75" hidden="1" customHeight="1">
      <c r="A1100" s="16"/>
      <c r="B1100" s="12">
        <v>1041.0</v>
      </c>
      <c r="C1100" s="42"/>
      <c r="D1100" s="7" t="s">
        <v>2202</v>
      </c>
      <c r="E1100" s="26" t="s">
        <v>25</v>
      </c>
      <c r="F1100" s="18" t="str">
        <f t="shared" si="1"/>
        <v>No</v>
      </c>
      <c r="G1100" s="26" t="s">
        <v>25</v>
      </c>
      <c r="H1100" s="18" t="str">
        <f t="shared" si="2"/>
        <v>None</v>
      </c>
      <c r="K1100" s="20"/>
      <c r="L1100" s="21" t="str">
        <f>'AI - 1'!A1099</f>
        <v>No</v>
      </c>
      <c r="M1100" s="21" t="str">
        <f>'AI - 2'!A1099</f>
        <v>No</v>
      </c>
      <c r="N1100" s="21" t="str">
        <f>'AI  - 3'!A1099</f>
        <v>No</v>
      </c>
      <c r="O1100" s="10">
        <f t="shared" si="3"/>
        <v>0</v>
      </c>
      <c r="P1100" s="21" t="str">
        <f>'AI - 1'!B1099</f>
        <v>No</v>
      </c>
      <c r="Q1100" s="21" t="str">
        <f>'AI - 2'!B1099</f>
        <v>No</v>
      </c>
      <c r="R1100" s="21" t="str">
        <f>'AI  - 3'!B1099</f>
        <v>No</v>
      </c>
      <c r="S1100" s="10">
        <f t="shared" si="4"/>
        <v>0</v>
      </c>
      <c r="T1100" s="22" t="str">
        <f t="shared" si="5"/>
        <v>No</v>
      </c>
      <c r="U1100" s="23"/>
      <c r="V1100" s="10"/>
      <c r="W1100" s="7"/>
      <c r="X1100" s="24"/>
      <c r="Y1100" s="25"/>
      <c r="Z1100" s="27"/>
      <c r="AA1100" s="27"/>
      <c r="AB1100" s="28"/>
      <c r="AC1100" s="27"/>
      <c r="AD1100" s="27"/>
      <c r="AE1100" s="27"/>
      <c r="AF1100" s="28"/>
      <c r="AG1100" s="27"/>
    </row>
  </sheetData>
  <autoFilter ref="$B$2:$AM$1100">
    <filterColumn colId="6">
      <filters>
        <filter val="AI Error"/>
      </filters>
    </filterColumn>
    <sortState ref="B2:AM1100">
      <sortCondition ref="C2:C1100"/>
      <sortCondition ref="B2:B1100"/>
      <sortCondition ref="H2:H1100"/>
      <sortCondition ref="D2:D1100"/>
      <sortCondition descending="1" ref="E2:E1100"/>
      <sortCondition descending="1" ref="F2:F1100"/>
      <sortCondition descending="1" ref="O2:O1100"/>
      <sortCondition descending="1" ref="S2:S1100"/>
      <sortCondition ref="I2:I1100"/>
      <sortCondition descending="1" ref="G2:G1100"/>
      <sortCondition descending="1" ref="R2:R1100"/>
      <sortCondition descending="1" ref="T2:T1100"/>
      <sortCondition descending="1" ref="L2:L1100"/>
      <sortCondition descending="1" ref="N2:N1100"/>
      <sortCondition descending="1" ref="M2:M1100"/>
    </sortState>
  </autoFilter>
  <mergeCells count="1">
    <mergeCell ref="L1:N1"/>
  </mergeCells>
  <conditionalFormatting sqref="E3:T1100">
    <cfRule type="containsText" dxfId="0" priority="1" operator="containsText" text="Maybe">
      <formula>NOT(ISERROR(SEARCH(("Maybe"),(E3))))</formula>
    </cfRule>
  </conditionalFormatting>
  <conditionalFormatting sqref="E3:T1100">
    <cfRule type="containsText" dxfId="1" priority="2" operator="containsText" text="Yes">
      <formula>NOT(ISERROR(SEARCH(("Yes"),(E3))))</formula>
    </cfRule>
  </conditionalFormatting>
  <conditionalFormatting sqref="D1 I102:J102">
    <cfRule type="containsText" dxfId="2" priority="3" operator="containsText" text="No Abstract">
      <formula>NOT(ISERROR(SEARCH(("No Abstract"),(D1))))</formula>
    </cfRule>
  </conditionalFormatting>
  <conditionalFormatting sqref="G96:H96 S96">
    <cfRule type="containsText" dxfId="2" priority="4" operator="containsText" text="No Abstract">
      <formula>NOT(ISERROR(SEARCH(("No Abstract"),(G96))))</formula>
    </cfRule>
  </conditionalFormatting>
  <conditionalFormatting sqref="G107:H107 S107">
    <cfRule type="containsText" dxfId="0" priority="5" operator="containsText" text="Maybe">
      <formula>NOT(ISERROR(SEARCH(("Maybe"),(G107))))</formula>
    </cfRule>
  </conditionalFormatting>
  <conditionalFormatting sqref="G107:H107 S107">
    <cfRule type="containsText" dxfId="1" priority="6" operator="containsText" text="Yes">
      <formula>NOT(ISERROR(SEARCH(("Yes"),(G107))))</formula>
    </cfRule>
  </conditionalFormatting>
  <conditionalFormatting sqref="G110:H110 S110">
    <cfRule type="containsText" dxfId="0" priority="7" operator="containsText" text="Maybe">
      <formula>NOT(ISERROR(SEARCH(("Maybe"),(G110))))</formula>
    </cfRule>
  </conditionalFormatting>
  <conditionalFormatting sqref="G110:H110 S110">
    <cfRule type="containsText" dxfId="1" priority="8" operator="containsText" text="Yes">
      <formula>NOT(ISERROR(SEARCH(("Yes"),(G110))))</formula>
    </cfRule>
  </conditionalFormatting>
  <conditionalFormatting sqref="G116:H116 S116">
    <cfRule type="containsText" dxfId="2" priority="9" operator="containsText" text="No Abstract">
      <formula>NOT(ISERROR(SEARCH(("No Abstract"),(G116))))</formula>
    </cfRule>
  </conditionalFormatting>
  <conditionalFormatting sqref="G120:H120 S120">
    <cfRule type="containsText" dxfId="2" priority="10" operator="containsText" text="No Abstract">
      <formula>NOT(ISERROR(SEARCH(("No Abstract"),(G120))))</formula>
    </cfRule>
  </conditionalFormatting>
  <conditionalFormatting sqref="G126:H126 S126">
    <cfRule type="containsText" dxfId="2" priority="11" operator="containsText" text="No Abstract">
      <formula>NOT(ISERROR(SEARCH(("No Abstract"),(G126))))</formula>
    </cfRule>
  </conditionalFormatting>
  <conditionalFormatting sqref="G133:H133 S133">
    <cfRule type="containsText" dxfId="2" priority="12" operator="containsText" text="No Abstract">
      <formula>NOT(ISERROR(SEARCH(("No Abstract"),(G133))))</formula>
    </cfRule>
  </conditionalFormatting>
  <conditionalFormatting sqref="O1:O1100 S1:S1100">
    <cfRule type="colorScale" priority="13">
      <colorScale>
        <cfvo type="min"/>
        <cfvo type="max"/>
        <color rgb="FFFFFFFF"/>
        <color rgb="FF57BB8A"/>
      </colorScale>
    </cfRule>
  </conditionalFormatting>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8" width="12.0"/>
    <col customWidth="1" min="12" max="12" width="23.14"/>
  </cols>
  <sheetData>
    <row r="1">
      <c r="A1" s="4" t="s">
        <v>2203</v>
      </c>
      <c r="B1" s="4" t="s">
        <v>2204</v>
      </c>
      <c r="C1" s="43" t="s">
        <v>2205</v>
      </c>
      <c r="D1" s="4" t="s">
        <v>2206</v>
      </c>
      <c r="E1" s="4" t="s">
        <v>2207</v>
      </c>
      <c r="F1" s="4" t="s">
        <v>2208</v>
      </c>
      <c r="G1" s="4" t="s">
        <v>2209</v>
      </c>
      <c r="H1" s="4" t="s">
        <v>2210</v>
      </c>
      <c r="I1" s="4" t="s">
        <v>2211</v>
      </c>
      <c r="J1" s="4" t="s">
        <v>2212</v>
      </c>
      <c r="K1" s="27"/>
      <c r="L1" s="7" t="s">
        <v>4</v>
      </c>
      <c r="M1" s="7" t="s">
        <v>5</v>
      </c>
      <c r="N1" s="7" t="s">
        <v>2213</v>
      </c>
      <c r="O1" s="7" t="s">
        <v>2214</v>
      </c>
      <c r="P1" s="7" t="s">
        <v>2215</v>
      </c>
      <c r="Q1" s="7" t="s">
        <v>2216</v>
      </c>
      <c r="R1" s="7" t="s">
        <v>2217</v>
      </c>
      <c r="S1" s="7" t="s">
        <v>2218</v>
      </c>
      <c r="T1" s="7" t="s">
        <v>2219</v>
      </c>
      <c r="U1" s="7" t="s">
        <v>2220</v>
      </c>
      <c r="V1" s="7" t="s">
        <v>2221</v>
      </c>
      <c r="W1" s="7" t="s">
        <v>2222</v>
      </c>
      <c r="X1" s="7" t="s">
        <v>2223</v>
      </c>
      <c r="Y1" s="7" t="s">
        <v>2224</v>
      </c>
    </row>
    <row r="2">
      <c r="A2" s="21" t="str">
        <f t="shared" ref="A2:B2" si="1">if(and(isnumber(search("Yes",C2)),isnumber(search("Yes",E2)),isnumber(search("Yes",G2)),isnumber(search("Yes",I2))),"Yes","No")</f>
        <v>No</v>
      </c>
      <c r="B2" s="21" t="str">
        <f t="shared" si="1"/>
        <v>No</v>
      </c>
      <c r="C2" s="22" t="str">
        <f t="shared" ref="C2:C1099" si="3">if(isnumber(search("No;",P2)),"No","Yes")</f>
        <v>No</v>
      </c>
      <c r="D2" s="21" t="str">
        <f t="shared" ref="D2:D1099" si="4">if(isnumber(search("No",N2)),"No","Yes")</f>
        <v>No</v>
      </c>
      <c r="E2" s="21" t="str">
        <f t="shared" ref="E2:E1099" si="5">if(isnumber(search("No;",S2)),"No",if(isblank(S2),"No","Yes"))</f>
        <v>No</v>
      </c>
      <c r="F2" s="21" t="str">
        <f t="shared" ref="F2:F1099" si="6">if(isnumber(search("No",Q2)),"No",if(isblank(Q2),"No","Yes"))</f>
        <v>No</v>
      </c>
      <c r="G2" s="21" t="str">
        <f t="shared" ref="G2:G1099" si="7">if(isnumber(search("No;",V2)),"No",if(isblank(V2),"No","Yes"))</f>
        <v>No</v>
      </c>
      <c r="H2" s="21" t="str">
        <f t="shared" ref="H2:H1099" si="8">if(isnumber(search("No",T2)),"No",if(isblank(T2),"No","Yes"))</f>
        <v>No</v>
      </c>
      <c r="I2" s="21" t="str">
        <f t="shared" ref="I2:I1099" si="9">if(isnumber(search("No;",Y2)),"No",if(isblank(Y2),"No","Yes"))</f>
        <v>No</v>
      </c>
      <c r="J2" s="21" t="str">
        <f t="shared" ref="J2:J1099" si="10">if(isnumber(search("No",W2)),"No",if(isblank(W2),"No","Yes"))</f>
        <v>No</v>
      </c>
      <c r="K2" s="25"/>
      <c r="L2" s="7" t="s">
        <v>19</v>
      </c>
      <c r="M2" s="7" t="s">
        <v>20</v>
      </c>
      <c r="N2" s="7" t="s">
        <v>25</v>
      </c>
      <c r="O2" s="7" t="s">
        <v>2225</v>
      </c>
      <c r="P2" s="44" t="s">
        <v>2226</v>
      </c>
      <c r="Q2" s="42"/>
      <c r="R2" s="42"/>
      <c r="S2" s="42"/>
      <c r="T2" s="42"/>
      <c r="U2" s="42"/>
      <c r="V2" s="42"/>
      <c r="W2" s="42"/>
      <c r="X2" s="42"/>
      <c r="Y2" s="27"/>
      <c r="Z2" s="27"/>
      <c r="AA2" s="27"/>
      <c r="AB2" s="27"/>
    </row>
    <row r="3">
      <c r="A3" s="21" t="str">
        <f t="shared" ref="A3:B3" si="2">if(and(isnumber(search("Yes",C3)),isnumber(search("Yes",E3)),isnumber(search("Yes",G3)),isnumber(search("Yes",I3))),"Yes","No")</f>
        <v>No</v>
      </c>
      <c r="B3" s="21" t="str">
        <f t="shared" si="2"/>
        <v>No</v>
      </c>
      <c r="C3" s="22" t="str">
        <f t="shared" si="3"/>
        <v>No</v>
      </c>
      <c r="D3" s="21" t="str">
        <f t="shared" si="4"/>
        <v>No</v>
      </c>
      <c r="E3" s="21" t="str">
        <f t="shared" si="5"/>
        <v>No</v>
      </c>
      <c r="F3" s="21" t="str">
        <f t="shared" si="6"/>
        <v>No</v>
      </c>
      <c r="G3" s="21" t="str">
        <f t="shared" si="7"/>
        <v>No</v>
      </c>
      <c r="H3" s="21" t="str">
        <f t="shared" si="8"/>
        <v>No</v>
      </c>
      <c r="I3" s="21" t="str">
        <f t="shared" si="9"/>
        <v>No</v>
      </c>
      <c r="J3" s="21" t="str">
        <f t="shared" si="10"/>
        <v>No</v>
      </c>
      <c r="K3" s="25"/>
      <c r="L3" s="7" t="s">
        <v>23</v>
      </c>
      <c r="M3" s="7" t="s">
        <v>24</v>
      </c>
      <c r="N3" s="7" t="s">
        <v>25</v>
      </c>
      <c r="O3" s="7" t="s">
        <v>2227</v>
      </c>
      <c r="P3" s="44" t="s">
        <v>2228</v>
      </c>
      <c r="Q3" s="27"/>
      <c r="R3" s="27"/>
      <c r="S3" s="27"/>
      <c r="T3" s="27"/>
      <c r="U3" s="27"/>
      <c r="V3" s="42"/>
      <c r="W3" s="42"/>
      <c r="X3" s="42"/>
      <c r="Y3" s="27"/>
      <c r="Z3" s="27"/>
      <c r="AA3" s="27"/>
      <c r="AB3" s="27"/>
    </row>
    <row r="4">
      <c r="A4" s="21" t="str">
        <f t="shared" ref="A4:B4" si="11">if(and(isnumber(search("Yes",C4)),isnumber(search("Yes",E4)),isnumber(search("Yes",G4)),isnumber(search("Yes",I4))),"Yes","No")</f>
        <v>No</v>
      </c>
      <c r="B4" s="21" t="str">
        <f t="shared" si="11"/>
        <v>No</v>
      </c>
      <c r="C4" s="22" t="str">
        <f t="shared" si="3"/>
        <v>No</v>
      </c>
      <c r="D4" s="21" t="str">
        <f t="shared" si="4"/>
        <v>No</v>
      </c>
      <c r="E4" s="21" t="str">
        <f t="shared" si="5"/>
        <v>No</v>
      </c>
      <c r="F4" s="21" t="str">
        <f t="shared" si="6"/>
        <v>No</v>
      </c>
      <c r="G4" s="21" t="str">
        <f t="shared" si="7"/>
        <v>No</v>
      </c>
      <c r="H4" s="21" t="str">
        <f t="shared" si="8"/>
        <v>No</v>
      </c>
      <c r="I4" s="21" t="str">
        <f t="shared" si="9"/>
        <v>No</v>
      </c>
      <c r="J4" s="21" t="str">
        <f t="shared" si="10"/>
        <v>No</v>
      </c>
      <c r="K4" s="25"/>
      <c r="L4" s="7" t="s">
        <v>27</v>
      </c>
      <c r="M4" s="7" t="s">
        <v>28</v>
      </c>
      <c r="N4" s="7" t="s">
        <v>25</v>
      </c>
      <c r="O4" s="7" t="s">
        <v>2229</v>
      </c>
      <c r="P4" s="44" t="s">
        <v>2230</v>
      </c>
      <c r="Q4" s="27"/>
      <c r="R4" s="27"/>
      <c r="S4" s="27"/>
      <c r="T4" s="27"/>
      <c r="U4" s="27"/>
      <c r="V4" s="42"/>
      <c r="W4" s="42"/>
      <c r="X4" s="42"/>
      <c r="Y4" s="27"/>
      <c r="Z4" s="27"/>
      <c r="AA4" s="27"/>
      <c r="AB4" s="27"/>
    </row>
    <row r="5">
      <c r="A5" s="21" t="str">
        <f t="shared" ref="A5:B5" si="12">if(and(isnumber(search("Yes",C5)),isnumber(search("Yes",E5)),isnumber(search("Yes",G5)),isnumber(search("Yes",I5))),"Yes","No")</f>
        <v>No</v>
      </c>
      <c r="B5" s="21" t="str">
        <f t="shared" si="12"/>
        <v>No</v>
      </c>
      <c r="C5" s="22" t="str">
        <f t="shared" si="3"/>
        <v>No</v>
      </c>
      <c r="D5" s="21" t="str">
        <f t="shared" si="4"/>
        <v>No</v>
      </c>
      <c r="E5" s="21" t="str">
        <f t="shared" si="5"/>
        <v>No</v>
      </c>
      <c r="F5" s="21" t="str">
        <f t="shared" si="6"/>
        <v>No</v>
      </c>
      <c r="G5" s="21" t="str">
        <f t="shared" si="7"/>
        <v>No</v>
      </c>
      <c r="H5" s="21" t="str">
        <f t="shared" si="8"/>
        <v>No</v>
      </c>
      <c r="I5" s="21" t="str">
        <f t="shared" si="9"/>
        <v>No</v>
      </c>
      <c r="J5" s="21" t="str">
        <f t="shared" si="10"/>
        <v>No</v>
      </c>
      <c r="K5" s="25"/>
      <c r="L5" s="7" t="s">
        <v>30</v>
      </c>
      <c r="M5" s="7" t="s">
        <v>31</v>
      </c>
      <c r="N5" s="7" t="s">
        <v>25</v>
      </c>
      <c r="O5" s="7" t="s">
        <v>2231</v>
      </c>
      <c r="P5" s="44" t="s">
        <v>2232</v>
      </c>
      <c r="Q5" s="27"/>
      <c r="R5" s="27"/>
      <c r="S5" s="27"/>
      <c r="T5" s="27"/>
      <c r="U5" s="27"/>
      <c r="V5" s="42"/>
      <c r="W5" s="42"/>
      <c r="X5" s="42"/>
      <c r="Y5" s="27"/>
      <c r="Z5" s="27"/>
      <c r="AA5" s="27"/>
      <c r="AB5" s="27"/>
    </row>
    <row r="6">
      <c r="A6" s="21" t="str">
        <f t="shared" ref="A6:B6" si="13">if(and(isnumber(search("Yes",C6)),isnumber(search("Yes",E6)),isnumber(search("Yes",G6)),isnumber(search("Yes",I6))),"Yes","No")</f>
        <v>No</v>
      </c>
      <c r="B6" s="21" t="str">
        <f t="shared" si="13"/>
        <v>No</v>
      </c>
      <c r="C6" s="22" t="str">
        <f t="shared" si="3"/>
        <v>No</v>
      </c>
      <c r="D6" s="21" t="str">
        <f t="shared" si="4"/>
        <v>No</v>
      </c>
      <c r="E6" s="21" t="str">
        <f t="shared" si="5"/>
        <v>No</v>
      </c>
      <c r="F6" s="21" t="str">
        <f t="shared" si="6"/>
        <v>No</v>
      </c>
      <c r="G6" s="21" t="str">
        <f t="shared" si="7"/>
        <v>No</v>
      </c>
      <c r="H6" s="21" t="str">
        <f t="shared" si="8"/>
        <v>No</v>
      </c>
      <c r="I6" s="21" t="str">
        <f t="shared" si="9"/>
        <v>No</v>
      </c>
      <c r="J6" s="21" t="str">
        <f t="shared" si="10"/>
        <v>No</v>
      </c>
      <c r="K6" s="25"/>
      <c r="L6" s="7" t="s">
        <v>33</v>
      </c>
      <c r="M6" s="7" t="s">
        <v>34</v>
      </c>
      <c r="N6" s="7" t="s">
        <v>25</v>
      </c>
      <c r="O6" s="7" t="s">
        <v>2233</v>
      </c>
      <c r="P6" s="44" t="s">
        <v>2234</v>
      </c>
      <c r="Q6" s="27"/>
      <c r="R6" s="27"/>
      <c r="S6" s="27"/>
      <c r="T6" s="27"/>
      <c r="U6" s="27"/>
      <c r="V6" s="42"/>
      <c r="W6" s="42"/>
      <c r="X6" s="42"/>
      <c r="Y6" s="27"/>
      <c r="Z6" s="27"/>
      <c r="AA6" s="27"/>
      <c r="AB6" s="27"/>
    </row>
    <row r="7">
      <c r="A7" s="21" t="str">
        <f t="shared" ref="A7:B7" si="14">if(and(isnumber(search("Yes",C7)),isnumber(search("Yes",E7)),isnumber(search("Yes",G7)),isnumber(search("Yes",I7))),"Yes","No")</f>
        <v>No</v>
      </c>
      <c r="B7" s="21" t="str">
        <f t="shared" si="14"/>
        <v>No</v>
      </c>
      <c r="C7" s="22" t="str">
        <f t="shared" si="3"/>
        <v>No</v>
      </c>
      <c r="D7" s="21" t="str">
        <f t="shared" si="4"/>
        <v>No</v>
      </c>
      <c r="E7" s="21" t="str">
        <f t="shared" si="5"/>
        <v>No</v>
      </c>
      <c r="F7" s="21" t="str">
        <f t="shared" si="6"/>
        <v>No</v>
      </c>
      <c r="G7" s="21" t="str">
        <f t="shared" si="7"/>
        <v>Yes</v>
      </c>
      <c r="H7" s="21" t="str">
        <f t="shared" si="8"/>
        <v>Yes</v>
      </c>
      <c r="I7" s="21" t="str">
        <f t="shared" si="9"/>
        <v>Yes</v>
      </c>
      <c r="J7" s="21" t="str">
        <f t="shared" si="10"/>
        <v>Yes</v>
      </c>
      <c r="K7" s="25">
        <v>54.0</v>
      </c>
      <c r="L7" s="7" t="s">
        <v>22</v>
      </c>
      <c r="M7" s="7" t="s">
        <v>2235</v>
      </c>
      <c r="N7" s="7" t="s">
        <v>25</v>
      </c>
      <c r="O7" s="7" t="s">
        <v>2236</v>
      </c>
      <c r="P7" s="44" t="s">
        <v>2237</v>
      </c>
      <c r="Q7" s="27"/>
      <c r="R7" s="27"/>
      <c r="S7" s="27"/>
      <c r="T7" s="7" t="s">
        <v>21</v>
      </c>
      <c r="U7" s="7" t="s">
        <v>2238</v>
      </c>
      <c r="V7" s="44" t="s">
        <v>2239</v>
      </c>
      <c r="W7" s="7" t="s">
        <v>21</v>
      </c>
      <c r="X7" s="7" t="s">
        <v>2240</v>
      </c>
      <c r="Y7" s="44" t="s">
        <v>2241</v>
      </c>
    </row>
    <row r="8">
      <c r="A8" s="21" t="str">
        <f t="shared" ref="A8:B8" si="15">if(and(isnumber(search("Yes",C8)),isnumber(search("Yes",E8)),isnumber(search("Yes",G8)),isnumber(search("Yes",I8))),"Yes","No")</f>
        <v>No</v>
      </c>
      <c r="B8" s="21" t="str">
        <f t="shared" si="15"/>
        <v>No</v>
      </c>
      <c r="C8" s="22" t="str">
        <f t="shared" si="3"/>
        <v>No</v>
      </c>
      <c r="D8" s="21" t="str">
        <f t="shared" si="4"/>
        <v>No</v>
      </c>
      <c r="E8" s="21" t="str">
        <f t="shared" si="5"/>
        <v>No</v>
      </c>
      <c r="F8" s="21" t="str">
        <f t="shared" si="6"/>
        <v>No</v>
      </c>
      <c r="G8" s="21" t="str">
        <f t="shared" si="7"/>
        <v>No</v>
      </c>
      <c r="H8" s="21" t="str">
        <f t="shared" si="8"/>
        <v>No</v>
      </c>
      <c r="I8" s="21" t="str">
        <f t="shared" si="9"/>
        <v>No</v>
      </c>
      <c r="J8" s="21" t="str">
        <f t="shared" si="10"/>
        <v>No</v>
      </c>
      <c r="K8" s="25"/>
      <c r="L8" s="7" t="s">
        <v>38</v>
      </c>
      <c r="M8" s="7" t="s">
        <v>39</v>
      </c>
      <c r="N8" s="7" t="s">
        <v>25</v>
      </c>
      <c r="O8" s="7" t="s">
        <v>2242</v>
      </c>
      <c r="P8" s="44" t="s">
        <v>2243</v>
      </c>
      <c r="Q8" s="27"/>
      <c r="R8" s="27"/>
      <c r="S8" s="27"/>
      <c r="T8" s="27"/>
      <c r="U8" s="27"/>
      <c r="V8" s="42"/>
      <c r="W8" s="42"/>
      <c r="X8" s="42"/>
      <c r="Y8" s="27"/>
      <c r="Z8" s="27"/>
      <c r="AA8" s="27"/>
      <c r="AB8" s="27"/>
    </row>
    <row r="9">
      <c r="A9" s="21" t="str">
        <f t="shared" ref="A9:B9" si="16">if(and(isnumber(search("Yes",C9)),isnumber(search("Yes",E9)),isnumber(search("Yes",G9)),isnumber(search("Yes",I9))),"Yes","No")</f>
        <v>No</v>
      </c>
      <c r="B9" s="21" t="str">
        <f t="shared" si="16"/>
        <v>No</v>
      </c>
      <c r="C9" s="22" t="str">
        <f t="shared" si="3"/>
        <v>No</v>
      </c>
      <c r="D9" s="21" t="str">
        <f t="shared" si="4"/>
        <v>No</v>
      </c>
      <c r="E9" s="21" t="str">
        <f t="shared" si="5"/>
        <v>No</v>
      </c>
      <c r="F9" s="21" t="str">
        <f t="shared" si="6"/>
        <v>No</v>
      </c>
      <c r="G9" s="21" t="str">
        <f t="shared" si="7"/>
        <v>No</v>
      </c>
      <c r="H9" s="21" t="str">
        <f t="shared" si="8"/>
        <v>No</v>
      </c>
      <c r="I9" s="21" t="str">
        <f t="shared" si="9"/>
        <v>No</v>
      </c>
      <c r="J9" s="21" t="str">
        <f t="shared" si="10"/>
        <v>No</v>
      </c>
      <c r="K9" s="25"/>
      <c r="L9" s="7" t="s">
        <v>41</v>
      </c>
      <c r="M9" s="7" t="s">
        <v>42</v>
      </c>
      <c r="N9" s="7" t="s">
        <v>25</v>
      </c>
      <c r="O9" s="7" t="s">
        <v>2244</v>
      </c>
      <c r="P9" s="44" t="s">
        <v>2245</v>
      </c>
      <c r="Q9" s="27"/>
      <c r="R9" s="27"/>
      <c r="S9" s="27"/>
      <c r="T9" s="27"/>
      <c r="U9" s="27"/>
      <c r="V9" s="42"/>
      <c r="W9" s="42"/>
      <c r="X9" s="42"/>
      <c r="Y9" s="27"/>
      <c r="Z9" s="27"/>
      <c r="AA9" s="27"/>
      <c r="AB9" s="27"/>
    </row>
    <row r="10">
      <c r="A10" s="21" t="str">
        <f t="shared" ref="A10:B10" si="17">if(and(isnumber(search("Yes",C10)),isnumber(search("Yes",E10)),isnumber(search("Yes",G10)),isnumber(search("Yes",I10))),"Yes","No")</f>
        <v>No</v>
      </c>
      <c r="B10" s="21" t="str">
        <f t="shared" si="17"/>
        <v>No</v>
      </c>
      <c r="C10" s="22" t="str">
        <f t="shared" si="3"/>
        <v>No</v>
      </c>
      <c r="D10" s="21" t="str">
        <f t="shared" si="4"/>
        <v>No</v>
      </c>
      <c r="E10" s="21" t="str">
        <f t="shared" si="5"/>
        <v>No</v>
      </c>
      <c r="F10" s="21" t="str">
        <f t="shared" si="6"/>
        <v>No</v>
      </c>
      <c r="G10" s="21" t="str">
        <f t="shared" si="7"/>
        <v>No</v>
      </c>
      <c r="H10" s="21" t="str">
        <f t="shared" si="8"/>
        <v>No</v>
      </c>
      <c r="I10" s="21" t="str">
        <f t="shared" si="9"/>
        <v>No</v>
      </c>
      <c r="J10" s="21" t="str">
        <f t="shared" si="10"/>
        <v>No</v>
      </c>
      <c r="K10" s="25"/>
      <c r="L10" s="7" t="s">
        <v>44</v>
      </c>
      <c r="M10" s="7" t="s">
        <v>45</v>
      </c>
      <c r="N10" s="7" t="s">
        <v>25</v>
      </c>
      <c r="O10" s="7" t="s">
        <v>2246</v>
      </c>
      <c r="P10" s="44" t="s">
        <v>2247</v>
      </c>
      <c r="Q10" s="42"/>
      <c r="R10" s="42"/>
      <c r="S10" s="42"/>
      <c r="T10" s="42"/>
      <c r="U10" s="42"/>
      <c r="V10" s="42"/>
      <c r="W10" s="42"/>
      <c r="X10" s="42"/>
      <c r="Y10" s="27"/>
      <c r="Z10" s="27"/>
      <c r="AA10" s="27"/>
      <c r="AB10" s="27"/>
    </row>
    <row r="11">
      <c r="A11" s="21" t="str">
        <f t="shared" ref="A11:B11" si="18">if(and(isnumber(search("Yes",C11)),isnumber(search("Yes",E11)),isnumber(search("Yes",G11)),isnumber(search("Yes",I11))),"Yes","No")</f>
        <v>No</v>
      </c>
      <c r="B11" s="21" t="str">
        <f t="shared" si="18"/>
        <v>No</v>
      </c>
      <c r="C11" s="22" t="str">
        <f t="shared" si="3"/>
        <v>No</v>
      </c>
      <c r="D11" s="21" t="str">
        <f t="shared" si="4"/>
        <v>No</v>
      </c>
      <c r="E11" s="21" t="str">
        <f t="shared" si="5"/>
        <v>No</v>
      </c>
      <c r="F11" s="21" t="str">
        <f t="shared" si="6"/>
        <v>No</v>
      </c>
      <c r="G11" s="21" t="str">
        <f t="shared" si="7"/>
        <v>No</v>
      </c>
      <c r="H11" s="21" t="str">
        <f t="shared" si="8"/>
        <v>No</v>
      </c>
      <c r="I11" s="21" t="str">
        <f t="shared" si="9"/>
        <v>No</v>
      </c>
      <c r="J11" s="21" t="str">
        <f t="shared" si="10"/>
        <v>No</v>
      </c>
      <c r="K11" s="25"/>
      <c r="L11" s="7" t="s">
        <v>47</v>
      </c>
      <c r="M11" s="7" t="s">
        <v>48</v>
      </c>
      <c r="N11" s="7" t="s">
        <v>25</v>
      </c>
      <c r="O11" s="7" t="s">
        <v>2248</v>
      </c>
      <c r="P11" s="44" t="s">
        <v>2249</v>
      </c>
      <c r="Q11" s="27"/>
      <c r="R11" s="27"/>
      <c r="S11" s="27"/>
      <c r="T11" s="27"/>
      <c r="U11" s="27"/>
      <c r="V11" s="42"/>
      <c r="W11" s="42"/>
      <c r="X11" s="42"/>
      <c r="Y11" s="27"/>
      <c r="Z11" s="27"/>
      <c r="AA11" s="27"/>
      <c r="AB11" s="27"/>
    </row>
    <row r="12">
      <c r="A12" s="21" t="str">
        <f t="shared" ref="A12:B12" si="19">if(and(isnumber(search("Yes",C12)),isnumber(search("Yes",E12)),isnumber(search("Yes",G12)),isnumber(search("Yes",I12))),"Yes","No")</f>
        <v>No</v>
      </c>
      <c r="B12" s="21" t="str">
        <f t="shared" si="19"/>
        <v>No</v>
      </c>
      <c r="C12" s="22" t="str">
        <f t="shared" si="3"/>
        <v>No</v>
      </c>
      <c r="D12" s="21" t="str">
        <f t="shared" si="4"/>
        <v>No</v>
      </c>
      <c r="E12" s="21" t="str">
        <f t="shared" si="5"/>
        <v>No</v>
      </c>
      <c r="F12" s="21" t="str">
        <f t="shared" si="6"/>
        <v>No</v>
      </c>
      <c r="G12" s="21" t="str">
        <f t="shared" si="7"/>
        <v>No</v>
      </c>
      <c r="H12" s="21" t="str">
        <f t="shared" si="8"/>
        <v>No</v>
      </c>
      <c r="I12" s="21" t="str">
        <f t="shared" si="9"/>
        <v>No</v>
      </c>
      <c r="J12" s="21" t="str">
        <f t="shared" si="10"/>
        <v>No</v>
      </c>
      <c r="K12" s="25"/>
      <c r="L12" s="7" t="s">
        <v>50</v>
      </c>
      <c r="M12" s="7" t="s">
        <v>51</v>
      </c>
      <c r="N12" s="7" t="s">
        <v>25</v>
      </c>
      <c r="O12" s="7" t="s">
        <v>2250</v>
      </c>
      <c r="P12" s="44" t="s">
        <v>2251</v>
      </c>
      <c r="Q12" s="27"/>
      <c r="R12" s="27"/>
      <c r="S12" s="27"/>
      <c r="T12" s="27"/>
      <c r="U12" s="27"/>
      <c r="V12" s="42"/>
      <c r="W12" s="42"/>
      <c r="X12" s="42"/>
      <c r="Y12" s="27"/>
      <c r="Z12" s="27"/>
      <c r="AA12" s="27"/>
      <c r="AB12" s="27"/>
    </row>
    <row r="13">
      <c r="A13" s="21" t="str">
        <f t="shared" ref="A13:B13" si="20">if(and(isnumber(search("Yes",C13)),isnumber(search("Yes",E13)),isnumber(search("Yes",G13)),isnumber(search("Yes",I13))),"Yes","No")</f>
        <v>No</v>
      </c>
      <c r="B13" s="21" t="str">
        <f t="shared" si="20"/>
        <v>No</v>
      </c>
      <c r="C13" s="22" t="str">
        <f t="shared" si="3"/>
        <v>No</v>
      </c>
      <c r="D13" s="21" t="str">
        <f t="shared" si="4"/>
        <v>No</v>
      </c>
      <c r="E13" s="21" t="str">
        <f t="shared" si="5"/>
        <v>No</v>
      </c>
      <c r="F13" s="21" t="str">
        <f t="shared" si="6"/>
        <v>No</v>
      </c>
      <c r="G13" s="21" t="str">
        <f t="shared" si="7"/>
        <v>No</v>
      </c>
      <c r="H13" s="21" t="str">
        <f t="shared" si="8"/>
        <v>No</v>
      </c>
      <c r="I13" s="21" t="str">
        <f t="shared" si="9"/>
        <v>No</v>
      </c>
      <c r="J13" s="21" t="str">
        <f t="shared" si="10"/>
        <v>No</v>
      </c>
      <c r="K13" s="25"/>
      <c r="L13" s="7" t="s">
        <v>53</v>
      </c>
      <c r="M13" s="7" t="s">
        <v>54</v>
      </c>
      <c r="N13" s="7" t="s">
        <v>25</v>
      </c>
      <c r="O13" s="7" t="s">
        <v>2252</v>
      </c>
      <c r="P13" s="44" t="s">
        <v>2253</v>
      </c>
      <c r="Q13" s="27"/>
      <c r="R13" s="27"/>
      <c r="S13" s="27"/>
      <c r="T13" s="27"/>
      <c r="U13" s="27"/>
      <c r="V13" s="42"/>
      <c r="W13" s="42"/>
      <c r="X13" s="42"/>
      <c r="Y13" s="27"/>
      <c r="Z13" s="27"/>
      <c r="AA13" s="27"/>
      <c r="AB13" s="27"/>
    </row>
    <row r="14">
      <c r="A14" s="21" t="str">
        <f t="shared" ref="A14:B14" si="21">if(and(isnumber(search("Yes",C14)),isnumber(search("Yes",E14)),isnumber(search("Yes",G14)),isnumber(search("Yes",I14))),"Yes","No")</f>
        <v>No</v>
      </c>
      <c r="B14" s="21" t="str">
        <f t="shared" si="21"/>
        <v>No</v>
      </c>
      <c r="C14" s="22" t="str">
        <f t="shared" si="3"/>
        <v>No</v>
      </c>
      <c r="D14" s="21" t="str">
        <f t="shared" si="4"/>
        <v>No</v>
      </c>
      <c r="E14" s="21" t="str">
        <f t="shared" si="5"/>
        <v>No</v>
      </c>
      <c r="F14" s="21" t="str">
        <f t="shared" si="6"/>
        <v>No</v>
      </c>
      <c r="G14" s="21" t="str">
        <f t="shared" si="7"/>
        <v>No</v>
      </c>
      <c r="H14" s="21" t="str">
        <f t="shared" si="8"/>
        <v>No</v>
      </c>
      <c r="I14" s="21" t="str">
        <f t="shared" si="9"/>
        <v>No</v>
      </c>
      <c r="J14" s="21" t="str">
        <f t="shared" si="10"/>
        <v>No</v>
      </c>
      <c r="K14" s="25"/>
      <c r="L14" s="7" t="s">
        <v>56</v>
      </c>
      <c r="M14" s="7" t="s">
        <v>57</v>
      </c>
      <c r="N14" s="7" t="s">
        <v>25</v>
      </c>
      <c r="O14" s="7" t="s">
        <v>2254</v>
      </c>
      <c r="P14" s="44" t="s">
        <v>2255</v>
      </c>
      <c r="Q14" s="27"/>
      <c r="R14" s="27"/>
      <c r="S14" s="27"/>
      <c r="T14" s="27"/>
      <c r="U14" s="27"/>
      <c r="V14" s="42"/>
      <c r="W14" s="42"/>
      <c r="X14" s="42"/>
      <c r="Y14" s="27"/>
      <c r="Z14" s="27"/>
      <c r="AA14" s="27"/>
      <c r="AB14" s="27"/>
    </row>
    <row r="15">
      <c r="A15" s="21" t="str">
        <f t="shared" ref="A15:B15" si="22">if(and(isnumber(search("Yes",C15)),isnumber(search("Yes",E15)),isnumber(search("Yes",G15)),isnumber(search("Yes",I15))),"Yes","No")</f>
        <v>No</v>
      </c>
      <c r="B15" s="21" t="str">
        <f t="shared" si="22"/>
        <v>No</v>
      </c>
      <c r="C15" s="22" t="str">
        <f t="shared" si="3"/>
        <v>No</v>
      </c>
      <c r="D15" s="21" t="str">
        <f t="shared" si="4"/>
        <v>No</v>
      </c>
      <c r="E15" s="21" t="str">
        <f t="shared" si="5"/>
        <v>No</v>
      </c>
      <c r="F15" s="21" t="str">
        <f t="shared" si="6"/>
        <v>No</v>
      </c>
      <c r="G15" s="21" t="str">
        <f t="shared" si="7"/>
        <v>No</v>
      </c>
      <c r="H15" s="21" t="str">
        <f t="shared" si="8"/>
        <v>No</v>
      </c>
      <c r="I15" s="21" t="str">
        <f t="shared" si="9"/>
        <v>No</v>
      </c>
      <c r="J15" s="21" t="str">
        <f t="shared" si="10"/>
        <v>No</v>
      </c>
      <c r="K15" s="25"/>
      <c r="L15" s="7" t="s">
        <v>59</v>
      </c>
      <c r="M15" s="7" t="s">
        <v>60</v>
      </c>
      <c r="N15" s="7" t="s">
        <v>25</v>
      </c>
      <c r="O15" s="7" t="s">
        <v>2256</v>
      </c>
      <c r="P15" s="44" t="s">
        <v>2257</v>
      </c>
      <c r="Q15" s="42"/>
      <c r="R15" s="42"/>
      <c r="S15" s="42"/>
      <c r="T15" s="42"/>
      <c r="U15" s="42"/>
      <c r="V15" s="42"/>
      <c r="W15" s="42"/>
      <c r="X15" s="42"/>
      <c r="Y15" s="27"/>
      <c r="Z15" s="27"/>
      <c r="AA15" s="27"/>
      <c r="AB15" s="27"/>
    </row>
    <row r="16">
      <c r="A16" s="21" t="str">
        <f t="shared" ref="A16:B16" si="23">if(and(isnumber(search("Yes",C16)),isnumber(search("Yes",E16)),isnumber(search("Yes",G16)),isnumber(search("Yes",I16))),"Yes","No")</f>
        <v>No</v>
      </c>
      <c r="B16" s="21" t="str">
        <f t="shared" si="23"/>
        <v>No</v>
      </c>
      <c r="C16" s="22" t="str">
        <f t="shared" si="3"/>
        <v>No</v>
      </c>
      <c r="D16" s="21" t="str">
        <f t="shared" si="4"/>
        <v>No</v>
      </c>
      <c r="E16" s="21" t="str">
        <f t="shared" si="5"/>
        <v>No</v>
      </c>
      <c r="F16" s="21" t="str">
        <f t="shared" si="6"/>
        <v>No</v>
      </c>
      <c r="G16" s="21" t="str">
        <f t="shared" si="7"/>
        <v>No</v>
      </c>
      <c r="H16" s="21" t="str">
        <f t="shared" si="8"/>
        <v>No</v>
      </c>
      <c r="I16" s="21" t="str">
        <f t="shared" si="9"/>
        <v>No</v>
      </c>
      <c r="J16" s="21" t="str">
        <f t="shared" si="10"/>
        <v>No</v>
      </c>
      <c r="K16" s="25"/>
      <c r="L16" s="7" t="s">
        <v>62</v>
      </c>
      <c r="M16" s="7" t="s">
        <v>63</v>
      </c>
      <c r="N16" s="7" t="s">
        <v>25</v>
      </c>
      <c r="O16" s="7" t="s">
        <v>2258</v>
      </c>
      <c r="P16" s="44" t="s">
        <v>2259</v>
      </c>
      <c r="Q16" s="27"/>
      <c r="R16" s="27"/>
      <c r="S16" s="27"/>
      <c r="T16" s="27"/>
      <c r="U16" s="27"/>
      <c r="V16" s="42"/>
      <c r="W16" s="42"/>
      <c r="X16" s="42"/>
      <c r="Y16" s="27"/>
      <c r="Z16" s="27"/>
      <c r="AA16" s="27"/>
      <c r="AB16" s="27"/>
    </row>
    <row r="17">
      <c r="A17" s="21" t="str">
        <f t="shared" ref="A17:B17" si="24">if(and(isnumber(search("Yes",C17)),isnumber(search("Yes",E17)),isnumber(search("Yes",G17)),isnumber(search("Yes",I17))),"Yes","No")</f>
        <v>No</v>
      </c>
      <c r="B17" s="21" t="str">
        <f t="shared" si="24"/>
        <v>No</v>
      </c>
      <c r="C17" s="22" t="str">
        <f t="shared" si="3"/>
        <v>No</v>
      </c>
      <c r="D17" s="21" t="str">
        <f t="shared" si="4"/>
        <v>No</v>
      </c>
      <c r="E17" s="21" t="str">
        <f t="shared" si="5"/>
        <v>Yes</v>
      </c>
      <c r="F17" s="21" t="str">
        <f t="shared" si="6"/>
        <v>Yes</v>
      </c>
      <c r="G17" s="21" t="str">
        <f t="shared" si="7"/>
        <v>No</v>
      </c>
      <c r="H17" s="21" t="str">
        <f t="shared" si="8"/>
        <v>No</v>
      </c>
      <c r="I17" s="21" t="str">
        <f t="shared" si="9"/>
        <v>No</v>
      </c>
      <c r="J17" s="21" t="str">
        <f t="shared" si="10"/>
        <v>No</v>
      </c>
      <c r="K17" s="25"/>
      <c r="L17" s="7" t="s">
        <v>26</v>
      </c>
      <c r="M17" s="7" t="s">
        <v>65</v>
      </c>
      <c r="N17" s="7" t="s">
        <v>25</v>
      </c>
      <c r="O17" s="7" t="s">
        <v>2260</v>
      </c>
      <c r="P17" s="44" t="s">
        <v>2261</v>
      </c>
      <c r="Q17" s="7" t="s">
        <v>21</v>
      </c>
      <c r="R17" s="7" t="s">
        <v>2262</v>
      </c>
      <c r="S17" s="44" t="s">
        <v>2263</v>
      </c>
      <c r="T17" s="7" t="s">
        <v>25</v>
      </c>
      <c r="U17" s="7" t="s">
        <v>2264</v>
      </c>
      <c r="V17" s="44" t="s">
        <v>2265</v>
      </c>
      <c r="W17" s="42"/>
      <c r="X17" s="42"/>
      <c r="Y17" s="27"/>
      <c r="Z17" s="27"/>
      <c r="AA17" s="27"/>
      <c r="AB17" s="27"/>
    </row>
    <row r="18">
      <c r="A18" s="21" t="str">
        <f t="shared" ref="A18:B18" si="25">if(and(isnumber(search("Yes",C18)),isnumber(search("Yes",E18)),isnumber(search("Yes",G18)),isnumber(search("Yes",I18))),"Yes","No")</f>
        <v>No</v>
      </c>
      <c r="B18" s="21" t="str">
        <f t="shared" si="25"/>
        <v>No</v>
      </c>
      <c r="C18" s="22" t="str">
        <f t="shared" si="3"/>
        <v>No</v>
      </c>
      <c r="D18" s="21" t="str">
        <f t="shared" si="4"/>
        <v>No</v>
      </c>
      <c r="E18" s="21" t="str">
        <f t="shared" si="5"/>
        <v>No</v>
      </c>
      <c r="F18" s="21" t="str">
        <f t="shared" si="6"/>
        <v>No</v>
      </c>
      <c r="G18" s="21" t="str">
        <f t="shared" si="7"/>
        <v>No</v>
      </c>
      <c r="H18" s="21" t="str">
        <f t="shared" si="8"/>
        <v>No</v>
      </c>
      <c r="I18" s="21" t="str">
        <f t="shared" si="9"/>
        <v>No</v>
      </c>
      <c r="J18" s="21" t="str">
        <f t="shared" si="10"/>
        <v>No</v>
      </c>
      <c r="K18" s="25"/>
      <c r="L18" s="7" t="s">
        <v>67</v>
      </c>
      <c r="M18" s="7" t="s">
        <v>68</v>
      </c>
      <c r="N18" s="7" t="s">
        <v>25</v>
      </c>
      <c r="O18" s="7" t="s">
        <v>2266</v>
      </c>
      <c r="P18" s="44" t="s">
        <v>2267</v>
      </c>
      <c r="Q18" s="27"/>
      <c r="R18" s="27"/>
      <c r="S18" s="27"/>
      <c r="T18" s="27"/>
      <c r="U18" s="27"/>
      <c r="V18" s="42"/>
      <c r="W18" s="42"/>
      <c r="X18" s="42"/>
      <c r="Y18" s="27"/>
      <c r="Z18" s="27"/>
      <c r="AA18" s="27"/>
      <c r="AB18" s="27"/>
    </row>
    <row r="19">
      <c r="A19" s="21" t="str">
        <f t="shared" ref="A19:B19" si="26">if(and(isnumber(search("Yes",C19)),isnumber(search("Yes",E19)),isnumber(search("Yes",G19)),isnumber(search("Yes",I19))),"Yes","No")</f>
        <v>No</v>
      </c>
      <c r="B19" s="21" t="str">
        <f t="shared" si="26"/>
        <v>No</v>
      </c>
      <c r="C19" s="22" t="str">
        <f t="shared" si="3"/>
        <v>No</v>
      </c>
      <c r="D19" s="21" t="str">
        <f t="shared" si="4"/>
        <v>No</v>
      </c>
      <c r="E19" s="21" t="str">
        <f t="shared" si="5"/>
        <v>No</v>
      </c>
      <c r="F19" s="21" t="str">
        <f t="shared" si="6"/>
        <v>No</v>
      </c>
      <c r="G19" s="21" t="str">
        <f t="shared" si="7"/>
        <v>No</v>
      </c>
      <c r="H19" s="21" t="str">
        <f t="shared" si="8"/>
        <v>No</v>
      </c>
      <c r="I19" s="21" t="str">
        <f t="shared" si="9"/>
        <v>No</v>
      </c>
      <c r="J19" s="21" t="str">
        <f t="shared" si="10"/>
        <v>No</v>
      </c>
      <c r="K19" s="25"/>
      <c r="L19" s="7" t="s">
        <v>70</v>
      </c>
      <c r="M19" s="7" t="s">
        <v>71</v>
      </c>
      <c r="N19" s="7" t="s">
        <v>25</v>
      </c>
      <c r="O19" s="7" t="s">
        <v>2268</v>
      </c>
      <c r="P19" s="44" t="s">
        <v>2269</v>
      </c>
      <c r="Q19" s="27"/>
      <c r="R19" s="27"/>
      <c r="S19" s="27"/>
      <c r="T19" s="27"/>
      <c r="U19" s="27"/>
      <c r="V19" s="42"/>
      <c r="W19" s="42"/>
      <c r="X19" s="42"/>
      <c r="Y19" s="27"/>
      <c r="Z19" s="27"/>
      <c r="AA19" s="27"/>
      <c r="AB19" s="27"/>
    </row>
    <row r="20">
      <c r="A20" s="21" t="str">
        <f t="shared" ref="A20:B20" si="27">if(and(isnumber(search("Yes",C20)),isnumber(search("Yes",E20)),isnumber(search("Yes",G20)),isnumber(search("Yes",I20))),"Yes","No")</f>
        <v>No</v>
      </c>
      <c r="B20" s="21" t="str">
        <f t="shared" si="27"/>
        <v>No</v>
      </c>
      <c r="C20" s="22" t="str">
        <f t="shared" si="3"/>
        <v>No</v>
      </c>
      <c r="D20" s="21" t="str">
        <f t="shared" si="4"/>
        <v>No</v>
      </c>
      <c r="E20" s="21" t="str">
        <f t="shared" si="5"/>
        <v>No</v>
      </c>
      <c r="F20" s="21" t="str">
        <f t="shared" si="6"/>
        <v>No</v>
      </c>
      <c r="G20" s="21" t="str">
        <f t="shared" si="7"/>
        <v>No</v>
      </c>
      <c r="H20" s="21" t="str">
        <f t="shared" si="8"/>
        <v>No</v>
      </c>
      <c r="I20" s="21" t="str">
        <f t="shared" si="9"/>
        <v>No</v>
      </c>
      <c r="J20" s="21" t="str">
        <f t="shared" si="10"/>
        <v>No</v>
      </c>
      <c r="K20" s="25"/>
      <c r="L20" s="7" t="s">
        <v>73</v>
      </c>
      <c r="M20" s="7" t="s">
        <v>74</v>
      </c>
      <c r="N20" s="7" t="s">
        <v>25</v>
      </c>
      <c r="O20" s="7" t="s">
        <v>2270</v>
      </c>
      <c r="P20" s="44" t="s">
        <v>2271</v>
      </c>
      <c r="Q20" s="42"/>
      <c r="R20" s="42"/>
      <c r="S20" s="42"/>
      <c r="T20" s="42"/>
      <c r="U20" s="42"/>
      <c r="V20" s="42"/>
      <c r="W20" s="42"/>
      <c r="X20" s="42"/>
      <c r="Y20" s="27"/>
      <c r="Z20" s="27"/>
      <c r="AA20" s="27"/>
      <c r="AB20" s="27"/>
    </row>
    <row r="21">
      <c r="A21" s="21" t="str">
        <f t="shared" ref="A21:B21" si="28">if(and(isnumber(search("Yes",C21)),isnumber(search("Yes",E21)),isnumber(search("Yes",G21)),isnumber(search("Yes",I21))),"Yes","No")</f>
        <v>No</v>
      </c>
      <c r="B21" s="21" t="str">
        <f t="shared" si="28"/>
        <v>No</v>
      </c>
      <c r="C21" s="22" t="str">
        <f t="shared" si="3"/>
        <v>No</v>
      </c>
      <c r="D21" s="21" t="str">
        <f t="shared" si="4"/>
        <v>No</v>
      </c>
      <c r="E21" s="21" t="str">
        <f t="shared" si="5"/>
        <v>No</v>
      </c>
      <c r="F21" s="21" t="str">
        <f t="shared" si="6"/>
        <v>No</v>
      </c>
      <c r="G21" s="21" t="str">
        <f t="shared" si="7"/>
        <v>No</v>
      </c>
      <c r="H21" s="21" t="str">
        <f t="shared" si="8"/>
        <v>No</v>
      </c>
      <c r="I21" s="21" t="str">
        <f t="shared" si="9"/>
        <v>No</v>
      </c>
      <c r="J21" s="21" t="str">
        <f t="shared" si="10"/>
        <v>No</v>
      </c>
      <c r="K21" s="25"/>
      <c r="L21" s="7" t="s">
        <v>76</v>
      </c>
      <c r="M21" s="7" t="s">
        <v>77</v>
      </c>
      <c r="N21" s="7" t="s">
        <v>25</v>
      </c>
      <c r="O21" s="7" t="s">
        <v>2272</v>
      </c>
      <c r="P21" s="44" t="s">
        <v>2273</v>
      </c>
      <c r="Q21" s="27"/>
      <c r="R21" s="27"/>
      <c r="S21" s="27"/>
      <c r="T21" s="27"/>
      <c r="U21" s="27"/>
      <c r="V21" s="42"/>
      <c r="W21" s="42"/>
      <c r="X21" s="42"/>
      <c r="Y21" s="27"/>
      <c r="Z21" s="27"/>
      <c r="AA21" s="27"/>
      <c r="AB21" s="27"/>
    </row>
    <row r="22">
      <c r="A22" s="21" t="str">
        <f t="shared" ref="A22:B22" si="29">if(and(isnumber(search("Yes",C22)),isnumber(search("Yes",E22)),isnumber(search("Yes",G22)),isnumber(search("Yes",I22))),"Yes","No")</f>
        <v>Yes</v>
      </c>
      <c r="B22" s="21" t="str">
        <f t="shared" si="29"/>
        <v>Yes</v>
      </c>
      <c r="C22" s="22" t="str">
        <f t="shared" si="3"/>
        <v>Yes</v>
      </c>
      <c r="D22" s="21" t="str">
        <f t="shared" si="4"/>
        <v>Yes</v>
      </c>
      <c r="E22" s="21" t="str">
        <f t="shared" si="5"/>
        <v>Yes</v>
      </c>
      <c r="F22" s="21" t="str">
        <f t="shared" si="6"/>
        <v>Yes</v>
      </c>
      <c r="G22" s="21" t="str">
        <f t="shared" si="7"/>
        <v>Yes</v>
      </c>
      <c r="H22" s="21" t="str">
        <f t="shared" si="8"/>
        <v>Yes</v>
      </c>
      <c r="I22" s="21" t="str">
        <f t="shared" si="9"/>
        <v>Yes</v>
      </c>
      <c r="J22" s="21" t="str">
        <f t="shared" si="10"/>
        <v>Yes</v>
      </c>
      <c r="K22" s="25"/>
      <c r="L22" s="7" t="s">
        <v>29</v>
      </c>
      <c r="M22" s="7" t="s">
        <v>79</v>
      </c>
      <c r="N22" s="7" t="s">
        <v>21</v>
      </c>
      <c r="O22" s="7" t="s">
        <v>2274</v>
      </c>
      <c r="P22" s="44" t="s">
        <v>2275</v>
      </c>
      <c r="Q22" s="7" t="s">
        <v>21</v>
      </c>
      <c r="R22" s="7" t="s">
        <v>2276</v>
      </c>
      <c r="S22" s="44" t="s">
        <v>2277</v>
      </c>
      <c r="T22" s="7" t="s">
        <v>21</v>
      </c>
      <c r="U22" s="7" t="s">
        <v>2278</v>
      </c>
      <c r="V22" s="44" t="s">
        <v>2279</v>
      </c>
      <c r="W22" s="7" t="s">
        <v>21</v>
      </c>
      <c r="X22" s="7" t="s">
        <v>2280</v>
      </c>
      <c r="Y22" s="44" t="s">
        <v>2281</v>
      </c>
      <c r="Z22" s="27"/>
      <c r="AA22" s="27"/>
      <c r="AB22" s="27"/>
    </row>
    <row r="23">
      <c r="A23" s="21" t="str">
        <f t="shared" ref="A23:B23" si="30">if(and(isnumber(search("Yes",C23)),isnumber(search("Yes",E23)),isnumber(search("Yes",G23)),isnumber(search("Yes",I23))),"Yes","No")</f>
        <v>No</v>
      </c>
      <c r="B23" s="21" t="str">
        <f t="shared" si="30"/>
        <v>No</v>
      </c>
      <c r="C23" s="22" t="str">
        <f t="shared" si="3"/>
        <v>No</v>
      </c>
      <c r="D23" s="21" t="str">
        <f t="shared" si="4"/>
        <v>No</v>
      </c>
      <c r="E23" s="21" t="str">
        <f t="shared" si="5"/>
        <v>No</v>
      </c>
      <c r="F23" s="21" t="str">
        <f t="shared" si="6"/>
        <v>No</v>
      </c>
      <c r="G23" s="21" t="str">
        <f t="shared" si="7"/>
        <v>No</v>
      </c>
      <c r="H23" s="21" t="str">
        <f t="shared" si="8"/>
        <v>No</v>
      </c>
      <c r="I23" s="21" t="str">
        <f t="shared" si="9"/>
        <v>No</v>
      </c>
      <c r="J23" s="21" t="str">
        <f t="shared" si="10"/>
        <v>No</v>
      </c>
      <c r="K23" s="25"/>
      <c r="L23" s="7" t="s">
        <v>81</v>
      </c>
      <c r="M23" s="7" t="s">
        <v>82</v>
      </c>
      <c r="N23" s="7" t="s">
        <v>25</v>
      </c>
      <c r="O23" s="7" t="s">
        <v>2282</v>
      </c>
      <c r="P23" s="44" t="s">
        <v>2283</v>
      </c>
      <c r="Q23" s="27"/>
      <c r="R23" s="27"/>
      <c r="S23" s="27"/>
      <c r="T23" s="27"/>
      <c r="U23" s="27"/>
      <c r="V23" s="42"/>
      <c r="W23" s="42"/>
      <c r="X23" s="42"/>
      <c r="Y23" s="27"/>
      <c r="Z23" s="27"/>
      <c r="AA23" s="27"/>
      <c r="AB23" s="27"/>
    </row>
    <row r="24">
      <c r="A24" s="21" t="str">
        <f t="shared" ref="A24:B24" si="31">if(and(isnumber(search("Yes",C24)),isnumber(search("Yes",E24)),isnumber(search("Yes",G24)),isnumber(search("Yes",I24))),"Yes","No")</f>
        <v>No</v>
      </c>
      <c r="B24" s="21" t="str">
        <f t="shared" si="31"/>
        <v>No</v>
      </c>
      <c r="C24" s="22" t="str">
        <f t="shared" si="3"/>
        <v>No</v>
      </c>
      <c r="D24" s="21" t="str">
        <f t="shared" si="4"/>
        <v>No</v>
      </c>
      <c r="E24" s="21" t="str">
        <f t="shared" si="5"/>
        <v>No</v>
      </c>
      <c r="F24" s="21" t="str">
        <f t="shared" si="6"/>
        <v>No</v>
      </c>
      <c r="G24" s="21" t="str">
        <f t="shared" si="7"/>
        <v>No</v>
      </c>
      <c r="H24" s="21" t="str">
        <f t="shared" si="8"/>
        <v>No</v>
      </c>
      <c r="I24" s="21" t="str">
        <f t="shared" si="9"/>
        <v>No</v>
      </c>
      <c r="J24" s="21" t="str">
        <f t="shared" si="10"/>
        <v>No</v>
      </c>
      <c r="K24" s="25"/>
      <c r="L24" s="7" t="s">
        <v>84</v>
      </c>
      <c r="M24" s="7" t="s">
        <v>85</v>
      </c>
      <c r="N24" s="7" t="s">
        <v>25</v>
      </c>
      <c r="O24" s="7" t="s">
        <v>2284</v>
      </c>
      <c r="P24" s="44" t="s">
        <v>2285</v>
      </c>
      <c r="Q24" s="27"/>
      <c r="R24" s="27"/>
      <c r="S24" s="27"/>
      <c r="T24" s="27"/>
      <c r="U24" s="27"/>
      <c r="V24" s="42"/>
      <c r="W24" s="42"/>
      <c r="X24" s="42"/>
      <c r="Y24" s="27"/>
      <c r="Z24" s="27"/>
      <c r="AA24" s="27"/>
      <c r="AB24" s="27"/>
    </row>
    <row r="25">
      <c r="A25" s="21" t="str">
        <f t="shared" ref="A25:B25" si="32">if(and(isnumber(search("Yes",C25)),isnumber(search("Yes",E25)),isnumber(search("Yes",G25)),isnumber(search("Yes",I25))),"Yes","No")</f>
        <v>No</v>
      </c>
      <c r="B25" s="21" t="str">
        <f t="shared" si="32"/>
        <v>No</v>
      </c>
      <c r="C25" s="22" t="str">
        <f t="shared" si="3"/>
        <v>No</v>
      </c>
      <c r="D25" s="21" t="str">
        <f t="shared" si="4"/>
        <v>No</v>
      </c>
      <c r="E25" s="21" t="str">
        <f t="shared" si="5"/>
        <v>No</v>
      </c>
      <c r="F25" s="21" t="str">
        <f t="shared" si="6"/>
        <v>No</v>
      </c>
      <c r="G25" s="21" t="str">
        <f t="shared" si="7"/>
        <v>No</v>
      </c>
      <c r="H25" s="21" t="str">
        <f t="shared" si="8"/>
        <v>No</v>
      </c>
      <c r="I25" s="21" t="str">
        <f t="shared" si="9"/>
        <v>No</v>
      </c>
      <c r="J25" s="21" t="str">
        <f t="shared" si="10"/>
        <v>No</v>
      </c>
      <c r="K25" s="25"/>
      <c r="L25" s="7" t="s">
        <v>87</v>
      </c>
      <c r="M25" s="7" t="s">
        <v>88</v>
      </c>
      <c r="N25" s="7" t="s">
        <v>25</v>
      </c>
      <c r="O25" s="7" t="s">
        <v>2286</v>
      </c>
      <c r="P25" s="44" t="s">
        <v>2287</v>
      </c>
      <c r="Q25" s="27"/>
      <c r="R25" s="27"/>
      <c r="S25" s="27"/>
      <c r="T25" s="27"/>
      <c r="U25" s="27"/>
      <c r="V25" s="42"/>
      <c r="W25" s="42"/>
      <c r="X25" s="42"/>
      <c r="Y25" s="27"/>
      <c r="Z25" s="27"/>
      <c r="AA25" s="27"/>
      <c r="AB25" s="27"/>
    </row>
    <row r="26">
      <c r="A26" s="21" t="str">
        <f t="shared" ref="A26:B26" si="33">if(and(isnumber(search("Yes",C26)),isnumber(search("Yes",E26)),isnumber(search("Yes",G26)),isnumber(search("Yes",I26))),"Yes","No")</f>
        <v>No</v>
      </c>
      <c r="B26" s="21" t="str">
        <f t="shared" si="33"/>
        <v>No</v>
      </c>
      <c r="C26" s="22" t="str">
        <f t="shared" si="3"/>
        <v>No</v>
      </c>
      <c r="D26" s="21" t="str">
        <f t="shared" si="4"/>
        <v>No</v>
      </c>
      <c r="E26" s="21" t="str">
        <f t="shared" si="5"/>
        <v>No</v>
      </c>
      <c r="F26" s="21" t="str">
        <f t="shared" si="6"/>
        <v>No</v>
      </c>
      <c r="G26" s="21" t="str">
        <f t="shared" si="7"/>
        <v>No</v>
      </c>
      <c r="H26" s="21" t="str">
        <f t="shared" si="8"/>
        <v>No</v>
      </c>
      <c r="I26" s="21" t="str">
        <f t="shared" si="9"/>
        <v>No</v>
      </c>
      <c r="J26" s="21" t="str">
        <f t="shared" si="10"/>
        <v>No</v>
      </c>
      <c r="K26" s="25"/>
      <c r="L26" s="7" t="s">
        <v>90</v>
      </c>
      <c r="M26" s="7" t="s">
        <v>91</v>
      </c>
      <c r="N26" s="7" t="s">
        <v>25</v>
      </c>
      <c r="O26" s="7" t="s">
        <v>2288</v>
      </c>
      <c r="P26" s="44" t="s">
        <v>2289</v>
      </c>
      <c r="Q26" s="42"/>
      <c r="R26" s="42"/>
      <c r="S26" s="42"/>
      <c r="T26" s="42"/>
      <c r="U26" s="42"/>
      <c r="V26" s="42"/>
      <c r="W26" s="42"/>
      <c r="X26" s="42"/>
      <c r="Y26" s="27"/>
      <c r="Z26" s="27"/>
      <c r="AA26" s="27"/>
      <c r="AB26" s="27"/>
    </row>
    <row r="27">
      <c r="A27" s="21" t="str">
        <f t="shared" ref="A27:B27" si="34">if(and(isnumber(search("Yes",C27)),isnumber(search("Yes",E27)),isnumber(search("Yes",G27)),isnumber(search("Yes",I27))),"Yes","No")</f>
        <v>No</v>
      </c>
      <c r="B27" s="21" t="str">
        <f t="shared" si="34"/>
        <v>No</v>
      </c>
      <c r="C27" s="22" t="str">
        <f t="shared" si="3"/>
        <v>No</v>
      </c>
      <c r="D27" s="21" t="str">
        <f t="shared" si="4"/>
        <v>No</v>
      </c>
      <c r="E27" s="21" t="str">
        <f t="shared" si="5"/>
        <v>No</v>
      </c>
      <c r="F27" s="21" t="str">
        <f t="shared" si="6"/>
        <v>No</v>
      </c>
      <c r="G27" s="21" t="str">
        <f t="shared" si="7"/>
        <v>No</v>
      </c>
      <c r="H27" s="21" t="str">
        <f t="shared" si="8"/>
        <v>No</v>
      </c>
      <c r="I27" s="21" t="str">
        <f t="shared" si="9"/>
        <v>No</v>
      </c>
      <c r="J27" s="21" t="str">
        <f t="shared" si="10"/>
        <v>No</v>
      </c>
      <c r="K27" s="25"/>
      <c r="L27" s="7" t="s">
        <v>93</v>
      </c>
      <c r="M27" s="7" t="s">
        <v>94</v>
      </c>
      <c r="N27" s="7" t="s">
        <v>25</v>
      </c>
      <c r="O27" s="7" t="s">
        <v>2290</v>
      </c>
      <c r="P27" s="44" t="s">
        <v>2291</v>
      </c>
      <c r="Q27" s="42"/>
      <c r="R27" s="42"/>
      <c r="S27" s="42"/>
      <c r="T27" s="42"/>
      <c r="U27" s="42"/>
      <c r="V27" s="42"/>
      <c r="W27" s="42"/>
      <c r="X27" s="42"/>
      <c r="Y27" s="27"/>
      <c r="Z27" s="27"/>
      <c r="AA27" s="27"/>
      <c r="AB27" s="27"/>
    </row>
    <row r="28">
      <c r="A28" s="21" t="str">
        <f t="shared" ref="A28:B28" si="35">if(and(isnumber(search("Yes",C28)),isnumber(search("Yes",E28)),isnumber(search("Yes",G28)),isnumber(search("Yes",I28))),"Yes","No")</f>
        <v>No</v>
      </c>
      <c r="B28" s="21" t="str">
        <f t="shared" si="35"/>
        <v>No</v>
      </c>
      <c r="C28" s="22" t="str">
        <f t="shared" si="3"/>
        <v>No</v>
      </c>
      <c r="D28" s="21" t="str">
        <f t="shared" si="4"/>
        <v>No</v>
      </c>
      <c r="E28" s="21" t="str">
        <f t="shared" si="5"/>
        <v>No</v>
      </c>
      <c r="F28" s="21" t="str">
        <f t="shared" si="6"/>
        <v>No</v>
      </c>
      <c r="G28" s="21" t="str">
        <f t="shared" si="7"/>
        <v>No</v>
      </c>
      <c r="H28" s="21" t="str">
        <f t="shared" si="8"/>
        <v>No</v>
      </c>
      <c r="I28" s="21" t="str">
        <f t="shared" si="9"/>
        <v>No</v>
      </c>
      <c r="J28" s="21" t="str">
        <f t="shared" si="10"/>
        <v>No</v>
      </c>
      <c r="K28" s="25"/>
      <c r="L28" s="7" t="s">
        <v>96</v>
      </c>
      <c r="M28" s="7" t="s">
        <v>97</v>
      </c>
      <c r="N28" s="7" t="s">
        <v>25</v>
      </c>
      <c r="O28" s="7" t="s">
        <v>2292</v>
      </c>
      <c r="P28" s="44" t="s">
        <v>2293</v>
      </c>
      <c r="Q28" s="42"/>
      <c r="R28" s="42"/>
      <c r="S28" s="42"/>
      <c r="T28" s="42"/>
      <c r="U28" s="42"/>
      <c r="V28" s="42"/>
      <c r="W28" s="42"/>
      <c r="X28" s="42"/>
      <c r="Y28" s="27"/>
      <c r="Z28" s="27"/>
      <c r="AA28" s="27"/>
      <c r="AB28" s="27"/>
    </row>
    <row r="29">
      <c r="A29" s="21" t="str">
        <f t="shared" ref="A29:B29" si="36">if(and(isnumber(search("Yes",C29)),isnumber(search("Yes",E29)),isnumber(search("Yes",G29)),isnumber(search("Yes",I29))),"Yes","No")</f>
        <v>No</v>
      </c>
      <c r="B29" s="21" t="str">
        <f t="shared" si="36"/>
        <v>No</v>
      </c>
      <c r="C29" s="22" t="str">
        <f t="shared" si="3"/>
        <v>No</v>
      </c>
      <c r="D29" s="21" t="str">
        <f t="shared" si="4"/>
        <v>No</v>
      </c>
      <c r="E29" s="21" t="str">
        <f t="shared" si="5"/>
        <v>No</v>
      </c>
      <c r="F29" s="21" t="str">
        <f t="shared" si="6"/>
        <v>No</v>
      </c>
      <c r="G29" s="21" t="str">
        <f t="shared" si="7"/>
        <v>No</v>
      </c>
      <c r="H29" s="21" t="str">
        <f t="shared" si="8"/>
        <v>No</v>
      </c>
      <c r="I29" s="21" t="str">
        <f t="shared" si="9"/>
        <v>No</v>
      </c>
      <c r="J29" s="21" t="str">
        <f t="shared" si="10"/>
        <v>No</v>
      </c>
      <c r="K29" s="25"/>
      <c r="L29" s="7" t="s">
        <v>99</v>
      </c>
      <c r="M29" s="7" t="s">
        <v>100</v>
      </c>
      <c r="N29" s="7" t="s">
        <v>25</v>
      </c>
      <c r="O29" s="7" t="s">
        <v>2294</v>
      </c>
      <c r="P29" s="44" t="s">
        <v>2295</v>
      </c>
      <c r="Q29" s="27"/>
      <c r="R29" s="27"/>
      <c r="S29" s="27"/>
      <c r="T29" s="27"/>
      <c r="U29" s="27"/>
      <c r="V29" s="42"/>
      <c r="W29" s="42"/>
      <c r="X29" s="42"/>
      <c r="Y29" s="27"/>
      <c r="Z29" s="27"/>
      <c r="AA29" s="27"/>
      <c r="AB29" s="27"/>
    </row>
    <row r="30">
      <c r="A30" s="21" t="str">
        <f t="shared" ref="A30:B30" si="37">if(and(isnumber(search("Yes",C30)),isnumber(search("Yes",E30)),isnumber(search("Yes",G30)),isnumber(search("Yes",I30))),"Yes","No")</f>
        <v>Yes</v>
      </c>
      <c r="B30" s="21" t="str">
        <f t="shared" si="37"/>
        <v>Yes</v>
      </c>
      <c r="C30" s="22" t="str">
        <f t="shared" si="3"/>
        <v>Yes</v>
      </c>
      <c r="D30" s="21" t="str">
        <f t="shared" si="4"/>
        <v>Yes</v>
      </c>
      <c r="E30" s="21" t="str">
        <f t="shared" si="5"/>
        <v>Yes</v>
      </c>
      <c r="F30" s="21" t="str">
        <f t="shared" si="6"/>
        <v>Yes</v>
      </c>
      <c r="G30" s="21" t="str">
        <f t="shared" si="7"/>
        <v>Yes</v>
      </c>
      <c r="H30" s="21" t="str">
        <f t="shared" si="8"/>
        <v>Yes</v>
      </c>
      <c r="I30" s="21" t="str">
        <f t="shared" si="9"/>
        <v>Yes</v>
      </c>
      <c r="J30" s="21" t="str">
        <f t="shared" si="10"/>
        <v>Yes</v>
      </c>
      <c r="K30" s="25"/>
      <c r="L30" s="7" t="s">
        <v>32</v>
      </c>
      <c r="M30" s="7" t="s">
        <v>102</v>
      </c>
      <c r="N30" s="7" t="s">
        <v>21</v>
      </c>
      <c r="O30" s="7" t="s">
        <v>2296</v>
      </c>
      <c r="P30" s="44" t="s">
        <v>2297</v>
      </c>
      <c r="Q30" s="7" t="s">
        <v>21</v>
      </c>
      <c r="R30" s="7" t="s">
        <v>2298</v>
      </c>
      <c r="S30" s="44" t="s">
        <v>2299</v>
      </c>
      <c r="T30" s="7" t="s">
        <v>21</v>
      </c>
      <c r="U30" s="7" t="s">
        <v>2300</v>
      </c>
      <c r="V30" s="44" t="s">
        <v>2301</v>
      </c>
      <c r="W30" s="7" t="s">
        <v>21</v>
      </c>
      <c r="X30" s="7" t="s">
        <v>2302</v>
      </c>
      <c r="Y30" s="44" t="s">
        <v>2303</v>
      </c>
      <c r="Z30" s="27"/>
      <c r="AA30" s="27"/>
      <c r="AB30" s="27"/>
    </row>
    <row r="31">
      <c r="A31" s="21" t="str">
        <f t="shared" ref="A31:B31" si="38">if(and(isnumber(search("Yes",C31)),isnumber(search("Yes",E31)),isnumber(search("Yes",G31)),isnumber(search("Yes",I31))),"Yes","No")</f>
        <v>No</v>
      </c>
      <c r="B31" s="21" t="str">
        <f t="shared" si="38"/>
        <v>No</v>
      </c>
      <c r="C31" s="22" t="str">
        <f t="shared" si="3"/>
        <v>No</v>
      </c>
      <c r="D31" s="21" t="str">
        <f t="shared" si="4"/>
        <v>No</v>
      </c>
      <c r="E31" s="21" t="str">
        <f t="shared" si="5"/>
        <v>No</v>
      </c>
      <c r="F31" s="21" t="str">
        <f t="shared" si="6"/>
        <v>No</v>
      </c>
      <c r="G31" s="21" t="str">
        <f t="shared" si="7"/>
        <v>No</v>
      </c>
      <c r="H31" s="21" t="str">
        <f t="shared" si="8"/>
        <v>No</v>
      </c>
      <c r="I31" s="21" t="str">
        <f t="shared" si="9"/>
        <v>No</v>
      </c>
      <c r="J31" s="21" t="str">
        <f t="shared" si="10"/>
        <v>No</v>
      </c>
      <c r="K31" s="25"/>
      <c r="L31" s="7" t="s">
        <v>104</v>
      </c>
      <c r="M31" s="7" t="s">
        <v>105</v>
      </c>
      <c r="N31" s="7" t="s">
        <v>25</v>
      </c>
      <c r="O31" s="7" t="s">
        <v>2304</v>
      </c>
      <c r="P31" s="44" t="s">
        <v>2305</v>
      </c>
      <c r="Q31" s="27"/>
      <c r="R31" s="27"/>
      <c r="S31" s="27"/>
      <c r="T31" s="27"/>
      <c r="U31" s="27"/>
      <c r="V31" s="42"/>
      <c r="W31" s="42"/>
      <c r="X31" s="42"/>
      <c r="Y31" s="27"/>
      <c r="Z31" s="27"/>
      <c r="AA31" s="27"/>
      <c r="AB31" s="27"/>
    </row>
    <row r="32">
      <c r="A32" s="21" t="str">
        <f t="shared" ref="A32:B32" si="39">if(and(isnumber(search("Yes",C32)),isnumber(search("Yes",E32)),isnumber(search("Yes",G32)),isnumber(search("Yes",I32))),"Yes","No")</f>
        <v>No</v>
      </c>
      <c r="B32" s="21" t="str">
        <f t="shared" si="39"/>
        <v>No</v>
      </c>
      <c r="C32" s="22" t="str">
        <f t="shared" si="3"/>
        <v>No</v>
      </c>
      <c r="D32" s="21" t="str">
        <f t="shared" si="4"/>
        <v>No</v>
      </c>
      <c r="E32" s="21" t="str">
        <f t="shared" si="5"/>
        <v>No</v>
      </c>
      <c r="F32" s="21" t="str">
        <f t="shared" si="6"/>
        <v>No</v>
      </c>
      <c r="G32" s="21" t="str">
        <f t="shared" si="7"/>
        <v>No</v>
      </c>
      <c r="H32" s="21" t="str">
        <f t="shared" si="8"/>
        <v>No</v>
      </c>
      <c r="I32" s="21" t="str">
        <f t="shared" si="9"/>
        <v>No</v>
      </c>
      <c r="J32" s="21" t="str">
        <f t="shared" si="10"/>
        <v>No</v>
      </c>
      <c r="K32" s="25"/>
      <c r="L32" s="7" t="s">
        <v>107</v>
      </c>
      <c r="M32" s="7" t="s">
        <v>108</v>
      </c>
      <c r="N32" s="7" t="s">
        <v>25</v>
      </c>
      <c r="O32" s="7" t="s">
        <v>2306</v>
      </c>
      <c r="P32" s="44" t="s">
        <v>2307</v>
      </c>
      <c r="Q32" s="27"/>
      <c r="R32" s="27"/>
      <c r="S32" s="27"/>
      <c r="T32" s="27"/>
      <c r="U32" s="27"/>
      <c r="V32" s="42"/>
      <c r="W32" s="42"/>
      <c r="X32" s="42"/>
      <c r="Y32" s="27"/>
      <c r="Z32" s="27"/>
      <c r="AA32" s="27"/>
      <c r="AB32" s="27"/>
    </row>
    <row r="33">
      <c r="A33" s="21" t="str">
        <f t="shared" ref="A33:B33" si="40">if(and(isnumber(search("Yes",C33)),isnumber(search("Yes",E33)),isnumber(search("Yes",G33)),isnumber(search("Yes",I33))),"Yes","No")</f>
        <v>No</v>
      </c>
      <c r="B33" s="21" t="str">
        <f t="shared" si="40"/>
        <v>No</v>
      </c>
      <c r="C33" s="22" t="str">
        <f t="shared" si="3"/>
        <v>No</v>
      </c>
      <c r="D33" s="21" t="str">
        <f t="shared" si="4"/>
        <v>No</v>
      </c>
      <c r="E33" s="21" t="str">
        <f t="shared" si="5"/>
        <v>No</v>
      </c>
      <c r="F33" s="21" t="str">
        <f t="shared" si="6"/>
        <v>No</v>
      </c>
      <c r="G33" s="21" t="str">
        <f t="shared" si="7"/>
        <v>No</v>
      </c>
      <c r="H33" s="21" t="str">
        <f t="shared" si="8"/>
        <v>No</v>
      </c>
      <c r="I33" s="21" t="str">
        <f t="shared" si="9"/>
        <v>No</v>
      </c>
      <c r="J33" s="21" t="str">
        <f t="shared" si="10"/>
        <v>No</v>
      </c>
      <c r="K33" s="25"/>
      <c r="L33" s="7" t="s">
        <v>110</v>
      </c>
      <c r="M33" s="7" t="s">
        <v>111</v>
      </c>
      <c r="N33" s="7" t="s">
        <v>25</v>
      </c>
      <c r="O33" s="7" t="s">
        <v>2284</v>
      </c>
      <c r="P33" s="44" t="s">
        <v>2285</v>
      </c>
      <c r="Q33" s="27"/>
      <c r="R33" s="27"/>
      <c r="S33" s="27"/>
      <c r="T33" s="27"/>
      <c r="U33" s="27"/>
      <c r="V33" s="42"/>
      <c r="W33" s="42"/>
      <c r="X33" s="42"/>
      <c r="Y33" s="27"/>
      <c r="Z33" s="27"/>
      <c r="AA33" s="27"/>
      <c r="AB33" s="27"/>
    </row>
    <row r="34">
      <c r="A34" s="21" t="str">
        <f t="shared" ref="A34:B34" si="41">if(and(isnumber(search("Yes",C34)),isnumber(search("Yes",E34)),isnumber(search("Yes",G34)),isnumber(search("Yes",I34))),"Yes","No")</f>
        <v>No</v>
      </c>
      <c r="B34" s="21" t="str">
        <f t="shared" si="41"/>
        <v>No</v>
      </c>
      <c r="C34" s="22" t="str">
        <f t="shared" si="3"/>
        <v>No</v>
      </c>
      <c r="D34" s="21" t="str">
        <f t="shared" si="4"/>
        <v>No</v>
      </c>
      <c r="E34" s="21" t="str">
        <f t="shared" si="5"/>
        <v>No</v>
      </c>
      <c r="F34" s="21" t="str">
        <f t="shared" si="6"/>
        <v>No</v>
      </c>
      <c r="G34" s="21" t="str">
        <f t="shared" si="7"/>
        <v>No</v>
      </c>
      <c r="H34" s="21" t="str">
        <f t="shared" si="8"/>
        <v>No</v>
      </c>
      <c r="I34" s="21" t="str">
        <f t="shared" si="9"/>
        <v>No</v>
      </c>
      <c r="J34" s="21" t="str">
        <f t="shared" si="10"/>
        <v>No</v>
      </c>
      <c r="K34" s="25"/>
      <c r="L34" s="7" t="s">
        <v>113</v>
      </c>
      <c r="M34" s="7" t="s">
        <v>114</v>
      </c>
      <c r="N34" s="7" t="s">
        <v>25</v>
      </c>
      <c r="O34" s="7" t="s">
        <v>2308</v>
      </c>
      <c r="P34" s="44" t="s">
        <v>2309</v>
      </c>
      <c r="Q34" s="27"/>
      <c r="R34" s="27"/>
      <c r="S34" s="27"/>
      <c r="T34" s="27"/>
      <c r="U34" s="27"/>
      <c r="V34" s="42"/>
      <c r="W34" s="42"/>
      <c r="X34" s="42"/>
      <c r="Y34" s="27"/>
      <c r="Z34" s="27"/>
      <c r="AA34" s="27"/>
      <c r="AB34" s="27"/>
    </row>
    <row r="35">
      <c r="A35" s="21" t="str">
        <f t="shared" ref="A35:B35" si="42">if(and(isnumber(search("Yes",C35)),isnumber(search("Yes",E35)),isnumber(search("Yes",G35)),isnumber(search("Yes",I35))),"Yes","No")</f>
        <v>No</v>
      </c>
      <c r="B35" s="21" t="str">
        <f t="shared" si="42"/>
        <v>No</v>
      </c>
      <c r="C35" s="22" t="str">
        <f t="shared" si="3"/>
        <v>No</v>
      </c>
      <c r="D35" s="21" t="str">
        <f t="shared" si="4"/>
        <v>No</v>
      </c>
      <c r="E35" s="21" t="str">
        <f t="shared" si="5"/>
        <v>No</v>
      </c>
      <c r="F35" s="21" t="str">
        <f t="shared" si="6"/>
        <v>No</v>
      </c>
      <c r="G35" s="21" t="str">
        <f t="shared" si="7"/>
        <v>No</v>
      </c>
      <c r="H35" s="21" t="str">
        <f t="shared" si="8"/>
        <v>No</v>
      </c>
      <c r="I35" s="21" t="str">
        <f t="shared" si="9"/>
        <v>No</v>
      </c>
      <c r="J35" s="21" t="str">
        <f t="shared" si="10"/>
        <v>No</v>
      </c>
      <c r="K35" s="25"/>
      <c r="L35" s="7" t="s">
        <v>116</v>
      </c>
      <c r="M35" s="7" t="s">
        <v>117</v>
      </c>
      <c r="N35" s="7" t="s">
        <v>25</v>
      </c>
      <c r="O35" s="7" t="s">
        <v>2310</v>
      </c>
      <c r="P35" s="44" t="s">
        <v>2311</v>
      </c>
      <c r="Q35" s="27"/>
      <c r="R35" s="27"/>
      <c r="S35" s="27"/>
      <c r="T35" s="27"/>
      <c r="U35" s="27"/>
      <c r="V35" s="42"/>
      <c r="W35" s="42"/>
      <c r="X35" s="42"/>
      <c r="Y35" s="27"/>
      <c r="Z35" s="27"/>
      <c r="AA35" s="27"/>
      <c r="AB35" s="27"/>
    </row>
    <row r="36">
      <c r="A36" s="21" t="str">
        <f t="shared" ref="A36:B36" si="43">if(and(isnumber(search("Yes",C36)),isnumber(search("Yes",E36)),isnumber(search("Yes",G36)),isnumber(search("Yes",I36))),"Yes","No")</f>
        <v>No</v>
      </c>
      <c r="B36" s="21" t="str">
        <f t="shared" si="43"/>
        <v>No</v>
      </c>
      <c r="C36" s="22" t="str">
        <f t="shared" si="3"/>
        <v>No</v>
      </c>
      <c r="D36" s="21" t="str">
        <f t="shared" si="4"/>
        <v>No</v>
      </c>
      <c r="E36" s="21" t="str">
        <f t="shared" si="5"/>
        <v>No</v>
      </c>
      <c r="F36" s="21" t="str">
        <f t="shared" si="6"/>
        <v>No</v>
      </c>
      <c r="G36" s="21" t="str">
        <f t="shared" si="7"/>
        <v>No</v>
      </c>
      <c r="H36" s="21" t="str">
        <f t="shared" si="8"/>
        <v>No</v>
      </c>
      <c r="I36" s="21" t="str">
        <f t="shared" si="9"/>
        <v>No</v>
      </c>
      <c r="J36" s="21" t="str">
        <f t="shared" si="10"/>
        <v>No</v>
      </c>
      <c r="K36" s="25"/>
      <c r="L36" s="7" t="s">
        <v>119</v>
      </c>
      <c r="M36" s="7" t="s">
        <v>120</v>
      </c>
      <c r="N36" s="7" t="s">
        <v>25</v>
      </c>
      <c r="O36" s="7" t="s">
        <v>2312</v>
      </c>
      <c r="P36" s="44" t="s">
        <v>2313</v>
      </c>
      <c r="Q36" s="27"/>
      <c r="R36" s="27"/>
      <c r="S36" s="27"/>
      <c r="T36" s="27"/>
      <c r="U36" s="27"/>
      <c r="V36" s="42"/>
      <c r="W36" s="42"/>
      <c r="X36" s="42"/>
      <c r="Y36" s="27"/>
      <c r="Z36" s="27"/>
      <c r="AA36" s="27"/>
      <c r="AB36" s="27"/>
    </row>
    <row r="37">
      <c r="A37" s="21" t="str">
        <f t="shared" ref="A37:B37" si="44">if(and(isnumber(search("Yes",C37)),isnumber(search("Yes",E37)),isnumber(search("Yes",G37)),isnumber(search("Yes",I37))),"Yes","No")</f>
        <v>No</v>
      </c>
      <c r="B37" s="21" t="str">
        <f t="shared" si="44"/>
        <v>No</v>
      </c>
      <c r="C37" s="22" t="str">
        <f t="shared" si="3"/>
        <v>No</v>
      </c>
      <c r="D37" s="21" t="str">
        <f t="shared" si="4"/>
        <v>No</v>
      </c>
      <c r="E37" s="21" t="str">
        <f t="shared" si="5"/>
        <v>No</v>
      </c>
      <c r="F37" s="21" t="str">
        <f t="shared" si="6"/>
        <v>No</v>
      </c>
      <c r="G37" s="21" t="str">
        <f t="shared" si="7"/>
        <v>No</v>
      </c>
      <c r="H37" s="21" t="str">
        <f t="shared" si="8"/>
        <v>No</v>
      </c>
      <c r="I37" s="21" t="str">
        <f t="shared" si="9"/>
        <v>No</v>
      </c>
      <c r="J37" s="21" t="str">
        <f t="shared" si="10"/>
        <v>No</v>
      </c>
      <c r="K37" s="25"/>
      <c r="L37" s="7" t="s">
        <v>122</v>
      </c>
      <c r="M37" s="7" t="s">
        <v>123</v>
      </c>
      <c r="N37" s="7" t="s">
        <v>25</v>
      </c>
      <c r="O37" s="7" t="s">
        <v>2314</v>
      </c>
      <c r="P37" s="44" t="s">
        <v>2315</v>
      </c>
      <c r="Q37" s="27"/>
      <c r="R37" s="27"/>
      <c r="S37" s="27"/>
      <c r="T37" s="27"/>
      <c r="U37" s="27"/>
      <c r="V37" s="42"/>
      <c r="W37" s="42"/>
      <c r="X37" s="42"/>
      <c r="Y37" s="27"/>
      <c r="Z37" s="27"/>
      <c r="AA37" s="27"/>
      <c r="AB37" s="27"/>
    </row>
    <row r="38">
      <c r="A38" s="21" t="str">
        <f t="shared" ref="A38:B38" si="45">if(and(isnumber(search("Yes",C38)),isnumber(search("Yes",E38)),isnumber(search("Yes",G38)),isnumber(search("Yes",I38))),"Yes","No")</f>
        <v>No</v>
      </c>
      <c r="B38" s="21" t="str">
        <f t="shared" si="45"/>
        <v>No</v>
      </c>
      <c r="C38" s="22" t="str">
        <f t="shared" si="3"/>
        <v>No</v>
      </c>
      <c r="D38" s="21" t="str">
        <f t="shared" si="4"/>
        <v>No</v>
      </c>
      <c r="E38" s="21" t="str">
        <f t="shared" si="5"/>
        <v>No</v>
      </c>
      <c r="F38" s="21" t="str">
        <f t="shared" si="6"/>
        <v>No</v>
      </c>
      <c r="G38" s="21" t="str">
        <f t="shared" si="7"/>
        <v>Yes</v>
      </c>
      <c r="H38" s="21" t="str">
        <f t="shared" si="8"/>
        <v>Yes</v>
      </c>
      <c r="I38" s="21" t="str">
        <f t="shared" si="9"/>
        <v>Yes</v>
      </c>
      <c r="J38" s="21" t="str">
        <f t="shared" si="10"/>
        <v>Yes</v>
      </c>
      <c r="K38" s="25">
        <v>78.0</v>
      </c>
      <c r="L38" s="7" t="s">
        <v>35</v>
      </c>
      <c r="M38" s="7" t="s">
        <v>2316</v>
      </c>
      <c r="N38" s="7" t="s">
        <v>25</v>
      </c>
      <c r="O38" s="7" t="s">
        <v>2317</v>
      </c>
      <c r="P38" s="44" t="s">
        <v>2318</v>
      </c>
      <c r="Q38" s="42"/>
      <c r="R38" s="42"/>
      <c r="S38" s="42"/>
      <c r="T38" s="7" t="s">
        <v>21</v>
      </c>
      <c r="U38" s="7" t="s">
        <v>2319</v>
      </c>
      <c r="V38" s="44" t="s">
        <v>2320</v>
      </c>
      <c r="W38" s="7" t="s">
        <v>2321</v>
      </c>
      <c r="X38" s="7" t="s">
        <v>2322</v>
      </c>
      <c r="Y38" s="44" t="s">
        <v>2323</v>
      </c>
    </row>
    <row r="39">
      <c r="A39" s="21" t="str">
        <f t="shared" ref="A39:B39" si="46">if(and(isnumber(search("Yes",C39)),isnumber(search("Yes",E39)),isnumber(search("Yes",G39)),isnumber(search("Yes",I39))),"Yes","No")</f>
        <v>No</v>
      </c>
      <c r="B39" s="21" t="str">
        <f t="shared" si="46"/>
        <v>No</v>
      </c>
      <c r="C39" s="22" t="str">
        <f t="shared" si="3"/>
        <v>No</v>
      </c>
      <c r="D39" s="21" t="str">
        <f t="shared" si="4"/>
        <v>No</v>
      </c>
      <c r="E39" s="21" t="str">
        <f t="shared" si="5"/>
        <v>No</v>
      </c>
      <c r="F39" s="21" t="str">
        <f t="shared" si="6"/>
        <v>No</v>
      </c>
      <c r="G39" s="21" t="str">
        <f t="shared" si="7"/>
        <v>No</v>
      </c>
      <c r="H39" s="21" t="str">
        <f t="shared" si="8"/>
        <v>No</v>
      </c>
      <c r="I39" s="21" t="str">
        <f t="shared" si="9"/>
        <v>No</v>
      </c>
      <c r="J39" s="21" t="str">
        <f t="shared" si="10"/>
        <v>No</v>
      </c>
      <c r="K39" s="25"/>
      <c r="L39" s="7" t="s">
        <v>127</v>
      </c>
      <c r="M39" s="7" t="s">
        <v>128</v>
      </c>
      <c r="N39" s="7" t="s">
        <v>25</v>
      </c>
      <c r="O39" s="7" t="s">
        <v>2324</v>
      </c>
      <c r="P39" s="44" t="s">
        <v>2325</v>
      </c>
      <c r="Q39" s="27"/>
      <c r="R39" s="27"/>
      <c r="S39" s="27"/>
      <c r="T39" s="27"/>
      <c r="U39" s="27"/>
      <c r="V39" s="42"/>
      <c r="W39" s="42"/>
      <c r="X39" s="42"/>
      <c r="Y39" s="27"/>
      <c r="Z39" s="27"/>
      <c r="AA39" s="27"/>
      <c r="AB39" s="27"/>
    </row>
    <row r="40">
      <c r="A40" s="21" t="str">
        <f t="shared" ref="A40:B40" si="47">if(and(isnumber(search("Yes",C40)),isnumber(search("Yes",E40)),isnumber(search("Yes",G40)),isnumber(search("Yes",I40))),"Yes","No")</f>
        <v>No</v>
      </c>
      <c r="B40" s="21" t="str">
        <f t="shared" si="47"/>
        <v>No</v>
      </c>
      <c r="C40" s="22" t="str">
        <f t="shared" si="3"/>
        <v>No</v>
      </c>
      <c r="D40" s="21" t="str">
        <f t="shared" si="4"/>
        <v>No</v>
      </c>
      <c r="E40" s="21" t="str">
        <f t="shared" si="5"/>
        <v>No</v>
      </c>
      <c r="F40" s="21" t="str">
        <f t="shared" si="6"/>
        <v>No</v>
      </c>
      <c r="G40" s="21" t="str">
        <f t="shared" si="7"/>
        <v>No</v>
      </c>
      <c r="H40" s="21" t="str">
        <f t="shared" si="8"/>
        <v>No</v>
      </c>
      <c r="I40" s="21" t="str">
        <f t="shared" si="9"/>
        <v>No</v>
      </c>
      <c r="J40" s="21" t="str">
        <f t="shared" si="10"/>
        <v>No</v>
      </c>
      <c r="K40" s="25"/>
      <c r="L40" s="7" t="s">
        <v>130</v>
      </c>
      <c r="M40" s="7" t="s">
        <v>131</v>
      </c>
      <c r="N40" s="7" t="s">
        <v>25</v>
      </c>
      <c r="O40" s="7" t="s">
        <v>2326</v>
      </c>
      <c r="P40" s="44" t="s">
        <v>2327</v>
      </c>
      <c r="Q40" s="27"/>
      <c r="R40" s="27"/>
      <c r="S40" s="27"/>
      <c r="T40" s="27"/>
      <c r="U40" s="27"/>
      <c r="V40" s="42"/>
      <c r="W40" s="42"/>
      <c r="X40" s="42"/>
      <c r="Y40" s="27"/>
      <c r="Z40" s="27"/>
      <c r="AA40" s="27"/>
      <c r="AB40" s="27"/>
    </row>
    <row r="41">
      <c r="A41" s="21" t="str">
        <f t="shared" ref="A41:B41" si="48">if(and(isnumber(search("Yes",C41)),isnumber(search("Yes",E41)),isnumber(search("Yes",G41)),isnumber(search("Yes",I41))),"Yes","No")</f>
        <v>No</v>
      </c>
      <c r="B41" s="21" t="str">
        <f t="shared" si="48"/>
        <v>No</v>
      </c>
      <c r="C41" s="22" t="str">
        <f t="shared" si="3"/>
        <v>No</v>
      </c>
      <c r="D41" s="21" t="str">
        <f t="shared" si="4"/>
        <v>No</v>
      </c>
      <c r="E41" s="21" t="str">
        <f t="shared" si="5"/>
        <v>No</v>
      </c>
      <c r="F41" s="21" t="str">
        <f t="shared" si="6"/>
        <v>No</v>
      </c>
      <c r="G41" s="21" t="str">
        <f t="shared" si="7"/>
        <v>No</v>
      </c>
      <c r="H41" s="21" t="str">
        <f t="shared" si="8"/>
        <v>No</v>
      </c>
      <c r="I41" s="21" t="str">
        <f t="shared" si="9"/>
        <v>No</v>
      </c>
      <c r="J41" s="21" t="str">
        <f t="shared" si="10"/>
        <v>No</v>
      </c>
      <c r="K41" s="25"/>
      <c r="L41" s="7" t="s">
        <v>133</v>
      </c>
      <c r="M41" s="7" t="s">
        <v>134</v>
      </c>
      <c r="N41" s="7" t="s">
        <v>25</v>
      </c>
      <c r="O41" s="7" t="s">
        <v>2328</v>
      </c>
      <c r="P41" s="44" t="s">
        <v>2329</v>
      </c>
      <c r="Q41" s="27"/>
      <c r="R41" s="27"/>
      <c r="S41" s="27"/>
      <c r="T41" s="27"/>
      <c r="U41" s="27"/>
      <c r="V41" s="42"/>
      <c r="W41" s="42"/>
      <c r="X41" s="42"/>
      <c r="Y41" s="27"/>
      <c r="Z41" s="27"/>
      <c r="AA41" s="27"/>
      <c r="AB41" s="27"/>
    </row>
    <row r="42">
      <c r="A42" s="21" t="str">
        <f t="shared" ref="A42:B42" si="49">if(and(isnumber(search("Yes",C42)),isnumber(search("Yes",E42)),isnumber(search("Yes",G42)),isnumber(search("Yes",I42))),"Yes","No")</f>
        <v>No</v>
      </c>
      <c r="B42" s="21" t="str">
        <f t="shared" si="49"/>
        <v>No</v>
      </c>
      <c r="C42" s="22" t="str">
        <f t="shared" si="3"/>
        <v>No</v>
      </c>
      <c r="D42" s="21" t="str">
        <f t="shared" si="4"/>
        <v>No</v>
      </c>
      <c r="E42" s="21" t="str">
        <f t="shared" si="5"/>
        <v>No</v>
      </c>
      <c r="F42" s="21" t="str">
        <f t="shared" si="6"/>
        <v>No</v>
      </c>
      <c r="G42" s="21" t="str">
        <f t="shared" si="7"/>
        <v>No</v>
      </c>
      <c r="H42" s="21" t="str">
        <f t="shared" si="8"/>
        <v>No</v>
      </c>
      <c r="I42" s="21" t="str">
        <f t="shared" si="9"/>
        <v>No</v>
      </c>
      <c r="J42" s="21" t="str">
        <f t="shared" si="10"/>
        <v>No</v>
      </c>
      <c r="K42" s="25"/>
      <c r="L42" s="7" t="s">
        <v>136</v>
      </c>
      <c r="M42" s="7" t="s">
        <v>137</v>
      </c>
      <c r="N42" s="7" t="s">
        <v>25</v>
      </c>
      <c r="O42" s="7" t="s">
        <v>2330</v>
      </c>
      <c r="P42" s="44" t="s">
        <v>2331</v>
      </c>
      <c r="Q42" s="27"/>
      <c r="R42" s="27"/>
      <c r="S42" s="27"/>
      <c r="T42" s="27"/>
      <c r="U42" s="27"/>
      <c r="V42" s="42"/>
      <c r="W42" s="42"/>
      <c r="X42" s="42"/>
      <c r="Y42" s="27"/>
      <c r="Z42" s="27"/>
      <c r="AA42" s="27"/>
      <c r="AB42" s="27"/>
    </row>
    <row r="43">
      <c r="A43" s="21" t="str">
        <f t="shared" ref="A43:B43" si="50">if(and(isnumber(search("Yes",C43)),isnumber(search("Yes",E43)),isnumber(search("Yes",G43)),isnumber(search("Yes",I43))),"Yes","No")</f>
        <v>No</v>
      </c>
      <c r="B43" s="21" t="str">
        <f t="shared" si="50"/>
        <v>No</v>
      </c>
      <c r="C43" s="22" t="str">
        <f t="shared" si="3"/>
        <v>No</v>
      </c>
      <c r="D43" s="21" t="str">
        <f t="shared" si="4"/>
        <v>No</v>
      </c>
      <c r="E43" s="21" t="str">
        <f t="shared" si="5"/>
        <v>No</v>
      </c>
      <c r="F43" s="21" t="str">
        <f t="shared" si="6"/>
        <v>No</v>
      </c>
      <c r="G43" s="21" t="str">
        <f t="shared" si="7"/>
        <v>No</v>
      </c>
      <c r="H43" s="21" t="str">
        <f t="shared" si="8"/>
        <v>No</v>
      </c>
      <c r="I43" s="21" t="str">
        <f t="shared" si="9"/>
        <v>No</v>
      </c>
      <c r="J43" s="21" t="str">
        <f t="shared" si="10"/>
        <v>No</v>
      </c>
      <c r="K43" s="25"/>
      <c r="L43" s="7" t="s">
        <v>139</v>
      </c>
      <c r="M43" s="7" t="s">
        <v>140</v>
      </c>
      <c r="N43" s="7" t="s">
        <v>25</v>
      </c>
      <c r="O43" s="7" t="s">
        <v>2332</v>
      </c>
      <c r="P43" s="44" t="s">
        <v>2333</v>
      </c>
      <c r="Q43" s="27"/>
      <c r="R43" s="27"/>
      <c r="S43" s="27"/>
      <c r="T43" s="27"/>
      <c r="U43" s="27"/>
      <c r="V43" s="42"/>
      <c r="W43" s="42"/>
      <c r="X43" s="42"/>
      <c r="Y43" s="27"/>
      <c r="Z43" s="27"/>
      <c r="AA43" s="27"/>
      <c r="AB43" s="27"/>
    </row>
    <row r="44">
      <c r="A44" s="21" t="str">
        <f t="shared" ref="A44:B44" si="51">if(and(isnumber(search("Yes",C44)),isnumber(search("Yes",E44)),isnumber(search("Yes",G44)),isnumber(search("Yes",I44))),"Yes","No")</f>
        <v>Yes</v>
      </c>
      <c r="B44" s="21" t="str">
        <f t="shared" si="51"/>
        <v>Yes</v>
      </c>
      <c r="C44" s="22" t="str">
        <f t="shared" si="3"/>
        <v>Yes</v>
      </c>
      <c r="D44" s="21" t="str">
        <f t="shared" si="4"/>
        <v>Yes</v>
      </c>
      <c r="E44" s="21" t="str">
        <f t="shared" si="5"/>
        <v>Yes</v>
      </c>
      <c r="F44" s="21" t="str">
        <f t="shared" si="6"/>
        <v>Yes</v>
      </c>
      <c r="G44" s="21" t="str">
        <f t="shared" si="7"/>
        <v>Yes</v>
      </c>
      <c r="H44" s="21" t="str">
        <f t="shared" si="8"/>
        <v>Yes</v>
      </c>
      <c r="I44" s="21" t="str">
        <f t="shared" si="9"/>
        <v>Yes</v>
      </c>
      <c r="J44" s="21" t="str">
        <f t="shared" si="10"/>
        <v>Yes</v>
      </c>
      <c r="K44" s="25"/>
      <c r="L44" s="33" t="s">
        <v>37</v>
      </c>
      <c r="M44" s="7" t="s">
        <v>142</v>
      </c>
      <c r="N44" s="7" t="s">
        <v>21</v>
      </c>
      <c r="O44" s="7" t="s">
        <v>2334</v>
      </c>
      <c r="P44" s="44" t="s">
        <v>2335</v>
      </c>
      <c r="Q44" s="7" t="s">
        <v>21</v>
      </c>
      <c r="R44" s="7" t="s">
        <v>2336</v>
      </c>
      <c r="S44" s="44" t="s">
        <v>2337</v>
      </c>
      <c r="T44" s="7" t="s">
        <v>21</v>
      </c>
      <c r="U44" s="7" t="s">
        <v>2338</v>
      </c>
      <c r="V44" s="44" t="s">
        <v>2339</v>
      </c>
      <c r="W44" s="7" t="s">
        <v>2321</v>
      </c>
      <c r="X44" s="7" t="s">
        <v>2340</v>
      </c>
      <c r="Y44" s="44" t="s">
        <v>2341</v>
      </c>
      <c r="Z44" s="27"/>
      <c r="AA44" s="27"/>
      <c r="AB44" s="27"/>
    </row>
    <row r="45">
      <c r="A45" s="21" t="str">
        <f t="shared" ref="A45:B45" si="52">if(and(isnumber(search("Yes",C45)),isnumber(search("Yes",E45)),isnumber(search("Yes",G45)),isnumber(search("Yes",I45))),"Yes","No")</f>
        <v>No</v>
      </c>
      <c r="B45" s="21" t="str">
        <f t="shared" si="52"/>
        <v>No</v>
      </c>
      <c r="C45" s="22" t="str">
        <f t="shared" si="3"/>
        <v>No</v>
      </c>
      <c r="D45" s="21" t="str">
        <f t="shared" si="4"/>
        <v>No</v>
      </c>
      <c r="E45" s="21" t="str">
        <f t="shared" si="5"/>
        <v>No</v>
      </c>
      <c r="F45" s="21" t="str">
        <f t="shared" si="6"/>
        <v>No</v>
      </c>
      <c r="G45" s="21" t="str">
        <f t="shared" si="7"/>
        <v>No</v>
      </c>
      <c r="H45" s="21" t="str">
        <f t="shared" si="8"/>
        <v>No</v>
      </c>
      <c r="I45" s="21" t="str">
        <f t="shared" si="9"/>
        <v>No</v>
      </c>
      <c r="J45" s="21" t="str">
        <f t="shared" si="10"/>
        <v>No</v>
      </c>
      <c r="K45" s="25"/>
      <c r="L45" s="7" t="s">
        <v>144</v>
      </c>
      <c r="M45" s="7" t="s">
        <v>145</v>
      </c>
      <c r="N45" s="7" t="s">
        <v>25</v>
      </c>
      <c r="O45" s="7" t="s">
        <v>2342</v>
      </c>
      <c r="P45" s="44" t="s">
        <v>2343</v>
      </c>
      <c r="Q45" s="27"/>
      <c r="R45" s="27"/>
      <c r="S45" s="27"/>
      <c r="T45" s="27"/>
      <c r="U45" s="27"/>
      <c r="V45" s="42"/>
      <c r="W45" s="42"/>
      <c r="X45" s="42"/>
      <c r="Y45" s="27"/>
      <c r="Z45" s="27"/>
      <c r="AA45" s="27"/>
      <c r="AB45" s="27"/>
    </row>
    <row r="46">
      <c r="A46" s="21" t="str">
        <f t="shared" ref="A46:B46" si="53">if(and(isnumber(search("Yes",C46)),isnumber(search("Yes",E46)),isnumber(search("Yes",G46)),isnumber(search("Yes",I46))),"Yes","No")</f>
        <v>No</v>
      </c>
      <c r="B46" s="21" t="str">
        <f t="shared" si="53"/>
        <v>No</v>
      </c>
      <c r="C46" s="22" t="str">
        <f t="shared" si="3"/>
        <v>No</v>
      </c>
      <c r="D46" s="21" t="str">
        <f t="shared" si="4"/>
        <v>No</v>
      </c>
      <c r="E46" s="21" t="str">
        <f t="shared" si="5"/>
        <v>No</v>
      </c>
      <c r="F46" s="21" t="str">
        <f t="shared" si="6"/>
        <v>No</v>
      </c>
      <c r="G46" s="21" t="str">
        <f t="shared" si="7"/>
        <v>No</v>
      </c>
      <c r="H46" s="21" t="str">
        <f t="shared" si="8"/>
        <v>No</v>
      </c>
      <c r="I46" s="21" t="str">
        <f t="shared" si="9"/>
        <v>No</v>
      </c>
      <c r="J46" s="21" t="str">
        <f t="shared" si="10"/>
        <v>No</v>
      </c>
      <c r="K46" s="25"/>
      <c r="L46" s="7" t="s">
        <v>147</v>
      </c>
      <c r="M46" s="7" t="s">
        <v>148</v>
      </c>
      <c r="N46" s="7" t="s">
        <v>25</v>
      </c>
      <c r="O46" s="7" t="s">
        <v>2344</v>
      </c>
      <c r="P46" s="44" t="s">
        <v>2345</v>
      </c>
      <c r="Q46" s="42"/>
      <c r="R46" s="42"/>
      <c r="S46" s="42"/>
      <c r="T46" s="42"/>
      <c r="U46" s="42"/>
      <c r="V46" s="42"/>
      <c r="W46" s="42"/>
      <c r="X46" s="42"/>
      <c r="Y46" s="27"/>
      <c r="Z46" s="27"/>
      <c r="AA46" s="27"/>
      <c r="AB46" s="27"/>
    </row>
    <row r="47">
      <c r="A47" s="21" t="str">
        <f t="shared" ref="A47:B47" si="54">if(and(isnumber(search("Yes",C47)),isnumber(search("Yes",E47)),isnumber(search("Yes",G47)),isnumber(search("Yes",I47))),"Yes","No")</f>
        <v>No</v>
      </c>
      <c r="B47" s="21" t="str">
        <f t="shared" si="54"/>
        <v>No</v>
      </c>
      <c r="C47" s="22" t="str">
        <f t="shared" si="3"/>
        <v>No</v>
      </c>
      <c r="D47" s="21" t="str">
        <f t="shared" si="4"/>
        <v>No</v>
      </c>
      <c r="E47" s="21" t="str">
        <f t="shared" si="5"/>
        <v>No</v>
      </c>
      <c r="F47" s="21" t="str">
        <f t="shared" si="6"/>
        <v>No</v>
      </c>
      <c r="G47" s="21" t="str">
        <f t="shared" si="7"/>
        <v>No</v>
      </c>
      <c r="H47" s="21" t="str">
        <f t="shared" si="8"/>
        <v>No</v>
      </c>
      <c r="I47" s="21" t="str">
        <f t="shared" si="9"/>
        <v>No</v>
      </c>
      <c r="J47" s="21" t="str">
        <f t="shared" si="10"/>
        <v>No</v>
      </c>
      <c r="K47" s="25"/>
      <c r="L47" s="7" t="s">
        <v>150</v>
      </c>
      <c r="M47" s="7" t="s">
        <v>151</v>
      </c>
      <c r="N47" s="7" t="s">
        <v>25</v>
      </c>
      <c r="O47" s="7" t="s">
        <v>2346</v>
      </c>
      <c r="P47" s="44" t="s">
        <v>2347</v>
      </c>
      <c r="Q47" s="27"/>
      <c r="R47" s="27"/>
      <c r="S47" s="27"/>
      <c r="T47" s="27"/>
      <c r="U47" s="27"/>
      <c r="V47" s="42"/>
      <c r="W47" s="42"/>
      <c r="X47" s="42"/>
      <c r="Y47" s="27"/>
      <c r="Z47" s="27"/>
      <c r="AA47" s="27"/>
      <c r="AB47" s="27"/>
    </row>
    <row r="48">
      <c r="A48" s="21" t="str">
        <f t="shared" ref="A48:B48" si="55">if(and(isnumber(search("Yes",C48)),isnumber(search("Yes",E48)),isnumber(search("Yes",G48)),isnumber(search("Yes",I48))),"Yes","No")</f>
        <v>No</v>
      </c>
      <c r="B48" s="21" t="str">
        <f t="shared" si="55"/>
        <v>No</v>
      </c>
      <c r="C48" s="22" t="str">
        <f t="shared" si="3"/>
        <v>No</v>
      </c>
      <c r="D48" s="21" t="str">
        <f t="shared" si="4"/>
        <v>No</v>
      </c>
      <c r="E48" s="21" t="str">
        <f t="shared" si="5"/>
        <v>No</v>
      </c>
      <c r="F48" s="21" t="str">
        <f t="shared" si="6"/>
        <v>No</v>
      </c>
      <c r="G48" s="21" t="str">
        <f t="shared" si="7"/>
        <v>No</v>
      </c>
      <c r="H48" s="21" t="str">
        <f t="shared" si="8"/>
        <v>No</v>
      </c>
      <c r="I48" s="21" t="str">
        <f t="shared" si="9"/>
        <v>No</v>
      </c>
      <c r="J48" s="21" t="str">
        <f t="shared" si="10"/>
        <v>No</v>
      </c>
      <c r="K48" s="25"/>
      <c r="L48" s="7" t="s">
        <v>153</v>
      </c>
      <c r="M48" s="7" t="s">
        <v>154</v>
      </c>
      <c r="N48" s="7" t="s">
        <v>25</v>
      </c>
      <c r="O48" s="7" t="s">
        <v>2348</v>
      </c>
      <c r="P48" s="44" t="s">
        <v>2349</v>
      </c>
      <c r="Q48" s="27"/>
      <c r="R48" s="27"/>
      <c r="S48" s="27"/>
      <c r="T48" s="27"/>
      <c r="U48" s="27"/>
      <c r="V48" s="42"/>
      <c r="W48" s="42"/>
      <c r="X48" s="42"/>
      <c r="Y48" s="27"/>
      <c r="Z48" s="27"/>
      <c r="AA48" s="27"/>
      <c r="AB48" s="27"/>
    </row>
    <row r="49">
      <c r="A49" s="21" t="str">
        <f t="shared" ref="A49:B49" si="56">if(and(isnumber(search("Yes",C49)),isnumber(search("Yes",E49)),isnumber(search("Yes",G49)),isnumber(search("Yes",I49))),"Yes","No")</f>
        <v>Yes</v>
      </c>
      <c r="B49" s="21" t="str">
        <f t="shared" si="56"/>
        <v>Yes</v>
      </c>
      <c r="C49" s="22" t="str">
        <f t="shared" si="3"/>
        <v>Yes</v>
      </c>
      <c r="D49" s="21" t="str">
        <f t="shared" si="4"/>
        <v>Yes</v>
      </c>
      <c r="E49" s="21" t="str">
        <f t="shared" si="5"/>
        <v>Yes</v>
      </c>
      <c r="F49" s="21" t="str">
        <f t="shared" si="6"/>
        <v>Yes</v>
      </c>
      <c r="G49" s="21" t="str">
        <f t="shared" si="7"/>
        <v>Yes</v>
      </c>
      <c r="H49" s="21" t="str">
        <f t="shared" si="8"/>
        <v>Yes</v>
      </c>
      <c r="I49" s="21" t="str">
        <f t="shared" si="9"/>
        <v>Yes</v>
      </c>
      <c r="J49" s="21" t="str">
        <f t="shared" si="10"/>
        <v>Yes</v>
      </c>
      <c r="K49" s="25"/>
      <c r="L49" s="7" t="s">
        <v>40</v>
      </c>
      <c r="M49" s="7" t="s">
        <v>156</v>
      </c>
      <c r="N49" s="7" t="s">
        <v>21</v>
      </c>
      <c r="O49" s="7" t="s">
        <v>2350</v>
      </c>
      <c r="P49" s="44" t="s">
        <v>2351</v>
      </c>
      <c r="Q49" s="7" t="s">
        <v>21</v>
      </c>
      <c r="R49" s="7" t="s">
        <v>2352</v>
      </c>
      <c r="S49" s="44" t="s">
        <v>2353</v>
      </c>
      <c r="T49" s="7" t="s">
        <v>2321</v>
      </c>
      <c r="U49" s="7" t="s">
        <v>2354</v>
      </c>
      <c r="V49" s="44" t="s">
        <v>2355</v>
      </c>
      <c r="W49" s="7" t="s">
        <v>21</v>
      </c>
      <c r="X49" s="7" t="s">
        <v>2356</v>
      </c>
      <c r="Y49" s="44" t="s">
        <v>2357</v>
      </c>
      <c r="Z49" s="27"/>
      <c r="AA49" s="27"/>
      <c r="AB49" s="27"/>
    </row>
    <row r="50">
      <c r="A50" s="21" t="str">
        <f t="shared" ref="A50:B50" si="57">if(and(isnumber(search("Yes",C50)),isnumber(search("Yes",E50)),isnumber(search("Yes",G50)),isnumber(search("Yes",I50))),"Yes","No")</f>
        <v>No</v>
      </c>
      <c r="B50" s="21" t="str">
        <f t="shared" si="57"/>
        <v>No</v>
      </c>
      <c r="C50" s="22" t="str">
        <f t="shared" si="3"/>
        <v>No</v>
      </c>
      <c r="D50" s="21" t="str">
        <f t="shared" si="4"/>
        <v>No</v>
      </c>
      <c r="E50" s="21" t="str">
        <f t="shared" si="5"/>
        <v>No</v>
      </c>
      <c r="F50" s="21" t="str">
        <f t="shared" si="6"/>
        <v>No</v>
      </c>
      <c r="G50" s="21" t="str">
        <f t="shared" si="7"/>
        <v>No</v>
      </c>
      <c r="H50" s="21" t="str">
        <f t="shared" si="8"/>
        <v>No</v>
      </c>
      <c r="I50" s="21" t="str">
        <f t="shared" si="9"/>
        <v>No</v>
      </c>
      <c r="J50" s="21" t="str">
        <f t="shared" si="10"/>
        <v>No</v>
      </c>
      <c r="K50" s="25"/>
      <c r="L50" s="7" t="s">
        <v>158</v>
      </c>
      <c r="M50" s="7" t="s">
        <v>159</v>
      </c>
      <c r="N50" s="7" t="s">
        <v>25</v>
      </c>
      <c r="O50" s="7" t="s">
        <v>2358</v>
      </c>
      <c r="P50" s="44" t="s">
        <v>2359</v>
      </c>
      <c r="Q50" s="27"/>
      <c r="R50" s="27"/>
      <c r="S50" s="27"/>
      <c r="T50" s="27"/>
      <c r="U50" s="27"/>
      <c r="V50" s="42"/>
      <c r="W50" s="42"/>
      <c r="X50" s="42"/>
      <c r="Y50" s="27"/>
      <c r="Z50" s="27"/>
      <c r="AA50" s="27"/>
      <c r="AB50" s="27"/>
    </row>
    <row r="51">
      <c r="A51" s="21" t="str">
        <f t="shared" ref="A51:B51" si="58">if(and(isnumber(search("Yes",C51)),isnumber(search("Yes",E51)),isnumber(search("Yes",G51)),isnumber(search("Yes",I51))),"Yes","No")</f>
        <v>No</v>
      </c>
      <c r="B51" s="21" t="str">
        <f t="shared" si="58"/>
        <v>No</v>
      </c>
      <c r="C51" s="22" t="str">
        <f t="shared" si="3"/>
        <v>No</v>
      </c>
      <c r="D51" s="21" t="str">
        <f t="shared" si="4"/>
        <v>No</v>
      </c>
      <c r="E51" s="21" t="str">
        <f t="shared" si="5"/>
        <v>No</v>
      </c>
      <c r="F51" s="21" t="str">
        <f t="shared" si="6"/>
        <v>No</v>
      </c>
      <c r="G51" s="21" t="str">
        <f t="shared" si="7"/>
        <v>No</v>
      </c>
      <c r="H51" s="21" t="str">
        <f t="shared" si="8"/>
        <v>No</v>
      </c>
      <c r="I51" s="21" t="str">
        <f t="shared" si="9"/>
        <v>No</v>
      </c>
      <c r="J51" s="21" t="str">
        <f t="shared" si="10"/>
        <v>No</v>
      </c>
      <c r="K51" s="25"/>
      <c r="L51" s="7" t="s">
        <v>161</v>
      </c>
      <c r="M51" s="7" t="s">
        <v>162</v>
      </c>
      <c r="N51" s="7" t="s">
        <v>25</v>
      </c>
      <c r="O51" s="7" t="s">
        <v>2360</v>
      </c>
      <c r="P51" s="44" t="s">
        <v>2361</v>
      </c>
      <c r="Q51" s="27"/>
      <c r="R51" s="27"/>
      <c r="S51" s="27"/>
      <c r="T51" s="27"/>
      <c r="U51" s="27"/>
      <c r="V51" s="42"/>
      <c r="W51" s="42"/>
      <c r="X51" s="42"/>
      <c r="Y51" s="27"/>
      <c r="Z51" s="27"/>
      <c r="AA51" s="27"/>
      <c r="AB51" s="27"/>
    </row>
    <row r="52">
      <c r="A52" s="21" t="str">
        <f t="shared" ref="A52:B52" si="59">if(and(isnumber(search("Yes",C52)),isnumber(search("Yes",E52)),isnumber(search("Yes",G52)),isnumber(search("Yes",I52))),"Yes","No")</f>
        <v>No</v>
      </c>
      <c r="B52" s="21" t="str">
        <f t="shared" si="59"/>
        <v>No</v>
      </c>
      <c r="C52" s="22" t="str">
        <f t="shared" si="3"/>
        <v>No</v>
      </c>
      <c r="D52" s="21" t="str">
        <f t="shared" si="4"/>
        <v>No</v>
      </c>
      <c r="E52" s="21" t="str">
        <f t="shared" si="5"/>
        <v>No</v>
      </c>
      <c r="F52" s="21" t="str">
        <f t="shared" si="6"/>
        <v>No</v>
      </c>
      <c r="G52" s="21" t="str">
        <f t="shared" si="7"/>
        <v>No</v>
      </c>
      <c r="H52" s="21" t="str">
        <f t="shared" si="8"/>
        <v>No</v>
      </c>
      <c r="I52" s="21" t="str">
        <f t="shared" si="9"/>
        <v>No</v>
      </c>
      <c r="J52" s="21" t="str">
        <f t="shared" si="10"/>
        <v>No</v>
      </c>
      <c r="K52" s="25"/>
      <c r="L52" s="33" t="s">
        <v>164</v>
      </c>
      <c r="M52" s="7" t="s">
        <v>165</v>
      </c>
      <c r="N52" s="7" t="s">
        <v>25</v>
      </c>
      <c r="O52" s="7" t="s">
        <v>2362</v>
      </c>
      <c r="P52" s="44" t="s">
        <v>2363</v>
      </c>
      <c r="Q52" s="27"/>
      <c r="R52" s="27"/>
      <c r="S52" s="27"/>
      <c r="T52" s="27"/>
      <c r="U52" s="27"/>
      <c r="V52" s="42"/>
      <c r="W52" s="42"/>
      <c r="X52" s="42"/>
      <c r="Y52" s="27"/>
      <c r="Z52" s="27"/>
      <c r="AA52" s="27"/>
      <c r="AB52" s="27"/>
    </row>
    <row r="53">
      <c r="A53" s="21" t="str">
        <f t="shared" ref="A53:B53" si="60">if(and(isnumber(search("Yes",C53)),isnumber(search("Yes",E53)),isnumber(search("Yes",G53)),isnumber(search("Yes",I53))),"Yes","No")</f>
        <v>Yes</v>
      </c>
      <c r="B53" s="21" t="str">
        <f t="shared" si="60"/>
        <v>Yes</v>
      </c>
      <c r="C53" s="22" t="str">
        <f t="shared" si="3"/>
        <v>Yes</v>
      </c>
      <c r="D53" s="21" t="str">
        <f t="shared" si="4"/>
        <v>Yes</v>
      </c>
      <c r="E53" s="21" t="str">
        <f t="shared" si="5"/>
        <v>Yes</v>
      </c>
      <c r="F53" s="21" t="str">
        <f t="shared" si="6"/>
        <v>Yes</v>
      </c>
      <c r="G53" s="21" t="str">
        <f t="shared" si="7"/>
        <v>Yes</v>
      </c>
      <c r="H53" s="21" t="str">
        <f t="shared" si="8"/>
        <v>Yes</v>
      </c>
      <c r="I53" s="21" t="str">
        <f t="shared" si="9"/>
        <v>Yes</v>
      </c>
      <c r="J53" s="21" t="str">
        <f t="shared" si="10"/>
        <v>Yes</v>
      </c>
      <c r="K53" s="25">
        <v>37.0</v>
      </c>
      <c r="L53" s="33" t="s">
        <v>43</v>
      </c>
      <c r="M53" s="7" t="s">
        <v>167</v>
      </c>
      <c r="N53" s="7" t="s">
        <v>2321</v>
      </c>
      <c r="O53" s="7" t="s">
        <v>2364</v>
      </c>
      <c r="P53" s="44" t="s">
        <v>2365</v>
      </c>
      <c r="Q53" s="7" t="s">
        <v>2321</v>
      </c>
      <c r="R53" s="7" t="s">
        <v>2366</v>
      </c>
      <c r="S53" s="44" t="s">
        <v>2367</v>
      </c>
      <c r="T53" s="7" t="s">
        <v>2321</v>
      </c>
      <c r="U53" s="7" t="s">
        <v>2368</v>
      </c>
      <c r="V53" s="44" t="s">
        <v>2369</v>
      </c>
      <c r="W53" s="7" t="s">
        <v>2321</v>
      </c>
      <c r="X53" s="7" t="s">
        <v>2370</v>
      </c>
      <c r="Y53" s="44" t="s">
        <v>2371</v>
      </c>
    </row>
    <row r="54">
      <c r="A54" s="21" t="str">
        <f t="shared" ref="A54:B54" si="61">if(and(isnumber(search("Yes",C54)),isnumber(search("Yes",E54)),isnumber(search("Yes",G54)),isnumber(search("Yes",I54))),"Yes","No")</f>
        <v>No</v>
      </c>
      <c r="B54" s="21" t="str">
        <f t="shared" si="61"/>
        <v>No</v>
      </c>
      <c r="C54" s="22" t="str">
        <f t="shared" si="3"/>
        <v>No</v>
      </c>
      <c r="D54" s="21" t="str">
        <f t="shared" si="4"/>
        <v>No</v>
      </c>
      <c r="E54" s="21" t="str">
        <f t="shared" si="5"/>
        <v>No</v>
      </c>
      <c r="F54" s="21" t="str">
        <f t="shared" si="6"/>
        <v>No</v>
      </c>
      <c r="G54" s="21" t="str">
        <f t="shared" si="7"/>
        <v>No</v>
      </c>
      <c r="H54" s="21" t="str">
        <f t="shared" si="8"/>
        <v>No</v>
      </c>
      <c r="I54" s="21" t="str">
        <f t="shared" si="9"/>
        <v>No</v>
      </c>
      <c r="J54" s="21" t="str">
        <f t="shared" si="10"/>
        <v>No</v>
      </c>
      <c r="K54" s="25"/>
      <c r="L54" s="33" t="s">
        <v>169</v>
      </c>
      <c r="M54" s="7" t="s">
        <v>170</v>
      </c>
      <c r="N54" s="7" t="s">
        <v>25</v>
      </c>
      <c r="O54" s="7" t="s">
        <v>2372</v>
      </c>
      <c r="P54" s="44" t="s">
        <v>2373</v>
      </c>
      <c r="Q54" s="27"/>
      <c r="R54" s="27"/>
      <c r="S54" s="27"/>
      <c r="T54" s="27"/>
      <c r="U54" s="27"/>
      <c r="V54" s="42"/>
      <c r="W54" s="42"/>
      <c r="X54" s="42"/>
      <c r="Y54" s="27"/>
      <c r="Z54" s="27"/>
      <c r="AA54" s="27"/>
      <c r="AB54" s="27"/>
    </row>
    <row r="55">
      <c r="A55" s="21" t="str">
        <f t="shared" ref="A55:B55" si="62">if(and(isnumber(search("Yes",C55)),isnumber(search("Yes",E55)),isnumber(search("Yes",G55)),isnumber(search("Yes",I55))),"Yes","No")</f>
        <v>No</v>
      </c>
      <c r="B55" s="21" t="str">
        <f t="shared" si="62"/>
        <v>No</v>
      </c>
      <c r="C55" s="22" t="str">
        <f t="shared" si="3"/>
        <v>No</v>
      </c>
      <c r="D55" s="21" t="str">
        <f t="shared" si="4"/>
        <v>No</v>
      </c>
      <c r="E55" s="21" t="str">
        <f t="shared" si="5"/>
        <v>No</v>
      </c>
      <c r="F55" s="21" t="str">
        <f t="shared" si="6"/>
        <v>No</v>
      </c>
      <c r="G55" s="21" t="str">
        <f t="shared" si="7"/>
        <v>No</v>
      </c>
      <c r="H55" s="21" t="str">
        <f t="shared" si="8"/>
        <v>No</v>
      </c>
      <c r="I55" s="21" t="str">
        <f t="shared" si="9"/>
        <v>No</v>
      </c>
      <c r="J55" s="21" t="str">
        <f t="shared" si="10"/>
        <v>No</v>
      </c>
      <c r="K55" s="25"/>
      <c r="L55" s="33" t="s">
        <v>172</v>
      </c>
      <c r="M55" s="7" t="s">
        <v>173</v>
      </c>
      <c r="N55" s="7" t="s">
        <v>25</v>
      </c>
      <c r="O55" s="7" t="s">
        <v>2374</v>
      </c>
      <c r="P55" s="44" t="s">
        <v>2375</v>
      </c>
      <c r="Q55" s="27"/>
      <c r="R55" s="27"/>
      <c r="S55" s="27"/>
      <c r="T55" s="27"/>
      <c r="U55" s="27"/>
      <c r="V55" s="42"/>
      <c r="W55" s="42"/>
      <c r="X55" s="42"/>
      <c r="Y55" s="27"/>
      <c r="Z55" s="27"/>
      <c r="AA55" s="27"/>
      <c r="AB55" s="27"/>
    </row>
    <row r="56">
      <c r="A56" s="21" t="str">
        <f t="shared" ref="A56:B56" si="63">if(and(isnumber(search("Yes",C56)),isnumber(search("Yes",E56)),isnumber(search("Yes",G56)),isnumber(search("Yes",I56))),"Yes","No")</f>
        <v>No</v>
      </c>
      <c r="B56" s="21" t="str">
        <f t="shared" si="63"/>
        <v>No</v>
      </c>
      <c r="C56" s="22" t="str">
        <f t="shared" si="3"/>
        <v>No</v>
      </c>
      <c r="D56" s="21" t="str">
        <f t="shared" si="4"/>
        <v>No</v>
      </c>
      <c r="E56" s="21" t="str">
        <f t="shared" si="5"/>
        <v>No</v>
      </c>
      <c r="F56" s="21" t="str">
        <f t="shared" si="6"/>
        <v>No</v>
      </c>
      <c r="G56" s="21" t="str">
        <f t="shared" si="7"/>
        <v>No</v>
      </c>
      <c r="H56" s="21" t="str">
        <f t="shared" si="8"/>
        <v>No</v>
      </c>
      <c r="I56" s="21" t="str">
        <f t="shared" si="9"/>
        <v>No</v>
      </c>
      <c r="J56" s="21" t="str">
        <f t="shared" si="10"/>
        <v>No</v>
      </c>
      <c r="K56" s="25"/>
      <c r="L56" s="33" t="s">
        <v>175</v>
      </c>
      <c r="M56" s="7" t="s">
        <v>176</v>
      </c>
      <c r="N56" s="7" t="s">
        <v>25</v>
      </c>
      <c r="O56" s="7" t="s">
        <v>2376</v>
      </c>
      <c r="P56" s="44" t="s">
        <v>2377</v>
      </c>
      <c r="Q56" s="27"/>
      <c r="R56" s="27"/>
      <c r="S56" s="27"/>
      <c r="T56" s="27"/>
      <c r="U56" s="27"/>
      <c r="V56" s="42"/>
      <c r="W56" s="42"/>
      <c r="X56" s="42"/>
      <c r="Y56" s="27"/>
      <c r="Z56" s="27"/>
      <c r="AA56" s="27"/>
      <c r="AB56" s="27"/>
    </row>
    <row r="57">
      <c r="A57" s="21" t="str">
        <f t="shared" ref="A57:B57" si="64">if(and(isnumber(search("Yes",C57)),isnumber(search("Yes",E57)),isnumber(search("Yes",G57)),isnumber(search("Yes",I57))),"Yes","No")</f>
        <v>No</v>
      </c>
      <c r="B57" s="21" t="str">
        <f t="shared" si="64"/>
        <v>No</v>
      </c>
      <c r="C57" s="22" t="str">
        <f t="shared" si="3"/>
        <v>No</v>
      </c>
      <c r="D57" s="21" t="str">
        <f t="shared" si="4"/>
        <v>No</v>
      </c>
      <c r="E57" s="21" t="str">
        <f t="shared" si="5"/>
        <v>No</v>
      </c>
      <c r="F57" s="21" t="str">
        <f t="shared" si="6"/>
        <v>No</v>
      </c>
      <c r="G57" s="21" t="str">
        <f t="shared" si="7"/>
        <v>No</v>
      </c>
      <c r="H57" s="21" t="str">
        <f t="shared" si="8"/>
        <v>No</v>
      </c>
      <c r="I57" s="21" t="str">
        <f t="shared" si="9"/>
        <v>No</v>
      </c>
      <c r="J57" s="21" t="str">
        <f t="shared" si="10"/>
        <v>No</v>
      </c>
      <c r="K57" s="25"/>
      <c r="L57" s="7" t="s">
        <v>178</v>
      </c>
      <c r="M57" s="7" t="s">
        <v>179</v>
      </c>
      <c r="N57" s="7" t="s">
        <v>25</v>
      </c>
      <c r="O57" s="7" t="s">
        <v>2310</v>
      </c>
      <c r="P57" s="44" t="s">
        <v>2378</v>
      </c>
      <c r="Q57" s="27"/>
      <c r="R57" s="27"/>
      <c r="S57" s="27"/>
      <c r="T57" s="27"/>
      <c r="U57" s="27"/>
      <c r="V57" s="42"/>
      <c r="W57" s="42"/>
      <c r="X57" s="42"/>
      <c r="Y57" s="27"/>
      <c r="Z57" s="27"/>
      <c r="AA57" s="27"/>
      <c r="AB57" s="27"/>
    </row>
    <row r="58">
      <c r="A58" s="21" t="str">
        <f t="shared" ref="A58:B58" si="65">if(and(isnumber(search("Yes",C58)),isnumber(search("Yes",E58)),isnumber(search("Yes",G58)),isnumber(search("Yes",I58))),"Yes","No")</f>
        <v>No</v>
      </c>
      <c r="B58" s="21" t="str">
        <f t="shared" si="65"/>
        <v>No</v>
      </c>
      <c r="C58" s="22" t="str">
        <f t="shared" si="3"/>
        <v>No</v>
      </c>
      <c r="D58" s="21" t="str">
        <f t="shared" si="4"/>
        <v>No</v>
      </c>
      <c r="E58" s="21" t="str">
        <f t="shared" si="5"/>
        <v>No</v>
      </c>
      <c r="F58" s="21" t="str">
        <f t="shared" si="6"/>
        <v>No</v>
      </c>
      <c r="G58" s="21" t="str">
        <f t="shared" si="7"/>
        <v>No</v>
      </c>
      <c r="H58" s="21" t="str">
        <f t="shared" si="8"/>
        <v>No</v>
      </c>
      <c r="I58" s="21" t="str">
        <f t="shared" si="9"/>
        <v>No</v>
      </c>
      <c r="J58" s="21" t="str">
        <f t="shared" si="10"/>
        <v>No</v>
      </c>
      <c r="K58" s="25"/>
      <c r="L58" s="7" t="s">
        <v>181</v>
      </c>
      <c r="M58" s="7" t="s">
        <v>182</v>
      </c>
      <c r="N58" s="7" t="s">
        <v>25</v>
      </c>
      <c r="O58" s="7" t="s">
        <v>2379</v>
      </c>
      <c r="P58" s="44" t="s">
        <v>2380</v>
      </c>
      <c r="Q58" s="42"/>
      <c r="R58" s="42"/>
      <c r="S58" s="42"/>
      <c r="T58" s="42"/>
      <c r="U58" s="42"/>
      <c r="V58" s="42"/>
      <c r="W58" s="42"/>
      <c r="X58" s="42"/>
      <c r="Y58" s="27"/>
      <c r="Z58" s="27"/>
      <c r="AA58" s="27"/>
      <c r="AB58" s="27"/>
    </row>
    <row r="59">
      <c r="A59" s="21" t="str">
        <f t="shared" ref="A59:B59" si="66">if(and(isnumber(search("Yes",C59)),isnumber(search("Yes",E59)),isnumber(search("Yes",G59)),isnumber(search("Yes",I59))),"Yes","No")</f>
        <v>No</v>
      </c>
      <c r="B59" s="21" t="str">
        <f t="shared" si="66"/>
        <v>No</v>
      </c>
      <c r="C59" s="22" t="str">
        <f t="shared" si="3"/>
        <v>No</v>
      </c>
      <c r="D59" s="21" t="str">
        <f t="shared" si="4"/>
        <v>No</v>
      </c>
      <c r="E59" s="21" t="str">
        <f t="shared" si="5"/>
        <v>No</v>
      </c>
      <c r="F59" s="21" t="str">
        <f t="shared" si="6"/>
        <v>No</v>
      </c>
      <c r="G59" s="21" t="str">
        <f t="shared" si="7"/>
        <v>No</v>
      </c>
      <c r="H59" s="21" t="str">
        <f t="shared" si="8"/>
        <v>No</v>
      </c>
      <c r="I59" s="21" t="str">
        <f t="shared" si="9"/>
        <v>No</v>
      </c>
      <c r="J59" s="21" t="str">
        <f t="shared" si="10"/>
        <v>No</v>
      </c>
      <c r="K59" s="25"/>
      <c r="L59" s="7" t="s">
        <v>184</v>
      </c>
      <c r="M59" s="7" t="s">
        <v>185</v>
      </c>
      <c r="N59" s="7" t="s">
        <v>25</v>
      </c>
      <c r="O59" s="7" t="s">
        <v>2381</v>
      </c>
      <c r="P59" s="44" t="s">
        <v>2382</v>
      </c>
      <c r="Q59" s="27"/>
      <c r="R59" s="27"/>
      <c r="S59" s="27"/>
      <c r="T59" s="27"/>
      <c r="U59" s="27"/>
      <c r="V59" s="42"/>
      <c r="W59" s="42"/>
      <c r="X59" s="42"/>
      <c r="Y59" s="27"/>
      <c r="Z59" s="27"/>
      <c r="AA59" s="27"/>
      <c r="AB59" s="27"/>
    </row>
    <row r="60">
      <c r="A60" s="21" t="str">
        <f t="shared" ref="A60:B60" si="67">if(and(isnumber(search("Yes",C60)),isnumber(search("Yes",E60)),isnumber(search("Yes",G60)),isnumber(search("Yes",I60))),"Yes","No")</f>
        <v>No</v>
      </c>
      <c r="B60" s="21" t="str">
        <f t="shared" si="67"/>
        <v>No</v>
      </c>
      <c r="C60" s="22" t="str">
        <f t="shared" si="3"/>
        <v>No</v>
      </c>
      <c r="D60" s="21" t="str">
        <f t="shared" si="4"/>
        <v>No</v>
      </c>
      <c r="E60" s="21" t="str">
        <f t="shared" si="5"/>
        <v>No</v>
      </c>
      <c r="F60" s="21" t="str">
        <f t="shared" si="6"/>
        <v>No</v>
      </c>
      <c r="G60" s="21" t="str">
        <f t="shared" si="7"/>
        <v>No</v>
      </c>
      <c r="H60" s="21" t="str">
        <f t="shared" si="8"/>
        <v>No</v>
      </c>
      <c r="I60" s="21" t="str">
        <f t="shared" si="9"/>
        <v>No</v>
      </c>
      <c r="J60" s="21" t="str">
        <f t="shared" si="10"/>
        <v>No</v>
      </c>
      <c r="K60" s="25"/>
      <c r="L60" s="7" t="s">
        <v>187</v>
      </c>
      <c r="M60" s="7" t="s">
        <v>188</v>
      </c>
      <c r="N60" s="7" t="s">
        <v>25</v>
      </c>
      <c r="O60" s="7" t="s">
        <v>2383</v>
      </c>
      <c r="P60" s="44" t="s">
        <v>2384</v>
      </c>
      <c r="Q60" s="27"/>
      <c r="R60" s="27"/>
      <c r="S60" s="27"/>
      <c r="T60" s="27"/>
      <c r="U60" s="27"/>
      <c r="V60" s="42"/>
      <c r="W60" s="42"/>
      <c r="X60" s="42"/>
      <c r="Y60" s="27"/>
      <c r="Z60" s="27"/>
      <c r="AA60" s="27"/>
      <c r="AB60" s="27"/>
    </row>
    <row r="61">
      <c r="A61" s="21" t="str">
        <f t="shared" ref="A61:B61" si="68">if(and(isnumber(search("Yes",C61)),isnumber(search("Yes",E61)),isnumber(search("Yes",G61)),isnumber(search("Yes",I61))),"Yes","No")</f>
        <v>No</v>
      </c>
      <c r="B61" s="21" t="str">
        <f t="shared" si="68"/>
        <v>No</v>
      </c>
      <c r="C61" s="22" t="str">
        <f t="shared" si="3"/>
        <v>No</v>
      </c>
      <c r="D61" s="21" t="str">
        <f t="shared" si="4"/>
        <v>No</v>
      </c>
      <c r="E61" s="21" t="str">
        <f t="shared" si="5"/>
        <v>No</v>
      </c>
      <c r="F61" s="21" t="str">
        <f t="shared" si="6"/>
        <v>No</v>
      </c>
      <c r="G61" s="21" t="str">
        <f t="shared" si="7"/>
        <v>No</v>
      </c>
      <c r="H61" s="21" t="str">
        <f t="shared" si="8"/>
        <v>No</v>
      </c>
      <c r="I61" s="21" t="str">
        <f t="shared" si="9"/>
        <v>No</v>
      </c>
      <c r="J61" s="21" t="str">
        <f t="shared" si="10"/>
        <v>No</v>
      </c>
      <c r="K61" s="25"/>
      <c r="L61" s="7" t="s">
        <v>190</v>
      </c>
      <c r="M61" s="7" t="s">
        <v>191</v>
      </c>
      <c r="N61" s="7" t="s">
        <v>25</v>
      </c>
      <c r="O61" s="7" t="s">
        <v>2385</v>
      </c>
      <c r="P61" s="44" t="s">
        <v>2386</v>
      </c>
      <c r="Q61" s="27"/>
      <c r="R61" s="27"/>
      <c r="S61" s="27"/>
      <c r="T61" s="27"/>
      <c r="U61" s="27"/>
      <c r="V61" s="42"/>
      <c r="W61" s="42"/>
      <c r="X61" s="42"/>
      <c r="Y61" s="27"/>
      <c r="Z61" s="27"/>
      <c r="AA61" s="27"/>
      <c r="AB61" s="27"/>
    </row>
    <row r="62">
      <c r="A62" s="21" t="str">
        <f t="shared" ref="A62:B62" si="69">if(and(isnumber(search("Yes",C62)),isnumber(search("Yes",E62)),isnumber(search("Yes",G62)),isnumber(search("Yes",I62))),"Yes","No")</f>
        <v>No</v>
      </c>
      <c r="B62" s="21" t="str">
        <f t="shared" si="69"/>
        <v>No</v>
      </c>
      <c r="C62" s="22" t="str">
        <f t="shared" si="3"/>
        <v>No</v>
      </c>
      <c r="D62" s="21" t="str">
        <f t="shared" si="4"/>
        <v>No</v>
      </c>
      <c r="E62" s="21" t="str">
        <f t="shared" si="5"/>
        <v>No</v>
      </c>
      <c r="F62" s="21" t="str">
        <f t="shared" si="6"/>
        <v>No</v>
      </c>
      <c r="G62" s="21" t="str">
        <f t="shared" si="7"/>
        <v>No</v>
      </c>
      <c r="H62" s="21" t="str">
        <f t="shared" si="8"/>
        <v>No</v>
      </c>
      <c r="I62" s="21" t="str">
        <f t="shared" si="9"/>
        <v>No</v>
      </c>
      <c r="J62" s="21" t="str">
        <f t="shared" si="10"/>
        <v>No</v>
      </c>
      <c r="K62" s="25"/>
      <c r="L62" s="7" t="s">
        <v>193</v>
      </c>
      <c r="M62" s="7" t="s">
        <v>194</v>
      </c>
      <c r="N62" s="7" t="s">
        <v>25</v>
      </c>
      <c r="O62" s="7" t="s">
        <v>2387</v>
      </c>
      <c r="P62" s="44" t="s">
        <v>2388</v>
      </c>
      <c r="Q62" s="27"/>
      <c r="R62" s="27"/>
      <c r="S62" s="27"/>
      <c r="T62" s="27"/>
      <c r="U62" s="27"/>
      <c r="V62" s="42"/>
      <c r="W62" s="42"/>
      <c r="X62" s="42"/>
      <c r="Y62" s="27"/>
      <c r="Z62" s="27"/>
      <c r="AA62" s="27"/>
      <c r="AB62" s="27"/>
    </row>
    <row r="63">
      <c r="A63" s="21" t="str">
        <f t="shared" ref="A63:B63" si="70">if(and(isnumber(search("Yes",C63)),isnumber(search("Yes",E63)),isnumber(search("Yes",G63)),isnumber(search("Yes",I63))),"Yes","No")</f>
        <v>Yes</v>
      </c>
      <c r="B63" s="21" t="str">
        <f t="shared" si="70"/>
        <v>Yes</v>
      </c>
      <c r="C63" s="22" t="str">
        <f t="shared" si="3"/>
        <v>Yes</v>
      </c>
      <c r="D63" s="21" t="str">
        <f t="shared" si="4"/>
        <v>Yes</v>
      </c>
      <c r="E63" s="21" t="str">
        <f t="shared" si="5"/>
        <v>Yes</v>
      </c>
      <c r="F63" s="21" t="str">
        <f t="shared" si="6"/>
        <v>Yes</v>
      </c>
      <c r="G63" s="21" t="str">
        <f t="shared" si="7"/>
        <v>Yes</v>
      </c>
      <c r="H63" s="21" t="str">
        <f t="shared" si="8"/>
        <v>Yes</v>
      </c>
      <c r="I63" s="21" t="str">
        <f t="shared" si="9"/>
        <v>Yes</v>
      </c>
      <c r="J63" s="21" t="str">
        <f t="shared" si="10"/>
        <v>Yes</v>
      </c>
      <c r="K63" s="25"/>
      <c r="L63" s="7" t="s">
        <v>46</v>
      </c>
      <c r="M63" s="7" t="s">
        <v>196</v>
      </c>
      <c r="N63" s="7" t="s">
        <v>2321</v>
      </c>
      <c r="O63" s="7" t="s">
        <v>2389</v>
      </c>
      <c r="P63" s="44" t="s">
        <v>2390</v>
      </c>
      <c r="Q63" s="7" t="s">
        <v>21</v>
      </c>
      <c r="R63" s="7" t="s">
        <v>2391</v>
      </c>
      <c r="S63" s="44" t="s">
        <v>2392</v>
      </c>
      <c r="T63" s="7" t="s">
        <v>21</v>
      </c>
      <c r="U63" s="7" t="s">
        <v>2238</v>
      </c>
      <c r="V63" s="44" t="s">
        <v>2393</v>
      </c>
      <c r="W63" s="7" t="s">
        <v>21</v>
      </c>
      <c r="X63" s="7" t="s">
        <v>2394</v>
      </c>
      <c r="Y63" s="44" t="s">
        <v>2395</v>
      </c>
      <c r="Z63" s="27"/>
      <c r="AA63" s="27"/>
      <c r="AB63" s="27"/>
    </row>
    <row r="64">
      <c r="A64" s="21" t="str">
        <f t="shared" ref="A64:B64" si="71">if(and(isnumber(search("Yes",C64)),isnumber(search("Yes",E64)),isnumber(search("Yes",G64)),isnumber(search("Yes",I64))),"Yes","No")</f>
        <v>No</v>
      </c>
      <c r="B64" s="21" t="str">
        <f t="shared" si="71"/>
        <v>No</v>
      </c>
      <c r="C64" s="22" t="str">
        <f t="shared" si="3"/>
        <v>Yes</v>
      </c>
      <c r="D64" s="21" t="str">
        <f t="shared" si="4"/>
        <v>Yes</v>
      </c>
      <c r="E64" s="21" t="str">
        <f t="shared" si="5"/>
        <v>Yes</v>
      </c>
      <c r="F64" s="21" t="str">
        <f t="shared" si="6"/>
        <v>Yes</v>
      </c>
      <c r="G64" s="21" t="str">
        <f t="shared" si="7"/>
        <v>No</v>
      </c>
      <c r="H64" s="21" t="str">
        <f t="shared" si="8"/>
        <v>No</v>
      </c>
      <c r="I64" s="21" t="str">
        <f t="shared" si="9"/>
        <v>No</v>
      </c>
      <c r="J64" s="21" t="str">
        <f t="shared" si="10"/>
        <v>No</v>
      </c>
      <c r="K64" s="25"/>
      <c r="L64" s="7" t="s">
        <v>198</v>
      </c>
      <c r="M64" s="7" t="s">
        <v>199</v>
      </c>
      <c r="N64" s="7" t="s">
        <v>21</v>
      </c>
      <c r="O64" s="7" t="s">
        <v>2396</v>
      </c>
      <c r="P64" s="44" t="s">
        <v>2397</v>
      </c>
      <c r="Q64" s="7" t="s">
        <v>21</v>
      </c>
      <c r="R64" s="7" t="s">
        <v>2398</v>
      </c>
      <c r="S64" s="44" t="s">
        <v>2399</v>
      </c>
      <c r="T64" s="7" t="s">
        <v>25</v>
      </c>
      <c r="U64" s="7" t="s">
        <v>2400</v>
      </c>
      <c r="V64" s="44" t="s">
        <v>2401</v>
      </c>
      <c r="W64" s="42"/>
      <c r="X64" s="42"/>
      <c r="Y64" s="27"/>
      <c r="Z64" s="27"/>
      <c r="AA64" s="27"/>
      <c r="AB64" s="27"/>
    </row>
    <row r="65">
      <c r="A65" s="21" t="str">
        <f t="shared" ref="A65:B65" si="72">if(and(isnumber(search("Yes",C65)),isnumber(search("Yes",E65)),isnumber(search("Yes",G65)),isnumber(search("Yes",I65))),"Yes","No")</f>
        <v>No</v>
      </c>
      <c r="B65" s="21" t="str">
        <f t="shared" si="72"/>
        <v>No</v>
      </c>
      <c r="C65" s="22" t="str">
        <f t="shared" si="3"/>
        <v>No</v>
      </c>
      <c r="D65" s="21" t="str">
        <f t="shared" si="4"/>
        <v>No</v>
      </c>
      <c r="E65" s="21" t="str">
        <f t="shared" si="5"/>
        <v>No</v>
      </c>
      <c r="F65" s="21" t="str">
        <f t="shared" si="6"/>
        <v>No</v>
      </c>
      <c r="G65" s="21" t="str">
        <f t="shared" si="7"/>
        <v>No</v>
      </c>
      <c r="H65" s="21" t="str">
        <f t="shared" si="8"/>
        <v>No</v>
      </c>
      <c r="I65" s="21" t="str">
        <f t="shared" si="9"/>
        <v>No</v>
      </c>
      <c r="J65" s="21" t="str">
        <f t="shared" si="10"/>
        <v>No</v>
      </c>
      <c r="K65" s="25"/>
      <c r="L65" s="7" t="s">
        <v>201</v>
      </c>
      <c r="M65" s="7" t="s">
        <v>202</v>
      </c>
      <c r="N65" s="7" t="s">
        <v>25</v>
      </c>
      <c r="O65" s="7" t="s">
        <v>2402</v>
      </c>
      <c r="P65" s="44" t="s">
        <v>2403</v>
      </c>
      <c r="Q65" s="27"/>
      <c r="R65" s="27"/>
      <c r="S65" s="27"/>
      <c r="T65" s="27"/>
      <c r="U65" s="27"/>
      <c r="V65" s="42"/>
      <c r="W65" s="42"/>
      <c r="X65" s="42"/>
      <c r="Y65" s="27"/>
      <c r="Z65" s="27"/>
      <c r="AA65" s="27"/>
      <c r="AB65" s="27"/>
    </row>
    <row r="66">
      <c r="A66" s="21" t="str">
        <f t="shared" ref="A66:B66" si="73">if(and(isnumber(search("Yes",C66)),isnumber(search("Yes",E66)),isnumber(search("Yes",G66)),isnumber(search("Yes",I66))),"Yes","No")</f>
        <v>No</v>
      </c>
      <c r="B66" s="21" t="str">
        <f t="shared" si="73"/>
        <v>No</v>
      </c>
      <c r="C66" s="22" t="str">
        <f t="shared" si="3"/>
        <v>No</v>
      </c>
      <c r="D66" s="21" t="str">
        <f t="shared" si="4"/>
        <v>No</v>
      </c>
      <c r="E66" s="21" t="str">
        <f t="shared" si="5"/>
        <v>No</v>
      </c>
      <c r="F66" s="21" t="str">
        <f t="shared" si="6"/>
        <v>No</v>
      </c>
      <c r="G66" s="21" t="str">
        <f t="shared" si="7"/>
        <v>No</v>
      </c>
      <c r="H66" s="21" t="str">
        <f t="shared" si="8"/>
        <v>No</v>
      </c>
      <c r="I66" s="21" t="str">
        <f t="shared" si="9"/>
        <v>No</v>
      </c>
      <c r="J66" s="21" t="str">
        <f t="shared" si="10"/>
        <v>No</v>
      </c>
      <c r="K66" s="25"/>
      <c r="L66" s="7" t="s">
        <v>204</v>
      </c>
      <c r="M66" s="7" t="s">
        <v>205</v>
      </c>
      <c r="N66" s="7" t="s">
        <v>25</v>
      </c>
      <c r="O66" s="7" t="s">
        <v>2404</v>
      </c>
      <c r="P66" s="44" t="s">
        <v>2405</v>
      </c>
      <c r="Q66" s="27"/>
      <c r="R66" s="27"/>
      <c r="S66" s="27"/>
      <c r="T66" s="27"/>
      <c r="U66" s="27"/>
      <c r="V66" s="42"/>
      <c r="W66" s="42"/>
      <c r="X66" s="42"/>
      <c r="Y66" s="27"/>
      <c r="Z66" s="27"/>
      <c r="AA66" s="27"/>
      <c r="AB66" s="27"/>
    </row>
    <row r="67">
      <c r="A67" s="21" t="str">
        <f t="shared" ref="A67:B67" si="74">if(and(isnumber(search("Yes",C67)),isnumber(search("Yes",E67)),isnumber(search("Yes",G67)),isnumber(search("Yes",I67))),"Yes","No")</f>
        <v>No</v>
      </c>
      <c r="B67" s="21" t="str">
        <f t="shared" si="74"/>
        <v>No</v>
      </c>
      <c r="C67" s="22" t="str">
        <f t="shared" si="3"/>
        <v>Yes</v>
      </c>
      <c r="D67" s="21" t="str">
        <f t="shared" si="4"/>
        <v>Yes</v>
      </c>
      <c r="E67" s="21" t="str">
        <f t="shared" si="5"/>
        <v>Yes</v>
      </c>
      <c r="F67" s="21" t="str">
        <f t="shared" si="6"/>
        <v>Yes</v>
      </c>
      <c r="G67" s="21" t="str">
        <f t="shared" si="7"/>
        <v>No</v>
      </c>
      <c r="H67" s="21" t="str">
        <f t="shared" si="8"/>
        <v>No</v>
      </c>
      <c r="I67" s="21" t="str">
        <f t="shared" si="9"/>
        <v>Yes</v>
      </c>
      <c r="J67" s="21" t="str">
        <f t="shared" si="10"/>
        <v>Yes</v>
      </c>
      <c r="K67" s="25">
        <v>2.0</v>
      </c>
      <c r="L67" s="7" t="s">
        <v>207</v>
      </c>
      <c r="M67" s="7" t="s">
        <v>2406</v>
      </c>
      <c r="N67" s="7" t="s">
        <v>21</v>
      </c>
      <c r="O67" s="7" t="s">
        <v>2407</v>
      </c>
      <c r="P67" s="44" t="s">
        <v>2408</v>
      </c>
      <c r="Q67" s="7" t="s">
        <v>21</v>
      </c>
      <c r="R67" s="7" t="s">
        <v>2409</v>
      </c>
      <c r="S67" s="44" t="s">
        <v>2410</v>
      </c>
      <c r="T67" s="7" t="s">
        <v>25</v>
      </c>
      <c r="U67" s="7" t="s">
        <v>2411</v>
      </c>
      <c r="V67" s="44" t="s">
        <v>2412</v>
      </c>
      <c r="W67" s="7" t="s">
        <v>21</v>
      </c>
      <c r="X67" s="7" t="s">
        <v>2413</v>
      </c>
      <c r="Y67" s="44" t="s">
        <v>2414</v>
      </c>
    </row>
    <row r="68">
      <c r="A68" s="21" t="str">
        <f t="shared" ref="A68:B68" si="75">if(and(isnumber(search("Yes",C68)),isnumber(search("Yes",E68)),isnumber(search("Yes",G68)),isnumber(search("Yes",I68))),"Yes","No")</f>
        <v>No</v>
      </c>
      <c r="B68" s="21" t="str">
        <f t="shared" si="75"/>
        <v>No</v>
      </c>
      <c r="C68" s="22" t="str">
        <f t="shared" si="3"/>
        <v>No</v>
      </c>
      <c r="D68" s="21" t="str">
        <f t="shared" si="4"/>
        <v>No</v>
      </c>
      <c r="E68" s="21" t="str">
        <f t="shared" si="5"/>
        <v>No</v>
      </c>
      <c r="F68" s="21" t="str">
        <f t="shared" si="6"/>
        <v>No</v>
      </c>
      <c r="G68" s="21" t="str">
        <f t="shared" si="7"/>
        <v>No</v>
      </c>
      <c r="H68" s="21" t="str">
        <f t="shared" si="8"/>
        <v>No</v>
      </c>
      <c r="I68" s="21" t="str">
        <f t="shared" si="9"/>
        <v>No</v>
      </c>
      <c r="J68" s="21" t="str">
        <f t="shared" si="10"/>
        <v>No</v>
      </c>
      <c r="K68" s="25"/>
      <c r="L68" s="7" t="s">
        <v>210</v>
      </c>
      <c r="M68" s="7" t="s">
        <v>211</v>
      </c>
      <c r="N68" s="7" t="s">
        <v>25</v>
      </c>
      <c r="O68" s="7" t="s">
        <v>2415</v>
      </c>
      <c r="P68" s="44" t="s">
        <v>2416</v>
      </c>
      <c r="Q68" s="27"/>
      <c r="R68" s="27"/>
      <c r="S68" s="27"/>
      <c r="T68" s="27"/>
      <c r="U68" s="27"/>
      <c r="V68" s="42"/>
      <c r="W68" s="42"/>
      <c r="X68" s="42"/>
      <c r="Y68" s="27"/>
      <c r="Z68" s="27"/>
      <c r="AA68" s="27"/>
      <c r="AB68" s="27"/>
    </row>
    <row r="69">
      <c r="A69" s="21" t="str">
        <f t="shared" ref="A69:B69" si="76">if(and(isnumber(search("Yes",C69)),isnumber(search("Yes",E69)),isnumber(search("Yes",G69)),isnumber(search("Yes",I69))),"Yes","No")</f>
        <v>No</v>
      </c>
      <c r="B69" s="21" t="str">
        <f t="shared" si="76"/>
        <v>No</v>
      </c>
      <c r="C69" s="22" t="str">
        <f t="shared" si="3"/>
        <v>No</v>
      </c>
      <c r="D69" s="21" t="str">
        <f t="shared" si="4"/>
        <v>No</v>
      </c>
      <c r="E69" s="21" t="str">
        <f t="shared" si="5"/>
        <v>No</v>
      </c>
      <c r="F69" s="21" t="str">
        <f t="shared" si="6"/>
        <v>No</v>
      </c>
      <c r="G69" s="21" t="str">
        <f t="shared" si="7"/>
        <v>No</v>
      </c>
      <c r="H69" s="21" t="str">
        <f t="shared" si="8"/>
        <v>No</v>
      </c>
      <c r="I69" s="21" t="str">
        <f t="shared" si="9"/>
        <v>No</v>
      </c>
      <c r="J69" s="21" t="str">
        <f t="shared" si="10"/>
        <v>No</v>
      </c>
      <c r="K69" s="25"/>
      <c r="L69" s="7" t="s">
        <v>213</v>
      </c>
      <c r="M69" s="7" t="s">
        <v>214</v>
      </c>
      <c r="N69" s="7" t="s">
        <v>25</v>
      </c>
      <c r="O69" s="7" t="s">
        <v>2417</v>
      </c>
      <c r="P69" s="44" t="s">
        <v>2418</v>
      </c>
      <c r="Q69" s="27"/>
      <c r="R69" s="27"/>
      <c r="S69" s="27"/>
      <c r="T69" s="27"/>
      <c r="U69" s="27"/>
      <c r="V69" s="42"/>
      <c r="W69" s="42"/>
      <c r="X69" s="42"/>
      <c r="Y69" s="27"/>
      <c r="Z69" s="27"/>
      <c r="AA69" s="27"/>
      <c r="AB69" s="27"/>
    </row>
    <row r="70">
      <c r="A70" s="21" t="str">
        <f t="shared" ref="A70:B70" si="77">if(and(isnumber(search("Yes",C70)),isnumber(search("Yes",E70)),isnumber(search("Yes",G70)),isnumber(search("Yes",I70))),"Yes","No")</f>
        <v>No</v>
      </c>
      <c r="B70" s="21" t="str">
        <f t="shared" si="77"/>
        <v>No</v>
      </c>
      <c r="C70" s="22" t="str">
        <f t="shared" si="3"/>
        <v>No</v>
      </c>
      <c r="D70" s="21" t="str">
        <f t="shared" si="4"/>
        <v>No</v>
      </c>
      <c r="E70" s="21" t="str">
        <f t="shared" si="5"/>
        <v>No</v>
      </c>
      <c r="F70" s="21" t="str">
        <f t="shared" si="6"/>
        <v>No</v>
      </c>
      <c r="G70" s="21" t="str">
        <f t="shared" si="7"/>
        <v>No</v>
      </c>
      <c r="H70" s="21" t="str">
        <f t="shared" si="8"/>
        <v>No</v>
      </c>
      <c r="I70" s="21" t="str">
        <f t="shared" si="9"/>
        <v>No</v>
      </c>
      <c r="J70" s="21" t="str">
        <f t="shared" si="10"/>
        <v>No</v>
      </c>
      <c r="K70" s="25"/>
      <c r="L70" s="7" t="s">
        <v>216</v>
      </c>
      <c r="M70" s="7" t="s">
        <v>217</v>
      </c>
      <c r="N70" s="7" t="s">
        <v>25</v>
      </c>
      <c r="O70" s="7" t="s">
        <v>2419</v>
      </c>
      <c r="P70" s="44" t="s">
        <v>2420</v>
      </c>
      <c r="Q70" s="27"/>
      <c r="R70" s="27"/>
      <c r="S70" s="27"/>
      <c r="T70" s="27"/>
      <c r="U70" s="27"/>
      <c r="V70" s="42"/>
      <c r="W70" s="42"/>
      <c r="X70" s="42"/>
      <c r="Y70" s="27"/>
      <c r="Z70" s="27"/>
      <c r="AA70" s="27"/>
      <c r="AB70" s="27"/>
    </row>
    <row r="71">
      <c r="A71" s="21" t="str">
        <f t="shared" ref="A71:B71" si="78">if(and(isnumber(search("Yes",C71)),isnumber(search("Yes",E71)),isnumber(search("Yes",G71)),isnumber(search("Yes",I71))),"Yes","No")</f>
        <v>No</v>
      </c>
      <c r="B71" s="21" t="str">
        <f t="shared" si="78"/>
        <v>No</v>
      </c>
      <c r="C71" s="22" t="str">
        <f t="shared" si="3"/>
        <v>No</v>
      </c>
      <c r="D71" s="21" t="str">
        <f t="shared" si="4"/>
        <v>No</v>
      </c>
      <c r="E71" s="21" t="str">
        <f t="shared" si="5"/>
        <v>No</v>
      </c>
      <c r="F71" s="21" t="str">
        <f t="shared" si="6"/>
        <v>No</v>
      </c>
      <c r="G71" s="21" t="str">
        <f t="shared" si="7"/>
        <v>No</v>
      </c>
      <c r="H71" s="21" t="str">
        <f t="shared" si="8"/>
        <v>No</v>
      </c>
      <c r="I71" s="21" t="str">
        <f t="shared" si="9"/>
        <v>No</v>
      </c>
      <c r="J71" s="21" t="str">
        <f t="shared" si="10"/>
        <v>No</v>
      </c>
      <c r="K71" s="25"/>
      <c r="L71" s="7" t="s">
        <v>219</v>
      </c>
      <c r="M71" s="7" t="s">
        <v>220</v>
      </c>
      <c r="N71" s="7" t="s">
        <v>25</v>
      </c>
      <c r="O71" s="7" t="s">
        <v>2421</v>
      </c>
      <c r="P71" s="44" t="s">
        <v>2422</v>
      </c>
      <c r="Q71" s="27"/>
      <c r="R71" s="27"/>
      <c r="S71" s="27"/>
      <c r="T71" s="27"/>
      <c r="U71" s="27"/>
      <c r="V71" s="42"/>
      <c r="W71" s="42"/>
      <c r="X71" s="42"/>
      <c r="Y71" s="27"/>
      <c r="Z71" s="27"/>
      <c r="AA71" s="27"/>
      <c r="AB71" s="27"/>
    </row>
    <row r="72">
      <c r="A72" s="21" t="str">
        <f t="shared" ref="A72:B72" si="79">if(and(isnumber(search("Yes",C72)),isnumber(search("Yes",E72)),isnumber(search("Yes",G72)),isnumber(search("Yes",I72))),"Yes","No")</f>
        <v>No</v>
      </c>
      <c r="B72" s="21" t="str">
        <f t="shared" si="79"/>
        <v>No</v>
      </c>
      <c r="C72" s="22" t="str">
        <f t="shared" si="3"/>
        <v>No</v>
      </c>
      <c r="D72" s="21" t="str">
        <f t="shared" si="4"/>
        <v>No</v>
      </c>
      <c r="E72" s="21" t="str">
        <f t="shared" si="5"/>
        <v>No</v>
      </c>
      <c r="F72" s="21" t="str">
        <f t="shared" si="6"/>
        <v>No</v>
      </c>
      <c r="G72" s="21" t="str">
        <f t="shared" si="7"/>
        <v>No</v>
      </c>
      <c r="H72" s="21" t="str">
        <f t="shared" si="8"/>
        <v>No</v>
      </c>
      <c r="I72" s="21" t="str">
        <f t="shared" si="9"/>
        <v>No</v>
      </c>
      <c r="J72" s="21" t="str">
        <f t="shared" si="10"/>
        <v>No</v>
      </c>
      <c r="K72" s="25"/>
      <c r="L72" s="7" t="s">
        <v>49</v>
      </c>
      <c r="M72" s="7" t="s">
        <v>222</v>
      </c>
      <c r="N72" s="7" t="s">
        <v>25</v>
      </c>
      <c r="O72" s="7" t="s">
        <v>2423</v>
      </c>
      <c r="P72" s="44" t="s">
        <v>2424</v>
      </c>
      <c r="Q72" s="27"/>
      <c r="R72" s="27"/>
      <c r="S72" s="27"/>
      <c r="T72" s="27"/>
      <c r="U72" s="27"/>
      <c r="V72" s="42"/>
      <c r="W72" s="42"/>
      <c r="X72" s="42"/>
      <c r="Y72" s="27"/>
      <c r="Z72" s="27"/>
      <c r="AA72" s="27"/>
      <c r="AB72" s="27"/>
    </row>
    <row r="73">
      <c r="A73" s="21" t="str">
        <f t="shared" ref="A73:B73" si="80">if(and(isnumber(search("Yes",C73)),isnumber(search("Yes",E73)),isnumber(search("Yes",G73)),isnumber(search("Yes",I73))),"Yes","No")</f>
        <v>No</v>
      </c>
      <c r="B73" s="21" t="str">
        <f t="shared" si="80"/>
        <v>No</v>
      </c>
      <c r="C73" s="22" t="str">
        <f t="shared" si="3"/>
        <v>No</v>
      </c>
      <c r="D73" s="21" t="str">
        <f t="shared" si="4"/>
        <v>No</v>
      </c>
      <c r="E73" s="21" t="str">
        <f t="shared" si="5"/>
        <v>No</v>
      </c>
      <c r="F73" s="21" t="str">
        <f t="shared" si="6"/>
        <v>No</v>
      </c>
      <c r="G73" s="21" t="str">
        <f t="shared" si="7"/>
        <v>No</v>
      </c>
      <c r="H73" s="21" t="str">
        <f t="shared" si="8"/>
        <v>No</v>
      </c>
      <c r="I73" s="21" t="str">
        <f t="shared" si="9"/>
        <v>No</v>
      </c>
      <c r="J73" s="21" t="str">
        <f t="shared" si="10"/>
        <v>No</v>
      </c>
      <c r="K73" s="25"/>
      <c r="L73" s="7" t="s">
        <v>52</v>
      </c>
      <c r="M73" s="7" t="s">
        <v>224</v>
      </c>
      <c r="N73" s="7" t="s">
        <v>25</v>
      </c>
      <c r="O73" s="7" t="s">
        <v>2425</v>
      </c>
      <c r="P73" s="44" t="s">
        <v>2426</v>
      </c>
      <c r="Q73" s="27"/>
      <c r="R73" s="27"/>
      <c r="S73" s="27"/>
      <c r="T73" s="27"/>
      <c r="U73" s="27"/>
      <c r="V73" s="42"/>
      <c r="W73" s="42"/>
      <c r="X73" s="42"/>
      <c r="Y73" s="27"/>
      <c r="Z73" s="27"/>
      <c r="AA73" s="27"/>
      <c r="AB73" s="27"/>
    </row>
    <row r="74">
      <c r="A74" s="21" t="str">
        <f t="shared" ref="A74:B74" si="81">if(and(isnumber(search("Yes",C74)),isnumber(search("Yes",E74)),isnumber(search("Yes",G74)),isnumber(search("Yes",I74))),"Yes","No")</f>
        <v>No</v>
      </c>
      <c r="B74" s="21" t="str">
        <f t="shared" si="81"/>
        <v>No</v>
      </c>
      <c r="C74" s="22" t="str">
        <f t="shared" si="3"/>
        <v>No</v>
      </c>
      <c r="D74" s="21" t="str">
        <f t="shared" si="4"/>
        <v>No</v>
      </c>
      <c r="E74" s="21" t="str">
        <f t="shared" si="5"/>
        <v>No</v>
      </c>
      <c r="F74" s="21" t="str">
        <f t="shared" si="6"/>
        <v>No</v>
      </c>
      <c r="G74" s="21" t="str">
        <f t="shared" si="7"/>
        <v>No</v>
      </c>
      <c r="H74" s="21" t="str">
        <f t="shared" si="8"/>
        <v>No</v>
      </c>
      <c r="I74" s="21" t="str">
        <f t="shared" si="9"/>
        <v>No</v>
      </c>
      <c r="J74" s="21" t="str">
        <f t="shared" si="10"/>
        <v>No</v>
      </c>
      <c r="K74" s="25"/>
      <c r="L74" s="7" t="s">
        <v>226</v>
      </c>
      <c r="M74" s="7" t="s">
        <v>227</v>
      </c>
      <c r="N74" s="7" t="s">
        <v>25</v>
      </c>
      <c r="O74" s="7" t="s">
        <v>2427</v>
      </c>
      <c r="P74" s="44" t="s">
        <v>2428</v>
      </c>
      <c r="Q74" s="27"/>
      <c r="R74" s="27"/>
      <c r="S74" s="27"/>
      <c r="T74" s="27"/>
      <c r="U74" s="27"/>
      <c r="V74" s="42"/>
      <c r="W74" s="42"/>
      <c r="X74" s="42"/>
      <c r="Y74" s="27"/>
      <c r="Z74" s="27"/>
      <c r="AA74" s="27"/>
      <c r="AB74" s="27"/>
    </row>
    <row r="75">
      <c r="A75" s="21" t="str">
        <f t="shared" ref="A75:B75" si="82">if(and(isnumber(search("Yes",C75)),isnumber(search("Yes",E75)),isnumber(search("Yes",G75)),isnumber(search("Yes",I75))),"Yes","No")</f>
        <v>No</v>
      </c>
      <c r="B75" s="21" t="str">
        <f t="shared" si="82"/>
        <v>No</v>
      </c>
      <c r="C75" s="22" t="str">
        <f t="shared" si="3"/>
        <v>No</v>
      </c>
      <c r="D75" s="21" t="str">
        <f t="shared" si="4"/>
        <v>No</v>
      </c>
      <c r="E75" s="21" t="str">
        <f t="shared" si="5"/>
        <v>No</v>
      </c>
      <c r="F75" s="21" t="str">
        <f t="shared" si="6"/>
        <v>No</v>
      </c>
      <c r="G75" s="21" t="str">
        <f t="shared" si="7"/>
        <v>No</v>
      </c>
      <c r="H75" s="21" t="str">
        <f t="shared" si="8"/>
        <v>No</v>
      </c>
      <c r="I75" s="21" t="str">
        <f t="shared" si="9"/>
        <v>No</v>
      </c>
      <c r="J75" s="21" t="str">
        <f t="shared" si="10"/>
        <v>No</v>
      </c>
      <c r="K75" s="25"/>
      <c r="L75" s="7" t="s">
        <v>229</v>
      </c>
      <c r="M75" s="7" t="s">
        <v>230</v>
      </c>
      <c r="N75" s="7" t="s">
        <v>25</v>
      </c>
      <c r="O75" s="7" t="s">
        <v>2429</v>
      </c>
      <c r="P75" s="44" t="s">
        <v>2430</v>
      </c>
      <c r="Q75" s="27"/>
      <c r="R75" s="27"/>
      <c r="S75" s="27"/>
      <c r="T75" s="27"/>
      <c r="U75" s="27"/>
      <c r="V75" s="42"/>
      <c r="W75" s="42"/>
      <c r="X75" s="42"/>
      <c r="Y75" s="27"/>
      <c r="Z75" s="27"/>
      <c r="AA75" s="27"/>
      <c r="AB75" s="27"/>
    </row>
    <row r="76">
      <c r="A76" s="21" t="str">
        <f t="shared" ref="A76:B76" si="83">if(and(isnumber(search("Yes",C76)),isnumber(search("Yes",E76)),isnumber(search("Yes",G76)),isnumber(search("Yes",I76))),"Yes","No")</f>
        <v>No</v>
      </c>
      <c r="B76" s="21" t="str">
        <f t="shared" si="83"/>
        <v>No</v>
      </c>
      <c r="C76" s="22" t="str">
        <f t="shared" si="3"/>
        <v>No</v>
      </c>
      <c r="D76" s="21" t="str">
        <f t="shared" si="4"/>
        <v>No</v>
      </c>
      <c r="E76" s="21" t="str">
        <f t="shared" si="5"/>
        <v>No</v>
      </c>
      <c r="F76" s="21" t="str">
        <f t="shared" si="6"/>
        <v>No</v>
      </c>
      <c r="G76" s="21" t="str">
        <f t="shared" si="7"/>
        <v>No</v>
      </c>
      <c r="H76" s="21" t="str">
        <f t="shared" si="8"/>
        <v>No</v>
      </c>
      <c r="I76" s="21" t="str">
        <f t="shared" si="9"/>
        <v>No</v>
      </c>
      <c r="J76" s="21" t="str">
        <f t="shared" si="10"/>
        <v>No</v>
      </c>
      <c r="K76" s="25"/>
      <c r="L76" s="7" t="s">
        <v>232</v>
      </c>
      <c r="M76" s="7" t="s">
        <v>233</v>
      </c>
      <c r="N76" s="7" t="s">
        <v>25</v>
      </c>
      <c r="O76" s="7" t="s">
        <v>2431</v>
      </c>
      <c r="P76" s="44" t="s">
        <v>2432</v>
      </c>
      <c r="Q76" s="27"/>
      <c r="R76" s="27"/>
      <c r="S76" s="27"/>
      <c r="T76" s="27"/>
      <c r="U76" s="27"/>
      <c r="V76" s="42"/>
      <c r="W76" s="42"/>
      <c r="X76" s="42"/>
      <c r="Y76" s="27"/>
      <c r="Z76" s="27"/>
      <c r="AA76" s="27"/>
      <c r="AB76" s="27"/>
    </row>
    <row r="77">
      <c r="A77" s="21" t="str">
        <f t="shared" ref="A77:B77" si="84">if(and(isnumber(search("Yes",C77)),isnumber(search("Yes",E77)),isnumber(search("Yes",G77)),isnumber(search("Yes",I77))),"Yes","No")</f>
        <v>No</v>
      </c>
      <c r="B77" s="21" t="str">
        <f t="shared" si="84"/>
        <v>No</v>
      </c>
      <c r="C77" s="22" t="str">
        <f t="shared" si="3"/>
        <v>No</v>
      </c>
      <c r="D77" s="21" t="str">
        <f t="shared" si="4"/>
        <v>No</v>
      </c>
      <c r="E77" s="21" t="str">
        <f t="shared" si="5"/>
        <v>No</v>
      </c>
      <c r="F77" s="21" t="str">
        <f t="shared" si="6"/>
        <v>No</v>
      </c>
      <c r="G77" s="21" t="str">
        <f t="shared" si="7"/>
        <v>No</v>
      </c>
      <c r="H77" s="21" t="str">
        <f t="shared" si="8"/>
        <v>No</v>
      </c>
      <c r="I77" s="21" t="str">
        <f t="shared" si="9"/>
        <v>No</v>
      </c>
      <c r="J77" s="21" t="str">
        <f t="shared" si="10"/>
        <v>No</v>
      </c>
      <c r="K77" s="25"/>
      <c r="L77" s="7" t="s">
        <v>235</v>
      </c>
      <c r="M77" s="7" t="s">
        <v>236</v>
      </c>
      <c r="N77" s="7" t="s">
        <v>25</v>
      </c>
      <c r="O77" s="7" t="s">
        <v>2433</v>
      </c>
      <c r="P77" s="44" t="s">
        <v>2434</v>
      </c>
      <c r="Q77" s="27"/>
      <c r="R77" s="27"/>
      <c r="S77" s="27"/>
      <c r="T77" s="27"/>
      <c r="U77" s="27"/>
      <c r="V77" s="42"/>
      <c r="W77" s="42"/>
      <c r="X77" s="42"/>
      <c r="Y77" s="27"/>
      <c r="Z77" s="27"/>
      <c r="AA77" s="27"/>
      <c r="AB77" s="27"/>
    </row>
    <row r="78">
      <c r="A78" s="21" t="str">
        <f t="shared" ref="A78:B78" si="85">if(and(isnumber(search("Yes",C78)),isnumber(search("Yes",E78)),isnumber(search("Yes",G78)),isnumber(search("Yes",I78))),"Yes","No")</f>
        <v>No</v>
      </c>
      <c r="B78" s="21" t="str">
        <f t="shared" si="85"/>
        <v>No</v>
      </c>
      <c r="C78" s="22" t="str">
        <f t="shared" si="3"/>
        <v>No</v>
      </c>
      <c r="D78" s="21" t="str">
        <f t="shared" si="4"/>
        <v>No</v>
      </c>
      <c r="E78" s="21" t="str">
        <f t="shared" si="5"/>
        <v>No</v>
      </c>
      <c r="F78" s="21" t="str">
        <f t="shared" si="6"/>
        <v>No</v>
      </c>
      <c r="G78" s="21" t="str">
        <f t="shared" si="7"/>
        <v>No</v>
      </c>
      <c r="H78" s="21" t="str">
        <f t="shared" si="8"/>
        <v>No</v>
      </c>
      <c r="I78" s="21" t="str">
        <f t="shared" si="9"/>
        <v>No</v>
      </c>
      <c r="J78" s="21" t="str">
        <f t="shared" si="10"/>
        <v>No</v>
      </c>
      <c r="K78" s="25"/>
      <c r="L78" s="7" t="s">
        <v>238</v>
      </c>
      <c r="M78" s="7" t="s">
        <v>239</v>
      </c>
      <c r="N78" s="7" t="s">
        <v>25</v>
      </c>
      <c r="O78" s="7" t="s">
        <v>2435</v>
      </c>
      <c r="P78" s="44" t="s">
        <v>2436</v>
      </c>
      <c r="Q78" s="27"/>
      <c r="R78" s="27"/>
      <c r="S78" s="27"/>
      <c r="T78" s="27"/>
      <c r="U78" s="27"/>
      <c r="V78" s="42"/>
      <c r="W78" s="42"/>
      <c r="X78" s="42"/>
      <c r="Y78" s="27"/>
      <c r="Z78" s="27"/>
      <c r="AA78" s="27"/>
      <c r="AB78" s="27"/>
    </row>
    <row r="79">
      <c r="A79" s="21" t="str">
        <f t="shared" ref="A79:B79" si="86">if(and(isnumber(search("Yes",C79)),isnumber(search("Yes",E79)),isnumber(search("Yes",G79)),isnumber(search("Yes",I79))),"Yes","No")</f>
        <v>No</v>
      </c>
      <c r="B79" s="21" t="str">
        <f t="shared" si="86"/>
        <v>No</v>
      </c>
      <c r="C79" s="22" t="str">
        <f t="shared" si="3"/>
        <v>No</v>
      </c>
      <c r="D79" s="21" t="str">
        <f t="shared" si="4"/>
        <v>No</v>
      </c>
      <c r="E79" s="21" t="str">
        <f t="shared" si="5"/>
        <v>No</v>
      </c>
      <c r="F79" s="21" t="str">
        <f t="shared" si="6"/>
        <v>No</v>
      </c>
      <c r="G79" s="21" t="str">
        <f t="shared" si="7"/>
        <v>No</v>
      </c>
      <c r="H79" s="21" t="str">
        <f t="shared" si="8"/>
        <v>No</v>
      </c>
      <c r="I79" s="21" t="str">
        <f t="shared" si="9"/>
        <v>No</v>
      </c>
      <c r="J79" s="21" t="str">
        <f t="shared" si="10"/>
        <v>No</v>
      </c>
      <c r="K79" s="25"/>
      <c r="L79" s="7" t="s">
        <v>241</v>
      </c>
      <c r="M79" s="7" t="s">
        <v>242</v>
      </c>
      <c r="N79" s="7" t="s">
        <v>25</v>
      </c>
      <c r="O79" s="7" t="s">
        <v>2437</v>
      </c>
      <c r="P79" s="44" t="s">
        <v>2438</v>
      </c>
      <c r="Q79" s="27"/>
      <c r="R79" s="27"/>
      <c r="S79" s="27"/>
      <c r="T79" s="27"/>
      <c r="U79" s="27"/>
      <c r="V79" s="42"/>
      <c r="W79" s="42"/>
      <c r="X79" s="42"/>
      <c r="Y79" s="27"/>
      <c r="Z79" s="27"/>
      <c r="AA79" s="27"/>
      <c r="AB79" s="27"/>
    </row>
    <row r="80">
      <c r="A80" s="21" t="str">
        <f t="shared" ref="A80:B80" si="87">if(and(isnumber(search("Yes",C80)),isnumber(search("Yes",E80)),isnumber(search("Yes",G80)),isnumber(search("Yes",I80))),"Yes","No")</f>
        <v>No</v>
      </c>
      <c r="B80" s="21" t="str">
        <f t="shared" si="87"/>
        <v>No</v>
      </c>
      <c r="C80" s="22" t="str">
        <f t="shared" si="3"/>
        <v>No</v>
      </c>
      <c r="D80" s="21" t="str">
        <f t="shared" si="4"/>
        <v>No</v>
      </c>
      <c r="E80" s="21" t="str">
        <f t="shared" si="5"/>
        <v>No</v>
      </c>
      <c r="F80" s="21" t="str">
        <f t="shared" si="6"/>
        <v>No</v>
      </c>
      <c r="G80" s="21" t="str">
        <f t="shared" si="7"/>
        <v>No</v>
      </c>
      <c r="H80" s="21" t="str">
        <f t="shared" si="8"/>
        <v>No</v>
      </c>
      <c r="I80" s="21" t="str">
        <f t="shared" si="9"/>
        <v>No</v>
      </c>
      <c r="J80" s="21" t="str">
        <f t="shared" si="10"/>
        <v>No</v>
      </c>
      <c r="K80" s="25"/>
      <c r="L80" s="7" t="s">
        <v>244</v>
      </c>
      <c r="M80" s="7" t="s">
        <v>245</v>
      </c>
      <c r="N80" s="7" t="s">
        <v>25</v>
      </c>
      <c r="O80" s="7" t="s">
        <v>2439</v>
      </c>
      <c r="P80" s="44" t="s">
        <v>2440</v>
      </c>
      <c r="Q80" s="27"/>
      <c r="R80" s="27"/>
      <c r="S80" s="27"/>
      <c r="T80" s="27"/>
      <c r="U80" s="27"/>
      <c r="V80" s="42"/>
      <c r="W80" s="42"/>
      <c r="X80" s="42"/>
      <c r="Y80" s="27"/>
      <c r="Z80" s="27"/>
      <c r="AA80" s="27"/>
      <c r="AB80" s="27"/>
    </row>
    <row r="81">
      <c r="A81" s="21" t="str">
        <f t="shared" ref="A81:B81" si="88">if(and(isnumber(search("Yes",C81)),isnumber(search("Yes",E81)),isnumber(search("Yes",G81)),isnumber(search("Yes",I81))),"Yes","No")</f>
        <v>No</v>
      </c>
      <c r="B81" s="21" t="str">
        <f t="shared" si="88"/>
        <v>No</v>
      </c>
      <c r="C81" s="22" t="str">
        <f t="shared" si="3"/>
        <v>No</v>
      </c>
      <c r="D81" s="21" t="str">
        <f t="shared" si="4"/>
        <v>No</v>
      </c>
      <c r="E81" s="21" t="str">
        <f t="shared" si="5"/>
        <v>No</v>
      </c>
      <c r="F81" s="21" t="str">
        <f t="shared" si="6"/>
        <v>No</v>
      </c>
      <c r="G81" s="21" t="str">
        <f t="shared" si="7"/>
        <v>No</v>
      </c>
      <c r="H81" s="21" t="str">
        <f t="shared" si="8"/>
        <v>No</v>
      </c>
      <c r="I81" s="21" t="str">
        <f t="shared" si="9"/>
        <v>No</v>
      </c>
      <c r="J81" s="21" t="str">
        <f t="shared" si="10"/>
        <v>No</v>
      </c>
      <c r="K81" s="25"/>
      <c r="L81" s="7" t="s">
        <v>247</v>
      </c>
      <c r="M81" s="7" t="s">
        <v>248</v>
      </c>
      <c r="N81" s="7" t="s">
        <v>25</v>
      </c>
      <c r="O81" s="7" t="s">
        <v>2441</v>
      </c>
      <c r="P81" s="44" t="s">
        <v>2442</v>
      </c>
      <c r="Q81" s="42"/>
      <c r="R81" s="42"/>
      <c r="S81" s="42"/>
      <c r="T81" s="42"/>
      <c r="U81" s="42"/>
      <c r="V81" s="42"/>
      <c r="W81" s="42"/>
      <c r="X81" s="42"/>
      <c r="Y81" s="27"/>
      <c r="Z81" s="27"/>
      <c r="AA81" s="27"/>
      <c r="AB81" s="27"/>
    </row>
    <row r="82">
      <c r="A82" s="21" t="str">
        <f t="shared" ref="A82:B82" si="89">if(and(isnumber(search("Yes",C82)),isnumber(search("Yes",E82)),isnumber(search("Yes",G82)),isnumber(search("Yes",I82))),"Yes","No")</f>
        <v>No</v>
      </c>
      <c r="B82" s="21" t="str">
        <f t="shared" si="89"/>
        <v>No</v>
      </c>
      <c r="C82" s="22" t="str">
        <f t="shared" si="3"/>
        <v>Yes</v>
      </c>
      <c r="D82" s="21" t="str">
        <f t="shared" si="4"/>
        <v>Yes</v>
      </c>
      <c r="E82" s="21" t="str">
        <f t="shared" si="5"/>
        <v>Yes</v>
      </c>
      <c r="F82" s="21" t="str">
        <f t="shared" si="6"/>
        <v>Yes</v>
      </c>
      <c r="G82" s="21" t="str">
        <f t="shared" si="7"/>
        <v>No</v>
      </c>
      <c r="H82" s="21" t="str">
        <f t="shared" si="8"/>
        <v>No</v>
      </c>
      <c r="I82" s="21" t="str">
        <f t="shared" si="9"/>
        <v>No</v>
      </c>
      <c r="J82" s="21" t="str">
        <f t="shared" si="10"/>
        <v>No</v>
      </c>
      <c r="K82" s="25"/>
      <c r="L82" s="7" t="s">
        <v>55</v>
      </c>
      <c r="M82" s="7" t="s">
        <v>250</v>
      </c>
      <c r="N82" s="7" t="s">
        <v>21</v>
      </c>
      <c r="O82" s="7" t="s">
        <v>2443</v>
      </c>
      <c r="P82" s="44" t="s">
        <v>2444</v>
      </c>
      <c r="Q82" s="7" t="s">
        <v>21</v>
      </c>
      <c r="R82" s="7" t="s">
        <v>2445</v>
      </c>
      <c r="S82" s="44" t="s">
        <v>2446</v>
      </c>
      <c r="T82" s="7" t="s">
        <v>25</v>
      </c>
      <c r="U82" s="7" t="s">
        <v>2264</v>
      </c>
      <c r="V82" s="44" t="s">
        <v>2447</v>
      </c>
      <c r="W82" s="42"/>
      <c r="X82" s="42"/>
      <c r="Y82" s="27"/>
      <c r="Z82" s="27"/>
      <c r="AA82" s="27"/>
      <c r="AB82" s="27"/>
    </row>
    <row r="83">
      <c r="A83" s="21" t="str">
        <f t="shared" ref="A83:B83" si="90">if(and(isnumber(search("Yes",C83)),isnumber(search("Yes",E83)),isnumber(search("Yes",G83)),isnumber(search("Yes",I83))),"Yes","No")</f>
        <v>No</v>
      </c>
      <c r="B83" s="21" t="str">
        <f t="shared" si="90"/>
        <v>No</v>
      </c>
      <c r="C83" s="22" t="str">
        <f t="shared" si="3"/>
        <v>No</v>
      </c>
      <c r="D83" s="21" t="str">
        <f t="shared" si="4"/>
        <v>No</v>
      </c>
      <c r="E83" s="21" t="str">
        <f t="shared" si="5"/>
        <v>No</v>
      </c>
      <c r="F83" s="21" t="str">
        <f t="shared" si="6"/>
        <v>No</v>
      </c>
      <c r="G83" s="21" t="str">
        <f t="shared" si="7"/>
        <v>No</v>
      </c>
      <c r="H83" s="21" t="str">
        <f t="shared" si="8"/>
        <v>No</v>
      </c>
      <c r="I83" s="21" t="str">
        <f t="shared" si="9"/>
        <v>No</v>
      </c>
      <c r="J83" s="21" t="str">
        <f t="shared" si="10"/>
        <v>No</v>
      </c>
      <c r="K83" s="25"/>
      <c r="L83" s="7" t="s">
        <v>252</v>
      </c>
      <c r="M83" s="7" t="s">
        <v>253</v>
      </c>
      <c r="N83" s="7" t="s">
        <v>25</v>
      </c>
      <c r="O83" s="7" t="s">
        <v>2448</v>
      </c>
      <c r="P83" s="44" t="s">
        <v>2449</v>
      </c>
      <c r="Q83" s="27"/>
      <c r="R83" s="27"/>
      <c r="S83" s="27"/>
      <c r="T83" s="27"/>
      <c r="U83" s="27"/>
      <c r="V83" s="42"/>
      <c r="W83" s="42"/>
      <c r="X83" s="42"/>
      <c r="Y83" s="27"/>
      <c r="Z83" s="27"/>
      <c r="AA83" s="27"/>
      <c r="AB83" s="27"/>
    </row>
    <row r="84">
      <c r="A84" s="21" t="str">
        <f t="shared" ref="A84:B84" si="91">if(and(isnumber(search("Yes",C84)),isnumber(search("Yes",E84)),isnumber(search("Yes",G84)),isnumber(search("Yes",I84))),"Yes","No")</f>
        <v>No</v>
      </c>
      <c r="B84" s="21" t="str">
        <f t="shared" si="91"/>
        <v>No</v>
      </c>
      <c r="C84" s="22" t="str">
        <f t="shared" si="3"/>
        <v>No</v>
      </c>
      <c r="D84" s="21" t="str">
        <f t="shared" si="4"/>
        <v>No</v>
      </c>
      <c r="E84" s="21" t="str">
        <f t="shared" si="5"/>
        <v>No</v>
      </c>
      <c r="F84" s="21" t="str">
        <f t="shared" si="6"/>
        <v>No</v>
      </c>
      <c r="G84" s="21" t="str">
        <f t="shared" si="7"/>
        <v>No</v>
      </c>
      <c r="H84" s="21" t="str">
        <f t="shared" si="8"/>
        <v>No</v>
      </c>
      <c r="I84" s="21" t="str">
        <f t="shared" si="9"/>
        <v>No</v>
      </c>
      <c r="J84" s="21" t="str">
        <f t="shared" si="10"/>
        <v>No</v>
      </c>
      <c r="K84" s="25"/>
      <c r="L84" s="7" t="s">
        <v>255</v>
      </c>
      <c r="M84" s="7" t="s">
        <v>256</v>
      </c>
      <c r="N84" s="7" t="s">
        <v>25</v>
      </c>
      <c r="O84" s="7" t="s">
        <v>2450</v>
      </c>
      <c r="P84" s="44" t="s">
        <v>2451</v>
      </c>
      <c r="Q84" s="27"/>
      <c r="R84" s="27"/>
      <c r="S84" s="27"/>
      <c r="T84" s="27"/>
      <c r="U84" s="27"/>
      <c r="V84" s="42"/>
      <c r="W84" s="42"/>
      <c r="X84" s="42"/>
      <c r="Y84" s="27"/>
      <c r="Z84" s="27"/>
      <c r="AA84" s="27"/>
      <c r="AB84" s="27"/>
    </row>
    <row r="85">
      <c r="A85" s="21" t="str">
        <f t="shared" ref="A85:B85" si="92">if(and(isnumber(search("Yes",C85)),isnumber(search("Yes",E85)),isnumber(search("Yes",G85)),isnumber(search("Yes",I85))),"Yes","No")</f>
        <v>No</v>
      </c>
      <c r="B85" s="21" t="str">
        <f t="shared" si="92"/>
        <v>No</v>
      </c>
      <c r="C85" s="22" t="str">
        <f t="shared" si="3"/>
        <v>No</v>
      </c>
      <c r="D85" s="21" t="str">
        <f t="shared" si="4"/>
        <v>No</v>
      </c>
      <c r="E85" s="21" t="str">
        <f t="shared" si="5"/>
        <v>No</v>
      </c>
      <c r="F85" s="21" t="str">
        <f t="shared" si="6"/>
        <v>No</v>
      </c>
      <c r="G85" s="21" t="str">
        <f t="shared" si="7"/>
        <v>No</v>
      </c>
      <c r="H85" s="21" t="str">
        <f t="shared" si="8"/>
        <v>No</v>
      </c>
      <c r="I85" s="21" t="str">
        <f t="shared" si="9"/>
        <v>No</v>
      </c>
      <c r="J85" s="21" t="str">
        <f t="shared" si="10"/>
        <v>No</v>
      </c>
      <c r="K85" s="25"/>
      <c r="L85" s="7" t="s">
        <v>258</v>
      </c>
      <c r="M85" s="7" t="s">
        <v>259</v>
      </c>
      <c r="N85" s="7" t="s">
        <v>25</v>
      </c>
      <c r="O85" s="7" t="s">
        <v>2423</v>
      </c>
      <c r="P85" s="44" t="s">
        <v>2452</v>
      </c>
      <c r="Q85" s="27"/>
      <c r="R85" s="27"/>
      <c r="S85" s="27"/>
      <c r="T85" s="27"/>
      <c r="U85" s="27"/>
      <c r="V85" s="42"/>
      <c r="W85" s="42"/>
      <c r="X85" s="42"/>
      <c r="Y85" s="27"/>
      <c r="Z85" s="27"/>
      <c r="AA85" s="27"/>
      <c r="AB85" s="27"/>
    </row>
    <row r="86">
      <c r="A86" s="21" t="str">
        <f t="shared" ref="A86:B86" si="93">if(and(isnumber(search("Yes",C86)),isnumber(search("Yes",E86)),isnumber(search("Yes",G86)),isnumber(search("Yes",I86))),"Yes","No")</f>
        <v>No</v>
      </c>
      <c r="B86" s="21" t="str">
        <f t="shared" si="93"/>
        <v>No</v>
      </c>
      <c r="C86" s="22" t="str">
        <f t="shared" si="3"/>
        <v>No</v>
      </c>
      <c r="D86" s="21" t="str">
        <f t="shared" si="4"/>
        <v>No</v>
      </c>
      <c r="E86" s="21" t="str">
        <f t="shared" si="5"/>
        <v>No</v>
      </c>
      <c r="F86" s="21" t="str">
        <f t="shared" si="6"/>
        <v>No</v>
      </c>
      <c r="G86" s="21" t="str">
        <f t="shared" si="7"/>
        <v>No</v>
      </c>
      <c r="H86" s="21" t="str">
        <f t="shared" si="8"/>
        <v>No</v>
      </c>
      <c r="I86" s="21" t="str">
        <f t="shared" si="9"/>
        <v>No</v>
      </c>
      <c r="J86" s="21" t="str">
        <f t="shared" si="10"/>
        <v>No</v>
      </c>
      <c r="K86" s="25"/>
      <c r="L86" s="7" t="s">
        <v>261</v>
      </c>
      <c r="M86" s="7" t="s">
        <v>262</v>
      </c>
      <c r="N86" s="7" t="s">
        <v>25</v>
      </c>
      <c r="O86" s="7" t="s">
        <v>2374</v>
      </c>
      <c r="P86" s="44" t="s">
        <v>2453</v>
      </c>
      <c r="Q86" s="27"/>
      <c r="R86" s="27"/>
      <c r="S86" s="27"/>
      <c r="T86" s="27"/>
      <c r="U86" s="27"/>
      <c r="V86" s="42"/>
      <c r="W86" s="42"/>
      <c r="X86" s="42"/>
      <c r="Y86" s="27"/>
      <c r="Z86" s="27"/>
      <c r="AA86" s="27"/>
      <c r="AB86" s="27"/>
    </row>
    <row r="87">
      <c r="A87" s="21" t="str">
        <f t="shared" ref="A87:B87" si="94">if(and(isnumber(search("Yes",C87)),isnumber(search("Yes",E87)),isnumber(search("Yes",G87)),isnumber(search("Yes",I87))),"Yes","No")</f>
        <v>No</v>
      </c>
      <c r="B87" s="21" t="str">
        <f t="shared" si="94"/>
        <v>No</v>
      </c>
      <c r="C87" s="22" t="str">
        <f t="shared" si="3"/>
        <v>No</v>
      </c>
      <c r="D87" s="21" t="str">
        <f t="shared" si="4"/>
        <v>No</v>
      </c>
      <c r="E87" s="21" t="str">
        <f t="shared" si="5"/>
        <v>No</v>
      </c>
      <c r="F87" s="21" t="str">
        <f t="shared" si="6"/>
        <v>No</v>
      </c>
      <c r="G87" s="21" t="str">
        <f t="shared" si="7"/>
        <v>No</v>
      </c>
      <c r="H87" s="21" t="str">
        <f t="shared" si="8"/>
        <v>No</v>
      </c>
      <c r="I87" s="21" t="str">
        <f t="shared" si="9"/>
        <v>No</v>
      </c>
      <c r="J87" s="21" t="str">
        <f t="shared" si="10"/>
        <v>No</v>
      </c>
      <c r="K87" s="25"/>
      <c r="L87" s="7" t="s">
        <v>264</v>
      </c>
      <c r="M87" s="7" t="s">
        <v>265</v>
      </c>
      <c r="N87" s="7" t="s">
        <v>25</v>
      </c>
      <c r="O87" s="7" t="s">
        <v>2454</v>
      </c>
      <c r="P87" s="44" t="s">
        <v>2455</v>
      </c>
      <c r="Q87" s="27"/>
      <c r="R87" s="27"/>
      <c r="S87" s="27"/>
      <c r="T87" s="27"/>
      <c r="U87" s="27"/>
      <c r="V87" s="42"/>
      <c r="W87" s="42"/>
      <c r="X87" s="42"/>
      <c r="Y87" s="27"/>
      <c r="Z87" s="27"/>
      <c r="AA87" s="27"/>
      <c r="AB87" s="27"/>
    </row>
    <row r="88">
      <c r="A88" s="21" t="str">
        <f t="shared" ref="A88:B88" si="95">if(and(isnumber(search("Yes",C88)),isnumber(search("Yes",E88)),isnumber(search("Yes",G88)),isnumber(search("Yes",I88))),"Yes","No")</f>
        <v>No</v>
      </c>
      <c r="B88" s="21" t="str">
        <f t="shared" si="95"/>
        <v>No</v>
      </c>
      <c r="C88" s="22" t="str">
        <f t="shared" si="3"/>
        <v>No</v>
      </c>
      <c r="D88" s="21" t="str">
        <f t="shared" si="4"/>
        <v>No</v>
      </c>
      <c r="E88" s="21" t="str">
        <f t="shared" si="5"/>
        <v>No</v>
      </c>
      <c r="F88" s="21" t="str">
        <f t="shared" si="6"/>
        <v>No</v>
      </c>
      <c r="G88" s="21" t="str">
        <f t="shared" si="7"/>
        <v>No</v>
      </c>
      <c r="H88" s="21" t="str">
        <f t="shared" si="8"/>
        <v>No</v>
      </c>
      <c r="I88" s="21" t="str">
        <f t="shared" si="9"/>
        <v>No</v>
      </c>
      <c r="J88" s="21" t="str">
        <f t="shared" si="10"/>
        <v>No</v>
      </c>
      <c r="K88" s="25"/>
      <c r="L88" s="7" t="s">
        <v>267</v>
      </c>
      <c r="M88" s="7" t="s">
        <v>268</v>
      </c>
      <c r="N88" s="7" t="s">
        <v>25</v>
      </c>
      <c r="O88" s="7" t="s">
        <v>2456</v>
      </c>
      <c r="P88" s="44" t="s">
        <v>2457</v>
      </c>
      <c r="Q88" s="27"/>
      <c r="R88" s="27"/>
      <c r="S88" s="27"/>
      <c r="T88" s="27"/>
      <c r="U88" s="27"/>
      <c r="V88" s="42"/>
      <c r="W88" s="42"/>
      <c r="X88" s="42"/>
      <c r="Y88" s="27"/>
      <c r="Z88" s="27"/>
      <c r="AA88" s="27"/>
      <c r="AB88" s="27"/>
    </row>
    <row r="89">
      <c r="A89" s="21" t="str">
        <f t="shared" ref="A89:B89" si="96">if(and(isnumber(search("Yes",C89)),isnumber(search("Yes",E89)),isnumber(search("Yes",G89)),isnumber(search("Yes",I89))),"Yes","No")</f>
        <v>No</v>
      </c>
      <c r="B89" s="21" t="str">
        <f t="shared" si="96"/>
        <v>No</v>
      </c>
      <c r="C89" s="22" t="str">
        <f t="shared" si="3"/>
        <v>No</v>
      </c>
      <c r="D89" s="21" t="str">
        <f t="shared" si="4"/>
        <v>No</v>
      </c>
      <c r="E89" s="21" t="str">
        <f t="shared" si="5"/>
        <v>No</v>
      </c>
      <c r="F89" s="21" t="str">
        <f t="shared" si="6"/>
        <v>No</v>
      </c>
      <c r="G89" s="21" t="str">
        <f t="shared" si="7"/>
        <v>No</v>
      </c>
      <c r="H89" s="21" t="str">
        <f t="shared" si="8"/>
        <v>No</v>
      </c>
      <c r="I89" s="21" t="str">
        <f t="shared" si="9"/>
        <v>No</v>
      </c>
      <c r="J89" s="21" t="str">
        <f t="shared" si="10"/>
        <v>No</v>
      </c>
      <c r="K89" s="25"/>
      <c r="L89" s="7" t="s">
        <v>270</v>
      </c>
      <c r="M89" s="7" t="s">
        <v>271</v>
      </c>
      <c r="N89" s="7" t="s">
        <v>25</v>
      </c>
      <c r="O89" s="7" t="s">
        <v>2458</v>
      </c>
      <c r="P89" s="44" t="s">
        <v>2459</v>
      </c>
      <c r="Q89" s="42"/>
      <c r="R89" s="42"/>
      <c r="S89" s="42"/>
      <c r="T89" s="42"/>
      <c r="U89" s="42"/>
      <c r="V89" s="42"/>
      <c r="W89" s="42"/>
      <c r="X89" s="42"/>
      <c r="Y89" s="27"/>
      <c r="Z89" s="27"/>
      <c r="AA89" s="27"/>
      <c r="AB89" s="27"/>
    </row>
    <row r="90">
      <c r="A90" s="21" t="str">
        <f t="shared" ref="A90:B90" si="97">if(and(isnumber(search("Yes",C90)),isnumber(search("Yes",E90)),isnumber(search("Yes",G90)),isnumber(search("Yes",I90))),"Yes","No")</f>
        <v>No</v>
      </c>
      <c r="B90" s="21" t="str">
        <f t="shared" si="97"/>
        <v>No</v>
      </c>
      <c r="C90" s="22" t="str">
        <f t="shared" si="3"/>
        <v>No</v>
      </c>
      <c r="D90" s="21" t="str">
        <f t="shared" si="4"/>
        <v>No</v>
      </c>
      <c r="E90" s="21" t="str">
        <f t="shared" si="5"/>
        <v>No</v>
      </c>
      <c r="F90" s="21" t="str">
        <f t="shared" si="6"/>
        <v>No</v>
      </c>
      <c r="G90" s="21" t="str">
        <f t="shared" si="7"/>
        <v>No</v>
      </c>
      <c r="H90" s="21" t="str">
        <f t="shared" si="8"/>
        <v>No</v>
      </c>
      <c r="I90" s="21" t="str">
        <f t="shared" si="9"/>
        <v>No</v>
      </c>
      <c r="J90" s="21" t="str">
        <f t="shared" si="10"/>
        <v>No</v>
      </c>
      <c r="K90" s="25"/>
      <c r="L90" s="7" t="s">
        <v>273</v>
      </c>
      <c r="M90" s="7" t="s">
        <v>274</v>
      </c>
      <c r="N90" s="7" t="s">
        <v>25</v>
      </c>
      <c r="O90" s="7" t="s">
        <v>2460</v>
      </c>
      <c r="P90" s="44" t="s">
        <v>2461</v>
      </c>
      <c r="Q90" s="27"/>
      <c r="R90" s="27"/>
      <c r="S90" s="27"/>
      <c r="T90" s="27"/>
      <c r="U90" s="27"/>
      <c r="V90" s="42"/>
      <c r="W90" s="42"/>
      <c r="X90" s="42"/>
      <c r="Y90" s="27"/>
      <c r="Z90" s="27"/>
      <c r="AA90" s="27"/>
      <c r="AB90" s="27"/>
    </row>
    <row r="91">
      <c r="A91" s="21" t="str">
        <f t="shared" ref="A91:B91" si="98">if(and(isnumber(search("Yes",C91)),isnumber(search("Yes",E91)),isnumber(search("Yes",G91)),isnumber(search("Yes",I91))),"Yes","No")</f>
        <v>No</v>
      </c>
      <c r="B91" s="21" t="str">
        <f t="shared" si="98"/>
        <v>No</v>
      </c>
      <c r="C91" s="22" t="str">
        <f t="shared" si="3"/>
        <v>No</v>
      </c>
      <c r="D91" s="21" t="str">
        <f t="shared" si="4"/>
        <v>No</v>
      </c>
      <c r="E91" s="21" t="str">
        <f t="shared" si="5"/>
        <v>No</v>
      </c>
      <c r="F91" s="21" t="str">
        <f t="shared" si="6"/>
        <v>No</v>
      </c>
      <c r="G91" s="21" t="str">
        <f t="shared" si="7"/>
        <v>Yes</v>
      </c>
      <c r="H91" s="21" t="str">
        <f t="shared" si="8"/>
        <v>No</v>
      </c>
      <c r="I91" s="21" t="str">
        <f t="shared" si="9"/>
        <v>Yes</v>
      </c>
      <c r="J91" s="21" t="str">
        <f t="shared" si="10"/>
        <v>Yes</v>
      </c>
      <c r="K91" s="25">
        <v>57.0</v>
      </c>
      <c r="L91" s="7" t="s">
        <v>276</v>
      </c>
      <c r="M91" s="7" t="s">
        <v>2462</v>
      </c>
      <c r="N91" s="7" t="s">
        <v>25</v>
      </c>
      <c r="O91" s="7" t="s">
        <v>2423</v>
      </c>
      <c r="P91" s="44" t="s">
        <v>2463</v>
      </c>
      <c r="Q91" s="27"/>
      <c r="R91" s="27"/>
      <c r="S91" s="27"/>
      <c r="T91" s="7" t="s">
        <v>25</v>
      </c>
      <c r="U91" s="7" t="s">
        <v>2464</v>
      </c>
      <c r="V91" s="44" t="s">
        <v>2465</v>
      </c>
      <c r="W91" s="7" t="s">
        <v>2321</v>
      </c>
      <c r="X91" s="7" t="s">
        <v>2466</v>
      </c>
      <c r="Y91" s="44" t="s">
        <v>2467</v>
      </c>
    </row>
    <row r="92">
      <c r="A92" s="21" t="str">
        <f t="shared" ref="A92:B92" si="99">if(and(isnumber(search("Yes",C92)),isnumber(search("Yes",E92)),isnumber(search("Yes",G92)),isnumber(search("Yes",I92))),"Yes","No")</f>
        <v>No</v>
      </c>
      <c r="B92" s="21" t="str">
        <f t="shared" si="99"/>
        <v>No</v>
      </c>
      <c r="C92" s="22" t="str">
        <f t="shared" si="3"/>
        <v>No</v>
      </c>
      <c r="D92" s="21" t="str">
        <f t="shared" si="4"/>
        <v>No</v>
      </c>
      <c r="E92" s="21" t="str">
        <f t="shared" si="5"/>
        <v>No</v>
      </c>
      <c r="F92" s="21" t="str">
        <f t="shared" si="6"/>
        <v>No</v>
      </c>
      <c r="G92" s="21" t="str">
        <f t="shared" si="7"/>
        <v>No</v>
      </c>
      <c r="H92" s="21" t="str">
        <f t="shared" si="8"/>
        <v>No</v>
      </c>
      <c r="I92" s="21" t="str">
        <f t="shared" si="9"/>
        <v>No</v>
      </c>
      <c r="J92" s="21" t="str">
        <f t="shared" si="10"/>
        <v>No</v>
      </c>
      <c r="K92" s="25"/>
      <c r="L92" s="7" t="s">
        <v>279</v>
      </c>
      <c r="M92" s="7" t="s">
        <v>280</v>
      </c>
      <c r="N92" s="7" t="s">
        <v>25</v>
      </c>
      <c r="O92" s="7" t="s">
        <v>2468</v>
      </c>
      <c r="P92" s="44" t="s">
        <v>2469</v>
      </c>
      <c r="Q92" s="27"/>
      <c r="R92" s="27"/>
      <c r="S92" s="27"/>
      <c r="T92" s="27"/>
      <c r="U92" s="27"/>
      <c r="V92" s="42"/>
      <c r="W92" s="42"/>
      <c r="X92" s="42"/>
      <c r="Y92" s="27"/>
      <c r="Z92" s="27"/>
      <c r="AA92" s="27"/>
      <c r="AB92" s="27"/>
    </row>
    <row r="93">
      <c r="A93" s="21" t="str">
        <f t="shared" ref="A93:B93" si="100">if(and(isnumber(search("Yes",C93)),isnumber(search("Yes",E93)),isnumber(search("Yes",G93)),isnumber(search("Yes",I93))),"Yes","No")</f>
        <v>No</v>
      </c>
      <c r="B93" s="21" t="str">
        <f t="shared" si="100"/>
        <v>No</v>
      </c>
      <c r="C93" s="22" t="str">
        <f t="shared" si="3"/>
        <v>No</v>
      </c>
      <c r="D93" s="21" t="str">
        <f t="shared" si="4"/>
        <v>No</v>
      </c>
      <c r="E93" s="21" t="str">
        <f t="shared" si="5"/>
        <v>No</v>
      </c>
      <c r="F93" s="21" t="str">
        <f t="shared" si="6"/>
        <v>No</v>
      </c>
      <c r="G93" s="21" t="str">
        <f t="shared" si="7"/>
        <v>No</v>
      </c>
      <c r="H93" s="21" t="str">
        <f t="shared" si="8"/>
        <v>No</v>
      </c>
      <c r="I93" s="21" t="str">
        <f t="shared" si="9"/>
        <v>No</v>
      </c>
      <c r="J93" s="21" t="str">
        <f t="shared" si="10"/>
        <v>No</v>
      </c>
      <c r="K93" s="25"/>
      <c r="L93" s="7" t="s">
        <v>282</v>
      </c>
      <c r="M93" s="7" t="s">
        <v>283</v>
      </c>
      <c r="N93" s="7" t="s">
        <v>25</v>
      </c>
      <c r="O93" s="7" t="s">
        <v>2470</v>
      </c>
      <c r="P93" s="44" t="s">
        <v>2471</v>
      </c>
      <c r="Q93" s="27"/>
      <c r="R93" s="27"/>
      <c r="S93" s="27"/>
      <c r="T93" s="27"/>
      <c r="U93" s="27"/>
      <c r="V93" s="42"/>
      <c r="W93" s="42"/>
      <c r="X93" s="42"/>
      <c r="Y93" s="27"/>
      <c r="Z93" s="27"/>
      <c r="AA93" s="27"/>
      <c r="AB93" s="27"/>
    </row>
    <row r="94">
      <c r="A94" s="21" t="str">
        <f t="shared" ref="A94:B94" si="101">if(and(isnumber(search("Yes",C94)),isnumber(search("Yes",E94)),isnumber(search("Yes",G94)),isnumber(search("Yes",I94))),"Yes","No")</f>
        <v>No</v>
      </c>
      <c r="B94" s="21" t="str">
        <f t="shared" si="101"/>
        <v>No</v>
      </c>
      <c r="C94" s="22" t="str">
        <f t="shared" si="3"/>
        <v>No</v>
      </c>
      <c r="D94" s="21" t="str">
        <f t="shared" si="4"/>
        <v>No</v>
      </c>
      <c r="E94" s="21" t="str">
        <f t="shared" si="5"/>
        <v>No</v>
      </c>
      <c r="F94" s="21" t="str">
        <f t="shared" si="6"/>
        <v>No</v>
      </c>
      <c r="G94" s="21" t="str">
        <f t="shared" si="7"/>
        <v>No</v>
      </c>
      <c r="H94" s="21" t="str">
        <f t="shared" si="8"/>
        <v>No</v>
      </c>
      <c r="I94" s="21" t="str">
        <f t="shared" si="9"/>
        <v>No</v>
      </c>
      <c r="J94" s="21" t="str">
        <f t="shared" si="10"/>
        <v>No</v>
      </c>
      <c r="K94" s="25"/>
      <c r="L94" s="7" t="s">
        <v>285</v>
      </c>
      <c r="M94" s="7" t="s">
        <v>286</v>
      </c>
      <c r="N94" s="7" t="s">
        <v>25</v>
      </c>
      <c r="O94" s="7" t="s">
        <v>2472</v>
      </c>
      <c r="P94" s="44" t="s">
        <v>2473</v>
      </c>
      <c r="Q94" s="27"/>
      <c r="R94" s="27"/>
      <c r="S94" s="27"/>
      <c r="T94" s="27"/>
      <c r="U94" s="27"/>
      <c r="V94" s="42"/>
      <c r="W94" s="42"/>
      <c r="X94" s="42"/>
      <c r="Y94" s="27"/>
      <c r="Z94" s="27"/>
      <c r="AA94" s="27"/>
      <c r="AB94" s="27"/>
    </row>
    <row r="95">
      <c r="A95" s="21" t="str">
        <f t="shared" ref="A95:B95" si="102">if(and(isnumber(search("Yes",C95)),isnumber(search("Yes",E95)),isnumber(search("Yes",G95)),isnumber(search("Yes",I95))),"Yes","No")</f>
        <v>No</v>
      </c>
      <c r="B95" s="21" t="str">
        <f t="shared" si="102"/>
        <v>No</v>
      </c>
      <c r="C95" s="22" t="str">
        <f t="shared" si="3"/>
        <v>No</v>
      </c>
      <c r="D95" s="21" t="str">
        <f t="shared" si="4"/>
        <v>No</v>
      </c>
      <c r="E95" s="21" t="str">
        <f t="shared" si="5"/>
        <v>No</v>
      </c>
      <c r="F95" s="21" t="str">
        <f t="shared" si="6"/>
        <v>No</v>
      </c>
      <c r="G95" s="21" t="str">
        <f t="shared" si="7"/>
        <v>No</v>
      </c>
      <c r="H95" s="21" t="str">
        <f t="shared" si="8"/>
        <v>No</v>
      </c>
      <c r="I95" s="21" t="str">
        <f t="shared" si="9"/>
        <v>No</v>
      </c>
      <c r="J95" s="21" t="str">
        <f t="shared" si="10"/>
        <v>No</v>
      </c>
      <c r="K95" s="25"/>
      <c r="L95" s="7" t="s">
        <v>288</v>
      </c>
      <c r="M95" s="7" t="s">
        <v>289</v>
      </c>
      <c r="N95" s="7" t="s">
        <v>25</v>
      </c>
      <c r="O95" s="7" t="s">
        <v>2474</v>
      </c>
      <c r="P95" s="44" t="s">
        <v>2475</v>
      </c>
      <c r="Q95" s="27"/>
      <c r="R95" s="27"/>
      <c r="S95" s="27"/>
      <c r="T95" s="27"/>
      <c r="U95" s="27"/>
      <c r="V95" s="42"/>
      <c r="W95" s="42"/>
      <c r="X95" s="42"/>
      <c r="Y95" s="27"/>
      <c r="Z95" s="27"/>
      <c r="AA95" s="27"/>
      <c r="AB95" s="27"/>
    </row>
    <row r="96">
      <c r="A96" s="21" t="str">
        <f t="shared" ref="A96:B96" si="103">if(and(isnumber(search("Yes",C96)),isnumber(search("Yes",E96)),isnumber(search("Yes",G96)),isnumber(search("Yes",I96))),"Yes","No")</f>
        <v>No</v>
      </c>
      <c r="B96" s="21" t="str">
        <f t="shared" si="103"/>
        <v>No</v>
      </c>
      <c r="C96" s="22" t="str">
        <f t="shared" si="3"/>
        <v>No</v>
      </c>
      <c r="D96" s="21" t="str">
        <f t="shared" si="4"/>
        <v>No</v>
      </c>
      <c r="E96" s="21" t="str">
        <f t="shared" si="5"/>
        <v>No</v>
      </c>
      <c r="F96" s="21" t="str">
        <f t="shared" si="6"/>
        <v>No</v>
      </c>
      <c r="G96" s="21" t="str">
        <f t="shared" si="7"/>
        <v>No</v>
      </c>
      <c r="H96" s="21" t="str">
        <f t="shared" si="8"/>
        <v>No</v>
      </c>
      <c r="I96" s="21" t="str">
        <f t="shared" si="9"/>
        <v>No</v>
      </c>
      <c r="J96" s="21" t="str">
        <f t="shared" si="10"/>
        <v>No</v>
      </c>
      <c r="K96" s="25"/>
      <c r="L96" s="7" t="s">
        <v>291</v>
      </c>
      <c r="M96" s="7" t="s">
        <v>292</v>
      </c>
      <c r="N96" s="7" t="s">
        <v>25</v>
      </c>
      <c r="O96" s="7" t="s">
        <v>2476</v>
      </c>
      <c r="P96" s="44" t="s">
        <v>2477</v>
      </c>
      <c r="Q96" s="27"/>
      <c r="R96" s="27"/>
      <c r="S96" s="27"/>
      <c r="T96" s="27"/>
      <c r="U96" s="27"/>
      <c r="V96" s="42"/>
      <c r="W96" s="42"/>
      <c r="X96" s="42"/>
      <c r="Y96" s="27"/>
      <c r="Z96" s="27"/>
      <c r="AA96" s="27"/>
      <c r="AB96" s="27"/>
    </row>
    <row r="97">
      <c r="A97" s="21" t="str">
        <f t="shared" ref="A97:B97" si="104">if(and(isnumber(search("Yes",C97)),isnumber(search("Yes",E97)),isnumber(search("Yes",G97)),isnumber(search("Yes",I97))),"Yes","No")</f>
        <v>No</v>
      </c>
      <c r="B97" s="21" t="str">
        <f t="shared" si="104"/>
        <v>No</v>
      </c>
      <c r="C97" s="22" t="str">
        <f t="shared" si="3"/>
        <v>No</v>
      </c>
      <c r="D97" s="21" t="str">
        <f t="shared" si="4"/>
        <v>No</v>
      </c>
      <c r="E97" s="21" t="str">
        <f t="shared" si="5"/>
        <v>No</v>
      </c>
      <c r="F97" s="21" t="str">
        <f t="shared" si="6"/>
        <v>No</v>
      </c>
      <c r="G97" s="21" t="str">
        <f t="shared" si="7"/>
        <v>No</v>
      </c>
      <c r="H97" s="21" t="str">
        <f t="shared" si="8"/>
        <v>No</v>
      </c>
      <c r="I97" s="21" t="str">
        <f t="shared" si="9"/>
        <v>Yes</v>
      </c>
      <c r="J97" s="21" t="str">
        <f t="shared" si="10"/>
        <v>Yes</v>
      </c>
      <c r="K97" s="25">
        <v>71.0</v>
      </c>
      <c r="L97" s="7" t="s">
        <v>294</v>
      </c>
      <c r="M97" s="7" t="s">
        <v>2478</v>
      </c>
      <c r="N97" s="7" t="s">
        <v>25</v>
      </c>
      <c r="O97" s="7" t="s">
        <v>2479</v>
      </c>
      <c r="P97" s="44" t="s">
        <v>2480</v>
      </c>
      <c r="Q97" s="27"/>
      <c r="R97" s="27"/>
      <c r="S97" s="27"/>
      <c r="T97" s="7" t="s">
        <v>25</v>
      </c>
      <c r="U97" s="7" t="s">
        <v>2481</v>
      </c>
      <c r="V97" s="44" t="s">
        <v>2482</v>
      </c>
      <c r="W97" s="7" t="s">
        <v>21</v>
      </c>
      <c r="X97" s="7" t="s">
        <v>2483</v>
      </c>
      <c r="Y97" s="44" t="s">
        <v>2484</v>
      </c>
    </row>
    <row r="98">
      <c r="A98" s="21" t="str">
        <f t="shared" ref="A98:B98" si="105">if(and(isnumber(search("Yes",C98)),isnumber(search("Yes",E98)),isnumber(search("Yes",G98)),isnumber(search("Yes",I98))),"Yes","No")</f>
        <v>No</v>
      </c>
      <c r="B98" s="21" t="str">
        <f t="shared" si="105"/>
        <v>No</v>
      </c>
      <c r="C98" s="22" t="str">
        <f t="shared" si="3"/>
        <v>No</v>
      </c>
      <c r="D98" s="21" t="str">
        <f t="shared" si="4"/>
        <v>No</v>
      </c>
      <c r="E98" s="21" t="str">
        <f t="shared" si="5"/>
        <v>No</v>
      </c>
      <c r="F98" s="21" t="str">
        <f t="shared" si="6"/>
        <v>No</v>
      </c>
      <c r="G98" s="21" t="str">
        <f t="shared" si="7"/>
        <v>Yes</v>
      </c>
      <c r="H98" s="21" t="str">
        <f t="shared" si="8"/>
        <v>Yes</v>
      </c>
      <c r="I98" s="21" t="str">
        <f t="shared" si="9"/>
        <v>Yes</v>
      </c>
      <c r="J98" s="21" t="str">
        <f t="shared" si="10"/>
        <v>Yes</v>
      </c>
      <c r="K98" s="25">
        <v>24.0</v>
      </c>
      <c r="L98" s="7" t="s">
        <v>297</v>
      </c>
      <c r="M98" s="7" t="s">
        <v>2485</v>
      </c>
      <c r="N98" s="7" t="s">
        <v>25</v>
      </c>
      <c r="O98" s="7" t="s">
        <v>2425</v>
      </c>
      <c r="P98" s="44" t="s">
        <v>2486</v>
      </c>
      <c r="Q98" s="27"/>
      <c r="R98" s="27"/>
      <c r="S98" s="27"/>
      <c r="T98" s="7" t="s">
        <v>21</v>
      </c>
      <c r="U98" s="7" t="s">
        <v>2487</v>
      </c>
      <c r="V98" s="44" t="s">
        <v>2488</v>
      </c>
      <c r="W98" s="7" t="s">
        <v>21</v>
      </c>
      <c r="X98" s="7" t="s">
        <v>2489</v>
      </c>
      <c r="Y98" s="44" t="s">
        <v>2490</v>
      </c>
    </row>
    <row r="99">
      <c r="A99" s="21" t="str">
        <f t="shared" ref="A99:B99" si="106">if(and(isnumber(search("Yes",C99)),isnumber(search("Yes",E99)),isnumber(search("Yes",G99)),isnumber(search("Yes",I99))),"Yes","No")</f>
        <v>No</v>
      </c>
      <c r="B99" s="21" t="str">
        <f t="shared" si="106"/>
        <v>No</v>
      </c>
      <c r="C99" s="22" t="str">
        <f t="shared" si="3"/>
        <v>No</v>
      </c>
      <c r="D99" s="21" t="str">
        <f t="shared" si="4"/>
        <v>No</v>
      </c>
      <c r="E99" s="21" t="str">
        <f t="shared" si="5"/>
        <v>No</v>
      </c>
      <c r="F99" s="21" t="str">
        <f t="shared" si="6"/>
        <v>No</v>
      </c>
      <c r="G99" s="21" t="str">
        <f t="shared" si="7"/>
        <v>No</v>
      </c>
      <c r="H99" s="21" t="str">
        <f t="shared" si="8"/>
        <v>No</v>
      </c>
      <c r="I99" s="21" t="str">
        <f t="shared" si="9"/>
        <v>No</v>
      </c>
      <c r="J99" s="21" t="str">
        <f t="shared" si="10"/>
        <v>No</v>
      </c>
      <c r="K99" s="25"/>
      <c r="L99" s="7" t="s">
        <v>300</v>
      </c>
      <c r="M99" s="7" t="s">
        <v>301</v>
      </c>
      <c r="N99" s="7" t="s">
        <v>25</v>
      </c>
      <c r="O99" s="7" t="s">
        <v>2491</v>
      </c>
      <c r="P99" s="44" t="s">
        <v>2492</v>
      </c>
      <c r="Q99" s="27"/>
      <c r="R99" s="27"/>
      <c r="S99" s="27"/>
      <c r="T99" s="27"/>
      <c r="U99" s="27"/>
      <c r="V99" s="42"/>
      <c r="W99" s="42"/>
      <c r="X99" s="42"/>
      <c r="Y99" s="27"/>
      <c r="Z99" s="27"/>
      <c r="AA99" s="27"/>
      <c r="AB99" s="27"/>
    </row>
    <row r="100">
      <c r="A100" s="21" t="str">
        <f t="shared" ref="A100:B100" si="107">if(and(isnumber(search("Yes",C100)),isnumber(search("Yes",E100)),isnumber(search("Yes",G100)),isnumber(search("Yes",I100))),"Yes","No")</f>
        <v>No</v>
      </c>
      <c r="B100" s="21" t="str">
        <f t="shared" si="107"/>
        <v>No</v>
      </c>
      <c r="C100" s="22" t="str">
        <f t="shared" si="3"/>
        <v>No</v>
      </c>
      <c r="D100" s="21" t="str">
        <f t="shared" si="4"/>
        <v>No</v>
      </c>
      <c r="E100" s="21" t="str">
        <f t="shared" si="5"/>
        <v>No</v>
      </c>
      <c r="F100" s="21" t="str">
        <f t="shared" si="6"/>
        <v>No</v>
      </c>
      <c r="G100" s="21" t="str">
        <f t="shared" si="7"/>
        <v>No</v>
      </c>
      <c r="H100" s="21" t="str">
        <f t="shared" si="8"/>
        <v>No</v>
      </c>
      <c r="I100" s="21" t="str">
        <f t="shared" si="9"/>
        <v>No</v>
      </c>
      <c r="J100" s="21" t="str">
        <f t="shared" si="10"/>
        <v>No</v>
      </c>
      <c r="K100" s="25"/>
      <c r="L100" s="7" t="s">
        <v>303</v>
      </c>
      <c r="M100" s="7" t="s">
        <v>304</v>
      </c>
      <c r="N100" s="7" t="s">
        <v>25</v>
      </c>
      <c r="O100" s="7" t="s">
        <v>2493</v>
      </c>
      <c r="P100" s="44" t="s">
        <v>2494</v>
      </c>
      <c r="Q100" s="27"/>
      <c r="R100" s="27"/>
      <c r="S100" s="27"/>
      <c r="T100" s="27"/>
      <c r="U100" s="27"/>
      <c r="V100" s="42"/>
      <c r="W100" s="42"/>
      <c r="X100" s="42"/>
      <c r="Y100" s="27"/>
      <c r="Z100" s="27"/>
      <c r="AA100" s="27"/>
      <c r="AB100" s="27"/>
    </row>
    <row r="101">
      <c r="A101" s="21" t="str">
        <f t="shared" ref="A101:B101" si="108">if(and(isnumber(search("Yes",C101)),isnumber(search("Yes",E101)),isnumber(search("Yes",G101)),isnumber(search("Yes",I101))),"Yes","No")</f>
        <v>No</v>
      </c>
      <c r="B101" s="21" t="str">
        <f t="shared" si="108"/>
        <v>No</v>
      </c>
      <c r="C101" s="22" t="str">
        <f t="shared" si="3"/>
        <v>No</v>
      </c>
      <c r="D101" s="21" t="str">
        <f t="shared" si="4"/>
        <v>No</v>
      </c>
      <c r="E101" s="21" t="str">
        <f t="shared" si="5"/>
        <v>No</v>
      </c>
      <c r="F101" s="21" t="str">
        <f t="shared" si="6"/>
        <v>No</v>
      </c>
      <c r="G101" s="21" t="str">
        <f t="shared" si="7"/>
        <v>No</v>
      </c>
      <c r="H101" s="21" t="str">
        <f t="shared" si="8"/>
        <v>No</v>
      </c>
      <c r="I101" s="21" t="str">
        <f t="shared" si="9"/>
        <v>No</v>
      </c>
      <c r="J101" s="21" t="str">
        <f t="shared" si="10"/>
        <v>No</v>
      </c>
      <c r="K101" s="25"/>
      <c r="L101" s="7" t="s">
        <v>306</v>
      </c>
      <c r="M101" s="7" t="s">
        <v>307</v>
      </c>
      <c r="N101" s="7" t="s">
        <v>25</v>
      </c>
      <c r="O101" s="7" t="s">
        <v>2495</v>
      </c>
      <c r="P101" s="44" t="s">
        <v>2496</v>
      </c>
      <c r="Q101" s="27"/>
      <c r="R101" s="27"/>
      <c r="S101" s="27"/>
      <c r="T101" s="27"/>
      <c r="U101" s="27"/>
      <c r="V101" s="42"/>
      <c r="W101" s="42"/>
      <c r="X101" s="42"/>
      <c r="Y101" s="27"/>
      <c r="Z101" s="27"/>
      <c r="AA101" s="27"/>
      <c r="AB101" s="27"/>
    </row>
    <row r="102">
      <c r="A102" s="21" t="str">
        <f t="shared" ref="A102:B102" si="109">if(and(isnumber(search("Yes",C102)),isnumber(search("Yes",E102)),isnumber(search("Yes",G102)),isnumber(search("Yes",I102))),"Yes","No")</f>
        <v>No</v>
      </c>
      <c r="B102" s="21" t="str">
        <f t="shared" si="109"/>
        <v>No</v>
      </c>
      <c r="C102" s="22" t="str">
        <f t="shared" si="3"/>
        <v>No</v>
      </c>
      <c r="D102" s="21" t="str">
        <f t="shared" si="4"/>
        <v>No</v>
      </c>
      <c r="E102" s="21" t="str">
        <f t="shared" si="5"/>
        <v>No</v>
      </c>
      <c r="F102" s="21" t="str">
        <f t="shared" si="6"/>
        <v>No</v>
      </c>
      <c r="G102" s="21" t="str">
        <f t="shared" si="7"/>
        <v>No</v>
      </c>
      <c r="H102" s="21" t="str">
        <f t="shared" si="8"/>
        <v>No</v>
      </c>
      <c r="I102" s="21" t="str">
        <f t="shared" si="9"/>
        <v>No</v>
      </c>
      <c r="J102" s="21" t="str">
        <f t="shared" si="10"/>
        <v>No</v>
      </c>
      <c r="K102" s="25"/>
      <c r="L102" s="7" t="s">
        <v>308</v>
      </c>
      <c r="M102" s="7" t="s">
        <v>309</v>
      </c>
      <c r="N102" s="7" t="s">
        <v>25</v>
      </c>
      <c r="O102" s="7" t="s">
        <v>2497</v>
      </c>
      <c r="P102" s="44" t="s">
        <v>2498</v>
      </c>
      <c r="Q102" s="27"/>
      <c r="R102" s="27"/>
      <c r="S102" s="27"/>
      <c r="T102" s="27"/>
      <c r="U102" s="27"/>
      <c r="V102" s="42"/>
      <c r="W102" s="42"/>
      <c r="X102" s="42"/>
      <c r="Y102" s="27"/>
      <c r="Z102" s="27"/>
      <c r="AA102" s="27"/>
      <c r="AB102" s="27"/>
    </row>
    <row r="103">
      <c r="A103" s="21" t="str">
        <f t="shared" ref="A103:B103" si="110">if(and(isnumber(search("Yes",C103)),isnumber(search("Yes",E103)),isnumber(search("Yes",G103)),isnumber(search("Yes",I103))),"Yes","No")</f>
        <v>Yes</v>
      </c>
      <c r="B103" s="21" t="str">
        <f t="shared" si="110"/>
        <v>Yes</v>
      </c>
      <c r="C103" s="22" t="str">
        <f t="shared" si="3"/>
        <v>Yes</v>
      </c>
      <c r="D103" s="21" t="str">
        <f t="shared" si="4"/>
        <v>Yes</v>
      </c>
      <c r="E103" s="21" t="str">
        <f t="shared" si="5"/>
        <v>Yes</v>
      </c>
      <c r="F103" s="21" t="str">
        <f t="shared" si="6"/>
        <v>Yes</v>
      </c>
      <c r="G103" s="21" t="str">
        <f t="shared" si="7"/>
        <v>Yes</v>
      </c>
      <c r="H103" s="21" t="str">
        <f t="shared" si="8"/>
        <v>Yes</v>
      </c>
      <c r="I103" s="21" t="str">
        <f t="shared" si="9"/>
        <v>Yes</v>
      </c>
      <c r="J103" s="21" t="str">
        <f t="shared" si="10"/>
        <v>Yes</v>
      </c>
      <c r="K103" s="25">
        <v>38.0</v>
      </c>
      <c r="L103" s="7" t="s">
        <v>310</v>
      </c>
      <c r="M103" s="7" t="s">
        <v>2499</v>
      </c>
      <c r="N103" s="7" t="s">
        <v>21</v>
      </c>
      <c r="O103" s="7" t="s">
        <v>2500</v>
      </c>
      <c r="P103" s="44" t="s">
        <v>2501</v>
      </c>
      <c r="Q103" s="7" t="s">
        <v>21</v>
      </c>
      <c r="R103" s="7" t="s">
        <v>2502</v>
      </c>
      <c r="S103" s="44" t="s">
        <v>2503</v>
      </c>
      <c r="T103" s="7" t="s">
        <v>21</v>
      </c>
      <c r="U103" s="7" t="s">
        <v>2504</v>
      </c>
      <c r="V103" s="44" t="s">
        <v>2505</v>
      </c>
      <c r="W103" s="7" t="s">
        <v>2321</v>
      </c>
      <c r="X103" s="7" t="s">
        <v>2506</v>
      </c>
      <c r="Y103" s="44" t="s">
        <v>2507</v>
      </c>
    </row>
    <row r="104">
      <c r="A104" s="21" t="str">
        <f t="shared" ref="A104:B104" si="111">if(and(isnumber(search("Yes",C104)),isnumber(search("Yes",E104)),isnumber(search("Yes",G104)),isnumber(search("Yes",I104))),"Yes","No")</f>
        <v>No</v>
      </c>
      <c r="B104" s="21" t="str">
        <f t="shared" si="111"/>
        <v>No</v>
      </c>
      <c r="C104" s="22" t="str">
        <f t="shared" si="3"/>
        <v>No</v>
      </c>
      <c r="D104" s="21" t="str">
        <f t="shared" si="4"/>
        <v>No</v>
      </c>
      <c r="E104" s="21" t="str">
        <f t="shared" si="5"/>
        <v>No</v>
      </c>
      <c r="F104" s="21" t="str">
        <f t="shared" si="6"/>
        <v>No</v>
      </c>
      <c r="G104" s="21" t="str">
        <f t="shared" si="7"/>
        <v>No</v>
      </c>
      <c r="H104" s="21" t="str">
        <f t="shared" si="8"/>
        <v>No</v>
      </c>
      <c r="I104" s="21" t="str">
        <f t="shared" si="9"/>
        <v>No</v>
      </c>
      <c r="J104" s="21" t="str">
        <f t="shared" si="10"/>
        <v>No</v>
      </c>
      <c r="K104" s="25"/>
      <c r="L104" s="7" t="s">
        <v>312</v>
      </c>
      <c r="M104" s="7" t="s">
        <v>313</v>
      </c>
      <c r="N104" s="7" t="s">
        <v>25</v>
      </c>
      <c r="O104" s="7" t="s">
        <v>2431</v>
      </c>
      <c r="P104" s="44" t="s">
        <v>2508</v>
      </c>
      <c r="Q104" s="27"/>
      <c r="R104" s="27"/>
      <c r="S104" s="27"/>
      <c r="T104" s="27"/>
      <c r="U104" s="27"/>
      <c r="V104" s="42"/>
      <c r="W104" s="42"/>
      <c r="X104" s="42"/>
      <c r="Y104" s="27"/>
      <c r="Z104" s="27"/>
      <c r="AA104" s="27"/>
      <c r="AB104" s="27"/>
    </row>
    <row r="105">
      <c r="A105" s="21" t="str">
        <f t="shared" ref="A105:B105" si="112">if(and(isnumber(search("Yes",C105)),isnumber(search("Yes",E105)),isnumber(search("Yes",G105)),isnumber(search("Yes",I105))),"Yes","No")</f>
        <v>No</v>
      </c>
      <c r="B105" s="21" t="str">
        <f t="shared" si="112"/>
        <v>No</v>
      </c>
      <c r="C105" s="22" t="str">
        <f t="shared" si="3"/>
        <v>No</v>
      </c>
      <c r="D105" s="21" t="str">
        <f t="shared" si="4"/>
        <v>No</v>
      </c>
      <c r="E105" s="21" t="str">
        <f t="shared" si="5"/>
        <v>No</v>
      </c>
      <c r="F105" s="21" t="str">
        <f t="shared" si="6"/>
        <v>No</v>
      </c>
      <c r="G105" s="21" t="str">
        <f t="shared" si="7"/>
        <v>No</v>
      </c>
      <c r="H105" s="21" t="str">
        <f t="shared" si="8"/>
        <v>No</v>
      </c>
      <c r="I105" s="21" t="str">
        <f t="shared" si="9"/>
        <v>No</v>
      </c>
      <c r="J105" s="21" t="str">
        <f t="shared" si="10"/>
        <v>No</v>
      </c>
      <c r="K105" s="25"/>
      <c r="L105" s="7" t="s">
        <v>314</v>
      </c>
      <c r="M105" s="7" t="s">
        <v>315</v>
      </c>
      <c r="N105" s="7" t="s">
        <v>25</v>
      </c>
      <c r="O105" s="7" t="s">
        <v>2509</v>
      </c>
      <c r="P105" s="44" t="s">
        <v>2510</v>
      </c>
      <c r="Q105" s="27"/>
      <c r="R105" s="27"/>
      <c r="S105" s="27"/>
      <c r="T105" s="27"/>
      <c r="U105" s="27"/>
      <c r="V105" s="42"/>
      <c r="W105" s="42"/>
      <c r="X105" s="42"/>
      <c r="Y105" s="27"/>
      <c r="Z105" s="27"/>
      <c r="AA105" s="27"/>
      <c r="AB105" s="27"/>
    </row>
    <row r="106">
      <c r="A106" s="21" t="str">
        <f t="shared" ref="A106:B106" si="113">if(and(isnumber(search("Yes",C106)),isnumber(search("Yes",E106)),isnumber(search("Yes",G106)),isnumber(search("Yes",I106))),"Yes","No")</f>
        <v>No</v>
      </c>
      <c r="B106" s="21" t="str">
        <f t="shared" si="113"/>
        <v>No</v>
      </c>
      <c r="C106" s="22" t="str">
        <f t="shared" si="3"/>
        <v>No</v>
      </c>
      <c r="D106" s="21" t="str">
        <f t="shared" si="4"/>
        <v>No</v>
      </c>
      <c r="E106" s="21" t="str">
        <f t="shared" si="5"/>
        <v>No</v>
      </c>
      <c r="F106" s="21" t="str">
        <f t="shared" si="6"/>
        <v>No</v>
      </c>
      <c r="G106" s="21" t="str">
        <f t="shared" si="7"/>
        <v>No</v>
      </c>
      <c r="H106" s="21" t="str">
        <f t="shared" si="8"/>
        <v>No</v>
      </c>
      <c r="I106" s="21" t="str">
        <f t="shared" si="9"/>
        <v>No</v>
      </c>
      <c r="J106" s="21" t="str">
        <f t="shared" si="10"/>
        <v>No</v>
      </c>
      <c r="K106" s="25"/>
      <c r="L106" s="7" t="s">
        <v>316</v>
      </c>
      <c r="M106" s="7" t="s">
        <v>317</v>
      </c>
      <c r="N106" s="7" t="s">
        <v>25</v>
      </c>
      <c r="O106" s="7" t="s">
        <v>2282</v>
      </c>
      <c r="P106" s="44" t="s">
        <v>2511</v>
      </c>
      <c r="Q106" s="27"/>
      <c r="R106" s="27"/>
      <c r="S106" s="27"/>
      <c r="T106" s="27"/>
      <c r="U106" s="27"/>
      <c r="V106" s="42"/>
      <c r="W106" s="42"/>
      <c r="X106" s="42"/>
      <c r="Y106" s="27"/>
      <c r="Z106" s="27"/>
      <c r="AA106" s="27"/>
      <c r="AB106" s="27"/>
    </row>
    <row r="107">
      <c r="A107" s="21" t="str">
        <f t="shared" ref="A107:B107" si="114">if(and(isnumber(search("Yes",C107)),isnumber(search("Yes",E107)),isnumber(search("Yes",G107)),isnumber(search("Yes",I107))),"Yes","No")</f>
        <v>No</v>
      </c>
      <c r="B107" s="21" t="str">
        <f t="shared" si="114"/>
        <v>No</v>
      </c>
      <c r="C107" s="22" t="str">
        <f t="shared" si="3"/>
        <v>No</v>
      </c>
      <c r="D107" s="21" t="str">
        <f t="shared" si="4"/>
        <v>No</v>
      </c>
      <c r="E107" s="21" t="str">
        <f t="shared" si="5"/>
        <v>No</v>
      </c>
      <c r="F107" s="21" t="str">
        <f t="shared" si="6"/>
        <v>No</v>
      </c>
      <c r="G107" s="21" t="str">
        <f t="shared" si="7"/>
        <v>No</v>
      </c>
      <c r="H107" s="21" t="str">
        <f t="shared" si="8"/>
        <v>No</v>
      </c>
      <c r="I107" s="21" t="str">
        <f t="shared" si="9"/>
        <v>No</v>
      </c>
      <c r="J107" s="21" t="str">
        <f t="shared" si="10"/>
        <v>No</v>
      </c>
      <c r="K107" s="25"/>
      <c r="L107" s="7" t="s">
        <v>318</v>
      </c>
      <c r="M107" s="7" t="s">
        <v>319</v>
      </c>
      <c r="N107" s="7" t="s">
        <v>25</v>
      </c>
      <c r="O107" s="7" t="s">
        <v>2512</v>
      </c>
      <c r="P107" s="44" t="s">
        <v>2513</v>
      </c>
      <c r="Q107" s="27"/>
      <c r="R107" s="27"/>
      <c r="S107" s="27"/>
      <c r="T107" s="27"/>
      <c r="U107" s="27"/>
      <c r="V107" s="42"/>
      <c r="W107" s="42"/>
      <c r="X107" s="42"/>
      <c r="Y107" s="27"/>
      <c r="Z107" s="27"/>
      <c r="AA107" s="27"/>
      <c r="AB107" s="27"/>
    </row>
    <row r="108">
      <c r="A108" s="21" t="str">
        <f t="shared" ref="A108:B108" si="115">if(and(isnumber(search("Yes",C108)),isnumber(search("Yes",E108)),isnumber(search("Yes",G108)),isnumber(search("Yes",I108))),"Yes","No")</f>
        <v>No</v>
      </c>
      <c r="B108" s="21" t="str">
        <f t="shared" si="115"/>
        <v>No</v>
      </c>
      <c r="C108" s="22" t="str">
        <f t="shared" si="3"/>
        <v>No</v>
      </c>
      <c r="D108" s="21" t="str">
        <f t="shared" si="4"/>
        <v>No</v>
      </c>
      <c r="E108" s="21" t="str">
        <f t="shared" si="5"/>
        <v>No</v>
      </c>
      <c r="F108" s="21" t="str">
        <f t="shared" si="6"/>
        <v>No</v>
      </c>
      <c r="G108" s="21" t="str">
        <f t="shared" si="7"/>
        <v>No</v>
      </c>
      <c r="H108" s="21" t="str">
        <f t="shared" si="8"/>
        <v>No</v>
      </c>
      <c r="I108" s="21" t="str">
        <f t="shared" si="9"/>
        <v>No</v>
      </c>
      <c r="J108" s="21" t="str">
        <f t="shared" si="10"/>
        <v>No</v>
      </c>
      <c r="K108" s="25"/>
      <c r="L108" s="7" t="s">
        <v>320</v>
      </c>
      <c r="M108" s="7" t="s">
        <v>321</v>
      </c>
      <c r="N108" s="7" t="s">
        <v>25</v>
      </c>
      <c r="O108" s="7" t="s">
        <v>2514</v>
      </c>
      <c r="P108" s="44" t="s">
        <v>2515</v>
      </c>
      <c r="Q108" s="27"/>
      <c r="R108" s="27"/>
      <c r="S108" s="27"/>
      <c r="T108" s="27"/>
      <c r="U108" s="27"/>
      <c r="V108" s="42"/>
      <c r="W108" s="42"/>
      <c r="X108" s="42"/>
      <c r="Y108" s="27"/>
      <c r="Z108" s="27"/>
      <c r="AA108" s="27"/>
      <c r="AB108" s="27"/>
    </row>
    <row r="109">
      <c r="A109" s="21" t="str">
        <f t="shared" ref="A109:B109" si="116">if(and(isnumber(search("Yes",C109)),isnumber(search("Yes",E109)),isnumber(search("Yes",G109)),isnumber(search("Yes",I109))),"Yes","No")</f>
        <v>No</v>
      </c>
      <c r="B109" s="21" t="str">
        <f t="shared" si="116"/>
        <v>No</v>
      </c>
      <c r="C109" s="22" t="str">
        <f t="shared" si="3"/>
        <v>No</v>
      </c>
      <c r="D109" s="21" t="str">
        <f t="shared" si="4"/>
        <v>No</v>
      </c>
      <c r="E109" s="21" t="str">
        <f t="shared" si="5"/>
        <v>No</v>
      </c>
      <c r="F109" s="21" t="str">
        <f t="shared" si="6"/>
        <v>No</v>
      </c>
      <c r="G109" s="21" t="str">
        <f t="shared" si="7"/>
        <v>No</v>
      </c>
      <c r="H109" s="21" t="str">
        <f t="shared" si="8"/>
        <v>No</v>
      </c>
      <c r="I109" s="21" t="str">
        <f t="shared" si="9"/>
        <v>No</v>
      </c>
      <c r="J109" s="21" t="str">
        <f t="shared" si="10"/>
        <v>No</v>
      </c>
      <c r="K109" s="25"/>
      <c r="L109" s="7" t="s">
        <v>322</v>
      </c>
      <c r="M109" s="7" t="s">
        <v>323</v>
      </c>
      <c r="N109" s="7" t="s">
        <v>25</v>
      </c>
      <c r="O109" s="7" t="s">
        <v>2516</v>
      </c>
      <c r="P109" s="44" t="s">
        <v>2517</v>
      </c>
      <c r="Q109" s="27"/>
      <c r="R109" s="27"/>
      <c r="S109" s="27"/>
      <c r="T109" s="27"/>
      <c r="U109" s="27"/>
      <c r="V109" s="42"/>
      <c r="W109" s="42"/>
      <c r="X109" s="42"/>
      <c r="Y109" s="27"/>
      <c r="Z109" s="27"/>
      <c r="AA109" s="27"/>
      <c r="AB109" s="27"/>
    </row>
    <row r="110">
      <c r="A110" s="21" t="str">
        <f t="shared" ref="A110:B110" si="117">if(and(isnumber(search("Yes",C110)),isnumber(search("Yes",E110)),isnumber(search("Yes",G110)),isnumber(search("Yes",I110))),"Yes","No")</f>
        <v>No</v>
      </c>
      <c r="B110" s="21" t="str">
        <f t="shared" si="117"/>
        <v>No</v>
      </c>
      <c r="C110" s="22" t="str">
        <f t="shared" si="3"/>
        <v>No</v>
      </c>
      <c r="D110" s="21" t="str">
        <f t="shared" si="4"/>
        <v>No</v>
      </c>
      <c r="E110" s="21" t="str">
        <f t="shared" si="5"/>
        <v>No</v>
      </c>
      <c r="F110" s="21" t="str">
        <f t="shared" si="6"/>
        <v>No</v>
      </c>
      <c r="G110" s="21" t="str">
        <f t="shared" si="7"/>
        <v>No</v>
      </c>
      <c r="H110" s="21" t="str">
        <f t="shared" si="8"/>
        <v>No</v>
      </c>
      <c r="I110" s="21" t="str">
        <f t="shared" si="9"/>
        <v>No</v>
      </c>
      <c r="J110" s="21" t="str">
        <f t="shared" si="10"/>
        <v>No</v>
      </c>
      <c r="K110" s="25"/>
      <c r="L110" s="7" t="s">
        <v>324</v>
      </c>
      <c r="M110" s="7" t="s">
        <v>325</v>
      </c>
      <c r="N110" s="7" t="s">
        <v>25</v>
      </c>
      <c r="O110" s="7" t="s">
        <v>2431</v>
      </c>
      <c r="P110" s="44" t="s">
        <v>2518</v>
      </c>
      <c r="Q110" s="42"/>
      <c r="R110" s="42"/>
      <c r="S110" s="42"/>
      <c r="T110" s="42"/>
      <c r="U110" s="42"/>
      <c r="V110" s="42"/>
      <c r="W110" s="42"/>
      <c r="X110" s="42"/>
      <c r="Y110" s="27"/>
      <c r="Z110" s="27"/>
      <c r="AA110" s="27"/>
      <c r="AB110" s="27"/>
    </row>
    <row r="111">
      <c r="A111" s="21" t="str">
        <f t="shared" ref="A111:B111" si="118">if(and(isnumber(search("Yes",C111)),isnumber(search("Yes",E111)),isnumber(search("Yes",G111)),isnumber(search("Yes",I111))),"Yes","No")</f>
        <v>No</v>
      </c>
      <c r="B111" s="21" t="str">
        <f t="shared" si="118"/>
        <v>No</v>
      </c>
      <c r="C111" s="22" t="str">
        <f t="shared" si="3"/>
        <v>No</v>
      </c>
      <c r="D111" s="21" t="str">
        <f t="shared" si="4"/>
        <v>No</v>
      </c>
      <c r="E111" s="21" t="str">
        <f t="shared" si="5"/>
        <v>No</v>
      </c>
      <c r="F111" s="21" t="str">
        <f t="shared" si="6"/>
        <v>No</v>
      </c>
      <c r="G111" s="21" t="str">
        <f t="shared" si="7"/>
        <v>No</v>
      </c>
      <c r="H111" s="21" t="str">
        <f t="shared" si="8"/>
        <v>No</v>
      </c>
      <c r="I111" s="21" t="str">
        <f t="shared" si="9"/>
        <v>No</v>
      </c>
      <c r="J111" s="21" t="str">
        <f t="shared" si="10"/>
        <v>No</v>
      </c>
      <c r="K111" s="25"/>
      <c r="L111" s="7" t="s">
        <v>326</v>
      </c>
      <c r="M111" s="7" t="s">
        <v>327</v>
      </c>
      <c r="N111" s="7" t="s">
        <v>25</v>
      </c>
      <c r="O111" s="7" t="s">
        <v>2519</v>
      </c>
      <c r="P111" s="44" t="s">
        <v>2520</v>
      </c>
      <c r="Q111" s="27"/>
      <c r="R111" s="27"/>
      <c r="S111" s="27"/>
      <c r="T111" s="27"/>
      <c r="U111" s="27"/>
      <c r="V111" s="42"/>
      <c r="W111" s="42"/>
      <c r="X111" s="42"/>
      <c r="Y111" s="27"/>
      <c r="Z111" s="27"/>
      <c r="AA111" s="27"/>
      <c r="AB111" s="27"/>
    </row>
    <row r="112">
      <c r="A112" s="21" t="str">
        <f t="shared" ref="A112:B112" si="119">if(and(isnumber(search("Yes",C112)),isnumber(search("Yes",E112)),isnumber(search("Yes",G112)),isnumber(search("Yes",I112))),"Yes","No")</f>
        <v>No</v>
      </c>
      <c r="B112" s="21" t="str">
        <f t="shared" si="119"/>
        <v>No</v>
      </c>
      <c r="C112" s="22" t="str">
        <f t="shared" si="3"/>
        <v>No</v>
      </c>
      <c r="D112" s="21" t="str">
        <f t="shared" si="4"/>
        <v>No</v>
      </c>
      <c r="E112" s="21" t="str">
        <f t="shared" si="5"/>
        <v>No</v>
      </c>
      <c r="F112" s="21" t="str">
        <f t="shared" si="6"/>
        <v>No</v>
      </c>
      <c r="G112" s="21" t="str">
        <f t="shared" si="7"/>
        <v>No</v>
      </c>
      <c r="H112" s="21" t="str">
        <f t="shared" si="8"/>
        <v>No</v>
      </c>
      <c r="I112" s="21" t="str">
        <f t="shared" si="9"/>
        <v>No</v>
      </c>
      <c r="J112" s="21" t="str">
        <f t="shared" si="10"/>
        <v>No</v>
      </c>
      <c r="K112" s="25"/>
      <c r="L112" s="7" t="s">
        <v>328</v>
      </c>
      <c r="M112" s="7" t="s">
        <v>329</v>
      </c>
      <c r="N112" s="7" t="s">
        <v>25</v>
      </c>
      <c r="O112" s="7" t="s">
        <v>2521</v>
      </c>
      <c r="P112" s="44" t="s">
        <v>2522</v>
      </c>
      <c r="Q112" s="27"/>
      <c r="R112" s="27"/>
      <c r="S112" s="27"/>
      <c r="T112" s="27"/>
      <c r="U112" s="27"/>
      <c r="V112" s="42"/>
      <c r="W112" s="42"/>
      <c r="X112" s="42"/>
      <c r="Y112" s="27"/>
      <c r="Z112" s="27"/>
      <c r="AA112" s="27"/>
      <c r="AB112" s="27"/>
    </row>
    <row r="113">
      <c r="A113" s="21" t="str">
        <f t="shared" ref="A113:B113" si="120">if(and(isnumber(search("Yes",C113)),isnumber(search("Yes",E113)),isnumber(search("Yes",G113)),isnumber(search("Yes",I113))),"Yes","No")</f>
        <v>No</v>
      </c>
      <c r="B113" s="21" t="str">
        <f t="shared" si="120"/>
        <v>No</v>
      </c>
      <c r="C113" s="22" t="str">
        <f t="shared" si="3"/>
        <v>No</v>
      </c>
      <c r="D113" s="21" t="str">
        <f t="shared" si="4"/>
        <v>No</v>
      </c>
      <c r="E113" s="21" t="str">
        <f t="shared" si="5"/>
        <v>No</v>
      </c>
      <c r="F113" s="21" t="str">
        <f t="shared" si="6"/>
        <v>No</v>
      </c>
      <c r="G113" s="21" t="str">
        <f t="shared" si="7"/>
        <v>No</v>
      </c>
      <c r="H113" s="21" t="str">
        <f t="shared" si="8"/>
        <v>No</v>
      </c>
      <c r="I113" s="21" t="str">
        <f t="shared" si="9"/>
        <v>No</v>
      </c>
      <c r="J113" s="21" t="str">
        <f t="shared" si="10"/>
        <v>No</v>
      </c>
      <c r="K113" s="25"/>
      <c r="L113" s="7" t="s">
        <v>330</v>
      </c>
      <c r="M113" s="7" t="s">
        <v>331</v>
      </c>
      <c r="N113" s="7" t="s">
        <v>25</v>
      </c>
      <c r="O113" s="7" t="s">
        <v>2523</v>
      </c>
      <c r="P113" s="44" t="s">
        <v>2524</v>
      </c>
      <c r="Q113" s="27"/>
      <c r="R113" s="27"/>
      <c r="S113" s="27"/>
      <c r="T113" s="27"/>
      <c r="U113" s="27"/>
      <c r="V113" s="42"/>
      <c r="W113" s="42"/>
      <c r="X113" s="42"/>
      <c r="Y113" s="27"/>
      <c r="Z113" s="27"/>
      <c r="AA113" s="27"/>
      <c r="AB113" s="27"/>
    </row>
    <row r="114">
      <c r="A114" s="21" t="str">
        <f t="shared" ref="A114:B114" si="121">if(and(isnumber(search("Yes",C114)),isnumber(search("Yes",E114)),isnumber(search("Yes",G114)),isnumber(search("Yes",I114))),"Yes","No")</f>
        <v>No</v>
      </c>
      <c r="B114" s="21" t="str">
        <f t="shared" si="121"/>
        <v>No</v>
      </c>
      <c r="C114" s="22" t="str">
        <f t="shared" si="3"/>
        <v>No</v>
      </c>
      <c r="D114" s="21" t="str">
        <f t="shared" si="4"/>
        <v>No</v>
      </c>
      <c r="E114" s="21" t="str">
        <f t="shared" si="5"/>
        <v>No</v>
      </c>
      <c r="F114" s="21" t="str">
        <f t="shared" si="6"/>
        <v>No</v>
      </c>
      <c r="G114" s="21" t="str">
        <f t="shared" si="7"/>
        <v>No</v>
      </c>
      <c r="H114" s="21" t="str">
        <f t="shared" si="8"/>
        <v>No</v>
      </c>
      <c r="I114" s="21" t="str">
        <f t="shared" si="9"/>
        <v>No</v>
      </c>
      <c r="J114" s="21" t="str">
        <f t="shared" si="10"/>
        <v>No</v>
      </c>
      <c r="K114" s="25"/>
      <c r="L114" s="7" t="s">
        <v>332</v>
      </c>
      <c r="M114" s="7" t="s">
        <v>333</v>
      </c>
      <c r="N114" s="7" t="s">
        <v>25</v>
      </c>
      <c r="O114" s="7" t="s">
        <v>2344</v>
      </c>
      <c r="P114" s="44" t="s">
        <v>2525</v>
      </c>
      <c r="Q114" s="42"/>
      <c r="R114" s="42"/>
      <c r="S114" s="42"/>
      <c r="T114" s="42"/>
      <c r="U114" s="42"/>
      <c r="V114" s="42"/>
      <c r="W114" s="42"/>
      <c r="X114" s="42"/>
      <c r="Y114" s="27"/>
      <c r="Z114" s="27"/>
      <c r="AA114" s="27"/>
      <c r="AB114" s="27"/>
    </row>
    <row r="115">
      <c r="A115" s="21" t="str">
        <f t="shared" ref="A115:B115" si="122">if(and(isnumber(search("Yes",C115)),isnumber(search("Yes",E115)),isnumber(search("Yes",G115)),isnumber(search("Yes",I115))),"Yes","No")</f>
        <v>No</v>
      </c>
      <c r="B115" s="21" t="str">
        <f t="shared" si="122"/>
        <v>No</v>
      </c>
      <c r="C115" s="22" t="str">
        <f t="shared" si="3"/>
        <v>No</v>
      </c>
      <c r="D115" s="21" t="str">
        <f t="shared" si="4"/>
        <v>No</v>
      </c>
      <c r="E115" s="21" t="str">
        <f t="shared" si="5"/>
        <v>No</v>
      </c>
      <c r="F115" s="21" t="str">
        <f t="shared" si="6"/>
        <v>No</v>
      </c>
      <c r="G115" s="21" t="str">
        <f t="shared" si="7"/>
        <v>No</v>
      </c>
      <c r="H115" s="21" t="str">
        <f t="shared" si="8"/>
        <v>No</v>
      </c>
      <c r="I115" s="21" t="str">
        <f t="shared" si="9"/>
        <v>No</v>
      </c>
      <c r="J115" s="21" t="str">
        <f t="shared" si="10"/>
        <v>No</v>
      </c>
      <c r="K115" s="25"/>
      <c r="L115" s="7" t="s">
        <v>334</v>
      </c>
      <c r="M115" s="7" t="s">
        <v>335</v>
      </c>
      <c r="N115" s="7" t="s">
        <v>25</v>
      </c>
      <c r="O115" s="7" t="s">
        <v>2526</v>
      </c>
      <c r="P115" s="44" t="s">
        <v>2527</v>
      </c>
      <c r="Q115" s="42"/>
      <c r="R115" s="42"/>
      <c r="S115" s="42"/>
      <c r="T115" s="42"/>
      <c r="U115" s="42"/>
      <c r="V115" s="42"/>
      <c r="W115" s="42"/>
      <c r="X115" s="42"/>
      <c r="Y115" s="27"/>
      <c r="Z115" s="27"/>
      <c r="AA115" s="27"/>
      <c r="AB115" s="27"/>
    </row>
    <row r="116">
      <c r="A116" s="21" t="str">
        <f t="shared" ref="A116:B116" si="123">if(and(isnumber(search("Yes",C116)),isnumber(search("Yes",E116)),isnumber(search("Yes",G116)),isnumber(search("Yes",I116))),"Yes","No")</f>
        <v>No</v>
      </c>
      <c r="B116" s="21" t="str">
        <f t="shared" si="123"/>
        <v>No</v>
      </c>
      <c r="C116" s="22" t="str">
        <f t="shared" si="3"/>
        <v>No</v>
      </c>
      <c r="D116" s="21" t="str">
        <f t="shared" si="4"/>
        <v>No</v>
      </c>
      <c r="E116" s="21" t="str">
        <f t="shared" si="5"/>
        <v>No</v>
      </c>
      <c r="F116" s="21" t="str">
        <f t="shared" si="6"/>
        <v>No</v>
      </c>
      <c r="G116" s="21" t="str">
        <f t="shared" si="7"/>
        <v>No</v>
      </c>
      <c r="H116" s="21" t="str">
        <f t="shared" si="8"/>
        <v>No</v>
      </c>
      <c r="I116" s="21" t="str">
        <f t="shared" si="9"/>
        <v>No</v>
      </c>
      <c r="J116" s="21" t="str">
        <f t="shared" si="10"/>
        <v>No</v>
      </c>
      <c r="K116" s="25"/>
      <c r="L116" s="7" t="s">
        <v>336</v>
      </c>
      <c r="M116" s="7" t="s">
        <v>337</v>
      </c>
      <c r="N116" s="7" t="s">
        <v>25</v>
      </c>
      <c r="O116" s="7" t="s">
        <v>2282</v>
      </c>
      <c r="P116" s="44" t="s">
        <v>2285</v>
      </c>
      <c r="Q116" s="42"/>
      <c r="R116" s="42"/>
      <c r="S116" s="27"/>
      <c r="T116" s="27"/>
      <c r="U116" s="27"/>
      <c r="V116" s="42"/>
      <c r="W116" s="42"/>
      <c r="X116" s="42"/>
      <c r="Y116" s="27"/>
      <c r="Z116" s="27"/>
      <c r="AA116" s="27"/>
      <c r="AB116" s="27"/>
    </row>
    <row r="117">
      <c r="A117" s="21" t="str">
        <f t="shared" ref="A117:B117" si="124">if(and(isnumber(search("Yes",C117)),isnumber(search("Yes",E117)),isnumber(search("Yes",G117)),isnumber(search("Yes",I117))),"Yes","No")</f>
        <v>No</v>
      </c>
      <c r="B117" s="21" t="str">
        <f t="shared" si="124"/>
        <v>No</v>
      </c>
      <c r="C117" s="22" t="str">
        <f t="shared" si="3"/>
        <v>No</v>
      </c>
      <c r="D117" s="21" t="str">
        <f t="shared" si="4"/>
        <v>No</v>
      </c>
      <c r="E117" s="21" t="str">
        <f t="shared" si="5"/>
        <v>No</v>
      </c>
      <c r="F117" s="21" t="str">
        <f t="shared" si="6"/>
        <v>No</v>
      </c>
      <c r="G117" s="21" t="str">
        <f t="shared" si="7"/>
        <v>No</v>
      </c>
      <c r="H117" s="21" t="str">
        <f t="shared" si="8"/>
        <v>No</v>
      </c>
      <c r="I117" s="21" t="str">
        <f t="shared" si="9"/>
        <v>No</v>
      </c>
      <c r="J117" s="21" t="str">
        <f t="shared" si="10"/>
        <v>No</v>
      </c>
      <c r="K117" s="25"/>
      <c r="L117" s="7" t="s">
        <v>338</v>
      </c>
      <c r="M117" s="7" t="s">
        <v>339</v>
      </c>
      <c r="N117" s="7" t="s">
        <v>25</v>
      </c>
      <c r="O117" s="7" t="s">
        <v>2528</v>
      </c>
      <c r="P117" s="44" t="s">
        <v>2529</v>
      </c>
      <c r="Q117" s="27"/>
      <c r="R117" s="27"/>
      <c r="S117" s="27"/>
      <c r="T117" s="27"/>
      <c r="U117" s="27"/>
      <c r="V117" s="42"/>
      <c r="W117" s="42"/>
      <c r="X117" s="42"/>
      <c r="Y117" s="27"/>
      <c r="Z117" s="27"/>
      <c r="AA117" s="27"/>
      <c r="AB117" s="27"/>
    </row>
    <row r="118">
      <c r="A118" s="21" t="str">
        <f t="shared" ref="A118:B118" si="125">if(and(isnumber(search("Yes",C118)),isnumber(search("Yes",E118)),isnumber(search("Yes",G118)),isnumber(search("Yes",I118))),"Yes","No")</f>
        <v>No</v>
      </c>
      <c r="B118" s="21" t="str">
        <f t="shared" si="125"/>
        <v>No</v>
      </c>
      <c r="C118" s="22" t="str">
        <f t="shared" si="3"/>
        <v>No</v>
      </c>
      <c r="D118" s="21" t="str">
        <f t="shared" si="4"/>
        <v>No</v>
      </c>
      <c r="E118" s="21" t="str">
        <f t="shared" si="5"/>
        <v>No</v>
      </c>
      <c r="F118" s="21" t="str">
        <f t="shared" si="6"/>
        <v>No</v>
      </c>
      <c r="G118" s="21" t="str">
        <f t="shared" si="7"/>
        <v>No</v>
      </c>
      <c r="H118" s="21" t="str">
        <f t="shared" si="8"/>
        <v>No</v>
      </c>
      <c r="I118" s="21" t="str">
        <f t="shared" si="9"/>
        <v>No</v>
      </c>
      <c r="J118" s="21" t="str">
        <f t="shared" si="10"/>
        <v>No</v>
      </c>
      <c r="K118" s="25"/>
      <c r="L118" s="7" t="s">
        <v>340</v>
      </c>
      <c r="M118" s="7" t="s">
        <v>341</v>
      </c>
      <c r="N118" s="7" t="s">
        <v>25</v>
      </c>
      <c r="O118" s="7" t="s">
        <v>2530</v>
      </c>
      <c r="P118" s="44" t="s">
        <v>2531</v>
      </c>
      <c r="Q118" s="27"/>
      <c r="R118" s="27"/>
      <c r="S118" s="27"/>
      <c r="T118" s="27"/>
      <c r="U118" s="27"/>
      <c r="V118" s="42"/>
      <c r="W118" s="42"/>
      <c r="X118" s="42"/>
      <c r="Y118" s="27"/>
      <c r="Z118" s="27"/>
      <c r="AA118" s="27"/>
      <c r="AB118" s="27"/>
    </row>
    <row r="119">
      <c r="A119" s="21" t="str">
        <f t="shared" ref="A119:B119" si="126">if(and(isnumber(search("Yes",C119)),isnumber(search("Yes",E119)),isnumber(search("Yes",G119)),isnumber(search("Yes",I119))),"Yes","No")</f>
        <v>No</v>
      </c>
      <c r="B119" s="21" t="str">
        <f t="shared" si="126"/>
        <v>No</v>
      </c>
      <c r="C119" s="22" t="str">
        <f t="shared" si="3"/>
        <v>No</v>
      </c>
      <c r="D119" s="21" t="str">
        <f t="shared" si="4"/>
        <v>No</v>
      </c>
      <c r="E119" s="21" t="str">
        <f t="shared" si="5"/>
        <v>No</v>
      </c>
      <c r="F119" s="21" t="str">
        <f t="shared" si="6"/>
        <v>No</v>
      </c>
      <c r="G119" s="21" t="str">
        <f t="shared" si="7"/>
        <v>No</v>
      </c>
      <c r="H119" s="21" t="str">
        <f t="shared" si="8"/>
        <v>No</v>
      </c>
      <c r="I119" s="21" t="str">
        <f t="shared" si="9"/>
        <v>No</v>
      </c>
      <c r="J119" s="21" t="str">
        <f t="shared" si="10"/>
        <v>No</v>
      </c>
      <c r="K119" s="25"/>
      <c r="L119" s="7" t="s">
        <v>342</v>
      </c>
      <c r="M119" s="7" t="s">
        <v>343</v>
      </c>
      <c r="N119" s="7" t="s">
        <v>25</v>
      </c>
      <c r="O119" s="7" t="s">
        <v>2532</v>
      </c>
      <c r="P119" s="44" t="s">
        <v>2533</v>
      </c>
      <c r="Q119" s="27"/>
      <c r="R119" s="27"/>
      <c r="S119" s="27"/>
      <c r="T119" s="27"/>
      <c r="U119" s="27"/>
      <c r="V119" s="42"/>
      <c r="W119" s="42"/>
      <c r="X119" s="42"/>
      <c r="Y119" s="27"/>
      <c r="Z119" s="27"/>
      <c r="AA119" s="27"/>
      <c r="AB119" s="27"/>
    </row>
    <row r="120">
      <c r="A120" s="21" t="str">
        <f t="shared" ref="A120:B120" si="127">if(and(isnumber(search("Yes",C120)),isnumber(search("Yes",E120)),isnumber(search("Yes",G120)),isnumber(search("Yes",I120))),"Yes","No")</f>
        <v>No</v>
      </c>
      <c r="B120" s="21" t="str">
        <f t="shared" si="127"/>
        <v>No</v>
      </c>
      <c r="C120" s="22" t="str">
        <f t="shared" si="3"/>
        <v>No</v>
      </c>
      <c r="D120" s="21" t="str">
        <f t="shared" si="4"/>
        <v>No</v>
      </c>
      <c r="E120" s="21" t="str">
        <f t="shared" si="5"/>
        <v>No</v>
      </c>
      <c r="F120" s="21" t="str">
        <f t="shared" si="6"/>
        <v>No</v>
      </c>
      <c r="G120" s="21" t="str">
        <f t="shared" si="7"/>
        <v>No</v>
      </c>
      <c r="H120" s="21" t="str">
        <f t="shared" si="8"/>
        <v>No</v>
      </c>
      <c r="I120" s="21" t="str">
        <f t="shared" si="9"/>
        <v>No</v>
      </c>
      <c r="J120" s="21" t="str">
        <f t="shared" si="10"/>
        <v>No</v>
      </c>
      <c r="K120" s="25"/>
      <c r="L120" s="7" t="s">
        <v>344</v>
      </c>
      <c r="M120" s="7" t="s">
        <v>345</v>
      </c>
      <c r="N120" s="7" t="s">
        <v>25</v>
      </c>
      <c r="O120" s="7" t="s">
        <v>2534</v>
      </c>
      <c r="P120" s="44" t="s">
        <v>2535</v>
      </c>
      <c r="Q120" s="27"/>
      <c r="R120" s="27"/>
      <c r="S120" s="27"/>
      <c r="T120" s="27"/>
      <c r="U120" s="27"/>
      <c r="V120" s="42"/>
      <c r="W120" s="42"/>
      <c r="X120" s="42"/>
      <c r="Y120" s="27"/>
      <c r="Z120" s="27"/>
      <c r="AA120" s="27"/>
      <c r="AB120" s="27"/>
    </row>
    <row r="121">
      <c r="A121" s="21" t="str">
        <f t="shared" ref="A121:B121" si="128">if(and(isnumber(search("Yes",C121)),isnumber(search("Yes",E121)),isnumber(search("Yes",G121)),isnumber(search("Yes",I121))),"Yes","No")</f>
        <v>No</v>
      </c>
      <c r="B121" s="21" t="str">
        <f t="shared" si="128"/>
        <v>No</v>
      </c>
      <c r="C121" s="22" t="str">
        <f t="shared" si="3"/>
        <v>No</v>
      </c>
      <c r="D121" s="21" t="str">
        <f t="shared" si="4"/>
        <v>No</v>
      </c>
      <c r="E121" s="21" t="str">
        <f t="shared" si="5"/>
        <v>No</v>
      </c>
      <c r="F121" s="21" t="str">
        <f t="shared" si="6"/>
        <v>No</v>
      </c>
      <c r="G121" s="21" t="str">
        <f t="shared" si="7"/>
        <v>No</v>
      </c>
      <c r="H121" s="21" t="str">
        <f t="shared" si="8"/>
        <v>No</v>
      </c>
      <c r="I121" s="21" t="str">
        <f t="shared" si="9"/>
        <v>No</v>
      </c>
      <c r="J121" s="21" t="str">
        <f t="shared" si="10"/>
        <v>No</v>
      </c>
      <c r="K121" s="25"/>
      <c r="L121" s="7" t="s">
        <v>346</v>
      </c>
      <c r="M121" s="7" t="s">
        <v>347</v>
      </c>
      <c r="N121" s="7" t="s">
        <v>25</v>
      </c>
      <c r="O121" s="7" t="s">
        <v>2536</v>
      </c>
      <c r="P121" s="44" t="s">
        <v>2537</v>
      </c>
      <c r="Q121" s="42"/>
      <c r="R121" s="42"/>
      <c r="S121" s="42"/>
      <c r="T121" s="42"/>
      <c r="U121" s="42"/>
      <c r="V121" s="42"/>
      <c r="W121" s="42"/>
      <c r="X121" s="42"/>
      <c r="Y121" s="27"/>
      <c r="Z121" s="27"/>
      <c r="AA121" s="27"/>
      <c r="AB121" s="27"/>
    </row>
    <row r="122">
      <c r="A122" s="21" t="str">
        <f t="shared" ref="A122:B122" si="129">if(and(isnumber(search("Yes",C122)),isnumber(search("Yes",E122)),isnumber(search("Yes",G122)),isnumber(search("Yes",I122))),"Yes","No")</f>
        <v>No</v>
      </c>
      <c r="B122" s="21" t="str">
        <f t="shared" si="129"/>
        <v>No</v>
      </c>
      <c r="C122" s="22" t="str">
        <f t="shared" si="3"/>
        <v>No</v>
      </c>
      <c r="D122" s="21" t="str">
        <f t="shared" si="4"/>
        <v>No</v>
      </c>
      <c r="E122" s="21" t="str">
        <f t="shared" si="5"/>
        <v>No</v>
      </c>
      <c r="F122" s="21" t="str">
        <f t="shared" si="6"/>
        <v>No</v>
      </c>
      <c r="G122" s="21" t="str">
        <f t="shared" si="7"/>
        <v>No</v>
      </c>
      <c r="H122" s="21" t="str">
        <f t="shared" si="8"/>
        <v>No</v>
      </c>
      <c r="I122" s="21" t="str">
        <f t="shared" si="9"/>
        <v>No</v>
      </c>
      <c r="J122" s="21" t="str">
        <f t="shared" si="10"/>
        <v>No</v>
      </c>
      <c r="K122" s="25"/>
      <c r="L122" s="7" t="s">
        <v>348</v>
      </c>
      <c r="M122" s="7" t="s">
        <v>349</v>
      </c>
      <c r="N122" s="7" t="s">
        <v>25</v>
      </c>
      <c r="O122" s="7" t="s">
        <v>2250</v>
      </c>
      <c r="P122" s="44" t="s">
        <v>2538</v>
      </c>
      <c r="Q122" s="27"/>
      <c r="R122" s="27"/>
      <c r="S122" s="27"/>
      <c r="T122" s="27"/>
      <c r="U122" s="27"/>
      <c r="V122" s="42"/>
      <c r="W122" s="42"/>
      <c r="X122" s="42"/>
      <c r="Y122" s="27"/>
      <c r="Z122" s="27"/>
      <c r="AA122" s="27"/>
      <c r="AB122" s="27"/>
    </row>
    <row r="123">
      <c r="A123" s="21" t="str">
        <f t="shared" ref="A123:B123" si="130">if(and(isnumber(search("Yes",C123)),isnumber(search("Yes",E123)),isnumber(search("Yes",G123)),isnumber(search("Yes",I123))),"Yes","No")</f>
        <v>No</v>
      </c>
      <c r="B123" s="21" t="str">
        <f t="shared" si="130"/>
        <v>No</v>
      </c>
      <c r="C123" s="22" t="str">
        <f t="shared" si="3"/>
        <v>No</v>
      </c>
      <c r="D123" s="21" t="str">
        <f t="shared" si="4"/>
        <v>No</v>
      </c>
      <c r="E123" s="21" t="str">
        <f t="shared" si="5"/>
        <v>No</v>
      </c>
      <c r="F123" s="21" t="str">
        <f t="shared" si="6"/>
        <v>No</v>
      </c>
      <c r="G123" s="21" t="str">
        <f t="shared" si="7"/>
        <v>No</v>
      </c>
      <c r="H123" s="21" t="str">
        <f t="shared" si="8"/>
        <v>No</v>
      </c>
      <c r="I123" s="21" t="str">
        <f t="shared" si="9"/>
        <v>No</v>
      </c>
      <c r="J123" s="21" t="str">
        <f t="shared" si="10"/>
        <v>No</v>
      </c>
      <c r="K123" s="25"/>
      <c r="L123" s="7" t="s">
        <v>350</v>
      </c>
      <c r="M123" s="7" t="s">
        <v>351</v>
      </c>
      <c r="N123" s="7" t="s">
        <v>25</v>
      </c>
      <c r="O123" s="7" t="s">
        <v>2539</v>
      </c>
      <c r="P123" s="44" t="s">
        <v>2540</v>
      </c>
      <c r="Q123" s="42"/>
      <c r="R123" s="42"/>
      <c r="S123" s="42"/>
      <c r="T123" s="42"/>
      <c r="U123" s="42"/>
      <c r="V123" s="42"/>
      <c r="W123" s="42"/>
      <c r="X123" s="42"/>
      <c r="Y123" s="27"/>
      <c r="Z123" s="27"/>
      <c r="AA123" s="27"/>
      <c r="AB123" s="27"/>
    </row>
    <row r="124">
      <c r="A124" s="21" t="str">
        <f t="shared" ref="A124:B124" si="131">if(and(isnumber(search("Yes",C124)),isnumber(search("Yes",E124)),isnumber(search("Yes",G124)),isnumber(search("Yes",I124))),"Yes","No")</f>
        <v>No</v>
      </c>
      <c r="B124" s="21" t="str">
        <f t="shared" si="131"/>
        <v>No</v>
      </c>
      <c r="C124" s="22" t="str">
        <f t="shared" si="3"/>
        <v>No</v>
      </c>
      <c r="D124" s="21" t="str">
        <f t="shared" si="4"/>
        <v>No</v>
      </c>
      <c r="E124" s="21" t="str">
        <f t="shared" si="5"/>
        <v>No</v>
      </c>
      <c r="F124" s="21" t="str">
        <f t="shared" si="6"/>
        <v>No</v>
      </c>
      <c r="G124" s="21" t="str">
        <f t="shared" si="7"/>
        <v>No</v>
      </c>
      <c r="H124" s="21" t="str">
        <f t="shared" si="8"/>
        <v>No</v>
      </c>
      <c r="I124" s="21" t="str">
        <f t="shared" si="9"/>
        <v>No</v>
      </c>
      <c r="J124" s="21" t="str">
        <f t="shared" si="10"/>
        <v>No</v>
      </c>
      <c r="K124" s="25"/>
      <c r="L124" s="7" t="s">
        <v>352</v>
      </c>
      <c r="M124" s="7" t="s">
        <v>353</v>
      </c>
      <c r="N124" s="7" t="s">
        <v>25</v>
      </c>
      <c r="O124" s="7" t="s">
        <v>2541</v>
      </c>
      <c r="P124" s="44" t="s">
        <v>2542</v>
      </c>
      <c r="Q124" s="27"/>
      <c r="R124" s="27"/>
      <c r="S124" s="27"/>
      <c r="T124" s="27"/>
      <c r="U124" s="27"/>
      <c r="V124" s="42"/>
      <c r="W124" s="42"/>
      <c r="X124" s="42"/>
      <c r="Y124" s="27"/>
      <c r="Z124" s="27"/>
      <c r="AA124" s="27"/>
      <c r="AB124" s="27"/>
    </row>
    <row r="125">
      <c r="A125" s="21" t="str">
        <f t="shared" ref="A125:B125" si="132">if(and(isnumber(search("Yes",C125)),isnumber(search("Yes",E125)),isnumber(search("Yes",G125)),isnumber(search("Yes",I125))),"Yes","No")</f>
        <v>No</v>
      </c>
      <c r="B125" s="21" t="str">
        <f t="shared" si="132"/>
        <v>No</v>
      </c>
      <c r="C125" s="22" t="str">
        <f t="shared" si="3"/>
        <v>No</v>
      </c>
      <c r="D125" s="21" t="str">
        <f t="shared" si="4"/>
        <v>No</v>
      </c>
      <c r="E125" s="21" t="str">
        <f t="shared" si="5"/>
        <v>No</v>
      </c>
      <c r="F125" s="21" t="str">
        <f t="shared" si="6"/>
        <v>No</v>
      </c>
      <c r="G125" s="21" t="str">
        <f t="shared" si="7"/>
        <v>No</v>
      </c>
      <c r="H125" s="21" t="str">
        <f t="shared" si="8"/>
        <v>No</v>
      </c>
      <c r="I125" s="21" t="str">
        <f t="shared" si="9"/>
        <v>No</v>
      </c>
      <c r="J125" s="21" t="str">
        <f t="shared" si="10"/>
        <v>No</v>
      </c>
      <c r="K125" s="25"/>
      <c r="L125" s="7" t="s">
        <v>354</v>
      </c>
      <c r="M125" s="7" t="s">
        <v>355</v>
      </c>
      <c r="N125" s="7" t="s">
        <v>25</v>
      </c>
      <c r="O125" s="7" t="s">
        <v>2543</v>
      </c>
      <c r="P125" s="44" t="s">
        <v>2544</v>
      </c>
      <c r="Q125" s="27"/>
      <c r="R125" s="27"/>
      <c r="S125" s="27"/>
      <c r="T125" s="27"/>
      <c r="U125" s="27"/>
      <c r="V125" s="42"/>
      <c r="W125" s="42"/>
      <c r="X125" s="42"/>
      <c r="Y125" s="27"/>
      <c r="Z125" s="27"/>
      <c r="AA125" s="27"/>
      <c r="AB125" s="27"/>
    </row>
    <row r="126">
      <c r="A126" s="21" t="str">
        <f t="shared" ref="A126:B126" si="133">if(and(isnumber(search("Yes",C126)),isnumber(search("Yes",E126)),isnumber(search("Yes",G126)),isnumber(search("Yes",I126))),"Yes","No")</f>
        <v>No</v>
      </c>
      <c r="B126" s="21" t="str">
        <f t="shared" si="133"/>
        <v>No</v>
      </c>
      <c r="C126" s="22" t="str">
        <f t="shared" si="3"/>
        <v>No</v>
      </c>
      <c r="D126" s="21" t="str">
        <f t="shared" si="4"/>
        <v>No</v>
      </c>
      <c r="E126" s="21" t="str">
        <f t="shared" si="5"/>
        <v>No</v>
      </c>
      <c r="F126" s="21" t="str">
        <f t="shared" si="6"/>
        <v>No</v>
      </c>
      <c r="G126" s="21" t="str">
        <f t="shared" si="7"/>
        <v>No</v>
      </c>
      <c r="H126" s="21" t="str">
        <f t="shared" si="8"/>
        <v>No</v>
      </c>
      <c r="I126" s="21" t="str">
        <f t="shared" si="9"/>
        <v>No</v>
      </c>
      <c r="J126" s="21" t="str">
        <f t="shared" si="10"/>
        <v>No</v>
      </c>
      <c r="K126" s="25"/>
      <c r="L126" s="7" t="s">
        <v>356</v>
      </c>
      <c r="M126" s="7" t="s">
        <v>357</v>
      </c>
      <c r="N126" s="7" t="s">
        <v>25</v>
      </c>
      <c r="O126" s="7" t="s">
        <v>2545</v>
      </c>
      <c r="P126" s="44" t="s">
        <v>2546</v>
      </c>
      <c r="Q126" s="27"/>
      <c r="R126" s="27"/>
      <c r="S126" s="27"/>
      <c r="T126" s="27"/>
      <c r="U126" s="27"/>
      <c r="V126" s="42"/>
      <c r="W126" s="42"/>
      <c r="X126" s="42"/>
      <c r="Y126" s="27"/>
      <c r="Z126" s="27"/>
      <c r="AA126" s="27"/>
      <c r="AB126" s="27"/>
    </row>
    <row r="127">
      <c r="A127" s="21" t="str">
        <f t="shared" ref="A127:B127" si="134">if(and(isnumber(search("Yes",C127)),isnumber(search("Yes",E127)),isnumber(search("Yes",G127)),isnumber(search("Yes",I127))),"Yes","No")</f>
        <v>No</v>
      </c>
      <c r="B127" s="21" t="str">
        <f t="shared" si="134"/>
        <v>No</v>
      </c>
      <c r="C127" s="22" t="str">
        <f t="shared" si="3"/>
        <v>No</v>
      </c>
      <c r="D127" s="21" t="str">
        <f t="shared" si="4"/>
        <v>No</v>
      </c>
      <c r="E127" s="21" t="str">
        <f t="shared" si="5"/>
        <v>No</v>
      </c>
      <c r="F127" s="21" t="str">
        <f t="shared" si="6"/>
        <v>No</v>
      </c>
      <c r="G127" s="21" t="str">
        <f t="shared" si="7"/>
        <v>No</v>
      </c>
      <c r="H127" s="21" t="str">
        <f t="shared" si="8"/>
        <v>No</v>
      </c>
      <c r="I127" s="21" t="str">
        <f t="shared" si="9"/>
        <v>No</v>
      </c>
      <c r="J127" s="21" t="str">
        <f t="shared" si="10"/>
        <v>No</v>
      </c>
      <c r="K127" s="25"/>
      <c r="L127" s="7" t="s">
        <v>358</v>
      </c>
      <c r="M127" s="7" t="s">
        <v>359</v>
      </c>
      <c r="N127" s="7" t="s">
        <v>25</v>
      </c>
      <c r="O127" s="7" t="s">
        <v>2547</v>
      </c>
      <c r="P127" s="44" t="s">
        <v>2548</v>
      </c>
      <c r="Q127" s="27"/>
      <c r="R127" s="27"/>
      <c r="S127" s="27"/>
      <c r="T127" s="27"/>
      <c r="U127" s="27"/>
      <c r="V127" s="42"/>
      <c r="W127" s="42"/>
      <c r="X127" s="42"/>
      <c r="Y127" s="27"/>
      <c r="Z127" s="27"/>
      <c r="AA127" s="27"/>
      <c r="AB127" s="27"/>
    </row>
    <row r="128">
      <c r="A128" s="21" t="str">
        <f t="shared" ref="A128:B128" si="135">if(and(isnumber(search("Yes",C128)),isnumber(search("Yes",E128)),isnumber(search("Yes",G128)),isnumber(search("Yes",I128))),"Yes","No")</f>
        <v>No</v>
      </c>
      <c r="B128" s="21" t="str">
        <f t="shared" si="135"/>
        <v>No</v>
      </c>
      <c r="C128" s="22" t="str">
        <f t="shared" si="3"/>
        <v>No</v>
      </c>
      <c r="D128" s="21" t="str">
        <f t="shared" si="4"/>
        <v>No</v>
      </c>
      <c r="E128" s="21" t="str">
        <f t="shared" si="5"/>
        <v>No</v>
      </c>
      <c r="F128" s="21" t="str">
        <f t="shared" si="6"/>
        <v>No</v>
      </c>
      <c r="G128" s="21" t="str">
        <f t="shared" si="7"/>
        <v>No</v>
      </c>
      <c r="H128" s="21" t="str">
        <f t="shared" si="8"/>
        <v>No</v>
      </c>
      <c r="I128" s="21" t="str">
        <f t="shared" si="9"/>
        <v>No</v>
      </c>
      <c r="J128" s="21" t="str">
        <f t="shared" si="10"/>
        <v>No</v>
      </c>
      <c r="K128" s="25"/>
      <c r="L128" s="7" t="s">
        <v>360</v>
      </c>
      <c r="M128" s="7" t="s">
        <v>361</v>
      </c>
      <c r="N128" s="7" t="s">
        <v>25</v>
      </c>
      <c r="O128" s="7" t="s">
        <v>2549</v>
      </c>
      <c r="P128" s="44" t="s">
        <v>2550</v>
      </c>
      <c r="Q128" s="27"/>
      <c r="R128" s="27"/>
      <c r="S128" s="27"/>
      <c r="T128" s="27"/>
      <c r="U128" s="27"/>
      <c r="V128" s="42"/>
      <c r="W128" s="42"/>
      <c r="X128" s="42"/>
      <c r="Y128" s="27"/>
      <c r="Z128" s="27"/>
      <c r="AA128" s="27"/>
      <c r="AB128" s="27"/>
    </row>
    <row r="129">
      <c r="A129" s="21" t="str">
        <f t="shared" ref="A129:B129" si="136">if(and(isnumber(search("Yes",C129)),isnumber(search("Yes",E129)),isnumber(search("Yes",G129)),isnumber(search("Yes",I129))),"Yes","No")</f>
        <v>No</v>
      </c>
      <c r="B129" s="21" t="str">
        <f t="shared" si="136"/>
        <v>No</v>
      </c>
      <c r="C129" s="22" t="str">
        <f t="shared" si="3"/>
        <v>No</v>
      </c>
      <c r="D129" s="21" t="str">
        <f t="shared" si="4"/>
        <v>No</v>
      </c>
      <c r="E129" s="21" t="str">
        <f t="shared" si="5"/>
        <v>No</v>
      </c>
      <c r="F129" s="21" t="str">
        <f t="shared" si="6"/>
        <v>No</v>
      </c>
      <c r="G129" s="21" t="str">
        <f t="shared" si="7"/>
        <v>No</v>
      </c>
      <c r="H129" s="21" t="str">
        <f t="shared" si="8"/>
        <v>No</v>
      </c>
      <c r="I129" s="21" t="str">
        <f t="shared" si="9"/>
        <v>No</v>
      </c>
      <c r="J129" s="21" t="str">
        <f t="shared" si="10"/>
        <v>No</v>
      </c>
      <c r="K129" s="25"/>
      <c r="L129" s="7" t="s">
        <v>362</v>
      </c>
      <c r="M129" s="7" t="s">
        <v>363</v>
      </c>
      <c r="N129" s="7" t="s">
        <v>25</v>
      </c>
      <c r="O129" s="7" t="s">
        <v>2551</v>
      </c>
      <c r="P129" s="44" t="s">
        <v>2552</v>
      </c>
      <c r="Q129" s="27"/>
      <c r="R129" s="27"/>
      <c r="S129" s="27"/>
      <c r="T129" s="27"/>
      <c r="U129" s="27"/>
      <c r="V129" s="42"/>
      <c r="W129" s="42"/>
      <c r="X129" s="42"/>
      <c r="Y129" s="27"/>
      <c r="Z129" s="27"/>
      <c r="AA129" s="27"/>
      <c r="AB129" s="27"/>
    </row>
    <row r="130">
      <c r="A130" s="21" t="str">
        <f t="shared" ref="A130:B130" si="137">if(and(isnumber(search("Yes",C130)),isnumber(search("Yes",E130)),isnumber(search("Yes",G130)),isnumber(search("Yes",I130))),"Yes","No")</f>
        <v>No</v>
      </c>
      <c r="B130" s="21" t="str">
        <f t="shared" si="137"/>
        <v>No</v>
      </c>
      <c r="C130" s="22" t="str">
        <f t="shared" si="3"/>
        <v>No</v>
      </c>
      <c r="D130" s="21" t="str">
        <f t="shared" si="4"/>
        <v>No</v>
      </c>
      <c r="E130" s="21" t="str">
        <f t="shared" si="5"/>
        <v>No</v>
      </c>
      <c r="F130" s="21" t="str">
        <f t="shared" si="6"/>
        <v>No</v>
      </c>
      <c r="G130" s="21" t="str">
        <f t="shared" si="7"/>
        <v>No</v>
      </c>
      <c r="H130" s="21" t="str">
        <f t="shared" si="8"/>
        <v>No</v>
      </c>
      <c r="I130" s="21" t="str">
        <f t="shared" si="9"/>
        <v>No</v>
      </c>
      <c r="J130" s="21" t="str">
        <f t="shared" si="10"/>
        <v>No</v>
      </c>
      <c r="K130" s="25"/>
      <c r="L130" s="7" t="s">
        <v>364</v>
      </c>
      <c r="M130" s="7" t="s">
        <v>365</v>
      </c>
      <c r="N130" s="7" t="s">
        <v>25</v>
      </c>
      <c r="O130" s="7" t="s">
        <v>2553</v>
      </c>
      <c r="P130" s="44" t="s">
        <v>2554</v>
      </c>
      <c r="Q130" s="27"/>
      <c r="R130" s="27"/>
      <c r="S130" s="27"/>
      <c r="T130" s="27"/>
      <c r="U130" s="27"/>
      <c r="V130" s="42"/>
      <c r="W130" s="42"/>
      <c r="X130" s="42"/>
      <c r="Y130" s="27"/>
      <c r="Z130" s="27"/>
      <c r="AA130" s="27"/>
      <c r="AB130" s="27"/>
    </row>
    <row r="131">
      <c r="A131" s="21" t="str">
        <f t="shared" ref="A131:B131" si="138">if(and(isnumber(search("Yes",C131)),isnumber(search("Yes",E131)),isnumber(search("Yes",G131)),isnumber(search("Yes",I131))),"Yes","No")</f>
        <v>Yes</v>
      </c>
      <c r="B131" s="21" t="str">
        <f t="shared" si="138"/>
        <v>Yes</v>
      </c>
      <c r="C131" s="22" t="str">
        <f t="shared" si="3"/>
        <v>Yes</v>
      </c>
      <c r="D131" s="21" t="str">
        <f t="shared" si="4"/>
        <v>Yes</v>
      </c>
      <c r="E131" s="21" t="str">
        <f t="shared" si="5"/>
        <v>Yes</v>
      </c>
      <c r="F131" s="21" t="str">
        <f t="shared" si="6"/>
        <v>Yes</v>
      </c>
      <c r="G131" s="21" t="str">
        <f t="shared" si="7"/>
        <v>Yes</v>
      </c>
      <c r="H131" s="21" t="str">
        <f t="shared" si="8"/>
        <v>Yes</v>
      </c>
      <c r="I131" s="21" t="str">
        <f t="shared" si="9"/>
        <v>Yes</v>
      </c>
      <c r="J131" s="21" t="str">
        <f t="shared" si="10"/>
        <v>Yes</v>
      </c>
      <c r="K131" s="25">
        <v>59.0</v>
      </c>
      <c r="L131" s="7" t="s">
        <v>366</v>
      </c>
      <c r="M131" s="7" t="s">
        <v>2555</v>
      </c>
      <c r="N131" s="7" t="s">
        <v>21</v>
      </c>
      <c r="O131" s="7" t="s">
        <v>2556</v>
      </c>
      <c r="P131" s="44" t="s">
        <v>2557</v>
      </c>
      <c r="Q131" s="7" t="s">
        <v>21</v>
      </c>
      <c r="R131" s="7" t="s">
        <v>2558</v>
      </c>
      <c r="S131" s="44" t="s">
        <v>2559</v>
      </c>
      <c r="T131" s="7" t="s">
        <v>21</v>
      </c>
      <c r="U131" s="7" t="s">
        <v>2560</v>
      </c>
      <c r="V131" s="44" t="s">
        <v>2561</v>
      </c>
      <c r="W131" s="7" t="s">
        <v>21</v>
      </c>
      <c r="X131" s="7" t="s">
        <v>2562</v>
      </c>
      <c r="Y131" s="44" t="s">
        <v>2563</v>
      </c>
    </row>
    <row r="132">
      <c r="A132" s="21" t="str">
        <f t="shared" ref="A132:B132" si="139">if(and(isnumber(search("Yes",C132)),isnumber(search("Yes",E132)),isnumber(search("Yes",G132)),isnumber(search("Yes",I132))),"Yes","No")</f>
        <v>No</v>
      </c>
      <c r="B132" s="21" t="str">
        <f t="shared" si="139"/>
        <v>No</v>
      </c>
      <c r="C132" s="22" t="str">
        <f t="shared" si="3"/>
        <v>No</v>
      </c>
      <c r="D132" s="21" t="str">
        <f t="shared" si="4"/>
        <v>No</v>
      </c>
      <c r="E132" s="21" t="str">
        <f t="shared" si="5"/>
        <v>No</v>
      </c>
      <c r="F132" s="21" t="str">
        <f t="shared" si="6"/>
        <v>No</v>
      </c>
      <c r="G132" s="21" t="str">
        <f t="shared" si="7"/>
        <v>No</v>
      </c>
      <c r="H132" s="21" t="str">
        <f t="shared" si="8"/>
        <v>No</v>
      </c>
      <c r="I132" s="21" t="str">
        <f t="shared" si="9"/>
        <v>No</v>
      </c>
      <c r="J132" s="21" t="str">
        <f t="shared" si="10"/>
        <v>No</v>
      </c>
      <c r="K132" s="25"/>
      <c r="L132" s="7" t="s">
        <v>368</v>
      </c>
      <c r="M132" s="7" t="s">
        <v>369</v>
      </c>
      <c r="N132" s="7" t="s">
        <v>25</v>
      </c>
      <c r="O132" s="7" t="s">
        <v>2268</v>
      </c>
      <c r="P132" s="44" t="s">
        <v>2564</v>
      </c>
      <c r="Q132" s="27"/>
      <c r="R132" s="27"/>
      <c r="S132" s="27"/>
      <c r="T132" s="27"/>
      <c r="U132" s="27"/>
      <c r="V132" s="42"/>
      <c r="W132" s="42"/>
      <c r="X132" s="42"/>
      <c r="Y132" s="27"/>
      <c r="Z132" s="27"/>
      <c r="AA132" s="27"/>
      <c r="AB132" s="27"/>
    </row>
    <row r="133">
      <c r="A133" s="21" t="str">
        <f t="shared" ref="A133:B133" si="140">if(and(isnumber(search("Yes",C133)),isnumber(search("Yes",E133)),isnumber(search("Yes",G133)),isnumber(search("Yes",I133))),"Yes","No")</f>
        <v>No</v>
      </c>
      <c r="B133" s="21" t="str">
        <f t="shared" si="140"/>
        <v>No</v>
      </c>
      <c r="C133" s="22" t="str">
        <f t="shared" si="3"/>
        <v>No</v>
      </c>
      <c r="D133" s="21" t="str">
        <f t="shared" si="4"/>
        <v>No</v>
      </c>
      <c r="E133" s="21" t="str">
        <f t="shared" si="5"/>
        <v>No</v>
      </c>
      <c r="F133" s="21" t="str">
        <f t="shared" si="6"/>
        <v>No</v>
      </c>
      <c r="G133" s="21" t="str">
        <f t="shared" si="7"/>
        <v>No</v>
      </c>
      <c r="H133" s="21" t="str">
        <f t="shared" si="8"/>
        <v>No</v>
      </c>
      <c r="I133" s="21" t="str">
        <f t="shared" si="9"/>
        <v>No</v>
      </c>
      <c r="J133" s="21" t="str">
        <f t="shared" si="10"/>
        <v>No</v>
      </c>
      <c r="K133" s="25"/>
      <c r="L133" s="7" t="s">
        <v>370</v>
      </c>
      <c r="M133" s="7" t="s">
        <v>371</v>
      </c>
      <c r="N133" s="7" t="s">
        <v>25</v>
      </c>
      <c r="O133" s="7" t="s">
        <v>2565</v>
      </c>
      <c r="P133" s="44" t="s">
        <v>2566</v>
      </c>
      <c r="Q133" s="27"/>
      <c r="R133" s="27"/>
      <c r="S133" s="27"/>
      <c r="T133" s="27"/>
      <c r="U133" s="27"/>
      <c r="V133" s="42"/>
      <c r="W133" s="42"/>
      <c r="X133" s="42"/>
      <c r="Y133" s="27"/>
      <c r="Z133" s="27"/>
      <c r="AA133" s="27"/>
      <c r="AB133" s="27"/>
    </row>
    <row r="134">
      <c r="A134" s="21" t="str">
        <f t="shared" ref="A134:B134" si="141">if(and(isnumber(search("Yes",C134)),isnumber(search("Yes",E134)),isnumber(search("Yes",G134)),isnumber(search("Yes",I134))),"Yes","No")</f>
        <v>No</v>
      </c>
      <c r="B134" s="21" t="str">
        <f t="shared" si="141"/>
        <v>No</v>
      </c>
      <c r="C134" s="22" t="str">
        <f t="shared" si="3"/>
        <v>No</v>
      </c>
      <c r="D134" s="21" t="str">
        <f t="shared" si="4"/>
        <v>No</v>
      </c>
      <c r="E134" s="21" t="str">
        <f t="shared" si="5"/>
        <v>No</v>
      </c>
      <c r="F134" s="21" t="str">
        <f t="shared" si="6"/>
        <v>No</v>
      </c>
      <c r="G134" s="21" t="str">
        <f t="shared" si="7"/>
        <v>No</v>
      </c>
      <c r="H134" s="21" t="str">
        <f t="shared" si="8"/>
        <v>No</v>
      </c>
      <c r="I134" s="21" t="str">
        <f t="shared" si="9"/>
        <v>No</v>
      </c>
      <c r="J134" s="21" t="str">
        <f t="shared" si="10"/>
        <v>No</v>
      </c>
      <c r="K134" s="25"/>
      <c r="L134" s="7" t="s">
        <v>372</v>
      </c>
      <c r="M134" s="7" t="s">
        <v>373</v>
      </c>
      <c r="N134" s="7" t="s">
        <v>25</v>
      </c>
      <c r="O134" s="7" t="s">
        <v>2567</v>
      </c>
      <c r="P134" s="44" t="s">
        <v>2568</v>
      </c>
      <c r="Q134" s="27"/>
      <c r="R134" s="27"/>
      <c r="S134" s="27"/>
      <c r="T134" s="27"/>
      <c r="U134" s="27"/>
      <c r="V134" s="42"/>
      <c r="W134" s="42"/>
      <c r="X134" s="42"/>
      <c r="Y134" s="27"/>
      <c r="Z134" s="27"/>
      <c r="AA134" s="27"/>
      <c r="AB134" s="27"/>
    </row>
    <row r="135">
      <c r="A135" s="21" t="str">
        <f t="shared" ref="A135:B135" si="142">if(and(isnumber(search("Yes",C135)),isnumber(search("Yes",E135)),isnumber(search("Yes",G135)),isnumber(search("Yes",I135))),"Yes","No")</f>
        <v>No</v>
      </c>
      <c r="B135" s="21" t="str">
        <f t="shared" si="142"/>
        <v>No</v>
      </c>
      <c r="C135" s="22" t="str">
        <f t="shared" si="3"/>
        <v>No</v>
      </c>
      <c r="D135" s="21" t="str">
        <f t="shared" si="4"/>
        <v>No</v>
      </c>
      <c r="E135" s="21" t="str">
        <f t="shared" si="5"/>
        <v>No</v>
      </c>
      <c r="F135" s="21" t="str">
        <f t="shared" si="6"/>
        <v>No</v>
      </c>
      <c r="G135" s="21" t="str">
        <f t="shared" si="7"/>
        <v>No</v>
      </c>
      <c r="H135" s="21" t="str">
        <f t="shared" si="8"/>
        <v>No</v>
      </c>
      <c r="I135" s="21" t="str">
        <f t="shared" si="9"/>
        <v>No</v>
      </c>
      <c r="J135" s="21" t="str">
        <f t="shared" si="10"/>
        <v>No</v>
      </c>
      <c r="K135" s="25"/>
      <c r="L135" s="7" t="s">
        <v>374</v>
      </c>
      <c r="M135" s="7" t="s">
        <v>375</v>
      </c>
      <c r="N135" s="7" t="s">
        <v>25</v>
      </c>
      <c r="O135" s="7" t="s">
        <v>2431</v>
      </c>
      <c r="P135" s="44" t="s">
        <v>2569</v>
      </c>
      <c r="Q135" s="27"/>
      <c r="R135" s="27"/>
      <c r="S135" s="27"/>
      <c r="T135" s="27"/>
      <c r="U135" s="27"/>
      <c r="V135" s="42"/>
      <c r="W135" s="42"/>
      <c r="X135" s="42"/>
      <c r="Y135" s="27"/>
      <c r="Z135" s="27"/>
      <c r="AA135" s="27"/>
      <c r="AB135" s="27"/>
    </row>
    <row r="136">
      <c r="A136" s="21" t="str">
        <f t="shared" ref="A136:B136" si="143">if(and(isnumber(search("Yes",C136)),isnumber(search("Yes",E136)),isnumber(search("Yes",G136)),isnumber(search("Yes",I136))),"Yes","No")</f>
        <v>No</v>
      </c>
      <c r="B136" s="21" t="str">
        <f t="shared" si="143"/>
        <v>No</v>
      </c>
      <c r="C136" s="22" t="str">
        <f t="shared" si="3"/>
        <v>No</v>
      </c>
      <c r="D136" s="21" t="str">
        <f t="shared" si="4"/>
        <v>No</v>
      </c>
      <c r="E136" s="21" t="str">
        <f t="shared" si="5"/>
        <v>No</v>
      </c>
      <c r="F136" s="21" t="str">
        <f t="shared" si="6"/>
        <v>No</v>
      </c>
      <c r="G136" s="21" t="str">
        <f t="shared" si="7"/>
        <v>No</v>
      </c>
      <c r="H136" s="21" t="str">
        <f t="shared" si="8"/>
        <v>No</v>
      </c>
      <c r="I136" s="21" t="str">
        <f t="shared" si="9"/>
        <v>No</v>
      </c>
      <c r="J136" s="21" t="str">
        <f t="shared" si="10"/>
        <v>No</v>
      </c>
      <c r="K136" s="25"/>
      <c r="L136" s="7" t="s">
        <v>376</v>
      </c>
      <c r="M136" s="7" t="s">
        <v>377</v>
      </c>
      <c r="N136" s="7" t="s">
        <v>25</v>
      </c>
      <c r="O136" s="7" t="s">
        <v>2570</v>
      </c>
      <c r="P136" s="44" t="s">
        <v>2571</v>
      </c>
      <c r="Q136" s="27"/>
      <c r="R136" s="27"/>
      <c r="S136" s="27"/>
      <c r="T136" s="27"/>
      <c r="U136" s="27"/>
      <c r="V136" s="42"/>
      <c r="W136" s="42"/>
      <c r="X136" s="42"/>
      <c r="Y136" s="27"/>
      <c r="Z136" s="27"/>
      <c r="AA136" s="27"/>
      <c r="AB136" s="27"/>
    </row>
    <row r="137">
      <c r="A137" s="21" t="str">
        <f t="shared" ref="A137:B137" si="144">if(and(isnumber(search("Yes",C137)),isnumber(search("Yes",E137)),isnumber(search("Yes",G137)),isnumber(search("Yes",I137))),"Yes","No")</f>
        <v>No</v>
      </c>
      <c r="B137" s="21" t="str">
        <f t="shared" si="144"/>
        <v>No</v>
      </c>
      <c r="C137" s="22" t="str">
        <f t="shared" si="3"/>
        <v>No</v>
      </c>
      <c r="D137" s="21" t="str">
        <f t="shared" si="4"/>
        <v>No</v>
      </c>
      <c r="E137" s="21" t="str">
        <f t="shared" si="5"/>
        <v>No</v>
      </c>
      <c r="F137" s="21" t="str">
        <f t="shared" si="6"/>
        <v>No</v>
      </c>
      <c r="G137" s="21" t="str">
        <f t="shared" si="7"/>
        <v>No</v>
      </c>
      <c r="H137" s="21" t="str">
        <f t="shared" si="8"/>
        <v>No</v>
      </c>
      <c r="I137" s="21" t="str">
        <f t="shared" si="9"/>
        <v>No</v>
      </c>
      <c r="J137" s="21" t="str">
        <f t="shared" si="10"/>
        <v>No</v>
      </c>
      <c r="K137" s="25"/>
      <c r="L137" s="7" t="s">
        <v>378</v>
      </c>
      <c r="M137" s="7" t="s">
        <v>379</v>
      </c>
      <c r="N137" s="7" t="s">
        <v>25</v>
      </c>
      <c r="O137" s="7" t="s">
        <v>2572</v>
      </c>
      <c r="P137" s="44" t="s">
        <v>2573</v>
      </c>
      <c r="Q137" s="27"/>
      <c r="R137" s="27"/>
      <c r="S137" s="27"/>
      <c r="T137" s="27"/>
      <c r="U137" s="27"/>
      <c r="V137" s="42"/>
      <c r="W137" s="42"/>
      <c r="X137" s="42"/>
      <c r="Y137" s="27"/>
      <c r="Z137" s="27"/>
      <c r="AA137" s="27"/>
      <c r="AB137" s="27"/>
    </row>
    <row r="138">
      <c r="A138" s="21" t="str">
        <f t="shared" ref="A138:B138" si="145">if(and(isnumber(search("Yes",C138)),isnumber(search("Yes",E138)),isnumber(search("Yes",G138)),isnumber(search("Yes",I138))),"Yes","No")</f>
        <v>No</v>
      </c>
      <c r="B138" s="21" t="str">
        <f t="shared" si="145"/>
        <v>No</v>
      </c>
      <c r="C138" s="22" t="str">
        <f t="shared" si="3"/>
        <v>No</v>
      </c>
      <c r="D138" s="21" t="str">
        <f t="shared" si="4"/>
        <v>No</v>
      </c>
      <c r="E138" s="21" t="str">
        <f t="shared" si="5"/>
        <v>No</v>
      </c>
      <c r="F138" s="21" t="str">
        <f t="shared" si="6"/>
        <v>No</v>
      </c>
      <c r="G138" s="21" t="str">
        <f t="shared" si="7"/>
        <v>No</v>
      </c>
      <c r="H138" s="21" t="str">
        <f t="shared" si="8"/>
        <v>No</v>
      </c>
      <c r="I138" s="21" t="str">
        <f t="shared" si="9"/>
        <v>No</v>
      </c>
      <c r="J138" s="21" t="str">
        <f t="shared" si="10"/>
        <v>No</v>
      </c>
      <c r="K138" s="25"/>
      <c r="L138" s="7" t="s">
        <v>380</v>
      </c>
      <c r="M138" s="7" t="s">
        <v>381</v>
      </c>
      <c r="N138" s="7" t="s">
        <v>25</v>
      </c>
      <c r="O138" s="7" t="s">
        <v>2574</v>
      </c>
      <c r="P138" s="44" t="s">
        <v>2575</v>
      </c>
      <c r="Q138" s="27"/>
      <c r="R138" s="27"/>
      <c r="S138" s="27"/>
      <c r="T138" s="27"/>
      <c r="U138" s="27"/>
      <c r="V138" s="42"/>
      <c r="W138" s="42"/>
      <c r="X138" s="42"/>
      <c r="Y138" s="27"/>
      <c r="Z138" s="27"/>
      <c r="AA138" s="27"/>
      <c r="AB138" s="27"/>
    </row>
    <row r="139">
      <c r="A139" s="21" t="str">
        <f t="shared" ref="A139:B139" si="146">if(and(isnumber(search("Yes",C139)),isnumber(search("Yes",E139)),isnumber(search("Yes",G139)),isnumber(search("Yes",I139))),"Yes","No")</f>
        <v>No</v>
      </c>
      <c r="B139" s="21" t="str">
        <f t="shared" si="146"/>
        <v>No</v>
      </c>
      <c r="C139" s="22" t="str">
        <f t="shared" si="3"/>
        <v>No</v>
      </c>
      <c r="D139" s="21" t="str">
        <f t="shared" si="4"/>
        <v>No</v>
      </c>
      <c r="E139" s="21" t="str">
        <f t="shared" si="5"/>
        <v>No</v>
      </c>
      <c r="F139" s="21" t="str">
        <f t="shared" si="6"/>
        <v>No</v>
      </c>
      <c r="G139" s="21" t="str">
        <f t="shared" si="7"/>
        <v>No</v>
      </c>
      <c r="H139" s="21" t="str">
        <f t="shared" si="8"/>
        <v>No</v>
      </c>
      <c r="I139" s="21" t="str">
        <f t="shared" si="9"/>
        <v>No</v>
      </c>
      <c r="J139" s="21" t="str">
        <f t="shared" si="10"/>
        <v>No</v>
      </c>
      <c r="K139" s="25"/>
      <c r="L139" s="7" t="s">
        <v>382</v>
      </c>
      <c r="M139" s="7" t="s">
        <v>383</v>
      </c>
      <c r="N139" s="7" t="s">
        <v>25</v>
      </c>
      <c r="O139" s="7" t="s">
        <v>2576</v>
      </c>
      <c r="P139" s="44" t="s">
        <v>2577</v>
      </c>
      <c r="Q139" s="27"/>
      <c r="R139" s="27"/>
      <c r="S139" s="27"/>
      <c r="T139" s="27"/>
      <c r="U139" s="27"/>
      <c r="V139" s="42"/>
      <c r="W139" s="42"/>
      <c r="X139" s="42"/>
      <c r="Y139" s="27"/>
      <c r="Z139" s="27"/>
      <c r="AA139" s="27"/>
      <c r="AB139" s="27"/>
    </row>
    <row r="140">
      <c r="A140" s="21" t="str">
        <f t="shared" ref="A140:B140" si="147">if(and(isnumber(search("Yes",C140)),isnumber(search("Yes",E140)),isnumber(search("Yes",G140)),isnumber(search("Yes",I140))),"Yes","No")</f>
        <v>No</v>
      </c>
      <c r="B140" s="21" t="str">
        <f t="shared" si="147"/>
        <v>No</v>
      </c>
      <c r="C140" s="22" t="str">
        <f t="shared" si="3"/>
        <v>Yes</v>
      </c>
      <c r="D140" s="21" t="str">
        <f t="shared" si="4"/>
        <v>Yes</v>
      </c>
      <c r="E140" s="21" t="str">
        <f t="shared" si="5"/>
        <v>No</v>
      </c>
      <c r="F140" s="21" t="str">
        <f t="shared" si="6"/>
        <v>No</v>
      </c>
      <c r="G140" s="21" t="str">
        <f t="shared" si="7"/>
        <v>No</v>
      </c>
      <c r="H140" s="21" t="str">
        <f t="shared" si="8"/>
        <v>No</v>
      </c>
      <c r="I140" s="21" t="str">
        <f t="shared" si="9"/>
        <v>No</v>
      </c>
      <c r="J140" s="21" t="str">
        <f t="shared" si="10"/>
        <v>No</v>
      </c>
      <c r="K140" s="25"/>
      <c r="L140" s="7" t="s">
        <v>384</v>
      </c>
      <c r="M140" s="7" t="s">
        <v>385</v>
      </c>
      <c r="N140" s="7" t="s">
        <v>21</v>
      </c>
      <c r="O140" s="7" t="s">
        <v>2578</v>
      </c>
      <c r="P140" s="44" t="s">
        <v>2579</v>
      </c>
      <c r="Q140" s="7" t="s">
        <v>25</v>
      </c>
      <c r="R140" s="7" t="s">
        <v>2580</v>
      </c>
      <c r="S140" s="44" t="s">
        <v>2581</v>
      </c>
      <c r="T140" s="42"/>
      <c r="U140" s="42"/>
      <c r="V140" s="42"/>
      <c r="W140" s="42"/>
      <c r="X140" s="42"/>
      <c r="Y140" s="27"/>
      <c r="Z140" s="27"/>
      <c r="AA140" s="27"/>
      <c r="AB140" s="27"/>
    </row>
    <row r="141">
      <c r="A141" s="21" t="str">
        <f t="shared" ref="A141:B141" si="148">if(and(isnumber(search("Yes",C141)),isnumber(search("Yes",E141)),isnumber(search("Yes",G141)),isnumber(search("Yes",I141))),"Yes","No")</f>
        <v>No</v>
      </c>
      <c r="B141" s="21" t="str">
        <f t="shared" si="148"/>
        <v>No</v>
      </c>
      <c r="C141" s="22" t="str">
        <f t="shared" si="3"/>
        <v>No</v>
      </c>
      <c r="D141" s="21" t="str">
        <f t="shared" si="4"/>
        <v>No</v>
      </c>
      <c r="E141" s="21" t="str">
        <f t="shared" si="5"/>
        <v>No</v>
      </c>
      <c r="F141" s="21" t="str">
        <f t="shared" si="6"/>
        <v>No</v>
      </c>
      <c r="G141" s="21" t="str">
        <f t="shared" si="7"/>
        <v>No</v>
      </c>
      <c r="H141" s="21" t="str">
        <f t="shared" si="8"/>
        <v>No</v>
      </c>
      <c r="I141" s="21" t="str">
        <f t="shared" si="9"/>
        <v>No</v>
      </c>
      <c r="J141" s="21" t="str">
        <f t="shared" si="10"/>
        <v>No</v>
      </c>
      <c r="K141" s="25"/>
      <c r="L141" s="7" t="s">
        <v>386</v>
      </c>
      <c r="M141" s="7" t="s">
        <v>387</v>
      </c>
      <c r="N141" s="7" t="s">
        <v>25</v>
      </c>
      <c r="O141" s="7" t="s">
        <v>2582</v>
      </c>
      <c r="P141" s="44" t="s">
        <v>2583</v>
      </c>
      <c r="Q141" s="27"/>
      <c r="R141" s="27"/>
      <c r="S141" s="27"/>
      <c r="T141" s="27"/>
      <c r="U141" s="27"/>
      <c r="V141" s="42"/>
      <c r="W141" s="42"/>
      <c r="X141" s="42"/>
      <c r="Y141" s="27"/>
      <c r="Z141" s="27"/>
      <c r="AA141" s="27"/>
      <c r="AB141" s="27"/>
    </row>
    <row r="142">
      <c r="A142" s="21" t="str">
        <f t="shared" ref="A142:B142" si="149">if(and(isnumber(search("Yes",C142)),isnumber(search("Yes",E142)),isnumber(search("Yes",G142)),isnumber(search("Yes",I142))),"Yes","No")</f>
        <v>No</v>
      </c>
      <c r="B142" s="21" t="str">
        <f t="shared" si="149"/>
        <v>No</v>
      </c>
      <c r="C142" s="22" t="str">
        <f t="shared" si="3"/>
        <v>No</v>
      </c>
      <c r="D142" s="21" t="str">
        <f t="shared" si="4"/>
        <v>No</v>
      </c>
      <c r="E142" s="21" t="str">
        <f t="shared" si="5"/>
        <v>No</v>
      </c>
      <c r="F142" s="21" t="str">
        <f t="shared" si="6"/>
        <v>No</v>
      </c>
      <c r="G142" s="21" t="str">
        <f t="shared" si="7"/>
        <v>No</v>
      </c>
      <c r="H142" s="21" t="str">
        <f t="shared" si="8"/>
        <v>No</v>
      </c>
      <c r="I142" s="21" t="str">
        <f t="shared" si="9"/>
        <v>No</v>
      </c>
      <c r="J142" s="21" t="str">
        <f t="shared" si="10"/>
        <v>No</v>
      </c>
      <c r="K142" s="25"/>
      <c r="L142" s="7" t="s">
        <v>388</v>
      </c>
      <c r="M142" s="7" t="s">
        <v>389</v>
      </c>
      <c r="N142" s="7" t="s">
        <v>25</v>
      </c>
      <c r="O142" s="7" t="s">
        <v>2584</v>
      </c>
      <c r="P142" s="44" t="s">
        <v>2585</v>
      </c>
      <c r="Q142" s="27"/>
      <c r="R142" s="27"/>
      <c r="S142" s="27"/>
      <c r="T142" s="27"/>
      <c r="U142" s="27"/>
      <c r="V142" s="42"/>
      <c r="W142" s="42"/>
      <c r="X142" s="42"/>
      <c r="Y142" s="27"/>
      <c r="Z142" s="27"/>
      <c r="AA142" s="27"/>
      <c r="AB142" s="27"/>
    </row>
    <row r="143">
      <c r="A143" s="21" t="str">
        <f t="shared" ref="A143:B143" si="150">if(and(isnumber(search("Yes",C143)),isnumber(search("Yes",E143)),isnumber(search("Yes",G143)),isnumber(search("Yes",I143))),"Yes","No")</f>
        <v>No</v>
      </c>
      <c r="B143" s="21" t="str">
        <f t="shared" si="150"/>
        <v>No</v>
      </c>
      <c r="C143" s="22" t="str">
        <f t="shared" si="3"/>
        <v>No</v>
      </c>
      <c r="D143" s="21" t="str">
        <f t="shared" si="4"/>
        <v>No</v>
      </c>
      <c r="E143" s="21" t="str">
        <f t="shared" si="5"/>
        <v>No</v>
      </c>
      <c r="F143" s="21" t="str">
        <f t="shared" si="6"/>
        <v>No</v>
      </c>
      <c r="G143" s="21" t="str">
        <f t="shared" si="7"/>
        <v>No</v>
      </c>
      <c r="H143" s="21" t="str">
        <f t="shared" si="8"/>
        <v>No</v>
      </c>
      <c r="I143" s="21" t="str">
        <f t="shared" si="9"/>
        <v>No</v>
      </c>
      <c r="J143" s="21" t="str">
        <f t="shared" si="10"/>
        <v>No</v>
      </c>
      <c r="K143" s="25"/>
      <c r="L143" s="7" t="s">
        <v>390</v>
      </c>
      <c r="M143" s="7" t="s">
        <v>391</v>
      </c>
      <c r="N143" s="7" t="s">
        <v>25</v>
      </c>
      <c r="O143" s="7" t="s">
        <v>2586</v>
      </c>
      <c r="P143" s="44" t="s">
        <v>2587</v>
      </c>
      <c r="Q143" s="27"/>
      <c r="R143" s="27"/>
      <c r="S143" s="27"/>
      <c r="T143" s="27"/>
      <c r="U143" s="27"/>
      <c r="V143" s="42"/>
      <c r="W143" s="42"/>
      <c r="X143" s="42"/>
      <c r="Y143" s="27"/>
      <c r="Z143" s="27"/>
      <c r="AA143" s="27"/>
      <c r="AB143" s="27"/>
    </row>
    <row r="144">
      <c r="A144" s="21" t="str">
        <f t="shared" ref="A144:B144" si="151">if(and(isnumber(search("Yes",C144)),isnumber(search("Yes",E144)),isnumber(search("Yes",G144)),isnumber(search("Yes",I144))),"Yes","No")</f>
        <v>No</v>
      </c>
      <c r="B144" s="21" t="str">
        <f t="shared" si="151"/>
        <v>No</v>
      </c>
      <c r="C144" s="22" t="str">
        <f t="shared" si="3"/>
        <v>No</v>
      </c>
      <c r="D144" s="21" t="str">
        <f t="shared" si="4"/>
        <v>No</v>
      </c>
      <c r="E144" s="21" t="str">
        <f t="shared" si="5"/>
        <v>No</v>
      </c>
      <c r="F144" s="21" t="str">
        <f t="shared" si="6"/>
        <v>No</v>
      </c>
      <c r="G144" s="21" t="str">
        <f t="shared" si="7"/>
        <v>No</v>
      </c>
      <c r="H144" s="21" t="str">
        <f t="shared" si="8"/>
        <v>No</v>
      </c>
      <c r="I144" s="21" t="str">
        <f t="shared" si="9"/>
        <v>No</v>
      </c>
      <c r="J144" s="21" t="str">
        <f t="shared" si="10"/>
        <v>No</v>
      </c>
      <c r="K144" s="25"/>
      <c r="L144" s="7" t="s">
        <v>392</v>
      </c>
      <c r="M144" s="7" t="s">
        <v>393</v>
      </c>
      <c r="N144" s="7" t="s">
        <v>25</v>
      </c>
      <c r="O144" s="7" t="s">
        <v>2588</v>
      </c>
      <c r="P144" s="44" t="s">
        <v>2589</v>
      </c>
      <c r="Q144" s="27"/>
      <c r="R144" s="27"/>
      <c r="S144" s="27"/>
      <c r="T144" s="27"/>
      <c r="U144" s="27"/>
      <c r="V144" s="42"/>
      <c r="W144" s="42"/>
      <c r="X144" s="42"/>
      <c r="Y144" s="27"/>
      <c r="Z144" s="27"/>
      <c r="AA144" s="27"/>
      <c r="AB144" s="27"/>
    </row>
    <row r="145">
      <c r="A145" s="21" t="str">
        <f t="shared" ref="A145:B145" si="152">if(and(isnumber(search("Yes",C145)),isnumber(search("Yes",E145)),isnumber(search("Yes",G145)),isnumber(search("Yes",I145))),"Yes","No")</f>
        <v>No</v>
      </c>
      <c r="B145" s="21" t="str">
        <f t="shared" si="152"/>
        <v>No</v>
      </c>
      <c r="C145" s="22" t="str">
        <f t="shared" si="3"/>
        <v>No</v>
      </c>
      <c r="D145" s="21" t="str">
        <f t="shared" si="4"/>
        <v>No</v>
      </c>
      <c r="E145" s="21" t="str">
        <f t="shared" si="5"/>
        <v>No</v>
      </c>
      <c r="F145" s="21" t="str">
        <f t="shared" si="6"/>
        <v>No</v>
      </c>
      <c r="G145" s="21" t="str">
        <f t="shared" si="7"/>
        <v>No</v>
      </c>
      <c r="H145" s="21" t="str">
        <f t="shared" si="8"/>
        <v>No</v>
      </c>
      <c r="I145" s="21" t="str">
        <f t="shared" si="9"/>
        <v>No</v>
      </c>
      <c r="J145" s="21" t="str">
        <f t="shared" si="10"/>
        <v>No</v>
      </c>
      <c r="K145" s="25"/>
      <c r="L145" s="7" t="s">
        <v>394</v>
      </c>
      <c r="M145" s="7" t="s">
        <v>395</v>
      </c>
      <c r="N145" s="7" t="s">
        <v>25</v>
      </c>
      <c r="O145" s="7" t="s">
        <v>2590</v>
      </c>
      <c r="P145" s="44" t="s">
        <v>2591</v>
      </c>
      <c r="Q145" s="27"/>
      <c r="R145" s="27"/>
      <c r="S145" s="27"/>
      <c r="T145" s="27"/>
      <c r="U145" s="27"/>
      <c r="V145" s="42"/>
      <c r="W145" s="42"/>
      <c r="X145" s="42"/>
      <c r="Y145" s="27"/>
      <c r="Z145" s="27"/>
      <c r="AA145" s="27"/>
      <c r="AB145" s="27"/>
    </row>
    <row r="146">
      <c r="A146" s="21" t="str">
        <f t="shared" ref="A146:B146" si="153">if(and(isnumber(search("Yes",C146)),isnumber(search("Yes",E146)),isnumber(search("Yes",G146)),isnumber(search("Yes",I146))),"Yes","No")</f>
        <v>No</v>
      </c>
      <c r="B146" s="21" t="str">
        <f t="shared" si="153"/>
        <v>No</v>
      </c>
      <c r="C146" s="22" t="str">
        <f t="shared" si="3"/>
        <v>No</v>
      </c>
      <c r="D146" s="21" t="str">
        <f t="shared" si="4"/>
        <v>No</v>
      </c>
      <c r="E146" s="21" t="str">
        <f t="shared" si="5"/>
        <v>No</v>
      </c>
      <c r="F146" s="21" t="str">
        <f t="shared" si="6"/>
        <v>No</v>
      </c>
      <c r="G146" s="21" t="str">
        <f t="shared" si="7"/>
        <v>No</v>
      </c>
      <c r="H146" s="21" t="str">
        <f t="shared" si="8"/>
        <v>No</v>
      </c>
      <c r="I146" s="21" t="str">
        <f t="shared" si="9"/>
        <v>No</v>
      </c>
      <c r="J146" s="21" t="str">
        <f t="shared" si="10"/>
        <v>No</v>
      </c>
      <c r="K146" s="25"/>
      <c r="L146" s="7" t="s">
        <v>396</v>
      </c>
      <c r="M146" s="7" t="s">
        <v>397</v>
      </c>
      <c r="N146" s="7" t="s">
        <v>25</v>
      </c>
      <c r="O146" s="7" t="s">
        <v>2592</v>
      </c>
      <c r="P146" s="44" t="s">
        <v>2593</v>
      </c>
      <c r="Q146" s="27"/>
      <c r="R146" s="27"/>
      <c r="S146" s="27"/>
      <c r="T146" s="27"/>
      <c r="U146" s="27"/>
      <c r="V146" s="42"/>
      <c r="W146" s="42"/>
      <c r="X146" s="42"/>
      <c r="Y146" s="27"/>
      <c r="Z146" s="27"/>
      <c r="AA146" s="27"/>
      <c r="AB146" s="27"/>
    </row>
    <row r="147">
      <c r="A147" s="21" t="str">
        <f t="shared" ref="A147:B147" si="154">if(and(isnumber(search("Yes",C147)),isnumber(search("Yes",E147)),isnumber(search("Yes",G147)),isnumber(search("Yes",I147))),"Yes","No")</f>
        <v>Yes</v>
      </c>
      <c r="B147" s="21" t="str">
        <f t="shared" si="154"/>
        <v>Yes</v>
      </c>
      <c r="C147" s="22" t="str">
        <f t="shared" si="3"/>
        <v>Yes</v>
      </c>
      <c r="D147" s="21" t="str">
        <f t="shared" si="4"/>
        <v>Yes</v>
      </c>
      <c r="E147" s="21" t="str">
        <f t="shared" si="5"/>
        <v>Yes</v>
      </c>
      <c r="F147" s="21" t="str">
        <f t="shared" si="6"/>
        <v>Yes</v>
      </c>
      <c r="G147" s="21" t="str">
        <f t="shared" si="7"/>
        <v>Yes</v>
      </c>
      <c r="H147" s="21" t="str">
        <f t="shared" si="8"/>
        <v>Yes</v>
      </c>
      <c r="I147" s="21" t="str">
        <f t="shared" si="9"/>
        <v>Yes</v>
      </c>
      <c r="J147" s="21" t="str">
        <f t="shared" si="10"/>
        <v>Yes</v>
      </c>
      <c r="K147" s="25"/>
      <c r="L147" s="7" t="s">
        <v>58</v>
      </c>
      <c r="M147" s="7" t="s">
        <v>398</v>
      </c>
      <c r="N147" s="7" t="s">
        <v>21</v>
      </c>
      <c r="O147" s="7" t="s">
        <v>2594</v>
      </c>
      <c r="P147" s="44" t="s">
        <v>2595</v>
      </c>
      <c r="Q147" s="7" t="s">
        <v>21</v>
      </c>
      <c r="R147" s="7" t="s">
        <v>2596</v>
      </c>
      <c r="S147" s="44" t="s">
        <v>2597</v>
      </c>
      <c r="T147" s="7" t="s">
        <v>21</v>
      </c>
      <c r="U147" s="7" t="s">
        <v>2319</v>
      </c>
      <c r="V147" s="44" t="s">
        <v>2598</v>
      </c>
      <c r="W147" s="7" t="s">
        <v>2321</v>
      </c>
      <c r="X147" s="7" t="s">
        <v>2599</v>
      </c>
      <c r="Y147" s="44" t="s">
        <v>2600</v>
      </c>
      <c r="Z147" s="27"/>
      <c r="AA147" s="27"/>
      <c r="AB147" s="27"/>
    </row>
    <row r="148">
      <c r="A148" s="21" t="str">
        <f t="shared" ref="A148:B148" si="155">if(and(isnumber(search("Yes",C148)),isnumber(search("Yes",E148)),isnumber(search("Yes",G148)),isnumber(search("Yes",I148))),"Yes","No")</f>
        <v>No</v>
      </c>
      <c r="B148" s="21" t="str">
        <f t="shared" si="155"/>
        <v>No</v>
      </c>
      <c r="C148" s="22" t="str">
        <f t="shared" si="3"/>
        <v>No</v>
      </c>
      <c r="D148" s="21" t="str">
        <f t="shared" si="4"/>
        <v>No</v>
      </c>
      <c r="E148" s="21" t="str">
        <f t="shared" si="5"/>
        <v>No</v>
      </c>
      <c r="F148" s="21" t="str">
        <f t="shared" si="6"/>
        <v>No</v>
      </c>
      <c r="G148" s="21" t="str">
        <f t="shared" si="7"/>
        <v>No</v>
      </c>
      <c r="H148" s="21" t="str">
        <f t="shared" si="8"/>
        <v>No</v>
      </c>
      <c r="I148" s="21" t="str">
        <f t="shared" si="9"/>
        <v>No</v>
      </c>
      <c r="J148" s="21" t="str">
        <f t="shared" si="10"/>
        <v>No</v>
      </c>
      <c r="K148" s="25"/>
      <c r="L148" s="7" t="s">
        <v>399</v>
      </c>
      <c r="M148" s="7" t="s">
        <v>400</v>
      </c>
      <c r="N148" s="7" t="s">
        <v>25</v>
      </c>
      <c r="O148" s="7" t="s">
        <v>2601</v>
      </c>
      <c r="P148" s="44" t="s">
        <v>2602</v>
      </c>
      <c r="Q148" s="27"/>
      <c r="R148" s="27"/>
      <c r="S148" s="27"/>
      <c r="T148" s="27"/>
      <c r="U148" s="27"/>
      <c r="V148" s="42"/>
      <c r="W148" s="42"/>
      <c r="X148" s="42"/>
      <c r="Y148" s="27"/>
      <c r="Z148" s="27"/>
      <c r="AA148" s="27"/>
      <c r="AB148" s="27"/>
    </row>
    <row r="149">
      <c r="A149" s="21" t="str">
        <f t="shared" ref="A149:B149" si="156">if(and(isnumber(search("Yes",C149)),isnumber(search("Yes",E149)),isnumber(search("Yes",G149)),isnumber(search("Yes",I149))),"Yes","No")</f>
        <v>No</v>
      </c>
      <c r="B149" s="21" t="str">
        <f t="shared" si="156"/>
        <v>No</v>
      </c>
      <c r="C149" s="22" t="str">
        <f t="shared" si="3"/>
        <v>No</v>
      </c>
      <c r="D149" s="21" t="str">
        <f t="shared" si="4"/>
        <v>No</v>
      </c>
      <c r="E149" s="21" t="str">
        <f t="shared" si="5"/>
        <v>No</v>
      </c>
      <c r="F149" s="21" t="str">
        <f t="shared" si="6"/>
        <v>No</v>
      </c>
      <c r="G149" s="21" t="str">
        <f t="shared" si="7"/>
        <v>No</v>
      </c>
      <c r="H149" s="21" t="str">
        <f t="shared" si="8"/>
        <v>No</v>
      </c>
      <c r="I149" s="21" t="str">
        <f t="shared" si="9"/>
        <v>No</v>
      </c>
      <c r="J149" s="21" t="str">
        <f t="shared" si="10"/>
        <v>No</v>
      </c>
      <c r="K149" s="25"/>
      <c r="L149" s="7" t="s">
        <v>401</v>
      </c>
      <c r="M149" s="7" t="s">
        <v>402</v>
      </c>
      <c r="N149" s="7" t="s">
        <v>25</v>
      </c>
      <c r="O149" s="7" t="s">
        <v>2603</v>
      </c>
      <c r="P149" s="44" t="s">
        <v>2604</v>
      </c>
      <c r="Q149" s="27"/>
      <c r="R149" s="27"/>
      <c r="S149" s="27"/>
      <c r="T149" s="27"/>
      <c r="U149" s="27"/>
      <c r="V149" s="42"/>
      <c r="W149" s="42"/>
      <c r="X149" s="42"/>
      <c r="Y149" s="27"/>
      <c r="Z149" s="27"/>
      <c r="AA149" s="27"/>
      <c r="AB149" s="27"/>
    </row>
    <row r="150">
      <c r="A150" s="21" t="str">
        <f t="shared" ref="A150:B150" si="157">if(and(isnumber(search("Yes",C150)),isnumber(search("Yes",E150)),isnumber(search("Yes",G150)),isnumber(search("Yes",I150))),"Yes","No")</f>
        <v>No</v>
      </c>
      <c r="B150" s="21" t="str">
        <f t="shared" si="157"/>
        <v>No</v>
      </c>
      <c r="C150" s="22" t="str">
        <f t="shared" si="3"/>
        <v>No</v>
      </c>
      <c r="D150" s="21" t="str">
        <f t="shared" si="4"/>
        <v>No</v>
      </c>
      <c r="E150" s="21" t="str">
        <f t="shared" si="5"/>
        <v>No</v>
      </c>
      <c r="F150" s="21" t="str">
        <f t="shared" si="6"/>
        <v>No</v>
      </c>
      <c r="G150" s="21" t="str">
        <f t="shared" si="7"/>
        <v>No</v>
      </c>
      <c r="H150" s="21" t="str">
        <f t="shared" si="8"/>
        <v>No</v>
      </c>
      <c r="I150" s="21" t="str">
        <f t="shared" si="9"/>
        <v>No</v>
      </c>
      <c r="J150" s="21" t="str">
        <f t="shared" si="10"/>
        <v>No</v>
      </c>
      <c r="K150" s="25"/>
      <c r="L150" s="7" t="s">
        <v>403</v>
      </c>
      <c r="M150" s="7" t="s">
        <v>404</v>
      </c>
      <c r="N150" s="7" t="s">
        <v>25</v>
      </c>
      <c r="O150" s="7" t="s">
        <v>2605</v>
      </c>
      <c r="P150" s="44" t="s">
        <v>2606</v>
      </c>
      <c r="Q150" s="27"/>
      <c r="R150" s="27"/>
      <c r="S150" s="27"/>
      <c r="T150" s="27"/>
      <c r="U150" s="27"/>
      <c r="V150" s="42"/>
      <c r="W150" s="42"/>
      <c r="X150" s="42"/>
      <c r="Y150" s="27"/>
      <c r="Z150" s="27"/>
      <c r="AA150" s="27"/>
      <c r="AB150" s="27"/>
    </row>
    <row r="151">
      <c r="A151" s="21" t="str">
        <f t="shared" ref="A151:B151" si="158">if(and(isnumber(search("Yes",C151)),isnumber(search("Yes",E151)),isnumber(search("Yes",G151)),isnumber(search("Yes",I151))),"Yes","No")</f>
        <v>No</v>
      </c>
      <c r="B151" s="21" t="str">
        <f t="shared" si="158"/>
        <v>No</v>
      </c>
      <c r="C151" s="22" t="str">
        <f t="shared" si="3"/>
        <v>No</v>
      </c>
      <c r="D151" s="21" t="str">
        <f t="shared" si="4"/>
        <v>No</v>
      </c>
      <c r="E151" s="21" t="str">
        <f t="shared" si="5"/>
        <v>No</v>
      </c>
      <c r="F151" s="21" t="str">
        <f t="shared" si="6"/>
        <v>No</v>
      </c>
      <c r="G151" s="21" t="str">
        <f t="shared" si="7"/>
        <v>No</v>
      </c>
      <c r="H151" s="21" t="str">
        <f t="shared" si="8"/>
        <v>No</v>
      </c>
      <c r="I151" s="21" t="str">
        <f t="shared" si="9"/>
        <v>No</v>
      </c>
      <c r="J151" s="21" t="str">
        <f t="shared" si="10"/>
        <v>No</v>
      </c>
      <c r="K151" s="25"/>
      <c r="L151" s="7" t="s">
        <v>405</v>
      </c>
      <c r="M151" s="7" t="s">
        <v>406</v>
      </c>
      <c r="N151" s="7" t="s">
        <v>25</v>
      </c>
      <c r="O151" s="7" t="s">
        <v>2607</v>
      </c>
      <c r="P151" s="44" t="s">
        <v>2608</v>
      </c>
      <c r="Q151" s="27"/>
      <c r="R151" s="27"/>
      <c r="S151" s="27"/>
      <c r="T151" s="27"/>
      <c r="U151" s="27"/>
      <c r="V151" s="42"/>
      <c r="W151" s="42"/>
      <c r="X151" s="42"/>
      <c r="Y151" s="27"/>
      <c r="Z151" s="27"/>
      <c r="AA151" s="27"/>
      <c r="AB151" s="27"/>
    </row>
    <row r="152">
      <c r="A152" s="21" t="str">
        <f t="shared" ref="A152:B152" si="159">if(and(isnumber(search("Yes",C152)),isnumber(search("Yes",E152)),isnumber(search("Yes",G152)),isnumber(search("Yes",I152))),"Yes","No")</f>
        <v>No</v>
      </c>
      <c r="B152" s="21" t="str">
        <f t="shared" si="159"/>
        <v>No</v>
      </c>
      <c r="C152" s="22" t="str">
        <f t="shared" si="3"/>
        <v>No</v>
      </c>
      <c r="D152" s="21" t="str">
        <f t="shared" si="4"/>
        <v>No</v>
      </c>
      <c r="E152" s="21" t="str">
        <f t="shared" si="5"/>
        <v>No</v>
      </c>
      <c r="F152" s="21" t="str">
        <f t="shared" si="6"/>
        <v>No</v>
      </c>
      <c r="G152" s="21" t="str">
        <f t="shared" si="7"/>
        <v>No</v>
      </c>
      <c r="H152" s="21" t="str">
        <f t="shared" si="8"/>
        <v>No</v>
      </c>
      <c r="I152" s="21" t="str">
        <f t="shared" si="9"/>
        <v>No</v>
      </c>
      <c r="J152" s="21" t="str">
        <f t="shared" si="10"/>
        <v>No</v>
      </c>
      <c r="K152" s="25"/>
      <c r="L152" s="7" t="s">
        <v>407</v>
      </c>
      <c r="M152" s="7" t="s">
        <v>408</v>
      </c>
      <c r="N152" s="7" t="s">
        <v>25</v>
      </c>
      <c r="O152" s="7" t="s">
        <v>2609</v>
      </c>
      <c r="P152" s="44" t="s">
        <v>2610</v>
      </c>
      <c r="Q152" s="27"/>
      <c r="R152" s="27"/>
      <c r="S152" s="27"/>
      <c r="T152" s="27"/>
      <c r="U152" s="27"/>
      <c r="V152" s="42"/>
      <c r="W152" s="42"/>
      <c r="X152" s="42"/>
      <c r="Y152" s="27"/>
      <c r="Z152" s="27"/>
      <c r="AA152" s="27"/>
      <c r="AB152" s="27"/>
    </row>
    <row r="153">
      <c r="A153" s="21" t="str">
        <f t="shared" ref="A153:B153" si="160">if(and(isnumber(search("Yes",C153)),isnumber(search("Yes",E153)),isnumber(search("Yes",G153)),isnumber(search("Yes",I153))),"Yes","No")</f>
        <v>No</v>
      </c>
      <c r="B153" s="21" t="str">
        <f t="shared" si="160"/>
        <v>No</v>
      </c>
      <c r="C153" s="22" t="str">
        <f t="shared" si="3"/>
        <v>No</v>
      </c>
      <c r="D153" s="21" t="str">
        <f t="shared" si="4"/>
        <v>No</v>
      </c>
      <c r="E153" s="21" t="str">
        <f t="shared" si="5"/>
        <v>No</v>
      </c>
      <c r="F153" s="21" t="str">
        <f t="shared" si="6"/>
        <v>No</v>
      </c>
      <c r="G153" s="21" t="str">
        <f t="shared" si="7"/>
        <v>No</v>
      </c>
      <c r="H153" s="21" t="str">
        <f t="shared" si="8"/>
        <v>No</v>
      </c>
      <c r="I153" s="21" t="str">
        <f t="shared" si="9"/>
        <v>No</v>
      </c>
      <c r="J153" s="21" t="str">
        <f t="shared" si="10"/>
        <v>No</v>
      </c>
      <c r="K153" s="25"/>
      <c r="L153" s="7" t="s">
        <v>409</v>
      </c>
      <c r="M153" s="7" t="s">
        <v>410</v>
      </c>
      <c r="N153" s="7" t="s">
        <v>25</v>
      </c>
      <c r="O153" s="7" t="s">
        <v>2423</v>
      </c>
      <c r="P153" s="44" t="s">
        <v>2611</v>
      </c>
      <c r="Q153" s="27"/>
      <c r="R153" s="27"/>
      <c r="S153" s="27"/>
      <c r="T153" s="27"/>
      <c r="U153" s="27"/>
      <c r="V153" s="42"/>
      <c r="W153" s="42"/>
      <c r="X153" s="42"/>
      <c r="Y153" s="27"/>
      <c r="Z153" s="27"/>
      <c r="AA153" s="27"/>
      <c r="AB153" s="27"/>
    </row>
    <row r="154">
      <c r="A154" s="21" t="str">
        <f t="shared" ref="A154:B154" si="161">if(and(isnumber(search("Yes",C154)),isnumber(search("Yes",E154)),isnumber(search("Yes",G154)),isnumber(search("Yes",I154))),"Yes","No")</f>
        <v>Yes</v>
      </c>
      <c r="B154" s="21" t="str">
        <f t="shared" si="161"/>
        <v>Yes</v>
      </c>
      <c r="C154" s="22" t="str">
        <f t="shared" si="3"/>
        <v>Yes</v>
      </c>
      <c r="D154" s="21" t="str">
        <f t="shared" si="4"/>
        <v>Yes</v>
      </c>
      <c r="E154" s="21" t="str">
        <f t="shared" si="5"/>
        <v>Yes</v>
      </c>
      <c r="F154" s="21" t="str">
        <f t="shared" si="6"/>
        <v>Yes</v>
      </c>
      <c r="G154" s="21" t="str">
        <f t="shared" si="7"/>
        <v>Yes</v>
      </c>
      <c r="H154" s="21" t="str">
        <f t="shared" si="8"/>
        <v>Yes</v>
      </c>
      <c r="I154" s="21" t="str">
        <f t="shared" si="9"/>
        <v>Yes</v>
      </c>
      <c r="J154" s="21" t="str">
        <f t="shared" si="10"/>
        <v>Yes</v>
      </c>
      <c r="K154" s="25"/>
      <c r="L154" s="7" t="s">
        <v>61</v>
      </c>
      <c r="M154" s="7" t="s">
        <v>411</v>
      </c>
      <c r="N154" s="7" t="s">
        <v>21</v>
      </c>
      <c r="O154" s="7" t="s">
        <v>2612</v>
      </c>
      <c r="P154" s="44" t="s">
        <v>2613</v>
      </c>
      <c r="Q154" s="7" t="s">
        <v>21</v>
      </c>
      <c r="R154" s="7" t="s">
        <v>2614</v>
      </c>
      <c r="S154" s="44" t="s">
        <v>2615</v>
      </c>
      <c r="T154" s="7" t="s">
        <v>2321</v>
      </c>
      <c r="U154" s="7" t="s">
        <v>2616</v>
      </c>
      <c r="V154" s="44" t="s">
        <v>2617</v>
      </c>
      <c r="W154" s="7" t="s">
        <v>21</v>
      </c>
      <c r="X154" s="7" t="s">
        <v>2618</v>
      </c>
      <c r="Y154" s="44" t="s">
        <v>2619</v>
      </c>
      <c r="Z154" s="27"/>
      <c r="AA154" s="27"/>
      <c r="AB154" s="27"/>
    </row>
    <row r="155">
      <c r="A155" s="21" t="str">
        <f t="shared" ref="A155:B155" si="162">if(and(isnumber(search("Yes",C155)),isnumber(search("Yes",E155)),isnumber(search("Yes",G155)),isnumber(search("Yes",I155))),"Yes","No")</f>
        <v>No</v>
      </c>
      <c r="B155" s="21" t="str">
        <f t="shared" si="162"/>
        <v>No</v>
      </c>
      <c r="C155" s="22" t="str">
        <f t="shared" si="3"/>
        <v>No</v>
      </c>
      <c r="D155" s="21" t="str">
        <f t="shared" si="4"/>
        <v>No</v>
      </c>
      <c r="E155" s="21" t="str">
        <f t="shared" si="5"/>
        <v>No</v>
      </c>
      <c r="F155" s="21" t="str">
        <f t="shared" si="6"/>
        <v>No</v>
      </c>
      <c r="G155" s="21" t="str">
        <f t="shared" si="7"/>
        <v>No</v>
      </c>
      <c r="H155" s="21" t="str">
        <f t="shared" si="8"/>
        <v>No</v>
      </c>
      <c r="I155" s="21" t="str">
        <f t="shared" si="9"/>
        <v>No</v>
      </c>
      <c r="J155" s="21" t="str">
        <f t="shared" si="10"/>
        <v>No</v>
      </c>
      <c r="K155" s="25"/>
      <c r="L155" s="7" t="s">
        <v>412</v>
      </c>
      <c r="M155" s="7" t="s">
        <v>413</v>
      </c>
      <c r="N155" s="7" t="s">
        <v>25</v>
      </c>
      <c r="O155" s="7" t="s">
        <v>2620</v>
      </c>
      <c r="P155" s="44" t="s">
        <v>2621</v>
      </c>
      <c r="Q155" s="42"/>
      <c r="R155" s="42"/>
      <c r="S155" s="42"/>
      <c r="T155" s="42"/>
      <c r="U155" s="42"/>
      <c r="V155" s="42"/>
      <c r="W155" s="42"/>
      <c r="X155" s="42"/>
      <c r="Y155" s="27"/>
      <c r="Z155" s="27"/>
      <c r="AA155" s="27"/>
      <c r="AB155" s="27"/>
    </row>
    <row r="156">
      <c r="A156" s="21" t="str">
        <f t="shared" ref="A156:B156" si="163">if(and(isnumber(search("Yes",C156)),isnumber(search("Yes",E156)),isnumber(search("Yes",G156)),isnumber(search("Yes",I156))),"Yes","No")</f>
        <v>No</v>
      </c>
      <c r="B156" s="21" t="str">
        <f t="shared" si="163"/>
        <v>No</v>
      </c>
      <c r="C156" s="22" t="str">
        <f t="shared" si="3"/>
        <v>No</v>
      </c>
      <c r="D156" s="21" t="str">
        <f t="shared" si="4"/>
        <v>No</v>
      </c>
      <c r="E156" s="21" t="str">
        <f t="shared" si="5"/>
        <v>Yes</v>
      </c>
      <c r="F156" s="21" t="str">
        <f t="shared" si="6"/>
        <v>Yes</v>
      </c>
      <c r="G156" s="21" t="str">
        <f t="shared" si="7"/>
        <v>Yes</v>
      </c>
      <c r="H156" s="21" t="str">
        <f t="shared" si="8"/>
        <v>No</v>
      </c>
      <c r="I156" s="21" t="str">
        <f t="shared" si="9"/>
        <v>Yes</v>
      </c>
      <c r="J156" s="21" t="str">
        <f t="shared" si="10"/>
        <v>Yes</v>
      </c>
      <c r="K156" s="25"/>
      <c r="L156" s="7" t="s">
        <v>414</v>
      </c>
      <c r="M156" s="7" t="s">
        <v>415</v>
      </c>
      <c r="N156" s="7" t="s">
        <v>25</v>
      </c>
      <c r="O156" s="7" t="s">
        <v>2622</v>
      </c>
      <c r="P156" s="44" t="s">
        <v>2623</v>
      </c>
      <c r="Q156" s="7" t="s">
        <v>2321</v>
      </c>
      <c r="R156" s="7" t="s">
        <v>2624</v>
      </c>
      <c r="S156" s="44" t="s">
        <v>2625</v>
      </c>
      <c r="T156" s="7" t="s">
        <v>25</v>
      </c>
      <c r="U156" s="7" t="s">
        <v>2626</v>
      </c>
      <c r="V156" s="44" t="s">
        <v>2627</v>
      </c>
      <c r="W156" s="7" t="s">
        <v>21</v>
      </c>
      <c r="X156" s="7" t="s">
        <v>2628</v>
      </c>
      <c r="Y156" s="44" t="s">
        <v>2629</v>
      </c>
      <c r="Z156" s="27"/>
      <c r="AA156" s="27"/>
      <c r="AB156" s="27"/>
    </row>
    <row r="157">
      <c r="A157" s="21" t="str">
        <f t="shared" ref="A157:B157" si="164">if(and(isnumber(search("Yes",C157)),isnumber(search("Yes",E157)),isnumber(search("Yes",G157)),isnumber(search("Yes",I157))),"Yes","No")</f>
        <v>No</v>
      </c>
      <c r="B157" s="21" t="str">
        <f t="shared" si="164"/>
        <v>No</v>
      </c>
      <c r="C157" s="22" t="str">
        <f t="shared" si="3"/>
        <v>Yes</v>
      </c>
      <c r="D157" s="21" t="str">
        <f t="shared" si="4"/>
        <v>Yes</v>
      </c>
      <c r="E157" s="21" t="str">
        <f t="shared" si="5"/>
        <v>Yes</v>
      </c>
      <c r="F157" s="21" t="str">
        <f t="shared" si="6"/>
        <v>Yes</v>
      </c>
      <c r="G157" s="21" t="str">
        <f t="shared" si="7"/>
        <v>No</v>
      </c>
      <c r="H157" s="21" t="str">
        <f t="shared" si="8"/>
        <v>No</v>
      </c>
      <c r="I157" s="21" t="str">
        <f t="shared" si="9"/>
        <v>Yes</v>
      </c>
      <c r="J157" s="21" t="str">
        <f t="shared" si="10"/>
        <v>Yes</v>
      </c>
      <c r="K157" s="25"/>
      <c r="L157" s="7" t="s">
        <v>64</v>
      </c>
      <c r="M157" s="7" t="s">
        <v>167</v>
      </c>
      <c r="N157" s="7" t="s">
        <v>2321</v>
      </c>
      <c r="O157" s="7" t="s">
        <v>2630</v>
      </c>
      <c r="P157" s="44" t="s">
        <v>2631</v>
      </c>
      <c r="Q157" s="7" t="s">
        <v>21</v>
      </c>
      <c r="R157" s="7" t="s">
        <v>2632</v>
      </c>
      <c r="S157" s="44" t="s">
        <v>2633</v>
      </c>
      <c r="T157" s="7" t="s">
        <v>25</v>
      </c>
      <c r="U157" s="7" t="s">
        <v>2634</v>
      </c>
      <c r="V157" s="44" t="s">
        <v>2635</v>
      </c>
      <c r="W157" s="7" t="s">
        <v>2321</v>
      </c>
      <c r="X157" s="7" t="s">
        <v>2636</v>
      </c>
      <c r="Y157" s="44" t="s">
        <v>2637</v>
      </c>
      <c r="Z157" s="27"/>
      <c r="AA157" s="27"/>
      <c r="AB157" s="27"/>
    </row>
    <row r="158">
      <c r="A158" s="21" t="str">
        <f t="shared" ref="A158:B158" si="165">if(and(isnumber(search("Yes",C158)),isnumber(search("Yes",E158)),isnumber(search("Yes",G158)),isnumber(search("Yes",I158))),"Yes","No")</f>
        <v>No</v>
      </c>
      <c r="B158" s="21" t="str">
        <f t="shared" si="165"/>
        <v>No</v>
      </c>
      <c r="C158" s="22" t="str">
        <f t="shared" si="3"/>
        <v>No</v>
      </c>
      <c r="D158" s="21" t="str">
        <f t="shared" si="4"/>
        <v>No</v>
      </c>
      <c r="E158" s="21" t="str">
        <f t="shared" si="5"/>
        <v>No</v>
      </c>
      <c r="F158" s="21" t="str">
        <f t="shared" si="6"/>
        <v>No</v>
      </c>
      <c r="G158" s="21" t="str">
        <f t="shared" si="7"/>
        <v>No</v>
      </c>
      <c r="H158" s="21" t="str">
        <f t="shared" si="8"/>
        <v>No</v>
      </c>
      <c r="I158" s="21" t="str">
        <f t="shared" si="9"/>
        <v>No</v>
      </c>
      <c r="J158" s="21" t="str">
        <f t="shared" si="10"/>
        <v>No</v>
      </c>
      <c r="K158" s="25"/>
      <c r="L158" s="7" t="s">
        <v>416</v>
      </c>
      <c r="M158" s="7" t="s">
        <v>417</v>
      </c>
      <c r="N158" s="7" t="s">
        <v>25</v>
      </c>
      <c r="O158" s="7" t="s">
        <v>2638</v>
      </c>
      <c r="P158" s="44" t="s">
        <v>2639</v>
      </c>
      <c r="Q158" s="27"/>
      <c r="R158" s="27"/>
      <c r="S158" s="27"/>
      <c r="T158" s="27"/>
      <c r="U158" s="27"/>
      <c r="V158" s="42"/>
      <c r="W158" s="42"/>
      <c r="X158" s="42"/>
      <c r="Y158" s="27"/>
      <c r="Z158" s="27"/>
      <c r="AA158" s="27"/>
      <c r="AB158" s="27"/>
    </row>
    <row r="159">
      <c r="A159" s="21" t="str">
        <f t="shared" ref="A159:B159" si="166">if(and(isnumber(search("Yes",C159)),isnumber(search("Yes",E159)),isnumber(search("Yes",G159)),isnumber(search("Yes",I159))),"Yes","No")</f>
        <v>No</v>
      </c>
      <c r="B159" s="21" t="str">
        <f t="shared" si="166"/>
        <v>No</v>
      </c>
      <c r="C159" s="22" t="str">
        <f t="shared" si="3"/>
        <v>No</v>
      </c>
      <c r="D159" s="21" t="str">
        <f t="shared" si="4"/>
        <v>No</v>
      </c>
      <c r="E159" s="21" t="str">
        <f t="shared" si="5"/>
        <v>No</v>
      </c>
      <c r="F159" s="21" t="str">
        <f t="shared" si="6"/>
        <v>No</v>
      </c>
      <c r="G159" s="21" t="str">
        <f t="shared" si="7"/>
        <v>No</v>
      </c>
      <c r="H159" s="21" t="str">
        <f t="shared" si="8"/>
        <v>No</v>
      </c>
      <c r="I159" s="21" t="str">
        <f t="shared" si="9"/>
        <v>No</v>
      </c>
      <c r="J159" s="21" t="str">
        <f t="shared" si="10"/>
        <v>No</v>
      </c>
      <c r="K159" s="25"/>
      <c r="L159" s="7" t="s">
        <v>418</v>
      </c>
      <c r="M159" s="7" t="s">
        <v>419</v>
      </c>
      <c r="N159" s="7" t="s">
        <v>25</v>
      </c>
      <c r="O159" s="7" t="s">
        <v>2640</v>
      </c>
      <c r="P159" s="44" t="s">
        <v>2641</v>
      </c>
      <c r="Q159" s="42"/>
      <c r="R159" s="42"/>
      <c r="S159" s="42"/>
      <c r="T159" s="42"/>
      <c r="U159" s="42"/>
      <c r="V159" s="42"/>
      <c r="W159" s="42"/>
      <c r="X159" s="42"/>
      <c r="Y159" s="27"/>
      <c r="Z159" s="27"/>
      <c r="AA159" s="27"/>
      <c r="AB159" s="27"/>
    </row>
    <row r="160">
      <c r="A160" s="21" t="str">
        <f t="shared" ref="A160:B160" si="167">if(and(isnumber(search("Yes",C160)),isnumber(search("Yes",E160)),isnumber(search("Yes",G160)),isnumber(search("Yes",I160))),"Yes","No")</f>
        <v>No</v>
      </c>
      <c r="B160" s="21" t="str">
        <f t="shared" si="167"/>
        <v>No</v>
      </c>
      <c r="C160" s="22" t="str">
        <f t="shared" si="3"/>
        <v>No</v>
      </c>
      <c r="D160" s="21" t="str">
        <f t="shared" si="4"/>
        <v>No</v>
      </c>
      <c r="E160" s="21" t="str">
        <f t="shared" si="5"/>
        <v>No</v>
      </c>
      <c r="F160" s="21" t="str">
        <f t="shared" si="6"/>
        <v>No</v>
      </c>
      <c r="G160" s="21" t="str">
        <f t="shared" si="7"/>
        <v>No</v>
      </c>
      <c r="H160" s="21" t="str">
        <f t="shared" si="8"/>
        <v>No</v>
      </c>
      <c r="I160" s="21" t="str">
        <f t="shared" si="9"/>
        <v>No</v>
      </c>
      <c r="J160" s="21" t="str">
        <f t="shared" si="10"/>
        <v>No</v>
      </c>
      <c r="K160" s="25"/>
      <c r="L160" s="7" t="s">
        <v>420</v>
      </c>
      <c r="M160" s="7" t="s">
        <v>421</v>
      </c>
      <c r="N160" s="7" t="s">
        <v>25</v>
      </c>
      <c r="O160" s="7" t="s">
        <v>2642</v>
      </c>
      <c r="P160" s="44" t="s">
        <v>2643</v>
      </c>
      <c r="Q160" s="27"/>
      <c r="R160" s="27"/>
      <c r="S160" s="27"/>
      <c r="T160" s="27"/>
      <c r="U160" s="27"/>
      <c r="V160" s="42"/>
      <c r="W160" s="42"/>
      <c r="X160" s="42"/>
      <c r="Y160" s="27"/>
      <c r="Z160" s="27"/>
      <c r="AA160" s="27"/>
      <c r="AB160" s="27"/>
    </row>
    <row r="161">
      <c r="A161" s="21" t="str">
        <f t="shared" ref="A161:B161" si="168">if(and(isnumber(search("Yes",C161)),isnumber(search("Yes",E161)),isnumber(search("Yes",G161)),isnumber(search("Yes",I161))),"Yes","No")</f>
        <v>No</v>
      </c>
      <c r="B161" s="21" t="str">
        <f t="shared" si="168"/>
        <v>No</v>
      </c>
      <c r="C161" s="22" t="str">
        <f t="shared" si="3"/>
        <v>No</v>
      </c>
      <c r="D161" s="21" t="str">
        <f t="shared" si="4"/>
        <v>No</v>
      </c>
      <c r="E161" s="21" t="str">
        <f t="shared" si="5"/>
        <v>No</v>
      </c>
      <c r="F161" s="21" t="str">
        <f t="shared" si="6"/>
        <v>No</v>
      </c>
      <c r="G161" s="21" t="str">
        <f t="shared" si="7"/>
        <v>No</v>
      </c>
      <c r="H161" s="21" t="str">
        <f t="shared" si="8"/>
        <v>No</v>
      </c>
      <c r="I161" s="21" t="str">
        <f t="shared" si="9"/>
        <v>No</v>
      </c>
      <c r="J161" s="21" t="str">
        <f t="shared" si="10"/>
        <v>No</v>
      </c>
      <c r="K161" s="25"/>
      <c r="L161" s="7" t="s">
        <v>422</v>
      </c>
      <c r="M161" s="7" t="s">
        <v>423</v>
      </c>
      <c r="N161" s="7" t="s">
        <v>25</v>
      </c>
      <c r="O161" s="7" t="s">
        <v>2644</v>
      </c>
      <c r="P161" s="44" t="s">
        <v>2645</v>
      </c>
      <c r="Q161" s="42"/>
      <c r="R161" s="42"/>
      <c r="S161" s="27"/>
      <c r="T161" s="27"/>
      <c r="U161" s="27"/>
      <c r="V161" s="42"/>
      <c r="W161" s="42"/>
      <c r="X161" s="42"/>
      <c r="Y161" s="27"/>
      <c r="Z161" s="27"/>
      <c r="AA161" s="27"/>
      <c r="AB161" s="27"/>
    </row>
    <row r="162">
      <c r="A162" s="21" t="str">
        <f t="shared" ref="A162:B162" si="169">if(and(isnumber(search("Yes",C162)),isnumber(search("Yes",E162)),isnumber(search("Yes",G162)),isnumber(search("Yes",I162))),"Yes","No")</f>
        <v>No</v>
      </c>
      <c r="B162" s="21" t="str">
        <f t="shared" si="169"/>
        <v>No</v>
      </c>
      <c r="C162" s="22" t="str">
        <f t="shared" si="3"/>
        <v>No</v>
      </c>
      <c r="D162" s="21" t="str">
        <f t="shared" si="4"/>
        <v>No</v>
      </c>
      <c r="E162" s="21" t="str">
        <f t="shared" si="5"/>
        <v>No</v>
      </c>
      <c r="F162" s="21" t="str">
        <f t="shared" si="6"/>
        <v>No</v>
      </c>
      <c r="G162" s="21" t="str">
        <f t="shared" si="7"/>
        <v>No</v>
      </c>
      <c r="H162" s="21" t="str">
        <f t="shared" si="8"/>
        <v>No</v>
      </c>
      <c r="I162" s="21" t="str">
        <f t="shared" si="9"/>
        <v>No</v>
      </c>
      <c r="J162" s="21" t="str">
        <f t="shared" si="10"/>
        <v>No</v>
      </c>
      <c r="K162" s="25"/>
      <c r="L162" s="7" t="s">
        <v>424</v>
      </c>
      <c r="M162" s="7" t="s">
        <v>425</v>
      </c>
      <c r="N162" s="7" t="s">
        <v>25</v>
      </c>
      <c r="O162" s="7" t="s">
        <v>2646</v>
      </c>
      <c r="P162" s="44" t="s">
        <v>2647</v>
      </c>
      <c r="Q162" s="42"/>
      <c r="R162" s="42"/>
      <c r="S162" s="42"/>
      <c r="T162" s="42"/>
      <c r="U162" s="42"/>
      <c r="V162" s="42"/>
      <c r="W162" s="42"/>
      <c r="X162" s="42"/>
      <c r="Y162" s="27"/>
      <c r="Z162" s="27"/>
      <c r="AA162" s="27"/>
      <c r="AB162" s="27"/>
    </row>
    <row r="163">
      <c r="A163" s="21" t="str">
        <f t="shared" ref="A163:B163" si="170">if(and(isnumber(search("Yes",C163)),isnumber(search("Yes",E163)),isnumber(search("Yes",G163)),isnumber(search("Yes",I163))),"Yes","No")</f>
        <v>No</v>
      </c>
      <c r="B163" s="21" t="str">
        <f t="shared" si="170"/>
        <v>No</v>
      </c>
      <c r="C163" s="22" t="str">
        <f t="shared" si="3"/>
        <v>No</v>
      </c>
      <c r="D163" s="21" t="str">
        <f t="shared" si="4"/>
        <v>No</v>
      </c>
      <c r="E163" s="21" t="str">
        <f t="shared" si="5"/>
        <v>No</v>
      </c>
      <c r="F163" s="21" t="str">
        <f t="shared" si="6"/>
        <v>No</v>
      </c>
      <c r="G163" s="21" t="str">
        <f t="shared" si="7"/>
        <v>No</v>
      </c>
      <c r="H163" s="21" t="str">
        <f t="shared" si="8"/>
        <v>No</v>
      </c>
      <c r="I163" s="21" t="str">
        <f t="shared" si="9"/>
        <v>No</v>
      </c>
      <c r="J163" s="21" t="str">
        <f t="shared" si="10"/>
        <v>No</v>
      </c>
      <c r="K163" s="25"/>
      <c r="L163" s="7" t="s">
        <v>426</v>
      </c>
      <c r="M163" s="7" t="s">
        <v>427</v>
      </c>
      <c r="N163" s="7" t="s">
        <v>25</v>
      </c>
      <c r="O163" s="7" t="s">
        <v>2648</v>
      </c>
      <c r="P163" s="44" t="s">
        <v>2649</v>
      </c>
      <c r="Q163" s="27"/>
      <c r="R163" s="27"/>
      <c r="S163" s="27"/>
      <c r="T163" s="27"/>
      <c r="U163" s="27"/>
      <c r="V163" s="42"/>
      <c r="W163" s="42"/>
      <c r="X163" s="42"/>
      <c r="Y163" s="27"/>
      <c r="Z163" s="27"/>
      <c r="AA163" s="27"/>
      <c r="AB163" s="27"/>
    </row>
    <row r="164">
      <c r="A164" s="21" t="str">
        <f t="shared" ref="A164:B164" si="171">if(and(isnumber(search("Yes",C164)),isnumber(search("Yes",E164)),isnumber(search("Yes",G164)),isnumber(search("Yes",I164))),"Yes","No")</f>
        <v>No</v>
      </c>
      <c r="B164" s="21" t="str">
        <f t="shared" si="171"/>
        <v>No</v>
      </c>
      <c r="C164" s="22" t="str">
        <f t="shared" si="3"/>
        <v>No</v>
      </c>
      <c r="D164" s="21" t="str">
        <f t="shared" si="4"/>
        <v>No</v>
      </c>
      <c r="E164" s="21" t="str">
        <f t="shared" si="5"/>
        <v>No</v>
      </c>
      <c r="F164" s="21" t="str">
        <f t="shared" si="6"/>
        <v>No</v>
      </c>
      <c r="G164" s="21" t="str">
        <f t="shared" si="7"/>
        <v>No</v>
      </c>
      <c r="H164" s="21" t="str">
        <f t="shared" si="8"/>
        <v>No</v>
      </c>
      <c r="I164" s="21" t="str">
        <f t="shared" si="9"/>
        <v>No</v>
      </c>
      <c r="J164" s="21" t="str">
        <f t="shared" si="10"/>
        <v>No</v>
      </c>
      <c r="K164" s="25"/>
      <c r="L164" s="7" t="s">
        <v>428</v>
      </c>
      <c r="M164" s="7" t="s">
        <v>429</v>
      </c>
      <c r="N164" s="7" t="s">
        <v>25</v>
      </c>
      <c r="O164" s="7" t="s">
        <v>2650</v>
      </c>
      <c r="P164" s="44" t="s">
        <v>2651</v>
      </c>
      <c r="Q164" s="42"/>
      <c r="R164" s="42"/>
      <c r="S164" s="42"/>
      <c r="T164" s="42"/>
      <c r="U164" s="42"/>
      <c r="V164" s="42"/>
      <c r="W164" s="42"/>
      <c r="X164" s="42"/>
      <c r="Y164" s="27"/>
      <c r="Z164" s="27"/>
      <c r="AA164" s="27"/>
      <c r="AB164" s="27"/>
    </row>
    <row r="165">
      <c r="A165" s="21" t="str">
        <f t="shared" ref="A165:B165" si="172">if(and(isnumber(search("Yes",C165)),isnumber(search("Yes",E165)),isnumber(search("Yes",G165)),isnumber(search("Yes",I165))),"Yes","No")</f>
        <v>No</v>
      </c>
      <c r="B165" s="21" t="str">
        <f t="shared" si="172"/>
        <v>No</v>
      </c>
      <c r="C165" s="22" t="str">
        <f t="shared" si="3"/>
        <v>No</v>
      </c>
      <c r="D165" s="21" t="str">
        <f t="shared" si="4"/>
        <v>No</v>
      </c>
      <c r="E165" s="21" t="str">
        <f t="shared" si="5"/>
        <v>No</v>
      </c>
      <c r="F165" s="21" t="str">
        <f t="shared" si="6"/>
        <v>No</v>
      </c>
      <c r="G165" s="21" t="str">
        <f t="shared" si="7"/>
        <v>No</v>
      </c>
      <c r="H165" s="21" t="str">
        <f t="shared" si="8"/>
        <v>No</v>
      </c>
      <c r="I165" s="21" t="str">
        <f t="shared" si="9"/>
        <v>No</v>
      </c>
      <c r="J165" s="21" t="str">
        <f t="shared" si="10"/>
        <v>No</v>
      </c>
      <c r="K165" s="25"/>
      <c r="L165" s="7" t="s">
        <v>430</v>
      </c>
      <c r="M165" s="7" t="s">
        <v>431</v>
      </c>
      <c r="N165" s="7" t="s">
        <v>25</v>
      </c>
      <c r="O165" s="7" t="s">
        <v>2652</v>
      </c>
      <c r="P165" s="44" t="s">
        <v>2653</v>
      </c>
      <c r="Q165" s="27"/>
      <c r="R165" s="27"/>
      <c r="S165" s="27"/>
      <c r="T165" s="27"/>
      <c r="U165" s="27"/>
      <c r="V165" s="42"/>
      <c r="W165" s="42"/>
      <c r="X165" s="42"/>
      <c r="Y165" s="27"/>
      <c r="Z165" s="27"/>
      <c r="AA165" s="27"/>
      <c r="AB165" s="27"/>
    </row>
    <row r="166">
      <c r="A166" s="21" t="str">
        <f t="shared" ref="A166:B166" si="173">if(and(isnumber(search("Yes",C166)),isnumber(search("Yes",E166)),isnumber(search("Yes",G166)),isnumber(search("Yes",I166))),"Yes","No")</f>
        <v>No</v>
      </c>
      <c r="B166" s="21" t="str">
        <f t="shared" si="173"/>
        <v>No</v>
      </c>
      <c r="C166" s="22" t="str">
        <f t="shared" si="3"/>
        <v>No</v>
      </c>
      <c r="D166" s="21" t="str">
        <f t="shared" si="4"/>
        <v>No</v>
      </c>
      <c r="E166" s="21" t="str">
        <f t="shared" si="5"/>
        <v>No</v>
      </c>
      <c r="F166" s="21" t="str">
        <f t="shared" si="6"/>
        <v>No</v>
      </c>
      <c r="G166" s="21" t="str">
        <f t="shared" si="7"/>
        <v>No</v>
      </c>
      <c r="H166" s="21" t="str">
        <f t="shared" si="8"/>
        <v>No</v>
      </c>
      <c r="I166" s="21" t="str">
        <f t="shared" si="9"/>
        <v>No</v>
      </c>
      <c r="J166" s="21" t="str">
        <f t="shared" si="10"/>
        <v>No</v>
      </c>
      <c r="K166" s="25"/>
      <c r="L166" s="7" t="s">
        <v>432</v>
      </c>
      <c r="M166" s="7" t="s">
        <v>433</v>
      </c>
      <c r="N166" s="7" t="s">
        <v>25</v>
      </c>
      <c r="O166" s="7" t="s">
        <v>2654</v>
      </c>
      <c r="P166" s="44" t="s">
        <v>2655</v>
      </c>
      <c r="Q166" s="27"/>
      <c r="R166" s="27"/>
      <c r="S166" s="27"/>
      <c r="T166" s="27"/>
      <c r="U166" s="27"/>
      <c r="V166" s="42"/>
      <c r="W166" s="42"/>
      <c r="X166" s="42"/>
      <c r="Y166" s="27"/>
      <c r="Z166" s="27"/>
      <c r="AA166" s="27"/>
      <c r="AB166" s="27"/>
    </row>
    <row r="167">
      <c r="A167" s="21" t="str">
        <f t="shared" ref="A167:B167" si="174">if(and(isnumber(search("Yes",C167)),isnumber(search("Yes",E167)),isnumber(search("Yes",G167)),isnumber(search("Yes",I167))),"Yes","No")</f>
        <v>No</v>
      </c>
      <c r="B167" s="21" t="str">
        <f t="shared" si="174"/>
        <v>No</v>
      </c>
      <c r="C167" s="22" t="str">
        <f t="shared" si="3"/>
        <v>No</v>
      </c>
      <c r="D167" s="21" t="str">
        <f t="shared" si="4"/>
        <v>No</v>
      </c>
      <c r="E167" s="21" t="str">
        <f t="shared" si="5"/>
        <v>No</v>
      </c>
      <c r="F167" s="21" t="str">
        <f t="shared" si="6"/>
        <v>No</v>
      </c>
      <c r="G167" s="21" t="str">
        <f t="shared" si="7"/>
        <v>No</v>
      </c>
      <c r="H167" s="21" t="str">
        <f t="shared" si="8"/>
        <v>No</v>
      </c>
      <c r="I167" s="21" t="str">
        <f t="shared" si="9"/>
        <v>No</v>
      </c>
      <c r="J167" s="21" t="str">
        <f t="shared" si="10"/>
        <v>No</v>
      </c>
      <c r="K167" s="25"/>
      <c r="L167" s="7" t="s">
        <v>434</v>
      </c>
      <c r="M167" s="7" t="s">
        <v>435</v>
      </c>
      <c r="N167" s="7" t="s">
        <v>25</v>
      </c>
      <c r="O167" s="7" t="s">
        <v>2656</v>
      </c>
      <c r="P167" s="44" t="s">
        <v>2657</v>
      </c>
      <c r="Q167" s="42"/>
      <c r="R167" s="42"/>
      <c r="S167" s="42"/>
      <c r="T167" s="42"/>
      <c r="U167" s="42"/>
      <c r="V167" s="42"/>
      <c r="W167" s="42"/>
      <c r="X167" s="42"/>
      <c r="Y167" s="27"/>
      <c r="Z167" s="27"/>
      <c r="AA167" s="27"/>
      <c r="AB167" s="27"/>
    </row>
    <row r="168">
      <c r="A168" s="21" t="str">
        <f t="shared" ref="A168:B168" si="175">if(and(isnumber(search("Yes",C168)),isnumber(search("Yes",E168)),isnumber(search("Yes",G168)),isnumber(search("Yes",I168))),"Yes","No")</f>
        <v>No</v>
      </c>
      <c r="B168" s="21" t="str">
        <f t="shared" si="175"/>
        <v>No</v>
      </c>
      <c r="C168" s="22" t="str">
        <f t="shared" si="3"/>
        <v>No</v>
      </c>
      <c r="D168" s="21" t="str">
        <f t="shared" si="4"/>
        <v>No</v>
      </c>
      <c r="E168" s="21" t="str">
        <f t="shared" si="5"/>
        <v>No</v>
      </c>
      <c r="F168" s="21" t="str">
        <f t="shared" si="6"/>
        <v>No</v>
      </c>
      <c r="G168" s="21" t="str">
        <f t="shared" si="7"/>
        <v>No</v>
      </c>
      <c r="H168" s="21" t="str">
        <f t="shared" si="8"/>
        <v>No</v>
      </c>
      <c r="I168" s="21" t="str">
        <f t="shared" si="9"/>
        <v>No</v>
      </c>
      <c r="J168" s="21" t="str">
        <f t="shared" si="10"/>
        <v>No</v>
      </c>
      <c r="K168" s="25"/>
      <c r="L168" s="7" t="s">
        <v>436</v>
      </c>
      <c r="M168" s="7" t="s">
        <v>437</v>
      </c>
      <c r="N168" s="7" t="s">
        <v>25</v>
      </c>
      <c r="O168" s="7" t="s">
        <v>2658</v>
      </c>
      <c r="P168" s="44" t="s">
        <v>2659</v>
      </c>
      <c r="Q168" s="27"/>
      <c r="R168" s="27"/>
      <c r="S168" s="27"/>
      <c r="T168" s="27"/>
      <c r="U168" s="27"/>
      <c r="V168" s="42"/>
      <c r="W168" s="42"/>
      <c r="X168" s="42"/>
      <c r="Y168" s="27"/>
      <c r="Z168" s="27"/>
      <c r="AA168" s="27"/>
      <c r="AB168" s="27"/>
    </row>
    <row r="169">
      <c r="A169" s="21" t="str">
        <f t="shared" ref="A169:B169" si="176">if(and(isnumber(search("Yes",C169)),isnumber(search("Yes",E169)),isnumber(search("Yes",G169)),isnumber(search("Yes",I169))),"Yes","No")</f>
        <v>No</v>
      </c>
      <c r="B169" s="21" t="str">
        <f t="shared" si="176"/>
        <v>No</v>
      </c>
      <c r="C169" s="22" t="str">
        <f t="shared" si="3"/>
        <v>No</v>
      </c>
      <c r="D169" s="21" t="str">
        <f t="shared" si="4"/>
        <v>No</v>
      </c>
      <c r="E169" s="21" t="str">
        <f t="shared" si="5"/>
        <v>No</v>
      </c>
      <c r="F169" s="21" t="str">
        <f t="shared" si="6"/>
        <v>No</v>
      </c>
      <c r="G169" s="21" t="str">
        <f t="shared" si="7"/>
        <v>No</v>
      </c>
      <c r="H169" s="21" t="str">
        <f t="shared" si="8"/>
        <v>No</v>
      </c>
      <c r="I169" s="21" t="str">
        <f t="shared" si="9"/>
        <v>No</v>
      </c>
      <c r="J169" s="21" t="str">
        <f t="shared" si="10"/>
        <v>No</v>
      </c>
      <c r="K169" s="25"/>
      <c r="L169" s="7" t="s">
        <v>438</v>
      </c>
      <c r="M169" s="7" t="s">
        <v>439</v>
      </c>
      <c r="N169" s="7" t="s">
        <v>25</v>
      </c>
      <c r="O169" s="7" t="s">
        <v>2660</v>
      </c>
      <c r="P169" s="44" t="s">
        <v>2661</v>
      </c>
      <c r="Q169" s="27"/>
      <c r="R169" s="27"/>
      <c r="S169" s="27"/>
      <c r="T169" s="27"/>
      <c r="U169" s="27"/>
      <c r="V169" s="42"/>
      <c r="W169" s="42"/>
      <c r="X169" s="42"/>
      <c r="Y169" s="27"/>
      <c r="Z169" s="27"/>
      <c r="AA169" s="27"/>
      <c r="AB169" s="27"/>
    </row>
    <row r="170">
      <c r="A170" s="21" t="str">
        <f t="shared" ref="A170:B170" si="177">if(and(isnumber(search("Yes",C170)),isnumber(search("Yes",E170)),isnumber(search("Yes",G170)),isnumber(search("Yes",I170))),"Yes","No")</f>
        <v>No</v>
      </c>
      <c r="B170" s="21" t="str">
        <f t="shared" si="177"/>
        <v>No</v>
      </c>
      <c r="C170" s="22" t="str">
        <f t="shared" si="3"/>
        <v>No</v>
      </c>
      <c r="D170" s="21" t="str">
        <f t="shared" si="4"/>
        <v>No</v>
      </c>
      <c r="E170" s="21" t="str">
        <f t="shared" si="5"/>
        <v>No</v>
      </c>
      <c r="F170" s="21" t="str">
        <f t="shared" si="6"/>
        <v>No</v>
      </c>
      <c r="G170" s="21" t="str">
        <f t="shared" si="7"/>
        <v>No</v>
      </c>
      <c r="H170" s="21" t="str">
        <f t="shared" si="8"/>
        <v>No</v>
      </c>
      <c r="I170" s="21" t="str">
        <f t="shared" si="9"/>
        <v>No</v>
      </c>
      <c r="J170" s="21" t="str">
        <f t="shared" si="10"/>
        <v>No</v>
      </c>
      <c r="K170" s="25"/>
      <c r="L170" s="7" t="s">
        <v>440</v>
      </c>
      <c r="M170" s="7" t="s">
        <v>441</v>
      </c>
      <c r="N170" s="7" t="s">
        <v>25</v>
      </c>
      <c r="O170" s="7" t="s">
        <v>2662</v>
      </c>
      <c r="P170" s="44" t="s">
        <v>2663</v>
      </c>
      <c r="Q170" s="27"/>
      <c r="R170" s="27"/>
      <c r="S170" s="27"/>
      <c r="T170" s="27"/>
      <c r="U170" s="27"/>
      <c r="V170" s="42"/>
      <c r="W170" s="42"/>
      <c r="X170" s="42"/>
      <c r="Y170" s="27"/>
      <c r="Z170" s="27"/>
      <c r="AA170" s="27"/>
      <c r="AB170" s="27"/>
    </row>
    <row r="171">
      <c r="A171" s="21" t="str">
        <f t="shared" ref="A171:B171" si="178">if(and(isnumber(search("Yes",C171)),isnumber(search("Yes",E171)),isnumber(search("Yes",G171)),isnumber(search("Yes",I171))),"Yes","No")</f>
        <v>No</v>
      </c>
      <c r="B171" s="21" t="str">
        <f t="shared" si="178"/>
        <v>No</v>
      </c>
      <c r="C171" s="22" t="str">
        <f t="shared" si="3"/>
        <v>No</v>
      </c>
      <c r="D171" s="21" t="str">
        <f t="shared" si="4"/>
        <v>No</v>
      </c>
      <c r="E171" s="21" t="str">
        <f t="shared" si="5"/>
        <v>No</v>
      </c>
      <c r="F171" s="21" t="str">
        <f t="shared" si="6"/>
        <v>No</v>
      </c>
      <c r="G171" s="21" t="str">
        <f t="shared" si="7"/>
        <v>No</v>
      </c>
      <c r="H171" s="21" t="str">
        <f t="shared" si="8"/>
        <v>No</v>
      </c>
      <c r="I171" s="21" t="str">
        <f t="shared" si="9"/>
        <v>No</v>
      </c>
      <c r="J171" s="21" t="str">
        <f t="shared" si="10"/>
        <v>No</v>
      </c>
      <c r="K171" s="25"/>
      <c r="L171" s="7" t="s">
        <v>442</v>
      </c>
      <c r="M171" s="7" t="s">
        <v>443</v>
      </c>
      <c r="N171" s="7" t="s">
        <v>25</v>
      </c>
      <c r="O171" s="7" t="s">
        <v>2664</v>
      </c>
      <c r="P171" s="44" t="s">
        <v>2665</v>
      </c>
      <c r="Q171" s="27"/>
      <c r="R171" s="27"/>
      <c r="S171" s="27"/>
      <c r="T171" s="27"/>
      <c r="U171" s="27"/>
      <c r="V171" s="42"/>
      <c r="W171" s="42"/>
      <c r="X171" s="42"/>
      <c r="Y171" s="27"/>
      <c r="Z171" s="27"/>
      <c r="AA171" s="27"/>
      <c r="AB171" s="27"/>
    </row>
    <row r="172">
      <c r="A172" s="21" t="str">
        <f t="shared" ref="A172:B172" si="179">if(and(isnumber(search("Yes",C172)),isnumber(search("Yes",E172)),isnumber(search("Yes",G172)),isnumber(search("Yes",I172))),"Yes","No")</f>
        <v>No</v>
      </c>
      <c r="B172" s="21" t="str">
        <f t="shared" si="179"/>
        <v>No</v>
      </c>
      <c r="C172" s="22" t="str">
        <f t="shared" si="3"/>
        <v>No</v>
      </c>
      <c r="D172" s="21" t="str">
        <f t="shared" si="4"/>
        <v>No</v>
      </c>
      <c r="E172" s="21" t="str">
        <f t="shared" si="5"/>
        <v>No</v>
      </c>
      <c r="F172" s="21" t="str">
        <f t="shared" si="6"/>
        <v>No</v>
      </c>
      <c r="G172" s="21" t="str">
        <f t="shared" si="7"/>
        <v>No</v>
      </c>
      <c r="H172" s="21" t="str">
        <f t="shared" si="8"/>
        <v>No</v>
      </c>
      <c r="I172" s="21" t="str">
        <f t="shared" si="9"/>
        <v>No</v>
      </c>
      <c r="J172" s="21" t="str">
        <f t="shared" si="10"/>
        <v>No</v>
      </c>
      <c r="K172" s="25"/>
      <c r="L172" s="7" t="s">
        <v>444</v>
      </c>
      <c r="M172" s="7" t="s">
        <v>445</v>
      </c>
      <c r="N172" s="7" t="s">
        <v>25</v>
      </c>
      <c r="O172" s="7" t="s">
        <v>2666</v>
      </c>
      <c r="P172" s="44" t="s">
        <v>2667</v>
      </c>
      <c r="Q172" s="27"/>
      <c r="R172" s="27"/>
      <c r="S172" s="27"/>
      <c r="T172" s="27"/>
      <c r="U172" s="27"/>
      <c r="V172" s="42"/>
      <c r="W172" s="42"/>
      <c r="X172" s="42"/>
      <c r="Y172" s="27"/>
      <c r="Z172" s="27"/>
      <c r="AA172" s="27"/>
      <c r="AB172" s="27"/>
    </row>
    <row r="173">
      <c r="A173" s="21" t="str">
        <f t="shared" ref="A173:B173" si="180">if(and(isnumber(search("Yes",C173)),isnumber(search("Yes",E173)),isnumber(search("Yes",G173)),isnumber(search("Yes",I173))),"Yes","No")</f>
        <v>No</v>
      </c>
      <c r="B173" s="21" t="str">
        <f t="shared" si="180"/>
        <v>No</v>
      </c>
      <c r="C173" s="22" t="str">
        <f t="shared" si="3"/>
        <v>No</v>
      </c>
      <c r="D173" s="21" t="str">
        <f t="shared" si="4"/>
        <v>No</v>
      </c>
      <c r="E173" s="21" t="str">
        <f t="shared" si="5"/>
        <v>No</v>
      </c>
      <c r="F173" s="21" t="str">
        <f t="shared" si="6"/>
        <v>No</v>
      </c>
      <c r="G173" s="21" t="str">
        <f t="shared" si="7"/>
        <v>No</v>
      </c>
      <c r="H173" s="21" t="str">
        <f t="shared" si="8"/>
        <v>No</v>
      </c>
      <c r="I173" s="21" t="str">
        <f t="shared" si="9"/>
        <v>No</v>
      </c>
      <c r="J173" s="21" t="str">
        <f t="shared" si="10"/>
        <v>No</v>
      </c>
      <c r="K173" s="25"/>
      <c r="L173" s="7" t="s">
        <v>446</v>
      </c>
      <c r="M173" s="7" t="s">
        <v>447</v>
      </c>
      <c r="N173" s="7" t="s">
        <v>25</v>
      </c>
      <c r="O173" s="7" t="s">
        <v>2668</v>
      </c>
      <c r="P173" s="44" t="s">
        <v>2669</v>
      </c>
      <c r="Q173" s="27"/>
      <c r="R173" s="27"/>
      <c r="S173" s="27"/>
      <c r="T173" s="27"/>
      <c r="U173" s="27"/>
      <c r="V173" s="42"/>
      <c r="W173" s="42"/>
      <c r="X173" s="42"/>
      <c r="Y173" s="27"/>
      <c r="Z173" s="27"/>
      <c r="AA173" s="27"/>
      <c r="AB173" s="27"/>
    </row>
    <row r="174">
      <c r="A174" s="21" t="str">
        <f t="shared" ref="A174:B174" si="181">if(and(isnumber(search("Yes",C174)),isnumber(search("Yes",E174)),isnumber(search("Yes",G174)),isnumber(search("Yes",I174))),"Yes","No")</f>
        <v>No</v>
      </c>
      <c r="B174" s="21" t="str">
        <f t="shared" si="181"/>
        <v>No</v>
      </c>
      <c r="C174" s="22" t="str">
        <f t="shared" si="3"/>
        <v>No</v>
      </c>
      <c r="D174" s="21" t="str">
        <f t="shared" si="4"/>
        <v>No</v>
      </c>
      <c r="E174" s="21" t="str">
        <f t="shared" si="5"/>
        <v>No</v>
      </c>
      <c r="F174" s="21" t="str">
        <f t="shared" si="6"/>
        <v>No</v>
      </c>
      <c r="G174" s="21" t="str">
        <f t="shared" si="7"/>
        <v>No</v>
      </c>
      <c r="H174" s="21" t="str">
        <f t="shared" si="8"/>
        <v>No</v>
      </c>
      <c r="I174" s="21" t="str">
        <f t="shared" si="9"/>
        <v>No</v>
      </c>
      <c r="J174" s="21" t="str">
        <f t="shared" si="10"/>
        <v>No</v>
      </c>
      <c r="K174" s="25"/>
      <c r="L174" s="7" t="s">
        <v>448</v>
      </c>
      <c r="M174" s="7" t="s">
        <v>449</v>
      </c>
      <c r="N174" s="7" t="s">
        <v>25</v>
      </c>
      <c r="O174" s="7" t="s">
        <v>2670</v>
      </c>
      <c r="P174" s="44" t="s">
        <v>2671</v>
      </c>
      <c r="Q174" s="27"/>
      <c r="R174" s="27"/>
      <c r="S174" s="27"/>
      <c r="T174" s="27"/>
      <c r="U174" s="27"/>
      <c r="V174" s="42"/>
      <c r="W174" s="42"/>
      <c r="X174" s="42"/>
      <c r="Y174" s="27"/>
      <c r="Z174" s="27"/>
      <c r="AA174" s="27"/>
      <c r="AB174" s="27"/>
    </row>
    <row r="175">
      <c r="A175" s="21" t="str">
        <f t="shared" ref="A175:B175" si="182">if(and(isnumber(search("Yes",C175)),isnumber(search("Yes",E175)),isnumber(search("Yes",G175)),isnumber(search("Yes",I175))),"Yes","No")</f>
        <v>No</v>
      </c>
      <c r="B175" s="21" t="str">
        <f t="shared" si="182"/>
        <v>No</v>
      </c>
      <c r="C175" s="22" t="str">
        <f t="shared" si="3"/>
        <v>No</v>
      </c>
      <c r="D175" s="21" t="str">
        <f t="shared" si="4"/>
        <v>No</v>
      </c>
      <c r="E175" s="21" t="str">
        <f t="shared" si="5"/>
        <v>No</v>
      </c>
      <c r="F175" s="21" t="str">
        <f t="shared" si="6"/>
        <v>No</v>
      </c>
      <c r="G175" s="21" t="str">
        <f t="shared" si="7"/>
        <v>No</v>
      </c>
      <c r="H175" s="21" t="str">
        <f t="shared" si="8"/>
        <v>No</v>
      </c>
      <c r="I175" s="21" t="str">
        <f t="shared" si="9"/>
        <v>No</v>
      </c>
      <c r="J175" s="21" t="str">
        <f t="shared" si="10"/>
        <v>No</v>
      </c>
      <c r="K175" s="25"/>
      <c r="L175" s="7" t="s">
        <v>450</v>
      </c>
      <c r="M175" s="7" t="s">
        <v>451</v>
      </c>
      <c r="N175" s="7" t="s">
        <v>25</v>
      </c>
      <c r="O175" s="7" t="s">
        <v>2441</v>
      </c>
      <c r="P175" s="44" t="s">
        <v>2672</v>
      </c>
      <c r="Q175" s="42"/>
      <c r="R175" s="42"/>
      <c r="S175" s="42"/>
      <c r="T175" s="42"/>
      <c r="U175" s="42"/>
      <c r="V175" s="42"/>
      <c r="W175" s="42"/>
      <c r="X175" s="42"/>
      <c r="Y175" s="27"/>
      <c r="Z175" s="27"/>
      <c r="AA175" s="27"/>
      <c r="AB175" s="27"/>
    </row>
    <row r="176">
      <c r="A176" s="21" t="str">
        <f t="shared" ref="A176:B176" si="183">if(and(isnumber(search("Yes",C176)),isnumber(search("Yes",E176)),isnumber(search("Yes",G176)),isnumber(search("Yes",I176))),"Yes","No")</f>
        <v>No</v>
      </c>
      <c r="B176" s="21" t="str">
        <f t="shared" si="183"/>
        <v>No</v>
      </c>
      <c r="C176" s="22" t="str">
        <f t="shared" si="3"/>
        <v>No</v>
      </c>
      <c r="D176" s="21" t="str">
        <f t="shared" si="4"/>
        <v>No</v>
      </c>
      <c r="E176" s="21" t="str">
        <f t="shared" si="5"/>
        <v>No</v>
      </c>
      <c r="F176" s="21" t="str">
        <f t="shared" si="6"/>
        <v>No</v>
      </c>
      <c r="G176" s="21" t="str">
        <f t="shared" si="7"/>
        <v>No</v>
      </c>
      <c r="H176" s="21" t="str">
        <f t="shared" si="8"/>
        <v>No</v>
      </c>
      <c r="I176" s="21" t="str">
        <f t="shared" si="9"/>
        <v>No</v>
      </c>
      <c r="J176" s="21" t="str">
        <f t="shared" si="10"/>
        <v>No</v>
      </c>
      <c r="K176" s="25"/>
      <c r="L176" s="7" t="s">
        <v>452</v>
      </c>
      <c r="M176" s="7" t="s">
        <v>453</v>
      </c>
      <c r="N176" s="7" t="s">
        <v>25</v>
      </c>
      <c r="O176" s="7" t="s">
        <v>2673</v>
      </c>
      <c r="P176" s="44" t="s">
        <v>2674</v>
      </c>
      <c r="Q176" s="27"/>
      <c r="R176" s="27"/>
      <c r="S176" s="27"/>
      <c r="T176" s="27"/>
      <c r="U176" s="27"/>
      <c r="V176" s="42"/>
      <c r="W176" s="42"/>
      <c r="X176" s="42"/>
      <c r="Y176" s="27"/>
      <c r="Z176" s="27"/>
      <c r="AA176" s="27"/>
      <c r="AB176" s="27"/>
    </row>
    <row r="177">
      <c r="A177" s="21" t="str">
        <f t="shared" ref="A177:B177" si="184">if(and(isnumber(search("Yes",C177)),isnumber(search("Yes",E177)),isnumber(search("Yes",G177)),isnumber(search("Yes",I177))),"Yes","No")</f>
        <v>No</v>
      </c>
      <c r="B177" s="21" t="str">
        <f t="shared" si="184"/>
        <v>No</v>
      </c>
      <c r="C177" s="22" t="str">
        <f t="shared" si="3"/>
        <v>No</v>
      </c>
      <c r="D177" s="21" t="str">
        <f t="shared" si="4"/>
        <v>No</v>
      </c>
      <c r="E177" s="21" t="str">
        <f t="shared" si="5"/>
        <v>No</v>
      </c>
      <c r="F177" s="21" t="str">
        <f t="shared" si="6"/>
        <v>No</v>
      </c>
      <c r="G177" s="21" t="str">
        <f t="shared" si="7"/>
        <v>No</v>
      </c>
      <c r="H177" s="21" t="str">
        <f t="shared" si="8"/>
        <v>No</v>
      </c>
      <c r="I177" s="21" t="str">
        <f t="shared" si="9"/>
        <v>No</v>
      </c>
      <c r="J177" s="21" t="str">
        <f t="shared" si="10"/>
        <v>No</v>
      </c>
      <c r="K177" s="25"/>
      <c r="L177" s="7" t="s">
        <v>454</v>
      </c>
      <c r="M177" s="7" t="s">
        <v>455</v>
      </c>
      <c r="N177" s="7" t="s">
        <v>25</v>
      </c>
      <c r="O177" s="7" t="s">
        <v>2675</v>
      </c>
      <c r="P177" s="44" t="s">
        <v>2676</v>
      </c>
      <c r="Q177" s="27"/>
      <c r="R177" s="27"/>
      <c r="S177" s="27"/>
      <c r="T177" s="27"/>
      <c r="U177" s="27"/>
      <c r="V177" s="42"/>
      <c r="W177" s="42"/>
      <c r="X177" s="42"/>
      <c r="Y177" s="27"/>
      <c r="Z177" s="27"/>
      <c r="AA177" s="27"/>
      <c r="AB177" s="27"/>
    </row>
    <row r="178">
      <c r="A178" s="21" t="str">
        <f t="shared" ref="A178:B178" si="185">if(and(isnumber(search("Yes",C178)),isnumber(search("Yes",E178)),isnumber(search("Yes",G178)),isnumber(search("Yes",I178))),"Yes","No")</f>
        <v>No</v>
      </c>
      <c r="B178" s="21" t="str">
        <f t="shared" si="185"/>
        <v>No</v>
      </c>
      <c r="C178" s="22" t="str">
        <f t="shared" si="3"/>
        <v>No</v>
      </c>
      <c r="D178" s="21" t="str">
        <f t="shared" si="4"/>
        <v>No</v>
      </c>
      <c r="E178" s="21" t="str">
        <f t="shared" si="5"/>
        <v>No</v>
      </c>
      <c r="F178" s="21" t="str">
        <f t="shared" si="6"/>
        <v>No</v>
      </c>
      <c r="G178" s="21" t="str">
        <f t="shared" si="7"/>
        <v>No</v>
      </c>
      <c r="H178" s="21" t="str">
        <f t="shared" si="8"/>
        <v>No</v>
      </c>
      <c r="I178" s="21" t="str">
        <f t="shared" si="9"/>
        <v>No</v>
      </c>
      <c r="J178" s="21" t="str">
        <f t="shared" si="10"/>
        <v>No</v>
      </c>
      <c r="K178" s="25"/>
      <c r="L178" s="7" t="s">
        <v>456</v>
      </c>
      <c r="M178" s="7" t="s">
        <v>457</v>
      </c>
      <c r="N178" s="7" t="s">
        <v>25</v>
      </c>
      <c r="O178" s="7" t="s">
        <v>2677</v>
      </c>
      <c r="P178" s="44" t="s">
        <v>2678</v>
      </c>
      <c r="Q178" s="27"/>
      <c r="R178" s="27"/>
      <c r="S178" s="27"/>
      <c r="T178" s="27"/>
      <c r="U178" s="27"/>
      <c r="V178" s="42"/>
      <c r="W178" s="42"/>
      <c r="X178" s="42"/>
      <c r="Y178" s="27"/>
      <c r="Z178" s="27"/>
      <c r="AA178" s="27"/>
      <c r="AB178" s="27"/>
    </row>
    <row r="179">
      <c r="A179" s="21" t="str">
        <f t="shared" ref="A179:B179" si="186">if(and(isnumber(search("Yes",C179)),isnumber(search("Yes",E179)),isnumber(search("Yes",G179)),isnumber(search("Yes",I179))),"Yes","No")</f>
        <v>No</v>
      </c>
      <c r="B179" s="21" t="str">
        <f t="shared" si="186"/>
        <v>No</v>
      </c>
      <c r="C179" s="22" t="str">
        <f t="shared" si="3"/>
        <v>No</v>
      </c>
      <c r="D179" s="21" t="str">
        <f t="shared" si="4"/>
        <v>No</v>
      </c>
      <c r="E179" s="21" t="str">
        <f t="shared" si="5"/>
        <v>No</v>
      </c>
      <c r="F179" s="21" t="str">
        <f t="shared" si="6"/>
        <v>No</v>
      </c>
      <c r="G179" s="21" t="str">
        <f t="shared" si="7"/>
        <v>No</v>
      </c>
      <c r="H179" s="21" t="str">
        <f t="shared" si="8"/>
        <v>No</v>
      </c>
      <c r="I179" s="21" t="str">
        <f t="shared" si="9"/>
        <v>No</v>
      </c>
      <c r="J179" s="21" t="str">
        <f t="shared" si="10"/>
        <v>No</v>
      </c>
      <c r="K179" s="25"/>
      <c r="L179" s="7" t="s">
        <v>458</v>
      </c>
      <c r="M179" s="7" t="s">
        <v>459</v>
      </c>
      <c r="N179" s="7" t="s">
        <v>25</v>
      </c>
      <c r="O179" s="7" t="s">
        <v>2679</v>
      </c>
      <c r="P179" s="44" t="s">
        <v>2680</v>
      </c>
      <c r="Q179" s="27"/>
      <c r="R179" s="27"/>
      <c r="S179" s="27"/>
      <c r="T179" s="27"/>
      <c r="U179" s="27"/>
      <c r="V179" s="42"/>
      <c r="W179" s="42"/>
      <c r="X179" s="42"/>
      <c r="Y179" s="27"/>
      <c r="Z179" s="27"/>
      <c r="AA179" s="27"/>
      <c r="AB179" s="27"/>
    </row>
    <row r="180">
      <c r="A180" s="21" t="str">
        <f t="shared" ref="A180:B180" si="187">if(and(isnumber(search("Yes",C180)),isnumber(search("Yes",E180)),isnumber(search("Yes",G180)),isnumber(search("Yes",I180))),"Yes","No")</f>
        <v>No</v>
      </c>
      <c r="B180" s="21" t="str">
        <f t="shared" si="187"/>
        <v>No</v>
      </c>
      <c r="C180" s="22" t="str">
        <f t="shared" si="3"/>
        <v>No</v>
      </c>
      <c r="D180" s="21" t="str">
        <f t="shared" si="4"/>
        <v>No</v>
      </c>
      <c r="E180" s="21" t="str">
        <f t="shared" si="5"/>
        <v>No</v>
      </c>
      <c r="F180" s="21" t="str">
        <f t="shared" si="6"/>
        <v>No</v>
      </c>
      <c r="G180" s="21" t="str">
        <f t="shared" si="7"/>
        <v>No</v>
      </c>
      <c r="H180" s="21" t="str">
        <f t="shared" si="8"/>
        <v>No</v>
      </c>
      <c r="I180" s="21" t="str">
        <f t="shared" si="9"/>
        <v>No</v>
      </c>
      <c r="J180" s="21" t="str">
        <f t="shared" si="10"/>
        <v>No</v>
      </c>
      <c r="K180" s="25"/>
      <c r="L180" s="7" t="s">
        <v>460</v>
      </c>
      <c r="M180" s="7" t="s">
        <v>461</v>
      </c>
      <c r="N180" s="7" t="s">
        <v>25</v>
      </c>
      <c r="O180" s="7" t="s">
        <v>2681</v>
      </c>
      <c r="P180" s="44" t="s">
        <v>2682</v>
      </c>
      <c r="Q180" s="27"/>
      <c r="R180" s="27"/>
      <c r="S180" s="27"/>
      <c r="T180" s="27"/>
      <c r="U180" s="27"/>
      <c r="V180" s="42"/>
      <c r="W180" s="42"/>
      <c r="X180" s="42"/>
      <c r="Y180" s="27"/>
      <c r="Z180" s="27"/>
      <c r="AA180" s="27"/>
      <c r="AB180" s="27"/>
    </row>
    <row r="181">
      <c r="A181" s="21" t="str">
        <f t="shared" ref="A181:B181" si="188">if(and(isnumber(search("Yes",C181)),isnumber(search("Yes",E181)),isnumber(search("Yes",G181)),isnumber(search("Yes",I181))),"Yes","No")</f>
        <v>No</v>
      </c>
      <c r="B181" s="21" t="str">
        <f t="shared" si="188"/>
        <v>No</v>
      </c>
      <c r="C181" s="22" t="str">
        <f t="shared" si="3"/>
        <v>No</v>
      </c>
      <c r="D181" s="21" t="str">
        <f t="shared" si="4"/>
        <v>No</v>
      </c>
      <c r="E181" s="21" t="str">
        <f t="shared" si="5"/>
        <v>No</v>
      </c>
      <c r="F181" s="21" t="str">
        <f t="shared" si="6"/>
        <v>No</v>
      </c>
      <c r="G181" s="21" t="str">
        <f t="shared" si="7"/>
        <v>No</v>
      </c>
      <c r="H181" s="21" t="str">
        <f t="shared" si="8"/>
        <v>No</v>
      </c>
      <c r="I181" s="21" t="str">
        <f t="shared" si="9"/>
        <v>No</v>
      </c>
      <c r="J181" s="21" t="str">
        <f t="shared" si="10"/>
        <v>No</v>
      </c>
      <c r="K181" s="25"/>
      <c r="L181" s="7" t="s">
        <v>462</v>
      </c>
      <c r="M181" s="7" t="s">
        <v>463</v>
      </c>
      <c r="N181" s="7" t="s">
        <v>25</v>
      </c>
      <c r="O181" s="7" t="s">
        <v>2683</v>
      </c>
      <c r="P181" s="44" t="s">
        <v>2684</v>
      </c>
      <c r="Q181" s="27"/>
      <c r="R181" s="27"/>
      <c r="S181" s="27"/>
      <c r="T181" s="27"/>
      <c r="U181" s="27"/>
      <c r="V181" s="42"/>
      <c r="W181" s="42"/>
      <c r="X181" s="42"/>
      <c r="Y181" s="27"/>
      <c r="Z181" s="27"/>
      <c r="AA181" s="27"/>
      <c r="AB181" s="27"/>
    </row>
    <row r="182">
      <c r="A182" s="21" t="str">
        <f t="shared" ref="A182:B182" si="189">if(and(isnumber(search("Yes",C182)),isnumber(search("Yes",E182)),isnumber(search("Yes",G182)),isnumber(search("Yes",I182))),"Yes","No")</f>
        <v>No</v>
      </c>
      <c r="B182" s="21" t="str">
        <f t="shared" si="189"/>
        <v>No</v>
      </c>
      <c r="C182" s="22" t="str">
        <f t="shared" si="3"/>
        <v>No</v>
      </c>
      <c r="D182" s="21" t="str">
        <f t="shared" si="4"/>
        <v>No</v>
      </c>
      <c r="E182" s="21" t="str">
        <f t="shared" si="5"/>
        <v>No</v>
      </c>
      <c r="F182" s="21" t="str">
        <f t="shared" si="6"/>
        <v>No</v>
      </c>
      <c r="G182" s="21" t="str">
        <f t="shared" si="7"/>
        <v>No</v>
      </c>
      <c r="H182" s="21" t="str">
        <f t="shared" si="8"/>
        <v>No</v>
      </c>
      <c r="I182" s="21" t="str">
        <f t="shared" si="9"/>
        <v>No</v>
      </c>
      <c r="J182" s="21" t="str">
        <f t="shared" si="10"/>
        <v>No</v>
      </c>
      <c r="K182" s="25"/>
      <c r="L182" s="7" t="s">
        <v>464</v>
      </c>
      <c r="M182" s="7" t="s">
        <v>465</v>
      </c>
      <c r="N182" s="7" t="s">
        <v>25</v>
      </c>
      <c r="O182" s="7" t="s">
        <v>2685</v>
      </c>
      <c r="P182" s="44" t="s">
        <v>2686</v>
      </c>
      <c r="Q182" s="27"/>
      <c r="R182" s="27"/>
      <c r="S182" s="27"/>
      <c r="T182" s="27"/>
      <c r="U182" s="27"/>
      <c r="V182" s="42"/>
      <c r="W182" s="42"/>
      <c r="X182" s="42"/>
      <c r="Y182" s="27"/>
      <c r="Z182" s="27"/>
      <c r="AA182" s="27"/>
      <c r="AB182" s="27"/>
    </row>
    <row r="183">
      <c r="A183" s="21" t="str">
        <f t="shared" ref="A183:B183" si="190">if(and(isnumber(search("Yes",C183)),isnumber(search("Yes",E183)),isnumber(search("Yes",G183)),isnumber(search("Yes",I183))),"Yes","No")</f>
        <v>No</v>
      </c>
      <c r="B183" s="21" t="str">
        <f t="shared" si="190"/>
        <v>No</v>
      </c>
      <c r="C183" s="22" t="str">
        <f t="shared" si="3"/>
        <v>No</v>
      </c>
      <c r="D183" s="21" t="str">
        <f t="shared" si="4"/>
        <v>No</v>
      </c>
      <c r="E183" s="21" t="str">
        <f t="shared" si="5"/>
        <v>No</v>
      </c>
      <c r="F183" s="21" t="str">
        <f t="shared" si="6"/>
        <v>No</v>
      </c>
      <c r="G183" s="21" t="str">
        <f t="shared" si="7"/>
        <v>No</v>
      </c>
      <c r="H183" s="21" t="str">
        <f t="shared" si="8"/>
        <v>No</v>
      </c>
      <c r="I183" s="21" t="str">
        <f t="shared" si="9"/>
        <v>No</v>
      </c>
      <c r="J183" s="21" t="str">
        <f t="shared" si="10"/>
        <v>No</v>
      </c>
      <c r="K183" s="25"/>
      <c r="L183" s="7" t="s">
        <v>466</v>
      </c>
      <c r="M183" s="7" t="s">
        <v>467</v>
      </c>
      <c r="N183" s="7" t="s">
        <v>25</v>
      </c>
      <c r="O183" s="7" t="s">
        <v>2687</v>
      </c>
      <c r="P183" s="44" t="s">
        <v>2688</v>
      </c>
      <c r="Q183" s="27"/>
      <c r="R183" s="27"/>
      <c r="S183" s="27"/>
      <c r="T183" s="27"/>
      <c r="U183" s="27"/>
      <c r="V183" s="42"/>
      <c r="W183" s="42"/>
      <c r="X183" s="42"/>
      <c r="Y183" s="27"/>
      <c r="Z183" s="27"/>
      <c r="AA183" s="27"/>
      <c r="AB183" s="27"/>
    </row>
    <row r="184">
      <c r="A184" s="21" t="str">
        <f t="shared" ref="A184:B184" si="191">if(and(isnumber(search("Yes",C184)),isnumber(search("Yes",E184)),isnumber(search("Yes",G184)),isnumber(search("Yes",I184))),"Yes","No")</f>
        <v>No</v>
      </c>
      <c r="B184" s="21" t="str">
        <f t="shared" si="191"/>
        <v>No</v>
      </c>
      <c r="C184" s="22" t="str">
        <f t="shared" si="3"/>
        <v>No</v>
      </c>
      <c r="D184" s="21" t="str">
        <f t="shared" si="4"/>
        <v>No</v>
      </c>
      <c r="E184" s="21" t="str">
        <f t="shared" si="5"/>
        <v>No</v>
      </c>
      <c r="F184" s="21" t="str">
        <f t="shared" si="6"/>
        <v>No</v>
      </c>
      <c r="G184" s="21" t="str">
        <f t="shared" si="7"/>
        <v>No</v>
      </c>
      <c r="H184" s="21" t="str">
        <f t="shared" si="8"/>
        <v>No</v>
      </c>
      <c r="I184" s="21" t="str">
        <f t="shared" si="9"/>
        <v>No</v>
      </c>
      <c r="J184" s="21" t="str">
        <f t="shared" si="10"/>
        <v>No</v>
      </c>
      <c r="K184" s="25"/>
      <c r="L184" s="7" t="s">
        <v>468</v>
      </c>
      <c r="M184" s="7" t="s">
        <v>469</v>
      </c>
      <c r="N184" s="7" t="s">
        <v>25</v>
      </c>
      <c r="O184" s="7" t="s">
        <v>2689</v>
      </c>
      <c r="P184" s="44" t="s">
        <v>2690</v>
      </c>
      <c r="Q184" s="27"/>
      <c r="R184" s="27"/>
      <c r="S184" s="27"/>
      <c r="T184" s="27"/>
      <c r="U184" s="27"/>
      <c r="V184" s="42"/>
      <c r="W184" s="42"/>
      <c r="X184" s="42"/>
      <c r="Y184" s="27"/>
      <c r="Z184" s="27"/>
      <c r="AA184" s="27"/>
      <c r="AB184" s="27"/>
    </row>
    <row r="185">
      <c r="A185" s="21" t="str">
        <f t="shared" ref="A185:B185" si="192">if(and(isnumber(search("Yes",C185)),isnumber(search("Yes",E185)),isnumber(search("Yes",G185)),isnumber(search("Yes",I185))),"Yes","No")</f>
        <v>No</v>
      </c>
      <c r="B185" s="21" t="str">
        <f t="shared" si="192"/>
        <v>No</v>
      </c>
      <c r="C185" s="22" t="str">
        <f t="shared" si="3"/>
        <v>No</v>
      </c>
      <c r="D185" s="21" t="str">
        <f t="shared" si="4"/>
        <v>No</v>
      </c>
      <c r="E185" s="21" t="str">
        <f t="shared" si="5"/>
        <v>No</v>
      </c>
      <c r="F185" s="21" t="str">
        <f t="shared" si="6"/>
        <v>No</v>
      </c>
      <c r="G185" s="21" t="str">
        <f t="shared" si="7"/>
        <v>No</v>
      </c>
      <c r="H185" s="21" t="str">
        <f t="shared" si="8"/>
        <v>No</v>
      </c>
      <c r="I185" s="21" t="str">
        <f t="shared" si="9"/>
        <v>No</v>
      </c>
      <c r="J185" s="21" t="str">
        <f t="shared" si="10"/>
        <v>No</v>
      </c>
      <c r="K185" s="25"/>
      <c r="L185" s="7" t="s">
        <v>470</v>
      </c>
      <c r="M185" s="7" t="s">
        <v>471</v>
      </c>
      <c r="N185" s="7" t="s">
        <v>25</v>
      </c>
      <c r="O185" s="7" t="s">
        <v>2495</v>
      </c>
      <c r="P185" s="44" t="s">
        <v>2691</v>
      </c>
      <c r="Q185" s="42"/>
      <c r="R185" s="42"/>
      <c r="S185" s="42"/>
      <c r="T185" s="42"/>
      <c r="U185" s="42"/>
      <c r="V185" s="42"/>
      <c r="W185" s="42"/>
      <c r="X185" s="42"/>
      <c r="Y185" s="27"/>
      <c r="Z185" s="27"/>
      <c r="AA185" s="27"/>
      <c r="AB185" s="27"/>
    </row>
    <row r="186">
      <c r="A186" s="21" t="str">
        <f t="shared" ref="A186:B186" si="193">if(and(isnumber(search("Yes",C186)),isnumber(search("Yes",E186)),isnumber(search("Yes",G186)),isnumber(search("Yes",I186))),"Yes","No")</f>
        <v>No</v>
      </c>
      <c r="B186" s="21" t="str">
        <f t="shared" si="193"/>
        <v>No</v>
      </c>
      <c r="C186" s="22" t="str">
        <f t="shared" si="3"/>
        <v>No</v>
      </c>
      <c r="D186" s="21" t="str">
        <f t="shared" si="4"/>
        <v>No</v>
      </c>
      <c r="E186" s="21" t="str">
        <f t="shared" si="5"/>
        <v>No</v>
      </c>
      <c r="F186" s="21" t="str">
        <f t="shared" si="6"/>
        <v>No</v>
      </c>
      <c r="G186" s="21" t="str">
        <f t="shared" si="7"/>
        <v>No</v>
      </c>
      <c r="H186" s="21" t="str">
        <f t="shared" si="8"/>
        <v>No</v>
      </c>
      <c r="I186" s="21" t="str">
        <f t="shared" si="9"/>
        <v>No</v>
      </c>
      <c r="J186" s="21" t="str">
        <f t="shared" si="10"/>
        <v>No</v>
      </c>
      <c r="K186" s="25"/>
      <c r="L186" s="7" t="s">
        <v>472</v>
      </c>
      <c r="M186" s="7" t="s">
        <v>473</v>
      </c>
      <c r="N186" s="7" t="s">
        <v>25</v>
      </c>
      <c r="O186" s="7" t="s">
        <v>2692</v>
      </c>
      <c r="P186" s="44" t="s">
        <v>2285</v>
      </c>
      <c r="Q186" s="27"/>
      <c r="R186" s="27"/>
      <c r="S186" s="27"/>
      <c r="T186" s="27"/>
      <c r="U186" s="27"/>
      <c r="V186" s="42"/>
      <c r="W186" s="42"/>
      <c r="X186" s="42"/>
      <c r="Y186" s="27"/>
      <c r="Z186" s="27"/>
      <c r="AA186" s="27"/>
      <c r="AB186" s="27"/>
    </row>
    <row r="187">
      <c r="A187" s="21" t="str">
        <f t="shared" ref="A187:B187" si="194">if(and(isnumber(search("Yes",C187)),isnumber(search("Yes",E187)),isnumber(search("Yes",G187)),isnumber(search("Yes",I187))),"Yes","No")</f>
        <v>No</v>
      </c>
      <c r="B187" s="21" t="str">
        <f t="shared" si="194"/>
        <v>No</v>
      </c>
      <c r="C187" s="22" t="str">
        <f t="shared" si="3"/>
        <v>No</v>
      </c>
      <c r="D187" s="21" t="str">
        <f t="shared" si="4"/>
        <v>No</v>
      </c>
      <c r="E187" s="21" t="str">
        <f t="shared" si="5"/>
        <v>No</v>
      </c>
      <c r="F187" s="21" t="str">
        <f t="shared" si="6"/>
        <v>No</v>
      </c>
      <c r="G187" s="21" t="str">
        <f t="shared" si="7"/>
        <v>No</v>
      </c>
      <c r="H187" s="21" t="str">
        <f t="shared" si="8"/>
        <v>No</v>
      </c>
      <c r="I187" s="21" t="str">
        <f t="shared" si="9"/>
        <v>No</v>
      </c>
      <c r="J187" s="21" t="str">
        <f t="shared" si="10"/>
        <v>No</v>
      </c>
      <c r="K187" s="25"/>
      <c r="L187" s="7" t="s">
        <v>474</v>
      </c>
      <c r="M187" s="7" t="s">
        <v>475</v>
      </c>
      <c r="N187" s="7" t="s">
        <v>25</v>
      </c>
      <c r="O187" s="7" t="s">
        <v>2693</v>
      </c>
      <c r="P187" s="44" t="s">
        <v>2694</v>
      </c>
      <c r="Q187" s="27"/>
      <c r="R187" s="27"/>
      <c r="S187" s="27"/>
      <c r="T187" s="27"/>
      <c r="U187" s="27"/>
      <c r="V187" s="42"/>
      <c r="W187" s="42"/>
      <c r="X187" s="42"/>
      <c r="Y187" s="27"/>
      <c r="Z187" s="27"/>
      <c r="AA187" s="27"/>
      <c r="AB187" s="27"/>
    </row>
    <row r="188">
      <c r="A188" s="21" t="str">
        <f t="shared" ref="A188:B188" si="195">if(and(isnumber(search("Yes",C188)),isnumber(search("Yes",E188)),isnumber(search("Yes",G188)),isnumber(search("Yes",I188))),"Yes","No")</f>
        <v>No</v>
      </c>
      <c r="B188" s="21" t="str">
        <f t="shared" si="195"/>
        <v>No</v>
      </c>
      <c r="C188" s="22" t="str">
        <f t="shared" si="3"/>
        <v>No</v>
      </c>
      <c r="D188" s="21" t="str">
        <f t="shared" si="4"/>
        <v>No</v>
      </c>
      <c r="E188" s="21" t="str">
        <f t="shared" si="5"/>
        <v>No</v>
      </c>
      <c r="F188" s="21" t="str">
        <f t="shared" si="6"/>
        <v>No</v>
      </c>
      <c r="G188" s="21" t="str">
        <f t="shared" si="7"/>
        <v>No</v>
      </c>
      <c r="H188" s="21" t="str">
        <f t="shared" si="8"/>
        <v>No</v>
      </c>
      <c r="I188" s="21" t="str">
        <f t="shared" si="9"/>
        <v>No</v>
      </c>
      <c r="J188" s="21" t="str">
        <f t="shared" si="10"/>
        <v>No</v>
      </c>
      <c r="K188" s="25"/>
      <c r="L188" s="7" t="s">
        <v>476</v>
      </c>
      <c r="M188" s="7" t="s">
        <v>477</v>
      </c>
      <c r="N188" s="7" t="s">
        <v>25</v>
      </c>
      <c r="O188" s="7" t="s">
        <v>2695</v>
      </c>
      <c r="P188" s="44" t="s">
        <v>2696</v>
      </c>
      <c r="Q188" s="27"/>
      <c r="R188" s="27"/>
      <c r="S188" s="27"/>
      <c r="T188" s="27"/>
      <c r="U188" s="27"/>
      <c r="V188" s="42"/>
      <c r="W188" s="42"/>
      <c r="X188" s="42"/>
      <c r="Y188" s="27"/>
      <c r="Z188" s="27"/>
      <c r="AA188" s="27"/>
      <c r="AB188" s="27"/>
    </row>
    <row r="189">
      <c r="A189" s="21" t="str">
        <f t="shared" ref="A189:B189" si="196">if(and(isnumber(search("Yes",C189)),isnumber(search("Yes",E189)),isnumber(search("Yes",G189)),isnumber(search("Yes",I189))),"Yes","No")</f>
        <v>No</v>
      </c>
      <c r="B189" s="21" t="str">
        <f t="shared" si="196"/>
        <v>No</v>
      </c>
      <c r="C189" s="22" t="str">
        <f t="shared" si="3"/>
        <v>No</v>
      </c>
      <c r="D189" s="21" t="str">
        <f t="shared" si="4"/>
        <v>No</v>
      </c>
      <c r="E189" s="21" t="str">
        <f t="shared" si="5"/>
        <v>No</v>
      </c>
      <c r="F189" s="21" t="str">
        <f t="shared" si="6"/>
        <v>No</v>
      </c>
      <c r="G189" s="21" t="str">
        <f t="shared" si="7"/>
        <v>No</v>
      </c>
      <c r="H189" s="21" t="str">
        <f t="shared" si="8"/>
        <v>No</v>
      </c>
      <c r="I189" s="21" t="str">
        <f t="shared" si="9"/>
        <v>No</v>
      </c>
      <c r="J189" s="21" t="str">
        <f t="shared" si="10"/>
        <v>No</v>
      </c>
      <c r="K189" s="25"/>
      <c r="L189" s="7" t="s">
        <v>478</v>
      </c>
      <c r="M189" s="7" t="s">
        <v>479</v>
      </c>
      <c r="N189" s="7" t="s">
        <v>25</v>
      </c>
      <c r="O189" s="7" t="s">
        <v>2697</v>
      </c>
      <c r="P189" s="44" t="s">
        <v>2698</v>
      </c>
      <c r="Q189" s="27"/>
      <c r="R189" s="27"/>
      <c r="S189" s="27"/>
      <c r="T189" s="27"/>
      <c r="U189" s="27"/>
      <c r="V189" s="42"/>
      <c r="W189" s="42"/>
      <c r="X189" s="42"/>
      <c r="Y189" s="27"/>
      <c r="Z189" s="27"/>
      <c r="AA189" s="27"/>
      <c r="AB189" s="27"/>
    </row>
    <row r="190">
      <c r="A190" s="21" t="str">
        <f t="shared" ref="A190:B190" si="197">if(and(isnumber(search("Yes",C190)),isnumber(search("Yes",E190)),isnumber(search("Yes",G190)),isnumber(search("Yes",I190))),"Yes","No")</f>
        <v>No</v>
      </c>
      <c r="B190" s="21" t="str">
        <f t="shared" si="197"/>
        <v>No</v>
      </c>
      <c r="C190" s="22" t="str">
        <f t="shared" si="3"/>
        <v>No</v>
      </c>
      <c r="D190" s="21" t="str">
        <f t="shared" si="4"/>
        <v>No</v>
      </c>
      <c r="E190" s="21" t="str">
        <f t="shared" si="5"/>
        <v>No</v>
      </c>
      <c r="F190" s="21" t="str">
        <f t="shared" si="6"/>
        <v>No</v>
      </c>
      <c r="G190" s="21" t="str">
        <f t="shared" si="7"/>
        <v>No</v>
      </c>
      <c r="H190" s="21" t="str">
        <f t="shared" si="8"/>
        <v>No</v>
      </c>
      <c r="I190" s="21" t="str">
        <f t="shared" si="9"/>
        <v>No</v>
      </c>
      <c r="J190" s="21" t="str">
        <f t="shared" si="10"/>
        <v>No</v>
      </c>
      <c r="K190" s="25"/>
      <c r="L190" s="7" t="s">
        <v>480</v>
      </c>
      <c r="M190" s="7" t="s">
        <v>481</v>
      </c>
      <c r="N190" s="7" t="s">
        <v>25</v>
      </c>
      <c r="O190" s="7" t="s">
        <v>2699</v>
      </c>
      <c r="P190" s="44" t="s">
        <v>2700</v>
      </c>
      <c r="Q190" s="27"/>
      <c r="R190" s="27"/>
      <c r="S190" s="27"/>
      <c r="T190" s="27"/>
      <c r="U190" s="27"/>
      <c r="V190" s="42"/>
      <c r="W190" s="42"/>
      <c r="X190" s="42"/>
      <c r="Y190" s="27"/>
      <c r="Z190" s="27"/>
      <c r="AA190" s="27"/>
      <c r="AB190" s="27"/>
    </row>
    <row r="191">
      <c r="A191" s="21" t="str">
        <f t="shared" ref="A191:B191" si="198">if(and(isnumber(search("Yes",C191)),isnumber(search("Yes",E191)),isnumber(search("Yes",G191)),isnumber(search("Yes",I191))),"Yes","No")</f>
        <v>No</v>
      </c>
      <c r="B191" s="21" t="str">
        <f t="shared" si="198"/>
        <v>No</v>
      </c>
      <c r="C191" s="22" t="str">
        <f t="shared" si="3"/>
        <v>No</v>
      </c>
      <c r="D191" s="21" t="str">
        <f t="shared" si="4"/>
        <v>No</v>
      </c>
      <c r="E191" s="21" t="str">
        <f t="shared" si="5"/>
        <v>No</v>
      </c>
      <c r="F191" s="21" t="str">
        <f t="shared" si="6"/>
        <v>No</v>
      </c>
      <c r="G191" s="21" t="str">
        <f t="shared" si="7"/>
        <v>No</v>
      </c>
      <c r="H191" s="21" t="str">
        <f t="shared" si="8"/>
        <v>No</v>
      </c>
      <c r="I191" s="21" t="str">
        <f t="shared" si="9"/>
        <v>No</v>
      </c>
      <c r="J191" s="21" t="str">
        <f t="shared" si="10"/>
        <v>No</v>
      </c>
      <c r="K191" s="25"/>
      <c r="L191" s="7" t="s">
        <v>482</v>
      </c>
      <c r="M191" s="7" t="s">
        <v>483</v>
      </c>
      <c r="N191" s="7" t="s">
        <v>25</v>
      </c>
      <c r="O191" s="7" t="s">
        <v>2701</v>
      </c>
      <c r="P191" s="44" t="s">
        <v>2702</v>
      </c>
      <c r="Q191" s="27"/>
      <c r="R191" s="27"/>
      <c r="S191" s="27"/>
      <c r="T191" s="27"/>
      <c r="U191" s="27"/>
      <c r="V191" s="42"/>
      <c r="W191" s="42"/>
      <c r="X191" s="42"/>
      <c r="Y191" s="27"/>
      <c r="Z191" s="27"/>
      <c r="AA191" s="27"/>
      <c r="AB191" s="27"/>
    </row>
    <row r="192">
      <c r="A192" s="21" t="str">
        <f t="shared" ref="A192:B192" si="199">if(and(isnumber(search("Yes",C192)),isnumber(search("Yes",E192)),isnumber(search("Yes",G192)),isnumber(search("Yes",I192))),"Yes","No")</f>
        <v>No</v>
      </c>
      <c r="B192" s="21" t="str">
        <f t="shared" si="199"/>
        <v>No</v>
      </c>
      <c r="C192" s="22" t="str">
        <f t="shared" si="3"/>
        <v>No</v>
      </c>
      <c r="D192" s="21" t="str">
        <f t="shared" si="4"/>
        <v>No</v>
      </c>
      <c r="E192" s="21" t="str">
        <f t="shared" si="5"/>
        <v>No</v>
      </c>
      <c r="F192" s="21" t="str">
        <f t="shared" si="6"/>
        <v>No</v>
      </c>
      <c r="G192" s="21" t="str">
        <f t="shared" si="7"/>
        <v>Yes</v>
      </c>
      <c r="H192" s="21" t="str">
        <f t="shared" si="8"/>
        <v>Yes</v>
      </c>
      <c r="I192" s="21" t="str">
        <f t="shared" si="9"/>
        <v>Yes</v>
      </c>
      <c r="J192" s="21" t="str">
        <f t="shared" si="10"/>
        <v>Yes</v>
      </c>
      <c r="K192" s="25">
        <v>14.0</v>
      </c>
      <c r="L192" s="7" t="s">
        <v>484</v>
      </c>
      <c r="M192" s="7" t="s">
        <v>2703</v>
      </c>
      <c r="N192" s="7" t="s">
        <v>25</v>
      </c>
      <c r="O192" s="7" t="s">
        <v>2423</v>
      </c>
      <c r="P192" s="44" t="s">
        <v>2704</v>
      </c>
      <c r="Q192" s="42"/>
      <c r="R192" s="42"/>
      <c r="S192" s="42"/>
      <c r="T192" s="7" t="s">
        <v>21</v>
      </c>
      <c r="U192" s="7" t="s">
        <v>2504</v>
      </c>
      <c r="V192" s="44" t="s">
        <v>2705</v>
      </c>
      <c r="W192" s="7" t="s">
        <v>2321</v>
      </c>
      <c r="X192" s="7" t="s">
        <v>2706</v>
      </c>
      <c r="Y192" s="44" t="s">
        <v>2707</v>
      </c>
    </row>
    <row r="193">
      <c r="A193" s="21" t="str">
        <f t="shared" ref="A193:B193" si="200">if(and(isnumber(search("Yes",C193)),isnumber(search("Yes",E193)),isnumber(search("Yes",G193)),isnumber(search("Yes",I193))),"Yes","No")</f>
        <v>No</v>
      </c>
      <c r="B193" s="21" t="str">
        <f t="shared" si="200"/>
        <v>No</v>
      </c>
      <c r="C193" s="22" t="str">
        <f t="shared" si="3"/>
        <v>No</v>
      </c>
      <c r="D193" s="21" t="str">
        <f t="shared" si="4"/>
        <v>No</v>
      </c>
      <c r="E193" s="21" t="str">
        <f t="shared" si="5"/>
        <v>No</v>
      </c>
      <c r="F193" s="21" t="str">
        <f t="shared" si="6"/>
        <v>No</v>
      </c>
      <c r="G193" s="21" t="str">
        <f t="shared" si="7"/>
        <v>No</v>
      </c>
      <c r="H193" s="21" t="str">
        <f t="shared" si="8"/>
        <v>No</v>
      </c>
      <c r="I193" s="21" t="str">
        <f t="shared" si="9"/>
        <v>No</v>
      </c>
      <c r="J193" s="21" t="str">
        <f t="shared" si="10"/>
        <v>No</v>
      </c>
      <c r="K193" s="25"/>
      <c r="L193" s="7" t="s">
        <v>486</v>
      </c>
      <c r="M193" s="7" t="s">
        <v>487</v>
      </c>
      <c r="N193" s="7" t="s">
        <v>25</v>
      </c>
      <c r="O193" s="7" t="s">
        <v>2708</v>
      </c>
      <c r="P193" s="44" t="s">
        <v>2709</v>
      </c>
      <c r="Q193" s="27"/>
      <c r="R193" s="27"/>
      <c r="S193" s="27"/>
      <c r="T193" s="27"/>
      <c r="U193" s="27"/>
      <c r="V193" s="42"/>
      <c r="W193" s="42"/>
      <c r="X193" s="42"/>
      <c r="Y193" s="27"/>
      <c r="Z193" s="27"/>
      <c r="AA193" s="27"/>
      <c r="AB193" s="27"/>
    </row>
    <row r="194">
      <c r="A194" s="21" t="str">
        <f t="shared" ref="A194:B194" si="201">if(and(isnumber(search("Yes",C194)),isnumber(search("Yes",E194)),isnumber(search("Yes",G194)),isnumber(search("Yes",I194))),"Yes","No")</f>
        <v>No</v>
      </c>
      <c r="B194" s="21" t="str">
        <f t="shared" si="201"/>
        <v>No</v>
      </c>
      <c r="C194" s="22" t="str">
        <f t="shared" si="3"/>
        <v>No</v>
      </c>
      <c r="D194" s="21" t="str">
        <f t="shared" si="4"/>
        <v>No</v>
      </c>
      <c r="E194" s="21" t="str">
        <f t="shared" si="5"/>
        <v>No</v>
      </c>
      <c r="F194" s="21" t="str">
        <f t="shared" si="6"/>
        <v>No</v>
      </c>
      <c r="G194" s="21" t="str">
        <f t="shared" si="7"/>
        <v>No</v>
      </c>
      <c r="H194" s="21" t="str">
        <f t="shared" si="8"/>
        <v>No</v>
      </c>
      <c r="I194" s="21" t="str">
        <f t="shared" si="9"/>
        <v>No</v>
      </c>
      <c r="J194" s="21" t="str">
        <f t="shared" si="10"/>
        <v>No</v>
      </c>
      <c r="K194" s="25"/>
      <c r="L194" s="7" t="s">
        <v>488</v>
      </c>
      <c r="M194" s="7" t="s">
        <v>489</v>
      </c>
      <c r="N194" s="7" t="s">
        <v>25</v>
      </c>
      <c r="O194" s="7" t="s">
        <v>2710</v>
      </c>
      <c r="P194" s="44" t="s">
        <v>2711</v>
      </c>
      <c r="Q194" s="27"/>
      <c r="R194" s="27"/>
      <c r="S194" s="27"/>
      <c r="T194" s="27"/>
      <c r="U194" s="27"/>
      <c r="V194" s="42"/>
      <c r="W194" s="42"/>
      <c r="X194" s="42"/>
      <c r="Y194" s="27"/>
      <c r="Z194" s="27"/>
      <c r="AA194" s="27"/>
      <c r="AB194" s="27"/>
    </row>
    <row r="195">
      <c r="A195" s="21" t="str">
        <f t="shared" ref="A195:B195" si="202">if(and(isnumber(search("Yes",C195)),isnumber(search("Yes",E195)),isnumber(search("Yes",G195)),isnumber(search("Yes",I195))),"Yes","No")</f>
        <v>Yes</v>
      </c>
      <c r="B195" s="21" t="str">
        <f t="shared" si="202"/>
        <v>Yes</v>
      </c>
      <c r="C195" s="22" t="str">
        <f t="shared" si="3"/>
        <v>Yes</v>
      </c>
      <c r="D195" s="21" t="str">
        <f t="shared" si="4"/>
        <v>Yes</v>
      </c>
      <c r="E195" s="21" t="str">
        <f t="shared" si="5"/>
        <v>Yes</v>
      </c>
      <c r="F195" s="21" t="str">
        <f t="shared" si="6"/>
        <v>Yes</v>
      </c>
      <c r="G195" s="21" t="str">
        <f t="shared" si="7"/>
        <v>Yes</v>
      </c>
      <c r="H195" s="21" t="str">
        <f t="shared" si="8"/>
        <v>Yes</v>
      </c>
      <c r="I195" s="21" t="str">
        <f t="shared" si="9"/>
        <v>Yes</v>
      </c>
      <c r="J195" s="21" t="str">
        <f t="shared" si="10"/>
        <v>Yes</v>
      </c>
      <c r="K195" s="25"/>
      <c r="L195" s="7" t="s">
        <v>66</v>
      </c>
      <c r="M195" s="7" t="s">
        <v>490</v>
      </c>
      <c r="N195" s="7" t="s">
        <v>21</v>
      </c>
      <c r="O195" s="7" t="s">
        <v>2712</v>
      </c>
      <c r="P195" s="44" t="s">
        <v>2713</v>
      </c>
      <c r="Q195" s="7" t="s">
        <v>21</v>
      </c>
      <c r="R195" s="7" t="s">
        <v>2714</v>
      </c>
      <c r="S195" s="44" t="s">
        <v>2715</v>
      </c>
      <c r="T195" s="7" t="s">
        <v>21</v>
      </c>
      <c r="U195" s="7" t="s">
        <v>2716</v>
      </c>
      <c r="V195" s="44" t="s">
        <v>2717</v>
      </c>
      <c r="W195" s="7" t="s">
        <v>2321</v>
      </c>
      <c r="X195" s="7" t="s">
        <v>2718</v>
      </c>
      <c r="Y195" s="44" t="s">
        <v>2719</v>
      </c>
      <c r="Z195" s="27"/>
      <c r="AA195" s="27"/>
      <c r="AB195" s="27"/>
    </row>
    <row r="196">
      <c r="A196" s="21" t="str">
        <f t="shared" ref="A196:B196" si="203">if(and(isnumber(search("Yes",C196)),isnumber(search("Yes",E196)),isnumber(search("Yes",G196)),isnumber(search("Yes",I196))),"Yes","No")</f>
        <v>No</v>
      </c>
      <c r="B196" s="21" t="str">
        <f t="shared" si="203"/>
        <v>No</v>
      </c>
      <c r="C196" s="22" t="str">
        <f t="shared" si="3"/>
        <v>No</v>
      </c>
      <c r="D196" s="21" t="str">
        <f t="shared" si="4"/>
        <v>No</v>
      </c>
      <c r="E196" s="21" t="str">
        <f t="shared" si="5"/>
        <v>No</v>
      </c>
      <c r="F196" s="21" t="str">
        <f t="shared" si="6"/>
        <v>No</v>
      </c>
      <c r="G196" s="21" t="str">
        <f t="shared" si="7"/>
        <v>No</v>
      </c>
      <c r="H196" s="21" t="str">
        <f t="shared" si="8"/>
        <v>No</v>
      </c>
      <c r="I196" s="21" t="str">
        <f t="shared" si="9"/>
        <v>No</v>
      </c>
      <c r="J196" s="21" t="str">
        <f t="shared" si="10"/>
        <v>No</v>
      </c>
      <c r="K196" s="25"/>
      <c r="L196" s="7" t="s">
        <v>491</v>
      </c>
      <c r="M196" s="7" t="s">
        <v>492</v>
      </c>
      <c r="N196" s="7" t="s">
        <v>25</v>
      </c>
      <c r="O196" s="7" t="s">
        <v>2720</v>
      </c>
      <c r="P196" s="44" t="s">
        <v>2721</v>
      </c>
      <c r="Q196" s="27"/>
      <c r="R196" s="27"/>
      <c r="S196" s="27"/>
      <c r="T196" s="27"/>
      <c r="U196" s="27"/>
      <c r="V196" s="42"/>
      <c r="W196" s="42"/>
      <c r="X196" s="42"/>
      <c r="Y196" s="27"/>
      <c r="Z196" s="27"/>
      <c r="AA196" s="27"/>
      <c r="AB196" s="27"/>
    </row>
    <row r="197">
      <c r="A197" s="21" t="str">
        <f t="shared" ref="A197:B197" si="204">if(and(isnumber(search("Yes",C197)),isnumber(search("Yes",E197)),isnumber(search("Yes",G197)),isnumber(search("Yes",I197))),"Yes","No")</f>
        <v>No</v>
      </c>
      <c r="B197" s="21" t="str">
        <f t="shared" si="204"/>
        <v>No</v>
      </c>
      <c r="C197" s="22" t="str">
        <f t="shared" si="3"/>
        <v>No</v>
      </c>
      <c r="D197" s="21" t="str">
        <f t="shared" si="4"/>
        <v>No</v>
      </c>
      <c r="E197" s="21" t="str">
        <f t="shared" si="5"/>
        <v>No</v>
      </c>
      <c r="F197" s="21" t="str">
        <f t="shared" si="6"/>
        <v>No</v>
      </c>
      <c r="G197" s="21" t="str">
        <f t="shared" si="7"/>
        <v>Yes</v>
      </c>
      <c r="H197" s="21" t="str">
        <f t="shared" si="8"/>
        <v>Yes</v>
      </c>
      <c r="I197" s="21" t="str">
        <f t="shared" si="9"/>
        <v>Yes</v>
      </c>
      <c r="J197" s="21" t="str">
        <f t="shared" si="10"/>
        <v>Yes</v>
      </c>
      <c r="K197" s="25">
        <v>17.0</v>
      </c>
      <c r="L197" s="7" t="s">
        <v>493</v>
      </c>
      <c r="M197" s="7" t="s">
        <v>2722</v>
      </c>
      <c r="N197" s="7" t="s">
        <v>25</v>
      </c>
      <c r="O197" s="7" t="s">
        <v>2675</v>
      </c>
      <c r="P197" s="44" t="s">
        <v>2723</v>
      </c>
      <c r="Q197" s="42"/>
      <c r="R197" s="42"/>
      <c r="S197" s="42"/>
      <c r="T197" s="7" t="s">
        <v>21</v>
      </c>
      <c r="U197" s="7" t="s">
        <v>2487</v>
      </c>
      <c r="V197" s="44" t="s">
        <v>2724</v>
      </c>
      <c r="W197" s="7" t="s">
        <v>2321</v>
      </c>
      <c r="X197" s="7" t="s">
        <v>2725</v>
      </c>
      <c r="Y197" s="44" t="s">
        <v>2726</v>
      </c>
    </row>
    <row r="198">
      <c r="A198" s="21" t="str">
        <f t="shared" ref="A198:B198" si="205">if(and(isnumber(search("Yes",C198)),isnumber(search("Yes",E198)),isnumber(search("Yes",G198)),isnumber(search("Yes",I198))),"Yes","No")</f>
        <v>No</v>
      </c>
      <c r="B198" s="21" t="str">
        <f t="shared" si="205"/>
        <v>No</v>
      </c>
      <c r="C198" s="22" t="str">
        <f t="shared" si="3"/>
        <v>No</v>
      </c>
      <c r="D198" s="21" t="str">
        <f t="shared" si="4"/>
        <v>No</v>
      </c>
      <c r="E198" s="21" t="str">
        <f t="shared" si="5"/>
        <v>No</v>
      </c>
      <c r="F198" s="21" t="str">
        <f t="shared" si="6"/>
        <v>No</v>
      </c>
      <c r="G198" s="21" t="str">
        <f t="shared" si="7"/>
        <v>Yes</v>
      </c>
      <c r="H198" s="21" t="str">
        <f t="shared" si="8"/>
        <v>Yes</v>
      </c>
      <c r="I198" s="21" t="str">
        <f t="shared" si="9"/>
        <v>Yes</v>
      </c>
      <c r="J198" s="21" t="str">
        <f t="shared" si="10"/>
        <v>Yes</v>
      </c>
      <c r="K198" s="25">
        <v>21.0</v>
      </c>
      <c r="L198" s="7" t="s">
        <v>69</v>
      </c>
      <c r="M198" s="7" t="s">
        <v>495</v>
      </c>
      <c r="N198" s="7" t="s">
        <v>25</v>
      </c>
      <c r="O198" s="7" t="s">
        <v>2727</v>
      </c>
      <c r="P198" s="44" t="s">
        <v>2728</v>
      </c>
      <c r="Q198" s="42"/>
      <c r="R198" s="42"/>
      <c r="S198" s="42"/>
      <c r="T198" s="7" t="s">
        <v>21</v>
      </c>
      <c r="U198" s="7" t="s">
        <v>2487</v>
      </c>
      <c r="V198" s="44" t="s">
        <v>2729</v>
      </c>
      <c r="W198" s="7" t="s">
        <v>2321</v>
      </c>
      <c r="X198" s="7" t="s">
        <v>2730</v>
      </c>
      <c r="Y198" s="44" t="s">
        <v>2731</v>
      </c>
    </row>
    <row r="199">
      <c r="A199" s="21" t="str">
        <f t="shared" ref="A199:B199" si="206">if(and(isnumber(search("Yes",C199)),isnumber(search("Yes",E199)),isnumber(search("Yes",G199)),isnumber(search("Yes",I199))),"Yes","No")</f>
        <v>No</v>
      </c>
      <c r="B199" s="21" t="str">
        <f t="shared" si="206"/>
        <v>No</v>
      </c>
      <c r="C199" s="22" t="str">
        <f t="shared" si="3"/>
        <v>No</v>
      </c>
      <c r="D199" s="21" t="str">
        <f t="shared" si="4"/>
        <v>No</v>
      </c>
      <c r="E199" s="21" t="str">
        <f t="shared" si="5"/>
        <v>No</v>
      </c>
      <c r="F199" s="21" t="str">
        <f t="shared" si="6"/>
        <v>No</v>
      </c>
      <c r="G199" s="21" t="str">
        <f t="shared" si="7"/>
        <v>No</v>
      </c>
      <c r="H199" s="21" t="str">
        <f t="shared" si="8"/>
        <v>No</v>
      </c>
      <c r="I199" s="21" t="str">
        <f t="shared" si="9"/>
        <v>No</v>
      </c>
      <c r="J199" s="21" t="str">
        <f t="shared" si="10"/>
        <v>No</v>
      </c>
      <c r="K199" s="25"/>
      <c r="L199" s="7" t="s">
        <v>496</v>
      </c>
      <c r="M199" s="7" t="s">
        <v>497</v>
      </c>
      <c r="N199" s="7" t="s">
        <v>25</v>
      </c>
      <c r="O199" s="7" t="s">
        <v>2732</v>
      </c>
      <c r="P199" s="44" t="s">
        <v>2733</v>
      </c>
      <c r="Q199" s="27"/>
      <c r="R199" s="27"/>
      <c r="S199" s="27"/>
      <c r="T199" s="27"/>
      <c r="U199" s="27"/>
      <c r="V199" s="42"/>
      <c r="W199" s="42"/>
      <c r="X199" s="42"/>
      <c r="Y199" s="27"/>
      <c r="Z199" s="27"/>
      <c r="AA199" s="27"/>
      <c r="AB199" s="27"/>
    </row>
    <row r="200">
      <c r="A200" s="21" t="str">
        <f t="shared" ref="A200:B200" si="207">if(and(isnumber(search("Yes",C200)),isnumber(search("Yes",E200)),isnumber(search("Yes",G200)),isnumber(search("Yes",I200))),"Yes","No")</f>
        <v>No</v>
      </c>
      <c r="B200" s="21" t="str">
        <f t="shared" si="207"/>
        <v>No</v>
      </c>
      <c r="C200" s="22" t="str">
        <f t="shared" si="3"/>
        <v>No</v>
      </c>
      <c r="D200" s="21" t="str">
        <f t="shared" si="4"/>
        <v>No</v>
      </c>
      <c r="E200" s="21" t="str">
        <f t="shared" si="5"/>
        <v>No</v>
      </c>
      <c r="F200" s="21" t="str">
        <f t="shared" si="6"/>
        <v>No</v>
      </c>
      <c r="G200" s="21" t="str">
        <f t="shared" si="7"/>
        <v>Yes</v>
      </c>
      <c r="H200" s="21" t="str">
        <f t="shared" si="8"/>
        <v>Yes</v>
      </c>
      <c r="I200" s="21" t="str">
        <f t="shared" si="9"/>
        <v>Yes</v>
      </c>
      <c r="J200" s="21" t="str">
        <f t="shared" si="10"/>
        <v>Yes</v>
      </c>
      <c r="K200" s="25">
        <v>10.0</v>
      </c>
      <c r="L200" s="7" t="s">
        <v>498</v>
      </c>
      <c r="M200" s="7" t="s">
        <v>2734</v>
      </c>
      <c r="N200" s="7" t="s">
        <v>25</v>
      </c>
      <c r="O200" s="7" t="s">
        <v>2735</v>
      </c>
      <c r="P200" s="44" t="s">
        <v>2736</v>
      </c>
      <c r="Q200" s="27"/>
      <c r="R200" s="27"/>
      <c r="S200" s="27"/>
      <c r="T200" s="7" t="s">
        <v>21</v>
      </c>
      <c r="U200" s="7" t="s">
        <v>2737</v>
      </c>
      <c r="V200" s="44" t="s">
        <v>2738</v>
      </c>
      <c r="W200" s="7" t="s">
        <v>2321</v>
      </c>
      <c r="X200" s="7" t="s">
        <v>2739</v>
      </c>
      <c r="Y200" s="44" t="s">
        <v>2740</v>
      </c>
    </row>
    <row r="201">
      <c r="A201" s="21" t="str">
        <f t="shared" ref="A201:B201" si="208">if(and(isnumber(search("Yes",C201)),isnumber(search("Yes",E201)),isnumber(search("Yes",G201)),isnumber(search("Yes",I201))),"Yes","No")</f>
        <v>No</v>
      </c>
      <c r="B201" s="21" t="str">
        <f t="shared" si="208"/>
        <v>No</v>
      </c>
      <c r="C201" s="22" t="str">
        <f t="shared" si="3"/>
        <v>No</v>
      </c>
      <c r="D201" s="21" t="str">
        <f t="shared" si="4"/>
        <v>No</v>
      </c>
      <c r="E201" s="21" t="str">
        <f t="shared" si="5"/>
        <v>No</v>
      </c>
      <c r="F201" s="21" t="str">
        <f t="shared" si="6"/>
        <v>No</v>
      </c>
      <c r="G201" s="21" t="str">
        <f t="shared" si="7"/>
        <v>No</v>
      </c>
      <c r="H201" s="21" t="str">
        <f t="shared" si="8"/>
        <v>No</v>
      </c>
      <c r="I201" s="21" t="str">
        <f t="shared" si="9"/>
        <v>No</v>
      </c>
      <c r="J201" s="21" t="str">
        <f t="shared" si="10"/>
        <v>No</v>
      </c>
      <c r="K201" s="25"/>
      <c r="L201" s="7" t="s">
        <v>500</v>
      </c>
      <c r="M201" s="7" t="s">
        <v>501</v>
      </c>
      <c r="N201" s="7" t="s">
        <v>25</v>
      </c>
      <c r="O201" s="7" t="s">
        <v>2741</v>
      </c>
      <c r="P201" s="44" t="s">
        <v>2742</v>
      </c>
      <c r="Q201" s="27"/>
      <c r="R201" s="27"/>
      <c r="S201" s="27"/>
      <c r="T201" s="27"/>
      <c r="U201" s="27"/>
      <c r="V201" s="42"/>
      <c r="W201" s="42"/>
      <c r="X201" s="42"/>
      <c r="Y201" s="27"/>
      <c r="Z201" s="27"/>
      <c r="AA201" s="27"/>
      <c r="AB201" s="27"/>
    </row>
    <row r="202">
      <c r="A202" s="21" t="str">
        <f t="shared" ref="A202:B202" si="209">if(and(isnumber(search("Yes",C202)),isnumber(search("Yes",E202)),isnumber(search("Yes",G202)),isnumber(search("Yes",I202))),"Yes","No")</f>
        <v>No</v>
      </c>
      <c r="B202" s="21" t="str">
        <f t="shared" si="209"/>
        <v>No</v>
      </c>
      <c r="C202" s="22" t="str">
        <f t="shared" si="3"/>
        <v>No</v>
      </c>
      <c r="D202" s="21" t="str">
        <f t="shared" si="4"/>
        <v>No</v>
      </c>
      <c r="E202" s="21" t="str">
        <f t="shared" si="5"/>
        <v>No</v>
      </c>
      <c r="F202" s="21" t="str">
        <f t="shared" si="6"/>
        <v>No</v>
      </c>
      <c r="G202" s="21" t="str">
        <f t="shared" si="7"/>
        <v>No</v>
      </c>
      <c r="H202" s="21" t="str">
        <f t="shared" si="8"/>
        <v>No</v>
      </c>
      <c r="I202" s="21" t="str">
        <f t="shared" si="9"/>
        <v>No</v>
      </c>
      <c r="J202" s="21" t="str">
        <f t="shared" si="10"/>
        <v>No</v>
      </c>
      <c r="K202" s="25"/>
      <c r="L202" s="7" t="s">
        <v>502</v>
      </c>
      <c r="M202" s="7" t="s">
        <v>503</v>
      </c>
      <c r="N202" s="7" t="s">
        <v>25</v>
      </c>
      <c r="O202" s="7" t="s">
        <v>2743</v>
      </c>
      <c r="P202" s="44" t="s">
        <v>2744</v>
      </c>
      <c r="Q202" s="27"/>
      <c r="R202" s="27"/>
      <c r="S202" s="27"/>
      <c r="T202" s="27"/>
      <c r="U202" s="27"/>
      <c r="V202" s="42"/>
      <c r="W202" s="42"/>
      <c r="X202" s="42"/>
      <c r="Y202" s="27"/>
      <c r="Z202" s="27"/>
      <c r="AA202" s="27"/>
      <c r="AB202" s="27"/>
    </row>
    <row r="203">
      <c r="A203" s="21" t="str">
        <f t="shared" ref="A203:B203" si="210">if(and(isnumber(search("Yes",C203)),isnumber(search("Yes",E203)),isnumber(search("Yes",G203)),isnumber(search("Yes",I203))),"Yes","No")</f>
        <v>No</v>
      </c>
      <c r="B203" s="21" t="str">
        <f t="shared" si="210"/>
        <v>No</v>
      </c>
      <c r="C203" s="22" t="str">
        <f t="shared" si="3"/>
        <v>No</v>
      </c>
      <c r="D203" s="21" t="str">
        <f t="shared" si="4"/>
        <v>No</v>
      </c>
      <c r="E203" s="21" t="str">
        <f t="shared" si="5"/>
        <v>No</v>
      </c>
      <c r="F203" s="21" t="str">
        <f t="shared" si="6"/>
        <v>No</v>
      </c>
      <c r="G203" s="21" t="str">
        <f t="shared" si="7"/>
        <v>No</v>
      </c>
      <c r="H203" s="21" t="str">
        <f t="shared" si="8"/>
        <v>No</v>
      </c>
      <c r="I203" s="21" t="str">
        <f t="shared" si="9"/>
        <v>No</v>
      </c>
      <c r="J203" s="21" t="str">
        <f t="shared" si="10"/>
        <v>No</v>
      </c>
      <c r="K203" s="25"/>
      <c r="L203" s="7" t="s">
        <v>504</v>
      </c>
      <c r="M203" s="7" t="s">
        <v>505</v>
      </c>
      <c r="N203" s="7" t="s">
        <v>25</v>
      </c>
      <c r="O203" s="7" t="s">
        <v>2745</v>
      </c>
      <c r="P203" s="44" t="s">
        <v>2746</v>
      </c>
      <c r="Q203" s="27"/>
      <c r="R203" s="27"/>
      <c r="S203" s="27"/>
      <c r="T203" s="27"/>
      <c r="U203" s="27"/>
      <c r="V203" s="42"/>
      <c r="W203" s="42"/>
      <c r="X203" s="42"/>
      <c r="Y203" s="27"/>
      <c r="Z203" s="27"/>
      <c r="AA203" s="27"/>
      <c r="AB203" s="27"/>
    </row>
    <row r="204">
      <c r="A204" s="21" t="str">
        <f t="shared" ref="A204:B204" si="211">if(and(isnumber(search("Yes",C204)),isnumber(search("Yes",E204)),isnumber(search("Yes",G204)),isnumber(search("Yes",I204))),"Yes","No")</f>
        <v>No</v>
      </c>
      <c r="B204" s="21" t="str">
        <f t="shared" si="211"/>
        <v>No</v>
      </c>
      <c r="C204" s="22" t="str">
        <f t="shared" si="3"/>
        <v>No</v>
      </c>
      <c r="D204" s="21" t="str">
        <f t="shared" si="4"/>
        <v>No</v>
      </c>
      <c r="E204" s="21" t="str">
        <f t="shared" si="5"/>
        <v>No</v>
      </c>
      <c r="F204" s="21" t="str">
        <f t="shared" si="6"/>
        <v>No</v>
      </c>
      <c r="G204" s="21" t="str">
        <f t="shared" si="7"/>
        <v>No</v>
      </c>
      <c r="H204" s="21" t="str">
        <f t="shared" si="8"/>
        <v>No</v>
      </c>
      <c r="I204" s="21" t="str">
        <f t="shared" si="9"/>
        <v>No</v>
      </c>
      <c r="J204" s="21" t="str">
        <f t="shared" si="10"/>
        <v>No</v>
      </c>
      <c r="K204" s="25"/>
      <c r="L204" s="7" t="s">
        <v>506</v>
      </c>
      <c r="M204" s="7" t="s">
        <v>507</v>
      </c>
      <c r="N204" s="7" t="s">
        <v>25</v>
      </c>
      <c r="O204" s="7" t="s">
        <v>2747</v>
      </c>
      <c r="P204" s="44" t="s">
        <v>2748</v>
      </c>
      <c r="Q204" s="27"/>
      <c r="R204" s="27"/>
      <c r="S204" s="27"/>
      <c r="T204" s="27"/>
      <c r="U204" s="27"/>
      <c r="V204" s="42"/>
      <c r="W204" s="42"/>
      <c r="X204" s="42"/>
      <c r="Y204" s="27"/>
      <c r="Z204" s="27"/>
      <c r="AA204" s="27"/>
      <c r="AB204" s="27"/>
    </row>
    <row r="205">
      <c r="A205" s="21" t="str">
        <f t="shared" ref="A205:B205" si="212">if(and(isnumber(search("Yes",C205)),isnumber(search("Yes",E205)),isnumber(search("Yes",G205)),isnumber(search("Yes",I205))),"Yes","No")</f>
        <v>No</v>
      </c>
      <c r="B205" s="21" t="str">
        <f t="shared" si="212"/>
        <v>No</v>
      </c>
      <c r="C205" s="22" t="str">
        <f t="shared" si="3"/>
        <v>No</v>
      </c>
      <c r="D205" s="21" t="str">
        <f t="shared" si="4"/>
        <v>No</v>
      </c>
      <c r="E205" s="21" t="str">
        <f t="shared" si="5"/>
        <v>No</v>
      </c>
      <c r="F205" s="21" t="str">
        <f t="shared" si="6"/>
        <v>No</v>
      </c>
      <c r="G205" s="21" t="str">
        <f t="shared" si="7"/>
        <v>No</v>
      </c>
      <c r="H205" s="21" t="str">
        <f t="shared" si="8"/>
        <v>No</v>
      </c>
      <c r="I205" s="21" t="str">
        <f t="shared" si="9"/>
        <v>No</v>
      </c>
      <c r="J205" s="21" t="str">
        <f t="shared" si="10"/>
        <v>No</v>
      </c>
      <c r="K205" s="25"/>
      <c r="L205" s="7" t="s">
        <v>508</v>
      </c>
      <c r="M205" s="7" t="s">
        <v>509</v>
      </c>
      <c r="N205" s="7" t="s">
        <v>25</v>
      </c>
      <c r="O205" s="7" t="s">
        <v>2749</v>
      </c>
      <c r="P205" s="44" t="s">
        <v>2750</v>
      </c>
      <c r="Q205" s="42"/>
      <c r="R205" s="42"/>
      <c r="S205" s="42"/>
      <c r="T205" s="42"/>
      <c r="U205" s="42"/>
      <c r="V205" s="42"/>
      <c r="W205" s="42"/>
      <c r="X205" s="42"/>
      <c r="Y205" s="27"/>
      <c r="Z205" s="27"/>
      <c r="AA205" s="27"/>
      <c r="AB205" s="27"/>
    </row>
    <row r="206">
      <c r="A206" s="21" t="str">
        <f t="shared" ref="A206:B206" si="213">if(and(isnumber(search("Yes",C206)),isnumber(search("Yes",E206)),isnumber(search("Yes",G206)),isnumber(search("Yes",I206))),"Yes","No")</f>
        <v>No</v>
      </c>
      <c r="B206" s="21" t="str">
        <f t="shared" si="213"/>
        <v>No</v>
      </c>
      <c r="C206" s="22" t="str">
        <f t="shared" si="3"/>
        <v>No</v>
      </c>
      <c r="D206" s="21" t="str">
        <f t="shared" si="4"/>
        <v>No</v>
      </c>
      <c r="E206" s="21" t="str">
        <f t="shared" si="5"/>
        <v>No</v>
      </c>
      <c r="F206" s="21" t="str">
        <f t="shared" si="6"/>
        <v>No</v>
      </c>
      <c r="G206" s="21" t="str">
        <f t="shared" si="7"/>
        <v>No</v>
      </c>
      <c r="H206" s="21" t="str">
        <f t="shared" si="8"/>
        <v>No</v>
      </c>
      <c r="I206" s="21" t="str">
        <f t="shared" si="9"/>
        <v>No</v>
      </c>
      <c r="J206" s="21" t="str">
        <f t="shared" si="10"/>
        <v>No</v>
      </c>
      <c r="K206" s="25"/>
      <c r="L206" s="7" t="s">
        <v>510</v>
      </c>
      <c r="M206" s="7" t="s">
        <v>511</v>
      </c>
      <c r="N206" s="7" t="s">
        <v>25</v>
      </c>
      <c r="O206" s="7" t="s">
        <v>2751</v>
      </c>
      <c r="P206" s="44" t="s">
        <v>2752</v>
      </c>
      <c r="Q206" s="27"/>
      <c r="R206" s="27"/>
      <c r="S206" s="27"/>
      <c r="T206" s="27"/>
      <c r="U206" s="27"/>
      <c r="V206" s="42"/>
      <c r="W206" s="42"/>
      <c r="X206" s="42"/>
      <c r="Y206" s="27"/>
      <c r="Z206" s="27"/>
      <c r="AA206" s="27"/>
      <c r="AB206" s="27"/>
    </row>
    <row r="207">
      <c r="A207" s="21" t="str">
        <f t="shared" ref="A207:B207" si="214">if(and(isnumber(search("Yes",C207)),isnumber(search("Yes",E207)),isnumber(search("Yes",G207)),isnumber(search("Yes",I207))),"Yes","No")</f>
        <v>No</v>
      </c>
      <c r="B207" s="21" t="str">
        <f t="shared" si="214"/>
        <v>No</v>
      </c>
      <c r="C207" s="22" t="str">
        <f t="shared" si="3"/>
        <v>No</v>
      </c>
      <c r="D207" s="21" t="str">
        <f t="shared" si="4"/>
        <v>No</v>
      </c>
      <c r="E207" s="21" t="str">
        <f t="shared" si="5"/>
        <v>No</v>
      </c>
      <c r="F207" s="21" t="str">
        <f t="shared" si="6"/>
        <v>No</v>
      </c>
      <c r="G207" s="21" t="str">
        <f t="shared" si="7"/>
        <v>No</v>
      </c>
      <c r="H207" s="21" t="str">
        <f t="shared" si="8"/>
        <v>No</v>
      </c>
      <c r="I207" s="21" t="str">
        <f t="shared" si="9"/>
        <v>No</v>
      </c>
      <c r="J207" s="21" t="str">
        <f t="shared" si="10"/>
        <v>No</v>
      </c>
      <c r="K207" s="25"/>
      <c r="L207" s="7" t="s">
        <v>512</v>
      </c>
      <c r="M207" s="7" t="s">
        <v>513</v>
      </c>
      <c r="N207" s="7" t="s">
        <v>25</v>
      </c>
      <c r="O207" s="7" t="s">
        <v>2753</v>
      </c>
      <c r="P207" s="44" t="s">
        <v>2754</v>
      </c>
      <c r="Q207" s="27"/>
      <c r="R207" s="27"/>
      <c r="S207" s="27"/>
      <c r="T207" s="27"/>
      <c r="U207" s="27"/>
      <c r="V207" s="42"/>
      <c r="W207" s="42"/>
      <c r="X207" s="42"/>
      <c r="Y207" s="27"/>
      <c r="Z207" s="27"/>
      <c r="AA207" s="27"/>
      <c r="AB207" s="27"/>
    </row>
    <row r="208">
      <c r="A208" s="21" t="str">
        <f t="shared" ref="A208:B208" si="215">if(and(isnumber(search("Yes",C208)),isnumber(search("Yes",E208)),isnumber(search("Yes",G208)),isnumber(search("Yes",I208))),"Yes","No")</f>
        <v>No</v>
      </c>
      <c r="B208" s="21" t="str">
        <f t="shared" si="215"/>
        <v>No</v>
      </c>
      <c r="C208" s="22" t="str">
        <f t="shared" si="3"/>
        <v>No</v>
      </c>
      <c r="D208" s="21" t="str">
        <f t="shared" si="4"/>
        <v>No</v>
      </c>
      <c r="E208" s="21" t="str">
        <f t="shared" si="5"/>
        <v>No</v>
      </c>
      <c r="F208" s="21" t="str">
        <f t="shared" si="6"/>
        <v>No</v>
      </c>
      <c r="G208" s="21" t="str">
        <f t="shared" si="7"/>
        <v>No</v>
      </c>
      <c r="H208" s="21" t="str">
        <f t="shared" si="8"/>
        <v>No</v>
      </c>
      <c r="I208" s="21" t="str">
        <f t="shared" si="9"/>
        <v>No</v>
      </c>
      <c r="J208" s="21" t="str">
        <f t="shared" si="10"/>
        <v>No</v>
      </c>
      <c r="K208" s="25"/>
      <c r="L208" s="7" t="s">
        <v>514</v>
      </c>
      <c r="M208" s="7" t="s">
        <v>515</v>
      </c>
      <c r="N208" s="7" t="s">
        <v>25</v>
      </c>
      <c r="O208" s="7" t="s">
        <v>2755</v>
      </c>
      <c r="P208" s="44" t="s">
        <v>2756</v>
      </c>
      <c r="Q208" s="27"/>
      <c r="R208" s="27"/>
      <c r="S208" s="27"/>
      <c r="T208" s="27"/>
      <c r="U208" s="27"/>
      <c r="V208" s="42"/>
      <c r="W208" s="42"/>
      <c r="X208" s="42"/>
      <c r="Y208" s="27"/>
      <c r="Z208" s="27"/>
      <c r="AA208" s="27"/>
      <c r="AB208" s="27"/>
    </row>
    <row r="209">
      <c r="A209" s="21" t="str">
        <f t="shared" ref="A209:B209" si="216">if(and(isnumber(search("Yes",C209)),isnumber(search("Yes",E209)),isnumber(search("Yes",G209)),isnumber(search("Yes",I209))),"Yes","No")</f>
        <v>No</v>
      </c>
      <c r="B209" s="21" t="str">
        <f t="shared" si="216"/>
        <v>No</v>
      </c>
      <c r="C209" s="22" t="str">
        <f t="shared" si="3"/>
        <v>No</v>
      </c>
      <c r="D209" s="21" t="str">
        <f t="shared" si="4"/>
        <v>No</v>
      </c>
      <c r="E209" s="21" t="str">
        <f t="shared" si="5"/>
        <v>No</v>
      </c>
      <c r="F209" s="21" t="str">
        <f t="shared" si="6"/>
        <v>No</v>
      </c>
      <c r="G209" s="21" t="str">
        <f t="shared" si="7"/>
        <v>No</v>
      </c>
      <c r="H209" s="21" t="str">
        <f t="shared" si="8"/>
        <v>No</v>
      </c>
      <c r="I209" s="21" t="str">
        <f t="shared" si="9"/>
        <v>No</v>
      </c>
      <c r="J209" s="21" t="str">
        <f t="shared" si="10"/>
        <v>No</v>
      </c>
      <c r="K209" s="25"/>
      <c r="L209" s="7" t="s">
        <v>516</v>
      </c>
      <c r="M209" s="7" t="s">
        <v>517</v>
      </c>
      <c r="N209" s="7" t="s">
        <v>25</v>
      </c>
      <c r="O209" s="7" t="s">
        <v>2757</v>
      </c>
      <c r="P209" s="44" t="s">
        <v>2758</v>
      </c>
      <c r="Q209" s="27"/>
      <c r="R209" s="27"/>
      <c r="S209" s="27"/>
      <c r="T209" s="27"/>
      <c r="U209" s="27"/>
      <c r="V209" s="42"/>
      <c r="W209" s="42"/>
      <c r="X209" s="42"/>
      <c r="Y209" s="27"/>
      <c r="Z209" s="27"/>
      <c r="AA209" s="27"/>
      <c r="AB209" s="27"/>
    </row>
    <row r="210">
      <c r="A210" s="21" t="str">
        <f t="shared" ref="A210:B210" si="217">if(and(isnumber(search("Yes",C210)),isnumber(search("Yes",E210)),isnumber(search("Yes",G210)),isnumber(search("Yes",I210))),"Yes","No")</f>
        <v>No</v>
      </c>
      <c r="B210" s="21" t="str">
        <f t="shared" si="217"/>
        <v>No</v>
      </c>
      <c r="C210" s="22" t="str">
        <f t="shared" si="3"/>
        <v>No</v>
      </c>
      <c r="D210" s="21" t="str">
        <f t="shared" si="4"/>
        <v>No</v>
      </c>
      <c r="E210" s="21" t="str">
        <f t="shared" si="5"/>
        <v>No</v>
      </c>
      <c r="F210" s="21" t="str">
        <f t="shared" si="6"/>
        <v>No</v>
      </c>
      <c r="G210" s="21" t="str">
        <f t="shared" si="7"/>
        <v>No</v>
      </c>
      <c r="H210" s="21" t="str">
        <f t="shared" si="8"/>
        <v>No</v>
      </c>
      <c r="I210" s="21" t="str">
        <f t="shared" si="9"/>
        <v>No</v>
      </c>
      <c r="J210" s="21" t="str">
        <f t="shared" si="10"/>
        <v>No</v>
      </c>
      <c r="K210" s="25"/>
      <c r="L210" s="7" t="s">
        <v>518</v>
      </c>
      <c r="M210" s="7" t="s">
        <v>519</v>
      </c>
      <c r="N210" s="7" t="s">
        <v>25</v>
      </c>
      <c r="O210" s="7" t="s">
        <v>2759</v>
      </c>
      <c r="P210" s="44" t="s">
        <v>2760</v>
      </c>
      <c r="Q210" s="27"/>
      <c r="R210" s="27"/>
      <c r="S210" s="27"/>
      <c r="T210" s="27"/>
      <c r="U210" s="27"/>
      <c r="V210" s="42"/>
      <c r="W210" s="42"/>
      <c r="X210" s="42"/>
      <c r="Y210" s="27"/>
      <c r="Z210" s="27"/>
      <c r="AA210" s="27"/>
      <c r="AB210" s="27"/>
    </row>
    <row r="211">
      <c r="A211" s="21" t="str">
        <f t="shared" ref="A211:B211" si="218">if(and(isnumber(search("Yes",C211)),isnumber(search("Yes",E211)),isnumber(search("Yes",G211)),isnumber(search("Yes",I211))),"Yes","No")</f>
        <v>No</v>
      </c>
      <c r="B211" s="21" t="str">
        <f t="shared" si="218"/>
        <v>No</v>
      </c>
      <c r="C211" s="22" t="str">
        <f t="shared" si="3"/>
        <v>No</v>
      </c>
      <c r="D211" s="21" t="str">
        <f t="shared" si="4"/>
        <v>No</v>
      </c>
      <c r="E211" s="21" t="str">
        <f t="shared" si="5"/>
        <v>No</v>
      </c>
      <c r="F211" s="21" t="str">
        <f t="shared" si="6"/>
        <v>No</v>
      </c>
      <c r="G211" s="21" t="str">
        <f t="shared" si="7"/>
        <v>No</v>
      </c>
      <c r="H211" s="21" t="str">
        <f t="shared" si="8"/>
        <v>No</v>
      </c>
      <c r="I211" s="21" t="str">
        <f t="shared" si="9"/>
        <v>No</v>
      </c>
      <c r="J211" s="21" t="str">
        <f t="shared" si="10"/>
        <v>No</v>
      </c>
      <c r="K211" s="25"/>
      <c r="L211" s="7" t="s">
        <v>520</v>
      </c>
      <c r="M211" s="7" t="s">
        <v>521</v>
      </c>
      <c r="N211" s="7" t="s">
        <v>25</v>
      </c>
      <c r="O211" s="7" t="s">
        <v>2761</v>
      </c>
      <c r="P211" s="44" t="s">
        <v>2762</v>
      </c>
      <c r="Q211" s="27"/>
      <c r="R211" s="27"/>
      <c r="S211" s="27"/>
      <c r="T211" s="27"/>
      <c r="U211" s="27"/>
      <c r="V211" s="42"/>
      <c r="W211" s="42"/>
      <c r="X211" s="42"/>
      <c r="Y211" s="27"/>
      <c r="Z211" s="27"/>
      <c r="AA211" s="27"/>
      <c r="AB211" s="27"/>
    </row>
    <row r="212">
      <c r="A212" s="21" t="str">
        <f t="shared" ref="A212:B212" si="219">if(and(isnumber(search("Yes",C212)),isnumber(search("Yes",E212)),isnumber(search("Yes",G212)),isnumber(search("Yes",I212))),"Yes","No")</f>
        <v>Yes</v>
      </c>
      <c r="B212" s="21" t="str">
        <f t="shared" si="219"/>
        <v>Yes</v>
      </c>
      <c r="C212" s="22" t="str">
        <f t="shared" si="3"/>
        <v>Yes</v>
      </c>
      <c r="D212" s="21" t="str">
        <f t="shared" si="4"/>
        <v>Yes</v>
      </c>
      <c r="E212" s="21" t="str">
        <f t="shared" si="5"/>
        <v>Yes</v>
      </c>
      <c r="F212" s="21" t="str">
        <f t="shared" si="6"/>
        <v>Yes</v>
      </c>
      <c r="G212" s="21" t="str">
        <f t="shared" si="7"/>
        <v>Yes</v>
      </c>
      <c r="H212" s="21" t="str">
        <f t="shared" si="8"/>
        <v>Yes</v>
      </c>
      <c r="I212" s="21" t="str">
        <f t="shared" si="9"/>
        <v>Yes</v>
      </c>
      <c r="J212" s="21" t="str">
        <f t="shared" si="10"/>
        <v>Yes</v>
      </c>
      <c r="K212" s="25"/>
      <c r="L212" s="7" t="s">
        <v>72</v>
      </c>
      <c r="M212" s="7" t="s">
        <v>522</v>
      </c>
      <c r="N212" s="7" t="s">
        <v>21</v>
      </c>
      <c r="O212" s="7" t="s">
        <v>2763</v>
      </c>
      <c r="P212" s="44" t="s">
        <v>2764</v>
      </c>
      <c r="Q212" s="7" t="s">
        <v>21</v>
      </c>
      <c r="R212" s="7" t="s">
        <v>2765</v>
      </c>
      <c r="S212" s="44" t="s">
        <v>2766</v>
      </c>
      <c r="T212" s="7" t="s">
        <v>2321</v>
      </c>
      <c r="U212" s="7" t="s">
        <v>2767</v>
      </c>
      <c r="V212" s="44" t="s">
        <v>2768</v>
      </c>
      <c r="W212" s="7" t="s">
        <v>21</v>
      </c>
      <c r="X212" s="7" t="s">
        <v>2769</v>
      </c>
      <c r="Y212" s="44" t="s">
        <v>2770</v>
      </c>
      <c r="Z212" s="27"/>
      <c r="AA212" s="27"/>
      <c r="AB212" s="27"/>
    </row>
    <row r="213">
      <c r="A213" s="21" t="str">
        <f t="shared" ref="A213:B213" si="220">if(and(isnumber(search("Yes",C213)),isnumber(search("Yes",E213)),isnumber(search("Yes",G213)),isnumber(search("Yes",I213))),"Yes","No")</f>
        <v>Yes</v>
      </c>
      <c r="B213" s="21" t="str">
        <f t="shared" si="220"/>
        <v>Yes</v>
      </c>
      <c r="C213" s="22" t="str">
        <f t="shared" si="3"/>
        <v>Yes</v>
      </c>
      <c r="D213" s="21" t="str">
        <f t="shared" si="4"/>
        <v>Yes</v>
      </c>
      <c r="E213" s="21" t="str">
        <f t="shared" si="5"/>
        <v>Yes</v>
      </c>
      <c r="F213" s="21" t="str">
        <f t="shared" si="6"/>
        <v>Yes</v>
      </c>
      <c r="G213" s="21" t="str">
        <f t="shared" si="7"/>
        <v>Yes</v>
      </c>
      <c r="H213" s="21" t="str">
        <f t="shared" si="8"/>
        <v>Yes</v>
      </c>
      <c r="I213" s="21" t="str">
        <f t="shared" si="9"/>
        <v>Yes</v>
      </c>
      <c r="J213" s="21" t="str">
        <f t="shared" si="10"/>
        <v>Yes</v>
      </c>
      <c r="K213" s="25"/>
      <c r="L213" s="7" t="s">
        <v>75</v>
      </c>
      <c r="M213" s="7" t="s">
        <v>523</v>
      </c>
      <c r="N213" s="7" t="s">
        <v>21</v>
      </c>
      <c r="O213" s="7" t="s">
        <v>2771</v>
      </c>
      <c r="P213" s="44" t="s">
        <v>2772</v>
      </c>
      <c r="Q213" s="7" t="s">
        <v>21</v>
      </c>
      <c r="R213" s="7" t="s">
        <v>2773</v>
      </c>
      <c r="S213" s="44" t="s">
        <v>2774</v>
      </c>
      <c r="T213" s="7" t="s">
        <v>21</v>
      </c>
      <c r="U213" s="7" t="s">
        <v>2504</v>
      </c>
      <c r="V213" s="44" t="s">
        <v>2775</v>
      </c>
      <c r="W213" s="7" t="s">
        <v>2321</v>
      </c>
      <c r="X213" s="7" t="s">
        <v>2776</v>
      </c>
      <c r="Y213" s="44" t="s">
        <v>2777</v>
      </c>
      <c r="Z213" s="27"/>
      <c r="AA213" s="27"/>
      <c r="AB213" s="27"/>
    </row>
    <row r="214">
      <c r="A214" s="21" t="str">
        <f t="shared" ref="A214:B214" si="221">if(and(isnumber(search("Yes",C214)),isnumber(search("Yes",E214)),isnumber(search("Yes",G214)),isnumber(search("Yes",I214))),"Yes","No")</f>
        <v>No</v>
      </c>
      <c r="B214" s="21" t="str">
        <f t="shared" si="221"/>
        <v>No</v>
      </c>
      <c r="C214" s="22" t="str">
        <f t="shared" si="3"/>
        <v>No</v>
      </c>
      <c r="D214" s="21" t="str">
        <f t="shared" si="4"/>
        <v>No</v>
      </c>
      <c r="E214" s="21" t="str">
        <f t="shared" si="5"/>
        <v>No</v>
      </c>
      <c r="F214" s="21" t="str">
        <f t="shared" si="6"/>
        <v>No</v>
      </c>
      <c r="G214" s="21" t="str">
        <f t="shared" si="7"/>
        <v>No</v>
      </c>
      <c r="H214" s="21" t="str">
        <f t="shared" si="8"/>
        <v>No</v>
      </c>
      <c r="I214" s="21" t="str">
        <f t="shared" si="9"/>
        <v>No</v>
      </c>
      <c r="J214" s="21" t="str">
        <f t="shared" si="10"/>
        <v>No</v>
      </c>
      <c r="K214" s="25"/>
      <c r="L214" s="7" t="s">
        <v>524</v>
      </c>
      <c r="M214" s="7" t="s">
        <v>525</v>
      </c>
      <c r="N214" s="7" t="s">
        <v>25</v>
      </c>
      <c r="O214" s="7" t="s">
        <v>2778</v>
      </c>
      <c r="P214" s="44" t="s">
        <v>2779</v>
      </c>
      <c r="Q214" s="27"/>
      <c r="R214" s="27"/>
      <c r="S214" s="27"/>
      <c r="T214" s="27"/>
      <c r="U214" s="27"/>
      <c r="V214" s="42"/>
      <c r="W214" s="42"/>
      <c r="X214" s="42"/>
      <c r="Y214" s="27"/>
      <c r="Z214" s="27"/>
      <c r="AA214" s="27"/>
      <c r="AB214" s="27"/>
    </row>
    <row r="215">
      <c r="A215" s="21" t="str">
        <f t="shared" ref="A215:B215" si="222">if(and(isnumber(search("Yes",C215)),isnumber(search("Yes",E215)),isnumber(search("Yes",G215)),isnumber(search("Yes",I215))),"Yes","No")</f>
        <v>No</v>
      </c>
      <c r="B215" s="21" t="str">
        <f t="shared" si="222"/>
        <v>No</v>
      </c>
      <c r="C215" s="22" t="str">
        <f t="shared" si="3"/>
        <v>No</v>
      </c>
      <c r="D215" s="21" t="str">
        <f t="shared" si="4"/>
        <v>No</v>
      </c>
      <c r="E215" s="21" t="str">
        <f t="shared" si="5"/>
        <v>No</v>
      </c>
      <c r="F215" s="21" t="str">
        <f t="shared" si="6"/>
        <v>No</v>
      </c>
      <c r="G215" s="21" t="str">
        <f t="shared" si="7"/>
        <v>No</v>
      </c>
      <c r="H215" s="21" t="str">
        <f t="shared" si="8"/>
        <v>No</v>
      </c>
      <c r="I215" s="21" t="str">
        <f t="shared" si="9"/>
        <v>No</v>
      </c>
      <c r="J215" s="21" t="str">
        <f t="shared" si="10"/>
        <v>No</v>
      </c>
      <c r="K215" s="25"/>
      <c r="L215" s="7" t="s">
        <v>526</v>
      </c>
      <c r="M215" s="7" t="s">
        <v>527</v>
      </c>
      <c r="N215" s="7" t="s">
        <v>25</v>
      </c>
      <c r="O215" s="7" t="s">
        <v>2780</v>
      </c>
      <c r="P215" s="44" t="s">
        <v>2781</v>
      </c>
      <c r="Q215" s="27"/>
      <c r="R215" s="27"/>
      <c r="S215" s="27"/>
      <c r="T215" s="27"/>
      <c r="U215" s="27"/>
      <c r="V215" s="42"/>
      <c r="W215" s="42"/>
      <c r="X215" s="42"/>
      <c r="Y215" s="27"/>
      <c r="Z215" s="27"/>
      <c r="AA215" s="27"/>
      <c r="AB215" s="27"/>
    </row>
    <row r="216">
      <c r="A216" s="21" t="str">
        <f t="shared" ref="A216:B216" si="223">if(and(isnumber(search("Yes",C216)),isnumber(search("Yes",E216)),isnumber(search("Yes",G216)),isnumber(search("Yes",I216))),"Yes","No")</f>
        <v>No</v>
      </c>
      <c r="B216" s="21" t="str">
        <f t="shared" si="223"/>
        <v>No</v>
      </c>
      <c r="C216" s="22" t="str">
        <f t="shared" si="3"/>
        <v>No</v>
      </c>
      <c r="D216" s="21" t="str">
        <f t="shared" si="4"/>
        <v>No</v>
      </c>
      <c r="E216" s="21" t="str">
        <f t="shared" si="5"/>
        <v>No</v>
      </c>
      <c r="F216" s="21" t="str">
        <f t="shared" si="6"/>
        <v>No</v>
      </c>
      <c r="G216" s="21" t="str">
        <f t="shared" si="7"/>
        <v>Yes</v>
      </c>
      <c r="H216" s="21" t="str">
        <f t="shared" si="8"/>
        <v>Yes</v>
      </c>
      <c r="I216" s="21" t="str">
        <f t="shared" si="9"/>
        <v>Yes</v>
      </c>
      <c r="J216" s="21" t="str">
        <f t="shared" si="10"/>
        <v>Yes</v>
      </c>
      <c r="K216" s="25">
        <v>73.0</v>
      </c>
      <c r="L216" s="7" t="s">
        <v>78</v>
      </c>
      <c r="M216" s="7" t="s">
        <v>2782</v>
      </c>
      <c r="N216" s="7" t="s">
        <v>25</v>
      </c>
      <c r="O216" s="7" t="s">
        <v>2423</v>
      </c>
      <c r="P216" s="44" t="s">
        <v>2783</v>
      </c>
      <c r="Q216" s="27"/>
      <c r="R216" s="27"/>
      <c r="S216" s="27"/>
      <c r="T216" s="7" t="s">
        <v>21</v>
      </c>
      <c r="U216" s="7" t="s">
        <v>2784</v>
      </c>
      <c r="V216" s="44" t="s">
        <v>2785</v>
      </c>
      <c r="W216" s="7" t="s">
        <v>21</v>
      </c>
      <c r="X216" s="7" t="s">
        <v>2786</v>
      </c>
      <c r="Y216" s="44" t="s">
        <v>2787</v>
      </c>
    </row>
    <row r="217">
      <c r="A217" s="21" t="str">
        <f t="shared" ref="A217:B217" si="224">if(and(isnumber(search("Yes",C217)),isnumber(search("Yes",E217)),isnumber(search("Yes",G217)),isnumber(search("Yes",I217))),"Yes","No")</f>
        <v>No</v>
      </c>
      <c r="B217" s="21" t="str">
        <f t="shared" si="224"/>
        <v>No</v>
      </c>
      <c r="C217" s="22" t="str">
        <f t="shared" si="3"/>
        <v>No</v>
      </c>
      <c r="D217" s="21" t="str">
        <f t="shared" si="4"/>
        <v>No</v>
      </c>
      <c r="E217" s="21" t="str">
        <f t="shared" si="5"/>
        <v>No</v>
      </c>
      <c r="F217" s="21" t="str">
        <f t="shared" si="6"/>
        <v>No</v>
      </c>
      <c r="G217" s="21" t="str">
        <f t="shared" si="7"/>
        <v>No</v>
      </c>
      <c r="H217" s="21" t="str">
        <f t="shared" si="8"/>
        <v>No</v>
      </c>
      <c r="I217" s="21" t="str">
        <f t="shared" si="9"/>
        <v>Yes</v>
      </c>
      <c r="J217" s="21" t="str">
        <f t="shared" si="10"/>
        <v>Yes</v>
      </c>
      <c r="K217" s="25">
        <v>69.0</v>
      </c>
      <c r="L217" s="7" t="s">
        <v>529</v>
      </c>
      <c r="M217" s="7" t="s">
        <v>2788</v>
      </c>
      <c r="N217" s="7" t="s">
        <v>25</v>
      </c>
      <c r="O217" s="7" t="s">
        <v>2789</v>
      </c>
      <c r="P217" s="44" t="s">
        <v>2790</v>
      </c>
      <c r="Q217" s="42"/>
      <c r="R217" s="42"/>
      <c r="S217" s="42"/>
      <c r="T217" s="7" t="s">
        <v>25</v>
      </c>
      <c r="U217" s="7" t="s">
        <v>2464</v>
      </c>
      <c r="V217" s="44" t="s">
        <v>2791</v>
      </c>
      <c r="W217" s="7" t="s">
        <v>2321</v>
      </c>
      <c r="X217" s="7" t="s">
        <v>2792</v>
      </c>
      <c r="Y217" s="44" t="s">
        <v>2793</v>
      </c>
    </row>
    <row r="218">
      <c r="A218" s="21" t="str">
        <f t="shared" ref="A218:B218" si="225">if(and(isnumber(search("Yes",C218)),isnumber(search("Yes",E218)),isnumber(search("Yes",G218)),isnumber(search("Yes",I218))),"Yes","No")</f>
        <v>No</v>
      </c>
      <c r="B218" s="21" t="str">
        <f t="shared" si="225"/>
        <v>No</v>
      </c>
      <c r="C218" s="22" t="str">
        <f t="shared" si="3"/>
        <v>No</v>
      </c>
      <c r="D218" s="21" t="str">
        <f t="shared" si="4"/>
        <v>No</v>
      </c>
      <c r="E218" s="21" t="str">
        <f t="shared" si="5"/>
        <v>No</v>
      </c>
      <c r="F218" s="21" t="str">
        <f t="shared" si="6"/>
        <v>No</v>
      </c>
      <c r="G218" s="21" t="str">
        <f t="shared" si="7"/>
        <v>Yes</v>
      </c>
      <c r="H218" s="21" t="str">
        <f t="shared" si="8"/>
        <v>Yes</v>
      </c>
      <c r="I218" s="21" t="str">
        <f t="shared" si="9"/>
        <v>Yes</v>
      </c>
      <c r="J218" s="21" t="str">
        <f t="shared" si="10"/>
        <v>Yes</v>
      </c>
      <c r="K218" s="25">
        <v>63.0</v>
      </c>
      <c r="L218" s="7" t="s">
        <v>531</v>
      </c>
      <c r="M218" s="7" t="s">
        <v>2794</v>
      </c>
      <c r="N218" s="7" t="s">
        <v>25</v>
      </c>
      <c r="O218" s="7" t="s">
        <v>2795</v>
      </c>
      <c r="P218" s="44" t="s">
        <v>2796</v>
      </c>
      <c r="Q218" s="27"/>
      <c r="R218" s="27"/>
      <c r="S218" s="27"/>
      <c r="T218" s="7" t="s">
        <v>21</v>
      </c>
      <c r="U218" s="7" t="s">
        <v>2797</v>
      </c>
      <c r="V218" s="44" t="s">
        <v>2798</v>
      </c>
      <c r="W218" s="7" t="s">
        <v>21</v>
      </c>
      <c r="X218" s="7" t="s">
        <v>2799</v>
      </c>
      <c r="Y218" s="44" t="s">
        <v>2800</v>
      </c>
    </row>
    <row r="219">
      <c r="A219" s="21" t="str">
        <f t="shared" ref="A219:B219" si="226">if(and(isnumber(search("Yes",C219)),isnumber(search("Yes",E219)),isnumber(search("Yes",G219)),isnumber(search("Yes",I219))),"Yes","No")</f>
        <v>No</v>
      </c>
      <c r="B219" s="21" t="str">
        <f t="shared" si="226"/>
        <v>No</v>
      </c>
      <c r="C219" s="22" t="str">
        <f t="shared" si="3"/>
        <v>No</v>
      </c>
      <c r="D219" s="21" t="str">
        <f t="shared" si="4"/>
        <v>No</v>
      </c>
      <c r="E219" s="21" t="str">
        <f t="shared" si="5"/>
        <v>No</v>
      </c>
      <c r="F219" s="21" t="str">
        <f t="shared" si="6"/>
        <v>No</v>
      </c>
      <c r="G219" s="21" t="str">
        <f t="shared" si="7"/>
        <v>No</v>
      </c>
      <c r="H219" s="21" t="str">
        <f t="shared" si="8"/>
        <v>No</v>
      </c>
      <c r="I219" s="21" t="str">
        <f t="shared" si="9"/>
        <v>No</v>
      </c>
      <c r="J219" s="21" t="str">
        <f t="shared" si="10"/>
        <v>No</v>
      </c>
      <c r="K219" s="25"/>
      <c r="L219" s="7" t="s">
        <v>533</v>
      </c>
      <c r="M219" s="7" t="s">
        <v>534</v>
      </c>
      <c r="N219" s="7" t="s">
        <v>25</v>
      </c>
      <c r="O219" s="7" t="s">
        <v>2431</v>
      </c>
      <c r="P219" s="44" t="s">
        <v>2801</v>
      </c>
      <c r="Q219" s="27"/>
      <c r="R219" s="27"/>
      <c r="S219" s="27"/>
      <c r="T219" s="27"/>
      <c r="U219" s="27"/>
      <c r="V219" s="42"/>
      <c r="W219" s="42"/>
      <c r="X219" s="42"/>
      <c r="Y219" s="27"/>
      <c r="Z219" s="27"/>
      <c r="AA219" s="27"/>
      <c r="AB219" s="27"/>
    </row>
    <row r="220">
      <c r="A220" s="21" t="str">
        <f t="shared" ref="A220:B220" si="227">if(and(isnumber(search("Yes",C220)),isnumber(search("Yes",E220)),isnumber(search("Yes",G220)),isnumber(search("Yes",I220))),"Yes","No")</f>
        <v>No</v>
      </c>
      <c r="B220" s="21" t="str">
        <f t="shared" si="227"/>
        <v>No</v>
      </c>
      <c r="C220" s="22" t="str">
        <f t="shared" si="3"/>
        <v>No</v>
      </c>
      <c r="D220" s="21" t="str">
        <f t="shared" si="4"/>
        <v>No</v>
      </c>
      <c r="E220" s="21" t="str">
        <f t="shared" si="5"/>
        <v>No</v>
      </c>
      <c r="F220" s="21" t="str">
        <f t="shared" si="6"/>
        <v>No</v>
      </c>
      <c r="G220" s="21" t="str">
        <f t="shared" si="7"/>
        <v>No</v>
      </c>
      <c r="H220" s="21" t="str">
        <f t="shared" si="8"/>
        <v>No</v>
      </c>
      <c r="I220" s="21" t="str">
        <f t="shared" si="9"/>
        <v>No</v>
      </c>
      <c r="J220" s="21" t="str">
        <f t="shared" si="10"/>
        <v>No</v>
      </c>
      <c r="K220" s="25"/>
      <c r="L220" s="7" t="s">
        <v>535</v>
      </c>
      <c r="M220" s="7" t="s">
        <v>167</v>
      </c>
      <c r="N220" s="7" t="s">
        <v>25</v>
      </c>
      <c r="O220" s="7" t="s">
        <v>2802</v>
      </c>
      <c r="P220" s="44" t="s">
        <v>2803</v>
      </c>
      <c r="Q220" s="27"/>
      <c r="R220" s="27"/>
      <c r="S220" s="27"/>
      <c r="T220" s="27"/>
      <c r="U220" s="27"/>
      <c r="V220" s="42"/>
      <c r="W220" s="42"/>
      <c r="X220" s="42"/>
      <c r="Y220" s="27"/>
      <c r="Z220" s="27"/>
      <c r="AA220" s="27"/>
      <c r="AB220" s="27"/>
    </row>
    <row r="221">
      <c r="A221" s="21" t="str">
        <f t="shared" ref="A221:B221" si="228">if(and(isnumber(search("Yes",C221)),isnumber(search("Yes",E221)),isnumber(search("Yes",G221)),isnumber(search("Yes",I221))),"Yes","No")</f>
        <v>No</v>
      </c>
      <c r="B221" s="21" t="str">
        <f t="shared" si="228"/>
        <v>No</v>
      </c>
      <c r="C221" s="22" t="str">
        <f t="shared" si="3"/>
        <v>No</v>
      </c>
      <c r="D221" s="21" t="str">
        <f t="shared" si="4"/>
        <v>No</v>
      </c>
      <c r="E221" s="21" t="str">
        <f t="shared" si="5"/>
        <v>No</v>
      </c>
      <c r="F221" s="21" t="str">
        <f t="shared" si="6"/>
        <v>No</v>
      </c>
      <c r="G221" s="21" t="str">
        <f t="shared" si="7"/>
        <v>No</v>
      </c>
      <c r="H221" s="21" t="str">
        <f t="shared" si="8"/>
        <v>No</v>
      </c>
      <c r="I221" s="21" t="str">
        <f t="shared" si="9"/>
        <v>No</v>
      </c>
      <c r="J221" s="21" t="str">
        <f t="shared" si="10"/>
        <v>No</v>
      </c>
      <c r="K221" s="25"/>
      <c r="L221" s="7" t="s">
        <v>536</v>
      </c>
      <c r="M221" s="7" t="s">
        <v>167</v>
      </c>
      <c r="N221" s="7" t="s">
        <v>25</v>
      </c>
      <c r="O221" s="7" t="s">
        <v>2804</v>
      </c>
      <c r="P221" s="44" t="s">
        <v>2805</v>
      </c>
      <c r="Q221" s="42"/>
      <c r="R221" s="42"/>
      <c r="S221" s="42"/>
      <c r="T221" s="42"/>
      <c r="U221" s="42"/>
      <c r="V221" s="42"/>
      <c r="W221" s="42"/>
      <c r="X221" s="42"/>
      <c r="Y221" s="27"/>
      <c r="Z221" s="27"/>
      <c r="AA221" s="27"/>
      <c r="AB221" s="27"/>
    </row>
    <row r="222">
      <c r="A222" s="21" t="str">
        <f t="shared" ref="A222:B222" si="229">if(and(isnumber(search("Yes",C222)),isnumber(search("Yes",E222)),isnumber(search("Yes",G222)),isnumber(search("Yes",I222))),"Yes","No")</f>
        <v>No</v>
      </c>
      <c r="B222" s="21" t="str">
        <f t="shared" si="229"/>
        <v>No</v>
      </c>
      <c r="C222" s="22" t="str">
        <f t="shared" si="3"/>
        <v>No</v>
      </c>
      <c r="D222" s="21" t="str">
        <f t="shared" si="4"/>
        <v>No</v>
      </c>
      <c r="E222" s="21" t="str">
        <f t="shared" si="5"/>
        <v>No</v>
      </c>
      <c r="F222" s="21" t="str">
        <f t="shared" si="6"/>
        <v>No</v>
      </c>
      <c r="G222" s="21" t="str">
        <f t="shared" si="7"/>
        <v>No</v>
      </c>
      <c r="H222" s="21" t="str">
        <f t="shared" si="8"/>
        <v>No</v>
      </c>
      <c r="I222" s="21" t="str">
        <f t="shared" si="9"/>
        <v>No</v>
      </c>
      <c r="J222" s="21" t="str">
        <f t="shared" si="10"/>
        <v>No</v>
      </c>
      <c r="K222" s="25"/>
      <c r="L222" s="7" t="s">
        <v>537</v>
      </c>
      <c r="M222" s="7" t="s">
        <v>538</v>
      </c>
      <c r="N222" s="7" t="s">
        <v>25</v>
      </c>
      <c r="O222" s="7" t="s">
        <v>2806</v>
      </c>
      <c r="P222" s="44" t="s">
        <v>2807</v>
      </c>
      <c r="Q222" s="27"/>
      <c r="R222" s="27"/>
      <c r="S222" s="27"/>
      <c r="T222" s="27"/>
      <c r="U222" s="27"/>
      <c r="V222" s="42"/>
      <c r="W222" s="42"/>
      <c r="X222" s="42"/>
      <c r="Y222" s="27"/>
      <c r="Z222" s="27"/>
      <c r="AA222" s="27"/>
      <c r="AB222" s="27"/>
    </row>
    <row r="223">
      <c r="A223" s="21" t="str">
        <f t="shared" ref="A223:B223" si="230">if(and(isnumber(search("Yes",C223)),isnumber(search("Yes",E223)),isnumber(search("Yes",G223)),isnumber(search("Yes",I223))),"Yes","No")</f>
        <v>No</v>
      </c>
      <c r="B223" s="21" t="str">
        <f t="shared" si="230"/>
        <v>No</v>
      </c>
      <c r="C223" s="22" t="str">
        <f t="shared" si="3"/>
        <v>No</v>
      </c>
      <c r="D223" s="21" t="str">
        <f t="shared" si="4"/>
        <v>No</v>
      </c>
      <c r="E223" s="21" t="str">
        <f t="shared" si="5"/>
        <v>No</v>
      </c>
      <c r="F223" s="21" t="str">
        <f t="shared" si="6"/>
        <v>No</v>
      </c>
      <c r="G223" s="21" t="str">
        <f t="shared" si="7"/>
        <v>No</v>
      </c>
      <c r="H223" s="21" t="str">
        <f t="shared" si="8"/>
        <v>No</v>
      </c>
      <c r="I223" s="21" t="str">
        <f t="shared" si="9"/>
        <v>No</v>
      </c>
      <c r="J223" s="21" t="str">
        <f t="shared" si="10"/>
        <v>No</v>
      </c>
      <c r="K223" s="25"/>
      <c r="L223" s="7" t="s">
        <v>539</v>
      </c>
      <c r="M223" s="7" t="s">
        <v>540</v>
      </c>
      <c r="N223" s="7" t="s">
        <v>25</v>
      </c>
      <c r="O223" s="7" t="s">
        <v>2808</v>
      </c>
      <c r="P223" s="44" t="s">
        <v>2809</v>
      </c>
      <c r="Q223" s="27"/>
      <c r="R223" s="27"/>
      <c r="S223" s="27"/>
      <c r="T223" s="27"/>
      <c r="U223" s="27"/>
      <c r="V223" s="42"/>
      <c r="W223" s="42"/>
      <c r="X223" s="42"/>
      <c r="Y223" s="27"/>
      <c r="Z223" s="27"/>
      <c r="AA223" s="27"/>
      <c r="AB223" s="27"/>
    </row>
    <row r="224">
      <c r="A224" s="21" t="str">
        <f t="shared" ref="A224:B224" si="231">if(and(isnumber(search("Yes",C224)),isnumber(search("Yes",E224)),isnumber(search("Yes",G224)),isnumber(search("Yes",I224))),"Yes","No")</f>
        <v>No</v>
      </c>
      <c r="B224" s="21" t="str">
        <f t="shared" si="231"/>
        <v>No</v>
      </c>
      <c r="C224" s="22" t="str">
        <f t="shared" si="3"/>
        <v>No</v>
      </c>
      <c r="D224" s="21" t="str">
        <f t="shared" si="4"/>
        <v>No</v>
      </c>
      <c r="E224" s="21" t="str">
        <f t="shared" si="5"/>
        <v>No</v>
      </c>
      <c r="F224" s="21" t="str">
        <f t="shared" si="6"/>
        <v>No</v>
      </c>
      <c r="G224" s="21" t="str">
        <f t="shared" si="7"/>
        <v>No</v>
      </c>
      <c r="H224" s="21" t="str">
        <f t="shared" si="8"/>
        <v>No</v>
      </c>
      <c r="I224" s="21" t="str">
        <f t="shared" si="9"/>
        <v>No</v>
      </c>
      <c r="J224" s="21" t="str">
        <f t="shared" si="10"/>
        <v>No</v>
      </c>
      <c r="K224" s="25"/>
      <c r="L224" s="7" t="s">
        <v>541</v>
      </c>
      <c r="M224" s="7" t="s">
        <v>542</v>
      </c>
      <c r="N224" s="7" t="s">
        <v>25</v>
      </c>
      <c r="O224" s="7" t="s">
        <v>2810</v>
      </c>
      <c r="P224" s="44" t="s">
        <v>2811</v>
      </c>
      <c r="Q224" s="27"/>
      <c r="R224" s="27"/>
      <c r="S224" s="27"/>
      <c r="T224" s="27"/>
      <c r="U224" s="27"/>
      <c r="V224" s="42"/>
      <c r="W224" s="42"/>
      <c r="X224" s="42"/>
      <c r="Y224" s="27"/>
      <c r="Z224" s="27"/>
      <c r="AA224" s="27"/>
      <c r="AB224" s="27"/>
    </row>
    <row r="225">
      <c r="A225" s="21" t="str">
        <f t="shared" ref="A225:B225" si="232">if(and(isnumber(search("Yes",C225)),isnumber(search("Yes",E225)),isnumber(search("Yes",G225)),isnumber(search("Yes",I225))),"Yes","No")</f>
        <v>Yes</v>
      </c>
      <c r="B225" s="21" t="str">
        <f t="shared" si="232"/>
        <v>Yes</v>
      </c>
      <c r="C225" s="22" t="str">
        <f t="shared" si="3"/>
        <v>Yes</v>
      </c>
      <c r="D225" s="21" t="str">
        <f t="shared" si="4"/>
        <v>Yes</v>
      </c>
      <c r="E225" s="21" t="str">
        <f t="shared" si="5"/>
        <v>Yes</v>
      </c>
      <c r="F225" s="21" t="str">
        <f t="shared" si="6"/>
        <v>Yes</v>
      </c>
      <c r="G225" s="21" t="str">
        <f t="shared" si="7"/>
        <v>Yes</v>
      </c>
      <c r="H225" s="21" t="str">
        <f t="shared" si="8"/>
        <v>Yes</v>
      </c>
      <c r="I225" s="21" t="str">
        <f t="shared" si="9"/>
        <v>Yes</v>
      </c>
      <c r="J225" s="21" t="str">
        <f t="shared" si="10"/>
        <v>Yes</v>
      </c>
      <c r="K225" s="25"/>
      <c r="L225" s="7" t="s">
        <v>80</v>
      </c>
      <c r="M225" s="7" t="s">
        <v>543</v>
      </c>
      <c r="N225" s="7" t="s">
        <v>21</v>
      </c>
      <c r="O225" s="7" t="s">
        <v>2812</v>
      </c>
      <c r="P225" s="44" t="s">
        <v>2813</v>
      </c>
      <c r="Q225" s="7" t="s">
        <v>21</v>
      </c>
      <c r="R225" s="7" t="s">
        <v>2814</v>
      </c>
      <c r="S225" s="44" t="s">
        <v>2815</v>
      </c>
      <c r="T225" s="7" t="s">
        <v>21</v>
      </c>
      <c r="U225" s="7" t="s">
        <v>2816</v>
      </c>
      <c r="V225" s="44" t="s">
        <v>2817</v>
      </c>
      <c r="W225" s="7" t="s">
        <v>21</v>
      </c>
      <c r="X225" s="7" t="s">
        <v>2818</v>
      </c>
      <c r="Y225" s="44" t="s">
        <v>2819</v>
      </c>
      <c r="Z225" s="27"/>
      <c r="AA225" s="27"/>
      <c r="AB225" s="27"/>
    </row>
    <row r="226">
      <c r="A226" s="21" t="str">
        <f t="shared" ref="A226:B226" si="233">if(and(isnumber(search("Yes",C226)),isnumber(search("Yes",E226)),isnumber(search("Yes",G226)),isnumber(search("Yes",I226))),"Yes","No")</f>
        <v>No</v>
      </c>
      <c r="B226" s="21" t="str">
        <f t="shared" si="233"/>
        <v>No</v>
      </c>
      <c r="C226" s="22" t="str">
        <f t="shared" si="3"/>
        <v>No</v>
      </c>
      <c r="D226" s="21" t="str">
        <f t="shared" si="4"/>
        <v>No</v>
      </c>
      <c r="E226" s="21" t="str">
        <f t="shared" si="5"/>
        <v>No</v>
      </c>
      <c r="F226" s="21" t="str">
        <f t="shared" si="6"/>
        <v>No</v>
      </c>
      <c r="G226" s="21" t="str">
        <f t="shared" si="7"/>
        <v>No</v>
      </c>
      <c r="H226" s="21" t="str">
        <f t="shared" si="8"/>
        <v>No</v>
      </c>
      <c r="I226" s="21" t="str">
        <f t="shared" si="9"/>
        <v>No</v>
      </c>
      <c r="J226" s="21" t="str">
        <f t="shared" si="10"/>
        <v>No</v>
      </c>
      <c r="K226" s="25"/>
      <c r="L226" s="7" t="s">
        <v>544</v>
      </c>
      <c r="M226" s="7" t="s">
        <v>545</v>
      </c>
      <c r="N226" s="7" t="s">
        <v>25</v>
      </c>
      <c r="O226" s="7" t="s">
        <v>2376</v>
      </c>
      <c r="P226" s="44" t="s">
        <v>2820</v>
      </c>
      <c r="Q226" s="42"/>
      <c r="R226" s="42"/>
      <c r="S226" s="42"/>
      <c r="T226" s="42"/>
      <c r="U226" s="42"/>
      <c r="V226" s="42"/>
      <c r="W226" s="42"/>
      <c r="X226" s="42"/>
      <c r="Y226" s="27"/>
      <c r="Z226" s="27"/>
      <c r="AA226" s="27"/>
      <c r="AB226" s="27"/>
    </row>
    <row r="227">
      <c r="A227" s="21" t="str">
        <f t="shared" ref="A227:B227" si="234">if(and(isnumber(search("Yes",C227)),isnumber(search("Yes",E227)),isnumber(search("Yes",G227)),isnumber(search("Yes",I227))),"Yes","No")</f>
        <v>No</v>
      </c>
      <c r="B227" s="21" t="str">
        <f t="shared" si="234"/>
        <v>No</v>
      </c>
      <c r="C227" s="22" t="str">
        <f t="shared" si="3"/>
        <v>No</v>
      </c>
      <c r="D227" s="21" t="str">
        <f t="shared" si="4"/>
        <v>No</v>
      </c>
      <c r="E227" s="21" t="str">
        <f t="shared" si="5"/>
        <v>No</v>
      </c>
      <c r="F227" s="21" t="str">
        <f t="shared" si="6"/>
        <v>No</v>
      </c>
      <c r="G227" s="21" t="str">
        <f t="shared" si="7"/>
        <v>Yes</v>
      </c>
      <c r="H227" s="21" t="str">
        <f t="shared" si="8"/>
        <v>Yes</v>
      </c>
      <c r="I227" s="21" t="str">
        <f t="shared" si="9"/>
        <v>Yes</v>
      </c>
      <c r="J227" s="21" t="str">
        <f t="shared" si="10"/>
        <v>Yes</v>
      </c>
      <c r="K227" s="25">
        <v>79.0</v>
      </c>
      <c r="L227" s="7" t="s">
        <v>546</v>
      </c>
      <c r="M227" s="7" t="s">
        <v>547</v>
      </c>
      <c r="N227" s="7" t="s">
        <v>25</v>
      </c>
      <c r="O227" s="7" t="s">
        <v>2821</v>
      </c>
      <c r="P227" s="44" t="s">
        <v>2822</v>
      </c>
      <c r="Q227" s="27"/>
      <c r="R227" s="27"/>
      <c r="S227" s="27"/>
      <c r="T227" s="7" t="s">
        <v>21</v>
      </c>
      <c r="U227" s="7" t="s">
        <v>2823</v>
      </c>
      <c r="V227" s="44" t="s">
        <v>2824</v>
      </c>
      <c r="W227" s="7" t="s">
        <v>2321</v>
      </c>
      <c r="X227" s="7" t="s">
        <v>2825</v>
      </c>
      <c r="Y227" s="44" t="s">
        <v>2826</v>
      </c>
    </row>
    <row r="228">
      <c r="A228" s="21" t="str">
        <f t="shared" ref="A228:B228" si="235">if(and(isnumber(search("Yes",C228)),isnumber(search("Yes",E228)),isnumber(search("Yes",G228)),isnumber(search("Yes",I228))),"Yes","No")</f>
        <v>No</v>
      </c>
      <c r="B228" s="21" t="str">
        <f t="shared" si="235"/>
        <v>No</v>
      </c>
      <c r="C228" s="22" t="str">
        <f t="shared" si="3"/>
        <v>No</v>
      </c>
      <c r="D228" s="21" t="str">
        <f t="shared" si="4"/>
        <v>No</v>
      </c>
      <c r="E228" s="21" t="str">
        <f t="shared" si="5"/>
        <v>No</v>
      </c>
      <c r="F228" s="21" t="str">
        <f t="shared" si="6"/>
        <v>No</v>
      </c>
      <c r="G228" s="21" t="str">
        <f t="shared" si="7"/>
        <v>No</v>
      </c>
      <c r="H228" s="21" t="str">
        <f t="shared" si="8"/>
        <v>No</v>
      </c>
      <c r="I228" s="21" t="str">
        <f t="shared" si="9"/>
        <v>No</v>
      </c>
      <c r="J228" s="21" t="str">
        <f t="shared" si="10"/>
        <v>No</v>
      </c>
      <c r="K228" s="25"/>
      <c r="L228" s="7" t="s">
        <v>548</v>
      </c>
      <c r="M228" s="7" t="s">
        <v>549</v>
      </c>
      <c r="N228" s="7" t="s">
        <v>25</v>
      </c>
      <c r="O228" s="7" t="s">
        <v>2827</v>
      </c>
      <c r="P228" s="44" t="s">
        <v>2828</v>
      </c>
      <c r="Q228" s="27"/>
      <c r="R228" s="27"/>
      <c r="S228" s="27"/>
      <c r="T228" s="27"/>
      <c r="U228" s="27"/>
      <c r="V228" s="42"/>
      <c r="W228" s="42"/>
      <c r="X228" s="42"/>
      <c r="Y228" s="27"/>
      <c r="Z228" s="27"/>
      <c r="AA228" s="27"/>
      <c r="AB228" s="27"/>
    </row>
    <row r="229">
      <c r="A229" s="21" t="str">
        <f t="shared" ref="A229:B229" si="236">if(and(isnumber(search("Yes",C229)),isnumber(search("Yes",E229)),isnumber(search("Yes",G229)),isnumber(search("Yes",I229))),"Yes","No")</f>
        <v>No</v>
      </c>
      <c r="B229" s="21" t="str">
        <f t="shared" si="236"/>
        <v>No</v>
      </c>
      <c r="C229" s="22" t="str">
        <f t="shared" si="3"/>
        <v>No</v>
      </c>
      <c r="D229" s="21" t="str">
        <f t="shared" si="4"/>
        <v>No</v>
      </c>
      <c r="E229" s="21" t="str">
        <f t="shared" si="5"/>
        <v>No</v>
      </c>
      <c r="F229" s="21" t="str">
        <f t="shared" si="6"/>
        <v>No</v>
      </c>
      <c r="G229" s="21" t="str">
        <f t="shared" si="7"/>
        <v>No</v>
      </c>
      <c r="H229" s="21" t="str">
        <f t="shared" si="8"/>
        <v>No</v>
      </c>
      <c r="I229" s="21" t="str">
        <f t="shared" si="9"/>
        <v>No</v>
      </c>
      <c r="J229" s="21" t="str">
        <f t="shared" si="10"/>
        <v>No</v>
      </c>
      <c r="K229" s="25"/>
      <c r="L229" s="7" t="s">
        <v>550</v>
      </c>
      <c r="M229" s="7" t="s">
        <v>551</v>
      </c>
      <c r="N229" s="7" t="s">
        <v>25</v>
      </c>
      <c r="O229" s="7" t="s">
        <v>2829</v>
      </c>
      <c r="P229" s="44" t="s">
        <v>2830</v>
      </c>
      <c r="Q229" s="27"/>
      <c r="R229" s="27"/>
      <c r="S229" s="27"/>
      <c r="T229" s="27"/>
      <c r="U229" s="27"/>
      <c r="V229" s="42"/>
      <c r="W229" s="42"/>
      <c r="X229" s="42"/>
      <c r="Y229" s="27"/>
      <c r="Z229" s="27"/>
      <c r="AA229" s="27"/>
      <c r="AB229" s="27"/>
    </row>
    <row r="230">
      <c r="A230" s="21" t="str">
        <f t="shared" ref="A230:B230" si="237">if(and(isnumber(search("Yes",C230)),isnumber(search("Yes",E230)),isnumber(search("Yes",G230)),isnumber(search("Yes",I230))),"Yes","No")</f>
        <v>No</v>
      </c>
      <c r="B230" s="21" t="str">
        <f t="shared" si="237"/>
        <v>No</v>
      </c>
      <c r="C230" s="22" t="str">
        <f t="shared" si="3"/>
        <v>No</v>
      </c>
      <c r="D230" s="21" t="str">
        <f t="shared" si="4"/>
        <v>No</v>
      </c>
      <c r="E230" s="21" t="str">
        <f t="shared" si="5"/>
        <v>No</v>
      </c>
      <c r="F230" s="21" t="str">
        <f t="shared" si="6"/>
        <v>No</v>
      </c>
      <c r="G230" s="21" t="str">
        <f t="shared" si="7"/>
        <v>No</v>
      </c>
      <c r="H230" s="21" t="str">
        <f t="shared" si="8"/>
        <v>No</v>
      </c>
      <c r="I230" s="21" t="str">
        <f t="shared" si="9"/>
        <v>No</v>
      </c>
      <c r="J230" s="21" t="str">
        <f t="shared" si="10"/>
        <v>No</v>
      </c>
      <c r="K230" s="25"/>
      <c r="L230" s="7" t="s">
        <v>552</v>
      </c>
      <c r="M230" s="7" t="s">
        <v>553</v>
      </c>
      <c r="N230" s="7" t="s">
        <v>25</v>
      </c>
      <c r="O230" s="7" t="s">
        <v>2806</v>
      </c>
      <c r="P230" s="44" t="s">
        <v>2831</v>
      </c>
      <c r="Q230" s="42"/>
      <c r="R230" s="42"/>
      <c r="S230" s="42"/>
      <c r="T230" s="42"/>
      <c r="U230" s="42"/>
      <c r="V230" s="42"/>
      <c r="W230" s="42"/>
      <c r="X230" s="42"/>
      <c r="Y230" s="27"/>
      <c r="Z230" s="27"/>
      <c r="AA230" s="27"/>
      <c r="AB230" s="27"/>
    </row>
    <row r="231">
      <c r="A231" s="21" t="str">
        <f t="shared" ref="A231:B231" si="238">if(and(isnumber(search("Yes",C231)),isnumber(search("Yes",E231)),isnumber(search("Yes",G231)),isnumber(search("Yes",I231))),"Yes","No")</f>
        <v>No</v>
      </c>
      <c r="B231" s="21" t="str">
        <f t="shared" si="238"/>
        <v>No</v>
      </c>
      <c r="C231" s="22" t="str">
        <f t="shared" si="3"/>
        <v>No</v>
      </c>
      <c r="D231" s="21" t="str">
        <f t="shared" si="4"/>
        <v>No</v>
      </c>
      <c r="E231" s="21" t="str">
        <f t="shared" si="5"/>
        <v>No</v>
      </c>
      <c r="F231" s="21" t="str">
        <f t="shared" si="6"/>
        <v>No</v>
      </c>
      <c r="G231" s="21" t="str">
        <f t="shared" si="7"/>
        <v>No</v>
      </c>
      <c r="H231" s="21" t="str">
        <f t="shared" si="8"/>
        <v>No</v>
      </c>
      <c r="I231" s="21" t="str">
        <f t="shared" si="9"/>
        <v>No</v>
      </c>
      <c r="J231" s="21" t="str">
        <f t="shared" si="10"/>
        <v>No</v>
      </c>
      <c r="K231" s="25"/>
      <c r="L231" s="7" t="s">
        <v>554</v>
      </c>
      <c r="M231" s="7" t="s">
        <v>167</v>
      </c>
      <c r="N231" s="7" t="s">
        <v>25</v>
      </c>
      <c r="O231" s="7" t="s">
        <v>2832</v>
      </c>
      <c r="P231" s="44" t="s">
        <v>2833</v>
      </c>
      <c r="Q231" s="42"/>
      <c r="R231" s="42"/>
      <c r="S231" s="42"/>
      <c r="T231" s="42"/>
      <c r="U231" s="42"/>
      <c r="V231" s="42"/>
      <c r="W231" s="42"/>
      <c r="X231" s="42"/>
      <c r="Y231" s="27"/>
      <c r="Z231" s="27"/>
      <c r="AA231" s="27"/>
      <c r="AB231" s="27"/>
    </row>
    <row r="232">
      <c r="A232" s="21" t="str">
        <f t="shared" ref="A232:B232" si="239">if(and(isnumber(search("Yes",C232)),isnumber(search("Yes",E232)),isnumber(search("Yes",G232)),isnumber(search("Yes",I232))),"Yes","No")</f>
        <v>No</v>
      </c>
      <c r="B232" s="21" t="str">
        <f t="shared" si="239"/>
        <v>No</v>
      </c>
      <c r="C232" s="22" t="str">
        <f t="shared" si="3"/>
        <v>No</v>
      </c>
      <c r="D232" s="21" t="str">
        <f t="shared" si="4"/>
        <v>No</v>
      </c>
      <c r="E232" s="21" t="str">
        <f t="shared" si="5"/>
        <v>No</v>
      </c>
      <c r="F232" s="21" t="str">
        <f t="shared" si="6"/>
        <v>No</v>
      </c>
      <c r="G232" s="21" t="str">
        <f t="shared" si="7"/>
        <v>No</v>
      </c>
      <c r="H232" s="21" t="str">
        <f t="shared" si="8"/>
        <v>No</v>
      </c>
      <c r="I232" s="21" t="str">
        <f t="shared" si="9"/>
        <v>No</v>
      </c>
      <c r="J232" s="21" t="str">
        <f t="shared" si="10"/>
        <v>No</v>
      </c>
      <c r="K232" s="25"/>
      <c r="L232" s="7" t="s">
        <v>555</v>
      </c>
      <c r="M232" s="7" t="s">
        <v>556</v>
      </c>
      <c r="N232" s="7" t="s">
        <v>25</v>
      </c>
      <c r="O232" s="7" t="s">
        <v>2834</v>
      </c>
      <c r="P232" s="44" t="s">
        <v>2835</v>
      </c>
      <c r="Q232" s="27"/>
      <c r="R232" s="27"/>
      <c r="S232" s="27"/>
      <c r="T232" s="27"/>
      <c r="U232" s="27"/>
      <c r="V232" s="42"/>
      <c r="W232" s="42"/>
      <c r="X232" s="42"/>
      <c r="Y232" s="27"/>
      <c r="Z232" s="27"/>
      <c r="AA232" s="27"/>
      <c r="AB232" s="27"/>
    </row>
    <row r="233">
      <c r="A233" s="21" t="str">
        <f t="shared" ref="A233:B233" si="240">if(and(isnumber(search("Yes",C233)),isnumber(search("Yes",E233)),isnumber(search("Yes",G233)),isnumber(search("Yes",I233))),"Yes","No")</f>
        <v>Yes</v>
      </c>
      <c r="B233" s="21" t="str">
        <f t="shared" si="240"/>
        <v>Yes</v>
      </c>
      <c r="C233" s="22" t="str">
        <f t="shared" si="3"/>
        <v>Yes</v>
      </c>
      <c r="D233" s="21" t="str">
        <f t="shared" si="4"/>
        <v>Yes</v>
      </c>
      <c r="E233" s="21" t="str">
        <f t="shared" si="5"/>
        <v>Yes</v>
      </c>
      <c r="F233" s="21" t="str">
        <f t="shared" si="6"/>
        <v>Yes</v>
      </c>
      <c r="G233" s="21" t="str">
        <f t="shared" si="7"/>
        <v>Yes</v>
      </c>
      <c r="H233" s="21" t="str">
        <f t="shared" si="8"/>
        <v>Yes</v>
      </c>
      <c r="I233" s="21" t="str">
        <f t="shared" si="9"/>
        <v>Yes</v>
      </c>
      <c r="J233" s="21" t="str">
        <f t="shared" si="10"/>
        <v>Yes</v>
      </c>
      <c r="K233" s="25"/>
      <c r="L233" s="7" t="s">
        <v>83</v>
      </c>
      <c r="M233" s="7" t="s">
        <v>557</v>
      </c>
      <c r="N233" s="7" t="s">
        <v>2321</v>
      </c>
      <c r="O233" s="7" t="s">
        <v>2836</v>
      </c>
      <c r="P233" s="44" t="s">
        <v>2837</v>
      </c>
      <c r="Q233" s="7" t="s">
        <v>21</v>
      </c>
      <c r="R233" s="7" t="s">
        <v>2838</v>
      </c>
      <c r="S233" s="44" t="s">
        <v>2839</v>
      </c>
      <c r="T233" s="7" t="s">
        <v>21</v>
      </c>
      <c r="U233" s="7" t="s">
        <v>2840</v>
      </c>
      <c r="V233" s="44" t="s">
        <v>2841</v>
      </c>
      <c r="W233" s="7" t="s">
        <v>2321</v>
      </c>
      <c r="X233" s="7" t="s">
        <v>2842</v>
      </c>
      <c r="Y233" s="44" t="s">
        <v>2843</v>
      </c>
      <c r="Z233" s="27"/>
      <c r="AA233" s="27"/>
      <c r="AB233" s="27"/>
    </row>
    <row r="234">
      <c r="A234" s="21" t="str">
        <f t="shared" ref="A234:B234" si="241">if(and(isnumber(search("Yes",C234)),isnumber(search("Yes",E234)),isnumber(search("Yes",G234)),isnumber(search("Yes",I234))),"Yes","No")</f>
        <v>No</v>
      </c>
      <c r="B234" s="21" t="str">
        <f t="shared" si="241"/>
        <v>No</v>
      </c>
      <c r="C234" s="22" t="str">
        <f t="shared" si="3"/>
        <v>No</v>
      </c>
      <c r="D234" s="21" t="str">
        <f t="shared" si="4"/>
        <v>No</v>
      </c>
      <c r="E234" s="21" t="str">
        <f t="shared" si="5"/>
        <v>No</v>
      </c>
      <c r="F234" s="21" t="str">
        <f t="shared" si="6"/>
        <v>No</v>
      </c>
      <c r="G234" s="21" t="str">
        <f t="shared" si="7"/>
        <v>No</v>
      </c>
      <c r="H234" s="21" t="str">
        <f t="shared" si="8"/>
        <v>No</v>
      </c>
      <c r="I234" s="21" t="str">
        <f t="shared" si="9"/>
        <v>No</v>
      </c>
      <c r="J234" s="21" t="str">
        <f t="shared" si="10"/>
        <v>No</v>
      </c>
      <c r="K234" s="25"/>
      <c r="L234" s="7" t="s">
        <v>558</v>
      </c>
      <c r="M234" s="7" t="s">
        <v>559</v>
      </c>
      <c r="N234" s="7" t="s">
        <v>25</v>
      </c>
      <c r="O234" s="7" t="s">
        <v>2844</v>
      </c>
      <c r="P234" s="44" t="s">
        <v>2845</v>
      </c>
      <c r="Q234" s="27"/>
      <c r="R234" s="27"/>
      <c r="S234" s="27"/>
      <c r="T234" s="27"/>
      <c r="U234" s="27"/>
      <c r="V234" s="42"/>
      <c r="W234" s="42"/>
      <c r="X234" s="42"/>
      <c r="Y234" s="27"/>
      <c r="Z234" s="27"/>
      <c r="AA234" s="27"/>
      <c r="AB234" s="27"/>
    </row>
    <row r="235">
      <c r="A235" s="21" t="str">
        <f t="shared" ref="A235:B235" si="242">if(and(isnumber(search("Yes",C235)),isnumber(search("Yes",E235)),isnumber(search("Yes",G235)),isnumber(search("Yes",I235))),"Yes","No")</f>
        <v>Yes</v>
      </c>
      <c r="B235" s="21" t="str">
        <f t="shared" si="242"/>
        <v>Yes</v>
      </c>
      <c r="C235" s="22" t="str">
        <f t="shared" si="3"/>
        <v>Yes</v>
      </c>
      <c r="D235" s="21" t="str">
        <f t="shared" si="4"/>
        <v>Yes</v>
      </c>
      <c r="E235" s="21" t="str">
        <f t="shared" si="5"/>
        <v>Yes</v>
      </c>
      <c r="F235" s="21" t="str">
        <f t="shared" si="6"/>
        <v>Yes</v>
      </c>
      <c r="G235" s="21" t="str">
        <f t="shared" si="7"/>
        <v>Yes</v>
      </c>
      <c r="H235" s="21" t="str">
        <f t="shared" si="8"/>
        <v>Yes</v>
      </c>
      <c r="I235" s="21" t="str">
        <f t="shared" si="9"/>
        <v>Yes</v>
      </c>
      <c r="J235" s="21" t="str">
        <f t="shared" si="10"/>
        <v>Yes</v>
      </c>
      <c r="K235" s="25"/>
      <c r="L235" s="7" t="s">
        <v>86</v>
      </c>
      <c r="M235" s="7" t="s">
        <v>167</v>
      </c>
      <c r="N235" s="7" t="s">
        <v>2321</v>
      </c>
      <c r="O235" s="7" t="s">
        <v>2846</v>
      </c>
      <c r="P235" s="44" t="s">
        <v>2847</v>
      </c>
      <c r="Q235" s="7" t="s">
        <v>21</v>
      </c>
      <c r="R235" s="7" t="s">
        <v>2848</v>
      </c>
      <c r="S235" s="44" t="s">
        <v>2849</v>
      </c>
      <c r="T235" s="7" t="s">
        <v>2321</v>
      </c>
      <c r="U235" s="7" t="s">
        <v>2850</v>
      </c>
      <c r="V235" s="44" t="s">
        <v>2851</v>
      </c>
      <c r="W235" s="7" t="s">
        <v>2321</v>
      </c>
      <c r="X235" s="7" t="s">
        <v>2852</v>
      </c>
      <c r="Y235" s="44" t="s">
        <v>2371</v>
      </c>
      <c r="Z235" s="27"/>
      <c r="AA235" s="27"/>
      <c r="AB235" s="27"/>
    </row>
    <row r="236">
      <c r="A236" s="21" t="str">
        <f t="shared" ref="A236:B236" si="243">if(and(isnumber(search("Yes",C236)),isnumber(search("Yes",E236)),isnumber(search("Yes",G236)),isnumber(search("Yes",I236))),"Yes","No")</f>
        <v>No</v>
      </c>
      <c r="B236" s="21" t="str">
        <f t="shared" si="243"/>
        <v>No</v>
      </c>
      <c r="C236" s="22" t="str">
        <f t="shared" si="3"/>
        <v>No</v>
      </c>
      <c r="D236" s="21" t="str">
        <f t="shared" si="4"/>
        <v>No</v>
      </c>
      <c r="E236" s="21" t="str">
        <f t="shared" si="5"/>
        <v>No</v>
      </c>
      <c r="F236" s="21" t="str">
        <f t="shared" si="6"/>
        <v>No</v>
      </c>
      <c r="G236" s="21" t="str">
        <f t="shared" si="7"/>
        <v>No</v>
      </c>
      <c r="H236" s="21" t="str">
        <f t="shared" si="8"/>
        <v>No</v>
      </c>
      <c r="I236" s="21" t="str">
        <f t="shared" si="9"/>
        <v>No</v>
      </c>
      <c r="J236" s="21" t="str">
        <f t="shared" si="10"/>
        <v>No</v>
      </c>
      <c r="K236" s="25"/>
      <c r="L236" s="7" t="s">
        <v>560</v>
      </c>
      <c r="M236" s="7" t="s">
        <v>561</v>
      </c>
      <c r="N236" s="7" t="s">
        <v>25</v>
      </c>
      <c r="O236" s="7" t="s">
        <v>2853</v>
      </c>
      <c r="P236" s="44" t="s">
        <v>2854</v>
      </c>
      <c r="Q236" s="27"/>
      <c r="R236" s="27"/>
      <c r="S236" s="27"/>
      <c r="T236" s="27"/>
      <c r="U236" s="27"/>
      <c r="V236" s="42"/>
      <c r="W236" s="42"/>
      <c r="X236" s="42"/>
      <c r="Y236" s="27"/>
      <c r="Z236" s="27"/>
      <c r="AA236" s="27"/>
      <c r="AB236" s="27"/>
    </row>
    <row r="237">
      <c r="A237" s="21" t="str">
        <f t="shared" ref="A237:B237" si="244">if(and(isnumber(search("Yes",C237)),isnumber(search("Yes",E237)),isnumber(search("Yes",G237)),isnumber(search("Yes",I237))),"Yes","No")</f>
        <v>No</v>
      </c>
      <c r="B237" s="21" t="str">
        <f t="shared" si="244"/>
        <v>No</v>
      </c>
      <c r="C237" s="22" t="str">
        <f t="shared" si="3"/>
        <v>No</v>
      </c>
      <c r="D237" s="21" t="str">
        <f t="shared" si="4"/>
        <v>No</v>
      </c>
      <c r="E237" s="21" t="str">
        <f t="shared" si="5"/>
        <v>No</v>
      </c>
      <c r="F237" s="21" t="str">
        <f t="shared" si="6"/>
        <v>No</v>
      </c>
      <c r="G237" s="21" t="str">
        <f t="shared" si="7"/>
        <v>No</v>
      </c>
      <c r="H237" s="21" t="str">
        <f t="shared" si="8"/>
        <v>No</v>
      </c>
      <c r="I237" s="21" t="str">
        <f t="shared" si="9"/>
        <v>No</v>
      </c>
      <c r="J237" s="21" t="str">
        <f t="shared" si="10"/>
        <v>No</v>
      </c>
      <c r="K237" s="25"/>
      <c r="L237" s="7" t="s">
        <v>562</v>
      </c>
      <c r="M237" s="7" t="s">
        <v>563</v>
      </c>
      <c r="N237" s="7" t="s">
        <v>25</v>
      </c>
      <c r="O237" s="7" t="s">
        <v>2855</v>
      </c>
      <c r="P237" s="44" t="s">
        <v>2856</v>
      </c>
      <c r="Q237" s="27"/>
      <c r="R237" s="27"/>
      <c r="S237" s="27"/>
      <c r="T237" s="27"/>
      <c r="U237" s="27"/>
      <c r="V237" s="42"/>
      <c r="W237" s="42"/>
      <c r="X237" s="42"/>
      <c r="Y237" s="27"/>
      <c r="Z237" s="27"/>
      <c r="AA237" s="27"/>
      <c r="AB237" s="27"/>
    </row>
    <row r="238">
      <c r="A238" s="21" t="str">
        <f t="shared" ref="A238:B238" si="245">if(and(isnumber(search("Yes",C238)),isnumber(search("Yes",E238)),isnumber(search("Yes",G238)),isnumber(search("Yes",I238))),"Yes","No")</f>
        <v>No</v>
      </c>
      <c r="B238" s="21" t="str">
        <f t="shared" si="245"/>
        <v>No</v>
      </c>
      <c r="C238" s="22" t="str">
        <f t="shared" si="3"/>
        <v>No</v>
      </c>
      <c r="D238" s="21" t="str">
        <f t="shared" si="4"/>
        <v>No</v>
      </c>
      <c r="E238" s="21" t="str">
        <f t="shared" si="5"/>
        <v>No</v>
      </c>
      <c r="F238" s="21" t="str">
        <f t="shared" si="6"/>
        <v>No</v>
      </c>
      <c r="G238" s="21" t="str">
        <f t="shared" si="7"/>
        <v>No</v>
      </c>
      <c r="H238" s="21" t="str">
        <f t="shared" si="8"/>
        <v>No</v>
      </c>
      <c r="I238" s="21" t="str">
        <f t="shared" si="9"/>
        <v>No</v>
      </c>
      <c r="J238" s="21" t="str">
        <f t="shared" si="10"/>
        <v>No</v>
      </c>
      <c r="K238" s="25"/>
      <c r="L238" s="7" t="s">
        <v>564</v>
      </c>
      <c r="M238" s="7" t="s">
        <v>565</v>
      </c>
      <c r="N238" s="7" t="s">
        <v>25</v>
      </c>
      <c r="O238" s="7" t="s">
        <v>2342</v>
      </c>
      <c r="P238" s="44" t="s">
        <v>2857</v>
      </c>
      <c r="Q238" s="27"/>
      <c r="R238" s="27"/>
      <c r="S238" s="27"/>
      <c r="T238" s="27"/>
      <c r="U238" s="27"/>
      <c r="V238" s="42"/>
      <c r="W238" s="42"/>
      <c r="X238" s="42"/>
      <c r="Y238" s="27"/>
      <c r="Z238" s="27"/>
      <c r="AA238" s="27"/>
      <c r="AB238" s="27"/>
    </row>
    <row r="239">
      <c r="A239" s="21" t="str">
        <f t="shared" ref="A239:B239" si="246">if(and(isnumber(search("Yes",C239)),isnumber(search("Yes",E239)),isnumber(search("Yes",G239)),isnumber(search("Yes",I239))),"Yes","No")</f>
        <v>No</v>
      </c>
      <c r="B239" s="21" t="str">
        <f t="shared" si="246"/>
        <v>No</v>
      </c>
      <c r="C239" s="22" t="str">
        <f t="shared" si="3"/>
        <v>No</v>
      </c>
      <c r="D239" s="21" t="str">
        <f t="shared" si="4"/>
        <v>No</v>
      </c>
      <c r="E239" s="21" t="str">
        <f t="shared" si="5"/>
        <v>No</v>
      </c>
      <c r="F239" s="21" t="str">
        <f t="shared" si="6"/>
        <v>No</v>
      </c>
      <c r="G239" s="21" t="str">
        <f t="shared" si="7"/>
        <v>No</v>
      </c>
      <c r="H239" s="21" t="str">
        <f t="shared" si="8"/>
        <v>No</v>
      </c>
      <c r="I239" s="21" t="str">
        <f t="shared" si="9"/>
        <v>No</v>
      </c>
      <c r="J239" s="21" t="str">
        <f t="shared" si="10"/>
        <v>No</v>
      </c>
      <c r="K239" s="25"/>
      <c r="L239" s="7" t="s">
        <v>566</v>
      </c>
      <c r="M239" s="7" t="s">
        <v>567</v>
      </c>
      <c r="N239" s="7" t="s">
        <v>25</v>
      </c>
      <c r="O239" s="7" t="s">
        <v>2858</v>
      </c>
      <c r="P239" s="44" t="s">
        <v>2859</v>
      </c>
      <c r="Q239" s="42"/>
      <c r="R239" s="42"/>
      <c r="S239" s="42"/>
      <c r="T239" s="42"/>
      <c r="U239" s="42"/>
      <c r="V239" s="42"/>
      <c r="W239" s="42"/>
      <c r="X239" s="42"/>
      <c r="Y239" s="27"/>
      <c r="Z239" s="27"/>
      <c r="AA239" s="27"/>
      <c r="AB239" s="27"/>
    </row>
    <row r="240">
      <c r="A240" s="21" t="str">
        <f t="shared" ref="A240:B240" si="247">if(and(isnumber(search("Yes",C240)),isnumber(search("Yes",E240)),isnumber(search("Yes",G240)),isnumber(search("Yes",I240))),"Yes","No")</f>
        <v>Yes</v>
      </c>
      <c r="B240" s="21" t="str">
        <f t="shared" si="247"/>
        <v>No</v>
      </c>
      <c r="C240" s="22" t="str">
        <f t="shared" si="3"/>
        <v>Yes</v>
      </c>
      <c r="D240" s="21" t="str">
        <f t="shared" si="4"/>
        <v>Yes</v>
      </c>
      <c r="E240" s="21" t="str">
        <f t="shared" si="5"/>
        <v>Yes</v>
      </c>
      <c r="F240" s="21" t="str">
        <f t="shared" si="6"/>
        <v>Yes</v>
      </c>
      <c r="G240" s="21" t="str">
        <f t="shared" si="7"/>
        <v>Yes</v>
      </c>
      <c r="H240" s="21" t="str">
        <f t="shared" si="8"/>
        <v>No</v>
      </c>
      <c r="I240" s="21" t="str">
        <f t="shared" si="9"/>
        <v>Yes</v>
      </c>
      <c r="J240" s="21" t="str">
        <f t="shared" si="10"/>
        <v>Yes</v>
      </c>
      <c r="K240" s="25"/>
      <c r="L240" s="7" t="s">
        <v>89</v>
      </c>
      <c r="M240" s="7" t="s">
        <v>568</v>
      </c>
      <c r="N240" s="7" t="s">
        <v>21</v>
      </c>
      <c r="O240" s="7" t="s">
        <v>2860</v>
      </c>
      <c r="P240" s="44" t="s">
        <v>2861</v>
      </c>
      <c r="Q240" s="7" t="s">
        <v>21</v>
      </c>
      <c r="R240" s="7" t="s">
        <v>2862</v>
      </c>
      <c r="S240" s="44" t="s">
        <v>2863</v>
      </c>
      <c r="T240" s="7" t="s">
        <v>25</v>
      </c>
      <c r="U240" s="7" t="s">
        <v>2864</v>
      </c>
      <c r="V240" s="44" t="s">
        <v>2865</v>
      </c>
      <c r="W240" s="7" t="s">
        <v>21</v>
      </c>
      <c r="X240" s="7" t="s">
        <v>2866</v>
      </c>
      <c r="Y240" s="44" t="s">
        <v>2867</v>
      </c>
      <c r="Z240" s="27"/>
      <c r="AA240" s="27"/>
      <c r="AB240" s="27"/>
    </row>
    <row r="241">
      <c r="A241" s="21" t="str">
        <f t="shared" ref="A241:B241" si="248">if(and(isnumber(search("Yes",C241)),isnumber(search("Yes",E241)),isnumber(search("Yes",G241)),isnumber(search("Yes",I241))),"Yes","No")</f>
        <v>No</v>
      </c>
      <c r="B241" s="21" t="str">
        <f t="shared" si="248"/>
        <v>No</v>
      </c>
      <c r="C241" s="22" t="str">
        <f t="shared" si="3"/>
        <v>No</v>
      </c>
      <c r="D241" s="21" t="str">
        <f t="shared" si="4"/>
        <v>No</v>
      </c>
      <c r="E241" s="21" t="str">
        <f t="shared" si="5"/>
        <v>No</v>
      </c>
      <c r="F241" s="21" t="str">
        <f t="shared" si="6"/>
        <v>No</v>
      </c>
      <c r="G241" s="21" t="str">
        <f t="shared" si="7"/>
        <v>No</v>
      </c>
      <c r="H241" s="21" t="str">
        <f t="shared" si="8"/>
        <v>No</v>
      </c>
      <c r="I241" s="21" t="str">
        <f t="shared" si="9"/>
        <v>No</v>
      </c>
      <c r="J241" s="21" t="str">
        <f t="shared" si="10"/>
        <v>No</v>
      </c>
      <c r="K241" s="25"/>
      <c r="L241" s="7" t="s">
        <v>569</v>
      </c>
      <c r="M241" s="7" t="s">
        <v>570</v>
      </c>
      <c r="N241" s="7" t="s">
        <v>25</v>
      </c>
      <c r="O241" s="7" t="s">
        <v>2868</v>
      </c>
      <c r="P241" s="44" t="s">
        <v>2869</v>
      </c>
      <c r="Q241" s="27"/>
      <c r="R241" s="27"/>
      <c r="S241" s="27"/>
      <c r="T241" s="27"/>
      <c r="U241" s="27"/>
      <c r="V241" s="42"/>
      <c r="W241" s="42"/>
      <c r="X241" s="42"/>
      <c r="Y241" s="27"/>
      <c r="Z241" s="27"/>
      <c r="AA241" s="27"/>
      <c r="AB241" s="27"/>
    </row>
    <row r="242">
      <c r="A242" s="21" t="str">
        <f t="shared" ref="A242:B242" si="249">if(and(isnumber(search("Yes",C242)),isnumber(search("Yes",E242)),isnumber(search("Yes",G242)),isnumber(search("Yes",I242))),"Yes","No")</f>
        <v>No</v>
      </c>
      <c r="B242" s="21" t="str">
        <f t="shared" si="249"/>
        <v>No</v>
      </c>
      <c r="C242" s="22" t="str">
        <f t="shared" si="3"/>
        <v>No</v>
      </c>
      <c r="D242" s="21" t="str">
        <f t="shared" si="4"/>
        <v>No</v>
      </c>
      <c r="E242" s="21" t="str">
        <f t="shared" si="5"/>
        <v>No</v>
      </c>
      <c r="F242" s="21" t="str">
        <f t="shared" si="6"/>
        <v>No</v>
      </c>
      <c r="G242" s="21" t="str">
        <f t="shared" si="7"/>
        <v>No</v>
      </c>
      <c r="H242" s="21" t="str">
        <f t="shared" si="8"/>
        <v>No</v>
      </c>
      <c r="I242" s="21" t="str">
        <f t="shared" si="9"/>
        <v>No</v>
      </c>
      <c r="J242" s="21" t="str">
        <f t="shared" si="10"/>
        <v>No</v>
      </c>
      <c r="K242" s="25"/>
      <c r="L242" s="7" t="s">
        <v>571</v>
      </c>
      <c r="M242" s="7" t="s">
        <v>572</v>
      </c>
      <c r="N242" s="7" t="s">
        <v>25</v>
      </c>
      <c r="O242" s="7" t="s">
        <v>2870</v>
      </c>
      <c r="P242" s="44" t="s">
        <v>2871</v>
      </c>
      <c r="Q242" s="27"/>
      <c r="R242" s="27"/>
      <c r="S242" s="27"/>
      <c r="T242" s="27"/>
      <c r="U242" s="27"/>
      <c r="V242" s="42"/>
      <c r="W242" s="42"/>
      <c r="X242" s="42"/>
      <c r="Y242" s="27"/>
      <c r="Z242" s="27"/>
      <c r="AA242" s="27"/>
      <c r="AB242" s="27"/>
    </row>
    <row r="243">
      <c r="A243" s="21" t="str">
        <f t="shared" ref="A243:B243" si="250">if(and(isnumber(search("Yes",C243)),isnumber(search("Yes",E243)),isnumber(search("Yes",G243)),isnumber(search("Yes",I243))),"Yes","No")</f>
        <v>No</v>
      </c>
      <c r="B243" s="21" t="str">
        <f t="shared" si="250"/>
        <v>No</v>
      </c>
      <c r="C243" s="22" t="str">
        <f t="shared" si="3"/>
        <v>No</v>
      </c>
      <c r="D243" s="21" t="str">
        <f t="shared" si="4"/>
        <v>No</v>
      </c>
      <c r="E243" s="21" t="str">
        <f t="shared" si="5"/>
        <v>No</v>
      </c>
      <c r="F243" s="21" t="str">
        <f t="shared" si="6"/>
        <v>No</v>
      </c>
      <c r="G243" s="21" t="str">
        <f t="shared" si="7"/>
        <v>No</v>
      </c>
      <c r="H243" s="21" t="str">
        <f t="shared" si="8"/>
        <v>No</v>
      </c>
      <c r="I243" s="21" t="str">
        <f t="shared" si="9"/>
        <v>No</v>
      </c>
      <c r="J243" s="21" t="str">
        <f t="shared" si="10"/>
        <v>No</v>
      </c>
      <c r="K243" s="25"/>
      <c r="L243" s="7" t="s">
        <v>573</v>
      </c>
      <c r="M243" s="7" t="s">
        <v>574</v>
      </c>
      <c r="N243" s="7" t="s">
        <v>25</v>
      </c>
      <c r="O243" s="7" t="s">
        <v>2872</v>
      </c>
      <c r="P243" s="44" t="s">
        <v>2873</v>
      </c>
      <c r="Q243" s="27"/>
      <c r="R243" s="27"/>
      <c r="S243" s="27"/>
      <c r="T243" s="27"/>
      <c r="U243" s="27"/>
      <c r="V243" s="42"/>
      <c r="W243" s="42"/>
      <c r="X243" s="42"/>
      <c r="Y243" s="27"/>
      <c r="Z243" s="27"/>
      <c r="AA243" s="27"/>
      <c r="AB243" s="27"/>
    </row>
    <row r="244">
      <c r="A244" s="21" t="str">
        <f t="shared" ref="A244:B244" si="251">if(and(isnumber(search("Yes",C244)),isnumber(search("Yes",E244)),isnumber(search("Yes",G244)),isnumber(search("Yes",I244))),"Yes","No")</f>
        <v>Yes</v>
      </c>
      <c r="B244" s="21" t="str">
        <f t="shared" si="251"/>
        <v>Yes</v>
      </c>
      <c r="C244" s="22" t="str">
        <f t="shared" si="3"/>
        <v>Yes</v>
      </c>
      <c r="D244" s="21" t="str">
        <f t="shared" si="4"/>
        <v>Yes</v>
      </c>
      <c r="E244" s="21" t="str">
        <f t="shared" si="5"/>
        <v>Yes</v>
      </c>
      <c r="F244" s="21" t="str">
        <f t="shared" si="6"/>
        <v>Yes</v>
      </c>
      <c r="G244" s="21" t="str">
        <f t="shared" si="7"/>
        <v>Yes</v>
      </c>
      <c r="H244" s="21" t="str">
        <f t="shared" si="8"/>
        <v>Yes</v>
      </c>
      <c r="I244" s="21" t="str">
        <f t="shared" si="9"/>
        <v>Yes</v>
      </c>
      <c r="J244" s="21" t="str">
        <f t="shared" si="10"/>
        <v>Yes</v>
      </c>
      <c r="K244" s="25"/>
      <c r="L244" s="7" t="s">
        <v>92</v>
      </c>
      <c r="M244" s="7" t="s">
        <v>167</v>
      </c>
      <c r="N244" s="7" t="s">
        <v>2321</v>
      </c>
      <c r="O244" s="7" t="s">
        <v>2874</v>
      </c>
      <c r="P244" s="44" t="s">
        <v>2875</v>
      </c>
      <c r="Q244" s="7" t="s">
        <v>21</v>
      </c>
      <c r="R244" s="7" t="s">
        <v>2876</v>
      </c>
      <c r="S244" s="44" t="s">
        <v>2877</v>
      </c>
      <c r="T244" s="7" t="s">
        <v>2321</v>
      </c>
      <c r="U244" s="7" t="s">
        <v>2878</v>
      </c>
      <c r="V244" s="44" t="s">
        <v>2879</v>
      </c>
      <c r="W244" s="7" t="s">
        <v>2321</v>
      </c>
      <c r="X244" s="7" t="s">
        <v>2370</v>
      </c>
      <c r="Y244" s="44" t="s">
        <v>2371</v>
      </c>
      <c r="Z244" s="27"/>
      <c r="AA244" s="27"/>
      <c r="AB244" s="27"/>
    </row>
    <row r="245">
      <c r="A245" s="21" t="str">
        <f t="shared" ref="A245:B245" si="252">if(and(isnumber(search("Yes",C245)),isnumber(search("Yes",E245)),isnumber(search("Yes",G245)),isnumber(search("Yes",I245))),"Yes","No")</f>
        <v>Yes</v>
      </c>
      <c r="B245" s="21" t="str">
        <f t="shared" si="252"/>
        <v>No</v>
      </c>
      <c r="C245" s="22" t="str">
        <f t="shared" si="3"/>
        <v>Yes</v>
      </c>
      <c r="D245" s="21" t="str">
        <f t="shared" si="4"/>
        <v>Yes</v>
      </c>
      <c r="E245" s="21" t="str">
        <f t="shared" si="5"/>
        <v>Yes</v>
      </c>
      <c r="F245" s="21" t="str">
        <f t="shared" si="6"/>
        <v>Yes</v>
      </c>
      <c r="G245" s="21" t="str">
        <f t="shared" si="7"/>
        <v>Yes</v>
      </c>
      <c r="H245" s="21" t="str">
        <f t="shared" si="8"/>
        <v>No</v>
      </c>
      <c r="I245" s="21" t="str">
        <f t="shared" si="9"/>
        <v>Yes</v>
      </c>
      <c r="J245" s="21" t="str">
        <f t="shared" si="10"/>
        <v>Yes</v>
      </c>
      <c r="K245" s="25"/>
      <c r="L245" s="7" t="s">
        <v>95</v>
      </c>
      <c r="M245" s="7" t="s">
        <v>575</v>
      </c>
      <c r="N245" s="7" t="s">
        <v>21</v>
      </c>
      <c r="O245" s="7" t="s">
        <v>2880</v>
      </c>
      <c r="P245" s="44" t="s">
        <v>2881</v>
      </c>
      <c r="Q245" s="7" t="s">
        <v>21</v>
      </c>
      <c r="R245" s="7" t="s">
        <v>2882</v>
      </c>
      <c r="S245" s="44" t="s">
        <v>2883</v>
      </c>
      <c r="T245" s="7" t="s">
        <v>25</v>
      </c>
      <c r="U245" s="7" t="s">
        <v>2884</v>
      </c>
      <c r="V245" s="44" t="s">
        <v>2885</v>
      </c>
      <c r="W245" s="7" t="s">
        <v>2321</v>
      </c>
      <c r="X245" s="7" t="s">
        <v>2886</v>
      </c>
      <c r="Y245" s="44" t="s">
        <v>2887</v>
      </c>
      <c r="Z245" s="27"/>
      <c r="AA245" s="27"/>
      <c r="AB245" s="27"/>
    </row>
    <row r="246">
      <c r="A246" s="21" t="str">
        <f t="shared" ref="A246:B246" si="253">if(and(isnumber(search("Yes",C246)),isnumber(search("Yes",E246)),isnumber(search("Yes",G246)),isnumber(search("Yes",I246))),"Yes","No")</f>
        <v>Yes</v>
      </c>
      <c r="B246" s="21" t="str">
        <f t="shared" si="253"/>
        <v>Yes</v>
      </c>
      <c r="C246" s="22" t="str">
        <f t="shared" si="3"/>
        <v>Yes</v>
      </c>
      <c r="D246" s="21" t="str">
        <f t="shared" si="4"/>
        <v>Yes</v>
      </c>
      <c r="E246" s="21" t="str">
        <f t="shared" si="5"/>
        <v>Yes</v>
      </c>
      <c r="F246" s="21" t="str">
        <f t="shared" si="6"/>
        <v>Yes</v>
      </c>
      <c r="G246" s="21" t="str">
        <f t="shared" si="7"/>
        <v>Yes</v>
      </c>
      <c r="H246" s="21" t="str">
        <f t="shared" si="8"/>
        <v>Yes</v>
      </c>
      <c r="I246" s="21" t="str">
        <f t="shared" si="9"/>
        <v>Yes</v>
      </c>
      <c r="J246" s="21" t="str">
        <f t="shared" si="10"/>
        <v>Yes</v>
      </c>
      <c r="K246" s="25"/>
      <c r="L246" s="7" t="s">
        <v>98</v>
      </c>
      <c r="M246" s="7" t="s">
        <v>576</v>
      </c>
      <c r="N246" s="7" t="s">
        <v>21</v>
      </c>
      <c r="O246" s="7" t="s">
        <v>2888</v>
      </c>
      <c r="P246" s="44" t="s">
        <v>2889</v>
      </c>
      <c r="Q246" s="7" t="s">
        <v>21</v>
      </c>
      <c r="R246" s="7" t="s">
        <v>2890</v>
      </c>
      <c r="S246" s="44" t="s">
        <v>2891</v>
      </c>
      <c r="T246" s="7" t="s">
        <v>21</v>
      </c>
      <c r="U246" s="7" t="s">
        <v>2892</v>
      </c>
      <c r="V246" s="44" t="s">
        <v>2893</v>
      </c>
      <c r="W246" s="7" t="s">
        <v>2321</v>
      </c>
      <c r="X246" s="7" t="s">
        <v>2894</v>
      </c>
      <c r="Y246" s="44" t="s">
        <v>2895</v>
      </c>
      <c r="Z246" s="27"/>
      <c r="AA246" s="27"/>
      <c r="AB246" s="27"/>
    </row>
    <row r="247">
      <c r="A247" s="21" t="str">
        <f t="shared" ref="A247:B247" si="254">if(and(isnumber(search("Yes",C247)),isnumber(search("Yes",E247)),isnumber(search("Yes",G247)),isnumber(search("Yes",I247))),"Yes","No")</f>
        <v>No</v>
      </c>
      <c r="B247" s="21" t="str">
        <f t="shared" si="254"/>
        <v>No</v>
      </c>
      <c r="C247" s="22" t="str">
        <f t="shared" si="3"/>
        <v>No</v>
      </c>
      <c r="D247" s="21" t="str">
        <f t="shared" si="4"/>
        <v>No</v>
      </c>
      <c r="E247" s="21" t="str">
        <f t="shared" si="5"/>
        <v>No</v>
      </c>
      <c r="F247" s="21" t="str">
        <f t="shared" si="6"/>
        <v>No</v>
      </c>
      <c r="G247" s="21" t="str">
        <f t="shared" si="7"/>
        <v>No</v>
      </c>
      <c r="H247" s="21" t="str">
        <f t="shared" si="8"/>
        <v>No</v>
      </c>
      <c r="I247" s="21" t="str">
        <f t="shared" si="9"/>
        <v>No</v>
      </c>
      <c r="J247" s="21" t="str">
        <f t="shared" si="10"/>
        <v>No</v>
      </c>
      <c r="K247" s="25"/>
      <c r="L247" s="7" t="s">
        <v>101</v>
      </c>
      <c r="M247" s="7" t="s">
        <v>577</v>
      </c>
      <c r="N247" s="7" t="s">
        <v>25</v>
      </c>
      <c r="O247" s="7" t="s">
        <v>2896</v>
      </c>
      <c r="P247" s="44" t="s">
        <v>2897</v>
      </c>
      <c r="Q247" s="42"/>
      <c r="R247" s="42"/>
      <c r="S247" s="42"/>
      <c r="T247" s="42"/>
      <c r="U247" s="42"/>
      <c r="V247" s="42"/>
      <c r="W247" s="42"/>
      <c r="X247" s="42"/>
      <c r="Y247" s="27"/>
      <c r="Z247" s="27"/>
      <c r="AA247" s="27"/>
      <c r="AB247" s="27"/>
    </row>
    <row r="248">
      <c r="A248" s="21" t="str">
        <f t="shared" ref="A248:B248" si="255">if(and(isnumber(search("Yes",C248)),isnumber(search("Yes",E248)),isnumber(search("Yes",G248)),isnumber(search("Yes",I248))),"Yes","No")</f>
        <v>No</v>
      </c>
      <c r="B248" s="21" t="str">
        <f t="shared" si="255"/>
        <v>No</v>
      </c>
      <c r="C248" s="22" t="str">
        <f t="shared" si="3"/>
        <v>No</v>
      </c>
      <c r="D248" s="21" t="str">
        <f t="shared" si="4"/>
        <v>No</v>
      </c>
      <c r="E248" s="21" t="str">
        <f t="shared" si="5"/>
        <v>No</v>
      </c>
      <c r="F248" s="21" t="str">
        <f t="shared" si="6"/>
        <v>No</v>
      </c>
      <c r="G248" s="21" t="str">
        <f t="shared" si="7"/>
        <v>No</v>
      </c>
      <c r="H248" s="21" t="str">
        <f t="shared" si="8"/>
        <v>No</v>
      </c>
      <c r="I248" s="21" t="str">
        <f t="shared" si="9"/>
        <v>No</v>
      </c>
      <c r="J248" s="21" t="str">
        <f t="shared" si="10"/>
        <v>No</v>
      </c>
      <c r="K248" s="25"/>
      <c r="L248" s="7" t="s">
        <v>578</v>
      </c>
      <c r="M248" s="7" t="s">
        <v>579</v>
      </c>
      <c r="N248" s="7" t="s">
        <v>25</v>
      </c>
      <c r="O248" s="7" t="s">
        <v>2374</v>
      </c>
      <c r="P248" s="44" t="s">
        <v>2898</v>
      </c>
      <c r="Q248" s="42"/>
      <c r="R248" s="42"/>
      <c r="S248" s="42"/>
      <c r="T248" s="42"/>
      <c r="U248" s="42"/>
      <c r="V248" s="42"/>
      <c r="W248" s="42"/>
      <c r="X248" s="42"/>
      <c r="Y248" s="27"/>
      <c r="Z248" s="27"/>
      <c r="AA248" s="27"/>
      <c r="AB248" s="27"/>
    </row>
    <row r="249">
      <c r="A249" s="21" t="str">
        <f t="shared" ref="A249:B249" si="256">if(and(isnumber(search("Yes",C249)),isnumber(search("Yes",E249)),isnumber(search("Yes",G249)),isnumber(search("Yes",I249))),"Yes","No")</f>
        <v>No</v>
      </c>
      <c r="B249" s="21" t="str">
        <f t="shared" si="256"/>
        <v>No</v>
      </c>
      <c r="C249" s="22" t="str">
        <f t="shared" si="3"/>
        <v>No</v>
      </c>
      <c r="D249" s="21" t="str">
        <f t="shared" si="4"/>
        <v>No</v>
      </c>
      <c r="E249" s="21" t="str">
        <f t="shared" si="5"/>
        <v>No</v>
      </c>
      <c r="F249" s="21" t="str">
        <f t="shared" si="6"/>
        <v>No</v>
      </c>
      <c r="G249" s="21" t="str">
        <f t="shared" si="7"/>
        <v>No</v>
      </c>
      <c r="H249" s="21" t="str">
        <f t="shared" si="8"/>
        <v>No</v>
      </c>
      <c r="I249" s="21" t="str">
        <f t="shared" si="9"/>
        <v>No</v>
      </c>
      <c r="J249" s="21" t="str">
        <f t="shared" si="10"/>
        <v>No</v>
      </c>
      <c r="K249" s="25"/>
      <c r="L249" s="7" t="s">
        <v>580</v>
      </c>
      <c r="M249" s="7" t="s">
        <v>581</v>
      </c>
      <c r="N249" s="7" t="s">
        <v>25</v>
      </c>
      <c r="O249" s="7" t="s">
        <v>2899</v>
      </c>
      <c r="P249" s="44" t="s">
        <v>2900</v>
      </c>
      <c r="Q249" s="27"/>
      <c r="R249" s="27"/>
      <c r="S249" s="27"/>
      <c r="T249" s="27"/>
      <c r="U249" s="27"/>
      <c r="V249" s="42"/>
      <c r="W249" s="42"/>
      <c r="X249" s="42"/>
      <c r="Y249" s="27"/>
      <c r="Z249" s="27"/>
      <c r="AA249" s="27"/>
      <c r="AB249" s="27"/>
    </row>
    <row r="250">
      <c r="A250" s="21" t="str">
        <f t="shared" ref="A250:B250" si="257">if(and(isnumber(search("Yes",C250)),isnumber(search("Yes",E250)),isnumber(search("Yes",G250)),isnumber(search("Yes",I250))),"Yes","No")</f>
        <v>No</v>
      </c>
      <c r="B250" s="21" t="str">
        <f t="shared" si="257"/>
        <v>No</v>
      </c>
      <c r="C250" s="22" t="str">
        <f t="shared" si="3"/>
        <v>No</v>
      </c>
      <c r="D250" s="21" t="str">
        <f t="shared" si="4"/>
        <v>No</v>
      </c>
      <c r="E250" s="21" t="str">
        <f t="shared" si="5"/>
        <v>No</v>
      </c>
      <c r="F250" s="21" t="str">
        <f t="shared" si="6"/>
        <v>No</v>
      </c>
      <c r="G250" s="21" t="str">
        <f t="shared" si="7"/>
        <v>No</v>
      </c>
      <c r="H250" s="21" t="str">
        <f t="shared" si="8"/>
        <v>No</v>
      </c>
      <c r="I250" s="21" t="str">
        <f t="shared" si="9"/>
        <v>No</v>
      </c>
      <c r="J250" s="21" t="str">
        <f t="shared" si="10"/>
        <v>No</v>
      </c>
      <c r="K250" s="25"/>
      <c r="L250" s="7" t="s">
        <v>582</v>
      </c>
      <c r="M250" s="7" t="s">
        <v>583</v>
      </c>
      <c r="N250" s="7" t="s">
        <v>25</v>
      </c>
      <c r="O250" s="7" t="s">
        <v>2901</v>
      </c>
      <c r="P250" s="44" t="s">
        <v>2902</v>
      </c>
      <c r="Q250" s="27"/>
      <c r="R250" s="27"/>
      <c r="S250" s="27"/>
      <c r="T250" s="27"/>
      <c r="U250" s="27"/>
      <c r="V250" s="42"/>
      <c r="W250" s="42"/>
      <c r="X250" s="42"/>
      <c r="Y250" s="27"/>
      <c r="Z250" s="27"/>
      <c r="AA250" s="27"/>
      <c r="AB250" s="27"/>
    </row>
    <row r="251">
      <c r="A251" s="21" t="str">
        <f t="shared" ref="A251:B251" si="258">if(and(isnumber(search("Yes",C251)),isnumber(search("Yes",E251)),isnumber(search("Yes",G251)),isnumber(search("Yes",I251))),"Yes","No")</f>
        <v>No</v>
      </c>
      <c r="B251" s="21" t="str">
        <f t="shared" si="258"/>
        <v>No</v>
      </c>
      <c r="C251" s="22" t="str">
        <f t="shared" si="3"/>
        <v>No</v>
      </c>
      <c r="D251" s="21" t="str">
        <f t="shared" si="4"/>
        <v>No</v>
      </c>
      <c r="E251" s="21" t="str">
        <f t="shared" si="5"/>
        <v>No</v>
      </c>
      <c r="F251" s="21" t="str">
        <f t="shared" si="6"/>
        <v>No</v>
      </c>
      <c r="G251" s="21" t="str">
        <f t="shared" si="7"/>
        <v>No</v>
      </c>
      <c r="H251" s="21" t="str">
        <f t="shared" si="8"/>
        <v>No</v>
      </c>
      <c r="I251" s="21" t="str">
        <f t="shared" si="9"/>
        <v>No</v>
      </c>
      <c r="J251" s="21" t="str">
        <f t="shared" si="10"/>
        <v>No</v>
      </c>
      <c r="K251" s="25"/>
      <c r="L251" s="7" t="s">
        <v>584</v>
      </c>
      <c r="M251" s="7" t="s">
        <v>585</v>
      </c>
      <c r="N251" s="7" t="s">
        <v>25</v>
      </c>
      <c r="O251" s="7" t="s">
        <v>2903</v>
      </c>
      <c r="P251" s="44" t="s">
        <v>2904</v>
      </c>
      <c r="Q251" s="27"/>
      <c r="R251" s="27"/>
      <c r="S251" s="27"/>
      <c r="T251" s="27"/>
      <c r="U251" s="27"/>
      <c r="V251" s="42"/>
      <c r="W251" s="42"/>
      <c r="X251" s="42"/>
      <c r="Y251" s="27"/>
      <c r="Z251" s="27"/>
      <c r="AA251" s="27"/>
      <c r="AB251" s="27"/>
    </row>
    <row r="252">
      <c r="A252" s="21" t="str">
        <f t="shared" ref="A252:B252" si="259">if(and(isnumber(search("Yes",C252)),isnumber(search("Yes",E252)),isnumber(search("Yes",G252)),isnumber(search("Yes",I252))),"Yes","No")</f>
        <v>No</v>
      </c>
      <c r="B252" s="21" t="str">
        <f t="shared" si="259"/>
        <v>No</v>
      </c>
      <c r="C252" s="22" t="str">
        <f t="shared" si="3"/>
        <v>No</v>
      </c>
      <c r="D252" s="21" t="str">
        <f t="shared" si="4"/>
        <v>No</v>
      </c>
      <c r="E252" s="21" t="str">
        <f t="shared" si="5"/>
        <v>No</v>
      </c>
      <c r="F252" s="21" t="str">
        <f t="shared" si="6"/>
        <v>No</v>
      </c>
      <c r="G252" s="21" t="str">
        <f t="shared" si="7"/>
        <v>No</v>
      </c>
      <c r="H252" s="21" t="str">
        <f t="shared" si="8"/>
        <v>No</v>
      </c>
      <c r="I252" s="21" t="str">
        <f t="shared" si="9"/>
        <v>No</v>
      </c>
      <c r="J252" s="21" t="str">
        <f t="shared" si="10"/>
        <v>No</v>
      </c>
      <c r="K252" s="25"/>
      <c r="L252" s="7" t="s">
        <v>586</v>
      </c>
      <c r="M252" s="7" t="s">
        <v>587</v>
      </c>
      <c r="N252" s="7" t="s">
        <v>25</v>
      </c>
      <c r="O252" s="7" t="s">
        <v>2905</v>
      </c>
      <c r="P252" s="44" t="s">
        <v>2906</v>
      </c>
      <c r="Q252" s="42"/>
      <c r="R252" s="42"/>
      <c r="S252" s="27"/>
      <c r="T252" s="27"/>
      <c r="U252" s="27"/>
      <c r="V252" s="42"/>
      <c r="W252" s="42"/>
      <c r="X252" s="42"/>
      <c r="Y252" s="27"/>
      <c r="Z252" s="27"/>
      <c r="AA252" s="27"/>
      <c r="AB252" s="27"/>
    </row>
    <row r="253">
      <c r="A253" s="21" t="str">
        <f t="shared" ref="A253:B253" si="260">if(and(isnumber(search("Yes",C253)),isnumber(search("Yes",E253)),isnumber(search("Yes",G253)),isnumber(search("Yes",I253))),"Yes","No")</f>
        <v>No</v>
      </c>
      <c r="B253" s="21" t="str">
        <f t="shared" si="260"/>
        <v>No</v>
      </c>
      <c r="C253" s="22" t="str">
        <f t="shared" si="3"/>
        <v>No</v>
      </c>
      <c r="D253" s="21" t="str">
        <f t="shared" si="4"/>
        <v>No</v>
      </c>
      <c r="E253" s="21" t="str">
        <f t="shared" si="5"/>
        <v>No</v>
      </c>
      <c r="F253" s="21" t="str">
        <f t="shared" si="6"/>
        <v>No</v>
      </c>
      <c r="G253" s="21" t="str">
        <f t="shared" si="7"/>
        <v>No</v>
      </c>
      <c r="H253" s="21" t="str">
        <f t="shared" si="8"/>
        <v>No</v>
      </c>
      <c r="I253" s="21" t="str">
        <f t="shared" si="9"/>
        <v>No</v>
      </c>
      <c r="J253" s="21" t="str">
        <f t="shared" si="10"/>
        <v>No</v>
      </c>
      <c r="K253" s="25"/>
      <c r="L253" s="7" t="s">
        <v>588</v>
      </c>
      <c r="M253" s="7" t="s">
        <v>589</v>
      </c>
      <c r="N253" s="7" t="s">
        <v>25</v>
      </c>
      <c r="O253" s="7" t="s">
        <v>2907</v>
      </c>
      <c r="P253" s="44" t="s">
        <v>2908</v>
      </c>
      <c r="Q253" s="27"/>
      <c r="R253" s="27"/>
      <c r="S253" s="27"/>
      <c r="T253" s="27"/>
      <c r="U253" s="27"/>
      <c r="V253" s="42"/>
      <c r="W253" s="42"/>
      <c r="X253" s="42"/>
      <c r="Y253" s="27"/>
      <c r="Z253" s="27"/>
      <c r="AA253" s="27"/>
      <c r="AB253" s="27"/>
    </row>
    <row r="254">
      <c r="A254" s="21" t="str">
        <f t="shared" ref="A254:B254" si="261">if(and(isnumber(search("Yes",C254)),isnumber(search("Yes",E254)),isnumber(search("Yes",G254)),isnumber(search("Yes",I254))),"Yes","No")</f>
        <v>No</v>
      </c>
      <c r="B254" s="21" t="str">
        <f t="shared" si="261"/>
        <v>No</v>
      </c>
      <c r="C254" s="22" t="str">
        <f t="shared" si="3"/>
        <v>No</v>
      </c>
      <c r="D254" s="21" t="str">
        <f t="shared" si="4"/>
        <v>No</v>
      </c>
      <c r="E254" s="21" t="str">
        <f t="shared" si="5"/>
        <v>No</v>
      </c>
      <c r="F254" s="21" t="str">
        <f t="shared" si="6"/>
        <v>No</v>
      </c>
      <c r="G254" s="21" t="str">
        <f t="shared" si="7"/>
        <v>No</v>
      </c>
      <c r="H254" s="21" t="str">
        <f t="shared" si="8"/>
        <v>No</v>
      </c>
      <c r="I254" s="21" t="str">
        <f t="shared" si="9"/>
        <v>No</v>
      </c>
      <c r="J254" s="21" t="str">
        <f t="shared" si="10"/>
        <v>No</v>
      </c>
      <c r="K254" s="25"/>
      <c r="L254" s="7" t="s">
        <v>590</v>
      </c>
      <c r="M254" s="7" t="s">
        <v>591</v>
      </c>
      <c r="N254" s="7" t="s">
        <v>25</v>
      </c>
      <c r="O254" s="7" t="s">
        <v>2909</v>
      </c>
      <c r="P254" s="44" t="s">
        <v>2910</v>
      </c>
      <c r="Q254" s="27"/>
      <c r="R254" s="27"/>
      <c r="S254" s="27"/>
      <c r="T254" s="27"/>
      <c r="U254" s="27"/>
      <c r="V254" s="42"/>
      <c r="W254" s="42"/>
      <c r="X254" s="42"/>
      <c r="Y254" s="27"/>
      <c r="Z254" s="27"/>
      <c r="AA254" s="27"/>
      <c r="AB254" s="27"/>
    </row>
    <row r="255">
      <c r="A255" s="21" t="str">
        <f t="shared" ref="A255:B255" si="262">if(and(isnumber(search("Yes",C255)),isnumber(search("Yes",E255)),isnumber(search("Yes",G255)),isnumber(search("Yes",I255))),"Yes","No")</f>
        <v>No</v>
      </c>
      <c r="B255" s="21" t="str">
        <f t="shared" si="262"/>
        <v>No</v>
      </c>
      <c r="C255" s="22" t="str">
        <f t="shared" si="3"/>
        <v>No</v>
      </c>
      <c r="D255" s="21" t="str">
        <f t="shared" si="4"/>
        <v>No</v>
      </c>
      <c r="E255" s="21" t="str">
        <f t="shared" si="5"/>
        <v>No</v>
      </c>
      <c r="F255" s="21" t="str">
        <f t="shared" si="6"/>
        <v>No</v>
      </c>
      <c r="G255" s="21" t="str">
        <f t="shared" si="7"/>
        <v>No</v>
      </c>
      <c r="H255" s="21" t="str">
        <f t="shared" si="8"/>
        <v>No</v>
      </c>
      <c r="I255" s="21" t="str">
        <f t="shared" si="9"/>
        <v>No</v>
      </c>
      <c r="J255" s="21" t="str">
        <f t="shared" si="10"/>
        <v>No</v>
      </c>
      <c r="K255" s="25"/>
      <c r="L255" s="7" t="s">
        <v>592</v>
      </c>
      <c r="M255" s="7" t="s">
        <v>593</v>
      </c>
      <c r="N255" s="7" t="s">
        <v>25</v>
      </c>
      <c r="O255" s="7" t="s">
        <v>2911</v>
      </c>
      <c r="P255" s="44" t="s">
        <v>2912</v>
      </c>
      <c r="Q255" s="27"/>
      <c r="R255" s="27"/>
      <c r="S255" s="27"/>
      <c r="T255" s="27"/>
      <c r="U255" s="27"/>
      <c r="V255" s="42"/>
      <c r="W255" s="42"/>
      <c r="X255" s="42"/>
      <c r="Y255" s="27"/>
      <c r="Z255" s="27"/>
      <c r="AA255" s="27"/>
      <c r="AB255" s="27"/>
    </row>
    <row r="256">
      <c r="A256" s="21" t="str">
        <f t="shared" ref="A256:B256" si="263">if(and(isnumber(search("Yes",C256)),isnumber(search("Yes",E256)),isnumber(search("Yes",G256)),isnumber(search("Yes",I256))),"Yes","No")</f>
        <v>No</v>
      </c>
      <c r="B256" s="21" t="str">
        <f t="shared" si="263"/>
        <v>No</v>
      </c>
      <c r="C256" s="22" t="str">
        <f t="shared" si="3"/>
        <v>No</v>
      </c>
      <c r="D256" s="21" t="str">
        <f t="shared" si="4"/>
        <v>No</v>
      </c>
      <c r="E256" s="21" t="str">
        <f t="shared" si="5"/>
        <v>No</v>
      </c>
      <c r="F256" s="21" t="str">
        <f t="shared" si="6"/>
        <v>No</v>
      </c>
      <c r="G256" s="21" t="str">
        <f t="shared" si="7"/>
        <v>No</v>
      </c>
      <c r="H256" s="21" t="str">
        <f t="shared" si="8"/>
        <v>No</v>
      </c>
      <c r="I256" s="21" t="str">
        <f t="shared" si="9"/>
        <v>No</v>
      </c>
      <c r="J256" s="21" t="str">
        <f t="shared" si="10"/>
        <v>No</v>
      </c>
      <c r="K256" s="25"/>
      <c r="L256" s="7" t="s">
        <v>594</v>
      </c>
      <c r="M256" s="7" t="s">
        <v>595</v>
      </c>
      <c r="N256" s="7" t="s">
        <v>25</v>
      </c>
      <c r="O256" s="7" t="s">
        <v>2913</v>
      </c>
      <c r="P256" s="44" t="s">
        <v>2914</v>
      </c>
      <c r="Q256" s="27"/>
      <c r="R256" s="27"/>
      <c r="S256" s="27"/>
      <c r="T256" s="27"/>
      <c r="U256" s="27"/>
      <c r="V256" s="42"/>
      <c r="W256" s="42"/>
      <c r="X256" s="42"/>
      <c r="Y256" s="27"/>
      <c r="Z256" s="27"/>
      <c r="AA256" s="27"/>
      <c r="AB256" s="27"/>
    </row>
    <row r="257">
      <c r="A257" s="21" t="str">
        <f t="shared" ref="A257:B257" si="264">if(and(isnumber(search("Yes",C257)),isnumber(search("Yes",E257)),isnumber(search("Yes",G257)),isnumber(search("Yes",I257))),"Yes","No")</f>
        <v>No</v>
      </c>
      <c r="B257" s="21" t="str">
        <f t="shared" si="264"/>
        <v>No</v>
      </c>
      <c r="C257" s="22" t="str">
        <f t="shared" si="3"/>
        <v>No</v>
      </c>
      <c r="D257" s="21" t="str">
        <f t="shared" si="4"/>
        <v>No</v>
      </c>
      <c r="E257" s="21" t="str">
        <f t="shared" si="5"/>
        <v>No</v>
      </c>
      <c r="F257" s="21" t="str">
        <f t="shared" si="6"/>
        <v>No</v>
      </c>
      <c r="G257" s="21" t="str">
        <f t="shared" si="7"/>
        <v>No</v>
      </c>
      <c r="H257" s="21" t="str">
        <f t="shared" si="8"/>
        <v>No</v>
      </c>
      <c r="I257" s="21" t="str">
        <f t="shared" si="9"/>
        <v>No</v>
      </c>
      <c r="J257" s="21" t="str">
        <f t="shared" si="10"/>
        <v>No</v>
      </c>
      <c r="K257" s="25"/>
      <c r="L257" s="7" t="s">
        <v>596</v>
      </c>
      <c r="M257" s="7" t="s">
        <v>597</v>
      </c>
      <c r="N257" s="7" t="s">
        <v>25</v>
      </c>
      <c r="O257" s="7" t="s">
        <v>2915</v>
      </c>
      <c r="P257" s="44" t="s">
        <v>2916</v>
      </c>
      <c r="Q257" s="42"/>
      <c r="R257" s="42"/>
      <c r="S257" s="42"/>
      <c r="T257" s="42"/>
      <c r="U257" s="42"/>
      <c r="V257" s="42"/>
      <c r="W257" s="42"/>
      <c r="X257" s="42"/>
      <c r="Y257" s="27"/>
      <c r="Z257" s="27"/>
      <c r="AA257" s="27"/>
      <c r="AB257" s="27"/>
    </row>
    <row r="258">
      <c r="A258" s="21" t="str">
        <f t="shared" ref="A258:B258" si="265">if(and(isnumber(search("Yes",C258)),isnumber(search("Yes",E258)),isnumber(search("Yes",G258)),isnumber(search("Yes",I258))),"Yes","No")</f>
        <v>No</v>
      </c>
      <c r="B258" s="21" t="str">
        <f t="shared" si="265"/>
        <v>No</v>
      </c>
      <c r="C258" s="22" t="str">
        <f t="shared" si="3"/>
        <v>No</v>
      </c>
      <c r="D258" s="21" t="str">
        <f t="shared" si="4"/>
        <v>No</v>
      </c>
      <c r="E258" s="21" t="str">
        <f t="shared" si="5"/>
        <v>No</v>
      </c>
      <c r="F258" s="21" t="str">
        <f t="shared" si="6"/>
        <v>No</v>
      </c>
      <c r="G258" s="21" t="str">
        <f t="shared" si="7"/>
        <v>No</v>
      </c>
      <c r="H258" s="21" t="str">
        <f t="shared" si="8"/>
        <v>No</v>
      </c>
      <c r="I258" s="21" t="str">
        <f t="shared" si="9"/>
        <v>No</v>
      </c>
      <c r="J258" s="21" t="str">
        <f t="shared" si="10"/>
        <v>No</v>
      </c>
      <c r="K258" s="25"/>
      <c r="L258" s="7" t="s">
        <v>598</v>
      </c>
      <c r="M258" s="7" t="s">
        <v>599</v>
      </c>
      <c r="N258" s="7" t="s">
        <v>25</v>
      </c>
      <c r="O258" s="7" t="s">
        <v>2282</v>
      </c>
      <c r="P258" s="44" t="s">
        <v>2283</v>
      </c>
      <c r="Q258" s="27"/>
      <c r="R258" s="27"/>
      <c r="S258" s="27"/>
      <c r="T258" s="27"/>
      <c r="U258" s="27"/>
      <c r="V258" s="42"/>
      <c r="W258" s="42"/>
      <c r="X258" s="42"/>
      <c r="Y258" s="27"/>
      <c r="Z258" s="27"/>
      <c r="AA258" s="27"/>
      <c r="AB258" s="27"/>
    </row>
    <row r="259">
      <c r="A259" s="21" t="str">
        <f t="shared" ref="A259:B259" si="266">if(and(isnumber(search("Yes",C259)),isnumber(search("Yes",E259)),isnumber(search("Yes",G259)),isnumber(search("Yes",I259))),"Yes","No")</f>
        <v>No</v>
      </c>
      <c r="B259" s="21" t="str">
        <f t="shared" si="266"/>
        <v>No</v>
      </c>
      <c r="C259" s="22" t="str">
        <f t="shared" si="3"/>
        <v>No</v>
      </c>
      <c r="D259" s="21" t="str">
        <f t="shared" si="4"/>
        <v>No</v>
      </c>
      <c r="E259" s="21" t="str">
        <f t="shared" si="5"/>
        <v>No</v>
      </c>
      <c r="F259" s="21" t="str">
        <f t="shared" si="6"/>
        <v>No</v>
      </c>
      <c r="G259" s="21" t="str">
        <f t="shared" si="7"/>
        <v>No</v>
      </c>
      <c r="H259" s="21" t="str">
        <f t="shared" si="8"/>
        <v>No</v>
      </c>
      <c r="I259" s="21" t="str">
        <f t="shared" si="9"/>
        <v>No</v>
      </c>
      <c r="J259" s="21" t="str">
        <f t="shared" si="10"/>
        <v>No</v>
      </c>
      <c r="K259" s="25"/>
      <c r="L259" s="7" t="s">
        <v>600</v>
      </c>
      <c r="M259" s="7" t="s">
        <v>601</v>
      </c>
      <c r="N259" s="7" t="s">
        <v>25</v>
      </c>
      <c r="O259" s="7" t="s">
        <v>2917</v>
      </c>
      <c r="P259" s="44" t="s">
        <v>2918</v>
      </c>
      <c r="Q259" s="27"/>
      <c r="R259" s="27"/>
      <c r="S259" s="27"/>
      <c r="T259" s="27"/>
      <c r="U259" s="27"/>
      <c r="V259" s="42"/>
      <c r="W259" s="42"/>
      <c r="X259" s="42"/>
      <c r="Y259" s="27"/>
      <c r="Z259" s="27"/>
      <c r="AA259" s="27"/>
      <c r="AB259" s="27"/>
    </row>
    <row r="260">
      <c r="A260" s="21" t="str">
        <f t="shared" ref="A260:B260" si="267">if(and(isnumber(search("Yes",C260)),isnumber(search("Yes",E260)),isnumber(search("Yes",G260)),isnumber(search("Yes",I260))),"Yes","No")</f>
        <v>No</v>
      </c>
      <c r="B260" s="21" t="str">
        <f t="shared" si="267"/>
        <v>No</v>
      </c>
      <c r="C260" s="22" t="str">
        <f t="shared" si="3"/>
        <v>No</v>
      </c>
      <c r="D260" s="21" t="str">
        <f t="shared" si="4"/>
        <v>No</v>
      </c>
      <c r="E260" s="21" t="str">
        <f t="shared" si="5"/>
        <v>No</v>
      </c>
      <c r="F260" s="21" t="str">
        <f t="shared" si="6"/>
        <v>No</v>
      </c>
      <c r="G260" s="21" t="str">
        <f t="shared" si="7"/>
        <v>Yes</v>
      </c>
      <c r="H260" s="21" t="str">
        <f t="shared" si="8"/>
        <v>Yes</v>
      </c>
      <c r="I260" s="21" t="str">
        <f t="shared" si="9"/>
        <v>Yes</v>
      </c>
      <c r="J260" s="21" t="str">
        <f t="shared" si="10"/>
        <v>Yes</v>
      </c>
      <c r="K260" s="25">
        <v>1.0</v>
      </c>
      <c r="L260" s="7" t="s">
        <v>2919</v>
      </c>
      <c r="M260" s="7" t="s">
        <v>2920</v>
      </c>
      <c r="N260" s="7" t="s">
        <v>25</v>
      </c>
      <c r="O260" s="7" t="s">
        <v>2921</v>
      </c>
      <c r="P260" s="44" t="s">
        <v>2922</v>
      </c>
      <c r="Q260" s="27"/>
      <c r="R260" s="27"/>
      <c r="S260" s="27"/>
      <c r="T260" s="7" t="s">
        <v>21</v>
      </c>
      <c r="U260" s="7" t="s">
        <v>2504</v>
      </c>
      <c r="V260" s="44" t="s">
        <v>2923</v>
      </c>
      <c r="W260" s="7" t="s">
        <v>2321</v>
      </c>
      <c r="X260" s="7" t="s">
        <v>2718</v>
      </c>
      <c r="Y260" s="44" t="s">
        <v>2924</v>
      </c>
    </row>
    <row r="261">
      <c r="A261" s="21" t="str">
        <f t="shared" ref="A261:B261" si="268">if(and(isnumber(search("Yes",C261)),isnumber(search("Yes",E261)),isnumber(search("Yes",G261)),isnumber(search("Yes",I261))),"Yes","No")</f>
        <v>No</v>
      </c>
      <c r="B261" s="21" t="str">
        <f t="shared" si="268"/>
        <v>No</v>
      </c>
      <c r="C261" s="22" t="str">
        <f t="shared" si="3"/>
        <v>No</v>
      </c>
      <c r="D261" s="21" t="str">
        <f t="shared" si="4"/>
        <v>No</v>
      </c>
      <c r="E261" s="21" t="str">
        <f t="shared" si="5"/>
        <v>No</v>
      </c>
      <c r="F261" s="21" t="str">
        <f t="shared" si="6"/>
        <v>No</v>
      </c>
      <c r="G261" s="21" t="str">
        <f t="shared" si="7"/>
        <v>No</v>
      </c>
      <c r="H261" s="21" t="str">
        <f t="shared" si="8"/>
        <v>No</v>
      </c>
      <c r="I261" s="21" t="str">
        <f t="shared" si="9"/>
        <v>No</v>
      </c>
      <c r="J261" s="21" t="str">
        <f t="shared" si="10"/>
        <v>No</v>
      </c>
      <c r="K261" s="25"/>
      <c r="L261" s="7" t="s">
        <v>604</v>
      </c>
      <c r="M261" s="7" t="s">
        <v>605</v>
      </c>
      <c r="N261" s="7" t="s">
        <v>25</v>
      </c>
      <c r="O261" s="7" t="s">
        <v>2925</v>
      </c>
      <c r="P261" s="44" t="s">
        <v>2926</v>
      </c>
      <c r="Q261" s="42"/>
      <c r="R261" s="42"/>
      <c r="S261" s="42"/>
      <c r="T261" s="42"/>
      <c r="U261" s="42"/>
      <c r="V261" s="42"/>
      <c r="W261" s="42"/>
      <c r="X261" s="42"/>
      <c r="Y261" s="27"/>
      <c r="Z261" s="27"/>
      <c r="AA261" s="27"/>
      <c r="AB261" s="27"/>
    </row>
    <row r="262">
      <c r="A262" s="21" t="str">
        <f t="shared" ref="A262:B262" si="269">if(and(isnumber(search("Yes",C262)),isnumber(search("Yes",E262)),isnumber(search("Yes",G262)),isnumber(search("Yes",I262))),"Yes","No")</f>
        <v>No</v>
      </c>
      <c r="B262" s="21" t="str">
        <f t="shared" si="269"/>
        <v>No</v>
      </c>
      <c r="C262" s="22" t="str">
        <f t="shared" si="3"/>
        <v>No</v>
      </c>
      <c r="D262" s="21" t="str">
        <f t="shared" si="4"/>
        <v>No</v>
      </c>
      <c r="E262" s="21" t="str">
        <f t="shared" si="5"/>
        <v>No</v>
      </c>
      <c r="F262" s="21" t="str">
        <f t="shared" si="6"/>
        <v>No</v>
      </c>
      <c r="G262" s="21" t="str">
        <f t="shared" si="7"/>
        <v>No</v>
      </c>
      <c r="H262" s="21" t="str">
        <f t="shared" si="8"/>
        <v>No</v>
      </c>
      <c r="I262" s="21" t="str">
        <f t="shared" si="9"/>
        <v>No</v>
      </c>
      <c r="J262" s="21" t="str">
        <f t="shared" si="10"/>
        <v>No</v>
      </c>
      <c r="K262" s="25"/>
      <c r="L262" s="7" t="s">
        <v>606</v>
      </c>
      <c r="M262" s="7" t="s">
        <v>607</v>
      </c>
      <c r="N262" s="7" t="s">
        <v>25</v>
      </c>
      <c r="O262" s="7" t="s">
        <v>2927</v>
      </c>
      <c r="P262" s="44" t="s">
        <v>2928</v>
      </c>
      <c r="Q262" s="42"/>
      <c r="R262" s="42"/>
      <c r="S262" s="42"/>
      <c r="T262" s="42"/>
      <c r="U262" s="42"/>
      <c r="V262" s="42"/>
      <c r="W262" s="42"/>
      <c r="X262" s="42"/>
      <c r="Y262" s="27"/>
      <c r="Z262" s="27"/>
      <c r="AA262" s="27"/>
      <c r="AB262" s="27"/>
    </row>
    <row r="263">
      <c r="A263" s="21" t="str">
        <f t="shared" ref="A263:B263" si="270">if(and(isnumber(search("Yes",C263)),isnumber(search("Yes",E263)),isnumber(search("Yes",G263)),isnumber(search("Yes",I263))),"Yes","No")</f>
        <v>No</v>
      </c>
      <c r="B263" s="21" t="str">
        <f t="shared" si="270"/>
        <v>No</v>
      </c>
      <c r="C263" s="22" t="str">
        <f t="shared" si="3"/>
        <v>No</v>
      </c>
      <c r="D263" s="21" t="str">
        <f t="shared" si="4"/>
        <v>No</v>
      </c>
      <c r="E263" s="21" t="str">
        <f t="shared" si="5"/>
        <v>No</v>
      </c>
      <c r="F263" s="21" t="str">
        <f t="shared" si="6"/>
        <v>No</v>
      </c>
      <c r="G263" s="21" t="str">
        <f t="shared" si="7"/>
        <v>No</v>
      </c>
      <c r="H263" s="21" t="str">
        <f t="shared" si="8"/>
        <v>No</v>
      </c>
      <c r="I263" s="21" t="str">
        <f t="shared" si="9"/>
        <v>No</v>
      </c>
      <c r="J263" s="21" t="str">
        <f t="shared" si="10"/>
        <v>No</v>
      </c>
      <c r="K263" s="25"/>
      <c r="L263" s="7" t="s">
        <v>608</v>
      </c>
      <c r="M263" s="7" t="s">
        <v>609</v>
      </c>
      <c r="N263" s="7" t="s">
        <v>25</v>
      </c>
      <c r="O263" s="7" t="s">
        <v>2929</v>
      </c>
      <c r="P263" s="44" t="s">
        <v>2930</v>
      </c>
      <c r="Q263" s="42"/>
      <c r="R263" s="42"/>
      <c r="S263" s="42"/>
      <c r="T263" s="42"/>
      <c r="U263" s="42"/>
      <c r="V263" s="42"/>
      <c r="W263" s="42"/>
      <c r="X263" s="42"/>
      <c r="Y263" s="27"/>
      <c r="Z263" s="27"/>
      <c r="AA263" s="27"/>
      <c r="AB263" s="27"/>
    </row>
    <row r="264">
      <c r="A264" s="21" t="str">
        <f t="shared" ref="A264:B264" si="271">if(and(isnumber(search("Yes",C264)),isnumber(search("Yes",E264)),isnumber(search("Yes",G264)),isnumber(search("Yes",I264))),"Yes","No")</f>
        <v>No</v>
      </c>
      <c r="B264" s="21" t="str">
        <f t="shared" si="271"/>
        <v>No</v>
      </c>
      <c r="C264" s="22" t="str">
        <f t="shared" si="3"/>
        <v>No</v>
      </c>
      <c r="D264" s="21" t="str">
        <f t="shared" si="4"/>
        <v>No</v>
      </c>
      <c r="E264" s="21" t="str">
        <f t="shared" si="5"/>
        <v>No</v>
      </c>
      <c r="F264" s="21" t="str">
        <f t="shared" si="6"/>
        <v>No</v>
      </c>
      <c r="G264" s="21" t="str">
        <f t="shared" si="7"/>
        <v>No</v>
      </c>
      <c r="H264" s="21" t="str">
        <f t="shared" si="8"/>
        <v>No</v>
      </c>
      <c r="I264" s="21" t="str">
        <f t="shared" si="9"/>
        <v>No</v>
      </c>
      <c r="J264" s="21" t="str">
        <f t="shared" si="10"/>
        <v>No</v>
      </c>
      <c r="K264" s="25"/>
      <c r="L264" s="7" t="s">
        <v>610</v>
      </c>
      <c r="M264" s="7" t="s">
        <v>611</v>
      </c>
      <c r="N264" s="7" t="s">
        <v>25</v>
      </c>
      <c r="O264" s="7" t="s">
        <v>2931</v>
      </c>
      <c r="P264" s="44" t="s">
        <v>2932</v>
      </c>
      <c r="Q264" s="27"/>
      <c r="R264" s="27"/>
      <c r="S264" s="27"/>
      <c r="T264" s="27"/>
      <c r="U264" s="27"/>
      <c r="V264" s="42"/>
      <c r="W264" s="42"/>
      <c r="X264" s="42"/>
      <c r="Y264" s="27"/>
      <c r="Z264" s="27"/>
      <c r="AA264" s="27"/>
      <c r="AB264" s="27"/>
    </row>
    <row r="265">
      <c r="A265" s="21" t="str">
        <f t="shared" ref="A265:B265" si="272">if(and(isnumber(search("Yes",C265)),isnumber(search("Yes",E265)),isnumber(search("Yes",G265)),isnumber(search("Yes",I265))),"Yes","No")</f>
        <v>No</v>
      </c>
      <c r="B265" s="21" t="str">
        <f t="shared" si="272"/>
        <v>No</v>
      </c>
      <c r="C265" s="22" t="str">
        <f t="shared" si="3"/>
        <v>No</v>
      </c>
      <c r="D265" s="21" t="str">
        <f t="shared" si="4"/>
        <v>No</v>
      </c>
      <c r="E265" s="21" t="str">
        <f t="shared" si="5"/>
        <v>No</v>
      </c>
      <c r="F265" s="21" t="str">
        <f t="shared" si="6"/>
        <v>No</v>
      </c>
      <c r="G265" s="21" t="str">
        <f t="shared" si="7"/>
        <v>No</v>
      </c>
      <c r="H265" s="21" t="str">
        <f t="shared" si="8"/>
        <v>No</v>
      </c>
      <c r="I265" s="21" t="str">
        <f t="shared" si="9"/>
        <v>No</v>
      </c>
      <c r="J265" s="21" t="str">
        <f t="shared" si="10"/>
        <v>No</v>
      </c>
      <c r="K265" s="25"/>
      <c r="L265" s="7" t="s">
        <v>612</v>
      </c>
      <c r="M265" s="7" t="s">
        <v>613</v>
      </c>
      <c r="N265" s="7" t="s">
        <v>25</v>
      </c>
      <c r="O265" s="7" t="s">
        <v>2933</v>
      </c>
      <c r="P265" s="44" t="s">
        <v>2934</v>
      </c>
      <c r="Q265" s="27"/>
      <c r="R265" s="27"/>
      <c r="S265" s="27"/>
      <c r="T265" s="27"/>
      <c r="U265" s="27"/>
      <c r="V265" s="42"/>
      <c r="W265" s="42"/>
      <c r="X265" s="42"/>
      <c r="Y265" s="27"/>
      <c r="Z265" s="27"/>
      <c r="AA265" s="27"/>
      <c r="AB265" s="27"/>
    </row>
    <row r="266">
      <c r="A266" s="21" t="str">
        <f t="shared" ref="A266:B266" si="273">if(and(isnumber(search("Yes",C266)),isnumber(search("Yes",E266)),isnumber(search("Yes",G266)),isnumber(search("Yes",I266))),"Yes","No")</f>
        <v>No</v>
      </c>
      <c r="B266" s="21" t="str">
        <f t="shared" si="273"/>
        <v>No</v>
      </c>
      <c r="C266" s="22" t="str">
        <f t="shared" si="3"/>
        <v>No</v>
      </c>
      <c r="D266" s="21" t="str">
        <f t="shared" si="4"/>
        <v>No</v>
      </c>
      <c r="E266" s="21" t="str">
        <f t="shared" si="5"/>
        <v>No</v>
      </c>
      <c r="F266" s="21" t="str">
        <f t="shared" si="6"/>
        <v>No</v>
      </c>
      <c r="G266" s="21" t="str">
        <f t="shared" si="7"/>
        <v>No</v>
      </c>
      <c r="H266" s="21" t="str">
        <f t="shared" si="8"/>
        <v>No</v>
      </c>
      <c r="I266" s="21" t="str">
        <f t="shared" si="9"/>
        <v>No</v>
      </c>
      <c r="J266" s="21" t="str">
        <f t="shared" si="10"/>
        <v>No</v>
      </c>
      <c r="K266" s="25"/>
      <c r="L266" s="36" t="s">
        <v>614</v>
      </c>
      <c r="M266" s="7" t="s">
        <v>615</v>
      </c>
      <c r="N266" s="7" t="s">
        <v>25</v>
      </c>
      <c r="O266" s="7" t="s">
        <v>2441</v>
      </c>
      <c r="P266" s="44" t="s">
        <v>2935</v>
      </c>
      <c r="Q266" s="27"/>
      <c r="R266" s="27"/>
      <c r="S266" s="27"/>
      <c r="T266" s="27"/>
      <c r="U266" s="27"/>
      <c r="V266" s="42"/>
      <c r="W266" s="42"/>
      <c r="X266" s="42"/>
      <c r="Y266" s="27"/>
      <c r="Z266" s="27"/>
      <c r="AA266" s="27"/>
      <c r="AB266" s="27"/>
    </row>
    <row r="267">
      <c r="A267" s="21" t="str">
        <f t="shared" ref="A267:B267" si="274">if(and(isnumber(search("Yes",C267)),isnumber(search("Yes",E267)),isnumber(search("Yes",G267)),isnumber(search("Yes",I267))),"Yes","No")</f>
        <v>Yes</v>
      </c>
      <c r="B267" s="21" t="str">
        <f t="shared" si="274"/>
        <v>Yes</v>
      </c>
      <c r="C267" s="22" t="str">
        <f t="shared" si="3"/>
        <v>Yes</v>
      </c>
      <c r="D267" s="21" t="str">
        <f t="shared" si="4"/>
        <v>Yes</v>
      </c>
      <c r="E267" s="21" t="str">
        <f t="shared" si="5"/>
        <v>Yes</v>
      </c>
      <c r="F267" s="21" t="str">
        <f t="shared" si="6"/>
        <v>Yes</v>
      </c>
      <c r="G267" s="21" t="str">
        <f t="shared" si="7"/>
        <v>Yes</v>
      </c>
      <c r="H267" s="21" t="str">
        <f t="shared" si="8"/>
        <v>Yes</v>
      </c>
      <c r="I267" s="21" t="str">
        <f t="shared" si="9"/>
        <v>Yes</v>
      </c>
      <c r="J267" s="21" t="str">
        <f t="shared" si="10"/>
        <v>Yes</v>
      </c>
      <c r="K267" s="25"/>
      <c r="L267" s="36" t="s">
        <v>616</v>
      </c>
      <c r="M267" s="7" t="s">
        <v>617</v>
      </c>
      <c r="N267" s="7" t="s">
        <v>21</v>
      </c>
      <c r="O267" s="7" t="s">
        <v>2936</v>
      </c>
      <c r="P267" s="44" t="s">
        <v>2937</v>
      </c>
      <c r="Q267" s="7" t="s">
        <v>21</v>
      </c>
      <c r="R267" s="7" t="s">
        <v>2938</v>
      </c>
      <c r="S267" s="44" t="s">
        <v>2939</v>
      </c>
      <c r="T267" s="7" t="s">
        <v>21</v>
      </c>
      <c r="U267" s="7" t="s">
        <v>2940</v>
      </c>
      <c r="V267" s="44" t="s">
        <v>2941</v>
      </c>
      <c r="W267" s="7" t="s">
        <v>2321</v>
      </c>
      <c r="X267" s="7" t="s">
        <v>2942</v>
      </c>
      <c r="Y267" s="44" t="s">
        <v>2943</v>
      </c>
      <c r="Z267" s="27"/>
      <c r="AA267" s="27"/>
      <c r="AB267" s="27"/>
    </row>
    <row r="268">
      <c r="A268" s="21" t="str">
        <f t="shared" ref="A268:B268" si="275">if(and(isnumber(search("Yes",C268)),isnumber(search("Yes",E268)),isnumber(search("Yes",G268)),isnumber(search("Yes",I268))),"Yes","No")</f>
        <v>No</v>
      </c>
      <c r="B268" s="21" t="str">
        <f t="shared" si="275"/>
        <v>No</v>
      </c>
      <c r="C268" s="22" t="str">
        <f t="shared" si="3"/>
        <v>No</v>
      </c>
      <c r="D268" s="21" t="str">
        <f t="shared" si="4"/>
        <v>No</v>
      </c>
      <c r="E268" s="21" t="str">
        <f t="shared" si="5"/>
        <v>No</v>
      </c>
      <c r="F268" s="21" t="str">
        <f t="shared" si="6"/>
        <v>No</v>
      </c>
      <c r="G268" s="21" t="str">
        <f t="shared" si="7"/>
        <v>No</v>
      </c>
      <c r="H268" s="21" t="str">
        <f t="shared" si="8"/>
        <v>No</v>
      </c>
      <c r="I268" s="21" t="str">
        <f t="shared" si="9"/>
        <v>No</v>
      </c>
      <c r="J268" s="21" t="str">
        <f t="shared" si="10"/>
        <v>No</v>
      </c>
      <c r="K268" s="25"/>
      <c r="L268" s="7" t="s">
        <v>618</v>
      </c>
      <c r="M268" s="7" t="s">
        <v>619</v>
      </c>
      <c r="N268" s="7" t="s">
        <v>25</v>
      </c>
      <c r="O268" s="7" t="s">
        <v>2944</v>
      </c>
      <c r="P268" s="44" t="s">
        <v>2945</v>
      </c>
      <c r="Q268" s="27"/>
      <c r="R268" s="27"/>
      <c r="S268" s="27"/>
      <c r="T268" s="27"/>
      <c r="U268" s="27"/>
      <c r="V268" s="42"/>
      <c r="W268" s="42"/>
      <c r="X268" s="42"/>
      <c r="Y268" s="27"/>
      <c r="Z268" s="27"/>
      <c r="AA268" s="27"/>
      <c r="AB268" s="27"/>
    </row>
    <row r="269">
      <c r="A269" s="21" t="str">
        <f t="shared" ref="A269:B269" si="276">if(and(isnumber(search("Yes",C269)),isnumber(search("Yes",E269)),isnumber(search("Yes",G269)),isnumber(search("Yes",I269))),"Yes","No")</f>
        <v>No</v>
      </c>
      <c r="B269" s="21" t="str">
        <f t="shared" si="276"/>
        <v>No</v>
      </c>
      <c r="C269" s="22" t="str">
        <f t="shared" si="3"/>
        <v>No</v>
      </c>
      <c r="D269" s="21" t="str">
        <f t="shared" si="4"/>
        <v>No</v>
      </c>
      <c r="E269" s="21" t="str">
        <f t="shared" si="5"/>
        <v>No</v>
      </c>
      <c r="F269" s="21" t="str">
        <f t="shared" si="6"/>
        <v>No</v>
      </c>
      <c r="G269" s="21" t="str">
        <f t="shared" si="7"/>
        <v>No</v>
      </c>
      <c r="H269" s="21" t="str">
        <f t="shared" si="8"/>
        <v>No</v>
      </c>
      <c r="I269" s="21" t="str">
        <f t="shared" si="9"/>
        <v>No</v>
      </c>
      <c r="J269" s="21" t="str">
        <f t="shared" si="10"/>
        <v>No</v>
      </c>
      <c r="K269" s="25"/>
      <c r="L269" s="7" t="s">
        <v>620</v>
      </c>
      <c r="M269" s="7" t="s">
        <v>621</v>
      </c>
      <c r="N269" s="7" t="s">
        <v>25</v>
      </c>
      <c r="O269" s="7" t="s">
        <v>2946</v>
      </c>
      <c r="P269" s="44" t="s">
        <v>2947</v>
      </c>
      <c r="Q269" s="42"/>
      <c r="R269" s="42"/>
      <c r="S269" s="42"/>
      <c r="T269" s="42"/>
      <c r="U269" s="42"/>
      <c r="V269" s="42"/>
      <c r="W269" s="42"/>
      <c r="X269" s="42"/>
      <c r="Y269" s="27"/>
      <c r="Z269" s="27"/>
      <c r="AA269" s="27"/>
      <c r="AB269" s="27"/>
    </row>
    <row r="270">
      <c r="A270" s="21" t="str">
        <f t="shared" ref="A270:B270" si="277">if(and(isnumber(search("Yes",C270)),isnumber(search("Yes",E270)),isnumber(search("Yes",G270)),isnumber(search("Yes",I270))),"Yes","No")</f>
        <v>No</v>
      </c>
      <c r="B270" s="21" t="str">
        <f t="shared" si="277"/>
        <v>No</v>
      </c>
      <c r="C270" s="22" t="str">
        <f t="shared" si="3"/>
        <v>No</v>
      </c>
      <c r="D270" s="21" t="str">
        <f t="shared" si="4"/>
        <v>No</v>
      </c>
      <c r="E270" s="21" t="str">
        <f t="shared" si="5"/>
        <v>No</v>
      </c>
      <c r="F270" s="21" t="str">
        <f t="shared" si="6"/>
        <v>No</v>
      </c>
      <c r="G270" s="21" t="str">
        <f t="shared" si="7"/>
        <v>No</v>
      </c>
      <c r="H270" s="21" t="str">
        <f t="shared" si="8"/>
        <v>No</v>
      </c>
      <c r="I270" s="21" t="str">
        <f t="shared" si="9"/>
        <v>No</v>
      </c>
      <c r="J270" s="21" t="str">
        <f t="shared" si="10"/>
        <v>No</v>
      </c>
      <c r="K270" s="25"/>
      <c r="L270" s="7" t="s">
        <v>622</v>
      </c>
      <c r="M270" s="7" t="s">
        <v>623</v>
      </c>
      <c r="N270" s="7" t="s">
        <v>25</v>
      </c>
      <c r="O270" s="7" t="s">
        <v>2282</v>
      </c>
      <c r="P270" s="44" t="s">
        <v>2511</v>
      </c>
      <c r="Q270" s="27"/>
      <c r="R270" s="27"/>
      <c r="S270" s="27"/>
      <c r="T270" s="27"/>
      <c r="U270" s="27"/>
      <c r="V270" s="42"/>
      <c r="W270" s="42"/>
      <c r="X270" s="42"/>
      <c r="Y270" s="27"/>
      <c r="Z270" s="27"/>
      <c r="AA270" s="27"/>
      <c r="AB270" s="27"/>
    </row>
    <row r="271">
      <c r="A271" s="21" t="str">
        <f t="shared" ref="A271:B271" si="278">if(and(isnumber(search("Yes",C271)),isnumber(search("Yes",E271)),isnumber(search("Yes",G271)),isnumber(search("Yes",I271))),"Yes","No")</f>
        <v>No</v>
      </c>
      <c r="B271" s="21" t="str">
        <f t="shared" si="278"/>
        <v>No</v>
      </c>
      <c r="C271" s="22" t="str">
        <f t="shared" si="3"/>
        <v>No</v>
      </c>
      <c r="D271" s="21" t="str">
        <f t="shared" si="4"/>
        <v>No</v>
      </c>
      <c r="E271" s="21" t="str">
        <f t="shared" si="5"/>
        <v>No</v>
      </c>
      <c r="F271" s="21" t="str">
        <f t="shared" si="6"/>
        <v>No</v>
      </c>
      <c r="G271" s="21" t="str">
        <f t="shared" si="7"/>
        <v>No</v>
      </c>
      <c r="H271" s="21" t="str">
        <f t="shared" si="8"/>
        <v>No</v>
      </c>
      <c r="I271" s="21" t="str">
        <f t="shared" si="9"/>
        <v>No</v>
      </c>
      <c r="J271" s="21" t="str">
        <f t="shared" si="10"/>
        <v>No</v>
      </c>
      <c r="K271" s="25"/>
      <c r="L271" s="7" t="s">
        <v>624</v>
      </c>
      <c r="M271" s="7" t="s">
        <v>625</v>
      </c>
      <c r="N271" s="7" t="s">
        <v>25</v>
      </c>
      <c r="O271" s="7" t="s">
        <v>2948</v>
      </c>
      <c r="P271" s="44" t="s">
        <v>2949</v>
      </c>
      <c r="Q271" s="27"/>
      <c r="R271" s="27"/>
      <c r="S271" s="27"/>
      <c r="T271" s="27"/>
      <c r="U271" s="27"/>
      <c r="V271" s="42"/>
      <c r="W271" s="42"/>
      <c r="X271" s="42"/>
      <c r="Y271" s="27"/>
      <c r="Z271" s="27"/>
      <c r="AA271" s="27"/>
      <c r="AB271" s="27"/>
    </row>
    <row r="272">
      <c r="A272" s="21" t="str">
        <f t="shared" ref="A272:B272" si="279">if(and(isnumber(search("Yes",C272)),isnumber(search("Yes",E272)),isnumber(search("Yes",G272)),isnumber(search("Yes",I272))),"Yes","No")</f>
        <v>No</v>
      </c>
      <c r="B272" s="21" t="str">
        <f t="shared" si="279"/>
        <v>No</v>
      </c>
      <c r="C272" s="22" t="str">
        <f t="shared" si="3"/>
        <v>No</v>
      </c>
      <c r="D272" s="21" t="str">
        <f t="shared" si="4"/>
        <v>No</v>
      </c>
      <c r="E272" s="21" t="str">
        <f t="shared" si="5"/>
        <v>No</v>
      </c>
      <c r="F272" s="21" t="str">
        <f t="shared" si="6"/>
        <v>No</v>
      </c>
      <c r="G272" s="21" t="str">
        <f t="shared" si="7"/>
        <v>No</v>
      </c>
      <c r="H272" s="21" t="str">
        <f t="shared" si="8"/>
        <v>No</v>
      </c>
      <c r="I272" s="21" t="str">
        <f t="shared" si="9"/>
        <v>No</v>
      </c>
      <c r="J272" s="21" t="str">
        <f t="shared" si="10"/>
        <v>No</v>
      </c>
      <c r="K272" s="25"/>
      <c r="L272" s="7" t="s">
        <v>626</v>
      </c>
      <c r="M272" s="7" t="s">
        <v>627</v>
      </c>
      <c r="N272" s="7" t="s">
        <v>25</v>
      </c>
      <c r="O272" s="7" t="s">
        <v>2572</v>
      </c>
      <c r="P272" s="44" t="s">
        <v>2950</v>
      </c>
      <c r="Q272" s="27"/>
      <c r="R272" s="27"/>
      <c r="S272" s="27"/>
      <c r="T272" s="27"/>
      <c r="U272" s="27"/>
      <c r="V272" s="42"/>
      <c r="W272" s="42"/>
      <c r="X272" s="42"/>
      <c r="Y272" s="27"/>
      <c r="Z272" s="27"/>
      <c r="AA272" s="27"/>
      <c r="AB272" s="27"/>
    </row>
    <row r="273">
      <c r="A273" s="21" t="str">
        <f t="shared" ref="A273:B273" si="280">if(and(isnumber(search("Yes",C273)),isnumber(search("Yes",E273)),isnumber(search("Yes",G273)),isnumber(search("Yes",I273))),"Yes","No")</f>
        <v>No</v>
      </c>
      <c r="B273" s="21" t="str">
        <f t="shared" si="280"/>
        <v>No</v>
      </c>
      <c r="C273" s="22" t="str">
        <f t="shared" si="3"/>
        <v>No</v>
      </c>
      <c r="D273" s="21" t="str">
        <f t="shared" si="4"/>
        <v>No</v>
      </c>
      <c r="E273" s="21" t="str">
        <f t="shared" si="5"/>
        <v>No</v>
      </c>
      <c r="F273" s="21" t="str">
        <f t="shared" si="6"/>
        <v>No</v>
      </c>
      <c r="G273" s="21" t="str">
        <f t="shared" si="7"/>
        <v>No</v>
      </c>
      <c r="H273" s="21" t="str">
        <f t="shared" si="8"/>
        <v>No</v>
      </c>
      <c r="I273" s="21" t="str">
        <f t="shared" si="9"/>
        <v>No</v>
      </c>
      <c r="J273" s="21" t="str">
        <f t="shared" si="10"/>
        <v>No</v>
      </c>
      <c r="K273" s="25"/>
      <c r="L273" s="7" t="s">
        <v>106</v>
      </c>
      <c r="M273" s="7" t="s">
        <v>628</v>
      </c>
      <c r="N273" s="7" t="s">
        <v>25</v>
      </c>
      <c r="O273" s="7" t="s">
        <v>2951</v>
      </c>
      <c r="P273" s="44" t="s">
        <v>2952</v>
      </c>
      <c r="Q273" s="27"/>
      <c r="R273" s="27"/>
      <c r="S273" s="27"/>
      <c r="T273" s="27"/>
      <c r="U273" s="27"/>
      <c r="V273" s="42"/>
      <c r="W273" s="42"/>
      <c r="X273" s="42"/>
      <c r="Y273" s="27"/>
      <c r="Z273" s="27"/>
      <c r="AA273" s="27"/>
      <c r="AB273" s="27"/>
    </row>
    <row r="274">
      <c r="A274" s="21" t="str">
        <f t="shared" ref="A274:B274" si="281">if(and(isnumber(search("Yes",C274)),isnumber(search("Yes",E274)),isnumber(search("Yes",G274)),isnumber(search("Yes",I274))),"Yes","No")</f>
        <v>No</v>
      </c>
      <c r="B274" s="21" t="str">
        <f t="shared" si="281"/>
        <v>No</v>
      </c>
      <c r="C274" s="22" t="str">
        <f t="shared" si="3"/>
        <v>No</v>
      </c>
      <c r="D274" s="21" t="str">
        <f t="shared" si="4"/>
        <v>No</v>
      </c>
      <c r="E274" s="21" t="str">
        <f t="shared" si="5"/>
        <v>No</v>
      </c>
      <c r="F274" s="21" t="str">
        <f t="shared" si="6"/>
        <v>No</v>
      </c>
      <c r="G274" s="21" t="str">
        <f t="shared" si="7"/>
        <v>Yes</v>
      </c>
      <c r="H274" s="21" t="str">
        <f t="shared" si="8"/>
        <v>Yes</v>
      </c>
      <c r="I274" s="21" t="str">
        <f t="shared" si="9"/>
        <v>Yes</v>
      </c>
      <c r="J274" s="21" t="str">
        <f t="shared" si="10"/>
        <v>Yes</v>
      </c>
      <c r="K274" s="25">
        <v>74.0</v>
      </c>
      <c r="L274" s="7" t="s">
        <v>629</v>
      </c>
      <c r="M274" s="7" t="s">
        <v>2953</v>
      </c>
      <c r="N274" s="7" t="s">
        <v>25</v>
      </c>
      <c r="O274" s="7" t="s">
        <v>2954</v>
      </c>
      <c r="P274" s="44" t="s">
        <v>2955</v>
      </c>
      <c r="Q274" s="27"/>
      <c r="R274" s="27"/>
      <c r="S274" s="27"/>
      <c r="T274" s="7" t="s">
        <v>21</v>
      </c>
      <c r="U274" s="7" t="s">
        <v>2956</v>
      </c>
      <c r="V274" s="44" t="s">
        <v>2957</v>
      </c>
      <c r="W274" s="7" t="s">
        <v>21</v>
      </c>
      <c r="X274" s="7" t="s">
        <v>2958</v>
      </c>
      <c r="Y274" s="44" t="s">
        <v>2959</v>
      </c>
    </row>
    <row r="275">
      <c r="A275" s="21" t="str">
        <f t="shared" ref="A275:B275" si="282">if(and(isnumber(search("Yes",C275)),isnumber(search("Yes",E275)),isnumber(search("Yes",G275)),isnumber(search("Yes",I275))),"Yes","No")</f>
        <v>No</v>
      </c>
      <c r="B275" s="21" t="str">
        <f t="shared" si="282"/>
        <v>No</v>
      </c>
      <c r="C275" s="22" t="str">
        <f t="shared" si="3"/>
        <v>No</v>
      </c>
      <c r="D275" s="21" t="str">
        <f t="shared" si="4"/>
        <v>No</v>
      </c>
      <c r="E275" s="21" t="str">
        <f t="shared" si="5"/>
        <v>No</v>
      </c>
      <c r="F275" s="21" t="str">
        <f t="shared" si="6"/>
        <v>No</v>
      </c>
      <c r="G275" s="21" t="str">
        <f t="shared" si="7"/>
        <v>No</v>
      </c>
      <c r="H275" s="21" t="str">
        <f t="shared" si="8"/>
        <v>No</v>
      </c>
      <c r="I275" s="21" t="str">
        <f t="shared" si="9"/>
        <v>No</v>
      </c>
      <c r="J275" s="21" t="str">
        <f t="shared" si="10"/>
        <v>No</v>
      </c>
      <c r="K275" s="25"/>
      <c r="L275" s="7" t="s">
        <v>631</v>
      </c>
      <c r="M275" s="7" t="s">
        <v>632</v>
      </c>
      <c r="N275" s="7" t="s">
        <v>25</v>
      </c>
      <c r="O275" s="7" t="s">
        <v>2960</v>
      </c>
      <c r="P275" s="44" t="s">
        <v>2961</v>
      </c>
      <c r="Q275" s="27"/>
      <c r="R275" s="27"/>
      <c r="S275" s="27"/>
      <c r="T275" s="27"/>
      <c r="U275" s="27"/>
      <c r="V275" s="42"/>
      <c r="W275" s="42"/>
      <c r="X275" s="42"/>
      <c r="Y275" s="27"/>
      <c r="Z275" s="27"/>
      <c r="AA275" s="27"/>
      <c r="AB275" s="27"/>
    </row>
    <row r="276">
      <c r="A276" s="21" t="str">
        <f t="shared" ref="A276:B276" si="283">if(and(isnumber(search("Yes",C276)),isnumber(search("Yes",E276)),isnumber(search("Yes",G276)),isnumber(search("Yes",I276))),"Yes","No")</f>
        <v>No</v>
      </c>
      <c r="B276" s="21" t="str">
        <f t="shared" si="283"/>
        <v>No</v>
      </c>
      <c r="C276" s="22" t="str">
        <f t="shared" si="3"/>
        <v>No</v>
      </c>
      <c r="D276" s="21" t="str">
        <f t="shared" si="4"/>
        <v>No</v>
      </c>
      <c r="E276" s="21" t="str">
        <f t="shared" si="5"/>
        <v>No</v>
      </c>
      <c r="F276" s="21" t="str">
        <f t="shared" si="6"/>
        <v>No</v>
      </c>
      <c r="G276" s="21" t="str">
        <f t="shared" si="7"/>
        <v>No</v>
      </c>
      <c r="H276" s="21" t="str">
        <f t="shared" si="8"/>
        <v>No</v>
      </c>
      <c r="I276" s="21" t="str">
        <f t="shared" si="9"/>
        <v>No</v>
      </c>
      <c r="J276" s="21" t="str">
        <f t="shared" si="10"/>
        <v>No</v>
      </c>
      <c r="K276" s="25"/>
      <c r="L276" s="7" t="s">
        <v>633</v>
      </c>
      <c r="M276" s="7" t="s">
        <v>634</v>
      </c>
      <c r="N276" s="7" t="s">
        <v>25</v>
      </c>
      <c r="O276" s="7" t="s">
        <v>2962</v>
      </c>
      <c r="P276" s="44" t="s">
        <v>2963</v>
      </c>
      <c r="Q276" s="42"/>
      <c r="R276" s="42"/>
      <c r="S276" s="27"/>
      <c r="T276" s="27"/>
      <c r="U276" s="27"/>
      <c r="V276" s="42"/>
      <c r="W276" s="42"/>
      <c r="X276" s="42"/>
      <c r="Y276" s="27"/>
      <c r="Z276" s="27"/>
      <c r="AA276" s="27"/>
      <c r="AB276" s="27"/>
    </row>
    <row r="277">
      <c r="A277" s="21" t="str">
        <f t="shared" ref="A277:B277" si="284">if(and(isnumber(search("Yes",C277)),isnumber(search("Yes",E277)),isnumber(search("Yes",G277)),isnumber(search("Yes",I277))),"Yes","No")</f>
        <v>No</v>
      </c>
      <c r="B277" s="21" t="str">
        <f t="shared" si="284"/>
        <v>No</v>
      </c>
      <c r="C277" s="22" t="str">
        <f t="shared" si="3"/>
        <v>No</v>
      </c>
      <c r="D277" s="21" t="str">
        <f t="shared" si="4"/>
        <v>No</v>
      </c>
      <c r="E277" s="21" t="str">
        <f t="shared" si="5"/>
        <v>No</v>
      </c>
      <c r="F277" s="21" t="str">
        <f t="shared" si="6"/>
        <v>No</v>
      </c>
      <c r="G277" s="21" t="str">
        <f t="shared" si="7"/>
        <v>No</v>
      </c>
      <c r="H277" s="21" t="str">
        <f t="shared" si="8"/>
        <v>No</v>
      </c>
      <c r="I277" s="21" t="str">
        <f t="shared" si="9"/>
        <v>No</v>
      </c>
      <c r="J277" s="21" t="str">
        <f t="shared" si="10"/>
        <v>No</v>
      </c>
      <c r="K277" s="25"/>
      <c r="L277" s="7" t="s">
        <v>635</v>
      </c>
      <c r="M277" s="7" t="s">
        <v>636</v>
      </c>
      <c r="N277" s="7" t="s">
        <v>25</v>
      </c>
      <c r="O277" s="7" t="s">
        <v>2964</v>
      </c>
      <c r="P277" s="44" t="s">
        <v>2965</v>
      </c>
      <c r="Q277" s="27"/>
      <c r="R277" s="27"/>
      <c r="S277" s="27"/>
      <c r="T277" s="27"/>
      <c r="U277" s="27"/>
      <c r="V277" s="42"/>
      <c r="W277" s="42"/>
      <c r="X277" s="42"/>
      <c r="Y277" s="27"/>
      <c r="Z277" s="27"/>
      <c r="AA277" s="27"/>
      <c r="AB277" s="27"/>
    </row>
    <row r="278">
      <c r="A278" s="21" t="str">
        <f t="shared" ref="A278:B278" si="285">if(and(isnumber(search("Yes",C278)),isnumber(search("Yes",E278)),isnumber(search("Yes",G278)),isnumber(search("Yes",I278))),"Yes","No")</f>
        <v>No</v>
      </c>
      <c r="B278" s="21" t="str">
        <f t="shared" si="285"/>
        <v>No</v>
      </c>
      <c r="C278" s="22" t="str">
        <f t="shared" si="3"/>
        <v>No</v>
      </c>
      <c r="D278" s="21" t="str">
        <f t="shared" si="4"/>
        <v>No</v>
      </c>
      <c r="E278" s="21" t="str">
        <f t="shared" si="5"/>
        <v>No</v>
      </c>
      <c r="F278" s="21" t="str">
        <f t="shared" si="6"/>
        <v>No</v>
      </c>
      <c r="G278" s="21" t="str">
        <f t="shared" si="7"/>
        <v>No</v>
      </c>
      <c r="H278" s="21" t="str">
        <f t="shared" si="8"/>
        <v>No</v>
      </c>
      <c r="I278" s="21" t="str">
        <f t="shared" si="9"/>
        <v>No</v>
      </c>
      <c r="J278" s="21" t="str">
        <f t="shared" si="10"/>
        <v>No</v>
      </c>
      <c r="K278" s="25"/>
      <c r="L278" s="7" t="s">
        <v>637</v>
      </c>
      <c r="M278" s="7" t="s">
        <v>638</v>
      </c>
      <c r="N278" s="7" t="s">
        <v>25</v>
      </c>
      <c r="O278" s="7" t="s">
        <v>2966</v>
      </c>
      <c r="P278" s="44" t="s">
        <v>2967</v>
      </c>
      <c r="Q278" s="27"/>
      <c r="R278" s="27"/>
      <c r="S278" s="27"/>
      <c r="T278" s="27"/>
      <c r="U278" s="27"/>
      <c r="V278" s="42"/>
      <c r="W278" s="42"/>
      <c r="X278" s="42"/>
      <c r="Y278" s="27"/>
      <c r="Z278" s="27"/>
      <c r="AA278" s="27"/>
      <c r="AB278" s="27"/>
    </row>
    <row r="279">
      <c r="A279" s="21" t="str">
        <f t="shared" ref="A279:B279" si="286">if(and(isnumber(search("Yes",C279)),isnumber(search("Yes",E279)),isnumber(search("Yes",G279)),isnumber(search("Yes",I279))),"Yes","No")</f>
        <v>No</v>
      </c>
      <c r="B279" s="21" t="str">
        <f t="shared" si="286"/>
        <v>No</v>
      </c>
      <c r="C279" s="22" t="str">
        <f t="shared" si="3"/>
        <v>No</v>
      </c>
      <c r="D279" s="21" t="str">
        <f t="shared" si="4"/>
        <v>No</v>
      </c>
      <c r="E279" s="21" t="str">
        <f t="shared" si="5"/>
        <v>No</v>
      </c>
      <c r="F279" s="21" t="str">
        <f t="shared" si="6"/>
        <v>No</v>
      </c>
      <c r="G279" s="21" t="str">
        <f t="shared" si="7"/>
        <v>No</v>
      </c>
      <c r="H279" s="21" t="str">
        <f t="shared" si="8"/>
        <v>No</v>
      </c>
      <c r="I279" s="21" t="str">
        <f t="shared" si="9"/>
        <v>No</v>
      </c>
      <c r="J279" s="21" t="str">
        <f t="shared" si="10"/>
        <v>No</v>
      </c>
      <c r="K279" s="25"/>
      <c r="L279" s="7" t="s">
        <v>639</v>
      </c>
      <c r="M279" s="7" t="s">
        <v>640</v>
      </c>
      <c r="N279" s="7" t="s">
        <v>25</v>
      </c>
      <c r="O279" s="7" t="s">
        <v>2648</v>
      </c>
      <c r="P279" s="44" t="s">
        <v>2968</v>
      </c>
      <c r="Q279" s="42"/>
      <c r="R279" s="42"/>
      <c r="S279" s="27"/>
      <c r="T279" s="27"/>
      <c r="U279" s="27"/>
      <c r="V279" s="42"/>
      <c r="W279" s="42"/>
      <c r="X279" s="42"/>
      <c r="Y279" s="27"/>
      <c r="Z279" s="27"/>
      <c r="AA279" s="27"/>
      <c r="AB279" s="27"/>
    </row>
    <row r="280">
      <c r="A280" s="21" t="str">
        <f t="shared" ref="A280:B280" si="287">if(and(isnumber(search("Yes",C280)),isnumber(search("Yes",E280)),isnumber(search("Yes",G280)),isnumber(search("Yes",I280))),"Yes","No")</f>
        <v>No</v>
      </c>
      <c r="B280" s="21" t="str">
        <f t="shared" si="287"/>
        <v>No</v>
      </c>
      <c r="C280" s="22" t="str">
        <f t="shared" si="3"/>
        <v>No</v>
      </c>
      <c r="D280" s="21" t="str">
        <f t="shared" si="4"/>
        <v>No</v>
      </c>
      <c r="E280" s="21" t="str">
        <f t="shared" si="5"/>
        <v>No</v>
      </c>
      <c r="F280" s="21" t="str">
        <f t="shared" si="6"/>
        <v>No</v>
      </c>
      <c r="G280" s="21" t="str">
        <f t="shared" si="7"/>
        <v>No</v>
      </c>
      <c r="H280" s="21" t="str">
        <f t="shared" si="8"/>
        <v>No</v>
      </c>
      <c r="I280" s="21" t="str">
        <f t="shared" si="9"/>
        <v>No</v>
      </c>
      <c r="J280" s="21" t="str">
        <f t="shared" si="10"/>
        <v>No</v>
      </c>
      <c r="K280" s="25"/>
      <c r="L280" s="7" t="s">
        <v>641</v>
      </c>
      <c r="M280" s="7" t="s">
        <v>642</v>
      </c>
      <c r="N280" s="7" t="s">
        <v>25</v>
      </c>
      <c r="O280" s="7" t="s">
        <v>2969</v>
      </c>
      <c r="P280" s="44" t="s">
        <v>2970</v>
      </c>
      <c r="Q280" s="27"/>
      <c r="R280" s="27"/>
      <c r="S280" s="27"/>
      <c r="T280" s="27"/>
      <c r="U280" s="27"/>
      <c r="V280" s="42"/>
      <c r="W280" s="42"/>
      <c r="X280" s="42"/>
      <c r="Y280" s="27"/>
      <c r="Z280" s="27"/>
      <c r="AA280" s="27"/>
      <c r="AB280" s="27"/>
    </row>
    <row r="281">
      <c r="A281" s="21" t="str">
        <f t="shared" ref="A281:B281" si="288">if(and(isnumber(search("Yes",C281)),isnumber(search("Yes",E281)),isnumber(search("Yes",G281)),isnumber(search("Yes",I281))),"Yes","No")</f>
        <v>No</v>
      </c>
      <c r="B281" s="21" t="str">
        <f t="shared" si="288"/>
        <v>No</v>
      </c>
      <c r="C281" s="22" t="str">
        <f t="shared" si="3"/>
        <v>No</v>
      </c>
      <c r="D281" s="21" t="str">
        <f t="shared" si="4"/>
        <v>No</v>
      </c>
      <c r="E281" s="21" t="str">
        <f t="shared" si="5"/>
        <v>No</v>
      </c>
      <c r="F281" s="21" t="str">
        <f t="shared" si="6"/>
        <v>No</v>
      </c>
      <c r="G281" s="21" t="str">
        <f t="shared" si="7"/>
        <v>No</v>
      </c>
      <c r="H281" s="21" t="str">
        <f t="shared" si="8"/>
        <v>No</v>
      </c>
      <c r="I281" s="21" t="str">
        <f t="shared" si="9"/>
        <v>No</v>
      </c>
      <c r="J281" s="21" t="str">
        <f t="shared" si="10"/>
        <v>No</v>
      </c>
      <c r="K281" s="25"/>
      <c r="L281" s="7" t="s">
        <v>643</v>
      </c>
      <c r="M281" s="7" t="s">
        <v>644</v>
      </c>
      <c r="N281" s="7" t="s">
        <v>25</v>
      </c>
      <c r="O281" s="7" t="s">
        <v>2971</v>
      </c>
      <c r="P281" s="44" t="s">
        <v>2972</v>
      </c>
      <c r="Q281" s="27"/>
      <c r="R281" s="27"/>
      <c r="S281" s="27"/>
      <c r="T281" s="27"/>
      <c r="U281" s="27"/>
      <c r="V281" s="42"/>
      <c r="W281" s="42"/>
      <c r="X281" s="42"/>
      <c r="Y281" s="27"/>
      <c r="Z281" s="27"/>
      <c r="AA281" s="27"/>
      <c r="AB281" s="27"/>
    </row>
    <row r="282">
      <c r="A282" s="21" t="str">
        <f t="shared" ref="A282:B282" si="289">if(and(isnumber(search("Yes",C282)),isnumber(search("Yes",E282)),isnumber(search("Yes",G282)),isnumber(search("Yes",I282))),"Yes","No")</f>
        <v>No</v>
      </c>
      <c r="B282" s="21" t="str">
        <f t="shared" si="289"/>
        <v>No</v>
      </c>
      <c r="C282" s="22" t="str">
        <f t="shared" si="3"/>
        <v>No</v>
      </c>
      <c r="D282" s="21" t="str">
        <f t="shared" si="4"/>
        <v>No</v>
      </c>
      <c r="E282" s="21" t="str">
        <f t="shared" si="5"/>
        <v>No</v>
      </c>
      <c r="F282" s="21" t="str">
        <f t="shared" si="6"/>
        <v>No</v>
      </c>
      <c r="G282" s="21" t="str">
        <f t="shared" si="7"/>
        <v>No</v>
      </c>
      <c r="H282" s="21" t="str">
        <f t="shared" si="8"/>
        <v>No</v>
      </c>
      <c r="I282" s="21" t="str">
        <f t="shared" si="9"/>
        <v>No</v>
      </c>
      <c r="J282" s="21" t="str">
        <f t="shared" si="10"/>
        <v>No</v>
      </c>
      <c r="K282" s="25"/>
      <c r="L282" s="7" t="s">
        <v>645</v>
      </c>
      <c r="M282" s="7" t="s">
        <v>646</v>
      </c>
      <c r="N282" s="7" t="s">
        <v>25</v>
      </c>
      <c r="O282" s="7" t="s">
        <v>2973</v>
      </c>
      <c r="P282" s="44" t="s">
        <v>2974</v>
      </c>
      <c r="Q282" s="27"/>
      <c r="R282" s="27"/>
      <c r="S282" s="27"/>
      <c r="T282" s="27"/>
      <c r="U282" s="27"/>
      <c r="V282" s="42"/>
      <c r="W282" s="42"/>
      <c r="X282" s="42"/>
      <c r="Y282" s="27"/>
      <c r="Z282" s="27"/>
      <c r="AA282" s="27"/>
      <c r="AB282" s="27"/>
    </row>
    <row r="283">
      <c r="A283" s="21" t="str">
        <f t="shared" ref="A283:B283" si="290">if(and(isnumber(search("Yes",C283)),isnumber(search("Yes",E283)),isnumber(search("Yes",G283)),isnumber(search("Yes",I283))),"Yes","No")</f>
        <v>Yes</v>
      </c>
      <c r="B283" s="21" t="str">
        <f t="shared" si="290"/>
        <v>Yes</v>
      </c>
      <c r="C283" s="22" t="str">
        <f t="shared" si="3"/>
        <v>Yes</v>
      </c>
      <c r="D283" s="21" t="str">
        <f t="shared" si="4"/>
        <v>Yes</v>
      </c>
      <c r="E283" s="21" t="str">
        <f t="shared" si="5"/>
        <v>Yes</v>
      </c>
      <c r="F283" s="21" t="str">
        <f t="shared" si="6"/>
        <v>Yes</v>
      </c>
      <c r="G283" s="21" t="str">
        <f t="shared" si="7"/>
        <v>Yes</v>
      </c>
      <c r="H283" s="21" t="str">
        <f t="shared" si="8"/>
        <v>Yes</v>
      </c>
      <c r="I283" s="21" t="str">
        <f t="shared" si="9"/>
        <v>Yes</v>
      </c>
      <c r="J283" s="21" t="str">
        <f t="shared" si="10"/>
        <v>Yes</v>
      </c>
      <c r="K283" s="25">
        <v>58.0</v>
      </c>
      <c r="L283" s="7" t="s">
        <v>647</v>
      </c>
      <c r="M283" s="7" t="s">
        <v>648</v>
      </c>
      <c r="N283" s="7" t="s">
        <v>2321</v>
      </c>
      <c r="O283" s="7" t="s">
        <v>2975</v>
      </c>
      <c r="P283" s="44" t="s">
        <v>2976</v>
      </c>
      <c r="Q283" s="7" t="s">
        <v>21</v>
      </c>
      <c r="R283" s="7" t="s">
        <v>2977</v>
      </c>
      <c r="S283" s="44" t="s">
        <v>2978</v>
      </c>
      <c r="T283" s="7" t="s">
        <v>21</v>
      </c>
      <c r="U283" s="7" t="s">
        <v>2504</v>
      </c>
      <c r="V283" s="44" t="s">
        <v>2979</v>
      </c>
      <c r="W283" s="7" t="s">
        <v>2321</v>
      </c>
      <c r="X283" s="7" t="s">
        <v>2980</v>
      </c>
      <c r="Y283" s="44" t="s">
        <v>2981</v>
      </c>
    </row>
    <row r="284">
      <c r="A284" s="21" t="str">
        <f t="shared" ref="A284:B284" si="291">if(and(isnumber(search("Yes",C284)),isnumber(search("Yes",E284)),isnumber(search("Yes",G284)),isnumber(search("Yes",I284))),"Yes","No")</f>
        <v>No</v>
      </c>
      <c r="B284" s="21" t="str">
        <f t="shared" si="291"/>
        <v>No</v>
      </c>
      <c r="C284" s="22" t="str">
        <f t="shared" si="3"/>
        <v>No</v>
      </c>
      <c r="D284" s="21" t="str">
        <f t="shared" si="4"/>
        <v>No</v>
      </c>
      <c r="E284" s="21" t="str">
        <f t="shared" si="5"/>
        <v>No</v>
      </c>
      <c r="F284" s="21" t="str">
        <f t="shared" si="6"/>
        <v>No</v>
      </c>
      <c r="G284" s="21" t="str">
        <f t="shared" si="7"/>
        <v>No</v>
      </c>
      <c r="H284" s="21" t="str">
        <f t="shared" si="8"/>
        <v>No</v>
      </c>
      <c r="I284" s="21" t="str">
        <f t="shared" si="9"/>
        <v>No</v>
      </c>
      <c r="J284" s="21" t="str">
        <f t="shared" si="10"/>
        <v>No</v>
      </c>
      <c r="K284" s="25"/>
      <c r="L284" s="7" t="s">
        <v>649</v>
      </c>
      <c r="M284" s="7" t="s">
        <v>650</v>
      </c>
      <c r="N284" s="7" t="s">
        <v>25</v>
      </c>
      <c r="O284" s="7" t="s">
        <v>2982</v>
      </c>
      <c r="P284" s="44" t="s">
        <v>2983</v>
      </c>
      <c r="Q284" s="27"/>
      <c r="R284" s="27"/>
      <c r="S284" s="27"/>
      <c r="T284" s="27"/>
      <c r="U284" s="27"/>
      <c r="V284" s="42"/>
      <c r="W284" s="42"/>
      <c r="X284" s="42"/>
      <c r="Y284" s="27"/>
      <c r="Z284" s="27"/>
      <c r="AA284" s="27"/>
      <c r="AB284" s="27"/>
    </row>
    <row r="285">
      <c r="A285" s="21" t="str">
        <f t="shared" ref="A285:B285" si="292">if(and(isnumber(search("Yes",C285)),isnumber(search("Yes",E285)),isnumber(search("Yes",G285)),isnumber(search("Yes",I285))),"Yes","No")</f>
        <v>No</v>
      </c>
      <c r="B285" s="21" t="str">
        <f t="shared" si="292"/>
        <v>No</v>
      </c>
      <c r="C285" s="22" t="str">
        <f t="shared" si="3"/>
        <v>No</v>
      </c>
      <c r="D285" s="21" t="str">
        <f t="shared" si="4"/>
        <v>No</v>
      </c>
      <c r="E285" s="21" t="str">
        <f t="shared" si="5"/>
        <v>No</v>
      </c>
      <c r="F285" s="21" t="str">
        <f t="shared" si="6"/>
        <v>No</v>
      </c>
      <c r="G285" s="21" t="str">
        <f t="shared" si="7"/>
        <v>No</v>
      </c>
      <c r="H285" s="21" t="str">
        <f t="shared" si="8"/>
        <v>No</v>
      </c>
      <c r="I285" s="21" t="str">
        <f t="shared" si="9"/>
        <v>No</v>
      </c>
      <c r="J285" s="21" t="str">
        <f t="shared" si="10"/>
        <v>No</v>
      </c>
      <c r="K285" s="25"/>
      <c r="L285" s="7" t="s">
        <v>651</v>
      </c>
      <c r="M285" s="7" t="s">
        <v>652</v>
      </c>
      <c r="N285" s="7" t="s">
        <v>25</v>
      </c>
      <c r="O285" s="7" t="s">
        <v>2984</v>
      </c>
      <c r="P285" s="44" t="s">
        <v>2985</v>
      </c>
      <c r="Q285" s="27"/>
      <c r="R285" s="27"/>
      <c r="S285" s="27"/>
      <c r="T285" s="27"/>
      <c r="U285" s="27"/>
      <c r="V285" s="42"/>
      <c r="W285" s="42"/>
      <c r="X285" s="42"/>
      <c r="Y285" s="27"/>
      <c r="Z285" s="27"/>
      <c r="AA285" s="27"/>
      <c r="AB285" s="27"/>
    </row>
    <row r="286">
      <c r="A286" s="21" t="str">
        <f t="shared" ref="A286:B286" si="293">if(and(isnumber(search("Yes",C286)),isnumber(search("Yes",E286)),isnumber(search("Yes",G286)),isnumber(search("Yes",I286))),"Yes","No")</f>
        <v>No</v>
      </c>
      <c r="B286" s="21" t="str">
        <f t="shared" si="293"/>
        <v>No</v>
      </c>
      <c r="C286" s="22" t="str">
        <f t="shared" si="3"/>
        <v>No</v>
      </c>
      <c r="D286" s="21" t="str">
        <f t="shared" si="4"/>
        <v>No</v>
      </c>
      <c r="E286" s="21" t="str">
        <f t="shared" si="5"/>
        <v>No</v>
      </c>
      <c r="F286" s="21" t="str">
        <f t="shared" si="6"/>
        <v>No</v>
      </c>
      <c r="G286" s="21" t="str">
        <f t="shared" si="7"/>
        <v>No</v>
      </c>
      <c r="H286" s="21" t="str">
        <f t="shared" si="8"/>
        <v>No</v>
      </c>
      <c r="I286" s="21" t="str">
        <f t="shared" si="9"/>
        <v>No</v>
      </c>
      <c r="J286" s="21" t="str">
        <f t="shared" si="10"/>
        <v>No</v>
      </c>
      <c r="K286" s="25"/>
      <c r="L286" s="7" t="s">
        <v>653</v>
      </c>
      <c r="M286" s="7" t="s">
        <v>654</v>
      </c>
      <c r="N286" s="7" t="s">
        <v>25</v>
      </c>
      <c r="O286" s="7" t="s">
        <v>2986</v>
      </c>
      <c r="P286" s="44" t="s">
        <v>2987</v>
      </c>
      <c r="Q286" s="27"/>
      <c r="R286" s="27"/>
      <c r="S286" s="27"/>
      <c r="T286" s="27"/>
      <c r="U286" s="27"/>
      <c r="V286" s="42"/>
      <c r="W286" s="42"/>
      <c r="X286" s="42"/>
      <c r="Y286" s="27"/>
      <c r="Z286" s="27"/>
      <c r="AA286" s="27"/>
      <c r="AB286" s="27"/>
    </row>
    <row r="287">
      <c r="A287" s="21" t="str">
        <f t="shared" ref="A287:B287" si="294">if(and(isnumber(search("Yes",C287)),isnumber(search("Yes",E287)),isnumber(search("Yes",G287)),isnumber(search("Yes",I287))),"Yes","No")</f>
        <v>No</v>
      </c>
      <c r="B287" s="21" t="str">
        <f t="shared" si="294"/>
        <v>No</v>
      </c>
      <c r="C287" s="22" t="str">
        <f t="shared" si="3"/>
        <v>No</v>
      </c>
      <c r="D287" s="21" t="str">
        <f t="shared" si="4"/>
        <v>No</v>
      </c>
      <c r="E287" s="21" t="str">
        <f t="shared" si="5"/>
        <v>No</v>
      </c>
      <c r="F287" s="21" t="str">
        <f t="shared" si="6"/>
        <v>No</v>
      </c>
      <c r="G287" s="21" t="str">
        <f t="shared" si="7"/>
        <v>No</v>
      </c>
      <c r="H287" s="21" t="str">
        <f t="shared" si="8"/>
        <v>No</v>
      </c>
      <c r="I287" s="21" t="str">
        <f t="shared" si="9"/>
        <v>No</v>
      </c>
      <c r="J287" s="21" t="str">
        <f t="shared" si="10"/>
        <v>No</v>
      </c>
      <c r="K287" s="25"/>
      <c r="L287" s="7" t="s">
        <v>655</v>
      </c>
      <c r="M287" s="7" t="s">
        <v>656</v>
      </c>
      <c r="N287" s="7" t="s">
        <v>25</v>
      </c>
      <c r="O287" s="7" t="s">
        <v>2988</v>
      </c>
      <c r="P287" s="44" t="s">
        <v>2989</v>
      </c>
      <c r="Q287" s="27"/>
      <c r="R287" s="27"/>
      <c r="S287" s="27"/>
      <c r="T287" s="27"/>
      <c r="U287" s="27"/>
      <c r="V287" s="42"/>
      <c r="W287" s="42"/>
      <c r="X287" s="42"/>
      <c r="Y287" s="27"/>
      <c r="Z287" s="27"/>
      <c r="AA287" s="27"/>
      <c r="AB287" s="27"/>
    </row>
    <row r="288">
      <c r="A288" s="21" t="str">
        <f t="shared" ref="A288:B288" si="295">if(and(isnumber(search("Yes",C288)),isnumber(search("Yes",E288)),isnumber(search("Yes",G288)),isnumber(search("Yes",I288))),"Yes","No")</f>
        <v>No</v>
      </c>
      <c r="B288" s="21" t="str">
        <f t="shared" si="295"/>
        <v>No</v>
      </c>
      <c r="C288" s="22" t="str">
        <f t="shared" si="3"/>
        <v>No</v>
      </c>
      <c r="D288" s="21" t="str">
        <f t="shared" si="4"/>
        <v>No</v>
      </c>
      <c r="E288" s="21" t="str">
        <f t="shared" si="5"/>
        <v>No</v>
      </c>
      <c r="F288" s="21" t="str">
        <f t="shared" si="6"/>
        <v>No</v>
      </c>
      <c r="G288" s="21" t="str">
        <f t="shared" si="7"/>
        <v>No</v>
      </c>
      <c r="H288" s="21" t="str">
        <f t="shared" si="8"/>
        <v>No</v>
      </c>
      <c r="I288" s="21" t="str">
        <f t="shared" si="9"/>
        <v>No</v>
      </c>
      <c r="J288" s="21" t="str">
        <f t="shared" si="10"/>
        <v>No</v>
      </c>
      <c r="K288" s="25"/>
      <c r="L288" s="7" t="s">
        <v>657</v>
      </c>
      <c r="M288" s="7" t="s">
        <v>658</v>
      </c>
      <c r="N288" s="7" t="s">
        <v>25</v>
      </c>
      <c r="O288" s="7" t="s">
        <v>2990</v>
      </c>
      <c r="P288" s="44" t="s">
        <v>2991</v>
      </c>
      <c r="Q288" s="27"/>
      <c r="R288" s="27"/>
      <c r="S288" s="27"/>
      <c r="T288" s="27"/>
      <c r="U288" s="27"/>
      <c r="V288" s="42"/>
      <c r="W288" s="42"/>
      <c r="X288" s="42"/>
      <c r="Y288" s="27"/>
      <c r="Z288" s="27"/>
      <c r="AA288" s="27"/>
      <c r="AB288" s="27"/>
    </row>
    <row r="289">
      <c r="A289" s="21" t="str">
        <f t="shared" ref="A289:B289" si="296">if(and(isnumber(search("Yes",C289)),isnumber(search("Yes",E289)),isnumber(search("Yes",G289)),isnumber(search("Yes",I289))),"Yes","No")</f>
        <v>No</v>
      </c>
      <c r="B289" s="21" t="str">
        <f t="shared" si="296"/>
        <v>No</v>
      </c>
      <c r="C289" s="22" t="str">
        <f t="shared" si="3"/>
        <v>No</v>
      </c>
      <c r="D289" s="21" t="str">
        <f t="shared" si="4"/>
        <v>No</v>
      </c>
      <c r="E289" s="21" t="str">
        <f t="shared" si="5"/>
        <v>No</v>
      </c>
      <c r="F289" s="21" t="str">
        <f t="shared" si="6"/>
        <v>No</v>
      </c>
      <c r="G289" s="21" t="str">
        <f t="shared" si="7"/>
        <v>No</v>
      </c>
      <c r="H289" s="21" t="str">
        <f t="shared" si="8"/>
        <v>No</v>
      </c>
      <c r="I289" s="21" t="str">
        <f t="shared" si="9"/>
        <v>No</v>
      </c>
      <c r="J289" s="21" t="str">
        <f t="shared" si="10"/>
        <v>No</v>
      </c>
      <c r="K289" s="25"/>
      <c r="L289" s="7" t="s">
        <v>659</v>
      </c>
      <c r="M289" s="7" t="s">
        <v>660</v>
      </c>
      <c r="N289" s="7" t="s">
        <v>25</v>
      </c>
      <c r="O289" s="7" t="s">
        <v>2992</v>
      </c>
      <c r="P289" s="44" t="s">
        <v>2993</v>
      </c>
      <c r="Q289" s="27"/>
      <c r="R289" s="27"/>
      <c r="S289" s="27"/>
      <c r="T289" s="27"/>
      <c r="U289" s="27"/>
      <c r="V289" s="42"/>
      <c r="W289" s="42"/>
      <c r="X289" s="42"/>
      <c r="Y289" s="27"/>
      <c r="Z289" s="27"/>
      <c r="AA289" s="27"/>
      <c r="AB289" s="27"/>
    </row>
    <row r="290">
      <c r="A290" s="21" t="str">
        <f t="shared" ref="A290:B290" si="297">if(and(isnumber(search("Yes",C290)),isnumber(search("Yes",E290)),isnumber(search("Yes",G290)),isnumber(search("Yes",I290))),"Yes","No")</f>
        <v>No</v>
      </c>
      <c r="B290" s="21" t="str">
        <f t="shared" si="297"/>
        <v>No</v>
      </c>
      <c r="C290" s="22" t="str">
        <f t="shared" si="3"/>
        <v>No</v>
      </c>
      <c r="D290" s="21" t="str">
        <f t="shared" si="4"/>
        <v>No</v>
      </c>
      <c r="E290" s="21" t="str">
        <f t="shared" si="5"/>
        <v>No</v>
      </c>
      <c r="F290" s="21" t="str">
        <f t="shared" si="6"/>
        <v>No</v>
      </c>
      <c r="G290" s="21" t="str">
        <f t="shared" si="7"/>
        <v>No</v>
      </c>
      <c r="H290" s="21" t="str">
        <f t="shared" si="8"/>
        <v>No</v>
      </c>
      <c r="I290" s="21" t="str">
        <f t="shared" si="9"/>
        <v>No</v>
      </c>
      <c r="J290" s="21" t="str">
        <f t="shared" si="10"/>
        <v>No</v>
      </c>
      <c r="K290" s="25"/>
      <c r="L290" s="7" t="s">
        <v>661</v>
      </c>
      <c r="M290" s="7" t="s">
        <v>662</v>
      </c>
      <c r="N290" s="7" t="s">
        <v>25</v>
      </c>
      <c r="O290" s="7" t="s">
        <v>2994</v>
      </c>
      <c r="P290" s="44" t="s">
        <v>2995</v>
      </c>
      <c r="Q290" s="27"/>
      <c r="R290" s="27"/>
      <c r="S290" s="27"/>
      <c r="T290" s="27"/>
      <c r="U290" s="27"/>
      <c r="V290" s="42"/>
      <c r="W290" s="42"/>
      <c r="X290" s="42"/>
      <c r="Y290" s="27"/>
      <c r="Z290" s="27"/>
      <c r="AA290" s="27"/>
      <c r="AB290" s="27"/>
    </row>
    <row r="291">
      <c r="A291" s="21" t="str">
        <f t="shared" ref="A291:B291" si="298">if(and(isnumber(search("Yes",C291)),isnumber(search("Yes",E291)),isnumber(search("Yes",G291)),isnumber(search("Yes",I291))),"Yes","No")</f>
        <v>No</v>
      </c>
      <c r="B291" s="21" t="str">
        <f t="shared" si="298"/>
        <v>No</v>
      </c>
      <c r="C291" s="22" t="str">
        <f t="shared" si="3"/>
        <v>No</v>
      </c>
      <c r="D291" s="21" t="str">
        <f t="shared" si="4"/>
        <v>No</v>
      </c>
      <c r="E291" s="21" t="str">
        <f t="shared" si="5"/>
        <v>No</v>
      </c>
      <c r="F291" s="21" t="str">
        <f t="shared" si="6"/>
        <v>No</v>
      </c>
      <c r="G291" s="21" t="str">
        <f t="shared" si="7"/>
        <v>No</v>
      </c>
      <c r="H291" s="21" t="str">
        <f t="shared" si="8"/>
        <v>No</v>
      </c>
      <c r="I291" s="21" t="str">
        <f t="shared" si="9"/>
        <v>No</v>
      </c>
      <c r="J291" s="21" t="str">
        <f t="shared" si="10"/>
        <v>No</v>
      </c>
      <c r="K291" s="25"/>
      <c r="L291" s="7" t="s">
        <v>663</v>
      </c>
      <c r="M291" s="7" t="s">
        <v>664</v>
      </c>
      <c r="N291" s="7" t="s">
        <v>25</v>
      </c>
      <c r="O291" s="7" t="s">
        <v>2996</v>
      </c>
      <c r="P291" s="44" t="s">
        <v>2997</v>
      </c>
      <c r="Q291" s="27"/>
      <c r="R291" s="27"/>
      <c r="S291" s="27"/>
      <c r="T291" s="27"/>
      <c r="U291" s="27"/>
      <c r="V291" s="42"/>
      <c r="W291" s="42"/>
      <c r="X291" s="42"/>
      <c r="Y291" s="27"/>
      <c r="Z291" s="27"/>
      <c r="AA291" s="27"/>
      <c r="AB291" s="27"/>
    </row>
    <row r="292">
      <c r="A292" s="21" t="str">
        <f t="shared" ref="A292:B292" si="299">if(and(isnumber(search("Yes",C292)),isnumber(search("Yes",E292)),isnumber(search("Yes",G292)),isnumber(search("Yes",I292))),"Yes","No")</f>
        <v>No</v>
      </c>
      <c r="B292" s="21" t="str">
        <f t="shared" si="299"/>
        <v>No</v>
      </c>
      <c r="C292" s="22" t="str">
        <f t="shared" si="3"/>
        <v>No</v>
      </c>
      <c r="D292" s="21" t="str">
        <f t="shared" si="4"/>
        <v>No</v>
      </c>
      <c r="E292" s="21" t="str">
        <f t="shared" si="5"/>
        <v>No</v>
      </c>
      <c r="F292" s="21" t="str">
        <f t="shared" si="6"/>
        <v>No</v>
      </c>
      <c r="G292" s="21" t="str">
        <f t="shared" si="7"/>
        <v>No</v>
      </c>
      <c r="H292" s="21" t="str">
        <f t="shared" si="8"/>
        <v>No</v>
      </c>
      <c r="I292" s="21" t="str">
        <f t="shared" si="9"/>
        <v>No</v>
      </c>
      <c r="J292" s="21" t="str">
        <f t="shared" si="10"/>
        <v>No</v>
      </c>
      <c r="K292" s="25"/>
      <c r="L292" s="7" t="s">
        <v>665</v>
      </c>
      <c r="M292" s="7" t="s">
        <v>666</v>
      </c>
      <c r="N292" s="7" t="s">
        <v>25</v>
      </c>
      <c r="O292" s="7" t="s">
        <v>2998</v>
      </c>
      <c r="P292" s="44" t="s">
        <v>2999</v>
      </c>
      <c r="Q292" s="27"/>
      <c r="R292" s="27"/>
      <c r="S292" s="27"/>
      <c r="T292" s="27"/>
      <c r="U292" s="27"/>
      <c r="V292" s="42"/>
      <c r="W292" s="42"/>
      <c r="X292" s="42"/>
      <c r="Y292" s="27"/>
      <c r="Z292" s="27"/>
      <c r="AA292" s="27"/>
      <c r="AB292" s="27"/>
    </row>
    <row r="293">
      <c r="A293" s="21" t="str">
        <f t="shared" ref="A293:B293" si="300">if(and(isnumber(search("Yes",C293)),isnumber(search("Yes",E293)),isnumber(search("Yes",G293)),isnumber(search("Yes",I293))),"Yes","No")</f>
        <v>No</v>
      </c>
      <c r="B293" s="21" t="str">
        <f t="shared" si="300"/>
        <v>No</v>
      </c>
      <c r="C293" s="22" t="str">
        <f t="shared" si="3"/>
        <v>No</v>
      </c>
      <c r="D293" s="21" t="str">
        <f t="shared" si="4"/>
        <v>No</v>
      </c>
      <c r="E293" s="21" t="str">
        <f t="shared" si="5"/>
        <v>No</v>
      </c>
      <c r="F293" s="21" t="str">
        <f t="shared" si="6"/>
        <v>No</v>
      </c>
      <c r="G293" s="21" t="str">
        <f t="shared" si="7"/>
        <v>No</v>
      </c>
      <c r="H293" s="21" t="str">
        <f t="shared" si="8"/>
        <v>No</v>
      </c>
      <c r="I293" s="21" t="str">
        <f t="shared" si="9"/>
        <v>No</v>
      </c>
      <c r="J293" s="21" t="str">
        <f t="shared" si="10"/>
        <v>No</v>
      </c>
      <c r="K293" s="25"/>
      <c r="L293" s="7" t="s">
        <v>109</v>
      </c>
      <c r="M293" s="7" t="s">
        <v>667</v>
      </c>
      <c r="N293" s="7" t="s">
        <v>25</v>
      </c>
      <c r="O293" s="7" t="s">
        <v>2622</v>
      </c>
      <c r="P293" s="44" t="s">
        <v>3000</v>
      </c>
      <c r="Q293" s="27"/>
      <c r="R293" s="27"/>
      <c r="S293" s="27"/>
      <c r="T293" s="27"/>
      <c r="U293" s="27"/>
      <c r="V293" s="42"/>
      <c r="W293" s="42"/>
      <c r="X293" s="42"/>
      <c r="Y293" s="27"/>
      <c r="Z293" s="27"/>
      <c r="AA293" s="27"/>
      <c r="AB293" s="27"/>
    </row>
    <row r="294">
      <c r="A294" s="21" t="str">
        <f t="shared" ref="A294:B294" si="301">if(and(isnumber(search("Yes",C294)),isnumber(search("Yes",E294)),isnumber(search("Yes",G294)),isnumber(search("Yes",I294))),"Yes","No")</f>
        <v>No</v>
      </c>
      <c r="B294" s="21" t="str">
        <f t="shared" si="301"/>
        <v>No</v>
      </c>
      <c r="C294" s="22" t="str">
        <f t="shared" si="3"/>
        <v>Yes</v>
      </c>
      <c r="D294" s="21" t="str">
        <f t="shared" si="4"/>
        <v>Yes</v>
      </c>
      <c r="E294" s="21" t="str">
        <f t="shared" si="5"/>
        <v>Yes</v>
      </c>
      <c r="F294" s="21" t="str">
        <f t="shared" si="6"/>
        <v>Yes</v>
      </c>
      <c r="G294" s="21" t="str">
        <f t="shared" si="7"/>
        <v>Yes</v>
      </c>
      <c r="H294" s="21" t="str">
        <f t="shared" si="8"/>
        <v>Yes</v>
      </c>
      <c r="I294" s="21" t="str">
        <f t="shared" si="9"/>
        <v>No</v>
      </c>
      <c r="J294" s="21" t="str">
        <f t="shared" si="10"/>
        <v>No</v>
      </c>
      <c r="K294" s="25">
        <v>50.0</v>
      </c>
      <c r="L294" s="7" t="s">
        <v>668</v>
      </c>
      <c r="M294" s="7" t="s">
        <v>3001</v>
      </c>
      <c r="N294" s="7" t="s">
        <v>2321</v>
      </c>
      <c r="O294" s="7" t="s">
        <v>3002</v>
      </c>
      <c r="P294" s="44" t="s">
        <v>3003</v>
      </c>
      <c r="Q294" s="7" t="s">
        <v>21</v>
      </c>
      <c r="R294" s="7" t="s">
        <v>3004</v>
      </c>
      <c r="S294" s="44" t="s">
        <v>3005</v>
      </c>
      <c r="T294" s="7" t="s">
        <v>21</v>
      </c>
      <c r="U294" s="7" t="s">
        <v>3006</v>
      </c>
      <c r="V294" s="44" t="s">
        <v>3007</v>
      </c>
      <c r="W294" s="7" t="s">
        <v>25</v>
      </c>
      <c r="X294" s="7" t="s">
        <v>3008</v>
      </c>
      <c r="Y294" s="44" t="s">
        <v>3009</v>
      </c>
    </row>
    <row r="295">
      <c r="A295" s="21" t="str">
        <f t="shared" ref="A295:B295" si="302">if(and(isnumber(search("Yes",C295)),isnumber(search("Yes",E295)),isnumber(search("Yes",G295)),isnumber(search("Yes",I295))),"Yes","No")</f>
        <v>No</v>
      </c>
      <c r="B295" s="21" t="str">
        <f t="shared" si="302"/>
        <v>No</v>
      </c>
      <c r="C295" s="22" t="str">
        <f t="shared" si="3"/>
        <v>Yes</v>
      </c>
      <c r="D295" s="21" t="str">
        <f t="shared" si="4"/>
        <v>Yes</v>
      </c>
      <c r="E295" s="21" t="str">
        <f t="shared" si="5"/>
        <v>Yes</v>
      </c>
      <c r="F295" s="21" t="str">
        <f t="shared" si="6"/>
        <v>Yes</v>
      </c>
      <c r="G295" s="21" t="str">
        <f t="shared" si="7"/>
        <v>No</v>
      </c>
      <c r="H295" s="21" t="str">
        <f t="shared" si="8"/>
        <v>No</v>
      </c>
      <c r="I295" s="21" t="str">
        <f t="shared" si="9"/>
        <v>No</v>
      </c>
      <c r="J295" s="21" t="str">
        <f t="shared" si="10"/>
        <v>No</v>
      </c>
      <c r="K295" s="25"/>
      <c r="L295" s="7" t="s">
        <v>112</v>
      </c>
      <c r="M295" s="7" t="s">
        <v>670</v>
      </c>
      <c r="N295" s="7" t="s">
        <v>21</v>
      </c>
      <c r="O295" s="7" t="s">
        <v>3010</v>
      </c>
      <c r="P295" s="44" t="s">
        <v>3011</v>
      </c>
      <c r="Q295" s="7" t="s">
        <v>21</v>
      </c>
      <c r="R295" s="7" t="s">
        <v>3012</v>
      </c>
      <c r="S295" s="44" t="s">
        <v>3013</v>
      </c>
      <c r="T295" s="7" t="s">
        <v>25</v>
      </c>
      <c r="U295" s="7" t="s">
        <v>3014</v>
      </c>
      <c r="V295" s="44" t="s">
        <v>3015</v>
      </c>
      <c r="W295" s="42"/>
      <c r="X295" s="42"/>
      <c r="Y295" s="27"/>
      <c r="Z295" s="27"/>
      <c r="AA295" s="27"/>
      <c r="AB295" s="27"/>
    </row>
    <row r="296">
      <c r="A296" s="21" t="str">
        <f t="shared" ref="A296:B296" si="303">if(and(isnumber(search("Yes",C296)),isnumber(search("Yes",E296)),isnumber(search("Yes",G296)),isnumber(search("Yes",I296))),"Yes","No")</f>
        <v>No</v>
      </c>
      <c r="B296" s="21" t="str">
        <f t="shared" si="303"/>
        <v>No</v>
      </c>
      <c r="C296" s="22" t="str">
        <f t="shared" si="3"/>
        <v>No</v>
      </c>
      <c r="D296" s="21" t="str">
        <f t="shared" si="4"/>
        <v>No</v>
      </c>
      <c r="E296" s="21" t="str">
        <f t="shared" si="5"/>
        <v>No</v>
      </c>
      <c r="F296" s="21" t="str">
        <f t="shared" si="6"/>
        <v>No</v>
      </c>
      <c r="G296" s="21" t="str">
        <f t="shared" si="7"/>
        <v>Yes</v>
      </c>
      <c r="H296" s="21" t="str">
        <f t="shared" si="8"/>
        <v>Yes</v>
      </c>
      <c r="I296" s="21" t="str">
        <f t="shared" si="9"/>
        <v>Yes</v>
      </c>
      <c r="J296" s="21" t="str">
        <f t="shared" si="10"/>
        <v>Yes</v>
      </c>
      <c r="K296" s="25">
        <v>5.0</v>
      </c>
      <c r="L296" s="7" t="s">
        <v>671</v>
      </c>
      <c r="M296" s="7" t="s">
        <v>672</v>
      </c>
      <c r="N296" s="7" t="s">
        <v>25</v>
      </c>
      <c r="O296" s="7" t="s">
        <v>3016</v>
      </c>
      <c r="P296" s="44" t="s">
        <v>3017</v>
      </c>
      <c r="Q296" s="27"/>
      <c r="R296" s="27"/>
      <c r="S296" s="27"/>
      <c r="T296" s="7" t="s">
        <v>21</v>
      </c>
      <c r="U296" s="7" t="s">
        <v>3018</v>
      </c>
      <c r="V296" s="44" t="s">
        <v>3019</v>
      </c>
      <c r="W296" s="7" t="s">
        <v>2321</v>
      </c>
      <c r="X296" s="7" t="s">
        <v>3020</v>
      </c>
      <c r="Y296" s="44" t="s">
        <v>3021</v>
      </c>
    </row>
    <row r="297">
      <c r="A297" s="21" t="str">
        <f t="shared" ref="A297:B297" si="304">if(and(isnumber(search("Yes",C297)),isnumber(search("Yes",E297)),isnumber(search("Yes",G297)),isnumber(search("Yes",I297))),"Yes","No")</f>
        <v>No</v>
      </c>
      <c r="B297" s="21" t="str">
        <f t="shared" si="304"/>
        <v>No</v>
      </c>
      <c r="C297" s="22" t="str">
        <f t="shared" si="3"/>
        <v>No</v>
      </c>
      <c r="D297" s="21" t="str">
        <f t="shared" si="4"/>
        <v>No</v>
      </c>
      <c r="E297" s="21" t="str">
        <f t="shared" si="5"/>
        <v>No</v>
      </c>
      <c r="F297" s="21" t="str">
        <f t="shared" si="6"/>
        <v>No</v>
      </c>
      <c r="G297" s="21" t="str">
        <f t="shared" si="7"/>
        <v>Yes</v>
      </c>
      <c r="H297" s="21" t="str">
        <f t="shared" si="8"/>
        <v>Yes</v>
      </c>
      <c r="I297" s="21" t="str">
        <f t="shared" si="9"/>
        <v>No</v>
      </c>
      <c r="J297" s="21" t="str">
        <f t="shared" si="10"/>
        <v>No</v>
      </c>
      <c r="K297" s="25">
        <v>18.0</v>
      </c>
      <c r="L297" s="7" t="s">
        <v>673</v>
      </c>
      <c r="M297" s="7" t="s">
        <v>3022</v>
      </c>
      <c r="N297" s="7" t="s">
        <v>25</v>
      </c>
      <c r="O297" s="7" t="s">
        <v>3023</v>
      </c>
      <c r="P297" s="44" t="s">
        <v>3024</v>
      </c>
      <c r="Q297" s="27"/>
      <c r="R297" s="27"/>
      <c r="S297" s="27"/>
      <c r="T297" s="7" t="s">
        <v>21</v>
      </c>
      <c r="U297" s="7" t="s">
        <v>2487</v>
      </c>
      <c r="V297" s="44" t="s">
        <v>3025</v>
      </c>
      <c r="W297" s="7" t="s">
        <v>25</v>
      </c>
      <c r="X297" s="7" t="s">
        <v>3026</v>
      </c>
      <c r="Y297" s="44" t="s">
        <v>3009</v>
      </c>
    </row>
    <row r="298">
      <c r="A298" s="21" t="str">
        <f t="shared" ref="A298:B298" si="305">if(and(isnumber(search("Yes",C298)),isnumber(search("Yes",E298)),isnumber(search("Yes",G298)),isnumber(search("Yes",I298))),"Yes","No")</f>
        <v>No</v>
      </c>
      <c r="B298" s="21" t="str">
        <f t="shared" si="305"/>
        <v>No</v>
      </c>
      <c r="C298" s="22" t="str">
        <f t="shared" si="3"/>
        <v>No</v>
      </c>
      <c r="D298" s="21" t="str">
        <f t="shared" si="4"/>
        <v>No</v>
      </c>
      <c r="E298" s="21" t="str">
        <f t="shared" si="5"/>
        <v>No</v>
      </c>
      <c r="F298" s="21" t="str">
        <f t="shared" si="6"/>
        <v>No</v>
      </c>
      <c r="G298" s="21" t="str">
        <f t="shared" si="7"/>
        <v>No</v>
      </c>
      <c r="H298" s="21" t="str">
        <f t="shared" si="8"/>
        <v>No</v>
      </c>
      <c r="I298" s="21" t="str">
        <f t="shared" si="9"/>
        <v>No</v>
      </c>
      <c r="J298" s="21" t="str">
        <f t="shared" si="10"/>
        <v>No</v>
      </c>
      <c r="K298" s="25"/>
      <c r="L298" s="7" t="s">
        <v>675</v>
      </c>
      <c r="M298" s="7" t="s">
        <v>676</v>
      </c>
      <c r="N298" s="7" t="s">
        <v>25</v>
      </c>
      <c r="O298" s="7" t="s">
        <v>3027</v>
      </c>
      <c r="P298" s="44" t="s">
        <v>3028</v>
      </c>
      <c r="Q298" s="27"/>
      <c r="R298" s="27"/>
      <c r="S298" s="27"/>
      <c r="T298" s="27"/>
      <c r="U298" s="27"/>
      <c r="V298" s="42"/>
      <c r="W298" s="42"/>
      <c r="X298" s="42"/>
      <c r="Y298" s="27"/>
      <c r="Z298" s="27"/>
      <c r="AA298" s="27"/>
      <c r="AB298" s="27"/>
    </row>
    <row r="299">
      <c r="A299" s="21" t="str">
        <f t="shared" ref="A299:B299" si="306">if(and(isnumber(search("Yes",C299)),isnumber(search("Yes",E299)),isnumber(search("Yes",G299)),isnumber(search("Yes",I299))),"Yes","No")</f>
        <v>No</v>
      </c>
      <c r="B299" s="21" t="str">
        <f t="shared" si="306"/>
        <v>No</v>
      </c>
      <c r="C299" s="22" t="str">
        <f t="shared" si="3"/>
        <v>No</v>
      </c>
      <c r="D299" s="21" t="str">
        <f t="shared" si="4"/>
        <v>No</v>
      </c>
      <c r="E299" s="21" t="str">
        <f t="shared" si="5"/>
        <v>No</v>
      </c>
      <c r="F299" s="21" t="str">
        <f t="shared" si="6"/>
        <v>No</v>
      </c>
      <c r="G299" s="21" t="str">
        <f t="shared" si="7"/>
        <v>No</v>
      </c>
      <c r="H299" s="21" t="str">
        <f t="shared" si="8"/>
        <v>No</v>
      </c>
      <c r="I299" s="21" t="str">
        <f t="shared" si="9"/>
        <v>No</v>
      </c>
      <c r="J299" s="21" t="str">
        <f t="shared" si="10"/>
        <v>No</v>
      </c>
      <c r="K299" s="25"/>
      <c r="L299" s="7" t="s">
        <v>677</v>
      </c>
      <c r="M299" s="7" t="s">
        <v>678</v>
      </c>
      <c r="N299" s="7" t="s">
        <v>25</v>
      </c>
      <c r="O299" s="7" t="s">
        <v>3027</v>
      </c>
      <c r="P299" s="44" t="s">
        <v>3029</v>
      </c>
      <c r="Q299" s="42"/>
      <c r="R299" s="42"/>
      <c r="S299" s="42"/>
      <c r="T299" s="42"/>
      <c r="U299" s="42"/>
      <c r="V299" s="42"/>
      <c r="W299" s="42"/>
      <c r="X299" s="42"/>
      <c r="Y299" s="27"/>
      <c r="Z299" s="27"/>
      <c r="AA299" s="27"/>
      <c r="AB299" s="27"/>
    </row>
    <row r="300">
      <c r="A300" s="21" t="str">
        <f t="shared" ref="A300:B300" si="307">if(and(isnumber(search("Yes",C300)),isnumber(search("Yes",E300)),isnumber(search("Yes",G300)),isnumber(search("Yes",I300))),"Yes","No")</f>
        <v>No</v>
      </c>
      <c r="B300" s="21" t="str">
        <f t="shared" si="307"/>
        <v>No</v>
      </c>
      <c r="C300" s="22" t="str">
        <f t="shared" si="3"/>
        <v>No</v>
      </c>
      <c r="D300" s="21" t="str">
        <f t="shared" si="4"/>
        <v>No</v>
      </c>
      <c r="E300" s="21" t="str">
        <f t="shared" si="5"/>
        <v>No</v>
      </c>
      <c r="F300" s="21" t="str">
        <f t="shared" si="6"/>
        <v>No</v>
      </c>
      <c r="G300" s="21" t="str">
        <f t="shared" si="7"/>
        <v>No</v>
      </c>
      <c r="H300" s="21" t="str">
        <f t="shared" si="8"/>
        <v>No</v>
      </c>
      <c r="I300" s="21" t="str">
        <f t="shared" si="9"/>
        <v>No</v>
      </c>
      <c r="J300" s="21" t="str">
        <f t="shared" si="10"/>
        <v>No</v>
      </c>
      <c r="K300" s="25"/>
      <c r="L300" s="7" t="s">
        <v>679</v>
      </c>
      <c r="M300" s="7" t="s">
        <v>680</v>
      </c>
      <c r="N300" s="7" t="s">
        <v>25</v>
      </c>
      <c r="O300" s="7" t="s">
        <v>3030</v>
      </c>
      <c r="P300" s="44" t="s">
        <v>3031</v>
      </c>
      <c r="Q300" s="42"/>
      <c r="R300" s="42"/>
      <c r="S300" s="42"/>
      <c r="T300" s="42"/>
      <c r="U300" s="42"/>
      <c r="V300" s="42"/>
      <c r="W300" s="42"/>
      <c r="X300" s="42"/>
      <c r="Y300" s="27"/>
      <c r="Z300" s="27"/>
      <c r="AA300" s="27"/>
      <c r="AB300" s="27"/>
    </row>
    <row r="301">
      <c r="A301" s="21" t="str">
        <f t="shared" ref="A301:B301" si="308">if(and(isnumber(search("Yes",C301)),isnumber(search("Yes",E301)),isnumber(search("Yes",G301)),isnumber(search("Yes",I301))),"Yes","No")</f>
        <v>No</v>
      </c>
      <c r="B301" s="21" t="str">
        <f t="shared" si="308"/>
        <v>No</v>
      </c>
      <c r="C301" s="22" t="str">
        <f t="shared" si="3"/>
        <v>No</v>
      </c>
      <c r="D301" s="21" t="str">
        <f t="shared" si="4"/>
        <v>No</v>
      </c>
      <c r="E301" s="21" t="str">
        <f t="shared" si="5"/>
        <v>No</v>
      </c>
      <c r="F301" s="21" t="str">
        <f t="shared" si="6"/>
        <v>No</v>
      </c>
      <c r="G301" s="21" t="str">
        <f t="shared" si="7"/>
        <v>No</v>
      </c>
      <c r="H301" s="21" t="str">
        <f t="shared" si="8"/>
        <v>No</v>
      </c>
      <c r="I301" s="21" t="str">
        <f t="shared" si="9"/>
        <v>No</v>
      </c>
      <c r="J301" s="21" t="str">
        <f t="shared" si="10"/>
        <v>No</v>
      </c>
      <c r="K301" s="25"/>
      <c r="L301" s="7" t="s">
        <v>681</v>
      </c>
      <c r="M301" s="7" t="s">
        <v>682</v>
      </c>
      <c r="N301" s="7" t="s">
        <v>25</v>
      </c>
      <c r="O301" s="7" t="s">
        <v>3032</v>
      </c>
      <c r="P301" s="44" t="s">
        <v>3033</v>
      </c>
      <c r="Q301" s="27"/>
      <c r="R301" s="27"/>
      <c r="S301" s="27"/>
      <c r="T301" s="27"/>
      <c r="U301" s="27"/>
      <c r="V301" s="42"/>
      <c r="W301" s="42"/>
      <c r="X301" s="42"/>
      <c r="Y301" s="27"/>
      <c r="Z301" s="27"/>
      <c r="AA301" s="27"/>
      <c r="AB301" s="27"/>
    </row>
    <row r="302">
      <c r="A302" s="21" t="str">
        <f t="shared" ref="A302:B302" si="309">if(and(isnumber(search("Yes",C302)),isnumber(search("Yes",E302)),isnumber(search("Yes",G302)),isnumber(search("Yes",I302))),"Yes","No")</f>
        <v>No</v>
      </c>
      <c r="B302" s="21" t="str">
        <f t="shared" si="309"/>
        <v>No</v>
      </c>
      <c r="C302" s="22" t="str">
        <f t="shared" si="3"/>
        <v>No</v>
      </c>
      <c r="D302" s="21" t="str">
        <f t="shared" si="4"/>
        <v>No</v>
      </c>
      <c r="E302" s="21" t="str">
        <f t="shared" si="5"/>
        <v>No</v>
      </c>
      <c r="F302" s="21" t="str">
        <f t="shared" si="6"/>
        <v>No</v>
      </c>
      <c r="G302" s="21" t="str">
        <f t="shared" si="7"/>
        <v>Yes</v>
      </c>
      <c r="H302" s="21" t="str">
        <f t="shared" si="8"/>
        <v>No</v>
      </c>
      <c r="I302" s="21" t="str">
        <f t="shared" si="9"/>
        <v>Yes</v>
      </c>
      <c r="J302" s="21" t="str">
        <f t="shared" si="10"/>
        <v>Yes</v>
      </c>
      <c r="K302" s="25">
        <v>22.0</v>
      </c>
      <c r="L302" s="7" t="s">
        <v>683</v>
      </c>
      <c r="M302" s="7" t="s">
        <v>3034</v>
      </c>
      <c r="N302" s="7" t="s">
        <v>25</v>
      </c>
      <c r="O302" s="7" t="s">
        <v>3035</v>
      </c>
      <c r="P302" s="44" t="s">
        <v>3036</v>
      </c>
      <c r="Q302" s="27"/>
      <c r="R302" s="27"/>
      <c r="S302" s="27"/>
      <c r="T302" s="7" t="s">
        <v>25</v>
      </c>
      <c r="U302" s="7" t="s">
        <v>3037</v>
      </c>
      <c r="V302" s="44" t="s">
        <v>3038</v>
      </c>
      <c r="W302" s="7" t="s">
        <v>2321</v>
      </c>
      <c r="X302" s="7" t="s">
        <v>3039</v>
      </c>
      <c r="Y302" s="44" t="s">
        <v>3040</v>
      </c>
    </row>
    <row r="303">
      <c r="A303" s="21" t="str">
        <f t="shared" ref="A303:B303" si="310">if(and(isnumber(search("Yes",C303)),isnumber(search("Yes",E303)),isnumber(search("Yes",G303)),isnumber(search("Yes",I303))),"Yes","No")</f>
        <v>No</v>
      </c>
      <c r="B303" s="21" t="str">
        <f t="shared" si="310"/>
        <v>No</v>
      </c>
      <c r="C303" s="22" t="str">
        <f t="shared" si="3"/>
        <v>No</v>
      </c>
      <c r="D303" s="21" t="str">
        <f t="shared" si="4"/>
        <v>No</v>
      </c>
      <c r="E303" s="21" t="str">
        <f t="shared" si="5"/>
        <v>No</v>
      </c>
      <c r="F303" s="21" t="str">
        <f t="shared" si="6"/>
        <v>No</v>
      </c>
      <c r="G303" s="21" t="str">
        <f t="shared" si="7"/>
        <v>No</v>
      </c>
      <c r="H303" s="21" t="str">
        <f t="shared" si="8"/>
        <v>No</v>
      </c>
      <c r="I303" s="21" t="str">
        <f t="shared" si="9"/>
        <v>No</v>
      </c>
      <c r="J303" s="21" t="str">
        <f t="shared" si="10"/>
        <v>No</v>
      </c>
      <c r="K303" s="25"/>
      <c r="L303" s="7" t="s">
        <v>685</v>
      </c>
      <c r="M303" s="7" t="s">
        <v>686</v>
      </c>
      <c r="N303" s="7" t="s">
        <v>25</v>
      </c>
      <c r="O303" s="7" t="s">
        <v>3041</v>
      </c>
      <c r="P303" s="44" t="s">
        <v>3042</v>
      </c>
      <c r="Q303" s="27"/>
      <c r="R303" s="27"/>
      <c r="S303" s="27"/>
      <c r="T303" s="27"/>
      <c r="U303" s="27"/>
      <c r="V303" s="42"/>
      <c r="W303" s="42"/>
      <c r="X303" s="42"/>
      <c r="Y303" s="27"/>
      <c r="Z303" s="27"/>
      <c r="AA303" s="27"/>
      <c r="AB303" s="27"/>
    </row>
    <row r="304">
      <c r="A304" s="21" t="str">
        <f t="shared" ref="A304:B304" si="311">if(and(isnumber(search("Yes",C304)),isnumber(search("Yes",E304)),isnumber(search("Yes",G304)),isnumber(search("Yes",I304))),"Yes","No")</f>
        <v>No</v>
      </c>
      <c r="B304" s="21" t="str">
        <f t="shared" si="311"/>
        <v>No</v>
      </c>
      <c r="C304" s="22" t="str">
        <f t="shared" si="3"/>
        <v>No</v>
      </c>
      <c r="D304" s="21" t="str">
        <f t="shared" si="4"/>
        <v>No</v>
      </c>
      <c r="E304" s="21" t="str">
        <f t="shared" si="5"/>
        <v>No</v>
      </c>
      <c r="F304" s="21" t="str">
        <f t="shared" si="6"/>
        <v>No</v>
      </c>
      <c r="G304" s="21" t="str">
        <f t="shared" si="7"/>
        <v>No</v>
      </c>
      <c r="H304" s="21" t="str">
        <f t="shared" si="8"/>
        <v>No</v>
      </c>
      <c r="I304" s="21" t="str">
        <f t="shared" si="9"/>
        <v>No</v>
      </c>
      <c r="J304" s="21" t="str">
        <f t="shared" si="10"/>
        <v>No</v>
      </c>
      <c r="K304" s="25"/>
      <c r="L304" s="7" t="s">
        <v>687</v>
      </c>
      <c r="M304" s="7" t="s">
        <v>688</v>
      </c>
      <c r="N304" s="7" t="s">
        <v>25</v>
      </c>
      <c r="O304" s="7" t="s">
        <v>2551</v>
      </c>
      <c r="P304" s="44" t="s">
        <v>3043</v>
      </c>
      <c r="Q304" s="27"/>
      <c r="R304" s="27"/>
      <c r="S304" s="27"/>
      <c r="T304" s="27"/>
      <c r="U304" s="27"/>
      <c r="V304" s="42"/>
      <c r="W304" s="42"/>
      <c r="X304" s="42"/>
      <c r="Y304" s="27"/>
      <c r="Z304" s="27"/>
      <c r="AA304" s="27"/>
      <c r="AB304" s="27"/>
    </row>
    <row r="305">
      <c r="A305" s="21" t="str">
        <f t="shared" ref="A305:B305" si="312">if(and(isnumber(search("Yes",C305)),isnumber(search("Yes",E305)),isnumber(search("Yes",G305)),isnumber(search("Yes",I305))),"Yes","No")</f>
        <v>No</v>
      </c>
      <c r="B305" s="21" t="str">
        <f t="shared" si="312"/>
        <v>No</v>
      </c>
      <c r="C305" s="22" t="str">
        <f t="shared" si="3"/>
        <v>No</v>
      </c>
      <c r="D305" s="21" t="str">
        <f t="shared" si="4"/>
        <v>No</v>
      </c>
      <c r="E305" s="21" t="str">
        <f t="shared" si="5"/>
        <v>No</v>
      </c>
      <c r="F305" s="21" t="str">
        <f t="shared" si="6"/>
        <v>No</v>
      </c>
      <c r="G305" s="21" t="str">
        <f t="shared" si="7"/>
        <v>No</v>
      </c>
      <c r="H305" s="21" t="str">
        <f t="shared" si="8"/>
        <v>No</v>
      </c>
      <c r="I305" s="21" t="str">
        <f t="shared" si="9"/>
        <v>No</v>
      </c>
      <c r="J305" s="21" t="str">
        <f t="shared" si="10"/>
        <v>No</v>
      </c>
      <c r="K305" s="25"/>
      <c r="L305" s="7" t="s">
        <v>689</v>
      </c>
      <c r="M305" s="7" t="s">
        <v>690</v>
      </c>
      <c r="N305" s="7" t="s">
        <v>25</v>
      </c>
      <c r="O305" s="7" t="s">
        <v>3044</v>
      </c>
      <c r="P305" s="44" t="s">
        <v>3045</v>
      </c>
      <c r="Q305" s="27"/>
      <c r="R305" s="27"/>
      <c r="S305" s="27"/>
      <c r="T305" s="27"/>
      <c r="U305" s="27"/>
      <c r="V305" s="42"/>
      <c r="W305" s="42"/>
      <c r="X305" s="42"/>
      <c r="Y305" s="27"/>
      <c r="Z305" s="27"/>
      <c r="AA305" s="27"/>
      <c r="AB305" s="27"/>
    </row>
    <row r="306">
      <c r="A306" s="21" t="str">
        <f t="shared" ref="A306:B306" si="313">if(and(isnumber(search("Yes",C306)),isnumber(search("Yes",E306)),isnumber(search("Yes",G306)),isnumber(search("Yes",I306))),"Yes","No")</f>
        <v>No</v>
      </c>
      <c r="B306" s="21" t="str">
        <f t="shared" si="313"/>
        <v>No</v>
      </c>
      <c r="C306" s="22" t="str">
        <f t="shared" si="3"/>
        <v>No</v>
      </c>
      <c r="D306" s="21" t="str">
        <f t="shared" si="4"/>
        <v>No</v>
      </c>
      <c r="E306" s="21" t="str">
        <f t="shared" si="5"/>
        <v>No</v>
      </c>
      <c r="F306" s="21" t="str">
        <f t="shared" si="6"/>
        <v>No</v>
      </c>
      <c r="G306" s="21" t="str">
        <f t="shared" si="7"/>
        <v>No</v>
      </c>
      <c r="H306" s="21" t="str">
        <f t="shared" si="8"/>
        <v>No</v>
      </c>
      <c r="I306" s="21" t="str">
        <f t="shared" si="9"/>
        <v>No</v>
      </c>
      <c r="J306" s="21" t="str">
        <f t="shared" si="10"/>
        <v>No</v>
      </c>
      <c r="K306" s="25"/>
      <c r="L306" s="7" t="s">
        <v>691</v>
      </c>
      <c r="M306" s="7" t="s">
        <v>692</v>
      </c>
      <c r="N306" s="7" t="s">
        <v>25</v>
      </c>
      <c r="O306" s="7" t="s">
        <v>3046</v>
      </c>
      <c r="P306" s="44" t="s">
        <v>3047</v>
      </c>
      <c r="Q306" s="27"/>
      <c r="R306" s="27"/>
      <c r="S306" s="27"/>
      <c r="T306" s="27"/>
      <c r="U306" s="27"/>
      <c r="V306" s="42"/>
      <c r="W306" s="42"/>
      <c r="X306" s="42"/>
      <c r="Y306" s="27"/>
      <c r="Z306" s="27"/>
      <c r="AA306" s="27"/>
      <c r="AB306" s="27"/>
    </row>
    <row r="307">
      <c r="A307" s="21" t="str">
        <f t="shared" ref="A307:B307" si="314">if(and(isnumber(search("Yes",C307)),isnumber(search("Yes",E307)),isnumber(search("Yes",G307)),isnumber(search("Yes",I307))),"Yes","No")</f>
        <v>No</v>
      </c>
      <c r="B307" s="21" t="str">
        <f t="shared" si="314"/>
        <v>No</v>
      </c>
      <c r="C307" s="22" t="str">
        <f t="shared" si="3"/>
        <v>No</v>
      </c>
      <c r="D307" s="21" t="str">
        <f t="shared" si="4"/>
        <v>No</v>
      </c>
      <c r="E307" s="21" t="str">
        <f t="shared" si="5"/>
        <v>No</v>
      </c>
      <c r="F307" s="21" t="str">
        <f t="shared" si="6"/>
        <v>No</v>
      </c>
      <c r="G307" s="21" t="str">
        <f t="shared" si="7"/>
        <v>No</v>
      </c>
      <c r="H307" s="21" t="str">
        <f t="shared" si="8"/>
        <v>No</v>
      </c>
      <c r="I307" s="21" t="str">
        <f t="shared" si="9"/>
        <v>No</v>
      </c>
      <c r="J307" s="21" t="str">
        <f t="shared" si="10"/>
        <v>No</v>
      </c>
      <c r="K307" s="25"/>
      <c r="L307" s="7" t="s">
        <v>693</v>
      </c>
      <c r="M307" s="7" t="s">
        <v>694</v>
      </c>
      <c r="N307" s="7" t="s">
        <v>25</v>
      </c>
      <c r="O307" s="7" t="s">
        <v>3048</v>
      </c>
      <c r="P307" s="44" t="s">
        <v>3049</v>
      </c>
      <c r="Q307" s="27"/>
      <c r="R307" s="27"/>
      <c r="S307" s="27"/>
      <c r="T307" s="27"/>
      <c r="U307" s="27"/>
      <c r="V307" s="42"/>
      <c r="W307" s="42"/>
      <c r="X307" s="42"/>
      <c r="Y307" s="27"/>
      <c r="Z307" s="27"/>
      <c r="AA307" s="27"/>
      <c r="AB307" s="27"/>
    </row>
    <row r="308">
      <c r="A308" s="21" t="str">
        <f t="shared" ref="A308:B308" si="315">if(and(isnumber(search("Yes",C308)),isnumber(search("Yes",E308)),isnumber(search("Yes",G308)),isnumber(search("Yes",I308))),"Yes","No")</f>
        <v>No</v>
      </c>
      <c r="B308" s="21" t="str">
        <f t="shared" si="315"/>
        <v>No</v>
      </c>
      <c r="C308" s="22" t="str">
        <f t="shared" si="3"/>
        <v>No</v>
      </c>
      <c r="D308" s="21" t="str">
        <f t="shared" si="4"/>
        <v>No</v>
      </c>
      <c r="E308" s="21" t="str">
        <f t="shared" si="5"/>
        <v>No</v>
      </c>
      <c r="F308" s="21" t="str">
        <f t="shared" si="6"/>
        <v>No</v>
      </c>
      <c r="G308" s="21" t="str">
        <f t="shared" si="7"/>
        <v>No</v>
      </c>
      <c r="H308" s="21" t="str">
        <f t="shared" si="8"/>
        <v>No</v>
      </c>
      <c r="I308" s="21" t="str">
        <f t="shared" si="9"/>
        <v>No</v>
      </c>
      <c r="J308" s="21" t="str">
        <f t="shared" si="10"/>
        <v>No</v>
      </c>
      <c r="K308" s="25"/>
      <c r="L308" s="7" t="s">
        <v>695</v>
      </c>
      <c r="M308" s="7" t="s">
        <v>696</v>
      </c>
      <c r="N308" s="7" t="s">
        <v>25</v>
      </c>
      <c r="O308" s="7" t="s">
        <v>3050</v>
      </c>
      <c r="P308" s="44" t="s">
        <v>3051</v>
      </c>
      <c r="Q308" s="27"/>
      <c r="R308" s="27"/>
      <c r="S308" s="27"/>
      <c r="T308" s="27"/>
      <c r="U308" s="27"/>
      <c r="V308" s="42"/>
      <c r="W308" s="42"/>
      <c r="X308" s="42"/>
      <c r="Y308" s="27"/>
      <c r="Z308" s="27"/>
      <c r="AA308" s="27"/>
      <c r="AB308" s="27"/>
    </row>
    <row r="309">
      <c r="A309" s="21" t="str">
        <f t="shared" ref="A309:B309" si="316">if(and(isnumber(search("Yes",C309)),isnumber(search("Yes",E309)),isnumber(search("Yes",G309)),isnumber(search("Yes",I309))),"Yes","No")</f>
        <v>No</v>
      </c>
      <c r="B309" s="21" t="str">
        <f t="shared" si="316"/>
        <v>No</v>
      </c>
      <c r="C309" s="22" t="str">
        <f t="shared" si="3"/>
        <v>No</v>
      </c>
      <c r="D309" s="21" t="str">
        <f t="shared" si="4"/>
        <v>No</v>
      </c>
      <c r="E309" s="21" t="str">
        <f t="shared" si="5"/>
        <v>No</v>
      </c>
      <c r="F309" s="21" t="str">
        <f t="shared" si="6"/>
        <v>No</v>
      </c>
      <c r="G309" s="21" t="str">
        <f t="shared" si="7"/>
        <v>No</v>
      </c>
      <c r="H309" s="21" t="str">
        <f t="shared" si="8"/>
        <v>No</v>
      </c>
      <c r="I309" s="21" t="str">
        <f t="shared" si="9"/>
        <v>No</v>
      </c>
      <c r="J309" s="21" t="str">
        <f t="shared" si="10"/>
        <v>No</v>
      </c>
      <c r="K309" s="25"/>
      <c r="L309" s="7" t="s">
        <v>697</v>
      </c>
      <c r="M309" s="7" t="s">
        <v>698</v>
      </c>
      <c r="N309" s="7" t="s">
        <v>25</v>
      </c>
      <c r="O309" s="7" t="s">
        <v>2229</v>
      </c>
      <c r="P309" s="44" t="s">
        <v>3052</v>
      </c>
      <c r="Q309" s="27"/>
      <c r="R309" s="27"/>
      <c r="S309" s="27"/>
      <c r="T309" s="27"/>
      <c r="U309" s="27"/>
      <c r="V309" s="42"/>
      <c r="W309" s="42"/>
      <c r="X309" s="42"/>
      <c r="Y309" s="27"/>
      <c r="Z309" s="27"/>
      <c r="AA309" s="27"/>
      <c r="AB309" s="27"/>
    </row>
    <row r="310">
      <c r="A310" s="21" t="str">
        <f t="shared" ref="A310:B310" si="317">if(and(isnumber(search("Yes",C310)),isnumber(search("Yes",E310)),isnumber(search("Yes",G310)),isnumber(search("Yes",I310))),"Yes","No")</f>
        <v>No</v>
      </c>
      <c r="B310" s="21" t="str">
        <f t="shared" si="317"/>
        <v>No</v>
      </c>
      <c r="C310" s="22" t="str">
        <f t="shared" si="3"/>
        <v>No</v>
      </c>
      <c r="D310" s="21" t="str">
        <f t="shared" si="4"/>
        <v>No</v>
      </c>
      <c r="E310" s="21" t="str">
        <f t="shared" si="5"/>
        <v>No</v>
      </c>
      <c r="F310" s="21" t="str">
        <f t="shared" si="6"/>
        <v>No</v>
      </c>
      <c r="G310" s="21" t="str">
        <f t="shared" si="7"/>
        <v>No</v>
      </c>
      <c r="H310" s="21" t="str">
        <f t="shared" si="8"/>
        <v>No</v>
      </c>
      <c r="I310" s="21" t="str">
        <f t="shared" si="9"/>
        <v>No</v>
      </c>
      <c r="J310" s="21" t="str">
        <f t="shared" si="10"/>
        <v>No</v>
      </c>
      <c r="K310" s="25"/>
      <c r="L310" s="7" t="s">
        <v>699</v>
      </c>
      <c r="M310" s="7" t="s">
        <v>700</v>
      </c>
      <c r="N310" s="7" t="s">
        <v>25</v>
      </c>
      <c r="O310" s="7" t="s">
        <v>3053</v>
      </c>
      <c r="P310" s="44" t="s">
        <v>3054</v>
      </c>
      <c r="Q310" s="27"/>
      <c r="R310" s="27"/>
      <c r="S310" s="27"/>
      <c r="T310" s="27"/>
      <c r="U310" s="27"/>
      <c r="V310" s="42"/>
      <c r="W310" s="42"/>
      <c r="X310" s="42"/>
      <c r="Y310" s="27"/>
      <c r="Z310" s="27"/>
      <c r="AA310" s="27"/>
      <c r="AB310" s="27"/>
    </row>
    <row r="311">
      <c r="A311" s="21" t="str">
        <f t="shared" ref="A311:B311" si="318">if(and(isnumber(search("Yes",C311)),isnumber(search("Yes",E311)),isnumber(search("Yes",G311)),isnumber(search("Yes",I311))),"Yes","No")</f>
        <v>No</v>
      </c>
      <c r="B311" s="21" t="str">
        <f t="shared" si="318"/>
        <v>No</v>
      </c>
      <c r="C311" s="22" t="str">
        <f t="shared" si="3"/>
        <v>No</v>
      </c>
      <c r="D311" s="21" t="str">
        <f t="shared" si="4"/>
        <v>No</v>
      </c>
      <c r="E311" s="21" t="str">
        <f t="shared" si="5"/>
        <v>No</v>
      </c>
      <c r="F311" s="21" t="str">
        <f t="shared" si="6"/>
        <v>No</v>
      </c>
      <c r="G311" s="21" t="str">
        <f t="shared" si="7"/>
        <v>No</v>
      </c>
      <c r="H311" s="21" t="str">
        <f t="shared" si="8"/>
        <v>No</v>
      </c>
      <c r="I311" s="21" t="str">
        <f t="shared" si="9"/>
        <v>No</v>
      </c>
      <c r="J311" s="21" t="str">
        <f t="shared" si="10"/>
        <v>No</v>
      </c>
      <c r="K311" s="25"/>
      <c r="L311" s="7" t="s">
        <v>701</v>
      </c>
      <c r="M311" s="7" t="s">
        <v>702</v>
      </c>
      <c r="N311" s="7" t="s">
        <v>25</v>
      </c>
      <c r="O311" s="7" t="s">
        <v>3055</v>
      </c>
      <c r="P311" s="44" t="s">
        <v>2305</v>
      </c>
      <c r="Q311" s="27"/>
      <c r="R311" s="27"/>
      <c r="S311" s="27"/>
      <c r="T311" s="27"/>
      <c r="U311" s="27"/>
      <c r="V311" s="42"/>
      <c r="W311" s="42"/>
      <c r="X311" s="42"/>
      <c r="Y311" s="27"/>
      <c r="Z311" s="27"/>
      <c r="AA311" s="27"/>
      <c r="AB311" s="27"/>
    </row>
    <row r="312">
      <c r="A312" s="21" t="str">
        <f t="shared" ref="A312:B312" si="319">if(and(isnumber(search("Yes",C312)),isnumber(search("Yes",E312)),isnumber(search("Yes",G312)),isnumber(search("Yes",I312))),"Yes","No")</f>
        <v>No</v>
      </c>
      <c r="B312" s="21" t="str">
        <f t="shared" si="319"/>
        <v>No</v>
      </c>
      <c r="C312" s="22" t="str">
        <f t="shared" si="3"/>
        <v>No</v>
      </c>
      <c r="D312" s="21" t="str">
        <f t="shared" si="4"/>
        <v>No</v>
      </c>
      <c r="E312" s="21" t="str">
        <f t="shared" si="5"/>
        <v>No</v>
      </c>
      <c r="F312" s="21" t="str">
        <f t="shared" si="6"/>
        <v>No</v>
      </c>
      <c r="G312" s="21" t="str">
        <f t="shared" si="7"/>
        <v>No</v>
      </c>
      <c r="H312" s="21" t="str">
        <f t="shared" si="8"/>
        <v>No</v>
      </c>
      <c r="I312" s="21" t="str">
        <f t="shared" si="9"/>
        <v>No</v>
      </c>
      <c r="J312" s="21" t="str">
        <f t="shared" si="10"/>
        <v>No</v>
      </c>
      <c r="K312" s="25"/>
      <c r="L312" s="7" t="s">
        <v>703</v>
      </c>
      <c r="M312" s="7" t="s">
        <v>704</v>
      </c>
      <c r="N312" s="7" t="s">
        <v>25</v>
      </c>
      <c r="O312" s="7" t="s">
        <v>3056</v>
      </c>
      <c r="P312" s="44" t="s">
        <v>3057</v>
      </c>
      <c r="Q312" s="27"/>
      <c r="R312" s="27"/>
      <c r="S312" s="27"/>
      <c r="T312" s="27"/>
      <c r="U312" s="27"/>
      <c r="V312" s="42"/>
      <c r="W312" s="42"/>
      <c r="X312" s="42"/>
      <c r="Y312" s="27"/>
      <c r="Z312" s="27"/>
      <c r="AA312" s="27"/>
      <c r="AB312" s="27"/>
    </row>
    <row r="313">
      <c r="A313" s="21" t="str">
        <f t="shared" ref="A313:B313" si="320">if(and(isnumber(search("Yes",C313)),isnumber(search("Yes",E313)),isnumber(search("Yes",G313)),isnumber(search("Yes",I313))),"Yes","No")</f>
        <v>No</v>
      </c>
      <c r="B313" s="21" t="str">
        <f t="shared" si="320"/>
        <v>No</v>
      </c>
      <c r="C313" s="22" t="str">
        <f t="shared" si="3"/>
        <v>No</v>
      </c>
      <c r="D313" s="21" t="str">
        <f t="shared" si="4"/>
        <v>No</v>
      </c>
      <c r="E313" s="21" t="str">
        <f t="shared" si="5"/>
        <v>No</v>
      </c>
      <c r="F313" s="21" t="str">
        <f t="shared" si="6"/>
        <v>No</v>
      </c>
      <c r="G313" s="21" t="str">
        <f t="shared" si="7"/>
        <v>No</v>
      </c>
      <c r="H313" s="21" t="str">
        <f t="shared" si="8"/>
        <v>No</v>
      </c>
      <c r="I313" s="21" t="str">
        <f t="shared" si="9"/>
        <v>No</v>
      </c>
      <c r="J313" s="21" t="str">
        <f t="shared" si="10"/>
        <v>No</v>
      </c>
      <c r="K313" s="25"/>
      <c r="L313" s="7" t="s">
        <v>705</v>
      </c>
      <c r="M313" s="7" t="s">
        <v>706</v>
      </c>
      <c r="N313" s="7" t="s">
        <v>25</v>
      </c>
      <c r="O313" s="7" t="s">
        <v>3058</v>
      </c>
      <c r="P313" s="44" t="s">
        <v>3059</v>
      </c>
      <c r="Q313" s="27"/>
      <c r="R313" s="27"/>
      <c r="S313" s="27"/>
      <c r="T313" s="27"/>
      <c r="U313" s="27"/>
      <c r="V313" s="42"/>
      <c r="W313" s="42"/>
      <c r="X313" s="42"/>
      <c r="Y313" s="27"/>
      <c r="Z313" s="27"/>
      <c r="AA313" s="27"/>
      <c r="AB313" s="27"/>
    </row>
    <row r="314">
      <c r="A314" s="21" t="str">
        <f t="shared" ref="A314:B314" si="321">if(and(isnumber(search("Yes",C314)),isnumber(search("Yes",E314)),isnumber(search("Yes",G314)),isnumber(search("Yes",I314))),"Yes","No")</f>
        <v>No</v>
      </c>
      <c r="B314" s="21" t="str">
        <f t="shared" si="321"/>
        <v>No</v>
      </c>
      <c r="C314" s="22" t="str">
        <f t="shared" si="3"/>
        <v>No</v>
      </c>
      <c r="D314" s="21" t="str">
        <f t="shared" si="4"/>
        <v>No</v>
      </c>
      <c r="E314" s="21" t="str">
        <f t="shared" si="5"/>
        <v>No</v>
      </c>
      <c r="F314" s="21" t="str">
        <f t="shared" si="6"/>
        <v>No</v>
      </c>
      <c r="G314" s="21" t="str">
        <f t="shared" si="7"/>
        <v>No</v>
      </c>
      <c r="H314" s="21" t="str">
        <f t="shared" si="8"/>
        <v>No</v>
      </c>
      <c r="I314" s="21" t="str">
        <f t="shared" si="9"/>
        <v>No</v>
      </c>
      <c r="J314" s="21" t="str">
        <f t="shared" si="10"/>
        <v>No</v>
      </c>
      <c r="K314" s="25"/>
      <c r="L314" s="7" t="s">
        <v>707</v>
      </c>
      <c r="M314" s="7" t="s">
        <v>708</v>
      </c>
      <c r="N314" s="7" t="s">
        <v>25</v>
      </c>
      <c r="O314" s="7" t="s">
        <v>2244</v>
      </c>
      <c r="P314" s="44" t="s">
        <v>3060</v>
      </c>
      <c r="Q314" s="27"/>
      <c r="R314" s="27"/>
      <c r="S314" s="27"/>
      <c r="T314" s="27"/>
      <c r="U314" s="27"/>
      <c r="V314" s="42"/>
      <c r="W314" s="42"/>
      <c r="X314" s="42"/>
      <c r="Y314" s="27"/>
      <c r="Z314" s="27"/>
      <c r="AA314" s="27"/>
      <c r="AB314" s="27"/>
    </row>
    <row r="315">
      <c r="A315" s="21" t="str">
        <f t="shared" ref="A315:B315" si="322">if(and(isnumber(search("Yes",C315)),isnumber(search("Yes",E315)),isnumber(search("Yes",G315)),isnumber(search("Yes",I315))),"Yes","No")</f>
        <v>Yes</v>
      </c>
      <c r="B315" s="21" t="str">
        <f t="shared" si="322"/>
        <v>Yes</v>
      </c>
      <c r="C315" s="22" t="str">
        <f t="shared" si="3"/>
        <v>Yes</v>
      </c>
      <c r="D315" s="21" t="str">
        <f t="shared" si="4"/>
        <v>Yes</v>
      </c>
      <c r="E315" s="21" t="str">
        <f t="shared" si="5"/>
        <v>Yes</v>
      </c>
      <c r="F315" s="21" t="str">
        <f t="shared" si="6"/>
        <v>Yes</v>
      </c>
      <c r="G315" s="21" t="str">
        <f t="shared" si="7"/>
        <v>Yes</v>
      </c>
      <c r="H315" s="21" t="str">
        <f t="shared" si="8"/>
        <v>Yes</v>
      </c>
      <c r="I315" s="21" t="str">
        <f t="shared" si="9"/>
        <v>Yes</v>
      </c>
      <c r="J315" s="21" t="str">
        <f t="shared" si="10"/>
        <v>Yes</v>
      </c>
      <c r="K315" s="25"/>
      <c r="L315" s="7" t="s">
        <v>115</v>
      </c>
      <c r="M315" s="7" t="s">
        <v>709</v>
      </c>
      <c r="N315" s="7" t="s">
        <v>21</v>
      </c>
      <c r="O315" s="7" t="s">
        <v>3061</v>
      </c>
      <c r="P315" s="44" t="s">
        <v>3062</v>
      </c>
      <c r="Q315" s="7" t="s">
        <v>21</v>
      </c>
      <c r="R315" s="7" t="s">
        <v>3063</v>
      </c>
      <c r="S315" s="44" t="s">
        <v>3064</v>
      </c>
      <c r="T315" s="7" t="s">
        <v>21</v>
      </c>
      <c r="U315" s="7" t="s">
        <v>2504</v>
      </c>
      <c r="V315" s="44" t="s">
        <v>3065</v>
      </c>
      <c r="W315" s="7" t="s">
        <v>2321</v>
      </c>
      <c r="X315" s="7" t="s">
        <v>3066</v>
      </c>
      <c r="Y315" s="44" t="s">
        <v>3067</v>
      </c>
      <c r="Z315" s="27"/>
      <c r="AA315" s="27"/>
      <c r="AB315" s="27"/>
    </row>
    <row r="316">
      <c r="A316" s="21" t="str">
        <f t="shared" ref="A316:B316" si="323">if(and(isnumber(search("Yes",C316)),isnumber(search("Yes",E316)),isnumber(search("Yes",G316)),isnumber(search("Yes",I316))),"Yes","No")</f>
        <v>Yes</v>
      </c>
      <c r="B316" s="21" t="str">
        <f t="shared" si="323"/>
        <v>No</v>
      </c>
      <c r="C316" s="22" t="str">
        <f t="shared" si="3"/>
        <v>Yes</v>
      </c>
      <c r="D316" s="21" t="str">
        <f t="shared" si="4"/>
        <v>Yes</v>
      </c>
      <c r="E316" s="21" t="str">
        <f t="shared" si="5"/>
        <v>Yes</v>
      </c>
      <c r="F316" s="21" t="str">
        <f t="shared" si="6"/>
        <v>Yes</v>
      </c>
      <c r="G316" s="21" t="str">
        <f t="shared" si="7"/>
        <v>Yes</v>
      </c>
      <c r="H316" s="21" t="str">
        <f t="shared" si="8"/>
        <v>No</v>
      </c>
      <c r="I316" s="21" t="str">
        <f t="shared" si="9"/>
        <v>Yes</v>
      </c>
      <c r="J316" s="21" t="str">
        <f t="shared" si="10"/>
        <v>Yes</v>
      </c>
      <c r="K316" s="25"/>
      <c r="L316" s="7" t="s">
        <v>118</v>
      </c>
      <c r="M316" s="7" t="s">
        <v>710</v>
      </c>
      <c r="N316" s="7" t="s">
        <v>21</v>
      </c>
      <c r="O316" s="7" t="s">
        <v>2578</v>
      </c>
      <c r="P316" s="44" t="s">
        <v>3068</v>
      </c>
      <c r="Q316" s="7" t="s">
        <v>21</v>
      </c>
      <c r="R316" s="7" t="s">
        <v>3069</v>
      </c>
      <c r="S316" s="44" t="s">
        <v>3070</v>
      </c>
      <c r="T316" s="7" t="s">
        <v>25</v>
      </c>
      <c r="U316" s="7" t="s">
        <v>3071</v>
      </c>
      <c r="V316" s="44" t="s">
        <v>3072</v>
      </c>
      <c r="W316" s="7" t="s">
        <v>2321</v>
      </c>
      <c r="X316" s="7" t="s">
        <v>3039</v>
      </c>
      <c r="Y316" s="44" t="s">
        <v>3073</v>
      </c>
      <c r="Z316" s="27"/>
      <c r="AA316" s="27"/>
      <c r="AB316" s="27"/>
    </row>
    <row r="317">
      <c r="A317" s="21" t="str">
        <f t="shared" ref="A317:B317" si="324">if(and(isnumber(search("Yes",C317)),isnumber(search("Yes",E317)),isnumber(search("Yes",G317)),isnumber(search("Yes",I317))),"Yes","No")</f>
        <v>No</v>
      </c>
      <c r="B317" s="21" t="str">
        <f t="shared" si="324"/>
        <v>No</v>
      </c>
      <c r="C317" s="22" t="str">
        <f t="shared" si="3"/>
        <v>No</v>
      </c>
      <c r="D317" s="21" t="str">
        <f t="shared" si="4"/>
        <v>No</v>
      </c>
      <c r="E317" s="21" t="str">
        <f t="shared" si="5"/>
        <v>No</v>
      </c>
      <c r="F317" s="21" t="str">
        <f t="shared" si="6"/>
        <v>No</v>
      </c>
      <c r="G317" s="21" t="str">
        <f t="shared" si="7"/>
        <v>No</v>
      </c>
      <c r="H317" s="21" t="str">
        <f t="shared" si="8"/>
        <v>No</v>
      </c>
      <c r="I317" s="21" t="str">
        <f t="shared" si="9"/>
        <v>No</v>
      </c>
      <c r="J317" s="21" t="str">
        <f t="shared" si="10"/>
        <v>No</v>
      </c>
      <c r="K317" s="25"/>
      <c r="L317" s="7" t="s">
        <v>711</v>
      </c>
      <c r="M317" s="7" t="s">
        <v>712</v>
      </c>
      <c r="N317" s="7" t="s">
        <v>25</v>
      </c>
      <c r="O317" s="7" t="s">
        <v>3074</v>
      </c>
      <c r="P317" s="44" t="s">
        <v>3075</v>
      </c>
      <c r="Q317" s="27"/>
      <c r="R317" s="27"/>
      <c r="S317" s="27"/>
      <c r="T317" s="27"/>
      <c r="U317" s="27"/>
      <c r="V317" s="42"/>
      <c r="W317" s="42"/>
      <c r="X317" s="42"/>
      <c r="Y317" s="27"/>
      <c r="Z317" s="27"/>
      <c r="AA317" s="27"/>
      <c r="AB317" s="27"/>
    </row>
    <row r="318">
      <c r="A318" s="21" t="str">
        <f t="shared" ref="A318:B318" si="325">if(and(isnumber(search("Yes",C318)),isnumber(search("Yes",E318)),isnumber(search("Yes",G318)),isnumber(search("Yes",I318))),"Yes","No")</f>
        <v>No</v>
      </c>
      <c r="B318" s="21" t="str">
        <f t="shared" si="325"/>
        <v>No</v>
      </c>
      <c r="C318" s="22" t="str">
        <f t="shared" si="3"/>
        <v>No</v>
      </c>
      <c r="D318" s="21" t="str">
        <f t="shared" si="4"/>
        <v>No</v>
      </c>
      <c r="E318" s="21" t="str">
        <f t="shared" si="5"/>
        <v>No</v>
      </c>
      <c r="F318" s="21" t="str">
        <f t="shared" si="6"/>
        <v>No</v>
      </c>
      <c r="G318" s="21" t="str">
        <f t="shared" si="7"/>
        <v>No</v>
      </c>
      <c r="H318" s="21" t="str">
        <f t="shared" si="8"/>
        <v>No</v>
      </c>
      <c r="I318" s="21" t="str">
        <f t="shared" si="9"/>
        <v>No</v>
      </c>
      <c r="J318" s="21" t="str">
        <f t="shared" si="10"/>
        <v>No</v>
      </c>
      <c r="K318" s="25"/>
      <c r="L318" s="7" t="s">
        <v>713</v>
      </c>
      <c r="M318" s="7" t="s">
        <v>714</v>
      </c>
      <c r="N318" s="7" t="s">
        <v>25</v>
      </c>
      <c r="O318" s="7" t="s">
        <v>3076</v>
      </c>
      <c r="P318" s="44" t="s">
        <v>3077</v>
      </c>
      <c r="Q318" s="27"/>
      <c r="R318" s="27"/>
      <c r="S318" s="27"/>
      <c r="T318" s="27"/>
      <c r="U318" s="27"/>
      <c r="V318" s="42"/>
      <c r="W318" s="42"/>
      <c r="X318" s="42"/>
      <c r="Y318" s="27"/>
      <c r="Z318" s="27"/>
      <c r="AA318" s="27"/>
      <c r="AB318" s="27"/>
    </row>
    <row r="319">
      <c r="A319" s="21" t="str">
        <f t="shared" ref="A319:B319" si="326">if(and(isnumber(search("Yes",C319)),isnumber(search("Yes",E319)),isnumber(search("Yes",G319)),isnumber(search("Yes",I319))),"Yes","No")</f>
        <v>No</v>
      </c>
      <c r="B319" s="21" t="str">
        <f t="shared" si="326"/>
        <v>No</v>
      </c>
      <c r="C319" s="22" t="str">
        <f t="shared" si="3"/>
        <v>No</v>
      </c>
      <c r="D319" s="21" t="str">
        <f t="shared" si="4"/>
        <v>No</v>
      </c>
      <c r="E319" s="21" t="str">
        <f t="shared" si="5"/>
        <v>No</v>
      </c>
      <c r="F319" s="21" t="str">
        <f t="shared" si="6"/>
        <v>No</v>
      </c>
      <c r="G319" s="21" t="str">
        <f t="shared" si="7"/>
        <v>No</v>
      </c>
      <c r="H319" s="21" t="str">
        <f t="shared" si="8"/>
        <v>No</v>
      </c>
      <c r="I319" s="21" t="str">
        <f t="shared" si="9"/>
        <v>No</v>
      </c>
      <c r="J319" s="21" t="str">
        <f t="shared" si="10"/>
        <v>No</v>
      </c>
      <c r="K319" s="25"/>
      <c r="L319" s="7" t="s">
        <v>715</v>
      </c>
      <c r="M319" s="7" t="s">
        <v>716</v>
      </c>
      <c r="N319" s="7" t="s">
        <v>25</v>
      </c>
      <c r="O319" s="7" t="s">
        <v>3078</v>
      </c>
      <c r="P319" s="44" t="s">
        <v>3079</v>
      </c>
      <c r="Q319" s="27"/>
      <c r="R319" s="27"/>
      <c r="S319" s="27"/>
      <c r="T319" s="27"/>
      <c r="U319" s="27"/>
      <c r="V319" s="42"/>
      <c r="W319" s="42"/>
      <c r="X319" s="42"/>
      <c r="Y319" s="27"/>
      <c r="Z319" s="27"/>
      <c r="AA319" s="27"/>
      <c r="AB319" s="27"/>
    </row>
    <row r="320">
      <c r="A320" s="21" t="str">
        <f t="shared" ref="A320:B320" si="327">if(and(isnumber(search("Yes",C320)),isnumber(search("Yes",E320)),isnumber(search("Yes",G320)),isnumber(search("Yes",I320))),"Yes","No")</f>
        <v>Yes</v>
      </c>
      <c r="B320" s="21" t="str">
        <f t="shared" si="327"/>
        <v>Yes</v>
      </c>
      <c r="C320" s="22" t="str">
        <f t="shared" si="3"/>
        <v>Yes</v>
      </c>
      <c r="D320" s="21" t="str">
        <f t="shared" si="4"/>
        <v>Yes</v>
      </c>
      <c r="E320" s="21" t="str">
        <f t="shared" si="5"/>
        <v>Yes</v>
      </c>
      <c r="F320" s="21" t="str">
        <f t="shared" si="6"/>
        <v>Yes</v>
      </c>
      <c r="G320" s="21" t="str">
        <f t="shared" si="7"/>
        <v>Yes</v>
      </c>
      <c r="H320" s="21" t="str">
        <f t="shared" si="8"/>
        <v>Yes</v>
      </c>
      <c r="I320" s="21" t="str">
        <f t="shared" si="9"/>
        <v>Yes</v>
      </c>
      <c r="J320" s="21" t="str">
        <f t="shared" si="10"/>
        <v>Yes</v>
      </c>
      <c r="K320" s="25"/>
      <c r="L320" s="7" t="s">
        <v>121</v>
      </c>
      <c r="M320" s="7" t="s">
        <v>717</v>
      </c>
      <c r="N320" s="7" t="s">
        <v>2321</v>
      </c>
      <c r="O320" s="7" t="s">
        <v>3080</v>
      </c>
      <c r="P320" s="44" t="s">
        <v>3081</v>
      </c>
      <c r="Q320" s="7" t="s">
        <v>21</v>
      </c>
      <c r="R320" s="7" t="s">
        <v>3082</v>
      </c>
      <c r="S320" s="44" t="s">
        <v>3083</v>
      </c>
      <c r="T320" s="7" t="s">
        <v>21</v>
      </c>
      <c r="U320" s="7" t="s">
        <v>3084</v>
      </c>
      <c r="V320" s="44" t="s">
        <v>3085</v>
      </c>
      <c r="W320" s="7" t="s">
        <v>21</v>
      </c>
      <c r="X320" s="7" t="s">
        <v>3086</v>
      </c>
      <c r="Y320" s="44" t="s">
        <v>3087</v>
      </c>
      <c r="Z320" s="27"/>
      <c r="AA320" s="27"/>
      <c r="AB320" s="27"/>
    </row>
    <row r="321">
      <c r="A321" s="21" t="str">
        <f t="shared" ref="A321:B321" si="328">if(and(isnumber(search("Yes",C321)),isnumber(search("Yes",E321)),isnumber(search("Yes",G321)),isnumber(search("Yes",I321))),"Yes","No")</f>
        <v>No</v>
      </c>
      <c r="B321" s="21" t="str">
        <f t="shared" si="328"/>
        <v>No</v>
      </c>
      <c r="C321" s="22" t="str">
        <f t="shared" si="3"/>
        <v>No</v>
      </c>
      <c r="D321" s="21" t="str">
        <f t="shared" si="4"/>
        <v>No</v>
      </c>
      <c r="E321" s="21" t="str">
        <f t="shared" si="5"/>
        <v>No</v>
      </c>
      <c r="F321" s="21" t="str">
        <f t="shared" si="6"/>
        <v>No</v>
      </c>
      <c r="G321" s="21" t="str">
        <f t="shared" si="7"/>
        <v>No</v>
      </c>
      <c r="H321" s="21" t="str">
        <f t="shared" si="8"/>
        <v>No</v>
      </c>
      <c r="I321" s="21" t="str">
        <f t="shared" si="9"/>
        <v>No</v>
      </c>
      <c r="J321" s="21" t="str">
        <f t="shared" si="10"/>
        <v>No</v>
      </c>
      <c r="K321" s="25"/>
      <c r="L321" s="7" t="s">
        <v>718</v>
      </c>
      <c r="M321" s="7" t="s">
        <v>719</v>
      </c>
      <c r="N321" s="7" t="s">
        <v>25</v>
      </c>
      <c r="O321" s="7" t="s">
        <v>3088</v>
      </c>
      <c r="P321" s="44" t="s">
        <v>3089</v>
      </c>
      <c r="Q321" s="42"/>
      <c r="R321" s="42"/>
      <c r="S321" s="42"/>
      <c r="T321" s="42"/>
      <c r="U321" s="42"/>
      <c r="V321" s="42"/>
      <c r="W321" s="42"/>
      <c r="X321" s="42"/>
      <c r="Y321" s="27"/>
      <c r="Z321" s="27"/>
      <c r="AA321" s="27"/>
      <c r="AB321" s="27"/>
    </row>
    <row r="322">
      <c r="A322" s="21" t="str">
        <f t="shared" ref="A322:B322" si="329">if(and(isnumber(search("Yes",C322)),isnumber(search("Yes",E322)),isnumber(search("Yes",G322)),isnumber(search("Yes",I322))),"Yes","No")</f>
        <v>No</v>
      </c>
      <c r="B322" s="21" t="str">
        <f t="shared" si="329"/>
        <v>No</v>
      </c>
      <c r="C322" s="22" t="str">
        <f t="shared" si="3"/>
        <v>No</v>
      </c>
      <c r="D322" s="21" t="str">
        <f t="shared" si="4"/>
        <v>No</v>
      </c>
      <c r="E322" s="21" t="str">
        <f t="shared" si="5"/>
        <v>No</v>
      </c>
      <c r="F322" s="21" t="str">
        <f t="shared" si="6"/>
        <v>No</v>
      </c>
      <c r="G322" s="21" t="str">
        <f t="shared" si="7"/>
        <v>No</v>
      </c>
      <c r="H322" s="21" t="str">
        <f t="shared" si="8"/>
        <v>No</v>
      </c>
      <c r="I322" s="21" t="str">
        <f t="shared" si="9"/>
        <v>No</v>
      </c>
      <c r="J322" s="21" t="str">
        <f t="shared" si="10"/>
        <v>No</v>
      </c>
      <c r="K322" s="25"/>
      <c r="L322" s="7" t="s">
        <v>720</v>
      </c>
      <c r="M322" s="7" t="s">
        <v>721</v>
      </c>
      <c r="N322" s="7" t="s">
        <v>25</v>
      </c>
      <c r="O322" s="7" t="s">
        <v>3090</v>
      </c>
      <c r="P322" s="44" t="s">
        <v>3091</v>
      </c>
      <c r="Q322" s="42"/>
      <c r="R322" s="42"/>
      <c r="S322" s="42"/>
      <c r="T322" s="42"/>
      <c r="U322" s="42"/>
      <c r="V322" s="42"/>
      <c r="W322" s="42"/>
      <c r="X322" s="42"/>
      <c r="Y322" s="27"/>
      <c r="Z322" s="27"/>
      <c r="AA322" s="27"/>
      <c r="AB322" s="27"/>
    </row>
    <row r="323">
      <c r="A323" s="21" t="str">
        <f t="shared" ref="A323:B323" si="330">if(and(isnumber(search("Yes",C323)),isnumber(search("Yes",E323)),isnumber(search("Yes",G323)),isnumber(search("Yes",I323))),"Yes","No")</f>
        <v>No</v>
      </c>
      <c r="B323" s="21" t="str">
        <f t="shared" si="330"/>
        <v>No</v>
      </c>
      <c r="C323" s="22" t="str">
        <f t="shared" si="3"/>
        <v>No</v>
      </c>
      <c r="D323" s="21" t="str">
        <f t="shared" si="4"/>
        <v>No</v>
      </c>
      <c r="E323" s="21" t="str">
        <f t="shared" si="5"/>
        <v>No</v>
      </c>
      <c r="F323" s="21" t="str">
        <f t="shared" si="6"/>
        <v>No</v>
      </c>
      <c r="G323" s="21" t="str">
        <f t="shared" si="7"/>
        <v>No</v>
      </c>
      <c r="H323" s="21" t="str">
        <f t="shared" si="8"/>
        <v>No</v>
      </c>
      <c r="I323" s="21" t="str">
        <f t="shared" si="9"/>
        <v>No</v>
      </c>
      <c r="J323" s="21" t="str">
        <f t="shared" si="10"/>
        <v>No</v>
      </c>
      <c r="K323" s="25"/>
      <c r="L323" s="7" t="s">
        <v>722</v>
      </c>
      <c r="M323" s="7" t="s">
        <v>723</v>
      </c>
      <c r="N323" s="7" t="s">
        <v>25</v>
      </c>
      <c r="O323" s="7" t="s">
        <v>3092</v>
      </c>
      <c r="P323" s="44" t="s">
        <v>3093</v>
      </c>
      <c r="Q323" s="27"/>
      <c r="R323" s="27"/>
      <c r="S323" s="27"/>
      <c r="T323" s="27"/>
      <c r="U323" s="27"/>
      <c r="V323" s="42"/>
      <c r="W323" s="42"/>
      <c r="X323" s="42"/>
      <c r="Y323" s="27"/>
      <c r="Z323" s="27"/>
      <c r="AA323" s="27"/>
      <c r="AB323" s="27"/>
    </row>
    <row r="324">
      <c r="A324" s="21" t="str">
        <f t="shared" ref="A324:B324" si="331">if(and(isnumber(search("Yes",C324)),isnumber(search("Yes",E324)),isnumber(search("Yes",G324)),isnumber(search("Yes",I324))),"Yes","No")</f>
        <v>No</v>
      </c>
      <c r="B324" s="21" t="str">
        <f t="shared" si="331"/>
        <v>No</v>
      </c>
      <c r="C324" s="22" t="str">
        <f t="shared" si="3"/>
        <v>No</v>
      </c>
      <c r="D324" s="21" t="str">
        <f t="shared" si="4"/>
        <v>No</v>
      </c>
      <c r="E324" s="21" t="str">
        <f t="shared" si="5"/>
        <v>No</v>
      </c>
      <c r="F324" s="21" t="str">
        <f t="shared" si="6"/>
        <v>No</v>
      </c>
      <c r="G324" s="21" t="str">
        <f t="shared" si="7"/>
        <v>No</v>
      </c>
      <c r="H324" s="21" t="str">
        <f t="shared" si="8"/>
        <v>No</v>
      </c>
      <c r="I324" s="21" t="str">
        <f t="shared" si="9"/>
        <v>No</v>
      </c>
      <c r="J324" s="21" t="str">
        <f t="shared" si="10"/>
        <v>No</v>
      </c>
      <c r="K324" s="25"/>
      <c r="L324" s="7" t="s">
        <v>724</v>
      </c>
      <c r="M324" s="7" t="s">
        <v>725</v>
      </c>
      <c r="N324" s="7" t="s">
        <v>25</v>
      </c>
      <c r="O324" s="7" t="s">
        <v>2648</v>
      </c>
      <c r="P324" s="44" t="s">
        <v>3094</v>
      </c>
      <c r="Q324" s="27"/>
      <c r="R324" s="27"/>
      <c r="S324" s="27"/>
      <c r="T324" s="27"/>
      <c r="U324" s="27"/>
      <c r="V324" s="42"/>
      <c r="W324" s="42"/>
      <c r="X324" s="42"/>
      <c r="Y324" s="27"/>
      <c r="Z324" s="27"/>
      <c r="AA324" s="27"/>
      <c r="AB324" s="27"/>
    </row>
    <row r="325">
      <c r="A325" s="21" t="str">
        <f t="shared" ref="A325:B325" si="332">if(and(isnumber(search("Yes",C325)),isnumber(search("Yes",E325)),isnumber(search("Yes",G325)),isnumber(search("Yes",I325))),"Yes","No")</f>
        <v>No</v>
      </c>
      <c r="B325" s="21" t="str">
        <f t="shared" si="332"/>
        <v>No</v>
      </c>
      <c r="C325" s="22" t="str">
        <f t="shared" si="3"/>
        <v>No</v>
      </c>
      <c r="D325" s="21" t="str">
        <f t="shared" si="4"/>
        <v>No</v>
      </c>
      <c r="E325" s="21" t="str">
        <f t="shared" si="5"/>
        <v>No</v>
      </c>
      <c r="F325" s="21" t="str">
        <f t="shared" si="6"/>
        <v>No</v>
      </c>
      <c r="G325" s="21" t="str">
        <f t="shared" si="7"/>
        <v>No</v>
      </c>
      <c r="H325" s="21" t="str">
        <f t="shared" si="8"/>
        <v>No</v>
      </c>
      <c r="I325" s="21" t="str">
        <f t="shared" si="9"/>
        <v>No</v>
      </c>
      <c r="J325" s="21" t="str">
        <f t="shared" si="10"/>
        <v>No</v>
      </c>
      <c r="K325" s="25"/>
      <c r="L325" s="7" t="s">
        <v>726</v>
      </c>
      <c r="M325" s="7" t="s">
        <v>727</v>
      </c>
      <c r="N325" s="7" t="s">
        <v>25</v>
      </c>
      <c r="O325" s="7" t="s">
        <v>3095</v>
      </c>
      <c r="P325" s="44" t="s">
        <v>3096</v>
      </c>
      <c r="Q325" s="27"/>
      <c r="R325" s="27"/>
      <c r="S325" s="27"/>
      <c r="T325" s="27"/>
      <c r="U325" s="27"/>
      <c r="V325" s="42"/>
      <c r="W325" s="42"/>
      <c r="X325" s="42"/>
      <c r="Y325" s="27"/>
      <c r="Z325" s="27"/>
      <c r="AA325" s="27"/>
      <c r="AB325" s="27"/>
    </row>
    <row r="326">
      <c r="A326" s="21" t="str">
        <f t="shared" ref="A326:B326" si="333">if(and(isnumber(search("Yes",C326)),isnumber(search("Yes",E326)),isnumber(search("Yes",G326)),isnumber(search("Yes",I326))),"Yes","No")</f>
        <v>No</v>
      </c>
      <c r="B326" s="21" t="str">
        <f t="shared" si="333"/>
        <v>No</v>
      </c>
      <c r="C326" s="22" t="str">
        <f t="shared" si="3"/>
        <v>No</v>
      </c>
      <c r="D326" s="21" t="str">
        <f t="shared" si="4"/>
        <v>No</v>
      </c>
      <c r="E326" s="21" t="str">
        <f t="shared" si="5"/>
        <v>No</v>
      </c>
      <c r="F326" s="21" t="str">
        <f t="shared" si="6"/>
        <v>No</v>
      </c>
      <c r="G326" s="21" t="str">
        <f t="shared" si="7"/>
        <v>No</v>
      </c>
      <c r="H326" s="21" t="str">
        <f t="shared" si="8"/>
        <v>No</v>
      </c>
      <c r="I326" s="21" t="str">
        <f t="shared" si="9"/>
        <v>No</v>
      </c>
      <c r="J326" s="21" t="str">
        <f t="shared" si="10"/>
        <v>No</v>
      </c>
      <c r="K326" s="25"/>
      <c r="L326" s="7" t="s">
        <v>728</v>
      </c>
      <c r="M326" s="7" t="s">
        <v>729</v>
      </c>
      <c r="N326" s="7" t="s">
        <v>25</v>
      </c>
      <c r="O326" s="7" t="s">
        <v>3097</v>
      </c>
      <c r="P326" s="44" t="s">
        <v>3098</v>
      </c>
      <c r="Q326" s="27"/>
      <c r="R326" s="27"/>
      <c r="S326" s="27"/>
      <c r="T326" s="27"/>
      <c r="U326" s="27"/>
      <c r="V326" s="42"/>
      <c r="W326" s="42"/>
      <c r="X326" s="42"/>
      <c r="Y326" s="27"/>
      <c r="Z326" s="27"/>
      <c r="AA326" s="27"/>
      <c r="AB326" s="27"/>
    </row>
    <row r="327">
      <c r="A327" s="21" t="str">
        <f t="shared" ref="A327:B327" si="334">if(and(isnumber(search("Yes",C327)),isnumber(search("Yes",E327)),isnumber(search("Yes",G327)),isnumber(search("Yes",I327))),"Yes","No")</f>
        <v>No</v>
      </c>
      <c r="B327" s="21" t="str">
        <f t="shared" si="334"/>
        <v>No</v>
      </c>
      <c r="C327" s="22" t="str">
        <f t="shared" si="3"/>
        <v>No</v>
      </c>
      <c r="D327" s="21" t="str">
        <f t="shared" si="4"/>
        <v>No</v>
      </c>
      <c r="E327" s="21" t="str">
        <f t="shared" si="5"/>
        <v>No</v>
      </c>
      <c r="F327" s="21" t="str">
        <f t="shared" si="6"/>
        <v>No</v>
      </c>
      <c r="G327" s="21" t="str">
        <f t="shared" si="7"/>
        <v>No</v>
      </c>
      <c r="H327" s="21" t="str">
        <f t="shared" si="8"/>
        <v>No</v>
      </c>
      <c r="I327" s="21" t="str">
        <f t="shared" si="9"/>
        <v>No</v>
      </c>
      <c r="J327" s="21" t="str">
        <f t="shared" si="10"/>
        <v>No</v>
      </c>
      <c r="K327" s="25"/>
      <c r="L327" s="7" t="s">
        <v>730</v>
      </c>
      <c r="M327" s="7" t="s">
        <v>731</v>
      </c>
      <c r="N327" s="7" t="s">
        <v>25</v>
      </c>
      <c r="O327" s="7" t="s">
        <v>3099</v>
      </c>
      <c r="P327" s="44" t="s">
        <v>3100</v>
      </c>
      <c r="Q327" s="42"/>
      <c r="R327" s="42"/>
      <c r="S327" s="42"/>
      <c r="T327" s="42"/>
      <c r="U327" s="42"/>
      <c r="V327" s="42"/>
      <c r="W327" s="42"/>
      <c r="X327" s="42"/>
      <c r="Y327" s="27"/>
      <c r="Z327" s="27"/>
      <c r="AA327" s="27"/>
      <c r="AB327" s="27"/>
    </row>
    <row r="328">
      <c r="A328" s="21" t="str">
        <f t="shared" ref="A328:B328" si="335">if(and(isnumber(search("Yes",C328)),isnumber(search("Yes",E328)),isnumber(search("Yes",G328)),isnumber(search("Yes",I328))),"Yes","No")</f>
        <v>No</v>
      </c>
      <c r="B328" s="21" t="str">
        <f t="shared" si="335"/>
        <v>No</v>
      </c>
      <c r="C328" s="22" t="str">
        <f t="shared" si="3"/>
        <v>No</v>
      </c>
      <c r="D328" s="21" t="str">
        <f t="shared" si="4"/>
        <v>No</v>
      </c>
      <c r="E328" s="21" t="str">
        <f t="shared" si="5"/>
        <v>No</v>
      </c>
      <c r="F328" s="21" t="str">
        <f t="shared" si="6"/>
        <v>No</v>
      </c>
      <c r="G328" s="21" t="str">
        <f t="shared" si="7"/>
        <v>No</v>
      </c>
      <c r="H328" s="21" t="str">
        <f t="shared" si="8"/>
        <v>No</v>
      </c>
      <c r="I328" s="21" t="str">
        <f t="shared" si="9"/>
        <v>No</v>
      </c>
      <c r="J328" s="21" t="str">
        <f t="shared" si="10"/>
        <v>No</v>
      </c>
      <c r="K328" s="25"/>
      <c r="L328" s="7" t="s">
        <v>732</v>
      </c>
      <c r="M328" s="7" t="s">
        <v>733</v>
      </c>
      <c r="N328" s="7" t="s">
        <v>25</v>
      </c>
      <c r="O328" s="7" t="s">
        <v>2423</v>
      </c>
      <c r="P328" s="44" t="s">
        <v>3101</v>
      </c>
      <c r="Q328" s="27"/>
      <c r="R328" s="27"/>
      <c r="S328" s="27"/>
      <c r="T328" s="27"/>
      <c r="U328" s="27"/>
      <c r="V328" s="42"/>
      <c r="W328" s="42"/>
      <c r="X328" s="42"/>
      <c r="Y328" s="27"/>
      <c r="Z328" s="27"/>
      <c r="AA328" s="27"/>
      <c r="AB328" s="27"/>
    </row>
    <row r="329">
      <c r="A329" s="21" t="str">
        <f t="shared" ref="A329:B329" si="336">if(and(isnumber(search("Yes",C329)),isnumber(search("Yes",E329)),isnumber(search("Yes",G329)),isnumber(search("Yes",I329))),"Yes","No")</f>
        <v>No</v>
      </c>
      <c r="B329" s="21" t="str">
        <f t="shared" si="336"/>
        <v>No</v>
      </c>
      <c r="C329" s="22" t="str">
        <f t="shared" si="3"/>
        <v>Yes</v>
      </c>
      <c r="D329" s="21" t="str">
        <f t="shared" si="4"/>
        <v>Yes</v>
      </c>
      <c r="E329" s="21" t="str">
        <f t="shared" si="5"/>
        <v>Yes</v>
      </c>
      <c r="F329" s="21" t="str">
        <f t="shared" si="6"/>
        <v>Yes</v>
      </c>
      <c r="G329" s="21" t="str">
        <f t="shared" si="7"/>
        <v>No</v>
      </c>
      <c r="H329" s="21" t="str">
        <f t="shared" si="8"/>
        <v>No</v>
      </c>
      <c r="I329" s="21" t="str">
        <f t="shared" si="9"/>
        <v>Yes</v>
      </c>
      <c r="J329" s="21" t="str">
        <f t="shared" si="10"/>
        <v>Yes</v>
      </c>
      <c r="K329" s="25">
        <v>80.0</v>
      </c>
      <c r="L329" s="7" t="s">
        <v>734</v>
      </c>
      <c r="M329" s="7" t="s">
        <v>3102</v>
      </c>
      <c r="N329" s="7" t="s">
        <v>21</v>
      </c>
      <c r="O329" s="7" t="s">
        <v>3103</v>
      </c>
      <c r="P329" s="44" t="s">
        <v>3104</v>
      </c>
      <c r="Q329" s="7" t="s">
        <v>21</v>
      </c>
      <c r="R329" s="7" t="s">
        <v>3105</v>
      </c>
      <c r="S329" s="44" t="s">
        <v>3106</v>
      </c>
      <c r="T329" s="7" t="s">
        <v>25</v>
      </c>
      <c r="U329" s="7" t="s">
        <v>2264</v>
      </c>
      <c r="V329" s="44" t="s">
        <v>3107</v>
      </c>
      <c r="W329" s="7" t="s">
        <v>2321</v>
      </c>
      <c r="X329" s="7" t="s">
        <v>2718</v>
      </c>
      <c r="Y329" s="44" t="s">
        <v>3108</v>
      </c>
    </row>
    <row r="330">
      <c r="A330" s="21" t="str">
        <f t="shared" ref="A330:B330" si="337">if(and(isnumber(search("Yes",C330)),isnumber(search("Yes",E330)),isnumber(search("Yes",G330)),isnumber(search("Yes",I330))),"Yes","No")</f>
        <v>No</v>
      </c>
      <c r="B330" s="21" t="str">
        <f t="shared" si="337"/>
        <v>No</v>
      </c>
      <c r="C330" s="22" t="str">
        <f t="shared" si="3"/>
        <v>No</v>
      </c>
      <c r="D330" s="21" t="str">
        <f t="shared" si="4"/>
        <v>No</v>
      </c>
      <c r="E330" s="21" t="str">
        <f t="shared" si="5"/>
        <v>No</v>
      </c>
      <c r="F330" s="21" t="str">
        <f t="shared" si="6"/>
        <v>No</v>
      </c>
      <c r="G330" s="21" t="str">
        <f t="shared" si="7"/>
        <v>No</v>
      </c>
      <c r="H330" s="21" t="str">
        <f t="shared" si="8"/>
        <v>No</v>
      </c>
      <c r="I330" s="21" t="str">
        <f t="shared" si="9"/>
        <v>No</v>
      </c>
      <c r="J330" s="21" t="str">
        <f t="shared" si="10"/>
        <v>No</v>
      </c>
      <c r="K330" s="25"/>
      <c r="L330" s="7" t="s">
        <v>736</v>
      </c>
      <c r="M330" s="7" t="s">
        <v>737</v>
      </c>
      <c r="N330" s="7" t="s">
        <v>25</v>
      </c>
      <c r="O330" s="7" t="s">
        <v>3109</v>
      </c>
      <c r="P330" s="44" t="s">
        <v>3110</v>
      </c>
      <c r="Q330" s="27"/>
      <c r="R330" s="27"/>
      <c r="S330" s="27"/>
      <c r="T330" s="27"/>
      <c r="U330" s="27"/>
      <c r="V330" s="42"/>
      <c r="W330" s="42"/>
      <c r="X330" s="42"/>
      <c r="Y330" s="27"/>
      <c r="Z330" s="27"/>
      <c r="AA330" s="27"/>
      <c r="AB330" s="27"/>
    </row>
    <row r="331">
      <c r="A331" s="21" t="str">
        <f t="shared" ref="A331:B331" si="338">if(and(isnumber(search("Yes",C331)),isnumber(search("Yes",E331)),isnumber(search("Yes",G331)),isnumber(search("Yes",I331))),"Yes","No")</f>
        <v>No</v>
      </c>
      <c r="B331" s="21" t="str">
        <f t="shared" si="338"/>
        <v>No</v>
      </c>
      <c r="C331" s="22" t="str">
        <f t="shared" si="3"/>
        <v>No</v>
      </c>
      <c r="D331" s="21" t="str">
        <f t="shared" si="4"/>
        <v>No</v>
      </c>
      <c r="E331" s="21" t="str">
        <f t="shared" si="5"/>
        <v>No</v>
      </c>
      <c r="F331" s="21" t="str">
        <f t="shared" si="6"/>
        <v>No</v>
      </c>
      <c r="G331" s="21" t="str">
        <f t="shared" si="7"/>
        <v>No</v>
      </c>
      <c r="H331" s="21" t="str">
        <f t="shared" si="8"/>
        <v>No</v>
      </c>
      <c r="I331" s="21" t="str">
        <f t="shared" si="9"/>
        <v>No</v>
      </c>
      <c r="J331" s="21" t="str">
        <f t="shared" si="10"/>
        <v>No</v>
      </c>
      <c r="K331" s="25"/>
      <c r="L331" s="7" t="s">
        <v>738</v>
      </c>
      <c r="M331" s="7" t="s">
        <v>739</v>
      </c>
      <c r="N331" s="7" t="s">
        <v>25</v>
      </c>
      <c r="O331" s="7" t="s">
        <v>3111</v>
      </c>
      <c r="P331" s="44" t="s">
        <v>3112</v>
      </c>
      <c r="Q331" s="27"/>
      <c r="R331" s="27"/>
      <c r="S331" s="27"/>
      <c r="T331" s="27"/>
      <c r="U331" s="27"/>
      <c r="V331" s="42"/>
      <c r="W331" s="42"/>
      <c r="X331" s="42"/>
      <c r="Y331" s="27"/>
      <c r="Z331" s="27"/>
      <c r="AA331" s="27"/>
      <c r="AB331" s="27"/>
    </row>
    <row r="332">
      <c r="A332" s="21" t="str">
        <f t="shared" ref="A332:B332" si="339">if(and(isnumber(search("Yes",C332)),isnumber(search("Yes",E332)),isnumber(search("Yes",G332)),isnumber(search("Yes",I332))),"Yes","No")</f>
        <v>No</v>
      </c>
      <c r="B332" s="21" t="str">
        <f t="shared" si="339"/>
        <v>No</v>
      </c>
      <c r="C332" s="22" t="str">
        <f t="shared" si="3"/>
        <v>No</v>
      </c>
      <c r="D332" s="21" t="str">
        <f t="shared" si="4"/>
        <v>No</v>
      </c>
      <c r="E332" s="21" t="str">
        <f t="shared" si="5"/>
        <v>No</v>
      </c>
      <c r="F332" s="21" t="str">
        <f t="shared" si="6"/>
        <v>No</v>
      </c>
      <c r="G332" s="21" t="str">
        <f t="shared" si="7"/>
        <v>No</v>
      </c>
      <c r="H332" s="21" t="str">
        <f t="shared" si="8"/>
        <v>No</v>
      </c>
      <c r="I332" s="21" t="str">
        <f t="shared" si="9"/>
        <v>No</v>
      </c>
      <c r="J332" s="21" t="str">
        <f t="shared" si="10"/>
        <v>No</v>
      </c>
      <c r="K332" s="25"/>
      <c r="L332" s="7" t="s">
        <v>740</v>
      </c>
      <c r="M332" s="7" t="s">
        <v>741</v>
      </c>
      <c r="N332" s="7" t="s">
        <v>25</v>
      </c>
      <c r="O332" s="7" t="s">
        <v>3113</v>
      </c>
      <c r="P332" s="44" t="s">
        <v>3114</v>
      </c>
      <c r="Q332" s="42"/>
      <c r="R332" s="42"/>
      <c r="S332" s="42"/>
      <c r="T332" s="42"/>
      <c r="U332" s="42"/>
      <c r="V332" s="42"/>
      <c r="W332" s="42"/>
      <c r="X332" s="42"/>
      <c r="Y332" s="27"/>
      <c r="Z332" s="27"/>
      <c r="AA332" s="27"/>
      <c r="AB332" s="27"/>
    </row>
    <row r="333">
      <c r="A333" s="21" t="str">
        <f t="shared" ref="A333:B333" si="340">if(and(isnumber(search("Yes",C333)),isnumber(search("Yes",E333)),isnumber(search("Yes",G333)),isnumber(search("Yes",I333))),"Yes","No")</f>
        <v>No</v>
      </c>
      <c r="B333" s="21" t="str">
        <f t="shared" si="340"/>
        <v>No</v>
      </c>
      <c r="C333" s="22" t="str">
        <f t="shared" si="3"/>
        <v>No</v>
      </c>
      <c r="D333" s="21" t="str">
        <f t="shared" si="4"/>
        <v>No</v>
      </c>
      <c r="E333" s="21" t="str">
        <f t="shared" si="5"/>
        <v>No</v>
      </c>
      <c r="F333" s="21" t="str">
        <f t="shared" si="6"/>
        <v>No</v>
      </c>
      <c r="G333" s="21" t="str">
        <f t="shared" si="7"/>
        <v>No</v>
      </c>
      <c r="H333" s="21" t="str">
        <f t="shared" si="8"/>
        <v>No</v>
      </c>
      <c r="I333" s="21" t="str">
        <f t="shared" si="9"/>
        <v>No</v>
      </c>
      <c r="J333" s="21" t="str">
        <f t="shared" si="10"/>
        <v>No</v>
      </c>
      <c r="K333" s="25"/>
      <c r="L333" s="7" t="s">
        <v>742</v>
      </c>
      <c r="M333" s="7" t="s">
        <v>743</v>
      </c>
      <c r="N333" s="7" t="s">
        <v>25</v>
      </c>
      <c r="O333" s="7" t="s">
        <v>2472</v>
      </c>
      <c r="P333" s="44" t="s">
        <v>3115</v>
      </c>
      <c r="Q333" s="42"/>
      <c r="R333" s="42"/>
      <c r="S333" s="42"/>
      <c r="T333" s="42"/>
      <c r="U333" s="42"/>
      <c r="V333" s="42"/>
      <c r="W333" s="42"/>
      <c r="X333" s="42"/>
      <c r="Y333" s="27"/>
      <c r="Z333" s="27"/>
      <c r="AA333" s="27"/>
      <c r="AB333" s="27"/>
    </row>
    <row r="334">
      <c r="A334" s="21" t="str">
        <f t="shared" ref="A334:B334" si="341">if(and(isnumber(search("Yes",C334)),isnumber(search("Yes",E334)),isnumber(search("Yes",G334)),isnumber(search("Yes",I334))),"Yes","No")</f>
        <v>No</v>
      </c>
      <c r="B334" s="21" t="str">
        <f t="shared" si="341"/>
        <v>No</v>
      </c>
      <c r="C334" s="22" t="str">
        <f t="shared" si="3"/>
        <v>No</v>
      </c>
      <c r="D334" s="21" t="str">
        <f t="shared" si="4"/>
        <v>No</v>
      </c>
      <c r="E334" s="21" t="str">
        <f t="shared" si="5"/>
        <v>No</v>
      </c>
      <c r="F334" s="21" t="str">
        <f t="shared" si="6"/>
        <v>No</v>
      </c>
      <c r="G334" s="21" t="str">
        <f t="shared" si="7"/>
        <v>No</v>
      </c>
      <c r="H334" s="21" t="str">
        <f t="shared" si="8"/>
        <v>No</v>
      </c>
      <c r="I334" s="21" t="str">
        <f t="shared" si="9"/>
        <v>No</v>
      </c>
      <c r="J334" s="21" t="str">
        <f t="shared" si="10"/>
        <v>No</v>
      </c>
      <c r="K334" s="25"/>
      <c r="L334" s="7" t="s">
        <v>744</v>
      </c>
      <c r="M334" s="7" t="s">
        <v>745</v>
      </c>
      <c r="N334" s="7" t="s">
        <v>25</v>
      </c>
      <c r="O334" s="7" t="s">
        <v>3116</v>
      </c>
      <c r="P334" s="44" t="s">
        <v>3117</v>
      </c>
      <c r="Q334" s="27"/>
      <c r="R334" s="27"/>
      <c r="S334" s="27"/>
      <c r="T334" s="27"/>
      <c r="U334" s="27"/>
      <c r="V334" s="42"/>
      <c r="W334" s="42"/>
      <c r="X334" s="42"/>
      <c r="Y334" s="27"/>
      <c r="Z334" s="27"/>
      <c r="AA334" s="27"/>
      <c r="AB334" s="27"/>
    </row>
    <row r="335">
      <c r="A335" s="21" t="str">
        <f t="shared" ref="A335:B335" si="342">if(and(isnumber(search("Yes",C335)),isnumber(search("Yes",E335)),isnumber(search("Yes",G335)),isnumber(search("Yes",I335))),"Yes","No")</f>
        <v>No</v>
      </c>
      <c r="B335" s="21" t="str">
        <f t="shared" si="342"/>
        <v>No</v>
      </c>
      <c r="C335" s="22" t="str">
        <f t="shared" si="3"/>
        <v>No</v>
      </c>
      <c r="D335" s="21" t="str">
        <f t="shared" si="4"/>
        <v>No</v>
      </c>
      <c r="E335" s="21" t="str">
        <f t="shared" si="5"/>
        <v>No</v>
      </c>
      <c r="F335" s="21" t="str">
        <f t="shared" si="6"/>
        <v>No</v>
      </c>
      <c r="G335" s="21" t="str">
        <f t="shared" si="7"/>
        <v>No</v>
      </c>
      <c r="H335" s="21" t="str">
        <f t="shared" si="8"/>
        <v>No</v>
      </c>
      <c r="I335" s="21" t="str">
        <f t="shared" si="9"/>
        <v>No</v>
      </c>
      <c r="J335" s="21" t="str">
        <f t="shared" si="10"/>
        <v>No</v>
      </c>
      <c r="K335" s="25"/>
      <c r="L335" s="7" t="s">
        <v>746</v>
      </c>
      <c r="M335" s="7" t="s">
        <v>747</v>
      </c>
      <c r="N335" s="7" t="s">
        <v>25</v>
      </c>
      <c r="O335" s="7" t="s">
        <v>3118</v>
      </c>
      <c r="P335" s="44" t="s">
        <v>3119</v>
      </c>
      <c r="Q335" s="27"/>
      <c r="R335" s="27"/>
      <c r="S335" s="27"/>
      <c r="T335" s="27"/>
      <c r="U335" s="27"/>
      <c r="V335" s="42"/>
      <c r="W335" s="42"/>
      <c r="X335" s="42"/>
      <c r="Y335" s="27"/>
      <c r="Z335" s="27"/>
      <c r="AA335" s="27"/>
      <c r="AB335" s="27"/>
    </row>
    <row r="336">
      <c r="A336" s="21" t="str">
        <f t="shared" ref="A336:B336" si="343">if(and(isnumber(search("Yes",C336)),isnumber(search("Yes",E336)),isnumber(search("Yes",G336)),isnumber(search("Yes",I336))),"Yes","No")</f>
        <v>No</v>
      </c>
      <c r="B336" s="21" t="str">
        <f t="shared" si="343"/>
        <v>No</v>
      </c>
      <c r="C336" s="22" t="str">
        <f t="shared" si="3"/>
        <v>No</v>
      </c>
      <c r="D336" s="21" t="str">
        <f t="shared" si="4"/>
        <v>No</v>
      </c>
      <c r="E336" s="21" t="str">
        <f t="shared" si="5"/>
        <v>No</v>
      </c>
      <c r="F336" s="21" t="str">
        <f t="shared" si="6"/>
        <v>No</v>
      </c>
      <c r="G336" s="21" t="str">
        <f t="shared" si="7"/>
        <v>No</v>
      </c>
      <c r="H336" s="21" t="str">
        <f t="shared" si="8"/>
        <v>No</v>
      </c>
      <c r="I336" s="21" t="str">
        <f t="shared" si="9"/>
        <v>No</v>
      </c>
      <c r="J336" s="21" t="str">
        <f t="shared" si="10"/>
        <v>No</v>
      </c>
      <c r="K336" s="25"/>
      <c r="L336" s="7" t="s">
        <v>748</v>
      </c>
      <c r="M336" s="7" t="s">
        <v>749</v>
      </c>
      <c r="N336" s="7" t="s">
        <v>25</v>
      </c>
      <c r="O336" s="7" t="s">
        <v>3120</v>
      </c>
      <c r="P336" s="44" t="s">
        <v>3121</v>
      </c>
      <c r="Q336" s="27"/>
      <c r="R336" s="27"/>
      <c r="S336" s="27"/>
      <c r="T336" s="27"/>
      <c r="U336" s="27"/>
      <c r="V336" s="42"/>
      <c r="W336" s="42"/>
      <c r="X336" s="42"/>
      <c r="Y336" s="27"/>
      <c r="Z336" s="27"/>
      <c r="AA336" s="27"/>
      <c r="AB336" s="27"/>
    </row>
    <row r="337">
      <c r="A337" s="21" t="str">
        <f t="shared" ref="A337:B337" si="344">if(and(isnumber(search("Yes",C337)),isnumber(search("Yes",E337)),isnumber(search("Yes",G337)),isnumber(search("Yes",I337))),"Yes","No")</f>
        <v>No</v>
      </c>
      <c r="B337" s="21" t="str">
        <f t="shared" si="344"/>
        <v>No</v>
      </c>
      <c r="C337" s="22" t="str">
        <f t="shared" si="3"/>
        <v>No</v>
      </c>
      <c r="D337" s="21" t="str">
        <f t="shared" si="4"/>
        <v>No</v>
      </c>
      <c r="E337" s="21" t="str">
        <f t="shared" si="5"/>
        <v>No</v>
      </c>
      <c r="F337" s="21" t="str">
        <f t="shared" si="6"/>
        <v>No</v>
      </c>
      <c r="G337" s="21" t="str">
        <f t="shared" si="7"/>
        <v>No</v>
      </c>
      <c r="H337" s="21" t="str">
        <f t="shared" si="8"/>
        <v>No</v>
      </c>
      <c r="I337" s="21" t="str">
        <f t="shared" si="9"/>
        <v>No</v>
      </c>
      <c r="J337" s="21" t="str">
        <f t="shared" si="10"/>
        <v>No</v>
      </c>
      <c r="K337" s="25"/>
      <c r="L337" s="7" t="s">
        <v>750</v>
      </c>
      <c r="M337" s="7" t="s">
        <v>751</v>
      </c>
      <c r="N337" s="7" t="s">
        <v>25</v>
      </c>
      <c r="O337" s="7" t="s">
        <v>2495</v>
      </c>
      <c r="P337" s="44" t="s">
        <v>3122</v>
      </c>
      <c r="Q337" s="27"/>
      <c r="R337" s="27"/>
      <c r="S337" s="27"/>
      <c r="T337" s="27"/>
      <c r="U337" s="27"/>
      <c r="V337" s="42"/>
      <c r="W337" s="42"/>
      <c r="X337" s="42"/>
      <c r="Y337" s="27"/>
      <c r="Z337" s="27"/>
      <c r="AA337" s="27"/>
      <c r="AB337" s="27"/>
    </row>
    <row r="338">
      <c r="A338" s="21" t="str">
        <f t="shared" ref="A338:B338" si="345">if(and(isnumber(search("Yes",C338)),isnumber(search("Yes",E338)),isnumber(search("Yes",G338)),isnumber(search("Yes",I338))),"Yes","No")</f>
        <v>No</v>
      </c>
      <c r="B338" s="21" t="str">
        <f t="shared" si="345"/>
        <v>No</v>
      </c>
      <c r="C338" s="22" t="str">
        <f t="shared" si="3"/>
        <v>No</v>
      </c>
      <c r="D338" s="21" t="str">
        <f t="shared" si="4"/>
        <v>No</v>
      </c>
      <c r="E338" s="21" t="str">
        <f t="shared" si="5"/>
        <v>No</v>
      </c>
      <c r="F338" s="21" t="str">
        <f t="shared" si="6"/>
        <v>No</v>
      </c>
      <c r="G338" s="21" t="str">
        <f t="shared" si="7"/>
        <v>No</v>
      </c>
      <c r="H338" s="21" t="str">
        <f t="shared" si="8"/>
        <v>No</v>
      </c>
      <c r="I338" s="21" t="str">
        <f t="shared" si="9"/>
        <v>No</v>
      </c>
      <c r="J338" s="21" t="str">
        <f t="shared" si="10"/>
        <v>No</v>
      </c>
      <c r="K338" s="25"/>
      <c r="L338" s="7" t="s">
        <v>752</v>
      </c>
      <c r="M338" s="7" t="s">
        <v>753</v>
      </c>
      <c r="N338" s="7" t="s">
        <v>25</v>
      </c>
      <c r="O338" s="7" t="s">
        <v>3123</v>
      </c>
      <c r="P338" s="44" t="s">
        <v>3124</v>
      </c>
      <c r="Q338" s="42"/>
      <c r="R338" s="42"/>
      <c r="S338" s="42"/>
      <c r="T338" s="42"/>
      <c r="U338" s="42"/>
      <c r="V338" s="42"/>
      <c r="W338" s="42"/>
      <c r="X338" s="42"/>
      <c r="Y338" s="27"/>
      <c r="Z338" s="27"/>
      <c r="AA338" s="27"/>
      <c r="AB338" s="27"/>
    </row>
    <row r="339">
      <c r="A339" s="21" t="str">
        <f t="shared" ref="A339:B339" si="346">if(and(isnumber(search("Yes",C339)),isnumber(search("Yes",E339)),isnumber(search("Yes",G339)),isnumber(search("Yes",I339))),"Yes","No")</f>
        <v>No</v>
      </c>
      <c r="B339" s="21" t="str">
        <f t="shared" si="346"/>
        <v>No</v>
      </c>
      <c r="C339" s="22" t="str">
        <f t="shared" si="3"/>
        <v>No</v>
      </c>
      <c r="D339" s="21" t="str">
        <f t="shared" si="4"/>
        <v>No</v>
      </c>
      <c r="E339" s="21" t="str">
        <f t="shared" si="5"/>
        <v>No</v>
      </c>
      <c r="F339" s="21" t="str">
        <f t="shared" si="6"/>
        <v>No</v>
      </c>
      <c r="G339" s="21" t="str">
        <f t="shared" si="7"/>
        <v>No</v>
      </c>
      <c r="H339" s="21" t="str">
        <f t="shared" si="8"/>
        <v>No</v>
      </c>
      <c r="I339" s="21" t="str">
        <f t="shared" si="9"/>
        <v>No</v>
      </c>
      <c r="J339" s="21" t="str">
        <f t="shared" si="10"/>
        <v>No</v>
      </c>
      <c r="K339" s="25"/>
      <c r="L339" s="7" t="s">
        <v>754</v>
      </c>
      <c r="M339" s="7" t="s">
        <v>755</v>
      </c>
      <c r="N339" s="7" t="s">
        <v>25</v>
      </c>
      <c r="O339" s="7" t="s">
        <v>3125</v>
      </c>
      <c r="P339" s="44" t="s">
        <v>3126</v>
      </c>
      <c r="Q339" s="27"/>
      <c r="R339" s="27"/>
      <c r="S339" s="27"/>
      <c r="T339" s="27"/>
      <c r="U339" s="27"/>
      <c r="V339" s="42"/>
      <c r="W339" s="42"/>
      <c r="X339" s="42"/>
      <c r="Y339" s="27"/>
      <c r="Z339" s="27"/>
      <c r="AA339" s="27"/>
      <c r="AB339" s="27"/>
    </row>
    <row r="340">
      <c r="A340" s="21" t="str">
        <f t="shared" ref="A340:B340" si="347">if(and(isnumber(search("Yes",C340)),isnumber(search("Yes",E340)),isnumber(search("Yes",G340)),isnumber(search("Yes",I340))),"Yes","No")</f>
        <v>No</v>
      </c>
      <c r="B340" s="21" t="str">
        <f t="shared" si="347"/>
        <v>No</v>
      </c>
      <c r="C340" s="22" t="str">
        <f t="shared" si="3"/>
        <v>No</v>
      </c>
      <c r="D340" s="21" t="str">
        <f t="shared" si="4"/>
        <v>No</v>
      </c>
      <c r="E340" s="21" t="str">
        <f t="shared" si="5"/>
        <v>No</v>
      </c>
      <c r="F340" s="21" t="str">
        <f t="shared" si="6"/>
        <v>No</v>
      </c>
      <c r="G340" s="21" t="str">
        <f t="shared" si="7"/>
        <v>No</v>
      </c>
      <c r="H340" s="21" t="str">
        <f t="shared" si="8"/>
        <v>No</v>
      </c>
      <c r="I340" s="21" t="str">
        <f t="shared" si="9"/>
        <v>No</v>
      </c>
      <c r="J340" s="21" t="str">
        <f t="shared" si="10"/>
        <v>No</v>
      </c>
      <c r="K340" s="25"/>
      <c r="L340" s="7" t="s">
        <v>756</v>
      </c>
      <c r="M340" s="7" t="s">
        <v>757</v>
      </c>
      <c r="N340" s="7" t="s">
        <v>25</v>
      </c>
      <c r="O340" s="7" t="s">
        <v>3127</v>
      </c>
      <c r="P340" s="44" t="s">
        <v>3128</v>
      </c>
      <c r="Q340" s="27"/>
      <c r="R340" s="27"/>
      <c r="S340" s="27"/>
      <c r="T340" s="27"/>
      <c r="U340" s="27"/>
      <c r="V340" s="42"/>
      <c r="W340" s="42"/>
      <c r="X340" s="42"/>
      <c r="Y340" s="27"/>
      <c r="Z340" s="27"/>
      <c r="AA340" s="27"/>
      <c r="AB340" s="27"/>
    </row>
    <row r="341">
      <c r="A341" s="21" t="str">
        <f t="shared" ref="A341:B341" si="348">if(and(isnumber(search("Yes",C341)),isnumber(search("Yes",E341)),isnumber(search("Yes",G341)),isnumber(search("Yes",I341))),"Yes","No")</f>
        <v>No</v>
      </c>
      <c r="B341" s="21" t="str">
        <f t="shared" si="348"/>
        <v>No</v>
      </c>
      <c r="C341" s="22" t="str">
        <f t="shared" si="3"/>
        <v>No</v>
      </c>
      <c r="D341" s="21" t="str">
        <f t="shared" si="4"/>
        <v>No</v>
      </c>
      <c r="E341" s="21" t="str">
        <f t="shared" si="5"/>
        <v>No</v>
      </c>
      <c r="F341" s="21" t="str">
        <f t="shared" si="6"/>
        <v>No</v>
      </c>
      <c r="G341" s="21" t="str">
        <f t="shared" si="7"/>
        <v>No</v>
      </c>
      <c r="H341" s="21" t="str">
        <f t="shared" si="8"/>
        <v>No</v>
      </c>
      <c r="I341" s="21" t="str">
        <f t="shared" si="9"/>
        <v>No</v>
      </c>
      <c r="J341" s="21" t="str">
        <f t="shared" si="10"/>
        <v>No</v>
      </c>
      <c r="K341" s="25"/>
      <c r="L341" s="7" t="s">
        <v>758</v>
      </c>
      <c r="M341" s="7" t="s">
        <v>759</v>
      </c>
      <c r="N341" s="7" t="s">
        <v>25</v>
      </c>
      <c r="O341" s="7" t="s">
        <v>2541</v>
      </c>
      <c r="P341" s="44" t="s">
        <v>3129</v>
      </c>
      <c r="Q341" s="27"/>
      <c r="R341" s="27"/>
      <c r="S341" s="27"/>
      <c r="T341" s="27"/>
      <c r="U341" s="27"/>
      <c r="V341" s="42"/>
      <c r="W341" s="42"/>
      <c r="X341" s="42"/>
      <c r="Y341" s="27"/>
      <c r="Z341" s="27"/>
      <c r="AA341" s="27"/>
      <c r="AB341" s="27"/>
    </row>
    <row r="342">
      <c r="A342" s="21" t="str">
        <f t="shared" ref="A342:B342" si="349">if(and(isnumber(search("Yes",C342)),isnumber(search("Yes",E342)),isnumber(search("Yes",G342)),isnumber(search("Yes",I342))),"Yes","No")</f>
        <v>No</v>
      </c>
      <c r="B342" s="21" t="str">
        <f t="shared" si="349"/>
        <v>No</v>
      </c>
      <c r="C342" s="22" t="str">
        <f t="shared" si="3"/>
        <v>No</v>
      </c>
      <c r="D342" s="21" t="str">
        <f t="shared" si="4"/>
        <v>No</v>
      </c>
      <c r="E342" s="21" t="str">
        <f t="shared" si="5"/>
        <v>No</v>
      </c>
      <c r="F342" s="21" t="str">
        <f t="shared" si="6"/>
        <v>No</v>
      </c>
      <c r="G342" s="21" t="str">
        <f t="shared" si="7"/>
        <v>No</v>
      </c>
      <c r="H342" s="21" t="str">
        <f t="shared" si="8"/>
        <v>No</v>
      </c>
      <c r="I342" s="21" t="str">
        <f t="shared" si="9"/>
        <v>No</v>
      </c>
      <c r="J342" s="21" t="str">
        <f t="shared" si="10"/>
        <v>No</v>
      </c>
      <c r="K342" s="25"/>
      <c r="L342" s="7" t="s">
        <v>760</v>
      </c>
      <c r="M342" s="7" t="s">
        <v>761</v>
      </c>
      <c r="N342" s="7" t="s">
        <v>25</v>
      </c>
      <c r="O342" s="7" t="s">
        <v>3130</v>
      </c>
      <c r="P342" s="44" t="s">
        <v>3131</v>
      </c>
      <c r="Q342" s="42"/>
      <c r="R342" s="42"/>
      <c r="S342" s="42"/>
      <c r="T342" s="42"/>
      <c r="U342" s="42"/>
      <c r="V342" s="42"/>
      <c r="W342" s="42"/>
      <c r="X342" s="42"/>
      <c r="Y342" s="27"/>
      <c r="Z342" s="27"/>
      <c r="AA342" s="27"/>
      <c r="AB342" s="27"/>
    </row>
    <row r="343">
      <c r="A343" s="21" t="str">
        <f t="shared" ref="A343:B343" si="350">if(and(isnumber(search("Yes",C343)),isnumber(search("Yes",E343)),isnumber(search("Yes",G343)),isnumber(search("Yes",I343))),"Yes","No")</f>
        <v>No</v>
      </c>
      <c r="B343" s="21" t="str">
        <f t="shared" si="350"/>
        <v>No</v>
      </c>
      <c r="C343" s="22" t="str">
        <f t="shared" si="3"/>
        <v>No</v>
      </c>
      <c r="D343" s="21" t="str">
        <f t="shared" si="4"/>
        <v>No</v>
      </c>
      <c r="E343" s="21" t="str">
        <f t="shared" si="5"/>
        <v>No</v>
      </c>
      <c r="F343" s="21" t="str">
        <f t="shared" si="6"/>
        <v>No</v>
      </c>
      <c r="G343" s="21" t="str">
        <f t="shared" si="7"/>
        <v>No</v>
      </c>
      <c r="H343" s="21" t="str">
        <f t="shared" si="8"/>
        <v>No</v>
      </c>
      <c r="I343" s="21" t="str">
        <f t="shared" si="9"/>
        <v>No</v>
      </c>
      <c r="J343" s="21" t="str">
        <f t="shared" si="10"/>
        <v>No</v>
      </c>
      <c r="K343" s="25"/>
      <c r="L343" s="7" t="s">
        <v>762</v>
      </c>
      <c r="M343" s="7" t="s">
        <v>763</v>
      </c>
      <c r="N343" s="7" t="s">
        <v>25</v>
      </c>
      <c r="O343" s="7" t="s">
        <v>3132</v>
      </c>
      <c r="P343" s="44" t="s">
        <v>3133</v>
      </c>
      <c r="Q343" s="27"/>
      <c r="R343" s="27"/>
      <c r="S343" s="27"/>
      <c r="T343" s="27"/>
      <c r="U343" s="27"/>
      <c r="V343" s="42"/>
      <c r="W343" s="42"/>
      <c r="X343" s="42"/>
      <c r="Y343" s="27"/>
      <c r="Z343" s="27"/>
      <c r="AA343" s="27"/>
      <c r="AB343" s="27"/>
    </row>
    <row r="344">
      <c r="A344" s="21" t="str">
        <f t="shared" ref="A344:B344" si="351">if(and(isnumber(search("Yes",C344)),isnumber(search("Yes",E344)),isnumber(search("Yes",G344)),isnumber(search("Yes",I344))),"Yes","No")</f>
        <v>No</v>
      </c>
      <c r="B344" s="21" t="str">
        <f t="shared" si="351"/>
        <v>No</v>
      </c>
      <c r="C344" s="22" t="str">
        <f t="shared" si="3"/>
        <v>No</v>
      </c>
      <c r="D344" s="21" t="str">
        <f t="shared" si="4"/>
        <v>No</v>
      </c>
      <c r="E344" s="21" t="str">
        <f t="shared" si="5"/>
        <v>No</v>
      </c>
      <c r="F344" s="21" t="str">
        <f t="shared" si="6"/>
        <v>No</v>
      </c>
      <c r="G344" s="21" t="str">
        <f t="shared" si="7"/>
        <v>No</v>
      </c>
      <c r="H344" s="21" t="str">
        <f t="shared" si="8"/>
        <v>No</v>
      </c>
      <c r="I344" s="21" t="str">
        <f t="shared" si="9"/>
        <v>No</v>
      </c>
      <c r="J344" s="21" t="str">
        <f t="shared" si="10"/>
        <v>No</v>
      </c>
      <c r="K344" s="25"/>
      <c r="L344" s="7" t="s">
        <v>764</v>
      </c>
      <c r="M344" s="7" t="s">
        <v>765</v>
      </c>
      <c r="N344" s="7" t="s">
        <v>25</v>
      </c>
      <c r="O344" s="7" t="s">
        <v>3134</v>
      </c>
      <c r="P344" s="44" t="s">
        <v>3135</v>
      </c>
      <c r="Q344" s="42"/>
      <c r="R344" s="42"/>
      <c r="S344" s="42"/>
      <c r="T344" s="42"/>
      <c r="U344" s="42"/>
      <c r="V344" s="42"/>
      <c r="W344" s="42"/>
      <c r="X344" s="42"/>
      <c r="Y344" s="27"/>
      <c r="Z344" s="27"/>
      <c r="AA344" s="27"/>
      <c r="AB344" s="27"/>
    </row>
    <row r="345">
      <c r="A345" s="21" t="str">
        <f t="shared" ref="A345:B345" si="352">if(and(isnumber(search("Yes",C345)),isnumber(search("Yes",E345)),isnumber(search("Yes",G345)),isnumber(search("Yes",I345))),"Yes","No")</f>
        <v>No</v>
      </c>
      <c r="B345" s="21" t="str">
        <f t="shared" si="352"/>
        <v>No</v>
      </c>
      <c r="C345" s="22" t="str">
        <f t="shared" si="3"/>
        <v>No</v>
      </c>
      <c r="D345" s="21" t="str">
        <f t="shared" si="4"/>
        <v>No</v>
      </c>
      <c r="E345" s="21" t="str">
        <f t="shared" si="5"/>
        <v>No</v>
      </c>
      <c r="F345" s="21" t="str">
        <f t="shared" si="6"/>
        <v>No</v>
      </c>
      <c r="G345" s="21" t="str">
        <f t="shared" si="7"/>
        <v>No</v>
      </c>
      <c r="H345" s="21" t="str">
        <f t="shared" si="8"/>
        <v>No</v>
      </c>
      <c r="I345" s="21" t="str">
        <f t="shared" si="9"/>
        <v>No</v>
      </c>
      <c r="J345" s="21" t="str">
        <f t="shared" si="10"/>
        <v>No</v>
      </c>
      <c r="K345" s="25"/>
      <c r="L345" s="7" t="s">
        <v>766</v>
      </c>
      <c r="M345" s="7" t="s">
        <v>767</v>
      </c>
      <c r="N345" s="7" t="s">
        <v>25</v>
      </c>
      <c r="O345" s="7" t="s">
        <v>2495</v>
      </c>
      <c r="P345" s="44" t="s">
        <v>3136</v>
      </c>
      <c r="Q345" s="27"/>
      <c r="R345" s="27"/>
      <c r="S345" s="27"/>
      <c r="T345" s="27"/>
      <c r="U345" s="27"/>
      <c r="V345" s="42"/>
      <c r="W345" s="42"/>
      <c r="X345" s="42"/>
      <c r="Y345" s="27"/>
      <c r="Z345" s="27"/>
      <c r="AA345" s="27"/>
      <c r="AB345" s="27"/>
    </row>
    <row r="346">
      <c r="A346" s="21" t="str">
        <f t="shared" ref="A346:B346" si="353">if(and(isnumber(search("Yes",C346)),isnumber(search("Yes",E346)),isnumber(search("Yes",G346)),isnumber(search("Yes",I346))),"Yes","No")</f>
        <v>No</v>
      </c>
      <c r="B346" s="21" t="str">
        <f t="shared" si="353"/>
        <v>No</v>
      </c>
      <c r="C346" s="22" t="str">
        <f t="shared" si="3"/>
        <v>No</v>
      </c>
      <c r="D346" s="21" t="str">
        <f t="shared" si="4"/>
        <v>No</v>
      </c>
      <c r="E346" s="21" t="str">
        <f t="shared" si="5"/>
        <v>No</v>
      </c>
      <c r="F346" s="21" t="str">
        <f t="shared" si="6"/>
        <v>No</v>
      </c>
      <c r="G346" s="21" t="str">
        <f t="shared" si="7"/>
        <v>No</v>
      </c>
      <c r="H346" s="21" t="str">
        <f t="shared" si="8"/>
        <v>No</v>
      </c>
      <c r="I346" s="21" t="str">
        <f t="shared" si="9"/>
        <v>No</v>
      </c>
      <c r="J346" s="21" t="str">
        <f t="shared" si="10"/>
        <v>No</v>
      </c>
      <c r="K346" s="25"/>
      <c r="L346" s="7" t="s">
        <v>768</v>
      </c>
      <c r="M346" s="7" t="s">
        <v>769</v>
      </c>
      <c r="N346" s="7" t="s">
        <v>25</v>
      </c>
      <c r="O346" s="7" t="s">
        <v>3137</v>
      </c>
      <c r="P346" s="44" t="s">
        <v>3138</v>
      </c>
      <c r="Q346" s="27"/>
      <c r="R346" s="27"/>
      <c r="S346" s="27"/>
      <c r="T346" s="27"/>
      <c r="U346" s="27"/>
      <c r="V346" s="42"/>
      <c r="W346" s="42"/>
      <c r="X346" s="42"/>
      <c r="Y346" s="27"/>
      <c r="Z346" s="27"/>
      <c r="AA346" s="27"/>
      <c r="AB346" s="27"/>
    </row>
    <row r="347">
      <c r="A347" s="21" t="str">
        <f t="shared" ref="A347:B347" si="354">if(and(isnumber(search("Yes",C347)),isnumber(search("Yes",E347)),isnumber(search("Yes",G347)),isnumber(search("Yes",I347))),"Yes","No")</f>
        <v>No</v>
      </c>
      <c r="B347" s="21" t="str">
        <f t="shared" si="354"/>
        <v>No</v>
      </c>
      <c r="C347" s="22" t="str">
        <f t="shared" si="3"/>
        <v>No</v>
      </c>
      <c r="D347" s="21" t="str">
        <f t="shared" si="4"/>
        <v>No</v>
      </c>
      <c r="E347" s="21" t="str">
        <f t="shared" si="5"/>
        <v>No</v>
      </c>
      <c r="F347" s="21" t="str">
        <f t="shared" si="6"/>
        <v>No</v>
      </c>
      <c r="G347" s="21" t="str">
        <f t="shared" si="7"/>
        <v>No</v>
      </c>
      <c r="H347" s="21" t="str">
        <f t="shared" si="8"/>
        <v>No</v>
      </c>
      <c r="I347" s="21" t="str">
        <f t="shared" si="9"/>
        <v>No</v>
      </c>
      <c r="J347" s="21" t="str">
        <f t="shared" si="10"/>
        <v>No</v>
      </c>
      <c r="K347" s="25"/>
      <c r="L347" s="7" t="s">
        <v>770</v>
      </c>
      <c r="M347" s="7" t="s">
        <v>771</v>
      </c>
      <c r="N347" s="7" t="s">
        <v>25</v>
      </c>
      <c r="O347" s="7" t="s">
        <v>2539</v>
      </c>
      <c r="P347" s="44" t="s">
        <v>3139</v>
      </c>
      <c r="Q347" s="42"/>
      <c r="R347" s="42"/>
      <c r="S347" s="27"/>
      <c r="T347" s="27"/>
      <c r="U347" s="27"/>
      <c r="V347" s="42"/>
      <c r="W347" s="42"/>
      <c r="X347" s="42"/>
      <c r="Y347" s="27"/>
      <c r="Z347" s="27"/>
      <c r="AA347" s="27"/>
      <c r="AB347" s="27"/>
    </row>
    <row r="348">
      <c r="A348" s="21" t="str">
        <f t="shared" ref="A348:B348" si="355">if(and(isnumber(search("Yes",C348)),isnumber(search("Yes",E348)),isnumber(search("Yes",G348)),isnumber(search("Yes",I348))),"Yes","No")</f>
        <v>No</v>
      </c>
      <c r="B348" s="21" t="str">
        <f t="shared" si="355"/>
        <v>No</v>
      </c>
      <c r="C348" s="22" t="str">
        <f t="shared" si="3"/>
        <v>No</v>
      </c>
      <c r="D348" s="21" t="str">
        <f t="shared" si="4"/>
        <v>No</v>
      </c>
      <c r="E348" s="21" t="str">
        <f t="shared" si="5"/>
        <v>No</v>
      </c>
      <c r="F348" s="21" t="str">
        <f t="shared" si="6"/>
        <v>No</v>
      </c>
      <c r="G348" s="21" t="str">
        <f t="shared" si="7"/>
        <v>No</v>
      </c>
      <c r="H348" s="21" t="str">
        <f t="shared" si="8"/>
        <v>No</v>
      </c>
      <c r="I348" s="21" t="str">
        <f t="shared" si="9"/>
        <v>No</v>
      </c>
      <c r="J348" s="21" t="str">
        <f t="shared" si="10"/>
        <v>No</v>
      </c>
      <c r="K348" s="25"/>
      <c r="L348" s="7" t="s">
        <v>772</v>
      </c>
      <c r="M348" s="7" t="s">
        <v>773</v>
      </c>
      <c r="N348" s="7" t="s">
        <v>25</v>
      </c>
      <c r="O348" s="7" t="s">
        <v>2802</v>
      </c>
      <c r="P348" s="44" t="s">
        <v>3140</v>
      </c>
      <c r="Q348" s="27"/>
      <c r="R348" s="27"/>
      <c r="S348" s="27"/>
      <c r="T348" s="27"/>
      <c r="U348" s="27"/>
      <c r="V348" s="42"/>
      <c r="W348" s="42"/>
      <c r="X348" s="42"/>
      <c r="Y348" s="27"/>
      <c r="Z348" s="27"/>
      <c r="AA348" s="27"/>
      <c r="AB348" s="27"/>
    </row>
    <row r="349">
      <c r="A349" s="21" t="str">
        <f t="shared" ref="A349:B349" si="356">if(and(isnumber(search("Yes",C349)),isnumber(search("Yes",E349)),isnumber(search("Yes",G349)),isnumber(search("Yes",I349))),"Yes","No")</f>
        <v>Yes</v>
      </c>
      <c r="B349" s="21" t="str">
        <f t="shared" si="356"/>
        <v>Yes</v>
      </c>
      <c r="C349" s="22" t="str">
        <f t="shared" si="3"/>
        <v>Yes</v>
      </c>
      <c r="D349" s="21" t="str">
        <f t="shared" si="4"/>
        <v>Yes</v>
      </c>
      <c r="E349" s="21" t="str">
        <f t="shared" si="5"/>
        <v>Yes</v>
      </c>
      <c r="F349" s="21" t="str">
        <f t="shared" si="6"/>
        <v>Yes</v>
      </c>
      <c r="G349" s="21" t="str">
        <f t="shared" si="7"/>
        <v>Yes</v>
      </c>
      <c r="H349" s="21" t="str">
        <f t="shared" si="8"/>
        <v>Yes</v>
      </c>
      <c r="I349" s="21" t="str">
        <f t="shared" si="9"/>
        <v>Yes</v>
      </c>
      <c r="J349" s="21" t="str">
        <f t="shared" si="10"/>
        <v>Yes</v>
      </c>
      <c r="K349" s="25"/>
      <c r="L349" s="7" t="s">
        <v>124</v>
      </c>
      <c r="M349" s="7" t="s">
        <v>774</v>
      </c>
      <c r="N349" s="7" t="s">
        <v>21</v>
      </c>
      <c r="O349" s="7" t="s">
        <v>3141</v>
      </c>
      <c r="P349" s="44" t="s">
        <v>3142</v>
      </c>
      <c r="Q349" s="7" t="s">
        <v>21</v>
      </c>
      <c r="R349" s="7" t="s">
        <v>3143</v>
      </c>
      <c r="S349" s="44" t="s">
        <v>3144</v>
      </c>
      <c r="T349" s="7" t="s">
        <v>21</v>
      </c>
      <c r="U349" s="7" t="s">
        <v>3145</v>
      </c>
      <c r="V349" s="44" t="s">
        <v>3146</v>
      </c>
      <c r="W349" s="7" t="s">
        <v>2321</v>
      </c>
      <c r="X349" s="7" t="s">
        <v>3039</v>
      </c>
      <c r="Y349" s="44" t="s">
        <v>3147</v>
      </c>
      <c r="Z349" s="27"/>
      <c r="AA349" s="27"/>
      <c r="AB349" s="27"/>
    </row>
    <row r="350">
      <c r="A350" s="21" t="str">
        <f t="shared" ref="A350:B350" si="357">if(and(isnumber(search("Yes",C350)),isnumber(search("Yes",E350)),isnumber(search("Yes",G350)),isnumber(search("Yes",I350))),"Yes","No")</f>
        <v>No</v>
      </c>
      <c r="B350" s="21" t="str">
        <f t="shared" si="357"/>
        <v>No</v>
      </c>
      <c r="C350" s="22" t="str">
        <f t="shared" si="3"/>
        <v>No</v>
      </c>
      <c r="D350" s="21" t="str">
        <f t="shared" si="4"/>
        <v>No</v>
      </c>
      <c r="E350" s="21" t="str">
        <f t="shared" si="5"/>
        <v>No</v>
      </c>
      <c r="F350" s="21" t="str">
        <f t="shared" si="6"/>
        <v>No</v>
      </c>
      <c r="G350" s="21" t="str">
        <f t="shared" si="7"/>
        <v>No</v>
      </c>
      <c r="H350" s="21" t="str">
        <f t="shared" si="8"/>
        <v>No</v>
      </c>
      <c r="I350" s="21" t="str">
        <f t="shared" si="9"/>
        <v>No</v>
      </c>
      <c r="J350" s="21" t="str">
        <f t="shared" si="10"/>
        <v>No</v>
      </c>
      <c r="K350" s="25"/>
      <c r="L350" s="7" t="s">
        <v>775</v>
      </c>
      <c r="M350" s="7" t="s">
        <v>776</v>
      </c>
      <c r="N350" s="7" t="s">
        <v>25</v>
      </c>
      <c r="O350" s="7" t="s">
        <v>3148</v>
      </c>
      <c r="P350" s="44" t="s">
        <v>2583</v>
      </c>
      <c r="Q350" s="42"/>
      <c r="R350" s="42"/>
      <c r="S350" s="42"/>
      <c r="T350" s="42"/>
      <c r="U350" s="42"/>
      <c r="V350" s="42"/>
      <c r="W350" s="42"/>
      <c r="X350" s="42"/>
      <c r="Y350" s="27"/>
      <c r="Z350" s="27"/>
      <c r="AA350" s="27"/>
      <c r="AB350" s="27"/>
    </row>
    <row r="351">
      <c r="A351" s="21" t="str">
        <f t="shared" ref="A351:B351" si="358">if(and(isnumber(search("Yes",C351)),isnumber(search("Yes",E351)),isnumber(search("Yes",G351)),isnumber(search("Yes",I351))),"Yes","No")</f>
        <v>No</v>
      </c>
      <c r="B351" s="21" t="str">
        <f t="shared" si="358"/>
        <v>No</v>
      </c>
      <c r="C351" s="22" t="str">
        <f t="shared" si="3"/>
        <v>No</v>
      </c>
      <c r="D351" s="21" t="str">
        <f t="shared" si="4"/>
        <v>No</v>
      </c>
      <c r="E351" s="21" t="str">
        <f t="shared" si="5"/>
        <v>No</v>
      </c>
      <c r="F351" s="21" t="str">
        <f t="shared" si="6"/>
        <v>No</v>
      </c>
      <c r="G351" s="21" t="str">
        <f t="shared" si="7"/>
        <v>No</v>
      </c>
      <c r="H351" s="21" t="str">
        <f t="shared" si="8"/>
        <v>No</v>
      </c>
      <c r="I351" s="21" t="str">
        <f t="shared" si="9"/>
        <v>No</v>
      </c>
      <c r="J351" s="21" t="str">
        <f t="shared" si="10"/>
        <v>No</v>
      </c>
      <c r="K351" s="25"/>
      <c r="L351" s="7" t="s">
        <v>777</v>
      </c>
      <c r="M351" s="7" t="s">
        <v>778</v>
      </c>
      <c r="N351" s="7" t="s">
        <v>25</v>
      </c>
      <c r="O351" s="7" t="s">
        <v>3149</v>
      </c>
      <c r="P351" s="44" t="s">
        <v>3150</v>
      </c>
      <c r="Q351" s="7" t="s">
        <v>25</v>
      </c>
      <c r="R351" s="7" t="s">
        <v>3151</v>
      </c>
      <c r="S351" s="44" t="s">
        <v>3152</v>
      </c>
      <c r="T351" s="27"/>
      <c r="U351" s="27"/>
      <c r="V351" s="42"/>
      <c r="W351" s="42"/>
      <c r="X351" s="42"/>
      <c r="Y351" s="27"/>
      <c r="Z351" s="27"/>
      <c r="AA351" s="27"/>
      <c r="AB351" s="27"/>
    </row>
    <row r="352">
      <c r="A352" s="21" t="str">
        <f t="shared" ref="A352:B352" si="359">if(and(isnumber(search("Yes",C352)),isnumber(search("Yes",E352)),isnumber(search("Yes",G352)),isnumber(search("Yes",I352))),"Yes","No")</f>
        <v>No</v>
      </c>
      <c r="B352" s="21" t="str">
        <f t="shared" si="359"/>
        <v>No</v>
      </c>
      <c r="C352" s="22" t="str">
        <f t="shared" si="3"/>
        <v>No</v>
      </c>
      <c r="D352" s="21" t="str">
        <f t="shared" si="4"/>
        <v>No</v>
      </c>
      <c r="E352" s="21" t="str">
        <f t="shared" si="5"/>
        <v>No</v>
      </c>
      <c r="F352" s="21" t="str">
        <f t="shared" si="6"/>
        <v>No</v>
      </c>
      <c r="G352" s="21" t="str">
        <f t="shared" si="7"/>
        <v>No</v>
      </c>
      <c r="H352" s="21" t="str">
        <f t="shared" si="8"/>
        <v>No</v>
      </c>
      <c r="I352" s="21" t="str">
        <f t="shared" si="9"/>
        <v>No</v>
      </c>
      <c r="J352" s="21" t="str">
        <f t="shared" si="10"/>
        <v>No</v>
      </c>
      <c r="K352" s="25"/>
      <c r="L352" s="7" t="s">
        <v>779</v>
      </c>
      <c r="M352" s="7" t="s">
        <v>780</v>
      </c>
      <c r="N352" s="7" t="s">
        <v>25</v>
      </c>
      <c r="O352" s="7" t="s">
        <v>2648</v>
      </c>
      <c r="P352" s="44" t="s">
        <v>3153</v>
      </c>
      <c r="Q352" s="27"/>
      <c r="R352" s="27"/>
      <c r="S352" s="27"/>
      <c r="T352" s="27"/>
      <c r="U352" s="27"/>
      <c r="V352" s="42"/>
      <c r="W352" s="42"/>
      <c r="X352" s="42"/>
      <c r="Y352" s="27"/>
      <c r="Z352" s="27"/>
      <c r="AA352" s="27"/>
      <c r="AB352" s="27"/>
    </row>
    <row r="353">
      <c r="A353" s="21" t="str">
        <f t="shared" ref="A353:B353" si="360">if(and(isnumber(search("Yes",C353)),isnumber(search("Yes",E353)),isnumber(search("Yes",G353)),isnumber(search("Yes",I353))),"Yes","No")</f>
        <v>No</v>
      </c>
      <c r="B353" s="21" t="str">
        <f t="shared" si="360"/>
        <v>No</v>
      </c>
      <c r="C353" s="22" t="str">
        <f t="shared" si="3"/>
        <v>No</v>
      </c>
      <c r="D353" s="21" t="str">
        <f t="shared" si="4"/>
        <v>No</v>
      </c>
      <c r="E353" s="21" t="str">
        <f t="shared" si="5"/>
        <v>No</v>
      </c>
      <c r="F353" s="21" t="str">
        <f t="shared" si="6"/>
        <v>No</v>
      </c>
      <c r="G353" s="21" t="str">
        <f t="shared" si="7"/>
        <v>No</v>
      </c>
      <c r="H353" s="21" t="str">
        <f t="shared" si="8"/>
        <v>No</v>
      </c>
      <c r="I353" s="21" t="str">
        <f t="shared" si="9"/>
        <v>No</v>
      </c>
      <c r="J353" s="21" t="str">
        <f t="shared" si="10"/>
        <v>No</v>
      </c>
      <c r="K353" s="25"/>
      <c r="L353" s="7" t="s">
        <v>781</v>
      </c>
      <c r="M353" s="7" t="s">
        <v>782</v>
      </c>
      <c r="N353" s="7" t="s">
        <v>25</v>
      </c>
      <c r="O353" s="7" t="s">
        <v>3154</v>
      </c>
      <c r="P353" s="44" t="s">
        <v>3155</v>
      </c>
      <c r="Q353" s="27"/>
      <c r="R353" s="27"/>
      <c r="S353" s="27"/>
      <c r="T353" s="27"/>
      <c r="U353" s="27"/>
      <c r="V353" s="42"/>
      <c r="W353" s="42"/>
      <c r="X353" s="42"/>
      <c r="Y353" s="27"/>
      <c r="Z353" s="27"/>
      <c r="AA353" s="27"/>
      <c r="AB353" s="27"/>
    </row>
    <row r="354">
      <c r="A354" s="21" t="str">
        <f t="shared" ref="A354:B354" si="361">if(and(isnumber(search("Yes",C354)),isnumber(search("Yes",E354)),isnumber(search("Yes",G354)),isnumber(search("Yes",I354))),"Yes","No")</f>
        <v>Yes</v>
      </c>
      <c r="B354" s="21" t="str">
        <f t="shared" si="361"/>
        <v>Yes</v>
      </c>
      <c r="C354" s="22" t="str">
        <f t="shared" si="3"/>
        <v>Yes</v>
      </c>
      <c r="D354" s="21" t="str">
        <f t="shared" si="4"/>
        <v>Yes</v>
      </c>
      <c r="E354" s="21" t="str">
        <f t="shared" si="5"/>
        <v>Yes</v>
      </c>
      <c r="F354" s="21" t="str">
        <f t="shared" si="6"/>
        <v>Yes</v>
      </c>
      <c r="G354" s="21" t="str">
        <f t="shared" si="7"/>
        <v>Yes</v>
      </c>
      <c r="H354" s="21" t="str">
        <f t="shared" si="8"/>
        <v>Yes</v>
      </c>
      <c r="I354" s="21" t="str">
        <f t="shared" si="9"/>
        <v>Yes</v>
      </c>
      <c r="J354" s="21" t="str">
        <f t="shared" si="10"/>
        <v>Yes</v>
      </c>
      <c r="K354" s="25"/>
      <c r="L354" s="7" t="s">
        <v>783</v>
      </c>
      <c r="M354" s="7" t="s">
        <v>784</v>
      </c>
      <c r="N354" s="7" t="s">
        <v>21</v>
      </c>
      <c r="O354" s="7" t="s">
        <v>3156</v>
      </c>
      <c r="P354" s="44" t="s">
        <v>3157</v>
      </c>
      <c r="Q354" s="7" t="s">
        <v>21</v>
      </c>
      <c r="R354" s="7" t="s">
        <v>3158</v>
      </c>
      <c r="S354" s="44" t="s">
        <v>3159</v>
      </c>
      <c r="T354" s="7" t="s">
        <v>2321</v>
      </c>
      <c r="U354" s="7" t="s">
        <v>3160</v>
      </c>
      <c r="V354" s="44" t="s">
        <v>3161</v>
      </c>
      <c r="W354" s="7" t="s">
        <v>2321</v>
      </c>
      <c r="X354" s="7" t="s">
        <v>3162</v>
      </c>
      <c r="Y354" s="44" t="s">
        <v>3163</v>
      </c>
      <c r="Z354" s="27"/>
      <c r="AA354" s="27"/>
      <c r="AB354" s="27"/>
    </row>
    <row r="355">
      <c r="A355" s="21" t="str">
        <f t="shared" ref="A355:B355" si="362">if(and(isnumber(search("Yes",C355)),isnumber(search("Yes",E355)),isnumber(search("Yes",G355)),isnumber(search("Yes",I355))),"Yes","No")</f>
        <v>No</v>
      </c>
      <c r="B355" s="21" t="str">
        <f t="shared" si="362"/>
        <v>No</v>
      </c>
      <c r="C355" s="22" t="str">
        <f t="shared" si="3"/>
        <v>No</v>
      </c>
      <c r="D355" s="21" t="str">
        <f t="shared" si="4"/>
        <v>No</v>
      </c>
      <c r="E355" s="21" t="str">
        <f t="shared" si="5"/>
        <v>No</v>
      </c>
      <c r="F355" s="21" t="str">
        <f t="shared" si="6"/>
        <v>No</v>
      </c>
      <c r="G355" s="21" t="str">
        <f t="shared" si="7"/>
        <v>No</v>
      </c>
      <c r="H355" s="21" t="str">
        <f t="shared" si="8"/>
        <v>No</v>
      </c>
      <c r="I355" s="21" t="str">
        <f t="shared" si="9"/>
        <v>No</v>
      </c>
      <c r="J355" s="21" t="str">
        <f t="shared" si="10"/>
        <v>No</v>
      </c>
      <c r="K355" s="25"/>
      <c r="L355" s="7" t="s">
        <v>785</v>
      </c>
      <c r="M355" s="7" t="s">
        <v>786</v>
      </c>
      <c r="N355" s="7" t="s">
        <v>25</v>
      </c>
      <c r="O355" s="7" t="s">
        <v>3164</v>
      </c>
      <c r="P355" s="44" t="s">
        <v>3165</v>
      </c>
      <c r="Q355" s="27"/>
      <c r="R355" s="27"/>
      <c r="S355" s="27"/>
      <c r="T355" s="27"/>
      <c r="U355" s="27"/>
      <c r="V355" s="42"/>
      <c r="W355" s="42"/>
      <c r="X355" s="42"/>
      <c r="Y355" s="27"/>
      <c r="Z355" s="27"/>
      <c r="AA355" s="27"/>
      <c r="AB355" s="27"/>
    </row>
    <row r="356">
      <c r="A356" s="21" t="str">
        <f t="shared" ref="A356:B356" si="363">if(and(isnumber(search("Yes",C356)),isnumber(search("Yes",E356)),isnumber(search("Yes",G356)),isnumber(search("Yes",I356))),"Yes","No")</f>
        <v>No</v>
      </c>
      <c r="B356" s="21" t="str">
        <f t="shared" si="363"/>
        <v>No</v>
      </c>
      <c r="C356" s="22" t="str">
        <f t="shared" si="3"/>
        <v>No</v>
      </c>
      <c r="D356" s="21" t="str">
        <f t="shared" si="4"/>
        <v>No</v>
      </c>
      <c r="E356" s="21" t="str">
        <f t="shared" si="5"/>
        <v>No</v>
      </c>
      <c r="F356" s="21" t="str">
        <f t="shared" si="6"/>
        <v>No</v>
      </c>
      <c r="G356" s="21" t="str">
        <f t="shared" si="7"/>
        <v>Yes</v>
      </c>
      <c r="H356" s="21" t="str">
        <f t="shared" si="8"/>
        <v>Yes</v>
      </c>
      <c r="I356" s="21" t="str">
        <f t="shared" si="9"/>
        <v>Yes</v>
      </c>
      <c r="J356" s="21" t="str">
        <f t="shared" si="10"/>
        <v>Yes</v>
      </c>
      <c r="K356" s="25">
        <v>27.0</v>
      </c>
      <c r="L356" s="7" t="s">
        <v>787</v>
      </c>
      <c r="M356" s="7" t="s">
        <v>3166</v>
      </c>
      <c r="N356" s="7" t="s">
        <v>25</v>
      </c>
      <c r="O356" s="7" t="s">
        <v>2421</v>
      </c>
      <c r="P356" s="44" t="s">
        <v>3167</v>
      </c>
      <c r="Q356" s="27"/>
      <c r="R356" s="27"/>
      <c r="S356" s="27"/>
      <c r="T356" s="7" t="s">
        <v>21</v>
      </c>
      <c r="U356" s="7" t="s">
        <v>3168</v>
      </c>
      <c r="V356" s="44" t="s">
        <v>3169</v>
      </c>
      <c r="W356" s="7" t="s">
        <v>2321</v>
      </c>
      <c r="X356" s="7" t="s">
        <v>3170</v>
      </c>
      <c r="Y356" s="44" t="s">
        <v>3171</v>
      </c>
    </row>
    <row r="357">
      <c r="A357" s="21" t="str">
        <f t="shared" ref="A357:B357" si="364">if(and(isnumber(search("Yes",C357)),isnumber(search("Yes",E357)),isnumber(search("Yes",G357)),isnumber(search("Yes",I357))),"Yes","No")</f>
        <v>Yes</v>
      </c>
      <c r="B357" s="21" t="str">
        <f t="shared" si="364"/>
        <v>Yes</v>
      </c>
      <c r="C357" s="22" t="str">
        <f t="shared" si="3"/>
        <v>Yes</v>
      </c>
      <c r="D357" s="21" t="str">
        <f t="shared" si="4"/>
        <v>Yes</v>
      </c>
      <c r="E357" s="21" t="str">
        <f t="shared" si="5"/>
        <v>Yes</v>
      </c>
      <c r="F357" s="21" t="str">
        <f t="shared" si="6"/>
        <v>Yes</v>
      </c>
      <c r="G357" s="21" t="str">
        <f t="shared" si="7"/>
        <v>Yes</v>
      </c>
      <c r="H357" s="21" t="str">
        <f t="shared" si="8"/>
        <v>Yes</v>
      </c>
      <c r="I357" s="21" t="str">
        <f t="shared" si="9"/>
        <v>Yes</v>
      </c>
      <c r="J357" s="21" t="str">
        <f t="shared" si="10"/>
        <v>Yes</v>
      </c>
      <c r="K357" s="25">
        <v>66.0</v>
      </c>
      <c r="L357" s="7" t="s">
        <v>789</v>
      </c>
      <c r="M357" s="7" t="s">
        <v>3172</v>
      </c>
      <c r="N357" s="7" t="s">
        <v>21</v>
      </c>
      <c r="O357" s="7" t="s">
        <v>3173</v>
      </c>
      <c r="P357" s="44" t="s">
        <v>3174</v>
      </c>
      <c r="Q357" s="7" t="s">
        <v>21</v>
      </c>
      <c r="R357" s="7" t="s">
        <v>3175</v>
      </c>
      <c r="S357" s="44" t="s">
        <v>3176</v>
      </c>
      <c r="T357" s="7" t="s">
        <v>21</v>
      </c>
      <c r="U357" s="7" t="s">
        <v>2238</v>
      </c>
      <c r="V357" s="44" t="s">
        <v>3177</v>
      </c>
      <c r="W357" s="7" t="s">
        <v>21</v>
      </c>
      <c r="X357" s="7" t="s">
        <v>3178</v>
      </c>
      <c r="Y357" s="44" t="s">
        <v>3179</v>
      </c>
    </row>
    <row r="358">
      <c r="A358" s="21" t="str">
        <f t="shared" ref="A358:B358" si="365">if(and(isnumber(search("Yes",C358)),isnumber(search("Yes",E358)),isnumber(search("Yes",G358)),isnumber(search("Yes",I358))),"Yes","No")</f>
        <v>No</v>
      </c>
      <c r="B358" s="21" t="str">
        <f t="shared" si="365"/>
        <v>No</v>
      </c>
      <c r="C358" s="22" t="str">
        <f t="shared" si="3"/>
        <v>No</v>
      </c>
      <c r="D358" s="21" t="str">
        <f t="shared" si="4"/>
        <v>No</v>
      </c>
      <c r="E358" s="21" t="str">
        <f t="shared" si="5"/>
        <v>No</v>
      </c>
      <c r="F358" s="21" t="str">
        <f t="shared" si="6"/>
        <v>No</v>
      </c>
      <c r="G358" s="21" t="str">
        <f t="shared" si="7"/>
        <v>No</v>
      </c>
      <c r="H358" s="21" t="str">
        <f t="shared" si="8"/>
        <v>No</v>
      </c>
      <c r="I358" s="21" t="str">
        <f t="shared" si="9"/>
        <v>No</v>
      </c>
      <c r="J358" s="21" t="str">
        <f t="shared" si="10"/>
        <v>No</v>
      </c>
      <c r="K358" s="25"/>
      <c r="L358" s="7" t="s">
        <v>791</v>
      </c>
      <c r="M358" s="7" t="s">
        <v>792</v>
      </c>
      <c r="N358" s="7" t="s">
        <v>25</v>
      </c>
      <c r="O358" s="7" t="s">
        <v>3180</v>
      </c>
      <c r="P358" s="44" t="s">
        <v>3181</v>
      </c>
      <c r="Q358" s="27"/>
      <c r="R358" s="27"/>
      <c r="S358" s="27"/>
      <c r="T358" s="27"/>
      <c r="U358" s="27"/>
      <c r="V358" s="42"/>
      <c r="W358" s="42"/>
      <c r="X358" s="42"/>
      <c r="Y358" s="27"/>
      <c r="Z358" s="27"/>
      <c r="AA358" s="27"/>
      <c r="AB358" s="27"/>
    </row>
    <row r="359">
      <c r="A359" s="21" t="str">
        <f t="shared" ref="A359:B359" si="366">if(and(isnumber(search("Yes",C359)),isnumber(search("Yes",E359)),isnumber(search("Yes",G359)),isnumber(search("Yes",I359))),"Yes","No")</f>
        <v>No</v>
      </c>
      <c r="B359" s="21" t="str">
        <f t="shared" si="366"/>
        <v>No</v>
      </c>
      <c r="C359" s="22" t="str">
        <f t="shared" si="3"/>
        <v>No</v>
      </c>
      <c r="D359" s="21" t="str">
        <f t="shared" si="4"/>
        <v>No</v>
      </c>
      <c r="E359" s="21" t="str">
        <f t="shared" si="5"/>
        <v>No</v>
      </c>
      <c r="F359" s="21" t="str">
        <f t="shared" si="6"/>
        <v>No</v>
      </c>
      <c r="G359" s="21" t="str">
        <f t="shared" si="7"/>
        <v>No</v>
      </c>
      <c r="H359" s="21" t="str">
        <f t="shared" si="8"/>
        <v>No</v>
      </c>
      <c r="I359" s="21" t="str">
        <f t="shared" si="9"/>
        <v>No</v>
      </c>
      <c r="J359" s="21" t="str">
        <f t="shared" si="10"/>
        <v>No</v>
      </c>
      <c r="K359" s="25"/>
      <c r="L359" s="7" t="s">
        <v>793</v>
      </c>
      <c r="M359" s="7" t="s">
        <v>794</v>
      </c>
      <c r="N359" s="7" t="s">
        <v>25</v>
      </c>
      <c r="O359" s="7" t="s">
        <v>3182</v>
      </c>
      <c r="P359" s="44" t="s">
        <v>3183</v>
      </c>
      <c r="Q359" s="42"/>
      <c r="R359" s="42"/>
      <c r="S359" s="42"/>
      <c r="T359" s="42"/>
      <c r="U359" s="42"/>
      <c r="V359" s="42"/>
      <c r="W359" s="42"/>
      <c r="X359" s="42"/>
      <c r="Y359" s="27"/>
      <c r="Z359" s="27"/>
      <c r="AA359" s="27"/>
      <c r="AB359" s="27"/>
    </row>
    <row r="360">
      <c r="A360" s="21" t="str">
        <f t="shared" ref="A360:B360" si="367">if(and(isnumber(search("Yes",C360)),isnumber(search("Yes",E360)),isnumber(search("Yes",G360)),isnumber(search("Yes",I360))),"Yes","No")</f>
        <v>No</v>
      </c>
      <c r="B360" s="21" t="str">
        <f t="shared" si="367"/>
        <v>No</v>
      </c>
      <c r="C360" s="22" t="str">
        <f t="shared" si="3"/>
        <v>No</v>
      </c>
      <c r="D360" s="21" t="str">
        <f t="shared" si="4"/>
        <v>No</v>
      </c>
      <c r="E360" s="21" t="str">
        <f t="shared" si="5"/>
        <v>No</v>
      </c>
      <c r="F360" s="21" t="str">
        <f t="shared" si="6"/>
        <v>No</v>
      </c>
      <c r="G360" s="21" t="str">
        <f t="shared" si="7"/>
        <v>No</v>
      </c>
      <c r="H360" s="21" t="str">
        <f t="shared" si="8"/>
        <v>No</v>
      </c>
      <c r="I360" s="21" t="str">
        <f t="shared" si="9"/>
        <v>No</v>
      </c>
      <c r="J360" s="21" t="str">
        <f t="shared" si="10"/>
        <v>No</v>
      </c>
      <c r="K360" s="25"/>
      <c r="L360" s="7" t="s">
        <v>795</v>
      </c>
      <c r="M360" s="7" t="s">
        <v>796</v>
      </c>
      <c r="N360" s="7" t="s">
        <v>25</v>
      </c>
      <c r="O360" s="7" t="s">
        <v>2374</v>
      </c>
      <c r="P360" s="44" t="s">
        <v>3184</v>
      </c>
      <c r="Q360" s="27"/>
      <c r="R360" s="27"/>
      <c r="S360" s="27"/>
      <c r="T360" s="27"/>
      <c r="U360" s="27"/>
      <c r="V360" s="42"/>
      <c r="W360" s="42"/>
      <c r="X360" s="42"/>
      <c r="Y360" s="27"/>
      <c r="Z360" s="27"/>
      <c r="AA360" s="27"/>
      <c r="AB360" s="27"/>
    </row>
    <row r="361">
      <c r="A361" s="21" t="str">
        <f t="shared" ref="A361:B361" si="368">if(and(isnumber(search("Yes",C361)),isnumber(search("Yes",E361)),isnumber(search("Yes",G361)),isnumber(search("Yes",I361))),"Yes","No")</f>
        <v>No</v>
      </c>
      <c r="B361" s="21" t="str">
        <f t="shared" si="368"/>
        <v>No</v>
      </c>
      <c r="C361" s="22" t="str">
        <f t="shared" si="3"/>
        <v>No</v>
      </c>
      <c r="D361" s="21" t="str">
        <f t="shared" si="4"/>
        <v>No</v>
      </c>
      <c r="E361" s="21" t="str">
        <f t="shared" si="5"/>
        <v>No</v>
      </c>
      <c r="F361" s="21" t="str">
        <f t="shared" si="6"/>
        <v>No</v>
      </c>
      <c r="G361" s="21" t="str">
        <f t="shared" si="7"/>
        <v>No</v>
      </c>
      <c r="H361" s="21" t="str">
        <f t="shared" si="8"/>
        <v>No</v>
      </c>
      <c r="I361" s="21" t="str">
        <f t="shared" si="9"/>
        <v>No</v>
      </c>
      <c r="J361" s="21" t="str">
        <f t="shared" si="10"/>
        <v>No</v>
      </c>
      <c r="K361" s="25"/>
      <c r="L361" s="7" t="s">
        <v>797</v>
      </c>
      <c r="M361" s="7" t="s">
        <v>798</v>
      </c>
      <c r="N361" s="7" t="s">
        <v>25</v>
      </c>
      <c r="O361" s="7" t="s">
        <v>3185</v>
      </c>
      <c r="P361" s="44" t="s">
        <v>3186</v>
      </c>
      <c r="Q361" s="27"/>
      <c r="R361" s="27"/>
      <c r="S361" s="27"/>
      <c r="T361" s="27"/>
      <c r="U361" s="27"/>
      <c r="V361" s="42"/>
      <c r="W361" s="42"/>
      <c r="X361" s="42"/>
      <c r="Y361" s="27"/>
      <c r="Z361" s="27"/>
      <c r="AA361" s="27"/>
      <c r="AB361" s="27"/>
    </row>
    <row r="362">
      <c r="A362" s="21" t="str">
        <f t="shared" ref="A362:B362" si="369">if(and(isnumber(search("Yes",C362)),isnumber(search("Yes",E362)),isnumber(search("Yes",G362)),isnumber(search("Yes",I362))),"Yes","No")</f>
        <v>No</v>
      </c>
      <c r="B362" s="21" t="str">
        <f t="shared" si="369"/>
        <v>No</v>
      </c>
      <c r="C362" s="22" t="str">
        <f t="shared" si="3"/>
        <v>No</v>
      </c>
      <c r="D362" s="21" t="str">
        <f t="shared" si="4"/>
        <v>No</v>
      </c>
      <c r="E362" s="21" t="str">
        <f t="shared" si="5"/>
        <v>No</v>
      </c>
      <c r="F362" s="21" t="str">
        <f t="shared" si="6"/>
        <v>No</v>
      </c>
      <c r="G362" s="21" t="str">
        <f t="shared" si="7"/>
        <v>No</v>
      </c>
      <c r="H362" s="21" t="str">
        <f t="shared" si="8"/>
        <v>No</v>
      </c>
      <c r="I362" s="21" t="str">
        <f t="shared" si="9"/>
        <v>No</v>
      </c>
      <c r="J362" s="21" t="str">
        <f t="shared" si="10"/>
        <v>No</v>
      </c>
      <c r="K362" s="25"/>
      <c r="L362" s="7" t="s">
        <v>799</v>
      </c>
      <c r="M362" s="7" t="s">
        <v>800</v>
      </c>
      <c r="N362" s="7" t="s">
        <v>25</v>
      </c>
      <c r="O362" s="7" t="s">
        <v>3187</v>
      </c>
      <c r="P362" s="44" t="s">
        <v>3188</v>
      </c>
      <c r="Q362" s="42"/>
      <c r="R362" s="42"/>
      <c r="S362" s="27"/>
      <c r="T362" s="27"/>
      <c r="U362" s="27"/>
      <c r="V362" s="42"/>
      <c r="W362" s="42"/>
      <c r="X362" s="42"/>
      <c r="Y362" s="27"/>
      <c r="Z362" s="27"/>
      <c r="AA362" s="27"/>
      <c r="AB362" s="27"/>
    </row>
    <row r="363">
      <c r="A363" s="21" t="str">
        <f t="shared" ref="A363:B363" si="370">if(and(isnumber(search("Yes",C363)),isnumber(search("Yes",E363)),isnumber(search("Yes",G363)),isnumber(search("Yes",I363))),"Yes","No")</f>
        <v>No</v>
      </c>
      <c r="B363" s="21" t="str">
        <f t="shared" si="370"/>
        <v>No</v>
      </c>
      <c r="C363" s="22" t="str">
        <f t="shared" si="3"/>
        <v>No</v>
      </c>
      <c r="D363" s="21" t="str">
        <f t="shared" si="4"/>
        <v>No</v>
      </c>
      <c r="E363" s="21" t="str">
        <f t="shared" si="5"/>
        <v>No</v>
      </c>
      <c r="F363" s="21" t="str">
        <f t="shared" si="6"/>
        <v>No</v>
      </c>
      <c r="G363" s="21" t="str">
        <f t="shared" si="7"/>
        <v>No</v>
      </c>
      <c r="H363" s="21" t="str">
        <f t="shared" si="8"/>
        <v>No</v>
      </c>
      <c r="I363" s="21" t="str">
        <f t="shared" si="9"/>
        <v>No</v>
      </c>
      <c r="J363" s="21" t="str">
        <f t="shared" si="10"/>
        <v>No</v>
      </c>
      <c r="K363" s="25"/>
      <c r="L363" s="7" t="s">
        <v>801</v>
      </c>
      <c r="M363" s="7" t="s">
        <v>802</v>
      </c>
      <c r="N363" s="7" t="s">
        <v>25</v>
      </c>
      <c r="O363" s="7" t="s">
        <v>3189</v>
      </c>
      <c r="P363" s="44" t="s">
        <v>3190</v>
      </c>
      <c r="Q363" s="27"/>
      <c r="R363" s="27"/>
      <c r="S363" s="27"/>
      <c r="T363" s="27"/>
      <c r="U363" s="27"/>
      <c r="V363" s="42"/>
      <c r="W363" s="42"/>
      <c r="X363" s="42"/>
      <c r="Y363" s="27"/>
      <c r="Z363" s="27"/>
      <c r="AA363" s="27"/>
      <c r="AB363" s="27"/>
    </row>
    <row r="364">
      <c r="A364" s="21" t="str">
        <f t="shared" ref="A364:B364" si="371">if(and(isnumber(search("Yes",C364)),isnumber(search("Yes",E364)),isnumber(search("Yes",G364)),isnumber(search("Yes",I364))),"Yes","No")</f>
        <v>No</v>
      </c>
      <c r="B364" s="21" t="str">
        <f t="shared" si="371"/>
        <v>No</v>
      </c>
      <c r="C364" s="22" t="str">
        <f t="shared" si="3"/>
        <v>No</v>
      </c>
      <c r="D364" s="21" t="str">
        <f t="shared" si="4"/>
        <v>No</v>
      </c>
      <c r="E364" s="21" t="str">
        <f t="shared" si="5"/>
        <v>No</v>
      </c>
      <c r="F364" s="21" t="str">
        <f t="shared" si="6"/>
        <v>No</v>
      </c>
      <c r="G364" s="21" t="str">
        <f t="shared" si="7"/>
        <v>No</v>
      </c>
      <c r="H364" s="21" t="str">
        <f t="shared" si="8"/>
        <v>No</v>
      </c>
      <c r="I364" s="21" t="str">
        <f t="shared" si="9"/>
        <v>No</v>
      </c>
      <c r="J364" s="21" t="str">
        <f t="shared" si="10"/>
        <v>No</v>
      </c>
      <c r="K364" s="25"/>
      <c r="L364" s="7" t="s">
        <v>803</v>
      </c>
      <c r="M364" s="7" t="s">
        <v>804</v>
      </c>
      <c r="N364" s="7" t="s">
        <v>25</v>
      </c>
      <c r="O364" s="7" t="s">
        <v>3191</v>
      </c>
      <c r="P364" s="44" t="s">
        <v>3192</v>
      </c>
      <c r="Q364" s="42"/>
      <c r="R364" s="42"/>
      <c r="S364" s="42"/>
      <c r="T364" s="42"/>
      <c r="U364" s="42"/>
      <c r="V364" s="42"/>
      <c r="W364" s="42"/>
      <c r="X364" s="42"/>
      <c r="Y364" s="27"/>
      <c r="Z364" s="27"/>
      <c r="AA364" s="27"/>
      <c r="AB364" s="27"/>
    </row>
    <row r="365">
      <c r="A365" s="21" t="str">
        <f t="shared" ref="A365:B365" si="372">if(and(isnumber(search("Yes",C365)),isnumber(search("Yes",E365)),isnumber(search("Yes",G365)),isnumber(search("Yes",I365))),"Yes","No")</f>
        <v>No</v>
      </c>
      <c r="B365" s="21" t="str">
        <f t="shared" si="372"/>
        <v>No</v>
      </c>
      <c r="C365" s="22" t="str">
        <f t="shared" si="3"/>
        <v>No</v>
      </c>
      <c r="D365" s="21" t="str">
        <f t="shared" si="4"/>
        <v>No</v>
      </c>
      <c r="E365" s="21" t="str">
        <f t="shared" si="5"/>
        <v>No</v>
      </c>
      <c r="F365" s="21" t="str">
        <f t="shared" si="6"/>
        <v>No</v>
      </c>
      <c r="G365" s="21" t="str">
        <f t="shared" si="7"/>
        <v>No</v>
      </c>
      <c r="H365" s="21" t="str">
        <f t="shared" si="8"/>
        <v>No</v>
      </c>
      <c r="I365" s="21" t="str">
        <f t="shared" si="9"/>
        <v>No</v>
      </c>
      <c r="J365" s="21" t="str">
        <f t="shared" si="10"/>
        <v>No</v>
      </c>
      <c r="K365" s="25"/>
      <c r="L365" s="7" t="s">
        <v>805</v>
      </c>
      <c r="M365" s="7" t="s">
        <v>806</v>
      </c>
      <c r="N365" s="7" t="s">
        <v>25</v>
      </c>
      <c r="O365" s="7" t="s">
        <v>3193</v>
      </c>
      <c r="P365" s="44" t="s">
        <v>3194</v>
      </c>
      <c r="Q365" s="27"/>
      <c r="R365" s="27"/>
      <c r="S365" s="27"/>
      <c r="T365" s="27"/>
      <c r="U365" s="27"/>
      <c r="V365" s="42"/>
      <c r="W365" s="42"/>
      <c r="X365" s="42"/>
      <c r="Y365" s="27"/>
      <c r="Z365" s="27"/>
      <c r="AA365" s="27"/>
      <c r="AB365" s="27"/>
    </row>
    <row r="366">
      <c r="A366" s="21" t="str">
        <f t="shared" ref="A366:B366" si="373">if(and(isnumber(search("Yes",C366)),isnumber(search("Yes",E366)),isnumber(search("Yes",G366)),isnumber(search("Yes",I366))),"Yes","No")</f>
        <v>No</v>
      </c>
      <c r="B366" s="21" t="str">
        <f t="shared" si="373"/>
        <v>No</v>
      </c>
      <c r="C366" s="22" t="str">
        <f t="shared" si="3"/>
        <v>No</v>
      </c>
      <c r="D366" s="21" t="str">
        <f t="shared" si="4"/>
        <v>No</v>
      </c>
      <c r="E366" s="21" t="str">
        <f t="shared" si="5"/>
        <v>No</v>
      </c>
      <c r="F366" s="21" t="str">
        <f t="shared" si="6"/>
        <v>No</v>
      </c>
      <c r="G366" s="21" t="str">
        <f t="shared" si="7"/>
        <v>No</v>
      </c>
      <c r="H366" s="21" t="str">
        <f t="shared" si="8"/>
        <v>No</v>
      </c>
      <c r="I366" s="21" t="str">
        <f t="shared" si="9"/>
        <v>No</v>
      </c>
      <c r="J366" s="21" t="str">
        <f t="shared" si="10"/>
        <v>No</v>
      </c>
      <c r="K366" s="25"/>
      <c r="L366" s="7" t="s">
        <v>807</v>
      </c>
      <c r="M366" s="7" t="s">
        <v>808</v>
      </c>
      <c r="N366" s="7" t="s">
        <v>25</v>
      </c>
      <c r="O366" s="7" t="s">
        <v>2374</v>
      </c>
      <c r="P366" s="44" t="s">
        <v>3195</v>
      </c>
      <c r="Q366" s="27"/>
      <c r="R366" s="27"/>
      <c r="S366" s="27"/>
      <c r="T366" s="27"/>
      <c r="U366" s="27"/>
      <c r="V366" s="42"/>
      <c r="W366" s="42"/>
      <c r="X366" s="42"/>
      <c r="Y366" s="27"/>
      <c r="Z366" s="27"/>
      <c r="AA366" s="27"/>
      <c r="AB366" s="27"/>
    </row>
    <row r="367">
      <c r="A367" s="21" t="str">
        <f t="shared" ref="A367:B367" si="374">if(and(isnumber(search("Yes",C367)),isnumber(search("Yes",E367)),isnumber(search("Yes",G367)),isnumber(search("Yes",I367))),"Yes","No")</f>
        <v>No</v>
      </c>
      <c r="B367" s="21" t="str">
        <f t="shared" si="374"/>
        <v>No</v>
      </c>
      <c r="C367" s="22" t="str">
        <f t="shared" si="3"/>
        <v>No</v>
      </c>
      <c r="D367" s="21" t="str">
        <f t="shared" si="4"/>
        <v>No</v>
      </c>
      <c r="E367" s="21" t="str">
        <f t="shared" si="5"/>
        <v>No</v>
      </c>
      <c r="F367" s="21" t="str">
        <f t="shared" si="6"/>
        <v>No</v>
      </c>
      <c r="G367" s="21" t="str">
        <f t="shared" si="7"/>
        <v>No</v>
      </c>
      <c r="H367" s="21" t="str">
        <f t="shared" si="8"/>
        <v>No</v>
      </c>
      <c r="I367" s="21" t="str">
        <f t="shared" si="9"/>
        <v>No</v>
      </c>
      <c r="J367" s="21" t="str">
        <f t="shared" si="10"/>
        <v>No</v>
      </c>
      <c r="K367" s="25"/>
      <c r="L367" s="7" t="s">
        <v>809</v>
      </c>
      <c r="M367" s="7" t="s">
        <v>810</v>
      </c>
      <c r="N367" s="7" t="s">
        <v>25</v>
      </c>
      <c r="O367" s="7" t="s">
        <v>3196</v>
      </c>
      <c r="P367" s="44" t="s">
        <v>3197</v>
      </c>
      <c r="Q367" s="27"/>
      <c r="R367" s="27"/>
      <c r="S367" s="27"/>
      <c r="T367" s="27"/>
      <c r="U367" s="27"/>
      <c r="V367" s="42"/>
      <c r="W367" s="42"/>
      <c r="X367" s="42"/>
      <c r="Y367" s="27"/>
      <c r="Z367" s="27"/>
      <c r="AA367" s="27"/>
      <c r="AB367" s="27"/>
    </row>
    <row r="368">
      <c r="A368" s="21" t="str">
        <f t="shared" ref="A368:B368" si="375">if(and(isnumber(search("Yes",C368)),isnumber(search("Yes",E368)),isnumber(search("Yes",G368)),isnumber(search("Yes",I368))),"Yes","No")</f>
        <v>No</v>
      </c>
      <c r="B368" s="21" t="str">
        <f t="shared" si="375"/>
        <v>No</v>
      </c>
      <c r="C368" s="22" t="str">
        <f t="shared" si="3"/>
        <v>No</v>
      </c>
      <c r="D368" s="21" t="str">
        <f t="shared" si="4"/>
        <v>No</v>
      </c>
      <c r="E368" s="21" t="str">
        <f t="shared" si="5"/>
        <v>No</v>
      </c>
      <c r="F368" s="21" t="str">
        <f t="shared" si="6"/>
        <v>No</v>
      </c>
      <c r="G368" s="21" t="str">
        <f t="shared" si="7"/>
        <v>No</v>
      </c>
      <c r="H368" s="21" t="str">
        <f t="shared" si="8"/>
        <v>No</v>
      </c>
      <c r="I368" s="21" t="str">
        <f t="shared" si="9"/>
        <v>No</v>
      </c>
      <c r="J368" s="21" t="str">
        <f t="shared" si="10"/>
        <v>No</v>
      </c>
      <c r="K368" s="25"/>
      <c r="L368" s="7" t="s">
        <v>811</v>
      </c>
      <c r="M368" s="7" t="s">
        <v>812</v>
      </c>
      <c r="N368" s="7" t="s">
        <v>25</v>
      </c>
      <c r="O368" s="7" t="s">
        <v>3198</v>
      </c>
      <c r="P368" s="44" t="s">
        <v>3199</v>
      </c>
      <c r="Q368" s="42"/>
      <c r="R368" s="42"/>
      <c r="S368" s="42"/>
      <c r="T368" s="42"/>
      <c r="U368" s="42"/>
      <c r="V368" s="42"/>
      <c r="W368" s="42"/>
      <c r="X368" s="42"/>
      <c r="Y368" s="27"/>
      <c r="Z368" s="27"/>
      <c r="AA368" s="27"/>
      <c r="AB368" s="27"/>
    </row>
    <row r="369">
      <c r="A369" s="21" t="str">
        <f t="shared" ref="A369:B369" si="376">if(and(isnumber(search("Yes",C369)),isnumber(search("Yes",E369)),isnumber(search("Yes",G369)),isnumber(search("Yes",I369))),"Yes","No")</f>
        <v>No</v>
      </c>
      <c r="B369" s="21" t="str">
        <f t="shared" si="376"/>
        <v>No</v>
      </c>
      <c r="C369" s="22" t="str">
        <f t="shared" si="3"/>
        <v>No</v>
      </c>
      <c r="D369" s="21" t="str">
        <f t="shared" si="4"/>
        <v>No</v>
      </c>
      <c r="E369" s="21" t="str">
        <f t="shared" si="5"/>
        <v>No</v>
      </c>
      <c r="F369" s="21" t="str">
        <f t="shared" si="6"/>
        <v>No</v>
      </c>
      <c r="G369" s="21" t="str">
        <f t="shared" si="7"/>
        <v>No</v>
      </c>
      <c r="H369" s="21" t="str">
        <f t="shared" si="8"/>
        <v>No</v>
      </c>
      <c r="I369" s="21" t="str">
        <f t="shared" si="9"/>
        <v>No</v>
      </c>
      <c r="J369" s="21" t="str">
        <f t="shared" si="10"/>
        <v>No</v>
      </c>
      <c r="K369" s="25"/>
      <c r="L369" s="7" t="s">
        <v>813</v>
      </c>
      <c r="M369" s="7" t="s">
        <v>814</v>
      </c>
      <c r="N369" s="7" t="s">
        <v>25</v>
      </c>
      <c r="O369" s="7" t="s">
        <v>3200</v>
      </c>
      <c r="P369" s="44" t="s">
        <v>3201</v>
      </c>
      <c r="Q369" s="27"/>
      <c r="R369" s="27"/>
      <c r="S369" s="27"/>
      <c r="T369" s="27"/>
      <c r="U369" s="27"/>
      <c r="V369" s="42"/>
      <c r="W369" s="42"/>
      <c r="X369" s="42"/>
      <c r="Y369" s="27"/>
      <c r="Z369" s="27"/>
      <c r="AA369" s="27"/>
      <c r="AB369" s="27"/>
    </row>
    <row r="370">
      <c r="A370" s="21" t="str">
        <f t="shared" ref="A370:B370" si="377">if(and(isnumber(search("Yes",C370)),isnumber(search("Yes",E370)),isnumber(search("Yes",G370)),isnumber(search("Yes",I370))),"Yes","No")</f>
        <v>No</v>
      </c>
      <c r="B370" s="21" t="str">
        <f t="shared" si="377"/>
        <v>No</v>
      </c>
      <c r="C370" s="22" t="str">
        <f t="shared" si="3"/>
        <v>No</v>
      </c>
      <c r="D370" s="21" t="str">
        <f t="shared" si="4"/>
        <v>No</v>
      </c>
      <c r="E370" s="21" t="str">
        <f t="shared" si="5"/>
        <v>No</v>
      </c>
      <c r="F370" s="21" t="str">
        <f t="shared" si="6"/>
        <v>No</v>
      </c>
      <c r="G370" s="21" t="str">
        <f t="shared" si="7"/>
        <v>No</v>
      </c>
      <c r="H370" s="21" t="str">
        <f t="shared" si="8"/>
        <v>No</v>
      </c>
      <c r="I370" s="21" t="str">
        <f t="shared" si="9"/>
        <v>No</v>
      </c>
      <c r="J370" s="21" t="str">
        <f t="shared" si="10"/>
        <v>No</v>
      </c>
      <c r="K370" s="25"/>
      <c r="L370" s="7" t="s">
        <v>815</v>
      </c>
      <c r="M370" s="7" t="s">
        <v>816</v>
      </c>
      <c r="N370" s="7" t="s">
        <v>25</v>
      </c>
      <c r="O370" s="7" t="s">
        <v>3202</v>
      </c>
      <c r="P370" s="44" t="s">
        <v>3203</v>
      </c>
      <c r="Q370" s="27"/>
      <c r="R370" s="27"/>
      <c r="S370" s="27"/>
      <c r="T370" s="27"/>
      <c r="U370" s="27"/>
      <c r="V370" s="42"/>
      <c r="W370" s="42"/>
      <c r="X370" s="42"/>
      <c r="Y370" s="27"/>
      <c r="Z370" s="27"/>
      <c r="AA370" s="27"/>
      <c r="AB370" s="27"/>
    </row>
    <row r="371">
      <c r="A371" s="21" t="str">
        <f t="shared" ref="A371:B371" si="378">if(and(isnumber(search("Yes",C371)),isnumber(search("Yes",E371)),isnumber(search("Yes",G371)),isnumber(search("Yes",I371))),"Yes","No")</f>
        <v>No</v>
      </c>
      <c r="B371" s="21" t="str">
        <f t="shared" si="378"/>
        <v>No</v>
      </c>
      <c r="C371" s="22" t="str">
        <f t="shared" si="3"/>
        <v>No</v>
      </c>
      <c r="D371" s="21" t="str">
        <f t="shared" si="4"/>
        <v>No</v>
      </c>
      <c r="E371" s="21" t="str">
        <f t="shared" si="5"/>
        <v>No</v>
      </c>
      <c r="F371" s="21" t="str">
        <f t="shared" si="6"/>
        <v>No</v>
      </c>
      <c r="G371" s="21" t="str">
        <f t="shared" si="7"/>
        <v>No</v>
      </c>
      <c r="H371" s="21" t="str">
        <f t="shared" si="8"/>
        <v>No</v>
      </c>
      <c r="I371" s="21" t="str">
        <f t="shared" si="9"/>
        <v>No</v>
      </c>
      <c r="J371" s="21" t="str">
        <f t="shared" si="10"/>
        <v>No</v>
      </c>
      <c r="K371" s="25"/>
      <c r="L371" s="7" t="s">
        <v>817</v>
      </c>
      <c r="M371" s="7" t="s">
        <v>818</v>
      </c>
      <c r="N371" s="7" t="s">
        <v>25</v>
      </c>
      <c r="O371" s="7" t="s">
        <v>3204</v>
      </c>
      <c r="P371" s="44" t="s">
        <v>3205</v>
      </c>
      <c r="Q371" s="27"/>
      <c r="R371" s="27"/>
      <c r="S371" s="27"/>
      <c r="T371" s="27"/>
      <c r="U371" s="27"/>
      <c r="V371" s="42"/>
      <c r="W371" s="42"/>
      <c r="X371" s="42"/>
      <c r="Y371" s="27"/>
      <c r="Z371" s="27"/>
      <c r="AA371" s="27"/>
      <c r="AB371" s="27"/>
    </row>
    <row r="372">
      <c r="A372" s="21" t="str">
        <f t="shared" ref="A372:B372" si="379">if(and(isnumber(search("Yes",C372)),isnumber(search("Yes",E372)),isnumber(search("Yes",G372)),isnumber(search("Yes",I372))),"Yes","No")</f>
        <v>No</v>
      </c>
      <c r="B372" s="21" t="str">
        <f t="shared" si="379"/>
        <v>No</v>
      </c>
      <c r="C372" s="22" t="str">
        <f t="shared" si="3"/>
        <v>No</v>
      </c>
      <c r="D372" s="21" t="str">
        <f t="shared" si="4"/>
        <v>No</v>
      </c>
      <c r="E372" s="21" t="str">
        <f t="shared" si="5"/>
        <v>No</v>
      </c>
      <c r="F372" s="21" t="str">
        <f t="shared" si="6"/>
        <v>No</v>
      </c>
      <c r="G372" s="21" t="str">
        <f t="shared" si="7"/>
        <v>No</v>
      </c>
      <c r="H372" s="21" t="str">
        <f t="shared" si="8"/>
        <v>No</v>
      </c>
      <c r="I372" s="21" t="str">
        <f t="shared" si="9"/>
        <v>No</v>
      </c>
      <c r="J372" s="21" t="str">
        <f t="shared" si="10"/>
        <v>No</v>
      </c>
      <c r="K372" s="25"/>
      <c r="L372" s="7" t="s">
        <v>819</v>
      </c>
      <c r="M372" s="7" t="s">
        <v>820</v>
      </c>
      <c r="N372" s="7" t="s">
        <v>25</v>
      </c>
      <c r="O372" s="7" t="s">
        <v>3206</v>
      </c>
      <c r="P372" s="44" t="s">
        <v>3207</v>
      </c>
      <c r="Q372" s="27"/>
      <c r="R372" s="27"/>
      <c r="S372" s="27"/>
      <c r="T372" s="27"/>
      <c r="U372" s="27"/>
      <c r="V372" s="42"/>
      <c r="W372" s="42"/>
      <c r="X372" s="42"/>
      <c r="Y372" s="27"/>
      <c r="Z372" s="27"/>
      <c r="AA372" s="27"/>
      <c r="AB372" s="27"/>
    </row>
    <row r="373">
      <c r="A373" s="21" t="str">
        <f t="shared" ref="A373:B373" si="380">if(and(isnumber(search("Yes",C373)),isnumber(search("Yes",E373)),isnumber(search("Yes",G373)),isnumber(search("Yes",I373))),"Yes","No")</f>
        <v>No</v>
      </c>
      <c r="B373" s="21" t="str">
        <f t="shared" si="380"/>
        <v>No</v>
      </c>
      <c r="C373" s="22" t="str">
        <f t="shared" si="3"/>
        <v>No</v>
      </c>
      <c r="D373" s="21" t="str">
        <f t="shared" si="4"/>
        <v>No</v>
      </c>
      <c r="E373" s="21" t="str">
        <f t="shared" si="5"/>
        <v>No</v>
      </c>
      <c r="F373" s="21" t="str">
        <f t="shared" si="6"/>
        <v>No</v>
      </c>
      <c r="G373" s="21" t="str">
        <f t="shared" si="7"/>
        <v>No</v>
      </c>
      <c r="H373" s="21" t="str">
        <f t="shared" si="8"/>
        <v>No</v>
      </c>
      <c r="I373" s="21" t="str">
        <f t="shared" si="9"/>
        <v>No</v>
      </c>
      <c r="J373" s="21" t="str">
        <f t="shared" si="10"/>
        <v>No</v>
      </c>
      <c r="K373" s="25"/>
      <c r="L373" s="7" t="s">
        <v>821</v>
      </c>
      <c r="M373" s="7" t="s">
        <v>822</v>
      </c>
      <c r="N373" s="7" t="s">
        <v>25</v>
      </c>
      <c r="O373" s="7" t="s">
        <v>2532</v>
      </c>
      <c r="P373" s="44" t="s">
        <v>3208</v>
      </c>
      <c r="Q373" s="27"/>
      <c r="R373" s="27"/>
      <c r="S373" s="27"/>
      <c r="T373" s="27"/>
      <c r="U373" s="27"/>
      <c r="V373" s="42"/>
      <c r="W373" s="42"/>
      <c r="X373" s="42"/>
      <c r="Y373" s="27"/>
      <c r="Z373" s="27"/>
      <c r="AA373" s="27"/>
      <c r="AB373" s="27"/>
    </row>
    <row r="374">
      <c r="A374" s="21" t="str">
        <f t="shared" ref="A374:B374" si="381">if(and(isnumber(search("Yes",C374)),isnumber(search("Yes",E374)),isnumber(search("Yes",G374)),isnumber(search("Yes",I374))),"Yes","No")</f>
        <v>No</v>
      </c>
      <c r="B374" s="21" t="str">
        <f t="shared" si="381"/>
        <v>No</v>
      </c>
      <c r="C374" s="22" t="str">
        <f t="shared" si="3"/>
        <v>No</v>
      </c>
      <c r="D374" s="21" t="str">
        <f t="shared" si="4"/>
        <v>No</v>
      </c>
      <c r="E374" s="21" t="str">
        <f t="shared" si="5"/>
        <v>No</v>
      </c>
      <c r="F374" s="21" t="str">
        <f t="shared" si="6"/>
        <v>No</v>
      </c>
      <c r="G374" s="21" t="str">
        <f t="shared" si="7"/>
        <v>Yes</v>
      </c>
      <c r="H374" s="21" t="str">
        <f t="shared" si="8"/>
        <v>Yes</v>
      </c>
      <c r="I374" s="21" t="str">
        <f t="shared" si="9"/>
        <v>Yes</v>
      </c>
      <c r="J374" s="21" t="str">
        <f t="shared" si="10"/>
        <v>Yes</v>
      </c>
      <c r="K374" s="25">
        <v>83.0</v>
      </c>
      <c r="L374" s="7" t="s">
        <v>823</v>
      </c>
      <c r="M374" s="7" t="s">
        <v>3209</v>
      </c>
      <c r="N374" s="7" t="s">
        <v>25</v>
      </c>
      <c r="O374" s="7" t="s">
        <v>3210</v>
      </c>
      <c r="P374" s="44" t="s">
        <v>3211</v>
      </c>
      <c r="Q374" s="27"/>
      <c r="R374" s="27"/>
      <c r="S374" s="27"/>
      <c r="T374" s="7" t="s">
        <v>21</v>
      </c>
      <c r="U374" s="7" t="s">
        <v>3212</v>
      </c>
      <c r="V374" s="44" t="s">
        <v>3213</v>
      </c>
      <c r="W374" s="7" t="s">
        <v>21</v>
      </c>
      <c r="X374" s="7" t="s">
        <v>3214</v>
      </c>
      <c r="Y374" s="44" t="s">
        <v>3215</v>
      </c>
    </row>
    <row r="375">
      <c r="A375" s="21" t="str">
        <f t="shared" ref="A375:B375" si="382">if(and(isnumber(search("Yes",C375)),isnumber(search("Yes",E375)),isnumber(search("Yes",G375)),isnumber(search("Yes",I375))),"Yes","No")</f>
        <v>No</v>
      </c>
      <c r="B375" s="21" t="str">
        <f t="shared" si="382"/>
        <v>No</v>
      </c>
      <c r="C375" s="22" t="str">
        <f t="shared" si="3"/>
        <v>No</v>
      </c>
      <c r="D375" s="21" t="str">
        <f t="shared" si="4"/>
        <v>No</v>
      </c>
      <c r="E375" s="21" t="str">
        <f t="shared" si="5"/>
        <v>No</v>
      </c>
      <c r="F375" s="21" t="str">
        <f t="shared" si="6"/>
        <v>No</v>
      </c>
      <c r="G375" s="21" t="str">
        <f t="shared" si="7"/>
        <v>No</v>
      </c>
      <c r="H375" s="21" t="str">
        <f t="shared" si="8"/>
        <v>No</v>
      </c>
      <c r="I375" s="21" t="str">
        <f t="shared" si="9"/>
        <v>No</v>
      </c>
      <c r="J375" s="21" t="str">
        <f t="shared" si="10"/>
        <v>No</v>
      </c>
      <c r="K375" s="25"/>
      <c r="L375" s="7" t="s">
        <v>825</v>
      </c>
      <c r="M375" s="7" t="s">
        <v>826</v>
      </c>
      <c r="N375" s="7" t="s">
        <v>25</v>
      </c>
      <c r="O375" s="7" t="s">
        <v>3216</v>
      </c>
      <c r="P375" s="44" t="s">
        <v>3217</v>
      </c>
      <c r="Q375" s="27"/>
      <c r="R375" s="27"/>
      <c r="S375" s="27"/>
      <c r="T375" s="27"/>
      <c r="U375" s="27"/>
      <c r="V375" s="42"/>
      <c r="W375" s="42"/>
      <c r="X375" s="42"/>
      <c r="Y375" s="27"/>
      <c r="Z375" s="27"/>
      <c r="AA375" s="27"/>
      <c r="AB375" s="27"/>
    </row>
    <row r="376">
      <c r="A376" s="21" t="str">
        <f t="shared" ref="A376:B376" si="383">if(and(isnumber(search("Yes",C376)),isnumber(search("Yes",E376)),isnumber(search("Yes",G376)),isnumber(search("Yes",I376))),"Yes","No")</f>
        <v>No</v>
      </c>
      <c r="B376" s="21" t="str">
        <f t="shared" si="383"/>
        <v>No</v>
      </c>
      <c r="C376" s="22" t="str">
        <f t="shared" si="3"/>
        <v>No</v>
      </c>
      <c r="D376" s="21" t="str">
        <f t="shared" si="4"/>
        <v>No</v>
      </c>
      <c r="E376" s="21" t="str">
        <f t="shared" si="5"/>
        <v>No</v>
      </c>
      <c r="F376" s="21" t="str">
        <f t="shared" si="6"/>
        <v>No</v>
      </c>
      <c r="G376" s="21" t="str">
        <f t="shared" si="7"/>
        <v>No</v>
      </c>
      <c r="H376" s="21" t="str">
        <f t="shared" si="8"/>
        <v>No</v>
      </c>
      <c r="I376" s="21" t="str">
        <f t="shared" si="9"/>
        <v>No</v>
      </c>
      <c r="J376" s="21" t="str">
        <f t="shared" si="10"/>
        <v>No</v>
      </c>
      <c r="K376" s="25"/>
      <c r="L376" s="7" t="s">
        <v>827</v>
      </c>
      <c r="M376" s="7" t="s">
        <v>828</v>
      </c>
      <c r="N376" s="7" t="s">
        <v>25</v>
      </c>
      <c r="O376" s="7" t="s">
        <v>3218</v>
      </c>
      <c r="P376" s="44" t="s">
        <v>3219</v>
      </c>
      <c r="Q376" s="27"/>
      <c r="R376" s="27"/>
      <c r="S376" s="27"/>
      <c r="T376" s="27"/>
      <c r="U376" s="27"/>
      <c r="V376" s="42"/>
      <c r="W376" s="42"/>
      <c r="X376" s="42"/>
      <c r="Y376" s="27"/>
      <c r="Z376" s="27"/>
      <c r="AA376" s="27"/>
      <c r="AB376" s="27"/>
    </row>
    <row r="377">
      <c r="A377" s="21" t="str">
        <f t="shared" ref="A377:B377" si="384">if(and(isnumber(search("Yes",C377)),isnumber(search("Yes",E377)),isnumber(search("Yes",G377)),isnumber(search("Yes",I377))),"Yes","No")</f>
        <v>No</v>
      </c>
      <c r="B377" s="21" t="str">
        <f t="shared" si="384"/>
        <v>No</v>
      </c>
      <c r="C377" s="22" t="str">
        <f t="shared" si="3"/>
        <v>No</v>
      </c>
      <c r="D377" s="21" t="str">
        <f t="shared" si="4"/>
        <v>No</v>
      </c>
      <c r="E377" s="21" t="str">
        <f t="shared" si="5"/>
        <v>No</v>
      </c>
      <c r="F377" s="21" t="str">
        <f t="shared" si="6"/>
        <v>No</v>
      </c>
      <c r="G377" s="21" t="str">
        <f t="shared" si="7"/>
        <v>No</v>
      </c>
      <c r="H377" s="21" t="str">
        <f t="shared" si="8"/>
        <v>No</v>
      </c>
      <c r="I377" s="21" t="str">
        <f t="shared" si="9"/>
        <v>No</v>
      </c>
      <c r="J377" s="21" t="str">
        <f t="shared" si="10"/>
        <v>No</v>
      </c>
      <c r="K377" s="25"/>
      <c r="L377" s="7" t="s">
        <v>829</v>
      </c>
      <c r="M377" s="7" t="s">
        <v>830</v>
      </c>
      <c r="N377" s="7" t="s">
        <v>25</v>
      </c>
      <c r="O377" s="7" t="s">
        <v>2495</v>
      </c>
      <c r="P377" s="44" t="s">
        <v>3220</v>
      </c>
      <c r="Q377" s="27"/>
      <c r="R377" s="27"/>
      <c r="S377" s="27"/>
      <c r="T377" s="27"/>
      <c r="U377" s="27"/>
      <c r="V377" s="42"/>
      <c r="W377" s="42"/>
      <c r="X377" s="42"/>
      <c r="Y377" s="27"/>
      <c r="Z377" s="27"/>
      <c r="AA377" s="27"/>
      <c r="AB377" s="27"/>
    </row>
    <row r="378">
      <c r="A378" s="21" t="str">
        <f t="shared" ref="A378:B378" si="385">if(and(isnumber(search("Yes",C378)),isnumber(search("Yes",E378)),isnumber(search("Yes",G378)),isnumber(search("Yes",I378))),"Yes","No")</f>
        <v>No</v>
      </c>
      <c r="B378" s="21" t="str">
        <f t="shared" si="385"/>
        <v>No</v>
      </c>
      <c r="C378" s="22" t="str">
        <f t="shared" si="3"/>
        <v>No</v>
      </c>
      <c r="D378" s="21" t="str">
        <f t="shared" si="4"/>
        <v>No</v>
      </c>
      <c r="E378" s="21" t="str">
        <f t="shared" si="5"/>
        <v>No</v>
      </c>
      <c r="F378" s="21" t="str">
        <f t="shared" si="6"/>
        <v>No</v>
      </c>
      <c r="G378" s="21" t="str">
        <f t="shared" si="7"/>
        <v>No</v>
      </c>
      <c r="H378" s="21" t="str">
        <f t="shared" si="8"/>
        <v>No</v>
      </c>
      <c r="I378" s="21" t="str">
        <f t="shared" si="9"/>
        <v>No</v>
      </c>
      <c r="J378" s="21" t="str">
        <f t="shared" si="10"/>
        <v>No</v>
      </c>
      <c r="K378" s="25"/>
      <c r="L378" s="7" t="s">
        <v>831</v>
      </c>
      <c r="M378" s="7" t="s">
        <v>832</v>
      </c>
      <c r="N378" s="7" t="s">
        <v>25</v>
      </c>
      <c r="O378" s="7" t="s">
        <v>3221</v>
      </c>
      <c r="P378" s="44" t="s">
        <v>3222</v>
      </c>
      <c r="Q378" s="27"/>
      <c r="R378" s="27"/>
      <c r="S378" s="27"/>
      <c r="T378" s="27"/>
      <c r="U378" s="27"/>
      <c r="V378" s="42"/>
      <c r="W378" s="42"/>
      <c r="X378" s="42"/>
      <c r="Y378" s="27"/>
      <c r="Z378" s="27"/>
      <c r="AA378" s="27"/>
      <c r="AB378" s="27"/>
    </row>
    <row r="379">
      <c r="A379" s="21" t="str">
        <f t="shared" ref="A379:B379" si="386">if(and(isnumber(search("Yes",C379)),isnumber(search("Yes",E379)),isnumber(search("Yes",G379)),isnumber(search("Yes",I379))),"Yes","No")</f>
        <v>No</v>
      </c>
      <c r="B379" s="21" t="str">
        <f t="shared" si="386"/>
        <v>No</v>
      </c>
      <c r="C379" s="22" t="str">
        <f t="shared" si="3"/>
        <v>No</v>
      </c>
      <c r="D379" s="21" t="str">
        <f t="shared" si="4"/>
        <v>No</v>
      </c>
      <c r="E379" s="21" t="str">
        <f t="shared" si="5"/>
        <v>No</v>
      </c>
      <c r="F379" s="21" t="str">
        <f t="shared" si="6"/>
        <v>No</v>
      </c>
      <c r="G379" s="21" t="str">
        <f t="shared" si="7"/>
        <v>No</v>
      </c>
      <c r="H379" s="21" t="str">
        <f t="shared" si="8"/>
        <v>No</v>
      </c>
      <c r="I379" s="21" t="str">
        <f t="shared" si="9"/>
        <v>No</v>
      </c>
      <c r="J379" s="21" t="str">
        <f t="shared" si="10"/>
        <v>No</v>
      </c>
      <c r="K379" s="25"/>
      <c r="L379" s="7" t="s">
        <v>833</v>
      </c>
      <c r="M379" s="7" t="s">
        <v>834</v>
      </c>
      <c r="N379" s="7" t="s">
        <v>25</v>
      </c>
      <c r="O379" s="7" t="s">
        <v>3223</v>
      </c>
      <c r="P379" s="44" t="s">
        <v>3224</v>
      </c>
      <c r="Q379" s="27"/>
      <c r="R379" s="27"/>
      <c r="S379" s="27"/>
      <c r="T379" s="27"/>
      <c r="U379" s="27"/>
      <c r="V379" s="42"/>
      <c r="W379" s="42"/>
      <c r="X379" s="42"/>
      <c r="Y379" s="27"/>
      <c r="Z379" s="27"/>
      <c r="AA379" s="27"/>
      <c r="AB379" s="27"/>
    </row>
    <row r="380">
      <c r="A380" s="21" t="str">
        <f t="shared" ref="A380:B380" si="387">if(and(isnumber(search("Yes",C380)),isnumber(search("Yes",E380)),isnumber(search("Yes",G380)),isnumber(search("Yes",I380))),"Yes","No")</f>
        <v>No</v>
      </c>
      <c r="B380" s="21" t="str">
        <f t="shared" si="387"/>
        <v>No</v>
      </c>
      <c r="C380" s="22" t="str">
        <f t="shared" si="3"/>
        <v>No</v>
      </c>
      <c r="D380" s="21" t="str">
        <f t="shared" si="4"/>
        <v>No</v>
      </c>
      <c r="E380" s="21" t="str">
        <f t="shared" si="5"/>
        <v>No</v>
      </c>
      <c r="F380" s="21" t="str">
        <f t="shared" si="6"/>
        <v>No</v>
      </c>
      <c r="G380" s="21" t="str">
        <f t="shared" si="7"/>
        <v>No</v>
      </c>
      <c r="H380" s="21" t="str">
        <f t="shared" si="8"/>
        <v>No</v>
      </c>
      <c r="I380" s="21" t="str">
        <f t="shared" si="9"/>
        <v>No</v>
      </c>
      <c r="J380" s="21" t="str">
        <f t="shared" si="10"/>
        <v>No</v>
      </c>
      <c r="K380" s="25"/>
      <c r="L380" s="7" t="s">
        <v>835</v>
      </c>
      <c r="M380" s="7" t="s">
        <v>836</v>
      </c>
      <c r="N380" s="7" t="s">
        <v>25</v>
      </c>
      <c r="O380" s="7" t="s">
        <v>2282</v>
      </c>
      <c r="P380" s="44" t="s">
        <v>2285</v>
      </c>
      <c r="Q380" s="27"/>
      <c r="R380" s="27"/>
      <c r="S380" s="27"/>
      <c r="T380" s="27"/>
      <c r="U380" s="27"/>
      <c r="V380" s="42"/>
      <c r="W380" s="42"/>
      <c r="X380" s="42"/>
      <c r="Y380" s="27"/>
      <c r="Z380" s="27"/>
      <c r="AA380" s="27"/>
      <c r="AB380" s="27"/>
    </row>
    <row r="381">
      <c r="A381" s="21" t="str">
        <f t="shared" ref="A381:B381" si="388">if(and(isnumber(search("Yes",C381)),isnumber(search("Yes",E381)),isnumber(search("Yes",G381)),isnumber(search("Yes",I381))),"Yes","No")</f>
        <v>Yes</v>
      </c>
      <c r="B381" s="21" t="str">
        <f t="shared" si="388"/>
        <v>Yes</v>
      </c>
      <c r="C381" s="22" t="str">
        <f t="shared" si="3"/>
        <v>Yes</v>
      </c>
      <c r="D381" s="21" t="str">
        <f t="shared" si="4"/>
        <v>Yes</v>
      </c>
      <c r="E381" s="21" t="str">
        <f t="shared" si="5"/>
        <v>Yes</v>
      </c>
      <c r="F381" s="21" t="str">
        <f t="shared" si="6"/>
        <v>Yes</v>
      </c>
      <c r="G381" s="21" t="str">
        <f t="shared" si="7"/>
        <v>Yes</v>
      </c>
      <c r="H381" s="21" t="str">
        <f t="shared" si="8"/>
        <v>Yes</v>
      </c>
      <c r="I381" s="21" t="str">
        <f t="shared" si="9"/>
        <v>Yes</v>
      </c>
      <c r="J381" s="21" t="str">
        <f t="shared" si="10"/>
        <v>Yes</v>
      </c>
      <c r="K381" s="25"/>
      <c r="L381" s="7" t="s">
        <v>126</v>
      </c>
      <c r="M381" s="7" t="s">
        <v>837</v>
      </c>
      <c r="N381" s="7" t="s">
        <v>21</v>
      </c>
      <c r="O381" s="7" t="s">
        <v>3225</v>
      </c>
      <c r="P381" s="44" t="s">
        <v>3226</v>
      </c>
      <c r="Q381" s="7" t="s">
        <v>21</v>
      </c>
      <c r="R381" s="7" t="s">
        <v>3227</v>
      </c>
      <c r="S381" s="44" t="s">
        <v>3228</v>
      </c>
      <c r="T381" s="7" t="s">
        <v>21</v>
      </c>
      <c r="U381" s="7" t="s">
        <v>3229</v>
      </c>
      <c r="V381" s="44" t="s">
        <v>3230</v>
      </c>
      <c r="W381" s="7" t="s">
        <v>21</v>
      </c>
      <c r="X381" s="7" t="s">
        <v>3231</v>
      </c>
      <c r="Y381" s="44" t="s">
        <v>3232</v>
      </c>
      <c r="Z381" s="27"/>
      <c r="AA381" s="27"/>
      <c r="AB381" s="27"/>
    </row>
    <row r="382">
      <c r="A382" s="21" t="str">
        <f t="shared" ref="A382:B382" si="389">if(and(isnumber(search("Yes",C382)),isnumber(search("Yes",E382)),isnumber(search("Yes",G382)),isnumber(search("Yes",I382))),"Yes","No")</f>
        <v>No</v>
      </c>
      <c r="B382" s="21" t="str">
        <f t="shared" si="389"/>
        <v>No</v>
      </c>
      <c r="C382" s="22" t="str">
        <f t="shared" si="3"/>
        <v>No</v>
      </c>
      <c r="D382" s="21" t="str">
        <f t="shared" si="4"/>
        <v>No</v>
      </c>
      <c r="E382" s="21" t="str">
        <f t="shared" si="5"/>
        <v>No</v>
      </c>
      <c r="F382" s="21" t="str">
        <f t="shared" si="6"/>
        <v>No</v>
      </c>
      <c r="G382" s="21" t="str">
        <f t="shared" si="7"/>
        <v>No</v>
      </c>
      <c r="H382" s="21" t="str">
        <f t="shared" si="8"/>
        <v>No</v>
      </c>
      <c r="I382" s="21" t="str">
        <f t="shared" si="9"/>
        <v>No</v>
      </c>
      <c r="J382" s="21" t="str">
        <f t="shared" si="10"/>
        <v>No</v>
      </c>
      <c r="K382" s="25"/>
      <c r="L382" s="7" t="s">
        <v>838</v>
      </c>
      <c r="M382" s="7" t="s">
        <v>839</v>
      </c>
      <c r="N382" s="7" t="s">
        <v>25</v>
      </c>
      <c r="O382" s="7" t="s">
        <v>2454</v>
      </c>
      <c r="P382" s="44" t="s">
        <v>3233</v>
      </c>
      <c r="Q382" s="27"/>
      <c r="R382" s="27"/>
      <c r="S382" s="27"/>
      <c r="T382" s="27"/>
      <c r="U382" s="27"/>
      <c r="V382" s="42"/>
      <c r="W382" s="42"/>
      <c r="X382" s="42"/>
      <c r="Y382" s="27"/>
      <c r="Z382" s="27"/>
      <c r="AA382" s="27"/>
      <c r="AB382" s="27"/>
    </row>
    <row r="383">
      <c r="A383" s="21" t="str">
        <f t="shared" ref="A383:B383" si="390">if(and(isnumber(search("Yes",C383)),isnumber(search("Yes",E383)),isnumber(search("Yes",G383)),isnumber(search("Yes",I383))),"Yes","No")</f>
        <v>No</v>
      </c>
      <c r="B383" s="21" t="str">
        <f t="shared" si="390"/>
        <v>No</v>
      </c>
      <c r="C383" s="22" t="str">
        <f t="shared" si="3"/>
        <v>No</v>
      </c>
      <c r="D383" s="21" t="str">
        <f t="shared" si="4"/>
        <v>No</v>
      </c>
      <c r="E383" s="21" t="str">
        <f t="shared" si="5"/>
        <v>No</v>
      </c>
      <c r="F383" s="21" t="str">
        <f t="shared" si="6"/>
        <v>No</v>
      </c>
      <c r="G383" s="21" t="str">
        <f t="shared" si="7"/>
        <v>No</v>
      </c>
      <c r="H383" s="21" t="str">
        <f t="shared" si="8"/>
        <v>No</v>
      </c>
      <c r="I383" s="21" t="str">
        <f t="shared" si="9"/>
        <v>No</v>
      </c>
      <c r="J383" s="21" t="str">
        <f t="shared" si="10"/>
        <v>No</v>
      </c>
      <c r="K383" s="25"/>
      <c r="L383" s="7" t="s">
        <v>840</v>
      </c>
      <c r="M383" s="7" t="s">
        <v>841</v>
      </c>
      <c r="N383" s="7" t="s">
        <v>25</v>
      </c>
      <c r="O383" s="7" t="s">
        <v>2282</v>
      </c>
      <c r="P383" s="44" t="s">
        <v>2285</v>
      </c>
      <c r="Q383" s="27"/>
      <c r="R383" s="27"/>
      <c r="S383" s="27"/>
      <c r="T383" s="27"/>
      <c r="U383" s="27"/>
      <c r="V383" s="42"/>
      <c r="W383" s="42"/>
      <c r="X383" s="42"/>
      <c r="Y383" s="27"/>
      <c r="Z383" s="27"/>
      <c r="AA383" s="27"/>
      <c r="AB383" s="27"/>
    </row>
    <row r="384">
      <c r="A384" s="21" t="str">
        <f t="shared" ref="A384:B384" si="391">if(and(isnumber(search("Yes",C384)),isnumber(search("Yes",E384)),isnumber(search("Yes",G384)),isnumber(search("Yes",I384))),"Yes","No")</f>
        <v>No</v>
      </c>
      <c r="B384" s="21" t="str">
        <f t="shared" si="391"/>
        <v>No</v>
      </c>
      <c r="C384" s="22" t="str">
        <f t="shared" si="3"/>
        <v>No</v>
      </c>
      <c r="D384" s="21" t="str">
        <f t="shared" si="4"/>
        <v>No</v>
      </c>
      <c r="E384" s="21" t="str">
        <f t="shared" si="5"/>
        <v>No</v>
      </c>
      <c r="F384" s="21" t="str">
        <f t="shared" si="6"/>
        <v>No</v>
      </c>
      <c r="G384" s="21" t="str">
        <f t="shared" si="7"/>
        <v>No</v>
      </c>
      <c r="H384" s="21" t="str">
        <f t="shared" si="8"/>
        <v>No</v>
      </c>
      <c r="I384" s="21" t="str">
        <f t="shared" si="9"/>
        <v>No</v>
      </c>
      <c r="J384" s="21" t="str">
        <f t="shared" si="10"/>
        <v>No</v>
      </c>
      <c r="K384" s="25"/>
      <c r="L384" s="7" t="s">
        <v>842</v>
      </c>
      <c r="M384" s="7" t="s">
        <v>843</v>
      </c>
      <c r="N384" s="7" t="s">
        <v>25</v>
      </c>
      <c r="O384" s="7" t="s">
        <v>3234</v>
      </c>
      <c r="P384" s="44" t="s">
        <v>3235</v>
      </c>
      <c r="Q384" s="27"/>
      <c r="R384" s="27"/>
      <c r="S384" s="27"/>
      <c r="T384" s="27"/>
      <c r="U384" s="27"/>
      <c r="V384" s="42"/>
      <c r="W384" s="42"/>
      <c r="X384" s="42"/>
      <c r="Y384" s="27"/>
      <c r="Z384" s="27"/>
      <c r="AA384" s="27"/>
      <c r="AB384" s="27"/>
    </row>
    <row r="385">
      <c r="A385" s="21" t="str">
        <f t="shared" ref="A385:B385" si="392">if(and(isnumber(search("Yes",C385)),isnumber(search("Yes",E385)),isnumber(search("Yes",G385)),isnumber(search("Yes",I385))),"Yes","No")</f>
        <v>No</v>
      </c>
      <c r="B385" s="21" t="str">
        <f t="shared" si="392"/>
        <v>No</v>
      </c>
      <c r="C385" s="22" t="str">
        <f t="shared" si="3"/>
        <v>No</v>
      </c>
      <c r="D385" s="21" t="str">
        <f t="shared" si="4"/>
        <v>No</v>
      </c>
      <c r="E385" s="21" t="str">
        <f t="shared" si="5"/>
        <v>No</v>
      </c>
      <c r="F385" s="21" t="str">
        <f t="shared" si="6"/>
        <v>No</v>
      </c>
      <c r="G385" s="21" t="str">
        <f t="shared" si="7"/>
        <v>No</v>
      </c>
      <c r="H385" s="21" t="str">
        <f t="shared" si="8"/>
        <v>No</v>
      </c>
      <c r="I385" s="21" t="str">
        <f t="shared" si="9"/>
        <v>No</v>
      </c>
      <c r="J385" s="21" t="str">
        <f t="shared" si="10"/>
        <v>No</v>
      </c>
      <c r="K385" s="25"/>
      <c r="L385" s="7" t="s">
        <v>844</v>
      </c>
      <c r="M385" s="7" t="s">
        <v>845</v>
      </c>
      <c r="N385" s="7" t="s">
        <v>25</v>
      </c>
      <c r="O385" s="7" t="s">
        <v>3236</v>
      </c>
      <c r="P385" s="44" t="s">
        <v>3237</v>
      </c>
      <c r="Q385" s="27"/>
      <c r="R385" s="27"/>
      <c r="S385" s="27"/>
      <c r="T385" s="27"/>
      <c r="U385" s="27"/>
      <c r="V385" s="42"/>
      <c r="W385" s="42"/>
      <c r="X385" s="42"/>
      <c r="Y385" s="27"/>
      <c r="Z385" s="27"/>
      <c r="AA385" s="27"/>
      <c r="AB385" s="27"/>
    </row>
    <row r="386">
      <c r="A386" s="21" t="str">
        <f t="shared" ref="A386:B386" si="393">if(and(isnumber(search("Yes",C386)),isnumber(search("Yes",E386)),isnumber(search("Yes",G386)),isnumber(search("Yes",I386))),"Yes","No")</f>
        <v>No</v>
      </c>
      <c r="B386" s="21" t="str">
        <f t="shared" si="393"/>
        <v>No</v>
      </c>
      <c r="C386" s="22" t="str">
        <f t="shared" si="3"/>
        <v>No</v>
      </c>
      <c r="D386" s="21" t="str">
        <f t="shared" si="4"/>
        <v>No</v>
      </c>
      <c r="E386" s="21" t="str">
        <f t="shared" si="5"/>
        <v>No</v>
      </c>
      <c r="F386" s="21" t="str">
        <f t="shared" si="6"/>
        <v>No</v>
      </c>
      <c r="G386" s="21" t="str">
        <f t="shared" si="7"/>
        <v>No</v>
      </c>
      <c r="H386" s="21" t="str">
        <f t="shared" si="8"/>
        <v>No</v>
      </c>
      <c r="I386" s="21" t="str">
        <f t="shared" si="9"/>
        <v>No</v>
      </c>
      <c r="J386" s="21" t="str">
        <f t="shared" si="10"/>
        <v>No</v>
      </c>
      <c r="K386" s="25"/>
      <c r="L386" s="7" t="s">
        <v>846</v>
      </c>
      <c r="M386" s="7" t="s">
        <v>847</v>
      </c>
      <c r="N386" s="7" t="s">
        <v>25</v>
      </c>
      <c r="O386" s="7" t="s">
        <v>3238</v>
      </c>
      <c r="P386" s="44" t="s">
        <v>3239</v>
      </c>
      <c r="Q386" s="27"/>
      <c r="R386" s="27"/>
      <c r="S386" s="27"/>
      <c r="T386" s="27"/>
      <c r="U386" s="27"/>
      <c r="V386" s="42"/>
      <c r="W386" s="42"/>
      <c r="X386" s="42"/>
      <c r="Y386" s="27"/>
      <c r="Z386" s="27"/>
      <c r="AA386" s="27"/>
      <c r="AB386" s="27"/>
    </row>
    <row r="387">
      <c r="A387" s="21" t="str">
        <f t="shared" ref="A387:B387" si="394">if(and(isnumber(search("Yes",C387)),isnumber(search("Yes",E387)),isnumber(search("Yes",G387)),isnumber(search("Yes",I387))),"Yes","No")</f>
        <v>Yes</v>
      </c>
      <c r="B387" s="21" t="str">
        <f t="shared" si="394"/>
        <v>Yes</v>
      </c>
      <c r="C387" s="22" t="str">
        <f t="shared" si="3"/>
        <v>Yes</v>
      </c>
      <c r="D387" s="21" t="str">
        <f t="shared" si="4"/>
        <v>Yes</v>
      </c>
      <c r="E387" s="21" t="str">
        <f t="shared" si="5"/>
        <v>Yes</v>
      </c>
      <c r="F387" s="21" t="str">
        <f t="shared" si="6"/>
        <v>Yes</v>
      </c>
      <c r="G387" s="21" t="str">
        <f t="shared" si="7"/>
        <v>Yes</v>
      </c>
      <c r="H387" s="21" t="str">
        <f t="shared" si="8"/>
        <v>Yes</v>
      </c>
      <c r="I387" s="21" t="str">
        <f t="shared" si="9"/>
        <v>Yes</v>
      </c>
      <c r="J387" s="21" t="str">
        <f t="shared" si="10"/>
        <v>Yes</v>
      </c>
      <c r="K387" s="25"/>
      <c r="L387" s="7" t="s">
        <v>129</v>
      </c>
      <c r="M387" s="7" t="s">
        <v>848</v>
      </c>
      <c r="N387" s="7" t="s">
        <v>21</v>
      </c>
      <c r="O387" s="7" t="s">
        <v>3240</v>
      </c>
      <c r="P387" s="44" t="s">
        <v>3241</v>
      </c>
      <c r="Q387" s="7" t="s">
        <v>21</v>
      </c>
      <c r="R387" s="7" t="s">
        <v>3242</v>
      </c>
      <c r="S387" s="44" t="s">
        <v>3243</v>
      </c>
      <c r="T387" s="7" t="s">
        <v>21</v>
      </c>
      <c r="U387" s="7" t="s">
        <v>3244</v>
      </c>
      <c r="V387" s="44" t="s">
        <v>3245</v>
      </c>
      <c r="W387" s="7" t="s">
        <v>21</v>
      </c>
      <c r="X387" s="7" t="s">
        <v>3246</v>
      </c>
      <c r="Y387" s="44" t="s">
        <v>3247</v>
      </c>
      <c r="Z387" s="27"/>
      <c r="AA387" s="27"/>
      <c r="AB387" s="27"/>
    </row>
    <row r="388">
      <c r="A388" s="21" t="str">
        <f t="shared" ref="A388:B388" si="395">if(and(isnumber(search("Yes",C388)),isnumber(search("Yes",E388)),isnumber(search("Yes",G388)),isnumber(search("Yes",I388))),"Yes","No")</f>
        <v>No</v>
      </c>
      <c r="B388" s="21" t="str">
        <f t="shared" si="395"/>
        <v>No</v>
      </c>
      <c r="C388" s="22" t="str">
        <f t="shared" si="3"/>
        <v>No</v>
      </c>
      <c r="D388" s="21" t="str">
        <f t="shared" si="4"/>
        <v>No</v>
      </c>
      <c r="E388" s="21" t="str">
        <f t="shared" si="5"/>
        <v>No</v>
      </c>
      <c r="F388" s="21" t="str">
        <f t="shared" si="6"/>
        <v>No</v>
      </c>
      <c r="G388" s="21" t="str">
        <f t="shared" si="7"/>
        <v>No</v>
      </c>
      <c r="H388" s="21" t="str">
        <f t="shared" si="8"/>
        <v>No</v>
      </c>
      <c r="I388" s="21" t="str">
        <f t="shared" si="9"/>
        <v>No</v>
      </c>
      <c r="J388" s="21" t="str">
        <f t="shared" si="10"/>
        <v>No</v>
      </c>
      <c r="K388" s="25"/>
      <c r="L388" s="7" t="s">
        <v>849</v>
      </c>
      <c r="M388" s="7" t="s">
        <v>850</v>
      </c>
      <c r="N388" s="7" t="s">
        <v>25</v>
      </c>
      <c r="O388" s="7" t="s">
        <v>3238</v>
      </c>
      <c r="P388" s="44" t="s">
        <v>3248</v>
      </c>
      <c r="Q388" s="27"/>
      <c r="R388" s="27"/>
      <c r="S388" s="27"/>
      <c r="T388" s="27"/>
      <c r="U388" s="27"/>
      <c r="V388" s="42"/>
      <c r="W388" s="42"/>
      <c r="X388" s="42"/>
      <c r="Y388" s="27"/>
      <c r="Z388" s="27"/>
      <c r="AA388" s="27"/>
      <c r="AB388" s="27"/>
    </row>
    <row r="389">
      <c r="A389" s="21" t="str">
        <f t="shared" ref="A389:B389" si="396">if(and(isnumber(search("Yes",C389)),isnumber(search("Yes",E389)),isnumber(search("Yes",G389)),isnumber(search("Yes",I389))),"Yes","No")</f>
        <v>No</v>
      </c>
      <c r="B389" s="21" t="str">
        <f t="shared" si="396"/>
        <v>No</v>
      </c>
      <c r="C389" s="22" t="str">
        <f t="shared" si="3"/>
        <v>No</v>
      </c>
      <c r="D389" s="21" t="str">
        <f t="shared" si="4"/>
        <v>No</v>
      </c>
      <c r="E389" s="21" t="str">
        <f t="shared" si="5"/>
        <v>No</v>
      </c>
      <c r="F389" s="21" t="str">
        <f t="shared" si="6"/>
        <v>No</v>
      </c>
      <c r="G389" s="21" t="str">
        <f t="shared" si="7"/>
        <v>No</v>
      </c>
      <c r="H389" s="21" t="str">
        <f t="shared" si="8"/>
        <v>No</v>
      </c>
      <c r="I389" s="21" t="str">
        <f t="shared" si="9"/>
        <v>No</v>
      </c>
      <c r="J389" s="21" t="str">
        <f t="shared" si="10"/>
        <v>No</v>
      </c>
      <c r="K389" s="25"/>
      <c r="L389" s="7" t="s">
        <v>851</v>
      </c>
      <c r="M389" s="7" t="s">
        <v>852</v>
      </c>
      <c r="N389" s="7" t="s">
        <v>25</v>
      </c>
      <c r="O389" s="7" t="s">
        <v>2964</v>
      </c>
      <c r="P389" s="44" t="s">
        <v>3249</v>
      </c>
      <c r="Q389" s="27"/>
      <c r="R389" s="27"/>
      <c r="S389" s="27"/>
      <c r="T389" s="27"/>
      <c r="U389" s="27"/>
      <c r="V389" s="42"/>
      <c r="W389" s="42"/>
      <c r="X389" s="42"/>
      <c r="Y389" s="27"/>
      <c r="Z389" s="27"/>
      <c r="AA389" s="27"/>
      <c r="AB389" s="27"/>
    </row>
    <row r="390">
      <c r="A390" s="21" t="str">
        <f t="shared" ref="A390:B390" si="397">if(and(isnumber(search("Yes",C390)),isnumber(search("Yes",E390)),isnumber(search("Yes",G390)),isnumber(search("Yes",I390))),"Yes","No")</f>
        <v>No</v>
      </c>
      <c r="B390" s="21" t="str">
        <f t="shared" si="397"/>
        <v>No</v>
      </c>
      <c r="C390" s="22" t="str">
        <f t="shared" si="3"/>
        <v>No</v>
      </c>
      <c r="D390" s="21" t="str">
        <f t="shared" si="4"/>
        <v>No</v>
      </c>
      <c r="E390" s="21" t="str">
        <f t="shared" si="5"/>
        <v>No</v>
      </c>
      <c r="F390" s="21" t="str">
        <f t="shared" si="6"/>
        <v>No</v>
      </c>
      <c r="G390" s="21" t="str">
        <f t="shared" si="7"/>
        <v>No</v>
      </c>
      <c r="H390" s="21" t="str">
        <f t="shared" si="8"/>
        <v>No</v>
      </c>
      <c r="I390" s="21" t="str">
        <f t="shared" si="9"/>
        <v>No</v>
      </c>
      <c r="J390" s="21" t="str">
        <f t="shared" si="10"/>
        <v>No</v>
      </c>
      <c r="K390" s="25"/>
      <c r="L390" s="7" t="s">
        <v>853</v>
      </c>
      <c r="M390" s="7" t="s">
        <v>854</v>
      </c>
      <c r="N390" s="7" t="s">
        <v>25</v>
      </c>
      <c r="O390" s="7" t="s">
        <v>3250</v>
      </c>
      <c r="P390" s="44" t="s">
        <v>3251</v>
      </c>
      <c r="Q390" s="27"/>
      <c r="R390" s="27"/>
      <c r="S390" s="27"/>
      <c r="T390" s="27"/>
      <c r="U390" s="27"/>
      <c r="V390" s="42"/>
      <c r="W390" s="42"/>
      <c r="X390" s="42"/>
      <c r="Y390" s="27"/>
      <c r="Z390" s="27"/>
      <c r="AA390" s="27"/>
      <c r="AB390" s="27"/>
    </row>
    <row r="391">
      <c r="A391" s="21" t="str">
        <f t="shared" ref="A391:B391" si="398">if(and(isnumber(search("Yes",C391)),isnumber(search("Yes",E391)),isnumber(search("Yes",G391)),isnumber(search("Yes",I391))),"Yes","No")</f>
        <v>No</v>
      </c>
      <c r="B391" s="21" t="str">
        <f t="shared" si="398"/>
        <v>No</v>
      </c>
      <c r="C391" s="22" t="str">
        <f t="shared" si="3"/>
        <v>No</v>
      </c>
      <c r="D391" s="21" t="str">
        <f t="shared" si="4"/>
        <v>No</v>
      </c>
      <c r="E391" s="21" t="str">
        <f t="shared" si="5"/>
        <v>No</v>
      </c>
      <c r="F391" s="21" t="str">
        <f t="shared" si="6"/>
        <v>No</v>
      </c>
      <c r="G391" s="21" t="str">
        <f t="shared" si="7"/>
        <v>No</v>
      </c>
      <c r="H391" s="21" t="str">
        <f t="shared" si="8"/>
        <v>No</v>
      </c>
      <c r="I391" s="21" t="str">
        <f t="shared" si="9"/>
        <v>No</v>
      </c>
      <c r="J391" s="21" t="str">
        <f t="shared" si="10"/>
        <v>No</v>
      </c>
      <c r="K391" s="25"/>
      <c r="L391" s="7" t="s">
        <v>855</v>
      </c>
      <c r="M391" s="7" t="s">
        <v>856</v>
      </c>
      <c r="N391" s="7" t="s">
        <v>25</v>
      </c>
      <c r="O391" s="7" t="s">
        <v>2572</v>
      </c>
      <c r="P391" s="44" t="s">
        <v>3252</v>
      </c>
      <c r="Q391" s="27"/>
      <c r="R391" s="27"/>
      <c r="S391" s="27"/>
      <c r="T391" s="27"/>
      <c r="U391" s="27"/>
      <c r="V391" s="42"/>
      <c r="W391" s="42"/>
      <c r="X391" s="42"/>
      <c r="Y391" s="27"/>
      <c r="Z391" s="27"/>
      <c r="AA391" s="27"/>
      <c r="AB391" s="27"/>
    </row>
    <row r="392">
      <c r="A392" s="21" t="str">
        <f t="shared" ref="A392:B392" si="399">if(and(isnumber(search("Yes",C392)),isnumber(search("Yes",E392)),isnumber(search("Yes",G392)),isnumber(search("Yes",I392))),"Yes","No")</f>
        <v>No</v>
      </c>
      <c r="B392" s="21" t="str">
        <f t="shared" si="399"/>
        <v>No</v>
      </c>
      <c r="C392" s="22" t="str">
        <f t="shared" si="3"/>
        <v>No</v>
      </c>
      <c r="D392" s="21" t="str">
        <f t="shared" si="4"/>
        <v>No</v>
      </c>
      <c r="E392" s="21" t="str">
        <f t="shared" si="5"/>
        <v>No</v>
      </c>
      <c r="F392" s="21" t="str">
        <f t="shared" si="6"/>
        <v>No</v>
      </c>
      <c r="G392" s="21" t="str">
        <f t="shared" si="7"/>
        <v>No</v>
      </c>
      <c r="H392" s="21" t="str">
        <f t="shared" si="8"/>
        <v>No</v>
      </c>
      <c r="I392" s="21" t="str">
        <f t="shared" si="9"/>
        <v>No</v>
      </c>
      <c r="J392" s="21" t="str">
        <f t="shared" si="10"/>
        <v>No</v>
      </c>
      <c r="K392" s="25"/>
      <c r="L392" s="7" t="s">
        <v>857</v>
      </c>
      <c r="M392" s="7" t="s">
        <v>858</v>
      </c>
      <c r="N392" s="7" t="s">
        <v>25</v>
      </c>
      <c r="O392" s="7" t="s">
        <v>3253</v>
      </c>
      <c r="P392" s="44" t="s">
        <v>3254</v>
      </c>
      <c r="Q392" s="27"/>
      <c r="R392" s="27"/>
      <c r="S392" s="27"/>
      <c r="T392" s="27"/>
      <c r="U392" s="27"/>
      <c r="V392" s="42"/>
      <c r="W392" s="42"/>
      <c r="X392" s="42"/>
      <c r="Y392" s="27"/>
      <c r="Z392" s="27"/>
      <c r="AA392" s="27"/>
      <c r="AB392" s="27"/>
    </row>
    <row r="393">
      <c r="A393" s="21" t="str">
        <f t="shared" ref="A393:B393" si="400">if(and(isnumber(search("Yes",C393)),isnumber(search("Yes",E393)),isnumber(search("Yes",G393)),isnumber(search("Yes",I393))),"Yes","No")</f>
        <v>No</v>
      </c>
      <c r="B393" s="21" t="str">
        <f t="shared" si="400"/>
        <v>No</v>
      </c>
      <c r="C393" s="22" t="str">
        <f t="shared" si="3"/>
        <v>No</v>
      </c>
      <c r="D393" s="21" t="str">
        <f t="shared" si="4"/>
        <v>No</v>
      </c>
      <c r="E393" s="21" t="str">
        <f t="shared" si="5"/>
        <v>No</v>
      </c>
      <c r="F393" s="21" t="str">
        <f t="shared" si="6"/>
        <v>No</v>
      </c>
      <c r="G393" s="21" t="str">
        <f t="shared" si="7"/>
        <v>No</v>
      </c>
      <c r="H393" s="21" t="str">
        <f t="shared" si="8"/>
        <v>No</v>
      </c>
      <c r="I393" s="21" t="str">
        <f t="shared" si="9"/>
        <v>No</v>
      </c>
      <c r="J393" s="21" t="str">
        <f t="shared" si="10"/>
        <v>No</v>
      </c>
      <c r="K393" s="25"/>
      <c r="L393" s="7" t="s">
        <v>859</v>
      </c>
      <c r="M393" s="7" t="s">
        <v>860</v>
      </c>
      <c r="N393" s="7" t="s">
        <v>25</v>
      </c>
      <c r="O393" s="7" t="s">
        <v>3255</v>
      </c>
      <c r="P393" s="44" t="s">
        <v>3256</v>
      </c>
      <c r="Q393" s="27"/>
      <c r="R393" s="27"/>
      <c r="S393" s="27"/>
      <c r="T393" s="27"/>
      <c r="U393" s="27"/>
      <c r="V393" s="42"/>
      <c r="W393" s="42"/>
      <c r="X393" s="42"/>
      <c r="Y393" s="27"/>
      <c r="Z393" s="27"/>
      <c r="AA393" s="27"/>
      <c r="AB393" s="27"/>
    </row>
    <row r="394">
      <c r="A394" s="21" t="str">
        <f t="shared" ref="A394:B394" si="401">if(and(isnumber(search("Yes",C394)),isnumber(search("Yes",E394)),isnumber(search("Yes",G394)),isnumber(search("Yes",I394))),"Yes","No")</f>
        <v>No</v>
      </c>
      <c r="B394" s="21" t="str">
        <f t="shared" si="401"/>
        <v>No</v>
      </c>
      <c r="C394" s="22" t="str">
        <f t="shared" si="3"/>
        <v>No</v>
      </c>
      <c r="D394" s="21" t="str">
        <f t="shared" si="4"/>
        <v>No</v>
      </c>
      <c r="E394" s="21" t="str">
        <f t="shared" si="5"/>
        <v>No</v>
      </c>
      <c r="F394" s="21" t="str">
        <f t="shared" si="6"/>
        <v>No</v>
      </c>
      <c r="G394" s="21" t="str">
        <f t="shared" si="7"/>
        <v>No</v>
      </c>
      <c r="H394" s="21" t="str">
        <f t="shared" si="8"/>
        <v>No</v>
      </c>
      <c r="I394" s="21" t="str">
        <f t="shared" si="9"/>
        <v>No</v>
      </c>
      <c r="J394" s="21" t="str">
        <f t="shared" si="10"/>
        <v>No</v>
      </c>
      <c r="K394" s="25"/>
      <c r="L394" s="7" t="s">
        <v>861</v>
      </c>
      <c r="M394" s="7" t="s">
        <v>862</v>
      </c>
      <c r="N394" s="7" t="s">
        <v>25</v>
      </c>
      <c r="O394" s="7" t="s">
        <v>3257</v>
      </c>
      <c r="P394" s="44" t="s">
        <v>3258</v>
      </c>
      <c r="Q394" s="27"/>
      <c r="R394" s="27"/>
      <c r="S394" s="27"/>
      <c r="T394" s="27"/>
      <c r="U394" s="27"/>
      <c r="V394" s="42"/>
      <c r="W394" s="42"/>
      <c r="X394" s="42"/>
      <c r="Y394" s="27"/>
      <c r="Z394" s="27"/>
      <c r="AA394" s="27"/>
      <c r="AB394" s="27"/>
    </row>
    <row r="395">
      <c r="A395" s="21" t="str">
        <f t="shared" ref="A395:B395" si="402">if(and(isnumber(search("Yes",C395)),isnumber(search("Yes",E395)),isnumber(search("Yes",G395)),isnumber(search("Yes",I395))),"Yes","No")</f>
        <v>No</v>
      </c>
      <c r="B395" s="21" t="str">
        <f t="shared" si="402"/>
        <v>No</v>
      </c>
      <c r="C395" s="22" t="str">
        <f t="shared" si="3"/>
        <v>No</v>
      </c>
      <c r="D395" s="21" t="str">
        <f t="shared" si="4"/>
        <v>No</v>
      </c>
      <c r="E395" s="21" t="str">
        <f t="shared" si="5"/>
        <v>No</v>
      </c>
      <c r="F395" s="21" t="str">
        <f t="shared" si="6"/>
        <v>No</v>
      </c>
      <c r="G395" s="21" t="str">
        <f t="shared" si="7"/>
        <v>No</v>
      </c>
      <c r="H395" s="21" t="str">
        <f t="shared" si="8"/>
        <v>No</v>
      </c>
      <c r="I395" s="21" t="str">
        <f t="shared" si="9"/>
        <v>No</v>
      </c>
      <c r="J395" s="21" t="str">
        <f t="shared" si="10"/>
        <v>No</v>
      </c>
      <c r="K395" s="25"/>
      <c r="L395" s="7" t="s">
        <v>863</v>
      </c>
      <c r="M395" s="7" t="s">
        <v>864</v>
      </c>
      <c r="N395" s="7" t="s">
        <v>25</v>
      </c>
      <c r="O395" s="7" t="s">
        <v>3259</v>
      </c>
      <c r="P395" s="44" t="s">
        <v>3260</v>
      </c>
      <c r="Q395" s="27"/>
      <c r="R395" s="27"/>
      <c r="S395" s="27"/>
      <c r="T395" s="27"/>
      <c r="U395" s="27"/>
      <c r="V395" s="42"/>
      <c r="W395" s="42"/>
      <c r="X395" s="42"/>
      <c r="Y395" s="27"/>
      <c r="Z395" s="27"/>
      <c r="AA395" s="27"/>
      <c r="AB395" s="27"/>
    </row>
    <row r="396">
      <c r="A396" s="21" t="str">
        <f t="shared" ref="A396:B396" si="403">if(and(isnumber(search("Yes",C396)),isnumber(search("Yes",E396)),isnumber(search("Yes",G396)),isnumber(search("Yes",I396))),"Yes","No")</f>
        <v>No</v>
      </c>
      <c r="B396" s="21" t="str">
        <f t="shared" si="403"/>
        <v>No</v>
      </c>
      <c r="C396" s="22" t="str">
        <f t="shared" si="3"/>
        <v>No</v>
      </c>
      <c r="D396" s="21" t="str">
        <f t="shared" si="4"/>
        <v>No</v>
      </c>
      <c r="E396" s="21" t="str">
        <f t="shared" si="5"/>
        <v>No</v>
      </c>
      <c r="F396" s="21" t="str">
        <f t="shared" si="6"/>
        <v>No</v>
      </c>
      <c r="G396" s="21" t="str">
        <f t="shared" si="7"/>
        <v>No</v>
      </c>
      <c r="H396" s="21" t="str">
        <f t="shared" si="8"/>
        <v>No</v>
      </c>
      <c r="I396" s="21" t="str">
        <f t="shared" si="9"/>
        <v>No</v>
      </c>
      <c r="J396" s="21" t="str">
        <f t="shared" si="10"/>
        <v>No</v>
      </c>
      <c r="K396" s="25"/>
      <c r="L396" s="7" t="s">
        <v>865</v>
      </c>
      <c r="M396" s="7" t="s">
        <v>866</v>
      </c>
      <c r="N396" s="7" t="s">
        <v>25</v>
      </c>
      <c r="O396" s="7" t="s">
        <v>3261</v>
      </c>
      <c r="P396" s="44" t="s">
        <v>3262</v>
      </c>
      <c r="Q396" s="27"/>
      <c r="R396" s="27"/>
      <c r="S396" s="27"/>
      <c r="T396" s="27"/>
      <c r="U396" s="27"/>
      <c r="V396" s="42"/>
      <c r="W396" s="42"/>
      <c r="X396" s="42"/>
      <c r="Y396" s="27"/>
      <c r="Z396" s="27"/>
      <c r="AA396" s="27"/>
      <c r="AB396" s="27"/>
    </row>
    <row r="397">
      <c r="A397" s="21" t="str">
        <f t="shared" ref="A397:B397" si="404">if(and(isnumber(search("Yes",C397)),isnumber(search("Yes",E397)),isnumber(search("Yes",G397)),isnumber(search("Yes",I397))),"Yes","No")</f>
        <v>No</v>
      </c>
      <c r="B397" s="21" t="str">
        <f t="shared" si="404"/>
        <v>No</v>
      </c>
      <c r="C397" s="22" t="str">
        <f t="shared" si="3"/>
        <v>No</v>
      </c>
      <c r="D397" s="21" t="str">
        <f t="shared" si="4"/>
        <v>No</v>
      </c>
      <c r="E397" s="21" t="str">
        <f t="shared" si="5"/>
        <v>No</v>
      </c>
      <c r="F397" s="21" t="str">
        <f t="shared" si="6"/>
        <v>No</v>
      </c>
      <c r="G397" s="21" t="str">
        <f t="shared" si="7"/>
        <v>No</v>
      </c>
      <c r="H397" s="21" t="str">
        <f t="shared" si="8"/>
        <v>No</v>
      </c>
      <c r="I397" s="21" t="str">
        <f t="shared" si="9"/>
        <v>No</v>
      </c>
      <c r="J397" s="21" t="str">
        <f t="shared" si="10"/>
        <v>No</v>
      </c>
      <c r="K397" s="25"/>
      <c r="L397" s="7" t="s">
        <v>867</v>
      </c>
      <c r="M397" s="7" t="s">
        <v>868</v>
      </c>
      <c r="N397" s="7" t="s">
        <v>25</v>
      </c>
      <c r="O397" s="7" t="s">
        <v>3263</v>
      </c>
      <c r="P397" s="44" t="s">
        <v>3264</v>
      </c>
      <c r="Q397" s="27"/>
      <c r="R397" s="27"/>
      <c r="S397" s="27"/>
      <c r="T397" s="27"/>
      <c r="U397" s="27"/>
      <c r="V397" s="42"/>
      <c r="W397" s="42"/>
      <c r="X397" s="42"/>
      <c r="Y397" s="27"/>
      <c r="Z397" s="27"/>
      <c r="AA397" s="27"/>
      <c r="AB397" s="27"/>
    </row>
    <row r="398">
      <c r="A398" s="21" t="str">
        <f t="shared" ref="A398:B398" si="405">if(and(isnumber(search("Yes",C398)),isnumber(search("Yes",E398)),isnumber(search("Yes",G398)),isnumber(search("Yes",I398))),"Yes","No")</f>
        <v>No</v>
      </c>
      <c r="B398" s="21" t="str">
        <f t="shared" si="405"/>
        <v>No</v>
      </c>
      <c r="C398" s="22" t="str">
        <f t="shared" si="3"/>
        <v>No</v>
      </c>
      <c r="D398" s="21" t="str">
        <f t="shared" si="4"/>
        <v>No</v>
      </c>
      <c r="E398" s="21" t="str">
        <f t="shared" si="5"/>
        <v>No</v>
      </c>
      <c r="F398" s="21" t="str">
        <f t="shared" si="6"/>
        <v>No</v>
      </c>
      <c r="G398" s="21" t="str">
        <f t="shared" si="7"/>
        <v>No</v>
      </c>
      <c r="H398" s="21" t="str">
        <f t="shared" si="8"/>
        <v>No</v>
      </c>
      <c r="I398" s="21" t="str">
        <f t="shared" si="9"/>
        <v>No</v>
      </c>
      <c r="J398" s="21" t="str">
        <f t="shared" si="10"/>
        <v>No</v>
      </c>
      <c r="K398" s="25"/>
      <c r="L398" s="7" t="s">
        <v>869</v>
      </c>
      <c r="M398" s="7" t="s">
        <v>870</v>
      </c>
      <c r="N398" s="7" t="s">
        <v>25</v>
      </c>
      <c r="O398" s="7" t="s">
        <v>3265</v>
      </c>
      <c r="P398" s="44" t="s">
        <v>3266</v>
      </c>
      <c r="Q398" s="27"/>
      <c r="R398" s="27"/>
      <c r="S398" s="27"/>
      <c r="T398" s="27"/>
      <c r="U398" s="27"/>
      <c r="V398" s="42"/>
      <c r="W398" s="42"/>
      <c r="X398" s="42"/>
      <c r="Y398" s="27"/>
      <c r="Z398" s="27"/>
      <c r="AA398" s="27"/>
      <c r="AB398" s="27"/>
    </row>
    <row r="399">
      <c r="A399" s="21" t="str">
        <f t="shared" ref="A399:B399" si="406">if(and(isnumber(search("Yes",C399)),isnumber(search("Yes",E399)),isnumber(search("Yes",G399)),isnumber(search("Yes",I399))),"Yes","No")</f>
        <v>No</v>
      </c>
      <c r="B399" s="21" t="str">
        <f t="shared" si="406"/>
        <v>No</v>
      </c>
      <c r="C399" s="22" t="str">
        <f t="shared" si="3"/>
        <v>No</v>
      </c>
      <c r="D399" s="21" t="str">
        <f t="shared" si="4"/>
        <v>No</v>
      </c>
      <c r="E399" s="21" t="str">
        <f t="shared" si="5"/>
        <v>No</v>
      </c>
      <c r="F399" s="21" t="str">
        <f t="shared" si="6"/>
        <v>No</v>
      </c>
      <c r="G399" s="21" t="str">
        <f t="shared" si="7"/>
        <v>No</v>
      </c>
      <c r="H399" s="21" t="str">
        <f t="shared" si="8"/>
        <v>No</v>
      </c>
      <c r="I399" s="21" t="str">
        <f t="shared" si="9"/>
        <v>No</v>
      </c>
      <c r="J399" s="21" t="str">
        <f t="shared" si="10"/>
        <v>No</v>
      </c>
      <c r="K399" s="25"/>
      <c r="L399" s="7" t="s">
        <v>871</v>
      </c>
      <c r="M399" s="7" t="s">
        <v>872</v>
      </c>
      <c r="N399" s="7" t="s">
        <v>25</v>
      </c>
      <c r="O399" s="7" t="s">
        <v>2512</v>
      </c>
      <c r="P399" s="44" t="s">
        <v>3267</v>
      </c>
      <c r="Q399" s="27"/>
      <c r="R399" s="27"/>
      <c r="S399" s="27"/>
      <c r="T399" s="27"/>
      <c r="U399" s="27"/>
      <c r="V399" s="42"/>
      <c r="W399" s="42"/>
      <c r="X399" s="42"/>
      <c r="Y399" s="27"/>
      <c r="Z399" s="27"/>
      <c r="AA399" s="27"/>
      <c r="AB399" s="27"/>
    </row>
    <row r="400">
      <c r="A400" s="21" t="str">
        <f t="shared" ref="A400:B400" si="407">if(and(isnumber(search("Yes",C400)),isnumber(search("Yes",E400)),isnumber(search("Yes",G400)),isnumber(search("Yes",I400))),"Yes","No")</f>
        <v>No</v>
      </c>
      <c r="B400" s="21" t="str">
        <f t="shared" si="407"/>
        <v>No</v>
      </c>
      <c r="C400" s="22" t="str">
        <f t="shared" si="3"/>
        <v>No</v>
      </c>
      <c r="D400" s="21" t="str">
        <f t="shared" si="4"/>
        <v>No</v>
      </c>
      <c r="E400" s="21" t="str">
        <f t="shared" si="5"/>
        <v>No</v>
      </c>
      <c r="F400" s="21" t="str">
        <f t="shared" si="6"/>
        <v>No</v>
      </c>
      <c r="G400" s="21" t="str">
        <f t="shared" si="7"/>
        <v>No</v>
      </c>
      <c r="H400" s="21" t="str">
        <f t="shared" si="8"/>
        <v>No</v>
      </c>
      <c r="I400" s="21" t="str">
        <f t="shared" si="9"/>
        <v>No</v>
      </c>
      <c r="J400" s="21" t="str">
        <f t="shared" si="10"/>
        <v>No</v>
      </c>
      <c r="K400" s="25"/>
      <c r="L400" s="7" t="s">
        <v>873</v>
      </c>
      <c r="M400" s="7" t="s">
        <v>874</v>
      </c>
      <c r="N400" s="7" t="s">
        <v>25</v>
      </c>
      <c r="O400" s="7" t="s">
        <v>3116</v>
      </c>
      <c r="P400" s="44" t="s">
        <v>3268</v>
      </c>
      <c r="Q400" s="27"/>
      <c r="R400" s="27"/>
      <c r="S400" s="27"/>
      <c r="T400" s="27"/>
      <c r="U400" s="27"/>
      <c r="V400" s="42"/>
      <c r="W400" s="42"/>
      <c r="X400" s="42"/>
      <c r="Y400" s="27"/>
      <c r="Z400" s="27"/>
      <c r="AA400" s="27"/>
      <c r="AB400" s="27"/>
    </row>
    <row r="401">
      <c r="A401" s="21" t="str">
        <f t="shared" ref="A401:B401" si="408">if(and(isnumber(search("Yes",C401)),isnumber(search("Yes",E401)),isnumber(search("Yes",G401)),isnumber(search("Yes",I401))),"Yes","No")</f>
        <v>No</v>
      </c>
      <c r="B401" s="21" t="str">
        <f t="shared" si="408"/>
        <v>No</v>
      </c>
      <c r="C401" s="22" t="str">
        <f t="shared" si="3"/>
        <v>No</v>
      </c>
      <c r="D401" s="21" t="str">
        <f t="shared" si="4"/>
        <v>No</v>
      </c>
      <c r="E401" s="21" t="str">
        <f t="shared" si="5"/>
        <v>No</v>
      </c>
      <c r="F401" s="21" t="str">
        <f t="shared" si="6"/>
        <v>No</v>
      </c>
      <c r="G401" s="21" t="str">
        <f t="shared" si="7"/>
        <v>No</v>
      </c>
      <c r="H401" s="21" t="str">
        <f t="shared" si="8"/>
        <v>No</v>
      </c>
      <c r="I401" s="21" t="str">
        <f t="shared" si="9"/>
        <v>No</v>
      </c>
      <c r="J401" s="21" t="str">
        <f t="shared" si="10"/>
        <v>No</v>
      </c>
      <c r="K401" s="25"/>
      <c r="L401" s="7" t="s">
        <v>875</v>
      </c>
      <c r="M401" s="7" t="s">
        <v>876</v>
      </c>
      <c r="N401" s="7" t="s">
        <v>25</v>
      </c>
      <c r="O401" s="7" t="s">
        <v>3269</v>
      </c>
      <c r="P401" s="44" t="s">
        <v>3270</v>
      </c>
      <c r="Q401" s="27"/>
      <c r="R401" s="27"/>
      <c r="S401" s="27"/>
      <c r="T401" s="27"/>
      <c r="U401" s="27"/>
      <c r="V401" s="42"/>
      <c r="W401" s="42"/>
      <c r="X401" s="42"/>
      <c r="Y401" s="27"/>
      <c r="Z401" s="27"/>
      <c r="AA401" s="27"/>
      <c r="AB401" s="27"/>
    </row>
    <row r="402">
      <c r="A402" s="21" t="str">
        <f t="shared" ref="A402:B402" si="409">if(and(isnumber(search("Yes",C402)),isnumber(search("Yes",E402)),isnumber(search("Yes",G402)),isnumber(search("Yes",I402))),"Yes","No")</f>
        <v>No</v>
      </c>
      <c r="B402" s="21" t="str">
        <f t="shared" si="409"/>
        <v>No</v>
      </c>
      <c r="C402" s="22" t="str">
        <f t="shared" si="3"/>
        <v>No</v>
      </c>
      <c r="D402" s="21" t="str">
        <f t="shared" si="4"/>
        <v>No</v>
      </c>
      <c r="E402" s="21" t="str">
        <f t="shared" si="5"/>
        <v>No</v>
      </c>
      <c r="F402" s="21" t="str">
        <f t="shared" si="6"/>
        <v>No</v>
      </c>
      <c r="G402" s="21" t="str">
        <f t="shared" si="7"/>
        <v>No</v>
      </c>
      <c r="H402" s="21" t="str">
        <f t="shared" si="8"/>
        <v>No</v>
      </c>
      <c r="I402" s="21" t="str">
        <f t="shared" si="9"/>
        <v>No</v>
      </c>
      <c r="J402" s="21" t="str">
        <f t="shared" si="10"/>
        <v>No</v>
      </c>
      <c r="K402" s="25"/>
      <c r="L402" s="7" t="s">
        <v>877</v>
      </c>
      <c r="M402" s="7" t="s">
        <v>878</v>
      </c>
      <c r="N402" s="7" t="s">
        <v>25</v>
      </c>
      <c r="O402" s="7" t="s">
        <v>3271</v>
      </c>
      <c r="P402" s="44" t="s">
        <v>3272</v>
      </c>
      <c r="Q402" s="42"/>
      <c r="R402" s="42"/>
      <c r="S402" s="42"/>
      <c r="T402" s="42"/>
      <c r="U402" s="42"/>
      <c r="V402" s="42"/>
      <c r="W402" s="42"/>
      <c r="X402" s="42"/>
      <c r="Y402" s="27"/>
      <c r="Z402" s="27"/>
      <c r="AA402" s="27"/>
      <c r="AB402" s="27"/>
    </row>
    <row r="403">
      <c r="A403" s="21" t="str">
        <f t="shared" ref="A403:B403" si="410">if(and(isnumber(search("Yes",C403)),isnumber(search("Yes",E403)),isnumber(search("Yes",G403)),isnumber(search("Yes",I403))),"Yes","No")</f>
        <v>No</v>
      </c>
      <c r="B403" s="21" t="str">
        <f t="shared" si="410"/>
        <v>No</v>
      </c>
      <c r="C403" s="22" t="str">
        <f t="shared" si="3"/>
        <v>No</v>
      </c>
      <c r="D403" s="21" t="str">
        <f t="shared" si="4"/>
        <v>No</v>
      </c>
      <c r="E403" s="21" t="str">
        <f t="shared" si="5"/>
        <v>No</v>
      </c>
      <c r="F403" s="21" t="str">
        <f t="shared" si="6"/>
        <v>No</v>
      </c>
      <c r="G403" s="21" t="str">
        <f t="shared" si="7"/>
        <v>No</v>
      </c>
      <c r="H403" s="21" t="str">
        <f t="shared" si="8"/>
        <v>No</v>
      </c>
      <c r="I403" s="21" t="str">
        <f t="shared" si="9"/>
        <v>No</v>
      </c>
      <c r="J403" s="21" t="str">
        <f t="shared" si="10"/>
        <v>No</v>
      </c>
      <c r="K403" s="25"/>
      <c r="L403" s="7" t="s">
        <v>879</v>
      </c>
      <c r="M403" s="7" t="s">
        <v>880</v>
      </c>
      <c r="N403" s="7" t="s">
        <v>25</v>
      </c>
      <c r="O403" s="7" t="s">
        <v>3273</v>
      </c>
      <c r="P403" s="44" t="s">
        <v>3274</v>
      </c>
      <c r="Q403" s="27"/>
      <c r="R403" s="27"/>
      <c r="S403" s="27"/>
      <c r="T403" s="27"/>
      <c r="U403" s="27"/>
      <c r="V403" s="42"/>
      <c r="W403" s="42"/>
      <c r="X403" s="42"/>
      <c r="Y403" s="27"/>
      <c r="Z403" s="27"/>
      <c r="AA403" s="27"/>
      <c r="AB403" s="27"/>
    </row>
    <row r="404">
      <c r="A404" s="21" t="str">
        <f t="shared" ref="A404:B404" si="411">if(and(isnumber(search("Yes",C404)),isnumber(search("Yes",E404)),isnumber(search("Yes",G404)),isnumber(search("Yes",I404))),"Yes","No")</f>
        <v>No</v>
      </c>
      <c r="B404" s="21" t="str">
        <f t="shared" si="411"/>
        <v>No</v>
      </c>
      <c r="C404" s="22" t="str">
        <f t="shared" si="3"/>
        <v>No</v>
      </c>
      <c r="D404" s="21" t="str">
        <f t="shared" si="4"/>
        <v>No</v>
      </c>
      <c r="E404" s="21" t="str">
        <f t="shared" si="5"/>
        <v>No</v>
      </c>
      <c r="F404" s="21" t="str">
        <f t="shared" si="6"/>
        <v>No</v>
      </c>
      <c r="G404" s="21" t="str">
        <f t="shared" si="7"/>
        <v>No</v>
      </c>
      <c r="H404" s="21" t="str">
        <f t="shared" si="8"/>
        <v>No</v>
      </c>
      <c r="I404" s="21" t="str">
        <f t="shared" si="9"/>
        <v>No</v>
      </c>
      <c r="J404" s="21" t="str">
        <f t="shared" si="10"/>
        <v>No</v>
      </c>
      <c r="K404" s="25"/>
      <c r="L404" s="7" t="s">
        <v>881</v>
      </c>
      <c r="M404" s="7" t="s">
        <v>882</v>
      </c>
      <c r="N404" s="7" t="s">
        <v>25</v>
      </c>
      <c r="O404" s="7" t="s">
        <v>3275</v>
      </c>
      <c r="P404" s="44" t="s">
        <v>3276</v>
      </c>
      <c r="Q404" s="27"/>
      <c r="R404" s="27"/>
      <c r="S404" s="27"/>
      <c r="T404" s="27"/>
      <c r="U404" s="27"/>
      <c r="V404" s="42"/>
      <c r="W404" s="42"/>
      <c r="X404" s="42"/>
      <c r="Y404" s="27"/>
      <c r="Z404" s="27"/>
      <c r="AA404" s="27"/>
      <c r="AB404" s="27"/>
    </row>
    <row r="405">
      <c r="A405" s="21" t="str">
        <f t="shared" ref="A405:B405" si="412">if(and(isnumber(search("Yes",C405)),isnumber(search("Yes",E405)),isnumber(search("Yes",G405)),isnumber(search("Yes",I405))),"Yes","No")</f>
        <v>No</v>
      </c>
      <c r="B405" s="21" t="str">
        <f t="shared" si="412"/>
        <v>No</v>
      </c>
      <c r="C405" s="22" t="str">
        <f t="shared" si="3"/>
        <v>No</v>
      </c>
      <c r="D405" s="21" t="str">
        <f t="shared" si="4"/>
        <v>No</v>
      </c>
      <c r="E405" s="21" t="str">
        <f t="shared" si="5"/>
        <v>No</v>
      </c>
      <c r="F405" s="21" t="str">
        <f t="shared" si="6"/>
        <v>No</v>
      </c>
      <c r="G405" s="21" t="str">
        <f t="shared" si="7"/>
        <v>No</v>
      </c>
      <c r="H405" s="21" t="str">
        <f t="shared" si="8"/>
        <v>No</v>
      </c>
      <c r="I405" s="21" t="str">
        <f t="shared" si="9"/>
        <v>No</v>
      </c>
      <c r="J405" s="21" t="str">
        <f t="shared" si="10"/>
        <v>No</v>
      </c>
      <c r="K405" s="25"/>
      <c r="L405" s="7" t="s">
        <v>883</v>
      </c>
      <c r="M405" s="7" t="s">
        <v>884</v>
      </c>
      <c r="N405" s="7" t="s">
        <v>25</v>
      </c>
      <c r="O405" s="7" t="s">
        <v>3277</v>
      </c>
      <c r="P405" s="44" t="s">
        <v>3278</v>
      </c>
      <c r="Q405" s="27"/>
      <c r="R405" s="27"/>
      <c r="S405" s="27"/>
      <c r="T405" s="27"/>
      <c r="U405" s="27"/>
      <c r="V405" s="42"/>
      <c r="W405" s="42"/>
      <c r="X405" s="42"/>
      <c r="Y405" s="27"/>
      <c r="Z405" s="27"/>
      <c r="AA405" s="27"/>
      <c r="AB405" s="27"/>
    </row>
    <row r="406">
      <c r="A406" s="21" t="str">
        <f t="shared" ref="A406:B406" si="413">if(and(isnumber(search("Yes",C406)),isnumber(search("Yes",E406)),isnumber(search("Yes",G406)),isnumber(search("Yes",I406))),"Yes","No")</f>
        <v>No</v>
      </c>
      <c r="B406" s="21" t="str">
        <f t="shared" si="413"/>
        <v>No</v>
      </c>
      <c r="C406" s="22" t="str">
        <f t="shared" si="3"/>
        <v>No</v>
      </c>
      <c r="D406" s="21" t="str">
        <f t="shared" si="4"/>
        <v>No</v>
      </c>
      <c r="E406" s="21" t="str">
        <f t="shared" si="5"/>
        <v>No</v>
      </c>
      <c r="F406" s="21" t="str">
        <f t="shared" si="6"/>
        <v>No</v>
      </c>
      <c r="G406" s="21" t="str">
        <f t="shared" si="7"/>
        <v>No</v>
      </c>
      <c r="H406" s="21" t="str">
        <f t="shared" si="8"/>
        <v>No</v>
      </c>
      <c r="I406" s="21" t="str">
        <f t="shared" si="9"/>
        <v>No</v>
      </c>
      <c r="J406" s="21" t="str">
        <f t="shared" si="10"/>
        <v>No</v>
      </c>
      <c r="K406" s="25"/>
      <c r="L406" s="7" t="s">
        <v>885</v>
      </c>
      <c r="M406" s="7" t="s">
        <v>886</v>
      </c>
      <c r="N406" s="7" t="s">
        <v>25</v>
      </c>
      <c r="O406" s="7" t="s">
        <v>3279</v>
      </c>
      <c r="P406" s="44" t="s">
        <v>3280</v>
      </c>
      <c r="Q406" s="27"/>
      <c r="R406" s="27"/>
      <c r="S406" s="27"/>
      <c r="T406" s="27"/>
      <c r="U406" s="27"/>
      <c r="V406" s="42"/>
      <c r="W406" s="42"/>
      <c r="X406" s="42"/>
      <c r="Y406" s="27"/>
      <c r="Z406" s="27"/>
      <c r="AA406" s="27"/>
      <c r="AB406" s="27"/>
    </row>
    <row r="407">
      <c r="A407" s="21" t="str">
        <f t="shared" ref="A407:B407" si="414">if(and(isnumber(search("Yes",C407)),isnumber(search("Yes",E407)),isnumber(search("Yes",G407)),isnumber(search("Yes",I407))),"Yes","No")</f>
        <v>No</v>
      </c>
      <c r="B407" s="21" t="str">
        <f t="shared" si="414"/>
        <v>No</v>
      </c>
      <c r="C407" s="22" t="str">
        <f t="shared" si="3"/>
        <v>No</v>
      </c>
      <c r="D407" s="21" t="str">
        <f t="shared" si="4"/>
        <v>No</v>
      </c>
      <c r="E407" s="21" t="str">
        <f t="shared" si="5"/>
        <v>No</v>
      </c>
      <c r="F407" s="21" t="str">
        <f t="shared" si="6"/>
        <v>No</v>
      </c>
      <c r="G407" s="21" t="str">
        <f t="shared" si="7"/>
        <v>No</v>
      </c>
      <c r="H407" s="21" t="str">
        <f t="shared" si="8"/>
        <v>No</v>
      </c>
      <c r="I407" s="21" t="str">
        <f t="shared" si="9"/>
        <v>No</v>
      </c>
      <c r="J407" s="21" t="str">
        <f t="shared" si="10"/>
        <v>No</v>
      </c>
      <c r="K407" s="25"/>
      <c r="L407" s="7" t="s">
        <v>887</v>
      </c>
      <c r="M407" s="7" t="s">
        <v>888</v>
      </c>
      <c r="N407" s="7" t="s">
        <v>25</v>
      </c>
      <c r="O407" s="7" t="s">
        <v>3281</v>
      </c>
      <c r="P407" s="44" t="s">
        <v>3282</v>
      </c>
      <c r="Q407" s="27"/>
      <c r="R407" s="27"/>
      <c r="S407" s="27"/>
      <c r="T407" s="27"/>
      <c r="U407" s="27"/>
      <c r="V407" s="42"/>
      <c r="W407" s="42"/>
      <c r="X407" s="42"/>
      <c r="Y407" s="27"/>
      <c r="Z407" s="27"/>
      <c r="AA407" s="27"/>
      <c r="AB407" s="27"/>
    </row>
    <row r="408">
      <c r="A408" s="21" t="str">
        <f t="shared" ref="A408:B408" si="415">if(and(isnumber(search("Yes",C408)),isnumber(search("Yes",E408)),isnumber(search("Yes",G408)),isnumber(search("Yes",I408))),"Yes","No")</f>
        <v>No</v>
      </c>
      <c r="B408" s="21" t="str">
        <f t="shared" si="415"/>
        <v>No</v>
      </c>
      <c r="C408" s="22" t="str">
        <f t="shared" si="3"/>
        <v>No</v>
      </c>
      <c r="D408" s="21" t="str">
        <f t="shared" si="4"/>
        <v>No</v>
      </c>
      <c r="E408" s="21" t="str">
        <f t="shared" si="5"/>
        <v>No</v>
      </c>
      <c r="F408" s="21" t="str">
        <f t="shared" si="6"/>
        <v>No</v>
      </c>
      <c r="G408" s="21" t="str">
        <f t="shared" si="7"/>
        <v>No</v>
      </c>
      <c r="H408" s="21" t="str">
        <f t="shared" si="8"/>
        <v>No</v>
      </c>
      <c r="I408" s="21" t="str">
        <f t="shared" si="9"/>
        <v>No</v>
      </c>
      <c r="J408" s="21" t="str">
        <f t="shared" si="10"/>
        <v>No</v>
      </c>
      <c r="K408" s="25"/>
      <c r="L408" s="7" t="s">
        <v>889</v>
      </c>
      <c r="M408" s="7" t="s">
        <v>890</v>
      </c>
      <c r="N408" s="7" t="s">
        <v>25</v>
      </c>
      <c r="O408" s="7" t="s">
        <v>3283</v>
      </c>
      <c r="P408" s="44" t="s">
        <v>3284</v>
      </c>
      <c r="Q408" s="27"/>
      <c r="R408" s="27"/>
      <c r="S408" s="27"/>
      <c r="T408" s="27"/>
      <c r="U408" s="27"/>
      <c r="V408" s="42"/>
      <c r="W408" s="42"/>
      <c r="X408" s="42"/>
      <c r="Y408" s="27"/>
      <c r="Z408" s="27"/>
      <c r="AA408" s="27"/>
      <c r="AB408" s="27"/>
    </row>
    <row r="409">
      <c r="A409" s="21" t="str">
        <f t="shared" ref="A409:B409" si="416">if(and(isnumber(search("Yes",C409)),isnumber(search("Yes",E409)),isnumber(search("Yes",G409)),isnumber(search("Yes",I409))),"Yes","No")</f>
        <v>No</v>
      </c>
      <c r="B409" s="21" t="str">
        <f t="shared" si="416"/>
        <v>No</v>
      </c>
      <c r="C409" s="22" t="str">
        <f t="shared" si="3"/>
        <v>No</v>
      </c>
      <c r="D409" s="21" t="str">
        <f t="shared" si="4"/>
        <v>No</v>
      </c>
      <c r="E409" s="21" t="str">
        <f t="shared" si="5"/>
        <v>No</v>
      </c>
      <c r="F409" s="21" t="str">
        <f t="shared" si="6"/>
        <v>No</v>
      </c>
      <c r="G409" s="21" t="str">
        <f t="shared" si="7"/>
        <v>No</v>
      </c>
      <c r="H409" s="21" t="str">
        <f t="shared" si="8"/>
        <v>No</v>
      </c>
      <c r="I409" s="21" t="str">
        <f t="shared" si="9"/>
        <v>No</v>
      </c>
      <c r="J409" s="21" t="str">
        <f t="shared" si="10"/>
        <v>No</v>
      </c>
      <c r="K409" s="25"/>
      <c r="L409" s="7" t="s">
        <v>891</v>
      </c>
      <c r="M409" s="7" t="s">
        <v>892</v>
      </c>
      <c r="N409" s="7" t="s">
        <v>25</v>
      </c>
      <c r="O409" s="7" t="s">
        <v>3285</v>
      </c>
      <c r="P409" s="44" t="s">
        <v>3286</v>
      </c>
      <c r="Q409" s="27"/>
      <c r="R409" s="27"/>
      <c r="S409" s="27"/>
      <c r="T409" s="27"/>
      <c r="U409" s="27"/>
      <c r="V409" s="42"/>
      <c r="W409" s="42"/>
      <c r="X409" s="42"/>
      <c r="Y409" s="27"/>
      <c r="Z409" s="27"/>
      <c r="AA409" s="27"/>
      <c r="AB409" s="27"/>
    </row>
    <row r="410">
      <c r="A410" s="21" t="str">
        <f t="shared" ref="A410:B410" si="417">if(and(isnumber(search("Yes",C410)),isnumber(search("Yes",E410)),isnumber(search("Yes",G410)),isnumber(search("Yes",I410))),"Yes","No")</f>
        <v>No</v>
      </c>
      <c r="B410" s="21" t="str">
        <f t="shared" si="417"/>
        <v>No</v>
      </c>
      <c r="C410" s="22" t="str">
        <f t="shared" si="3"/>
        <v>No</v>
      </c>
      <c r="D410" s="21" t="str">
        <f t="shared" si="4"/>
        <v>No</v>
      </c>
      <c r="E410" s="21" t="str">
        <f t="shared" si="5"/>
        <v>No</v>
      </c>
      <c r="F410" s="21" t="str">
        <f t="shared" si="6"/>
        <v>No</v>
      </c>
      <c r="G410" s="21" t="str">
        <f t="shared" si="7"/>
        <v>No</v>
      </c>
      <c r="H410" s="21" t="str">
        <f t="shared" si="8"/>
        <v>No</v>
      </c>
      <c r="I410" s="21" t="str">
        <f t="shared" si="9"/>
        <v>No</v>
      </c>
      <c r="J410" s="21" t="str">
        <f t="shared" si="10"/>
        <v>No</v>
      </c>
      <c r="K410" s="25"/>
      <c r="L410" s="7" t="s">
        <v>893</v>
      </c>
      <c r="M410" s="7" t="s">
        <v>894</v>
      </c>
      <c r="N410" s="7" t="s">
        <v>25</v>
      </c>
      <c r="O410" s="7" t="s">
        <v>3287</v>
      </c>
      <c r="P410" s="44" t="s">
        <v>3288</v>
      </c>
      <c r="Q410" s="27"/>
      <c r="R410" s="27"/>
      <c r="S410" s="27"/>
      <c r="T410" s="27"/>
      <c r="U410" s="27"/>
      <c r="V410" s="42"/>
      <c r="W410" s="42"/>
      <c r="X410" s="42"/>
      <c r="Y410" s="27"/>
      <c r="Z410" s="27"/>
      <c r="AA410" s="27"/>
      <c r="AB410" s="27"/>
    </row>
    <row r="411">
      <c r="A411" s="21" t="str">
        <f t="shared" ref="A411:B411" si="418">if(and(isnumber(search("Yes",C411)),isnumber(search("Yes",E411)),isnumber(search("Yes",G411)),isnumber(search("Yes",I411))),"Yes","No")</f>
        <v>No</v>
      </c>
      <c r="B411" s="21" t="str">
        <f t="shared" si="418"/>
        <v>No</v>
      </c>
      <c r="C411" s="22" t="str">
        <f t="shared" si="3"/>
        <v>No</v>
      </c>
      <c r="D411" s="21" t="str">
        <f t="shared" si="4"/>
        <v>No</v>
      </c>
      <c r="E411" s="21" t="str">
        <f t="shared" si="5"/>
        <v>No</v>
      </c>
      <c r="F411" s="21" t="str">
        <f t="shared" si="6"/>
        <v>No</v>
      </c>
      <c r="G411" s="21" t="str">
        <f t="shared" si="7"/>
        <v>No</v>
      </c>
      <c r="H411" s="21" t="str">
        <f t="shared" si="8"/>
        <v>No</v>
      </c>
      <c r="I411" s="21" t="str">
        <f t="shared" si="9"/>
        <v>No</v>
      </c>
      <c r="J411" s="21" t="str">
        <f t="shared" si="10"/>
        <v>No</v>
      </c>
      <c r="K411" s="25"/>
      <c r="L411" s="7" t="s">
        <v>895</v>
      </c>
      <c r="M411" s="7" t="s">
        <v>896</v>
      </c>
      <c r="N411" s="7" t="s">
        <v>25</v>
      </c>
      <c r="O411" s="7" t="s">
        <v>3289</v>
      </c>
      <c r="P411" s="44" t="s">
        <v>3290</v>
      </c>
      <c r="Q411" s="27"/>
      <c r="R411" s="27"/>
      <c r="S411" s="27"/>
      <c r="T411" s="27"/>
      <c r="U411" s="27"/>
      <c r="V411" s="42"/>
      <c r="W411" s="42"/>
      <c r="X411" s="42"/>
      <c r="Y411" s="27"/>
      <c r="Z411" s="27"/>
      <c r="AA411" s="27"/>
      <c r="AB411" s="27"/>
    </row>
    <row r="412">
      <c r="A412" s="21" t="str">
        <f t="shared" ref="A412:B412" si="419">if(and(isnumber(search("Yes",C412)),isnumber(search("Yes",E412)),isnumber(search("Yes",G412)),isnumber(search("Yes",I412))),"Yes","No")</f>
        <v>No</v>
      </c>
      <c r="B412" s="21" t="str">
        <f t="shared" si="419"/>
        <v>No</v>
      </c>
      <c r="C412" s="22" t="str">
        <f t="shared" si="3"/>
        <v>No</v>
      </c>
      <c r="D412" s="21" t="str">
        <f t="shared" si="4"/>
        <v>No</v>
      </c>
      <c r="E412" s="21" t="str">
        <f t="shared" si="5"/>
        <v>No</v>
      </c>
      <c r="F412" s="21" t="str">
        <f t="shared" si="6"/>
        <v>No</v>
      </c>
      <c r="G412" s="21" t="str">
        <f t="shared" si="7"/>
        <v>No</v>
      </c>
      <c r="H412" s="21" t="str">
        <f t="shared" si="8"/>
        <v>No</v>
      </c>
      <c r="I412" s="21" t="str">
        <f t="shared" si="9"/>
        <v>No</v>
      </c>
      <c r="J412" s="21" t="str">
        <f t="shared" si="10"/>
        <v>No</v>
      </c>
      <c r="K412" s="25"/>
      <c r="L412" s="7" t="s">
        <v>897</v>
      </c>
      <c r="M412" s="7" t="s">
        <v>898</v>
      </c>
      <c r="N412" s="7" t="s">
        <v>25</v>
      </c>
      <c r="O412" s="7" t="s">
        <v>3291</v>
      </c>
      <c r="P412" s="44" t="s">
        <v>3292</v>
      </c>
      <c r="Q412" s="27"/>
      <c r="R412" s="27"/>
      <c r="S412" s="27"/>
      <c r="T412" s="27"/>
      <c r="U412" s="27"/>
      <c r="V412" s="42"/>
      <c r="W412" s="42"/>
      <c r="X412" s="42"/>
      <c r="Y412" s="27"/>
      <c r="Z412" s="27"/>
      <c r="AA412" s="27"/>
      <c r="AB412" s="27"/>
    </row>
    <row r="413">
      <c r="A413" s="21" t="str">
        <f t="shared" ref="A413:B413" si="420">if(and(isnumber(search("Yes",C413)),isnumber(search("Yes",E413)),isnumber(search("Yes",G413)),isnumber(search("Yes",I413))),"Yes","No")</f>
        <v>No</v>
      </c>
      <c r="B413" s="21" t="str">
        <f t="shared" si="420"/>
        <v>No</v>
      </c>
      <c r="C413" s="22" t="str">
        <f t="shared" si="3"/>
        <v>No</v>
      </c>
      <c r="D413" s="21" t="str">
        <f t="shared" si="4"/>
        <v>No</v>
      </c>
      <c r="E413" s="21" t="str">
        <f t="shared" si="5"/>
        <v>No</v>
      </c>
      <c r="F413" s="21" t="str">
        <f t="shared" si="6"/>
        <v>No</v>
      </c>
      <c r="G413" s="21" t="str">
        <f t="shared" si="7"/>
        <v>No</v>
      </c>
      <c r="H413" s="21" t="str">
        <f t="shared" si="8"/>
        <v>No</v>
      </c>
      <c r="I413" s="21" t="str">
        <f t="shared" si="9"/>
        <v>No</v>
      </c>
      <c r="J413" s="21" t="str">
        <f t="shared" si="10"/>
        <v>No</v>
      </c>
      <c r="K413" s="25"/>
      <c r="L413" s="7" t="s">
        <v>899</v>
      </c>
      <c r="M413" s="7" t="s">
        <v>900</v>
      </c>
      <c r="N413" s="7" t="s">
        <v>25</v>
      </c>
      <c r="O413" s="7" t="s">
        <v>3293</v>
      </c>
      <c r="P413" s="44" t="s">
        <v>3294</v>
      </c>
      <c r="Q413" s="27"/>
      <c r="R413" s="27"/>
      <c r="S413" s="27"/>
      <c r="T413" s="27"/>
      <c r="U413" s="27"/>
      <c r="V413" s="42"/>
      <c r="W413" s="42"/>
      <c r="X413" s="42"/>
      <c r="Y413" s="27"/>
      <c r="Z413" s="27"/>
      <c r="AA413" s="27"/>
      <c r="AB413" s="27"/>
    </row>
    <row r="414">
      <c r="A414" s="21" t="str">
        <f t="shared" ref="A414:B414" si="421">if(and(isnumber(search("Yes",C414)),isnumber(search("Yes",E414)),isnumber(search("Yes",G414)),isnumber(search("Yes",I414))),"Yes","No")</f>
        <v>No</v>
      </c>
      <c r="B414" s="21" t="str">
        <f t="shared" si="421"/>
        <v>No</v>
      </c>
      <c r="C414" s="22" t="str">
        <f t="shared" si="3"/>
        <v>No</v>
      </c>
      <c r="D414" s="21" t="str">
        <f t="shared" si="4"/>
        <v>No</v>
      </c>
      <c r="E414" s="21" t="str">
        <f t="shared" si="5"/>
        <v>No</v>
      </c>
      <c r="F414" s="21" t="str">
        <f t="shared" si="6"/>
        <v>No</v>
      </c>
      <c r="G414" s="21" t="str">
        <f t="shared" si="7"/>
        <v>No</v>
      </c>
      <c r="H414" s="21" t="str">
        <f t="shared" si="8"/>
        <v>No</v>
      </c>
      <c r="I414" s="21" t="str">
        <f t="shared" si="9"/>
        <v>No</v>
      </c>
      <c r="J414" s="21" t="str">
        <f t="shared" si="10"/>
        <v>No</v>
      </c>
      <c r="K414" s="25"/>
      <c r="L414" s="7" t="s">
        <v>901</v>
      </c>
      <c r="M414" s="7" t="s">
        <v>902</v>
      </c>
      <c r="N414" s="7" t="s">
        <v>25</v>
      </c>
      <c r="O414" s="7" t="s">
        <v>3295</v>
      </c>
      <c r="P414" s="44" t="s">
        <v>3296</v>
      </c>
      <c r="Q414" s="27"/>
      <c r="R414" s="27"/>
      <c r="S414" s="27"/>
      <c r="T414" s="27"/>
      <c r="U414" s="27"/>
      <c r="V414" s="42"/>
      <c r="W414" s="42"/>
      <c r="X414" s="42"/>
      <c r="Y414" s="27"/>
      <c r="Z414" s="27"/>
      <c r="AA414" s="27"/>
      <c r="AB414" s="27"/>
    </row>
    <row r="415">
      <c r="A415" s="21" t="str">
        <f t="shared" ref="A415:B415" si="422">if(and(isnumber(search("Yes",C415)),isnumber(search("Yes",E415)),isnumber(search("Yes",G415)),isnumber(search("Yes",I415))),"Yes","No")</f>
        <v>No</v>
      </c>
      <c r="B415" s="21" t="str">
        <f t="shared" si="422"/>
        <v>No</v>
      </c>
      <c r="C415" s="22" t="str">
        <f t="shared" si="3"/>
        <v>No</v>
      </c>
      <c r="D415" s="21" t="str">
        <f t="shared" si="4"/>
        <v>No</v>
      </c>
      <c r="E415" s="21" t="str">
        <f t="shared" si="5"/>
        <v>No</v>
      </c>
      <c r="F415" s="21" t="str">
        <f t="shared" si="6"/>
        <v>No</v>
      </c>
      <c r="G415" s="21" t="str">
        <f t="shared" si="7"/>
        <v>No</v>
      </c>
      <c r="H415" s="21" t="str">
        <f t="shared" si="8"/>
        <v>No</v>
      </c>
      <c r="I415" s="21" t="str">
        <f t="shared" si="9"/>
        <v>No</v>
      </c>
      <c r="J415" s="21" t="str">
        <f t="shared" si="10"/>
        <v>No</v>
      </c>
      <c r="K415" s="25"/>
      <c r="L415" s="7" t="s">
        <v>903</v>
      </c>
      <c r="M415" s="7" t="s">
        <v>904</v>
      </c>
      <c r="N415" s="7" t="s">
        <v>25</v>
      </c>
      <c r="O415" s="7" t="s">
        <v>3297</v>
      </c>
      <c r="P415" s="44" t="s">
        <v>3298</v>
      </c>
      <c r="Q415" s="27"/>
      <c r="R415" s="27"/>
      <c r="S415" s="27"/>
      <c r="T415" s="27"/>
      <c r="U415" s="27"/>
      <c r="V415" s="42"/>
      <c r="W415" s="42"/>
      <c r="X415" s="42"/>
      <c r="Y415" s="27"/>
      <c r="Z415" s="27"/>
      <c r="AA415" s="27"/>
      <c r="AB415" s="27"/>
    </row>
    <row r="416">
      <c r="A416" s="21" t="str">
        <f t="shared" ref="A416:B416" si="423">if(and(isnumber(search("Yes",C416)),isnumber(search("Yes",E416)),isnumber(search("Yes",G416)),isnumber(search("Yes",I416))),"Yes","No")</f>
        <v>No</v>
      </c>
      <c r="B416" s="21" t="str">
        <f t="shared" si="423"/>
        <v>No</v>
      </c>
      <c r="C416" s="22" t="str">
        <f t="shared" si="3"/>
        <v>No</v>
      </c>
      <c r="D416" s="21" t="str">
        <f t="shared" si="4"/>
        <v>No</v>
      </c>
      <c r="E416" s="21" t="str">
        <f t="shared" si="5"/>
        <v>No</v>
      </c>
      <c r="F416" s="21" t="str">
        <f t="shared" si="6"/>
        <v>No</v>
      </c>
      <c r="G416" s="21" t="str">
        <f t="shared" si="7"/>
        <v>No</v>
      </c>
      <c r="H416" s="21" t="str">
        <f t="shared" si="8"/>
        <v>No</v>
      </c>
      <c r="I416" s="21" t="str">
        <f t="shared" si="9"/>
        <v>No</v>
      </c>
      <c r="J416" s="21" t="str">
        <f t="shared" si="10"/>
        <v>No</v>
      </c>
      <c r="K416" s="25"/>
      <c r="L416" s="7" t="s">
        <v>905</v>
      </c>
      <c r="M416" s="7" t="s">
        <v>906</v>
      </c>
      <c r="N416" s="7" t="s">
        <v>25</v>
      </c>
      <c r="O416" s="7" t="s">
        <v>2374</v>
      </c>
      <c r="P416" s="44" t="s">
        <v>3299</v>
      </c>
      <c r="Q416" s="42"/>
      <c r="R416" s="42"/>
      <c r="S416" s="42"/>
      <c r="T416" s="42"/>
      <c r="U416" s="42"/>
      <c r="V416" s="42"/>
      <c r="W416" s="42"/>
      <c r="X416" s="42"/>
      <c r="Y416" s="27"/>
      <c r="Z416" s="27"/>
      <c r="AA416" s="27"/>
      <c r="AB416" s="27"/>
    </row>
    <row r="417">
      <c r="A417" s="21" t="str">
        <f t="shared" ref="A417:B417" si="424">if(and(isnumber(search("Yes",C417)),isnumber(search("Yes",E417)),isnumber(search("Yes",G417)),isnumber(search("Yes",I417))),"Yes","No")</f>
        <v>No</v>
      </c>
      <c r="B417" s="21" t="str">
        <f t="shared" si="424"/>
        <v>No</v>
      </c>
      <c r="C417" s="22" t="str">
        <f t="shared" si="3"/>
        <v>No</v>
      </c>
      <c r="D417" s="21" t="str">
        <f t="shared" si="4"/>
        <v>No</v>
      </c>
      <c r="E417" s="21" t="str">
        <f t="shared" si="5"/>
        <v>No</v>
      </c>
      <c r="F417" s="21" t="str">
        <f t="shared" si="6"/>
        <v>No</v>
      </c>
      <c r="G417" s="21" t="str">
        <f t="shared" si="7"/>
        <v>No</v>
      </c>
      <c r="H417" s="21" t="str">
        <f t="shared" si="8"/>
        <v>No</v>
      </c>
      <c r="I417" s="21" t="str">
        <f t="shared" si="9"/>
        <v>No</v>
      </c>
      <c r="J417" s="21" t="str">
        <f t="shared" si="10"/>
        <v>No</v>
      </c>
      <c r="K417" s="25"/>
      <c r="L417" s="7" t="s">
        <v>907</v>
      </c>
      <c r="M417" s="7" t="s">
        <v>908</v>
      </c>
      <c r="N417" s="7" t="s">
        <v>25</v>
      </c>
      <c r="O417" s="7" t="s">
        <v>3300</v>
      </c>
      <c r="P417" s="44" t="s">
        <v>3301</v>
      </c>
      <c r="Q417" s="27"/>
      <c r="R417" s="27"/>
      <c r="S417" s="27"/>
      <c r="T417" s="27"/>
      <c r="U417" s="27"/>
      <c r="V417" s="42"/>
      <c r="W417" s="42"/>
      <c r="X417" s="42"/>
      <c r="Y417" s="27"/>
      <c r="Z417" s="27"/>
      <c r="AA417" s="27"/>
      <c r="AB417" s="27"/>
    </row>
    <row r="418">
      <c r="A418" s="21" t="str">
        <f t="shared" ref="A418:B418" si="425">if(and(isnumber(search("Yes",C418)),isnumber(search("Yes",E418)),isnumber(search("Yes",G418)),isnumber(search("Yes",I418))),"Yes","No")</f>
        <v>No</v>
      </c>
      <c r="B418" s="21" t="str">
        <f t="shared" si="425"/>
        <v>No</v>
      </c>
      <c r="C418" s="22" t="str">
        <f t="shared" si="3"/>
        <v>No</v>
      </c>
      <c r="D418" s="21" t="str">
        <f t="shared" si="4"/>
        <v>No</v>
      </c>
      <c r="E418" s="21" t="str">
        <f t="shared" si="5"/>
        <v>No</v>
      </c>
      <c r="F418" s="21" t="str">
        <f t="shared" si="6"/>
        <v>No</v>
      </c>
      <c r="G418" s="21" t="str">
        <f t="shared" si="7"/>
        <v>No</v>
      </c>
      <c r="H418" s="21" t="str">
        <f t="shared" si="8"/>
        <v>No</v>
      </c>
      <c r="I418" s="21" t="str">
        <f t="shared" si="9"/>
        <v>No</v>
      </c>
      <c r="J418" s="21" t="str">
        <f t="shared" si="10"/>
        <v>No</v>
      </c>
      <c r="K418" s="25"/>
      <c r="L418" s="7" t="s">
        <v>909</v>
      </c>
      <c r="M418" s="7" t="s">
        <v>910</v>
      </c>
      <c r="N418" s="7" t="s">
        <v>25</v>
      </c>
      <c r="O418" s="7" t="s">
        <v>2695</v>
      </c>
      <c r="P418" s="44" t="s">
        <v>3302</v>
      </c>
      <c r="Q418" s="27"/>
      <c r="R418" s="27"/>
      <c r="S418" s="27"/>
      <c r="T418" s="27"/>
      <c r="U418" s="27"/>
      <c r="V418" s="42"/>
      <c r="W418" s="42"/>
      <c r="X418" s="42"/>
      <c r="Y418" s="27"/>
      <c r="Z418" s="27"/>
      <c r="AA418" s="27"/>
      <c r="AB418" s="27"/>
    </row>
    <row r="419">
      <c r="A419" s="21" t="str">
        <f t="shared" ref="A419:B419" si="426">if(and(isnumber(search("Yes",C419)),isnumber(search("Yes",E419)),isnumber(search("Yes",G419)),isnumber(search("Yes",I419))),"Yes","No")</f>
        <v>Yes</v>
      </c>
      <c r="B419" s="21" t="str">
        <f t="shared" si="426"/>
        <v>Yes</v>
      </c>
      <c r="C419" s="22" t="str">
        <f t="shared" si="3"/>
        <v>Yes</v>
      </c>
      <c r="D419" s="21" t="str">
        <f t="shared" si="4"/>
        <v>Yes</v>
      </c>
      <c r="E419" s="21" t="str">
        <f t="shared" si="5"/>
        <v>Yes</v>
      </c>
      <c r="F419" s="21" t="str">
        <f t="shared" si="6"/>
        <v>Yes</v>
      </c>
      <c r="G419" s="21" t="str">
        <f t="shared" si="7"/>
        <v>Yes</v>
      </c>
      <c r="H419" s="21" t="str">
        <f t="shared" si="8"/>
        <v>Yes</v>
      </c>
      <c r="I419" s="21" t="str">
        <f t="shared" si="9"/>
        <v>Yes</v>
      </c>
      <c r="J419" s="21" t="str">
        <f t="shared" si="10"/>
        <v>Yes</v>
      </c>
      <c r="K419" s="25"/>
      <c r="L419" s="7" t="s">
        <v>132</v>
      </c>
      <c r="M419" s="7" t="s">
        <v>911</v>
      </c>
      <c r="N419" s="7" t="s">
        <v>21</v>
      </c>
      <c r="O419" s="7" t="s">
        <v>3303</v>
      </c>
      <c r="P419" s="44" t="s">
        <v>3304</v>
      </c>
      <c r="Q419" s="7" t="s">
        <v>21</v>
      </c>
      <c r="R419" s="7" t="s">
        <v>3305</v>
      </c>
      <c r="S419" s="44" t="s">
        <v>3306</v>
      </c>
      <c r="T419" s="7" t="s">
        <v>2321</v>
      </c>
      <c r="U419" s="7" t="s">
        <v>3307</v>
      </c>
      <c r="V419" s="44" t="s">
        <v>3308</v>
      </c>
      <c r="W419" s="7" t="s">
        <v>21</v>
      </c>
      <c r="X419" s="7" t="s">
        <v>2786</v>
      </c>
      <c r="Y419" s="44" t="s">
        <v>3309</v>
      </c>
      <c r="Z419" s="27"/>
      <c r="AA419" s="27"/>
      <c r="AB419" s="27"/>
    </row>
    <row r="420">
      <c r="A420" s="21" t="str">
        <f t="shared" ref="A420:B420" si="427">if(and(isnumber(search("Yes",C420)),isnumber(search("Yes",E420)),isnumber(search("Yes",G420)),isnumber(search("Yes",I420))),"Yes","No")</f>
        <v>No</v>
      </c>
      <c r="B420" s="21" t="str">
        <f t="shared" si="427"/>
        <v>No</v>
      </c>
      <c r="C420" s="22" t="str">
        <f t="shared" si="3"/>
        <v>No</v>
      </c>
      <c r="D420" s="21" t="str">
        <f t="shared" si="4"/>
        <v>No</v>
      </c>
      <c r="E420" s="21" t="str">
        <f t="shared" si="5"/>
        <v>No</v>
      </c>
      <c r="F420" s="21" t="str">
        <f t="shared" si="6"/>
        <v>No</v>
      </c>
      <c r="G420" s="21" t="str">
        <f t="shared" si="7"/>
        <v>No</v>
      </c>
      <c r="H420" s="21" t="str">
        <f t="shared" si="8"/>
        <v>No</v>
      </c>
      <c r="I420" s="21" t="str">
        <f t="shared" si="9"/>
        <v>No</v>
      </c>
      <c r="J420" s="21" t="str">
        <f t="shared" si="10"/>
        <v>No</v>
      </c>
      <c r="K420" s="25"/>
      <c r="L420" s="7" t="s">
        <v>912</v>
      </c>
      <c r="M420" s="7" t="s">
        <v>913</v>
      </c>
      <c r="N420" s="7" t="s">
        <v>25</v>
      </c>
      <c r="O420" s="7" t="s">
        <v>3310</v>
      </c>
      <c r="P420" s="44" t="s">
        <v>3311</v>
      </c>
      <c r="Q420" s="27"/>
      <c r="R420" s="27"/>
      <c r="S420" s="27"/>
      <c r="T420" s="27"/>
      <c r="U420" s="27"/>
      <c r="V420" s="42"/>
      <c r="W420" s="42"/>
      <c r="X420" s="42"/>
      <c r="Y420" s="27"/>
      <c r="Z420" s="27"/>
      <c r="AA420" s="27"/>
      <c r="AB420" s="27"/>
    </row>
    <row r="421">
      <c r="A421" s="21" t="str">
        <f t="shared" ref="A421:B421" si="428">if(and(isnumber(search("Yes",C421)),isnumber(search("Yes",E421)),isnumber(search("Yes",G421)),isnumber(search("Yes",I421))),"Yes","No")</f>
        <v>No</v>
      </c>
      <c r="B421" s="21" t="str">
        <f t="shared" si="428"/>
        <v>No</v>
      </c>
      <c r="C421" s="22" t="str">
        <f t="shared" si="3"/>
        <v>No</v>
      </c>
      <c r="D421" s="21" t="str">
        <f t="shared" si="4"/>
        <v>No</v>
      </c>
      <c r="E421" s="21" t="str">
        <f t="shared" si="5"/>
        <v>No</v>
      </c>
      <c r="F421" s="21" t="str">
        <f t="shared" si="6"/>
        <v>No</v>
      </c>
      <c r="G421" s="21" t="str">
        <f t="shared" si="7"/>
        <v>No</v>
      </c>
      <c r="H421" s="21" t="str">
        <f t="shared" si="8"/>
        <v>No</v>
      </c>
      <c r="I421" s="21" t="str">
        <f t="shared" si="9"/>
        <v>No</v>
      </c>
      <c r="J421" s="21" t="str">
        <f t="shared" si="10"/>
        <v>No</v>
      </c>
      <c r="K421" s="25"/>
      <c r="L421" s="7" t="s">
        <v>914</v>
      </c>
      <c r="M421" s="7" t="s">
        <v>915</v>
      </c>
      <c r="N421" s="7" t="s">
        <v>25</v>
      </c>
      <c r="O421" s="7" t="s">
        <v>2646</v>
      </c>
      <c r="P421" s="44" t="s">
        <v>3312</v>
      </c>
      <c r="Q421" s="27"/>
      <c r="R421" s="27"/>
      <c r="S421" s="27"/>
      <c r="T421" s="27"/>
      <c r="U421" s="27"/>
      <c r="V421" s="42"/>
      <c r="W421" s="42"/>
      <c r="X421" s="42"/>
      <c r="Y421" s="27"/>
      <c r="Z421" s="27"/>
      <c r="AA421" s="27"/>
      <c r="AB421" s="27"/>
    </row>
    <row r="422">
      <c r="A422" s="21" t="str">
        <f t="shared" ref="A422:B422" si="429">if(and(isnumber(search("Yes",C422)),isnumber(search("Yes",E422)),isnumber(search("Yes",G422)),isnumber(search("Yes",I422))),"Yes","No")</f>
        <v>No</v>
      </c>
      <c r="B422" s="21" t="str">
        <f t="shared" si="429"/>
        <v>No</v>
      </c>
      <c r="C422" s="22" t="str">
        <f t="shared" si="3"/>
        <v>No</v>
      </c>
      <c r="D422" s="21" t="str">
        <f t="shared" si="4"/>
        <v>No</v>
      </c>
      <c r="E422" s="21" t="str">
        <f t="shared" si="5"/>
        <v>No</v>
      </c>
      <c r="F422" s="21" t="str">
        <f t="shared" si="6"/>
        <v>No</v>
      </c>
      <c r="G422" s="21" t="str">
        <f t="shared" si="7"/>
        <v>No</v>
      </c>
      <c r="H422" s="21" t="str">
        <f t="shared" si="8"/>
        <v>No</v>
      </c>
      <c r="I422" s="21" t="str">
        <f t="shared" si="9"/>
        <v>No</v>
      </c>
      <c r="J422" s="21" t="str">
        <f t="shared" si="10"/>
        <v>No</v>
      </c>
      <c r="K422" s="25"/>
      <c r="L422" s="7" t="s">
        <v>916</v>
      </c>
      <c r="M422" s="7" t="s">
        <v>917</v>
      </c>
      <c r="N422" s="7" t="s">
        <v>25</v>
      </c>
      <c r="O422" s="7" t="s">
        <v>3313</v>
      </c>
      <c r="P422" s="44" t="s">
        <v>3314</v>
      </c>
      <c r="Q422" s="42"/>
      <c r="R422" s="42"/>
      <c r="S422" s="42"/>
      <c r="T422" s="42"/>
      <c r="U422" s="42"/>
      <c r="V422" s="42"/>
      <c r="W422" s="42"/>
      <c r="X422" s="42"/>
      <c r="Y422" s="27"/>
      <c r="Z422" s="27"/>
      <c r="AA422" s="27"/>
      <c r="AB422" s="27"/>
    </row>
    <row r="423">
      <c r="A423" s="21" t="str">
        <f t="shared" ref="A423:B423" si="430">if(and(isnumber(search("Yes",C423)),isnumber(search("Yes",E423)),isnumber(search("Yes",G423)),isnumber(search("Yes",I423))),"Yes","No")</f>
        <v>No</v>
      </c>
      <c r="B423" s="21" t="str">
        <f t="shared" si="430"/>
        <v>No</v>
      </c>
      <c r="C423" s="22" t="str">
        <f t="shared" si="3"/>
        <v>No</v>
      </c>
      <c r="D423" s="21" t="str">
        <f t="shared" si="4"/>
        <v>No</v>
      </c>
      <c r="E423" s="21" t="str">
        <f t="shared" si="5"/>
        <v>No</v>
      </c>
      <c r="F423" s="21" t="str">
        <f t="shared" si="6"/>
        <v>No</v>
      </c>
      <c r="G423" s="21" t="str">
        <f t="shared" si="7"/>
        <v>No</v>
      </c>
      <c r="H423" s="21" t="str">
        <f t="shared" si="8"/>
        <v>No</v>
      </c>
      <c r="I423" s="21" t="str">
        <f t="shared" si="9"/>
        <v>No</v>
      </c>
      <c r="J423" s="21" t="str">
        <f t="shared" si="10"/>
        <v>No</v>
      </c>
      <c r="K423" s="25"/>
      <c r="L423" s="7" t="s">
        <v>918</v>
      </c>
      <c r="M423" s="7" t="s">
        <v>919</v>
      </c>
      <c r="N423" s="7" t="s">
        <v>25</v>
      </c>
      <c r="O423" s="7" t="s">
        <v>3315</v>
      </c>
      <c r="P423" s="44" t="s">
        <v>3316</v>
      </c>
      <c r="Q423" s="27"/>
      <c r="R423" s="27"/>
      <c r="S423" s="27"/>
      <c r="T423" s="27"/>
      <c r="U423" s="27"/>
      <c r="V423" s="42"/>
      <c r="W423" s="42"/>
      <c r="X423" s="42"/>
      <c r="Y423" s="27"/>
      <c r="Z423" s="27"/>
      <c r="AA423" s="27"/>
      <c r="AB423" s="27"/>
    </row>
    <row r="424">
      <c r="A424" s="21" t="str">
        <f t="shared" ref="A424:B424" si="431">if(and(isnumber(search("Yes",C424)),isnumber(search("Yes",E424)),isnumber(search("Yes",G424)),isnumber(search("Yes",I424))),"Yes","No")</f>
        <v>No</v>
      </c>
      <c r="B424" s="21" t="str">
        <f t="shared" si="431"/>
        <v>No</v>
      </c>
      <c r="C424" s="22" t="str">
        <f t="shared" si="3"/>
        <v>No</v>
      </c>
      <c r="D424" s="21" t="str">
        <f t="shared" si="4"/>
        <v>No</v>
      </c>
      <c r="E424" s="21" t="str">
        <f t="shared" si="5"/>
        <v>No</v>
      </c>
      <c r="F424" s="21" t="str">
        <f t="shared" si="6"/>
        <v>No</v>
      </c>
      <c r="G424" s="21" t="str">
        <f t="shared" si="7"/>
        <v>No</v>
      </c>
      <c r="H424" s="21" t="str">
        <f t="shared" si="8"/>
        <v>No</v>
      </c>
      <c r="I424" s="21" t="str">
        <f t="shared" si="9"/>
        <v>No</v>
      </c>
      <c r="J424" s="21" t="str">
        <f t="shared" si="10"/>
        <v>No</v>
      </c>
      <c r="K424" s="25"/>
      <c r="L424" s="7" t="s">
        <v>920</v>
      </c>
      <c r="M424" s="7" t="s">
        <v>921</v>
      </c>
      <c r="N424" s="7" t="s">
        <v>25</v>
      </c>
      <c r="O424" s="7" t="s">
        <v>2423</v>
      </c>
      <c r="P424" s="44" t="s">
        <v>3317</v>
      </c>
      <c r="Q424" s="27"/>
      <c r="R424" s="27"/>
      <c r="S424" s="27"/>
      <c r="T424" s="27"/>
      <c r="U424" s="27"/>
      <c r="V424" s="42"/>
      <c r="W424" s="42"/>
      <c r="X424" s="42"/>
      <c r="Y424" s="27"/>
      <c r="Z424" s="27"/>
      <c r="AA424" s="27"/>
      <c r="AB424" s="27"/>
    </row>
    <row r="425">
      <c r="A425" s="21" t="str">
        <f t="shared" ref="A425:B425" si="432">if(and(isnumber(search("Yes",C425)),isnumber(search("Yes",E425)),isnumber(search("Yes",G425)),isnumber(search("Yes",I425))),"Yes","No")</f>
        <v>No</v>
      </c>
      <c r="B425" s="21" t="str">
        <f t="shared" si="432"/>
        <v>No</v>
      </c>
      <c r="C425" s="22" t="str">
        <f t="shared" si="3"/>
        <v>No</v>
      </c>
      <c r="D425" s="21" t="str">
        <f t="shared" si="4"/>
        <v>No</v>
      </c>
      <c r="E425" s="21" t="str">
        <f t="shared" si="5"/>
        <v>No</v>
      </c>
      <c r="F425" s="21" t="str">
        <f t="shared" si="6"/>
        <v>No</v>
      </c>
      <c r="G425" s="21" t="str">
        <f t="shared" si="7"/>
        <v>No</v>
      </c>
      <c r="H425" s="21" t="str">
        <f t="shared" si="8"/>
        <v>No</v>
      </c>
      <c r="I425" s="21" t="str">
        <f t="shared" si="9"/>
        <v>No</v>
      </c>
      <c r="J425" s="21" t="str">
        <f t="shared" si="10"/>
        <v>No</v>
      </c>
      <c r="K425" s="25"/>
      <c r="L425" s="7" t="s">
        <v>922</v>
      </c>
      <c r="M425" s="7" t="s">
        <v>923</v>
      </c>
      <c r="N425" s="7" t="s">
        <v>25</v>
      </c>
      <c r="O425" s="7" t="s">
        <v>3318</v>
      </c>
      <c r="P425" s="44" t="s">
        <v>3319</v>
      </c>
      <c r="Q425" s="27"/>
      <c r="R425" s="27"/>
      <c r="S425" s="27"/>
      <c r="T425" s="27"/>
      <c r="U425" s="27"/>
      <c r="V425" s="42"/>
      <c r="W425" s="42"/>
      <c r="X425" s="42"/>
      <c r="Y425" s="27"/>
      <c r="Z425" s="27"/>
      <c r="AA425" s="27"/>
      <c r="AB425" s="27"/>
    </row>
    <row r="426">
      <c r="A426" s="21" t="str">
        <f t="shared" ref="A426:B426" si="433">if(and(isnumber(search("Yes",C426)),isnumber(search("Yes",E426)),isnumber(search("Yes",G426)),isnumber(search("Yes",I426))),"Yes","No")</f>
        <v>No</v>
      </c>
      <c r="B426" s="21" t="str">
        <f t="shared" si="433"/>
        <v>No</v>
      </c>
      <c r="C426" s="22" t="str">
        <f t="shared" si="3"/>
        <v>Yes</v>
      </c>
      <c r="D426" s="21" t="str">
        <f t="shared" si="4"/>
        <v>Yes</v>
      </c>
      <c r="E426" s="21" t="str">
        <f t="shared" si="5"/>
        <v>No</v>
      </c>
      <c r="F426" s="21" t="str">
        <f t="shared" si="6"/>
        <v>No</v>
      </c>
      <c r="G426" s="21" t="str">
        <f t="shared" si="7"/>
        <v>Yes</v>
      </c>
      <c r="H426" s="21" t="str">
        <f t="shared" si="8"/>
        <v>Yes</v>
      </c>
      <c r="I426" s="21" t="str">
        <f t="shared" si="9"/>
        <v>Yes</v>
      </c>
      <c r="J426" s="21" t="str">
        <f t="shared" si="10"/>
        <v>Yes</v>
      </c>
      <c r="K426" s="25"/>
      <c r="L426" s="7" t="s">
        <v>135</v>
      </c>
      <c r="M426" s="7" t="s">
        <v>924</v>
      </c>
      <c r="N426" s="7" t="s">
        <v>21</v>
      </c>
      <c r="O426" s="7" t="s">
        <v>3320</v>
      </c>
      <c r="P426" s="44" t="s">
        <v>3321</v>
      </c>
      <c r="Q426" s="7" t="s">
        <v>25</v>
      </c>
      <c r="R426" s="7" t="s">
        <v>3322</v>
      </c>
      <c r="S426" s="44" t="s">
        <v>3323</v>
      </c>
      <c r="T426" s="7" t="s">
        <v>21</v>
      </c>
      <c r="U426" s="7" t="s">
        <v>3324</v>
      </c>
      <c r="V426" s="44" t="s">
        <v>3325</v>
      </c>
      <c r="W426" s="7" t="s">
        <v>21</v>
      </c>
      <c r="X426" s="7" t="s">
        <v>2786</v>
      </c>
      <c r="Y426" s="44" t="s">
        <v>3326</v>
      </c>
      <c r="Z426" s="27"/>
      <c r="AA426" s="27"/>
      <c r="AB426" s="27"/>
    </row>
    <row r="427">
      <c r="A427" s="21" t="str">
        <f t="shared" ref="A427:B427" si="434">if(and(isnumber(search("Yes",C427)),isnumber(search("Yes",E427)),isnumber(search("Yes",G427)),isnumber(search("Yes",I427))),"Yes","No")</f>
        <v>No</v>
      </c>
      <c r="B427" s="21" t="str">
        <f t="shared" si="434"/>
        <v>No</v>
      </c>
      <c r="C427" s="22" t="str">
        <f t="shared" si="3"/>
        <v>No</v>
      </c>
      <c r="D427" s="21" t="str">
        <f t="shared" si="4"/>
        <v>No</v>
      </c>
      <c r="E427" s="21" t="str">
        <f t="shared" si="5"/>
        <v>No</v>
      </c>
      <c r="F427" s="21" t="str">
        <f t="shared" si="6"/>
        <v>No</v>
      </c>
      <c r="G427" s="21" t="str">
        <f t="shared" si="7"/>
        <v>No</v>
      </c>
      <c r="H427" s="21" t="str">
        <f t="shared" si="8"/>
        <v>No</v>
      </c>
      <c r="I427" s="21" t="str">
        <f t="shared" si="9"/>
        <v>No</v>
      </c>
      <c r="J427" s="21" t="str">
        <f t="shared" si="10"/>
        <v>No</v>
      </c>
      <c r="K427" s="25"/>
      <c r="L427" s="7" t="s">
        <v>925</v>
      </c>
      <c r="M427" s="7" t="s">
        <v>926</v>
      </c>
      <c r="N427" s="7" t="s">
        <v>25</v>
      </c>
      <c r="O427" s="7" t="s">
        <v>3327</v>
      </c>
      <c r="P427" s="44" t="s">
        <v>3328</v>
      </c>
      <c r="Q427" s="27"/>
      <c r="R427" s="27"/>
      <c r="S427" s="27"/>
      <c r="T427" s="27"/>
      <c r="U427" s="27"/>
      <c r="V427" s="42"/>
      <c r="W427" s="42"/>
      <c r="X427" s="42"/>
      <c r="Y427" s="27"/>
      <c r="Z427" s="27"/>
      <c r="AA427" s="27"/>
      <c r="AB427" s="27"/>
    </row>
    <row r="428">
      <c r="A428" s="21" t="str">
        <f t="shared" ref="A428:B428" si="435">if(and(isnumber(search("Yes",C428)),isnumber(search("Yes",E428)),isnumber(search("Yes",G428)),isnumber(search("Yes",I428))),"Yes","No")</f>
        <v>No</v>
      </c>
      <c r="B428" s="21" t="str">
        <f t="shared" si="435"/>
        <v>No</v>
      </c>
      <c r="C428" s="22" t="str">
        <f t="shared" si="3"/>
        <v>No</v>
      </c>
      <c r="D428" s="21" t="str">
        <f t="shared" si="4"/>
        <v>No</v>
      </c>
      <c r="E428" s="21" t="str">
        <f t="shared" si="5"/>
        <v>No</v>
      </c>
      <c r="F428" s="21" t="str">
        <f t="shared" si="6"/>
        <v>No</v>
      </c>
      <c r="G428" s="21" t="str">
        <f t="shared" si="7"/>
        <v>No</v>
      </c>
      <c r="H428" s="21" t="str">
        <f t="shared" si="8"/>
        <v>No</v>
      </c>
      <c r="I428" s="21" t="str">
        <f t="shared" si="9"/>
        <v>No</v>
      </c>
      <c r="J428" s="21" t="str">
        <f t="shared" si="10"/>
        <v>No</v>
      </c>
      <c r="K428" s="25"/>
      <c r="L428" s="7" t="s">
        <v>927</v>
      </c>
      <c r="M428" s="7" t="s">
        <v>928</v>
      </c>
      <c r="N428" s="7" t="s">
        <v>25</v>
      </c>
      <c r="O428" s="7" t="s">
        <v>3329</v>
      </c>
      <c r="P428" s="44" t="s">
        <v>3330</v>
      </c>
      <c r="Q428" s="27"/>
      <c r="R428" s="27"/>
      <c r="S428" s="27"/>
      <c r="T428" s="27"/>
      <c r="U428" s="27"/>
      <c r="V428" s="42"/>
      <c r="W428" s="42"/>
      <c r="X428" s="42"/>
      <c r="Y428" s="27"/>
      <c r="Z428" s="27"/>
      <c r="AA428" s="27"/>
      <c r="AB428" s="27"/>
    </row>
    <row r="429">
      <c r="A429" s="21" t="str">
        <f t="shared" ref="A429:B429" si="436">if(and(isnumber(search("Yes",C429)),isnumber(search("Yes",E429)),isnumber(search("Yes",G429)),isnumber(search("Yes",I429))),"Yes","No")</f>
        <v>No</v>
      </c>
      <c r="B429" s="21" t="str">
        <f t="shared" si="436"/>
        <v>No</v>
      </c>
      <c r="C429" s="22" t="str">
        <f t="shared" si="3"/>
        <v>No</v>
      </c>
      <c r="D429" s="21" t="str">
        <f t="shared" si="4"/>
        <v>No</v>
      </c>
      <c r="E429" s="21" t="str">
        <f t="shared" si="5"/>
        <v>No</v>
      </c>
      <c r="F429" s="21" t="str">
        <f t="shared" si="6"/>
        <v>No</v>
      </c>
      <c r="G429" s="21" t="str">
        <f t="shared" si="7"/>
        <v>No</v>
      </c>
      <c r="H429" s="21" t="str">
        <f t="shared" si="8"/>
        <v>No</v>
      </c>
      <c r="I429" s="21" t="str">
        <f t="shared" si="9"/>
        <v>No</v>
      </c>
      <c r="J429" s="21" t="str">
        <f t="shared" si="10"/>
        <v>No</v>
      </c>
      <c r="K429" s="25"/>
      <c r="L429" s="36" t="s">
        <v>929</v>
      </c>
      <c r="M429" s="7" t="s">
        <v>930</v>
      </c>
      <c r="N429" s="7" t="s">
        <v>25</v>
      </c>
      <c r="O429" s="7" t="s">
        <v>3331</v>
      </c>
      <c r="P429" s="44" t="s">
        <v>3332</v>
      </c>
      <c r="Q429" s="42"/>
      <c r="R429" s="42"/>
      <c r="S429" s="42"/>
      <c r="T429" s="42"/>
      <c r="U429" s="42"/>
      <c r="V429" s="42"/>
      <c r="W429" s="42"/>
      <c r="X429" s="42"/>
      <c r="Y429" s="27"/>
      <c r="Z429" s="27"/>
      <c r="AA429" s="27"/>
      <c r="AB429" s="27"/>
    </row>
    <row r="430">
      <c r="A430" s="21" t="str">
        <f t="shared" ref="A430:B430" si="437">if(and(isnumber(search("Yes",C430)),isnumber(search("Yes",E430)),isnumber(search("Yes",G430)),isnumber(search("Yes",I430))),"Yes","No")</f>
        <v>Yes</v>
      </c>
      <c r="B430" s="21" t="str">
        <f t="shared" si="437"/>
        <v>Yes</v>
      </c>
      <c r="C430" s="22" t="str">
        <f t="shared" si="3"/>
        <v>Yes</v>
      </c>
      <c r="D430" s="21" t="str">
        <f t="shared" si="4"/>
        <v>Yes</v>
      </c>
      <c r="E430" s="21" t="str">
        <f t="shared" si="5"/>
        <v>Yes</v>
      </c>
      <c r="F430" s="21" t="str">
        <f t="shared" si="6"/>
        <v>Yes</v>
      </c>
      <c r="G430" s="21" t="str">
        <f t="shared" si="7"/>
        <v>Yes</v>
      </c>
      <c r="H430" s="21" t="str">
        <f t="shared" si="8"/>
        <v>Yes</v>
      </c>
      <c r="I430" s="21" t="str">
        <f t="shared" si="9"/>
        <v>Yes</v>
      </c>
      <c r="J430" s="21" t="str">
        <f t="shared" si="10"/>
        <v>Yes</v>
      </c>
      <c r="K430" s="25"/>
      <c r="L430" s="7" t="s">
        <v>138</v>
      </c>
      <c r="M430" s="7" t="s">
        <v>931</v>
      </c>
      <c r="N430" s="7" t="s">
        <v>21</v>
      </c>
      <c r="O430" s="7" t="s">
        <v>3333</v>
      </c>
      <c r="P430" s="44" t="s">
        <v>3334</v>
      </c>
      <c r="Q430" s="7" t="s">
        <v>21</v>
      </c>
      <c r="R430" s="7" t="s">
        <v>3335</v>
      </c>
      <c r="S430" s="44" t="s">
        <v>3336</v>
      </c>
      <c r="T430" s="7" t="s">
        <v>21</v>
      </c>
      <c r="U430" s="7" t="s">
        <v>2504</v>
      </c>
      <c r="V430" s="44" t="s">
        <v>3337</v>
      </c>
      <c r="W430" s="7" t="s">
        <v>2321</v>
      </c>
      <c r="X430" s="7" t="s">
        <v>3338</v>
      </c>
      <c r="Y430" s="44" t="s">
        <v>3339</v>
      </c>
      <c r="Z430" s="27"/>
      <c r="AA430" s="27"/>
      <c r="AB430" s="27"/>
    </row>
    <row r="431">
      <c r="A431" s="21" t="str">
        <f t="shared" ref="A431:B431" si="438">if(and(isnumber(search("Yes",C431)),isnumber(search("Yes",E431)),isnumber(search("Yes",G431)),isnumber(search("Yes",I431))),"Yes","No")</f>
        <v>No</v>
      </c>
      <c r="B431" s="21" t="str">
        <f t="shared" si="438"/>
        <v>No</v>
      </c>
      <c r="C431" s="22" t="str">
        <f t="shared" si="3"/>
        <v>No</v>
      </c>
      <c r="D431" s="21" t="str">
        <f t="shared" si="4"/>
        <v>No</v>
      </c>
      <c r="E431" s="21" t="str">
        <f t="shared" si="5"/>
        <v>No</v>
      </c>
      <c r="F431" s="21" t="str">
        <f t="shared" si="6"/>
        <v>No</v>
      </c>
      <c r="G431" s="21" t="str">
        <f t="shared" si="7"/>
        <v>No</v>
      </c>
      <c r="H431" s="21" t="str">
        <f t="shared" si="8"/>
        <v>No</v>
      </c>
      <c r="I431" s="21" t="str">
        <f t="shared" si="9"/>
        <v>No</v>
      </c>
      <c r="J431" s="21" t="str">
        <f t="shared" si="10"/>
        <v>No</v>
      </c>
      <c r="K431" s="25"/>
      <c r="L431" s="7" t="s">
        <v>932</v>
      </c>
      <c r="M431" s="7" t="s">
        <v>933</v>
      </c>
      <c r="N431" s="7" t="s">
        <v>25</v>
      </c>
      <c r="O431" s="7" t="s">
        <v>3340</v>
      </c>
      <c r="P431" s="44" t="s">
        <v>3341</v>
      </c>
      <c r="Q431" s="27"/>
      <c r="R431" s="27"/>
      <c r="S431" s="27"/>
      <c r="T431" s="27"/>
      <c r="U431" s="27"/>
      <c r="V431" s="42"/>
      <c r="W431" s="42"/>
      <c r="X431" s="42"/>
      <c r="Y431" s="27"/>
      <c r="Z431" s="27"/>
      <c r="AA431" s="27"/>
      <c r="AB431" s="27"/>
    </row>
    <row r="432">
      <c r="A432" s="21" t="str">
        <f t="shared" ref="A432:B432" si="439">if(and(isnumber(search("Yes",C432)),isnumber(search("Yes",E432)),isnumber(search("Yes",G432)),isnumber(search("Yes",I432))),"Yes","No")</f>
        <v>No</v>
      </c>
      <c r="B432" s="21" t="str">
        <f t="shared" si="439"/>
        <v>No</v>
      </c>
      <c r="C432" s="22" t="str">
        <f t="shared" si="3"/>
        <v>No</v>
      </c>
      <c r="D432" s="21" t="str">
        <f t="shared" si="4"/>
        <v>No</v>
      </c>
      <c r="E432" s="21" t="str">
        <f t="shared" si="5"/>
        <v>No</v>
      </c>
      <c r="F432" s="21" t="str">
        <f t="shared" si="6"/>
        <v>No</v>
      </c>
      <c r="G432" s="21" t="str">
        <f t="shared" si="7"/>
        <v>No</v>
      </c>
      <c r="H432" s="21" t="str">
        <f t="shared" si="8"/>
        <v>No</v>
      </c>
      <c r="I432" s="21" t="str">
        <f t="shared" si="9"/>
        <v>No</v>
      </c>
      <c r="J432" s="21" t="str">
        <f t="shared" si="10"/>
        <v>No</v>
      </c>
      <c r="K432" s="25"/>
      <c r="L432" s="7" t="s">
        <v>934</v>
      </c>
      <c r="M432" s="7" t="s">
        <v>935</v>
      </c>
      <c r="N432" s="7" t="s">
        <v>25</v>
      </c>
      <c r="O432" s="7" t="s">
        <v>3342</v>
      </c>
      <c r="P432" s="44" t="s">
        <v>3343</v>
      </c>
      <c r="Q432" s="27"/>
      <c r="R432" s="27"/>
      <c r="S432" s="27"/>
      <c r="T432" s="27"/>
      <c r="U432" s="27"/>
      <c r="V432" s="42"/>
      <c r="W432" s="42"/>
      <c r="X432" s="42"/>
      <c r="Y432" s="27"/>
      <c r="Z432" s="27"/>
      <c r="AA432" s="27"/>
      <c r="AB432" s="27"/>
    </row>
    <row r="433">
      <c r="A433" s="21" t="str">
        <f t="shared" ref="A433:B433" si="440">if(and(isnumber(search("Yes",C433)),isnumber(search("Yes",E433)),isnumber(search("Yes",G433)),isnumber(search("Yes",I433))),"Yes","No")</f>
        <v>No</v>
      </c>
      <c r="B433" s="21" t="str">
        <f t="shared" si="440"/>
        <v>No</v>
      </c>
      <c r="C433" s="22" t="str">
        <f t="shared" si="3"/>
        <v>No</v>
      </c>
      <c r="D433" s="21" t="str">
        <f t="shared" si="4"/>
        <v>No</v>
      </c>
      <c r="E433" s="21" t="str">
        <f t="shared" si="5"/>
        <v>No</v>
      </c>
      <c r="F433" s="21" t="str">
        <f t="shared" si="6"/>
        <v>No</v>
      </c>
      <c r="G433" s="21" t="str">
        <f t="shared" si="7"/>
        <v>No</v>
      </c>
      <c r="H433" s="21" t="str">
        <f t="shared" si="8"/>
        <v>No</v>
      </c>
      <c r="I433" s="21" t="str">
        <f t="shared" si="9"/>
        <v>No</v>
      </c>
      <c r="J433" s="21" t="str">
        <f t="shared" si="10"/>
        <v>No</v>
      </c>
      <c r="K433" s="25"/>
      <c r="L433" s="7" t="s">
        <v>936</v>
      </c>
      <c r="M433" s="7" t="s">
        <v>167</v>
      </c>
      <c r="N433" s="7" t="s">
        <v>25</v>
      </c>
      <c r="O433" s="7" t="s">
        <v>3344</v>
      </c>
      <c r="P433" s="44" t="s">
        <v>3345</v>
      </c>
      <c r="Q433" s="27"/>
      <c r="R433" s="27"/>
      <c r="S433" s="27"/>
      <c r="T433" s="27"/>
      <c r="U433" s="27"/>
      <c r="V433" s="42"/>
      <c r="W433" s="42"/>
      <c r="X433" s="42"/>
      <c r="Y433" s="27"/>
      <c r="Z433" s="27"/>
      <c r="AA433" s="27"/>
      <c r="AB433" s="27"/>
    </row>
    <row r="434">
      <c r="A434" s="21" t="str">
        <f t="shared" ref="A434:B434" si="441">if(and(isnumber(search("Yes",C434)),isnumber(search("Yes",E434)),isnumber(search("Yes",G434)),isnumber(search("Yes",I434))),"Yes","No")</f>
        <v>No</v>
      </c>
      <c r="B434" s="21" t="str">
        <f t="shared" si="441"/>
        <v>No</v>
      </c>
      <c r="C434" s="22" t="str">
        <f t="shared" si="3"/>
        <v>No</v>
      </c>
      <c r="D434" s="21" t="str">
        <f t="shared" si="4"/>
        <v>No</v>
      </c>
      <c r="E434" s="21" t="str">
        <f t="shared" si="5"/>
        <v>No</v>
      </c>
      <c r="F434" s="21" t="str">
        <f t="shared" si="6"/>
        <v>No</v>
      </c>
      <c r="G434" s="21" t="str">
        <f t="shared" si="7"/>
        <v>No</v>
      </c>
      <c r="H434" s="21" t="str">
        <f t="shared" si="8"/>
        <v>No</v>
      </c>
      <c r="I434" s="21" t="str">
        <f t="shared" si="9"/>
        <v>No</v>
      </c>
      <c r="J434" s="21" t="str">
        <f t="shared" si="10"/>
        <v>No</v>
      </c>
      <c r="K434" s="25"/>
      <c r="L434" s="7" t="s">
        <v>937</v>
      </c>
      <c r="M434" s="7" t="s">
        <v>938</v>
      </c>
      <c r="N434" s="7" t="s">
        <v>25</v>
      </c>
      <c r="O434" s="7" t="s">
        <v>2802</v>
      </c>
      <c r="P434" s="44" t="s">
        <v>3346</v>
      </c>
      <c r="Q434" s="27"/>
      <c r="R434" s="27"/>
      <c r="S434" s="27"/>
      <c r="T434" s="27"/>
      <c r="U434" s="27"/>
      <c r="V434" s="42"/>
      <c r="W434" s="42"/>
      <c r="X434" s="42"/>
      <c r="Y434" s="27"/>
      <c r="Z434" s="27"/>
      <c r="AA434" s="27"/>
      <c r="AB434" s="27"/>
    </row>
    <row r="435">
      <c r="A435" s="21" t="str">
        <f t="shared" ref="A435:B435" si="442">if(and(isnumber(search("Yes",C435)),isnumber(search("Yes",E435)),isnumber(search("Yes",G435)),isnumber(search("Yes",I435))),"Yes","No")</f>
        <v>No</v>
      </c>
      <c r="B435" s="21" t="str">
        <f t="shared" si="442"/>
        <v>No</v>
      </c>
      <c r="C435" s="22" t="str">
        <f t="shared" si="3"/>
        <v>No</v>
      </c>
      <c r="D435" s="21" t="str">
        <f t="shared" si="4"/>
        <v>No</v>
      </c>
      <c r="E435" s="21" t="str">
        <f t="shared" si="5"/>
        <v>No</v>
      </c>
      <c r="F435" s="21" t="str">
        <f t="shared" si="6"/>
        <v>No</v>
      </c>
      <c r="G435" s="21" t="str">
        <f t="shared" si="7"/>
        <v>No</v>
      </c>
      <c r="H435" s="21" t="str">
        <f t="shared" si="8"/>
        <v>No</v>
      </c>
      <c r="I435" s="21" t="str">
        <f t="shared" si="9"/>
        <v>No</v>
      </c>
      <c r="J435" s="21" t="str">
        <f t="shared" si="10"/>
        <v>No</v>
      </c>
      <c r="K435" s="25"/>
      <c r="L435" s="7" t="s">
        <v>939</v>
      </c>
      <c r="M435" s="7" t="s">
        <v>940</v>
      </c>
      <c r="N435" s="7" t="s">
        <v>25</v>
      </c>
      <c r="O435" s="7" t="s">
        <v>3271</v>
      </c>
      <c r="P435" s="44" t="s">
        <v>3347</v>
      </c>
      <c r="Q435" s="27"/>
      <c r="R435" s="27"/>
      <c r="S435" s="27"/>
      <c r="T435" s="27"/>
      <c r="U435" s="27"/>
      <c r="V435" s="42"/>
      <c r="W435" s="42"/>
      <c r="X435" s="42"/>
      <c r="Y435" s="27"/>
      <c r="Z435" s="27"/>
      <c r="AA435" s="27"/>
      <c r="AB435" s="27"/>
    </row>
    <row r="436">
      <c r="A436" s="21" t="str">
        <f t="shared" ref="A436:B436" si="443">if(and(isnumber(search("Yes",C436)),isnumber(search("Yes",E436)),isnumber(search("Yes",G436)),isnumber(search("Yes",I436))),"Yes","No")</f>
        <v>No</v>
      </c>
      <c r="B436" s="21" t="str">
        <f t="shared" si="443"/>
        <v>No</v>
      </c>
      <c r="C436" s="22" t="str">
        <f t="shared" si="3"/>
        <v>No</v>
      </c>
      <c r="D436" s="21" t="str">
        <f t="shared" si="4"/>
        <v>No</v>
      </c>
      <c r="E436" s="21" t="str">
        <f t="shared" si="5"/>
        <v>No</v>
      </c>
      <c r="F436" s="21" t="str">
        <f t="shared" si="6"/>
        <v>No</v>
      </c>
      <c r="G436" s="21" t="str">
        <f t="shared" si="7"/>
        <v>No</v>
      </c>
      <c r="H436" s="21" t="str">
        <f t="shared" si="8"/>
        <v>No</v>
      </c>
      <c r="I436" s="21" t="str">
        <f t="shared" si="9"/>
        <v>No</v>
      </c>
      <c r="J436" s="21" t="str">
        <f t="shared" si="10"/>
        <v>No</v>
      </c>
      <c r="K436" s="25"/>
      <c r="L436" s="7" t="s">
        <v>941</v>
      </c>
      <c r="M436" s="7" t="s">
        <v>942</v>
      </c>
      <c r="N436" s="7" t="s">
        <v>25</v>
      </c>
      <c r="O436" s="7" t="s">
        <v>3348</v>
      </c>
      <c r="P436" s="44" t="s">
        <v>3349</v>
      </c>
      <c r="Q436" s="27"/>
      <c r="R436" s="27"/>
      <c r="S436" s="27"/>
      <c r="T436" s="27"/>
      <c r="U436" s="27"/>
      <c r="V436" s="42"/>
      <c r="W436" s="42"/>
      <c r="X436" s="42"/>
      <c r="Y436" s="27"/>
      <c r="Z436" s="27"/>
      <c r="AA436" s="27"/>
      <c r="AB436" s="27"/>
    </row>
    <row r="437">
      <c r="A437" s="21" t="str">
        <f t="shared" ref="A437:B437" si="444">if(and(isnumber(search("Yes",C437)),isnumber(search("Yes",E437)),isnumber(search("Yes",G437)),isnumber(search("Yes",I437))),"Yes","No")</f>
        <v>No</v>
      </c>
      <c r="B437" s="21" t="str">
        <f t="shared" si="444"/>
        <v>No</v>
      </c>
      <c r="C437" s="22" t="str">
        <f t="shared" si="3"/>
        <v>No</v>
      </c>
      <c r="D437" s="21" t="str">
        <f t="shared" si="4"/>
        <v>No</v>
      </c>
      <c r="E437" s="21" t="str">
        <f t="shared" si="5"/>
        <v>No</v>
      </c>
      <c r="F437" s="21" t="str">
        <f t="shared" si="6"/>
        <v>No</v>
      </c>
      <c r="G437" s="21" t="str">
        <f t="shared" si="7"/>
        <v>No</v>
      </c>
      <c r="H437" s="21" t="str">
        <f t="shared" si="8"/>
        <v>No</v>
      </c>
      <c r="I437" s="21" t="str">
        <f t="shared" si="9"/>
        <v>No</v>
      </c>
      <c r="J437" s="21" t="str">
        <f t="shared" si="10"/>
        <v>No</v>
      </c>
      <c r="K437" s="25"/>
      <c r="L437" s="7" t="s">
        <v>943</v>
      </c>
      <c r="M437" s="7" t="s">
        <v>944</v>
      </c>
      <c r="N437" s="7" t="s">
        <v>25</v>
      </c>
      <c r="O437" s="7" t="s">
        <v>3350</v>
      </c>
      <c r="P437" s="44" t="s">
        <v>3351</v>
      </c>
      <c r="Q437" s="42"/>
      <c r="R437" s="42"/>
      <c r="S437" s="42"/>
      <c r="T437" s="42"/>
      <c r="U437" s="42"/>
      <c r="V437" s="42"/>
      <c r="W437" s="42"/>
      <c r="X437" s="42"/>
      <c r="Y437" s="27"/>
      <c r="Z437" s="27"/>
      <c r="AA437" s="27"/>
      <c r="AB437" s="27"/>
    </row>
    <row r="438">
      <c r="A438" s="21" t="str">
        <f t="shared" ref="A438:B438" si="445">if(and(isnumber(search("Yes",C438)),isnumber(search("Yes",E438)),isnumber(search("Yes",G438)),isnumber(search("Yes",I438))),"Yes","No")</f>
        <v>No</v>
      </c>
      <c r="B438" s="21" t="str">
        <f t="shared" si="445"/>
        <v>No</v>
      </c>
      <c r="C438" s="22" t="str">
        <f t="shared" si="3"/>
        <v>No</v>
      </c>
      <c r="D438" s="21" t="str">
        <f t="shared" si="4"/>
        <v>No</v>
      </c>
      <c r="E438" s="21" t="str">
        <f t="shared" si="5"/>
        <v>No</v>
      </c>
      <c r="F438" s="21" t="str">
        <f t="shared" si="6"/>
        <v>No</v>
      </c>
      <c r="G438" s="21" t="str">
        <f t="shared" si="7"/>
        <v>No</v>
      </c>
      <c r="H438" s="21" t="str">
        <f t="shared" si="8"/>
        <v>No</v>
      </c>
      <c r="I438" s="21" t="str">
        <f t="shared" si="9"/>
        <v>No</v>
      </c>
      <c r="J438" s="21" t="str">
        <f t="shared" si="10"/>
        <v>No</v>
      </c>
      <c r="K438" s="25"/>
      <c r="L438" s="7" t="s">
        <v>945</v>
      </c>
      <c r="M438" s="7" t="s">
        <v>946</v>
      </c>
      <c r="N438" s="7" t="s">
        <v>25</v>
      </c>
      <c r="O438" s="7" t="s">
        <v>3352</v>
      </c>
      <c r="P438" s="44" t="s">
        <v>3353</v>
      </c>
      <c r="Q438" s="27"/>
      <c r="R438" s="27"/>
      <c r="S438" s="27"/>
      <c r="T438" s="27"/>
      <c r="U438" s="27"/>
      <c r="V438" s="42"/>
      <c r="W438" s="42"/>
      <c r="X438" s="42"/>
      <c r="Y438" s="27"/>
      <c r="Z438" s="27"/>
      <c r="AA438" s="27"/>
      <c r="AB438" s="27"/>
    </row>
    <row r="439">
      <c r="A439" s="21" t="str">
        <f t="shared" ref="A439:B439" si="446">if(and(isnumber(search("Yes",C439)),isnumber(search("Yes",E439)),isnumber(search("Yes",G439)),isnumber(search("Yes",I439))),"Yes","No")</f>
        <v>No</v>
      </c>
      <c r="B439" s="21" t="str">
        <f t="shared" si="446"/>
        <v>No</v>
      </c>
      <c r="C439" s="22" t="str">
        <f t="shared" si="3"/>
        <v>No</v>
      </c>
      <c r="D439" s="21" t="str">
        <f t="shared" si="4"/>
        <v>No</v>
      </c>
      <c r="E439" s="21" t="str">
        <f t="shared" si="5"/>
        <v>No</v>
      </c>
      <c r="F439" s="21" t="str">
        <f t="shared" si="6"/>
        <v>No</v>
      </c>
      <c r="G439" s="21" t="str">
        <f t="shared" si="7"/>
        <v>No</v>
      </c>
      <c r="H439" s="21" t="str">
        <f t="shared" si="8"/>
        <v>No</v>
      </c>
      <c r="I439" s="21" t="str">
        <f t="shared" si="9"/>
        <v>No</v>
      </c>
      <c r="J439" s="21" t="str">
        <f t="shared" si="10"/>
        <v>No</v>
      </c>
      <c r="K439" s="25"/>
      <c r="L439" s="7" t="s">
        <v>947</v>
      </c>
      <c r="M439" s="7" t="s">
        <v>948</v>
      </c>
      <c r="N439" s="7" t="s">
        <v>25</v>
      </c>
      <c r="O439" s="7" t="s">
        <v>3354</v>
      </c>
      <c r="P439" s="44" t="s">
        <v>3355</v>
      </c>
      <c r="Q439" s="27"/>
      <c r="R439" s="27"/>
      <c r="S439" s="27"/>
      <c r="T439" s="27"/>
      <c r="U439" s="27"/>
      <c r="V439" s="42"/>
      <c r="W439" s="42"/>
      <c r="X439" s="42"/>
      <c r="Y439" s="27"/>
      <c r="Z439" s="27"/>
      <c r="AA439" s="27"/>
      <c r="AB439" s="27"/>
    </row>
    <row r="440">
      <c r="A440" s="21" t="str">
        <f t="shared" ref="A440:B440" si="447">if(and(isnumber(search("Yes",C440)),isnumber(search("Yes",E440)),isnumber(search("Yes",G440)),isnumber(search("Yes",I440))),"Yes","No")</f>
        <v>No</v>
      </c>
      <c r="B440" s="21" t="str">
        <f t="shared" si="447"/>
        <v>No</v>
      </c>
      <c r="C440" s="22" t="str">
        <f t="shared" si="3"/>
        <v>No</v>
      </c>
      <c r="D440" s="21" t="str">
        <f t="shared" si="4"/>
        <v>No</v>
      </c>
      <c r="E440" s="21" t="str">
        <f t="shared" si="5"/>
        <v>No</v>
      </c>
      <c r="F440" s="21" t="str">
        <f t="shared" si="6"/>
        <v>No</v>
      </c>
      <c r="G440" s="21" t="str">
        <f t="shared" si="7"/>
        <v>No</v>
      </c>
      <c r="H440" s="21" t="str">
        <f t="shared" si="8"/>
        <v>No</v>
      </c>
      <c r="I440" s="21" t="str">
        <f t="shared" si="9"/>
        <v>No</v>
      </c>
      <c r="J440" s="21" t="str">
        <f t="shared" si="10"/>
        <v>No</v>
      </c>
      <c r="K440" s="25"/>
      <c r="L440" s="7" t="s">
        <v>949</v>
      </c>
      <c r="M440" s="7" t="s">
        <v>950</v>
      </c>
      <c r="N440" s="7" t="s">
        <v>25</v>
      </c>
      <c r="O440" s="7" t="s">
        <v>3356</v>
      </c>
      <c r="P440" s="44" t="s">
        <v>3357</v>
      </c>
      <c r="Q440" s="27"/>
      <c r="R440" s="27"/>
      <c r="S440" s="27"/>
      <c r="T440" s="27"/>
      <c r="U440" s="27"/>
      <c r="V440" s="42"/>
      <c r="W440" s="42"/>
      <c r="X440" s="42"/>
      <c r="Y440" s="27"/>
      <c r="Z440" s="27"/>
      <c r="AA440" s="27"/>
      <c r="AB440" s="27"/>
    </row>
    <row r="441">
      <c r="A441" s="21" t="str">
        <f t="shared" ref="A441:B441" si="448">if(and(isnumber(search("Yes",C441)),isnumber(search("Yes",E441)),isnumber(search("Yes",G441)),isnumber(search("Yes",I441))),"Yes","No")</f>
        <v>No</v>
      </c>
      <c r="B441" s="21" t="str">
        <f t="shared" si="448"/>
        <v>No</v>
      </c>
      <c r="C441" s="22" t="str">
        <f t="shared" si="3"/>
        <v>No</v>
      </c>
      <c r="D441" s="21" t="str">
        <f t="shared" si="4"/>
        <v>No</v>
      </c>
      <c r="E441" s="21" t="str">
        <f t="shared" si="5"/>
        <v>No</v>
      </c>
      <c r="F441" s="21" t="str">
        <f t="shared" si="6"/>
        <v>No</v>
      </c>
      <c r="G441" s="21" t="str">
        <f t="shared" si="7"/>
        <v>No</v>
      </c>
      <c r="H441" s="21" t="str">
        <f t="shared" si="8"/>
        <v>No</v>
      </c>
      <c r="I441" s="21" t="str">
        <f t="shared" si="9"/>
        <v>No</v>
      </c>
      <c r="J441" s="21" t="str">
        <f t="shared" si="10"/>
        <v>No</v>
      </c>
      <c r="K441" s="25"/>
      <c r="L441" s="7" t="s">
        <v>951</v>
      </c>
      <c r="M441" s="7" t="s">
        <v>952</v>
      </c>
      <c r="N441" s="7" t="s">
        <v>25</v>
      </c>
      <c r="O441" s="7" t="s">
        <v>3358</v>
      </c>
      <c r="P441" s="44" t="s">
        <v>3359</v>
      </c>
      <c r="Q441" s="27"/>
      <c r="R441" s="27"/>
      <c r="S441" s="27"/>
      <c r="T441" s="27"/>
      <c r="U441" s="27"/>
      <c r="V441" s="42"/>
      <c r="W441" s="42"/>
      <c r="X441" s="42"/>
      <c r="Y441" s="27"/>
      <c r="Z441" s="27"/>
      <c r="AA441" s="27"/>
      <c r="AB441" s="27"/>
    </row>
    <row r="442">
      <c r="A442" s="21" t="str">
        <f t="shared" ref="A442:B442" si="449">if(and(isnumber(search("Yes",C442)),isnumber(search("Yes",E442)),isnumber(search("Yes",G442)),isnumber(search("Yes",I442))),"Yes","No")</f>
        <v>No</v>
      </c>
      <c r="B442" s="21" t="str">
        <f t="shared" si="449"/>
        <v>No</v>
      </c>
      <c r="C442" s="22" t="str">
        <f t="shared" si="3"/>
        <v>No</v>
      </c>
      <c r="D442" s="21" t="str">
        <f t="shared" si="4"/>
        <v>No</v>
      </c>
      <c r="E442" s="21" t="str">
        <f t="shared" si="5"/>
        <v>No</v>
      </c>
      <c r="F442" s="21" t="str">
        <f t="shared" si="6"/>
        <v>No</v>
      </c>
      <c r="G442" s="21" t="str">
        <f t="shared" si="7"/>
        <v>No</v>
      </c>
      <c r="H442" s="21" t="str">
        <f t="shared" si="8"/>
        <v>No</v>
      </c>
      <c r="I442" s="21" t="str">
        <f t="shared" si="9"/>
        <v>No</v>
      </c>
      <c r="J442" s="21" t="str">
        <f t="shared" si="10"/>
        <v>No</v>
      </c>
      <c r="K442" s="25"/>
      <c r="L442" s="7" t="s">
        <v>953</v>
      </c>
      <c r="M442" s="7" t="s">
        <v>954</v>
      </c>
      <c r="N442" s="7" t="s">
        <v>25</v>
      </c>
      <c r="O442" s="7" t="s">
        <v>3360</v>
      </c>
      <c r="P442" s="44" t="s">
        <v>3361</v>
      </c>
      <c r="Q442" s="27"/>
      <c r="R442" s="27"/>
      <c r="S442" s="27"/>
      <c r="T442" s="27"/>
      <c r="U442" s="27"/>
      <c r="V442" s="42"/>
      <c r="W442" s="42"/>
      <c r="X442" s="42"/>
      <c r="Y442" s="27"/>
      <c r="Z442" s="27"/>
      <c r="AA442" s="27"/>
      <c r="AB442" s="27"/>
    </row>
    <row r="443">
      <c r="A443" s="21" t="str">
        <f t="shared" ref="A443:B443" si="450">if(and(isnumber(search("Yes",C443)),isnumber(search("Yes",E443)),isnumber(search("Yes",G443)),isnumber(search("Yes",I443))),"Yes","No")</f>
        <v>Yes</v>
      </c>
      <c r="B443" s="21" t="str">
        <f t="shared" si="450"/>
        <v>Yes</v>
      </c>
      <c r="C443" s="22" t="str">
        <f t="shared" si="3"/>
        <v>Yes</v>
      </c>
      <c r="D443" s="21" t="str">
        <f t="shared" si="4"/>
        <v>Yes</v>
      </c>
      <c r="E443" s="21" t="str">
        <f t="shared" si="5"/>
        <v>Yes</v>
      </c>
      <c r="F443" s="21" t="str">
        <f t="shared" si="6"/>
        <v>Yes</v>
      </c>
      <c r="G443" s="21" t="str">
        <f t="shared" si="7"/>
        <v>Yes</v>
      </c>
      <c r="H443" s="21" t="str">
        <f t="shared" si="8"/>
        <v>Yes</v>
      </c>
      <c r="I443" s="21" t="str">
        <f t="shared" si="9"/>
        <v>Yes</v>
      </c>
      <c r="J443" s="21" t="str">
        <f t="shared" si="10"/>
        <v>Yes</v>
      </c>
      <c r="K443" s="25">
        <v>84.0</v>
      </c>
      <c r="L443" s="7" t="s">
        <v>955</v>
      </c>
      <c r="M443" s="7" t="s">
        <v>3362</v>
      </c>
      <c r="N443" s="7" t="s">
        <v>21</v>
      </c>
      <c r="O443" s="7" t="s">
        <v>3363</v>
      </c>
      <c r="P443" s="44" t="s">
        <v>3364</v>
      </c>
      <c r="Q443" s="7" t="s">
        <v>21</v>
      </c>
      <c r="R443" s="7" t="s">
        <v>3365</v>
      </c>
      <c r="S443" s="44" t="s">
        <v>3366</v>
      </c>
      <c r="T443" s="7" t="s">
        <v>21</v>
      </c>
      <c r="U443" s="7" t="s">
        <v>3367</v>
      </c>
      <c r="V443" s="44" t="s">
        <v>3368</v>
      </c>
      <c r="W443" s="7" t="s">
        <v>21</v>
      </c>
      <c r="X443" s="7" t="s">
        <v>3369</v>
      </c>
      <c r="Y443" s="44" t="s">
        <v>3370</v>
      </c>
    </row>
    <row r="444">
      <c r="A444" s="21" t="str">
        <f t="shared" ref="A444:B444" si="451">if(and(isnumber(search("Yes",C444)),isnumber(search("Yes",E444)),isnumber(search("Yes",G444)),isnumber(search("Yes",I444))),"Yes","No")</f>
        <v>No</v>
      </c>
      <c r="B444" s="21" t="str">
        <f t="shared" si="451"/>
        <v>No</v>
      </c>
      <c r="C444" s="22" t="str">
        <f t="shared" si="3"/>
        <v>No</v>
      </c>
      <c r="D444" s="21" t="str">
        <f t="shared" si="4"/>
        <v>No</v>
      </c>
      <c r="E444" s="21" t="str">
        <f t="shared" si="5"/>
        <v>No</v>
      </c>
      <c r="F444" s="21" t="str">
        <f t="shared" si="6"/>
        <v>No</v>
      </c>
      <c r="G444" s="21" t="str">
        <f t="shared" si="7"/>
        <v>No</v>
      </c>
      <c r="H444" s="21" t="str">
        <f t="shared" si="8"/>
        <v>No</v>
      </c>
      <c r="I444" s="21" t="str">
        <f t="shared" si="9"/>
        <v>No</v>
      </c>
      <c r="J444" s="21" t="str">
        <f t="shared" si="10"/>
        <v>No</v>
      </c>
      <c r="K444" s="25"/>
      <c r="L444" s="7" t="s">
        <v>957</v>
      </c>
      <c r="M444" s="7" t="s">
        <v>958</v>
      </c>
      <c r="N444" s="7" t="s">
        <v>25</v>
      </c>
      <c r="O444" s="7" t="s">
        <v>2425</v>
      </c>
      <c r="P444" s="44" t="s">
        <v>3371</v>
      </c>
      <c r="Q444" s="42"/>
      <c r="R444" s="42"/>
      <c r="S444" s="42"/>
      <c r="T444" s="42"/>
      <c r="U444" s="42"/>
      <c r="V444" s="42"/>
      <c r="W444" s="42"/>
      <c r="X444" s="42"/>
      <c r="Y444" s="27"/>
      <c r="Z444" s="27"/>
      <c r="AA444" s="27"/>
      <c r="AB444" s="27"/>
    </row>
    <row r="445">
      <c r="A445" s="21" t="str">
        <f t="shared" ref="A445:B445" si="452">if(and(isnumber(search("Yes",C445)),isnumber(search("Yes",E445)),isnumber(search("Yes",G445)),isnumber(search("Yes",I445))),"Yes","No")</f>
        <v>No</v>
      </c>
      <c r="B445" s="21" t="str">
        <f t="shared" si="452"/>
        <v>No</v>
      </c>
      <c r="C445" s="22" t="str">
        <f t="shared" si="3"/>
        <v>No</v>
      </c>
      <c r="D445" s="21" t="str">
        <f t="shared" si="4"/>
        <v>No</v>
      </c>
      <c r="E445" s="21" t="str">
        <f t="shared" si="5"/>
        <v>No</v>
      </c>
      <c r="F445" s="21" t="str">
        <f t="shared" si="6"/>
        <v>No</v>
      </c>
      <c r="G445" s="21" t="str">
        <f t="shared" si="7"/>
        <v>No</v>
      </c>
      <c r="H445" s="21" t="str">
        <f t="shared" si="8"/>
        <v>No</v>
      </c>
      <c r="I445" s="21" t="str">
        <f t="shared" si="9"/>
        <v>No</v>
      </c>
      <c r="J445" s="21" t="str">
        <f t="shared" si="10"/>
        <v>No</v>
      </c>
      <c r="K445" s="25"/>
      <c r="L445" s="7" t="s">
        <v>959</v>
      </c>
      <c r="M445" s="7" t="s">
        <v>960</v>
      </c>
      <c r="N445" s="7" t="s">
        <v>25</v>
      </c>
      <c r="O445" s="7" t="s">
        <v>3372</v>
      </c>
      <c r="P445" s="44" t="s">
        <v>3373</v>
      </c>
      <c r="Q445" s="27"/>
      <c r="R445" s="27"/>
      <c r="S445" s="27"/>
      <c r="T445" s="27"/>
      <c r="U445" s="27"/>
      <c r="V445" s="42"/>
      <c r="W445" s="42"/>
      <c r="X445" s="42"/>
      <c r="Y445" s="27"/>
      <c r="Z445" s="27"/>
      <c r="AA445" s="27"/>
      <c r="AB445" s="27"/>
    </row>
    <row r="446">
      <c r="A446" s="21" t="str">
        <f t="shared" ref="A446:B446" si="453">if(and(isnumber(search("Yes",C446)),isnumber(search("Yes",E446)),isnumber(search("Yes",G446)),isnumber(search("Yes",I446))),"Yes","No")</f>
        <v>No</v>
      </c>
      <c r="B446" s="21" t="str">
        <f t="shared" si="453"/>
        <v>No</v>
      </c>
      <c r="C446" s="22" t="str">
        <f t="shared" si="3"/>
        <v>No</v>
      </c>
      <c r="D446" s="21" t="str">
        <f t="shared" si="4"/>
        <v>No</v>
      </c>
      <c r="E446" s="21" t="str">
        <f t="shared" si="5"/>
        <v>No</v>
      </c>
      <c r="F446" s="21" t="str">
        <f t="shared" si="6"/>
        <v>No</v>
      </c>
      <c r="G446" s="21" t="str">
        <f t="shared" si="7"/>
        <v>No</v>
      </c>
      <c r="H446" s="21" t="str">
        <f t="shared" si="8"/>
        <v>No</v>
      </c>
      <c r="I446" s="21" t="str">
        <f t="shared" si="9"/>
        <v>No</v>
      </c>
      <c r="J446" s="21" t="str">
        <f t="shared" si="10"/>
        <v>No</v>
      </c>
      <c r="K446" s="25"/>
      <c r="L446" s="7" t="s">
        <v>961</v>
      </c>
      <c r="M446" s="7" t="s">
        <v>962</v>
      </c>
      <c r="N446" s="7" t="s">
        <v>25</v>
      </c>
      <c r="O446" s="7" t="s">
        <v>3374</v>
      </c>
      <c r="P446" s="44" t="s">
        <v>3375</v>
      </c>
      <c r="Q446" s="27"/>
      <c r="R446" s="27"/>
      <c r="S446" s="27"/>
      <c r="T446" s="27"/>
      <c r="U446" s="27"/>
      <c r="V446" s="42"/>
      <c r="W446" s="42"/>
      <c r="X446" s="42"/>
      <c r="Y446" s="27"/>
      <c r="Z446" s="27"/>
      <c r="AA446" s="27"/>
      <c r="AB446" s="27"/>
    </row>
    <row r="447">
      <c r="A447" s="21" t="str">
        <f t="shared" ref="A447:B447" si="454">if(and(isnumber(search("Yes",C447)),isnumber(search("Yes",E447)),isnumber(search("Yes",G447)),isnumber(search("Yes",I447))),"Yes","No")</f>
        <v>No</v>
      </c>
      <c r="B447" s="21" t="str">
        <f t="shared" si="454"/>
        <v>No</v>
      </c>
      <c r="C447" s="22" t="str">
        <f t="shared" si="3"/>
        <v>No</v>
      </c>
      <c r="D447" s="21" t="str">
        <f t="shared" si="4"/>
        <v>No</v>
      </c>
      <c r="E447" s="21" t="str">
        <f t="shared" si="5"/>
        <v>No</v>
      </c>
      <c r="F447" s="21" t="str">
        <f t="shared" si="6"/>
        <v>No</v>
      </c>
      <c r="G447" s="21" t="str">
        <f t="shared" si="7"/>
        <v>No</v>
      </c>
      <c r="H447" s="21" t="str">
        <f t="shared" si="8"/>
        <v>No</v>
      </c>
      <c r="I447" s="21" t="str">
        <f t="shared" si="9"/>
        <v>No</v>
      </c>
      <c r="J447" s="21" t="str">
        <f t="shared" si="10"/>
        <v>No</v>
      </c>
      <c r="K447" s="25"/>
      <c r="L447" s="7" t="s">
        <v>963</v>
      </c>
      <c r="M447" s="7" t="s">
        <v>964</v>
      </c>
      <c r="N447" s="7" t="s">
        <v>25</v>
      </c>
      <c r="O447" s="7" t="s">
        <v>2260</v>
      </c>
      <c r="P447" s="44" t="s">
        <v>3376</v>
      </c>
      <c r="Q447" s="27"/>
      <c r="R447" s="27"/>
      <c r="S447" s="27"/>
      <c r="T447" s="27"/>
      <c r="U447" s="27"/>
      <c r="V447" s="42"/>
      <c r="W447" s="42"/>
      <c r="X447" s="42"/>
      <c r="Y447" s="27"/>
      <c r="Z447" s="27"/>
      <c r="AA447" s="27"/>
      <c r="AB447" s="27"/>
    </row>
    <row r="448">
      <c r="A448" s="21" t="str">
        <f t="shared" ref="A448:B448" si="455">if(and(isnumber(search("Yes",C448)),isnumber(search("Yes",E448)),isnumber(search("Yes",G448)),isnumber(search("Yes",I448))),"Yes","No")</f>
        <v>No</v>
      </c>
      <c r="B448" s="21" t="str">
        <f t="shared" si="455"/>
        <v>No</v>
      </c>
      <c r="C448" s="22" t="str">
        <f t="shared" si="3"/>
        <v>No</v>
      </c>
      <c r="D448" s="21" t="str">
        <f t="shared" si="4"/>
        <v>No</v>
      </c>
      <c r="E448" s="21" t="str">
        <f t="shared" si="5"/>
        <v>No</v>
      </c>
      <c r="F448" s="21" t="str">
        <f t="shared" si="6"/>
        <v>No</v>
      </c>
      <c r="G448" s="21" t="str">
        <f t="shared" si="7"/>
        <v>No</v>
      </c>
      <c r="H448" s="21" t="str">
        <f t="shared" si="8"/>
        <v>No</v>
      </c>
      <c r="I448" s="21" t="str">
        <f t="shared" si="9"/>
        <v>No</v>
      </c>
      <c r="J448" s="21" t="str">
        <f t="shared" si="10"/>
        <v>No</v>
      </c>
      <c r="K448" s="25"/>
      <c r="L448" s="7" t="s">
        <v>965</v>
      </c>
      <c r="M448" s="7" t="s">
        <v>966</v>
      </c>
      <c r="N448" s="7" t="s">
        <v>25</v>
      </c>
      <c r="O448" s="7" t="s">
        <v>3116</v>
      </c>
      <c r="P448" s="44" t="s">
        <v>3377</v>
      </c>
      <c r="Q448" s="27"/>
      <c r="R448" s="27"/>
      <c r="S448" s="27"/>
      <c r="T448" s="27"/>
      <c r="U448" s="27"/>
      <c r="V448" s="42"/>
      <c r="W448" s="42"/>
      <c r="X448" s="42"/>
      <c r="Y448" s="27"/>
      <c r="Z448" s="27"/>
      <c r="AA448" s="27"/>
      <c r="AB448" s="27"/>
    </row>
    <row r="449">
      <c r="A449" s="21" t="str">
        <f t="shared" ref="A449:B449" si="456">if(and(isnumber(search("Yes",C449)),isnumber(search("Yes",E449)),isnumber(search("Yes",G449)),isnumber(search("Yes",I449))),"Yes","No")</f>
        <v>No</v>
      </c>
      <c r="B449" s="21" t="str">
        <f t="shared" si="456"/>
        <v>No</v>
      </c>
      <c r="C449" s="22" t="str">
        <f t="shared" si="3"/>
        <v>No</v>
      </c>
      <c r="D449" s="21" t="str">
        <f t="shared" si="4"/>
        <v>No</v>
      </c>
      <c r="E449" s="21" t="str">
        <f t="shared" si="5"/>
        <v>No</v>
      </c>
      <c r="F449" s="21" t="str">
        <f t="shared" si="6"/>
        <v>No</v>
      </c>
      <c r="G449" s="21" t="str">
        <f t="shared" si="7"/>
        <v>No</v>
      </c>
      <c r="H449" s="21" t="str">
        <f t="shared" si="8"/>
        <v>No</v>
      </c>
      <c r="I449" s="21" t="str">
        <f t="shared" si="9"/>
        <v>No</v>
      </c>
      <c r="J449" s="21" t="str">
        <f t="shared" si="10"/>
        <v>No</v>
      </c>
      <c r="K449" s="25"/>
      <c r="L449" s="7" t="s">
        <v>967</v>
      </c>
      <c r="M449" s="7" t="s">
        <v>968</v>
      </c>
      <c r="N449" s="7" t="s">
        <v>25</v>
      </c>
      <c r="O449" s="7" t="s">
        <v>2543</v>
      </c>
      <c r="P449" s="44" t="s">
        <v>3378</v>
      </c>
      <c r="Q449" s="27"/>
      <c r="R449" s="27"/>
      <c r="S449" s="27"/>
      <c r="T449" s="27"/>
      <c r="U449" s="27"/>
      <c r="V449" s="42"/>
      <c r="W449" s="42"/>
      <c r="X449" s="42"/>
      <c r="Y449" s="27"/>
      <c r="Z449" s="27"/>
      <c r="AA449" s="27"/>
      <c r="AB449" s="27"/>
    </row>
    <row r="450">
      <c r="A450" s="21" t="str">
        <f t="shared" ref="A450:B450" si="457">if(and(isnumber(search("Yes",C450)),isnumber(search("Yes",E450)),isnumber(search("Yes",G450)),isnumber(search("Yes",I450))),"Yes","No")</f>
        <v>No</v>
      </c>
      <c r="B450" s="21" t="str">
        <f t="shared" si="457"/>
        <v>No</v>
      </c>
      <c r="C450" s="22" t="str">
        <f t="shared" si="3"/>
        <v>No</v>
      </c>
      <c r="D450" s="21" t="str">
        <f t="shared" si="4"/>
        <v>No</v>
      </c>
      <c r="E450" s="21" t="str">
        <f t="shared" si="5"/>
        <v>No</v>
      </c>
      <c r="F450" s="21" t="str">
        <f t="shared" si="6"/>
        <v>No</v>
      </c>
      <c r="G450" s="21" t="str">
        <f t="shared" si="7"/>
        <v>No</v>
      </c>
      <c r="H450" s="21" t="str">
        <f t="shared" si="8"/>
        <v>No</v>
      </c>
      <c r="I450" s="21" t="str">
        <f t="shared" si="9"/>
        <v>No</v>
      </c>
      <c r="J450" s="21" t="str">
        <f t="shared" si="10"/>
        <v>No</v>
      </c>
      <c r="K450" s="25"/>
      <c r="L450" s="7" t="s">
        <v>969</v>
      </c>
      <c r="M450" s="7" t="s">
        <v>970</v>
      </c>
      <c r="N450" s="7" t="s">
        <v>25</v>
      </c>
      <c r="O450" s="7" t="s">
        <v>3379</v>
      </c>
      <c r="P450" s="44" t="s">
        <v>3380</v>
      </c>
      <c r="Q450" s="42"/>
      <c r="R450" s="42"/>
      <c r="S450" s="42"/>
      <c r="T450" s="42"/>
      <c r="U450" s="42"/>
      <c r="V450" s="42"/>
      <c r="W450" s="42"/>
      <c r="X450" s="42"/>
      <c r="Y450" s="27"/>
      <c r="Z450" s="27"/>
      <c r="AA450" s="27"/>
      <c r="AB450" s="27"/>
    </row>
    <row r="451">
      <c r="A451" s="21" t="str">
        <f t="shared" ref="A451:B451" si="458">if(and(isnumber(search("Yes",C451)),isnumber(search("Yes",E451)),isnumber(search("Yes",G451)),isnumber(search("Yes",I451))),"Yes","No")</f>
        <v>No</v>
      </c>
      <c r="B451" s="21" t="str">
        <f t="shared" si="458"/>
        <v>No</v>
      </c>
      <c r="C451" s="22" t="str">
        <f t="shared" si="3"/>
        <v>No</v>
      </c>
      <c r="D451" s="21" t="str">
        <f t="shared" si="4"/>
        <v>No</v>
      </c>
      <c r="E451" s="21" t="str">
        <f t="shared" si="5"/>
        <v>No</v>
      </c>
      <c r="F451" s="21" t="str">
        <f t="shared" si="6"/>
        <v>No</v>
      </c>
      <c r="G451" s="21" t="str">
        <f t="shared" si="7"/>
        <v>No</v>
      </c>
      <c r="H451" s="21" t="str">
        <f t="shared" si="8"/>
        <v>No</v>
      </c>
      <c r="I451" s="21" t="str">
        <f t="shared" si="9"/>
        <v>No</v>
      </c>
      <c r="J451" s="21" t="str">
        <f t="shared" si="10"/>
        <v>No</v>
      </c>
      <c r="K451" s="25"/>
      <c r="L451" s="7" t="s">
        <v>971</v>
      </c>
      <c r="M451" s="7" t="s">
        <v>972</v>
      </c>
      <c r="N451" s="7" t="s">
        <v>25</v>
      </c>
      <c r="O451" s="7" t="s">
        <v>3381</v>
      </c>
      <c r="P451" s="44" t="s">
        <v>3382</v>
      </c>
      <c r="Q451" s="27"/>
      <c r="R451" s="27"/>
      <c r="S451" s="27"/>
      <c r="T451" s="27"/>
      <c r="U451" s="27"/>
      <c r="V451" s="42"/>
      <c r="W451" s="42"/>
      <c r="X451" s="42"/>
      <c r="Y451" s="27"/>
      <c r="Z451" s="27"/>
      <c r="AA451" s="27"/>
      <c r="AB451" s="27"/>
    </row>
    <row r="452">
      <c r="A452" s="21" t="str">
        <f t="shared" ref="A452:B452" si="459">if(and(isnumber(search("Yes",C452)),isnumber(search("Yes",E452)),isnumber(search("Yes",G452)),isnumber(search("Yes",I452))),"Yes","No")</f>
        <v>Yes</v>
      </c>
      <c r="B452" s="21" t="str">
        <f t="shared" si="459"/>
        <v>Yes</v>
      </c>
      <c r="C452" s="22" t="str">
        <f t="shared" si="3"/>
        <v>Yes</v>
      </c>
      <c r="D452" s="21" t="str">
        <f t="shared" si="4"/>
        <v>Yes</v>
      </c>
      <c r="E452" s="21" t="str">
        <f t="shared" si="5"/>
        <v>Yes</v>
      </c>
      <c r="F452" s="21" t="str">
        <f t="shared" si="6"/>
        <v>Yes</v>
      </c>
      <c r="G452" s="21" t="str">
        <f t="shared" si="7"/>
        <v>Yes</v>
      </c>
      <c r="H452" s="21" t="str">
        <f t="shared" si="8"/>
        <v>Yes</v>
      </c>
      <c r="I452" s="21" t="str">
        <f t="shared" si="9"/>
        <v>Yes</v>
      </c>
      <c r="J452" s="21" t="str">
        <f t="shared" si="10"/>
        <v>Yes</v>
      </c>
      <c r="K452" s="25"/>
      <c r="L452" s="7" t="s">
        <v>141</v>
      </c>
      <c r="M452" s="7" t="s">
        <v>973</v>
      </c>
      <c r="N452" s="7" t="s">
        <v>21</v>
      </c>
      <c r="O452" s="7" t="s">
        <v>2712</v>
      </c>
      <c r="P452" s="44" t="s">
        <v>3383</v>
      </c>
      <c r="Q452" s="7" t="s">
        <v>21</v>
      </c>
      <c r="R452" s="7" t="s">
        <v>3384</v>
      </c>
      <c r="S452" s="44" t="s">
        <v>3385</v>
      </c>
      <c r="T452" s="7" t="s">
        <v>21</v>
      </c>
      <c r="U452" s="7" t="s">
        <v>3386</v>
      </c>
      <c r="V452" s="44" t="s">
        <v>3387</v>
      </c>
      <c r="W452" s="7" t="s">
        <v>2321</v>
      </c>
      <c r="X452" s="7" t="s">
        <v>3388</v>
      </c>
      <c r="Y452" s="44" t="s">
        <v>3389</v>
      </c>
      <c r="Z452" s="27"/>
      <c r="AA452" s="27"/>
      <c r="AB452" s="27"/>
    </row>
    <row r="453">
      <c r="A453" s="21" t="str">
        <f t="shared" ref="A453:B453" si="460">if(and(isnumber(search("Yes",C453)),isnumber(search("Yes",E453)),isnumber(search("Yes",G453)),isnumber(search("Yes",I453))),"Yes","No")</f>
        <v>Yes</v>
      </c>
      <c r="B453" s="21" t="str">
        <f t="shared" si="460"/>
        <v>Yes</v>
      </c>
      <c r="C453" s="22" t="str">
        <f t="shared" si="3"/>
        <v>Yes</v>
      </c>
      <c r="D453" s="21" t="str">
        <f t="shared" si="4"/>
        <v>Yes</v>
      </c>
      <c r="E453" s="21" t="str">
        <f t="shared" si="5"/>
        <v>Yes</v>
      </c>
      <c r="F453" s="21" t="str">
        <f t="shared" si="6"/>
        <v>Yes</v>
      </c>
      <c r="G453" s="21" t="str">
        <f t="shared" si="7"/>
        <v>Yes</v>
      </c>
      <c r="H453" s="21" t="str">
        <f t="shared" si="8"/>
        <v>Yes</v>
      </c>
      <c r="I453" s="21" t="str">
        <f t="shared" si="9"/>
        <v>Yes</v>
      </c>
      <c r="J453" s="21" t="str">
        <f t="shared" si="10"/>
        <v>Yes</v>
      </c>
      <c r="K453" s="25">
        <v>81.0</v>
      </c>
      <c r="L453" s="7" t="s">
        <v>974</v>
      </c>
      <c r="M453" s="7" t="s">
        <v>3390</v>
      </c>
      <c r="N453" s="7" t="s">
        <v>21</v>
      </c>
      <c r="O453" s="7" t="s">
        <v>3391</v>
      </c>
      <c r="P453" s="44" t="s">
        <v>3392</v>
      </c>
      <c r="Q453" s="7" t="s">
        <v>21</v>
      </c>
      <c r="R453" s="7" t="s">
        <v>3393</v>
      </c>
      <c r="S453" s="44" t="s">
        <v>3394</v>
      </c>
      <c r="T453" s="7" t="s">
        <v>21</v>
      </c>
      <c r="U453" s="7" t="s">
        <v>3395</v>
      </c>
      <c r="V453" s="44" t="s">
        <v>3396</v>
      </c>
      <c r="W453" s="7" t="s">
        <v>21</v>
      </c>
      <c r="X453" s="7" t="s">
        <v>3397</v>
      </c>
      <c r="Y453" s="44" t="s">
        <v>3398</v>
      </c>
    </row>
    <row r="454">
      <c r="A454" s="21" t="str">
        <f t="shared" ref="A454:B454" si="461">if(and(isnumber(search("Yes",C454)),isnumber(search("Yes",E454)),isnumber(search("Yes",G454)),isnumber(search("Yes",I454))),"Yes","No")</f>
        <v>No</v>
      </c>
      <c r="B454" s="21" t="str">
        <f t="shared" si="461"/>
        <v>No</v>
      </c>
      <c r="C454" s="22" t="str">
        <f t="shared" si="3"/>
        <v>No</v>
      </c>
      <c r="D454" s="21" t="str">
        <f t="shared" si="4"/>
        <v>No</v>
      </c>
      <c r="E454" s="21" t="str">
        <f t="shared" si="5"/>
        <v>No</v>
      </c>
      <c r="F454" s="21" t="str">
        <f t="shared" si="6"/>
        <v>No</v>
      </c>
      <c r="G454" s="21" t="str">
        <f t="shared" si="7"/>
        <v>No</v>
      </c>
      <c r="H454" s="21" t="str">
        <f t="shared" si="8"/>
        <v>No</v>
      </c>
      <c r="I454" s="21" t="str">
        <f t="shared" si="9"/>
        <v>No</v>
      </c>
      <c r="J454" s="21" t="str">
        <f t="shared" si="10"/>
        <v>No</v>
      </c>
      <c r="K454" s="25"/>
      <c r="L454" s="7" t="s">
        <v>976</v>
      </c>
      <c r="M454" s="7" t="s">
        <v>977</v>
      </c>
      <c r="N454" s="7" t="s">
        <v>25</v>
      </c>
      <c r="O454" s="7" t="s">
        <v>2675</v>
      </c>
      <c r="P454" s="44" t="s">
        <v>3399</v>
      </c>
      <c r="Q454" s="27"/>
      <c r="R454" s="27"/>
      <c r="S454" s="27"/>
      <c r="T454" s="27"/>
      <c r="U454" s="27"/>
      <c r="V454" s="42"/>
      <c r="W454" s="42"/>
      <c r="X454" s="42"/>
      <c r="Y454" s="27"/>
      <c r="Z454" s="27"/>
      <c r="AA454" s="27"/>
      <c r="AB454" s="27"/>
    </row>
    <row r="455">
      <c r="A455" s="21" t="str">
        <f t="shared" ref="A455:B455" si="462">if(and(isnumber(search("Yes",C455)),isnumber(search("Yes",E455)),isnumber(search("Yes",G455)),isnumber(search("Yes",I455))),"Yes","No")</f>
        <v>No</v>
      </c>
      <c r="B455" s="21" t="str">
        <f t="shared" si="462"/>
        <v>No</v>
      </c>
      <c r="C455" s="22" t="str">
        <f t="shared" si="3"/>
        <v>No</v>
      </c>
      <c r="D455" s="21" t="str">
        <f t="shared" si="4"/>
        <v>No</v>
      </c>
      <c r="E455" s="21" t="str">
        <f t="shared" si="5"/>
        <v>No</v>
      </c>
      <c r="F455" s="21" t="str">
        <f t="shared" si="6"/>
        <v>No</v>
      </c>
      <c r="G455" s="21" t="str">
        <f t="shared" si="7"/>
        <v>No</v>
      </c>
      <c r="H455" s="21" t="str">
        <f t="shared" si="8"/>
        <v>No</v>
      </c>
      <c r="I455" s="21" t="str">
        <f t="shared" si="9"/>
        <v>No</v>
      </c>
      <c r="J455" s="21" t="str">
        <f t="shared" si="10"/>
        <v>No</v>
      </c>
      <c r="K455" s="25"/>
      <c r="L455" s="7" t="s">
        <v>978</v>
      </c>
      <c r="M455" s="7" t="s">
        <v>979</v>
      </c>
      <c r="N455" s="7" t="s">
        <v>25</v>
      </c>
      <c r="O455" s="7" t="s">
        <v>3400</v>
      </c>
      <c r="P455" s="44" t="s">
        <v>3401</v>
      </c>
      <c r="Q455" s="27"/>
      <c r="R455" s="27"/>
      <c r="S455" s="27"/>
      <c r="T455" s="27"/>
      <c r="U455" s="27"/>
      <c r="V455" s="42"/>
      <c r="W455" s="42"/>
      <c r="X455" s="42"/>
      <c r="Y455" s="27"/>
      <c r="Z455" s="27"/>
      <c r="AA455" s="27"/>
      <c r="AB455" s="27"/>
    </row>
    <row r="456">
      <c r="A456" s="21" t="str">
        <f t="shared" ref="A456:B456" si="463">if(and(isnumber(search("Yes",C456)),isnumber(search("Yes",E456)),isnumber(search("Yes",G456)),isnumber(search("Yes",I456))),"Yes","No")</f>
        <v>No</v>
      </c>
      <c r="B456" s="21" t="str">
        <f t="shared" si="463"/>
        <v>No</v>
      </c>
      <c r="C456" s="22" t="str">
        <f t="shared" si="3"/>
        <v>No</v>
      </c>
      <c r="D456" s="21" t="str">
        <f t="shared" si="4"/>
        <v>No</v>
      </c>
      <c r="E456" s="21" t="str">
        <f t="shared" si="5"/>
        <v>No</v>
      </c>
      <c r="F456" s="21" t="str">
        <f t="shared" si="6"/>
        <v>No</v>
      </c>
      <c r="G456" s="21" t="str">
        <f t="shared" si="7"/>
        <v>No</v>
      </c>
      <c r="H456" s="21" t="str">
        <f t="shared" si="8"/>
        <v>No</v>
      </c>
      <c r="I456" s="21" t="str">
        <f t="shared" si="9"/>
        <v>No</v>
      </c>
      <c r="J456" s="21" t="str">
        <f t="shared" si="10"/>
        <v>No</v>
      </c>
      <c r="K456" s="25"/>
      <c r="L456" s="37" t="s">
        <v>980</v>
      </c>
      <c r="M456" s="7" t="s">
        <v>981</v>
      </c>
      <c r="N456" s="7" t="s">
        <v>25</v>
      </c>
      <c r="O456" s="7" t="s">
        <v>3402</v>
      </c>
      <c r="P456" s="44" t="s">
        <v>3403</v>
      </c>
      <c r="Q456" s="27"/>
      <c r="R456" s="27"/>
      <c r="S456" s="27"/>
      <c r="T456" s="27"/>
      <c r="U456" s="27"/>
      <c r="V456" s="42"/>
      <c r="W456" s="42"/>
      <c r="X456" s="42"/>
      <c r="Y456" s="27"/>
      <c r="Z456" s="27"/>
      <c r="AA456" s="27"/>
      <c r="AB456" s="27"/>
    </row>
    <row r="457">
      <c r="A457" s="21" t="str">
        <f t="shared" ref="A457:B457" si="464">if(and(isnumber(search("Yes",C457)),isnumber(search("Yes",E457)),isnumber(search("Yes",G457)),isnumber(search("Yes",I457))),"Yes","No")</f>
        <v>No</v>
      </c>
      <c r="B457" s="21" t="str">
        <f t="shared" si="464"/>
        <v>No</v>
      </c>
      <c r="C457" s="22" t="str">
        <f t="shared" si="3"/>
        <v>No</v>
      </c>
      <c r="D457" s="21" t="str">
        <f t="shared" si="4"/>
        <v>No</v>
      </c>
      <c r="E457" s="21" t="str">
        <f t="shared" si="5"/>
        <v>No</v>
      </c>
      <c r="F457" s="21" t="str">
        <f t="shared" si="6"/>
        <v>No</v>
      </c>
      <c r="G457" s="21" t="str">
        <f t="shared" si="7"/>
        <v>No</v>
      </c>
      <c r="H457" s="21" t="str">
        <f t="shared" si="8"/>
        <v>No</v>
      </c>
      <c r="I457" s="21" t="str">
        <f t="shared" si="9"/>
        <v>No</v>
      </c>
      <c r="J457" s="21" t="str">
        <f t="shared" si="10"/>
        <v>No</v>
      </c>
      <c r="K457" s="25"/>
      <c r="L457" s="7" t="s">
        <v>982</v>
      </c>
      <c r="M457" s="7" t="s">
        <v>983</v>
      </c>
      <c r="N457" s="7" t="s">
        <v>25</v>
      </c>
      <c r="O457" s="7" t="s">
        <v>2324</v>
      </c>
      <c r="P457" s="44" t="s">
        <v>3404</v>
      </c>
      <c r="Q457" s="27"/>
      <c r="R457" s="27"/>
      <c r="S457" s="27"/>
      <c r="T457" s="27"/>
      <c r="U457" s="27"/>
      <c r="V457" s="42"/>
      <c r="W457" s="42"/>
      <c r="X457" s="42"/>
      <c r="Y457" s="27"/>
      <c r="Z457" s="27"/>
      <c r="AA457" s="27"/>
      <c r="AB457" s="27"/>
    </row>
    <row r="458">
      <c r="A458" s="21" t="str">
        <f t="shared" ref="A458:B458" si="465">if(and(isnumber(search("Yes",C458)),isnumber(search("Yes",E458)),isnumber(search("Yes",G458)),isnumber(search("Yes",I458))),"Yes","No")</f>
        <v>No</v>
      </c>
      <c r="B458" s="21" t="str">
        <f t="shared" si="465"/>
        <v>No</v>
      </c>
      <c r="C458" s="22" t="str">
        <f t="shared" si="3"/>
        <v>No</v>
      </c>
      <c r="D458" s="21" t="str">
        <f t="shared" si="4"/>
        <v>No</v>
      </c>
      <c r="E458" s="21" t="str">
        <f t="shared" si="5"/>
        <v>No</v>
      </c>
      <c r="F458" s="21" t="str">
        <f t="shared" si="6"/>
        <v>No</v>
      </c>
      <c r="G458" s="21" t="str">
        <f t="shared" si="7"/>
        <v>No</v>
      </c>
      <c r="H458" s="21" t="str">
        <f t="shared" si="8"/>
        <v>No</v>
      </c>
      <c r="I458" s="21" t="str">
        <f t="shared" si="9"/>
        <v>No</v>
      </c>
      <c r="J458" s="21" t="str">
        <f t="shared" si="10"/>
        <v>No</v>
      </c>
      <c r="K458" s="25"/>
      <c r="L458" s="7" t="s">
        <v>984</v>
      </c>
      <c r="M458" s="7" t="s">
        <v>985</v>
      </c>
      <c r="N458" s="7" t="s">
        <v>25</v>
      </c>
      <c r="O458" s="7" t="s">
        <v>3405</v>
      </c>
      <c r="P458" s="44" t="s">
        <v>3406</v>
      </c>
      <c r="Q458" s="27"/>
      <c r="R458" s="27"/>
      <c r="S458" s="27"/>
      <c r="T458" s="27"/>
      <c r="U458" s="27"/>
      <c r="V458" s="42"/>
      <c r="W458" s="42"/>
      <c r="X458" s="42"/>
      <c r="Y458" s="27"/>
      <c r="Z458" s="27"/>
      <c r="AA458" s="27"/>
      <c r="AB458" s="27"/>
    </row>
    <row r="459">
      <c r="A459" s="21" t="str">
        <f t="shared" ref="A459:B459" si="466">if(and(isnumber(search("Yes",C459)),isnumber(search("Yes",E459)),isnumber(search("Yes",G459)),isnumber(search("Yes",I459))),"Yes","No")</f>
        <v>No</v>
      </c>
      <c r="B459" s="21" t="str">
        <f t="shared" si="466"/>
        <v>No</v>
      </c>
      <c r="C459" s="22" t="str">
        <f t="shared" si="3"/>
        <v>No</v>
      </c>
      <c r="D459" s="21" t="str">
        <f t="shared" si="4"/>
        <v>No</v>
      </c>
      <c r="E459" s="21" t="str">
        <f t="shared" si="5"/>
        <v>No</v>
      </c>
      <c r="F459" s="21" t="str">
        <f t="shared" si="6"/>
        <v>No</v>
      </c>
      <c r="G459" s="21" t="str">
        <f t="shared" si="7"/>
        <v>Yes</v>
      </c>
      <c r="H459" s="21" t="str">
        <f t="shared" si="8"/>
        <v>Yes</v>
      </c>
      <c r="I459" s="21" t="str">
        <f t="shared" si="9"/>
        <v>No</v>
      </c>
      <c r="J459" s="21" t="str">
        <f t="shared" si="10"/>
        <v>No</v>
      </c>
      <c r="K459" s="25">
        <v>64.0</v>
      </c>
      <c r="L459" s="7" t="s">
        <v>986</v>
      </c>
      <c r="M459" s="7" t="s">
        <v>3407</v>
      </c>
      <c r="N459" s="7" t="s">
        <v>25</v>
      </c>
      <c r="O459" s="7" t="s">
        <v>2425</v>
      </c>
      <c r="P459" s="44" t="s">
        <v>3408</v>
      </c>
      <c r="Q459" s="27"/>
      <c r="R459" s="27"/>
      <c r="S459" s="27"/>
      <c r="T459" s="7" t="s">
        <v>2321</v>
      </c>
      <c r="U459" s="7" t="s">
        <v>3409</v>
      </c>
      <c r="V459" s="44" t="s">
        <v>3410</v>
      </c>
      <c r="W459" s="7" t="s">
        <v>25</v>
      </c>
      <c r="X459" s="7" t="s">
        <v>3411</v>
      </c>
      <c r="Y459" s="44" t="s">
        <v>3412</v>
      </c>
    </row>
    <row r="460">
      <c r="A460" s="21" t="str">
        <f t="shared" ref="A460:B460" si="467">if(and(isnumber(search("Yes",C460)),isnumber(search("Yes",E460)),isnumber(search("Yes",G460)),isnumber(search("Yes",I460))),"Yes","No")</f>
        <v>No</v>
      </c>
      <c r="B460" s="21" t="str">
        <f t="shared" si="467"/>
        <v>No</v>
      </c>
      <c r="C460" s="22" t="str">
        <f t="shared" si="3"/>
        <v>No</v>
      </c>
      <c r="D460" s="21" t="str">
        <f t="shared" si="4"/>
        <v>No</v>
      </c>
      <c r="E460" s="21" t="str">
        <f t="shared" si="5"/>
        <v>No</v>
      </c>
      <c r="F460" s="21" t="str">
        <f t="shared" si="6"/>
        <v>No</v>
      </c>
      <c r="G460" s="21" t="str">
        <f t="shared" si="7"/>
        <v>No</v>
      </c>
      <c r="H460" s="21" t="str">
        <f t="shared" si="8"/>
        <v>No</v>
      </c>
      <c r="I460" s="21" t="str">
        <f t="shared" si="9"/>
        <v>No</v>
      </c>
      <c r="J460" s="21" t="str">
        <f t="shared" si="10"/>
        <v>No</v>
      </c>
      <c r="K460" s="25"/>
      <c r="L460" s="7" t="s">
        <v>988</v>
      </c>
      <c r="M460" s="7" t="s">
        <v>989</v>
      </c>
      <c r="N460" s="7" t="s">
        <v>25</v>
      </c>
      <c r="O460" s="7" t="s">
        <v>3413</v>
      </c>
      <c r="P460" s="44" t="s">
        <v>3414</v>
      </c>
      <c r="Q460" s="27"/>
      <c r="R460" s="27"/>
      <c r="S460" s="27"/>
      <c r="T460" s="27"/>
      <c r="U460" s="27"/>
      <c r="V460" s="42"/>
      <c r="W460" s="42"/>
      <c r="X460" s="42"/>
      <c r="Y460" s="27"/>
      <c r="Z460" s="27"/>
      <c r="AA460" s="27"/>
      <c r="AB460" s="27"/>
    </row>
    <row r="461">
      <c r="A461" s="21" t="str">
        <f t="shared" ref="A461:B461" si="468">if(and(isnumber(search("Yes",C461)),isnumber(search("Yes",E461)),isnumber(search("Yes",G461)),isnumber(search("Yes",I461))),"Yes","No")</f>
        <v>No</v>
      </c>
      <c r="B461" s="21" t="str">
        <f t="shared" si="468"/>
        <v>No</v>
      </c>
      <c r="C461" s="22" t="str">
        <f t="shared" si="3"/>
        <v>No</v>
      </c>
      <c r="D461" s="21" t="str">
        <f t="shared" si="4"/>
        <v>No</v>
      </c>
      <c r="E461" s="21" t="str">
        <f t="shared" si="5"/>
        <v>No</v>
      </c>
      <c r="F461" s="21" t="str">
        <f t="shared" si="6"/>
        <v>No</v>
      </c>
      <c r="G461" s="21" t="str">
        <f t="shared" si="7"/>
        <v>No</v>
      </c>
      <c r="H461" s="21" t="str">
        <f t="shared" si="8"/>
        <v>No</v>
      </c>
      <c r="I461" s="21" t="str">
        <f t="shared" si="9"/>
        <v>No</v>
      </c>
      <c r="J461" s="21" t="str">
        <f t="shared" si="10"/>
        <v>No</v>
      </c>
      <c r="K461" s="25"/>
      <c r="L461" s="7" t="s">
        <v>990</v>
      </c>
      <c r="M461" s="7" t="s">
        <v>991</v>
      </c>
      <c r="N461" s="7" t="s">
        <v>25</v>
      </c>
      <c r="O461" s="7" t="s">
        <v>3415</v>
      </c>
      <c r="P461" s="44" t="s">
        <v>3416</v>
      </c>
      <c r="Q461" s="27"/>
      <c r="R461" s="27"/>
      <c r="S461" s="27"/>
      <c r="T461" s="27"/>
      <c r="U461" s="27"/>
      <c r="V461" s="42"/>
      <c r="W461" s="42"/>
      <c r="X461" s="42"/>
      <c r="Y461" s="27"/>
      <c r="Z461" s="27"/>
      <c r="AA461" s="27"/>
      <c r="AB461" s="27"/>
    </row>
    <row r="462">
      <c r="A462" s="21" t="str">
        <f t="shared" ref="A462:B462" si="469">if(and(isnumber(search("Yes",C462)),isnumber(search("Yes",E462)),isnumber(search("Yes",G462)),isnumber(search("Yes",I462))),"Yes","No")</f>
        <v>Yes</v>
      </c>
      <c r="B462" s="21" t="str">
        <f t="shared" si="469"/>
        <v>No</v>
      </c>
      <c r="C462" s="22" t="str">
        <f t="shared" si="3"/>
        <v>Yes</v>
      </c>
      <c r="D462" s="21" t="str">
        <f t="shared" si="4"/>
        <v>Yes</v>
      </c>
      <c r="E462" s="21" t="str">
        <f t="shared" si="5"/>
        <v>Yes</v>
      </c>
      <c r="F462" s="21" t="str">
        <f t="shared" si="6"/>
        <v>Yes</v>
      </c>
      <c r="G462" s="21" t="str">
        <f t="shared" si="7"/>
        <v>Yes</v>
      </c>
      <c r="H462" s="21" t="str">
        <f t="shared" si="8"/>
        <v>No</v>
      </c>
      <c r="I462" s="21" t="str">
        <f t="shared" si="9"/>
        <v>Yes</v>
      </c>
      <c r="J462" s="21" t="str">
        <f t="shared" si="10"/>
        <v>Yes</v>
      </c>
      <c r="K462" s="25">
        <v>3.0</v>
      </c>
      <c r="L462" s="7" t="s">
        <v>992</v>
      </c>
      <c r="M462" s="7" t="s">
        <v>3417</v>
      </c>
      <c r="N462" s="7" t="s">
        <v>2321</v>
      </c>
      <c r="O462" s="7" t="s">
        <v>3418</v>
      </c>
      <c r="P462" s="44" t="s">
        <v>3419</v>
      </c>
      <c r="Q462" s="7" t="s">
        <v>21</v>
      </c>
      <c r="R462" s="7" t="s">
        <v>3420</v>
      </c>
      <c r="S462" s="44" t="s">
        <v>3421</v>
      </c>
      <c r="T462" s="7" t="s">
        <v>25</v>
      </c>
      <c r="U462" s="7" t="s">
        <v>3422</v>
      </c>
      <c r="V462" s="44" t="s">
        <v>3423</v>
      </c>
      <c r="W462" s="7" t="s">
        <v>21</v>
      </c>
      <c r="X462" s="7" t="s">
        <v>3424</v>
      </c>
      <c r="Y462" s="44" t="s">
        <v>3425</v>
      </c>
    </row>
    <row r="463">
      <c r="A463" s="21" t="str">
        <f t="shared" ref="A463:B463" si="470">if(and(isnumber(search("Yes",C463)),isnumber(search("Yes",E463)),isnumber(search("Yes",G463)),isnumber(search("Yes",I463))),"Yes","No")</f>
        <v>Yes</v>
      </c>
      <c r="B463" s="21" t="str">
        <f t="shared" si="470"/>
        <v>Yes</v>
      </c>
      <c r="C463" s="22" t="str">
        <f t="shared" si="3"/>
        <v>Yes</v>
      </c>
      <c r="D463" s="21" t="str">
        <f t="shared" si="4"/>
        <v>Yes</v>
      </c>
      <c r="E463" s="21" t="str">
        <f t="shared" si="5"/>
        <v>Yes</v>
      </c>
      <c r="F463" s="21" t="str">
        <f t="shared" si="6"/>
        <v>Yes</v>
      </c>
      <c r="G463" s="21" t="str">
        <f t="shared" si="7"/>
        <v>Yes</v>
      </c>
      <c r="H463" s="21" t="str">
        <f t="shared" si="8"/>
        <v>Yes</v>
      </c>
      <c r="I463" s="21" t="str">
        <f t="shared" si="9"/>
        <v>Yes</v>
      </c>
      <c r="J463" s="21" t="str">
        <f t="shared" si="10"/>
        <v>Yes</v>
      </c>
      <c r="K463" s="25"/>
      <c r="L463" s="7" t="s">
        <v>143</v>
      </c>
      <c r="M463" s="7" t="s">
        <v>994</v>
      </c>
      <c r="N463" s="7" t="s">
        <v>21</v>
      </c>
      <c r="O463" s="7" t="s">
        <v>3426</v>
      </c>
      <c r="P463" s="44" t="s">
        <v>3427</v>
      </c>
      <c r="Q463" s="7" t="s">
        <v>21</v>
      </c>
      <c r="R463" s="7" t="s">
        <v>3428</v>
      </c>
      <c r="S463" s="44" t="s">
        <v>3429</v>
      </c>
      <c r="T463" s="7" t="s">
        <v>21</v>
      </c>
      <c r="U463" s="7" t="s">
        <v>2504</v>
      </c>
      <c r="V463" s="44" t="s">
        <v>3430</v>
      </c>
      <c r="W463" s="7" t="s">
        <v>2321</v>
      </c>
      <c r="X463" s="7" t="s">
        <v>3431</v>
      </c>
      <c r="Y463" s="44" t="s">
        <v>3432</v>
      </c>
      <c r="Z463" s="27"/>
      <c r="AA463" s="27"/>
      <c r="AB463" s="27"/>
    </row>
    <row r="464">
      <c r="A464" s="21" t="str">
        <f t="shared" ref="A464:B464" si="471">if(and(isnumber(search("Yes",C464)),isnumber(search("Yes",E464)),isnumber(search("Yes",G464)),isnumber(search("Yes",I464))),"Yes","No")</f>
        <v>No</v>
      </c>
      <c r="B464" s="21" t="str">
        <f t="shared" si="471"/>
        <v>No</v>
      </c>
      <c r="C464" s="22" t="str">
        <f t="shared" si="3"/>
        <v>No</v>
      </c>
      <c r="D464" s="21" t="str">
        <f t="shared" si="4"/>
        <v>No</v>
      </c>
      <c r="E464" s="21" t="str">
        <f t="shared" si="5"/>
        <v>No</v>
      </c>
      <c r="F464" s="21" t="str">
        <f t="shared" si="6"/>
        <v>No</v>
      </c>
      <c r="G464" s="21" t="str">
        <f t="shared" si="7"/>
        <v>Yes</v>
      </c>
      <c r="H464" s="21" t="str">
        <f t="shared" si="8"/>
        <v>Yes</v>
      </c>
      <c r="I464" s="21" t="str">
        <f t="shared" si="9"/>
        <v>Yes</v>
      </c>
      <c r="J464" s="21" t="str">
        <f t="shared" si="10"/>
        <v>Yes</v>
      </c>
      <c r="K464" s="25">
        <v>8.0</v>
      </c>
      <c r="L464" s="7" t="s">
        <v>995</v>
      </c>
      <c r="M464" s="7" t="s">
        <v>3433</v>
      </c>
      <c r="N464" s="7" t="s">
        <v>25</v>
      </c>
      <c r="O464" s="7" t="s">
        <v>3434</v>
      </c>
      <c r="P464" s="44" t="s">
        <v>3435</v>
      </c>
      <c r="Q464" s="27"/>
      <c r="R464" s="27"/>
      <c r="S464" s="27"/>
      <c r="T464" s="7" t="s">
        <v>21</v>
      </c>
      <c r="U464" s="7" t="s">
        <v>3436</v>
      </c>
      <c r="V464" s="44" t="s">
        <v>3437</v>
      </c>
      <c r="W464" s="7" t="s">
        <v>21</v>
      </c>
      <c r="X464" s="7" t="s">
        <v>3438</v>
      </c>
      <c r="Y464" s="44" t="s">
        <v>3439</v>
      </c>
    </row>
    <row r="465">
      <c r="A465" s="21" t="str">
        <f t="shared" ref="A465:B465" si="472">if(and(isnumber(search("Yes",C465)),isnumber(search("Yes",E465)),isnumber(search("Yes",G465)),isnumber(search("Yes",I465))),"Yes","No")</f>
        <v>No</v>
      </c>
      <c r="B465" s="21" t="str">
        <f t="shared" si="472"/>
        <v>No</v>
      </c>
      <c r="C465" s="22" t="str">
        <f t="shared" si="3"/>
        <v>No</v>
      </c>
      <c r="D465" s="21" t="str">
        <f t="shared" si="4"/>
        <v>No</v>
      </c>
      <c r="E465" s="21" t="str">
        <f t="shared" si="5"/>
        <v>No</v>
      </c>
      <c r="F465" s="21" t="str">
        <f t="shared" si="6"/>
        <v>No</v>
      </c>
      <c r="G465" s="21" t="str">
        <f t="shared" si="7"/>
        <v>No</v>
      </c>
      <c r="H465" s="21" t="str">
        <f t="shared" si="8"/>
        <v>No</v>
      </c>
      <c r="I465" s="21" t="str">
        <f t="shared" si="9"/>
        <v>No</v>
      </c>
      <c r="J465" s="21" t="str">
        <f t="shared" si="10"/>
        <v>No</v>
      </c>
      <c r="K465" s="25"/>
      <c r="L465" s="7" t="s">
        <v>997</v>
      </c>
      <c r="M465" s="7" t="s">
        <v>998</v>
      </c>
      <c r="N465" s="7" t="s">
        <v>25</v>
      </c>
      <c r="O465" s="7" t="s">
        <v>3440</v>
      </c>
      <c r="P465" s="44" t="s">
        <v>3441</v>
      </c>
      <c r="Q465" s="27"/>
      <c r="R465" s="27"/>
      <c r="S465" s="27"/>
      <c r="T465" s="27"/>
      <c r="U465" s="27"/>
      <c r="V465" s="42"/>
      <c r="W465" s="42"/>
      <c r="X465" s="42"/>
      <c r="Y465" s="27"/>
      <c r="Z465" s="27"/>
      <c r="AA465" s="27"/>
      <c r="AB465" s="27"/>
    </row>
    <row r="466">
      <c r="A466" s="21" t="str">
        <f t="shared" ref="A466:B466" si="473">if(and(isnumber(search("Yes",C466)),isnumber(search("Yes",E466)),isnumber(search("Yes",G466)),isnumber(search("Yes",I466))),"Yes","No")</f>
        <v>No</v>
      </c>
      <c r="B466" s="21" t="str">
        <f t="shared" si="473"/>
        <v>No</v>
      </c>
      <c r="C466" s="22" t="str">
        <f t="shared" si="3"/>
        <v>No</v>
      </c>
      <c r="D466" s="21" t="str">
        <f t="shared" si="4"/>
        <v>No</v>
      </c>
      <c r="E466" s="21" t="str">
        <f t="shared" si="5"/>
        <v>No</v>
      </c>
      <c r="F466" s="21" t="str">
        <f t="shared" si="6"/>
        <v>No</v>
      </c>
      <c r="G466" s="21" t="str">
        <f t="shared" si="7"/>
        <v>No</v>
      </c>
      <c r="H466" s="21" t="str">
        <f t="shared" si="8"/>
        <v>No</v>
      </c>
      <c r="I466" s="21" t="str">
        <f t="shared" si="9"/>
        <v>No</v>
      </c>
      <c r="J466" s="21" t="str">
        <f t="shared" si="10"/>
        <v>No</v>
      </c>
      <c r="K466" s="25"/>
      <c r="L466" s="7" t="s">
        <v>999</v>
      </c>
      <c r="M466" s="7" t="s">
        <v>1000</v>
      </c>
      <c r="N466" s="7" t="s">
        <v>25</v>
      </c>
      <c r="O466" s="7" t="s">
        <v>3442</v>
      </c>
      <c r="P466" s="44" t="s">
        <v>3443</v>
      </c>
      <c r="Q466" s="27"/>
      <c r="R466" s="27"/>
      <c r="S466" s="27"/>
      <c r="T466" s="27"/>
      <c r="U466" s="27"/>
      <c r="V466" s="42"/>
      <c r="W466" s="42"/>
      <c r="X466" s="42"/>
      <c r="Y466" s="27"/>
      <c r="Z466" s="27"/>
      <c r="AA466" s="27"/>
      <c r="AB466" s="27"/>
    </row>
    <row r="467">
      <c r="A467" s="21" t="str">
        <f t="shared" ref="A467:B467" si="474">if(and(isnumber(search("Yes",C467)),isnumber(search("Yes",E467)),isnumber(search("Yes",G467)),isnumber(search("Yes",I467))),"Yes","No")</f>
        <v>No</v>
      </c>
      <c r="B467" s="21" t="str">
        <f t="shared" si="474"/>
        <v>No</v>
      </c>
      <c r="C467" s="22" t="str">
        <f t="shared" si="3"/>
        <v>No</v>
      </c>
      <c r="D467" s="21" t="str">
        <f t="shared" si="4"/>
        <v>No</v>
      </c>
      <c r="E467" s="21" t="str">
        <f t="shared" si="5"/>
        <v>No</v>
      </c>
      <c r="F467" s="21" t="str">
        <f t="shared" si="6"/>
        <v>No</v>
      </c>
      <c r="G467" s="21" t="str">
        <f t="shared" si="7"/>
        <v>No</v>
      </c>
      <c r="H467" s="21" t="str">
        <f t="shared" si="8"/>
        <v>No</v>
      </c>
      <c r="I467" s="21" t="str">
        <f t="shared" si="9"/>
        <v>No</v>
      </c>
      <c r="J467" s="21" t="str">
        <f t="shared" si="10"/>
        <v>No</v>
      </c>
      <c r="K467" s="25"/>
      <c r="L467" s="7" t="s">
        <v>1001</v>
      </c>
      <c r="M467" s="7" t="s">
        <v>1002</v>
      </c>
      <c r="N467" s="7" t="s">
        <v>25</v>
      </c>
      <c r="O467" s="7" t="s">
        <v>2454</v>
      </c>
      <c r="P467" s="44" t="s">
        <v>3444</v>
      </c>
      <c r="Q467" s="27"/>
      <c r="R467" s="27"/>
      <c r="S467" s="27"/>
      <c r="T467" s="27"/>
      <c r="U467" s="27"/>
      <c r="V467" s="42"/>
      <c r="W467" s="42"/>
      <c r="X467" s="42"/>
      <c r="Y467" s="27"/>
      <c r="Z467" s="27"/>
      <c r="AA467" s="27"/>
      <c r="AB467" s="27"/>
    </row>
    <row r="468">
      <c r="A468" s="21" t="str">
        <f t="shared" ref="A468:B468" si="475">if(and(isnumber(search("Yes",C468)),isnumber(search("Yes",E468)),isnumber(search("Yes",G468)),isnumber(search("Yes",I468))),"Yes","No")</f>
        <v>No</v>
      </c>
      <c r="B468" s="21" t="str">
        <f t="shared" si="475"/>
        <v>No</v>
      </c>
      <c r="C468" s="22" t="str">
        <f t="shared" si="3"/>
        <v>No</v>
      </c>
      <c r="D468" s="21" t="str">
        <f t="shared" si="4"/>
        <v>No</v>
      </c>
      <c r="E468" s="21" t="str">
        <f t="shared" si="5"/>
        <v>No</v>
      </c>
      <c r="F468" s="21" t="str">
        <f t="shared" si="6"/>
        <v>No</v>
      </c>
      <c r="G468" s="21" t="str">
        <f t="shared" si="7"/>
        <v>No</v>
      </c>
      <c r="H468" s="21" t="str">
        <f t="shared" si="8"/>
        <v>No</v>
      </c>
      <c r="I468" s="21" t="str">
        <f t="shared" si="9"/>
        <v>No</v>
      </c>
      <c r="J468" s="21" t="str">
        <f t="shared" si="10"/>
        <v>No</v>
      </c>
      <c r="K468" s="25"/>
      <c r="L468" s="7" t="s">
        <v>1003</v>
      </c>
      <c r="M468" s="7" t="s">
        <v>1004</v>
      </c>
      <c r="N468" s="7" t="s">
        <v>25</v>
      </c>
      <c r="O468" s="7" t="s">
        <v>3445</v>
      </c>
      <c r="P468" s="44" t="s">
        <v>3446</v>
      </c>
      <c r="Q468" s="27"/>
      <c r="R468" s="27"/>
      <c r="S468" s="27"/>
      <c r="T468" s="27"/>
      <c r="U468" s="27"/>
      <c r="V468" s="42"/>
      <c r="W468" s="42"/>
      <c r="X468" s="42"/>
      <c r="Y468" s="27"/>
      <c r="Z468" s="27"/>
      <c r="AA468" s="27"/>
      <c r="AB468" s="27"/>
    </row>
    <row r="469">
      <c r="A469" s="21" t="str">
        <f t="shared" ref="A469:B469" si="476">if(and(isnumber(search("Yes",C469)),isnumber(search("Yes",E469)),isnumber(search("Yes",G469)),isnumber(search("Yes",I469))),"Yes","No")</f>
        <v>No</v>
      </c>
      <c r="B469" s="21" t="str">
        <f t="shared" si="476"/>
        <v>No</v>
      </c>
      <c r="C469" s="22" t="str">
        <f t="shared" si="3"/>
        <v>No</v>
      </c>
      <c r="D469" s="21" t="str">
        <f t="shared" si="4"/>
        <v>No</v>
      </c>
      <c r="E469" s="21" t="str">
        <f t="shared" si="5"/>
        <v>No</v>
      </c>
      <c r="F469" s="21" t="str">
        <f t="shared" si="6"/>
        <v>No</v>
      </c>
      <c r="G469" s="21" t="str">
        <f t="shared" si="7"/>
        <v>No</v>
      </c>
      <c r="H469" s="21" t="str">
        <f t="shared" si="8"/>
        <v>No</v>
      </c>
      <c r="I469" s="21" t="str">
        <f t="shared" si="9"/>
        <v>No</v>
      </c>
      <c r="J469" s="21" t="str">
        <f t="shared" si="10"/>
        <v>No</v>
      </c>
      <c r="K469" s="25"/>
      <c r="L469" s="7" t="s">
        <v>1005</v>
      </c>
      <c r="M469" s="7" t="s">
        <v>1006</v>
      </c>
      <c r="N469" s="7" t="s">
        <v>25</v>
      </c>
      <c r="O469" s="7" t="s">
        <v>2541</v>
      </c>
      <c r="P469" s="44" t="s">
        <v>3447</v>
      </c>
      <c r="Q469" s="27"/>
      <c r="R469" s="27"/>
      <c r="S469" s="27"/>
      <c r="T469" s="27"/>
      <c r="U469" s="27"/>
      <c r="V469" s="42"/>
      <c r="W469" s="42"/>
      <c r="X469" s="42"/>
      <c r="Y469" s="27"/>
      <c r="Z469" s="27"/>
      <c r="AA469" s="27"/>
      <c r="AB469" s="27"/>
    </row>
    <row r="470">
      <c r="A470" s="21" t="str">
        <f t="shared" ref="A470:B470" si="477">if(and(isnumber(search("Yes",C470)),isnumber(search("Yes",E470)),isnumber(search("Yes",G470)),isnumber(search("Yes",I470))),"Yes","No")</f>
        <v>No</v>
      </c>
      <c r="B470" s="21" t="str">
        <f t="shared" si="477"/>
        <v>No</v>
      </c>
      <c r="C470" s="22" t="str">
        <f t="shared" si="3"/>
        <v>No</v>
      </c>
      <c r="D470" s="21" t="str">
        <f t="shared" si="4"/>
        <v>No</v>
      </c>
      <c r="E470" s="21" t="str">
        <f t="shared" si="5"/>
        <v>No</v>
      </c>
      <c r="F470" s="21" t="str">
        <f t="shared" si="6"/>
        <v>No</v>
      </c>
      <c r="G470" s="21" t="str">
        <f t="shared" si="7"/>
        <v>No</v>
      </c>
      <c r="H470" s="21" t="str">
        <f t="shared" si="8"/>
        <v>No</v>
      </c>
      <c r="I470" s="21" t="str">
        <f t="shared" si="9"/>
        <v>No</v>
      </c>
      <c r="J470" s="21" t="str">
        <f t="shared" si="10"/>
        <v>No</v>
      </c>
      <c r="K470" s="25">
        <v>72.0</v>
      </c>
      <c r="L470" s="7" t="s">
        <v>1007</v>
      </c>
      <c r="M470" s="7" t="s">
        <v>3448</v>
      </c>
      <c r="N470" s="7" t="s">
        <v>25</v>
      </c>
      <c r="O470" s="7" t="s">
        <v>2675</v>
      </c>
      <c r="P470" s="44" t="s">
        <v>3449</v>
      </c>
      <c r="Q470" s="27"/>
      <c r="R470" s="27"/>
      <c r="S470" s="27"/>
      <c r="T470" s="7" t="s">
        <v>25</v>
      </c>
      <c r="U470" s="7" t="s">
        <v>3450</v>
      </c>
      <c r="V470" s="44" t="s">
        <v>3451</v>
      </c>
      <c r="W470" s="7" t="s">
        <v>25</v>
      </c>
      <c r="X470" s="7" t="s">
        <v>3452</v>
      </c>
      <c r="Y470" s="44" t="s">
        <v>3453</v>
      </c>
    </row>
    <row r="471">
      <c r="A471" s="21" t="str">
        <f t="shared" ref="A471:B471" si="478">if(and(isnumber(search("Yes",C471)),isnumber(search("Yes",E471)),isnumber(search("Yes",G471)),isnumber(search("Yes",I471))),"Yes","No")</f>
        <v>No</v>
      </c>
      <c r="B471" s="21" t="str">
        <f t="shared" si="478"/>
        <v>No</v>
      </c>
      <c r="C471" s="22" t="str">
        <f t="shared" si="3"/>
        <v>No</v>
      </c>
      <c r="D471" s="21" t="str">
        <f t="shared" si="4"/>
        <v>No</v>
      </c>
      <c r="E471" s="21" t="str">
        <f t="shared" si="5"/>
        <v>No</v>
      </c>
      <c r="F471" s="21" t="str">
        <f t="shared" si="6"/>
        <v>No</v>
      </c>
      <c r="G471" s="21" t="str">
        <f t="shared" si="7"/>
        <v>No</v>
      </c>
      <c r="H471" s="21" t="str">
        <f t="shared" si="8"/>
        <v>No</v>
      </c>
      <c r="I471" s="21" t="str">
        <f t="shared" si="9"/>
        <v>Yes</v>
      </c>
      <c r="J471" s="21" t="str">
        <f t="shared" si="10"/>
        <v>Yes</v>
      </c>
      <c r="K471" s="25">
        <v>48.0</v>
      </c>
      <c r="L471" s="7" t="s">
        <v>1009</v>
      </c>
      <c r="M471" s="7" t="s">
        <v>3454</v>
      </c>
      <c r="N471" s="7" t="s">
        <v>25</v>
      </c>
      <c r="O471" s="7" t="s">
        <v>2423</v>
      </c>
      <c r="P471" s="44" t="s">
        <v>3455</v>
      </c>
      <c r="Q471" s="27"/>
      <c r="R471" s="27"/>
      <c r="S471" s="27"/>
      <c r="T471" s="7" t="s">
        <v>25</v>
      </c>
      <c r="U471" s="7" t="s">
        <v>3456</v>
      </c>
      <c r="V471" s="44" t="s">
        <v>3457</v>
      </c>
      <c r="W471" s="7" t="s">
        <v>21</v>
      </c>
      <c r="X471" s="7" t="s">
        <v>3458</v>
      </c>
      <c r="Y471" s="44" t="s">
        <v>3459</v>
      </c>
    </row>
    <row r="472">
      <c r="A472" s="21" t="str">
        <f t="shared" ref="A472:B472" si="479">if(and(isnumber(search("Yes",C472)),isnumber(search("Yes",E472)),isnumber(search("Yes",G472)),isnumber(search("Yes",I472))),"Yes","No")</f>
        <v>No</v>
      </c>
      <c r="B472" s="21" t="str">
        <f t="shared" si="479"/>
        <v>No</v>
      </c>
      <c r="C472" s="22" t="str">
        <f t="shared" si="3"/>
        <v>No</v>
      </c>
      <c r="D472" s="21" t="str">
        <f t="shared" si="4"/>
        <v>No</v>
      </c>
      <c r="E472" s="21" t="str">
        <f t="shared" si="5"/>
        <v>No</v>
      </c>
      <c r="F472" s="21" t="str">
        <f t="shared" si="6"/>
        <v>No</v>
      </c>
      <c r="G472" s="21" t="str">
        <f t="shared" si="7"/>
        <v>No</v>
      </c>
      <c r="H472" s="21" t="str">
        <f t="shared" si="8"/>
        <v>No</v>
      </c>
      <c r="I472" s="21" t="str">
        <f t="shared" si="9"/>
        <v>No</v>
      </c>
      <c r="J472" s="21" t="str">
        <f t="shared" si="10"/>
        <v>No</v>
      </c>
      <c r="K472" s="25"/>
      <c r="L472" s="7" t="s">
        <v>1011</v>
      </c>
      <c r="M472" s="7" t="s">
        <v>1012</v>
      </c>
      <c r="N472" s="7" t="s">
        <v>25</v>
      </c>
      <c r="O472" s="7" t="s">
        <v>3460</v>
      </c>
      <c r="P472" s="44" t="s">
        <v>3461</v>
      </c>
      <c r="Q472" s="27"/>
      <c r="R472" s="27"/>
      <c r="S472" s="27"/>
      <c r="T472" s="27"/>
      <c r="U472" s="27"/>
      <c r="V472" s="42"/>
      <c r="W472" s="42"/>
      <c r="X472" s="42"/>
      <c r="Y472" s="27"/>
      <c r="Z472" s="27"/>
      <c r="AA472" s="27"/>
      <c r="AB472" s="27"/>
    </row>
    <row r="473">
      <c r="A473" s="21" t="str">
        <f t="shared" ref="A473:B473" si="480">if(and(isnumber(search("Yes",C473)),isnumber(search("Yes",E473)),isnumber(search("Yes",G473)),isnumber(search("Yes",I473))),"Yes","No")</f>
        <v>No</v>
      </c>
      <c r="B473" s="21" t="str">
        <f t="shared" si="480"/>
        <v>No</v>
      </c>
      <c r="C473" s="22" t="str">
        <f t="shared" si="3"/>
        <v>No</v>
      </c>
      <c r="D473" s="21" t="str">
        <f t="shared" si="4"/>
        <v>No</v>
      </c>
      <c r="E473" s="21" t="str">
        <f t="shared" si="5"/>
        <v>No</v>
      </c>
      <c r="F473" s="21" t="str">
        <f t="shared" si="6"/>
        <v>No</v>
      </c>
      <c r="G473" s="21" t="str">
        <f t="shared" si="7"/>
        <v>No</v>
      </c>
      <c r="H473" s="21" t="str">
        <f t="shared" si="8"/>
        <v>No</v>
      </c>
      <c r="I473" s="21" t="str">
        <f t="shared" si="9"/>
        <v>No</v>
      </c>
      <c r="J473" s="21" t="str">
        <f t="shared" si="10"/>
        <v>No</v>
      </c>
      <c r="K473" s="25"/>
      <c r="L473" s="7" t="s">
        <v>1013</v>
      </c>
      <c r="M473" s="7" t="s">
        <v>1014</v>
      </c>
      <c r="N473" s="7" t="s">
        <v>25</v>
      </c>
      <c r="O473" s="7" t="s">
        <v>2648</v>
      </c>
      <c r="P473" s="44" t="s">
        <v>3462</v>
      </c>
      <c r="Q473" s="27"/>
      <c r="R473" s="27"/>
      <c r="S473" s="27"/>
      <c r="T473" s="27"/>
      <c r="U473" s="27"/>
      <c r="V473" s="42"/>
      <c r="W473" s="42"/>
      <c r="X473" s="42"/>
      <c r="Y473" s="27"/>
      <c r="Z473" s="27"/>
      <c r="AA473" s="27"/>
      <c r="AB473" s="27"/>
    </row>
    <row r="474">
      <c r="A474" s="21" t="str">
        <f t="shared" ref="A474:B474" si="481">if(and(isnumber(search("Yes",C474)),isnumber(search("Yes",E474)),isnumber(search("Yes",G474)),isnumber(search("Yes",I474))),"Yes","No")</f>
        <v>No</v>
      </c>
      <c r="B474" s="21" t="str">
        <f t="shared" si="481"/>
        <v>No</v>
      </c>
      <c r="C474" s="22" t="str">
        <f t="shared" si="3"/>
        <v>No</v>
      </c>
      <c r="D474" s="21" t="str">
        <f t="shared" si="4"/>
        <v>No</v>
      </c>
      <c r="E474" s="21" t="str">
        <f t="shared" si="5"/>
        <v>No</v>
      </c>
      <c r="F474" s="21" t="str">
        <f t="shared" si="6"/>
        <v>No</v>
      </c>
      <c r="G474" s="21" t="str">
        <f t="shared" si="7"/>
        <v>No</v>
      </c>
      <c r="H474" s="21" t="str">
        <f t="shared" si="8"/>
        <v>No</v>
      </c>
      <c r="I474" s="21" t="str">
        <f t="shared" si="9"/>
        <v>No</v>
      </c>
      <c r="J474" s="21" t="str">
        <f t="shared" si="10"/>
        <v>No</v>
      </c>
      <c r="K474" s="25"/>
      <c r="L474" s="7" t="s">
        <v>1015</v>
      </c>
      <c r="M474" s="7" t="s">
        <v>1016</v>
      </c>
      <c r="N474" s="7" t="s">
        <v>25</v>
      </c>
      <c r="O474" s="7" t="s">
        <v>3463</v>
      </c>
      <c r="P474" s="44" t="s">
        <v>3464</v>
      </c>
      <c r="Q474" s="42"/>
      <c r="R474" s="42"/>
      <c r="S474" s="42"/>
      <c r="T474" s="42"/>
      <c r="U474" s="42"/>
      <c r="V474" s="42"/>
      <c r="W474" s="42"/>
      <c r="X474" s="42"/>
      <c r="Y474" s="27"/>
      <c r="Z474" s="27"/>
      <c r="AA474" s="27"/>
      <c r="AB474" s="27"/>
    </row>
    <row r="475">
      <c r="A475" s="21" t="str">
        <f t="shared" ref="A475:B475" si="482">if(and(isnumber(search("Yes",C475)),isnumber(search("Yes",E475)),isnumber(search("Yes",G475)),isnumber(search("Yes",I475))),"Yes","No")</f>
        <v>No</v>
      </c>
      <c r="B475" s="21" t="str">
        <f t="shared" si="482"/>
        <v>No</v>
      </c>
      <c r="C475" s="22" t="str">
        <f t="shared" si="3"/>
        <v>No</v>
      </c>
      <c r="D475" s="21" t="str">
        <f t="shared" si="4"/>
        <v>No</v>
      </c>
      <c r="E475" s="21" t="str">
        <f t="shared" si="5"/>
        <v>No</v>
      </c>
      <c r="F475" s="21" t="str">
        <f t="shared" si="6"/>
        <v>No</v>
      </c>
      <c r="G475" s="21" t="str">
        <f t="shared" si="7"/>
        <v>No</v>
      </c>
      <c r="H475" s="21" t="str">
        <f t="shared" si="8"/>
        <v>No</v>
      </c>
      <c r="I475" s="21" t="str">
        <f t="shared" si="9"/>
        <v>No</v>
      </c>
      <c r="J475" s="21" t="str">
        <f t="shared" si="10"/>
        <v>No</v>
      </c>
      <c r="K475" s="25"/>
      <c r="L475" s="7" t="s">
        <v>1017</v>
      </c>
      <c r="M475" s="7" t="s">
        <v>1018</v>
      </c>
      <c r="N475" s="7" t="s">
        <v>25</v>
      </c>
      <c r="O475" s="7" t="s">
        <v>3465</v>
      </c>
      <c r="P475" s="44" t="s">
        <v>3466</v>
      </c>
      <c r="Q475" s="27"/>
      <c r="R475" s="27"/>
      <c r="S475" s="27"/>
      <c r="T475" s="27"/>
      <c r="U475" s="27"/>
      <c r="V475" s="42"/>
      <c r="W475" s="42"/>
      <c r="X475" s="42"/>
      <c r="Y475" s="27"/>
      <c r="Z475" s="27"/>
      <c r="AA475" s="27"/>
      <c r="AB475" s="27"/>
    </row>
    <row r="476">
      <c r="A476" s="21" t="str">
        <f t="shared" ref="A476:B476" si="483">if(and(isnumber(search("Yes",C476)),isnumber(search("Yes",E476)),isnumber(search("Yes",G476)),isnumber(search("Yes",I476))),"Yes","No")</f>
        <v>No</v>
      </c>
      <c r="B476" s="21" t="str">
        <f t="shared" si="483"/>
        <v>No</v>
      </c>
      <c r="C476" s="22" t="str">
        <f t="shared" si="3"/>
        <v>No</v>
      </c>
      <c r="D476" s="21" t="str">
        <f t="shared" si="4"/>
        <v>No</v>
      </c>
      <c r="E476" s="21" t="str">
        <f t="shared" si="5"/>
        <v>No</v>
      </c>
      <c r="F476" s="21" t="str">
        <f t="shared" si="6"/>
        <v>No</v>
      </c>
      <c r="G476" s="21" t="str">
        <f t="shared" si="7"/>
        <v>No</v>
      </c>
      <c r="H476" s="21" t="str">
        <f t="shared" si="8"/>
        <v>No</v>
      </c>
      <c r="I476" s="21" t="str">
        <f t="shared" si="9"/>
        <v>No</v>
      </c>
      <c r="J476" s="21" t="str">
        <f t="shared" si="10"/>
        <v>No</v>
      </c>
      <c r="K476" s="25"/>
      <c r="L476" s="7" t="s">
        <v>1019</v>
      </c>
      <c r="M476" s="7" t="s">
        <v>1020</v>
      </c>
      <c r="N476" s="7" t="s">
        <v>25</v>
      </c>
      <c r="O476" s="7" t="s">
        <v>3467</v>
      </c>
      <c r="P476" s="44" t="s">
        <v>3468</v>
      </c>
      <c r="Q476" s="42"/>
      <c r="R476" s="42"/>
      <c r="S476" s="42"/>
      <c r="T476" s="42"/>
      <c r="U476" s="42"/>
      <c r="V476" s="42"/>
      <c r="W476" s="42"/>
      <c r="X476" s="42"/>
      <c r="Y476" s="27"/>
      <c r="Z476" s="27"/>
      <c r="AA476" s="27"/>
      <c r="AB476" s="27"/>
    </row>
    <row r="477">
      <c r="A477" s="21" t="str">
        <f t="shared" ref="A477:B477" si="484">if(and(isnumber(search("Yes",C477)),isnumber(search("Yes",E477)),isnumber(search("Yes",G477)),isnumber(search("Yes",I477))),"Yes","No")</f>
        <v>Yes</v>
      </c>
      <c r="B477" s="21" t="str">
        <f t="shared" si="484"/>
        <v>Yes</v>
      </c>
      <c r="C477" s="22" t="str">
        <f t="shared" si="3"/>
        <v>Yes</v>
      </c>
      <c r="D477" s="21" t="str">
        <f t="shared" si="4"/>
        <v>Yes</v>
      </c>
      <c r="E477" s="21" t="str">
        <f t="shared" si="5"/>
        <v>Yes</v>
      </c>
      <c r="F477" s="21" t="str">
        <f t="shared" si="6"/>
        <v>Yes</v>
      </c>
      <c r="G477" s="21" t="str">
        <f t="shared" si="7"/>
        <v>Yes</v>
      </c>
      <c r="H477" s="21" t="str">
        <f t="shared" si="8"/>
        <v>Yes</v>
      </c>
      <c r="I477" s="21" t="str">
        <f t="shared" si="9"/>
        <v>Yes</v>
      </c>
      <c r="J477" s="21" t="str">
        <f t="shared" si="10"/>
        <v>Yes</v>
      </c>
      <c r="K477" s="25">
        <v>46.0</v>
      </c>
      <c r="L477" s="7" t="s">
        <v>1021</v>
      </c>
      <c r="M477" s="7" t="s">
        <v>3469</v>
      </c>
      <c r="N477" s="7" t="s">
        <v>21</v>
      </c>
      <c r="O477" s="7" t="s">
        <v>3470</v>
      </c>
      <c r="P477" s="44" t="s">
        <v>3471</v>
      </c>
      <c r="Q477" s="7" t="s">
        <v>21</v>
      </c>
      <c r="R477" s="7" t="s">
        <v>3472</v>
      </c>
      <c r="S477" s="44" t="s">
        <v>3473</v>
      </c>
      <c r="T477" s="7" t="s">
        <v>21</v>
      </c>
      <c r="U477" s="7" t="s">
        <v>3474</v>
      </c>
      <c r="V477" s="44" t="s">
        <v>3475</v>
      </c>
      <c r="W477" s="7" t="s">
        <v>2321</v>
      </c>
      <c r="X477" s="7" t="s">
        <v>3476</v>
      </c>
      <c r="Y477" s="44" t="s">
        <v>3477</v>
      </c>
    </row>
    <row r="478">
      <c r="A478" s="21" t="str">
        <f t="shared" ref="A478:B478" si="485">if(and(isnumber(search("Yes",C478)),isnumber(search("Yes",E478)),isnumber(search("Yes",G478)),isnumber(search("Yes",I478))),"Yes","No")</f>
        <v>No</v>
      </c>
      <c r="B478" s="21" t="str">
        <f t="shared" si="485"/>
        <v>No</v>
      </c>
      <c r="C478" s="22" t="str">
        <f t="shared" si="3"/>
        <v>No</v>
      </c>
      <c r="D478" s="21" t="str">
        <f t="shared" si="4"/>
        <v>No</v>
      </c>
      <c r="E478" s="21" t="str">
        <f t="shared" si="5"/>
        <v>No</v>
      </c>
      <c r="F478" s="21" t="str">
        <f t="shared" si="6"/>
        <v>No</v>
      </c>
      <c r="G478" s="21" t="str">
        <f t="shared" si="7"/>
        <v>No</v>
      </c>
      <c r="H478" s="21" t="str">
        <f t="shared" si="8"/>
        <v>No</v>
      </c>
      <c r="I478" s="21" t="str">
        <f t="shared" si="9"/>
        <v>No</v>
      </c>
      <c r="J478" s="21" t="str">
        <f t="shared" si="10"/>
        <v>No</v>
      </c>
      <c r="K478" s="25"/>
      <c r="L478" s="7" t="s">
        <v>1023</v>
      </c>
      <c r="M478" s="7" t="s">
        <v>1024</v>
      </c>
      <c r="N478" s="7" t="s">
        <v>25</v>
      </c>
      <c r="O478" s="7" t="s">
        <v>3478</v>
      </c>
      <c r="P478" s="44" t="s">
        <v>3479</v>
      </c>
      <c r="Q478" s="27"/>
      <c r="R478" s="27"/>
      <c r="S478" s="27"/>
      <c r="T478" s="27"/>
      <c r="U478" s="27"/>
      <c r="V478" s="42"/>
      <c r="W478" s="42"/>
      <c r="X478" s="42"/>
      <c r="Y478" s="27"/>
      <c r="Z478" s="27"/>
      <c r="AA478" s="27"/>
      <c r="AB478" s="27"/>
    </row>
    <row r="479">
      <c r="A479" s="21" t="str">
        <f t="shared" ref="A479:B479" si="486">if(and(isnumber(search("Yes",C479)),isnumber(search("Yes",E479)),isnumber(search("Yes",G479)),isnumber(search("Yes",I479))),"Yes","No")</f>
        <v>No</v>
      </c>
      <c r="B479" s="21" t="str">
        <f t="shared" si="486"/>
        <v>No</v>
      </c>
      <c r="C479" s="22" t="str">
        <f t="shared" si="3"/>
        <v>No</v>
      </c>
      <c r="D479" s="21" t="str">
        <f t="shared" si="4"/>
        <v>No</v>
      </c>
      <c r="E479" s="21" t="str">
        <f t="shared" si="5"/>
        <v>No</v>
      </c>
      <c r="F479" s="21" t="str">
        <f t="shared" si="6"/>
        <v>No</v>
      </c>
      <c r="G479" s="21" t="str">
        <f t="shared" si="7"/>
        <v>No</v>
      </c>
      <c r="H479" s="21" t="str">
        <f t="shared" si="8"/>
        <v>No</v>
      </c>
      <c r="I479" s="21" t="str">
        <f t="shared" si="9"/>
        <v>No</v>
      </c>
      <c r="J479" s="21" t="str">
        <f t="shared" si="10"/>
        <v>No</v>
      </c>
      <c r="K479" s="25"/>
      <c r="L479" s="7" t="s">
        <v>1025</v>
      </c>
      <c r="M479" s="7" t="s">
        <v>1026</v>
      </c>
      <c r="N479" s="7" t="s">
        <v>25</v>
      </c>
      <c r="O479" s="7" t="s">
        <v>3480</v>
      </c>
      <c r="P479" s="44" t="s">
        <v>3481</v>
      </c>
      <c r="Q479" s="27"/>
      <c r="R479" s="27"/>
      <c r="S479" s="27"/>
      <c r="T479" s="27"/>
      <c r="U479" s="27"/>
      <c r="V479" s="42"/>
      <c r="W479" s="42"/>
      <c r="X479" s="42"/>
      <c r="Y479" s="27"/>
      <c r="Z479" s="27"/>
      <c r="AA479" s="27"/>
      <c r="AB479" s="27"/>
    </row>
    <row r="480">
      <c r="A480" s="21" t="str">
        <f t="shared" ref="A480:B480" si="487">if(and(isnumber(search("Yes",C480)),isnumber(search("Yes",E480)),isnumber(search("Yes",G480)),isnumber(search("Yes",I480))),"Yes","No")</f>
        <v>Yes</v>
      </c>
      <c r="B480" s="21" t="str">
        <f t="shared" si="487"/>
        <v>Yes</v>
      </c>
      <c r="C480" s="22" t="str">
        <f t="shared" si="3"/>
        <v>Yes</v>
      </c>
      <c r="D480" s="21" t="str">
        <f t="shared" si="4"/>
        <v>Yes</v>
      </c>
      <c r="E480" s="21" t="str">
        <f t="shared" si="5"/>
        <v>Yes</v>
      </c>
      <c r="F480" s="21" t="str">
        <f t="shared" si="6"/>
        <v>Yes</v>
      </c>
      <c r="G480" s="21" t="str">
        <f t="shared" si="7"/>
        <v>Yes</v>
      </c>
      <c r="H480" s="21" t="str">
        <f t="shared" si="8"/>
        <v>Yes</v>
      </c>
      <c r="I480" s="21" t="str">
        <f t="shared" si="9"/>
        <v>Yes</v>
      </c>
      <c r="J480" s="21" t="str">
        <f t="shared" si="10"/>
        <v>Yes</v>
      </c>
      <c r="K480" s="25"/>
      <c r="L480" s="7" t="s">
        <v>146</v>
      </c>
      <c r="M480" s="7" t="s">
        <v>1027</v>
      </c>
      <c r="N480" s="7" t="s">
        <v>21</v>
      </c>
      <c r="O480" s="7" t="s">
        <v>3482</v>
      </c>
      <c r="P480" s="44" t="s">
        <v>3483</v>
      </c>
      <c r="Q480" s="7" t="s">
        <v>21</v>
      </c>
      <c r="R480" s="7" t="s">
        <v>3472</v>
      </c>
      <c r="S480" s="44" t="s">
        <v>3484</v>
      </c>
      <c r="T480" s="7" t="s">
        <v>21</v>
      </c>
      <c r="U480" s="7" t="s">
        <v>2504</v>
      </c>
      <c r="V480" s="44" t="s">
        <v>3485</v>
      </c>
      <c r="W480" s="7" t="s">
        <v>2321</v>
      </c>
      <c r="X480" s="7" t="s">
        <v>3039</v>
      </c>
      <c r="Y480" s="44" t="s">
        <v>3486</v>
      </c>
      <c r="Z480" s="27"/>
      <c r="AA480" s="27"/>
      <c r="AB480" s="27"/>
    </row>
    <row r="481">
      <c r="A481" s="21" t="str">
        <f t="shared" ref="A481:B481" si="488">if(and(isnumber(search("Yes",C481)),isnumber(search("Yes",E481)),isnumber(search("Yes",G481)),isnumber(search("Yes",I481))),"Yes","No")</f>
        <v>No</v>
      </c>
      <c r="B481" s="21" t="str">
        <f t="shared" si="488"/>
        <v>No</v>
      </c>
      <c r="C481" s="22" t="str">
        <f t="shared" si="3"/>
        <v>No</v>
      </c>
      <c r="D481" s="21" t="str">
        <f t="shared" si="4"/>
        <v>No</v>
      </c>
      <c r="E481" s="21" t="str">
        <f t="shared" si="5"/>
        <v>No</v>
      </c>
      <c r="F481" s="21" t="str">
        <f t="shared" si="6"/>
        <v>No</v>
      </c>
      <c r="G481" s="21" t="str">
        <f t="shared" si="7"/>
        <v>No</v>
      </c>
      <c r="H481" s="21" t="str">
        <f t="shared" si="8"/>
        <v>No</v>
      </c>
      <c r="I481" s="21" t="str">
        <f t="shared" si="9"/>
        <v>No</v>
      </c>
      <c r="J481" s="21" t="str">
        <f t="shared" si="10"/>
        <v>No</v>
      </c>
      <c r="K481" s="25"/>
      <c r="L481" s="7" t="s">
        <v>1028</v>
      </c>
      <c r="M481" s="7" t="s">
        <v>1029</v>
      </c>
      <c r="N481" s="7" t="s">
        <v>25</v>
      </c>
      <c r="O481" s="7" t="s">
        <v>3487</v>
      </c>
      <c r="P481" s="44" t="s">
        <v>3488</v>
      </c>
      <c r="Q481" s="42"/>
      <c r="R481" s="42"/>
      <c r="S481" s="42"/>
      <c r="T481" s="42"/>
      <c r="U481" s="42"/>
      <c r="V481" s="42"/>
      <c r="W481" s="42"/>
      <c r="X481" s="42"/>
      <c r="Y481" s="27"/>
      <c r="Z481" s="27"/>
      <c r="AA481" s="27"/>
      <c r="AB481" s="27"/>
    </row>
    <row r="482">
      <c r="A482" s="21" t="str">
        <f t="shared" ref="A482:B482" si="489">if(and(isnumber(search("Yes",C482)),isnumber(search("Yes",E482)),isnumber(search("Yes",G482)),isnumber(search("Yes",I482))),"Yes","No")</f>
        <v>Yes</v>
      </c>
      <c r="B482" s="21" t="str">
        <f t="shared" si="489"/>
        <v>Yes</v>
      </c>
      <c r="C482" s="22" t="str">
        <f t="shared" si="3"/>
        <v>Yes</v>
      </c>
      <c r="D482" s="21" t="str">
        <f t="shared" si="4"/>
        <v>Yes</v>
      </c>
      <c r="E482" s="21" t="str">
        <f t="shared" si="5"/>
        <v>Yes</v>
      </c>
      <c r="F482" s="21" t="str">
        <f t="shared" si="6"/>
        <v>Yes</v>
      </c>
      <c r="G482" s="21" t="str">
        <f t="shared" si="7"/>
        <v>Yes</v>
      </c>
      <c r="H482" s="21" t="str">
        <f t="shared" si="8"/>
        <v>Yes</v>
      </c>
      <c r="I482" s="21" t="str">
        <f t="shared" si="9"/>
        <v>Yes</v>
      </c>
      <c r="J482" s="21" t="str">
        <f t="shared" si="10"/>
        <v>Yes</v>
      </c>
      <c r="K482" s="25"/>
      <c r="L482" s="7" t="s">
        <v>149</v>
      </c>
      <c r="M482" s="7" t="s">
        <v>1030</v>
      </c>
      <c r="N482" s="7" t="s">
        <v>21</v>
      </c>
      <c r="O482" s="7" t="s">
        <v>3489</v>
      </c>
      <c r="P482" s="44" t="s">
        <v>3490</v>
      </c>
      <c r="Q482" s="7" t="s">
        <v>21</v>
      </c>
      <c r="R482" s="7" t="s">
        <v>3491</v>
      </c>
      <c r="S482" s="44" t="s">
        <v>3492</v>
      </c>
      <c r="T482" s="7" t="s">
        <v>2321</v>
      </c>
      <c r="U482" s="7" t="s">
        <v>3493</v>
      </c>
      <c r="V482" s="44" t="s">
        <v>3494</v>
      </c>
      <c r="W482" s="7" t="s">
        <v>2321</v>
      </c>
      <c r="X482" s="7" t="s">
        <v>3495</v>
      </c>
      <c r="Y482" s="44" t="s">
        <v>3496</v>
      </c>
      <c r="Z482" s="27"/>
      <c r="AA482" s="27"/>
      <c r="AB482" s="27"/>
    </row>
    <row r="483">
      <c r="A483" s="21" t="str">
        <f t="shared" ref="A483:B483" si="490">if(and(isnumber(search("Yes",C483)),isnumber(search("Yes",E483)),isnumber(search("Yes",G483)),isnumber(search("Yes",I483))),"Yes","No")</f>
        <v>No</v>
      </c>
      <c r="B483" s="21" t="str">
        <f t="shared" si="490"/>
        <v>No</v>
      </c>
      <c r="C483" s="22" t="str">
        <f t="shared" si="3"/>
        <v>No</v>
      </c>
      <c r="D483" s="21" t="str">
        <f t="shared" si="4"/>
        <v>No</v>
      </c>
      <c r="E483" s="21" t="str">
        <f t="shared" si="5"/>
        <v>No</v>
      </c>
      <c r="F483" s="21" t="str">
        <f t="shared" si="6"/>
        <v>No</v>
      </c>
      <c r="G483" s="21" t="str">
        <f t="shared" si="7"/>
        <v>No</v>
      </c>
      <c r="H483" s="21" t="str">
        <f t="shared" si="8"/>
        <v>No</v>
      </c>
      <c r="I483" s="21" t="str">
        <f t="shared" si="9"/>
        <v>No</v>
      </c>
      <c r="J483" s="21" t="str">
        <f t="shared" si="10"/>
        <v>No</v>
      </c>
      <c r="K483" s="25"/>
      <c r="L483" s="7" t="s">
        <v>1031</v>
      </c>
      <c r="M483" s="7" t="s">
        <v>1032</v>
      </c>
      <c r="N483" s="7" t="s">
        <v>25</v>
      </c>
      <c r="O483" s="7" t="s">
        <v>3497</v>
      </c>
      <c r="P483" s="44" t="s">
        <v>3498</v>
      </c>
      <c r="Q483" s="27"/>
      <c r="R483" s="27"/>
      <c r="S483" s="27"/>
      <c r="T483" s="27"/>
      <c r="U483" s="27"/>
      <c r="V483" s="42"/>
      <c r="W483" s="42"/>
      <c r="X483" s="42"/>
      <c r="Y483" s="27"/>
      <c r="Z483" s="27"/>
      <c r="AA483" s="27"/>
      <c r="AB483" s="27"/>
    </row>
    <row r="484">
      <c r="A484" s="21" t="str">
        <f t="shared" ref="A484:B484" si="491">if(and(isnumber(search("Yes",C484)),isnumber(search("Yes",E484)),isnumber(search("Yes",G484)),isnumber(search("Yes",I484))),"Yes","No")</f>
        <v>No</v>
      </c>
      <c r="B484" s="21" t="str">
        <f t="shared" si="491"/>
        <v>No</v>
      </c>
      <c r="C484" s="22" t="str">
        <f t="shared" si="3"/>
        <v>No</v>
      </c>
      <c r="D484" s="21" t="str">
        <f t="shared" si="4"/>
        <v>No</v>
      </c>
      <c r="E484" s="21" t="str">
        <f t="shared" si="5"/>
        <v>No</v>
      </c>
      <c r="F484" s="21" t="str">
        <f t="shared" si="6"/>
        <v>No</v>
      </c>
      <c r="G484" s="21" t="str">
        <f t="shared" si="7"/>
        <v>No</v>
      </c>
      <c r="H484" s="21" t="str">
        <f t="shared" si="8"/>
        <v>No</v>
      </c>
      <c r="I484" s="21" t="str">
        <f t="shared" si="9"/>
        <v>No</v>
      </c>
      <c r="J484" s="21" t="str">
        <f t="shared" si="10"/>
        <v>No</v>
      </c>
      <c r="K484" s="25"/>
      <c r="L484" s="7" t="s">
        <v>1033</v>
      </c>
      <c r="M484" s="7" t="s">
        <v>1034</v>
      </c>
      <c r="N484" s="7" t="s">
        <v>25</v>
      </c>
      <c r="O484" s="7" t="s">
        <v>3499</v>
      </c>
      <c r="P484" s="44" t="s">
        <v>3500</v>
      </c>
      <c r="Q484" s="27"/>
      <c r="R484" s="27"/>
      <c r="S484" s="27"/>
      <c r="T484" s="27"/>
      <c r="U484" s="27"/>
      <c r="V484" s="42"/>
      <c r="W484" s="42"/>
      <c r="X484" s="42"/>
      <c r="Y484" s="27"/>
      <c r="Z484" s="27"/>
      <c r="AA484" s="27"/>
      <c r="AB484" s="27"/>
    </row>
    <row r="485">
      <c r="A485" s="21" t="str">
        <f t="shared" ref="A485:B485" si="492">if(and(isnumber(search("Yes",C485)),isnumber(search("Yes",E485)),isnumber(search("Yes",G485)),isnumber(search("Yes",I485))),"Yes","No")</f>
        <v>No</v>
      </c>
      <c r="B485" s="21" t="str">
        <f t="shared" si="492"/>
        <v>No</v>
      </c>
      <c r="C485" s="22" t="str">
        <f t="shared" si="3"/>
        <v>No</v>
      </c>
      <c r="D485" s="21" t="str">
        <f t="shared" si="4"/>
        <v>No</v>
      </c>
      <c r="E485" s="21" t="str">
        <f t="shared" si="5"/>
        <v>No</v>
      </c>
      <c r="F485" s="21" t="str">
        <f t="shared" si="6"/>
        <v>No</v>
      </c>
      <c r="G485" s="21" t="str">
        <f t="shared" si="7"/>
        <v>No</v>
      </c>
      <c r="H485" s="21" t="str">
        <f t="shared" si="8"/>
        <v>No</v>
      </c>
      <c r="I485" s="21" t="str">
        <f t="shared" si="9"/>
        <v>No</v>
      </c>
      <c r="J485" s="21" t="str">
        <f t="shared" si="10"/>
        <v>No</v>
      </c>
      <c r="K485" s="25"/>
      <c r="L485" s="7" t="s">
        <v>1035</v>
      </c>
      <c r="M485" s="7" t="s">
        <v>1036</v>
      </c>
      <c r="N485" s="7" t="s">
        <v>25</v>
      </c>
      <c r="O485" s="7" t="s">
        <v>3501</v>
      </c>
      <c r="P485" s="44" t="s">
        <v>3502</v>
      </c>
      <c r="Q485" s="27"/>
      <c r="R485" s="27"/>
      <c r="S485" s="27"/>
      <c r="T485" s="27"/>
      <c r="U485" s="27"/>
      <c r="V485" s="42"/>
      <c r="W485" s="42"/>
      <c r="X485" s="42"/>
      <c r="Y485" s="27"/>
      <c r="Z485" s="27"/>
      <c r="AA485" s="27"/>
      <c r="AB485" s="27"/>
    </row>
    <row r="486">
      <c r="A486" s="21" t="str">
        <f t="shared" ref="A486:B486" si="493">if(and(isnumber(search("Yes",C486)),isnumber(search("Yes",E486)),isnumber(search("Yes",G486)),isnumber(search("Yes",I486))),"Yes","No")</f>
        <v>No</v>
      </c>
      <c r="B486" s="21" t="str">
        <f t="shared" si="493"/>
        <v>No</v>
      </c>
      <c r="C486" s="22" t="str">
        <f t="shared" si="3"/>
        <v>No</v>
      </c>
      <c r="D486" s="21" t="str">
        <f t="shared" si="4"/>
        <v>No</v>
      </c>
      <c r="E486" s="21" t="str">
        <f t="shared" si="5"/>
        <v>No</v>
      </c>
      <c r="F486" s="21" t="str">
        <f t="shared" si="6"/>
        <v>No</v>
      </c>
      <c r="G486" s="21" t="str">
        <f t="shared" si="7"/>
        <v>No</v>
      </c>
      <c r="H486" s="21" t="str">
        <f t="shared" si="8"/>
        <v>No</v>
      </c>
      <c r="I486" s="21" t="str">
        <f t="shared" si="9"/>
        <v>No</v>
      </c>
      <c r="J486" s="21" t="str">
        <f t="shared" si="10"/>
        <v>No</v>
      </c>
      <c r="K486" s="25"/>
      <c r="L486" s="7" t="s">
        <v>1037</v>
      </c>
      <c r="M486" s="7" t="s">
        <v>1038</v>
      </c>
      <c r="N486" s="7" t="s">
        <v>25</v>
      </c>
      <c r="O486" s="7" t="s">
        <v>3503</v>
      </c>
      <c r="P486" s="44" t="s">
        <v>3504</v>
      </c>
      <c r="Q486" s="27"/>
      <c r="R486" s="27"/>
      <c r="S486" s="27"/>
      <c r="T486" s="27"/>
      <c r="U486" s="27"/>
      <c r="V486" s="42"/>
      <c r="W486" s="42"/>
      <c r="X486" s="42"/>
      <c r="Y486" s="27"/>
      <c r="Z486" s="27"/>
      <c r="AA486" s="27"/>
      <c r="AB486" s="27"/>
    </row>
    <row r="487">
      <c r="A487" s="21" t="str">
        <f t="shared" ref="A487:B487" si="494">if(and(isnumber(search("Yes",C487)),isnumber(search("Yes",E487)),isnumber(search("Yes",G487)),isnumber(search("Yes",I487))),"Yes","No")</f>
        <v>No</v>
      </c>
      <c r="B487" s="21" t="str">
        <f t="shared" si="494"/>
        <v>No</v>
      </c>
      <c r="C487" s="22" t="str">
        <f t="shared" si="3"/>
        <v>No</v>
      </c>
      <c r="D487" s="21" t="str">
        <f t="shared" si="4"/>
        <v>No</v>
      </c>
      <c r="E487" s="21" t="str">
        <f t="shared" si="5"/>
        <v>No</v>
      </c>
      <c r="F487" s="21" t="str">
        <f t="shared" si="6"/>
        <v>No</v>
      </c>
      <c r="G487" s="21" t="str">
        <f t="shared" si="7"/>
        <v>No</v>
      </c>
      <c r="H487" s="21" t="str">
        <f t="shared" si="8"/>
        <v>No</v>
      </c>
      <c r="I487" s="21" t="str">
        <f t="shared" si="9"/>
        <v>No</v>
      </c>
      <c r="J487" s="21" t="str">
        <f t="shared" si="10"/>
        <v>No</v>
      </c>
      <c r="K487" s="25"/>
      <c r="L487" s="7" t="s">
        <v>1039</v>
      </c>
      <c r="M487" s="7" t="s">
        <v>1040</v>
      </c>
      <c r="N487" s="7" t="s">
        <v>25</v>
      </c>
      <c r="O487" s="7" t="s">
        <v>3148</v>
      </c>
      <c r="P487" s="44" t="s">
        <v>3505</v>
      </c>
      <c r="Q487" s="27"/>
      <c r="R487" s="27"/>
      <c r="S487" s="27"/>
      <c r="T487" s="27"/>
      <c r="U487" s="27"/>
      <c r="V487" s="42"/>
      <c r="W487" s="42"/>
      <c r="X487" s="42"/>
      <c r="Y487" s="27"/>
      <c r="Z487" s="27"/>
      <c r="AA487" s="27"/>
      <c r="AB487" s="27"/>
    </row>
    <row r="488">
      <c r="A488" s="21" t="str">
        <f t="shared" ref="A488:B488" si="495">if(and(isnumber(search("Yes",C488)),isnumber(search("Yes",E488)),isnumber(search("Yes",G488)),isnumber(search("Yes",I488))),"Yes","No")</f>
        <v>No</v>
      </c>
      <c r="B488" s="21" t="str">
        <f t="shared" si="495"/>
        <v>No</v>
      </c>
      <c r="C488" s="22" t="str">
        <f t="shared" si="3"/>
        <v>No</v>
      </c>
      <c r="D488" s="21" t="str">
        <f t="shared" si="4"/>
        <v>No</v>
      </c>
      <c r="E488" s="21" t="str">
        <f t="shared" si="5"/>
        <v>No</v>
      </c>
      <c r="F488" s="21" t="str">
        <f t="shared" si="6"/>
        <v>No</v>
      </c>
      <c r="G488" s="21" t="str">
        <f t="shared" si="7"/>
        <v>No</v>
      </c>
      <c r="H488" s="21" t="str">
        <f t="shared" si="8"/>
        <v>No</v>
      </c>
      <c r="I488" s="21" t="str">
        <f t="shared" si="9"/>
        <v>No</v>
      </c>
      <c r="J488" s="21" t="str">
        <f t="shared" si="10"/>
        <v>No</v>
      </c>
      <c r="K488" s="25"/>
      <c r="L488" s="7" t="s">
        <v>1041</v>
      </c>
      <c r="M488" s="7" t="s">
        <v>1042</v>
      </c>
      <c r="N488" s="7" t="s">
        <v>25</v>
      </c>
      <c r="O488" s="7" t="s">
        <v>3506</v>
      </c>
      <c r="P488" s="44" t="s">
        <v>3507</v>
      </c>
      <c r="Q488" s="27"/>
      <c r="R488" s="27"/>
      <c r="S488" s="27"/>
      <c r="T488" s="27"/>
      <c r="U488" s="27"/>
      <c r="V488" s="42"/>
      <c r="W488" s="42"/>
      <c r="X488" s="42"/>
      <c r="Y488" s="27"/>
      <c r="Z488" s="27"/>
      <c r="AA488" s="27"/>
      <c r="AB488" s="27"/>
    </row>
    <row r="489">
      <c r="A489" s="21" t="str">
        <f t="shared" ref="A489:B489" si="496">if(and(isnumber(search("Yes",C489)),isnumber(search("Yes",E489)),isnumber(search("Yes",G489)),isnumber(search("Yes",I489))),"Yes","No")</f>
        <v>No</v>
      </c>
      <c r="B489" s="21" t="str">
        <f t="shared" si="496"/>
        <v>No</v>
      </c>
      <c r="C489" s="22" t="str">
        <f t="shared" si="3"/>
        <v>No</v>
      </c>
      <c r="D489" s="21" t="str">
        <f t="shared" si="4"/>
        <v>No</v>
      </c>
      <c r="E489" s="21" t="str">
        <f t="shared" si="5"/>
        <v>No</v>
      </c>
      <c r="F489" s="21" t="str">
        <f t="shared" si="6"/>
        <v>No</v>
      </c>
      <c r="G489" s="21" t="str">
        <f t="shared" si="7"/>
        <v>No</v>
      </c>
      <c r="H489" s="21" t="str">
        <f t="shared" si="8"/>
        <v>No</v>
      </c>
      <c r="I489" s="21" t="str">
        <f t="shared" si="9"/>
        <v>No</v>
      </c>
      <c r="J489" s="21" t="str">
        <f t="shared" si="10"/>
        <v>No</v>
      </c>
      <c r="K489" s="25"/>
      <c r="L489" s="7" t="s">
        <v>1043</v>
      </c>
      <c r="M489" s="7" t="s">
        <v>1044</v>
      </c>
      <c r="N489" s="7" t="s">
        <v>25</v>
      </c>
      <c r="O489" s="7" t="s">
        <v>2675</v>
      </c>
      <c r="P489" s="44" t="s">
        <v>3508</v>
      </c>
      <c r="Q489" s="27"/>
      <c r="R489" s="27"/>
      <c r="S489" s="27"/>
      <c r="T489" s="27"/>
      <c r="U489" s="27"/>
      <c r="V489" s="42"/>
      <c r="W489" s="42"/>
      <c r="X489" s="42"/>
      <c r="Y489" s="27"/>
      <c r="Z489" s="27"/>
      <c r="AA489" s="27"/>
      <c r="AB489" s="27"/>
    </row>
    <row r="490">
      <c r="A490" s="21" t="str">
        <f t="shared" ref="A490:B490" si="497">if(and(isnumber(search("Yes",C490)),isnumber(search("Yes",E490)),isnumber(search("Yes",G490)),isnumber(search("Yes",I490))),"Yes","No")</f>
        <v>No</v>
      </c>
      <c r="B490" s="21" t="str">
        <f t="shared" si="497"/>
        <v>No</v>
      </c>
      <c r="C490" s="22" t="str">
        <f t="shared" si="3"/>
        <v>No</v>
      </c>
      <c r="D490" s="21" t="str">
        <f t="shared" si="4"/>
        <v>No</v>
      </c>
      <c r="E490" s="21" t="str">
        <f t="shared" si="5"/>
        <v>No</v>
      </c>
      <c r="F490" s="21" t="str">
        <f t="shared" si="6"/>
        <v>No</v>
      </c>
      <c r="G490" s="21" t="str">
        <f t="shared" si="7"/>
        <v>No</v>
      </c>
      <c r="H490" s="21" t="str">
        <f t="shared" si="8"/>
        <v>No</v>
      </c>
      <c r="I490" s="21" t="str">
        <f t="shared" si="9"/>
        <v>No</v>
      </c>
      <c r="J490" s="21" t="str">
        <f t="shared" si="10"/>
        <v>No</v>
      </c>
      <c r="K490" s="25"/>
      <c r="L490" s="7" t="s">
        <v>1045</v>
      </c>
      <c r="M490" s="7" t="s">
        <v>1046</v>
      </c>
      <c r="N490" s="7" t="s">
        <v>25</v>
      </c>
      <c r="O490" s="7" t="s">
        <v>3509</v>
      </c>
      <c r="P490" s="44" t="s">
        <v>3510</v>
      </c>
      <c r="Q490" s="27"/>
      <c r="R490" s="27"/>
      <c r="S490" s="27"/>
      <c r="T490" s="27"/>
      <c r="U490" s="27"/>
      <c r="V490" s="42"/>
      <c r="W490" s="42"/>
      <c r="X490" s="42"/>
      <c r="Y490" s="27"/>
      <c r="Z490" s="27"/>
      <c r="AA490" s="27"/>
      <c r="AB490" s="27"/>
    </row>
    <row r="491">
      <c r="A491" s="21" t="str">
        <f t="shared" ref="A491:B491" si="498">if(and(isnumber(search("Yes",C491)),isnumber(search("Yes",E491)),isnumber(search("Yes",G491)),isnumber(search("Yes",I491))),"Yes","No")</f>
        <v>No</v>
      </c>
      <c r="B491" s="21" t="str">
        <f t="shared" si="498"/>
        <v>No</v>
      </c>
      <c r="C491" s="22" t="str">
        <f t="shared" si="3"/>
        <v>Yes</v>
      </c>
      <c r="D491" s="21" t="str">
        <f t="shared" si="4"/>
        <v>Yes</v>
      </c>
      <c r="E491" s="21" t="str">
        <f t="shared" si="5"/>
        <v>Yes</v>
      </c>
      <c r="F491" s="21" t="str">
        <f t="shared" si="6"/>
        <v>Yes</v>
      </c>
      <c r="G491" s="21" t="str">
        <f t="shared" si="7"/>
        <v>Yes</v>
      </c>
      <c r="H491" s="21" t="str">
        <f t="shared" si="8"/>
        <v>Yes</v>
      </c>
      <c r="I491" s="21" t="str">
        <f t="shared" si="9"/>
        <v>No</v>
      </c>
      <c r="J491" s="21" t="str">
        <f t="shared" si="10"/>
        <v>No</v>
      </c>
      <c r="K491" s="25"/>
      <c r="L491" s="7" t="s">
        <v>1047</v>
      </c>
      <c r="M491" s="7" t="s">
        <v>1048</v>
      </c>
      <c r="N491" s="7" t="s">
        <v>21</v>
      </c>
      <c r="O491" s="7" t="s">
        <v>3511</v>
      </c>
      <c r="P491" s="44" t="s">
        <v>3512</v>
      </c>
      <c r="Q491" s="7" t="s">
        <v>21</v>
      </c>
      <c r="R491" s="7" t="s">
        <v>3513</v>
      </c>
      <c r="S491" s="44" t="s">
        <v>3514</v>
      </c>
      <c r="T491" s="7" t="s">
        <v>21</v>
      </c>
      <c r="U491" s="7" t="s">
        <v>3515</v>
      </c>
      <c r="V491" s="44" t="s">
        <v>3516</v>
      </c>
      <c r="W491" s="7" t="s">
        <v>25</v>
      </c>
      <c r="X491" s="7" t="s">
        <v>3517</v>
      </c>
      <c r="Y491" s="44" t="s">
        <v>3518</v>
      </c>
      <c r="Z491" s="27"/>
      <c r="AA491" s="27"/>
      <c r="AB491" s="27"/>
    </row>
    <row r="492">
      <c r="A492" s="21" t="str">
        <f t="shared" ref="A492:B492" si="499">if(and(isnumber(search("Yes",C492)),isnumber(search("Yes",E492)),isnumber(search("Yes",G492)),isnumber(search("Yes",I492))),"Yes","No")</f>
        <v>No</v>
      </c>
      <c r="B492" s="21" t="str">
        <f t="shared" si="499"/>
        <v>No</v>
      </c>
      <c r="C492" s="22" t="str">
        <f t="shared" si="3"/>
        <v>No</v>
      </c>
      <c r="D492" s="21" t="str">
        <f t="shared" si="4"/>
        <v>No</v>
      </c>
      <c r="E492" s="21" t="str">
        <f t="shared" si="5"/>
        <v>No</v>
      </c>
      <c r="F492" s="21" t="str">
        <f t="shared" si="6"/>
        <v>No</v>
      </c>
      <c r="G492" s="21" t="str">
        <f t="shared" si="7"/>
        <v>Yes</v>
      </c>
      <c r="H492" s="21" t="str">
        <f t="shared" si="8"/>
        <v>No</v>
      </c>
      <c r="I492" s="21" t="str">
        <f t="shared" si="9"/>
        <v>Yes</v>
      </c>
      <c r="J492" s="21" t="str">
        <f t="shared" si="10"/>
        <v>Yes</v>
      </c>
      <c r="K492" s="25">
        <v>23.0</v>
      </c>
      <c r="L492" s="7" t="s">
        <v>152</v>
      </c>
      <c r="M492" s="7" t="s">
        <v>3519</v>
      </c>
      <c r="N492" s="7" t="s">
        <v>25</v>
      </c>
      <c r="O492" s="7" t="s">
        <v>2622</v>
      </c>
      <c r="P492" s="44" t="s">
        <v>3520</v>
      </c>
      <c r="Q492" s="27"/>
      <c r="R492" s="27"/>
      <c r="S492" s="27"/>
      <c r="T492" s="7" t="s">
        <v>25</v>
      </c>
      <c r="U492" s="7" t="s">
        <v>2464</v>
      </c>
      <c r="V492" s="44" t="s">
        <v>3521</v>
      </c>
      <c r="W492" s="7" t="s">
        <v>2321</v>
      </c>
      <c r="X492" s="7" t="s">
        <v>2825</v>
      </c>
      <c r="Y492" s="44" t="s">
        <v>3522</v>
      </c>
    </row>
    <row r="493">
      <c r="A493" s="21" t="str">
        <f t="shared" ref="A493:B493" si="500">if(and(isnumber(search("Yes",C493)),isnumber(search("Yes",E493)),isnumber(search("Yes",G493)),isnumber(search("Yes",I493))),"Yes","No")</f>
        <v>No</v>
      </c>
      <c r="B493" s="21" t="str">
        <f t="shared" si="500"/>
        <v>No</v>
      </c>
      <c r="C493" s="22" t="str">
        <f t="shared" si="3"/>
        <v>No</v>
      </c>
      <c r="D493" s="21" t="str">
        <f t="shared" si="4"/>
        <v>No</v>
      </c>
      <c r="E493" s="21" t="str">
        <f t="shared" si="5"/>
        <v>No</v>
      </c>
      <c r="F493" s="21" t="str">
        <f t="shared" si="6"/>
        <v>No</v>
      </c>
      <c r="G493" s="21" t="str">
        <f t="shared" si="7"/>
        <v>No</v>
      </c>
      <c r="H493" s="21" t="str">
        <f t="shared" si="8"/>
        <v>No</v>
      </c>
      <c r="I493" s="21" t="str">
        <f t="shared" si="9"/>
        <v>No</v>
      </c>
      <c r="J493" s="21" t="str">
        <f t="shared" si="10"/>
        <v>No</v>
      </c>
      <c r="K493" s="25"/>
      <c r="L493" s="7" t="s">
        <v>1050</v>
      </c>
      <c r="M493" s="7" t="s">
        <v>1051</v>
      </c>
      <c r="N493" s="7" t="s">
        <v>25</v>
      </c>
      <c r="O493" s="7" t="s">
        <v>2441</v>
      </c>
      <c r="P493" s="44" t="s">
        <v>3523</v>
      </c>
      <c r="Q493" s="27"/>
      <c r="R493" s="27"/>
      <c r="S493" s="27"/>
      <c r="T493" s="27"/>
      <c r="U493" s="27"/>
      <c r="V493" s="42"/>
      <c r="W493" s="42"/>
      <c r="X493" s="42"/>
      <c r="Y493" s="27"/>
      <c r="Z493" s="27"/>
      <c r="AA493" s="27"/>
      <c r="AB493" s="27"/>
    </row>
    <row r="494">
      <c r="A494" s="21" t="str">
        <f t="shared" ref="A494:B494" si="501">if(and(isnumber(search("Yes",C494)),isnumber(search("Yes",E494)),isnumber(search("Yes",G494)),isnumber(search("Yes",I494))),"Yes","No")</f>
        <v>No</v>
      </c>
      <c r="B494" s="21" t="str">
        <f t="shared" si="501"/>
        <v>No</v>
      </c>
      <c r="C494" s="22" t="str">
        <f t="shared" si="3"/>
        <v>No</v>
      </c>
      <c r="D494" s="21" t="str">
        <f t="shared" si="4"/>
        <v>No</v>
      </c>
      <c r="E494" s="21" t="str">
        <f t="shared" si="5"/>
        <v>No</v>
      </c>
      <c r="F494" s="21" t="str">
        <f t="shared" si="6"/>
        <v>No</v>
      </c>
      <c r="G494" s="21" t="str">
        <f t="shared" si="7"/>
        <v>No</v>
      </c>
      <c r="H494" s="21" t="str">
        <f t="shared" si="8"/>
        <v>No</v>
      </c>
      <c r="I494" s="21" t="str">
        <f t="shared" si="9"/>
        <v>No</v>
      </c>
      <c r="J494" s="21" t="str">
        <f t="shared" si="10"/>
        <v>No</v>
      </c>
      <c r="K494" s="25"/>
      <c r="L494" s="7" t="s">
        <v>1052</v>
      </c>
      <c r="M494" s="7" t="s">
        <v>1053</v>
      </c>
      <c r="N494" s="7" t="s">
        <v>25</v>
      </c>
      <c r="O494" s="7" t="s">
        <v>3524</v>
      </c>
      <c r="P494" s="44" t="s">
        <v>3525</v>
      </c>
      <c r="Q494" s="27"/>
      <c r="R494" s="27"/>
      <c r="S494" s="27"/>
      <c r="T494" s="27"/>
      <c r="U494" s="27"/>
      <c r="V494" s="42"/>
      <c r="W494" s="42"/>
      <c r="X494" s="42"/>
      <c r="Y494" s="27"/>
      <c r="Z494" s="27"/>
      <c r="AA494" s="27"/>
      <c r="AB494" s="27"/>
    </row>
    <row r="495">
      <c r="A495" s="21" t="str">
        <f t="shared" ref="A495:B495" si="502">if(and(isnumber(search("Yes",C495)),isnumber(search("Yes",E495)),isnumber(search("Yes",G495)),isnumber(search("Yes",I495))),"Yes","No")</f>
        <v>No</v>
      </c>
      <c r="B495" s="21" t="str">
        <f t="shared" si="502"/>
        <v>No</v>
      </c>
      <c r="C495" s="22" t="str">
        <f t="shared" si="3"/>
        <v>No</v>
      </c>
      <c r="D495" s="21" t="str">
        <f t="shared" si="4"/>
        <v>No</v>
      </c>
      <c r="E495" s="21" t="str">
        <f t="shared" si="5"/>
        <v>No</v>
      </c>
      <c r="F495" s="21" t="str">
        <f t="shared" si="6"/>
        <v>No</v>
      </c>
      <c r="G495" s="21" t="str">
        <f t="shared" si="7"/>
        <v>No</v>
      </c>
      <c r="H495" s="21" t="str">
        <f t="shared" si="8"/>
        <v>No</v>
      </c>
      <c r="I495" s="21" t="str">
        <f t="shared" si="9"/>
        <v>No</v>
      </c>
      <c r="J495" s="21" t="str">
        <f t="shared" si="10"/>
        <v>No</v>
      </c>
      <c r="K495" s="25"/>
      <c r="L495" s="7" t="s">
        <v>1054</v>
      </c>
      <c r="M495" s="7" t="s">
        <v>1055</v>
      </c>
      <c r="N495" s="7" t="s">
        <v>25</v>
      </c>
      <c r="O495" s="7" t="s">
        <v>3526</v>
      </c>
      <c r="P495" s="44" t="s">
        <v>3527</v>
      </c>
      <c r="Q495" s="27"/>
      <c r="R495" s="27"/>
      <c r="S495" s="27"/>
      <c r="T495" s="27"/>
      <c r="U495" s="27"/>
      <c r="V495" s="42"/>
      <c r="W495" s="42"/>
      <c r="X495" s="42"/>
      <c r="Y495" s="27"/>
      <c r="Z495" s="27"/>
      <c r="AA495" s="27"/>
      <c r="AB495" s="27"/>
    </row>
    <row r="496">
      <c r="A496" s="21" t="str">
        <f t="shared" ref="A496:B496" si="503">if(and(isnumber(search("Yes",C496)),isnumber(search("Yes",E496)),isnumber(search("Yes",G496)),isnumber(search("Yes",I496))),"Yes","No")</f>
        <v>No</v>
      </c>
      <c r="B496" s="21" t="str">
        <f t="shared" si="503"/>
        <v>No</v>
      </c>
      <c r="C496" s="22" t="str">
        <f t="shared" si="3"/>
        <v>No</v>
      </c>
      <c r="D496" s="21" t="str">
        <f t="shared" si="4"/>
        <v>No</v>
      </c>
      <c r="E496" s="21" t="str">
        <f t="shared" si="5"/>
        <v>No</v>
      </c>
      <c r="F496" s="21" t="str">
        <f t="shared" si="6"/>
        <v>No</v>
      </c>
      <c r="G496" s="21" t="str">
        <f t="shared" si="7"/>
        <v>No</v>
      </c>
      <c r="H496" s="21" t="str">
        <f t="shared" si="8"/>
        <v>No</v>
      </c>
      <c r="I496" s="21" t="str">
        <f t="shared" si="9"/>
        <v>No</v>
      </c>
      <c r="J496" s="21" t="str">
        <f t="shared" si="10"/>
        <v>No</v>
      </c>
      <c r="K496" s="25"/>
      <c r="L496" s="7" t="s">
        <v>155</v>
      </c>
      <c r="M496" s="7" t="s">
        <v>1056</v>
      </c>
      <c r="N496" s="7" t="s">
        <v>25</v>
      </c>
      <c r="O496" s="7" t="s">
        <v>3528</v>
      </c>
      <c r="P496" s="44" t="s">
        <v>3529</v>
      </c>
      <c r="Q496" s="27"/>
      <c r="R496" s="27"/>
      <c r="S496" s="27"/>
      <c r="T496" s="27"/>
      <c r="U496" s="27"/>
      <c r="V496" s="42"/>
      <c r="W496" s="42"/>
      <c r="X496" s="42"/>
      <c r="Y496" s="27"/>
      <c r="Z496" s="27"/>
      <c r="AA496" s="27"/>
      <c r="AB496" s="27"/>
    </row>
    <row r="497">
      <c r="A497" s="21" t="str">
        <f t="shared" ref="A497:B497" si="504">if(and(isnumber(search("Yes",C497)),isnumber(search("Yes",E497)),isnumber(search("Yes",G497)),isnumber(search("Yes",I497))),"Yes","No")</f>
        <v>No</v>
      </c>
      <c r="B497" s="21" t="str">
        <f t="shared" si="504"/>
        <v>No</v>
      </c>
      <c r="C497" s="22" t="str">
        <f t="shared" si="3"/>
        <v>No</v>
      </c>
      <c r="D497" s="21" t="str">
        <f t="shared" si="4"/>
        <v>No</v>
      </c>
      <c r="E497" s="21" t="str">
        <f t="shared" si="5"/>
        <v>No</v>
      </c>
      <c r="F497" s="21" t="str">
        <f t="shared" si="6"/>
        <v>No</v>
      </c>
      <c r="G497" s="21" t="str">
        <f t="shared" si="7"/>
        <v>No</v>
      </c>
      <c r="H497" s="21" t="str">
        <f t="shared" si="8"/>
        <v>No</v>
      </c>
      <c r="I497" s="21" t="str">
        <f t="shared" si="9"/>
        <v>No</v>
      </c>
      <c r="J497" s="21" t="str">
        <f t="shared" si="10"/>
        <v>No</v>
      </c>
      <c r="K497" s="25"/>
      <c r="L497" s="7" t="s">
        <v>1057</v>
      </c>
      <c r="M497" s="7" t="s">
        <v>1058</v>
      </c>
      <c r="N497" s="7" t="s">
        <v>25</v>
      </c>
      <c r="O497" s="7" t="s">
        <v>3530</v>
      </c>
      <c r="P497" s="44" t="s">
        <v>3531</v>
      </c>
      <c r="Q497" s="27"/>
      <c r="R497" s="27"/>
      <c r="S497" s="27"/>
      <c r="T497" s="27"/>
      <c r="U497" s="27"/>
      <c r="V497" s="42"/>
      <c r="W497" s="42"/>
      <c r="X497" s="42"/>
      <c r="Y497" s="27"/>
      <c r="Z497" s="27"/>
      <c r="AA497" s="27"/>
      <c r="AB497" s="27"/>
    </row>
    <row r="498">
      <c r="A498" s="21" t="str">
        <f t="shared" ref="A498:B498" si="505">if(and(isnumber(search("Yes",C498)),isnumber(search("Yes",E498)),isnumber(search("Yes",G498)),isnumber(search("Yes",I498))),"Yes","No")</f>
        <v>Yes</v>
      </c>
      <c r="B498" s="21" t="str">
        <f t="shared" si="505"/>
        <v>Yes</v>
      </c>
      <c r="C498" s="22" t="str">
        <f t="shared" si="3"/>
        <v>Yes</v>
      </c>
      <c r="D498" s="21" t="str">
        <f t="shared" si="4"/>
        <v>Yes</v>
      </c>
      <c r="E498" s="21" t="str">
        <f t="shared" si="5"/>
        <v>Yes</v>
      </c>
      <c r="F498" s="21" t="str">
        <f t="shared" si="6"/>
        <v>Yes</v>
      </c>
      <c r="G498" s="21" t="str">
        <f t="shared" si="7"/>
        <v>Yes</v>
      </c>
      <c r="H498" s="21" t="str">
        <f t="shared" si="8"/>
        <v>Yes</v>
      </c>
      <c r="I498" s="21" t="str">
        <f t="shared" si="9"/>
        <v>Yes</v>
      </c>
      <c r="J498" s="21" t="str">
        <f t="shared" si="10"/>
        <v>Yes</v>
      </c>
      <c r="K498" s="25"/>
      <c r="L498" s="7" t="s">
        <v>157</v>
      </c>
      <c r="M498" s="7" t="s">
        <v>167</v>
      </c>
      <c r="N498" s="7" t="s">
        <v>21</v>
      </c>
      <c r="O498" s="7" t="s">
        <v>3532</v>
      </c>
      <c r="P498" s="44" t="s">
        <v>3533</v>
      </c>
      <c r="Q498" s="7" t="s">
        <v>21</v>
      </c>
      <c r="R498" s="7" t="s">
        <v>3534</v>
      </c>
      <c r="S498" s="44" t="s">
        <v>3535</v>
      </c>
      <c r="T498" s="7" t="s">
        <v>2321</v>
      </c>
      <c r="U498" s="7" t="s">
        <v>3536</v>
      </c>
      <c r="V498" s="44" t="s">
        <v>3537</v>
      </c>
      <c r="W498" s="7" t="s">
        <v>2321</v>
      </c>
      <c r="X498" s="7" t="s">
        <v>3538</v>
      </c>
      <c r="Y498" s="44" t="s">
        <v>3539</v>
      </c>
      <c r="Z498" s="27"/>
      <c r="AA498" s="27"/>
      <c r="AB498" s="27"/>
    </row>
    <row r="499">
      <c r="A499" s="21" t="str">
        <f t="shared" ref="A499:B499" si="506">if(and(isnumber(search("Yes",C499)),isnumber(search("Yes",E499)),isnumber(search("Yes",G499)),isnumber(search("Yes",I499))),"Yes","No")</f>
        <v>Yes</v>
      </c>
      <c r="B499" s="21" t="str">
        <f t="shared" si="506"/>
        <v>Yes</v>
      </c>
      <c r="C499" s="22" t="str">
        <f t="shared" si="3"/>
        <v>Yes</v>
      </c>
      <c r="D499" s="21" t="str">
        <f t="shared" si="4"/>
        <v>Yes</v>
      </c>
      <c r="E499" s="21" t="str">
        <f t="shared" si="5"/>
        <v>Yes</v>
      </c>
      <c r="F499" s="21" t="str">
        <f t="shared" si="6"/>
        <v>Yes</v>
      </c>
      <c r="G499" s="21" t="str">
        <f t="shared" si="7"/>
        <v>Yes</v>
      </c>
      <c r="H499" s="21" t="str">
        <f t="shared" si="8"/>
        <v>Yes</v>
      </c>
      <c r="I499" s="21" t="str">
        <f t="shared" si="9"/>
        <v>Yes</v>
      </c>
      <c r="J499" s="21" t="str">
        <f t="shared" si="10"/>
        <v>Yes</v>
      </c>
      <c r="K499" s="25"/>
      <c r="L499" s="7" t="s">
        <v>160</v>
      </c>
      <c r="M499" s="7" t="s">
        <v>1059</v>
      </c>
      <c r="N499" s="7" t="s">
        <v>21</v>
      </c>
      <c r="O499" s="7" t="s">
        <v>3540</v>
      </c>
      <c r="P499" s="44" t="s">
        <v>3541</v>
      </c>
      <c r="Q499" s="7" t="s">
        <v>21</v>
      </c>
      <c r="R499" s="7" t="s">
        <v>3542</v>
      </c>
      <c r="S499" s="44" t="s">
        <v>3543</v>
      </c>
      <c r="T499" s="7" t="s">
        <v>21</v>
      </c>
      <c r="U499" s="7" t="s">
        <v>3544</v>
      </c>
      <c r="V499" s="44" t="s">
        <v>3545</v>
      </c>
      <c r="W499" s="7" t="s">
        <v>2321</v>
      </c>
      <c r="X499" s="7" t="s">
        <v>3546</v>
      </c>
      <c r="Y499" s="44" t="s">
        <v>3547</v>
      </c>
      <c r="Z499" s="27"/>
      <c r="AA499" s="27"/>
      <c r="AB499" s="27"/>
    </row>
    <row r="500">
      <c r="A500" s="21" t="str">
        <f t="shared" ref="A500:B500" si="507">if(and(isnumber(search("Yes",C500)),isnumber(search("Yes",E500)),isnumber(search("Yes",G500)),isnumber(search("Yes",I500))),"Yes","No")</f>
        <v>No</v>
      </c>
      <c r="B500" s="21" t="str">
        <f t="shared" si="507"/>
        <v>No</v>
      </c>
      <c r="C500" s="22" t="str">
        <f t="shared" si="3"/>
        <v>No</v>
      </c>
      <c r="D500" s="21" t="str">
        <f t="shared" si="4"/>
        <v>No</v>
      </c>
      <c r="E500" s="21" t="str">
        <f t="shared" si="5"/>
        <v>No</v>
      </c>
      <c r="F500" s="21" t="str">
        <f t="shared" si="6"/>
        <v>No</v>
      </c>
      <c r="G500" s="21" t="str">
        <f t="shared" si="7"/>
        <v>No</v>
      </c>
      <c r="H500" s="21" t="str">
        <f t="shared" si="8"/>
        <v>No</v>
      </c>
      <c r="I500" s="21" t="str">
        <f t="shared" si="9"/>
        <v>No</v>
      </c>
      <c r="J500" s="21" t="str">
        <f t="shared" si="10"/>
        <v>No</v>
      </c>
      <c r="K500" s="25"/>
      <c r="L500" s="7" t="s">
        <v>1060</v>
      </c>
      <c r="M500" s="7" t="s">
        <v>1061</v>
      </c>
      <c r="N500" s="7" t="s">
        <v>25</v>
      </c>
      <c r="O500" s="7" t="s">
        <v>3287</v>
      </c>
      <c r="P500" s="44" t="s">
        <v>3548</v>
      </c>
      <c r="Q500" s="27"/>
      <c r="R500" s="27"/>
      <c r="S500" s="27"/>
      <c r="T500" s="27"/>
      <c r="U500" s="27"/>
      <c r="V500" s="42"/>
      <c r="W500" s="42"/>
      <c r="X500" s="42"/>
      <c r="Y500" s="27"/>
      <c r="Z500" s="27"/>
      <c r="AA500" s="27"/>
      <c r="AB500" s="27"/>
    </row>
    <row r="501">
      <c r="A501" s="21" t="str">
        <f t="shared" ref="A501:B501" si="508">if(and(isnumber(search("Yes",C501)),isnumber(search("Yes",E501)),isnumber(search("Yes",G501)),isnumber(search("Yes",I501))),"Yes","No")</f>
        <v>No</v>
      </c>
      <c r="B501" s="21" t="str">
        <f t="shared" si="508"/>
        <v>No</v>
      </c>
      <c r="C501" s="22" t="str">
        <f t="shared" si="3"/>
        <v>No</v>
      </c>
      <c r="D501" s="21" t="str">
        <f t="shared" si="4"/>
        <v>No</v>
      </c>
      <c r="E501" s="21" t="str">
        <f t="shared" si="5"/>
        <v>No</v>
      </c>
      <c r="F501" s="21" t="str">
        <f t="shared" si="6"/>
        <v>No</v>
      </c>
      <c r="G501" s="21" t="str">
        <f t="shared" si="7"/>
        <v>No</v>
      </c>
      <c r="H501" s="21" t="str">
        <f t="shared" si="8"/>
        <v>No</v>
      </c>
      <c r="I501" s="21" t="str">
        <f t="shared" si="9"/>
        <v>No</v>
      </c>
      <c r="J501" s="21" t="str">
        <f t="shared" si="10"/>
        <v>No</v>
      </c>
      <c r="K501" s="25"/>
      <c r="L501" s="7" t="s">
        <v>1062</v>
      </c>
      <c r="M501" s="7" t="s">
        <v>1063</v>
      </c>
      <c r="N501" s="7" t="s">
        <v>25</v>
      </c>
      <c r="O501" s="7" t="s">
        <v>2441</v>
      </c>
      <c r="P501" s="44" t="s">
        <v>3549</v>
      </c>
      <c r="Q501" s="27"/>
      <c r="R501" s="27"/>
      <c r="S501" s="27"/>
      <c r="T501" s="27"/>
      <c r="U501" s="27"/>
      <c r="V501" s="42"/>
      <c r="W501" s="42"/>
      <c r="X501" s="42"/>
      <c r="Y501" s="27"/>
      <c r="Z501" s="27"/>
      <c r="AA501" s="27"/>
      <c r="AB501" s="27"/>
    </row>
    <row r="502">
      <c r="A502" s="21" t="str">
        <f t="shared" ref="A502:B502" si="509">if(and(isnumber(search("Yes",C502)),isnumber(search("Yes",E502)),isnumber(search("Yes",G502)),isnumber(search("Yes",I502))),"Yes","No")</f>
        <v>No</v>
      </c>
      <c r="B502" s="21" t="str">
        <f t="shared" si="509"/>
        <v>No</v>
      </c>
      <c r="C502" s="22" t="str">
        <f t="shared" si="3"/>
        <v>No</v>
      </c>
      <c r="D502" s="21" t="str">
        <f t="shared" si="4"/>
        <v>No</v>
      </c>
      <c r="E502" s="21" t="str">
        <f t="shared" si="5"/>
        <v>No</v>
      </c>
      <c r="F502" s="21" t="str">
        <f t="shared" si="6"/>
        <v>No</v>
      </c>
      <c r="G502" s="21" t="str">
        <f t="shared" si="7"/>
        <v>No</v>
      </c>
      <c r="H502" s="21" t="str">
        <f t="shared" si="8"/>
        <v>No</v>
      </c>
      <c r="I502" s="21" t="str">
        <f t="shared" si="9"/>
        <v>No</v>
      </c>
      <c r="J502" s="21" t="str">
        <f t="shared" si="10"/>
        <v>No</v>
      </c>
      <c r="K502" s="25"/>
      <c r="L502" s="7" t="s">
        <v>1064</v>
      </c>
      <c r="M502" s="7" t="s">
        <v>1065</v>
      </c>
      <c r="N502" s="7" t="s">
        <v>25</v>
      </c>
      <c r="O502" s="7" t="s">
        <v>2250</v>
      </c>
      <c r="P502" s="44" t="s">
        <v>3550</v>
      </c>
      <c r="Q502" s="27"/>
      <c r="R502" s="27"/>
      <c r="S502" s="27"/>
      <c r="T502" s="27"/>
      <c r="U502" s="27"/>
      <c r="V502" s="42"/>
      <c r="W502" s="42"/>
      <c r="X502" s="42"/>
      <c r="Y502" s="27"/>
      <c r="Z502" s="27"/>
      <c r="AA502" s="27"/>
      <c r="AB502" s="27"/>
    </row>
    <row r="503">
      <c r="A503" s="21" t="str">
        <f t="shared" ref="A503:B503" si="510">if(and(isnumber(search("Yes",C503)),isnumber(search("Yes",E503)),isnumber(search("Yes",G503)),isnumber(search("Yes",I503))),"Yes","No")</f>
        <v>No</v>
      </c>
      <c r="B503" s="21" t="str">
        <f t="shared" si="510"/>
        <v>No</v>
      </c>
      <c r="C503" s="22" t="str">
        <f t="shared" si="3"/>
        <v>No</v>
      </c>
      <c r="D503" s="21" t="str">
        <f t="shared" si="4"/>
        <v>No</v>
      </c>
      <c r="E503" s="21" t="str">
        <f t="shared" si="5"/>
        <v>No</v>
      </c>
      <c r="F503" s="21" t="str">
        <f t="shared" si="6"/>
        <v>No</v>
      </c>
      <c r="G503" s="21" t="str">
        <f t="shared" si="7"/>
        <v>No</v>
      </c>
      <c r="H503" s="21" t="str">
        <f t="shared" si="8"/>
        <v>No</v>
      </c>
      <c r="I503" s="21" t="str">
        <f t="shared" si="9"/>
        <v>No</v>
      </c>
      <c r="J503" s="21" t="str">
        <f t="shared" si="10"/>
        <v>No</v>
      </c>
      <c r="K503" s="25"/>
      <c r="L503" s="7" t="s">
        <v>1066</v>
      </c>
      <c r="M503" s="7" t="s">
        <v>1067</v>
      </c>
      <c r="N503" s="7" t="s">
        <v>25</v>
      </c>
      <c r="O503" s="7" t="s">
        <v>3551</v>
      </c>
      <c r="P503" s="44" t="s">
        <v>3552</v>
      </c>
      <c r="Q503" s="27"/>
      <c r="R503" s="27"/>
      <c r="S503" s="27"/>
      <c r="T503" s="27"/>
      <c r="U503" s="27"/>
      <c r="V503" s="42"/>
      <c r="W503" s="42"/>
      <c r="X503" s="42"/>
      <c r="Y503" s="27"/>
      <c r="Z503" s="27"/>
      <c r="AA503" s="27"/>
      <c r="AB503" s="27"/>
    </row>
    <row r="504">
      <c r="A504" s="21" t="str">
        <f t="shared" ref="A504:B504" si="511">if(and(isnumber(search("Yes",C504)),isnumber(search("Yes",E504)),isnumber(search("Yes",G504)),isnumber(search("Yes",I504))),"Yes","No")</f>
        <v>No</v>
      </c>
      <c r="B504" s="21" t="str">
        <f t="shared" si="511"/>
        <v>No</v>
      </c>
      <c r="C504" s="22" t="str">
        <f t="shared" si="3"/>
        <v>No</v>
      </c>
      <c r="D504" s="21" t="str">
        <f t="shared" si="4"/>
        <v>No</v>
      </c>
      <c r="E504" s="21" t="str">
        <f t="shared" si="5"/>
        <v>No</v>
      </c>
      <c r="F504" s="21" t="str">
        <f t="shared" si="6"/>
        <v>No</v>
      </c>
      <c r="G504" s="21" t="str">
        <f t="shared" si="7"/>
        <v>No</v>
      </c>
      <c r="H504" s="21" t="str">
        <f t="shared" si="8"/>
        <v>No</v>
      </c>
      <c r="I504" s="21" t="str">
        <f t="shared" si="9"/>
        <v>No</v>
      </c>
      <c r="J504" s="21" t="str">
        <f t="shared" si="10"/>
        <v>No</v>
      </c>
      <c r="K504" s="25"/>
      <c r="L504" s="7" t="s">
        <v>1068</v>
      </c>
      <c r="M504" s="7" t="s">
        <v>1069</v>
      </c>
      <c r="N504" s="7" t="s">
        <v>25</v>
      </c>
      <c r="O504" s="7" t="s">
        <v>3553</v>
      </c>
      <c r="P504" s="44" t="s">
        <v>3554</v>
      </c>
      <c r="Q504" s="27"/>
      <c r="R504" s="27"/>
      <c r="S504" s="27"/>
      <c r="T504" s="27"/>
      <c r="U504" s="27"/>
      <c r="V504" s="42"/>
      <c r="W504" s="42"/>
      <c r="X504" s="42"/>
      <c r="Y504" s="27"/>
      <c r="Z504" s="27"/>
      <c r="AA504" s="27"/>
      <c r="AB504" s="27"/>
    </row>
    <row r="505">
      <c r="A505" s="21" t="str">
        <f t="shared" ref="A505:B505" si="512">if(and(isnumber(search("Yes",C505)),isnumber(search("Yes",E505)),isnumber(search("Yes",G505)),isnumber(search("Yes",I505))),"Yes","No")</f>
        <v>No</v>
      </c>
      <c r="B505" s="21" t="str">
        <f t="shared" si="512"/>
        <v>No</v>
      </c>
      <c r="C505" s="22" t="str">
        <f t="shared" si="3"/>
        <v>No</v>
      </c>
      <c r="D505" s="21" t="str">
        <f t="shared" si="4"/>
        <v>No</v>
      </c>
      <c r="E505" s="21" t="str">
        <f t="shared" si="5"/>
        <v>No</v>
      </c>
      <c r="F505" s="21" t="str">
        <f t="shared" si="6"/>
        <v>No</v>
      </c>
      <c r="G505" s="21" t="str">
        <f t="shared" si="7"/>
        <v>No</v>
      </c>
      <c r="H505" s="21" t="str">
        <f t="shared" si="8"/>
        <v>No</v>
      </c>
      <c r="I505" s="21" t="str">
        <f t="shared" si="9"/>
        <v>No</v>
      </c>
      <c r="J505" s="21" t="str">
        <f t="shared" si="10"/>
        <v>No</v>
      </c>
      <c r="K505" s="25"/>
      <c r="L505" s="37" t="s">
        <v>1070</v>
      </c>
      <c r="M505" s="7" t="s">
        <v>1071</v>
      </c>
      <c r="N505" s="7" t="s">
        <v>25</v>
      </c>
      <c r="O505" s="7" t="s">
        <v>3555</v>
      </c>
      <c r="P505" s="44" t="s">
        <v>3556</v>
      </c>
      <c r="Q505" s="27"/>
      <c r="R505" s="27"/>
      <c r="S505" s="27"/>
      <c r="T505" s="27"/>
      <c r="U505" s="27"/>
      <c r="V505" s="42"/>
      <c r="W505" s="42"/>
      <c r="X505" s="42"/>
      <c r="Y505" s="27"/>
      <c r="Z505" s="27"/>
      <c r="AA505" s="27"/>
      <c r="AB505" s="27"/>
    </row>
    <row r="506">
      <c r="A506" s="21" t="str">
        <f t="shared" ref="A506:B506" si="513">if(and(isnumber(search("Yes",C506)),isnumber(search("Yes",E506)),isnumber(search("Yes",G506)),isnumber(search("Yes",I506))),"Yes","No")</f>
        <v>No</v>
      </c>
      <c r="B506" s="21" t="str">
        <f t="shared" si="513"/>
        <v>No</v>
      </c>
      <c r="C506" s="22" t="str">
        <f t="shared" si="3"/>
        <v>No</v>
      </c>
      <c r="D506" s="21" t="str">
        <f t="shared" si="4"/>
        <v>No</v>
      </c>
      <c r="E506" s="21" t="str">
        <f t="shared" si="5"/>
        <v>No</v>
      </c>
      <c r="F506" s="21" t="str">
        <f t="shared" si="6"/>
        <v>No</v>
      </c>
      <c r="G506" s="21" t="str">
        <f t="shared" si="7"/>
        <v>No</v>
      </c>
      <c r="H506" s="21" t="str">
        <f t="shared" si="8"/>
        <v>No</v>
      </c>
      <c r="I506" s="21" t="str">
        <f t="shared" si="9"/>
        <v>No</v>
      </c>
      <c r="J506" s="21" t="str">
        <f t="shared" si="10"/>
        <v>No</v>
      </c>
      <c r="K506" s="25"/>
      <c r="L506" s="7" t="s">
        <v>1072</v>
      </c>
      <c r="M506" s="7" t="s">
        <v>1073</v>
      </c>
      <c r="N506" s="7" t="s">
        <v>25</v>
      </c>
      <c r="O506" s="7" t="s">
        <v>3557</v>
      </c>
      <c r="P506" s="44" t="s">
        <v>3558</v>
      </c>
      <c r="Q506" s="27"/>
      <c r="R506" s="27"/>
      <c r="S506" s="27"/>
      <c r="T506" s="27"/>
      <c r="U506" s="27"/>
      <c r="V506" s="42"/>
      <c r="W506" s="42"/>
      <c r="X506" s="42"/>
      <c r="Y506" s="27"/>
      <c r="Z506" s="27"/>
      <c r="AA506" s="27"/>
      <c r="AB506" s="27"/>
    </row>
    <row r="507">
      <c r="A507" s="21" t="str">
        <f t="shared" ref="A507:B507" si="514">if(and(isnumber(search("Yes",C507)),isnumber(search("Yes",E507)),isnumber(search("Yes",G507)),isnumber(search("Yes",I507))),"Yes","No")</f>
        <v>No</v>
      </c>
      <c r="B507" s="21" t="str">
        <f t="shared" si="514"/>
        <v>No</v>
      </c>
      <c r="C507" s="22" t="str">
        <f t="shared" si="3"/>
        <v>No</v>
      </c>
      <c r="D507" s="21" t="str">
        <f t="shared" si="4"/>
        <v>No</v>
      </c>
      <c r="E507" s="21" t="str">
        <f t="shared" si="5"/>
        <v>No</v>
      </c>
      <c r="F507" s="21" t="str">
        <f t="shared" si="6"/>
        <v>No</v>
      </c>
      <c r="G507" s="21" t="str">
        <f t="shared" si="7"/>
        <v>No</v>
      </c>
      <c r="H507" s="21" t="str">
        <f t="shared" si="8"/>
        <v>No</v>
      </c>
      <c r="I507" s="21" t="str">
        <f t="shared" si="9"/>
        <v>No</v>
      </c>
      <c r="J507" s="21" t="str">
        <f t="shared" si="10"/>
        <v>No</v>
      </c>
      <c r="K507" s="25"/>
      <c r="L507" s="7" t="s">
        <v>1074</v>
      </c>
      <c r="M507" s="7" t="s">
        <v>1075</v>
      </c>
      <c r="N507" s="7" t="s">
        <v>25</v>
      </c>
      <c r="O507" s="7" t="s">
        <v>3559</v>
      </c>
      <c r="P507" s="44" t="s">
        <v>3560</v>
      </c>
      <c r="Q507" s="27"/>
      <c r="R507" s="27"/>
      <c r="S507" s="27"/>
      <c r="T507" s="27"/>
      <c r="U507" s="27"/>
      <c r="V507" s="42"/>
      <c r="W507" s="42"/>
      <c r="X507" s="42"/>
      <c r="Y507" s="27"/>
      <c r="Z507" s="27"/>
      <c r="AA507" s="27"/>
      <c r="AB507" s="27"/>
    </row>
    <row r="508">
      <c r="A508" s="21" t="str">
        <f t="shared" ref="A508:B508" si="515">if(and(isnumber(search("Yes",C508)),isnumber(search("Yes",E508)),isnumber(search("Yes",G508)),isnumber(search("Yes",I508))),"Yes","No")</f>
        <v>No</v>
      </c>
      <c r="B508" s="21" t="str">
        <f t="shared" si="515"/>
        <v>No</v>
      </c>
      <c r="C508" s="22" t="str">
        <f t="shared" si="3"/>
        <v>No</v>
      </c>
      <c r="D508" s="21" t="str">
        <f t="shared" si="4"/>
        <v>No</v>
      </c>
      <c r="E508" s="21" t="str">
        <f t="shared" si="5"/>
        <v>No</v>
      </c>
      <c r="F508" s="21" t="str">
        <f t="shared" si="6"/>
        <v>No</v>
      </c>
      <c r="G508" s="21" t="str">
        <f t="shared" si="7"/>
        <v>No</v>
      </c>
      <c r="H508" s="21" t="str">
        <f t="shared" si="8"/>
        <v>No</v>
      </c>
      <c r="I508" s="21" t="str">
        <f t="shared" si="9"/>
        <v>No</v>
      </c>
      <c r="J508" s="21" t="str">
        <f t="shared" si="10"/>
        <v>No</v>
      </c>
      <c r="K508" s="25"/>
      <c r="L508" s="7" t="s">
        <v>1076</v>
      </c>
      <c r="M508" s="7" t="s">
        <v>1077</v>
      </c>
      <c r="N508" s="7" t="s">
        <v>25</v>
      </c>
      <c r="O508" s="7" t="s">
        <v>3561</v>
      </c>
      <c r="P508" s="44" t="s">
        <v>3562</v>
      </c>
      <c r="Q508" s="27"/>
      <c r="R508" s="27"/>
      <c r="S508" s="27"/>
      <c r="T508" s="27"/>
      <c r="U508" s="27"/>
      <c r="V508" s="42"/>
      <c r="W508" s="42"/>
      <c r="X508" s="42"/>
      <c r="Y508" s="27"/>
      <c r="Z508" s="27"/>
      <c r="AA508" s="27"/>
      <c r="AB508" s="27"/>
    </row>
    <row r="509">
      <c r="A509" s="21" t="str">
        <f t="shared" ref="A509:B509" si="516">if(and(isnumber(search("Yes",C509)),isnumber(search("Yes",E509)),isnumber(search("Yes",G509)),isnumber(search("Yes",I509))),"Yes","No")</f>
        <v>No</v>
      </c>
      <c r="B509" s="21" t="str">
        <f t="shared" si="516"/>
        <v>No</v>
      </c>
      <c r="C509" s="22" t="str">
        <f t="shared" si="3"/>
        <v>No</v>
      </c>
      <c r="D509" s="21" t="str">
        <f t="shared" si="4"/>
        <v>No</v>
      </c>
      <c r="E509" s="21" t="str">
        <f t="shared" si="5"/>
        <v>No</v>
      </c>
      <c r="F509" s="21" t="str">
        <f t="shared" si="6"/>
        <v>No</v>
      </c>
      <c r="G509" s="21" t="str">
        <f t="shared" si="7"/>
        <v>No</v>
      </c>
      <c r="H509" s="21" t="str">
        <f t="shared" si="8"/>
        <v>No</v>
      </c>
      <c r="I509" s="21" t="str">
        <f t="shared" si="9"/>
        <v>No</v>
      </c>
      <c r="J509" s="21" t="str">
        <f t="shared" si="10"/>
        <v>No</v>
      </c>
      <c r="K509" s="25"/>
      <c r="L509" s="7" t="s">
        <v>1078</v>
      </c>
      <c r="M509" s="7" t="s">
        <v>1079</v>
      </c>
      <c r="N509" s="7" t="s">
        <v>25</v>
      </c>
      <c r="O509" s="7" t="s">
        <v>3563</v>
      </c>
      <c r="P509" s="44" t="s">
        <v>3564</v>
      </c>
      <c r="Q509" s="27"/>
      <c r="R509" s="27"/>
      <c r="S509" s="27"/>
      <c r="T509" s="27"/>
      <c r="U509" s="27"/>
      <c r="V509" s="42"/>
      <c r="W509" s="42"/>
      <c r="X509" s="42"/>
      <c r="Y509" s="27"/>
      <c r="Z509" s="27"/>
      <c r="AA509" s="27"/>
      <c r="AB509" s="27"/>
    </row>
    <row r="510">
      <c r="A510" s="21" t="str">
        <f t="shared" ref="A510:B510" si="517">if(and(isnumber(search("Yes",C510)),isnumber(search("Yes",E510)),isnumber(search("Yes",G510)),isnumber(search("Yes",I510))),"Yes","No")</f>
        <v>No</v>
      </c>
      <c r="B510" s="21" t="str">
        <f t="shared" si="517"/>
        <v>No</v>
      </c>
      <c r="C510" s="22" t="str">
        <f t="shared" si="3"/>
        <v>No</v>
      </c>
      <c r="D510" s="21" t="str">
        <f t="shared" si="4"/>
        <v>No</v>
      </c>
      <c r="E510" s="21" t="str">
        <f t="shared" si="5"/>
        <v>No</v>
      </c>
      <c r="F510" s="21" t="str">
        <f t="shared" si="6"/>
        <v>No</v>
      </c>
      <c r="G510" s="21" t="str">
        <f t="shared" si="7"/>
        <v>No</v>
      </c>
      <c r="H510" s="21" t="str">
        <f t="shared" si="8"/>
        <v>No</v>
      </c>
      <c r="I510" s="21" t="str">
        <f t="shared" si="9"/>
        <v>No</v>
      </c>
      <c r="J510" s="21" t="str">
        <f t="shared" si="10"/>
        <v>No</v>
      </c>
      <c r="K510" s="25"/>
      <c r="L510" s="7" t="s">
        <v>1080</v>
      </c>
      <c r="M510" s="7" t="s">
        <v>1081</v>
      </c>
      <c r="N510" s="7" t="s">
        <v>25</v>
      </c>
      <c r="O510" s="7" t="s">
        <v>3565</v>
      </c>
      <c r="P510" s="44" t="s">
        <v>3566</v>
      </c>
      <c r="Q510" s="27"/>
      <c r="R510" s="27"/>
      <c r="S510" s="27"/>
      <c r="T510" s="27"/>
      <c r="U510" s="27"/>
      <c r="V510" s="42"/>
      <c r="W510" s="42"/>
      <c r="X510" s="42"/>
      <c r="Y510" s="27"/>
      <c r="Z510" s="27"/>
      <c r="AA510" s="27"/>
      <c r="AB510" s="27"/>
    </row>
    <row r="511">
      <c r="A511" s="21" t="str">
        <f t="shared" ref="A511:B511" si="518">if(and(isnumber(search("Yes",C511)),isnumber(search("Yes",E511)),isnumber(search("Yes",G511)),isnumber(search("Yes",I511))),"Yes","No")</f>
        <v>No</v>
      </c>
      <c r="B511" s="21" t="str">
        <f t="shared" si="518"/>
        <v>No</v>
      </c>
      <c r="C511" s="22" t="str">
        <f t="shared" si="3"/>
        <v>No</v>
      </c>
      <c r="D511" s="21" t="str">
        <f t="shared" si="4"/>
        <v>No</v>
      </c>
      <c r="E511" s="21" t="str">
        <f t="shared" si="5"/>
        <v>No</v>
      </c>
      <c r="F511" s="21" t="str">
        <f t="shared" si="6"/>
        <v>No</v>
      </c>
      <c r="G511" s="21" t="str">
        <f t="shared" si="7"/>
        <v>No</v>
      </c>
      <c r="H511" s="21" t="str">
        <f t="shared" si="8"/>
        <v>No</v>
      </c>
      <c r="I511" s="21" t="str">
        <f t="shared" si="9"/>
        <v>No</v>
      </c>
      <c r="J511" s="21" t="str">
        <f t="shared" si="10"/>
        <v>No</v>
      </c>
      <c r="K511" s="25"/>
      <c r="L511" s="7" t="s">
        <v>1082</v>
      </c>
      <c r="M511" s="7" t="s">
        <v>1083</v>
      </c>
      <c r="N511" s="7" t="s">
        <v>25</v>
      </c>
      <c r="O511" s="7" t="s">
        <v>3567</v>
      </c>
      <c r="P511" s="44" t="s">
        <v>3568</v>
      </c>
      <c r="Q511" s="42"/>
      <c r="R511" s="42"/>
      <c r="S511" s="42"/>
      <c r="T511" s="42"/>
      <c r="U511" s="42"/>
      <c r="V511" s="42"/>
      <c r="W511" s="42"/>
      <c r="X511" s="42"/>
      <c r="Y511" s="27"/>
      <c r="Z511" s="27"/>
      <c r="AA511" s="27"/>
      <c r="AB511" s="27"/>
    </row>
    <row r="512">
      <c r="A512" s="21" t="str">
        <f t="shared" ref="A512:B512" si="519">if(and(isnumber(search("Yes",C512)),isnumber(search("Yes",E512)),isnumber(search("Yes",G512)),isnumber(search("Yes",I512))),"Yes","No")</f>
        <v>No</v>
      </c>
      <c r="B512" s="21" t="str">
        <f t="shared" si="519"/>
        <v>No</v>
      </c>
      <c r="C512" s="22" t="str">
        <f t="shared" si="3"/>
        <v>No</v>
      </c>
      <c r="D512" s="21" t="str">
        <f t="shared" si="4"/>
        <v>No</v>
      </c>
      <c r="E512" s="21" t="str">
        <f t="shared" si="5"/>
        <v>No</v>
      </c>
      <c r="F512" s="21" t="str">
        <f t="shared" si="6"/>
        <v>No</v>
      </c>
      <c r="G512" s="21" t="str">
        <f t="shared" si="7"/>
        <v>No</v>
      </c>
      <c r="H512" s="21" t="str">
        <f t="shared" si="8"/>
        <v>No</v>
      </c>
      <c r="I512" s="21" t="str">
        <f t="shared" si="9"/>
        <v>No</v>
      </c>
      <c r="J512" s="21" t="str">
        <f t="shared" si="10"/>
        <v>No</v>
      </c>
      <c r="K512" s="25"/>
      <c r="L512" s="7" t="s">
        <v>1084</v>
      </c>
      <c r="M512" s="7" t="s">
        <v>1085</v>
      </c>
      <c r="N512" s="7" t="s">
        <v>25</v>
      </c>
      <c r="O512" s="7" t="s">
        <v>3569</v>
      </c>
      <c r="P512" s="44" t="s">
        <v>3570</v>
      </c>
      <c r="Q512" s="27"/>
      <c r="R512" s="27"/>
      <c r="S512" s="27"/>
      <c r="T512" s="27"/>
      <c r="U512" s="27"/>
      <c r="V512" s="42"/>
      <c r="W512" s="42"/>
      <c r="X512" s="42"/>
      <c r="Y512" s="27"/>
      <c r="Z512" s="27"/>
      <c r="AA512" s="27"/>
      <c r="AB512" s="27"/>
    </row>
    <row r="513">
      <c r="A513" s="21" t="str">
        <f t="shared" ref="A513:B513" si="520">if(and(isnumber(search("Yes",C513)),isnumber(search("Yes",E513)),isnumber(search("Yes",G513)),isnumber(search("Yes",I513))),"Yes","No")</f>
        <v>No</v>
      </c>
      <c r="B513" s="21" t="str">
        <f t="shared" si="520"/>
        <v>No</v>
      </c>
      <c r="C513" s="22" t="str">
        <f t="shared" si="3"/>
        <v>No</v>
      </c>
      <c r="D513" s="21" t="str">
        <f t="shared" si="4"/>
        <v>No</v>
      </c>
      <c r="E513" s="21" t="str">
        <f t="shared" si="5"/>
        <v>No</v>
      </c>
      <c r="F513" s="21" t="str">
        <f t="shared" si="6"/>
        <v>No</v>
      </c>
      <c r="G513" s="21" t="str">
        <f t="shared" si="7"/>
        <v>No</v>
      </c>
      <c r="H513" s="21" t="str">
        <f t="shared" si="8"/>
        <v>No</v>
      </c>
      <c r="I513" s="21" t="str">
        <f t="shared" si="9"/>
        <v>No</v>
      </c>
      <c r="J513" s="21" t="str">
        <f t="shared" si="10"/>
        <v>No</v>
      </c>
      <c r="K513" s="25"/>
      <c r="L513" s="7" t="s">
        <v>163</v>
      </c>
      <c r="M513" s="7" t="s">
        <v>1086</v>
      </c>
      <c r="N513" s="7" t="s">
        <v>25</v>
      </c>
      <c r="O513" s="7" t="s">
        <v>2324</v>
      </c>
      <c r="P513" s="44" t="s">
        <v>3571</v>
      </c>
      <c r="Q513" s="27"/>
      <c r="R513" s="27"/>
      <c r="S513" s="27"/>
      <c r="T513" s="27"/>
      <c r="U513" s="27"/>
      <c r="V513" s="42"/>
      <c r="W513" s="42"/>
      <c r="X513" s="42"/>
      <c r="Y513" s="27"/>
      <c r="Z513" s="27"/>
      <c r="AA513" s="27"/>
      <c r="AB513" s="27"/>
    </row>
    <row r="514">
      <c r="A514" s="21" t="str">
        <f t="shared" ref="A514:B514" si="521">if(and(isnumber(search("Yes",C514)),isnumber(search("Yes",E514)),isnumber(search("Yes",G514)),isnumber(search("Yes",I514))),"Yes","No")</f>
        <v>No</v>
      </c>
      <c r="B514" s="21" t="str">
        <f t="shared" si="521"/>
        <v>No</v>
      </c>
      <c r="C514" s="22" t="str">
        <f t="shared" si="3"/>
        <v>No</v>
      </c>
      <c r="D514" s="21" t="str">
        <f t="shared" si="4"/>
        <v>No</v>
      </c>
      <c r="E514" s="21" t="str">
        <f t="shared" si="5"/>
        <v>No</v>
      </c>
      <c r="F514" s="21" t="str">
        <f t="shared" si="6"/>
        <v>No</v>
      </c>
      <c r="G514" s="21" t="str">
        <f t="shared" si="7"/>
        <v>No</v>
      </c>
      <c r="H514" s="21" t="str">
        <f t="shared" si="8"/>
        <v>No</v>
      </c>
      <c r="I514" s="21" t="str">
        <f t="shared" si="9"/>
        <v>No</v>
      </c>
      <c r="J514" s="21" t="str">
        <f t="shared" si="10"/>
        <v>No</v>
      </c>
      <c r="K514" s="25"/>
      <c r="L514" s="7" t="s">
        <v>1087</v>
      </c>
      <c r="M514" s="7" t="s">
        <v>1088</v>
      </c>
      <c r="N514" s="7" t="s">
        <v>25</v>
      </c>
      <c r="O514" s="7" t="s">
        <v>3572</v>
      </c>
      <c r="P514" s="44" t="s">
        <v>3573</v>
      </c>
      <c r="Q514" s="27"/>
      <c r="R514" s="27"/>
      <c r="S514" s="27"/>
      <c r="T514" s="27"/>
      <c r="U514" s="27"/>
      <c r="V514" s="42"/>
      <c r="W514" s="42"/>
      <c r="X514" s="42"/>
      <c r="Y514" s="27"/>
      <c r="Z514" s="27"/>
      <c r="AA514" s="27"/>
      <c r="AB514" s="27"/>
    </row>
    <row r="515">
      <c r="A515" s="21" t="str">
        <f t="shared" ref="A515:B515" si="522">if(and(isnumber(search("Yes",C515)),isnumber(search("Yes",E515)),isnumber(search("Yes",G515)),isnumber(search("Yes",I515))),"Yes","No")</f>
        <v>No</v>
      </c>
      <c r="B515" s="21" t="str">
        <f t="shared" si="522"/>
        <v>No</v>
      </c>
      <c r="C515" s="22" t="str">
        <f t="shared" si="3"/>
        <v>No</v>
      </c>
      <c r="D515" s="21" t="str">
        <f t="shared" si="4"/>
        <v>No</v>
      </c>
      <c r="E515" s="21" t="str">
        <f t="shared" si="5"/>
        <v>No</v>
      </c>
      <c r="F515" s="21" t="str">
        <f t="shared" si="6"/>
        <v>No</v>
      </c>
      <c r="G515" s="21" t="str">
        <f t="shared" si="7"/>
        <v>No</v>
      </c>
      <c r="H515" s="21" t="str">
        <f t="shared" si="8"/>
        <v>No</v>
      </c>
      <c r="I515" s="21" t="str">
        <f t="shared" si="9"/>
        <v>No</v>
      </c>
      <c r="J515" s="21" t="str">
        <f t="shared" si="10"/>
        <v>No</v>
      </c>
      <c r="K515" s="25"/>
      <c r="L515" s="7" t="s">
        <v>1089</v>
      </c>
      <c r="M515" s="7" t="s">
        <v>1090</v>
      </c>
      <c r="N515" s="7" t="s">
        <v>25</v>
      </c>
      <c r="O515" s="7" t="s">
        <v>3574</v>
      </c>
      <c r="P515" s="44" t="s">
        <v>3575</v>
      </c>
      <c r="Q515" s="27"/>
      <c r="R515" s="27"/>
      <c r="S515" s="27"/>
      <c r="T515" s="27"/>
      <c r="U515" s="27"/>
      <c r="V515" s="42"/>
      <c r="W515" s="42"/>
      <c r="X515" s="42"/>
      <c r="Y515" s="27"/>
      <c r="Z515" s="27"/>
      <c r="AA515" s="27"/>
      <c r="AB515" s="27"/>
    </row>
    <row r="516">
      <c r="A516" s="21" t="str">
        <f t="shared" ref="A516:B516" si="523">if(and(isnumber(search("Yes",C516)),isnumber(search("Yes",E516)),isnumber(search("Yes",G516)),isnumber(search("Yes",I516))),"Yes","No")</f>
        <v>No</v>
      </c>
      <c r="B516" s="21" t="str">
        <f t="shared" si="523"/>
        <v>No</v>
      </c>
      <c r="C516" s="22" t="str">
        <f t="shared" si="3"/>
        <v>No</v>
      </c>
      <c r="D516" s="21" t="str">
        <f t="shared" si="4"/>
        <v>No</v>
      </c>
      <c r="E516" s="21" t="str">
        <f t="shared" si="5"/>
        <v>No</v>
      </c>
      <c r="F516" s="21" t="str">
        <f t="shared" si="6"/>
        <v>No</v>
      </c>
      <c r="G516" s="21" t="str">
        <f t="shared" si="7"/>
        <v>No</v>
      </c>
      <c r="H516" s="21" t="str">
        <f t="shared" si="8"/>
        <v>No</v>
      </c>
      <c r="I516" s="21" t="str">
        <f t="shared" si="9"/>
        <v>No</v>
      </c>
      <c r="J516" s="21" t="str">
        <f t="shared" si="10"/>
        <v>No</v>
      </c>
      <c r="K516" s="25"/>
      <c r="L516" s="7" t="s">
        <v>1091</v>
      </c>
      <c r="M516" s="7" t="s">
        <v>1092</v>
      </c>
      <c r="N516" s="7" t="s">
        <v>25</v>
      </c>
      <c r="O516" s="7" t="s">
        <v>3576</v>
      </c>
      <c r="P516" s="44" t="s">
        <v>3577</v>
      </c>
      <c r="Q516" s="42"/>
      <c r="R516" s="42"/>
      <c r="S516" s="42"/>
      <c r="T516" s="42"/>
      <c r="U516" s="42"/>
      <c r="V516" s="42"/>
      <c r="W516" s="42"/>
      <c r="X516" s="42"/>
      <c r="Y516" s="27"/>
      <c r="Z516" s="27"/>
      <c r="AA516" s="27"/>
      <c r="AB516" s="27"/>
    </row>
    <row r="517">
      <c r="A517" s="21" t="str">
        <f t="shared" ref="A517:B517" si="524">if(and(isnumber(search("Yes",C517)),isnumber(search("Yes",E517)),isnumber(search("Yes",G517)),isnumber(search("Yes",I517))),"Yes","No")</f>
        <v>No</v>
      </c>
      <c r="B517" s="21" t="str">
        <f t="shared" si="524"/>
        <v>No</v>
      </c>
      <c r="C517" s="22" t="str">
        <f t="shared" si="3"/>
        <v>No</v>
      </c>
      <c r="D517" s="21" t="str">
        <f t="shared" si="4"/>
        <v>No</v>
      </c>
      <c r="E517" s="21" t="str">
        <f t="shared" si="5"/>
        <v>No</v>
      </c>
      <c r="F517" s="21" t="str">
        <f t="shared" si="6"/>
        <v>No</v>
      </c>
      <c r="G517" s="21" t="str">
        <f t="shared" si="7"/>
        <v>No</v>
      </c>
      <c r="H517" s="21" t="str">
        <f t="shared" si="8"/>
        <v>No</v>
      </c>
      <c r="I517" s="21" t="str">
        <f t="shared" si="9"/>
        <v>No</v>
      </c>
      <c r="J517" s="21" t="str">
        <f t="shared" si="10"/>
        <v>No</v>
      </c>
      <c r="K517" s="25"/>
      <c r="L517" s="7" t="s">
        <v>1093</v>
      </c>
      <c r="M517" s="7" t="s">
        <v>1094</v>
      </c>
      <c r="N517" s="7" t="s">
        <v>25</v>
      </c>
      <c r="O517" s="7" t="s">
        <v>3578</v>
      </c>
      <c r="P517" s="44" t="s">
        <v>3579</v>
      </c>
      <c r="Q517" s="27"/>
      <c r="R517" s="27"/>
      <c r="S517" s="27"/>
      <c r="T517" s="27"/>
      <c r="U517" s="27"/>
      <c r="V517" s="42"/>
      <c r="W517" s="42"/>
      <c r="X517" s="42"/>
      <c r="Y517" s="27"/>
      <c r="Z517" s="27"/>
      <c r="AA517" s="27"/>
      <c r="AB517" s="27"/>
    </row>
    <row r="518">
      <c r="A518" s="21" t="str">
        <f t="shared" ref="A518:B518" si="525">if(and(isnumber(search("Yes",C518)),isnumber(search("Yes",E518)),isnumber(search("Yes",G518)),isnumber(search("Yes",I518))),"Yes","No")</f>
        <v>No</v>
      </c>
      <c r="B518" s="21" t="str">
        <f t="shared" si="525"/>
        <v>No</v>
      </c>
      <c r="C518" s="22" t="str">
        <f t="shared" si="3"/>
        <v>No</v>
      </c>
      <c r="D518" s="21" t="str">
        <f t="shared" si="4"/>
        <v>No</v>
      </c>
      <c r="E518" s="21" t="str">
        <f t="shared" si="5"/>
        <v>No</v>
      </c>
      <c r="F518" s="21" t="str">
        <f t="shared" si="6"/>
        <v>No</v>
      </c>
      <c r="G518" s="21" t="str">
        <f t="shared" si="7"/>
        <v>No</v>
      </c>
      <c r="H518" s="21" t="str">
        <f t="shared" si="8"/>
        <v>No</v>
      </c>
      <c r="I518" s="21" t="str">
        <f t="shared" si="9"/>
        <v>No</v>
      </c>
      <c r="J518" s="21" t="str">
        <f t="shared" si="10"/>
        <v>No</v>
      </c>
      <c r="K518" s="25"/>
      <c r="L518" s="7" t="s">
        <v>1095</v>
      </c>
      <c r="M518" s="7" t="s">
        <v>1096</v>
      </c>
      <c r="N518" s="7" t="s">
        <v>25</v>
      </c>
      <c r="O518" s="7" t="s">
        <v>3580</v>
      </c>
      <c r="P518" s="44" t="s">
        <v>3581</v>
      </c>
      <c r="Q518" s="27"/>
      <c r="R518" s="27"/>
      <c r="S518" s="27"/>
      <c r="T518" s="27"/>
      <c r="U518" s="27"/>
      <c r="V518" s="42"/>
      <c r="W518" s="42"/>
      <c r="X518" s="42"/>
      <c r="Y518" s="27"/>
      <c r="Z518" s="27"/>
      <c r="AA518" s="27"/>
      <c r="AB518" s="27"/>
    </row>
    <row r="519">
      <c r="A519" s="21" t="str">
        <f t="shared" ref="A519:B519" si="526">if(and(isnumber(search("Yes",C519)),isnumber(search("Yes",E519)),isnumber(search("Yes",G519)),isnumber(search("Yes",I519))),"Yes","No")</f>
        <v>Yes</v>
      </c>
      <c r="B519" s="21" t="str">
        <f t="shared" si="526"/>
        <v>Yes</v>
      </c>
      <c r="C519" s="22" t="str">
        <f t="shared" si="3"/>
        <v>Yes</v>
      </c>
      <c r="D519" s="21" t="str">
        <f t="shared" si="4"/>
        <v>Yes</v>
      </c>
      <c r="E519" s="21" t="str">
        <f t="shared" si="5"/>
        <v>Yes</v>
      </c>
      <c r="F519" s="21" t="str">
        <f t="shared" si="6"/>
        <v>Yes</v>
      </c>
      <c r="G519" s="21" t="str">
        <f t="shared" si="7"/>
        <v>Yes</v>
      </c>
      <c r="H519" s="21" t="str">
        <f t="shared" si="8"/>
        <v>Yes</v>
      </c>
      <c r="I519" s="21" t="str">
        <f t="shared" si="9"/>
        <v>Yes</v>
      </c>
      <c r="J519" s="21" t="str">
        <f t="shared" si="10"/>
        <v>Yes</v>
      </c>
      <c r="K519" s="25"/>
      <c r="L519" s="7" t="s">
        <v>166</v>
      </c>
      <c r="M519" s="7" t="s">
        <v>1097</v>
      </c>
      <c r="N519" s="7" t="s">
        <v>2321</v>
      </c>
      <c r="O519" s="7" t="s">
        <v>3582</v>
      </c>
      <c r="P519" s="44" t="s">
        <v>3583</v>
      </c>
      <c r="Q519" s="7" t="s">
        <v>21</v>
      </c>
      <c r="R519" s="7" t="s">
        <v>2938</v>
      </c>
      <c r="S519" s="44" t="s">
        <v>3584</v>
      </c>
      <c r="T519" s="7" t="s">
        <v>2321</v>
      </c>
      <c r="U519" s="7" t="s">
        <v>3585</v>
      </c>
      <c r="V519" s="44" t="s">
        <v>3586</v>
      </c>
      <c r="W519" s="7" t="s">
        <v>21</v>
      </c>
      <c r="X519" s="7" t="s">
        <v>3587</v>
      </c>
      <c r="Y519" s="44" t="s">
        <v>3588</v>
      </c>
      <c r="Z519" s="27"/>
      <c r="AA519" s="27"/>
      <c r="AB519" s="27"/>
    </row>
    <row r="520">
      <c r="A520" s="21" t="str">
        <f t="shared" ref="A520:B520" si="527">if(and(isnumber(search("Yes",C520)),isnumber(search("Yes",E520)),isnumber(search("Yes",G520)),isnumber(search("Yes",I520))),"Yes","No")</f>
        <v>No</v>
      </c>
      <c r="B520" s="21" t="str">
        <f t="shared" si="527"/>
        <v>No</v>
      </c>
      <c r="C520" s="22" t="str">
        <f t="shared" si="3"/>
        <v>No</v>
      </c>
      <c r="D520" s="21" t="str">
        <f t="shared" si="4"/>
        <v>No</v>
      </c>
      <c r="E520" s="21" t="str">
        <f t="shared" si="5"/>
        <v>No</v>
      </c>
      <c r="F520" s="21" t="str">
        <f t="shared" si="6"/>
        <v>No</v>
      </c>
      <c r="G520" s="21" t="str">
        <f t="shared" si="7"/>
        <v>No</v>
      </c>
      <c r="H520" s="21" t="str">
        <f t="shared" si="8"/>
        <v>No</v>
      </c>
      <c r="I520" s="21" t="str">
        <f t="shared" si="9"/>
        <v>Yes</v>
      </c>
      <c r="J520" s="21" t="str">
        <f t="shared" si="10"/>
        <v>Yes</v>
      </c>
      <c r="K520" s="25">
        <v>30.0</v>
      </c>
      <c r="L520" s="7" t="s">
        <v>1098</v>
      </c>
      <c r="M520" s="7" t="s">
        <v>3589</v>
      </c>
      <c r="N520" s="7" t="s">
        <v>25</v>
      </c>
      <c r="O520" s="7" t="s">
        <v>3590</v>
      </c>
      <c r="P520" s="44" t="s">
        <v>3591</v>
      </c>
      <c r="Q520" s="27"/>
      <c r="R520" s="27"/>
      <c r="S520" s="27"/>
      <c r="T520" s="7" t="s">
        <v>25</v>
      </c>
      <c r="U520" s="7" t="s">
        <v>2481</v>
      </c>
      <c r="V520" s="44" t="s">
        <v>3592</v>
      </c>
      <c r="W520" s="7" t="s">
        <v>21</v>
      </c>
      <c r="X520" s="7" t="s">
        <v>3593</v>
      </c>
      <c r="Y520" s="44" t="s">
        <v>3594</v>
      </c>
    </row>
    <row r="521">
      <c r="A521" s="21" t="str">
        <f t="shared" ref="A521:B521" si="528">if(and(isnumber(search("Yes",C521)),isnumber(search("Yes",E521)),isnumber(search("Yes",G521)),isnumber(search("Yes",I521))),"Yes","No")</f>
        <v>No</v>
      </c>
      <c r="B521" s="21" t="str">
        <f t="shared" si="528"/>
        <v>No</v>
      </c>
      <c r="C521" s="22" t="str">
        <f t="shared" si="3"/>
        <v>No</v>
      </c>
      <c r="D521" s="21" t="str">
        <f t="shared" si="4"/>
        <v>No</v>
      </c>
      <c r="E521" s="21" t="str">
        <f t="shared" si="5"/>
        <v>No</v>
      </c>
      <c r="F521" s="21" t="str">
        <f t="shared" si="6"/>
        <v>No</v>
      </c>
      <c r="G521" s="21" t="str">
        <f t="shared" si="7"/>
        <v>No</v>
      </c>
      <c r="H521" s="21" t="str">
        <f t="shared" si="8"/>
        <v>No</v>
      </c>
      <c r="I521" s="21" t="str">
        <f t="shared" si="9"/>
        <v>No</v>
      </c>
      <c r="J521" s="21" t="str">
        <f t="shared" si="10"/>
        <v>No</v>
      </c>
      <c r="K521" s="25"/>
      <c r="L521" s="7" t="s">
        <v>1100</v>
      </c>
      <c r="M521" s="7" t="s">
        <v>1101</v>
      </c>
      <c r="N521" s="7" t="s">
        <v>25</v>
      </c>
      <c r="O521" s="7" t="s">
        <v>3595</v>
      </c>
      <c r="P521" s="44" t="s">
        <v>3596</v>
      </c>
      <c r="Q521" s="27"/>
      <c r="R521" s="27"/>
      <c r="S521" s="27"/>
      <c r="T521" s="27"/>
      <c r="U521" s="27"/>
      <c r="V521" s="42"/>
      <c r="W521" s="42"/>
      <c r="X521" s="42"/>
      <c r="Y521" s="27"/>
      <c r="Z521" s="27"/>
      <c r="AA521" s="27"/>
      <c r="AB521" s="27"/>
    </row>
    <row r="522">
      <c r="A522" s="21" t="str">
        <f t="shared" ref="A522:B522" si="529">if(and(isnumber(search("Yes",C522)),isnumber(search("Yes",E522)),isnumber(search("Yes",G522)),isnumber(search("Yes",I522))),"Yes","No")</f>
        <v>No</v>
      </c>
      <c r="B522" s="21" t="str">
        <f t="shared" si="529"/>
        <v>No</v>
      </c>
      <c r="C522" s="22" t="str">
        <f t="shared" si="3"/>
        <v>No</v>
      </c>
      <c r="D522" s="21" t="str">
        <f t="shared" si="4"/>
        <v>No</v>
      </c>
      <c r="E522" s="21" t="str">
        <f t="shared" si="5"/>
        <v>No</v>
      </c>
      <c r="F522" s="21" t="str">
        <f t="shared" si="6"/>
        <v>No</v>
      </c>
      <c r="G522" s="21" t="str">
        <f t="shared" si="7"/>
        <v>No</v>
      </c>
      <c r="H522" s="21" t="str">
        <f t="shared" si="8"/>
        <v>No</v>
      </c>
      <c r="I522" s="21" t="str">
        <f t="shared" si="9"/>
        <v>No</v>
      </c>
      <c r="J522" s="21" t="str">
        <f t="shared" si="10"/>
        <v>No</v>
      </c>
      <c r="K522" s="25"/>
      <c r="L522" s="7" t="s">
        <v>1102</v>
      </c>
      <c r="M522" s="7" t="s">
        <v>1103</v>
      </c>
      <c r="N522" s="7" t="s">
        <v>25</v>
      </c>
      <c r="O522" s="7" t="s">
        <v>3597</v>
      </c>
      <c r="P522" s="44" t="s">
        <v>3598</v>
      </c>
      <c r="Q522" s="27"/>
      <c r="R522" s="27"/>
      <c r="S522" s="27"/>
      <c r="T522" s="27"/>
      <c r="U522" s="27"/>
      <c r="V522" s="42"/>
      <c r="W522" s="42"/>
      <c r="X522" s="42"/>
      <c r="Y522" s="27"/>
      <c r="Z522" s="27"/>
      <c r="AA522" s="27"/>
      <c r="AB522" s="27"/>
    </row>
    <row r="523">
      <c r="A523" s="21" t="str">
        <f t="shared" ref="A523:B523" si="530">if(and(isnumber(search("Yes",C523)),isnumber(search("Yes",E523)),isnumber(search("Yes",G523)),isnumber(search("Yes",I523))),"Yes","No")</f>
        <v>No</v>
      </c>
      <c r="B523" s="21" t="str">
        <f t="shared" si="530"/>
        <v>No</v>
      </c>
      <c r="C523" s="22" t="str">
        <f t="shared" si="3"/>
        <v>No</v>
      </c>
      <c r="D523" s="21" t="str">
        <f t="shared" si="4"/>
        <v>No</v>
      </c>
      <c r="E523" s="21" t="str">
        <f t="shared" si="5"/>
        <v>No</v>
      </c>
      <c r="F523" s="21" t="str">
        <f t="shared" si="6"/>
        <v>No</v>
      </c>
      <c r="G523" s="21" t="str">
        <f t="shared" si="7"/>
        <v>No</v>
      </c>
      <c r="H523" s="21" t="str">
        <f t="shared" si="8"/>
        <v>No</v>
      </c>
      <c r="I523" s="21" t="str">
        <f t="shared" si="9"/>
        <v>No</v>
      </c>
      <c r="J523" s="21" t="str">
        <f t="shared" si="10"/>
        <v>No</v>
      </c>
      <c r="K523" s="25"/>
      <c r="L523" s="7" t="s">
        <v>1104</v>
      </c>
      <c r="M523" s="7" t="s">
        <v>1105</v>
      </c>
      <c r="N523" s="7" t="s">
        <v>25</v>
      </c>
      <c r="O523" s="7" t="s">
        <v>3210</v>
      </c>
      <c r="P523" s="44" t="s">
        <v>3599</v>
      </c>
      <c r="Q523" s="27"/>
      <c r="R523" s="27"/>
      <c r="S523" s="27"/>
      <c r="T523" s="27"/>
      <c r="U523" s="27"/>
      <c r="V523" s="42"/>
      <c r="W523" s="42"/>
      <c r="X523" s="42"/>
      <c r="Y523" s="27"/>
      <c r="Z523" s="27"/>
      <c r="AA523" s="27"/>
      <c r="AB523" s="27"/>
    </row>
    <row r="524">
      <c r="A524" s="21" t="str">
        <f t="shared" ref="A524:B524" si="531">if(and(isnumber(search("Yes",C524)),isnumber(search("Yes",E524)),isnumber(search("Yes",G524)),isnumber(search("Yes",I524))),"Yes","No")</f>
        <v>No</v>
      </c>
      <c r="B524" s="21" t="str">
        <f t="shared" si="531"/>
        <v>No</v>
      </c>
      <c r="C524" s="22" t="str">
        <f t="shared" si="3"/>
        <v>No</v>
      </c>
      <c r="D524" s="21" t="str">
        <f t="shared" si="4"/>
        <v>No</v>
      </c>
      <c r="E524" s="21" t="str">
        <f t="shared" si="5"/>
        <v>No</v>
      </c>
      <c r="F524" s="21" t="str">
        <f t="shared" si="6"/>
        <v>No</v>
      </c>
      <c r="G524" s="21" t="str">
        <f t="shared" si="7"/>
        <v>No</v>
      </c>
      <c r="H524" s="21" t="str">
        <f t="shared" si="8"/>
        <v>No</v>
      </c>
      <c r="I524" s="21" t="str">
        <f t="shared" si="9"/>
        <v>No</v>
      </c>
      <c r="J524" s="21" t="str">
        <f t="shared" si="10"/>
        <v>No</v>
      </c>
      <c r="K524" s="25"/>
      <c r="L524" s="7" t="s">
        <v>1106</v>
      </c>
      <c r="M524" s="7" t="s">
        <v>1107</v>
      </c>
      <c r="N524" s="7" t="s">
        <v>25</v>
      </c>
      <c r="O524" s="7" t="s">
        <v>3600</v>
      </c>
      <c r="P524" s="44" t="s">
        <v>3601</v>
      </c>
      <c r="Q524" s="27"/>
      <c r="R524" s="27"/>
      <c r="S524" s="27"/>
      <c r="T524" s="27"/>
      <c r="U524" s="27"/>
      <c r="V524" s="42"/>
      <c r="W524" s="42"/>
      <c r="X524" s="42"/>
      <c r="Y524" s="27"/>
      <c r="Z524" s="27"/>
      <c r="AA524" s="27"/>
      <c r="AB524" s="27"/>
    </row>
    <row r="525">
      <c r="A525" s="21" t="str">
        <f t="shared" ref="A525:B525" si="532">if(and(isnumber(search("Yes",C525)),isnumber(search("Yes",E525)),isnumber(search("Yes",G525)),isnumber(search("Yes",I525))),"Yes","No")</f>
        <v>No</v>
      </c>
      <c r="B525" s="21" t="str">
        <f t="shared" si="532"/>
        <v>No</v>
      </c>
      <c r="C525" s="22" t="str">
        <f t="shared" si="3"/>
        <v>No</v>
      </c>
      <c r="D525" s="21" t="str">
        <f t="shared" si="4"/>
        <v>No</v>
      </c>
      <c r="E525" s="21" t="str">
        <f t="shared" si="5"/>
        <v>No</v>
      </c>
      <c r="F525" s="21" t="str">
        <f t="shared" si="6"/>
        <v>No</v>
      </c>
      <c r="G525" s="21" t="str">
        <f t="shared" si="7"/>
        <v>No</v>
      </c>
      <c r="H525" s="21" t="str">
        <f t="shared" si="8"/>
        <v>No</v>
      </c>
      <c r="I525" s="21" t="str">
        <f t="shared" si="9"/>
        <v>No</v>
      </c>
      <c r="J525" s="21" t="str">
        <f t="shared" si="10"/>
        <v>No</v>
      </c>
      <c r="K525" s="25"/>
      <c r="L525" s="7" t="s">
        <v>1108</v>
      </c>
      <c r="M525" s="7" t="s">
        <v>1109</v>
      </c>
      <c r="N525" s="7" t="s">
        <v>25</v>
      </c>
      <c r="O525" s="7" t="s">
        <v>2423</v>
      </c>
      <c r="P525" s="44" t="s">
        <v>3602</v>
      </c>
      <c r="Q525" s="42"/>
      <c r="R525" s="42"/>
      <c r="S525" s="42"/>
      <c r="T525" s="42"/>
      <c r="U525" s="42"/>
      <c r="V525" s="42"/>
      <c r="W525" s="42"/>
      <c r="X525" s="42"/>
      <c r="Y525" s="27"/>
      <c r="Z525" s="27"/>
      <c r="AA525" s="27"/>
      <c r="AB525" s="27"/>
    </row>
    <row r="526">
      <c r="A526" s="21" t="str">
        <f t="shared" ref="A526:B526" si="533">if(and(isnumber(search("Yes",C526)),isnumber(search("Yes",E526)),isnumber(search("Yes",G526)),isnumber(search("Yes",I526))),"Yes","No")</f>
        <v>No</v>
      </c>
      <c r="B526" s="21" t="str">
        <f t="shared" si="533"/>
        <v>No</v>
      </c>
      <c r="C526" s="22" t="str">
        <f t="shared" si="3"/>
        <v>No</v>
      </c>
      <c r="D526" s="21" t="str">
        <f t="shared" si="4"/>
        <v>No</v>
      </c>
      <c r="E526" s="21" t="str">
        <f t="shared" si="5"/>
        <v>No</v>
      </c>
      <c r="F526" s="21" t="str">
        <f t="shared" si="6"/>
        <v>No</v>
      </c>
      <c r="G526" s="21" t="str">
        <f t="shared" si="7"/>
        <v>No</v>
      </c>
      <c r="H526" s="21" t="str">
        <f t="shared" si="8"/>
        <v>No</v>
      </c>
      <c r="I526" s="21" t="str">
        <f t="shared" si="9"/>
        <v>No</v>
      </c>
      <c r="J526" s="21" t="str">
        <f t="shared" si="10"/>
        <v>No</v>
      </c>
      <c r="K526" s="25"/>
      <c r="L526" s="7" t="s">
        <v>1110</v>
      </c>
      <c r="M526" s="7" t="s">
        <v>1111</v>
      </c>
      <c r="N526" s="7" t="s">
        <v>25</v>
      </c>
      <c r="O526" s="7" t="s">
        <v>3603</v>
      </c>
      <c r="P526" s="44" t="s">
        <v>3604</v>
      </c>
      <c r="Q526" s="27"/>
      <c r="R526" s="27"/>
      <c r="S526" s="27"/>
      <c r="T526" s="27"/>
      <c r="U526" s="27"/>
      <c r="V526" s="42"/>
      <c r="W526" s="42"/>
      <c r="X526" s="42"/>
      <c r="Y526" s="27"/>
      <c r="Z526" s="27"/>
      <c r="AA526" s="27"/>
      <c r="AB526" s="27"/>
    </row>
    <row r="527">
      <c r="A527" s="21" t="str">
        <f t="shared" ref="A527:B527" si="534">if(and(isnumber(search("Yes",C527)),isnumber(search("Yes",E527)),isnumber(search("Yes",G527)),isnumber(search("Yes",I527))),"Yes","No")</f>
        <v>No</v>
      </c>
      <c r="B527" s="21" t="str">
        <f t="shared" si="534"/>
        <v>No</v>
      </c>
      <c r="C527" s="22" t="str">
        <f t="shared" si="3"/>
        <v>No</v>
      </c>
      <c r="D527" s="21" t="str">
        <f t="shared" si="4"/>
        <v>No</v>
      </c>
      <c r="E527" s="21" t="str">
        <f t="shared" si="5"/>
        <v>No</v>
      </c>
      <c r="F527" s="21" t="str">
        <f t="shared" si="6"/>
        <v>No</v>
      </c>
      <c r="G527" s="21" t="str">
        <f t="shared" si="7"/>
        <v>No</v>
      </c>
      <c r="H527" s="21" t="str">
        <f t="shared" si="8"/>
        <v>No</v>
      </c>
      <c r="I527" s="21" t="str">
        <f t="shared" si="9"/>
        <v>No</v>
      </c>
      <c r="J527" s="21" t="str">
        <f t="shared" si="10"/>
        <v>No</v>
      </c>
      <c r="K527" s="25"/>
      <c r="L527" s="7" t="s">
        <v>1112</v>
      </c>
      <c r="M527" s="7" t="s">
        <v>1113</v>
      </c>
      <c r="N527" s="7" t="s">
        <v>25</v>
      </c>
      <c r="O527" s="7" t="s">
        <v>2423</v>
      </c>
      <c r="P527" s="44" t="s">
        <v>3605</v>
      </c>
      <c r="Q527" s="27"/>
      <c r="R527" s="27"/>
      <c r="S527" s="27"/>
      <c r="T527" s="27"/>
      <c r="U527" s="27"/>
      <c r="V527" s="42"/>
      <c r="W527" s="42"/>
      <c r="X527" s="42"/>
      <c r="Y527" s="27"/>
      <c r="Z527" s="27"/>
      <c r="AA527" s="27"/>
      <c r="AB527" s="27"/>
    </row>
    <row r="528">
      <c r="A528" s="21" t="str">
        <f t="shared" ref="A528:B528" si="535">if(and(isnumber(search("Yes",C528)),isnumber(search("Yes",E528)),isnumber(search("Yes",G528)),isnumber(search("Yes",I528))),"Yes","No")</f>
        <v>No</v>
      </c>
      <c r="B528" s="21" t="str">
        <f t="shared" si="535"/>
        <v>No</v>
      </c>
      <c r="C528" s="22" t="str">
        <f t="shared" si="3"/>
        <v>No</v>
      </c>
      <c r="D528" s="21" t="str">
        <f t="shared" si="4"/>
        <v>No</v>
      </c>
      <c r="E528" s="21" t="str">
        <f t="shared" si="5"/>
        <v>No</v>
      </c>
      <c r="F528" s="21" t="str">
        <f t="shared" si="6"/>
        <v>No</v>
      </c>
      <c r="G528" s="21" t="str">
        <f t="shared" si="7"/>
        <v>No</v>
      </c>
      <c r="H528" s="21" t="str">
        <f t="shared" si="8"/>
        <v>No</v>
      </c>
      <c r="I528" s="21" t="str">
        <f t="shared" si="9"/>
        <v>No</v>
      </c>
      <c r="J528" s="21" t="str">
        <f t="shared" si="10"/>
        <v>No</v>
      </c>
      <c r="K528" s="25"/>
      <c r="L528" s="7" t="s">
        <v>1114</v>
      </c>
      <c r="M528" s="7" t="s">
        <v>1115</v>
      </c>
      <c r="N528" s="7" t="s">
        <v>25</v>
      </c>
      <c r="O528" s="7" t="s">
        <v>3606</v>
      </c>
      <c r="P528" s="44" t="s">
        <v>3607</v>
      </c>
      <c r="Q528" s="27"/>
      <c r="R528" s="27"/>
      <c r="S528" s="27"/>
      <c r="T528" s="27"/>
      <c r="U528" s="27"/>
      <c r="V528" s="42"/>
      <c r="W528" s="42"/>
      <c r="X528" s="42"/>
      <c r="Y528" s="27"/>
      <c r="Z528" s="27"/>
      <c r="AA528" s="27"/>
      <c r="AB528" s="27"/>
    </row>
    <row r="529">
      <c r="A529" s="21" t="str">
        <f t="shared" ref="A529:B529" si="536">if(and(isnumber(search("Yes",C529)),isnumber(search("Yes",E529)),isnumber(search("Yes",G529)),isnumber(search("Yes",I529))),"Yes","No")</f>
        <v>No</v>
      </c>
      <c r="B529" s="21" t="str">
        <f t="shared" si="536"/>
        <v>No</v>
      </c>
      <c r="C529" s="22" t="str">
        <f t="shared" si="3"/>
        <v>No</v>
      </c>
      <c r="D529" s="21" t="str">
        <f t="shared" si="4"/>
        <v>No</v>
      </c>
      <c r="E529" s="21" t="str">
        <f t="shared" si="5"/>
        <v>No</v>
      </c>
      <c r="F529" s="21" t="str">
        <f t="shared" si="6"/>
        <v>No</v>
      </c>
      <c r="G529" s="21" t="str">
        <f t="shared" si="7"/>
        <v>No</v>
      </c>
      <c r="H529" s="21" t="str">
        <f t="shared" si="8"/>
        <v>No</v>
      </c>
      <c r="I529" s="21" t="str">
        <f t="shared" si="9"/>
        <v>No</v>
      </c>
      <c r="J529" s="21" t="str">
        <f t="shared" si="10"/>
        <v>No</v>
      </c>
      <c r="K529" s="25"/>
      <c r="L529" s="7" t="s">
        <v>1116</v>
      </c>
      <c r="M529" s="7" t="s">
        <v>1117</v>
      </c>
      <c r="N529" s="7" t="s">
        <v>25</v>
      </c>
      <c r="O529" s="7" t="s">
        <v>3608</v>
      </c>
      <c r="P529" s="44" t="s">
        <v>3609</v>
      </c>
      <c r="Q529" s="27"/>
      <c r="R529" s="27"/>
      <c r="S529" s="27"/>
      <c r="T529" s="27"/>
      <c r="U529" s="27"/>
      <c r="V529" s="42"/>
      <c r="W529" s="42"/>
      <c r="X529" s="42"/>
      <c r="Y529" s="27"/>
      <c r="Z529" s="27"/>
      <c r="AA529" s="27"/>
      <c r="AB529" s="27"/>
    </row>
    <row r="530">
      <c r="A530" s="21" t="str">
        <f t="shared" ref="A530:B530" si="537">if(and(isnumber(search("Yes",C530)),isnumber(search("Yes",E530)),isnumber(search("Yes",G530)),isnumber(search("Yes",I530))),"Yes","No")</f>
        <v>No</v>
      </c>
      <c r="B530" s="21" t="str">
        <f t="shared" si="537"/>
        <v>No</v>
      </c>
      <c r="C530" s="22" t="str">
        <f t="shared" si="3"/>
        <v>No</v>
      </c>
      <c r="D530" s="21" t="str">
        <f t="shared" si="4"/>
        <v>No</v>
      </c>
      <c r="E530" s="21" t="str">
        <f t="shared" si="5"/>
        <v>No</v>
      </c>
      <c r="F530" s="21" t="str">
        <f t="shared" si="6"/>
        <v>No</v>
      </c>
      <c r="G530" s="21" t="str">
        <f t="shared" si="7"/>
        <v>No</v>
      </c>
      <c r="H530" s="21" t="str">
        <f t="shared" si="8"/>
        <v>No</v>
      </c>
      <c r="I530" s="21" t="str">
        <f t="shared" si="9"/>
        <v>No</v>
      </c>
      <c r="J530" s="21" t="str">
        <f t="shared" si="10"/>
        <v>No</v>
      </c>
      <c r="K530" s="25"/>
      <c r="L530" s="7" t="s">
        <v>1118</v>
      </c>
      <c r="M530" s="7" t="s">
        <v>1119</v>
      </c>
      <c r="N530" s="7" t="s">
        <v>25</v>
      </c>
      <c r="O530" s="7" t="s">
        <v>3610</v>
      </c>
      <c r="P530" s="44" t="s">
        <v>3611</v>
      </c>
      <c r="Q530" s="27"/>
      <c r="R530" s="27"/>
      <c r="S530" s="27"/>
      <c r="T530" s="27"/>
      <c r="U530" s="27"/>
      <c r="V530" s="42"/>
      <c r="W530" s="42"/>
      <c r="X530" s="42"/>
      <c r="Y530" s="27"/>
      <c r="Z530" s="27"/>
      <c r="AA530" s="27"/>
      <c r="AB530" s="27"/>
    </row>
    <row r="531">
      <c r="A531" s="21" t="str">
        <f t="shared" ref="A531:B531" si="538">if(and(isnumber(search("Yes",C531)),isnumber(search("Yes",E531)),isnumber(search("Yes",G531)),isnumber(search("Yes",I531))),"Yes","No")</f>
        <v>Yes</v>
      </c>
      <c r="B531" s="21" t="str">
        <f t="shared" si="538"/>
        <v>Yes</v>
      </c>
      <c r="C531" s="22" t="str">
        <f t="shared" si="3"/>
        <v>Yes</v>
      </c>
      <c r="D531" s="21" t="str">
        <f t="shared" si="4"/>
        <v>Yes</v>
      </c>
      <c r="E531" s="21" t="str">
        <f t="shared" si="5"/>
        <v>Yes</v>
      </c>
      <c r="F531" s="21" t="str">
        <f t="shared" si="6"/>
        <v>Yes</v>
      </c>
      <c r="G531" s="21" t="str">
        <f t="shared" si="7"/>
        <v>Yes</v>
      </c>
      <c r="H531" s="21" t="str">
        <f t="shared" si="8"/>
        <v>Yes</v>
      </c>
      <c r="I531" s="21" t="str">
        <f t="shared" si="9"/>
        <v>Yes</v>
      </c>
      <c r="J531" s="21" t="str">
        <f t="shared" si="10"/>
        <v>Yes</v>
      </c>
      <c r="K531" s="25"/>
      <c r="L531" s="7" t="s">
        <v>168</v>
      </c>
      <c r="M531" s="7" t="s">
        <v>1120</v>
      </c>
      <c r="N531" s="7" t="s">
        <v>2321</v>
      </c>
      <c r="O531" s="7" t="s">
        <v>3612</v>
      </c>
      <c r="P531" s="44" t="s">
        <v>3613</v>
      </c>
      <c r="Q531" s="7" t="s">
        <v>21</v>
      </c>
      <c r="R531" s="7" t="s">
        <v>3614</v>
      </c>
      <c r="S531" s="44" t="s">
        <v>3615</v>
      </c>
      <c r="T531" s="7" t="s">
        <v>21</v>
      </c>
      <c r="U531" s="7" t="s">
        <v>2487</v>
      </c>
      <c r="V531" s="44" t="s">
        <v>3616</v>
      </c>
      <c r="W531" s="7" t="s">
        <v>2321</v>
      </c>
      <c r="X531" s="7" t="s">
        <v>3617</v>
      </c>
      <c r="Y531" s="44" t="s">
        <v>3618</v>
      </c>
      <c r="Z531" s="27"/>
      <c r="AA531" s="27"/>
      <c r="AB531" s="27"/>
    </row>
    <row r="532">
      <c r="A532" s="21" t="str">
        <f t="shared" ref="A532:B532" si="539">if(and(isnumber(search("Yes",C532)),isnumber(search("Yes",E532)),isnumber(search("Yes",G532)),isnumber(search("Yes",I532))),"Yes","No")</f>
        <v>No</v>
      </c>
      <c r="B532" s="21" t="str">
        <f t="shared" si="539"/>
        <v>No</v>
      </c>
      <c r="C532" s="22" t="str">
        <f t="shared" si="3"/>
        <v>No</v>
      </c>
      <c r="D532" s="21" t="str">
        <f t="shared" si="4"/>
        <v>No</v>
      </c>
      <c r="E532" s="21" t="str">
        <f t="shared" si="5"/>
        <v>No</v>
      </c>
      <c r="F532" s="21" t="str">
        <f t="shared" si="6"/>
        <v>No</v>
      </c>
      <c r="G532" s="21" t="str">
        <f t="shared" si="7"/>
        <v>No</v>
      </c>
      <c r="H532" s="21" t="str">
        <f t="shared" si="8"/>
        <v>No</v>
      </c>
      <c r="I532" s="21" t="str">
        <f t="shared" si="9"/>
        <v>No</v>
      </c>
      <c r="J532" s="21" t="str">
        <f t="shared" si="10"/>
        <v>No</v>
      </c>
      <c r="K532" s="25"/>
      <c r="L532" s="7" t="s">
        <v>1121</v>
      </c>
      <c r="M532" s="7" t="s">
        <v>1122</v>
      </c>
      <c r="N532" s="7" t="s">
        <v>25</v>
      </c>
      <c r="O532" s="7" t="s">
        <v>3619</v>
      </c>
      <c r="P532" s="44" t="s">
        <v>3620</v>
      </c>
      <c r="Q532" s="27"/>
      <c r="R532" s="27"/>
      <c r="S532" s="27"/>
      <c r="T532" s="27"/>
      <c r="U532" s="27"/>
      <c r="V532" s="42"/>
      <c r="W532" s="42"/>
      <c r="X532" s="42"/>
      <c r="Y532" s="27"/>
      <c r="Z532" s="27"/>
      <c r="AA532" s="27"/>
      <c r="AB532" s="27"/>
    </row>
    <row r="533">
      <c r="A533" s="21" t="str">
        <f t="shared" ref="A533:B533" si="540">if(and(isnumber(search("Yes",C533)),isnumber(search("Yes",E533)),isnumber(search("Yes",G533)),isnumber(search("Yes",I533))),"Yes","No")</f>
        <v>No</v>
      </c>
      <c r="B533" s="21" t="str">
        <f t="shared" si="540"/>
        <v>No</v>
      </c>
      <c r="C533" s="22" t="str">
        <f t="shared" si="3"/>
        <v>No</v>
      </c>
      <c r="D533" s="21" t="str">
        <f t="shared" si="4"/>
        <v>No</v>
      </c>
      <c r="E533" s="21" t="str">
        <f t="shared" si="5"/>
        <v>No</v>
      </c>
      <c r="F533" s="21" t="str">
        <f t="shared" si="6"/>
        <v>No</v>
      </c>
      <c r="G533" s="21" t="str">
        <f t="shared" si="7"/>
        <v>No</v>
      </c>
      <c r="H533" s="21" t="str">
        <f t="shared" si="8"/>
        <v>No</v>
      </c>
      <c r="I533" s="21" t="str">
        <f t="shared" si="9"/>
        <v>No</v>
      </c>
      <c r="J533" s="21" t="str">
        <f t="shared" si="10"/>
        <v>No</v>
      </c>
      <c r="K533" s="25"/>
      <c r="L533" s="7" t="s">
        <v>1123</v>
      </c>
      <c r="M533" s="7" t="s">
        <v>1124</v>
      </c>
      <c r="N533" s="7" t="s">
        <v>25</v>
      </c>
      <c r="O533" s="7" t="s">
        <v>3621</v>
      </c>
      <c r="P533" s="44" t="s">
        <v>3622</v>
      </c>
      <c r="Q533" s="27"/>
      <c r="R533" s="27"/>
      <c r="S533" s="27"/>
      <c r="T533" s="27"/>
      <c r="U533" s="27"/>
      <c r="V533" s="42"/>
      <c r="W533" s="42"/>
      <c r="X533" s="42"/>
      <c r="Y533" s="27"/>
      <c r="Z533" s="27"/>
      <c r="AA533" s="27"/>
      <c r="AB533" s="27"/>
    </row>
    <row r="534">
      <c r="A534" s="21" t="str">
        <f t="shared" ref="A534:B534" si="541">if(and(isnumber(search("Yes",C534)),isnumber(search("Yes",E534)),isnumber(search("Yes",G534)),isnumber(search("Yes",I534))),"Yes","No")</f>
        <v>No</v>
      </c>
      <c r="B534" s="21" t="str">
        <f t="shared" si="541"/>
        <v>No</v>
      </c>
      <c r="C534" s="22" t="str">
        <f t="shared" si="3"/>
        <v>No</v>
      </c>
      <c r="D534" s="21" t="str">
        <f t="shared" si="4"/>
        <v>No</v>
      </c>
      <c r="E534" s="21" t="str">
        <f t="shared" si="5"/>
        <v>No</v>
      </c>
      <c r="F534" s="21" t="str">
        <f t="shared" si="6"/>
        <v>No</v>
      </c>
      <c r="G534" s="21" t="str">
        <f t="shared" si="7"/>
        <v>Yes</v>
      </c>
      <c r="H534" s="21" t="str">
        <f t="shared" si="8"/>
        <v>Yes</v>
      </c>
      <c r="I534" s="21" t="str">
        <f t="shared" si="9"/>
        <v>Yes</v>
      </c>
      <c r="J534" s="21" t="str">
        <f t="shared" si="10"/>
        <v>Yes</v>
      </c>
      <c r="K534" s="25">
        <v>26.0</v>
      </c>
      <c r="L534" s="7" t="s">
        <v>1125</v>
      </c>
      <c r="M534" s="7" t="s">
        <v>3623</v>
      </c>
      <c r="N534" s="7" t="s">
        <v>25</v>
      </c>
      <c r="O534" s="7" t="s">
        <v>2551</v>
      </c>
      <c r="P534" s="44" t="s">
        <v>3624</v>
      </c>
      <c r="Q534" s="27"/>
      <c r="R534" s="27"/>
      <c r="S534" s="27"/>
      <c r="T534" s="7" t="s">
        <v>21</v>
      </c>
      <c r="U534" s="7" t="s">
        <v>3018</v>
      </c>
      <c r="V534" s="44" t="s">
        <v>3625</v>
      </c>
      <c r="W534" s="7" t="s">
        <v>21</v>
      </c>
      <c r="X534" s="7" t="s">
        <v>3626</v>
      </c>
      <c r="Y534" s="44" t="s">
        <v>3627</v>
      </c>
    </row>
    <row r="535">
      <c r="A535" s="21" t="str">
        <f t="shared" ref="A535:B535" si="542">if(and(isnumber(search("Yes",C535)),isnumber(search("Yes",E535)),isnumber(search("Yes",G535)),isnumber(search("Yes",I535))),"Yes","No")</f>
        <v>No</v>
      </c>
      <c r="B535" s="21" t="str">
        <f t="shared" si="542"/>
        <v>No</v>
      </c>
      <c r="C535" s="22" t="str">
        <f t="shared" si="3"/>
        <v>No</v>
      </c>
      <c r="D535" s="21" t="str">
        <f t="shared" si="4"/>
        <v>No</v>
      </c>
      <c r="E535" s="21" t="str">
        <f t="shared" si="5"/>
        <v>No</v>
      </c>
      <c r="F535" s="21" t="str">
        <f t="shared" si="6"/>
        <v>No</v>
      </c>
      <c r="G535" s="21" t="str">
        <f t="shared" si="7"/>
        <v>No</v>
      </c>
      <c r="H535" s="21" t="str">
        <f t="shared" si="8"/>
        <v>No</v>
      </c>
      <c r="I535" s="21" t="str">
        <f t="shared" si="9"/>
        <v>No</v>
      </c>
      <c r="J535" s="21" t="str">
        <f t="shared" si="10"/>
        <v>No</v>
      </c>
      <c r="K535" s="25"/>
      <c r="L535" s="7" t="s">
        <v>1127</v>
      </c>
      <c r="M535" s="7" t="s">
        <v>1128</v>
      </c>
      <c r="N535" s="7" t="s">
        <v>25</v>
      </c>
      <c r="O535" s="7" t="s">
        <v>3628</v>
      </c>
      <c r="P535" s="44" t="s">
        <v>3629</v>
      </c>
      <c r="Q535" s="27"/>
      <c r="R535" s="27"/>
      <c r="S535" s="27"/>
      <c r="T535" s="27"/>
      <c r="U535" s="27"/>
      <c r="V535" s="42"/>
      <c r="W535" s="42"/>
      <c r="X535" s="42"/>
      <c r="Y535" s="27"/>
      <c r="Z535" s="27"/>
      <c r="AA535" s="27"/>
      <c r="AB535" s="27"/>
    </row>
    <row r="536">
      <c r="A536" s="21" t="str">
        <f t="shared" ref="A536:B536" si="543">if(and(isnumber(search("Yes",C536)),isnumber(search("Yes",E536)),isnumber(search("Yes",G536)),isnumber(search("Yes",I536))),"Yes","No")</f>
        <v>No</v>
      </c>
      <c r="B536" s="21" t="str">
        <f t="shared" si="543"/>
        <v>No</v>
      </c>
      <c r="C536" s="22" t="str">
        <f t="shared" si="3"/>
        <v>No</v>
      </c>
      <c r="D536" s="21" t="str">
        <f t="shared" si="4"/>
        <v>No</v>
      </c>
      <c r="E536" s="21" t="str">
        <f t="shared" si="5"/>
        <v>No</v>
      </c>
      <c r="F536" s="21" t="str">
        <f t="shared" si="6"/>
        <v>No</v>
      </c>
      <c r="G536" s="21" t="str">
        <f t="shared" si="7"/>
        <v>No</v>
      </c>
      <c r="H536" s="21" t="str">
        <f t="shared" si="8"/>
        <v>No</v>
      </c>
      <c r="I536" s="21" t="str">
        <f t="shared" si="9"/>
        <v>No</v>
      </c>
      <c r="J536" s="21" t="str">
        <f t="shared" si="10"/>
        <v>No</v>
      </c>
      <c r="K536" s="25"/>
      <c r="L536" s="37" t="s">
        <v>1129</v>
      </c>
      <c r="M536" s="7" t="s">
        <v>1130</v>
      </c>
      <c r="N536" s="7" t="s">
        <v>25</v>
      </c>
      <c r="O536" s="7" t="s">
        <v>3630</v>
      </c>
      <c r="P536" s="44" t="s">
        <v>3631</v>
      </c>
      <c r="Q536" s="42"/>
      <c r="R536" s="42"/>
      <c r="S536" s="42"/>
      <c r="T536" s="42"/>
      <c r="U536" s="42"/>
      <c r="V536" s="42"/>
      <c r="W536" s="42"/>
      <c r="X536" s="42"/>
      <c r="Y536" s="27"/>
      <c r="Z536" s="27"/>
      <c r="AA536" s="27"/>
      <c r="AB536" s="27"/>
    </row>
    <row r="537">
      <c r="A537" s="21" t="str">
        <f t="shared" ref="A537:B537" si="544">if(and(isnumber(search("Yes",C537)),isnumber(search("Yes",E537)),isnumber(search("Yes",G537)),isnumber(search("Yes",I537))),"Yes","No")</f>
        <v>No</v>
      </c>
      <c r="B537" s="21" t="str">
        <f t="shared" si="544"/>
        <v>No</v>
      </c>
      <c r="C537" s="22" t="str">
        <f t="shared" si="3"/>
        <v>No</v>
      </c>
      <c r="D537" s="21" t="str">
        <f t="shared" si="4"/>
        <v>No</v>
      </c>
      <c r="E537" s="21" t="str">
        <f t="shared" si="5"/>
        <v>No</v>
      </c>
      <c r="F537" s="21" t="str">
        <f t="shared" si="6"/>
        <v>No</v>
      </c>
      <c r="G537" s="21" t="str">
        <f t="shared" si="7"/>
        <v>No</v>
      </c>
      <c r="H537" s="21" t="str">
        <f t="shared" si="8"/>
        <v>No</v>
      </c>
      <c r="I537" s="21" t="str">
        <f t="shared" si="9"/>
        <v>No</v>
      </c>
      <c r="J537" s="21" t="str">
        <f t="shared" si="10"/>
        <v>No</v>
      </c>
      <c r="K537" s="25"/>
      <c r="L537" s="7" t="s">
        <v>1131</v>
      </c>
      <c r="M537" s="7" t="s">
        <v>1132</v>
      </c>
      <c r="N537" s="7" t="s">
        <v>25</v>
      </c>
      <c r="O537" s="7" t="s">
        <v>3632</v>
      </c>
      <c r="P537" s="44" t="s">
        <v>3633</v>
      </c>
      <c r="Q537" s="27"/>
      <c r="R537" s="27"/>
      <c r="S537" s="27"/>
      <c r="T537" s="27"/>
      <c r="U537" s="27"/>
      <c r="V537" s="42"/>
      <c r="W537" s="42"/>
      <c r="X537" s="42"/>
      <c r="Y537" s="27"/>
      <c r="Z537" s="27"/>
      <c r="AA537" s="27"/>
      <c r="AB537" s="27"/>
    </row>
    <row r="538">
      <c r="A538" s="21" t="str">
        <f t="shared" ref="A538:B538" si="545">if(and(isnumber(search("Yes",C538)),isnumber(search("Yes",E538)),isnumber(search("Yes",G538)),isnumber(search("Yes",I538))),"Yes","No")</f>
        <v>No</v>
      </c>
      <c r="B538" s="21" t="str">
        <f t="shared" si="545"/>
        <v>No</v>
      </c>
      <c r="C538" s="22" t="str">
        <f t="shared" si="3"/>
        <v>No</v>
      </c>
      <c r="D538" s="21" t="str">
        <f t="shared" si="4"/>
        <v>No</v>
      </c>
      <c r="E538" s="21" t="str">
        <f t="shared" si="5"/>
        <v>No</v>
      </c>
      <c r="F538" s="21" t="str">
        <f t="shared" si="6"/>
        <v>No</v>
      </c>
      <c r="G538" s="21" t="str">
        <f t="shared" si="7"/>
        <v>No</v>
      </c>
      <c r="H538" s="21" t="str">
        <f t="shared" si="8"/>
        <v>No</v>
      </c>
      <c r="I538" s="21" t="str">
        <f t="shared" si="9"/>
        <v>No</v>
      </c>
      <c r="J538" s="21" t="str">
        <f t="shared" si="10"/>
        <v>No</v>
      </c>
      <c r="K538" s="25"/>
      <c r="L538" s="7" t="s">
        <v>1133</v>
      </c>
      <c r="M538" s="7" t="s">
        <v>1134</v>
      </c>
      <c r="N538" s="7" t="s">
        <v>25</v>
      </c>
      <c r="O538" s="7" t="s">
        <v>3634</v>
      </c>
      <c r="P538" s="44" t="s">
        <v>3635</v>
      </c>
      <c r="Q538" s="27"/>
      <c r="R538" s="27"/>
      <c r="S538" s="27"/>
      <c r="T538" s="27"/>
      <c r="U538" s="27"/>
      <c r="V538" s="42"/>
      <c r="W538" s="42"/>
      <c r="X538" s="42"/>
      <c r="Y538" s="27"/>
      <c r="Z538" s="27"/>
      <c r="AA538" s="27"/>
      <c r="AB538" s="27"/>
    </row>
    <row r="539">
      <c r="A539" s="21" t="str">
        <f t="shared" ref="A539:B539" si="546">if(and(isnumber(search("Yes",C539)),isnumber(search("Yes",E539)),isnumber(search("Yes",G539)),isnumber(search("Yes",I539))),"Yes","No")</f>
        <v>No</v>
      </c>
      <c r="B539" s="21" t="str">
        <f t="shared" si="546"/>
        <v>No</v>
      </c>
      <c r="C539" s="22" t="str">
        <f t="shared" si="3"/>
        <v>No</v>
      </c>
      <c r="D539" s="21" t="str">
        <f t="shared" si="4"/>
        <v>No</v>
      </c>
      <c r="E539" s="21" t="str">
        <f t="shared" si="5"/>
        <v>No</v>
      </c>
      <c r="F539" s="21" t="str">
        <f t="shared" si="6"/>
        <v>No</v>
      </c>
      <c r="G539" s="21" t="str">
        <f t="shared" si="7"/>
        <v>No</v>
      </c>
      <c r="H539" s="21" t="str">
        <f t="shared" si="8"/>
        <v>No</v>
      </c>
      <c r="I539" s="21" t="str">
        <f t="shared" si="9"/>
        <v>No</v>
      </c>
      <c r="J539" s="21" t="str">
        <f t="shared" si="10"/>
        <v>No</v>
      </c>
      <c r="K539" s="25"/>
      <c r="L539" s="7" t="s">
        <v>1135</v>
      </c>
      <c r="M539" s="7" t="s">
        <v>1136</v>
      </c>
      <c r="N539" s="7" t="s">
        <v>25</v>
      </c>
      <c r="O539" s="7" t="s">
        <v>2425</v>
      </c>
      <c r="P539" s="44" t="s">
        <v>3636</v>
      </c>
      <c r="Q539" s="27"/>
      <c r="R539" s="27"/>
      <c r="S539" s="27"/>
      <c r="T539" s="27"/>
      <c r="U539" s="27"/>
      <c r="V539" s="42"/>
      <c r="W539" s="42"/>
      <c r="X539" s="42"/>
      <c r="Y539" s="27"/>
      <c r="Z539" s="27"/>
      <c r="AA539" s="27"/>
      <c r="AB539" s="27"/>
    </row>
    <row r="540">
      <c r="A540" s="21" t="str">
        <f t="shared" ref="A540:B540" si="547">if(and(isnumber(search("Yes",C540)),isnumber(search("Yes",E540)),isnumber(search("Yes",G540)),isnumber(search("Yes",I540))),"Yes","No")</f>
        <v>No</v>
      </c>
      <c r="B540" s="21" t="str">
        <f t="shared" si="547"/>
        <v>No</v>
      </c>
      <c r="C540" s="22" t="str">
        <f t="shared" si="3"/>
        <v>No</v>
      </c>
      <c r="D540" s="21" t="str">
        <f t="shared" si="4"/>
        <v>No</v>
      </c>
      <c r="E540" s="21" t="str">
        <f t="shared" si="5"/>
        <v>No</v>
      </c>
      <c r="F540" s="21" t="str">
        <f t="shared" si="6"/>
        <v>No</v>
      </c>
      <c r="G540" s="21" t="str">
        <f t="shared" si="7"/>
        <v>No</v>
      </c>
      <c r="H540" s="21" t="str">
        <f t="shared" si="8"/>
        <v>No</v>
      </c>
      <c r="I540" s="21" t="str">
        <f t="shared" si="9"/>
        <v>No</v>
      </c>
      <c r="J540" s="21" t="str">
        <f t="shared" si="10"/>
        <v>No</v>
      </c>
      <c r="K540" s="25"/>
      <c r="L540" s="7" t="s">
        <v>1137</v>
      </c>
      <c r="M540" s="7" t="s">
        <v>1138</v>
      </c>
      <c r="N540" s="7" t="s">
        <v>25</v>
      </c>
      <c r="O540" s="7" t="s">
        <v>3637</v>
      </c>
      <c r="P540" s="44" t="s">
        <v>3638</v>
      </c>
      <c r="Q540" s="27"/>
      <c r="R540" s="27"/>
      <c r="S540" s="27"/>
      <c r="T540" s="27"/>
      <c r="U540" s="27"/>
      <c r="V540" s="42"/>
      <c r="W540" s="42"/>
      <c r="X540" s="42"/>
      <c r="Y540" s="27"/>
      <c r="Z540" s="27"/>
      <c r="AA540" s="27"/>
      <c r="AB540" s="27"/>
    </row>
    <row r="541">
      <c r="A541" s="21" t="str">
        <f t="shared" ref="A541:B541" si="548">if(and(isnumber(search("Yes",C541)),isnumber(search("Yes",E541)),isnumber(search("Yes",G541)),isnumber(search("Yes",I541))),"Yes","No")</f>
        <v>No</v>
      </c>
      <c r="B541" s="21" t="str">
        <f t="shared" si="548"/>
        <v>No</v>
      </c>
      <c r="C541" s="22" t="str">
        <f t="shared" si="3"/>
        <v>No</v>
      </c>
      <c r="D541" s="21" t="str">
        <f t="shared" si="4"/>
        <v>No</v>
      </c>
      <c r="E541" s="21" t="str">
        <f t="shared" si="5"/>
        <v>No</v>
      </c>
      <c r="F541" s="21" t="str">
        <f t="shared" si="6"/>
        <v>No</v>
      </c>
      <c r="G541" s="21" t="str">
        <f t="shared" si="7"/>
        <v>No</v>
      </c>
      <c r="H541" s="21" t="str">
        <f t="shared" si="8"/>
        <v>No</v>
      </c>
      <c r="I541" s="21" t="str">
        <f t="shared" si="9"/>
        <v>No</v>
      </c>
      <c r="J541" s="21" t="str">
        <f t="shared" si="10"/>
        <v>No</v>
      </c>
      <c r="K541" s="25"/>
      <c r="L541" s="7" t="s">
        <v>1139</v>
      </c>
      <c r="M541" s="7" t="s">
        <v>1140</v>
      </c>
      <c r="N541" s="7" t="s">
        <v>25</v>
      </c>
      <c r="O541" s="7" t="s">
        <v>3639</v>
      </c>
      <c r="P541" s="44" t="s">
        <v>3640</v>
      </c>
      <c r="Q541" s="27"/>
      <c r="R541" s="27"/>
      <c r="S541" s="27"/>
      <c r="T541" s="27"/>
      <c r="U541" s="27"/>
      <c r="V541" s="42"/>
      <c r="W541" s="42"/>
      <c r="X541" s="42"/>
      <c r="Y541" s="27"/>
      <c r="Z541" s="27"/>
      <c r="AA541" s="27"/>
      <c r="AB541" s="27"/>
    </row>
    <row r="542">
      <c r="A542" s="21" t="str">
        <f t="shared" ref="A542:B542" si="549">if(and(isnumber(search("Yes",C542)),isnumber(search("Yes",E542)),isnumber(search("Yes",G542)),isnumber(search("Yes",I542))),"Yes","No")</f>
        <v>No</v>
      </c>
      <c r="B542" s="21" t="str">
        <f t="shared" si="549"/>
        <v>No</v>
      </c>
      <c r="C542" s="22" t="str">
        <f t="shared" si="3"/>
        <v>No</v>
      </c>
      <c r="D542" s="21" t="str">
        <f t="shared" si="4"/>
        <v>No</v>
      </c>
      <c r="E542" s="21" t="str">
        <f t="shared" si="5"/>
        <v>No</v>
      </c>
      <c r="F542" s="21" t="str">
        <f t="shared" si="6"/>
        <v>No</v>
      </c>
      <c r="G542" s="21" t="str">
        <f t="shared" si="7"/>
        <v>No</v>
      </c>
      <c r="H542" s="21" t="str">
        <f t="shared" si="8"/>
        <v>No</v>
      </c>
      <c r="I542" s="21" t="str">
        <f t="shared" si="9"/>
        <v>No</v>
      </c>
      <c r="J542" s="21" t="str">
        <f t="shared" si="10"/>
        <v>No</v>
      </c>
      <c r="K542" s="25"/>
      <c r="L542" s="7" t="s">
        <v>1141</v>
      </c>
      <c r="M542" s="7" t="s">
        <v>1142</v>
      </c>
      <c r="N542" s="7" t="s">
        <v>25</v>
      </c>
      <c r="O542" s="7" t="s">
        <v>3134</v>
      </c>
      <c r="P542" s="44" t="s">
        <v>3641</v>
      </c>
      <c r="Q542" s="42"/>
      <c r="R542" s="42"/>
      <c r="S542" s="42"/>
      <c r="T542" s="42"/>
      <c r="U542" s="42"/>
      <c r="V542" s="42"/>
      <c r="W542" s="42"/>
      <c r="X542" s="42"/>
      <c r="Y542" s="27"/>
      <c r="Z542" s="27"/>
      <c r="AA542" s="27"/>
      <c r="AB542" s="27"/>
    </row>
    <row r="543">
      <c r="A543" s="21" t="str">
        <f t="shared" ref="A543:B543" si="550">if(and(isnumber(search("Yes",C543)),isnumber(search("Yes",E543)),isnumber(search("Yes",G543)),isnumber(search("Yes",I543))),"Yes","No")</f>
        <v>No</v>
      </c>
      <c r="B543" s="21" t="str">
        <f t="shared" si="550"/>
        <v>No</v>
      </c>
      <c r="C543" s="22" t="str">
        <f t="shared" si="3"/>
        <v>No</v>
      </c>
      <c r="D543" s="21" t="str">
        <f t="shared" si="4"/>
        <v>No</v>
      </c>
      <c r="E543" s="21" t="str">
        <f t="shared" si="5"/>
        <v>No</v>
      </c>
      <c r="F543" s="21" t="str">
        <f t="shared" si="6"/>
        <v>No</v>
      </c>
      <c r="G543" s="21" t="str">
        <f t="shared" si="7"/>
        <v>No</v>
      </c>
      <c r="H543" s="21" t="str">
        <f t="shared" si="8"/>
        <v>No</v>
      </c>
      <c r="I543" s="21" t="str">
        <f t="shared" si="9"/>
        <v>No</v>
      </c>
      <c r="J543" s="21" t="str">
        <f t="shared" si="10"/>
        <v>No</v>
      </c>
      <c r="K543" s="25"/>
      <c r="L543" s="7" t="s">
        <v>1143</v>
      </c>
      <c r="M543" s="7" t="s">
        <v>167</v>
      </c>
      <c r="N543" s="7" t="s">
        <v>25</v>
      </c>
      <c r="O543" s="7" t="s">
        <v>3642</v>
      </c>
      <c r="P543" s="44" t="s">
        <v>3643</v>
      </c>
      <c r="Q543" s="27"/>
      <c r="R543" s="27"/>
      <c r="S543" s="27"/>
      <c r="T543" s="27"/>
      <c r="U543" s="27"/>
      <c r="V543" s="42"/>
      <c r="W543" s="42"/>
      <c r="X543" s="42"/>
      <c r="Y543" s="27"/>
      <c r="Z543" s="27"/>
      <c r="AA543" s="27"/>
      <c r="AB543" s="27"/>
    </row>
    <row r="544">
      <c r="A544" s="21" t="str">
        <f t="shared" ref="A544:B544" si="551">if(and(isnumber(search("Yes",C544)),isnumber(search("Yes",E544)),isnumber(search("Yes",G544)),isnumber(search("Yes",I544))),"Yes","No")</f>
        <v>No</v>
      </c>
      <c r="B544" s="21" t="str">
        <f t="shared" si="551"/>
        <v>No</v>
      </c>
      <c r="C544" s="22" t="str">
        <f t="shared" si="3"/>
        <v>No</v>
      </c>
      <c r="D544" s="21" t="str">
        <f t="shared" si="4"/>
        <v>No</v>
      </c>
      <c r="E544" s="21" t="str">
        <f t="shared" si="5"/>
        <v>No</v>
      </c>
      <c r="F544" s="21" t="str">
        <f t="shared" si="6"/>
        <v>No</v>
      </c>
      <c r="G544" s="21" t="str">
        <f t="shared" si="7"/>
        <v>No</v>
      </c>
      <c r="H544" s="21" t="str">
        <f t="shared" si="8"/>
        <v>No</v>
      </c>
      <c r="I544" s="21" t="str">
        <f t="shared" si="9"/>
        <v>No</v>
      </c>
      <c r="J544" s="21" t="str">
        <f t="shared" si="10"/>
        <v>No</v>
      </c>
      <c r="K544" s="25"/>
      <c r="L544" s="7" t="s">
        <v>1144</v>
      </c>
      <c r="M544" s="7" t="s">
        <v>1145</v>
      </c>
      <c r="N544" s="7" t="s">
        <v>25</v>
      </c>
      <c r="O544" s="7" t="s">
        <v>3644</v>
      </c>
      <c r="P544" s="44" t="s">
        <v>3645</v>
      </c>
      <c r="Q544" s="27"/>
      <c r="R544" s="27"/>
      <c r="S544" s="27"/>
      <c r="T544" s="27"/>
      <c r="U544" s="27"/>
      <c r="V544" s="42"/>
      <c r="W544" s="42"/>
      <c r="X544" s="42"/>
      <c r="Y544" s="27"/>
      <c r="Z544" s="27"/>
      <c r="AA544" s="27"/>
      <c r="AB544" s="27"/>
    </row>
    <row r="545">
      <c r="A545" s="21" t="str">
        <f t="shared" ref="A545:B545" si="552">if(and(isnumber(search("Yes",C545)),isnumber(search("Yes",E545)),isnumber(search("Yes",G545)),isnumber(search("Yes",I545))),"Yes","No")</f>
        <v>No</v>
      </c>
      <c r="B545" s="21" t="str">
        <f t="shared" si="552"/>
        <v>No</v>
      </c>
      <c r="C545" s="22" t="str">
        <f t="shared" si="3"/>
        <v>No</v>
      </c>
      <c r="D545" s="21" t="str">
        <f t="shared" si="4"/>
        <v>No</v>
      </c>
      <c r="E545" s="21" t="str">
        <f t="shared" si="5"/>
        <v>No</v>
      </c>
      <c r="F545" s="21" t="str">
        <f t="shared" si="6"/>
        <v>No</v>
      </c>
      <c r="G545" s="21" t="str">
        <f t="shared" si="7"/>
        <v>Yes</v>
      </c>
      <c r="H545" s="21" t="str">
        <f t="shared" si="8"/>
        <v>Yes</v>
      </c>
      <c r="I545" s="21" t="str">
        <f t="shared" si="9"/>
        <v>Yes</v>
      </c>
      <c r="J545" s="21" t="str">
        <f t="shared" si="10"/>
        <v>Yes</v>
      </c>
      <c r="K545" s="25">
        <v>45.0</v>
      </c>
      <c r="L545" s="7" t="s">
        <v>1146</v>
      </c>
      <c r="M545" s="7" t="s">
        <v>3646</v>
      </c>
      <c r="N545" s="7" t="s">
        <v>25</v>
      </c>
      <c r="O545" s="7" t="s">
        <v>2572</v>
      </c>
      <c r="P545" s="44" t="s">
        <v>3647</v>
      </c>
      <c r="Q545" s="27"/>
      <c r="R545" s="27"/>
      <c r="S545" s="27"/>
      <c r="T545" s="7" t="s">
        <v>21</v>
      </c>
      <c r="U545" s="7" t="s">
        <v>3648</v>
      </c>
      <c r="V545" s="44" t="s">
        <v>3649</v>
      </c>
      <c r="W545" s="7" t="s">
        <v>2321</v>
      </c>
      <c r="X545" s="7" t="s">
        <v>3650</v>
      </c>
      <c r="Y545" s="44" t="s">
        <v>3651</v>
      </c>
    </row>
    <row r="546">
      <c r="A546" s="21" t="str">
        <f t="shared" ref="A546:B546" si="553">if(and(isnumber(search("Yes",C546)),isnumber(search("Yes",E546)),isnumber(search("Yes",G546)),isnumber(search("Yes",I546))),"Yes","No")</f>
        <v>No</v>
      </c>
      <c r="B546" s="21" t="str">
        <f t="shared" si="553"/>
        <v>No</v>
      </c>
      <c r="C546" s="22" t="str">
        <f t="shared" si="3"/>
        <v>No</v>
      </c>
      <c r="D546" s="21" t="str">
        <f t="shared" si="4"/>
        <v>No</v>
      </c>
      <c r="E546" s="21" t="str">
        <f t="shared" si="5"/>
        <v>No</v>
      </c>
      <c r="F546" s="21" t="str">
        <f t="shared" si="6"/>
        <v>No</v>
      </c>
      <c r="G546" s="21" t="str">
        <f t="shared" si="7"/>
        <v>No</v>
      </c>
      <c r="H546" s="21" t="str">
        <f t="shared" si="8"/>
        <v>No</v>
      </c>
      <c r="I546" s="21" t="str">
        <f t="shared" si="9"/>
        <v>No</v>
      </c>
      <c r="J546" s="21" t="str">
        <f t="shared" si="10"/>
        <v>No</v>
      </c>
      <c r="K546" s="25"/>
      <c r="L546" s="7" t="s">
        <v>1148</v>
      </c>
      <c r="M546" s="7" t="s">
        <v>1149</v>
      </c>
      <c r="N546" s="7" t="s">
        <v>25</v>
      </c>
      <c r="O546" s="7" t="s">
        <v>2495</v>
      </c>
      <c r="P546" s="44" t="s">
        <v>3652</v>
      </c>
      <c r="Q546" s="27"/>
      <c r="R546" s="27"/>
      <c r="S546" s="27"/>
      <c r="T546" s="27"/>
      <c r="U546" s="27"/>
      <c r="V546" s="42"/>
      <c r="W546" s="42"/>
      <c r="X546" s="42"/>
      <c r="Y546" s="27"/>
      <c r="Z546" s="27"/>
      <c r="AA546" s="27"/>
      <c r="AB546" s="27"/>
    </row>
    <row r="547">
      <c r="A547" s="21" t="str">
        <f t="shared" ref="A547:B547" si="554">if(and(isnumber(search("Yes",C547)),isnumber(search("Yes",E547)),isnumber(search("Yes",G547)),isnumber(search("Yes",I547))),"Yes","No")</f>
        <v>No</v>
      </c>
      <c r="B547" s="21" t="str">
        <f t="shared" si="554"/>
        <v>No</v>
      </c>
      <c r="C547" s="22" t="str">
        <f t="shared" si="3"/>
        <v>No</v>
      </c>
      <c r="D547" s="21" t="str">
        <f t="shared" si="4"/>
        <v>No</v>
      </c>
      <c r="E547" s="21" t="str">
        <f t="shared" si="5"/>
        <v>No</v>
      </c>
      <c r="F547" s="21" t="str">
        <f t="shared" si="6"/>
        <v>No</v>
      </c>
      <c r="G547" s="21" t="str">
        <f t="shared" si="7"/>
        <v>No</v>
      </c>
      <c r="H547" s="21" t="str">
        <f t="shared" si="8"/>
        <v>No</v>
      </c>
      <c r="I547" s="21" t="str">
        <f t="shared" si="9"/>
        <v>No</v>
      </c>
      <c r="J547" s="21" t="str">
        <f t="shared" si="10"/>
        <v>No</v>
      </c>
      <c r="K547" s="25"/>
      <c r="L547" s="7" t="s">
        <v>1150</v>
      </c>
      <c r="M547" s="7" t="s">
        <v>1151</v>
      </c>
      <c r="N547" s="7" t="s">
        <v>25</v>
      </c>
      <c r="O547" s="7" t="s">
        <v>3271</v>
      </c>
      <c r="P547" s="44" t="s">
        <v>3653</v>
      </c>
      <c r="Q547" s="27"/>
      <c r="R547" s="27"/>
      <c r="S547" s="27"/>
      <c r="T547" s="27"/>
      <c r="U547" s="27"/>
      <c r="V547" s="42"/>
      <c r="W547" s="42"/>
      <c r="X547" s="42"/>
      <c r="Y547" s="27"/>
      <c r="Z547" s="27"/>
      <c r="AA547" s="27"/>
      <c r="AB547" s="27"/>
    </row>
    <row r="548">
      <c r="A548" s="21" t="str">
        <f t="shared" ref="A548:B548" si="555">if(and(isnumber(search("Yes",C548)),isnumber(search("Yes",E548)),isnumber(search("Yes",G548)),isnumber(search("Yes",I548))),"Yes","No")</f>
        <v>No</v>
      </c>
      <c r="B548" s="21" t="str">
        <f t="shared" si="555"/>
        <v>No</v>
      </c>
      <c r="C548" s="22" t="str">
        <f t="shared" si="3"/>
        <v>No</v>
      </c>
      <c r="D548" s="21" t="str">
        <f t="shared" si="4"/>
        <v>No</v>
      </c>
      <c r="E548" s="21" t="str">
        <f t="shared" si="5"/>
        <v>No</v>
      </c>
      <c r="F548" s="21" t="str">
        <f t="shared" si="6"/>
        <v>No</v>
      </c>
      <c r="G548" s="21" t="str">
        <f t="shared" si="7"/>
        <v>No</v>
      </c>
      <c r="H548" s="21" t="str">
        <f t="shared" si="8"/>
        <v>No</v>
      </c>
      <c r="I548" s="21" t="str">
        <f t="shared" si="9"/>
        <v>No</v>
      </c>
      <c r="J548" s="21" t="str">
        <f t="shared" si="10"/>
        <v>No</v>
      </c>
      <c r="K548" s="25"/>
      <c r="L548" s="7" t="s">
        <v>1152</v>
      </c>
      <c r="M548" s="7" t="s">
        <v>1153</v>
      </c>
      <c r="N548" s="7" t="s">
        <v>25</v>
      </c>
      <c r="O548" s="7" t="s">
        <v>2282</v>
      </c>
      <c r="P548" s="44" t="s">
        <v>3654</v>
      </c>
      <c r="Q548" s="42"/>
      <c r="R548" s="42"/>
      <c r="S548" s="42"/>
      <c r="T548" s="42"/>
      <c r="U548" s="42"/>
      <c r="V548" s="42"/>
      <c r="W548" s="42"/>
      <c r="X548" s="42"/>
      <c r="Y548" s="27"/>
      <c r="Z548" s="27"/>
      <c r="AA548" s="27"/>
      <c r="AB548" s="27"/>
    </row>
    <row r="549">
      <c r="A549" s="21" t="str">
        <f t="shared" ref="A549:B549" si="556">if(and(isnumber(search("Yes",C549)),isnumber(search("Yes",E549)),isnumber(search("Yes",G549)),isnumber(search("Yes",I549))),"Yes","No")</f>
        <v>No</v>
      </c>
      <c r="B549" s="21" t="str">
        <f t="shared" si="556"/>
        <v>No</v>
      </c>
      <c r="C549" s="22" t="str">
        <f t="shared" si="3"/>
        <v>No</v>
      </c>
      <c r="D549" s="21" t="str">
        <f t="shared" si="4"/>
        <v>No</v>
      </c>
      <c r="E549" s="21" t="str">
        <f t="shared" si="5"/>
        <v>No</v>
      </c>
      <c r="F549" s="21" t="str">
        <f t="shared" si="6"/>
        <v>No</v>
      </c>
      <c r="G549" s="21" t="str">
        <f t="shared" si="7"/>
        <v>No</v>
      </c>
      <c r="H549" s="21" t="str">
        <f t="shared" si="8"/>
        <v>No</v>
      </c>
      <c r="I549" s="21" t="str">
        <f t="shared" si="9"/>
        <v>No</v>
      </c>
      <c r="J549" s="21" t="str">
        <f t="shared" si="10"/>
        <v>No</v>
      </c>
      <c r="K549" s="25"/>
      <c r="L549" s="7" t="s">
        <v>1154</v>
      </c>
      <c r="M549" s="7" t="s">
        <v>1155</v>
      </c>
      <c r="N549" s="7" t="s">
        <v>25</v>
      </c>
      <c r="O549" s="7" t="s">
        <v>3655</v>
      </c>
      <c r="P549" s="44" t="s">
        <v>2285</v>
      </c>
      <c r="Q549" s="27"/>
      <c r="R549" s="27"/>
      <c r="S549" s="27"/>
      <c r="T549" s="27"/>
      <c r="U549" s="27"/>
      <c r="V549" s="42"/>
      <c r="W549" s="42"/>
      <c r="X549" s="42"/>
      <c r="Y549" s="27"/>
      <c r="Z549" s="27"/>
      <c r="AA549" s="27"/>
      <c r="AB549" s="27"/>
    </row>
    <row r="550">
      <c r="A550" s="21" t="str">
        <f t="shared" ref="A550:B550" si="557">if(and(isnumber(search("Yes",C550)),isnumber(search("Yes",E550)),isnumber(search("Yes",G550)),isnumber(search("Yes",I550))),"Yes","No")</f>
        <v>No</v>
      </c>
      <c r="B550" s="21" t="str">
        <f t="shared" si="557"/>
        <v>No</v>
      </c>
      <c r="C550" s="22" t="str">
        <f t="shared" si="3"/>
        <v>No</v>
      </c>
      <c r="D550" s="21" t="str">
        <f t="shared" si="4"/>
        <v>No</v>
      </c>
      <c r="E550" s="21" t="str">
        <f t="shared" si="5"/>
        <v>No</v>
      </c>
      <c r="F550" s="21" t="str">
        <f t="shared" si="6"/>
        <v>No</v>
      </c>
      <c r="G550" s="21" t="str">
        <f t="shared" si="7"/>
        <v>No</v>
      </c>
      <c r="H550" s="21" t="str">
        <f t="shared" si="8"/>
        <v>No</v>
      </c>
      <c r="I550" s="21" t="str">
        <f t="shared" si="9"/>
        <v>No</v>
      </c>
      <c r="J550" s="21" t="str">
        <f t="shared" si="10"/>
        <v>No</v>
      </c>
      <c r="K550" s="25"/>
      <c r="L550" s="7" t="s">
        <v>1156</v>
      </c>
      <c r="M550" s="7" t="s">
        <v>1157</v>
      </c>
      <c r="N550" s="7" t="s">
        <v>25</v>
      </c>
      <c r="O550" s="7" t="s">
        <v>3656</v>
      </c>
      <c r="P550" s="44" t="s">
        <v>3657</v>
      </c>
      <c r="Q550" s="27"/>
      <c r="R550" s="27"/>
      <c r="S550" s="27"/>
      <c r="T550" s="27"/>
      <c r="U550" s="27"/>
      <c r="V550" s="42"/>
      <c r="W550" s="42"/>
      <c r="X550" s="42"/>
      <c r="Y550" s="27"/>
      <c r="Z550" s="27"/>
      <c r="AA550" s="27"/>
      <c r="AB550" s="27"/>
    </row>
    <row r="551">
      <c r="A551" s="21" t="str">
        <f t="shared" ref="A551:B551" si="558">if(and(isnumber(search("Yes",C551)),isnumber(search("Yes",E551)),isnumber(search("Yes",G551)),isnumber(search("Yes",I551))),"Yes","No")</f>
        <v>No</v>
      </c>
      <c r="B551" s="21" t="str">
        <f t="shared" si="558"/>
        <v>No</v>
      </c>
      <c r="C551" s="22" t="str">
        <f t="shared" si="3"/>
        <v>No</v>
      </c>
      <c r="D551" s="21" t="str">
        <f t="shared" si="4"/>
        <v>No</v>
      </c>
      <c r="E551" s="21" t="str">
        <f t="shared" si="5"/>
        <v>No</v>
      </c>
      <c r="F551" s="21" t="str">
        <f t="shared" si="6"/>
        <v>No</v>
      </c>
      <c r="G551" s="21" t="str">
        <f t="shared" si="7"/>
        <v>No</v>
      </c>
      <c r="H551" s="21" t="str">
        <f t="shared" si="8"/>
        <v>No</v>
      </c>
      <c r="I551" s="21" t="str">
        <f t="shared" si="9"/>
        <v>No</v>
      </c>
      <c r="J551" s="21" t="str">
        <f t="shared" si="10"/>
        <v>No</v>
      </c>
      <c r="K551" s="25"/>
      <c r="L551" s="7" t="s">
        <v>1158</v>
      </c>
      <c r="M551" s="7" t="s">
        <v>1159</v>
      </c>
      <c r="N551" s="7" t="s">
        <v>25</v>
      </c>
      <c r="O551" s="7" t="s">
        <v>3120</v>
      </c>
      <c r="P551" s="44" t="s">
        <v>3658</v>
      </c>
      <c r="Q551" s="27"/>
      <c r="R551" s="27"/>
      <c r="S551" s="27"/>
      <c r="T551" s="27"/>
      <c r="U551" s="27"/>
      <c r="V551" s="42"/>
      <c r="W551" s="42"/>
      <c r="X551" s="42"/>
      <c r="Y551" s="27"/>
      <c r="Z551" s="27"/>
      <c r="AA551" s="27"/>
      <c r="AB551" s="27"/>
    </row>
    <row r="552">
      <c r="A552" s="21" t="str">
        <f t="shared" ref="A552:B552" si="559">if(and(isnumber(search("Yes",C552)),isnumber(search("Yes",E552)),isnumber(search("Yes",G552)),isnumber(search("Yes",I552))),"Yes","No")</f>
        <v>No</v>
      </c>
      <c r="B552" s="21" t="str">
        <f t="shared" si="559"/>
        <v>No</v>
      </c>
      <c r="C552" s="22" t="str">
        <f t="shared" si="3"/>
        <v>No</v>
      </c>
      <c r="D552" s="21" t="str">
        <f t="shared" si="4"/>
        <v>No</v>
      </c>
      <c r="E552" s="21" t="str">
        <f t="shared" si="5"/>
        <v>No</v>
      </c>
      <c r="F552" s="21" t="str">
        <f t="shared" si="6"/>
        <v>No</v>
      </c>
      <c r="G552" s="21" t="str">
        <f t="shared" si="7"/>
        <v>No</v>
      </c>
      <c r="H552" s="21" t="str">
        <f t="shared" si="8"/>
        <v>No</v>
      </c>
      <c r="I552" s="21" t="str">
        <f t="shared" si="9"/>
        <v>No</v>
      </c>
      <c r="J552" s="21" t="str">
        <f t="shared" si="10"/>
        <v>No</v>
      </c>
      <c r="K552" s="25"/>
      <c r="L552" s="7" t="s">
        <v>1160</v>
      </c>
      <c r="M552" s="7" t="s">
        <v>1161</v>
      </c>
      <c r="N552" s="7" t="s">
        <v>25</v>
      </c>
      <c r="O552" s="7" t="s">
        <v>2532</v>
      </c>
      <c r="P552" s="44" t="s">
        <v>3659</v>
      </c>
      <c r="Q552" s="27"/>
      <c r="R552" s="27"/>
      <c r="S552" s="27"/>
      <c r="T552" s="27"/>
      <c r="U552" s="27"/>
      <c r="V552" s="42"/>
      <c r="W552" s="42"/>
      <c r="X552" s="42"/>
      <c r="Y552" s="27"/>
      <c r="Z552" s="27"/>
      <c r="AA552" s="27"/>
      <c r="AB552" s="27"/>
    </row>
    <row r="553">
      <c r="A553" s="21" t="str">
        <f t="shared" ref="A553:B553" si="560">if(and(isnumber(search("Yes",C553)),isnumber(search("Yes",E553)),isnumber(search("Yes",G553)),isnumber(search("Yes",I553))),"Yes","No")</f>
        <v>No</v>
      </c>
      <c r="B553" s="21" t="str">
        <f t="shared" si="560"/>
        <v>No</v>
      </c>
      <c r="C553" s="22" t="str">
        <f t="shared" si="3"/>
        <v>No</v>
      </c>
      <c r="D553" s="21" t="str">
        <f t="shared" si="4"/>
        <v>No</v>
      </c>
      <c r="E553" s="21" t="str">
        <f t="shared" si="5"/>
        <v>No</v>
      </c>
      <c r="F553" s="21" t="str">
        <f t="shared" si="6"/>
        <v>No</v>
      </c>
      <c r="G553" s="21" t="str">
        <f t="shared" si="7"/>
        <v>No</v>
      </c>
      <c r="H553" s="21" t="str">
        <f t="shared" si="8"/>
        <v>No</v>
      </c>
      <c r="I553" s="21" t="str">
        <f t="shared" si="9"/>
        <v>No</v>
      </c>
      <c r="J553" s="21" t="str">
        <f t="shared" si="10"/>
        <v>No</v>
      </c>
      <c r="K553" s="25"/>
      <c r="L553" s="7" t="s">
        <v>1162</v>
      </c>
      <c r="M553" s="7" t="s">
        <v>1163</v>
      </c>
      <c r="N553" s="7" t="s">
        <v>25</v>
      </c>
      <c r="O553" s="7" t="s">
        <v>3660</v>
      </c>
      <c r="P553" s="44" t="s">
        <v>3661</v>
      </c>
      <c r="Q553" s="42"/>
      <c r="R553" s="42"/>
      <c r="S553" s="42"/>
      <c r="T553" s="42"/>
      <c r="U553" s="42"/>
      <c r="V553" s="42"/>
      <c r="W553" s="42"/>
      <c r="X553" s="42"/>
      <c r="Y553" s="27"/>
      <c r="Z553" s="27"/>
      <c r="AA553" s="27"/>
      <c r="AB553" s="27"/>
    </row>
    <row r="554">
      <c r="A554" s="21" t="str">
        <f t="shared" ref="A554:B554" si="561">if(and(isnumber(search("Yes",C554)),isnumber(search("Yes",E554)),isnumber(search("Yes",G554)),isnumber(search("Yes",I554))),"Yes","No")</f>
        <v>Yes</v>
      </c>
      <c r="B554" s="21" t="str">
        <f t="shared" si="561"/>
        <v>Yes</v>
      </c>
      <c r="C554" s="22" t="str">
        <f t="shared" si="3"/>
        <v>Yes</v>
      </c>
      <c r="D554" s="21" t="str">
        <f t="shared" si="4"/>
        <v>Yes</v>
      </c>
      <c r="E554" s="21" t="str">
        <f t="shared" si="5"/>
        <v>Yes</v>
      </c>
      <c r="F554" s="21" t="str">
        <f t="shared" si="6"/>
        <v>Yes</v>
      </c>
      <c r="G554" s="21" t="str">
        <f t="shared" si="7"/>
        <v>Yes</v>
      </c>
      <c r="H554" s="21" t="str">
        <f t="shared" si="8"/>
        <v>Yes</v>
      </c>
      <c r="I554" s="21" t="str">
        <f t="shared" si="9"/>
        <v>Yes</v>
      </c>
      <c r="J554" s="21" t="str">
        <f t="shared" si="10"/>
        <v>Yes</v>
      </c>
      <c r="K554" s="25">
        <v>11.0</v>
      </c>
      <c r="L554" s="7" t="s">
        <v>1164</v>
      </c>
      <c r="M554" s="7" t="s">
        <v>3662</v>
      </c>
      <c r="N554" s="7" t="s">
        <v>21</v>
      </c>
      <c r="O554" s="7" t="s">
        <v>2578</v>
      </c>
      <c r="P554" s="44" t="s">
        <v>3663</v>
      </c>
      <c r="Q554" s="7" t="s">
        <v>21</v>
      </c>
      <c r="R554" s="7" t="s">
        <v>3664</v>
      </c>
      <c r="S554" s="44" t="s">
        <v>3665</v>
      </c>
      <c r="T554" s="7" t="s">
        <v>21</v>
      </c>
      <c r="U554" s="7" t="s">
        <v>3666</v>
      </c>
      <c r="V554" s="44" t="s">
        <v>3667</v>
      </c>
      <c r="W554" s="7" t="s">
        <v>21</v>
      </c>
      <c r="X554" s="7" t="s">
        <v>3668</v>
      </c>
      <c r="Y554" s="44" t="s">
        <v>3669</v>
      </c>
    </row>
    <row r="555">
      <c r="A555" s="21" t="str">
        <f t="shared" ref="A555:B555" si="562">if(and(isnumber(search("Yes",C555)),isnumber(search("Yes",E555)),isnumber(search("Yes",G555)),isnumber(search("Yes",I555))),"Yes","No")</f>
        <v>No</v>
      </c>
      <c r="B555" s="21" t="str">
        <f t="shared" si="562"/>
        <v>No</v>
      </c>
      <c r="C555" s="22" t="str">
        <f t="shared" si="3"/>
        <v>No</v>
      </c>
      <c r="D555" s="21" t="str">
        <f t="shared" si="4"/>
        <v>No</v>
      </c>
      <c r="E555" s="21" t="str">
        <f t="shared" si="5"/>
        <v>No</v>
      </c>
      <c r="F555" s="21" t="str">
        <f t="shared" si="6"/>
        <v>No</v>
      </c>
      <c r="G555" s="21" t="str">
        <f t="shared" si="7"/>
        <v>No</v>
      </c>
      <c r="H555" s="21" t="str">
        <f t="shared" si="8"/>
        <v>No</v>
      </c>
      <c r="I555" s="21" t="str">
        <f t="shared" si="9"/>
        <v>No</v>
      </c>
      <c r="J555" s="21" t="str">
        <f t="shared" si="10"/>
        <v>No</v>
      </c>
      <c r="K555" s="25"/>
      <c r="L555" s="7" t="s">
        <v>1166</v>
      </c>
      <c r="M555" s="7" t="s">
        <v>1167</v>
      </c>
      <c r="N555" s="7" t="s">
        <v>25</v>
      </c>
      <c r="O555" s="7" t="s">
        <v>3670</v>
      </c>
      <c r="P555" s="44" t="s">
        <v>3671</v>
      </c>
      <c r="Q555" s="27"/>
      <c r="R555" s="27"/>
      <c r="S555" s="27"/>
      <c r="T555" s="27"/>
      <c r="U555" s="27"/>
      <c r="V555" s="42"/>
      <c r="W555" s="42"/>
      <c r="X555" s="42"/>
      <c r="Y555" s="27"/>
      <c r="Z555" s="27"/>
      <c r="AA555" s="27"/>
      <c r="AB555" s="27"/>
    </row>
    <row r="556">
      <c r="A556" s="21" t="str">
        <f t="shared" ref="A556:B556" si="563">if(and(isnumber(search("Yes",C556)),isnumber(search("Yes",E556)),isnumber(search("Yes",G556)),isnumber(search("Yes",I556))),"Yes","No")</f>
        <v>No</v>
      </c>
      <c r="B556" s="21" t="str">
        <f t="shared" si="563"/>
        <v>No</v>
      </c>
      <c r="C556" s="22" t="str">
        <f t="shared" si="3"/>
        <v>No</v>
      </c>
      <c r="D556" s="21" t="str">
        <f t="shared" si="4"/>
        <v>No</v>
      </c>
      <c r="E556" s="21" t="str">
        <f t="shared" si="5"/>
        <v>No</v>
      </c>
      <c r="F556" s="21" t="str">
        <f t="shared" si="6"/>
        <v>No</v>
      </c>
      <c r="G556" s="21" t="str">
        <f t="shared" si="7"/>
        <v>No</v>
      </c>
      <c r="H556" s="21" t="str">
        <f t="shared" si="8"/>
        <v>No</v>
      </c>
      <c r="I556" s="21" t="str">
        <f t="shared" si="9"/>
        <v>No</v>
      </c>
      <c r="J556" s="21" t="str">
        <f t="shared" si="10"/>
        <v>No</v>
      </c>
      <c r="K556" s="25"/>
      <c r="L556" s="7" t="s">
        <v>1168</v>
      </c>
      <c r="M556" s="7" t="s">
        <v>1169</v>
      </c>
      <c r="N556" s="7" t="s">
        <v>25</v>
      </c>
      <c r="O556" s="7" t="s">
        <v>3672</v>
      </c>
      <c r="P556" s="44" t="s">
        <v>3673</v>
      </c>
      <c r="Q556" s="27"/>
      <c r="R556" s="27"/>
      <c r="S556" s="27"/>
      <c r="T556" s="27"/>
      <c r="U556" s="27"/>
      <c r="V556" s="42"/>
      <c r="W556" s="42"/>
      <c r="X556" s="42"/>
      <c r="Y556" s="27"/>
      <c r="Z556" s="27"/>
      <c r="AA556" s="27"/>
      <c r="AB556" s="27"/>
    </row>
    <row r="557">
      <c r="A557" s="21" t="str">
        <f t="shared" ref="A557:B557" si="564">if(and(isnumber(search("Yes",C557)),isnumber(search("Yes",E557)),isnumber(search("Yes",G557)),isnumber(search("Yes",I557))),"Yes","No")</f>
        <v>No</v>
      </c>
      <c r="B557" s="21" t="str">
        <f t="shared" si="564"/>
        <v>No</v>
      </c>
      <c r="C557" s="22" t="str">
        <f t="shared" si="3"/>
        <v>No</v>
      </c>
      <c r="D557" s="21" t="str">
        <f t="shared" si="4"/>
        <v>No</v>
      </c>
      <c r="E557" s="21" t="str">
        <f t="shared" si="5"/>
        <v>No</v>
      </c>
      <c r="F557" s="21" t="str">
        <f t="shared" si="6"/>
        <v>No</v>
      </c>
      <c r="G557" s="21" t="str">
        <f t="shared" si="7"/>
        <v>No</v>
      </c>
      <c r="H557" s="21" t="str">
        <f t="shared" si="8"/>
        <v>No</v>
      </c>
      <c r="I557" s="21" t="str">
        <f t="shared" si="9"/>
        <v>No</v>
      </c>
      <c r="J557" s="21" t="str">
        <f t="shared" si="10"/>
        <v>No</v>
      </c>
      <c r="K557" s="25"/>
      <c r="L557" s="7" t="s">
        <v>1170</v>
      </c>
      <c r="M557" s="7" t="s">
        <v>1171</v>
      </c>
      <c r="N557" s="7" t="s">
        <v>25</v>
      </c>
      <c r="O557" s="7" t="s">
        <v>3271</v>
      </c>
      <c r="P557" s="44" t="s">
        <v>3674</v>
      </c>
      <c r="Q557" s="42"/>
      <c r="R557" s="42"/>
      <c r="S557" s="42"/>
      <c r="T557" s="42"/>
      <c r="U557" s="42"/>
      <c r="V557" s="42"/>
      <c r="W557" s="42"/>
      <c r="X557" s="42"/>
      <c r="Y557" s="27"/>
      <c r="Z557" s="27"/>
      <c r="AA557" s="27"/>
      <c r="AB557" s="27"/>
    </row>
    <row r="558">
      <c r="A558" s="21" t="str">
        <f t="shared" ref="A558:B558" si="565">if(and(isnumber(search("Yes",C558)),isnumber(search("Yes",E558)),isnumber(search("Yes",G558)),isnumber(search("Yes",I558))),"Yes","No")</f>
        <v>Yes</v>
      </c>
      <c r="B558" s="21" t="str">
        <f t="shared" si="565"/>
        <v>Yes</v>
      </c>
      <c r="C558" s="22" t="str">
        <f t="shared" si="3"/>
        <v>Yes</v>
      </c>
      <c r="D558" s="21" t="str">
        <f t="shared" si="4"/>
        <v>Yes</v>
      </c>
      <c r="E558" s="21" t="str">
        <f t="shared" si="5"/>
        <v>Yes</v>
      </c>
      <c r="F558" s="21" t="str">
        <f t="shared" si="6"/>
        <v>Yes</v>
      </c>
      <c r="G558" s="21" t="str">
        <f t="shared" si="7"/>
        <v>Yes</v>
      </c>
      <c r="H558" s="21" t="str">
        <f t="shared" si="8"/>
        <v>Yes</v>
      </c>
      <c r="I558" s="21" t="str">
        <f t="shared" si="9"/>
        <v>Yes</v>
      </c>
      <c r="J558" s="21" t="str">
        <f t="shared" si="10"/>
        <v>Yes</v>
      </c>
      <c r="K558" s="25">
        <v>75.0</v>
      </c>
      <c r="L558" s="7" t="s">
        <v>1172</v>
      </c>
      <c r="M558" s="7" t="s">
        <v>1173</v>
      </c>
      <c r="N558" s="7" t="s">
        <v>21</v>
      </c>
      <c r="O558" s="7" t="s">
        <v>3675</v>
      </c>
      <c r="P558" s="44" t="s">
        <v>3676</v>
      </c>
      <c r="Q558" s="7" t="s">
        <v>21</v>
      </c>
      <c r="R558" s="7" t="s">
        <v>3677</v>
      </c>
      <c r="S558" s="44" t="s">
        <v>3678</v>
      </c>
      <c r="T558" s="7" t="s">
        <v>21</v>
      </c>
      <c r="U558" s="7" t="s">
        <v>3679</v>
      </c>
      <c r="V558" s="44" t="s">
        <v>3680</v>
      </c>
      <c r="W558" s="7" t="s">
        <v>2321</v>
      </c>
      <c r="X558" s="7" t="s">
        <v>3546</v>
      </c>
      <c r="Y558" s="44" t="s">
        <v>3681</v>
      </c>
    </row>
    <row r="559">
      <c r="A559" s="21" t="str">
        <f t="shared" ref="A559:B559" si="566">if(and(isnumber(search("Yes",C559)),isnumber(search("Yes",E559)),isnumber(search("Yes",G559)),isnumber(search("Yes",I559))),"Yes","No")</f>
        <v>Yes</v>
      </c>
      <c r="B559" s="21" t="str">
        <f t="shared" si="566"/>
        <v>Yes</v>
      </c>
      <c r="C559" s="22" t="str">
        <f t="shared" si="3"/>
        <v>Yes</v>
      </c>
      <c r="D559" s="21" t="str">
        <f t="shared" si="4"/>
        <v>Yes</v>
      </c>
      <c r="E559" s="21" t="str">
        <f t="shared" si="5"/>
        <v>Yes</v>
      </c>
      <c r="F559" s="21" t="str">
        <f t="shared" si="6"/>
        <v>Yes</v>
      </c>
      <c r="G559" s="21" t="str">
        <f t="shared" si="7"/>
        <v>Yes</v>
      </c>
      <c r="H559" s="21" t="str">
        <f t="shared" si="8"/>
        <v>Yes</v>
      </c>
      <c r="I559" s="21" t="str">
        <f t="shared" si="9"/>
        <v>Yes</v>
      </c>
      <c r="J559" s="21" t="str">
        <f t="shared" si="10"/>
        <v>Yes</v>
      </c>
      <c r="K559" s="25">
        <v>62.0</v>
      </c>
      <c r="L559" s="7" t="s">
        <v>1174</v>
      </c>
      <c r="M559" s="7" t="s">
        <v>3682</v>
      </c>
      <c r="N559" s="7" t="s">
        <v>21</v>
      </c>
      <c r="O559" s="7" t="s">
        <v>3683</v>
      </c>
      <c r="P559" s="44" t="s">
        <v>3684</v>
      </c>
      <c r="Q559" s="7" t="s">
        <v>21</v>
      </c>
      <c r="R559" s="7" t="s">
        <v>3685</v>
      </c>
      <c r="S559" s="44" t="s">
        <v>3686</v>
      </c>
      <c r="T559" s="7" t="s">
        <v>21</v>
      </c>
      <c r="U559" s="7" t="s">
        <v>3687</v>
      </c>
      <c r="V559" s="44" t="s">
        <v>3688</v>
      </c>
      <c r="W559" s="7" t="s">
        <v>21</v>
      </c>
      <c r="X559" s="7" t="s">
        <v>3689</v>
      </c>
      <c r="Y559" s="44" t="s">
        <v>3690</v>
      </c>
    </row>
    <row r="560">
      <c r="A560" s="21" t="str">
        <f t="shared" ref="A560:B560" si="567">if(and(isnumber(search("Yes",C560)),isnumber(search("Yes",E560)),isnumber(search("Yes",G560)),isnumber(search("Yes",I560))),"Yes","No")</f>
        <v>No</v>
      </c>
      <c r="B560" s="21" t="str">
        <f t="shared" si="567"/>
        <v>No</v>
      </c>
      <c r="C560" s="22" t="str">
        <f t="shared" si="3"/>
        <v>No</v>
      </c>
      <c r="D560" s="21" t="str">
        <f t="shared" si="4"/>
        <v>No</v>
      </c>
      <c r="E560" s="21" t="str">
        <f t="shared" si="5"/>
        <v>No</v>
      </c>
      <c r="F560" s="21" t="str">
        <f t="shared" si="6"/>
        <v>No</v>
      </c>
      <c r="G560" s="21" t="str">
        <f t="shared" si="7"/>
        <v>No</v>
      </c>
      <c r="H560" s="21" t="str">
        <f t="shared" si="8"/>
        <v>No</v>
      </c>
      <c r="I560" s="21" t="str">
        <f t="shared" si="9"/>
        <v>No</v>
      </c>
      <c r="J560" s="21" t="str">
        <f t="shared" si="10"/>
        <v>No</v>
      </c>
      <c r="K560" s="25"/>
      <c r="L560" s="7" t="s">
        <v>1176</v>
      </c>
      <c r="M560" s="7" t="s">
        <v>1177</v>
      </c>
      <c r="N560" s="7" t="s">
        <v>25</v>
      </c>
      <c r="O560" s="7" t="s">
        <v>2282</v>
      </c>
      <c r="P560" s="44" t="s">
        <v>3691</v>
      </c>
      <c r="Q560" s="27"/>
      <c r="R560" s="27"/>
      <c r="S560" s="27"/>
      <c r="T560" s="27"/>
      <c r="U560" s="27"/>
      <c r="V560" s="42"/>
      <c r="W560" s="42"/>
      <c r="X560" s="42"/>
      <c r="Y560" s="27"/>
      <c r="Z560" s="27"/>
      <c r="AA560" s="27"/>
      <c r="AB560" s="27"/>
    </row>
    <row r="561">
      <c r="A561" s="21" t="str">
        <f t="shared" ref="A561:B561" si="568">if(and(isnumber(search("Yes",C561)),isnumber(search("Yes",E561)),isnumber(search("Yes",G561)),isnumber(search("Yes",I561))),"Yes","No")</f>
        <v>No</v>
      </c>
      <c r="B561" s="21" t="str">
        <f t="shared" si="568"/>
        <v>No</v>
      </c>
      <c r="C561" s="22" t="str">
        <f t="shared" si="3"/>
        <v>No</v>
      </c>
      <c r="D561" s="21" t="str">
        <f t="shared" si="4"/>
        <v>No</v>
      </c>
      <c r="E561" s="21" t="str">
        <f t="shared" si="5"/>
        <v>No</v>
      </c>
      <c r="F561" s="21" t="str">
        <f t="shared" si="6"/>
        <v>No</v>
      </c>
      <c r="G561" s="21" t="str">
        <f t="shared" si="7"/>
        <v>No</v>
      </c>
      <c r="H561" s="21" t="str">
        <f t="shared" si="8"/>
        <v>No</v>
      </c>
      <c r="I561" s="21" t="str">
        <f t="shared" si="9"/>
        <v>No</v>
      </c>
      <c r="J561" s="21" t="str">
        <f t="shared" si="10"/>
        <v>No</v>
      </c>
      <c r="K561" s="25"/>
      <c r="L561" s="7" t="s">
        <v>1178</v>
      </c>
      <c r="M561" s="7" t="s">
        <v>1179</v>
      </c>
      <c r="N561" s="7" t="s">
        <v>25</v>
      </c>
      <c r="O561" s="7" t="s">
        <v>3692</v>
      </c>
      <c r="P561" s="44" t="s">
        <v>3693</v>
      </c>
      <c r="Q561" s="27"/>
      <c r="R561" s="27"/>
      <c r="S561" s="27"/>
      <c r="T561" s="27"/>
      <c r="U561" s="27"/>
      <c r="V561" s="42"/>
      <c r="W561" s="42"/>
      <c r="X561" s="42"/>
      <c r="Y561" s="27"/>
      <c r="Z561" s="27"/>
      <c r="AA561" s="27"/>
      <c r="AB561" s="27"/>
    </row>
    <row r="562">
      <c r="A562" s="21" t="str">
        <f t="shared" ref="A562:B562" si="569">if(and(isnumber(search("Yes",C562)),isnumber(search("Yes",E562)),isnumber(search("Yes",G562)),isnumber(search("Yes",I562))),"Yes","No")</f>
        <v>No</v>
      </c>
      <c r="B562" s="21" t="str">
        <f t="shared" si="569"/>
        <v>No</v>
      </c>
      <c r="C562" s="22" t="str">
        <f t="shared" si="3"/>
        <v>No</v>
      </c>
      <c r="D562" s="21" t="str">
        <f t="shared" si="4"/>
        <v>No</v>
      </c>
      <c r="E562" s="21" t="str">
        <f t="shared" si="5"/>
        <v>No</v>
      </c>
      <c r="F562" s="21" t="str">
        <f t="shared" si="6"/>
        <v>No</v>
      </c>
      <c r="G562" s="21" t="str">
        <f t="shared" si="7"/>
        <v>No</v>
      </c>
      <c r="H562" s="21" t="str">
        <f t="shared" si="8"/>
        <v>No</v>
      </c>
      <c r="I562" s="21" t="str">
        <f t="shared" si="9"/>
        <v>No</v>
      </c>
      <c r="J562" s="21" t="str">
        <f t="shared" si="10"/>
        <v>No</v>
      </c>
      <c r="K562" s="25"/>
      <c r="L562" s="7" t="s">
        <v>1180</v>
      </c>
      <c r="M562" s="7" t="s">
        <v>1181</v>
      </c>
      <c r="N562" s="7" t="s">
        <v>25</v>
      </c>
      <c r="O562" s="7" t="s">
        <v>3694</v>
      </c>
      <c r="P562" s="44" t="s">
        <v>3695</v>
      </c>
      <c r="Q562" s="27"/>
      <c r="R562" s="27"/>
      <c r="S562" s="27"/>
      <c r="T562" s="27"/>
      <c r="U562" s="27"/>
      <c r="V562" s="42"/>
      <c r="W562" s="42"/>
      <c r="X562" s="42"/>
      <c r="Y562" s="27"/>
      <c r="Z562" s="27"/>
      <c r="AA562" s="27"/>
      <c r="AB562" s="27"/>
    </row>
    <row r="563">
      <c r="A563" s="21" t="str">
        <f t="shared" ref="A563:B563" si="570">if(and(isnumber(search("Yes",C563)),isnumber(search("Yes",E563)),isnumber(search("Yes",G563)),isnumber(search("Yes",I563))),"Yes","No")</f>
        <v>Yes</v>
      </c>
      <c r="B563" s="21" t="str">
        <f t="shared" si="570"/>
        <v>Yes</v>
      </c>
      <c r="C563" s="22" t="str">
        <f t="shared" si="3"/>
        <v>Yes</v>
      </c>
      <c r="D563" s="21" t="str">
        <f t="shared" si="4"/>
        <v>Yes</v>
      </c>
      <c r="E563" s="21" t="str">
        <f t="shared" si="5"/>
        <v>Yes</v>
      </c>
      <c r="F563" s="21" t="str">
        <f t="shared" si="6"/>
        <v>Yes</v>
      </c>
      <c r="G563" s="21" t="str">
        <f t="shared" si="7"/>
        <v>Yes</v>
      </c>
      <c r="H563" s="21" t="str">
        <f t="shared" si="8"/>
        <v>Yes</v>
      </c>
      <c r="I563" s="21" t="str">
        <f t="shared" si="9"/>
        <v>Yes</v>
      </c>
      <c r="J563" s="21" t="str">
        <f t="shared" si="10"/>
        <v>Yes</v>
      </c>
      <c r="K563" s="25">
        <v>15.0</v>
      </c>
      <c r="L563" s="7" t="s">
        <v>1182</v>
      </c>
      <c r="M563" s="7" t="s">
        <v>3696</v>
      </c>
      <c r="N563" s="7" t="s">
        <v>21</v>
      </c>
      <c r="O563" s="7" t="s">
        <v>3697</v>
      </c>
      <c r="P563" s="44" t="s">
        <v>3698</v>
      </c>
      <c r="Q563" s="7" t="s">
        <v>21</v>
      </c>
      <c r="R563" s="7" t="s">
        <v>3699</v>
      </c>
      <c r="S563" s="44" t="s">
        <v>3700</v>
      </c>
      <c r="T563" s="7" t="s">
        <v>21</v>
      </c>
      <c r="U563" s="7" t="s">
        <v>3701</v>
      </c>
      <c r="V563" s="44" t="s">
        <v>3702</v>
      </c>
      <c r="W563" s="7" t="s">
        <v>2321</v>
      </c>
      <c r="X563" s="7" t="s">
        <v>3703</v>
      </c>
      <c r="Y563" s="44" t="s">
        <v>3704</v>
      </c>
    </row>
    <row r="564">
      <c r="A564" s="21" t="str">
        <f t="shared" ref="A564:B564" si="571">if(and(isnumber(search("Yes",C564)),isnumber(search("Yes",E564)),isnumber(search("Yes",G564)),isnumber(search("Yes",I564))),"Yes","No")</f>
        <v>No</v>
      </c>
      <c r="B564" s="21" t="str">
        <f t="shared" si="571"/>
        <v>No</v>
      </c>
      <c r="C564" s="22" t="str">
        <f t="shared" si="3"/>
        <v>No</v>
      </c>
      <c r="D564" s="21" t="str">
        <f t="shared" si="4"/>
        <v>No</v>
      </c>
      <c r="E564" s="21" t="str">
        <f t="shared" si="5"/>
        <v>No</v>
      </c>
      <c r="F564" s="21" t="str">
        <f t="shared" si="6"/>
        <v>No</v>
      </c>
      <c r="G564" s="21" t="str">
        <f t="shared" si="7"/>
        <v>No</v>
      </c>
      <c r="H564" s="21" t="str">
        <f t="shared" si="8"/>
        <v>No</v>
      </c>
      <c r="I564" s="21" t="str">
        <f t="shared" si="9"/>
        <v>No</v>
      </c>
      <c r="J564" s="21" t="str">
        <f t="shared" si="10"/>
        <v>No</v>
      </c>
      <c r="K564" s="25"/>
      <c r="L564" s="7" t="s">
        <v>1184</v>
      </c>
      <c r="M564" s="7" t="s">
        <v>1185</v>
      </c>
      <c r="N564" s="7" t="s">
        <v>25</v>
      </c>
      <c r="O564" s="7" t="s">
        <v>3134</v>
      </c>
      <c r="P564" s="44" t="s">
        <v>3705</v>
      </c>
      <c r="Q564" s="27"/>
      <c r="R564" s="27"/>
      <c r="S564" s="27"/>
      <c r="T564" s="27"/>
      <c r="U564" s="27"/>
      <c r="V564" s="42"/>
      <c r="W564" s="42"/>
      <c r="X564" s="42"/>
      <c r="Y564" s="27"/>
      <c r="Z564" s="27"/>
      <c r="AA564" s="27"/>
      <c r="AB564" s="27"/>
    </row>
    <row r="565">
      <c r="A565" s="21" t="str">
        <f t="shared" ref="A565:B565" si="572">if(and(isnumber(search("Yes",C565)),isnumber(search("Yes",E565)),isnumber(search("Yes",G565)),isnumber(search("Yes",I565))),"Yes","No")</f>
        <v>Yes</v>
      </c>
      <c r="B565" s="21" t="str">
        <f t="shared" si="572"/>
        <v>Yes</v>
      </c>
      <c r="C565" s="22" t="str">
        <f t="shared" si="3"/>
        <v>Yes</v>
      </c>
      <c r="D565" s="21" t="str">
        <f t="shared" si="4"/>
        <v>Yes</v>
      </c>
      <c r="E565" s="21" t="str">
        <f t="shared" si="5"/>
        <v>Yes</v>
      </c>
      <c r="F565" s="21" t="str">
        <f t="shared" si="6"/>
        <v>Yes</v>
      </c>
      <c r="G565" s="21" t="str">
        <f t="shared" si="7"/>
        <v>Yes</v>
      </c>
      <c r="H565" s="21" t="str">
        <f t="shared" si="8"/>
        <v>Yes</v>
      </c>
      <c r="I565" s="21" t="str">
        <f t="shared" si="9"/>
        <v>Yes</v>
      </c>
      <c r="J565" s="21" t="str">
        <f t="shared" si="10"/>
        <v>Yes</v>
      </c>
      <c r="K565" s="25"/>
      <c r="L565" s="7" t="s">
        <v>171</v>
      </c>
      <c r="M565" s="7" t="s">
        <v>1186</v>
      </c>
      <c r="N565" s="7" t="s">
        <v>21</v>
      </c>
      <c r="O565" s="7" t="s">
        <v>3706</v>
      </c>
      <c r="P565" s="44" t="s">
        <v>3707</v>
      </c>
      <c r="Q565" s="7" t="s">
        <v>21</v>
      </c>
      <c r="R565" s="7" t="s">
        <v>3708</v>
      </c>
      <c r="S565" s="44" t="s">
        <v>3709</v>
      </c>
      <c r="T565" s="7" t="s">
        <v>21</v>
      </c>
      <c r="U565" s="7" t="s">
        <v>3710</v>
      </c>
      <c r="V565" s="44" t="s">
        <v>3711</v>
      </c>
      <c r="W565" s="7" t="s">
        <v>2321</v>
      </c>
      <c r="X565" s="7" t="s">
        <v>3546</v>
      </c>
      <c r="Y565" s="44" t="s">
        <v>3712</v>
      </c>
      <c r="Z565" s="27"/>
      <c r="AA565" s="27"/>
      <c r="AB565" s="27"/>
    </row>
    <row r="566">
      <c r="A566" s="21" t="str">
        <f t="shared" ref="A566:B566" si="573">if(and(isnumber(search("Yes",C566)),isnumber(search("Yes",E566)),isnumber(search("Yes",G566)),isnumber(search("Yes",I566))),"Yes","No")</f>
        <v>No</v>
      </c>
      <c r="B566" s="21" t="str">
        <f t="shared" si="573"/>
        <v>No</v>
      </c>
      <c r="C566" s="22" t="str">
        <f t="shared" si="3"/>
        <v>No</v>
      </c>
      <c r="D566" s="21" t="str">
        <f t="shared" si="4"/>
        <v>No</v>
      </c>
      <c r="E566" s="21" t="str">
        <f t="shared" si="5"/>
        <v>No</v>
      </c>
      <c r="F566" s="21" t="str">
        <f t="shared" si="6"/>
        <v>No</v>
      </c>
      <c r="G566" s="21" t="str">
        <f t="shared" si="7"/>
        <v>No</v>
      </c>
      <c r="H566" s="21" t="str">
        <f t="shared" si="8"/>
        <v>No</v>
      </c>
      <c r="I566" s="21" t="str">
        <f t="shared" si="9"/>
        <v>No</v>
      </c>
      <c r="J566" s="21" t="str">
        <f t="shared" si="10"/>
        <v>No</v>
      </c>
      <c r="K566" s="25"/>
      <c r="L566" s="7" t="s">
        <v>1187</v>
      </c>
      <c r="M566" s="7" t="s">
        <v>1188</v>
      </c>
      <c r="N566" s="7" t="s">
        <v>25</v>
      </c>
      <c r="O566" s="7" t="s">
        <v>2495</v>
      </c>
      <c r="P566" s="44" t="s">
        <v>3713</v>
      </c>
      <c r="Q566" s="27"/>
      <c r="R566" s="27"/>
      <c r="S566" s="27"/>
      <c r="T566" s="27"/>
      <c r="U566" s="27"/>
      <c r="V566" s="42"/>
      <c r="W566" s="42"/>
      <c r="X566" s="42"/>
      <c r="Y566" s="27"/>
      <c r="Z566" s="27"/>
      <c r="AA566" s="27"/>
      <c r="AB566" s="27"/>
    </row>
    <row r="567">
      <c r="A567" s="21" t="str">
        <f t="shared" ref="A567:B567" si="574">if(and(isnumber(search("Yes",C567)),isnumber(search("Yes",E567)),isnumber(search("Yes",G567)),isnumber(search("Yes",I567))),"Yes","No")</f>
        <v>No</v>
      </c>
      <c r="B567" s="21" t="str">
        <f t="shared" si="574"/>
        <v>No</v>
      </c>
      <c r="C567" s="22" t="str">
        <f t="shared" si="3"/>
        <v>No</v>
      </c>
      <c r="D567" s="21" t="str">
        <f t="shared" si="4"/>
        <v>No</v>
      </c>
      <c r="E567" s="21" t="str">
        <f t="shared" si="5"/>
        <v>No</v>
      </c>
      <c r="F567" s="21" t="str">
        <f t="shared" si="6"/>
        <v>No</v>
      </c>
      <c r="G567" s="21" t="str">
        <f t="shared" si="7"/>
        <v>No</v>
      </c>
      <c r="H567" s="21" t="str">
        <f t="shared" si="8"/>
        <v>No</v>
      </c>
      <c r="I567" s="21" t="str">
        <f t="shared" si="9"/>
        <v>No</v>
      </c>
      <c r="J567" s="21" t="str">
        <f t="shared" si="10"/>
        <v>No</v>
      </c>
      <c r="K567" s="25"/>
      <c r="L567" s="7" t="s">
        <v>1189</v>
      </c>
      <c r="M567" s="7" t="s">
        <v>1190</v>
      </c>
      <c r="N567" s="7" t="s">
        <v>25</v>
      </c>
      <c r="O567" s="7" t="s">
        <v>3714</v>
      </c>
      <c r="P567" s="44" t="s">
        <v>2511</v>
      </c>
      <c r="Q567" s="27"/>
      <c r="R567" s="27"/>
      <c r="S567" s="27"/>
      <c r="T567" s="27"/>
      <c r="U567" s="27"/>
      <c r="V567" s="42"/>
      <c r="W567" s="42"/>
      <c r="X567" s="42"/>
      <c r="Y567" s="27"/>
      <c r="Z567" s="27"/>
      <c r="AA567" s="27"/>
      <c r="AB567" s="27"/>
    </row>
    <row r="568">
      <c r="A568" s="21" t="str">
        <f t="shared" ref="A568:B568" si="575">if(and(isnumber(search("Yes",C568)),isnumber(search("Yes",E568)),isnumber(search("Yes",G568)),isnumber(search("Yes",I568))),"Yes","No")</f>
        <v>No</v>
      </c>
      <c r="B568" s="21" t="str">
        <f t="shared" si="575"/>
        <v>No</v>
      </c>
      <c r="C568" s="22" t="str">
        <f t="shared" si="3"/>
        <v>No</v>
      </c>
      <c r="D568" s="21" t="str">
        <f t="shared" si="4"/>
        <v>No</v>
      </c>
      <c r="E568" s="21" t="str">
        <f t="shared" si="5"/>
        <v>No</v>
      </c>
      <c r="F568" s="21" t="str">
        <f t="shared" si="6"/>
        <v>No</v>
      </c>
      <c r="G568" s="21" t="str">
        <f t="shared" si="7"/>
        <v>No</v>
      </c>
      <c r="H568" s="21" t="str">
        <f t="shared" si="8"/>
        <v>No</v>
      </c>
      <c r="I568" s="21" t="str">
        <f t="shared" si="9"/>
        <v>No</v>
      </c>
      <c r="J568" s="21" t="str">
        <f t="shared" si="10"/>
        <v>No</v>
      </c>
      <c r="K568" s="25"/>
      <c r="L568" s="7" t="s">
        <v>1191</v>
      </c>
      <c r="M568" s="7" t="s">
        <v>1192</v>
      </c>
      <c r="N568" s="7" t="s">
        <v>25</v>
      </c>
      <c r="O568" s="7" t="s">
        <v>3715</v>
      </c>
      <c r="P568" s="44" t="s">
        <v>3716</v>
      </c>
      <c r="Q568" s="27"/>
      <c r="R568" s="27"/>
      <c r="S568" s="27"/>
      <c r="T568" s="27"/>
      <c r="U568" s="27"/>
      <c r="V568" s="42"/>
      <c r="W568" s="42"/>
      <c r="X568" s="42"/>
      <c r="Y568" s="27"/>
      <c r="Z568" s="27"/>
      <c r="AA568" s="27"/>
      <c r="AB568" s="27"/>
    </row>
    <row r="569">
      <c r="A569" s="21" t="str">
        <f t="shared" ref="A569:B569" si="576">if(and(isnumber(search("Yes",C569)),isnumber(search("Yes",E569)),isnumber(search("Yes",G569)),isnumber(search("Yes",I569))),"Yes","No")</f>
        <v>No</v>
      </c>
      <c r="B569" s="21" t="str">
        <f t="shared" si="576"/>
        <v>No</v>
      </c>
      <c r="C569" s="22" t="str">
        <f t="shared" si="3"/>
        <v>No</v>
      </c>
      <c r="D569" s="21" t="str">
        <f t="shared" si="4"/>
        <v>No</v>
      </c>
      <c r="E569" s="21" t="str">
        <f t="shared" si="5"/>
        <v>No</v>
      </c>
      <c r="F569" s="21" t="str">
        <f t="shared" si="6"/>
        <v>No</v>
      </c>
      <c r="G569" s="21" t="str">
        <f t="shared" si="7"/>
        <v>No</v>
      </c>
      <c r="H569" s="21" t="str">
        <f t="shared" si="8"/>
        <v>No</v>
      </c>
      <c r="I569" s="21" t="str">
        <f t="shared" si="9"/>
        <v>No</v>
      </c>
      <c r="J569" s="21" t="str">
        <f t="shared" si="10"/>
        <v>No</v>
      </c>
      <c r="K569" s="25"/>
      <c r="L569" s="7" t="s">
        <v>1193</v>
      </c>
      <c r="M569" s="7" t="s">
        <v>1194</v>
      </c>
      <c r="N569" s="7" t="s">
        <v>25</v>
      </c>
      <c r="O569" s="7" t="s">
        <v>3717</v>
      </c>
      <c r="P569" s="44" t="s">
        <v>3718</v>
      </c>
      <c r="Q569" s="27"/>
      <c r="R569" s="27"/>
      <c r="S569" s="27"/>
      <c r="T569" s="27"/>
      <c r="U569" s="27"/>
      <c r="V569" s="42"/>
      <c r="W569" s="42"/>
      <c r="X569" s="42"/>
      <c r="Y569" s="27"/>
      <c r="Z569" s="27"/>
      <c r="AA569" s="27"/>
      <c r="AB569" s="27"/>
    </row>
    <row r="570">
      <c r="A570" s="21" t="str">
        <f t="shared" ref="A570:B570" si="577">if(and(isnumber(search("Yes",C570)),isnumber(search("Yes",E570)),isnumber(search("Yes",G570)),isnumber(search("Yes",I570))),"Yes","No")</f>
        <v>No</v>
      </c>
      <c r="B570" s="21" t="str">
        <f t="shared" si="577"/>
        <v>No</v>
      </c>
      <c r="C570" s="22" t="str">
        <f t="shared" si="3"/>
        <v>No</v>
      </c>
      <c r="D570" s="21" t="str">
        <f t="shared" si="4"/>
        <v>No</v>
      </c>
      <c r="E570" s="21" t="str">
        <f t="shared" si="5"/>
        <v>No</v>
      </c>
      <c r="F570" s="21" t="str">
        <f t="shared" si="6"/>
        <v>No</v>
      </c>
      <c r="G570" s="21" t="str">
        <f t="shared" si="7"/>
        <v>No</v>
      </c>
      <c r="H570" s="21" t="str">
        <f t="shared" si="8"/>
        <v>No</v>
      </c>
      <c r="I570" s="21" t="str">
        <f t="shared" si="9"/>
        <v>No</v>
      </c>
      <c r="J570" s="21" t="str">
        <f t="shared" si="10"/>
        <v>No</v>
      </c>
      <c r="K570" s="25"/>
      <c r="L570" s="7" t="s">
        <v>1195</v>
      </c>
      <c r="M570" s="7" t="s">
        <v>1196</v>
      </c>
      <c r="N570" s="7" t="s">
        <v>25</v>
      </c>
      <c r="O570" s="7" t="s">
        <v>2495</v>
      </c>
      <c r="P570" s="44" t="s">
        <v>3719</v>
      </c>
      <c r="Q570" s="27"/>
      <c r="R570" s="27"/>
      <c r="S570" s="27"/>
      <c r="T570" s="27"/>
      <c r="U570" s="27"/>
      <c r="V570" s="42"/>
      <c r="W570" s="42"/>
      <c r="X570" s="42"/>
      <c r="Y570" s="27"/>
      <c r="Z570" s="27"/>
      <c r="AA570" s="27"/>
      <c r="AB570" s="27"/>
    </row>
    <row r="571">
      <c r="A571" s="21" t="str">
        <f t="shared" ref="A571:B571" si="578">if(and(isnumber(search("Yes",C571)),isnumber(search("Yes",E571)),isnumber(search("Yes",G571)),isnumber(search("Yes",I571))),"Yes","No")</f>
        <v>No</v>
      </c>
      <c r="B571" s="21" t="str">
        <f t="shared" si="578"/>
        <v>No</v>
      </c>
      <c r="C571" s="22" t="str">
        <f t="shared" si="3"/>
        <v>No</v>
      </c>
      <c r="D571" s="21" t="str">
        <f t="shared" si="4"/>
        <v>No</v>
      </c>
      <c r="E571" s="21" t="str">
        <f t="shared" si="5"/>
        <v>No</v>
      </c>
      <c r="F571" s="21" t="str">
        <f t="shared" si="6"/>
        <v>No</v>
      </c>
      <c r="G571" s="21" t="str">
        <f t="shared" si="7"/>
        <v>No</v>
      </c>
      <c r="H571" s="21" t="str">
        <f t="shared" si="8"/>
        <v>No</v>
      </c>
      <c r="I571" s="21" t="str">
        <f t="shared" si="9"/>
        <v>No</v>
      </c>
      <c r="J571" s="21" t="str">
        <f t="shared" si="10"/>
        <v>No</v>
      </c>
      <c r="K571" s="25"/>
      <c r="L571" s="7" t="s">
        <v>1197</v>
      </c>
      <c r="M571" s="7" t="s">
        <v>1198</v>
      </c>
      <c r="N571" s="7" t="s">
        <v>25</v>
      </c>
      <c r="O571" s="7" t="s">
        <v>3720</v>
      </c>
      <c r="P571" s="44" t="s">
        <v>3721</v>
      </c>
      <c r="Q571" s="27"/>
      <c r="R571" s="27"/>
      <c r="S571" s="27"/>
      <c r="T571" s="27"/>
      <c r="U571" s="27"/>
      <c r="V571" s="42"/>
      <c r="W571" s="42"/>
      <c r="X571" s="42"/>
      <c r="Y571" s="27"/>
      <c r="Z571" s="27"/>
      <c r="AA571" s="27"/>
      <c r="AB571" s="27"/>
    </row>
    <row r="572">
      <c r="A572" s="21" t="str">
        <f t="shared" ref="A572:B572" si="579">if(and(isnumber(search("Yes",C572)),isnumber(search("Yes",E572)),isnumber(search("Yes",G572)),isnumber(search("Yes",I572))),"Yes","No")</f>
        <v>No</v>
      </c>
      <c r="B572" s="21" t="str">
        <f t="shared" si="579"/>
        <v>No</v>
      </c>
      <c r="C572" s="22" t="str">
        <f t="shared" si="3"/>
        <v>No</v>
      </c>
      <c r="D572" s="21" t="str">
        <f t="shared" si="4"/>
        <v>No</v>
      </c>
      <c r="E572" s="21" t="str">
        <f t="shared" si="5"/>
        <v>No</v>
      </c>
      <c r="F572" s="21" t="str">
        <f t="shared" si="6"/>
        <v>No</v>
      </c>
      <c r="G572" s="21" t="str">
        <f t="shared" si="7"/>
        <v>No</v>
      </c>
      <c r="H572" s="21" t="str">
        <f t="shared" si="8"/>
        <v>No</v>
      </c>
      <c r="I572" s="21" t="str">
        <f t="shared" si="9"/>
        <v>No</v>
      </c>
      <c r="J572" s="21" t="str">
        <f t="shared" si="10"/>
        <v>No</v>
      </c>
      <c r="K572" s="25"/>
      <c r="L572" s="7" t="s">
        <v>1199</v>
      </c>
      <c r="M572" s="7" t="s">
        <v>1200</v>
      </c>
      <c r="N572" s="7" t="s">
        <v>25</v>
      </c>
      <c r="O572" s="7" t="s">
        <v>3722</v>
      </c>
      <c r="P572" s="44" t="s">
        <v>3723</v>
      </c>
      <c r="Q572" s="27"/>
      <c r="R572" s="27"/>
      <c r="S572" s="27"/>
      <c r="T572" s="27"/>
      <c r="U572" s="27"/>
      <c r="V572" s="42"/>
      <c r="W572" s="42"/>
      <c r="X572" s="42"/>
      <c r="Y572" s="27"/>
      <c r="Z572" s="27"/>
      <c r="AA572" s="27"/>
      <c r="AB572" s="27"/>
    </row>
    <row r="573">
      <c r="A573" s="21" t="str">
        <f t="shared" ref="A573:B573" si="580">if(and(isnumber(search("Yes",C573)),isnumber(search("Yes",E573)),isnumber(search("Yes",G573)),isnumber(search("Yes",I573))),"Yes","No")</f>
        <v>No</v>
      </c>
      <c r="B573" s="21" t="str">
        <f t="shared" si="580"/>
        <v>No</v>
      </c>
      <c r="C573" s="22" t="str">
        <f t="shared" si="3"/>
        <v>No</v>
      </c>
      <c r="D573" s="21" t="str">
        <f t="shared" si="4"/>
        <v>No</v>
      </c>
      <c r="E573" s="21" t="str">
        <f t="shared" si="5"/>
        <v>No</v>
      </c>
      <c r="F573" s="21" t="str">
        <f t="shared" si="6"/>
        <v>No</v>
      </c>
      <c r="G573" s="21" t="str">
        <f t="shared" si="7"/>
        <v>No</v>
      </c>
      <c r="H573" s="21" t="str">
        <f t="shared" si="8"/>
        <v>No</v>
      </c>
      <c r="I573" s="21" t="str">
        <f t="shared" si="9"/>
        <v>No</v>
      </c>
      <c r="J573" s="21" t="str">
        <f t="shared" si="10"/>
        <v>No</v>
      </c>
      <c r="K573" s="25"/>
      <c r="L573" s="7" t="s">
        <v>1201</v>
      </c>
      <c r="M573" s="7" t="s">
        <v>1202</v>
      </c>
      <c r="N573" s="7" t="s">
        <v>25</v>
      </c>
      <c r="O573" s="7" t="s">
        <v>3724</v>
      </c>
      <c r="P573" s="44" t="s">
        <v>3725</v>
      </c>
      <c r="Q573" s="42"/>
      <c r="R573" s="42"/>
      <c r="S573" s="42"/>
      <c r="T573" s="42"/>
      <c r="U573" s="42"/>
      <c r="V573" s="42"/>
      <c r="W573" s="42"/>
      <c r="X573" s="42"/>
      <c r="Y573" s="27"/>
      <c r="Z573" s="27"/>
      <c r="AA573" s="27"/>
      <c r="AB573" s="27"/>
    </row>
    <row r="574">
      <c r="A574" s="21" t="str">
        <f t="shared" ref="A574:B574" si="581">if(and(isnumber(search("Yes",C574)),isnumber(search("Yes",E574)),isnumber(search("Yes",G574)),isnumber(search("Yes",I574))),"Yes","No")</f>
        <v>No</v>
      </c>
      <c r="B574" s="21" t="str">
        <f t="shared" si="581"/>
        <v>No</v>
      </c>
      <c r="C574" s="22" t="str">
        <f t="shared" si="3"/>
        <v>No</v>
      </c>
      <c r="D574" s="21" t="str">
        <f t="shared" si="4"/>
        <v>No</v>
      </c>
      <c r="E574" s="21" t="str">
        <f t="shared" si="5"/>
        <v>No</v>
      </c>
      <c r="F574" s="21" t="str">
        <f t="shared" si="6"/>
        <v>No</v>
      </c>
      <c r="G574" s="21" t="str">
        <f t="shared" si="7"/>
        <v>No</v>
      </c>
      <c r="H574" s="21" t="str">
        <f t="shared" si="8"/>
        <v>No</v>
      </c>
      <c r="I574" s="21" t="str">
        <f t="shared" si="9"/>
        <v>No</v>
      </c>
      <c r="J574" s="21" t="str">
        <f t="shared" si="10"/>
        <v>No</v>
      </c>
      <c r="K574" s="25"/>
      <c r="L574" s="7" t="s">
        <v>1203</v>
      </c>
      <c r="M574" s="7" t="s">
        <v>1204</v>
      </c>
      <c r="N574" s="7" t="s">
        <v>25</v>
      </c>
      <c r="O574" s="7" t="s">
        <v>2310</v>
      </c>
      <c r="P574" s="44" t="s">
        <v>3726</v>
      </c>
      <c r="Q574" s="27"/>
      <c r="R574" s="27"/>
      <c r="S574" s="27"/>
      <c r="T574" s="27"/>
      <c r="U574" s="27"/>
      <c r="V574" s="42"/>
      <c r="W574" s="42"/>
      <c r="X574" s="42"/>
      <c r="Y574" s="27"/>
      <c r="Z574" s="27"/>
      <c r="AA574" s="27"/>
      <c r="AB574" s="27"/>
    </row>
    <row r="575">
      <c r="A575" s="21" t="str">
        <f t="shared" ref="A575:B575" si="582">if(and(isnumber(search("Yes",C575)),isnumber(search("Yes",E575)),isnumber(search("Yes",G575)),isnumber(search("Yes",I575))),"Yes","No")</f>
        <v>No</v>
      </c>
      <c r="B575" s="21" t="str">
        <f t="shared" si="582"/>
        <v>No</v>
      </c>
      <c r="C575" s="22" t="str">
        <f t="shared" si="3"/>
        <v>No</v>
      </c>
      <c r="D575" s="21" t="str">
        <f t="shared" si="4"/>
        <v>No</v>
      </c>
      <c r="E575" s="21" t="str">
        <f t="shared" si="5"/>
        <v>No</v>
      </c>
      <c r="F575" s="21" t="str">
        <f t="shared" si="6"/>
        <v>No</v>
      </c>
      <c r="G575" s="21" t="str">
        <f t="shared" si="7"/>
        <v>Yes</v>
      </c>
      <c r="H575" s="21" t="str">
        <f t="shared" si="8"/>
        <v>Yes</v>
      </c>
      <c r="I575" s="21" t="str">
        <f t="shared" si="9"/>
        <v>Yes</v>
      </c>
      <c r="J575" s="21" t="str">
        <f t="shared" si="10"/>
        <v>Yes</v>
      </c>
      <c r="K575" s="25">
        <v>41.0</v>
      </c>
      <c r="L575" s="7" t="s">
        <v>1205</v>
      </c>
      <c r="M575" s="7" t="s">
        <v>3727</v>
      </c>
      <c r="N575" s="7" t="s">
        <v>25</v>
      </c>
      <c r="O575" s="7" t="s">
        <v>2260</v>
      </c>
      <c r="P575" s="44" t="s">
        <v>3728</v>
      </c>
      <c r="Q575" s="27"/>
      <c r="R575" s="27"/>
      <c r="S575" s="27"/>
      <c r="T575" s="7" t="s">
        <v>21</v>
      </c>
      <c r="U575" s="7" t="s">
        <v>2487</v>
      </c>
      <c r="V575" s="44" t="s">
        <v>3729</v>
      </c>
      <c r="W575" s="7" t="s">
        <v>21</v>
      </c>
      <c r="X575" s="7" t="s">
        <v>3730</v>
      </c>
      <c r="Y575" s="44" t="s">
        <v>3731</v>
      </c>
    </row>
    <row r="576">
      <c r="A576" s="21" t="str">
        <f t="shared" ref="A576:B576" si="583">if(and(isnumber(search("Yes",C576)),isnumber(search("Yes",E576)),isnumber(search("Yes",G576)),isnumber(search("Yes",I576))),"Yes","No")</f>
        <v>No</v>
      </c>
      <c r="B576" s="21" t="str">
        <f t="shared" si="583"/>
        <v>No</v>
      </c>
      <c r="C576" s="22" t="str">
        <f t="shared" si="3"/>
        <v>No</v>
      </c>
      <c r="D576" s="21" t="str">
        <f t="shared" si="4"/>
        <v>No</v>
      </c>
      <c r="E576" s="21" t="str">
        <f t="shared" si="5"/>
        <v>No</v>
      </c>
      <c r="F576" s="21" t="str">
        <f t="shared" si="6"/>
        <v>No</v>
      </c>
      <c r="G576" s="21" t="str">
        <f t="shared" si="7"/>
        <v>No</v>
      </c>
      <c r="H576" s="21" t="str">
        <f t="shared" si="8"/>
        <v>No</v>
      </c>
      <c r="I576" s="21" t="str">
        <f t="shared" si="9"/>
        <v>No</v>
      </c>
      <c r="J576" s="21" t="str">
        <f t="shared" si="10"/>
        <v>No</v>
      </c>
      <c r="K576" s="25"/>
      <c r="L576" s="7" t="s">
        <v>1207</v>
      </c>
      <c r="M576" s="7" t="s">
        <v>1208</v>
      </c>
      <c r="N576" s="7" t="s">
        <v>25</v>
      </c>
      <c r="O576" s="7" t="s">
        <v>3732</v>
      </c>
      <c r="P576" s="44" t="s">
        <v>3733</v>
      </c>
      <c r="Q576" s="27"/>
      <c r="R576" s="27"/>
      <c r="S576" s="27"/>
      <c r="T576" s="27"/>
      <c r="U576" s="27"/>
      <c r="V576" s="42"/>
      <c r="W576" s="42"/>
      <c r="X576" s="42"/>
      <c r="Y576" s="27"/>
      <c r="Z576" s="27"/>
      <c r="AA576" s="27"/>
      <c r="AB576" s="27"/>
    </row>
    <row r="577">
      <c r="A577" s="21" t="str">
        <f t="shared" ref="A577:B577" si="584">if(and(isnumber(search("Yes",C577)),isnumber(search("Yes",E577)),isnumber(search("Yes",G577)),isnumber(search("Yes",I577))),"Yes","No")</f>
        <v>No</v>
      </c>
      <c r="B577" s="21" t="str">
        <f t="shared" si="584"/>
        <v>No</v>
      </c>
      <c r="C577" s="22" t="str">
        <f t="shared" si="3"/>
        <v>No</v>
      </c>
      <c r="D577" s="21" t="str">
        <f t="shared" si="4"/>
        <v>No</v>
      </c>
      <c r="E577" s="21" t="str">
        <f t="shared" si="5"/>
        <v>No</v>
      </c>
      <c r="F577" s="21" t="str">
        <f t="shared" si="6"/>
        <v>No</v>
      </c>
      <c r="G577" s="21" t="str">
        <f t="shared" si="7"/>
        <v>No</v>
      </c>
      <c r="H577" s="21" t="str">
        <f t="shared" si="8"/>
        <v>No</v>
      </c>
      <c r="I577" s="21" t="str">
        <f t="shared" si="9"/>
        <v>No</v>
      </c>
      <c r="J577" s="21" t="str">
        <f t="shared" si="10"/>
        <v>No</v>
      </c>
      <c r="K577" s="25"/>
      <c r="L577" s="7" t="s">
        <v>1209</v>
      </c>
      <c r="M577" s="7" t="s">
        <v>1210</v>
      </c>
      <c r="N577" s="7" t="s">
        <v>25</v>
      </c>
      <c r="O577" s="7" t="s">
        <v>3734</v>
      </c>
      <c r="P577" s="44" t="s">
        <v>3735</v>
      </c>
      <c r="Q577" s="27"/>
      <c r="R577" s="27"/>
      <c r="S577" s="27"/>
      <c r="T577" s="27"/>
      <c r="U577" s="27"/>
      <c r="V577" s="42"/>
      <c r="W577" s="42"/>
      <c r="X577" s="42"/>
      <c r="Y577" s="27"/>
      <c r="Z577" s="27"/>
      <c r="AA577" s="27"/>
      <c r="AB577" s="27"/>
    </row>
    <row r="578">
      <c r="A578" s="21" t="str">
        <f t="shared" ref="A578:B578" si="585">if(and(isnumber(search("Yes",C578)),isnumber(search("Yes",E578)),isnumber(search("Yes",G578)),isnumber(search("Yes",I578))),"Yes","No")</f>
        <v>No</v>
      </c>
      <c r="B578" s="21" t="str">
        <f t="shared" si="585"/>
        <v>No</v>
      </c>
      <c r="C578" s="22" t="str">
        <f t="shared" si="3"/>
        <v>No</v>
      </c>
      <c r="D578" s="21" t="str">
        <f t="shared" si="4"/>
        <v>No</v>
      </c>
      <c r="E578" s="21" t="str">
        <f t="shared" si="5"/>
        <v>No</v>
      </c>
      <c r="F578" s="21" t="str">
        <f t="shared" si="6"/>
        <v>No</v>
      </c>
      <c r="G578" s="21" t="str">
        <f t="shared" si="7"/>
        <v>No</v>
      </c>
      <c r="H578" s="21" t="str">
        <f t="shared" si="8"/>
        <v>No</v>
      </c>
      <c r="I578" s="21" t="str">
        <f t="shared" si="9"/>
        <v>No</v>
      </c>
      <c r="J578" s="21" t="str">
        <f t="shared" si="10"/>
        <v>No</v>
      </c>
      <c r="K578" s="25"/>
      <c r="L578" s="7" t="s">
        <v>1211</v>
      </c>
      <c r="M578" s="7" t="s">
        <v>1212</v>
      </c>
      <c r="N578" s="7" t="s">
        <v>25</v>
      </c>
      <c r="O578" s="7" t="s">
        <v>3736</v>
      </c>
      <c r="P578" s="44" t="s">
        <v>3737</v>
      </c>
      <c r="Q578" s="27"/>
      <c r="R578" s="27"/>
      <c r="S578" s="27"/>
      <c r="T578" s="27"/>
      <c r="U578" s="27"/>
      <c r="V578" s="42"/>
      <c r="W578" s="42"/>
      <c r="X578" s="42"/>
      <c r="Y578" s="27"/>
      <c r="Z578" s="27"/>
      <c r="AA578" s="27"/>
      <c r="AB578" s="27"/>
    </row>
    <row r="579">
      <c r="A579" s="21" t="str">
        <f t="shared" ref="A579:B579" si="586">if(and(isnumber(search("Yes",C579)),isnumber(search("Yes",E579)),isnumber(search("Yes",G579)),isnumber(search("Yes",I579))),"Yes","No")</f>
        <v>No</v>
      </c>
      <c r="B579" s="21" t="str">
        <f t="shared" si="586"/>
        <v>No</v>
      </c>
      <c r="C579" s="22" t="str">
        <f t="shared" si="3"/>
        <v>No</v>
      </c>
      <c r="D579" s="21" t="str">
        <f t="shared" si="4"/>
        <v>No</v>
      </c>
      <c r="E579" s="21" t="str">
        <f t="shared" si="5"/>
        <v>No</v>
      </c>
      <c r="F579" s="21" t="str">
        <f t="shared" si="6"/>
        <v>No</v>
      </c>
      <c r="G579" s="21" t="str">
        <f t="shared" si="7"/>
        <v>No</v>
      </c>
      <c r="H579" s="21" t="str">
        <f t="shared" si="8"/>
        <v>No</v>
      </c>
      <c r="I579" s="21" t="str">
        <f t="shared" si="9"/>
        <v>No</v>
      </c>
      <c r="J579" s="21" t="str">
        <f t="shared" si="10"/>
        <v>No</v>
      </c>
      <c r="K579" s="25"/>
      <c r="L579" s="7" t="s">
        <v>1213</v>
      </c>
      <c r="M579" s="7" t="s">
        <v>1214</v>
      </c>
      <c r="N579" s="7" t="s">
        <v>25</v>
      </c>
      <c r="O579" s="7" t="s">
        <v>3738</v>
      </c>
      <c r="P579" s="44" t="s">
        <v>3739</v>
      </c>
      <c r="Q579" s="27"/>
      <c r="R579" s="27"/>
      <c r="S579" s="27"/>
      <c r="T579" s="27"/>
      <c r="U579" s="27"/>
      <c r="V579" s="42"/>
      <c r="W579" s="42"/>
      <c r="X579" s="42"/>
      <c r="Y579" s="27"/>
      <c r="Z579" s="27"/>
      <c r="AA579" s="27"/>
      <c r="AB579" s="27"/>
    </row>
    <row r="580">
      <c r="A580" s="21" t="str">
        <f t="shared" ref="A580:B580" si="587">if(and(isnumber(search("Yes",C580)),isnumber(search("Yes",E580)),isnumber(search("Yes",G580)),isnumber(search("Yes",I580))),"Yes","No")</f>
        <v>No</v>
      </c>
      <c r="B580" s="21" t="str">
        <f t="shared" si="587"/>
        <v>No</v>
      </c>
      <c r="C580" s="22" t="str">
        <f t="shared" si="3"/>
        <v>No</v>
      </c>
      <c r="D580" s="21" t="str">
        <f t="shared" si="4"/>
        <v>No</v>
      </c>
      <c r="E580" s="21" t="str">
        <f t="shared" si="5"/>
        <v>No</v>
      </c>
      <c r="F580" s="21" t="str">
        <f t="shared" si="6"/>
        <v>No</v>
      </c>
      <c r="G580" s="21" t="str">
        <f t="shared" si="7"/>
        <v>No</v>
      </c>
      <c r="H580" s="21" t="str">
        <f t="shared" si="8"/>
        <v>No</v>
      </c>
      <c r="I580" s="21" t="str">
        <f t="shared" si="9"/>
        <v>No</v>
      </c>
      <c r="J580" s="21" t="str">
        <f t="shared" si="10"/>
        <v>No</v>
      </c>
      <c r="K580" s="25"/>
      <c r="L580" s="7" t="s">
        <v>1215</v>
      </c>
      <c r="M580" s="7" t="s">
        <v>1216</v>
      </c>
      <c r="N580" s="7" t="s">
        <v>25</v>
      </c>
      <c r="O580" s="7" t="s">
        <v>2675</v>
      </c>
      <c r="P580" s="44" t="s">
        <v>3740</v>
      </c>
      <c r="Q580" s="27"/>
      <c r="R580" s="27"/>
      <c r="S580" s="27"/>
      <c r="T580" s="27"/>
      <c r="U580" s="27"/>
      <c r="V580" s="42"/>
      <c r="W580" s="42"/>
      <c r="X580" s="42"/>
      <c r="Y580" s="27"/>
      <c r="Z580" s="27"/>
      <c r="AA580" s="27"/>
      <c r="AB580" s="27"/>
    </row>
    <row r="581">
      <c r="A581" s="21" t="str">
        <f t="shared" ref="A581:B581" si="588">if(and(isnumber(search("Yes",C581)),isnumber(search("Yes",E581)),isnumber(search("Yes",G581)),isnumber(search("Yes",I581))),"Yes","No")</f>
        <v>No</v>
      </c>
      <c r="B581" s="21" t="str">
        <f t="shared" si="588"/>
        <v>No</v>
      </c>
      <c r="C581" s="22" t="str">
        <f t="shared" si="3"/>
        <v>No</v>
      </c>
      <c r="D581" s="21" t="str">
        <f t="shared" si="4"/>
        <v>No</v>
      </c>
      <c r="E581" s="21" t="str">
        <f t="shared" si="5"/>
        <v>No</v>
      </c>
      <c r="F581" s="21" t="str">
        <f t="shared" si="6"/>
        <v>No</v>
      </c>
      <c r="G581" s="21" t="str">
        <f t="shared" si="7"/>
        <v>No</v>
      </c>
      <c r="H581" s="21" t="str">
        <f t="shared" si="8"/>
        <v>No</v>
      </c>
      <c r="I581" s="21" t="str">
        <f t="shared" si="9"/>
        <v>No</v>
      </c>
      <c r="J581" s="21" t="str">
        <f t="shared" si="10"/>
        <v>No</v>
      </c>
      <c r="K581" s="25"/>
      <c r="L581" s="7" t="s">
        <v>1217</v>
      </c>
      <c r="M581" s="7" t="s">
        <v>1218</v>
      </c>
      <c r="N581" s="7" t="s">
        <v>25</v>
      </c>
      <c r="O581" s="7" t="s">
        <v>3741</v>
      </c>
      <c r="P581" s="44" t="s">
        <v>3742</v>
      </c>
      <c r="Q581" s="27"/>
      <c r="R581" s="27"/>
      <c r="S581" s="27"/>
      <c r="T581" s="27"/>
      <c r="U581" s="27"/>
      <c r="V581" s="42"/>
      <c r="W581" s="42"/>
      <c r="X581" s="42"/>
      <c r="Y581" s="27"/>
      <c r="Z581" s="27"/>
      <c r="AA581" s="27"/>
      <c r="AB581" s="27"/>
    </row>
    <row r="582">
      <c r="A582" s="21" t="str">
        <f t="shared" ref="A582:B582" si="589">if(and(isnumber(search("Yes",C582)),isnumber(search("Yes",E582)),isnumber(search("Yes",G582)),isnumber(search("Yes",I582))),"Yes","No")</f>
        <v>No</v>
      </c>
      <c r="B582" s="21" t="str">
        <f t="shared" si="589"/>
        <v>No</v>
      </c>
      <c r="C582" s="22" t="str">
        <f t="shared" si="3"/>
        <v>No</v>
      </c>
      <c r="D582" s="21" t="str">
        <f t="shared" si="4"/>
        <v>No</v>
      </c>
      <c r="E582" s="21" t="str">
        <f t="shared" si="5"/>
        <v>No</v>
      </c>
      <c r="F582" s="21" t="str">
        <f t="shared" si="6"/>
        <v>No</v>
      </c>
      <c r="G582" s="21" t="str">
        <f t="shared" si="7"/>
        <v>No</v>
      </c>
      <c r="H582" s="21" t="str">
        <f t="shared" si="8"/>
        <v>No</v>
      </c>
      <c r="I582" s="21" t="str">
        <f t="shared" si="9"/>
        <v>No</v>
      </c>
      <c r="J582" s="21" t="str">
        <f t="shared" si="10"/>
        <v>No</v>
      </c>
      <c r="K582" s="25"/>
      <c r="L582" s="7" t="s">
        <v>1219</v>
      </c>
      <c r="M582" s="7" t="s">
        <v>1220</v>
      </c>
      <c r="N582" s="7" t="s">
        <v>25</v>
      </c>
      <c r="O582" s="7" t="s">
        <v>3743</v>
      </c>
      <c r="P582" s="44" t="s">
        <v>3744</v>
      </c>
      <c r="Q582" s="42"/>
      <c r="R582" s="42"/>
      <c r="S582" s="42"/>
      <c r="T582" s="42"/>
      <c r="U582" s="42"/>
      <c r="V582" s="42"/>
      <c r="W582" s="42"/>
      <c r="X582" s="42"/>
      <c r="Y582" s="27"/>
      <c r="Z582" s="27"/>
      <c r="AA582" s="27"/>
      <c r="AB582" s="27"/>
    </row>
    <row r="583">
      <c r="A583" s="21" t="str">
        <f t="shared" ref="A583:B583" si="590">if(and(isnumber(search("Yes",C583)),isnumber(search("Yes",E583)),isnumber(search("Yes",G583)),isnumber(search("Yes",I583))),"Yes","No")</f>
        <v>No</v>
      </c>
      <c r="B583" s="21" t="str">
        <f t="shared" si="590"/>
        <v>No</v>
      </c>
      <c r="C583" s="22" t="str">
        <f t="shared" si="3"/>
        <v>No</v>
      </c>
      <c r="D583" s="21" t="str">
        <f t="shared" si="4"/>
        <v>No</v>
      </c>
      <c r="E583" s="21" t="str">
        <f t="shared" si="5"/>
        <v>No</v>
      </c>
      <c r="F583" s="21" t="str">
        <f t="shared" si="6"/>
        <v>No</v>
      </c>
      <c r="G583" s="21" t="str">
        <f t="shared" si="7"/>
        <v>Yes</v>
      </c>
      <c r="H583" s="21" t="str">
        <f t="shared" si="8"/>
        <v>Yes</v>
      </c>
      <c r="I583" s="21" t="str">
        <f t="shared" si="9"/>
        <v>Yes</v>
      </c>
      <c r="J583" s="21" t="str">
        <f t="shared" si="10"/>
        <v>Yes</v>
      </c>
      <c r="K583" s="25">
        <v>34.0</v>
      </c>
      <c r="L583" s="7" t="s">
        <v>1221</v>
      </c>
      <c r="M583" s="7" t="s">
        <v>1222</v>
      </c>
      <c r="N583" s="7" t="s">
        <v>25</v>
      </c>
      <c r="O583" s="7" t="s">
        <v>2495</v>
      </c>
      <c r="P583" s="44" t="s">
        <v>3745</v>
      </c>
      <c r="Q583" s="27"/>
      <c r="R583" s="27"/>
      <c r="S583" s="27"/>
      <c r="T583" s="7" t="s">
        <v>21</v>
      </c>
      <c r="U583" s="7" t="s">
        <v>3746</v>
      </c>
      <c r="V583" s="44" t="s">
        <v>3747</v>
      </c>
      <c r="W583" s="7" t="s">
        <v>2321</v>
      </c>
      <c r="X583" s="7" t="s">
        <v>3748</v>
      </c>
      <c r="Y583" s="44" t="s">
        <v>3749</v>
      </c>
    </row>
    <row r="584">
      <c r="A584" s="21" t="str">
        <f t="shared" ref="A584:B584" si="591">if(and(isnumber(search("Yes",C584)),isnumber(search("Yes",E584)),isnumber(search("Yes",G584)),isnumber(search("Yes",I584))),"Yes","No")</f>
        <v>No</v>
      </c>
      <c r="B584" s="21" t="str">
        <f t="shared" si="591"/>
        <v>No</v>
      </c>
      <c r="C584" s="22" t="str">
        <f t="shared" si="3"/>
        <v>No</v>
      </c>
      <c r="D584" s="21" t="str">
        <f t="shared" si="4"/>
        <v>No</v>
      </c>
      <c r="E584" s="21" t="str">
        <f t="shared" si="5"/>
        <v>No</v>
      </c>
      <c r="F584" s="21" t="str">
        <f t="shared" si="6"/>
        <v>No</v>
      </c>
      <c r="G584" s="21" t="str">
        <f t="shared" si="7"/>
        <v>No</v>
      </c>
      <c r="H584" s="21" t="str">
        <f t="shared" si="8"/>
        <v>No</v>
      </c>
      <c r="I584" s="21" t="str">
        <f t="shared" si="9"/>
        <v>No</v>
      </c>
      <c r="J584" s="21" t="str">
        <f t="shared" si="10"/>
        <v>No</v>
      </c>
      <c r="K584" s="25"/>
      <c r="L584" s="7" t="s">
        <v>1223</v>
      </c>
      <c r="M584" s="7" t="s">
        <v>1224</v>
      </c>
      <c r="N584" s="7" t="s">
        <v>25</v>
      </c>
      <c r="O584" s="7" t="s">
        <v>3344</v>
      </c>
      <c r="P584" s="44" t="s">
        <v>3750</v>
      </c>
      <c r="Q584" s="27"/>
      <c r="R584" s="27"/>
      <c r="S584" s="27"/>
      <c r="T584" s="27"/>
      <c r="U584" s="27"/>
      <c r="V584" s="42"/>
      <c r="W584" s="42"/>
      <c r="X584" s="42"/>
      <c r="Y584" s="27"/>
      <c r="Z584" s="27"/>
      <c r="AA584" s="27"/>
      <c r="AB584" s="27"/>
    </row>
    <row r="585">
      <c r="A585" s="21" t="str">
        <f t="shared" ref="A585:B585" si="592">if(and(isnumber(search("Yes",C585)),isnumber(search("Yes",E585)),isnumber(search("Yes",G585)),isnumber(search("Yes",I585))),"Yes","No")</f>
        <v>No</v>
      </c>
      <c r="B585" s="21" t="str">
        <f t="shared" si="592"/>
        <v>No</v>
      </c>
      <c r="C585" s="22" t="str">
        <f t="shared" si="3"/>
        <v>No</v>
      </c>
      <c r="D585" s="21" t="str">
        <f t="shared" si="4"/>
        <v>No</v>
      </c>
      <c r="E585" s="21" t="str">
        <f t="shared" si="5"/>
        <v>No</v>
      </c>
      <c r="F585" s="21" t="str">
        <f t="shared" si="6"/>
        <v>No</v>
      </c>
      <c r="G585" s="21" t="str">
        <f t="shared" si="7"/>
        <v>No</v>
      </c>
      <c r="H585" s="21" t="str">
        <f t="shared" si="8"/>
        <v>No</v>
      </c>
      <c r="I585" s="21" t="str">
        <f t="shared" si="9"/>
        <v>No</v>
      </c>
      <c r="J585" s="21" t="str">
        <f t="shared" si="10"/>
        <v>No</v>
      </c>
      <c r="K585" s="25"/>
      <c r="L585" s="7" t="s">
        <v>1225</v>
      </c>
      <c r="M585" s="7" t="s">
        <v>1226</v>
      </c>
      <c r="N585" s="7" t="s">
        <v>25</v>
      </c>
      <c r="O585" s="7" t="s">
        <v>3751</v>
      </c>
      <c r="P585" s="44" t="s">
        <v>3752</v>
      </c>
      <c r="Q585" s="27"/>
      <c r="R585" s="27"/>
      <c r="S585" s="27"/>
      <c r="T585" s="27"/>
      <c r="U585" s="27"/>
      <c r="V585" s="42"/>
      <c r="W585" s="42"/>
      <c r="X585" s="42"/>
      <c r="Y585" s="27"/>
      <c r="Z585" s="27"/>
      <c r="AA585" s="27"/>
      <c r="AB585" s="27"/>
    </row>
    <row r="586">
      <c r="A586" s="21" t="str">
        <f t="shared" ref="A586:B586" si="593">if(and(isnumber(search("Yes",C586)),isnumber(search("Yes",E586)),isnumber(search("Yes",G586)),isnumber(search("Yes",I586))),"Yes","No")</f>
        <v>No</v>
      </c>
      <c r="B586" s="21" t="str">
        <f t="shared" si="593"/>
        <v>No</v>
      </c>
      <c r="C586" s="22" t="str">
        <f t="shared" si="3"/>
        <v>No</v>
      </c>
      <c r="D586" s="21" t="str">
        <f t="shared" si="4"/>
        <v>No</v>
      </c>
      <c r="E586" s="21" t="str">
        <f t="shared" si="5"/>
        <v>No</v>
      </c>
      <c r="F586" s="21" t="str">
        <f t="shared" si="6"/>
        <v>No</v>
      </c>
      <c r="G586" s="21" t="str">
        <f t="shared" si="7"/>
        <v>No</v>
      </c>
      <c r="H586" s="21" t="str">
        <f t="shared" si="8"/>
        <v>No</v>
      </c>
      <c r="I586" s="21" t="str">
        <f t="shared" si="9"/>
        <v>No</v>
      </c>
      <c r="J586" s="21" t="str">
        <f t="shared" si="10"/>
        <v>No</v>
      </c>
      <c r="K586" s="25"/>
      <c r="L586" s="7" t="s">
        <v>1227</v>
      </c>
      <c r="M586" s="7" t="s">
        <v>1228</v>
      </c>
      <c r="N586" s="7" t="s">
        <v>25</v>
      </c>
      <c r="O586" s="7" t="s">
        <v>3753</v>
      </c>
      <c r="P586" s="44" t="s">
        <v>3754</v>
      </c>
      <c r="Q586" s="27"/>
      <c r="R586" s="27"/>
      <c r="S586" s="27"/>
      <c r="T586" s="27"/>
      <c r="U586" s="27"/>
      <c r="V586" s="42"/>
      <c r="W586" s="42"/>
      <c r="X586" s="42"/>
      <c r="Y586" s="27"/>
      <c r="Z586" s="27"/>
      <c r="AA586" s="27"/>
      <c r="AB586" s="27"/>
    </row>
    <row r="587">
      <c r="A587" s="21" t="str">
        <f t="shared" ref="A587:B587" si="594">if(and(isnumber(search("Yes",C587)),isnumber(search("Yes",E587)),isnumber(search("Yes",G587)),isnumber(search("Yes",I587))),"Yes","No")</f>
        <v>No</v>
      </c>
      <c r="B587" s="21" t="str">
        <f t="shared" si="594"/>
        <v>No</v>
      </c>
      <c r="C587" s="22" t="str">
        <f t="shared" si="3"/>
        <v>No</v>
      </c>
      <c r="D587" s="21" t="str">
        <f t="shared" si="4"/>
        <v>No</v>
      </c>
      <c r="E587" s="21" t="str">
        <f t="shared" si="5"/>
        <v>No</v>
      </c>
      <c r="F587" s="21" t="str">
        <f t="shared" si="6"/>
        <v>No</v>
      </c>
      <c r="G587" s="21" t="str">
        <f t="shared" si="7"/>
        <v>No</v>
      </c>
      <c r="H587" s="21" t="str">
        <f t="shared" si="8"/>
        <v>No</v>
      </c>
      <c r="I587" s="21" t="str">
        <f t="shared" si="9"/>
        <v>No</v>
      </c>
      <c r="J587" s="21" t="str">
        <f t="shared" si="10"/>
        <v>No</v>
      </c>
      <c r="K587" s="25"/>
      <c r="L587" s="7" t="s">
        <v>1229</v>
      </c>
      <c r="M587" s="7" t="s">
        <v>1230</v>
      </c>
      <c r="N587" s="7" t="s">
        <v>25</v>
      </c>
      <c r="O587" s="7" t="s">
        <v>3755</v>
      </c>
      <c r="P587" s="44" t="s">
        <v>3756</v>
      </c>
      <c r="Q587" s="27"/>
      <c r="R587" s="27"/>
      <c r="S587" s="27"/>
      <c r="T587" s="27"/>
      <c r="U587" s="27"/>
      <c r="V587" s="42"/>
      <c r="W587" s="42"/>
      <c r="X587" s="42"/>
      <c r="Y587" s="27"/>
      <c r="Z587" s="27"/>
      <c r="AA587" s="27"/>
      <c r="AB587" s="27"/>
    </row>
    <row r="588">
      <c r="A588" s="21" t="str">
        <f t="shared" ref="A588:B588" si="595">if(and(isnumber(search("Yes",C588)),isnumber(search("Yes",E588)),isnumber(search("Yes",G588)),isnumber(search("Yes",I588))),"Yes","No")</f>
        <v>No</v>
      </c>
      <c r="B588" s="21" t="str">
        <f t="shared" si="595"/>
        <v>No</v>
      </c>
      <c r="C588" s="22" t="str">
        <f t="shared" si="3"/>
        <v>No</v>
      </c>
      <c r="D588" s="21" t="str">
        <f t="shared" si="4"/>
        <v>No</v>
      </c>
      <c r="E588" s="21" t="str">
        <f t="shared" si="5"/>
        <v>No</v>
      </c>
      <c r="F588" s="21" t="str">
        <f t="shared" si="6"/>
        <v>No</v>
      </c>
      <c r="G588" s="21" t="str">
        <f t="shared" si="7"/>
        <v>No</v>
      </c>
      <c r="H588" s="21" t="str">
        <f t="shared" si="8"/>
        <v>No</v>
      </c>
      <c r="I588" s="21" t="str">
        <f t="shared" si="9"/>
        <v>No</v>
      </c>
      <c r="J588" s="21" t="str">
        <f t="shared" si="10"/>
        <v>No</v>
      </c>
      <c r="K588" s="25"/>
      <c r="L588" s="7" t="s">
        <v>1231</v>
      </c>
      <c r="M588" s="7" t="s">
        <v>1232</v>
      </c>
      <c r="N588" s="7" t="s">
        <v>25</v>
      </c>
      <c r="O588" s="7" t="s">
        <v>3757</v>
      </c>
      <c r="P588" s="44" t="s">
        <v>3758</v>
      </c>
      <c r="Q588" s="42"/>
      <c r="R588" s="42"/>
      <c r="S588" s="42"/>
      <c r="T588" s="42"/>
      <c r="U588" s="42"/>
      <c r="V588" s="42"/>
      <c r="W588" s="42"/>
      <c r="X588" s="42"/>
      <c r="Y588" s="27"/>
      <c r="Z588" s="27"/>
      <c r="AA588" s="27"/>
      <c r="AB588" s="27"/>
    </row>
    <row r="589">
      <c r="A589" s="21" t="str">
        <f t="shared" ref="A589:B589" si="596">if(and(isnumber(search("Yes",C589)),isnumber(search("Yes",E589)),isnumber(search("Yes",G589)),isnumber(search("Yes",I589))),"Yes","No")</f>
        <v>No</v>
      </c>
      <c r="B589" s="21" t="str">
        <f t="shared" si="596"/>
        <v>No</v>
      </c>
      <c r="C589" s="22" t="str">
        <f t="shared" si="3"/>
        <v>No</v>
      </c>
      <c r="D589" s="21" t="str">
        <f t="shared" si="4"/>
        <v>No</v>
      </c>
      <c r="E589" s="21" t="str">
        <f t="shared" si="5"/>
        <v>No</v>
      </c>
      <c r="F589" s="21" t="str">
        <f t="shared" si="6"/>
        <v>No</v>
      </c>
      <c r="G589" s="21" t="str">
        <f t="shared" si="7"/>
        <v>No</v>
      </c>
      <c r="H589" s="21" t="str">
        <f t="shared" si="8"/>
        <v>No</v>
      </c>
      <c r="I589" s="21" t="str">
        <f t="shared" si="9"/>
        <v>No</v>
      </c>
      <c r="J589" s="21" t="str">
        <f t="shared" si="10"/>
        <v>No</v>
      </c>
      <c r="K589" s="25"/>
      <c r="L589" s="7" t="s">
        <v>1233</v>
      </c>
      <c r="M589" s="7" t="s">
        <v>1234</v>
      </c>
      <c r="N589" s="7" t="s">
        <v>25</v>
      </c>
      <c r="O589" s="7" t="s">
        <v>3759</v>
      </c>
      <c r="P589" s="44" t="s">
        <v>3760</v>
      </c>
      <c r="Q589" s="27"/>
      <c r="R589" s="27"/>
      <c r="S589" s="27"/>
      <c r="T589" s="27"/>
      <c r="U589" s="27"/>
      <c r="V589" s="42"/>
      <c r="W589" s="42"/>
      <c r="X589" s="42"/>
      <c r="Y589" s="27"/>
      <c r="Z589" s="27"/>
      <c r="AA589" s="27"/>
      <c r="AB589" s="27"/>
    </row>
    <row r="590">
      <c r="A590" s="21" t="str">
        <f t="shared" ref="A590:B590" si="597">if(and(isnumber(search("Yes",C590)),isnumber(search("Yes",E590)),isnumber(search("Yes",G590)),isnumber(search("Yes",I590))),"Yes","No")</f>
        <v>No</v>
      </c>
      <c r="B590" s="21" t="str">
        <f t="shared" si="597"/>
        <v>No</v>
      </c>
      <c r="C590" s="22" t="str">
        <f t="shared" si="3"/>
        <v>No</v>
      </c>
      <c r="D590" s="21" t="str">
        <f t="shared" si="4"/>
        <v>No</v>
      </c>
      <c r="E590" s="21" t="str">
        <f t="shared" si="5"/>
        <v>No</v>
      </c>
      <c r="F590" s="21" t="str">
        <f t="shared" si="6"/>
        <v>No</v>
      </c>
      <c r="G590" s="21" t="str">
        <f t="shared" si="7"/>
        <v>No</v>
      </c>
      <c r="H590" s="21" t="str">
        <f t="shared" si="8"/>
        <v>No</v>
      </c>
      <c r="I590" s="21" t="str">
        <f t="shared" si="9"/>
        <v>No</v>
      </c>
      <c r="J590" s="21" t="str">
        <f t="shared" si="10"/>
        <v>No</v>
      </c>
      <c r="K590" s="25"/>
      <c r="L590" s="7" t="s">
        <v>1235</v>
      </c>
      <c r="M590" s="7" t="s">
        <v>1236</v>
      </c>
      <c r="N590" s="7" t="s">
        <v>25</v>
      </c>
      <c r="O590" s="7" t="s">
        <v>3761</v>
      </c>
      <c r="P590" s="44" t="s">
        <v>3762</v>
      </c>
      <c r="Q590" s="27"/>
      <c r="R590" s="27"/>
      <c r="S590" s="27"/>
      <c r="T590" s="27"/>
      <c r="U590" s="27"/>
      <c r="V590" s="42"/>
      <c r="W590" s="42"/>
      <c r="X590" s="42"/>
      <c r="Y590" s="27"/>
      <c r="Z590" s="27"/>
      <c r="AA590" s="27"/>
      <c r="AB590" s="27"/>
    </row>
    <row r="591">
      <c r="A591" s="21" t="str">
        <f t="shared" ref="A591:B591" si="598">if(and(isnumber(search("Yes",C591)),isnumber(search("Yes",E591)),isnumber(search("Yes",G591)),isnumber(search("Yes",I591))),"Yes","No")</f>
        <v>No</v>
      </c>
      <c r="B591" s="21" t="str">
        <f t="shared" si="598"/>
        <v>No</v>
      </c>
      <c r="C591" s="22" t="str">
        <f t="shared" si="3"/>
        <v>No</v>
      </c>
      <c r="D591" s="21" t="str">
        <f t="shared" si="4"/>
        <v>No</v>
      </c>
      <c r="E591" s="21" t="str">
        <f t="shared" si="5"/>
        <v>No</v>
      </c>
      <c r="F591" s="21" t="str">
        <f t="shared" si="6"/>
        <v>No</v>
      </c>
      <c r="G591" s="21" t="str">
        <f t="shared" si="7"/>
        <v>No</v>
      </c>
      <c r="H591" s="21" t="str">
        <f t="shared" si="8"/>
        <v>No</v>
      </c>
      <c r="I591" s="21" t="str">
        <f t="shared" si="9"/>
        <v>No</v>
      </c>
      <c r="J591" s="21" t="str">
        <f t="shared" si="10"/>
        <v>No</v>
      </c>
      <c r="K591" s="25"/>
      <c r="L591" s="7" t="s">
        <v>1237</v>
      </c>
      <c r="M591" s="7" t="s">
        <v>1238</v>
      </c>
      <c r="N591" s="7" t="s">
        <v>25</v>
      </c>
      <c r="O591" s="7" t="s">
        <v>3763</v>
      </c>
      <c r="P591" s="44" t="s">
        <v>3764</v>
      </c>
      <c r="Q591" s="27"/>
      <c r="R591" s="27"/>
      <c r="S591" s="27"/>
      <c r="T591" s="27"/>
      <c r="U591" s="27"/>
      <c r="V591" s="42"/>
      <c r="W591" s="42"/>
      <c r="X591" s="42"/>
      <c r="Y591" s="27"/>
      <c r="Z591" s="27"/>
      <c r="AA591" s="27"/>
      <c r="AB591" s="27"/>
    </row>
    <row r="592">
      <c r="A592" s="21" t="str">
        <f t="shared" ref="A592:B592" si="599">if(and(isnumber(search("Yes",C592)),isnumber(search("Yes",E592)),isnumber(search("Yes",G592)),isnumber(search("Yes",I592))),"Yes","No")</f>
        <v>No</v>
      </c>
      <c r="B592" s="21" t="str">
        <f t="shared" si="599"/>
        <v>No</v>
      </c>
      <c r="C592" s="22" t="str">
        <f t="shared" si="3"/>
        <v>No</v>
      </c>
      <c r="D592" s="21" t="str">
        <f t="shared" si="4"/>
        <v>No</v>
      </c>
      <c r="E592" s="21" t="str">
        <f t="shared" si="5"/>
        <v>No</v>
      </c>
      <c r="F592" s="21" t="str">
        <f t="shared" si="6"/>
        <v>No</v>
      </c>
      <c r="G592" s="21" t="str">
        <f t="shared" si="7"/>
        <v>No</v>
      </c>
      <c r="H592" s="21" t="str">
        <f t="shared" si="8"/>
        <v>No</v>
      </c>
      <c r="I592" s="21" t="str">
        <f t="shared" si="9"/>
        <v>No</v>
      </c>
      <c r="J592" s="21" t="str">
        <f t="shared" si="10"/>
        <v>No</v>
      </c>
      <c r="K592" s="25"/>
      <c r="L592" s="7" t="s">
        <v>1239</v>
      </c>
      <c r="M592" s="7" t="s">
        <v>1240</v>
      </c>
      <c r="N592" s="7" t="s">
        <v>25</v>
      </c>
      <c r="O592" s="7" t="s">
        <v>3765</v>
      </c>
      <c r="P592" s="44" t="s">
        <v>3766</v>
      </c>
      <c r="Q592" s="27"/>
      <c r="R592" s="27"/>
      <c r="S592" s="27"/>
      <c r="T592" s="27"/>
      <c r="U592" s="27"/>
      <c r="V592" s="42"/>
      <c r="W592" s="42"/>
      <c r="X592" s="42"/>
      <c r="Y592" s="27"/>
      <c r="Z592" s="27"/>
      <c r="AA592" s="27"/>
      <c r="AB592" s="27"/>
    </row>
    <row r="593">
      <c r="A593" s="21" t="str">
        <f t="shared" ref="A593:B593" si="600">if(and(isnumber(search("Yes",C593)),isnumber(search("Yes",E593)),isnumber(search("Yes",G593)),isnumber(search("Yes",I593))),"Yes","No")</f>
        <v>No</v>
      </c>
      <c r="B593" s="21" t="str">
        <f t="shared" si="600"/>
        <v>No</v>
      </c>
      <c r="C593" s="22" t="str">
        <f t="shared" si="3"/>
        <v>No</v>
      </c>
      <c r="D593" s="21" t="str">
        <f t="shared" si="4"/>
        <v>No</v>
      </c>
      <c r="E593" s="21" t="str">
        <f t="shared" si="5"/>
        <v>No</v>
      </c>
      <c r="F593" s="21" t="str">
        <f t="shared" si="6"/>
        <v>No</v>
      </c>
      <c r="G593" s="21" t="str">
        <f t="shared" si="7"/>
        <v>No</v>
      </c>
      <c r="H593" s="21" t="str">
        <f t="shared" si="8"/>
        <v>No</v>
      </c>
      <c r="I593" s="21" t="str">
        <f t="shared" si="9"/>
        <v>No</v>
      </c>
      <c r="J593" s="21" t="str">
        <f t="shared" si="10"/>
        <v>No</v>
      </c>
      <c r="K593" s="25"/>
      <c r="L593" s="7" t="s">
        <v>1241</v>
      </c>
      <c r="M593" s="7" t="s">
        <v>1242</v>
      </c>
      <c r="N593" s="7" t="s">
        <v>25</v>
      </c>
      <c r="O593" s="7" t="s">
        <v>3767</v>
      </c>
      <c r="P593" s="44" t="s">
        <v>3768</v>
      </c>
      <c r="Q593" s="27"/>
      <c r="R593" s="27"/>
      <c r="S593" s="27"/>
      <c r="T593" s="27"/>
      <c r="U593" s="27"/>
      <c r="V593" s="42"/>
      <c r="W593" s="42"/>
      <c r="X593" s="42"/>
      <c r="Y593" s="27"/>
      <c r="Z593" s="27"/>
      <c r="AA593" s="27"/>
      <c r="AB593" s="27"/>
    </row>
    <row r="594">
      <c r="A594" s="21" t="str">
        <f t="shared" ref="A594:B594" si="601">if(and(isnumber(search("Yes",C594)),isnumber(search("Yes",E594)),isnumber(search("Yes",G594)),isnumber(search("Yes",I594))),"Yes","No")</f>
        <v>No</v>
      </c>
      <c r="B594" s="21" t="str">
        <f t="shared" si="601"/>
        <v>No</v>
      </c>
      <c r="C594" s="22" t="str">
        <f t="shared" si="3"/>
        <v>No</v>
      </c>
      <c r="D594" s="21" t="str">
        <f t="shared" si="4"/>
        <v>No</v>
      </c>
      <c r="E594" s="21" t="str">
        <f t="shared" si="5"/>
        <v>No</v>
      </c>
      <c r="F594" s="21" t="str">
        <f t="shared" si="6"/>
        <v>No</v>
      </c>
      <c r="G594" s="21" t="str">
        <f t="shared" si="7"/>
        <v>Yes</v>
      </c>
      <c r="H594" s="21" t="str">
        <f t="shared" si="8"/>
        <v>Yes</v>
      </c>
      <c r="I594" s="21" t="str">
        <f t="shared" si="9"/>
        <v>No</v>
      </c>
      <c r="J594" s="21" t="str">
        <f t="shared" si="10"/>
        <v>No</v>
      </c>
      <c r="K594" s="25">
        <v>42.0</v>
      </c>
      <c r="L594" s="7" t="s">
        <v>1243</v>
      </c>
      <c r="M594" s="7" t="s">
        <v>3769</v>
      </c>
      <c r="N594" s="7" t="s">
        <v>25</v>
      </c>
      <c r="O594" s="7" t="s">
        <v>3770</v>
      </c>
      <c r="P594" s="44" t="s">
        <v>3771</v>
      </c>
      <c r="Q594" s="42"/>
      <c r="R594" s="42"/>
      <c r="S594" s="42"/>
      <c r="T594" s="7" t="s">
        <v>2321</v>
      </c>
      <c r="U594" s="7" t="s">
        <v>3772</v>
      </c>
      <c r="V594" s="44" t="s">
        <v>3773</v>
      </c>
      <c r="W594" s="7" t="s">
        <v>25</v>
      </c>
      <c r="X594" s="7" t="s">
        <v>3774</v>
      </c>
      <c r="Y594" s="44" t="s">
        <v>3775</v>
      </c>
    </row>
    <row r="595">
      <c r="A595" s="21" t="str">
        <f t="shared" ref="A595:B595" si="602">if(and(isnumber(search("Yes",C595)),isnumber(search("Yes",E595)),isnumber(search("Yes",G595)),isnumber(search("Yes",I595))),"Yes","No")</f>
        <v>No</v>
      </c>
      <c r="B595" s="21" t="str">
        <f t="shared" si="602"/>
        <v>No</v>
      </c>
      <c r="C595" s="22" t="str">
        <f t="shared" si="3"/>
        <v>No</v>
      </c>
      <c r="D595" s="21" t="str">
        <f t="shared" si="4"/>
        <v>No</v>
      </c>
      <c r="E595" s="21" t="str">
        <f t="shared" si="5"/>
        <v>No</v>
      </c>
      <c r="F595" s="21" t="str">
        <f t="shared" si="6"/>
        <v>No</v>
      </c>
      <c r="G595" s="21" t="str">
        <f t="shared" si="7"/>
        <v>No</v>
      </c>
      <c r="H595" s="21" t="str">
        <f t="shared" si="8"/>
        <v>No</v>
      </c>
      <c r="I595" s="21" t="str">
        <f t="shared" si="9"/>
        <v>No</v>
      </c>
      <c r="J595" s="21" t="str">
        <f t="shared" si="10"/>
        <v>No</v>
      </c>
      <c r="K595" s="25"/>
      <c r="L595" s="7" t="s">
        <v>1245</v>
      </c>
      <c r="M595" s="7" t="s">
        <v>1246</v>
      </c>
      <c r="N595" s="7" t="s">
        <v>25</v>
      </c>
      <c r="O595" s="7" t="s">
        <v>3776</v>
      </c>
      <c r="P595" s="44" t="s">
        <v>3777</v>
      </c>
      <c r="Q595" s="27"/>
      <c r="R595" s="27"/>
      <c r="S595" s="27"/>
      <c r="T595" s="27"/>
      <c r="U595" s="27"/>
      <c r="V595" s="42"/>
      <c r="W595" s="42"/>
      <c r="X595" s="42"/>
      <c r="Y595" s="27"/>
      <c r="Z595" s="27"/>
      <c r="AA595" s="27"/>
      <c r="AB595" s="27"/>
    </row>
    <row r="596">
      <c r="A596" s="21" t="str">
        <f t="shared" ref="A596:B596" si="603">if(and(isnumber(search("Yes",C596)),isnumber(search("Yes",E596)),isnumber(search("Yes",G596)),isnumber(search("Yes",I596))),"Yes","No")</f>
        <v>No</v>
      </c>
      <c r="B596" s="21" t="str">
        <f t="shared" si="603"/>
        <v>No</v>
      </c>
      <c r="C596" s="22" t="str">
        <f t="shared" si="3"/>
        <v>No</v>
      </c>
      <c r="D596" s="21" t="str">
        <f t="shared" si="4"/>
        <v>No</v>
      </c>
      <c r="E596" s="21" t="str">
        <f t="shared" si="5"/>
        <v>No</v>
      </c>
      <c r="F596" s="21" t="str">
        <f t="shared" si="6"/>
        <v>No</v>
      </c>
      <c r="G596" s="21" t="str">
        <f t="shared" si="7"/>
        <v>No</v>
      </c>
      <c r="H596" s="21" t="str">
        <f t="shared" si="8"/>
        <v>No</v>
      </c>
      <c r="I596" s="21" t="str">
        <f t="shared" si="9"/>
        <v>No</v>
      </c>
      <c r="J596" s="21" t="str">
        <f t="shared" si="10"/>
        <v>No</v>
      </c>
      <c r="K596" s="25"/>
      <c r="L596" s="7" t="s">
        <v>1247</v>
      </c>
      <c r="M596" s="7" t="s">
        <v>1248</v>
      </c>
      <c r="N596" s="7" t="s">
        <v>25</v>
      </c>
      <c r="O596" s="7" t="s">
        <v>3637</v>
      </c>
      <c r="P596" s="44" t="s">
        <v>3778</v>
      </c>
      <c r="Q596" s="27"/>
      <c r="R596" s="27"/>
      <c r="S596" s="27"/>
      <c r="T596" s="27"/>
      <c r="U596" s="27"/>
      <c r="V596" s="42"/>
      <c r="W596" s="42"/>
      <c r="X596" s="42"/>
      <c r="Y596" s="27"/>
      <c r="Z596" s="27"/>
      <c r="AA596" s="27"/>
      <c r="AB596" s="27"/>
    </row>
    <row r="597">
      <c r="A597" s="21" t="str">
        <f t="shared" ref="A597:B597" si="604">if(and(isnumber(search("Yes",C597)),isnumber(search("Yes",E597)),isnumber(search("Yes",G597)),isnumber(search("Yes",I597))),"Yes","No")</f>
        <v>No</v>
      </c>
      <c r="B597" s="21" t="str">
        <f t="shared" si="604"/>
        <v>No</v>
      </c>
      <c r="C597" s="22" t="str">
        <f t="shared" si="3"/>
        <v>No</v>
      </c>
      <c r="D597" s="21" t="str">
        <f t="shared" si="4"/>
        <v>No</v>
      </c>
      <c r="E597" s="21" t="str">
        <f t="shared" si="5"/>
        <v>No</v>
      </c>
      <c r="F597" s="21" t="str">
        <f t="shared" si="6"/>
        <v>No</v>
      </c>
      <c r="G597" s="21" t="str">
        <f t="shared" si="7"/>
        <v>No</v>
      </c>
      <c r="H597" s="21" t="str">
        <f t="shared" si="8"/>
        <v>No</v>
      </c>
      <c r="I597" s="21" t="str">
        <f t="shared" si="9"/>
        <v>No</v>
      </c>
      <c r="J597" s="21" t="str">
        <f t="shared" si="10"/>
        <v>No</v>
      </c>
      <c r="K597" s="25"/>
      <c r="L597" s="7" t="s">
        <v>1249</v>
      </c>
      <c r="M597" s="7" t="s">
        <v>1250</v>
      </c>
      <c r="N597" s="7" t="s">
        <v>25</v>
      </c>
      <c r="O597" s="7" t="s">
        <v>3779</v>
      </c>
      <c r="P597" s="44" t="s">
        <v>3780</v>
      </c>
      <c r="Q597" s="27"/>
      <c r="R597" s="27"/>
      <c r="S597" s="27"/>
      <c r="T597" s="27"/>
      <c r="U597" s="27"/>
      <c r="V597" s="42"/>
      <c r="W597" s="42"/>
      <c r="X597" s="42"/>
      <c r="Y597" s="27"/>
      <c r="Z597" s="27"/>
      <c r="AA597" s="27"/>
      <c r="AB597" s="27"/>
    </row>
    <row r="598">
      <c r="A598" s="21" t="str">
        <f t="shared" ref="A598:B598" si="605">if(and(isnumber(search("Yes",C598)),isnumber(search("Yes",E598)),isnumber(search("Yes",G598)),isnumber(search("Yes",I598))),"Yes","No")</f>
        <v>No</v>
      </c>
      <c r="B598" s="21" t="str">
        <f t="shared" si="605"/>
        <v>No</v>
      </c>
      <c r="C598" s="22" t="str">
        <f t="shared" si="3"/>
        <v>No</v>
      </c>
      <c r="D598" s="21" t="str">
        <f t="shared" si="4"/>
        <v>No</v>
      </c>
      <c r="E598" s="21" t="str">
        <f t="shared" si="5"/>
        <v>No</v>
      </c>
      <c r="F598" s="21" t="str">
        <f t="shared" si="6"/>
        <v>No</v>
      </c>
      <c r="G598" s="21" t="str">
        <f t="shared" si="7"/>
        <v>No</v>
      </c>
      <c r="H598" s="21" t="str">
        <f t="shared" si="8"/>
        <v>No</v>
      </c>
      <c r="I598" s="21" t="str">
        <f t="shared" si="9"/>
        <v>No</v>
      </c>
      <c r="J598" s="21" t="str">
        <f t="shared" si="10"/>
        <v>No</v>
      </c>
      <c r="K598" s="25"/>
      <c r="L598" s="7" t="s">
        <v>1251</v>
      </c>
      <c r="M598" s="7" t="s">
        <v>1252</v>
      </c>
      <c r="N598" s="7" t="s">
        <v>25</v>
      </c>
      <c r="O598" s="7" t="s">
        <v>2328</v>
      </c>
      <c r="P598" s="44" t="s">
        <v>3781</v>
      </c>
      <c r="Q598" s="27"/>
      <c r="R598" s="27"/>
      <c r="S598" s="27"/>
      <c r="T598" s="27"/>
      <c r="U598" s="27"/>
      <c r="V598" s="42"/>
      <c r="W598" s="42"/>
      <c r="X598" s="42"/>
      <c r="Y598" s="27"/>
      <c r="Z598" s="27"/>
      <c r="AA598" s="27"/>
      <c r="AB598" s="27"/>
    </row>
    <row r="599">
      <c r="A599" s="21" t="str">
        <f t="shared" ref="A599:B599" si="606">if(and(isnumber(search("Yes",C599)),isnumber(search("Yes",E599)),isnumber(search("Yes",G599)),isnumber(search("Yes",I599))),"Yes","No")</f>
        <v>No</v>
      </c>
      <c r="B599" s="21" t="str">
        <f t="shared" si="606"/>
        <v>No</v>
      </c>
      <c r="C599" s="22" t="str">
        <f t="shared" si="3"/>
        <v>No</v>
      </c>
      <c r="D599" s="21" t="str">
        <f t="shared" si="4"/>
        <v>No</v>
      </c>
      <c r="E599" s="21" t="str">
        <f t="shared" si="5"/>
        <v>No</v>
      </c>
      <c r="F599" s="21" t="str">
        <f t="shared" si="6"/>
        <v>No</v>
      </c>
      <c r="G599" s="21" t="str">
        <f t="shared" si="7"/>
        <v>No</v>
      </c>
      <c r="H599" s="21" t="str">
        <f t="shared" si="8"/>
        <v>No</v>
      </c>
      <c r="I599" s="21" t="str">
        <f t="shared" si="9"/>
        <v>No</v>
      </c>
      <c r="J599" s="21" t="str">
        <f t="shared" si="10"/>
        <v>No</v>
      </c>
      <c r="K599" s="25"/>
      <c r="L599" s="7" t="s">
        <v>1253</v>
      </c>
      <c r="M599" s="7" t="s">
        <v>1254</v>
      </c>
      <c r="N599" s="7" t="s">
        <v>25</v>
      </c>
      <c r="O599" s="7" t="s">
        <v>3782</v>
      </c>
      <c r="P599" s="44" t="s">
        <v>3783</v>
      </c>
      <c r="Q599" s="42"/>
      <c r="R599" s="42"/>
      <c r="S599" s="42"/>
      <c r="T599" s="42"/>
      <c r="U599" s="42"/>
      <c r="V599" s="42"/>
      <c r="W599" s="42"/>
      <c r="X599" s="42"/>
      <c r="Y599" s="27"/>
      <c r="Z599" s="27"/>
      <c r="AA599" s="27"/>
      <c r="AB599" s="27"/>
    </row>
    <row r="600">
      <c r="A600" s="21" t="str">
        <f t="shared" ref="A600:B600" si="607">if(and(isnumber(search("Yes",C600)),isnumber(search("Yes",E600)),isnumber(search("Yes",G600)),isnumber(search("Yes",I600))),"Yes","No")</f>
        <v>No</v>
      </c>
      <c r="B600" s="21" t="str">
        <f t="shared" si="607"/>
        <v>No</v>
      </c>
      <c r="C600" s="22" t="str">
        <f t="shared" si="3"/>
        <v>No</v>
      </c>
      <c r="D600" s="21" t="str">
        <f t="shared" si="4"/>
        <v>No</v>
      </c>
      <c r="E600" s="21" t="str">
        <f t="shared" si="5"/>
        <v>No</v>
      </c>
      <c r="F600" s="21" t="str">
        <f t="shared" si="6"/>
        <v>No</v>
      </c>
      <c r="G600" s="21" t="str">
        <f t="shared" si="7"/>
        <v>No</v>
      </c>
      <c r="H600" s="21" t="str">
        <f t="shared" si="8"/>
        <v>No</v>
      </c>
      <c r="I600" s="21" t="str">
        <f t="shared" si="9"/>
        <v>No</v>
      </c>
      <c r="J600" s="21" t="str">
        <f t="shared" si="10"/>
        <v>No</v>
      </c>
      <c r="K600" s="25"/>
      <c r="L600" s="7" t="s">
        <v>1255</v>
      </c>
      <c r="M600" s="7" t="s">
        <v>1256</v>
      </c>
      <c r="N600" s="7" t="s">
        <v>25</v>
      </c>
      <c r="O600" s="7" t="s">
        <v>2551</v>
      </c>
      <c r="P600" s="44" t="s">
        <v>3784</v>
      </c>
      <c r="Q600" s="27"/>
      <c r="R600" s="27"/>
      <c r="S600" s="27"/>
      <c r="T600" s="27"/>
      <c r="U600" s="27"/>
      <c r="V600" s="42"/>
      <c r="W600" s="42"/>
      <c r="X600" s="42"/>
      <c r="Y600" s="27"/>
      <c r="Z600" s="27"/>
      <c r="AA600" s="27"/>
      <c r="AB600" s="27"/>
    </row>
    <row r="601">
      <c r="A601" s="21" t="str">
        <f t="shared" ref="A601:B601" si="608">if(and(isnumber(search("Yes",C601)),isnumber(search("Yes",E601)),isnumber(search("Yes",G601)),isnumber(search("Yes",I601))),"Yes","No")</f>
        <v>No</v>
      </c>
      <c r="B601" s="21" t="str">
        <f t="shared" si="608"/>
        <v>No</v>
      </c>
      <c r="C601" s="22" t="str">
        <f t="shared" si="3"/>
        <v>No</v>
      </c>
      <c r="D601" s="21" t="str">
        <f t="shared" si="4"/>
        <v>No</v>
      </c>
      <c r="E601" s="21" t="str">
        <f t="shared" si="5"/>
        <v>No</v>
      </c>
      <c r="F601" s="21" t="str">
        <f t="shared" si="6"/>
        <v>No</v>
      </c>
      <c r="G601" s="21" t="str">
        <f t="shared" si="7"/>
        <v>No</v>
      </c>
      <c r="H601" s="21" t="str">
        <f t="shared" si="8"/>
        <v>No</v>
      </c>
      <c r="I601" s="21" t="str">
        <f t="shared" si="9"/>
        <v>No</v>
      </c>
      <c r="J601" s="21" t="str">
        <f t="shared" si="10"/>
        <v>No</v>
      </c>
      <c r="K601" s="25"/>
      <c r="L601" s="7" t="s">
        <v>1257</v>
      </c>
      <c r="M601" s="7" t="s">
        <v>1258</v>
      </c>
      <c r="N601" s="7" t="s">
        <v>25</v>
      </c>
      <c r="O601" s="7" t="s">
        <v>3785</v>
      </c>
      <c r="P601" s="44" t="s">
        <v>3786</v>
      </c>
      <c r="Q601" s="27"/>
      <c r="R601" s="27"/>
      <c r="S601" s="27"/>
      <c r="T601" s="27"/>
      <c r="U601" s="27"/>
      <c r="V601" s="42"/>
      <c r="W601" s="42"/>
      <c r="X601" s="42"/>
      <c r="Y601" s="27"/>
      <c r="Z601" s="27"/>
      <c r="AA601" s="27"/>
      <c r="AB601" s="27"/>
    </row>
    <row r="602">
      <c r="A602" s="21" t="str">
        <f t="shared" ref="A602:B602" si="609">if(and(isnumber(search("Yes",C602)),isnumber(search("Yes",E602)),isnumber(search("Yes",G602)),isnumber(search("Yes",I602))),"Yes","No")</f>
        <v>No</v>
      </c>
      <c r="B602" s="21" t="str">
        <f t="shared" si="609"/>
        <v>No</v>
      </c>
      <c r="C602" s="22" t="str">
        <f t="shared" si="3"/>
        <v>No</v>
      </c>
      <c r="D602" s="21" t="str">
        <f t="shared" si="4"/>
        <v>No</v>
      </c>
      <c r="E602" s="21" t="str">
        <f t="shared" si="5"/>
        <v>No</v>
      </c>
      <c r="F602" s="21" t="str">
        <f t="shared" si="6"/>
        <v>No</v>
      </c>
      <c r="G602" s="21" t="str">
        <f t="shared" si="7"/>
        <v>No</v>
      </c>
      <c r="H602" s="21" t="str">
        <f t="shared" si="8"/>
        <v>No</v>
      </c>
      <c r="I602" s="21" t="str">
        <f t="shared" si="9"/>
        <v>No</v>
      </c>
      <c r="J602" s="21" t="str">
        <f t="shared" si="10"/>
        <v>No</v>
      </c>
      <c r="K602" s="25"/>
      <c r="L602" s="7" t="s">
        <v>1259</v>
      </c>
      <c r="M602" s="7" t="s">
        <v>1260</v>
      </c>
      <c r="N602" s="7" t="s">
        <v>25</v>
      </c>
      <c r="O602" s="7" t="s">
        <v>3787</v>
      </c>
      <c r="P602" s="44" t="s">
        <v>3788</v>
      </c>
      <c r="Q602" s="27"/>
      <c r="R602" s="27"/>
      <c r="S602" s="27"/>
      <c r="T602" s="27"/>
      <c r="U602" s="27"/>
      <c r="V602" s="42"/>
      <c r="W602" s="42"/>
      <c r="X602" s="42"/>
      <c r="Y602" s="27"/>
      <c r="Z602" s="27"/>
      <c r="AA602" s="27"/>
      <c r="AB602" s="27"/>
    </row>
    <row r="603">
      <c r="A603" s="21" t="str">
        <f t="shared" ref="A603:B603" si="610">if(and(isnumber(search("Yes",C603)),isnumber(search("Yes",E603)),isnumber(search("Yes",G603)),isnumber(search("Yes",I603))),"Yes","No")</f>
        <v>No</v>
      </c>
      <c r="B603" s="21" t="str">
        <f t="shared" si="610"/>
        <v>No</v>
      </c>
      <c r="C603" s="22" t="str">
        <f t="shared" si="3"/>
        <v>No</v>
      </c>
      <c r="D603" s="21" t="str">
        <f t="shared" si="4"/>
        <v>No</v>
      </c>
      <c r="E603" s="21" t="str">
        <f t="shared" si="5"/>
        <v>No</v>
      </c>
      <c r="F603" s="21" t="str">
        <f t="shared" si="6"/>
        <v>No</v>
      </c>
      <c r="G603" s="21" t="str">
        <f t="shared" si="7"/>
        <v>No</v>
      </c>
      <c r="H603" s="21" t="str">
        <f t="shared" si="8"/>
        <v>No</v>
      </c>
      <c r="I603" s="21" t="str">
        <f t="shared" si="9"/>
        <v>No</v>
      </c>
      <c r="J603" s="21" t="str">
        <f t="shared" si="10"/>
        <v>No</v>
      </c>
      <c r="K603" s="25"/>
      <c r="L603" s="7" t="s">
        <v>1261</v>
      </c>
      <c r="M603" s="7" t="s">
        <v>1262</v>
      </c>
      <c r="N603" s="7" t="s">
        <v>25</v>
      </c>
      <c r="O603" s="7" t="s">
        <v>3789</v>
      </c>
      <c r="P603" s="44" t="s">
        <v>3790</v>
      </c>
      <c r="Q603" s="27"/>
      <c r="R603" s="27"/>
      <c r="S603" s="27"/>
      <c r="T603" s="27"/>
      <c r="U603" s="27"/>
      <c r="V603" s="42"/>
      <c r="W603" s="42"/>
      <c r="X603" s="42"/>
      <c r="Y603" s="27"/>
      <c r="Z603" s="27"/>
      <c r="AA603" s="27"/>
      <c r="AB603" s="27"/>
    </row>
    <row r="604">
      <c r="A604" s="21" t="str">
        <f t="shared" ref="A604:B604" si="611">if(and(isnumber(search("Yes",C604)),isnumber(search("Yes",E604)),isnumber(search("Yes",G604)),isnumber(search("Yes",I604))),"Yes","No")</f>
        <v>No</v>
      </c>
      <c r="B604" s="21" t="str">
        <f t="shared" si="611"/>
        <v>No</v>
      </c>
      <c r="C604" s="22" t="str">
        <f t="shared" si="3"/>
        <v>No</v>
      </c>
      <c r="D604" s="21" t="str">
        <f t="shared" si="4"/>
        <v>No</v>
      </c>
      <c r="E604" s="21" t="str">
        <f t="shared" si="5"/>
        <v>No</v>
      </c>
      <c r="F604" s="21" t="str">
        <f t="shared" si="6"/>
        <v>No</v>
      </c>
      <c r="G604" s="21" t="str">
        <f t="shared" si="7"/>
        <v>No</v>
      </c>
      <c r="H604" s="21" t="str">
        <f t="shared" si="8"/>
        <v>No</v>
      </c>
      <c r="I604" s="21" t="str">
        <f t="shared" si="9"/>
        <v>No</v>
      </c>
      <c r="J604" s="21" t="str">
        <f t="shared" si="10"/>
        <v>No</v>
      </c>
      <c r="K604" s="25"/>
      <c r="L604" s="7" t="s">
        <v>1263</v>
      </c>
      <c r="M604" s="7" t="s">
        <v>1264</v>
      </c>
      <c r="N604" s="7" t="s">
        <v>25</v>
      </c>
      <c r="O604" s="7" t="s">
        <v>3791</v>
      </c>
      <c r="P604" s="44" t="s">
        <v>3792</v>
      </c>
      <c r="Q604" s="27"/>
      <c r="R604" s="27"/>
      <c r="S604" s="27"/>
      <c r="T604" s="27"/>
      <c r="U604" s="27"/>
      <c r="V604" s="42"/>
      <c r="W604" s="42"/>
      <c r="X604" s="42"/>
      <c r="Y604" s="27"/>
      <c r="Z604" s="27"/>
      <c r="AA604" s="27"/>
      <c r="AB604" s="27"/>
    </row>
    <row r="605">
      <c r="A605" s="21" t="str">
        <f t="shared" ref="A605:B605" si="612">if(and(isnumber(search("Yes",C605)),isnumber(search("Yes",E605)),isnumber(search("Yes",G605)),isnumber(search("Yes",I605))),"Yes","No")</f>
        <v>No</v>
      </c>
      <c r="B605" s="21" t="str">
        <f t="shared" si="612"/>
        <v>No</v>
      </c>
      <c r="C605" s="22" t="str">
        <f t="shared" si="3"/>
        <v>No</v>
      </c>
      <c r="D605" s="21" t="str">
        <f t="shared" si="4"/>
        <v>No</v>
      </c>
      <c r="E605" s="21" t="str">
        <f t="shared" si="5"/>
        <v>No</v>
      </c>
      <c r="F605" s="21" t="str">
        <f t="shared" si="6"/>
        <v>No</v>
      </c>
      <c r="G605" s="21" t="str">
        <f t="shared" si="7"/>
        <v>No</v>
      </c>
      <c r="H605" s="21" t="str">
        <f t="shared" si="8"/>
        <v>No</v>
      </c>
      <c r="I605" s="21" t="str">
        <f t="shared" si="9"/>
        <v>No</v>
      </c>
      <c r="J605" s="21" t="str">
        <f t="shared" si="10"/>
        <v>No</v>
      </c>
      <c r="K605" s="25"/>
      <c r="L605" s="7" t="s">
        <v>1265</v>
      </c>
      <c r="M605" s="7" t="s">
        <v>1266</v>
      </c>
      <c r="N605" s="7" t="s">
        <v>25</v>
      </c>
      <c r="O605" s="7" t="s">
        <v>3793</v>
      </c>
      <c r="P605" s="44" t="s">
        <v>3794</v>
      </c>
      <c r="Q605" s="27"/>
      <c r="R605" s="27"/>
      <c r="S605" s="27"/>
      <c r="T605" s="27"/>
      <c r="U605" s="27"/>
      <c r="V605" s="42"/>
      <c r="W605" s="42"/>
      <c r="X605" s="42"/>
      <c r="Y605" s="27"/>
      <c r="Z605" s="27"/>
      <c r="AA605" s="27"/>
      <c r="AB605" s="27"/>
    </row>
    <row r="606">
      <c r="A606" s="21" t="str">
        <f t="shared" ref="A606:B606" si="613">if(and(isnumber(search("Yes",C606)),isnumber(search("Yes",E606)),isnumber(search("Yes",G606)),isnumber(search("Yes",I606))),"Yes","No")</f>
        <v>No</v>
      </c>
      <c r="B606" s="21" t="str">
        <f t="shared" si="613"/>
        <v>No</v>
      </c>
      <c r="C606" s="22" t="str">
        <f t="shared" si="3"/>
        <v>No</v>
      </c>
      <c r="D606" s="21" t="str">
        <f t="shared" si="4"/>
        <v>No</v>
      </c>
      <c r="E606" s="21" t="str">
        <f t="shared" si="5"/>
        <v>No</v>
      </c>
      <c r="F606" s="21" t="str">
        <f t="shared" si="6"/>
        <v>No</v>
      </c>
      <c r="G606" s="21" t="str">
        <f t="shared" si="7"/>
        <v>No</v>
      </c>
      <c r="H606" s="21" t="str">
        <f t="shared" si="8"/>
        <v>No</v>
      </c>
      <c r="I606" s="21" t="str">
        <f t="shared" si="9"/>
        <v>No</v>
      </c>
      <c r="J606" s="21" t="str">
        <f t="shared" si="10"/>
        <v>No</v>
      </c>
      <c r="K606" s="25"/>
      <c r="L606" s="7" t="s">
        <v>1267</v>
      </c>
      <c r="M606" s="7" t="s">
        <v>1268</v>
      </c>
      <c r="N606" s="7" t="s">
        <v>25</v>
      </c>
      <c r="O606" s="7" t="s">
        <v>3795</v>
      </c>
      <c r="P606" s="44" t="s">
        <v>3796</v>
      </c>
      <c r="Q606" s="27"/>
      <c r="R606" s="27"/>
      <c r="S606" s="27"/>
      <c r="T606" s="27"/>
      <c r="U606" s="27"/>
      <c r="V606" s="42"/>
      <c r="W606" s="42"/>
      <c r="X606" s="42"/>
      <c r="Y606" s="27"/>
      <c r="Z606" s="27"/>
      <c r="AA606" s="27"/>
      <c r="AB606" s="27"/>
    </row>
    <row r="607">
      <c r="A607" s="21" t="str">
        <f t="shared" ref="A607:B607" si="614">if(and(isnumber(search("Yes",C607)),isnumber(search("Yes",E607)),isnumber(search("Yes",G607)),isnumber(search("Yes",I607))),"Yes","No")</f>
        <v>No</v>
      </c>
      <c r="B607" s="21" t="str">
        <f t="shared" si="614"/>
        <v>No</v>
      </c>
      <c r="C607" s="22" t="str">
        <f t="shared" si="3"/>
        <v>No</v>
      </c>
      <c r="D607" s="21" t="str">
        <f t="shared" si="4"/>
        <v>No</v>
      </c>
      <c r="E607" s="21" t="str">
        <f t="shared" si="5"/>
        <v>No</v>
      </c>
      <c r="F607" s="21" t="str">
        <f t="shared" si="6"/>
        <v>No</v>
      </c>
      <c r="G607" s="21" t="str">
        <f t="shared" si="7"/>
        <v>Yes</v>
      </c>
      <c r="H607" s="21" t="str">
        <f t="shared" si="8"/>
        <v>Yes</v>
      </c>
      <c r="I607" s="21" t="str">
        <f t="shared" si="9"/>
        <v>Yes</v>
      </c>
      <c r="J607" s="21" t="str">
        <f t="shared" si="10"/>
        <v>Yes</v>
      </c>
      <c r="K607" s="25">
        <v>39.0</v>
      </c>
      <c r="L607" s="7" t="s">
        <v>1269</v>
      </c>
      <c r="M607" s="7" t="s">
        <v>1270</v>
      </c>
      <c r="N607" s="7" t="s">
        <v>25</v>
      </c>
      <c r="O607" s="7" t="s">
        <v>2423</v>
      </c>
      <c r="P607" s="44" t="s">
        <v>3797</v>
      </c>
      <c r="Q607" s="42"/>
      <c r="R607" s="42"/>
      <c r="S607" s="42"/>
      <c r="T607" s="7" t="s">
        <v>21</v>
      </c>
      <c r="U607" s="7" t="s">
        <v>3798</v>
      </c>
      <c r="V607" s="44" t="s">
        <v>3799</v>
      </c>
      <c r="W607" s="7" t="s">
        <v>2321</v>
      </c>
      <c r="X607" s="7" t="s">
        <v>3800</v>
      </c>
      <c r="Y607" s="44" t="s">
        <v>3801</v>
      </c>
    </row>
    <row r="608">
      <c r="A608" s="21" t="str">
        <f t="shared" ref="A608:B608" si="615">if(and(isnumber(search("Yes",C608)),isnumber(search("Yes",E608)),isnumber(search("Yes",G608)),isnumber(search("Yes",I608))),"Yes","No")</f>
        <v>No</v>
      </c>
      <c r="B608" s="21" t="str">
        <f t="shared" si="615"/>
        <v>No</v>
      </c>
      <c r="C608" s="22" t="str">
        <f t="shared" si="3"/>
        <v>No</v>
      </c>
      <c r="D608" s="21" t="str">
        <f t="shared" si="4"/>
        <v>No</v>
      </c>
      <c r="E608" s="21" t="str">
        <f t="shared" si="5"/>
        <v>No</v>
      </c>
      <c r="F608" s="21" t="str">
        <f t="shared" si="6"/>
        <v>No</v>
      </c>
      <c r="G608" s="21" t="str">
        <f t="shared" si="7"/>
        <v>No</v>
      </c>
      <c r="H608" s="21" t="str">
        <f t="shared" si="8"/>
        <v>No</v>
      </c>
      <c r="I608" s="21" t="str">
        <f t="shared" si="9"/>
        <v>No</v>
      </c>
      <c r="J608" s="21" t="str">
        <f t="shared" si="10"/>
        <v>No</v>
      </c>
      <c r="K608" s="25"/>
      <c r="L608" s="7" t="s">
        <v>1271</v>
      </c>
      <c r="M608" s="7" t="s">
        <v>1272</v>
      </c>
      <c r="N608" s="7" t="s">
        <v>25</v>
      </c>
      <c r="O608" s="7" t="s">
        <v>3802</v>
      </c>
      <c r="P608" s="44" t="s">
        <v>3803</v>
      </c>
      <c r="Q608" s="27"/>
      <c r="R608" s="27"/>
      <c r="S608" s="27"/>
      <c r="T608" s="27"/>
      <c r="U608" s="27"/>
      <c r="V608" s="42"/>
      <c r="W608" s="42"/>
      <c r="X608" s="42"/>
      <c r="Y608" s="27"/>
      <c r="Z608" s="27"/>
      <c r="AA608" s="27"/>
      <c r="AB608" s="27"/>
    </row>
    <row r="609">
      <c r="A609" s="21" t="str">
        <f t="shared" ref="A609:B609" si="616">if(and(isnumber(search("Yes",C609)),isnumber(search("Yes",E609)),isnumber(search("Yes",G609)),isnumber(search("Yes",I609))),"Yes","No")</f>
        <v>No</v>
      </c>
      <c r="B609" s="21" t="str">
        <f t="shared" si="616"/>
        <v>No</v>
      </c>
      <c r="C609" s="22" t="str">
        <f t="shared" si="3"/>
        <v>No</v>
      </c>
      <c r="D609" s="21" t="str">
        <f t="shared" si="4"/>
        <v>No</v>
      </c>
      <c r="E609" s="21" t="str">
        <f t="shared" si="5"/>
        <v>No</v>
      </c>
      <c r="F609" s="21" t="str">
        <f t="shared" si="6"/>
        <v>No</v>
      </c>
      <c r="G609" s="21" t="str">
        <f t="shared" si="7"/>
        <v>No</v>
      </c>
      <c r="H609" s="21" t="str">
        <f t="shared" si="8"/>
        <v>No</v>
      </c>
      <c r="I609" s="21" t="str">
        <f t="shared" si="9"/>
        <v>No</v>
      </c>
      <c r="J609" s="21" t="str">
        <f t="shared" si="10"/>
        <v>No</v>
      </c>
      <c r="K609" s="25"/>
      <c r="L609" s="33" t="s">
        <v>1273</v>
      </c>
      <c r="M609" s="7" t="s">
        <v>1274</v>
      </c>
      <c r="N609" s="7" t="s">
        <v>25</v>
      </c>
      <c r="O609" s="7" t="s">
        <v>3804</v>
      </c>
      <c r="P609" s="44" t="s">
        <v>3805</v>
      </c>
      <c r="Q609" s="27"/>
      <c r="R609" s="27"/>
      <c r="S609" s="27"/>
      <c r="T609" s="27"/>
      <c r="U609" s="27"/>
      <c r="V609" s="42"/>
      <c r="W609" s="42"/>
      <c r="X609" s="42"/>
      <c r="Y609" s="27"/>
      <c r="Z609" s="27"/>
      <c r="AA609" s="27"/>
      <c r="AB609" s="27"/>
    </row>
    <row r="610">
      <c r="A610" s="21" t="str">
        <f t="shared" ref="A610:B610" si="617">if(and(isnumber(search("Yes",C610)),isnumber(search("Yes",E610)),isnumber(search("Yes",G610)),isnumber(search("Yes",I610))),"Yes","No")</f>
        <v>No</v>
      </c>
      <c r="B610" s="21" t="str">
        <f t="shared" si="617"/>
        <v>No</v>
      </c>
      <c r="C610" s="22" t="str">
        <f t="shared" si="3"/>
        <v>No</v>
      </c>
      <c r="D610" s="21" t="str">
        <f t="shared" si="4"/>
        <v>No</v>
      </c>
      <c r="E610" s="21" t="str">
        <f t="shared" si="5"/>
        <v>No</v>
      </c>
      <c r="F610" s="21" t="str">
        <f t="shared" si="6"/>
        <v>No</v>
      </c>
      <c r="G610" s="21" t="str">
        <f t="shared" si="7"/>
        <v>No</v>
      </c>
      <c r="H610" s="21" t="str">
        <f t="shared" si="8"/>
        <v>No</v>
      </c>
      <c r="I610" s="21" t="str">
        <f t="shared" si="9"/>
        <v>No</v>
      </c>
      <c r="J610" s="21" t="str">
        <f t="shared" si="10"/>
        <v>No</v>
      </c>
      <c r="K610" s="25"/>
      <c r="L610" s="7" t="s">
        <v>1275</v>
      </c>
      <c r="M610" s="7" t="s">
        <v>1276</v>
      </c>
      <c r="N610" s="7" t="s">
        <v>25</v>
      </c>
      <c r="O610" s="7" t="s">
        <v>2692</v>
      </c>
      <c r="P610" s="44" t="s">
        <v>2552</v>
      </c>
      <c r="Q610" s="27"/>
      <c r="R610" s="27"/>
      <c r="S610" s="27"/>
      <c r="T610" s="27"/>
      <c r="U610" s="27"/>
      <c r="V610" s="42"/>
      <c r="W610" s="42"/>
      <c r="X610" s="42"/>
      <c r="Y610" s="27"/>
      <c r="Z610" s="27"/>
      <c r="AA610" s="27"/>
      <c r="AB610" s="27"/>
    </row>
    <row r="611">
      <c r="A611" s="21" t="str">
        <f t="shared" ref="A611:B611" si="618">if(and(isnumber(search("Yes",C611)),isnumber(search("Yes",E611)),isnumber(search("Yes",G611)),isnumber(search("Yes",I611))),"Yes","No")</f>
        <v>No</v>
      </c>
      <c r="B611" s="21" t="str">
        <f t="shared" si="618"/>
        <v>No</v>
      </c>
      <c r="C611" s="22" t="str">
        <f t="shared" si="3"/>
        <v>No</v>
      </c>
      <c r="D611" s="21" t="str">
        <f t="shared" si="4"/>
        <v>No</v>
      </c>
      <c r="E611" s="21" t="str">
        <f t="shared" si="5"/>
        <v>No</v>
      </c>
      <c r="F611" s="21" t="str">
        <f t="shared" si="6"/>
        <v>No</v>
      </c>
      <c r="G611" s="21" t="str">
        <f t="shared" si="7"/>
        <v>No</v>
      </c>
      <c r="H611" s="21" t="str">
        <f t="shared" si="8"/>
        <v>No</v>
      </c>
      <c r="I611" s="21" t="str">
        <f t="shared" si="9"/>
        <v>No</v>
      </c>
      <c r="J611" s="21" t="str">
        <f t="shared" si="10"/>
        <v>No</v>
      </c>
      <c r="K611" s="25"/>
      <c r="L611" s="7" t="s">
        <v>1277</v>
      </c>
      <c r="M611" s="7" t="s">
        <v>1278</v>
      </c>
      <c r="N611" s="7" t="s">
        <v>25</v>
      </c>
      <c r="O611" s="7" t="s">
        <v>3806</v>
      </c>
      <c r="P611" s="44" t="s">
        <v>3807</v>
      </c>
      <c r="Q611" s="27"/>
      <c r="R611" s="27"/>
      <c r="S611" s="27"/>
      <c r="T611" s="27"/>
      <c r="U611" s="27"/>
      <c r="V611" s="42"/>
      <c r="W611" s="42"/>
      <c r="X611" s="42"/>
      <c r="Y611" s="27"/>
      <c r="Z611" s="27"/>
      <c r="AA611" s="27"/>
      <c r="AB611" s="27"/>
    </row>
    <row r="612">
      <c r="A612" s="21" t="str">
        <f t="shared" ref="A612:B612" si="619">if(and(isnumber(search("Yes",C612)),isnumber(search("Yes",E612)),isnumber(search("Yes",G612)),isnumber(search("Yes",I612))),"Yes","No")</f>
        <v>No</v>
      </c>
      <c r="B612" s="21" t="str">
        <f t="shared" si="619"/>
        <v>No</v>
      </c>
      <c r="C612" s="22" t="str">
        <f t="shared" si="3"/>
        <v>No</v>
      </c>
      <c r="D612" s="21" t="str">
        <f t="shared" si="4"/>
        <v>No</v>
      </c>
      <c r="E612" s="21" t="str">
        <f t="shared" si="5"/>
        <v>No</v>
      </c>
      <c r="F612" s="21" t="str">
        <f t="shared" si="6"/>
        <v>No</v>
      </c>
      <c r="G612" s="21" t="str">
        <f t="shared" si="7"/>
        <v>No</v>
      </c>
      <c r="H612" s="21" t="str">
        <f t="shared" si="8"/>
        <v>No</v>
      </c>
      <c r="I612" s="21" t="str">
        <f t="shared" si="9"/>
        <v>No</v>
      </c>
      <c r="J612" s="21" t="str">
        <f t="shared" si="10"/>
        <v>No</v>
      </c>
      <c r="K612" s="25"/>
      <c r="L612" s="7" t="s">
        <v>1279</v>
      </c>
      <c r="M612" s="7" t="s">
        <v>1280</v>
      </c>
      <c r="N612" s="7" t="s">
        <v>25</v>
      </c>
      <c r="O612" s="7" t="s">
        <v>3808</v>
      </c>
      <c r="P612" s="44" t="s">
        <v>3809</v>
      </c>
      <c r="Q612" s="27"/>
      <c r="R612" s="27"/>
      <c r="S612" s="27"/>
      <c r="T612" s="27"/>
      <c r="U612" s="27"/>
      <c r="V612" s="42"/>
      <c r="W612" s="42"/>
      <c r="X612" s="42"/>
      <c r="Y612" s="27"/>
      <c r="Z612" s="27"/>
      <c r="AA612" s="27"/>
      <c r="AB612" s="27"/>
    </row>
    <row r="613">
      <c r="A613" s="21" t="str">
        <f t="shared" ref="A613:B613" si="620">if(and(isnumber(search("Yes",C613)),isnumber(search("Yes",E613)),isnumber(search("Yes",G613)),isnumber(search("Yes",I613))),"Yes","No")</f>
        <v>No</v>
      </c>
      <c r="B613" s="21" t="str">
        <f t="shared" si="620"/>
        <v>No</v>
      </c>
      <c r="C613" s="22" t="str">
        <f t="shared" si="3"/>
        <v>No</v>
      </c>
      <c r="D613" s="21" t="str">
        <f t="shared" si="4"/>
        <v>No</v>
      </c>
      <c r="E613" s="21" t="str">
        <f t="shared" si="5"/>
        <v>No</v>
      </c>
      <c r="F613" s="21" t="str">
        <f t="shared" si="6"/>
        <v>No</v>
      </c>
      <c r="G613" s="21" t="str">
        <f t="shared" si="7"/>
        <v>No</v>
      </c>
      <c r="H613" s="21" t="str">
        <f t="shared" si="8"/>
        <v>No</v>
      </c>
      <c r="I613" s="21" t="str">
        <f t="shared" si="9"/>
        <v>No</v>
      </c>
      <c r="J613" s="21" t="str">
        <f t="shared" si="10"/>
        <v>No</v>
      </c>
      <c r="K613" s="25"/>
      <c r="L613" s="7" t="s">
        <v>1281</v>
      </c>
      <c r="M613" s="7" t="s">
        <v>1282</v>
      </c>
      <c r="N613" s="7" t="s">
        <v>25</v>
      </c>
      <c r="O613" s="7" t="s">
        <v>3810</v>
      </c>
      <c r="P613" s="44" t="s">
        <v>3811</v>
      </c>
      <c r="Q613" s="27"/>
      <c r="R613" s="27"/>
      <c r="S613" s="27"/>
      <c r="T613" s="27"/>
      <c r="U613" s="27"/>
      <c r="V613" s="42"/>
      <c r="W613" s="42"/>
      <c r="X613" s="42"/>
      <c r="Y613" s="27"/>
      <c r="Z613" s="27"/>
      <c r="AA613" s="27"/>
      <c r="AB613" s="27"/>
    </row>
    <row r="614">
      <c r="A614" s="21" t="str">
        <f t="shared" ref="A614:B614" si="621">if(and(isnumber(search("Yes",C614)),isnumber(search("Yes",E614)),isnumber(search("Yes",G614)),isnumber(search("Yes",I614))),"Yes","No")</f>
        <v>No</v>
      </c>
      <c r="B614" s="21" t="str">
        <f t="shared" si="621"/>
        <v>No</v>
      </c>
      <c r="C614" s="22" t="str">
        <f t="shared" si="3"/>
        <v>No</v>
      </c>
      <c r="D614" s="21" t="str">
        <f t="shared" si="4"/>
        <v>No</v>
      </c>
      <c r="E614" s="21" t="str">
        <f t="shared" si="5"/>
        <v>No</v>
      </c>
      <c r="F614" s="21" t="str">
        <f t="shared" si="6"/>
        <v>No</v>
      </c>
      <c r="G614" s="21" t="str">
        <f t="shared" si="7"/>
        <v>No</v>
      </c>
      <c r="H614" s="21" t="str">
        <f t="shared" si="8"/>
        <v>No</v>
      </c>
      <c r="I614" s="21" t="str">
        <f t="shared" si="9"/>
        <v>No</v>
      </c>
      <c r="J614" s="21" t="str">
        <f t="shared" si="10"/>
        <v>No</v>
      </c>
      <c r="K614" s="25"/>
      <c r="L614" s="7" t="s">
        <v>1283</v>
      </c>
      <c r="M614" s="7" t="s">
        <v>1284</v>
      </c>
      <c r="N614" s="7" t="s">
        <v>25</v>
      </c>
      <c r="O614" s="7" t="s">
        <v>3812</v>
      </c>
      <c r="P614" s="44" t="s">
        <v>3813</v>
      </c>
      <c r="Q614" s="27"/>
      <c r="R614" s="27"/>
      <c r="S614" s="27"/>
      <c r="T614" s="27"/>
      <c r="U614" s="27"/>
      <c r="V614" s="42"/>
      <c r="W614" s="42"/>
      <c r="X614" s="42"/>
      <c r="Y614" s="27"/>
      <c r="Z614" s="27"/>
      <c r="AA614" s="27"/>
      <c r="AB614" s="27"/>
    </row>
    <row r="615">
      <c r="A615" s="21" t="str">
        <f t="shared" ref="A615:B615" si="622">if(and(isnumber(search("Yes",C615)),isnumber(search("Yes",E615)),isnumber(search("Yes",G615)),isnumber(search("Yes",I615))),"Yes","No")</f>
        <v>No</v>
      </c>
      <c r="B615" s="21" t="str">
        <f t="shared" si="622"/>
        <v>No</v>
      </c>
      <c r="C615" s="22" t="str">
        <f t="shared" si="3"/>
        <v>No</v>
      </c>
      <c r="D615" s="21" t="str">
        <f t="shared" si="4"/>
        <v>No</v>
      </c>
      <c r="E615" s="21" t="str">
        <f t="shared" si="5"/>
        <v>No</v>
      </c>
      <c r="F615" s="21" t="str">
        <f t="shared" si="6"/>
        <v>No</v>
      </c>
      <c r="G615" s="21" t="str">
        <f t="shared" si="7"/>
        <v>No</v>
      </c>
      <c r="H615" s="21" t="str">
        <f t="shared" si="8"/>
        <v>No</v>
      </c>
      <c r="I615" s="21" t="str">
        <f t="shared" si="9"/>
        <v>No</v>
      </c>
      <c r="J615" s="21" t="str">
        <f t="shared" si="10"/>
        <v>No</v>
      </c>
      <c r="K615" s="25"/>
      <c r="L615" s="7" t="s">
        <v>1285</v>
      </c>
      <c r="M615" s="7" t="s">
        <v>1286</v>
      </c>
      <c r="N615" s="7" t="s">
        <v>25</v>
      </c>
      <c r="O615" s="7" t="s">
        <v>2532</v>
      </c>
      <c r="P615" s="44" t="s">
        <v>3814</v>
      </c>
      <c r="Q615" s="42"/>
      <c r="R615" s="42"/>
      <c r="S615" s="42"/>
      <c r="T615" s="42"/>
      <c r="U615" s="42"/>
      <c r="V615" s="42"/>
      <c r="W615" s="42"/>
      <c r="X615" s="42"/>
      <c r="Y615" s="27"/>
      <c r="Z615" s="27"/>
      <c r="AA615" s="27"/>
      <c r="AB615" s="27"/>
    </row>
    <row r="616">
      <c r="A616" s="21" t="str">
        <f t="shared" ref="A616:B616" si="623">if(and(isnumber(search("Yes",C616)),isnumber(search("Yes",E616)),isnumber(search("Yes",G616)),isnumber(search("Yes",I616))),"Yes","No")</f>
        <v>No</v>
      </c>
      <c r="B616" s="21" t="str">
        <f t="shared" si="623"/>
        <v>No</v>
      </c>
      <c r="C616" s="22" t="str">
        <f t="shared" si="3"/>
        <v>No</v>
      </c>
      <c r="D616" s="21" t="str">
        <f t="shared" si="4"/>
        <v>No</v>
      </c>
      <c r="E616" s="21" t="str">
        <f t="shared" si="5"/>
        <v>No</v>
      </c>
      <c r="F616" s="21" t="str">
        <f t="shared" si="6"/>
        <v>No</v>
      </c>
      <c r="G616" s="21" t="str">
        <f t="shared" si="7"/>
        <v>No</v>
      </c>
      <c r="H616" s="21" t="str">
        <f t="shared" si="8"/>
        <v>No</v>
      </c>
      <c r="I616" s="21" t="str">
        <f t="shared" si="9"/>
        <v>No</v>
      </c>
      <c r="J616" s="21" t="str">
        <f t="shared" si="10"/>
        <v>No</v>
      </c>
      <c r="K616" s="25"/>
      <c r="L616" s="7" t="s">
        <v>1287</v>
      </c>
      <c r="M616" s="7" t="s">
        <v>1288</v>
      </c>
      <c r="N616" s="7" t="s">
        <v>25</v>
      </c>
      <c r="O616" s="7" t="s">
        <v>3815</v>
      </c>
      <c r="P616" s="44" t="s">
        <v>3816</v>
      </c>
      <c r="Q616" s="27"/>
      <c r="R616" s="27"/>
      <c r="S616" s="27"/>
      <c r="T616" s="27"/>
      <c r="U616" s="27"/>
      <c r="V616" s="42"/>
      <c r="W616" s="42"/>
      <c r="X616" s="42"/>
      <c r="Y616" s="27"/>
      <c r="Z616" s="27"/>
      <c r="AA616" s="27"/>
      <c r="AB616" s="27"/>
    </row>
    <row r="617">
      <c r="A617" s="21" t="str">
        <f t="shared" ref="A617:B617" si="624">if(and(isnumber(search("Yes",C617)),isnumber(search("Yes",E617)),isnumber(search("Yes",G617)),isnumber(search("Yes",I617))),"Yes","No")</f>
        <v>No</v>
      </c>
      <c r="B617" s="21" t="str">
        <f t="shared" si="624"/>
        <v>No</v>
      </c>
      <c r="C617" s="22" t="str">
        <f t="shared" si="3"/>
        <v>No</v>
      </c>
      <c r="D617" s="21" t="str">
        <f t="shared" si="4"/>
        <v>No</v>
      </c>
      <c r="E617" s="21" t="str">
        <f t="shared" si="5"/>
        <v>Yes</v>
      </c>
      <c r="F617" s="21" t="str">
        <f t="shared" si="6"/>
        <v>Yes</v>
      </c>
      <c r="G617" s="21" t="str">
        <f t="shared" si="7"/>
        <v>No</v>
      </c>
      <c r="H617" s="21" t="str">
        <f t="shared" si="8"/>
        <v>No</v>
      </c>
      <c r="I617" s="21" t="str">
        <f t="shared" si="9"/>
        <v>Yes</v>
      </c>
      <c r="J617" s="21" t="str">
        <f t="shared" si="10"/>
        <v>Yes</v>
      </c>
      <c r="K617" s="25">
        <v>52.0</v>
      </c>
      <c r="L617" s="7" t="s">
        <v>1289</v>
      </c>
      <c r="M617" s="7" t="s">
        <v>3817</v>
      </c>
      <c r="N617" s="7" t="s">
        <v>25</v>
      </c>
      <c r="O617" s="7" t="s">
        <v>3818</v>
      </c>
      <c r="P617" s="44" t="s">
        <v>3819</v>
      </c>
      <c r="Q617" s="7" t="s">
        <v>21</v>
      </c>
      <c r="R617" s="7" t="s">
        <v>3820</v>
      </c>
      <c r="S617" s="44" t="s">
        <v>3821</v>
      </c>
      <c r="T617" s="7" t="s">
        <v>25</v>
      </c>
      <c r="U617" s="7" t="s">
        <v>3822</v>
      </c>
      <c r="V617" s="44" t="s">
        <v>3823</v>
      </c>
      <c r="W617" s="7" t="s">
        <v>21</v>
      </c>
      <c r="X617" s="7" t="s">
        <v>3824</v>
      </c>
      <c r="Y617" s="44" t="s">
        <v>3825</v>
      </c>
    </row>
    <row r="618">
      <c r="A618" s="21" t="str">
        <f t="shared" ref="A618:B618" si="625">if(and(isnumber(search("Yes",C618)),isnumber(search("Yes",E618)),isnumber(search("Yes",G618)),isnumber(search("Yes",I618))),"Yes","No")</f>
        <v>Yes</v>
      </c>
      <c r="B618" s="21" t="str">
        <f t="shared" si="625"/>
        <v>Yes</v>
      </c>
      <c r="C618" s="22" t="str">
        <f t="shared" si="3"/>
        <v>Yes</v>
      </c>
      <c r="D618" s="21" t="str">
        <f t="shared" si="4"/>
        <v>Yes</v>
      </c>
      <c r="E618" s="21" t="str">
        <f t="shared" si="5"/>
        <v>Yes</v>
      </c>
      <c r="F618" s="21" t="str">
        <f t="shared" si="6"/>
        <v>Yes</v>
      </c>
      <c r="G618" s="21" t="str">
        <f t="shared" si="7"/>
        <v>Yes</v>
      </c>
      <c r="H618" s="21" t="str">
        <f t="shared" si="8"/>
        <v>Yes</v>
      </c>
      <c r="I618" s="21" t="str">
        <f t="shared" si="9"/>
        <v>Yes</v>
      </c>
      <c r="J618" s="21" t="str">
        <f t="shared" si="10"/>
        <v>Yes</v>
      </c>
      <c r="K618" s="25"/>
      <c r="L618" s="7" t="s">
        <v>174</v>
      </c>
      <c r="M618" s="7" t="s">
        <v>167</v>
      </c>
      <c r="N618" s="7" t="s">
        <v>2321</v>
      </c>
      <c r="O618" s="7" t="s">
        <v>3826</v>
      </c>
      <c r="P618" s="44" t="s">
        <v>3827</v>
      </c>
      <c r="Q618" s="7" t="s">
        <v>21</v>
      </c>
      <c r="R618" s="7" t="s">
        <v>3828</v>
      </c>
      <c r="S618" s="44" t="s">
        <v>3829</v>
      </c>
      <c r="T618" s="7" t="s">
        <v>2321</v>
      </c>
      <c r="U618" s="7" t="s">
        <v>3830</v>
      </c>
      <c r="V618" s="44" t="s">
        <v>3831</v>
      </c>
      <c r="W618" s="7" t="s">
        <v>2321</v>
      </c>
      <c r="X618" s="7" t="s">
        <v>3832</v>
      </c>
      <c r="Y618" s="44" t="s">
        <v>2371</v>
      </c>
      <c r="Z618" s="27"/>
      <c r="AA618" s="27"/>
      <c r="AB618" s="27"/>
    </row>
    <row r="619">
      <c r="A619" s="21" t="str">
        <f t="shared" ref="A619:B619" si="626">if(and(isnumber(search("Yes",C619)),isnumber(search("Yes",E619)),isnumber(search("Yes",G619)),isnumber(search("Yes",I619))),"Yes","No")</f>
        <v>No</v>
      </c>
      <c r="B619" s="21" t="str">
        <f t="shared" si="626"/>
        <v>No</v>
      </c>
      <c r="C619" s="22" t="str">
        <f t="shared" si="3"/>
        <v>No</v>
      </c>
      <c r="D619" s="21" t="str">
        <f t="shared" si="4"/>
        <v>No</v>
      </c>
      <c r="E619" s="21" t="str">
        <f t="shared" si="5"/>
        <v>No</v>
      </c>
      <c r="F619" s="21" t="str">
        <f t="shared" si="6"/>
        <v>No</v>
      </c>
      <c r="G619" s="21" t="str">
        <f t="shared" si="7"/>
        <v>No</v>
      </c>
      <c r="H619" s="21" t="str">
        <f t="shared" si="8"/>
        <v>No</v>
      </c>
      <c r="I619" s="21" t="str">
        <f t="shared" si="9"/>
        <v>No</v>
      </c>
      <c r="J619" s="21" t="str">
        <f t="shared" si="10"/>
        <v>No</v>
      </c>
      <c r="K619" s="25"/>
      <c r="L619" s="7" t="s">
        <v>1291</v>
      </c>
      <c r="M619" s="7" t="s">
        <v>1292</v>
      </c>
      <c r="N619" s="7" t="s">
        <v>25</v>
      </c>
      <c r="O619" s="7" t="s">
        <v>3833</v>
      </c>
      <c r="P619" s="44" t="s">
        <v>3834</v>
      </c>
      <c r="Q619" s="27"/>
      <c r="R619" s="27"/>
      <c r="S619" s="27"/>
      <c r="T619" s="27"/>
      <c r="U619" s="27"/>
      <c r="V619" s="42"/>
      <c r="W619" s="42"/>
      <c r="X619" s="42"/>
      <c r="Y619" s="27"/>
      <c r="Z619" s="27"/>
      <c r="AA619" s="27"/>
      <c r="AB619" s="27"/>
    </row>
    <row r="620">
      <c r="A620" s="21" t="str">
        <f t="shared" ref="A620:B620" si="627">if(and(isnumber(search("Yes",C620)),isnumber(search("Yes",E620)),isnumber(search("Yes",G620)),isnumber(search("Yes",I620))),"Yes","No")</f>
        <v>No</v>
      </c>
      <c r="B620" s="21" t="str">
        <f t="shared" si="627"/>
        <v>No</v>
      </c>
      <c r="C620" s="22" t="str">
        <f t="shared" si="3"/>
        <v>No</v>
      </c>
      <c r="D620" s="21" t="str">
        <f t="shared" si="4"/>
        <v>No</v>
      </c>
      <c r="E620" s="21" t="str">
        <f t="shared" si="5"/>
        <v>No</v>
      </c>
      <c r="F620" s="21" t="str">
        <f t="shared" si="6"/>
        <v>No</v>
      </c>
      <c r="G620" s="21" t="str">
        <f t="shared" si="7"/>
        <v>No</v>
      </c>
      <c r="H620" s="21" t="str">
        <f t="shared" si="8"/>
        <v>No</v>
      </c>
      <c r="I620" s="21" t="str">
        <f t="shared" si="9"/>
        <v>No</v>
      </c>
      <c r="J620" s="21" t="str">
        <f t="shared" si="10"/>
        <v>No</v>
      </c>
      <c r="K620" s="25"/>
      <c r="L620" s="7" t="s">
        <v>1293</v>
      </c>
      <c r="M620" s="7" t="s">
        <v>1294</v>
      </c>
      <c r="N620" s="7" t="s">
        <v>25</v>
      </c>
      <c r="O620" s="7" t="s">
        <v>3569</v>
      </c>
      <c r="P620" s="44" t="s">
        <v>3835</v>
      </c>
      <c r="Q620" s="27"/>
      <c r="R620" s="27"/>
      <c r="S620" s="27"/>
      <c r="T620" s="27"/>
      <c r="U620" s="27"/>
      <c r="V620" s="42"/>
      <c r="W620" s="42"/>
      <c r="X620" s="42"/>
      <c r="Y620" s="27"/>
      <c r="Z620" s="27"/>
      <c r="AA620" s="27"/>
      <c r="AB620" s="27"/>
    </row>
    <row r="621">
      <c r="A621" s="21" t="str">
        <f t="shared" ref="A621:B621" si="628">if(and(isnumber(search("Yes",C621)),isnumber(search("Yes",E621)),isnumber(search("Yes",G621)),isnumber(search("Yes",I621))),"Yes","No")</f>
        <v>No</v>
      </c>
      <c r="B621" s="21" t="str">
        <f t="shared" si="628"/>
        <v>No</v>
      </c>
      <c r="C621" s="22" t="str">
        <f t="shared" si="3"/>
        <v>No</v>
      </c>
      <c r="D621" s="21" t="str">
        <f t="shared" si="4"/>
        <v>No</v>
      </c>
      <c r="E621" s="21" t="str">
        <f t="shared" si="5"/>
        <v>No</v>
      </c>
      <c r="F621" s="21" t="str">
        <f t="shared" si="6"/>
        <v>No</v>
      </c>
      <c r="G621" s="21" t="str">
        <f t="shared" si="7"/>
        <v>No</v>
      </c>
      <c r="H621" s="21" t="str">
        <f t="shared" si="8"/>
        <v>No</v>
      </c>
      <c r="I621" s="21" t="str">
        <f t="shared" si="9"/>
        <v>No</v>
      </c>
      <c r="J621" s="21" t="str">
        <f t="shared" si="10"/>
        <v>No</v>
      </c>
      <c r="K621" s="25"/>
      <c r="L621" s="7" t="s">
        <v>1295</v>
      </c>
      <c r="M621" s="7" t="s">
        <v>1296</v>
      </c>
      <c r="N621" s="7" t="s">
        <v>25</v>
      </c>
      <c r="O621" s="7" t="s">
        <v>3836</v>
      </c>
      <c r="P621" s="44" t="s">
        <v>3837</v>
      </c>
      <c r="Q621" s="27"/>
      <c r="R621" s="27"/>
      <c r="S621" s="27"/>
      <c r="T621" s="27"/>
      <c r="U621" s="27"/>
      <c r="V621" s="42"/>
      <c r="W621" s="42"/>
      <c r="X621" s="42"/>
      <c r="Y621" s="27"/>
      <c r="Z621" s="27"/>
      <c r="AA621" s="27"/>
      <c r="AB621" s="27"/>
    </row>
    <row r="622">
      <c r="A622" s="21" t="str">
        <f t="shared" ref="A622:B622" si="629">if(and(isnumber(search("Yes",C622)),isnumber(search("Yes",E622)),isnumber(search("Yes",G622)),isnumber(search("Yes",I622))),"Yes","No")</f>
        <v>Yes</v>
      </c>
      <c r="B622" s="21" t="str">
        <f t="shared" si="629"/>
        <v>Yes</v>
      </c>
      <c r="C622" s="22" t="str">
        <f t="shared" si="3"/>
        <v>Yes</v>
      </c>
      <c r="D622" s="21" t="str">
        <f t="shared" si="4"/>
        <v>Yes</v>
      </c>
      <c r="E622" s="21" t="str">
        <f t="shared" si="5"/>
        <v>Yes</v>
      </c>
      <c r="F622" s="21" t="str">
        <f t="shared" si="6"/>
        <v>Yes</v>
      </c>
      <c r="G622" s="21" t="str">
        <f t="shared" si="7"/>
        <v>Yes</v>
      </c>
      <c r="H622" s="21" t="str">
        <f t="shared" si="8"/>
        <v>Yes</v>
      </c>
      <c r="I622" s="21" t="str">
        <f t="shared" si="9"/>
        <v>Yes</v>
      </c>
      <c r="J622" s="21" t="str">
        <f t="shared" si="10"/>
        <v>Yes</v>
      </c>
      <c r="K622" s="25"/>
      <c r="L622" s="7" t="s">
        <v>177</v>
      </c>
      <c r="M622" s="7" t="s">
        <v>1297</v>
      </c>
      <c r="N622" s="7" t="s">
        <v>2321</v>
      </c>
      <c r="O622" s="7" t="s">
        <v>3838</v>
      </c>
      <c r="P622" s="44" t="s">
        <v>3839</v>
      </c>
      <c r="Q622" s="7" t="s">
        <v>21</v>
      </c>
      <c r="R622" s="7" t="s">
        <v>3840</v>
      </c>
      <c r="S622" s="44" t="s">
        <v>3841</v>
      </c>
      <c r="T622" s="7" t="s">
        <v>2321</v>
      </c>
      <c r="U622" s="7" t="s">
        <v>3842</v>
      </c>
      <c r="V622" s="44" t="s">
        <v>3843</v>
      </c>
      <c r="W622" s="7" t="s">
        <v>2321</v>
      </c>
      <c r="X622" s="7" t="s">
        <v>2718</v>
      </c>
      <c r="Y622" s="44" t="s">
        <v>3844</v>
      </c>
      <c r="Z622" s="27"/>
      <c r="AA622" s="27"/>
      <c r="AB622" s="27"/>
    </row>
    <row r="623">
      <c r="A623" s="21" t="str">
        <f t="shared" ref="A623:B623" si="630">if(and(isnumber(search("Yes",C623)),isnumber(search("Yes",E623)),isnumber(search("Yes",G623)),isnumber(search("Yes",I623))),"Yes","No")</f>
        <v>No</v>
      </c>
      <c r="B623" s="21" t="str">
        <f t="shared" si="630"/>
        <v>No</v>
      </c>
      <c r="C623" s="22" t="str">
        <f t="shared" si="3"/>
        <v>No</v>
      </c>
      <c r="D623" s="21" t="str">
        <f t="shared" si="4"/>
        <v>No</v>
      </c>
      <c r="E623" s="21" t="str">
        <f t="shared" si="5"/>
        <v>No</v>
      </c>
      <c r="F623" s="21" t="str">
        <f t="shared" si="6"/>
        <v>No</v>
      </c>
      <c r="G623" s="21" t="str">
        <f t="shared" si="7"/>
        <v>No</v>
      </c>
      <c r="H623" s="21" t="str">
        <f t="shared" si="8"/>
        <v>No</v>
      </c>
      <c r="I623" s="21" t="str">
        <f t="shared" si="9"/>
        <v>No</v>
      </c>
      <c r="J623" s="21" t="str">
        <f t="shared" si="10"/>
        <v>No</v>
      </c>
      <c r="K623" s="25"/>
      <c r="L623" s="7" t="s">
        <v>1298</v>
      </c>
      <c r="M623" s="7" t="s">
        <v>1299</v>
      </c>
      <c r="N623" s="7" t="s">
        <v>25</v>
      </c>
      <c r="O623" s="7" t="s">
        <v>3845</v>
      </c>
      <c r="P623" s="44" t="s">
        <v>3846</v>
      </c>
      <c r="Q623" s="27"/>
      <c r="R623" s="27"/>
      <c r="S623" s="27"/>
      <c r="T623" s="27"/>
      <c r="U623" s="27"/>
      <c r="V623" s="42"/>
      <c r="W623" s="42"/>
      <c r="X623" s="42"/>
      <c r="Y623" s="27"/>
      <c r="Z623" s="27"/>
      <c r="AA623" s="27"/>
      <c r="AB623" s="27"/>
    </row>
    <row r="624">
      <c r="A624" s="21" t="str">
        <f t="shared" ref="A624:B624" si="631">if(and(isnumber(search("Yes",C624)),isnumber(search("Yes",E624)),isnumber(search("Yes",G624)),isnumber(search("Yes",I624))),"Yes","No")</f>
        <v>No</v>
      </c>
      <c r="B624" s="21" t="str">
        <f t="shared" si="631"/>
        <v>No</v>
      </c>
      <c r="C624" s="22" t="str">
        <f t="shared" si="3"/>
        <v>No</v>
      </c>
      <c r="D624" s="21" t="str">
        <f t="shared" si="4"/>
        <v>No</v>
      </c>
      <c r="E624" s="21" t="str">
        <f t="shared" si="5"/>
        <v>No</v>
      </c>
      <c r="F624" s="21" t="str">
        <f t="shared" si="6"/>
        <v>No</v>
      </c>
      <c r="G624" s="21" t="str">
        <f t="shared" si="7"/>
        <v>No</v>
      </c>
      <c r="H624" s="21" t="str">
        <f t="shared" si="8"/>
        <v>No</v>
      </c>
      <c r="I624" s="21" t="str">
        <f t="shared" si="9"/>
        <v>No</v>
      </c>
      <c r="J624" s="21" t="str">
        <f t="shared" si="10"/>
        <v>No</v>
      </c>
      <c r="K624" s="25"/>
      <c r="L624" s="7" t="s">
        <v>1300</v>
      </c>
      <c r="M624" s="7" t="s">
        <v>1301</v>
      </c>
      <c r="N624" s="7" t="s">
        <v>25</v>
      </c>
      <c r="O624" s="7" t="s">
        <v>3847</v>
      </c>
      <c r="P624" s="44" t="s">
        <v>3848</v>
      </c>
      <c r="Q624" s="42"/>
      <c r="R624" s="42"/>
      <c r="S624" s="42"/>
      <c r="T624" s="42"/>
      <c r="U624" s="42"/>
      <c r="V624" s="42"/>
      <c r="W624" s="42"/>
      <c r="X624" s="42"/>
      <c r="Y624" s="27"/>
      <c r="Z624" s="27"/>
      <c r="AA624" s="27"/>
      <c r="AB624" s="27"/>
    </row>
    <row r="625">
      <c r="A625" s="21" t="str">
        <f t="shared" ref="A625:B625" si="632">if(and(isnumber(search("Yes",C625)),isnumber(search("Yes",E625)),isnumber(search("Yes",G625)),isnumber(search("Yes",I625))),"Yes","No")</f>
        <v>Yes</v>
      </c>
      <c r="B625" s="21" t="str">
        <f t="shared" si="632"/>
        <v>Yes</v>
      </c>
      <c r="C625" s="22" t="str">
        <f t="shared" si="3"/>
        <v>Yes</v>
      </c>
      <c r="D625" s="21" t="str">
        <f t="shared" si="4"/>
        <v>Yes</v>
      </c>
      <c r="E625" s="21" t="str">
        <f t="shared" si="5"/>
        <v>Yes</v>
      </c>
      <c r="F625" s="21" t="str">
        <f t="shared" si="6"/>
        <v>Yes</v>
      </c>
      <c r="G625" s="21" t="str">
        <f t="shared" si="7"/>
        <v>Yes</v>
      </c>
      <c r="H625" s="21" t="str">
        <f t="shared" si="8"/>
        <v>Yes</v>
      </c>
      <c r="I625" s="21" t="str">
        <f t="shared" si="9"/>
        <v>Yes</v>
      </c>
      <c r="J625" s="21" t="str">
        <f t="shared" si="10"/>
        <v>Yes</v>
      </c>
      <c r="K625" s="25"/>
      <c r="L625" s="7" t="s">
        <v>180</v>
      </c>
      <c r="M625" s="7" t="s">
        <v>1302</v>
      </c>
      <c r="N625" s="7" t="s">
        <v>2321</v>
      </c>
      <c r="O625" s="7" t="s">
        <v>3849</v>
      </c>
      <c r="P625" s="44" t="s">
        <v>3850</v>
      </c>
      <c r="Q625" s="7" t="s">
        <v>21</v>
      </c>
      <c r="R625" s="7" t="s">
        <v>3851</v>
      </c>
      <c r="S625" s="44" t="s">
        <v>3852</v>
      </c>
      <c r="T625" s="7" t="s">
        <v>21</v>
      </c>
      <c r="U625" s="7" t="s">
        <v>2504</v>
      </c>
      <c r="V625" s="44" t="s">
        <v>3853</v>
      </c>
      <c r="W625" s="7" t="s">
        <v>2321</v>
      </c>
      <c r="X625" s="7" t="s">
        <v>3854</v>
      </c>
      <c r="Y625" s="44" t="s">
        <v>3855</v>
      </c>
      <c r="Z625" s="27"/>
      <c r="AA625" s="27"/>
      <c r="AB625" s="27"/>
    </row>
    <row r="626">
      <c r="A626" s="21" t="str">
        <f t="shared" ref="A626:B626" si="633">if(and(isnumber(search("Yes",C626)),isnumber(search("Yes",E626)),isnumber(search("Yes",G626)),isnumber(search("Yes",I626))),"Yes","No")</f>
        <v>No</v>
      </c>
      <c r="B626" s="21" t="str">
        <f t="shared" si="633"/>
        <v>No</v>
      </c>
      <c r="C626" s="22" t="str">
        <f t="shared" si="3"/>
        <v>No</v>
      </c>
      <c r="D626" s="21" t="str">
        <f t="shared" si="4"/>
        <v>No</v>
      </c>
      <c r="E626" s="21" t="str">
        <f t="shared" si="5"/>
        <v>No</v>
      </c>
      <c r="F626" s="21" t="str">
        <f t="shared" si="6"/>
        <v>No</v>
      </c>
      <c r="G626" s="21" t="str">
        <f t="shared" si="7"/>
        <v>No</v>
      </c>
      <c r="H626" s="21" t="str">
        <f t="shared" si="8"/>
        <v>No</v>
      </c>
      <c r="I626" s="21" t="str">
        <f t="shared" si="9"/>
        <v>No</v>
      </c>
      <c r="J626" s="21" t="str">
        <f t="shared" si="10"/>
        <v>No</v>
      </c>
      <c r="K626" s="25"/>
      <c r="L626" s="7" t="s">
        <v>1303</v>
      </c>
      <c r="M626" s="7" t="s">
        <v>1304</v>
      </c>
      <c r="N626" s="7" t="s">
        <v>25</v>
      </c>
      <c r="O626" s="7" t="s">
        <v>2431</v>
      </c>
      <c r="P626" s="44" t="s">
        <v>3856</v>
      </c>
      <c r="Q626" s="27"/>
      <c r="R626" s="27"/>
      <c r="S626" s="27"/>
      <c r="T626" s="27"/>
      <c r="U626" s="27"/>
      <c r="V626" s="42"/>
      <c r="W626" s="42"/>
      <c r="X626" s="42"/>
      <c r="Y626" s="27"/>
      <c r="Z626" s="27"/>
      <c r="AA626" s="27"/>
      <c r="AB626" s="27"/>
    </row>
    <row r="627">
      <c r="A627" s="21" t="str">
        <f t="shared" ref="A627:B627" si="634">if(and(isnumber(search("Yes",C627)),isnumber(search("Yes",E627)),isnumber(search("Yes",G627)),isnumber(search("Yes",I627))),"Yes","No")</f>
        <v>No</v>
      </c>
      <c r="B627" s="21" t="str">
        <f t="shared" si="634"/>
        <v>No</v>
      </c>
      <c r="C627" s="22" t="str">
        <f t="shared" si="3"/>
        <v>No</v>
      </c>
      <c r="D627" s="21" t="str">
        <f t="shared" si="4"/>
        <v>No</v>
      </c>
      <c r="E627" s="21" t="str">
        <f t="shared" si="5"/>
        <v>No</v>
      </c>
      <c r="F627" s="21" t="str">
        <f t="shared" si="6"/>
        <v>No</v>
      </c>
      <c r="G627" s="21" t="str">
        <f t="shared" si="7"/>
        <v>No</v>
      </c>
      <c r="H627" s="21" t="str">
        <f t="shared" si="8"/>
        <v>No</v>
      </c>
      <c r="I627" s="21" t="str">
        <f t="shared" si="9"/>
        <v>No</v>
      </c>
      <c r="J627" s="21" t="str">
        <f t="shared" si="10"/>
        <v>No</v>
      </c>
      <c r="K627" s="25"/>
      <c r="L627" s="7" t="s">
        <v>1305</v>
      </c>
      <c r="M627" s="7" t="s">
        <v>1306</v>
      </c>
      <c r="N627" s="7" t="s">
        <v>25</v>
      </c>
      <c r="O627" s="7" t="s">
        <v>3857</v>
      </c>
      <c r="P627" s="44" t="s">
        <v>3858</v>
      </c>
      <c r="Q627" s="42"/>
      <c r="R627" s="42"/>
      <c r="S627" s="42"/>
      <c r="T627" s="42"/>
      <c r="U627" s="42"/>
      <c r="V627" s="42"/>
      <c r="W627" s="42"/>
      <c r="X627" s="42"/>
      <c r="Y627" s="27"/>
      <c r="Z627" s="27"/>
      <c r="AA627" s="27"/>
      <c r="AB627" s="27"/>
    </row>
    <row r="628">
      <c r="A628" s="21" t="str">
        <f t="shared" ref="A628:B628" si="635">if(and(isnumber(search("Yes",C628)),isnumber(search("Yes",E628)),isnumber(search("Yes",G628)),isnumber(search("Yes",I628))),"Yes","No")</f>
        <v>No</v>
      </c>
      <c r="B628" s="21" t="str">
        <f t="shared" si="635"/>
        <v>No</v>
      </c>
      <c r="C628" s="22" t="str">
        <f t="shared" si="3"/>
        <v>No</v>
      </c>
      <c r="D628" s="21" t="str">
        <f t="shared" si="4"/>
        <v>No</v>
      </c>
      <c r="E628" s="21" t="str">
        <f t="shared" si="5"/>
        <v>No</v>
      </c>
      <c r="F628" s="21" t="str">
        <f t="shared" si="6"/>
        <v>No</v>
      </c>
      <c r="G628" s="21" t="str">
        <f t="shared" si="7"/>
        <v>No</v>
      </c>
      <c r="H628" s="21" t="str">
        <f t="shared" si="8"/>
        <v>No</v>
      </c>
      <c r="I628" s="21" t="str">
        <f t="shared" si="9"/>
        <v>No</v>
      </c>
      <c r="J628" s="21" t="str">
        <f t="shared" si="10"/>
        <v>No</v>
      </c>
      <c r="K628" s="25"/>
      <c r="L628" s="7" t="s">
        <v>1307</v>
      </c>
      <c r="M628" s="7" t="s">
        <v>1308</v>
      </c>
      <c r="N628" s="7" t="s">
        <v>25</v>
      </c>
      <c r="O628" s="7" t="s">
        <v>3859</v>
      </c>
      <c r="P628" s="44" t="s">
        <v>3860</v>
      </c>
      <c r="Q628" s="27"/>
      <c r="R628" s="27"/>
      <c r="S628" s="27"/>
      <c r="T628" s="27"/>
      <c r="U628" s="27"/>
      <c r="V628" s="42"/>
      <c r="W628" s="42"/>
      <c r="X628" s="42"/>
      <c r="Y628" s="27"/>
      <c r="Z628" s="27"/>
      <c r="AA628" s="27"/>
      <c r="AB628" s="27"/>
    </row>
    <row r="629">
      <c r="A629" s="21" t="str">
        <f t="shared" ref="A629:B629" si="636">if(and(isnumber(search("Yes",C629)),isnumber(search("Yes",E629)),isnumber(search("Yes",G629)),isnumber(search("Yes",I629))),"Yes","No")</f>
        <v>No</v>
      </c>
      <c r="B629" s="21" t="str">
        <f t="shared" si="636"/>
        <v>No</v>
      </c>
      <c r="C629" s="22" t="str">
        <f t="shared" si="3"/>
        <v>No</v>
      </c>
      <c r="D629" s="21" t="str">
        <f t="shared" si="4"/>
        <v>No</v>
      </c>
      <c r="E629" s="21" t="str">
        <f t="shared" si="5"/>
        <v>No</v>
      </c>
      <c r="F629" s="21" t="str">
        <f t="shared" si="6"/>
        <v>No</v>
      </c>
      <c r="G629" s="21" t="str">
        <f t="shared" si="7"/>
        <v>No</v>
      </c>
      <c r="H629" s="21" t="str">
        <f t="shared" si="8"/>
        <v>No</v>
      </c>
      <c r="I629" s="21" t="str">
        <f t="shared" si="9"/>
        <v>No</v>
      </c>
      <c r="J629" s="21" t="str">
        <f t="shared" si="10"/>
        <v>No</v>
      </c>
      <c r="K629" s="25"/>
      <c r="L629" s="7" t="s">
        <v>1309</v>
      </c>
      <c r="M629" s="7" t="s">
        <v>1310</v>
      </c>
      <c r="N629" s="7" t="s">
        <v>25</v>
      </c>
      <c r="O629" s="7" t="s">
        <v>3861</v>
      </c>
      <c r="P629" s="44" t="s">
        <v>3862</v>
      </c>
      <c r="Q629" s="27"/>
      <c r="R629" s="27"/>
      <c r="S629" s="27"/>
      <c r="T629" s="27"/>
      <c r="U629" s="27"/>
      <c r="V629" s="42"/>
      <c r="W629" s="42"/>
      <c r="X629" s="42"/>
      <c r="Y629" s="27"/>
      <c r="Z629" s="27"/>
      <c r="AA629" s="27"/>
      <c r="AB629" s="27"/>
    </row>
    <row r="630">
      <c r="A630" s="21" t="str">
        <f t="shared" ref="A630:B630" si="637">if(and(isnumber(search("Yes",C630)),isnumber(search("Yes",E630)),isnumber(search("Yes",G630)),isnumber(search("Yes",I630))),"Yes","No")</f>
        <v>No</v>
      </c>
      <c r="B630" s="21" t="str">
        <f t="shared" si="637"/>
        <v>No</v>
      </c>
      <c r="C630" s="22" t="str">
        <f t="shared" si="3"/>
        <v>No</v>
      </c>
      <c r="D630" s="21" t="str">
        <f t="shared" si="4"/>
        <v>No</v>
      </c>
      <c r="E630" s="21" t="str">
        <f t="shared" si="5"/>
        <v>No</v>
      </c>
      <c r="F630" s="21" t="str">
        <f t="shared" si="6"/>
        <v>No</v>
      </c>
      <c r="G630" s="21" t="str">
        <f t="shared" si="7"/>
        <v>Yes</v>
      </c>
      <c r="H630" s="21" t="str">
        <f t="shared" si="8"/>
        <v>Yes</v>
      </c>
      <c r="I630" s="21" t="str">
        <f t="shared" si="9"/>
        <v>Yes</v>
      </c>
      <c r="J630" s="21" t="str">
        <f t="shared" si="10"/>
        <v>Yes</v>
      </c>
      <c r="K630" s="25">
        <v>12.0</v>
      </c>
      <c r="L630" s="7" t="s">
        <v>1311</v>
      </c>
      <c r="M630" s="7" t="s">
        <v>3863</v>
      </c>
      <c r="N630" s="7" t="s">
        <v>25</v>
      </c>
      <c r="O630" s="7" t="s">
        <v>3352</v>
      </c>
      <c r="P630" s="44" t="s">
        <v>3864</v>
      </c>
      <c r="Q630" s="42"/>
      <c r="R630" s="42"/>
      <c r="S630" s="42"/>
      <c r="T630" s="7" t="s">
        <v>21</v>
      </c>
      <c r="U630" s="7" t="s">
        <v>2504</v>
      </c>
      <c r="V630" s="44" t="s">
        <v>3865</v>
      </c>
      <c r="W630" s="7" t="s">
        <v>2321</v>
      </c>
      <c r="X630" s="7" t="s">
        <v>3039</v>
      </c>
      <c r="Y630" s="44" t="s">
        <v>3866</v>
      </c>
    </row>
    <row r="631">
      <c r="A631" s="21" t="str">
        <f t="shared" ref="A631:B631" si="638">if(and(isnumber(search("Yes",C631)),isnumber(search("Yes",E631)),isnumber(search("Yes",G631)),isnumber(search("Yes",I631))),"Yes","No")</f>
        <v>No</v>
      </c>
      <c r="B631" s="21" t="str">
        <f t="shared" si="638"/>
        <v>No</v>
      </c>
      <c r="C631" s="22" t="str">
        <f t="shared" si="3"/>
        <v>No</v>
      </c>
      <c r="D631" s="21" t="str">
        <f t="shared" si="4"/>
        <v>No</v>
      </c>
      <c r="E631" s="21" t="str">
        <f t="shared" si="5"/>
        <v>No</v>
      </c>
      <c r="F631" s="21" t="str">
        <f t="shared" si="6"/>
        <v>No</v>
      </c>
      <c r="G631" s="21" t="str">
        <f t="shared" si="7"/>
        <v>No</v>
      </c>
      <c r="H631" s="21" t="str">
        <f t="shared" si="8"/>
        <v>No</v>
      </c>
      <c r="I631" s="21" t="str">
        <f t="shared" si="9"/>
        <v>No</v>
      </c>
      <c r="J631" s="21" t="str">
        <f t="shared" si="10"/>
        <v>No</v>
      </c>
      <c r="K631" s="25"/>
      <c r="L631" s="7" t="s">
        <v>1313</v>
      </c>
      <c r="M631" s="7" t="s">
        <v>1314</v>
      </c>
      <c r="N631" s="7" t="s">
        <v>25</v>
      </c>
      <c r="O631" s="7" t="s">
        <v>3506</v>
      </c>
      <c r="P631" s="44" t="s">
        <v>3867</v>
      </c>
      <c r="Q631" s="27"/>
      <c r="R631" s="27"/>
      <c r="S631" s="27"/>
      <c r="T631" s="27"/>
      <c r="U631" s="27"/>
      <c r="V631" s="42"/>
      <c r="W631" s="42"/>
      <c r="X631" s="42"/>
      <c r="Y631" s="27"/>
      <c r="Z631" s="27"/>
      <c r="AA631" s="27"/>
      <c r="AB631" s="27"/>
    </row>
    <row r="632">
      <c r="A632" s="21" t="str">
        <f t="shared" ref="A632:B632" si="639">if(and(isnumber(search("Yes",C632)),isnumber(search("Yes",E632)),isnumber(search("Yes",G632)),isnumber(search("Yes",I632))),"Yes","No")</f>
        <v>No</v>
      </c>
      <c r="B632" s="21" t="str">
        <f t="shared" si="639"/>
        <v>No</v>
      </c>
      <c r="C632" s="22" t="str">
        <f t="shared" si="3"/>
        <v>No</v>
      </c>
      <c r="D632" s="21" t="str">
        <f t="shared" si="4"/>
        <v>No</v>
      </c>
      <c r="E632" s="21" t="str">
        <f t="shared" si="5"/>
        <v>No</v>
      </c>
      <c r="F632" s="21" t="str">
        <f t="shared" si="6"/>
        <v>No</v>
      </c>
      <c r="G632" s="21" t="str">
        <f t="shared" si="7"/>
        <v>No</v>
      </c>
      <c r="H632" s="21" t="str">
        <f t="shared" si="8"/>
        <v>No</v>
      </c>
      <c r="I632" s="21" t="str">
        <f t="shared" si="9"/>
        <v>No</v>
      </c>
      <c r="J632" s="21" t="str">
        <f t="shared" si="10"/>
        <v>No</v>
      </c>
      <c r="K632" s="25"/>
      <c r="L632" s="7" t="s">
        <v>1315</v>
      </c>
      <c r="M632" s="7" t="s">
        <v>1316</v>
      </c>
      <c r="N632" s="7" t="s">
        <v>25</v>
      </c>
      <c r="O632" s="7" t="s">
        <v>3868</v>
      </c>
      <c r="P632" s="44" t="s">
        <v>3869</v>
      </c>
      <c r="Q632" s="27"/>
      <c r="R632" s="27"/>
      <c r="S632" s="27"/>
      <c r="T632" s="27"/>
      <c r="U632" s="27"/>
      <c r="V632" s="42"/>
      <c r="W632" s="42"/>
      <c r="X632" s="42"/>
      <c r="Y632" s="27"/>
      <c r="Z632" s="27"/>
      <c r="AA632" s="27"/>
      <c r="AB632" s="27"/>
    </row>
    <row r="633">
      <c r="A633" s="21" t="str">
        <f t="shared" ref="A633:B633" si="640">if(and(isnumber(search("Yes",C633)),isnumber(search("Yes",E633)),isnumber(search("Yes",G633)),isnumber(search("Yes",I633))),"Yes","No")</f>
        <v>No</v>
      </c>
      <c r="B633" s="21" t="str">
        <f t="shared" si="640"/>
        <v>No</v>
      </c>
      <c r="C633" s="22" t="str">
        <f t="shared" si="3"/>
        <v>No</v>
      </c>
      <c r="D633" s="21" t="str">
        <f t="shared" si="4"/>
        <v>No</v>
      </c>
      <c r="E633" s="21" t="str">
        <f t="shared" si="5"/>
        <v>No</v>
      </c>
      <c r="F633" s="21" t="str">
        <f t="shared" si="6"/>
        <v>No</v>
      </c>
      <c r="G633" s="21" t="str">
        <f t="shared" si="7"/>
        <v>No</v>
      </c>
      <c r="H633" s="21" t="str">
        <f t="shared" si="8"/>
        <v>No</v>
      </c>
      <c r="I633" s="21" t="str">
        <f t="shared" si="9"/>
        <v>No</v>
      </c>
      <c r="J633" s="21" t="str">
        <f t="shared" si="10"/>
        <v>No</v>
      </c>
      <c r="K633" s="25"/>
      <c r="L633" s="7" t="s">
        <v>1317</v>
      </c>
      <c r="M633" s="7" t="s">
        <v>1318</v>
      </c>
      <c r="N633" s="7" t="s">
        <v>25</v>
      </c>
      <c r="O633" s="7" t="s">
        <v>3870</v>
      </c>
      <c r="P633" s="44" t="s">
        <v>3871</v>
      </c>
      <c r="Q633" s="27"/>
      <c r="R633" s="27"/>
      <c r="S633" s="27"/>
      <c r="T633" s="27"/>
      <c r="U633" s="27"/>
      <c r="V633" s="42"/>
      <c r="W633" s="42"/>
      <c r="X633" s="42"/>
      <c r="Y633" s="27"/>
      <c r="Z633" s="27"/>
      <c r="AA633" s="27"/>
      <c r="AB633" s="27"/>
    </row>
    <row r="634">
      <c r="A634" s="21" t="str">
        <f t="shared" ref="A634:B634" si="641">if(and(isnumber(search("Yes",C634)),isnumber(search("Yes",E634)),isnumber(search("Yes",G634)),isnumber(search("Yes",I634))),"Yes","No")</f>
        <v>No</v>
      </c>
      <c r="B634" s="21" t="str">
        <f t="shared" si="641"/>
        <v>No</v>
      </c>
      <c r="C634" s="22" t="str">
        <f t="shared" si="3"/>
        <v>No</v>
      </c>
      <c r="D634" s="21" t="str">
        <f t="shared" si="4"/>
        <v>No</v>
      </c>
      <c r="E634" s="21" t="str">
        <f t="shared" si="5"/>
        <v>No</v>
      </c>
      <c r="F634" s="21" t="str">
        <f t="shared" si="6"/>
        <v>No</v>
      </c>
      <c r="G634" s="21" t="str">
        <f t="shared" si="7"/>
        <v>No</v>
      </c>
      <c r="H634" s="21" t="str">
        <f t="shared" si="8"/>
        <v>No</v>
      </c>
      <c r="I634" s="21" t="str">
        <f t="shared" si="9"/>
        <v>No</v>
      </c>
      <c r="J634" s="21" t="str">
        <f t="shared" si="10"/>
        <v>No</v>
      </c>
      <c r="K634" s="25"/>
      <c r="L634" s="7" t="s">
        <v>1319</v>
      </c>
      <c r="M634" s="7" t="s">
        <v>1320</v>
      </c>
      <c r="N634" s="7" t="s">
        <v>25</v>
      </c>
      <c r="O634" s="7" t="s">
        <v>3872</v>
      </c>
      <c r="P634" s="44" t="s">
        <v>3873</v>
      </c>
      <c r="Q634" s="27"/>
      <c r="R634" s="27"/>
      <c r="S634" s="27"/>
      <c r="T634" s="27"/>
      <c r="U634" s="27"/>
      <c r="V634" s="42"/>
      <c r="W634" s="42"/>
      <c r="X634" s="42"/>
      <c r="Y634" s="27"/>
      <c r="Z634" s="27"/>
      <c r="AA634" s="27"/>
      <c r="AB634" s="27"/>
    </row>
    <row r="635">
      <c r="A635" s="21" t="str">
        <f t="shared" ref="A635:B635" si="642">if(and(isnumber(search("Yes",C635)),isnumber(search("Yes",E635)),isnumber(search("Yes",G635)),isnumber(search("Yes",I635))),"Yes","No")</f>
        <v>No</v>
      </c>
      <c r="B635" s="21" t="str">
        <f t="shared" si="642"/>
        <v>No</v>
      </c>
      <c r="C635" s="22" t="str">
        <f t="shared" si="3"/>
        <v>No</v>
      </c>
      <c r="D635" s="21" t="str">
        <f t="shared" si="4"/>
        <v>No</v>
      </c>
      <c r="E635" s="21" t="str">
        <f t="shared" si="5"/>
        <v>No</v>
      </c>
      <c r="F635" s="21" t="str">
        <f t="shared" si="6"/>
        <v>No</v>
      </c>
      <c r="G635" s="21" t="str">
        <f t="shared" si="7"/>
        <v>No</v>
      </c>
      <c r="H635" s="21" t="str">
        <f t="shared" si="8"/>
        <v>No</v>
      </c>
      <c r="I635" s="21" t="str">
        <f t="shared" si="9"/>
        <v>No</v>
      </c>
      <c r="J635" s="21" t="str">
        <f t="shared" si="10"/>
        <v>No</v>
      </c>
      <c r="K635" s="25"/>
      <c r="L635" s="7" t="s">
        <v>1321</v>
      </c>
      <c r="M635" s="7" t="s">
        <v>1322</v>
      </c>
      <c r="N635" s="7" t="s">
        <v>25</v>
      </c>
      <c r="O635" s="7" t="s">
        <v>3874</v>
      </c>
      <c r="P635" s="44" t="s">
        <v>3875</v>
      </c>
      <c r="Q635" s="27"/>
      <c r="R635" s="27"/>
      <c r="S635" s="27"/>
      <c r="T635" s="27"/>
      <c r="U635" s="27"/>
      <c r="V635" s="42"/>
      <c r="W635" s="42"/>
      <c r="X635" s="42"/>
      <c r="Y635" s="27"/>
      <c r="Z635" s="27"/>
      <c r="AA635" s="27"/>
      <c r="AB635" s="27"/>
    </row>
    <row r="636">
      <c r="A636" s="21" t="str">
        <f t="shared" ref="A636:B636" si="643">if(and(isnumber(search("Yes",C636)),isnumber(search("Yes",E636)),isnumber(search("Yes",G636)),isnumber(search("Yes",I636))),"Yes","No")</f>
        <v>No</v>
      </c>
      <c r="B636" s="21" t="str">
        <f t="shared" si="643"/>
        <v>No</v>
      </c>
      <c r="C636" s="22" t="str">
        <f t="shared" si="3"/>
        <v>No</v>
      </c>
      <c r="D636" s="21" t="str">
        <f t="shared" si="4"/>
        <v>No</v>
      </c>
      <c r="E636" s="21" t="str">
        <f t="shared" si="5"/>
        <v>No</v>
      </c>
      <c r="F636" s="21" t="str">
        <f t="shared" si="6"/>
        <v>No</v>
      </c>
      <c r="G636" s="21" t="str">
        <f t="shared" si="7"/>
        <v>No</v>
      </c>
      <c r="H636" s="21" t="str">
        <f t="shared" si="8"/>
        <v>No</v>
      </c>
      <c r="I636" s="21" t="str">
        <f t="shared" si="9"/>
        <v>No</v>
      </c>
      <c r="J636" s="21" t="str">
        <f t="shared" si="10"/>
        <v>No</v>
      </c>
      <c r="K636" s="25"/>
      <c r="L636" s="7" t="s">
        <v>1323</v>
      </c>
      <c r="M636" s="7" t="s">
        <v>1324</v>
      </c>
      <c r="N636" s="7" t="s">
        <v>25</v>
      </c>
      <c r="O636" s="7" t="s">
        <v>3876</v>
      </c>
      <c r="P636" s="44" t="s">
        <v>3877</v>
      </c>
      <c r="Q636" s="27"/>
      <c r="R636" s="27"/>
      <c r="S636" s="27"/>
      <c r="T636" s="27"/>
      <c r="U636" s="27"/>
      <c r="V636" s="42"/>
      <c r="W636" s="42"/>
      <c r="X636" s="42"/>
      <c r="Y636" s="27"/>
      <c r="Z636" s="27"/>
      <c r="AA636" s="27"/>
      <c r="AB636" s="27"/>
    </row>
    <row r="637">
      <c r="A637" s="21" t="str">
        <f t="shared" ref="A637:B637" si="644">if(and(isnumber(search("Yes",C637)),isnumber(search("Yes",E637)),isnumber(search("Yes",G637)),isnumber(search("Yes",I637))),"Yes","No")</f>
        <v>No</v>
      </c>
      <c r="B637" s="21" t="str">
        <f t="shared" si="644"/>
        <v>No</v>
      </c>
      <c r="C637" s="22" t="str">
        <f t="shared" si="3"/>
        <v>No</v>
      </c>
      <c r="D637" s="21" t="str">
        <f t="shared" si="4"/>
        <v>No</v>
      </c>
      <c r="E637" s="21" t="str">
        <f t="shared" si="5"/>
        <v>No</v>
      </c>
      <c r="F637" s="21" t="str">
        <f t="shared" si="6"/>
        <v>No</v>
      </c>
      <c r="G637" s="21" t="str">
        <f t="shared" si="7"/>
        <v>No</v>
      </c>
      <c r="H637" s="21" t="str">
        <f t="shared" si="8"/>
        <v>No</v>
      </c>
      <c r="I637" s="21" t="str">
        <f t="shared" si="9"/>
        <v>No</v>
      </c>
      <c r="J637" s="21" t="str">
        <f t="shared" si="10"/>
        <v>No</v>
      </c>
      <c r="K637" s="25"/>
      <c r="L637" s="7" t="s">
        <v>1325</v>
      </c>
      <c r="M637" s="7" t="s">
        <v>1326</v>
      </c>
      <c r="N637" s="7" t="s">
        <v>25</v>
      </c>
      <c r="O637" s="7" t="s">
        <v>3878</v>
      </c>
      <c r="P637" s="44" t="s">
        <v>3879</v>
      </c>
      <c r="Q637" s="27"/>
      <c r="R637" s="27"/>
      <c r="S637" s="27"/>
      <c r="T637" s="27"/>
      <c r="U637" s="27"/>
      <c r="V637" s="42"/>
      <c r="W637" s="42"/>
      <c r="X637" s="42"/>
      <c r="Y637" s="27"/>
      <c r="Z637" s="27"/>
      <c r="AA637" s="27"/>
      <c r="AB637" s="27"/>
    </row>
    <row r="638">
      <c r="A638" s="21" t="str">
        <f t="shared" ref="A638:B638" si="645">if(and(isnumber(search("Yes",C638)),isnumber(search("Yes",E638)),isnumber(search("Yes",G638)),isnumber(search("Yes",I638))),"Yes","No")</f>
        <v>No</v>
      </c>
      <c r="B638" s="21" t="str">
        <f t="shared" si="645"/>
        <v>No</v>
      </c>
      <c r="C638" s="22" t="str">
        <f t="shared" si="3"/>
        <v>Yes</v>
      </c>
      <c r="D638" s="21" t="str">
        <f t="shared" si="4"/>
        <v>Yes</v>
      </c>
      <c r="E638" s="21" t="str">
        <f t="shared" si="5"/>
        <v>Yes</v>
      </c>
      <c r="F638" s="21" t="str">
        <f t="shared" si="6"/>
        <v>Yes</v>
      </c>
      <c r="G638" s="21" t="str">
        <f t="shared" si="7"/>
        <v>No</v>
      </c>
      <c r="H638" s="21" t="str">
        <f t="shared" si="8"/>
        <v>No</v>
      </c>
      <c r="I638" s="21" t="str">
        <f t="shared" si="9"/>
        <v>No</v>
      </c>
      <c r="J638" s="21" t="str">
        <f t="shared" si="10"/>
        <v>No</v>
      </c>
      <c r="K638" s="25"/>
      <c r="L638" s="7" t="s">
        <v>183</v>
      </c>
      <c r="M638" s="7" t="s">
        <v>1327</v>
      </c>
      <c r="N638" s="7" t="s">
        <v>2321</v>
      </c>
      <c r="O638" s="7" t="s">
        <v>3880</v>
      </c>
      <c r="P638" s="44" t="s">
        <v>3881</v>
      </c>
      <c r="Q638" s="7" t="s">
        <v>21</v>
      </c>
      <c r="R638" s="7" t="s">
        <v>3882</v>
      </c>
      <c r="S638" s="44" t="s">
        <v>3883</v>
      </c>
      <c r="T638" s="7" t="s">
        <v>25</v>
      </c>
      <c r="U638" s="7" t="s">
        <v>3884</v>
      </c>
      <c r="V638" s="44" t="s">
        <v>3885</v>
      </c>
      <c r="W638" s="42"/>
      <c r="X638" s="42"/>
      <c r="Y638" s="27"/>
      <c r="Z638" s="27"/>
      <c r="AA638" s="27"/>
      <c r="AB638" s="27"/>
    </row>
    <row r="639">
      <c r="A639" s="21" t="str">
        <f t="shared" ref="A639:B639" si="646">if(and(isnumber(search("Yes",C639)),isnumber(search("Yes",E639)),isnumber(search("Yes",G639)),isnumber(search("Yes",I639))),"Yes","No")</f>
        <v>No</v>
      </c>
      <c r="B639" s="21" t="str">
        <f t="shared" si="646"/>
        <v>No</v>
      </c>
      <c r="C639" s="22" t="str">
        <f t="shared" si="3"/>
        <v>No</v>
      </c>
      <c r="D639" s="21" t="str">
        <f t="shared" si="4"/>
        <v>No</v>
      </c>
      <c r="E639" s="21" t="str">
        <f t="shared" si="5"/>
        <v>No</v>
      </c>
      <c r="F639" s="21" t="str">
        <f t="shared" si="6"/>
        <v>No</v>
      </c>
      <c r="G639" s="21" t="str">
        <f t="shared" si="7"/>
        <v>No</v>
      </c>
      <c r="H639" s="21" t="str">
        <f t="shared" si="8"/>
        <v>No</v>
      </c>
      <c r="I639" s="21" t="str">
        <f t="shared" si="9"/>
        <v>No</v>
      </c>
      <c r="J639" s="21" t="str">
        <f t="shared" si="10"/>
        <v>No</v>
      </c>
      <c r="K639" s="25"/>
      <c r="L639" s="7" t="s">
        <v>1328</v>
      </c>
      <c r="M639" s="7" t="s">
        <v>1329</v>
      </c>
      <c r="N639" s="7" t="s">
        <v>25</v>
      </c>
      <c r="O639" s="7" t="s">
        <v>2666</v>
      </c>
      <c r="P639" s="44" t="s">
        <v>3886</v>
      </c>
      <c r="Q639" s="42"/>
      <c r="R639" s="42"/>
      <c r="S639" s="42"/>
      <c r="T639" s="42"/>
      <c r="U639" s="42"/>
      <c r="V639" s="42"/>
      <c r="W639" s="42"/>
      <c r="X639" s="42"/>
      <c r="Y639" s="27"/>
      <c r="Z639" s="27"/>
      <c r="AA639" s="27"/>
      <c r="AB639" s="27"/>
    </row>
    <row r="640">
      <c r="A640" s="21" t="str">
        <f t="shared" ref="A640:B640" si="647">if(and(isnumber(search("Yes",C640)),isnumber(search("Yes",E640)),isnumber(search("Yes",G640)),isnumber(search("Yes",I640))),"Yes","No")</f>
        <v>No</v>
      </c>
      <c r="B640" s="21" t="str">
        <f t="shared" si="647"/>
        <v>No</v>
      </c>
      <c r="C640" s="22" t="str">
        <f t="shared" si="3"/>
        <v>No</v>
      </c>
      <c r="D640" s="21" t="str">
        <f t="shared" si="4"/>
        <v>No</v>
      </c>
      <c r="E640" s="21" t="str">
        <f t="shared" si="5"/>
        <v>No</v>
      </c>
      <c r="F640" s="21" t="str">
        <f t="shared" si="6"/>
        <v>No</v>
      </c>
      <c r="G640" s="21" t="str">
        <f t="shared" si="7"/>
        <v>No</v>
      </c>
      <c r="H640" s="21" t="str">
        <f t="shared" si="8"/>
        <v>No</v>
      </c>
      <c r="I640" s="21" t="str">
        <f t="shared" si="9"/>
        <v>No</v>
      </c>
      <c r="J640" s="21" t="str">
        <f t="shared" si="10"/>
        <v>No</v>
      </c>
      <c r="K640" s="25"/>
      <c r="L640" s="7" t="s">
        <v>1330</v>
      </c>
      <c r="M640" s="7" t="s">
        <v>1331</v>
      </c>
      <c r="N640" s="7" t="s">
        <v>25</v>
      </c>
      <c r="O640" s="7" t="s">
        <v>3887</v>
      </c>
      <c r="P640" s="44" t="s">
        <v>3888</v>
      </c>
      <c r="Q640" s="27"/>
      <c r="R640" s="27"/>
      <c r="S640" s="27"/>
      <c r="T640" s="27"/>
      <c r="U640" s="27"/>
      <c r="V640" s="42"/>
      <c r="W640" s="42"/>
      <c r="X640" s="42"/>
      <c r="Y640" s="27"/>
      <c r="Z640" s="27"/>
      <c r="AA640" s="27"/>
      <c r="AB640" s="27"/>
    </row>
    <row r="641">
      <c r="A641" s="21" t="str">
        <f t="shared" ref="A641:B641" si="648">if(and(isnumber(search("Yes",C641)),isnumber(search("Yes",E641)),isnumber(search("Yes",G641)),isnumber(search("Yes",I641))),"Yes","No")</f>
        <v>Yes</v>
      </c>
      <c r="B641" s="21" t="str">
        <f t="shared" si="648"/>
        <v>Yes</v>
      </c>
      <c r="C641" s="22" t="str">
        <f t="shared" si="3"/>
        <v>Yes</v>
      </c>
      <c r="D641" s="21" t="str">
        <f t="shared" si="4"/>
        <v>Yes</v>
      </c>
      <c r="E641" s="21" t="str">
        <f t="shared" si="5"/>
        <v>Yes</v>
      </c>
      <c r="F641" s="21" t="str">
        <f t="shared" si="6"/>
        <v>Yes</v>
      </c>
      <c r="G641" s="21" t="str">
        <f t="shared" si="7"/>
        <v>Yes</v>
      </c>
      <c r="H641" s="21" t="str">
        <f t="shared" si="8"/>
        <v>Yes</v>
      </c>
      <c r="I641" s="21" t="str">
        <f t="shared" si="9"/>
        <v>Yes</v>
      </c>
      <c r="J641" s="21" t="str">
        <f t="shared" si="10"/>
        <v>Yes</v>
      </c>
      <c r="K641" s="25"/>
      <c r="L641" s="7" t="s">
        <v>186</v>
      </c>
      <c r="M641" s="7" t="s">
        <v>1332</v>
      </c>
      <c r="N641" s="7" t="s">
        <v>21</v>
      </c>
      <c r="O641" s="7" t="s">
        <v>2578</v>
      </c>
      <c r="P641" s="44" t="s">
        <v>3889</v>
      </c>
      <c r="Q641" s="7" t="s">
        <v>21</v>
      </c>
      <c r="R641" s="7" t="s">
        <v>3890</v>
      </c>
      <c r="S641" s="44" t="s">
        <v>3891</v>
      </c>
      <c r="T641" s="7" t="s">
        <v>21</v>
      </c>
      <c r="U641" s="7" t="s">
        <v>3892</v>
      </c>
      <c r="V641" s="44" t="s">
        <v>3893</v>
      </c>
      <c r="W641" s="7" t="s">
        <v>21</v>
      </c>
      <c r="X641" s="7" t="s">
        <v>3894</v>
      </c>
      <c r="Y641" s="44" t="s">
        <v>3895</v>
      </c>
      <c r="Z641" s="27"/>
      <c r="AA641" s="27"/>
      <c r="AB641" s="27"/>
    </row>
    <row r="642">
      <c r="A642" s="21" t="str">
        <f t="shared" ref="A642:B642" si="649">if(and(isnumber(search("Yes",C642)),isnumber(search("Yes",E642)),isnumber(search("Yes",G642)),isnumber(search("Yes",I642))),"Yes","No")</f>
        <v>No</v>
      </c>
      <c r="B642" s="21" t="str">
        <f t="shared" si="649"/>
        <v>No</v>
      </c>
      <c r="C642" s="22" t="str">
        <f t="shared" si="3"/>
        <v>No</v>
      </c>
      <c r="D642" s="21" t="str">
        <f t="shared" si="4"/>
        <v>No</v>
      </c>
      <c r="E642" s="21" t="str">
        <f t="shared" si="5"/>
        <v>No</v>
      </c>
      <c r="F642" s="21" t="str">
        <f t="shared" si="6"/>
        <v>No</v>
      </c>
      <c r="G642" s="21" t="str">
        <f t="shared" si="7"/>
        <v>No</v>
      </c>
      <c r="H642" s="21" t="str">
        <f t="shared" si="8"/>
        <v>No</v>
      </c>
      <c r="I642" s="21" t="str">
        <f t="shared" si="9"/>
        <v>No</v>
      </c>
      <c r="J642" s="21" t="str">
        <f t="shared" si="10"/>
        <v>No</v>
      </c>
      <c r="K642" s="25"/>
      <c r="L642" s="7" t="s">
        <v>1333</v>
      </c>
      <c r="M642" s="7" t="s">
        <v>1334</v>
      </c>
      <c r="N642" s="7" t="s">
        <v>25</v>
      </c>
      <c r="O642" s="7" t="s">
        <v>3896</v>
      </c>
      <c r="P642" s="44" t="s">
        <v>3897</v>
      </c>
      <c r="Q642" s="27"/>
      <c r="R642" s="27"/>
      <c r="S642" s="27"/>
      <c r="T642" s="27"/>
      <c r="U642" s="27"/>
      <c r="V642" s="42"/>
      <c r="W642" s="42"/>
      <c r="X642" s="42"/>
      <c r="Y642" s="27"/>
      <c r="Z642" s="27"/>
      <c r="AA642" s="27"/>
      <c r="AB642" s="27"/>
    </row>
    <row r="643">
      <c r="A643" s="21" t="str">
        <f t="shared" ref="A643:B643" si="650">if(and(isnumber(search("Yes",C643)),isnumber(search("Yes",E643)),isnumber(search("Yes",G643)),isnumber(search("Yes",I643))),"Yes","No")</f>
        <v>No</v>
      </c>
      <c r="B643" s="21" t="str">
        <f t="shared" si="650"/>
        <v>No</v>
      </c>
      <c r="C643" s="22" t="str">
        <f t="shared" si="3"/>
        <v>No</v>
      </c>
      <c r="D643" s="21" t="str">
        <f t="shared" si="4"/>
        <v>No</v>
      </c>
      <c r="E643" s="21" t="str">
        <f t="shared" si="5"/>
        <v>No</v>
      </c>
      <c r="F643" s="21" t="str">
        <f t="shared" si="6"/>
        <v>No</v>
      </c>
      <c r="G643" s="21" t="str">
        <f t="shared" si="7"/>
        <v>Yes</v>
      </c>
      <c r="H643" s="21" t="str">
        <f t="shared" si="8"/>
        <v>Yes</v>
      </c>
      <c r="I643" s="21" t="str">
        <f t="shared" si="9"/>
        <v>Yes</v>
      </c>
      <c r="J643" s="21" t="str">
        <f t="shared" si="10"/>
        <v>Yes</v>
      </c>
      <c r="K643" s="25">
        <v>67.0</v>
      </c>
      <c r="L643" s="7" t="s">
        <v>1335</v>
      </c>
      <c r="M643" s="7" t="s">
        <v>3898</v>
      </c>
      <c r="N643" s="7" t="s">
        <v>25</v>
      </c>
      <c r="O643" s="7" t="s">
        <v>3899</v>
      </c>
      <c r="P643" s="44" t="s">
        <v>3900</v>
      </c>
      <c r="Q643" s="27"/>
      <c r="R643" s="27"/>
      <c r="S643" s="27"/>
      <c r="T643" s="7" t="s">
        <v>21</v>
      </c>
      <c r="U643" s="7" t="s">
        <v>2504</v>
      </c>
      <c r="V643" s="44" t="s">
        <v>3901</v>
      </c>
      <c r="W643" s="7" t="s">
        <v>21</v>
      </c>
      <c r="X643" s="7" t="s">
        <v>3902</v>
      </c>
      <c r="Y643" s="44" t="s">
        <v>3903</v>
      </c>
    </row>
    <row r="644">
      <c r="A644" s="21" t="str">
        <f t="shared" ref="A644:B644" si="651">if(and(isnumber(search("Yes",C644)),isnumber(search("Yes",E644)),isnumber(search("Yes",G644)),isnumber(search("Yes",I644))),"Yes","No")</f>
        <v>No</v>
      </c>
      <c r="B644" s="21" t="str">
        <f t="shared" si="651"/>
        <v>No</v>
      </c>
      <c r="C644" s="22" t="str">
        <f t="shared" si="3"/>
        <v>No</v>
      </c>
      <c r="D644" s="21" t="str">
        <f t="shared" si="4"/>
        <v>No</v>
      </c>
      <c r="E644" s="21" t="str">
        <f t="shared" si="5"/>
        <v>No</v>
      </c>
      <c r="F644" s="21" t="str">
        <f t="shared" si="6"/>
        <v>No</v>
      </c>
      <c r="G644" s="21" t="str">
        <f t="shared" si="7"/>
        <v>No</v>
      </c>
      <c r="H644" s="21" t="str">
        <f t="shared" si="8"/>
        <v>No</v>
      </c>
      <c r="I644" s="21" t="str">
        <f t="shared" si="9"/>
        <v>No</v>
      </c>
      <c r="J644" s="21" t="str">
        <f t="shared" si="10"/>
        <v>No</v>
      </c>
      <c r="K644" s="25"/>
      <c r="L644" s="7" t="s">
        <v>1337</v>
      </c>
      <c r="M644" s="7" t="s">
        <v>1338</v>
      </c>
      <c r="N644" s="7" t="s">
        <v>25</v>
      </c>
      <c r="O644" s="7" t="s">
        <v>3904</v>
      </c>
      <c r="P644" s="44" t="s">
        <v>3905</v>
      </c>
      <c r="Q644" s="27"/>
      <c r="R644" s="27"/>
      <c r="S644" s="27"/>
      <c r="T644" s="27"/>
      <c r="U644" s="27"/>
      <c r="V644" s="42"/>
      <c r="W644" s="42"/>
      <c r="X644" s="42"/>
      <c r="Y644" s="27"/>
      <c r="Z644" s="27"/>
      <c r="AA644" s="27"/>
      <c r="AB644" s="27"/>
    </row>
    <row r="645">
      <c r="A645" s="21" t="str">
        <f t="shared" ref="A645:B645" si="652">if(and(isnumber(search("Yes",C645)),isnumber(search("Yes",E645)),isnumber(search("Yes",G645)),isnumber(search("Yes",I645))),"Yes","No")</f>
        <v>No</v>
      </c>
      <c r="B645" s="21" t="str">
        <f t="shared" si="652"/>
        <v>No</v>
      </c>
      <c r="C645" s="22" t="str">
        <f t="shared" si="3"/>
        <v>No</v>
      </c>
      <c r="D645" s="21" t="str">
        <f t="shared" si="4"/>
        <v>No</v>
      </c>
      <c r="E645" s="21" t="str">
        <f t="shared" si="5"/>
        <v>No</v>
      </c>
      <c r="F645" s="21" t="str">
        <f t="shared" si="6"/>
        <v>No</v>
      </c>
      <c r="G645" s="21" t="str">
        <f t="shared" si="7"/>
        <v>No</v>
      </c>
      <c r="H645" s="21" t="str">
        <f t="shared" si="8"/>
        <v>No</v>
      </c>
      <c r="I645" s="21" t="str">
        <f t="shared" si="9"/>
        <v>No</v>
      </c>
      <c r="J645" s="21" t="str">
        <f t="shared" si="10"/>
        <v>No</v>
      </c>
      <c r="K645" s="25"/>
      <c r="L645" s="7" t="s">
        <v>1339</v>
      </c>
      <c r="M645" s="7" t="s">
        <v>1340</v>
      </c>
      <c r="N645" s="7" t="s">
        <v>25</v>
      </c>
      <c r="O645" s="7" t="s">
        <v>3906</v>
      </c>
      <c r="P645" s="44" t="s">
        <v>3907</v>
      </c>
      <c r="Q645" s="27"/>
      <c r="R645" s="27"/>
      <c r="S645" s="27"/>
      <c r="T645" s="27"/>
      <c r="U645" s="27"/>
      <c r="V645" s="42"/>
      <c r="W645" s="42"/>
      <c r="X645" s="42"/>
      <c r="Y645" s="27"/>
      <c r="Z645" s="27"/>
      <c r="AA645" s="27"/>
      <c r="AB645" s="27"/>
    </row>
    <row r="646">
      <c r="A646" s="21" t="str">
        <f t="shared" ref="A646:B646" si="653">if(and(isnumber(search("Yes",C646)),isnumber(search("Yes",E646)),isnumber(search("Yes",G646)),isnumber(search("Yes",I646))),"Yes","No")</f>
        <v>No</v>
      </c>
      <c r="B646" s="21" t="str">
        <f t="shared" si="653"/>
        <v>No</v>
      </c>
      <c r="C646" s="22" t="str">
        <f t="shared" si="3"/>
        <v>No</v>
      </c>
      <c r="D646" s="21" t="str">
        <f t="shared" si="4"/>
        <v>No</v>
      </c>
      <c r="E646" s="21" t="str">
        <f t="shared" si="5"/>
        <v>No</v>
      </c>
      <c r="F646" s="21" t="str">
        <f t="shared" si="6"/>
        <v>No</v>
      </c>
      <c r="G646" s="21" t="str">
        <f t="shared" si="7"/>
        <v>No</v>
      </c>
      <c r="H646" s="21" t="str">
        <f t="shared" si="8"/>
        <v>No</v>
      </c>
      <c r="I646" s="21" t="str">
        <f t="shared" si="9"/>
        <v>No</v>
      </c>
      <c r="J646" s="21" t="str">
        <f t="shared" si="10"/>
        <v>No</v>
      </c>
      <c r="K646" s="25"/>
      <c r="L646" s="7" t="s">
        <v>1341</v>
      </c>
      <c r="M646" s="7" t="s">
        <v>1342</v>
      </c>
      <c r="N646" s="7" t="s">
        <v>25</v>
      </c>
      <c r="O646" s="7" t="s">
        <v>3908</v>
      </c>
      <c r="P646" s="44" t="s">
        <v>3909</v>
      </c>
      <c r="Q646" s="27"/>
      <c r="R646" s="27"/>
      <c r="S646" s="27"/>
      <c r="T646" s="27"/>
      <c r="U646" s="27"/>
      <c r="V646" s="42"/>
      <c r="W646" s="42"/>
      <c r="X646" s="42"/>
      <c r="Y646" s="27"/>
      <c r="Z646" s="27"/>
      <c r="AA646" s="27"/>
      <c r="AB646" s="27"/>
    </row>
    <row r="647">
      <c r="A647" s="21" t="str">
        <f t="shared" ref="A647:B647" si="654">if(and(isnumber(search("Yes",C647)),isnumber(search("Yes",E647)),isnumber(search("Yes",G647)),isnumber(search("Yes",I647))),"Yes","No")</f>
        <v>No</v>
      </c>
      <c r="B647" s="21" t="str">
        <f t="shared" si="654"/>
        <v>No</v>
      </c>
      <c r="C647" s="22" t="str">
        <f t="shared" si="3"/>
        <v>No</v>
      </c>
      <c r="D647" s="21" t="str">
        <f t="shared" si="4"/>
        <v>No</v>
      </c>
      <c r="E647" s="21" t="str">
        <f t="shared" si="5"/>
        <v>No</v>
      </c>
      <c r="F647" s="21" t="str">
        <f t="shared" si="6"/>
        <v>No</v>
      </c>
      <c r="G647" s="21" t="str">
        <f t="shared" si="7"/>
        <v>No</v>
      </c>
      <c r="H647" s="21" t="str">
        <f t="shared" si="8"/>
        <v>No</v>
      </c>
      <c r="I647" s="21" t="str">
        <f t="shared" si="9"/>
        <v>No</v>
      </c>
      <c r="J647" s="21" t="str">
        <f t="shared" si="10"/>
        <v>No</v>
      </c>
      <c r="K647" s="25"/>
      <c r="L647" s="7" t="s">
        <v>1343</v>
      </c>
      <c r="M647" s="7" t="s">
        <v>1344</v>
      </c>
      <c r="N647" s="7" t="s">
        <v>25</v>
      </c>
      <c r="O647" s="7" t="s">
        <v>2551</v>
      </c>
      <c r="P647" s="44" t="s">
        <v>3784</v>
      </c>
      <c r="Q647" s="42"/>
      <c r="R647" s="42"/>
      <c r="S647" s="42"/>
      <c r="T647" s="42"/>
      <c r="U647" s="42"/>
      <c r="V647" s="42"/>
      <c r="W647" s="42"/>
      <c r="X647" s="42"/>
      <c r="Y647" s="27"/>
      <c r="Z647" s="27"/>
      <c r="AA647" s="27"/>
      <c r="AB647" s="27"/>
    </row>
    <row r="648">
      <c r="A648" s="21" t="str">
        <f t="shared" ref="A648:B648" si="655">if(and(isnumber(search("Yes",C648)),isnumber(search("Yes",E648)),isnumber(search("Yes",G648)),isnumber(search("Yes",I648))),"Yes","No")</f>
        <v>No</v>
      </c>
      <c r="B648" s="21" t="str">
        <f t="shared" si="655"/>
        <v>No</v>
      </c>
      <c r="C648" s="22" t="str">
        <f t="shared" si="3"/>
        <v>No</v>
      </c>
      <c r="D648" s="21" t="str">
        <f t="shared" si="4"/>
        <v>No</v>
      </c>
      <c r="E648" s="21" t="str">
        <f t="shared" si="5"/>
        <v>No</v>
      </c>
      <c r="F648" s="21" t="str">
        <f t="shared" si="6"/>
        <v>No</v>
      </c>
      <c r="G648" s="21" t="str">
        <f t="shared" si="7"/>
        <v>No</v>
      </c>
      <c r="H648" s="21" t="str">
        <f t="shared" si="8"/>
        <v>No</v>
      </c>
      <c r="I648" s="21" t="str">
        <f t="shared" si="9"/>
        <v>No</v>
      </c>
      <c r="J648" s="21" t="str">
        <f t="shared" si="10"/>
        <v>No</v>
      </c>
      <c r="K648" s="25"/>
      <c r="L648" s="7" t="s">
        <v>1345</v>
      </c>
      <c r="M648" s="7" t="s">
        <v>1346</v>
      </c>
      <c r="N648" s="7" t="s">
        <v>25</v>
      </c>
      <c r="O648" s="7" t="s">
        <v>3910</v>
      </c>
      <c r="P648" s="44" t="s">
        <v>3911</v>
      </c>
      <c r="Q648" s="27"/>
      <c r="R648" s="27"/>
      <c r="S648" s="27"/>
      <c r="T648" s="27"/>
      <c r="U648" s="27"/>
      <c r="V648" s="42"/>
      <c r="W648" s="42"/>
      <c r="X648" s="42"/>
      <c r="Y648" s="27"/>
      <c r="Z648" s="27"/>
      <c r="AA648" s="27"/>
      <c r="AB648" s="27"/>
    </row>
    <row r="649">
      <c r="A649" s="21" t="str">
        <f t="shared" ref="A649:B649" si="656">if(and(isnumber(search("Yes",C649)),isnumber(search("Yes",E649)),isnumber(search("Yes",G649)),isnumber(search("Yes",I649))),"Yes","No")</f>
        <v>No</v>
      </c>
      <c r="B649" s="21" t="str">
        <f t="shared" si="656"/>
        <v>No</v>
      </c>
      <c r="C649" s="22" t="str">
        <f t="shared" si="3"/>
        <v>No</v>
      </c>
      <c r="D649" s="21" t="str">
        <f t="shared" si="4"/>
        <v>No</v>
      </c>
      <c r="E649" s="21" t="str">
        <f t="shared" si="5"/>
        <v>No</v>
      </c>
      <c r="F649" s="21" t="str">
        <f t="shared" si="6"/>
        <v>No</v>
      </c>
      <c r="G649" s="21" t="str">
        <f t="shared" si="7"/>
        <v>No</v>
      </c>
      <c r="H649" s="21" t="str">
        <f t="shared" si="8"/>
        <v>No</v>
      </c>
      <c r="I649" s="21" t="str">
        <f t="shared" si="9"/>
        <v>No</v>
      </c>
      <c r="J649" s="21" t="str">
        <f t="shared" si="10"/>
        <v>No</v>
      </c>
      <c r="K649" s="25"/>
      <c r="L649" s="7" t="s">
        <v>1347</v>
      </c>
      <c r="M649" s="7" t="s">
        <v>1348</v>
      </c>
      <c r="N649" s="7" t="s">
        <v>25</v>
      </c>
      <c r="O649" s="7" t="s">
        <v>3912</v>
      </c>
      <c r="P649" s="44" t="s">
        <v>3913</v>
      </c>
      <c r="Q649" s="42"/>
      <c r="R649" s="42"/>
      <c r="S649" s="42"/>
      <c r="T649" s="42"/>
      <c r="U649" s="42"/>
      <c r="V649" s="42"/>
      <c r="W649" s="42"/>
      <c r="X649" s="42"/>
      <c r="Y649" s="27"/>
      <c r="Z649" s="27"/>
      <c r="AA649" s="27"/>
      <c r="AB649" s="27"/>
    </row>
    <row r="650">
      <c r="A650" s="21" t="str">
        <f t="shared" ref="A650:B650" si="657">if(and(isnumber(search("Yes",C650)),isnumber(search("Yes",E650)),isnumber(search("Yes",G650)),isnumber(search("Yes",I650))),"Yes","No")</f>
        <v>No</v>
      </c>
      <c r="B650" s="21" t="str">
        <f t="shared" si="657"/>
        <v>No</v>
      </c>
      <c r="C650" s="22" t="str">
        <f t="shared" si="3"/>
        <v>No</v>
      </c>
      <c r="D650" s="21" t="str">
        <f t="shared" si="4"/>
        <v>No</v>
      </c>
      <c r="E650" s="21" t="str">
        <f t="shared" si="5"/>
        <v>No</v>
      </c>
      <c r="F650" s="21" t="str">
        <f t="shared" si="6"/>
        <v>No</v>
      </c>
      <c r="G650" s="21" t="str">
        <f t="shared" si="7"/>
        <v>No</v>
      </c>
      <c r="H650" s="21" t="str">
        <f t="shared" si="8"/>
        <v>No</v>
      </c>
      <c r="I650" s="21" t="str">
        <f t="shared" si="9"/>
        <v>No</v>
      </c>
      <c r="J650" s="21" t="str">
        <f t="shared" si="10"/>
        <v>No</v>
      </c>
      <c r="K650" s="25"/>
      <c r="L650" s="7" t="s">
        <v>189</v>
      </c>
      <c r="M650" s="7" t="s">
        <v>1349</v>
      </c>
      <c r="N650" s="7" t="s">
        <v>25</v>
      </c>
      <c r="O650" s="7" t="s">
        <v>3914</v>
      </c>
      <c r="P650" s="44" t="s">
        <v>3915</v>
      </c>
      <c r="Q650" s="27"/>
      <c r="R650" s="27"/>
      <c r="S650" s="27"/>
      <c r="T650" s="27"/>
      <c r="U650" s="27"/>
      <c r="V650" s="42"/>
      <c r="W650" s="42"/>
      <c r="X650" s="42"/>
      <c r="Y650" s="27"/>
      <c r="Z650" s="27"/>
      <c r="AA650" s="27"/>
      <c r="AB650" s="27"/>
    </row>
    <row r="651">
      <c r="A651" s="21" t="str">
        <f t="shared" ref="A651:B651" si="658">if(and(isnumber(search("Yes",C651)),isnumber(search("Yes",E651)),isnumber(search("Yes",G651)),isnumber(search("Yes",I651))),"Yes","No")</f>
        <v>No</v>
      </c>
      <c r="B651" s="21" t="str">
        <f t="shared" si="658"/>
        <v>No</v>
      </c>
      <c r="C651" s="22" t="str">
        <f t="shared" si="3"/>
        <v>No</v>
      </c>
      <c r="D651" s="21" t="str">
        <f t="shared" si="4"/>
        <v>No</v>
      </c>
      <c r="E651" s="21" t="str">
        <f t="shared" si="5"/>
        <v>No</v>
      </c>
      <c r="F651" s="21" t="str">
        <f t="shared" si="6"/>
        <v>No</v>
      </c>
      <c r="G651" s="21" t="str">
        <f t="shared" si="7"/>
        <v>No</v>
      </c>
      <c r="H651" s="21" t="str">
        <f t="shared" si="8"/>
        <v>No</v>
      </c>
      <c r="I651" s="21" t="str">
        <f t="shared" si="9"/>
        <v>No</v>
      </c>
      <c r="J651" s="21" t="str">
        <f t="shared" si="10"/>
        <v>No</v>
      </c>
      <c r="K651" s="25"/>
      <c r="L651" s="7" t="s">
        <v>1350</v>
      </c>
      <c r="M651" s="7" t="s">
        <v>1351</v>
      </c>
      <c r="N651" s="7" t="s">
        <v>25</v>
      </c>
      <c r="O651" s="7" t="s">
        <v>3916</v>
      </c>
      <c r="P651" s="44" t="s">
        <v>3917</v>
      </c>
      <c r="Q651" s="27"/>
      <c r="R651" s="27"/>
      <c r="S651" s="27"/>
      <c r="T651" s="27"/>
      <c r="U651" s="27"/>
      <c r="V651" s="42"/>
      <c r="W651" s="42"/>
      <c r="X651" s="42"/>
      <c r="Y651" s="27"/>
      <c r="Z651" s="27"/>
      <c r="AA651" s="27"/>
      <c r="AB651" s="27"/>
    </row>
    <row r="652">
      <c r="A652" s="21" t="str">
        <f t="shared" ref="A652:B652" si="659">if(and(isnumber(search("Yes",C652)),isnumber(search("Yes",E652)),isnumber(search("Yes",G652)),isnumber(search("Yes",I652))),"Yes","No")</f>
        <v>No</v>
      </c>
      <c r="B652" s="21" t="str">
        <f t="shared" si="659"/>
        <v>No</v>
      </c>
      <c r="C652" s="22" t="str">
        <f t="shared" si="3"/>
        <v>No</v>
      </c>
      <c r="D652" s="21" t="str">
        <f t="shared" si="4"/>
        <v>No</v>
      </c>
      <c r="E652" s="21" t="str">
        <f t="shared" si="5"/>
        <v>No</v>
      </c>
      <c r="F652" s="21" t="str">
        <f t="shared" si="6"/>
        <v>No</v>
      </c>
      <c r="G652" s="21" t="str">
        <f t="shared" si="7"/>
        <v>No</v>
      </c>
      <c r="H652" s="21" t="str">
        <f t="shared" si="8"/>
        <v>No</v>
      </c>
      <c r="I652" s="21" t="str">
        <f t="shared" si="9"/>
        <v>No</v>
      </c>
      <c r="J652" s="21" t="str">
        <f t="shared" si="10"/>
        <v>No</v>
      </c>
      <c r="K652" s="25"/>
      <c r="L652" s="7" t="s">
        <v>1352</v>
      </c>
      <c r="M652" s="7" t="s">
        <v>1353</v>
      </c>
      <c r="N652" s="7" t="s">
        <v>25</v>
      </c>
      <c r="O652" s="7" t="s">
        <v>2990</v>
      </c>
      <c r="P652" s="44" t="s">
        <v>3918</v>
      </c>
      <c r="Q652" s="27"/>
      <c r="R652" s="27"/>
      <c r="S652" s="27"/>
      <c r="T652" s="27"/>
      <c r="U652" s="27"/>
      <c r="V652" s="42"/>
      <c r="W652" s="42"/>
      <c r="X652" s="42"/>
      <c r="Y652" s="27"/>
      <c r="Z652" s="27"/>
      <c r="AA652" s="27"/>
      <c r="AB652" s="27"/>
    </row>
    <row r="653">
      <c r="A653" s="21" t="str">
        <f t="shared" ref="A653:B653" si="660">if(and(isnumber(search("Yes",C653)),isnumber(search("Yes",E653)),isnumber(search("Yes",G653)),isnumber(search("Yes",I653))),"Yes","No")</f>
        <v>No</v>
      </c>
      <c r="B653" s="21" t="str">
        <f t="shared" si="660"/>
        <v>No</v>
      </c>
      <c r="C653" s="22" t="str">
        <f t="shared" si="3"/>
        <v>No</v>
      </c>
      <c r="D653" s="21" t="str">
        <f t="shared" si="4"/>
        <v>No</v>
      </c>
      <c r="E653" s="21" t="str">
        <f t="shared" si="5"/>
        <v>No</v>
      </c>
      <c r="F653" s="21" t="str">
        <f t="shared" si="6"/>
        <v>No</v>
      </c>
      <c r="G653" s="21" t="str">
        <f t="shared" si="7"/>
        <v>No</v>
      </c>
      <c r="H653" s="21" t="str">
        <f t="shared" si="8"/>
        <v>No</v>
      </c>
      <c r="I653" s="21" t="str">
        <f t="shared" si="9"/>
        <v>No</v>
      </c>
      <c r="J653" s="21" t="str">
        <f t="shared" si="10"/>
        <v>No</v>
      </c>
      <c r="K653" s="25"/>
      <c r="L653" s="7" t="s">
        <v>1354</v>
      </c>
      <c r="M653" s="7" t="s">
        <v>1355</v>
      </c>
      <c r="N653" s="7" t="s">
        <v>25</v>
      </c>
      <c r="O653" s="7" t="s">
        <v>3919</v>
      </c>
      <c r="P653" s="44" t="s">
        <v>3920</v>
      </c>
      <c r="Q653" s="27"/>
      <c r="R653" s="27"/>
      <c r="S653" s="27"/>
      <c r="T653" s="27"/>
      <c r="U653" s="27"/>
      <c r="V653" s="42"/>
      <c r="W653" s="42"/>
      <c r="X653" s="42"/>
      <c r="Y653" s="27"/>
      <c r="Z653" s="27"/>
      <c r="AA653" s="27"/>
      <c r="AB653" s="27"/>
    </row>
    <row r="654">
      <c r="A654" s="21" t="str">
        <f t="shared" ref="A654:B654" si="661">if(and(isnumber(search("Yes",C654)),isnumber(search("Yes",E654)),isnumber(search("Yes",G654)),isnumber(search("Yes",I654))),"Yes","No")</f>
        <v>No</v>
      </c>
      <c r="B654" s="21" t="str">
        <f t="shared" si="661"/>
        <v>No</v>
      </c>
      <c r="C654" s="22" t="str">
        <f t="shared" si="3"/>
        <v>No</v>
      </c>
      <c r="D654" s="21" t="str">
        <f t="shared" si="4"/>
        <v>No</v>
      </c>
      <c r="E654" s="21" t="str">
        <f t="shared" si="5"/>
        <v>No</v>
      </c>
      <c r="F654" s="21" t="str">
        <f t="shared" si="6"/>
        <v>No</v>
      </c>
      <c r="G654" s="21" t="str">
        <f t="shared" si="7"/>
        <v>No</v>
      </c>
      <c r="H654" s="21" t="str">
        <f t="shared" si="8"/>
        <v>No</v>
      </c>
      <c r="I654" s="21" t="str">
        <f t="shared" si="9"/>
        <v>No</v>
      </c>
      <c r="J654" s="21" t="str">
        <f t="shared" si="10"/>
        <v>No</v>
      </c>
      <c r="K654" s="25"/>
      <c r="L654" s="7" t="s">
        <v>1356</v>
      </c>
      <c r="M654" s="7" t="s">
        <v>1357</v>
      </c>
      <c r="N654" s="7" t="s">
        <v>25</v>
      </c>
      <c r="O654" s="7" t="s">
        <v>3921</v>
      </c>
      <c r="P654" s="44" t="s">
        <v>3922</v>
      </c>
      <c r="Q654" s="27"/>
      <c r="R654" s="27"/>
      <c r="S654" s="27"/>
      <c r="T654" s="27"/>
      <c r="U654" s="27"/>
      <c r="V654" s="42"/>
      <c r="W654" s="42"/>
      <c r="X654" s="42"/>
      <c r="Y654" s="27"/>
      <c r="Z654" s="27"/>
      <c r="AA654" s="27"/>
      <c r="AB654" s="27"/>
    </row>
    <row r="655">
      <c r="A655" s="21" t="str">
        <f t="shared" ref="A655:B655" si="662">if(and(isnumber(search("Yes",C655)),isnumber(search("Yes",E655)),isnumber(search("Yes",G655)),isnumber(search("Yes",I655))),"Yes","No")</f>
        <v>No</v>
      </c>
      <c r="B655" s="21" t="str">
        <f t="shared" si="662"/>
        <v>No</v>
      </c>
      <c r="C655" s="22" t="str">
        <f t="shared" si="3"/>
        <v>No</v>
      </c>
      <c r="D655" s="21" t="str">
        <f t="shared" si="4"/>
        <v>No</v>
      </c>
      <c r="E655" s="21" t="str">
        <f t="shared" si="5"/>
        <v>No</v>
      </c>
      <c r="F655" s="21" t="str">
        <f t="shared" si="6"/>
        <v>No</v>
      </c>
      <c r="G655" s="21" t="str">
        <f t="shared" si="7"/>
        <v>No</v>
      </c>
      <c r="H655" s="21" t="str">
        <f t="shared" si="8"/>
        <v>No</v>
      </c>
      <c r="I655" s="21" t="str">
        <f t="shared" si="9"/>
        <v>No</v>
      </c>
      <c r="J655" s="21" t="str">
        <f t="shared" si="10"/>
        <v>No</v>
      </c>
      <c r="K655" s="25"/>
      <c r="L655" s="7" t="s">
        <v>1358</v>
      </c>
      <c r="M655" s="7" t="s">
        <v>1359</v>
      </c>
      <c r="N655" s="7" t="s">
        <v>25</v>
      </c>
      <c r="O655" s="7" t="s">
        <v>3923</v>
      </c>
      <c r="P655" s="44" t="s">
        <v>3924</v>
      </c>
      <c r="Q655" s="27"/>
      <c r="R655" s="27"/>
      <c r="S655" s="27"/>
      <c r="T655" s="27"/>
      <c r="U655" s="27"/>
      <c r="V655" s="42"/>
      <c r="W655" s="42"/>
      <c r="X655" s="42"/>
      <c r="Y655" s="27"/>
      <c r="Z655" s="27"/>
      <c r="AA655" s="27"/>
      <c r="AB655" s="27"/>
    </row>
    <row r="656">
      <c r="A656" s="21" t="str">
        <f t="shared" ref="A656:B656" si="663">if(and(isnumber(search("Yes",C656)),isnumber(search("Yes",E656)),isnumber(search("Yes",G656)),isnumber(search("Yes",I656))),"Yes","No")</f>
        <v>No</v>
      </c>
      <c r="B656" s="21" t="str">
        <f t="shared" si="663"/>
        <v>No</v>
      </c>
      <c r="C656" s="22" t="str">
        <f t="shared" si="3"/>
        <v>No</v>
      </c>
      <c r="D656" s="21" t="str">
        <f t="shared" si="4"/>
        <v>No</v>
      </c>
      <c r="E656" s="21" t="str">
        <f t="shared" si="5"/>
        <v>No</v>
      </c>
      <c r="F656" s="21" t="str">
        <f t="shared" si="6"/>
        <v>No</v>
      </c>
      <c r="G656" s="21" t="str">
        <f t="shared" si="7"/>
        <v>No</v>
      </c>
      <c r="H656" s="21" t="str">
        <f t="shared" si="8"/>
        <v>No</v>
      </c>
      <c r="I656" s="21" t="str">
        <f t="shared" si="9"/>
        <v>No</v>
      </c>
      <c r="J656" s="21" t="str">
        <f t="shared" si="10"/>
        <v>No</v>
      </c>
      <c r="K656" s="25"/>
      <c r="L656" s="7" t="s">
        <v>1360</v>
      </c>
      <c r="M656" s="7" t="s">
        <v>1361</v>
      </c>
      <c r="N656" s="7" t="s">
        <v>25</v>
      </c>
      <c r="O656" s="7" t="s">
        <v>3925</v>
      </c>
      <c r="P656" s="44" t="s">
        <v>3926</v>
      </c>
      <c r="Q656" s="27"/>
      <c r="R656" s="27"/>
      <c r="S656" s="27"/>
      <c r="T656" s="27"/>
      <c r="U656" s="27"/>
      <c r="V656" s="42"/>
      <c r="W656" s="42"/>
      <c r="X656" s="42"/>
      <c r="Y656" s="27"/>
      <c r="Z656" s="27"/>
      <c r="AA656" s="27"/>
      <c r="AB656" s="27"/>
    </row>
    <row r="657">
      <c r="A657" s="21" t="str">
        <f t="shared" ref="A657:B657" si="664">if(and(isnumber(search("Yes",C657)),isnumber(search("Yes",E657)),isnumber(search("Yes",G657)),isnumber(search("Yes",I657))),"Yes","No")</f>
        <v>Yes</v>
      </c>
      <c r="B657" s="21" t="str">
        <f t="shared" si="664"/>
        <v>Yes</v>
      </c>
      <c r="C657" s="22" t="str">
        <f t="shared" si="3"/>
        <v>Yes</v>
      </c>
      <c r="D657" s="21" t="str">
        <f t="shared" si="4"/>
        <v>Yes</v>
      </c>
      <c r="E657" s="21" t="str">
        <f t="shared" si="5"/>
        <v>Yes</v>
      </c>
      <c r="F657" s="21" t="str">
        <f t="shared" si="6"/>
        <v>Yes</v>
      </c>
      <c r="G657" s="21" t="str">
        <f t="shared" si="7"/>
        <v>Yes</v>
      </c>
      <c r="H657" s="21" t="str">
        <f t="shared" si="8"/>
        <v>Yes</v>
      </c>
      <c r="I657" s="21" t="str">
        <f t="shared" si="9"/>
        <v>Yes</v>
      </c>
      <c r="J657" s="21" t="str">
        <f t="shared" si="10"/>
        <v>Yes</v>
      </c>
      <c r="K657" s="25"/>
      <c r="L657" s="7" t="s">
        <v>192</v>
      </c>
      <c r="M657" s="7" t="s">
        <v>1362</v>
      </c>
      <c r="N657" s="7" t="s">
        <v>21</v>
      </c>
      <c r="O657" s="7" t="s">
        <v>3426</v>
      </c>
      <c r="P657" s="44" t="s">
        <v>3927</v>
      </c>
      <c r="Q657" s="7" t="s">
        <v>21</v>
      </c>
      <c r="R657" s="7" t="s">
        <v>3928</v>
      </c>
      <c r="S657" s="44" t="s">
        <v>3929</v>
      </c>
      <c r="T657" s="7" t="s">
        <v>21</v>
      </c>
      <c r="U657" s="7" t="s">
        <v>3930</v>
      </c>
      <c r="V657" s="44" t="s">
        <v>3931</v>
      </c>
      <c r="W657" s="7" t="s">
        <v>2321</v>
      </c>
      <c r="X657" s="7" t="s">
        <v>2718</v>
      </c>
      <c r="Y657" s="44" t="s">
        <v>3932</v>
      </c>
      <c r="Z657" s="27"/>
      <c r="AA657" s="27"/>
      <c r="AB657" s="27"/>
    </row>
    <row r="658">
      <c r="A658" s="21" t="str">
        <f t="shared" ref="A658:B658" si="665">if(and(isnumber(search("Yes",C658)),isnumber(search("Yes",E658)),isnumber(search("Yes",G658)),isnumber(search("Yes",I658))),"Yes","No")</f>
        <v>No</v>
      </c>
      <c r="B658" s="21" t="str">
        <f t="shared" si="665"/>
        <v>No</v>
      </c>
      <c r="C658" s="22" t="str">
        <f t="shared" si="3"/>
        <v>Yes</v>
      </c>
      <c r="D658" s="21" t="str">
        <f t="shared" si="4"/>
        <v>Yes</v>
      </c>
      <c r="E658" s="21" t="str">
        <f t="shared" si="5"/>
        <v>Yes</v>
      </c>
      <c r="F658" s="21" t="str">
        <f t="shared" si="6"/>
        <v>Yes</v>
      </c>
      <c r="G658" s="21" t="str">
        <f t="shared" si="7"/>
        <v>No</v>
      </c>
      <c r="H658" s="21" t="str">
        <f t="shared" si="8"/>
        <v>No</v>
      </c>
      <c r="I658" s="21" t="str">
        <f t="shared" si="9"/>
        <v>No</v>
      </c>
      <c r="J658" s="21" t="str">
        <f t="shared" si="10"/>
        <v>No</v>
      </c>
      <c r="K658" s="25"/>
      <c r="L658" s="7" t="s">
        <v>195</v>
      </c>
      <c r="M658" s="7" t="s">
        <v>1363</v>
      </c>
      <c r="N658" s="7" t="s">
        <v>2321</v>
      </c>
      <c r="O658" s="7" t="s">
        <v>3933</v>
      </c>
      <c r="P658" s="44" t="s">
        <v>3934</v>
      </c>
      <c r="Q658" s="7" t="s">
        <v>21</v>
      </c>
      <c r="R658" s="7" t="s">
        <v>3935</v>
      </c>
      <c r="S658" s="44" t="s">
        <v>3936</v>
      </c>
      <c r="T658" s="7" t="s">
        <v>25</v>
      </c>
      <c r="U658" s="7" t="s">
        <v>2264</v>
      </c>
      <c r="V658" s="44" t="s">
        <v>3937</v>
      </c>
      <c r="W658" s="42"/>
      <c r="X658" s="42"/>
      <c r="Y658" s="27"/>
      <c r="Z658" s="27"/>
      <c r="AA658" s="27"/>
      <c r="AB658" s="27"/>
    </row>
    <row r="659">
      <c r="A659" s="21" t="str">
        <f t="shared" ref="A659:B659" si="666">if(and(isnumber(search("Yes",C659)),isnumber(search("Yes",E659)),isnumber(search("Yes",G659)),isnumber(search("Yes",I659))),"Yes","No")</f>
        <v>No</v>
      </c>
      <c r="B659" s="21" t="str">
        <f t="shared" si="666"/>
        <v>No</v>
      </c>
      <c r="C659" s="22" t="str">
        <f t="shared" si="3"/>
        <v>No</v>
      </c>
      <c r="D659" s="21" t="str">
        <f t="shared" si="4"/>
        <v>No</v>
      </c>
      <c r="E659" s="21" t="str">
        <f t="shared" si="5"/>
        <v>No</v>
      </c>
      <c r="F659" s="21" t="str">
        <f t="shared" si="6"/>
        <v>No</v>
      </c>
      <c r="G659" s="21" t="str">
        <f t="shared" si="7"/>
        <v>No</v>
      </c>
      <c r="H659" s="21" t="str">
        <f t="shared" si="8"/>
        <v>No</v>
      </c>
      <c r="I659" s="21" t="str">
        <f t="shared" si="9"/>
        <v>No</v>
      </c>
      <c r="J659" s="21" t="str">
        <f t="shared" si="10"/>
        <v>No</v>
      </c>
      <c r="K659" s="25"/>
      <c r="L659" s="7" t="s">
        <v>1364</v>
      </c>
      <c r="M659" s="7" t="s">
        <v>1365</v>
      </c>
      <c r="N659" s="7" t="s">
        <v>25</v>
      </c>
      <c r="O659" s="7" t="s">
        <v>2646</v>
      </c>
      <c r="P659" s="44" t="s">
        <v>3938</v>
      </c>
      <c r="Q659" s="27"/>
      <c r="R659" s="27"/>
      <c r="S659" s="27"/>
      <c r="T659" s="27"/>
      <c r="U659" s="27"/>
      <c r="V659" s="42"/>
      <c r="W659" s="42"/>
      <c r="X659" s="42"/>
      <c r="Y659" s="27"/>
      <c r="Z659" s="27"/>
      <c r="AA659" s="27"/>
      <c r="AB659" s="27"/>
    </row>
    <row r="660">
      <c r="A660" s="21" t="str">
        <f t="shared" ref="A660:B660" si="667">if(and(isnumber(search("Yes",C660)),isnumber(search("Yes",E660)),isnumber(search("Yes",G660)),isnumber(search("Yes",I660))),"Yes","No")</f>
        <v>No</v>
      </c>
      <c r="B660" s="21" t="str">
        <f t="shared" si="667"/>
        <v>No</v>
      </c>
      <c r="C660" s="22" t="str">
        <f t="shared" si="3"/>
        <v>No</v>
      </c>
      <c r="D660" s="21" t="str">
        <f t="shared" si="4"/>
        <v>No</v>
      </c>
      <c r="E660" s="21" t="str">
        <f t="shared" si="5"/>
        <v>No</v>
      </c>
      <c r="F660" s="21" t="str">
        <f t="shared" si="6"/>
        <v>No</v>
      </c>
      <c r="G660" s="21" t="str">
        <f t="shared" si="7"/>
        <v>No</v>
      </c>
      <c r="H660" s="21" t="str">
        <f t="shared" si="8"/>
        <v>No</v>
      </c>
      <c r="I660" s="21" t="str">
        <f t="shared" si="9"/>
        <v>No</v>
      </c>
      <c r="J660" s="21" t="str">
        <f t="shared" si="10"/>
        <v>No</v>
      </c>
      <c r="K660" s="25"/>
      <c r="L660" s="7" t="s">
        <v>1366</v>
      </c>
      <c r="M660" s="7" t="s">
        <v>1367</v>
      </c>
      <c r="N660" s="7" t="s">
        <v>25</v>
      </c>
      <c r="O660" s="7" t="s">
        <v>3939</v>
      </c>
      <c r="P660" s="44" t="s">
        <v>3940</v>
      </c>
      <c r="Q660" s="27"/>
      <c r="R660" s="27"/>
      <c r="S660" s="27"/>
      <c r="T660" s="27"/>
      <c r="U660" s="27"/>
      <c r="V660" s="42"/>
      <c r="W660" s="42"/>
      <c r="X660" s="42"/>
      <c r="Y660" s="27"/>
      <c r="Z660" s="27"/>
      <c r="AA660" s="27"/>
      <c r="AB660" s="27"/>
    </row>
    <row r="661">
      <c r="A661" s="21" t="str">
        <f t="shared" ref="A661:B661" si="668">if(and(isnumber(search("Yes",C661)),isnumber(search("Yes",E661)),isnumber(search("Yes",G661)),isnumber(search("Yes",I661))),"Yes","No")</f>
        <v>No</v>
      </c>
      <c r="B661" s="21" t="str">
        <f t="shared" si="668"/>
        <v>No</v>
      </c>
      <c r="C661" s="22" t="str">
        <f t="shared" si="3"/>
        <v>No</v>
      </c>
      <c r="D661" s="21" t="str">
        <f t="shared" si="4"/>
        <v>No</v>
      </c>
      <c r="E661" s="21" t="str">
        <f t="shared" si="5"/>
        <v>No</v>
      </c>
      <c r="F661" s="21" t="str">
        <f t="shared" si="6"/>
        <v>No</v>
      </c>
      <c r="G661" s="21" t="str">
        <f t="shared" si="7"/>
        <v>No</v>
      </c>
      <c r="H661" s="21" t="str">
        <f t="shared" si="8"/>
        <v>No</v>
      </c>
      <c r="I661" s="21" t="str">
        <f t="shared" si="9"/>
        <v>No</v>
      </c>
      <c r="J661" s="21" t="str">
        <f t="shared" si="10"/>
        <v>No</v>
      </c>
      <c r="K661" s="25"/>
      <c r="L661" s="7" t="s">
        <v>1368</v>
      </c>
      <c r="M661" s="7" t="s">
        <v>1369</v>
      </c>
      <c r="N661" s="7" t="s">
        <v>25</v>
      </c>
      <c r="O661" s="7" t="s">
        <v>3941</v>
      </c>
      <c r="P661" s="44" t="s">
        <v>3942</v>
      </c>
      <c r="Q661" s="27"/>
      <c r="R661" s="27"/>
      <c r="S661" s="27"/>
      <c r="T661" s="27"/>
      <c r="U661" s="27"/>
      <c r="V661" s="42"/>
      <c r="W661" s="42"/>
      <c r="X661" s="42"/>
      <c r="Y661" s="27"/>
      <c r="Z661" s="27"/>
      <c r="AA661" s="27"/>
      <c r="AB661" s="27"/>
    </row>
    <row r="662">
      <c r="A662" s="21" t="str">
        <f t="shared" ref="A662:B662" si="669">if(and(isnumber(search("Yes",C662)),isnumber(search("Yes",E662)),isnumber(search("Yes",G662)),isnumber(search("Yes",I662))),"Yes","No")</f>
        <v>No</v>
      </c>
      <c r="B662" s="21" t="str">
        <f t="shared" si="669"/>
        <v>No</v>
      </c>
      <c r="C662" s="22" t="str">
        <f t="shared" si="3"/>
        <v>No</v>
      </c>
      <c r="D662" s="21" t="str">
        <f t="shared" si="4"/>
        <v>No</v>
      </c>
      <c r="E662" s="21" t="str">
        <f t="shared" si="5"/>
        <v>No</v>
      </c>
      <c r="F662" s="21" t="str">
        <f t="shared" si="6"/>
        <v>No</v>
      </c>
      <c r="G662" s="21" t="str">
        <f t="shared" si="7"/>
        <v>No</v>
      </c>
      <c r="H662" s="21" t="str">
        <f t="shared" si="8"/>
        <v>No</v>
      </c>
      <c r="I662" s="21" t="str">
        <f t="shared" si="9"/>
        <v>No</v>
      </c>
      <c r="J662" s="21" t="str">
        <f t="shared" si="10"/>
        <v>No</v>
      </c>
      <c r="K662" s="25"/>
      <c r="L662" s="7" t="s">
        <v>1370</v>
      </c>
      <c r="M662" s="7" t="s">
        <v>1371</v>
      </c>
      <c r="N662" s="7" t="s">
        <v>25</v>
      </c>
      <c r="O662" s="7" t="s">
        <v>3943</v>
      </c>
      <c r="P662" s="44" t="s">
        <v>3944</v>
      </c>
      <c r="Q662" s="27"/>
      <c r="R662" s="27"/>
      <c r="S662" s="27"/>
      <c r="T662" s="27"/>
      <c r="U662" s="27"/>
      <c r="V662" s="42"/>
      <c r="W662" s="42"/>
      <c r="X662" s="42"/>
      <c r="Y662" s="27"/>
      <c r="Z662" s="27"/>
      <c r="AA662" s="27"/>
      <c r="AB662" s="27"/>
    </row>
    <row r="663">
      <c r="A663" s="21" t="str">
        <f t="shared" ref="A663:B663" si="670">if(and(isnumber(search("Yes",C663)),isnumber(search("Yes",E663)),isnumber(search("Yes",G663)),isnumber(search("Yes",I663))),"Yes","No")</f>
        <v>No</v>
      </c>
      <c r="B663" s="21" t="str">
        <f t="shared" si="670"/>
        <v>No</v>
      </c>
      <c r="C663" s="22" t="str">
        <f t="shared" si="3"/>
        <v>No</v>
      </c>
      <c r="D663" s="21" t="str">
        <f t="shared" si="4"/>
        <v>No</v>
      </c>
      <c r="E663" s="21" t="str">
        <f t="shared" si="5"/>
        <v>No</v>
      </c>
      <c r="F663" s="21" t="str">
        <f t="shared" si="6"/>
        <v>No</v>
      </c>
      <c r="G663" s="21" t="str">
        <f t="shared" si="7"/>
        <v>No</v>
      </c>
      <c r="H663" s="21" t="str">
        <f t="shared" si="8"/>
        <v>No</v>
      </c>
      <c r="I663" s="21" t="str">
        <f t="shared" si="9"/>
        <v>No</v>
      </c>
      <c r="J663" s="21" t="str">
        <f t="shared" si="10"/>
        <v>No</v>
      </c>
      <c r="K663" s="25"/>
      <c r="L663" s="7" t="s">
        <v>1372</v>
      </c>
      <c r="M663" s="7" t="s">
        <v>1373</v>
      </c>
      <c r="N663" s="7" t="s">
        <v>25</v>
      </c>
      <c r="O663" s="7" t="s">
        <v>3945</v>
      </c>
      <c r="P663" s="44" t="s">
        <v>3946</v>
      </c>
      <c r="Q663" s="27"/>
      <c r="R663" s="27"/>
      <c r="S663" s="27"/>
      <c r="T663" s="27"/>
      <c r="U663" s="27"/>
      <c r="V663" s="42"/>
      <c r="W663" s="42"/>
      <c r="X663" s="42"/>
      <c r="Y663" s="27"/>
      <c r="Z663" s="27"/>
      <c r="AA663" s="27"/>
      <c r="AB663" s="27"/>
    </row>
    <row r="664">
      <c r="A664" s="21" t="str">
        <f t="shared" ref="A664:B664" si="671">if(and(isnumber(search("Yes",C664)),isnumber(search("Yes",E664)),isnumber(search("Yes",G664)),isnumber(search("Yes",I664))),"Yes","No")</f>
        <v>No</v>
      </c>
      <c r="B664" s="21" t="str">
        <f t="shared" si="671"/>
        <v>No</v>
      </c>
      <c r="C664" s="22" t="str">
        <f t="shared" si="3"/>
        <v>No</v>
      </c>
      <c r="D664" s="21" t="str">
        <f t="shared" si="4"/>
        <v>No</v>
      </c>
      <c r="E664" s="21" t="str">
        <f t="shared" si="5"/>
        <v>No</v>
      </c>
      <c r="F664" s="21" t="str">
        <f t="shared" si="6"/>
        <v>No</v>
      </c>
      <c r="G664" s="21" t="str">
        <f t="shared" si="7"/>
        <v>No</v>
      </c>
      <c r="H664" s="21" t="str">
        <f t="shared" si="8"/>
        <v>No</v>
      </c>
      <c r="I664" s="21" t="str">
        <f t="shared" si="9"/>
        <v>No</v>
      </c>
      <c r="J664" s="21" t="str">
        <f t="shared" si="10"/>
        <v>No</v>
      </c>
      <c r="K664" s="25"/>
      <c r="L664" s="7" t="s">
        <v>1374</v>
      </c>
      <c r="M664" s="7" t="s">
        <v>1375</v>
      </c>
      <c r="N664" s="7" t="s">
        <v>25</v>
      </c>
      <c r="O664" s="7" t="s">
        <v>3947</v>
      </c>
      <c r="P664" s="44" t="s">
        <v>3948</v>
      </c>
      <c r="Q664" s="27"/>
      <c r="R664" s="27"/>
      <c r="S664" s="27"/>
      <c r="T664" s="27"/>
      <c r="U664" s="27"/>
      <c r="V664" s="42"/>
      <c r="W664" s="42"/>
      <c r="X664" s="42"/>
      <c r="Y664" s="27"/>
      <c r="Z664" s="27"/>
      <c r="AA664" s="27"/>
      <c r="AB664" s="27"/>
    </row>
    <row r="665">
      <c r="A665" s="21" t="str">
        <f t="shared" ref="A665:B665" si="672">if(and(isnumber(search("Yes",C665)),isnumber(search("Yes",E665)),isnumber(search("Yes",G665)),isnumber(search("Yes",I665))),"Yes","No")</f>
        <v>No</v>
      </c>
      <c r="B665" s="21" t="str">
        <f t="shared" si="672"/>
        <v>No</v>
      </c>
      <c r="C665" s="22" t="str">
        <f t="shared" si="3"/>
        <v>No</v>
      </c>
      <c r="D665" s="21" t="str">
        <f t="shared" si="4"/>
        <v>No</v>
      </c>
      <c r="E665" s="21" t="str">
        <f t="shared" si="5"/>
        <v>No</v>
      </c>
      <c r="F665" s="21" t="str">
        <f t="shared" si="6"/>
        <v>No</v>
      </c>
      <c r="G665" s="21" t="str">
        <f t="shared" si="7"/>
        <v>No</v>
      </c>
      <c r="H665" s="21" t="str">
        <f t="shared" si="8"/>
        <v>No</v>
      </c>
      <c r="I665" s="21" t="str">
        <f t="shared" si="9"/>
        <v>No</v>
      </c>
      <c r="J665" s="21" t="str">
        <f t="shared" si="10"/>
        <v>No</v>
      </c>
      <c r="K665" s="25"/>
      <c r="L665" s="7" t="s">
        <v>1376</v>
      </c>
      <c r="M665" s="7" t="s">
        <v>1377</v>
      </c>
      <c r="N665" s="7" t="s">
        <v>25</v>
      </c>
      <c r="O665" s="7" t="s">
        <v>3949</v>
      </c>
      <c r="P665" s="44" t="s">
        <v>3950</v>
      </c>
      <c r="Q665" s="27"/>
      <c r="R665" s="27"/>
      <c r="S665" s="27"/>
      <c r="T665" s="27"/>
      <c r="U665" s="27"/>
      <c r="V665" s="42"/>
      <c r="W665" s="42"/>
      <c r="X665" s="42"/>
      <c r="Y665" s="27"/>
      <c r="Z665" s="27"/>
      <c r="AA665" s="27"/>
      <c r="AB665" s="27"/>
    </row>
    <row r="666">
      <c r="A666" s="21" t="str">
        <f t="shared" ref="A666:B666" si="673">if(and(isnumber(search("Yes",C666)),isnumber(search("Yes",E666)),isnumber(search("Yes",G666)),isnumber(search("Yes",I666))),"Yes","No")</f>
        <v>No</v>
      </c>
      <c r="B666" s="21" t="str">
        <f t="shared" si="673"/>
        <v>No</v>
      </c>
      <c r="C666" s="22" t="str">
        <f t="shared" si="3"/>
        <v>No</v>
      </c>
      <c r="D666" s="21" t="str">
        <f t="shared" si="4"/>
        <v>No</v>
      </c>
      <c r="E666" s="21" t="str">
        <f t="shared" si="5"/>
        <v>No</v>
      </c>
      <c r="F666" s="21" t="str">
        <f t="shared" si="6"/>
        <v>No</v>
      </c>
      <c r="G666" s="21" t="str">
        <f t="shared" si="7"/>
        <v>No</v>
      </c>
      <c r="H666" s="21" t="str">
        <f t="shared" si="8"/>
        <v>No</v>
      </c>
      <c r="I666" s="21" t="str">
        <f t="shared" si="9"/>
        <v>No</v>
      </c>
      <c r="J666" s="21" t="str">
        <f t="shared" si="10"/>
        <v>No</v>
      </c>
      <c r="K666" s="25"/>
      <c r="L666" s="7" t="s">
        <v>1378</v>
      </c>
      <c r="M666" s="7" t="s">
        <v>1379</v>
      </c>
      <c r="N666" s="7" t="s">
        <v>25</v>
      </c>
      <c r="O666" s="7" t="s">
        <v>3530</v>
      </c>
      <c r="P666" s="44" t="s">
        <v>3951</v>
      </c>
      <c r="Q666" s="42"/>
      <c r="R666" s="42"/>
      <c r="S666" s="27"/>
      <c r="T666" s="27"/>
      <c r="U666" s="27"/>
      <c r="V666" s="42"/>
      <c r="W666" s="42"/>
      <c r="X666" s="42"/>
      <c r="Y666" s="27"/>
      <c r="Z666" s="27"/>
      <c r="AA666" s="27"/>
      <c r="AB666" s="27"/>
    </row>
    <row r="667">
      <c r="A667" s="21" t="str">
        <f t="shared" ref="A667:B667" si="674">if(and(isnumber(search("Yes",C667)),isnumber(search("Yes",E667)),isnumber(search("Yes",G667)),isnumber(search("Yes",I667))),"Yes","No")</f>
        <v>No</v>
      </c>
      <c r="B667" s="21" t="str">
        <f t="shared" si="674"/>
        <v>No</v>
      </c>
      <c r="C667" s="22" t="str">
        <f t="shared" si="3"/>
        <v>No</v>
      </c>
      <c r="D667" s="21" t="str">
        <f t="shared" si="4"/>
        <v>No</v>
      </c>
      <c r="E667" s="21" t="str">
        <f t="shared" si="5"/>
        <v>No</v>
      </c>
      <c r="F667" s="21" t="str">
        <f t="shared" si="6"/>
        <v>No</v>
      </c>
      <c r="G667" s="21" t="str">
        <f t="shared" si="7"/>
        <v>No</v>
      </c>
      <c r="H667" s="21" t="str">
        <f t="shared" si="8"/>
        <v>No</v>
      </c>
      <c r="I667" s="21" t="str">
        <f t="shared" si="9"/>
        <v>No</v>
      </c>
      <c r="J667" s="21" t="str">
        <f t="shared" si="10"/>
        <v>No</v>
      </c>
      <c r="K667" s="25"/>
      <c r="L667" s="7" t="s">
        <v>1380</v>
      </c>
      <c r="M667" s="7" t="s">
        <v>1381</v>
      </c>
      <c r="N667" s="7" t="s">
        <v>25</v>
      </c>
      <c r="O667" s="7" t="s">
        <v>2439</v>
      </c>
      <c r="P667" s="44" t="s">
        <v>3952</v>
      </c>
      <c r="Q667" s="27"/>
      <c r="R667" s="27"/>
      <c r="S667" s="27"/>
      <c r="T667" s="27"/>
      <c r="U667" s="27"/>
      <c r="V667" s="42"/>
      <c r="W667" s="42"/>
      <c r="X667" s="42"/>
      <c r="Y667" s="27"/>
      <c r="Z667" s="27"/>
      <c r="AA667" s="27"/>
      <c r="AB667" s="27"/>
    </row>
    <row r="668">
      <c r="A668" s="21" t="str">
        <f t="shared" ref="A668:B668" si="675">if(and(isnumber(search("Yes",C668)),isnumber(search("Yes",E668)),isnumber(search("Yes",G668)),isnumber(search("Yes",I668))),"Yes","No")</f>
        <v>No</v>
      </c>
      <c r="B668" s="21" t="str">
        <f t="shared" si="675"/>
        <v>No</v>
      </c>
      <c r="C668" s="22" t="str">
        <f t="shared" si="3"/>
        <v>No</v>
      </c>
      <c r="D668" s="21" t="str">
        <f t="shared" si="4"/>
        <v>No</v>
      </c>
      <c r="E668" s="21" t="str">
        <f t="shared" si="5"/>
        <v>No</v>
      </c>
      <c r="F668" s="21" t="str">
        <f t="shared" si="6"/>
        <v>No</v>
      </c>
      <c r="G668" s="21" t="str">
        <f t="shared" si="7"/>
        <v>No</v>
      </c>
      <c r="H668" s="21" t="str">
        <f t="shared" si="8"/>
        <v>No</v>
      </c>
      <c r="I668" s="21" t="str">
        <f t="shared" si="9"/>
        <v>No</v>
      </c>
      <c r="J668" s="21" t="str">
        <f t="shared" si="10"/>
        <v>No</v>
      </c>
      <c r="K668" s="25"/>
      <c r="L668" s="7" t="s">
        <v>1382</v>
      </c>
      <c r="M668" s="7" t="s">
        <v>1383</v>
      </c>
      <c r="N668" s="7" t="s">
        <v>25</v>
      </c>
      <c r="O668" s="7" t="s">
        <v>3953</v>
      </c>
      <c r="P668" s="44" t="s">
        <v>3954</v>
      </c>
      <c r="Q668" s="27"/>
      <c r="R668" s="27"/>
      <c r="S668" s="27"/>
      <c r="T668" s="27"/>
      <c r="U668" s="27"/>
      <c r="V668" s="42"/>
      <c r="W668" s="42"/>
      <c r="X668" s="42"/>
      <c r="Y668" s="27"/>
      <c r="Z668" s="27"/>
      <c r="AA668" s="27"/>
      <c r="AB668" s="27"/>
    </row>
    <row r="669">
      <c r="A669" s="21" t="str">
        <f t="shared" ref="A669:B669" si="676">if(and(isnumber(search("Yes",C669)),isnumber(search("Yes",E669)),isnumber(search("Yes",G669)),isnumber(search("Yes",I669))),"Yes","No")</f>
        <v>No</v>
      </c>
      <c r="B669" s="21" t="str">
        <f t="shared" si="676"/>
        <v>No</v>
      </c>
      <c r="C669" s="22" t="str">
        <f t="shared" si="3"/>
        <v>No</v>
      </c>
      <c r="D669" s="21" t="str">
        <f t="shared" si="4"/>
        <v>No</v>
      </c>
      <c r="E669" s="21" t="str">
        <f t="shared" si="5"/>
        <v>No</v>
      </c>
      <c r="F669" s="21" t="str">
        <f t="shared" si="6"/>
        <v>No</v>
      </c>
      <c r="G669" s="21" t="str">
        <f t="shared" si="7"/>
        <v>No</v>
      </c>
      <c r="H669" s="21" t="str">
        <f t="shared" si="8"/>
        <v>No</v>
      </c>
      <c r="I669" s="21" t="str">
        <f t="shared" si="9"/>
        <v>No</v>
      </c>
      <c r="J669" s="21" t="str">
        <f t="shared" si="10"/>
        <v>No</v>
      </c>
      <c r="K669" s="25"/>
      <c r="L669" s="7" t="s">
        <v>1384</v>
      </c>
      <c r="M669" s="7" t="s">
        <v>1385</v>
      </c>
      <c r="N669" s="7" t="s">
        <v>25</v>
      </c>
      <c r="O669" s="7" t="s">
        <v>2250</v>
      </c>
      <c r="P669" s="44" t="s">
        <v>3955</v>
      </c>
      <c r="Q669" s="42"/>
      <c r="R669" s="42"/>
      <c r="S669" s="42"/>
      <c r="T669" s="42"/>
      <c r="U669" s="42"/>
      <c r="V669" s="42"/>
      <c r="W669" s="42"/>
      <c r="X669" s="42"/>
      <c r="Y669" s="27"/>
      <c r="Z669" s="27"/>
      <c r="AA669" s="27"/>
      <c r="AB669" s="27"/>
    </row>
    <row r="670">
      <c r="A670" s="21" t="str">
        <f t="shared" ref="A670:B670" si="677">if(and(isnumber(search("Yes",C670)),isnumber(search("Yes",E670)),isnumber(search("Yes",G670)),isnumber(search("Yes",I670))),"Yes","No")</f>
        <v>No</v>
      </c>
      <c r="B670" s="21" t="str">
        <f t="shared" si="677"/>
        <v>No</v>
      </c>
      <c r="C670" s="22" t="str">
        <f t="shared" si="3"/>
        <v>No</v>
      </c>
      <c r="D670" s="21" t="str">
        <f t="shared" si="4"/>
        <v>No</v>
      </c>
      <c r="E670" s="21" t="str">
        <f t="shared" si="5"/>
        <v>No</v>
      </c>
      <c r="F670" s="21" t="str">
        <f t="shared" si="6"/>
        <v>No</v>
      </c>
      <c r="G670" s="21" t="str">
        <f t="shared" si="7"/>
        <v>No</v>
      </c>
      <c r="H670" s="21" t="str">
        <f t="shared" si="8"/>
        <v>No</v>
      </c>
      <c r="I670" s="21" t="str">
        <f t="shared" si="9"/>
        <v>No</v>
      </c>
      <c r="J670" s="21" t="str">
        <f t="shared" si="10"/>
        <v>No</v>
      </c>
      <c r="K670" s="25"/>
      <c r="L670" s="7" t="s">
        <v>1386</v>
      </c>
      <c r="M670" s="7" t="s">
        <v>1387</v>
      </c>
      <c r="N670" s="7" t="s">
        <v>25</v>
      </c>
      <c r="O670" s="7" t="s">
        <v>2423</v>
      </c>
      <c r="P670" s="44" t="s">
        <v>2611</v>
      </c>
      <c r="Q670" s="27"/>
      <c r="R670" s="27"/>
      <c r="S670" s="27"/>
      <c r="T670" s="27"/>
      <c r="U670" s="27"/>
      <c r="V670" s="42"/>
      <c r="W670" s="42"/>
      <c r="X670" s="42"/>
      <c r="Y670" s="27"/>
      <c r="Z670" s="27"/>
      <c r="AA670" s="27"/>
      <c r="AB670" s="27"/>
    </row>
    <row r="671">
      <c r="A671" s="21" t="str">
        <f t="shared" ref="A671:B671" si="678">if(and(isnumber(search("Yes",C671)),isnumber(search("Yes",E671)),isnumber(search("Yes",G671)),isnumber(search("Yes",I671))),"Yes","No")</f>
        <v>No</v>
      </c>
      <c r="B671" s="21" t="str">
        <f t="shared" si="678"/>
        <v>No</v>
      </c>
      <c r="C671" s="22" t="str">
        <f t="shared" si="3"/>
        <v>No</v>
      </c>
      <c r="D671" s="21" t="str">
        <f t="shared" si="4"/>
        <v>No</v>
      </c>
      <c r="E671" s="21" t="str">
        <f t="shared" si="5"/>
        <v>No</v>
      </c>
      <c r="F671" s="21" t="str">
        <f t="shared" si="6"/>
        <v>No</v>
      </c>
      <c r="G671" s="21" t="str">
        <f t="shared" si="7"/>
        <v>No</v>
      </c>
      <c r="H671" s="21" t="str">
        <f t="shared" si="8"/>
        <v>No</v>
      </c>
      <c r="I671" s="21" t="str">
        <f t="shared" si="9"/>
        <v>No</v>
      </c>
      <c r="J671" s="21" t="str">
        <f t="shared" si="10"/>
        <v>No</v>
      </c>
      <c r="K671" s="25"/>
      <c r="L671" s="7" t="s">
        <v>1388</v>
      </c>
      <c r="M671" s="7" t="s">
        <v>1389</v>
      </c>
      <c r="N671" s="7" t="s">
        <v>25</v>
      </c>
      <c r="O671" s="7" t="s">
        <v>2648</v>
      </c>
      <c r="P671" s="44" t="s">
        <v>3956</v>
      </c>
      <c r="Q671" s="27"/>
      <c r="R671" s="27"/>
      <c r="S671" s="27"/>
      <c r="T671" s="27"/>
      <c r="U671" s="27"/>
      <c r="V671" s="42"/>
      <c r="W671" s="42"/>
      <c r="X671" s="42"/>
      <c r="Y671" s="27"/>
      <c r="Z671" s="27"/>
      <c r="AA671" s="27"/>
      <c r="AB671" s="27"/>
    </row>
    <row r="672">
      <c r="A672" s="21" t="str">
        <f t="shared" ref="A672:B672" si="679">if(and(isnumber(search("Yes",C672)),isnumber(search("Yes",E672)),isnumber(search("Yes",G672)),isnumber(search("Yes",I672))),"Yes","No")</f>
        <v>No</v>
      </c>
      <c r="B672" s="21" t="str">
        <f t="shared" si="679"/>
        <v>No</v>
      </c>
      <c r="C672" s="22" t="str">
        <f t="shared" si="3"/>
        <v>No</v>
      </c>
      <c r="D672" s="21" t="str">
        <f t="shared" si="4"/>
        <v>No</v>
      </c>
      <c r="E672" s="21" t="str">
        <f t="shared" si="5"/>
        <v>No</v>
      </c>
      <c r="F672" s="21" t="str">
        <f t="shared" si="6"/>
        <v>No</v>
      </c>
      <c r="G672" s="21" t="str">
        <f t="shared" si="7"/>
        <v>No</v>
      </c>
      <c r="H672" s="21" t="str">
        <f t="shared" si="8"/>
        <v>No</v>
      </c>
      <c r="I672" s="21" t="str">
        <f t="shared" si="9"/>
        <v>No</v>
      </c>
      <c r="J672" s="21" t="str">
        <f t="shared" si="10"/>
        <v>No</v>
      </c>
      <c r="K672" s="25"/>
      <c r="L672" s="7" t="s">
        <v>1390</v>
      </c>
      <c r="M672" s="7" t="s">
        <v>1391</v>
      </c>
      <c r="N672" s="7" t="s">
        <v>25</v>
      </c>
      <c r="O672" s="7" t="s">
        <v>3957</v>
      </c>
      <c r="P672" s="44" t="s">
        <v>3958</v>
      </c>
      <c r="Q672" s="27"/>
      <c r="R672" s="27"/>
      <c r="S672" s="27"/>
      <c r="T672" s="27"/>
      <c r="U672" s="27"/>
      <c r="V672" s="42"/>
      <c r="W672" s="42"/>
      <c r="X672" s="42"/>
      <c r="Y672" s="27"/>
      <c r="Z672" s="27"/>
      <c r="AA672" s="27"/>
      <c r="AB672" s="27"/>
    </row>
    <row r="673">
      <c r="A673" s="21" t="str">
        <f t="shared" ref="A673:B673" si="680">if(and(isnumber(search("Yes",C673)),isnumber(search("Yes",E673)),isnumber(search("Yes",G673)),isnumber(search("Yes",I673))),"Yes","No")</f>
        <v>No</v>
      </c>
      <c r="B673" s="21" t="str">
        <f t="shared" si="680"/>
        <v>No</v>
      </c>
      <c r="C673" s="22" t="str">
        <f t="shared" si="3"/>
        <v>No</v>
      </c>
      <c r="D673" s="21" t="str">
        <f t="shared" si="4"/>
        <v>No</v>
      </c>
      <c r="E673" s="21" t="str">
        <f t="shared" si="5"/>
        <v>No</v>
      </c>
      <c r="F673" s="21" t="str">
        <f t="shared" si="6"/>
        <v>No</v>
      </c>
      <c r="G673" s="21" t="str">
        <f t="shared" si="7"/>
        <v>No</v>
      </c>
      <c r="H673" s="21" t="str">
        <f t="shared" si="8"/>
        <v>No</v>
      </c>
      <c r="I673" s="21" t="str">
        <f t="shared" si="9"/>
        <v>No</v>
      </c>
      <c r="J673" s="21" t="str">
        <f t="shared" si="10"/>
        <v>No</v>
      </c>
      <c r="K673" s="25"/>
      <c r="L673" s="7" t="s">
        <v>1392</v>
      </c>
      <c r="M673" s="7" t="s">
        <v>1393</v>
      </c>
      <c r="N673" s="7" t="s">
        <v>25</v>
      </c>
      <c r="O673" s="7" t="s">
        <v>3959</v>
      </c>
      <c r="P673" s="44" t="s">
        <v>3960</v>
      </c>
      <c r="Q673" s="27"/>
      <c r="R673" s="27"/>
      <c r="S673" s="27"/>
      <c r="T673" s="27"/>
      <c r="U673" s="27"/>
      <c r="V673" s="42"/>
      <c r="W673" s="42"/>
      <c r="X673" s="42"/>
      <c r="Y673" s="27"/>
      <c r="Z673" s="27"/>
      <c r="AA673" s="27"/>
      <c r="AB673" s="27"/>
    </row>
    <row r="674">
      <c r="A674" s="21" t="str">
        <f t="shared" ref="A674:B674" si="681">if(and(isnumber(search("Yes",C674)),isnumber(search("Yes",E674)),isnumber(search("Yes",G674)),isnumber(search("Yes",I674))),"Yes","No")</f>
        <v>No</v>
      </c>
      <c r="B674" s="21" t="str">
        <f t="shared" si="681"/>
        <v>No</v>
      </c>
      <c r="C674" s="22" t="str">
        <f t="shared" si="3"/>
        <v>No</v>
      </c>
      <c r="D674" s="21" t="str">
        <f t="shared" si="4"/>
        <v>No</v>
      </c>
      <c r="E674" s="21" t="str">
        <f t="shared" si="5"/>
        <v>No</v>
      </c>
      <c r="F674" s="21" t="str">
        <f t="shared" si="6"/>
        <v>No</v>
      </c>
      <c r="G674" s="21" t="str">
        <f t="shared" si="7"/>
        <v>No</v>
      </c>
      <c r="H674" s="21" t="str">
        <f t="shared" si="8"/>
        <v>No</v>
      </c>
      <c r="I674" s="21" t="str">
        <f t="shared" si="9"/>
        <v>No</v>
      </c>
      <c r="J674" s="21" t="str">
        <f t="shared" si="10"/>
        <v>No</v>
      </c>
      <c r="K674" s="25"/>
      <c r="L674" s="7" t="s">
        <v>1394</v>
      </c>
      <c r="M674" s="7" t="s">
        <v>1395</v>
      </c>
      <c r="N674" s="7" t="s">
        <v>25</v>
      </c>
      <c r="O674" s="7" t="s">
        <v>3961</v>
      </c>
      <c r="P674" s="44" t="s">
        <v>3962</v>
      </c>
      <c r="Q674" s="27"/>
      <c r="R674" s="27"/>
      <c r="S674" s="27"/>
      <c r="T674" s="27"/>
      <c r="U674" s="27"/>
      <c r="V674" s="42"/>
      <c r="W674" s="42"/>
      <c r="X674" s="42"/>
      <c r="Y674" s="27"/>
      <c r="Z674" s="27"/>
      <c r="AA674" s="27"/>
      <c r="AB674" s="27"/>
    </row>
    <row r="675">
      <c r="A675" s="21" t="str">
        <f t="shared" ref="A675:B675" si="682">if(and(isnumber(search("Yes",C675)),isnumber(search("Yes",E675)),isnumber(search("Yes",G675)),isnumber(search("Yes",I675))),"Yes","No")</f>
        <v>No</v>
      </c>
      <c r="B675" s="21" t="str">
        <f t="shared" si="682"/>
        <v>No</v>
      </c>
      <c r="C675" s="22" t="str">
        <f t="shared" si="3"/>
        <v>No</v>
      </c>
      <c r="D675" s="21" t="str">
        <f t="shared" si="4"/>
        <v>No</v>
      </c>
      <c r="E675" s="21" t="str">
        <f t="shared" si="5"/>
        <v>No</v>
      </c>
      <c r="F675" s="21" t="str">
        <f t="shared" si="6"/>
        <v>No</v>
      </c>
      <c r="G675" s="21" t="str">
        <f t="shared" si="7"/>
        <v>No</v>
      </c>
      <c r="H675" s="21" t="str">
        <f t="shared" si="8"/>
        <v>No</v>
      </c>
      <c r="I675" s="21" t="str">
        <f t="shared" si="9"/>
        <v>No</v>
      </c>
      <c r="J675" s="21" t="str">
        <f t="shared" si="10"/>
        <v>No</v>
      </c>
      <c r="K675" s="25"/>
      <c r="L675" s="7" t="s">
        <v>1396</v>
      </c>
      <c r="M675" s="7" t="s">
        <v>1397</v>
      </c>
      <c r="N675" s="7" t="s">
        <v>25</v>
      </c>
      <c r="O675" s="7" t="s">
        <v>2675</v>
      </c>
      <c r="P675" s="44" t="s">
        <v>3963</v>
      </c>
      <c r="Q675" s="27"/>
      <c r="R675" s="27"/>
      <c r="S675" s="27"/>
      <c r="T675" s="27"/>
      <c r="U675" s="27"/>
      <c r="V675" s="42"/>
      <c r="W675" s="42"/>
      <c r="X675" s="42"/>
      <c r="Y675" s="27"/>
      <c r="Z675" s="27"/>
      <c r="AA675" s="27"/>
      <c r="AB675" s="27"/>
    </row>
    <row r="676">
      <c r="A676" s="21" t="str">
        <f t="shared" ref="A676:B676" si="683">if(and(isnumber(search("Yes",C676)),isnumber(search("Yes",E676)),isnumber(search("Yes",G676)),isnumber(search("Yes",I676))),"Yes","No")</f>
        <v>No</v>
      </c>
      <c r="B676" s="21" t="str">
        <f t="shared" si="683"/>
        <v>No</v>
      </c>
      <c r="C676" s="22" t="str">
        <f t="shared" si="3"/>
        <v>No</v>
      </c>
      <c r="D676" s="21" t="str">
        <f t="shared" si="4"/>
        <v>No</v>
      </c>
      <c r="E676" s="21" t="str">
        <f t="shared" si="5"/>
        <v>No</v>
      </c>
      <c r="F676" s="21" t="str">
        <f t="shared" si="6"/>
        <v>No</v>
      </c>
      <c r="G676" s="21" t="str">
        <f t="shared" si="7"/>
        <v>No</v>
      </c>
      <c r="H676" s="21" t="str">
        <f t="shared" si="8"/>
        <v>No</v>
      </c>
      <c r="I676" s="21" t="str">
        <f t="shared" si="9"/>
        <v>No</v>
      </c>
      <c r="J676" s="21" t="str">
        <f t="shared" si="10"/>
        <v>No</v>
      </c>
      <c r="K676" s="25"/>
      <c r="L676" s="7" t="s">
        <v>1398</v>
      </c>
      <c r="M676" s="7" t="s">
        <v>1399</v>
      </c>
      <c r="N676" s="7" t="s">
        <v>25</v>
      </c>
      <c r="O676" s="7" t="s">
        <v>2988</v>
      </c>
      <c r="P676" s="44" t="s">
        <v>3964</v>
      </c>
      <c r="Q676" s="27"/>
      <c r="R676" s="27"/>
      <c r="S676" s="27"/>
      <c r="T676" s="27"/>
      <c r="U676" s="27"/>
      <c r="V676" s="42"/>
      <c r="W676" s="42"/>
      <c r="X676" s="42"/>
      <c r="Y676" s="27"/>
      <c r="Z676" s="27"/>
      <c r="AA676" s="27"/>
      <c r="AB676" s="27"/>
    </row>
    <row r="677">
      <c r="A677" s="21" t="str">
        <f t="shared" ref="A677:B677" si="684">if(and(isnumber(search("Yes",C677)),isnumber(search("Yes",E677)),isnumber(search("Yes",G677)),isnumber(search("Yes",I677))),"Yes","No")</f>
        <v>No</v>
      </c>
      <c r="B677" s="21" t="str">
        <f t="shared" si="684"/>
        <v>No</v>
      </c>
      <c r="C677" s="22" t="str">
        <f t="shared" si="3"/>
        <v>No</v>
      </c>
      <c r="D677" s="21" t="str">
        <f t="shared" si="4"/>
        <v>No</v>
      </c>
      <c r="E677" s="21" t="str">
        <f t="shared" si="5"/>
        <v>No</v>
      </c>
      <c r="F677" s="21" t="str">
        <f t="shared" si="6"/>
        <v>No</v>
      </c>
      <c r="G677" s="21" t="str">
        <f t="shared" si="7"/>
        <v>No</v>
      </c>
      <c r="H677" s="21" t="str">
        <f t="shared" si="8"/>
        <v>No</v>
      </c>
      <c r="I677" s="21" t="str">
        <f t="shared" si="9"/>
        <v>No</v>
      </c>
      <c r="J677" s="21" t="str">
        <f t="shared" si="10"/>
        <v>No</v>
      </c>
      <c r="K677" s="25"/>
      <c r="L677" s="7" t="s">
        <v>1400</v>
      </c>
      <c r="M677" s="7" t="s">
        <v>1401</v>
      </c>
      <c r="N677" s="7" t="s">
        <v>25</v>
      </c>
      <c r="O677" s="7" t="s">
        <v>3965</v>
      </c>
      <c r="P677" s="44" t="s">
        <v>3966</v>
      </c>
      <c r="Q677" s="27"/>
      <c r="R677" s="27"/>
      <c r="S677" s="27"/>
      <c r="T677" s="27"/>
      <c r="U677" s="27"/>
      <c r="V677" s="42"/>
      <c r="W677" s="42"/>
      <c r="X677" s="42"/>
      <c r="Y677" s="27"/>
      <c r="Z677" s="27"/>
      <c r="AA677" s="27"/>
      <c r="AB677" s="27"/>
    </row>
    <row r="678">
      <c r="A678" s="21" t="str">
        <f t="shared" ref="A678:B678" si="685">if(and(isnumber(search("Yes",C678)),isnumber(search("Yes",E678)),isnumber(search("Yes",G678)),isnumber(search("Yes",I678))),"Yes","No")</f>
        <v>No</v>
      </c>
      <c r="B678" s="21" t="str">
        <f t="shared" si="685"/>
        <v>No</v>
      </c>
      <c r="C678" s="22" t="str">
        <f t="shared" si="3"/>
        <v>No</v>
      </c>
      <c r="D678" s="21" t="str">
        <f t="shared" si="4"/>
        <v>No</v>
      </c>
      <c r="E678" s="21" t="str">
        <f t="shared" si="5"/>
        <v>No</v>
      </c>
      <c r="F678" s="21" t="str">
        <f t="shared" si="6"/>
        <v>No</v>
      </c>
      <c r="G678" s="21" t="str">
        <f t="shared" si="7"/>
        <v>No</v>
      </c>
      <c r="H678" s="21" t="str">
        <f t="shared" si="8"/>
        <v>No</v>
      </c>
      <c r="I678" s="21" t="str">
        <f t="shared" si="9"/>
        <v>No</v>
      </c>
      <c r="J678" s="21" t="str">
        <f t="shared" si="10"/>
        <v>No</v>
      </c>
      <c r="K678" s="25"/>
      <c r="L678" s="7" t="s">
        <v>1402</v>
      </c>
      <c r="M678" s="7" t="s">
        <v>1403</v>
      </c>
      <c r="N678" s="7" t="s">
        <v>25</v>
      </c>
      <c r="O678" s="7" t="s">
        <v>3967</v>
      </c>
      <c r="P678" s="44" t="s">
        <v>3968</v>
      </c>
      <c r="Q678" s="27"/>
      <c r="R678" s="27"/>
      <c r="S678" s="27"/>
      <c r="T678" s="27"/>
      <c r="U678" s="27"/>
      <c r="V678" s="42"/>
      <c r="W678" s="42"/>
      <c r="X678" s="42"/>
      <c r="Y678" s="27"/>
      <c r="Z678" s="27"/>
      <c r="AA678" s="27"/>
      <c r="AB678" s="27"/>
    </row>
    <row r="679">
      <c r="A679" s="21" t="str">
        <f t="shared" ref="A679:B679" si="686">if(and(isnumber(search("Yes",C679)),isnumber(search("Yes",E679)),isnumber(search("Yes",G679)),isnumber(search("Yes",I679))),"Yes","No")</f>
        <v>No</v>
      </c>
      <c r="B679" s="21" t="str">
        <f t="shared" si="686"/>
        <v>No</v>
      </c>
      <c r="C679" s="22" t="str">
        <f t="shared" si="3"/>
        <v>No</v>
      </c>
      <c r="D679" s="21" t="str">
        <f t="shared" si="4"/>
        <v>No</v>
      </c>
      <c r="E679" s="21" t="str">
        <f t="shared" si="5"/>
        <v>No</v>
      </c>
      <c r="F679" s="21" t="str">
        <f t="shared" si="6"/>
        <v>No</v>
      </c>
      <c r="G679" s="21" t="str">
        <f t="shared" si="7"/>
        <v>No</v>
      </c>
      <c r="H679" s="21" t="str">
        <f t="shared" si="8"/>
        <v>No</v>
      </c>
      <c r="I679" s="21" t="str">
        <f t="shared" si="9"/>
        <v>No</v>
      </c>
      <c r="J679" s="21" t="str">
        <f t="shared" si="10"/>
        <v>No</v>
      </c>
      <c r="K679" s="25"/>
      <c r="L679" s="7" t="s">
        <v>1404</v>
      </c>
      <c r="M679" s="7" t="s">
        <v>1405</v>
      </c>
      <c r="N679" s="7" t="s">
        <v>25</v>
      </c>
      <c r="O679" s="7" t="s">
        <v>2868</v>
      </c>
      <c r="P679" s="44" t="s">
        <v>3969</v>
      </c>
      <c r="Q679" s="27"/>
      <c r="R679" s="27"/>
      <c r="S679" s="27"/>
      <c r="T679" s="27"/>
      <c r="U679" s="27"/>
      <c r="V679" s="42"/>
      <c r="W679" s="42"/>
      <c r="X679" s="42"/>
      <c r="Y679" s="27"/>
      <c r="Z679" s="27"/>
      <c r="AA679" s="27"/>
      <c r="AB679" s="27"/>
    </row>
    <row r="680">
      <c r="A680" s="21" t="str">
        <f t="shared" ref="A680:B680" si="687">if(and(isnumber(search("Yes",C680)),isnumber(search("Yes",E680)),isnumber(search("Yes",G680)),isnumber(search("Yes",I680))),"Yes","No")</f>
        <v>No</v>
      </c>
      <c r="B680" s="21" t="str">
        <f t="shared" si="687"/>
        <v>No</v>
      </c>
      <c r="C680" s="22" t="str">
        <f t="shared" si="3"/>
        <v>No</v>
      </c>
      <c r="D680" s="21" t="str">
        <f t="shared" si="4"/>
        <v>No</v>
      </c>
      <c r="E680" s="21" t="str">
        <f t="shared" si="5"/>
        <v>No</v>
      </c>
      <c r="F680" s="21" t="str">
        <f t="shared" si="6"/>
        <v>No</v>
      </c>
      <c r="G680" s="21" t="str">
        <f t="shared" si="7"/>
        <v>No</v>
      </c>
      <c r="H680" s="21" t="str">
        <f t="shared" si="8"/>
        <v>No</v>
      </c>
      <c r="I680" s="21" t="str">
        <f t="shared" si="9"/>
        <v>No</v>
      </c>
      <c r="J680" s="21" t="str">
        <f t="shared" si="10"/>
        <v>No</v>
      </c>
      <c r="K680" s="25"/>
      <c r="L680" s="7" t="s">
        <v>1406</v>
      </c>
      <c r="M680" s="7" t="s">
        <v>1407</v>
      </c>
      <c r="N680" s="7" t="s">
        <v>25</v>
      </c>
      <c r="O680" s="7" t="s">
        <v>3970</v>
      </c>
      <c r="P680" s="44" t="s">
        <v>3971</v>
      </c>
      <c r="Q680" s="42"/>
      <c r="R680" s="42"/>
      <c r="S680" s="42"/>
      <c r="T680" s="42"/>
      <c r="U680" s="42"/>
      <c r="V680" s="42"/>
      <c r="W680" s="42"/>
      <c r="X680" s="42"/>
      <c r="Y680" s="27"/>
      <c r="Z680" s="27"/>
      <c r="AA680" s="27"/>
      <c r="AB680" s="27"/>
    </row>
    <row r="681">
      <c r="A681" s="21" t="str">
        <f t="shared" ref="A681:B681" si="688">if(and(isnumber(search("Yes",C681)),isnumber(search("Yes",E681)),isnumber(search("Yes",G681)),isnumber(search("Yes",I681))),"Yes","No")</f>
        <v>No</v>
      </c>
      <c r="B681" s="21" t="str">
        <f t="shared" si="688"/>
        <v>No</v>
      </c>
      <c r="C681" s="22" t="str">
        <f t="shared" si="3"/>
        <v>No</v>
      </c>
      <c r="D681" s="21" t="str">
        <f t="shared" si="4"/>
        <v>No</v>
      </c>
      <c r="E681" s="21" t="str">
        <f t="shared" si="5"/>
        <v>No</v>
      </c>
      <c r="F681" s="21" t="str">
        <f t="shared" si="6"/>
        <v>No</v>
      </c>
      <c r="G681" s="21" t="str">
        <f t="shared" si="7"/>
        <v>No</v>
      </c>
      <c r="H681" s="21" t="str">
        <f t="shared" si="8"/>
        <v>No</v>
      </c>
      <c r="I681" s="21" t="str">
        <f t="shared" si="9"/>
        <v>No</v>
      </c>
      <c r="J681" s="21" t="str">
        <f t="shared" si="10"/>
        <v>No</v>
      </c>
      <c r="K681" s="25"/>
      <c r="L681" s="7" t="s">
        <v>1408</v>
      </c>
      <c r="M681" s="7" t="s">
        <v>1409</v>
      </c>
      <c r="N681" s="7" t="s">
        <v>25</v>
      </c>
      <c r="O681" s="7" t="s">
        <v>3972</v>
      </c>
      <c r="P681" s="44" t="s">
        <v>3973</v>
      </c>
      <c r="Q681" s="27"/>
      <c r="R681" s="27"/>
      <c r="S681" s="27"/>
      <c r="T681" s="27"/>
      <c r="U681" s="27"/>
      <c r="V681" s="42"/>
      <c r="W681" s="42"/>
      <c r="X681" s="42"/>
      <c r="Y681" s="27"/>
      <c r="Z681" s="27"/>
      <c r="AA681" s="27"/>
      <c r="AB681" s="27"/>
    </row>
    <row r="682">
      <c r="A682" s="21" t="str">
        <f t="shared" ref="A682:B682" si="689">if(and(isnumber(search("Yes",C682)),isnumber(search("Yes",E682)),isnumber(search("Yes",G682)),isnumber(search("Yes",I682))),"Yes","No")</f>
        <v>No</v>
      </c>
      <c r="B682" s="21" t="str">
        <f t="shared" si="689"/>
        <v>No</v>
      </c>
      <c r="C682" s="22" t="str">
        <f t="shared" si="3"/>
        <v>No</v>
      </c>
      <c r="D682" s="21" t="str">
        <f t="shared" si="4"/>
        <v>No</v>
      </c>
      <c r="E682" s="21" t="str">
        <f t="shared" si="5"/>
        <v>No</v>
      </c>
      <c r="F682" s="21" t="str">
        <f t="shared" si="6"/>
        <v>No</v>
      </c>
      <c r="G682" s="21" t="str">
        <f t="shared" si="7"/>
        <v>No</v>
      </c>
      <c r="H682" s="21" t="str">
        <f t="shared" si="8"/>
        <v>No</v>
      </c>
      <c r="I682" s="21" t="str">
        <f t="shared" si="9"/>
        <v>No</v>
      </c>
      <c r="J682" s="21" t="str">
        <f t="shared" si="10"/>
        <v>No</v>
      </c>
      <c r="K682" s="25"/>
      <c r="L682" s="7" t="s">
        <v>1410</v>
      </c>
      <c r="M682" s="7" t="s">
        <v>1411</v>
      </c>
      <c r="N682" s="7" t="s">
        <v>25</v>
      </c>
      <c r="O682" s="7" t="s">
        <v>3974</v>
      </c>
      <c r="P682" s="44" t="s">
        <v>3975</v>
      </c>
      <c r="Q682" s="27"/>
      <c r="R682" s="27"/>
      <c r="S682" s="27"/>
      <c r="T682" s="27"/>
      <c r="U682" s="27"/>
      <c r="V682" s="42"/>
      <c r="W682" s="42"/>
      <c r="X682" s="42"/>
      <c r="Y682" s="27"/>
      <c r="Z682" s="27"/>
      <c r="AA682" s="27"/>
      <c r="AB682" s="27"/>
    </row>
    <row r="683">
      <c r="A683" s="21" t="str">
        <f t="shared" ref="A683:B683" si="690">if(and(isnumber(search("Yes",C683)),isnumber(search("Yes",E683)),isnumber(search("Yes",G683)),isnumber(search("Yes",I683))),"Yes","No")</f>
        <v>No</v>
      </c>
      <c r="B683" s="21" t="str">
        <f t="shared" si="690"/>
        <v>No</v>
      </c>
      <c r="C683" s="22" t="str">
        <f t="shared" si="3"/>
        <v>No</v>
      </c>
      <c r="D683" s="21" t="str">
        <f t="shared" si="4"/>
        <v>No</v>
      </c>
      <c r="E683" s="21" t="str">
        <f t="shared" si="5"/>
        <v>No</v>
      </c>
      <c r="F683" s="21" t="str">
        <f t="shared" si="6"/>
        <v>No</v>
      </c>
      <c r="G683" s="21" t="str">
        <f t="shared" si="7"/>
        <v>No</v>
      </c>
      <c r="H683" s="21" t="str">
        <f t="shared" si="8"/>
        <v>No</v>
      </c>
      <c r="I683" s="21" t="str">
        <f t="shared" si="9"/>
        <v>No</v>
      </c>
      <c r="J683" s="21" t="str">
        <f t="shared" si="10"/>
        <v>No</v>
      </c>
      <c r="K683" s="25"/>
      <c r="L683" s="7" t="s">
        <v>1412</v>
      </c>
      <c r="M683" s="7" t="s">
        <v>1413</v>
      </c>
      <c r="N683" s="7" t="s">
        <v>25</v>
      </c>
      <c r="O683" s="7" t="s">
        <v>3976</v>
      </c>
      <c r="P683" s="44" t="s">
        <v>3977</v>
      </c>
      <c r="Q683" s="27"/>
      <c r="R683" s="27"/>
      <c r="S683" s="27"/>
      <c r="T683" s="27"/>
      <c r="U683" s="27"/>
      <c r="V683" s="42"/>
      <c r="W683" s="42"/>
      <c r="X683" s="42"/>
      <c r="Y683" s="27"/>
      <c r="Z683" s="27"/>
      <c r="AA683" s="27"/>
      <c r="AB683" s="27"/>
    </row>
    <row r="684">
      <c r="A684" s="21" t="str">
        <f t="shared" ref="A684:B684" si="691">if(and(isnumber(search("Yes",C684)),isnumber(search("Yes",E684)),isnumber(search("Yes",G684)),isnumber(search("Yes",I684))),"Yes","No")</f>
        <v>No</v>
      </c>
      <c r="B684" s="21" t="str">
        <f t="shared" si="691"/>
        <v>No</v>
      </c>
      <c r="C684" s="22" t="str">
        <f t="shared" si="3"/>
        <v>No</v>
      </c>
      <c r="D684" s="21" t="str">
        <f t="shared" si="4"/>
        <v>No</v>
      </c>
      <c r="E684" s="21" t="str">
        <f t="shared" si="5"/>
        <v>No</v>
      </c>
      <c r="F684" s="21" t="str">
        <f t="shared" si="6"/>
        <v>No</v>
      </c>
      <c r="G684" s="21" t="str">
        <f t="shared" si="7"/>
        <v>No</v>
      </c>
      <c r="H684" s="21" t="str">
        <f t="shared" si="8"/>
        <v>No</v>
      </c>
      <c r="I684" s="21" t="str">
        <f t="shared" si="9"/>
        <v>No</v>
      </c>
      <c r="J684" s="21" t="str">
        <f t="shared" si="10"/>
        <v>No</v>
      </c>
      <c r="K684" s="25"/>
      <c r="L684" s="7" t="s">
        <v>1414</v>
      </c>
      <c r="M684" s="7" t="s">
        <v>1415</v>
      </c>
      <c r="N684" s="7" t="s">
        <v>25</v>
      </c>
      <c r="O684" s="7" t="s">
        <v>2551</v>
      </c>
      <c r="P684" s="44" t="s">
        <v>3978</v>
      </c>
      <c r="Q684" s="27"/>
      <c r="R684" s="27"/>
      <c r="S684" s="27"/>
      <c r="T684" s="27"/>
      <c r="U684" s="27"/>
      <c r="V684" s="42"/>
      <c r="W684" s="42"/>
      <c r="X684" s="42"/>
      <c r="Y684" s="27"/>
      <c r="Z684" s="27"/>
      <c r="AA684" s="27"/>
      <c r="AB684" s="27"/>
    </row>
    <row r="685">
      <c r="A685" s="21" t="str">
        <f t="shared" ref="A685:B685" si="692">if(and(isnumber(search("Yes",C685)),isnumber(search("Yes",E685)),isnumber(search("Yes",G685)),isnumber(search("Yes",I685))),"Yes","No")</f>
        <v>No</v>
      </c>
      <c r="B685" s="21" t="str">
        <f t="shared" si="692"/>
        <v>No</v>
      </c>
      <c r="C685" s="22" t="str">
        <f t="shared" si="3"/>
        <v>No</v>
      </c>
      <c r="D685" s="21" t="str">
        <f t="shared" si="4"/>
        <v>No</v>
      </c>
      <c r="E685" s="21" t="str">
        <f t="shared" si="5"/>
        <v>No</v>
      </c>
      <c r="F685" s="21" t="str">
        <f t="shared" si="6"/>
        <v>No</v>
      </c>
      <c r="G685" s="21" t="str">
        <f t="shared" si="7"/>
        <v>No</v>
      </c>
      <c r="H685" s="21" t="str">
        <f t="shared" si="8"/>
        <v>No</v>
      </c>
      <c r="I685" s="21" t="str">
        <f t="shared" si="9"/>
        <v>No</v>
      </c>
      <c r="J685" s="21" t="str">
        <f t="shared" si="10"/>
        <v>No</v>
      </c>
      <c r="K685" s="25"/>
      <c r="L685" s="7" t="s">
        <v>1416</v>
      </c>
      <c r="M685" s="7" t="s">
        <v>1417</v>
      </c>
      <c r="N685" s="7" t="s">
        <v>25</v>
      </c>
      <c r="O685" s="7" t="s">
        <v>3979</v>
      </c>
      <c r="P685" s="44" t="s">
        <v>3980</v>
      </c>
      <c r="Q685" s="27"/>
      <c r="R685" s="27"/>
      <c r="S685" s="27"/>
      <c r="T685" s="27"/>
      <c r="U685" s="27"/>
      <c r="V685" s="42"/>
      <c r="W685" s="42"/>
      <c r="X685" s="42"/>
      <c r="Y685" s="27"/>
      <c r="Z685" s="27"/>
      <c r="AA685" s="27"/>
      <c r="AB685" s="27"/>
    </row>
    <row r="686">
      <c r="A686" s="21" t="str">
        <f t="shared" ref="A686:B686" si="693">if(and(isnumber(search("Yes",C686)),isnumber(search("Yes",E686)),isnumber(search("Yes",G686)),isnumber(search("Yes",I686))),"Yes","No")</f>
        <v>No</v>
      </c>
      <c r="B686" s="21" t="str">
        <f t="shared" si="693"/>
        <v>No</v>
      </c>
      <c r="C686" s="22" t="str">
        <f t="shared" si="3"/>
        <v>No</v>
      </c>
      <c r="D686" s="21" t="str">
        <f t="shared" si="4"/>
        <v>No</v>
      </c>
      <c r="E686" s="21" t="str">
        <f t="shared" si="5"/>
        <v>No</v>
      </c>
      <c r="F686" s="21" t="str">
        <f t="shared" si="6"/>
        <v>No</v>
      </c>
      <c r="G686" s="21" t="str">
        <f t="shared" si="7"/>
        <v>No</v>
      </c>
      <c r="H686" s="21" t="str">
        <f t="shared" si="8"/>
        <v>No</v>
      </c>
      <c r="I686" s="21" t="str">
        <f t="shared" si="9"/>
        <v>No</v>
      </c>
      <c r="J686" s="21" t="str">
        <f t="shared" si="10"/>
        <v>No</v>
      </c>
      <c r="K686" s="25"/>
      <c r="L686" s="7" t="s">
        <v>1418</v>
      </c>
      <c r="M686" s="7" t="s">
        <v>1419</v>
      </c>
      <c r="N686" s="7" t="s">
        <v>25</v>
      </c>
      <c r="O686" s="7" t="s">
        <v>3981</v>
      </c>
      <c r="P686" s="44" t="s">
        <v>3982</v>
      </c>
      <c r="Q686" s="27"/>
      <c r="R686" s="27"/>
      <c r="S686" s="27"/>
      <c r="T686" s="27"/>
      <c r="U686" s="27"/>
      <c r="V686" s="42"/>
      <c r="W686" s="42"/>
      <c r="X686" s="42"/>
      <c r="Y686" s="27"/>
      <c r="Z686" s="27"/>
      <c r="AA686" s="27"/>
      <c r="AB686" s="27"/>
    </row>
    <row r="687">
      <c r="A687" s="21" t="str">
        <f t="shared" ref="A687:B687" si="694">if(and(isnumber(search("Yes",C687)),isnumber(search("Yes",E687)),isnumber(search("Yes",G687)),isnumber(search("Yes",I687))),"Yes","No")</f>
        <v>No</v>
      </c>
      <c r="B687" s="21" t="str">
        <f t="shared" si="694"/>
        <v>No</v>
      </c>
      <c r="C687" s="22" t="str">
        <f t="shared" si="3"/>
        <v>No</v>
      </c>
      <c r="D687" s="21" t="str">
        <f t="shared" si="4"/>
        <v>No</v>
      </c>
      <c r="E687" s="21" t="str">
        <f t="shared" si="5"/>
        <v>No</v>
      </c>
      <c r="F687" s="21" t="str">
        <f t="shared" si="6"/>
        <v>No</v>
      </c>
      <c r="G687" s="21" t="str">
        <f t="shared" si="7"/>
        <v>Yes</v>
      </c>
      <c r="H687" s="21" t="str">
        <f t="shared" si="8"/>
        <v>Yes</v>
      </c>
      <c r="I687" s="21" t="str">
        <f t="shared" si="9"/>
        <v>Yes</v>
      </c>
      <c r="J687" s="21" t="str">
        <f t="shared" si="10"/>
        <v>Yes</v>
      </c>
      <c r="K687" s="25">
        <v>49.0</v>
      </c>
      <c r="L687" s="7" t="s">
        <v>1420</v>
      </c>
      <c r="M687" s="7" t="s">
        <v>3983</v>
      </c>
      <c r="N687" s="7" t="s">
        <v>25</v>
      </c>
      <c r="O687" s="7" t="s">
        <v>2441</v>
      </c>
      <c r="P687" s="44" t="s">
        <v>3984</v>
      </c>
      <c r="Q687" s="42"/>
      <c r="R687" s="42"/>
      <c r="S687" s="42"/>
      <c r="T687" s="7" t="s">
        <v>21</v>
      </c>
      <c r="U687" s="7" t="s">
        <v>3985</v>
      </c>
      <c r="V687" s="44" t="s">
        <v>3986</v>
      </c>
      <c r="W687" s="7" t="s">
        <v>2321</v>
      </c>
      <c r="X687" s="7" t="s">
        <v>3987</v>
      </c>
      <c r="Y687" s="44" t="s">
        <v>3988</v>
      </c>
    </row>
    <row r="688">
      <c r="A688" s="21" t="str">
        <f t="shared" ref="A688:B688" si="695">if(and(isnumber(search("Yes",C688)),isnumber(search("Yes",E688)),isnumber(search("Yes",G688)),isnumber(search("Yes",I688))),"Yes","No")</f>
        <v>No</v>
      </c>
      <c r="B688" s="21" t="str">
        <f t="shared" si="695"/>
        <v>No</v>
      </c>
      <c r="C688" s="22" t="str">
        <f t="shared" si="3"/>
        <v>No</v>
      </c>
      <c r="D688" s="21" t="str">
        <f t="shared" si="4"/>
        <v>No</v>
      </c>
      <c r="E688" s="21" t="str">
        <f t="shared" si="5"/>
        <v>No</v>
      </c>
      <c r="F688" s="21" t="str">
        <f t="shared" si="6"/>
        <v>No</v>
      </c>
      <c r="G688" s="21" t="str">
        <f t="shared" si="7"/>
        <v>No</v>
      </c>
      <c r="H688" s="21" t="str">
        <f t="shared" si="8"/>
        <v>No</v>
      </c>
      <c r="I688" s="21" t="str">
        <f t="shared" si="9"/>
        <v>No</v>
      </c>
      <c r="J688" s="21" t="str">
        <f t="shared" si="10"/>
        <v>No</v>
      </c>
      <c r="K688" s="25"/>
      <c r="L688" s="7" t="s">
        <v>1422</v>
      </c>
      <c r="M688" s="7" t="s">
        <v>1423</v>
      </c>
      <c r="N688" s="7" t="s">
        <v>25</v>
      </c>
      <c r="O688" s="7" t="s">
        <v>3989</v>
      </c>
      <c r="P688" s="44" t="s">
        <v>3990</v>
      </c>
      <c r="Q688" s="42"/>
      <c r="R688" s="42"/>
      <c r="S688" s="27"/>
      <c r="T688" s="27"/>
      <c r="U688" s="27"/>
      <c r="V688" s="42"/>
      <c r="W688" s="42"/>
      <c r="X688" s="42"/>
      <c r="Y688" s="27"/>
      <c r="Z688" s="27"/>
      <c r="AA688" s="27"/>
      <c r="AB688" s="27"/>
    </row>
    <row r="689">
      <c r="A689" s="21" t="str">
        <f t="shared" ref="A689:B689" si="696">if(and(isnumber(search("Yes",C689)),isnumber(search("Yes",E689)),isnumber(search("Yes",G689)),isnumber(search("Yes",I689))),"Yes","No")</f>
        <v>No</v>
      </c>
      <c r="B689" s="21" t="str">
        <f t="shared" si="696"/>
        <v>No</v>
      </c>
      <c r="C689" s="22" t="str">
        <f t="shared" si="3"/>
        <v>No</v>
      </c>
      <c r="D689" s="21" t="str">
        <f t="shared" si="4"/>
        <v>No</v>
      </c>
      <c r="E689" s="21" t="str">
        <f t="shared" si="5"/>
        <v>No</v>
      </c>
      <c r="F689" s="21" t="str">
        <f t="shared" si="6"/>
        <v>No</v>
      </c>
      <c r="G689" s="21" t="str">
        <f t="shared" si="7"/>
        <v>No</v>
      </c>
      <c r="H689" s="21" t="str">
        <f t="shared" si="8"/>
        <v>No</v>
      </c>
      <c r="I689" s="21" t="str">
        <f t="shared" si="9"/>
        <v>No</v>
      </c>
      <c r="J689" s="21" t="str">
        <f t="shared" si="10"/>
        <v>No</v>
      </c>
      <c r="K689" s="25"/>
      <c r="L689" s="7" t="s">
        <v>1424</v>
      </c>
      <c r="M689" s="7" t="s">
        <v>1425</v>
      </c>
      <c r="N689" s="7" t="s">
        <v>25</v>
      </c>
      <c r="O689" s="7" t="s">
        <v>3991</v>
      </c>
      <c r="P689" s="44" t="s">
        <v>3992</v>
      </c>
      <c r="Q689" s="27"/>
      <c r="R689" s="27"/>
      <c r="S689" s="27"/>
      <c r="T689" s="27"/>
      <c r="U689" s="27"/>
      <c r="V689" s="42"/>
      <c r="W689" s="42"/>
      <c r="X689" s="42"/>
      <c r="Y689" s="27"/>
      <c r="Z689" s="27"/>
      <c r="AA689" s="27"/>
      <c r="AB689" s="27"/>
    </row>
    <row r="690">
      <c r="A690" s="21" t="str">
        <f t="shared" ref="A690:B690" si="697">if(and(isnumber(search("Yes",C690)),isnumber(search("Yes",E690)),isnumber(search("Yes",G690)),isnumber(search("Yes",I690))),"Yes","No")</f>
        <v>No</v>
      </c>
      <c r="B690" s="21" t="str">
        <f t="shared" si="697"/>
        <v>No</v>
      </c>
      <c r="C690" s="22" t="str">
        <f t="shared" si="3"/>
        <v>No</v>
      </c>
      <c r="D690" s="21" t="str">
        <f t="shared" si="4"/>
        <v>No</v>
      </c>
      <c r="E690" s="21" t="str">
        <f t="shared" si="5"/>
        <v>No</v>
      </c>
      <c r="F690" s="21" t="str">
        <f t="shared" si="6"/>
        <v>No</v>
      </c>
      <c r="G690" s="21" t="str">
        <f t="shared" si="7"/>
        <v>No</v>
      </c>
      <c r="H690" s="21" t="str">
        <f t="shared" si="8"/>
        <v>No</v>
      </c>
      <c r="I690" s="21" t="str">
        <f t="shared" si="9"/>
        <v>No</v>
      </c>
      <c r="J690" s="21" t="str">
        <f t="shared" si="10"/>
        <v>No</v>
      </c>
      <c r="K690" s="25"/>
      <c r="L690" s="7" t="s">
        <v>1426</v>
      </c>
      <c r="M690" s="7" t="s">
        <v>1427</v>
      </c>
      <c r="N690" s="7" t="s">
        <v>25</v>
      </c>
      <c r="O690" s="7" t="s">
        <v>2495</v>
      </c>
      <c r="P690" s="44" t="s">
        <v>3993</v>
      </c>
      <c r="Q690" s="27"/>
      <c r="R690" s="27"/>
      <c r="S690" s="27"/>
      <c r="T690" s="27"/>
      <c r="U690" s="27"/>
      <c r="V690" s="42"/>
      <c r="W690" s="42"/>
      <c r="X690" s="42"/>
      <c r="Y690" s="27"/>
      <c r="Z690" s="27"/>
      <c r="AA690" s="27"/>
      <c r="AB690" s="27"/>
    </row>
    <row r="691">
      <c r="A691" s="21" t="str">
        <f t="shared" ref="A691:B691" si="698">if(and(isnumber(search("Yes",C691)),isnumber(search("Yes",E691)),isnumber(search("Yes",G691)),isnumber(search("Yes",I691))),"Yes","No")</f>
        <v>No</v>
      </c>
      <c r="B691" s="21" t="str">
        <f t="shared" si="698"/>
        <v>No</v>
      </c>
      <c r="C691" s="22" t="str">
        <f t="shared" si="3"/>
        <v>No</v>
      </c>
      <c r="D691" s="21" t="str">
        <f t="shared" si="4"/>
        <v>No</v>
      </c>
      <c r="E691" s="21" t="str">
        <f t="shared" si="5"/>
        <v>No</v>
      </c>
      <c r="F691" s="21" t="str">
        <f t="shared" si="6"/>
        <v>No</v>
      </c>
      <c r="G691" s="21" t="str">
        <f t="shared" si="7"/>
        <v>No</v>
      </c>
      <c r="H691" s="21" t="str">
        <f t="shared" si="8"/>
        <v>No</v>
      </c>
      <c r="I691" s="21" t="str">
        <f t="shared" si="9"/>
        <v>No</v>
      </c>
      <c r="J691" s="21" t="str">
        <f t="shared" si="10"/>
        <v>No</v>
      </c>
      <c r="K691" s="25"/>
      <c r="L691" s="7" t="s">
        <v>1428</v>
      </c>
      <c r="M691" s="7" t="s">
        <v>1429</v>
      </c>
      <c r="N691" s="7" t="s">
        <v>25</v>
      </c>
      <c r="O691" s="7" t="s">
        <v>3263</v>
      </c>
      <c r="P691" s="44" t="s">
        <v>3994</v>
      </c>
      <c r="Q691" s="27"/>
      <c r="R691" s="27"/>
      <c r="S691" s="27"/>
      <c r="T691" s="27"/>
      <c r="U691" s="27"/>
      <c r="V691" s="42"/>
      <c r="W691" s="42"/>
      <c r="X691" s="42"/>
      <c r="Y691" s="27"/>
      <c r="Z691" s="27"/>
      <c r="AA691" s="27"/>
      <c r="AB691" s="27"/>
    </row>
    <row r="692">
      <c r="A692" s="21" t="str">
        <f t="shared" ref="A692:B692" si="699">if(and(isnumber(search("Yes",C692)),isnumber(search("Yes",E692)),isnumber(search("Yes",G692)),isnumber(search("Yes",I692))),"Yes","No")</f>
        <v>Yes</v>
      </c>
      <c r="B692" s="21" t="str">
        <f t="shared" si="699"/>
        <v>Yes</v>
      </c>
      <c r="C692" s="22" t="str">
        <f t="shared" si="3"/>
        <v>Yes</v>
      </c>
      <c r="D692" s="21" t="str">
        <f t="shared" si="4"/>
        <v>Yes</v>
      </c>
      <c r="E692" s="21" t="str">
        <f t="shared" si="5"/>
        <v>Yes</v>
      </c>
      <c r="F692" s="21" t="str">
        <f t="shared" si="6"/>
        <v>Yes</v>
      </c>
      <c r="G692" s="21" t="str">
        <f t="shared" si="7"/>
        <v>Yes</v>
      </c>
      <c r="H692" s="21" t="str">
        <f t="shared" si="8"/>
        <v>Yes</v>
      </c>
      <c r="I692" s="21" t="str">
        <f t="shared" si="9"/>
        <v>Yes</v>
      </c>
      <c r="J692" s="21" t="str">
        <f t="shared" si="10"/>
        <v>Yes</v>
      </c>
      <c r="K692" s="25"/>
      <c r="L692" s="7" t="s">
        <v>197</v>
      </c>
      <c r="M692" s="7" t="s">
        <v>1430</v>
      </c>
      <c r="N692" s="7" t="s">
        <v>21</v>
      </c>
      <c r="O692" s="7" t="s">
        <v>3240</v>
      </c>
      <c r="P692" s="44" t="s">
        <v>3995</v>
      </c>
      <c r="Q692" s="7" t="s">
        <v>21</v>
      </c>
      <c r="R692" s="7" t="s">
        <v>3996</v>
      </c>
      <c r="S692" s="44" t="s">
        <v>3997</v>
      </c>
      <c r="T692" s="7" t="s">
        <v>21</v>
      </c>
      <c r="U692" s="7" t="s">
        <v>2487</v>
      </c>
      <c r="V692" s="44" t="s">
        <v>3998</v>
      </c>
      <c r="W692" s="7" t="s">
        <v>2321</v>
      </c>
      <c r="X692" s="7" t="s">
        <v>3999</v>
      </c>
      <c r="Y692" s="44" t="s">
        <v>4000</v>
      </c>
      <c r="Z692" s="27"/>
      <c r="AA692" s="27"/>
      <c r="AB692" s="27"/>
    </row>
    <row r="693">
      <c r="A693" s="21" t="str">
        <f t="shared" ref="A693:B693" si="700">if(and(isnumber(search("Yes",C693)),isnumber(search("Yes",E693)),isnumber(search("Yes",G693)),isnumber(search("Yes",I693))),"Yes","No")</f>
        <v>No</v>
      </c>
      <c r="B693" s="21" t="str">
        <f t="shared" si="700"/>
        <v>No</v>
      </c>
      <c r="C693" s="22" t="str">
        <f t="shared" si="3"/>
        <v>No</v>
      </c>
      <c r="D693" s="21" t="str">
        <f t="shared" si="4"/>
        <v>No</v>
      </c>
      <c r="E693" s="21" t="str">
        <f t="shared" si="5"/>
        <v>No</v>
      </c>
      <c r="F693" s="21" t="str">
        <f t="shared" si="6"/>
        <v>No</v>
      </c>
      <c r="G693" s="21" t="str">
        <f t="shared" si="7"/>
        <v>No</v>
      </c>
      <c r="H693" s="21" t="str">
        <f t="shared" si="8"/>
        <v>No</v>
      </c>
      <c r="I693" s="21" t="str">
        <f t="shared" si="9"/>
        <v>No</v>
      </c>
      <c r="J693" s="21" t="str">
        <f t="shared" si="10"/>
        <v>No</v>
      </c>
      <c r="K693" s="25"/>
      <c r="L693" s="7" t="s">
        <v>1431</v>
      </c>
      <c r="M693" s="7" t="s">
        <v>1432</v>
      </c>
      <c r="N693" s="7" t="s">
        <v>25</v>
      </c>
      <c r="O693" s="7" t="s">
        <v>4001</v>
      </c>
      <c r="P693" s="44" t="s">
        <v>4002</v>
      </c>
      <c r="Q693" s="42"/>
      <c r="R693" s="42"/>
      <c r="S693" s="42"/>
      <c r="T693" s="42"/>
      <c r="U693" s="42"/>
      <c r="V693" s="42"/>
      <c r="W693" s="42"/>
      <c r="X693" s="42"/>
      <c r="Y693" s="27"/>
      <c r="Z693" s="27"/>
      <c r="AA693" s="27"/>
      <c r="AB693" s="27"/>
    </row>
    <row r="694">
      <c r="A694" s="21" t="str">
        <f t="shared" ref="A694:B694" si="701">if(and(isnumber(search("Yes",C694)),isnumber(search("Yes",E694)),isnumber(search("Yes",G694)),isnumber(search("Yes",I694))),"Yes","No")</f>
        <v>No</v>
      </c>
      <c r="B694" s="21" t="str">
        <f t="shared" si="701"/>
        <v>No</v>
      </c>
      <c r="C694" s="22" t="str">
        <f t="shared" si="3"/>
        <v>No</v>
      </c>
      <c r="D694" s="21" t="str">
        <f t="shared" si="4"/>
        <v>No</v>
      </c>
      <c r="E694" s="21" t="str">
        <f t="shared" si="5"/>
        <v>No</v>
      </c>
      <c r="F694" s="21" t="str">
        <f t="shared" si="6"/>
        <v>No</v>
      </c>
      <c r="G694" s="21" t="str">
        <f t="shared" si="7"/>
        <v>No</v>
      </c>
      <c r="H694" s="21" t="str">
        <f t="shared" si="8"/>
        <v>No</v>
      </c>
      <c r="I694" s="21" t="str">
        <f t="shared" si="9"/>
        <v>No</v>
      </c>
      <c r="J694" s="21" t="str">
        <f t="shared" si="10"/>
        <v>No</v>
      </c>
      <c r="K694" s="25"/>
      <c r="L694" s="7" t="s">
        <v>1433</v>
      </c>
      <c r="M694" s="7" t="s">
        <v>1434</v>
      </c>
      <c r="N694" s="7" t="s">
        <v>25</v>
      </c>
      <c r="O694" s="7" t="s">
        <v>4003</v>
      </c>
      <c r="P694" s="44" t="s">
        <v>4004</v>
      </c>
      <c r="Q694" s="27"/>
      <c r="R694" s="27"/>
      <c r="S694" s="27"/>
      <c r="T694" s="27"/>
      <c r="U694" s="27"/>
      <c r="V694" s="42"/>
      <c r="W694" s="42"/>
      <c r="X694" s="42"/>
      <c r="Y694" s="27"/>
      <c r="Z694" s="27"/>
      <c r="AA694" s="27"/>
      <c r="AB694" s="27"/>
    </row>
    <row r="695">
      <c r="A695" s="21" t="str">
        <f t="shared" ref="A695:B695" si="702">if(and(isnumber(search("Yes",C695)),isnumber(search("Yes",E695)),isnumber(search("Yes",G695)),isnumber(search("Yes",I695))),"Yes","No")</f>
        <v>No</v>
      </c>
      <c r="B695" s="21" t="str">
        <f t="shared" si="702"/>
        <v>No</v>
      </c>
      <c r="C695" s="22" t="str">
        <f t="shared" si="3"/>
        <v>No</v>
      </c>
      <c r="D695" s="21" t="str">
        <f t="shared" si="4"/>
        <v>No</v>
      </c>
      <c r="E695" s="21" t="str">
        <f t="shared" si="5"/>
        <v>No</v>
      </c>
      <c r="F695" s="21" t="str">
        <f t="shared" si="6"/>
        <v>No</v>
      </c>
      <c r="G695" s="21" t="str">
        <f t="shared" si="7"/>
        <v>No</v>
      </c>
      <c r="H695" s="21" t="str">
        <f t="shared" si="8"/>
        <v>No</v>
      </c>
      <c r="I695" s="21" t="str">
        <f t="shared" si="9"/>
        <v>No</v>
      </c>
      <c r="J695" s="21" t="str">
        <f t="shared" si="10"/>
        <v>No</v>
      </c>
      <c r="K695" s="25"/>
      <c r="L695" s="7" t="s">
        <v>1435</v>
      </c>
      <c r="M695" s="7" t="s">
        <v>1436</v>
      </c>
      <c r="N695" s="7" t="s">
        <v>25</v>
      </c>
      <c r="O695" s="7" t="s">
        <v>2757</v>
      </c>
      <c r="P695" s="44" t="s">
        <v>4005</v>
      </c>
      <c r="Q695" s="27"/>
      <c r="R695" s="27"/>
      <c r="S695" s="27"/>
      <c r="T695" s="27"/>
      <c r="U695" s="27"/>
      <c r="V695" s="42"/>
      <c r="W695" s="42"/>
      <c r="X695" s="42"/>
      <c r="Y695" s="27"/>
      <c r="Z695" s="27"/>
      <c r="AA695" s="27"/>
      <c r="AB695" s="27"/>
    </row>
    <row r="696">
      <c r="A696" s="21" t="str">
        <f t="shared" ref="A696:B696" si="703">if(and(isnumber(search("Yes",C696)),isnumber(search("Yes",E696)),isnumber(search("Yes",G696)),isnumber(search("Yes",I696))),"Yes","No")</f>
        <v>No</v>
      </c>
      <c r="B696" s="21" t="str">
        <f t="shared" si="703"/>
        <v>No</v>
      </c>
      <c r="C696" s="22" t="str">
        <f t="shared" si="3"/>
        <v>No</v>
      </c>
      <c r="D696" s="21" t="str">
        <f t="shared" si="4"/>
        <v>No</v>
      </c>
      <c r="E696" s="21" t="str">
        <f t="shared" si="5"/>
        <v>No</v>
      </c>
      <c r="F696" s="21" t="str">
        <f t="shared" si="6"/>
        <v>No</v>
      </c>
      <c r="G696" s="21" t="str">
        <f t="shared" si="7"/>
        <v>No</v>
      </c>
      <c r="H696" s="21" t="str">
        <f t="shared" si="8"/>
        <v>No</v>
      </c>
      <c r="I696" s="21" t="str">
        <f t="shared" si="9"/>
        <v>No</v>
      </c>
      <c r="J696" s="21" t="str">
        <f t="shared" si="10"/>
        <v>No</v>
      </c>
      <c r="K696" s="25"/>
      <c r="L696" s="7" t="s">
        <v>1437</v>
      </c>
      <c r="M696" s="7" t="s">
        <v>1438</v>
      </c>
      <c r="N696" s="7" t="s">
        <v>25</v>
      </c>
      <c r="O696" s="7" t="s">
        <v>3833</v>
      </c>
      <c r="P696" s="44" t="s">
        <v>4006</v>
      </c>
      <c r="Q696" s="42"/>
      <c r="R696" s="42"/>
      <c r="S696" s="42"/>
      <c r="T696" s="42"/>
      <c r="U696" s="42"/>
      <c r="V696" s="42"/>
      <c r="W696" s="42"/>
      <c r="X696" s="42"/>
      <c r="Y696" s="27"/>
      <c r="Z696" s="27"/>
      <c r="AA696" s="27"/>
      <c r="AB696" s="27"/>
    </row>
    <row r="697">
      <c r="A697" s="21" t="str">
        <f t="shared" ref="A697:B697" si="704">if(and(isnumber(search("Yes",C697)),isnumber(search("Yes",E697)),isnumber(search("Yes",G697)),isnumber(search("Yes",I697))),"Yes","No")</f>
        <v>No</v>
      </c>
      <c r="B697" s="21" t="str">
        <f t="shared" si="704"/>
        <v>No</v>
      </c>
      <c r="C697" s="22" t="str">
        <f t="shared" si="3"/>
        <v>No</v>
      </c>
      <c r="D697" s="21" t="str">
        <f t="shared" si="4"/>
        <v>No</v>
      </c>
      <c r="E697" s="21" t="str">
        <f t="shared" si="5"/>
        <v>No</v>
      </c>
      <c r="F697" s="21" t="str">
        <f t="shared" si="6"/>
        <v>No</v>
      </c>
      <c r="G697" s="21" t="str">
        <f t="shared" si="7"/>
        <v>Yes</v>
      </c>
      <c r="H697" s="21" t="str">
        <f t="shared" si="8"/>
        <v>Yes</v>
      </c>
      <c r="I697" s="21" t="str">
        <f t="shared" si="9"/>
        <v>Yes</v>
      </c>
      <c r="J697" s="21" t="str">
        <f t="shared" si="10"/>
        <v>Yes</v>
      </c>
      <c r="K697" s="25">
        <v>70.0</v>
      </c>
      <c r="L697" s="7" t="s">
        <v>1439</v>
      </c>
      <c r="M697" s="7" t="s">
        <v>4007</v>
      </c>
      <c r="N697" s="7" t="s">
        <v>25</v>
      </c>
      <c r="O697" s="7" t="s">
        <v>4008</v>
      </c>
      <c r="P697" s="44" t="s">
        <v>4009</v>
      </c>
      <c r="Q697" s="27"/>
      <c r="R697" s="27"/>
      <c r="S697" s="27"/>
      <c r="T697" s="7" t="s">
        <v>2321</v>
      </c>
      <c r="U697" s="7" t="s">
        <v>4010</v>
      </c>
      <c r="V697" s="44" t="s">
        <v>4011</v>
      </c>
      <c r="W697" s="7" t="s">
        <v>2321</v>
      </c>
      <c r="X697" s="7" t="s">
        <v>4012</v>
      </c>
      <c r="Y697" s="44" t="s">
        <v>4013</v>
      </c>
    </row>
    <row r="698">
      <c r="A698" s="21" t="str">
        <f t="shared" ref="A698:B698" si="705">if(and(isnumber(search("Yes",C698)),isnumber(search("Yes",E698)),isnumber(search("Yes",G698)),isnumber(search("Yes",I698))),"Yes","No")</f>
        <v>No</v>
      </c>
      <c r="B698" s="21" t="str">
        <f t="shared" si="705"/>
        <v>No</v>
      </c>
      <c r="C698" s="22" t="str">
        <f t="shared" si="3"/>
        <v>No</v>
      </c>
      <c r="D698" s="21" t="str">
        <f t="shared" si="4"/>
        <v>No</v>
      </c>
      <c r="E698" s="21" t="str">
        <f t="shared" si="5"/>
        <v>No</v>
      </c>
      <c r="F698" s="21" t="str">
        <f t="shared" si="6"/>
        <v>No</v>
      </c>
      <c r="G698" s="21" t="str">
        <f t="shared" si="7"/>
        <v>No</v>
      </c>
      <c r="H698" s="21" t="str">
        <f t="shared" si="8"/>
        <v>No</v>
      </c>
      <c r="I698" s="21" t="str">
        <f t="shared" si="9"/>
        <v>No</v>
      </c>
      <c r="J698" s="21" t="str">
        <f t="shared" si="10"/>
        <v>No</v>
      </c>
      <c r="K698" s="25"/>
      <c r="L698" s="7" t="s">
        <v>1441</v>
      </c>
      <c r="M698" s="7" t="s">
        <v>1442</v>
      </c>
      <c r="N698" s="7" t="s">
        <v>25</v>
      </c>
      <c r="O698" s="7" t="s">
        <v>4014</v>
      </c>
      <c r="P698" s="44" t="s">
        <v>4015</v>
      </c>
      <c r="Q698" s="27"/>
      <c r="R698" s="27"/>
      <c r="S698" s="27"/>
      <c r="T698" s="27"/>
      <c r="U698" s="27"/>
      <c r="V698" s="42"/>
      <c r="W698" s="42"/>
      <c r="X698" s="42"/>
      <c r="Y698" s="27"/>
      <c r="Z698" s="27"/>
      <c r="AA698" s="27"/>
      <c r="AB698" s="27"/>
    </row>
    <row r="699">
      <c r="A699" s="21" t="str">
        <f t="shared" ref="A699:B699" si="706">if(and(isnumber(search("Yes",C699)),isnumber(search("Yes",E699)),isnumber(search("Yes",G699)),isnumber(search("Yes",I699))),"Yes","No")</f>
        <v>No</v>
      </c>
      <c r="B699" s="21" t="str">
        <f t="shared" si="706"/>
        <v>No</v>
      </c>
      <c r="C699" s="22" t="str">
        <f t="shared" si="3"/>
        <v>No</v>
      </c>
      <c r="D699" s="21" t="str">
        <f t="shared" si="4"/>
        <v>No</v>
      </c>
      <c r="E699" s="21" t="str">
        <f t="shared" si="5"/>
        <v>No</v>
      </c>
      <c r="F699" s="21" t="str">
        <f t="shared" si="6"/>
        <v>No</v>
      </c>
      <c r="G699" s="21" t="str">
        <f t="shared" si="7"/>
        <v>No</v>
      </c>
      <c r="H699" s="21" t="str">
        <f t="shared" si="8"/>
        <v>No</v>
      </c>
      <c r="I699" s="21" t="str">
        <f t="shared" si="9"/>
        <v>No</v>
      </c>
      <c r="J699" s="21" t="str">
        <f t="shared" si="10"/>
        <v>No</v>
      </c>
      <c r="K699" s="25"/>
      <c r="L699" s="7" t="s">
        <v>1443</v>
      </c>
      <c r="M699" s="7" t="s">
        <v>1444</v>
      </c>
      <c r="N699" s="7" t="s">
        <v>25</v>
      </c>
      <c r="O699" s="7" t="s">
        <v>4016</v>
      </c>
      <c r="P699" s="44" t="s">
        <v>4017</v>
      </c>
      <c r="Q699" s="27"/>
      <c r="R699" s="27"/>
      <c r="S699" s="27"/>
      <c r="T699" s="27"/>
      <c r="U699" s="27"/>
      <c r="V699" s="42"/>
      <c r="W699" s="42"/>
      <c r="X699" s="42"/>
      <c r="Y699" s="27"/>
      <c r="Z699" s="27"/>
      <c r="AA699" s="27"/>
      <c r="AB699" s="27"/>
    </row>
    <row r="700">
      <c r="A700" s="21" t="str">
        <f t="shared" ref="A700:B700" si="707">if(and(isnumber(search("Yes",C700)),isnumber(search("Yes",E700)),isnumber(search("Yes",G700)),isnumber(search("Yes",I700))),"Yes","No")</f>
        <v>No</v>
      </c>
      <c r="B700" s="21" t="str">
        <f t="shared" si="707"/>
        <v>No</v>
      </c>
      <c r="C700" s="22" t="str">
        <f t="shared" si="3"/>
        <v>No</v>
      </c>
      <c r="D700" s="21" t="str">
        <f t="shared" si="4"/>
        <v>No</v>
      </c>
      <c r="E700" s="21" t="str">
        <f t="shared" si="5"/>
        <v>No</v>
      </c>
      <c r="F700" s="21" t="str">
        <f t="shared" si="6"/>
        <v>No</v>
      </c>
      <c r="G700" s="21" t="str">
        <f t="shared" si="7"/>
        <v>No</v>
      </c>
      <c r="H700" s="21" t="str">
        <f t="shared" si="8"/>
        <v>No</v>
      </c>
      <c r="I700" s="21" t="str">
        <f t="shared" si="9"/>
        <v>No</v>
      </c>
      <c r="J700" s="21" t="str">
        <f t="shared" si="10"/>
        <v>No</v>
      </c>
      <c r="K700" s="25"/>
      <c r="L700" s="7" t="s">
        <v>1445</v>
      </c>
      <c r="M700" s="7" t="s">
        <v>1446</v>
      </c>
      <c r="N700" s="7" t="s">
        <v>25</v>
      </c>
      <c r="O700" s="7" t="s">
        <v>2282</v>
      </c>
      <c r="P700" s="44" t="s">
        <v>3052</v>
      </c>
      <c r="Q700" s="27"/>
      <c r="R700" s="27"/>
      <c r="S700" s="27"/>
      <c r="T700" s="27"/>
      <c r="U700" s="27"/>
      <c r="V700" s="42"/>
      <c r="W700" s="42"/>
      <c r="X700" s="42"/>
      <c r="Y700" s="27"/>
      <c r="Z700" s="27"/>
      <c r="AA700" s="27"/>
      <c r="AB700" s="27"/>
    </row>
    <row r="701">
      <c r="A701" s="21" t="str">
        <f t="shared" ref="A701:B701" si="708">if(and(isnumber(search("Yes",C701)),isnumber(search("Yes",E701)),isnumber(search("Yes",G701)),isnumber(search("Yes",I701))),"Yes","No")</f>
        <v>No</v>
      </c>
      <c r="B701" s="21" t="str">
        <f t="shared" si="708"/>
        <v>No</v>
      </c>
      <c r="C701" s="22" t="str">
        <f t="shared" si="3"/>
        <v>No</v>
      </c>
      <c r="D701" s="21" t="str">
        <f t="shared" si="4"/>
        <v>No</v>
      </c>
      <c r="E701" s="21" t="str">
        <f t="shared" si="5"/>
        <v>No</v>
      </c>
      <c r="F701" s="21" t="str">
        <f t="shared" si="6"/>
        <v>No</v>
      </c>
      <c r="G701" s="21" t="str">
        <f t="shared" si="7"/>
        <v>No</v>
      </c>
      <c r="H701" s="21" t="str">
        <f t="shared" si="8"/>
        <v>No</v>
      </c>
      <c r="I701" s="21" t="str">
        <f t="shared" si="9"/>
        <v>No</v>
      </c>
      <c r="J701" s="21" t="str">
        <f t="shared" si="10"/>
        <v>No</v>
      </c>
      <c r="K701" s="25"/>
      <c r="L701" s="7" t="s">
        <v>1447</v>
      </c>
      <c r="M701" s="7" t="s">
        <v>1448</v>
      </c>
      <c r="N701" s="7" t="s">
        <v>25</v>
      </c>
      <c r="O701" s="7" t="s">
        <v>2541</v>
      </c>
      <c r="P701" s="44" t="s">
        <v>4018</v>
      </c>
      <c r="Q701" s="27"/>
      <c r="R701" s="27"/>
      <c r="S701" s="27"/>
      <c r="T701" s="27"/>
      <c r="U701" s="27"/>
      <c r="V701" s="42"/>
      <c r="W701" s="42"/>
      <c r="X701" s="42"/>
      <c r="Y701" s="27"/>
      <c r="Z701" s="27"/>
      <c r="AA701" s="27"/>
      <c r="AB701" s="27"/>
    </row>
    <row r="702">
      <c r="A702" s="21" t="str">
        <f t="shared" ref="A702:B702" si="709">if(and(isnumber(search("Yes",C702)),isnumber(search("Yes",E702)),isnumber(search("Yes",G702)),isnumber(search("Yes",I702))),"Yes","No")</f>
        <v>No</v>
      </c>
      <c r="B702" s="21" t="str">
        <f t="shared" si="709"/>
        <v>No</v>
      </c>
      <c r="C702" s="22" t="str">
        <f t="shared" si="3"/>
        <v>No</v>
      </c>
      <c r="D702" s="21" t="str">
        <f t="shared" si="4"/>
        <v>No</v>
      </c>
      <c r="E702" s="21" t="str">
        <f t="shared" si="5"/>
        <v>No</v>
      </c>
      <c r="F702" s="21" t="str">
        <f t="shared" si="6"/>
        <v>No</v>
      </c>
      <c r="G702" s="21" t="str">
        <f t="shared" si="7"/>
        <v>No</v>
      </c>
      <c r="H702" s="21" t="str">
        <f t="shared" si="8"/>
        <v>No</v>
      </c>
      <c r="I702" s="21" t="str">
        <f t="shared" si="9"/>
        <v>No</v>
      </c>
      <c r="J702" s="21" t="str">
        <f t="shared" si="10"/>
        <v>No</v>
      </c>
      <c r="K702" s="25"/>
      <c r="L702" s="7" t="s">
        <v>1449</v>
      </c>
      <c r="M702" s="7" t="s">
        <v>1450</v>
      </c>
      <c r="N702" s="7" t="s">
        <v>25</v>
      </c>
      <c r="O702" s="7" t="s">
        <v>4019</v>
      </c>
      <c r="P702" s="44" t="s">
        <v>4020</v>
      </c>
      <c r="Q702" s="27"/>
      <c r="R702" s="27"/>
      <c r="S702" s="27"/>
      <c r="T702" s="27"/>
      <c r="U702" s="27"/>
      <c r="V702" s="42"/>
      <c r="W702" s="42"/>
      <c r="X702" s="42"/>
      <c r="Y702" s="27"/>
      <c r="Z702" s="27"/>
      <c r="AA702" s="27"/>
      <c r="AB702" s="27"/>
    </row>
    <row r="703">
      <c r="A703" s="21" t="str">
        <f t="shared" ref="A703:B703" si="710">if(and(isnumber(search("Yes",C703)),isnumber(search("Yes",E703)),isnumber(search("Yes",G703)),isnumber(search("Yes",I703))),"Yes","No")</f>
        <v>No</v>
      </c>
      <c r="B703" s="21" t="str">
        <f t="shared" si="710"/>
        <v>No</v>
      </c>
      <c r="C703" s="22" t="str">
        <f t="shared" si="3"/>
        <v>No</v>
      </c>
      <c r="D703" s="21" t="str">
        <f t="shared" si="4"/>
        <v>No</v>
      </c>
      <c r="E703" s="21" t="str">
        <f t="shared" si="5"/>
        <v>No</v>
      </c>
      <c r="F703" s="21" t="str">
        <f t="shared" si="6"/>
        <v>No</v>
      </c>
      <c r="G703" s="21" t="str">
        <f t="shared" si="7"/>
        <v>No</v>
      </c>
      <c r="H703" s="21" t="str">
        <f t="shared" si="8"/>
        <v>No</v>
      </c>
      <c r="I703" s="21" t="str">
        <f t="shared" si="9"/>
        <v>No</v>
      </c>
      <c r="J703" s="21" t="str">
        <f t="shared" si="10"/>
        <v>No</v>
      </c>
      <c r="K703" s="25"/>
      <c r="L703" s="7" t="s">
        <v>1451</v>
      </c>
      <c r="M703" s="7" t="s">
        <v>1452</v>
      </c>
      <c r="N703" s="7" t="s">
        <v>25</v>
      </c>
      <c r="O703" s="7" t="s">
        <v>4021</v>
      </c>
      <c r="P703" s="44" t="s">
        <v>4022</v>
      </c>
      <c r="Q703" s="27"/>
      <c r="R703" s="27"/>
      <c r="S703" s="27"/>
      <c r="T703" s="27"/>
      <c r="U703" s="27"/>
      <c r="V703" s="42"/>
      <c r="W703" s="42"/>
      <c r="X703" s="42"/>
      <c r="Y703" s="27"/>
      <c r="Z703" s="27"/>
      <c r="AA703" s="27"/>
      <c r="AB703" s="27"/>
    </row>
    <row r="704">
      <c r="A704" s="21" t="str">
        <f t="shared" ref="A704:B704" si="711">if(and(isnumber(search("Yes",C704)),isnumber(search("Yes",E704)),isnumber(search("Yes",G704)),isnumber(search("Yes",I704))),"Yes","No")</f>
        <v>No</v>
      </c>
      <c r="B704" s="21" t="str">
        <f t="shared" si="711"/>
        <v>No</v>
      </c>
      <c r="C704" s="22" t="str">
        <f t="shared" si="3"/>
        <v>No</v>
      </c>
      <c r="D704" s="21" t="str">
        <f t="shared" si="4"/>
        <v>No</v>
      </c>
      <c r="E704" s="21" t="str">
        <f t="shared" si="5"/>
        <v>No</v>
      </c>
      <c r="F704" s="21" t="str">
        <f t="shared" si="6"/>
        <v>No</v>
      </c>
      <c r="G704" s="21" t="str">
        <f t="shared" si="7"/>
        <v>No</v>
      </c>
      <c r="H704" s="21" t="str">
        <f t="shared" si="8"/>
        <v>No</v>
      </c>
      <c r="I704" s="21" t="str">
        <f t="shared" si="9"/>
        <v>No</v>
      </c>
      <c r="J704" s="21" t="str">
        <f t="shared" si="10"/>
        <v>No</v>
      </c>
      <c r="K704" s="25"/>
      <c r="L704" s="7" t="s">
        <v>1453</v>
      </c>
      <c r="M704" s="7" t="s">
        <v>1454</v>
      </c>
      <c r="N704" s="7" t="s">
        <v>25</v>
      </c>
      <c r="O704" s="7" t="s">
        <v>4023</v>
      </c>
      <c r="P704" s="44" t="s">
        <v>4024</v>
      </c>
      <c r="Q704" s="27"/>
      <c r="R704" s="27"/>
      <c r="S704" s="27"/>
      <c r="T704" s="27"/>
      <c r="U704" s="27"/>
      <c r="V704" s="42"/>
      <c r="W704" s="42"/>
      <c r="X704" s="42"/>
      <c r="Y704" s="27"/>
      <c r="Z704" s="27"/>
      <c r="AA704" s="27"/>
      <c r="AB704" s="27"/>
    </row>
    <row r="705">
      <c r="A705" s="21" t="str">
        <f t="shared" ref="A705:B705" si="712">if(and(isnumber(search("Yes",C705)),isnumber(search("Yes",E705)),isnumber(search("Yes",G705)),isnumber(search("Yes",I705))),"Yes","No")</f>
        <v>No</v>
      </c>
      <c r="B705" s="21" t="str">
        <f t="shared" si="712"/>
        <v>No</v>
      </c>
      <c r="C705" s="22" t="str">
        <f t="shared" si="3"/>
        <v>No</v>
      </c>
      <c r="D705" s="21" t="str">
        <f t="shared" si="4"/>
        <v>No</v>
      </c>
      <c r="E705" s="21" t="str">
        <f t="shared" si="5"/>
        <v>No</v>
      </c>
      <c r="F705" s="21" t="str">
        <f t="shared" si="6"/>
        <v>No</v>
      </c>
      <c r="G705" s="21" t="str">
        <f t="shared" si="7"/>
        <v>No</v>
      </c>
      <c r="H705" s="21" t="str">
        <f t="shared" si="8"/>
        <v>No</v>
      </c>
      <c r="I705" s="21" t="str">
        <f t="shared" si="9"/>
        <v>No</v>
      </c>
      <c r="J705" s="21" t="str">
        <f t="shared" si="10"/>
        <v>No</v>
      </c>
      <c r="K705" s="25"/>
      <c r="L705" s="7" t="s">
        <v>1455</v>
      </c>
      <c r="M705" s="7" t="s">
        <v>1456</v>
      </c>
      <c r="N705" s="7" t="s">
        <v>25</v>
      </c>
      <c r="O705" s="7" t="s">
        <v>2431</v>
      </c>
      <c r="P705" s="44" t="s">
        <v>4025</v>
      </c>
      <c r="Q705" s="27"/>
      <c r="R705" s="27"/>
      <c r="S705" s="27"/>
      <c r="T705" s="27"/>
      <c r="U705" s="27"/>
      <c r="V705" s="42"/>
      <c r="W705" s="42"/>
      <c r="X705" s="42"/>
      <c r="Y705" s="27"/>
      <c r="Z705" s="27"/>
      <c r="AA705" s="27"/>
      <c r="AB705" s="27"/>
    </row>
    <row r="706">
      <c r="A706" s="21" t="str">
        <f t="shared" ref="A706:B706" si="713">if(and(isnumber(search("Yes",C706)),isnumber(search("Yes",E706)),isnumber(search("Yes",G706)),isnumber(search("Yes",I706))),"Yes","No")</f>
        <v>No</v>
      </c>
      <c r="B706" s="21" t="str">
        <f t="shared" si="713"/>
        <v>No</v>
      </c>
      <c r="C706" s="22" t="str">
        <f t="shared" si="3"/>
        <v>No</v>
      </c>
      <c r="D706" s="21" t="str">
        <f t="shared" si="4"/>
        <v>No</v>
      </c>
      <c r="E706" s="21" t="str">
        <f t="shared" si="5"/>
        <v>No</v>
      </c>
      <c r="F706" s="21" t="str">
        <f t="shared" si="6"/>
        <v>No</v>
      </c>
      <c r="G706" s="21" t="str">
        <f t="shared" si="7"/>
        <v>No</v>
      </c>
      <c r="H706" s="21" t="str">
        <f t="shared" si="8"/>
        <v>No</v>
      </c>
      <c r="I706" s="21" t="str">
        <f t="shared" si="9"/>
        <v>No</v>
      </c>
      <c r="J706" s="21" t="str">
        <f t="shared" si="10"/>
        <v>No</v>
      </c>
      <c r="K706" s="25"/>
      <c r="L706" s="7" t="s">
        <v>1457</v>
      </c>
      <c r="M706" s="7" t="s">
        <v>1458</v>
      </c>
      <c r="N706" s="7" t="s">
        <v>25</v>
      </c>
      <c r="O706" s="7" t="s">
        <v>4026</v>
      </c>
      <c r="P706" s="44" t="s">
        <v>4027</v>
      </c>
      <c r="Q706" s="42"/>
      <c r="R706" s="42"/>
      <c r="S706" s="42"/>
      <c r="T706" s="42"/>
      <c r="U706" s="42"/>
      <c r="V706" s="42"/>
      <c r="W706" s="42"/>
      <c r="X706" s="42"/>
      <c r="Y706" s="27"/>
      <c r="Z706" s="27"/>
      <c r="AA706" s="27"/>
      <c r="AB706" s="27"/>
    </row>
    <row r="707">
      <c r="A707" s="21" t="str">
        <f t="shared" ref="A707:B707" si="714">if(and(isnumber(search("Yes",C707)),isnumber(search("Yes",E707)),isnumber(search("Yes",G707)),isnumber(search("Yes",I707))),"Yes","No")</f>
        <v>No</v>
      </c>
      <c r="B707" s="21" t="str">
        <f t="shared" si="714"/>
        <v>No</v>
      </c>
      <c r="C707" s="22" t="str">
        <f t="shared" si="3"/>
        <v>No</v>
      </c>
      <c r="D707" s="21" t="str">
        <f t="shared" si="4"/>
        <v>No</v>
      </c>
      <c r="E707" s="21" t="str">
        <f t="shared" si="5"/>
        <v>No</v>
      </c>
      <c r="F707" s="21" t="str">
        <f t="shared" si="6"/>
        <v>No</v>
      </c>
      <c r="G707" s="21" t="str">
        <f t="shared" si="7"/>
        <v>No</v>
      </c>
      <c r="H707" s="21" t="str">
        <f t="shared" si="8"/>
        <v>No</v>
      </c>
      <c r="I707" s="21" t="str">
        <f t="shared" si="9"/>
        <v>No</v>
      </c>
      <c r="J707" s="21" t="str">
        <f t="shared" si="10"/>
        <v>No</v>
      </c>
      <c r="K707" s="25"/>
      <c r="L707" s="7" t="s">
        <v>1459</v>
      </c>
      <c r="M707" s="7" t="s">
        <v>1460</v>
      </c>
      <c r="N707" s="7" t="s">
        <v>25</v>
      </c>
      <c r="O707" s="7" t="s">
        <v>4028</v>
      </c>
      <c r="P707" s="44" t="s">
        <v>4029</v>
      </c>
      <c r="Q707" s="42"/>
      <c r="R707" s="42"/>
      <c r="S707" s="42"/>
      <c r="T707" s="42"/>
      <c r="U707" s="42"/>
      <c r="V707" s="42"/>
      <c r="W707" s="42"/>
      <c r="X707" s="42"/>
      <c r="Y707" s="27"/>
      <c r="Z707" s="27"/>
      <c r="AA707" s="27"/>
      <c r="AB707" s="27"/>
    </row>
    <row r="708">
      <c r="A708" s="21" t="str">
        <f t="shared" ref="A708:B708" si="715">if(and(isnumber(search("Yes",C708)),isnumber(search("Yes",E708)),isnumber(search("Yes",G708)),isnumber(search("Yes",I708))),"Yes","No")</f>
        <v>No</v>
      </c>
      <c r="B708" s="21" t="str">
        <f t="shared" si="715"/>
        <v>No</v>
      </c>
      <c r="C708" s="22" t="str">
        <f t="shared" si="3"/>
        <v>No</v>
      </c>
      <c r="D708" s="21" t="str">
        <f t="shared" si="4"/>
        <v>No</v>
      </c>
      <c r="E708" s="21" t="str">
        <f t="shared" si="5"/>
        <v>No</v>
      </c>
      <c r="F708" s="21" t="str">
        <f t="shared" si="6"/>
        <v>No</v>
      </c>
      <c r="G708" s="21" t="str">
        <f t="shared" si="7"/>
        <v>No</v>
      </c>
      <c r="H708" s="21" t="str">
        <f t="shared" si="8"/>
        <v>No</v>
      </c>
      <c r="I708" s="21" t="str">
        <f t="shared" si="9"/>
        <v>No</v>
      </c>
      <c r="J708" s="21" t="str">
        <f t="shared" si="10"/>
        <v>No</v>
      </c>
      <c r="K708" s="25"/>
      <c r="L708" s="7" t="s">
        <v>1461</v>
      </c>
      <c r="M708" s="7" t="s">
        <v>1462</v>
      </c>
      <c r="N708" s="7" t="s">
        <v>25</v>
      </c>
      <c r="O708" s="7" t="s">
        <v>4030</v>
      </c>
      <c r="P708" s="44" t="s">
        <v>4031</v>
      </c>
      <c r="Q708" s="27"/>
      <c r="R708" s="27"/>
      <c r="S708" s="27"/>
      <c r="T708" s="27"/>
      <c r="U708" s="27"/>
      <c r="V708" s="42"/>
      <c r="W708" s="42"/>
      <c r="X708" s="42"/>
      <c r="Y708" s="27"/>
      <c r="Z708" s="27"/>
      <c r="AA708" s="27"/>
      <c r="AB708" s="27"/>
    </row>
    <row r="709">
      <c r="A709" s="21" t="str">
        <f t="shared" ref="A709:B709" si="716">if(and(isnumber(search("Yes",C709)),isnumber(search("Yes",E709)),isnumber(search("Yes",G709)),isnumber(search("Yes",I709))),"Yes","No")</f>
        <v>No</v>
      </c>
      <c r="B709" s="21" t="str">
        <f t="shared" si="716"/>
        <v>No</v>
      </c>
      <c r="C709" s="22" t="str">
        <f t="shared" si="3"/>
        <v>No</v>
      </c>
      <c r="D709" s="21" t="str">
        <f t="shared" si="4"/>
        <v>No</v>
      </c>
      <c r="E709" s="21" t="str">
        <f t="shared" si="5"/>
        <v>No</v>
      </c>
      <c r="F709" s="21" t="str">
        <f t="shared" si="6"/>
        <v>No</v>
      </c>
      <c r="G709" s="21" t="str">
        <f t="shared" si="7"/>
        <v>No</v>
      </c>
      <c r="H709" s="21" t="str">
        <f t="shared" si="8"/>
        <v>No</v>
      </c>
      <c r="I709" s="21" t="str">
        <f t="shared" si="9"/>
        <v>No</v>
      </c>
      <c r="J709" s="21" t="str">
        <f t="shared" si="10"/>
        <v>No</v>
      </c>
      <c r="K709" s="25"/>
      <c r="L709" s="7" t="s">
        <v>1463</v>
      </c>
      <c r="M709" s="7" t="s">
        <v>1464</v>
      </c>
      <c r="N709" s="7" t="s">
        <v>25</v>
      </c>
      <c r="O709" s="7" t="s">
        <v>3991</v>
      </c>
      <c r="P709" s="44" t="s">
        <v>4032</v>
      </c>
      <c r="Q709" s="27"/>
      <c r="R709" s="27"/>
      <c r="S709" s="27"/>
      <c r="T709" s="27"/>
      <c r="U709" s="27"/>
      <c r="V709" s="42"/>
      <c r="W709" s="42"/>
      <c r="X709" s="42"/>
      <c r="Y709" s="27"/>
      <c r="Z709" s="27"/>
      <c r="AA709" s="27"/>
      <c r="AB709" s="27"/>
    </row>
    <row r="710">
      <c r="A710" s="21" t="str">
        <f t="shared" ref="A710:B710" si="717">if(and(isnumber(search("Yes",C710)),isnumber(search("Yes",E710)),isnumber(search("Yes",G710)),isnumber(search("Yes",I710))),"Yes","No")</f>
        <v>No</v>
      </c>
      <c r="B710" s="21" t="str">
        <f t="shared" si="717"/>
        <v>No</v>
      </c>
      <c r="C710" s="22" t="str">
        <f t="shared" si="3"/>
        <v>No</v>
      </c>
      <c r="D710" s="21" t="str">
        <f t="shared" si="4"/>
        <v>No</v>
      </c>
      <c r="E710" s="21" t="str">
        <f t="shared" si="5"/>
        <v>No</v>
      </c>
      <c r="F710" s="21" t="str">
        <f t="shared" si="6"/>
        <v>No</v>
      </c>
      <c r="G710" s="21" t="str">
        <f t="shared" si="7"/>
        <v>No</v>
      </c>
      <c r="H710" s="21" t="str">
        <f t="shared" si="8"/>
        <v>No</v>
      </c>
      <c r="I710" s="21" t="str">
        <f t="shared" si="9"/>
        <v>No</v>
      </c>
      <c r="J710" s="21" t="str">
        <f t="shared" si="10"/>
        <v>No</v>
      </c>
      <c r="K710" s="25"/>
      <c r="L710" s="7" t="s">
        <v>1465</v>
      </c>
      <c r="M710" s="7" t="s">
        <v>1466</v>
      </c>
      <c r="N710" s="7" t="s">
        <v>25</v>
      </c>
      <c r="O710" s="7" t="s">
        <v>4033</v>
      </c>
      <c r="P710" s="44" t="s">
        <v>4034</v>
      </c>
      <c r="Q710" s="27"/>
      <c r="R710" s="27"/>
      <c r="S710" s="27"/>
      <c r="T710" s="27"/>
      <c r="U710" s="27"/>
      <c r="V710" s="42"/>
      <c r="W710" s="42"/>
      <c r="X710" s="42"/>
      <c r="Y710" s="27"/>
      <c r="Z710" s="27"/>
      <c r="AA710" s="27"/>
      <c r="AB710" s="27"/>
    </row>
    <row r="711">
      <c r="A711" s="21" t="str">
        <f t="shared" ref="A711:B711" si="718">if(and(isnumber(search("Yes",C711)),isnumber(search("Yes",E711)),isnumber(search("Yes",G711)),isnumber(search("Yes",I711))),"Yes","No")</f>
        <v>No</v>
      </c>
      <c r="B711" s="21" t="str">
        <f t="shared" si="718"/>
        <v>No</v>
      </c>
      <c r="C711" s="22" t="str">
        <f t="shared" si="3"/>
        <v>No</v>
      </c>
      <c r="D711" s="21" t="str">
        <f t="shared" si="4"/>
        <v>No</v>
      </c>
      <c r="E711" s="21" t="str">
        <f t="shared" si="5"/>
        <v>No</v>
      </c>
      <c r="F711" s="21" t="str">
        <f t="shared" si="6"/>
        <v>No</v>
      </c>
      <c r="G711" s="21" t="str">
        <f t="shared" si="7"/>
        <v>No</v>
      </c>
      <c r="H711" s="21" t="str">
        <f t="shared" si="8"/>
        <v>No</v>
      </c>
      <c r="I711" s="21" t="str">
        <f t="shared" si="9"/>
        <v>No</v>
      </c>
      <c r="J711" s="21" t="str">
        <f t="shared" si="10"/>
        <v>No</v>
      </c>
      <c r="K711" s="25"/>
      <c r="L711" s="7" t="s">
        <v>1467</v>
      </c>
      <c r="M711" s="7" t="s">
        <v>1468</v>
      </c>
      <c r="N711" s="7" t="s">
        <v>25</v>
      </c>
      <c r="O711" s="7" t="s">
        <v>2425</v>
      </c>
      <c r="P711" s="44" t="s">
        <v>3602</v>
      </c>
      <c r="Q711" s="42"/>
      <c r="R711" s="42"/>
      <c r="S711" s="42"/>
      <c r="T711" s="42"/>
      <c r="U711" s="42"/>
      <c r="V711" s="42"/>
      <c r="W711" s="42"/>
      <c r="X711" s="42"/>
      <c r="Y711" s="27"/>
      <c r="Z711" s="27"/>
      <c r="AA711" s="27"/>
      <c r="AB711" s="27"/>
    </row>
    <row r="712">
      <c r="A712" s="21" t="str">
        <f t="shared" ref="A712:B712" si="719">if(and(isnumber(search("Yes",C712)),isnumber(search("Yes",E712)),isnumber(search("Yes",G712)),isnumber(search("Yes",I712))),"Yes","No")</f>
        <v>No</v>
      </c>
      <c r="B712" s="21" t="str">
        <f t="shared" si="719"/>
        <v>No</v>
      </c>
      <c r="C712" s="22" t="str">
        <f t="shared" si="3"/>
        <v>No</v>
      </c>
      <c r="D712" s="21" t="str">
        <f t="shared" si="4"/>
        <v>No</v>
      </c>
      <c r="E712" s="21" t="str">
        <f t="shared" si="5"/>
        <v>No</v>
      </c>
      <c r="F712" s="21" t="str">
        <f t="shared" si="6"/>
        <v>No</v>
      </c>
      <c r="G712" s="21" t="str">
        <f t="shared" si="7"/>
        <v>No</v>
      </c>
      <c r="H712" s="21" t="str">
        <f t="shared" si="8"/>
        <v>No</v>
      </c>
      <c r="I712" s="21" t="str">
        <f t="shared" si="9"/>
        <v>No</v>
      </c>
      <c r="J712" s="21" t="str">
        <f t="shared" si="10"/>
        <v>No</v>
      </c>
      <c r="K712" s="25"/>
      <c r="L712" s="7" t="s">
        <v>1469</v>
      </c>
      <c r="M712" s="7" t="s">
        <v>1470</v>
      </c>
      <c r="N712" s="7" t="s">
        <v>25</v>
      </c>
      <c r="O712" s="7" t="s">
        <v>4035</v>
      </c>
      <c r="P712" s="44" t="s">
        <v>4036</v>
      </c>
      <c r="Q712" s="27"/>
      <c r="R712" s="27"/>
      <c r="S712" s="27"/>
      <c r="T712" s="27"/>
      <c r="U712" s="27"/>
      <c r="V712" s="42"/>
      <c r="W712" s="42"/>
      <c r="X712" s="42"/>
      <c r="Y712" s="27"/>
      <c r="Z712" s="27"/>
      <c r="AA712" s="27"/>
      <c r="AB712" s="27"/>
    </row>
    <row r="713">
      <c r="A713" s="21" t="str">
        <f t="shared" ref="A713:B713" si="720">if(and(isnumber(search("Yes",C713)),isnumber(search("Yes",E713)),isnumber(search("Yes",G713)),isnumber(search("Yes",I713))),"Yes","No")</f>
        <v>No</v>
      </c>
      <c r="B713" s="21" t="str">
        <f t="shared" si="720"/>
        <v>No</v>
      </c>
      <c r="C713" s="22" t="str">
        <f t="shared" si="3"/>
        <v>No</v>
      </c>
      <c r="D713" s="21" t="str">
        <f t="shared" si="4"/>
        <v>No</v>
      </c>
      <c r="E713" s="21" t="str">
        <f t="shared" si="5"/>
        <v>No</v>
      </c>
      <c r="F713" s="21" t="str">
        <f t="shared" si="6"/>
        <v>No</v>
      </c>
      <c r="G713" s="21" t="str">
        <f t="shared" si="7"/>
        <v>No</v>
      </c>
      <c r="H713" s="21" t="str">
        <f t="shared" si="8"/>
        <v>No</v>
      </c>
      <c r="I713" s="21" t="str">
        <f t="shared" si="9"/>
        <v>No</v>
      </c>
      <c r="J713" s="21" t="str">
        <f t="shared" si="10"/>
        <v>No</v>
      </c>
      <c r="K713" s="25"/>
      <c r="L713" s="7" t="s">
        <v>1471</v>
      </c>
      <c r="M713" s="7" t="s">
        <v>1472</v>
      </c>
      <c r="N713" s="7" t="s">
        <v>25</v>
      </c>
      <c r="O713" s="7" t="s">
        <v>2514</v>
      </c>
      <c r="P713" s="44" t="s">
        <v>4037</v>
      </c>
      <c r="Q713" s="27"/>
      <c r="R713" s="27"/>
      <c r="S713" s="27"/>
      <c r="T713" s="27"/>
      <c r="U713" s="27"/>
      <c r="V713" s="42"/>
      <c r="W713" s="42"/>
      <c r="X713" s="42"/>
      <c r="Y713" s="27"/>
      <c r="Z713" s="27"/>
      <c r="AA713" s="27"/>
      <c r="AB713" s="27"/>
    </row>
    <row r="714">
      <c r="A714" s="21" t="str">
        <f t="shared" ref="A714:B714" si="721">if(and(isnumber(search("Yes",C714)),isnumber(search("Yes",E714)),isnumber(search("Yes",G714)),isnumber(search("Yes",I714))),"Yes","No")</f>
        <v>No</v>
      </c>
      <c r="B714" s="21" t="str">
        <f t="shared" si="721"/>
        <v>No</v>
      </c>
      <c r="C714" s="22" t="str">
        <f t="shared" si="3"/>
        <v>No</v>
      </c>
      <c r="D714" s="21" t="str">
        <f t="shared" si="4"/>
        <v>No</v>
      </c>
      <c r="E714" s="21" t="str">
        <f t="shared" si="5"/>
        <v>No</v>
      </c>
      <c r="F714" s="21" t="str">
        <f t="shared" si="6"/>
        <v>No</v>
      </c>
      <c r="G714" s="21" t="str">
        <f t="shared" si="7"/>
        <v>No</v>
      </c>
      <c r="H714" s="21" t="str">
        <f t="shared" si="8"/>
        <v>No</v>
      </c>
      <c r="I714" s="21" t="str">
        <f t="shared" si="9"/>
        <v>No</v>
      </c>
      <c r="J714" s="21" t="str">
        <f t="shared" si="10"/>
        <v>No</v>
      </c>
      <c r="K714" s="25"/>
      <c r="L714" s="7" t="s">
        <v>1473</v>
      </c>
      <c r="M714" s="7" t="s">
        <v>1474</v>
      </c>
      <c r="N714" s="7" t="s">
        <v>25</v>
      </c>
      <c r="O714" s="7" t="s">
        <v>4038</v>
      </c>
      <c r="P714" s="44" t="s">
        <v>4039</v>
      </c>
      <c r="Q714" s="27"/>
      <c r="R714" s="27"/>
      <c r="S714" s="27"/>
      <c r="T714" s="27"/>
      <c r="U714" s="27"/>
      <c r="V714" s="42"/>
      <c r="W714" s="42"/>
      <c r="X714" s="42"/>
      <c r="Y714" s="27"/>
      <c r="Z714" s="27"/>
      <c r="AA714" s="27"/>
      <c r="AB714" s="27"/>
    </row>
    <row r="715">
      <c r="A715" s="21" t="str">
        <f t="shared" ref="A715:B715" si="722">if(and(isnumber(search("Yes",C715)),isnumber(search("Yes",E715)),isnumber(search("Yes",G715)),isnumber(search("Yes",I715))),"Yes","No")</f>
        <v>No</v>
      </c>
      <c r="B715" s="21" t="str">
        <f t="shared" si="722"/>
        <v>No</v>
      </c>
      <c r="C715" s="22" t="str">
        <f t="shared" si="3"/>
        <v>No</v>
      </c>
      <c r="D715" s="21" t="str">
        <f t="shared" si="4"/>
        <v>No</v>
      </c>
      <c r="E715" s="21" t="str">
        <f t="shared" si="5"/>
        <v>No</v>
      </c>
      <c r="F715" s="21" t="str">
        <f t="shared" si="6"/>
        <v>No</v>
      </c>
      <c r="G715" s="21" t="str">
        <f t="shared" si="7"/>
        <v>No</v>
      </c>
      <c r="H715" s="21" t="str">
        <f t="shared" si="8"/>
        <v>No</v>
      </c>
      <c r="I715" s="21" t="str">
        <f t="shared" si="9"/>
        <v>No</v>
      </c>
      <c r="J715" s="21" t="str">
        <f t="shared" si="10"/>
        <v>No</v>
      </c>
      <c r="K715" s="25"/>
      <c r="L715" s="7" t="s">
        <v>4040</v>
      </c>
      <c r="M715" s="7" t="s">
        <v>1476</v>
      </c>
      <c r="N715" s="7" t="s">
        <v>25</v>
      </c>
      <c r="O715" s="7" t="s">
        <v>4041</v>
      </c>
      <c r="P715" s="44" t="s">
        <v>4042</v>
      </c>
      <c r="Q715" s="27"/>
      <c r="R715" s="27"/>
      <c r="S715" s="27"/>
      <c r="T715" s="27"/>
      <c r="U715" s="27"/>
      <c r="V715" s="42"/>
      <c r="W715" s="42"/>
      <c r="X715" s="42"/>
      <c r="Y715" s="27"/>
      <c r="Z715" s="27"/>
      <c r="AA715" s="27"/>
      <c r="AB715" s="27"/>
    </row>
    <row r="716">
      <c r="A716" s="21" t="str">
        <f t="shared" ref="A716:B716" si="723">if(and(isnumber(search("Yes",C716)),isnumber(search("Yes",E716)),isnumber(search("Yes",G716)),isnumber(search("Yes",I716))),"Yes","No")</f>
        <v>No</v>
      </c>
      <c r="B716" s="21" t="str">
        <f t="shared" si="723"/>
        <v>No</v>
      </c>
      <c r="C716" s="22" t="str">
        <f t="shared" si="3"/>
        <v>No</v>
      </c>
      <c r="D716" s="21" t="str">
        <f t="shared" si="4"/>
        <v>No</v>
      </c>
      <c r="E716" s="21" t="str">
        <f t="shared" si="5"/>
        <v>No</v>
      </c>
      <c r="F716" s="21" t="str">
        <f t="shared" si="6"/>
        <v>No</v>
      </c>
      <c r="G716" s="21" t="str">
        <f t="shared" si="7"/>
        <v>No</v>
      </c>
      <c r="H716" s="21" t="str">
        <f t="shared" si="8"/>
        <v>No</v>
      </c>
      <c r="I716" s="21" t="str">
        <f t="shared" si="9"/>
        <v>No</v>
      </c>
      <c r="J716" s="21" t="str">
        <f t="shared" si="10"/>
        <v>No</v>
      </c>
      <c r="K716" s="25"/>
      <c r="L716" s="7" t="s">
        <v>1477</v>
      </c>
      <c r="M716" s="7" t="s">
        <v>1478</v>
      </c>
      <c r="N716" s="7" t="s">
        <v>25</v>
      </c>
      <c r="O716" s="7" t="s">
        <v>4043</v>
      </c>
      <c r="P716" s="44" t="s">
        <v>4044</v>
      </c>
      <c r="Q716" s="27"/>
      <c r="R716" s="27"/>
      <c r="S716" s="27"/>
      <c r="T716" s="27"/>
      <c r="U716" s="27"/>
      <c r="V716" s="42"/>
      <c r="W716" s="42"/>
      <c r="X716" s="42"/>
      <c r="Y716" s="27"/>
      <c r="Z716" s="27"/>
      <c r="AA716" s="27"/>
      <c r="AB716" s="27"/>
    </row>
    <row r="717">
      <c r="A717" s="21" t="str">
        <f t="shared" ref="A717:B717" si="724">if(and(isnumber(search("Yes",C717)),isnumber(search("Yes",E717)),isnumber(search("Yes",G717)),isnumber(search("Yes",I717))),"Yes","No")</f>
        <v>No</v>
      </c>
      <c r="B717" s="21" t="str">
        <f t="shared" si="724"/>
        <v>No</v>
      </c>
      <c r="C717" s="22" t="str">
        <f t="shared" si="3"/>
        <v>No</v>
      </c>
      <c r="D717" s="21" t="str">
        <f t="shared" si="4"/>
        <v>No</v>
      </c>
      <c r="E717" s="21" t="str">
        <f t="shared" si="5"/>
        <v>No</v>
      </c>
      <c r="F717" s="21" t="str">
        <f t="shared" si="6"/>
        <v>No</v>
      </c>
      <c r="G717" s="21" t="str">
        <f t="shared" si="7"/>
        <v>No</v>
      </c>
      <c r="H717" s="21" t="str">
        <f t="shared" si="8"/>
        <v>No</v>
      </c>
      <c r="I717" s="21" t="str">
        <f t="shared" si="9"/>
        <v>No</v>
      </c>
      <c r="J717" s="21" t="str">
        <f t="shared" si="10"/>
        <v>No</v>
      </c>
      <c r="K717" s="25"/>
      <c r="L717" s="7" t="s">
        <v>1479</v>
      </c>
      <c r="M717" s="7" t="s">
        <v>1480</v>
      </c>
      <c r="N717" s="7" t="s">
        <v>25</v>
      </c>
      <c r="O717" s="7" t="s">
        <v>2988</v>
      </c>
      <c r="P717" s="44" t="s">
        <v>4045</v>
      </c>
      <c r="Q717" s="27"/>
      <c r="R717" s="27"/>
      <c r="S717" s="27"/>
      <c r="T717" s="27"/>
      <c r="U717" s="27"/>
      <c r="V717" s="42"/>
      <c r="W717" s="42"/>
      <c r="X717" s="42"/>
      <c r="Y717" s="27"/>
      <c r="Z717" s="27"/>
      <c r="AA717" s="27"/>
      <c r="AB717" s="27"/>
    </row>
    <row r="718">
      <c r="A718" s="21" t="str">
        <f t="shared" ref="A718:B718" si="725">if(and(isnumber(search("Yes",C718)),isnumber(search("Yes",E718)),isnumber(search("Yes",G718)),isnumber(search("Yes",I718))),"Yes","No")</f>
        <v>No</v>
      </c>
      <c r="B718" s="21" t="str">
        <f t="shared" si="725"/>
        <v>No</v>
      </c>
      <c r="C718" s="22" t="str">
        <f t="shared" si="3"/>
        <v>No</v>
      </c>
      <c r="D718" s="21" t="str">
        <f t="shared" si="4"/>
        <v>No</v>
      </c>
      <c r="E718" s="21" t="str">
        <f t="shared" si="5"/>
        <v>No</v>
      </c>
      <c r="F718" s="21" t="str">
        <f t="shared" si="6"/>
        <v>No</v>
      </c>
      <c r="G718" s="21" t="str">
        <f t="shared" si="7"/>
        <v>No</v>
      </c>
      <c r="H718" s="21" t="str">
        <f t="shared" si="8"/>
        <v>No</v>
      </c>
      <c r="I718" s="21" t="str">
        <f t="shared" si="9"/>
        <v>No</v>
      </c>
      <c r="J718" s="21" t="str">
        <f t="shared" si="10"/>
        <v>No</v>
      </c>
      <c r="K718" s="25"/>
      <c r="L718" s="7" t="s">
        <v>1481</v>
      </c>
      <c r="M718" s="7" t="s">
        <v>1482</v>
      </c>
      <c r="N718" s="7" t="s">
        <v>25</v>
      </c>
      <c r="O718" s="7" t="s">
        <v>4046</v>
      </c>
      <c r="P718" s="44" t="s">
        <v>4047</v>
      </c>
      <c r="Q718" s="27"/>
      <c r="R718" s="27"/>
      <c r="S718" s="27"/>
      <c r="T718" s="27"/>
      <c r="U718" s="27"/>
      <c r="V718" s="42"/>
      <c r="W718" s="42"/>
      <c r="X718" s="42"/>
      <c r="Y718" s="27"/>
      <c r="Z718" s="27"/>
      <c r="AA718" s="27"/>
      <c r="AB718" s="27"/>
    </row>
    <row r="719">
      <c r="A719" s="21" t="str">
        <f t="shared" ref="A719:B719" si="726">if(and(isnumber(search("Yes",C719)),isnumber(search("Yes",E719)),isnumber(search("Yes",G719)),isnumber(search("Yes",I719))),"Yes","No")</f>
        <v>No</v>
      </c>
      <c r="B719" s="21" t="str">
        <f t="shared" si="726"/>
        <v>No</v>
      </c>
      <c r="C719" s="22" t="str">
        <f t="shared" si="3"/>
        <v>No</v>
      </c>
      <c r="D719" s="21" t="str">
        <f t="shared" si="4"/>
        <v>No</v>
      </c>
      <c r="E719" s="21" t="str">
        <f t="shared" si="5"/>
        <v>No</v>
      </c>
      <c r="F719" s="21" t="str">
        <f t="shared" si="6"/>
        <v>No</v>
      </c>
      <c r="G719" s="21" t="str">
        <f t="shared" si="7"/>
        <v>No</v>
      </c>
      <c r="H719" s="21" t="str">
        <f t="shared" si="8"/>
        <v>No</v>
      </c>
      <c r="I719" s="21" t="str">
        <f t="shared" si="9"/>
        <v>No</v>
      </c>
      <c r="J719" s="21" t="str">
        <f t="shared" si="10"/>
        <v>No</v>
      </c>
      <c r="K719" s="25"/>
      <c r="L719" s="7" t="s">
        <v>1483</v>
      </c>
      <c r="M719" s="7" t="s">
        <v>1484</v>
      </c>
      <c r="N719" s="7" t="s">
        <v>25</v>
      </c>
      <c r="O719" s="7" t="s">
        <v>4048</v>
      </c>
      <c r="P719" s="44" t="s">
        <v>4049</v>
      </c>
      <c r="Q719" s="42"/>
      <c r="R719" s="42"/>
      <c r="S719" s="42"/>
      <c r="T719" s="42"/>
      <c r="U719" s="42"/>
      <c r="V719" s="42"/>
      <c r="W719" s="42"/>
      <c r="X719" s="42"/>
      <c r="Y719" s="27"/>
      <c r="Z719" s="27"/>
      <c r="AA719" s="27"/>
      <c r="AB719" s="27"/>
    </row>
    <row r="720">
      <c r="A720" s="21" t="str">
        <f t="shared" ref="A720:B720" si="727">if(and(isnumber(search("Yes",C720)),isnumber(search("Yes",E720)),isnumber(search("Yes",G720)),isnumber(search("Yes",I720))),"Yes","No")</f>
        <v>No</v>
      </c>
      <c r="B720" s="21" t="str">
        <f t="shared" si="727"/>
        <v>No</v>
      </c>
      <c r="C720" s="22" t="str">
        <f t="shared" si="3"/>
        <v>No</v>
      </c>
      <c r="D720" s="21" t="str">
        <f t="shared" si="4"/>
        <v>No</v>
      </c>
      <c r="E720" s="21" t="str">
        <f t="shared" si="5"/>
        <v>No</v>
      </c>
      <c r="F720" s="21" t="str">
        <f t="shared" si="6"/>
        <v>No</v>
      </c>
      <c r="G720" s="21" t="str">
        <f t="shared" si="7"/>
        <v>No</v>
      </c>
      <c r="H720" s="21" t="str">
        <f t="shared" si="8"/>
        <v>No</v>
      </c>
      <c r="I720" s="21" t="str">
        <f t="shared" si="9"/>
        <v>No</v>
      </c>
      <c r="J720" s="21" t="str">
        <f t="shared" si="10"/>
        <v>No</v>
      </c>
      <c r="K720" s="25"/>
      <c r="L720" s="7" t="s">
        <v>1485</v>
      </c>
      <c r="M720" s="7" t="s">
        <v>1486</v>
      </c>
      <c r="N720" s="7" t="s">
        <v>25</v>
      </c>
      <c r="O720" s="7" t="s">
        <v>4050</v>
      </c>
      <c r="P720" s="44" t="s">
        <v>4051</v>
      </c>
      <c r="Q720" s="27"/>
      <c r="R720" s="27"/>
      <c r="S720" s="27"/>
      <c r="T720" s="27"/>
      <c r="U720" s="27"/>
      <c r="V720" s="42"/>
      <c r="W720" s="42"/>
      <c r="X720" s="42"/>
      <c r="Y720" s="27"/>
      <c r="Z720" s="27"/>
      <c r="AA720" s="27"/>
      <c r="AB720" s="27"/>
    </row>
    <row r="721">
      <c r="A721" s="21" t="str">
        <f t="shared" ref="A721:B721" si="728">if(and(isnumber(search("Yes",C721)),isnumber(search("Yes",E721)),isnumber(search("Yes",G721)),isnumber(search("Yes",I721))),"Yes","No")</f>
        <v>No</v>
      </c>
      <c r="B721" s="21" t="str">
        <f t="shared" si="728"/>
        <v>No</v>
      </c>
      <c r="C721" s="22" t="str">
        <f t="shared" si="3"/>
        <v>No</v>
      </c>
      <c r="D721" s="21" t="str">
        <f t="shared" si="4"/>
        <v>No</v>
      </c>
      <c r="E721" s="21" t="str">
        <f t="shared" si="5"/>
        <v>No</v>
      </c>
      <c r="F721" s="21" t="str">
        <f t="shared" si="6"/>
        <v>No</v>
      </c>
      <c r="G721" s="21" t="str">
        <f t="shared" si="7"/>
        <v>No</v>
      </c>
      <c r="H721" s="21" t="str">
        <f t="shared" si="8"/>
        <v>No</v>
      </c>
      <c r="I721" s="21" t="str">
        <f t="shared" si="9"/>
        <v>No</v>
      </c>
      <c r="J721" s="21" t="str">
        <f t="shared" si="10"/>
        <v>No</v>
      </c>
      <c r="K721" s="25"/>
      <c r="L721" s="7" t="s">
        <v>1487</v>
      </c>
      <c r="M721" s="7" t="s">
        <v>1488</v>
      </c>
      <c r="N721" s="7" t="s">
        <v>25</v>
      </c>
      <c r="O721" s="7" t="s">
        <v>4052</v>
      </c>
      <c r="P721" s="44" t="s">
        <v>4053</v>
      </c>
      <c r="Q721" s="27"/>
      <c r="R721" s="27"/>
      <c r="S721" s="27"/>
      <c r="T721" s="27"/>
      <c r="U721" s="27"/>
      <c r="V721" s="42"/>
      <c r="W721" s="42"/>
      <c r="X721" s="42"/>
      <c r="Y721" s="27"/>
      <c r="Z721" s="27"/>
      <c r="AA721" s="27"/>
      <c r="AB721" s="27"/>
    </row>
    <row r="722">
      <c r="A722" s="21" t="str">
        <f t="shared" ref="A722:B722" si="729">if(and(isnumber(search("Yes",C722)),isnumber(search("Yes",E722)),isnumber(search("Yes",G722)),isnumber(search("Yes",I722))),"Yes","No")</f>
        <v>No</v>
      </c>
      <c r="B722" s="21" t="str">
        <f t="shared" si="729"/>
        <v>No</v>
      </c>
      <c r="C722" s="22" t="str">
        <f t="shared" si="3"/>
        <v>No</v>
      </c>
      <c r="D722" s="21" t="str">
        <f t="shared" si="4"/>
        <v>No</v>
      </c>
      <c r="E722" s="21" t="str">
        <f t="shared" si="5"/>
        <v>No</v>
      </c>
      <c r="F722" s="21" t="str">
        <f t="shared" si="6"/>
        <v>No</v>
      </c>
      <c r="G722" s="21" t="str">
        <f t="shared" si="7"/>
        <v>No</v>
      </c>
      <c r="H722" s="21" t="str">
        <f t="shared" si="8"/>
        <v>No</v>
      </c>
      <c r="I722" s="21" t="str">
        <f t="shared" si="9"/>
        <v>No</v>
      </c>
      <c r="J722" s="21" t="str">
        <f t="shared" si="10"/>
        <v>No</v>
      </c>
      <c r="K722" s="25"/>
      <c r="L722" s="7" t="s">
        <v>200</v>
      </c>
      <c r="M722" s="7" t="s">
        <v>1489</v>
      </c>
      <c r="N722" s="7" t="s">
        <v>25</v>
      </c>
      <c r="O722" s="7" t="s">
        <v>2423</v>
      </c>
      <c r="P722" s="44" t="s">
        <v>4054</v>
      </c>
      <c r="Q722" s="27"/>
      <c r="R722" s="27"/>
      <c r="S722" s="27"/>
      <c r="T722" s="27"/>
      <c r="U722" s="27"/>
      <c r="V722" s="42"/>
      <c r="W722" s="42"/>
      <c r="X722" s="42"/>
      <c r="Y722" s="27"/>
      <c r="Z722" s="27"/>
      <c r="AA722" s="27"/>
      <c r="AB722" s="27"/>
    </row>
    <row r="723">
      <c r="A723" s="21" t="str">
        <f t="shared" ref="A723:B723" si="730">if(and(isnumber(search("Yes",C723)),isnumber(search("Yes",E723)),isnumber(search("Yes",G723)),isnumber(search("Yes",I723))),"Yes","No")</f>
        <v>No</v>
      </c>
      <c r="B723" s="21" t="str">
        <f t="shared" si="730"/>
        <v>No</v>
      </c>
      <c r="C723" s="22" t="str">
        <f t="shared" si="3"/>
        <v>No</v>
      </c>
      <c r="D723" s="21" t="str">
        <f t="shared" si="4"/>
        <v>No</v>
      </c>
      <c r="E723" s="21" t="str">
        <f t="shared" si="5"/>
        <v>No</v>
      </c>
      <c r="F723" s="21" t="str">
        <f t="shared" si="6"/>
        <v>No</v>
      </c>
      <c r="G723" s="21" t="str">
        <f t="shared" si="7"/>
        <v>No</v>
      </c>
      <c r="H723" s="21" t="str">
        <f t="shared" si="8"/>
        <v>No</v>
      </c>
      <c r="I723" s="21" t="str">
        <f t="shared" si="9"/>
        <v>No</v>
      </c>
      <c r="J723" s="21" t="str">
        <f t="shared" si="10"/>
        <v>No</v>
      </c>
      <c r="K723" s="25"/>
      <c r="L723" s="7" t="s">
        <v>1490</v>
      </c>
      <c r="M723" s="7" t="s">
        <v>1491</v>
      </c>
      <c r="N723" s="7" t="s">
        <v>25</v>
      </c>
      <c r="O723" s="7" t="s">
        <v>4055</v>
      </c>
      <c r="P723" s="44" t="s">
        <v>4056</v>
      </c>
      <c r="Q723" s="27"/>
      <c r="R723" s="27"/>
      <c r="S723" s="27"/>
      <c r="T723" s="27"/>
      <c r="U723" s="27"/>
      <c r="V723" s="42"/>
      <c r="W723" s="42"/>
      <c r="X723" s="42"/>
      <c r="Y723" s="27"/>
      <c r="Z723" s="27"/>
      <c r="AA723" s="27"/>
      <c r="AB723" s="27"/>
    </row>
    <row r="724">
      <c r="A724" s="21" t="str">
        <f t="shared" ref="A724:B724" si="731">if(and(isnumber(search("Yes",C724)),isnumber(search("Yes",E724)),isnumber(search("Yes",G724)),isnumber(search("Yes",I724))),"Yes","No")</f>
        <v>No</v>
      </c>
      <c r="B724" s="21" t="str">
        <f t="shared" si="731"/>
        <v>No</v>
      </c>
      <c r="C724" s="22" t="str">
        <f t="shared" si="3"/>
        <v>No</v>
      </c>
      <c r="D724" s="21" t="str">
        <f t="shared" si="4"/>
        <v>No</v>
      </c>
      <c r="E724" s="21" t="str">
        <f t="shared" si="5"/>
        <v>No</v>
      </c>
      <c r="F724" s="21" t="str">
        <f t="shared" si="6"/>
        <v>No</v>
      </c>
      <c r="G724" s="21" t="str">
        <f t="shared" si="7"/>
        <v>No</v>
      </c>
      <c r="H724" s="21" t="str">
        <f t="shared" si="8"/>
        <v>No</v>
      </c>
      <c r="I724" s="21" t="str">
        <f t="shared" si="9"/>
        <v>No</v>
      </c>
      <c r="J724" s="21" t="str">
        <f t="shared" si="10"/>
        <v>No</v>
      </c>
      <c r="K724" s="25"/>
      <c r="L724" s="7" t="s">
        <v>1492</v>
      </c>
      <c r="M724" s="7" t="s">
        <v>1493</v>
      </c>
      <c r="N724" s="7" t="s">
        <v>25</v>
      </c>
      <c r="O724" s="7" t="s">
        <v>4057</v>
      </c>
      <c r="P724" s="44" t="s">
        <v>4058</v>
      </c>
      <c r="Q724" s="42"/>
      <c r="R724" s="42"/>
      <c r="S724" s="42"/>
      <c r="T724" s="42"/>
      <c r="U724" s="42"/>
      <c r="V724" s="42"/>
      <c r="W724" s="42"/>
      <c r="X724" s="42"/>
      <c r="Y724" s="27"/>
      <c r="Z724" s="27"/>
      <c r="AA724" s="27"/>
      <c r="AB724" s="27"/>
    </row>
    <row r="725">
      <c r="A725" s="21" t="str">
        <f t="shared" ref="A725:B725" si="732">if(and(isnumber(search("Yes",C725)),isnumber(search("Yes",E725)),isnumber(search("Yes",G725)),isnumber(search("Yes",I725))),"Yes","No")</f>
        <v>No</v>
      </c>
      <c r="B725" s="21" t="str">
        <f t="shared" si="732"/>
        <v>No</v>
      </c>
      <c r="C725" s="22" t="str">
        <f t="shared" si="3"/>
        <v>No</v>
      </c>
      <c r="D725" s="21" t="str">
        <f t="shared" si="4"/>
        <v>No</v>
      </c>
      <c r="E725" s="21" t="str">
        <f t="shared" si="5"/>
        <v>No</v>
      </c>
      <c r="F725" s="21" t="str">
        <f t="shared" si="6"/>
        <v>No</v>
      </c>
      <c r="G725" s="21" t="str">
        <f t="shared" si="7"/>
        <v>No</v>
      </c>
      <c r="H725" s="21" t="str">
        <f t="shared" si="8"/>
        <v>No</v>
      </c>
      <c r="I725" s="21" t="str">
        <f t="shared" si="9"/>
        <v>No</v>
      </c>
      <c r="J725" s="21" t="str">
        <f t="shared" si="10"/>
        <v>No</v>
      </c>
      <c r="K725" s="25"/>
      <c r="L725" s="7" t="s">
        <v>1494</v>
      </c>
      <c r="M725" s="7" t="s">
        <v>1495</v>
      </c>
      <c r="N725" s="7" t="s">
        <v>25</v>
      </c>
      <c r="O725" s="7" t="s">
        <v>4059</v>
      </c>
      <c r="P725" s="44" t="s">
        <v>4060</v>
      </c>
      <c r="Q725" s="42"/>
      <c r="R725" s="42"/>
      <c r="S725" s="42"/>
      <c r="T725" s="42"/>
      <c r="U725" s="42"/>
      <c r="V725" s="42"/>
      <c r="W725" s="42"/>
      <c r="X725" s="42"/>
      <c r="Y725" s="27"/>
      <c r="Z725" s="27"/>
      <c r="AA725" s="27"/>
      <c r="AB725" s="27"/>
    </row>
    <row r="726">
      <c r="A726" s="21" t="str">
        <f t="shared" ref="A726:B726" si="733">if(and(isnumber(search("Yes",C726)),isnumber(search("Yes",E726)),isnumber(search("Yes",G726)),isnumber(search("Yes",I726))),"Yes","No")</f>
        <v>No</v>
      </c>
      <c r="B726" s="21" t="str">
        <f t="shared" si="733"/>
        <v>No</v>
      </c>
      <c r="C726" s="22" t="str">
        <f t="shared" si="3"/>
        <v>Yes</v>
      </c>
      <c r="D726" s="21" t="str">
        <f t="shared" si="4"/>
        <v>Yes</v>
      </c>
      <c r="E726" s="21" t="str">
        <f t="shared" si="5"/>
        <v>Yes</v>
      </c>
      <c r="F726" s="21" t="str">
        <f t="shared" si="6"/>
        <v>Yes</v>
      </c>
      <c r="G726" s="21" t="str">
        <f t="shared" si="7"/>
        <v>No</v>
      </c>
      <c r="H726" s="21" t="str">
        <f t="shared" si="8"/>
        <v>No</v>
      </c>
      <c r="I726" s="21" t="str">
        <f t="shared" si="9"/>
        <v>No</v>
      </c>
      <c r="J726" s="21" t="str">
        <f t="shared" si="10"/>
        <v>No</v>
      </c>
      <c r="K726" s="25"/>
      <c r="L726" s="7" t="s">
        <v>203</v>
      </c>
      <c r="M726" s="7" t="s">
        <v>1496</v>
      </c>
      <c r="N726" s="7" t="s">
        <v>21</v>
      </c>
      <c r="O726" s="7" t="s">
        <v>4061</v>
      </c>
      <c r="P726" s="44" t="s">
        <v>4062</v>
      </c>
      <c r="Q726" s="7" t="s">
        <v>21</v>
      </c>
      <c r="R726" s="7" t="s">
        <v>4063</v>
      </c>
      <c r="S726" s="44" t="s">
        <v>4064</v>
      </c>
      <c r="T726" s="7" t="s">
        <v>25</v>
      </c>
      <c r="U726" s="7" t="s">
        <v>2481</v>
      </c>
      <c r="V726" s="44" t="s">
        <v>4065</v>
      </c>
      <c r="W726" s="42"/>
      <c r="X726" s="42"/>
      <c r="Y726" s="27"/>
      <c r="Z726" s="27"/>
      <c r="AA726" s="27"/>
      <c r="AB726" s="27"/>
    </row>
    <row r="727">
      <c r="A727" s="21" t="str">
        <f t="shared" ref="A727:B727" si="734">if(and(isnumber(search("Yes",C727)),isnumber(search("Yes",E727)),isnumber(search("Yes",G727)),isnumber(search("Yes",I727))),"Yes","No")</f>
        <v>No</v>
      </c>
      <c r="B727" s="21" t="str">
        <f t="shared" si="734"/>
        <v>No</v>
      </c>
      <c r="C727" s="22" t="str">
        <f t="shared" si="3"/>
        <v>No</v>
      </c>
      <c r="D727" s="21" t="str">
        <f t="shared" si="4"/>
        <v>No</v>
      </c>
      <c r="E727" s="21" t="str">
        <f t="shared" si="5"/>
        <v>No</v>
      </c>
      <c r="F727" s="21" t="str">
        <f t="shared" si="6"/>
        <v>No</v>
      </c>
      <c r="G727" s="21" t="str">
        <f t="shared" si="7"/>
        <v>No</v>
      </c>
      <c r="H727" s="21" t="str">
        <f t="shared" si="8"/>
        <v>No</v>
      </c>
      <c r="I727" s="21" t="str">
        <f t="shared" si="9"/>
        <v>No</v>
      </c>
      <c r="J727" s="21" t="str">
        <f t="shared" si="10"/>
        <v>No</v>
      </c>
      <c r="K727" s="25"/>
      <c r="L727" s="7" t="s">
        <v>1497</v>
      </c>
      <c r="M727" s="7" t="s">
        <v>1498</v>
      </c>
      <c r="N727" s="7" t="s">
        <v>25</v>
      </c>
      <c r="O727" s="7" t="s">
        <v>3694</v>
      </c>
      <c r="P727" s="44" t="s">
        <v>4066</v>
      </c>
      <c r="Q727" s="27"/>
      <c r="R727" s="27"/>
      <c r="S727" s="27"/>
      <c r="T727" s="27"/>
      <c r="U727" s="27"/>
      <c r="V727" s="42"/>
      <c r="W727" s="42"/>
      <c r="X727" s="42"/>
      <c r="Y727" s="27"/>
      <c r="Z727" s="27"/>
      <c r="AA727" s="27"/>
      <c r="AB727" s="27"/>
    </row>
    <row r="728">
      <c r="A728" s="21" t="str">
        <f t="shared" ref="A728:B728" si="735">if(and(isnumber(search("Yes",C728)),isnumber(search("Yes",E728)),isnumber(search("Yes",G728)),isnumber(search("Yes",I728))),"Yes","No")</f>
        <v>No</v>
      </c>
      <c r="B728" s="21" t="str">
        <f t="shared" si="735"/>
        <v>No</v>
      </c>
      <c r="C728" s="22" t="str">
        <f t="shared" si="3"/>
        <v>No</v>
      </c>
      <c r="D728" s="21" t="str">
        <f t="shared" si="4"/>
        <v>No</v>
      </c>
      <c r="E728" s="21" t="str">
        <f t="shared" si="5"/>
        <v>No</v>
      </c>
      <c r="F728" s="21" t="str">
        <f t="shared" si="6"/>
        <v>No</v>
      </c>
      <c r="G728" s="21" t="str">
        <f t="shared" si="7"/>
        <v>No</v>
      </c>
      <c r="H728" s="21" t="str">
        <f t="shared" si="8"/>
        <v>No</v>
      </c>
      <c r="I728" s="21" t="str">
        <f t="shared" si="9"/>
        <v>No</v>
      </c>
      <c r="J728" s="21" t="str">
        <f t="shared" si="10"/>
        <v>No</v>
      </c>
      <c r="K728" s="25"/>
      <c r="L728" s="7" t="s">
        <v>1499</v>
      </c>
      <c r="M728" s="7" t="s">
        <v>1500</v>
      </c>
      <c r="N728" s="7" t="s">
        <v>25</v>
      </c>
      <c r="O728" s="7" t="s">
        <v>4067</v>
      </c>
      <c r="P728" s="44" t="s">
        <v>4068</v>
      </c>
      <c r="Q728" s="27"/>
      <c r="R728" s="27"/>
      <c r="S728" s="27"/>
      <c r="T728" s="27"/>
      <c r="U728" s="27"/>
      <c r="V728" s="42"/>
      <c r="W728" s="42"/>
      <c r="X728" s="42"/>
      <c r="Y728" s="27"/>
      <c r="Z728" s="27"/>
      <c r="AA728" s="27"/>
      <c r="AB728" s="27"/>
    </row>
    <row r="729">
      <c r="A729" s="21" t="str">
        <f t="shared" ref="A729:B729" si="736">if(and(isnumber(search("Yes",C729)),isnumber(search("Yes",E729)),isnumber(search("Yes",G729)),isnumber(search("Yes",I729))),"Yes","No")</f>
        <v>No</v>
      </c>
      <c r="B729" s="21" t="str">
        <f t="shared" si="736"/>
        <v>No</v>
      </c>
      <c r="C729" s="22" t="str">
        <f t="shared" si="3"/>
        <v>No</v>
      </c>
      <c r="D729" s="21" t="str">
        <f t="shared" si="4"/>
        <v>No</v>
      </c>
      <c r="E729" s="21" t="str">
        <f t="shared" si="5"/>
        <v>No</v>
      </c>
      <c r="F729" s="21" t="str">
        <f t="shared" si="6"/>
        <v>No</v>
      </c>
      <c r="G729" s="21" t="str">
        <f t="shared" si="7"/>
        <v>No</v>
      </c>
      <c r="H729" s="21" t="str">
        <f t="shared" si="8"/>
        <v>No</v>
      </c>
      <c r="I729" s="21" t="str">
        <f t="shared" si="9"/>
        <v>No</v>
      </c>
      <c r="J729" s="21" t="str">
        <f t="shared" si="10"/>
        <v>No</v>
      </c>
      <c r="K729" s="25"/>
      <c r="L729" s="7" t="s">
        <v>1501</v>
      </c>
      <c r="M729" s="7" t="s">
        <v>1502</v>
      </c>
      <c r="N729" s="7" t="s">
        <v>25</v>
      </c>
      <c r="O729" s="7" t="s">
        <v>4069</v>
      </c>
      <c r="P729" s="44" t="s">
        <v>4070</v>
      </c>
      <c r="Q729" s="27"/>
      <c r="R729" s="27"/>
      <c r="S729" s="27"/>
      <c r="T729" s="27"/>
      <c r="U729" s="27"/>
      <c r="V729" s="42"/>
      <c r="W729" s="42"/>
      <c r="X729" s="42"/>
      <c r="Y729" s="27"/>
      <c r="Z729" s="27"/>
      <c r="AA729" s="27"/>
      <c r="AB729" s="27"/>
    </row>
    <row r="730">
      <c r="A730" s="21" t="str">
        <f t="shared" ref="A730:B730" si="737">if(and(isnumber(search("Yes",C730)),isnumber(search("Yes",E730)),isnumber(search("Yes",G730)),isnumber(search("Yes",I730))),"Yes","No")</f>
        <v>Yes</v>
      </c>
      <c r="B730" s="21" t="str">
        <f t="shared" si="737"/>
        <v>Yes</v>
      </c>
      <c r="C730" s="22" t="str">
        <f t="shared" si="3"/>
        <v>Yes</v>
      </c>
      <c r="D730" s="21" t="str">
        <f t="shared" si="4"/>
        <v>Yes</v>
      </c>
      <c r="E730" s="21" t="str">
        <f t="shared" si="5"/>
        <v>Yes</v>
      </c>
      <c r="F730" s="21" t="str">
        <f t="shared" si="6"/>
        <v>Yes</v>
      </c>
      <c r="G730" s="21" t="str">
        <f t="shared" si="7"/>
        <v>Yes</v>
      </c>
      <c r="H730" s="21" t="str">
        <f t="shared" si="8"/>
        <v>Yes</v>
      </c>
      <c r="I730" s="21" t="str">
        <f t="shared" si="9"/>
        <v>Yes</v>
      </c>
      <c r="J730" s="21" t="str">
        <f t="shared" si="10"/>
        <v>Yes</v>
      </c>
      <c r="K730" s="25"/>
      <c r="L730" s="7" t="s">
        <v>206</v>
      </c>
      <c r="M730" s="7" t="s">
        <v>1503</v>
      </c>
      <c r="N730" s="7" t="s">
        <v>21</v>
      </c>
      <c r="O730" s="7" t="s">
        <v>4071</v>
      </c>
      <c r="P730" s="44" t="s">
        <v>4072</v>
      </c>
      <c r="Q730" s="7" t="s">
        <v>21</v>
      </c>
      <c r="R730" s="7" t="s">
        <v>4073</v>
      </c>
      <c r="S730" s="44" t="s">
        <v>4074</v>
      </c>
      <c r="T730" s="7" t="s">
        <v>21</v>
      </c>
      <c r="U730" s="7" t="s">
        <v>4075</v>
      </c>
      <c r="V730" s="44" t="s">
        <v>4076</v>
      </c>
      <c r="W730" s="7" t="s">
        <v>21</v>
      </c>
      <c r="X730" s="7" t="s">
        <v>4077</v>
      </c>
      <c r="Y730" s="44" t="s">
        <v>4078</v>
      </c>
      <c r="Z730" s="27"/>
      <c r="AA730" s="27"/>
      <c r="AB730" s="27"/>
    </row>
    <row r="731">
      <c r="A731" s="21" t="str">
        <f t="shared" ref="A731:B731" si="738">if(and(isnumber(search("Yes",C731)),isnumber(search("Yes",E731)),isnumber(search("Yes",G731)),isnumber(search("Yes",I731))),"Yes","No")</f>
        <v>No</v>
      </c>
      <c r="B731" s="21" t="str">
        <f t="shared" si="738"/>
        <v>No</v>
      </c>
      <c r="C731" s="22" t="str">
        <f t="shared" si="3"/>
        <v>No</v>
      </c>
      <c r="D731" s="21" t="str">
        <f t="shared" si="4"/>
        <v>No</v>
      </c>
      <c r="E731" s="21" t="str">
        <f t="shared" si="5"/>
        <v>No</v>
      </c>
      <c r="F731" s="21" t="str">
        <f t="shared" si="6"/>
        <v>No</v>
      </c>
      <c r="G731" s="21" t="str">
        <f t="shared" si="7"/>
        <v>No</v>
      </c>
      <c r="H731" s="21" t="str">
        <f t="shared" si="8"/>
        <v>No</v>
      </c>
      <c r="I731" s="21" t="str">
        <f t="shared" si="9"/>
        <v>No</v>
      </c>
      <c r="J731" s="21" t="str">
        <f t="shared" si="10"/>
        <v>No</v>
      </c>
      <c r="K731" s="25"/>
      <c r="L731" s="7" t="s">
        <v>1504</v>
      </c>
      <c r="M731" s="7" t="s">
        <v>1505</v>
      </c>
      <c r="N731" s="7" t="s">
        <v>25</v>
      </c>
      <c r="O731" s="7" t="s">
        <v>4079</v>
      </c>
      <c r="P731" s="44" t="s">
        <v>4080</v>
      </c>
      <c r="Q731" s="27"/>
      <c r="R731" s="27"/>
      <c r="S731" s="27"/>
      <c r="T731" s="27"/>
      <c r="U731" s="27"/>
      <c r="V731" s="42"/>
      <c r="W731" s="42"/>
      <c r="X731" s="42"/>
      <c r="Y731" s="27"/>
      <c r="Z731" s="27"/>
      <c r="AA731" s="27"/>
      <c r="AB731" s="27"/>
    </row>
    <row r="732">
      <c r="A732" s="21" t="str">
        <f t="shared" ref="A732:B732" si="739">if(and(isnumber(search("Yes",C732)),isnumber(search("Yes",E732)),isnumber(search("Yes",G732)),isnumber(search("Yes",I732))),"Yes","No")</f>
        <v>No</v>
      </c>
      <c r="B732" s="21" t="str">
        <f t="shared" si="739"/>
        <v>No</v>
      </c>
      <c r="C732" s="22" t="str">
        <f t="shared" si="3"/>
        <v>No</v>
      </c>
      <c r="D732" s="21" t="str">
        <f t="shared" si="4"/>
        <v>No</v>
      </c>
      <c r="E732" s="21" t="str">
        <f t="shared" si="5"/>
        <v>No</v>
      </c>
      <c r="F732" s="21" t="str">
        <f t="shared" si="6"/>
        <v>No</v>
      </c>
      <c r="G732" s="21" t="str">
        <f t="shared" si="7"/>
        <v>No</v>
      </c>
      <c r="H732" s="21" t="str">
        <f t="shared" si="8"/>
        <v>No</v>
      </c>
      <c r="I732" s="21" t="str">
        <f t="shared" si="9"/>
        <v>No</v>
      </c>
      <c r="J732" s="21" t="str">
        <f t="shared" si="10"/>
        <v>No</v>
      </c>
      <c r="K732" s="25"/>
      <c r="L732" s="7" t="s">
        <v>1506</v>
      </c>
      <c r="M732" s="7" t="s">
        <v>1507</v>
      </c>
      <c r="N732" s="7" t="s">
        <v>25</v>
      </c>
      <c r="O732" s="7" t="s">
        <v>2379</v>
      </c>
      <c r="P732" s="44" t="s">
        <v>4081</v>
      </c>
      <c r="Q732" s="42"/>
      <c r="R732" s="42"/>
      <c r="S732" s="42"/>
      <c r="T732" s="42"/>
      <c r="U732" s="42"/>
      <c r="V732" s="42"/>
      <c r="W732" s="42"/>
      <c r="X732" s="42"/>
      <c r="Y732" s="27"/>
      <c r="Z732" s="27"/>
      <c r="AA732" s="27"/>
      <c r="AB732" s="27"/>
    </row>
    <row r="733">
      <c r="A733" s="21" t="str">
        <f t="shared" ref="A733:B733" si="740">if(and(isnumber(search("Yes",C733)),isnumber(search("Yes",E733)),isnumber(search("Yes",G733)),isnumber(search("Yes",I733))),"Yes","No")</f>
        <v>No</v>
      </c>
      <c r="B733" s="21" t="str">
        <f t="shared" si="740"/>
        <v>No</v>
      </c>
      <c r="C733" s="22" t="str">
        <f t="shared" si="3"/>
        <v>No</v>
      </c>
      <c r="D733" s="21" t="str">
        <f t="shared" si="4"/>
        <v>No</v>
      </c>
      <c r="E733" s="21" t="str">
        <f t="shared" si="5"/>
        <v>No</v>
      </c>
      <c r="F733" s="21" t="str">
        <f t="shared" si="6"/>
        <v>No</v>
      </c>
      <c r="G733" s="21" t="str">
        <f t="shared" si="7"/>
        <v>No</v>
      </c>
      <c r="H733" s="21" t="str">
        <f t="shared" si="8"/>
        <v>No</v>
      </c>
      <c r="I733" s="21" t="str">
        <f t="shared" si="9"/>
        <v>No</v>
      </c>
      <c r="J733" s="21" t="str">
        <f t="shared" si="10"/>
        <v>No</v>
      </c>
      <c r="K733" s="25"/>
      <c r="L733" s="7" t="s">
        <v>1508</v>
      </c>
      <c r="M733" s="7" t="s">
        <v>1509</v>
      </c>
      <c r="N733" s="7" t="s">
        <v>25</v>
      </c>
      <c r="O733" s="7" t="s">
        <v>4082</v>
      </c>
      <c r="P733" s="44" t="s">
        <v>4083</v>
      </c>
      <c r="Q733" s="27"/>
      <c r="R733" s="27"/>
      <c r="S733" s="27"/>
      <c r="T733" s="27"/>
      <c r="U733" s="27"/>
      <c r="V733" s="42"/>
      <c r="W733" s="42"/>
      <c r="X733" s="42"/>
      <c r="Y733" s="27"/>
      <c r="Z733" s="27"/>
      <c r="AA733" s="27"/>
      <c r="AB733" s="27"/>
    </row>
    <row r="734">
      <c r="A734" s="21" t="str">
        <f t="shared" ref="A734:B734" si="741">if(and(isnumber(search("Yes",C734)),isnumber(search("Yes",E734)),isnumber(search("Yes",G734)),isnumber(search("Yes",I734))),"Yes","No")</f>
        <v>No</v>
      </c>
      <c r="B734" s="21" t="str">
        <f t="shared" si="741"/>
        <v>No</v>
      </c>
      <c r="C734" s="22" t="str">
        <f t="shared" si="3"/>
        <v>No</v>
      </c>
      <c r="D734" s="21" t="str">
        <f t="shared" si="4"/>
        <v>No</v>
      </c>
      <c r="E734" s="21" t="str">
        <f t="shared" si="5"/>
        <v>No</v>
      </c>
      <c r="F734" s="21" t="str">
        <f t="shared" si="6"/>
        <v>No</v>
      </c>
      <c r="G734" s="21" t="str">
        <f t="shared" si="7"/>
        <v>No</v>
      </c>
      <c r="H734" s="21" t="str">
        <f t="shared" si="8"/>
        <v>No</v>
      </c>
      <c r="I734" s="21" t="str">
        <f t="shared" si="9"/>
        <v>No</v>
      </c>
      <c r="J734" s="21" t="str">
        <f t="shared" si="10"/>
        <v>No</v>
      </c>
      <c r="K734" s="25"/>
      <c r="L734" s="7" t="s">
        <v>1510</v>
      </c>
      <c r="M734" s="7" t="s">
        <v>1511</v>
      </c>
      <c r="N734" s="7" t="s">
        <v>25</v>
      </c>
      <c r="O734" s="7" t="s">
        <v>4084</v>
      </c>
      <c r="P734" s="44" t="s">
        <v>4085</v>
      </c>
      <c r="Q734" s="42"/>
      <c r="R734" s="42"/>
      <c r="S734" s="42"/>
      <c r="T734" s="42"/>
      <c r="U734" s="42"/>
      <c r="V734" s="42"/>
      <c r="W734" s="42"/>
      <c r="X734" s="42"/>
      <c r="Y734" s="27"/>
      <c r="Z734" s="27"/>
      <c r="AA734" s="27"/>
      <c r="AB734" s="27"/>
    </row>
    <row r="735">
      <c r="A735" s="21" t="str">
        <f t="shared" ref="A735:B735" si="742">if(and(isnumber(search("Yes",C735)),isnumber(search("Yes",E735)),isnumber(search("Yes",G735)),isnumber(search("Yes",I735))),"Yes","No")</f>
        <v>No</v>
      </c>
      <c r="B735" s="21" t="str">
        <f t="shared" si="742"/>
        <v>No</v>
      </c>
      <c r="C735" s="22" t="str">
        <f t="shared" si="3"/>
        <v>No</v>
      </c>
      <c r="D735" s="21" t="str">
        <f t="shared" si="4"/>
        <v>No</v>
      </c>
      <c r="E735" s="21" t="str">
        <f t="shared" si="5"/>
        <v>No</v>
      </c>
      <c r="F735" s="21" t="str">
        <f t="shared" si="6"/>
        <v>No</v>
      </c>
      <c r="G735" s="21" t="str">
        <f t="shared" si="7"/>
        <v>No</v>
      </c>
      <c r="H735" s="21" t="str">
        <f t="shared" si="8"/>
        <v>No</v>
      </c>
      <c r="I735" s="21" t="str">
        <f t="shared" si="9"/>
        <v>No</v>
      </c>
      <c r="J735" s="21" t="str">
        <f t="shared" si="10"/>
        <v>No</v>
      </c>
      <c r="K735" s="25"/>
      <c r="L735" s="7" t="s">
        <v>1512</v>
      </c>
      <c r="M735" s="7" t="s">
        <v>1513</v>
      </c>
      <c r="N735" s="7" t="s">
        <v>25</v>
      </c>
      <c r="O735" s="7" t="s">
        <v>3340</v>
      </c>
      <c r="P735" s="44" t="s">
        <v>4086</v>
      </c>
      <c r="Q735" s="27"/>
      <c r="R735" s="27"/>
      <c r="S735" s="27"/>
      <c r="T735" s="27"/>
      <c r="U735" s="27"/>
      <c r="V735" s="42"/>
      <c r="W735" s="42"/>
      <c r="X735" s="42"/>
      <c r="Y735" s="27"/>
      <c r="Z735" s="27"/>
      <c r="AA735" s="27"/>
      <c r="AB735" s="27"/>
    </row>
    <row r="736">
      <c r="A736" s="21" t="str">
        <f t="shared" ref="A736:B736" si="743">if(and(isnumber(search("Yes",C736)),isnumber(search("Yes",E736)),isnumber(search("Yes",G736)),isnumber(search("Yes",I736))),"Yes","No")</f>
        <v>No</v>
      </c>
      <c r="B736" s="21" t="str">
        <f t="shared" si="743"/>
        <v>No</v>
      </c>
      <c r="C736" s="22" t="str">
        <f t="shared" si="3"/>
        <v>No</v>
      </c>
      <c r="D736" s="21" t="str">
        <f t="shared" si="4"/>
        <v>No</v>
      </c>
      <c r="E736" s="21" t="str">
        <f t="shared" si="5"/>
        <v>No</v>
      </c>
      <c r="F736" s="21" t="str">
        <f t="shared" si="6"/>
        <v>No</v>
      </c>
      <c r="G736" s="21" t="str">
        <f t="shared" si="7"/>
        <v>No</v>
      </c>
      <c r="H736" s="21" t="str">
        <f t="shared" si="8"/>
        <v>No</v>
      </c>
      <c r="I736" s="21" t="str">
        <f t="shared" si="9"/>
        <v>No</v>
      </c>
      <c r="J736" s="21" t="str">
        <f t="shared" si="10"/>
        <v>No</v>
      </c>
      <c r="K736" s="25"/>
      <c r="L736" s="7" t="s">
        <v>1514</v>
      </c>
      <c r="M736" s="7" t="s">
        <v>1515</v>
      </c>
      <c r="N736" s="7" t="s">
        <v>25</v>
      </c>
      <c r="O736" s="7" t="s">
        <v>4087</v>
      </c>
      <c r="P736" s="44" t="s">
        <v>4088</v>
      </c>
      <c r="Q736" s="27"/>
      <c r="R736" s="27"/>
      <c r="S736" s="27"/>
      <c r="T736" s="27"/>
      <c r="U736" s="27"/>
      <c r="V736" s="42"/>
      <c r="W736" s="42"/>
      <c r="X736" s="42"/>
      <c r="Y736" s="27"/>
      <c r="Z736" s="27"/>
      <c r="AA736" s="27"/>
      <c r="AB736" s="27"/>
    </row>
    <row r="737">
      <c r="A737" s="21" t="str">
        <f t="shared" ref="A737:B737" si="744">if(and(isnumber(search("Yes",C737)),isnumber(search("Yes",E737)),isnumber(search("Yes",G737)),isnumber(search("Yes",I737))),"Yes","No")</f>
        <v>No</v>
      </c>
      <c r="B737" s="21" t="str">
        <f t="shared" si="744"/>
        <v>No</v>
      </c>
      <c r="C737" s="22" t="str">
        <f t="shared" si="3"/>
        <v>No</v>
      </c>
      <c r="D737" s="21" t="str">
        <f t="shared" si="4"/>
        <v>No</v>
      </c>
      <c r="E737" s="21" t="str">
        <f t="shared" si="5"/>
        <v>No</v>
      </c>
      <c r="F737" s="21" t="str">
        <f t="shared" si="6"/>
        <v>No</v>
      </c>
      <c r="G737" s="21" t="str">
        <f t="shared" si="7"/>
        <v>No</v>
      </c>
      <c r="H737" s="21" t="str">
        <f t="shared" si="8"/>
        <v>No</v>
      </c>
      <c r="I737" s="21" t="str">
        <f t="shared" si="9"/>
        <v>No</v>
      </c>
      <c r="J737" s="21" t="str">
        <f t="shared" si="10"/>
        <v>No</v>
      </c>
      <c r="K737" s="25"/>
      <c r="L737" s="7" t="s">
        <v>1516</v>
      </c>
      <c r="M737" s="7" t="s">
        <v>1517</v>
      </c>
      <c r="N737" s="7" t="s">
        <v>25</v>
      </c>
      <c r="O737" s="7" t="s">
        <v>3600</v>
      </c>
      <c r="P737" s="44" t="s">
        <v>4089</v>
      </c>
      <c r="Q737" s="27"/>
      <c r="R737" s="27"/>
      <c r="S737" s="27"/>
      <c r="T737" s="27"/>
      <c r="U737" s="27"/>
      <c r="V737" s="42"/>
      <c r="W737" s="42"/>
      <c r="X737" s="42"/>
      <c r="Y737" s="27"/>
      <c r="Z737" s="27"/>
      <c r="AA737" s="27"/>
      <c r="AB737" s="27"/>
    </row>
    <row r="738">
      <c r="A738" s="21" t="str">
        <f t="shared" ref="A738:B738" si="745">if(and(isnumber(search("Yes",C738)),isnumber(search("Yes",E738)),isnumber(search("Yes",G738)),isnumber(search("Yes",I738))),"Yes","No")</f>
        <v>No</v>
      </c>
      <c r="B738" s="21" t="str">
        <f t="shared" si="745"/>
        <v>No</v>
      </c>
      <c r="C738" s="22" t="str">
        <f t="shared" si="3"/>
        <v>No</v>
      </c>
      <c r="D738" s="21" t="str">
        <f t="shared" si="4"/>
        <v>No</v>
      </c>
      <c r="E738" s="21" t="str">
        <f t="shared" si="5"/>
        <v>No</v>
      </c>
      <c r="F738" s="21" t="str">
        <f t="shared" si="6"/>
        <v>No</v>
      </c>
      <c r="G738" s="21" t="str">
        <f t="shared" si="7"/>
        <v>No</v>
      </c>
      <c r="H738" s="21" t="str">
        <f t="shared" si="8"/>
        <v>No</v>
      </c>
      <c r="I738" s="21" t="str">
        <f t="shared" si="9"/>
        <v>No</v>
      </c>
      <c r="J738" s="21" t="str">
        <f t="shared" si="10"/>
        <v>No</v>
      </c>
      <c r="K738" s="25"/>
      <c r="L738" s="7" t="s">
        <v>1518</v>
      </c>
      <c r="M738" s="7" t="s">
        <v>1519</v>
      </c>
      <c r="N738" s="7" t="s">
        <v>25</v>
      </c>
      <c r="O738" s="7" t="s">
        <v>4090</v>
      </c>
      <c r="P738" s="44" t="s">
        <v>4091</v>
      </c>
      <c r="Q738" s="42"/>
      <c r="R738" s="42"/>
      <c r="S738" s="42"/>
      <c r="T738" s="42"/>
      <c r="U738" s="42"/>
      <c r="V738" s="42"/>
      <c r="W738" s="42"/>
      <c r="X738" s="42"/>
      <c r="Y738" s="27"/>
      <c r="Z738" s="27"/>
      <c r="AA738" s="27"/>
      <c r="AB738" s="27"/>
    </row>
    <row r="739">
      <c r="A739" s="21" t="str">
        <f t="shared" ref="A739:B739" si="746">if(and(isnumber(search("Yes",C739)),isnumber(search("Yes",E739)),isnumber(search("Yes",G739)),isnumber(search("Yes",I739))),"Yes","No")</f>
        <v>No</v>
      </c>
      <c r="B739" s="21" t="str">
        <f t="shared" si="746"/>
        <v>No</v>
      </c>
      <c r="C739" s="22" t="str">
        <f t="shared" si="3"/>
        <v>No</v>
      </c>
      <c r="D739" s="21" t="str">
        <f t="shared" si="4"/>
        <v>No</v>
      </c>
      <c r="E739" s="21" t="str">
        <f t="shared" si="5"/>
        <v>No</v>
      </c>
      <c r="F739" s="21" t="str">
        <f t="shared" si="6"/>
        <v>No</v>
      </c>
      <c r="G739" s="21" t="str">
        <f t="shared" si="7"/>
        <v>No</v>
      </c>
      <c r="H739" s="21" t="str">
        <f t="shared" si="8"/>
        <v>No</v>
      </c>
      <c r="I739" s="21" t="str">
        <f t="shared" si="9"/>
        <v>No</v>
      </c>
      <c r="J739" s="21" t="str">
        <f t="shared" si="10"/>
        <v>No</v>
      </c>
      <c r="K739" s="25"/>
      <c r="L739" s="7" t="s">
        <v>1520</v>
      </c>
      <c r="M739" s="7" t="s">
        <v>1521</v>
      </c>
      <c r="N739" s="7" t="s">
        <v>25</v>
      </c>
      <c r="O739" s="7" t="s">
        <v>4092</v>
      </c>
      <c r="P739" s="44" t="s">
        <v>4093</v>
      </c>
      <c r="Q739" s="27"/>
      <c r="R739" s="27"/>
      <c r="S739" s="27"/>
      <c r="T739" s="27"/>
      <c r="U739" s="27"/>
      <c r="V739" s="42"/>
      <c r="W739" s="42"/>
      <c r="X739" s="42"/>
      <c r="Y739" s="27"/>
      <c r="Z739" s="27"/>
      <c r="AA739" s="27"/>
      <c r="AB739" s="27"/>
    </row>
    <row r="740">
      <c r="A740" s="21" t="str">
        <f t="shared" ref="A740:B740" si="747">if(and(isnumber(search("Yes",C740)),isnumber(search("Yes",E740)),isnumber(search("Yes",G740)),isnumber(search("Yes",I740))),"Yes","No")</f>
        <v>No</v>
      </c>
      <c r="B740" s="21" t="str">
        <f t="shared" si="747"/>
        <v>No</v>
      </c>
      <c r="C740" s="22" t="str">
        <f t="shared" si="3"/>
        <v>No</v>
      </c>
      <c r="D740" s="21" t="str">
        <f t="shared" si="4"/>
        <v>No</v>
      </c>
      <c r="E740" s="21" t="str">
        <f t="shared" si="5"/>
        <v>No</v>
      </c>
      <c r="F740" s="21" t="str">
        <f t="shared" si="6"/>
        <v>No</v>
      </c>
      <c r="G740" s="21" t="str">
        <f t="shared" si="7"/>
        <v>No</v>
      </c>
      <c r="H740" s="21" t="str">
        <f t="shared" si="8"/>
        <v>No</v>
      </c>
      <c r="I740" s="21" t="str">
        <f t="shared" si="9"/>
        <v>No</v>
      </c>
      <c r="J740" s="21" t="str">
        <f t="shared" si="10"/>
        <v>No</v>
      </c>
      <c r="K740" s="25"/>
      <c r="L740" s="7" t="s">
        <v>1522</v>
      </c>
      <c r="M740" s="7" t="s">
        <v>1523</v>
      </c>
      <c r="N740" s="7" t="s">
        <v>25</v>
      </c>
      <c r="O740" s="7" t="s">
        <v>4094</v>
      </c>
      <c r="P740" s="44" t="s">
        <v>4095</v>
      </c>
      <c r="Q740" s="42"/>
      <c r="R740" s="42"/>
      <c r="S740" s="42"/>
      <c r="T740" s="42"/>
      <c r="U740" s="42"/>
      <c r="V740" s="42"/>
      <c r="W740" s="42"/>
      <c r="X740" s="42"/>
      <c r="Y740" s="27"/>
      <c r="Z740" s="27"/>
      <c r="AA740" s="27"/>
      <c r="AB740" s="27"/>
    </row>
    <row r="741">
      <c r="A741" s="21" t="str">
        <f t="shared" ref="A741:B741" si="748">if(and(isnumber(search("Yes",C741)),isnumber(search("Yes",E741)),isnumber(search("Yes",G741)),isnumber(search("Yes",I741))),"Yes","No")</f>
        <v>Yes</v>
      </c>
      <c r="B741" s="21" t="str">
        <f t="shared" si="748"/>
        <v>No</v>
      </c>
      <c r="C741" s="22" t="str">
        <f t="shared" si="3"/>
        <v>Yes</v>
      </c>
      <c r="D741" s="21" t="str">
        <f t="shared" si="4"/>
        <v>Yes</v>
      </c>
      <c r="E741" s="21" t="str">
        <f t="shared" si="5"/>
        <v>Yes</v>
      </c>
      <c r="F741" s="21" t="str">
        <f t="shared" si="6"/>
        <v>Yes</v>
      </c>
      <c r="G741" s="21" t="str">
        <f t="shared" si="7"/>
        <v>Yes</v>
      </c>
      <c r="H741" s="21" t="str">
        <f t="shared" si="8"/>
        <v>No</v>
      </c>
      <c r="I741" s="21" t="str">
        <f t="shared" si="9"/>
        <v>Yes</v>
      </c>
      <c r="J741" s="21" t="str">
        <f t="shared" si="10"/>
        <v>Yes</v>
      </c>
      <c r="K741" s="25"/>
      <c r="L741" s="7" t="s">
        <v>1524</v>
      </c>
      <c r="M741" s="7" t="s">
        <v>1525</v>
      </c>
      <c r="N741" s="7" t="s">
        <v>2321</v>
      </c>
      <c r="O741" s="7" t="s">
        <v>4096</v>
      </c>
      <c r="P741" s="44" t="s">
        <v>4097</v>
      </c>
      <c r="Q741" s="7" t="s">
        <v>21</v>
      </c>
      <c r="R741" s="7" t="s">
        <v>4098</v>
      </c>
      <c r="S741" s="44" t="s">
        <v>4099</v>
      </c>
      <c r="T741" s="7" t="s">
        <v>25</v>
      </c>
      <c r="U741" s="7" t="s">
        <v>4100</v>
      </c>
      <c r="V741" s="44" t="s">
        <v>4101</v>
      </c>
      <c r="W741" s="7" t="s">
        <v>2321</v>
      </c>
      <c r="X741" s="7" t="s">
        <v>4102</v>
      </c>
      <c r="Y741" s="44" t="s">
        <v>4103</v>
      </c>
      <c r="Z741" s="27"/>
      <c r="AA741" s="27"/>
      <c r="AB741" s="27"/>
    </row>
    <row r="742">
      <c r="A742" s="21" t="str">
        <f t="shared" ref="A742:B742" si="749">if(and(isnumber(search("Yes",C742)),isnumber(search("Yes",E742)),isnumber(search("Yes",G742)),isnumber(search("Yes",I742))),"Yes","No")</f>
        <v>No</v>
      </c>
      <c r="B742" s="21" t="str">
        <f t="shared" si="749"/>
        <v>No</v>
      </c>
      <c r="C742" s="22" t="str">
        <f t="shared" si="3"/>
        <v>No</v>
      </c>
      <c r="D742" s="21" t="str">
        <f t="shared" si="4"/>
        <v>No</v>
      </c>
      <c r="E742" s="21" t="str">
        <f t="shared" si="5"/>
        <v>No</v>
      </c>
      <c r="F742" s="21" t="str">
        <f t="shared" si="6"/>
        <v>No</v>
      </c>
      <c r="G742" s="21" t="str">
        <f t="shared" si="7"/>
        <v>No</v>
      </c>
      <c r="H742" s="21" t="str">
        <f t="shared" si="8"/>
        <v>No</v>
      </c>
      <c r="I742" s="21" t="str">
        <f t="shared" si="9"/>
        <v>No</v>
      </c>
      <c r="J742" s="21" t="str">
        <f t="shared" si="10"/>
        <v>No</v>
      </c>
      <c r="K742" s="25"/>
      <c r="L742" s="7" t="s">
        <v>1526</v>
      </c>
      <c r="M742" s="7" t="s">
        <v>1527</v>
      </c>
      <c r="N742" s="7" t="s">
        <v>25</v>
      </c>
      <c r="O742" s="7" t="s">
        <v>4104</v>
      </c>
      <c r="P742" s="44" t="s">
        <v>4105</v>
      </c>
      <c r="Q742" s="27"/>
      <c r="R742" s="27"/>
      <c r="S742" s="27"/>
      <c r="T742" s="27"/>
      <c r="U742" s="27"/>
      <c r="V742" s="42"/>
      <c r="W742" s="42"/>
      <c r="X742" s="42"/>
      <c r="Y742" s="27"/>
      <c r="Z742" s="27"/>
      <c r="AA742" s="27"/>
      <c r="AB742" s="27"/>
    </row>
    <row r="743">
      <c r="A743" s="21" t="str">
        <f t="shared" ref="A743:B743" si="750">if(and(isnumber(search("Yes",C743)),isnumber(search("Yes",E743)),isnumber(search("Yes",G743)),isnumber(search("Yes",I743))),"Yes","No")</f>
        <v>No</v>
      </c>
      <c r="B743" s="21" t="str">
        <f t="shared" si="750"/>
        <v>No</v>
      </c>
      <c r="C743" s="22" t="str">
        <f t="shared" si="3"/>
        <v>No</v>
      </c>
      <c r="D743" s="21" t="str">
        <f t="shared" si="4"/>
        <v>No</v>
      </c>
      <c r="E743" s="21" t="str">
        <f t="shared" si="5"/>
        <v>No</v>
      </c>
      <c r="F743" s="21" t="str">
        <f t="shared" si="6"/>
        <v>No</v>
      </c>
      <c r="G743" s="21" t="str">
        <f t="shared" si="7"/>
        <v>No</v>
      </c>
      <c r="H743" s="21" t="str">
        <f t="shared" si="8"/>
        <v>No</v>
      </c>
      <c r="I743" s="21" t="str">
        <f t="shared" si="9"/>
        <v>No</v>
      </c>
      <c r="J743" s="21" t="str">
        <f t="shared" si="10"/>
        <v>No</v>
      </c>
      <c r="K743" s="25"/>
      <c r="L743" s="7" t="s">
        <v>1528</v>
      </c>
      <c r="M743" s="7" t="s">
        <v>1529</v>
      </c>
      <c r="N743" s="7" t="s">
        <v>25</v>
      </c>
      <c r="O743" s="7" t="s">
        <v>3655</v>
      </c>
      <c r="P743" s="44" t="s">
        <v>4106</v>
      </c>
      <c r="Q743" s="27"/>
      <c r="R743" s="27"/>
      <c r="S743" s="27"/>
      <c r="T743" s="27"/>
      <c r="U743" s="27"/>
      <c r="V743" s="42"/>
      <c r="W743" s="42"/>
      <c r="X743" s="42"/>
      <c r="Y743" s="27"/>
      <c r="Z743" s="27"/>
      <c r="AA743" s="27"/>
      <c r="AB743" s="27"/>
    </row>
    <row r="744">
      <c r="A744" s="21" t="str">
        <f t="shared" ref="A744:B744" si="751">if(and(isnumber(search("Yes",C744)),isnumber(search("Yes",E744)),isnumber(search("Yes",G744)),isnumber(search("Yes",I744))),"Yes","No")</f>
        <v>No</v>
      </c>
      <c r="B744" s="21" t="str">
        <f t="shared" si="751"/>
        <v>No</v>
      </c>
      <c r="C744" s="22" t="str">
        <f t="shared" si="3"/>
        <v>No</v>
      </c>
      <c r="D744" s="21" t="str">
        <f t="shared" si="4"/>
        <v>No</v>
      </c>
      <c r="E744" s="21" t="str">
        <f t="shared" si="5"/>
        <v>No</v>
      </c>
      <c r="F744" s="21" t="str">
        <f t="shared" si="6"/>
        <v>No</v>
      </c>
      <c r="G744" s="21" t="str">
        <f t="shared" si="7"/>
        <v>No</v>
      </c>
      <c r="H744" s="21" t="str">
        <f t="shared" si="8"/>
        <v>No</v>
      </c>
      <c r="I744" s="21" t="str">
        <f t="shared" si="9"/>
        <v>No</v>
      </c>
      <c r="J744" s="21" t="str">
        <f t="shared" si="10"/>
        <v>No</v>
      </c>
      <c r="K744" s="25"/>
      <c r="L744" s="7" t="s">
        <v>1530</v>
      </c>
      <c r="M744" s="7" t="s">
        <v>1531</v>
      </c>
      <c r="N744" s="7" t="s">
        <v>25</v>
      </c>
      <c r="O744" s="7" t="s">
        <v>2376</v>
      </c>
      <c r="P744" s="44" t="s">
        <v>4107</v>
      </c>
      <c r="Q744" s="27"/>
      <c r="R744" s="27"/>
      <c r="S744" s="27"/>
      <c r="T744" s="27"/>
      <c r="U744" s="27"/>
      <c r="V744" s="42"/>
      <c r="W744" s="42"/>
      <c r="X744" s="42"/>
      <c r="Y744" s="27"/>
      <c r="Z744" s="27"/>
      <c r="AA744" s="27"/>
      <c r="AB744" s="27"/>
    </row>
    <row r="745">
      <c r="A745" s="21" t="str">
        <f t="shared" ref="A745:B745" si="752">if(and(isnumber(search("Yes",C745)),isnumber(search("Yes",E745)),isnumber(search("Yes",G745)),isnumber(search("Yes",I745))),"Yes","No")</f>
        <v>No</v>
      </c>
      <c r="B745" s="21" t="str">
        <f t="shared" si="752"/>
        <v>No</v>
      </c>
      <c r="C745" s="22" t="str">
        <f t="shared" si="3"/>
        <v>No</v>
      </c>
      <c r="D745" s="21" t="str">
        <f t="shared" si="4"/>
        <v>No</v>
      </c>
      <c r="E745" s="21" t="str">
        <f t="shared" si="5"/>
        <v>No</v>
      </c>
      <c r="F745" s="21" t="str">
        <f t="shared" si="6"/>
        <v>No</v>
      </c>
      <c r="G745" s="21" t="str">
        <f t="shared" si="7"/>
        <v>No</v>
      </c>
      <c r="H745" s="21" t="str">
        <f t="shared" si="8"/>
        <v>No</v>
      </c>
      <c r="I745" s="21" t="str">
        <f t="shared" si="9"/>
        <v>No</v>
      </c>
      <c r="J745" s="21" t="str">
        <f t="shared" si="10"/>
        <v>No</v>
      </c>
      <c r="K745" s="25"/>
      <c r="L745" s="7" t="s">
        <v>1532</v>
      </c>
      <c r="M745" s="7" t="s">
        <v>1533</v>
      </c>
      <c r="N745" s="7" t="s">
        <v>25</v>
      </c>
      <c r="O745" s="7" t="s">
        <v>4108</v>
      </c>
      <c r="P745" s="44" t="s">
        <v>4109</v>
      </c>
      <c r="Q745" s="27"/>
      <c r="R745" s="27"/>
      <c r="S745" s="27"/>
      <c r="T745" s="27"/>
      <c r="U745" s="27"/>
      <c r="V745" s="42"/>
      <c r="W745" s="42"/>
      <c r="X745" s="42"/>
      <c r="Y745" s="27"/>
      <c r="Z745" s="27"/>
      <c r="AA745" s="27"/>
      <c r="AB745" s="27"/>
    </row>
    <row r="746">
      <c r="A746" s="21" t="str">
        <f t="shared" ref="A746:B746" si="753">if(and(isnumber(search("Yes",C746)),isnumber(search("Yes",E746)),isnumber(search("Yes",G746)),isnumber(search("Yes",I746))),"Yes","No")</f>
        <v>No</v>
      </c>
      <c r="B746" s="21" t="str">
        <f t="shared" si="753"/>
        <v>No</v>
      </c>
      <c r="C746" s="22" t="str">
        <f t="shared" si="3"/>
        <v>No</v>
      </c>
      <c r="D746" s="21" t="str">
        <f t="shared" si="4"/>
        <v>No</v>
      </c>
      <c r="E746" s="21" t="str">
        <f t="shared" si="5"/>
        <v>No</v>
      </c>
      <c r="F746" s="21" t="str">
        <f t="shared" si="6"/>
        <v>No</v>
      </c>
      <c r="G746" s="21" t="str">
        <f t="shared" si="7"/>
        <v>No</v>
      </c>
      <c r="H746" s="21" t="str">
        <f t="shared" si="8"/>
        <v>No</v>
      </c>
      <c r="I746" s="21" t="str">
        <f t="shared" si="9"/>
        <v>No</v>
      </c>
      <c r="J746" s="21" t="str">
        <f t="shared" si="10"/>
        <v>No</v>
      </c>
      <c r="K746" s="25"/>
      <c r="L746" s="7" t="s">
        <v>1534</v>
      </c>
      <c r="M746" s="7" t="s">
        <v>1535</v>
      </c>
      <c r="N746" s="7" t="s">
        <v>25</v>
      </c>
      <c r="O746" s="7" t="s">
        <v>4110</v>
      </c>
      <c r="P746" s="44" t="s">
        <v>4111</v>
      </c>
      <c r="Q746" s="42"/>
      <c r="R746" s="42"/>
      <c r="S746" s="42"/>
      <c r="T746" s="42"/>
      <c r="U746" s="42"/>
      <c r="V746" s="42"/>
      <c r="W746" s="42"/>
      <c r="X746" s="42"/>
      <c r="Y746" s="27"/>
      <c r="Z746" s="27"/>
      <c r="AA746" s="27"/>
      <c r="AB746" s="27"/>
    </row>
    <row r="747">
      <c r="A747" s="21" t="str">
        <f t="shared" ref="A747:B747" si="754">if(and(isnumber(search("Yes",C747)),isnumber(search("Yes",E747)),isnumber(search("Yes",G747)),isnumber(search("Yes",I747))),"Yes","No")</f>
        <v>No</v>
      </c>
      <c r="B747" s="21" t="str">
        <f t="shared" si="754"/>
        <v>No</v>
      </c>
      <c r="C747" s="22" t="str">
        <f t="shared" si="3"/>
        <v>No</v>
      </c>
      <c r="D747" s="21" t="str">
        <f t="shared" si="4"/>
        <v>No</v>
      </c>
      <c r="E747" s="21" t="str">
        <f t="shared" si="5"/>
        <v>No</v>
      </c>
      <c r="F747" s="21" t="str">
        <f t="shared" si="6"/>
        <v>No</v>
      </c>
      <c r="G747" s="21" t="str">
        <f t="shared" si="7"/>
        <v>No</v>
      </c>
      <c r="H747" s="21" t="str">
        <f t="shared" si="8"/>
        <v>No</v>
      </c>
      <c r="I747" s="21" t="str">
        <f t="shared" si="9"/>
        <v>No</v>
      </c>
      <c r="J747" s="21" t="str">
        <f t="shared" si="10"/>
        <v>No</v>
      </c>
      <c r="K747" s="25"/>
      <c r="L747" s="7" t="s">
        <v>1536</v>
      </c>
      <c r="M747" s="7" t="s">
        <v>1537</v>
      </c>
      <c r="N747" s="7" t="s">
        <v>25</v>
      </c>
      <c r="O747" s="7" t="s">
        <v>4112</v>
      </c>
      <c r="P747" s="44" t="s">
        <v>4113</v>
      </c>
      <c r="Q747" s="27"/>
      <c r="R747" s="27"/>
      <c r="S747" s="27"/>
      <c r="T747" s="27"/>
      <c r="U747" s="27"/>
      <c r="V747" s="42"/>
      <c r="W747" s="42"/>
      <c r="X747" s="42"/>
      <c r="Y747" s="27"/>
      <c r="Z747" s="27"/>
      <c r="AA747" s="27"/>
      <c r="AB747" s="27"/>
    </row>
    <row r="748">
      <c r="A748" s="21" t="str">
        <f t="shared" ref="A748:B748" si="755">if(and(isnumber(search("Yes",C748)),isnumber(search("Yes",E748)),isnumber(search("Yes",G748)),isnumber(search("Yes",I748))),"Yes","No")</f>
        <v>Yes</v>
      </c>
      <c r="B748" s="21" t="str">
        <f t="shared" si="755"/>
        <v>Yes</v>
      </c>
      <c r="C748" s="22" t="str">
        <f t="shared" si="3"/>
        <v>Yes</v>
      </c>
      <c r="D748" s="21" t="str">
        <f t="shared" si="4"/>
        <v>Yes</v>
      </c>
      <c r="E748" s="21" t="str">
        <f t="shared" si="5"/>
        <v>Yes</v>
      </c>
      <c r="F748" s="21" t="str">
        <f t="shared" si="6"/>
        <v>Yes</v>
      </c>
      <c r="G748" s="21" t="str">
        <f t="shared" si="7"/>
        <v>Yes</v>
      </c>
      <c r="H748" s="21" t="str">
        <f t="shared" si="8"/>
        <v>Yes</v>
      </c>
      <c r="I748" s="21" t="str">
        <f t="shared" si="9"/>
        <v>Yes</v>
      </c>
      <c r="J748" s="21" t="str">
        <f t="shared" si="10"/>
        <v>Yes</v>
      </c>
      <c r="K748" s="25"/>
      <c r="L748" s="7" t="s">
        <v>209</v>
      </c>
      <c r="M748" s="7" t="s">
        <v>1538</v>
      </c>
      <c r="N748" s="7" t="s">
        <v>21</v>
      </c>
      <c r="O748" s="7" t="s">
        <v>4114</v>
      </c>
      <c r="P748" s="44" t="s">
        <v>4115</v>
      </c>
      <c r="Q748" s="7" t="s">
        <v>21</v>
      </c>
      <c r="R748" s="7" t="s">
        <v>3472</v>
      </c>
      <c r="S748" s="44" t="s">
        <v>4116</v>
      </c>
      <c r="T748" s="7" t="s">
        <v>21</v>
      </c>
      <c r="U748" s="7" t="s">
        <v>2504</v>
      </c>
      <c r="V748" s="44" t="s">
        <v>4117</v>
      </c>
      <c r="W748" s="7" t="s">
        <v>21</v>
      </c>
      <c r="X748" s="7" t="s">
        <v>4118</v>
      </c>
      <c r="Y748" s="44" t="s">
        <v>4119</v>
      </c>
      <c r="Z748" s="27"/>
      <c r="AA748" s="27"/>
      <c r="AB748" s="27"/>
    </row>
    <row r="749">
      <c r="A749" s="21" t="str">
        <f t="shared" ref="A749:B749" si="756">if(and(isnumber(search("Yes",C749)),isnumber(search("Yes",E749)),isnumber(search("Yes",G749)),isnumber(search("Yes",I749))),"Yes","No")</f>
        <v>Yes</v>
      </c>
      <c r="B749" s="21" t="str">
        <f t="shared" si="756"/>
        <v>Yes</v>
      </c>
      <c r="C749" s="22" t="str">
        <f t="shared" si="3"/>
        <v>Yes</v>
      </c>
      <c r="D749" s="21" t="str">
        <f t="shared" si="4"/>
        <v>Yes</v>
      </c>
      <c r="E749" s="21" t="str">
        <f t="shared" si="5"/>
        <v>Yes</v>
      </c>
      <c r="F749" s="21" t="str">
        <f t="shared" si="6"/>
        <v>Yes</v>
      </c>
      <c r="G749" s="21" t="str">
        <f t="shared" si="7"/>
        <v>Yes</v>
      </c>
      <c r="H749" s="21" t="str">
        <f t="shared" si="8"/>
        <v>Yes</v>
      </c>
      <c r="I749" s="21" t="str">
        <f t="shared" si="9"/>
        <v>Yes</v>
      </c>
      <c r="J749" s="21" t="str">
        <f t="shared" si="10"/>
        <v>Yes</v>
      </c>
      <c r="K749" s="25">
        <v>44.0</v>
      </c>
      <c r="L749" s="7" t="s">
        <v>1539</v>
      </c>
      <c r="M749" s="7" t="s">
        <v>4120</v>
      </c>
      <c r="N749" s="7" t="s">
        <v>21</v>
      </c>
      <c r="O749" s="7" t="s">
        <v>4121</v>
      </c>
      <c r="P749" s="44" t="s">
        <v>4122</v>
      </c>
      <c r="Q749" s="7" t="s">
        <v>21</v>
      </c>
      <c r="R749" s="7" t="s">
        <v>4123</v>
      </c>
      <c r="S749" s="44" t="s">
        <v>4124</v>
      </c>
      <c r="T749" s="7" t="s">
        <v>21</v>
      </c>
      <c r="U749" s="7" t="s">
        <v>4125</v>
      </c>
      <c r="V749" s="44" t="s">
        <v>4126</v>
      </c>
      <c r="W749" s="7" t="s">
        <v>21</v>
      </c>
      <c r="X749" s="7" t="s">
        <v>4127</v>
      </c>
      <c r="Y749" s="44" t="s">
        <v>4128</v>
      </c>
    </row>
    <row r="750">
      <c r="A750" s="21" t="str">
        <f t="shared" ref="A750:B750" si="757">if(and(isnumber(search("Yes",C750)),isnumber(search("Yes",E750)),isnumber(search("Yes",G750)),isnumber(search("Yes",I750))),"Yes","No")</f>
        <v>No</v>
      </c>
      <c r="B750" s="21" t="str">
        <f t="shared" si="757"/>
        <v>No</v>
      </c>
      <c r="C750" s="22" t="str">
        <f t="shared" si="3"/>
        <v>No</v>
      </c>
      <c r="D750" s="21" t="str">
        <f t="shared" si="4"/>
        <v>No</v>
      </c>
      <c r="E750" s="21" t="str">
        <f t="shared" si="5"/>
        <v>No</v>
      </c>
      <c r="F750" s="21" t="str">
        <f t="shared" si="6"/>
        <v>No</v>
      </c>
      <c r="G750" s="21" t="str">
        <f t="shared" si="7"/>
        <v>No</v>
      </c>
      <c r="H750" s="21" t="str">
        <f t="shared" si="8"/>
        <v>No</v>
      </c>
      <c r="I750" s="21" t="str">
        <f t="shared" si="9"/>
        <v>No</v>
      </c>
      <c r="J750" s="21" t="str">
        <f t="shared" si="10"/>
        <v>No</v>
      </c>
      <c r="K750" s="25"/>
      <c r="L750" s="7" t="s">
        <v>1541</v>
      </c>
      <c r="M750" s="7" t="s">
        <v>1542</v>
      </c>
      <c r="N750" s="7" t="s">
        <v>25</v>
      </c>
      <c r="O750" s="7" t="s">
        <v>4129</v>
      </c>
      <c r="P750" s="44" t="s">
        <v>4130</v>
      </c>
      <c r="Q750" s="27"/>
      <c r="R750" s="27"/>
      <c r="S750" s="27"/>
      <c r="T750" s="27"/>
      <c r="U750" s="27"/>
      <c r="V750" s="42"/>
      <c r="W750" s="42"/>
      <c r="X750" s="42"/>
      <c r="Y750" s="27"/>
      <c r="Z750" s="27"/>
      <c r="AA750" s="27"/>
      <c r="AB750" s="27"/>
    </row>
    <row r="751">
      <c r="A751" s="21" t="str">
        <f t="shared" ref="A751:B751" si="758">if(and(isnumber(search("Yes",C751)),isnumber(search("Yes",E751)),isnumber(search("Yes",G751)),isnumber(search("Yes",I751))),"Yes","No")</f>
        <v>No</v>
      </c>
      <c r="B751" s="21" t="str">
        <f t="shared" si="758"/>
        <v>No</v>
      </c>
      <c r="C751" s="22" t="str">
        <f t="shared" si="3"/>
        <v>No</v>
      </c>
      <c r="D751" s="21" t="str">
        <f t="shared" si="4"/>
        <v>No</v>
      </c>
      <c r="E751" s="21" t="str">
        <f t="shared" si="5"/>
        <v>No</v>
      </c>
      <c r="F751" s="21" t="str">
        <f t="shared" si="6"/>
        <v>No</v>
      </c>
      <c r="G751" s="21" t="str">
        <f t="shared" si="7"/>
        <v>No</v>
      </c>
      <c r="H751" s="21" t="str">
        <f t="shared" si="8"/>
        <v>No</v>
      </c>
      <c r="I751" s="21" t="str">
        <f t="shared" si="9"/>
        <v>No</v>
      </c>
      <c r="J751" s="21" t="str">
        <f t="shared" si="10"/>
        <v>No</v>
      </c>
      <c r="K751" s="25"/>
      <c r="L751" s="7" t="s">
        <v>1543</v>
      </c>
      <c r="M751" s="7" t="s">
        <v>1544</v>
      </c>
      <c r="N751" s="7" t="s">
        <v>25</v>
      </c>
      <c r="O751" s="7" t="s">
        <v>2988</v>
      </c>
      <c r="P751" s="44" t="s">
        <v>4131</v>
      </c>
      <c r="Q751" s="27"/>
      <c r="R751" s="27"/>
      <c r="S751" s="27"/>
      <c r="T751" s="27"/>
      <c r="U751" s="27"/>
      <c r="V751" s="42"/>
      <c r="W751" s="42"/>
      <c r="X751" s="42"/>
      <c r="Y751" s="27"/>
      <c r="Z751" s="27"/>
      <c r="AA751" s="27"/>
      <c r="AB751" s="27"/>
    </row>
    <row r="752">
      <c r="A752" s="21" t="str">
        <f t="shared" ref="A752:B752" si="759">if(and(isnumber(search("Yes",C752)),isnumber(search("Yes",E752)),isnumber(search("Yes",G752)),isnumber(search("Yes",I752))),"Yes","No")</f>
        <v>Yes</v>
      </c>
      <c r="B752" s="21" t="str">
        <f t="shared" si="759"/>
        <v>Yes</v>
      </c>
      <c r="C752" s="22" t="str">
        <f t="shared" si="3"/>
        <v>Yes</v>
      </c>
      <c r="D752" s="21" t="str">
        <f t="shared" si="4"/>
        <v>Yes</v>
      </c>
      <c r="E752" s="21" t="str">
        <f t="shared" si="5"/>
        <v>Yes</v>
      </c>
      <c r="F752" s="21" t="str">
        <f t="shared" si="6"/>
        <v>Yes</v>
      </c>
      <c r="G752" s="21" t="str">
        <f t="shared" si="7"/>
        <v>Yes</v>
      </c>
      <c r="H752" s="21" t="str">
        <f t="shared" si="8"/>
        <v>Yes</v>
      </c>
      <c r="I752" s="21" t="str">
        <f t="shared" si="9"/>
        <v>Yes</v>
      </c>
      <c r="J752" s="21" t="str">
        <f t="shared" si="10"/>
        <v>Yes</v>
      </c>
      <c r="K752" s="25"/>
      <c r="L752" s="7" t="s">
        <v>212</v>
      </c>
      <c r="M752" s="7" t="s">
        <v>1545</v>
      </c>
      <c r="N752" s="7" t="s">
        <v>21</v>
      </c>
      <c r="O752" s="7" t="s">
        <v>4132</v>
      </c>
      <c r="P752" s="44" t="s">
        <v>4133</v>
      </c>
      <c r="Q752" s="7" t="s">
        <v>21</v>
      </c>
      <c r="R752" s="7" t="s">
        <v>4134</v>
      </c>
      <c r="S752" s="44" t="s">
        <v>4135</v>
      </c>
      <c r="T752" s="7" t="s">
        <v>21</v>
      </c>
      <c r="U752" s="7" t="s">
        <v>4136</v>
      </c>
      <c r="V752" s="44" t="s">
        <v>4137</v>
      </c>
      <c r="W752" s="7" t="s">
        <v>2321</v>
      </c>
      <c r="X752" s="7" t="s">
        <v>4138</v>
      </c>
      <c r="Y752" s="44" t="s">
        <v>4139</v>
      </c>
      <c r="Z752" s="27"/>
      <c r="AA752" s="27"/>
      <c r="AB752" s="27"/>
    </row>
    <row r="753">
      <c r="A753" s="21" t="str">
        <f t="shared" ref="A753:B753" si="760">if(and(isnumber(search("Yes",C753)),isnumber(search("Yes",E753)),isnumber(search("Yes",G753)),isnumber(search("Yes",I753))),"Yes","No")</f>
        <v>No</v>
      </c>
      <c r="B753" s="21" t="str">
        <f t="shared" si="760"/>
        <v>No</v>
      </c>
      <c r="C753" s="22" t="str">
        <f t="shared" si="3"/>
        <v>No</v>
      </c>
      <c r="D753" s="21" t="str">
        <f t="shared" si="4"/>
        <v>No</v>
      </c>
      <c r="E753" s="21" t="str">
        <f t="shared" si="5"/>
        <v>No</v>
      </c>
      <c r="F753" s="21" t="str">
        <f t="shared" si="6"/>
        <v>No</v>
      </c>
      <c r="G753" s="21" t="str">
        <f t="shared" si="7"/>
        <v>No</v>
      </c>
      <c r="H753" s="21" t="str">
        <f t="shared" si="8"/>
        <v>No</v>
      </c>
      <c r="I753" s="21" t="str">
        <f t="shared" si="9"/>
        <v>No</v>
      </c>
      <c r="J753" s="21" t="str">
        <f t="shared" si="10"/>
        <v>No</v>
      </c>
      <c r="K753" s="25"/>
      <c r="L753" s="7" t="s">
        <v>1546</v>
      </c>
      <c r="M753" s="7" t="s">
        <v>1547</v>
      </c>
      <c r="N753" s="7" t="s">
        <v>25</v>
      </c>
      <c r="O753" s="7" t="s">
        <v>4140</v>
      </c>
      <c r="P753" s="44" t="s">
        <v>4141</v>
      </c>
      <c r="Q753" s="27"/>
      <c r="R753" s="27"/>
      <c r="S753" s="27"/>
      <c r="T753" s="27"/>
      <c r="U753" s="27"/>
      <c r="V753" s="42"/>
      <c r="W753" s="42"/>
      <c r="X753" s="42"/>
      <c r="Y753" s="27"/>
      <c r="Z753" s="27"/>
      <c r="AA753" s="27"/>
      <c r="AB753" s="27"/>
    </row>
    <row r="754">
      <c r="A754" s="21" t="str">
        <f t="shared" ref="A754:B754" si="761">if(and(isnumber(search("Yes",C754)),isnumber(search("Yes",E754)),isnumber(search("Yes",G754)),isnumber(search("Yes",I754))),"Yes","No")</f>
        <v>No</v>
      </c>
      <c r="B754" s="21" t="str">
        <f t="shared" si="761"/>
        <v>No</v>
      </c>
      <c r="C754" s="22" t="str">
        <f t="shared" si="3"/>
        <v>No</v>
      </c>
      <c r="D754" s="21" t="str">
        <f t="shared" si="4"/>
        <v>No</v>
      </c>
      <c r="E754" s="21" t="str">
        <f t="shared" si="5"/>
        <v>No</v>
      </c>
      <c r="F754" s="21" t="str">
        <f t="shared" si="6"/>
        <v>No</v>
      </c>
      <c r="G754" s="21" t="str">
        <f t="shared" si="7"/>
        <v>Yes</v>
      </c>
      <c r="H754" s="21" t="str">
        <f t="shared" si="8"/>
        <v>No</v>
      </c>
      <c r="I754" s="21" t="str">
        <f t="shared" si="9"/>
        <v>Yes</v>
      </c>
      <c r="J754" s="21" t="str">
        <f t="shared" si="10"/>
        <v>Yes</v>
      </c>
      <c r="K754" s="25">
        <v>31.0</v>
      </c>
      <c r="L754" s="7" t="s">
        <v>1548</v>
      </c>
      <c r="M754" s="7" t="s">
        <v>4142</v>
      </c>
      <c r="N754" s="7" t="s">
        <v>25</v>
      </c>
      <c r="O754" s="7" t="s">
        <v>4143</v>
      </c>
      <c r="P754" s="44" t="s">
        <v>4144</v>
      </c>
      <c r="Q754" s="27"/>
      <c r="R754" s="27"/>
      <c r="S754" s="27"/>
      <c r="T754" s="7" t="s">
        <v>25</v>
      </c>
      <c r="U754" s="7" t="s">
        <v>4145</v>
      </c>
      <c r="V754" s="44" t="s">
        <v>4146</v>
      </c>
      <c r="W754" s="7" t="s">
        <v>21</v>
      </c>
      <c r="X754" s="7" t="s">
        <v>4147</v>
      </c>
      <c r="Y754" s="44" t="s">
        <v>4148</v>
      </c>
    </row>
    <row r="755">
      <c r="A755" s="21" t="str">
        <f t="shared" ref="A755:B755" si="762">if(and(isnumber(search("Yes",C755)),isnumber(search("Yes",E755)),isnumber(search("Yes",G755)),isnumber(search("Yes",I755))),"Yes","No")</f>
        <v>Yes</v>
      </c>
      <c r="B755" s="21" t="str">
        <f t="shared" si="762"/>
        <v>Yes</v>
      </c>
      <c r="C755" s="22" t="str">
        <f t="shared" si="3"/>
        <v>Yes</v>
      </c>
      <c r="D755" s="21" t="str">
        <f t="shared" si="4"/>
        <v>Yes</v>
      </c>
      <c r="E755" s="21" t="str">
        <f t="shared" si="5"/>
        <v>Yes</v>
      </c>
      <c r="F755" s="21" t="str">
        <f t="shared" si="6"/>
        <v>Yes</v>
      </c>
      <c r="G755" s="21" t="str">
        <f t="shared" si="7"/>
        <v>Yes</v>
      </c>
      <c r="H755" s="21" t="str">
        <f t="shared" si="8"/>
        <v>Yes</v>
      </c>
      <c r="I755" s="21" t="str">
        <f t="shared" si="9"/>
        <v>Yes</v>
      </c>
      <c r="J755" s="21" t="str">
        <f t="shared" si="10"/>
        <v>Yes</v>
      </c>
      <c r="K755" s="25"/>
      <c r="L755" s="7" t="s">
        <v>215</v>
      </c>
      <c r="M755" s="7" t="s">
        <v>1550</v>
      </c>
      <c r="N755" s="7" t="s">
        <v>21</v>
      </c>
      <c r="O755" s="7" t="s">
        <v>3482</v>
      </c>
      <c r="P755" s="44" t="s">
        <v>4149</v>
      </c>
      <c r="Q755" s="7" t="s">
        <v>21</v>
      </c>
      <c r="R755" s="7" t="s">
        <v>4150</v>
      </c>
      <c r="S755" s="44" t="s">
        <v>4151</v>
      </c>
      <c r="T755" s="7" t="s">
        <v>21</v>
      </c>
      <c r="U755" s="7" t="s">
        <v>2238</v>
      </c>
      <c r="V755" s="44" t="s">
        <v>4152</v>
      </c>
      <c r="W755" s="7" t="s">
        <v>2321</v>
      </c>
      <c r="X755" s="7" t="s">
        <v>3039</v>
      </c>
      <c r="Y755" s="44" t="s">
        <v>4153</v>
      </c>
      <c r="Z755" s="27"/>
      <c r="AA755" s="27"/>
      <c r="AB755" s="27"/>
    </row>
    <row r="756">
      <c r="A756" s="21" t="str">
        <f t="shared" ref="A756:B756" si="763">if(and(isnumber(search("Yes",C756)),isnumber(search("Yes",E756)),isnumber(search("Yes",G756)),isnumber(search("Yes",I756))),"Yes","No")</f>
        <v>Yes</v>
      </c>
      <c r="B756" s="21" t="str">
        <f t="shared" si="763"/>
        <v>No</v>
      </c>
      <c r="C756" s="22" t="str">
        <f t="shared" si="3"/>
        <v>Yes</v>
      </c>
      <c r="D756" s="21" t="str">
        <f t="shared" si="4"/>
        <v>Yes</v>
      </c>
      <c r="E756" s="21" t="str">
        <f t="shared" si="5"/>
        <v>Yes</v>
      </c>
      <c r="F756" s="21" t="str">
        <f t="shared" si="6"/>
        <v>Yes</v>
      </c>
      <c r="G756" s="21" t="str">
        <f t="shared" si="7"/>
        <v>Yes</v>
      </c>
      <c r="H756" s="21" t="str">
        <f t="shared" si="8"/>
        <v>No</v>
      </c>
      <c r="I756" s="21" t="str">
        <f t="shared" si="9"/>
        <v>Yes</v>
      </c>
      <c r="J756" s="21" t="str">
        <f t="shared" si="10"/>
        <v>Yes</v>
      </c>
      <c r="K756" s="25"/>
      <c r="L756" s="7" t="s">
        <v>1551</v>
      </c>
      <c r="M756" s="7" t="s">
        <v>1552</v>
      </c>
      <c r="N756" s="7" t="s">
        <v>2321</v>
      </c>
      <c r="O756" s="7" t="s">
        <v>4154</v>
      </c>
      <c r="P756" s="44" t="s">
        <v>4155</v>
      </c>
      <c r="Q756" s="7" t="s">
        <v>21</v>
      </c>
      <c r="R756" s="7" t="s">
        <v>4156</v>
      </c>
      <c r="S756" s="44" t="s">
        <v>4157</v>
      </c>
      <c r="T756" s="7" t="s">
        <v>25</v>
      </c>
      <c r="U756" s="7" t="s">
        <v>4158</v>
      </c>
      <c r="V756" s="44" t="s">
        <v>4159</v>
      </c>
      <c r="W756" s="7" t="s">
        <v>2321</v>
      </c>
      <c r="X756" s="7" t="s">
        <v>4160</v>
      </c>
      <c r="Y756" s="44" t="s">
        <v>4161</v>
      </c>
      <c r="Z756" s="27"/>
      <c r="AA756" s="27"/>
      <c r="AB756" s="27"/>
    </row>
    <row r="757">
      <c r="A757" s="21" t="str">
        <f t="shared" ref="A757:B757" si="764">if(and(isnumber(search("Yes",C757)),isnumber(search("Yes",E757)),isnumber(search("Yes",G757)),isnumber(search("Yes",I757))),"Yes","No")</f>
        <v>No</v>
      </c>
      <c r="B757" s="21" t="str">
        <f t="shared" si="764"/>
        <v>No</v>
      </c>
      <c r="C757" s="22" t="str">
        <f t="shared" si="3"/>
        <v>No</v>
      </c>
      <c r="D757" s="21" t="str">
        <f t="shared" si="4"/>
        <v>No</v>
      </c>
      <c r="E757" s="21" t="str">
        <f t="shared" si="5"/>
        <v>No</v>
      </c>
      <c r="F757" s="21" t="str">
        <f t="shared" si="6"/>
        <v>No</v>
      </c>
      <c r="G757" s="21" t="str">
        <f t="shared" si="7"/>
        <v>No</v>
      </c>
      <c r="H757" s="21" t="str">
        <f t="shared" si="8"/>
        <v>No</v>
      </c>
      <c r="I757" s="21" t="str">
        <f t="shared" si="9"/>
        <v>No</v>
      </c>
      <c r="J757" s="21" t="str">
        <f t="shared" si="10"/>
        <v>No</v>
      </c>
      <c r="K757" s="25"/>
      <c r="L757" s="7" t="s">
        <v>1553</v>
      </c>
      <c r="M757" s="7" t="s">
        <v>1554</v>
      </c>
      <c r="N757" s="7" t="s">
        <v>25</v>
      </c>
      <c r="O757" s="7" t="s">
        <v>4162</v>
      </c>
      <c r="P757" s="44" t="s">
        <v>4163</v>
      </c>
      <c r="Q757" s="27"/>
      <c r="R757" s="27"/>
      <c r="S757" s="27"/>
      <c r="T757" s="27"/>
      <c r="U757" s="27"/>
      <c r="V757" s="42"/>
      <c r="W757" s="42"/>
      <c r="X757" s="42"/>
      <c r="Y757" s="27"/>
      <c r="Z757" s="27"/>
      <c r="AA757" s="27"/>
      <c r="AB757" s="27"/>
    </row>
    <row r="758">
      <c r="A758" s="21" t="str">
        <f t="shared" ref="A758:B758" si="765">if(and(isnumber(search("Yes",C758)),isnumber(search("Yes",E758)),isnumber(search("Yes",G758)),isnumber(search("Yes",I758))),"Yes","No")</f>
        <v>No</v>
      </c>
      <c r="B758" s="21" t="str">
        <f t="shared" si="765"/>
        <v>No</v>
      </c>
      <c r="C758" s="22" t="str">
        <f t="shared" si="3"/>
        <v>No</v>
      </c>
      <c r="D758" s="21" t="str">
        <f t="shared" si="4"/>
        <v>No</v>
      </c>
      <c r="E758" s="21" t="str">
        <f t="shared" si="5"/>
        <v>No</v>
      </c>
      <c r="F758" s="21" t="str">
        <f t="shared" si="6"/>
        <v>No</v>
      </c>
      <c r="G758" s="21" t="str">
        <f t="shared" si="7"/>
        <v>No</v>
      </c>
      <c r="H758" s="21" t="str">
        <f t="shared" si="8"/>
        <v>No</v>
      </c>
      <c r="I758" s="21" t="str">
        <f t="shared" si="9"/>
        <v>No</v>
      </c>
      <c r="J758" s="21" t="str">
        <f t="shared" si="10"/>
        <v>No</v>
      </c>
      <c r="K758" s="25"/>
      <c r="L758" s="7" t="s">
        <v>1555</v>
      </c>
      <c r="M758" s="7" t="s">
        <v>1556</v>
      </c>
      <c r="N758" s="7" t="s">
        <v>25</v>
      </c>
      <c r="O758" s="7" t="s">
        <v>2236</v>
      </c>
      <c r="P758" s="44" t="s">
        <v>2285</v>
      </c>
      <c r="Q758" s="27"/>
      <c r="R758" s="27"/>
      <c r="S758" s="27"/>
      <c r="T758" s="27"/>
      <c r="U758" s="27"/>
      <c r="V758" s="42"/>
      <c r="W758" s="42"/>
      <c r="X758" s="42"/>
      <c r="Y758" s="27"/>
      <c r="Z758" s="27"/>
      <c r="AA758" s="27"/>
      <c r="AB758" s="27"/>
    </row>
    <row r="759">
      <c r="A759" s="21" t="str">
        <f t="shared" ref="A759:B759" si="766">if(and(isnumber(search("Yes",C759)),isnumber(search("Yes",E759)),isnumber(search("Yes",G759)),isnumber(search("Yes",I759))),"Yes","No")</f>
        <v>No</v>
      </c>
      <c r="B759" s="21" t="str">
        <f t="shared" si="766"/>
        <v>No</v>
      </c>
      <c r="C759" s="22" t="str">
        <f t="shared" si="3"/>
        <v>No</v>
      </c>
      <c r="D759" s="21" t="str">
        <f t="shared" si="4"/>
        <v>No</v>
      </c>
      <c r="E759" s="21" t="str">
        <f t="shared" si="5"/>
        <v>No</v>
      </c>
      <c r="F759" s="21" t="str">
        <f t="shared" si="6"/>
        <v>No</v>
      </c>
      <c r="G759" s="21" t="str">
        <f t="shared" si="7"/>
        <v>No</v>
      </c>
      <c r="H759" s="21" t="str">
        <f t="shared" si="8"/>
        <v>No</v>
      </c>
      <c r="I759" s="21" t="str">
        <f t="shared" si="9"/>
        <v>No</v>
      </c>
      <c r="J759" s="21" t="str">
        <f t="shared" si="10"/>
        <v>No</v>
      </c>
      <c r="K759" s="25"/>
      <c r="L759" s="7" t="s">
        <v>1557</v>
      </c>
      <c r="M759" s="7" t="s">
        <v>1558</v>
      </c>
      <c r="N759" s="7" t="s">
        <v>25</v>
      </c>
      <c r="O759" s="7" t="s">
        <v>4164</v>
      </c>
      <c r="P759" s="44" t="s">
        <v>4165</v>
      </c>
      <c r="Q759" s="27"/>
      <c r="R759" s="27"/>
      <c r="S759" s="27"/>
      <c r="T759" s="27"/>
      <c r="U759" s="27"/>
      <c r="V759" s="42"/>
      <c r="W759" s="42"/>
      <c r="X759" s="42"/>
      <c r="Y759" s="27"/>
      <c r="Z759" s="27"/>
      <c r="AA759" s="27"/>
      <c r="AB759" s="27"/>
    </row>
    <row r="760">
      <c r="A760" s="21" t="str">
        <f t="shared" ref="A760:B760" si="767">if(and(isnumber(search("Yes",C760)),isnumber(search("Yes",E760)),isnumber(search("Yes",G760)),isnumber(search("Yes",I760))),"Yes","No")</f>
        <v>No</v>
      </c>
      <c r="B760" s="21" t="str">
        <f t="shared" si="767"/>
        <v>No</v>
      </c>
      <c r="C760" s="22" t="str">
        <f t="shared" si="3"/>
        <v>No</v>
      </c>
      <c r="D760" s="21" t="str">
        <f t="shared" si="4"/>
        <v>No</v>
      </c>
      <c r="E760" s="21" t="str">
        <f t="shared" si="5"/>
        <v>No</v>
      </c>
      <c r="F760" s="21" t="str">
        <f t="shared" si="6"/>
        <v>No</v>
      </c>
      <c r="G760" s="21" t="str">
        <f t="shared" si="7"/>
        <v>No</v>
      </c>
      <c r="H760" s="21" t="str">
        <f t="shared" si="8"/>
        <v>No</v>
      </c>
      <c r="I760" s="21" t="str">
        <f t="shared" si="9"/>
        <v>No</v>
      </c>
      <c r="J760" s="21" t="str">
        <f t="shared" si="10"/>
        <v>No</v>
      </c>
      <c r="K760" s="25"/>
      <c r="L760" s="7" t="s">
        <v>1559</v>
      </c>
      <c r="M760" s="7" t="s">
        <v>1560</v>
      </c>
      <c r="N760" s="7" t="s">
        <v>25</v>
      </c>
      <c r="O760" s="7" t="s">
        <v>4166</v>
      </c>
      <c r="P760" s="44" t="s">
        <v>4167</v>
      </c>
      <c r="Q760" s="42"/>
      <c r="R760" s="42"/>
      <c r="S760" s="42"/>
      <c r="T760" s="42"/>
      <c r="U760" s="42"/>
      <c r="V760" s="42"/>
      <c r="W760" s="42"/>
      <c r="X760" s="42"/>
      <c r="Y760" s="27"/>
      <c r="Z760" s="27"/>
      <c r="AA760" s="27"/>
      <c r="AB760" s="27"/>
    </row>
    <row r="761">
      <c r="A761" s="21" t="str">
        <f t="shared" ref="A761:B761" si="768">if(and(isnumber(search("Yes",C761)),isnumber(search("Yes",E761)),isnumber(search("Yes",G761)),isnumber(search("Yes",I761))),"Yes","No")</f>
        <v>No</v>
      </c>
      <c r="B761" s="21" t="str">
        <f t="shared" si="768"/>
        <v>No</v>
      </c>
      <c r="C761" s="22" t="str">
        <f t="shared" si="3"/>
        <v>No</v>
      </c>
      <c r="D761" s="21" t="str">
        <f t="shared" si="4"/>
        <v>No</v>
      </c>
      <c r="E761" s="21" t="str">
        <f t="shared" si="5"/>
        <v>No</v>
      </c>
      <c r="F761" s="21" t="str">
        <f t="shared" si="6"/>
        <v>No</v>
      </c>
      <c r="G761" s="21" t="str">
        <f t="shared" si="7"/>
        <v>No</v>
      </c>
      <c r="H761" s="21" t="str">
        <f t="shared" si="8"/>
        <v>No</v>
      </c>
      <c r="I761" s="21" t="str">
        <f t="shared" si="9"/>
        <v>No</v>
      </c>
      <c r="J761" s="21" t="str">
        <f t="shared" si="10"/>
        <v>No</v>
      </c>
      <c r="K761" s="25"/>
      <c r="L761" s="7" t="s">
        <v>1561</v>
      </c>
      <c r="M761" s="7" t="s">
        <v>1562</v>
      </c>
      <c r="N761" s="7" t="s">
        <v>25</v>
      </c>
      <c r="O761" s="7" t="s">
        <v>4168</v>
      </c>
      <c r="P761" s="44" t="s">
        <v>4169</v>
      </c>
      <c r="Q761" s="27"/>
      <c r="R761" s="27"/>
      <c r="S761" s="27"/>
      <c r="T761" s="27"/>
      <c r="U761" s="27"/>
      <c r="V761" s="42"/>
      <c r="W761" s="42"/>
      <c r="X761" s="42"/>
      <c r="Y761" s="27"/>
      <c r="Z761" s="27"/>
      <c r="AA761" s="27"/>
      <c r="AB761" s="27"/>
    </row>
    <row r="762">
      <c r="A762" s="21" t="str">
        <f t="shared" ref="A762:B762" si="769">if(and(isnumber(search("Yes",C762)),isnumber(search("Yes",E762)),isnumber(search("Yes",G762)),isnumber(search("Yes",I762))),"Yes","No")</f>
        <v>No</v>
      </c>
      <c r="B762" s="21" t="str">
        <f t="shared" si="769"/>
        <v>No</v>
      </c>
      <c r="C762" s="22" t="str">
        <f t="shared" si="3"/>
        <v>No</v>
      </c>
      <c r="D762" s="21" t="str">
        <f t="shared" si="4"/>
        <v>No</v>
      </c>
      <c r="E762" s="21" t="str">
        <f t="shared" si="5"/>
        <v>No</v>
      </c>
      <c r="F762" s="21" t="str">
        <f t="shared" si="6"/>
        <v>No</v>
      </c>
      <c r="G762" s="21" t="str">
        <f t="shared" si="7"/>
        <v>No</v>
      </c>
      <c r="H762" s="21" t="str">
        <f t="shared" si="8"/>
        <v>No</v>
      </c>
      <c r="I762" s="21" t="str">
        <f t="shared" si="9"/>
        <v>No</v>
      </c>
      <c r="J762" s="21" t="str">
        <f t="shared" si="10"/>
        <v>No</v>
      </c>
      <c r="K762" s="25"/>
      <c r="L762" s="7" t="s">
        <v>1563</v>
      </c>
      <c r="M762" s="7" t="s">
        <v>1564</v>
      </c>
      <c r="N762" s="7" t="s">
        <v>25</v>
      </c>
      <c r="O762" s="7" t="s">
        <v>4170</v>
      </c>
      <c r="P762" s="44" t="s">
        <v>4171</v>
      </c>
      <c r="Q762" s="27"/>
      <c r="R762" s="27"/>
      <c r="S762" s="27"/>
      <c r="T762" s="27"/>
      <c r="U762" s="27"/>
      <c r="V762" s="42"/>
      <c r="W762" s="42"/>
      <c r="X762" s="42"/>
      <c r="Y762" s="27"/>
      <c r="Z762" s="27"/>
      <c r="AA762" s="27"/>
      <c r="AB762" s="27"/>
    </row>
    <row r="763">
      <c r="A763" s="21" t="str">
        <f t="shared" ref="A763:B763" si="770">if(and(isnumber(search("Yes",C763)),isnumber(search("Yes",E763)),isnumber(search("Yes",G763)),isnumber(search("Yes",I763))),"Yes","No")</f>
        <v>No</v>
      </c>
      <c r="B763" s="21" t="str">
        <f t="shared" si="770"/>
        <v>No</v>
      </c>
      <c r="C763" s="22" t="str">
        <f t="shared" si="3"/>
        <v>No</v>
      </c>
      <c r="D763" s="21" t="str">
        <f t="shared" si="4"/>
        <v>No</v>
      </c>
      <c r="E763" s="21" t="str">
        <f t="shared" si="5"/>
        <v>No</v>
      </c>
      <c r="F763" s="21" t="str">
        <f t="shared" si="6"/>
        <v>No</v>
      </c>
      <c r="G763" s="21" t="str">
        <f t="shared" si="7"/>
        <v>No</v>
      </c>
      <c r="H763" s="21" t="str">
        <f t="shared" si="8"/>
        <v>No</v>
      </c>
      <c r="I763" s="21" t="str">
        <f t="shared" si="9"/>
        <v>No</v>
      </c>
      <c r="J763" s="21" t="str">
        <f t="shared" si="10"/>
        <v>No</v>
      </c>
      <c r="K763" s="25"/>
      <c r="L763" s="7" t="s">
        <v>1565</v>
      </c>
      <c r="M763" s="7" t="s">
        <v>1566</v>
      </c>
      <c r="N763" s="7" t="s">
        <v>25</v>
      </c>
      <c r="O763" s="7" t="s">
        <v>4172</v>
      </c>
      <c r="P763" s="44" t="s">
        <v>4173</v>
      </c>
      <c r="Q763" s="27"/>
      <c r="R763" s="27"/>
      <c r="S763" s="27"/>
      <c r="T763" s="27"/>
      <c r="U763" s="27"/>
      <c r="V763" s="42"/>
      <c r="W763" s="42"/>
      <c r="X763" s="42"/>
      <c r="Y763" s="27"/>
      <c r="Z763" s="27"/>
      <c r="AA763" s="27"/>
      <c r="AB763" s="27"/>
    </row>
    <row r="764">
      <c r="A764" s="21" t="str">
        <f t="shared" ref="A764:B764" si="771">if(and(isnumber(search("Yes",C764)),isnumber(search("Yes",E764)),isnumber(search("Yes",G764)),isnumber(search("Yes",I764))),"Yes","No")</f>
        <v>No</v>
      </c>
      <c r="B764" s="21" t="str">
        <f t="shared" si="771"/>
        <v>No</v>
      </c>
      <c r="C764" s="22" t="str">
        <f t="shared" si="3"/>
        <v>No</v>
      </c>
      <c r="D764" s="21" t="str">
        <f t="shared" si="4"/>
        <v>No</v>
      </c>
      <c r="E764" s="21" t="str">
        <f t="shared" si="5"/>
        <v>No</v>
      </c>
      <c r="F764" s="21" t="str">
        <f t="shared" si="6"/>
        <v>No</v>
      </c>
      <c r="G764" s="21" t="str">
        <f t="shared" si="7"/>
        <v>No</v>
      </c>
      <c r="H764" s="21" t="str">
        <f t="shared" si="8"/>
        <v>No</v>
      </c>
      <c r="I764" s="21" t="str">
        <f t="shared" si="9"/>
        <v>No</v>
      </c>
      <c r="J764" s="21" t="str">
        <f t="shared" si="10"/>
        <v>No</v>
      </c>
      <c r="K764" s="25"/>
      <c r="L764" s="7" t="s">
        <v>1567</v>
      </c>
      <c r="M764" s="7" t="s">
        <v>1568</v>
      </c>
      <c r="N764" s="7" t="s">
        <v>25</v>
      </c>
      <c r="O764" s="7" t="s">
        <v>4174</v>
      </c>
      <c r="P764" s="44" t="s">
        <v>4175</v>
      </c>
      <c r="Q764" s="27"/>
      <c r="R764" s="27"/>
      <c r="S764" s="27"/>
      <c r="T764" s="27"/>
      <c r="U764" s="27"/>
      <c r="V764" s="42"/>
      <c r="W764" s="42"/>
      <c r="X764" s="42"/>
      <c r="Y764" s="27"/>
      <c r="Z764" s="27"/>
      <c r="AA764" s="27"/>
      <c r="AB764" s="27"/>
    </row>
    <row r="765">
      <c r="A765" s="21" t="str">
        <f t="shared" ref="A765:B765" si="772">if(and(isnumber(search("Yes",C765)),isnumber(search("Yes",E765)),isnumber(search("Yes",G765)),isnumber(search("Yes",I765))),"Yes","No")</f>
        <v>No</v>
      </c>
      <c r="B765" s="21" t="str">
        <f t="shared" si="772"/>
        <v>No</v>
      </c>
      <c r="C765" s="22" t="str">
        <f t="shared" si="3"/>
        <v>No</v>
      </c>
      <c r="D765" s="21" t="str">
        <f t="shared" si="4"/>
        <v>No</v>
      </c>
      <c r="E765" s="21" t="str">
        <f t="shared" si="5"/>
        <v>No</v>
      </c>
      <c r="F765" s="21" t="str">
        <f t="shared" si="6"/>
        <v>No</v>
      </c>
      <c r="G765" s="21" t="str">
        <f t="shared" si="7"/>
        <v>No</v>
      </c>
      <c r="H765" s="21" t="str">
        <f t="shared" si="8"/>
        <v>No</v>
      </c>
      <c r="I765" s="21" t="str">
        <f t="shared" si="9"/>
        <v>No</v>
      </c>
      <c r="J765" s="21" t="str">
        <f t="shared" si="10"/>
        <v>No</v>
      </c>
      <c r="K765" s="25"/>
      <c r="L765" s="7" t="s">
        <v>1569</v>
      </c>
      <c r="M765" s="7" t="s">
        <v>1570</v>
      </c>
      <c r="N765" s="7" t="s">
        <v>25</v>
      </c>
      <c r="O765" s="7" t="s">
        <v>4176</v>
      </c>
      <c r="P765" s="44" t="s">
        <v>4177</v>
      </c>
      <c r="Q765" s="42"/>
      <c r="R765" s="42"/>
      <c r="S765" s="42"/>
      <c r="T765" s="42"/>
      <c r="U765" s="42"/>
      <c r="V765" s="42"/>
      <c r="W765" s="42"/>
      <c r="X765" s="42"/>
      <c r="Y765" s="27"/>
      <c r="Z765" s="27"/>
      <c r="AA765" s="27"/>
      <c r="AB765" s="27"/>
    </row>
    <row r="766">
      <c r="A766" s="21" t="str">
        <f t="shared" ref="A766:B766" si="773">if(and(isnumber(search("Yes",C766)),isnumber(search("Yes",E766)),isnumber(search("Yes",G766)),isnumber(search("Yes",I766))),"Yes","No")</f>
        <v>No</v>
      </c>
      <c r="B766" s="21" t="str">
        <f t="shared" si="773"/>
        <v>No</v>
      </c>
      <c r="C766" s="22" t="str">
        <f t="shared" si="3"/>
        <v>No</v>
      </c>
      <c r="D766" s="21" t="str">
        <f t="shared" si="4"/>
        <v>No</v>
      </c>
      <c r="E766" s="21" t="str">
        <f t="shared" si="5"/>
        <v>No</v>
      </c>
      <c r="F766" s="21" t="str">
        <f t="shared" si="6"/>
        <v>No</v>
      </c>
      <c r="G766" s="21" t="str">
        <f t="shared" si="7"/>
        <v>No</v>
      </c>
      <c r="H766" s="21" t="str">
        <f t="shared" si="8"/>
        <v>No</v>
      </c>
      <c r="I766" s="21" t="str">
        <f t="shared" si="9"/>
        <v>No</v>
      </c>
      <c r="J766" s="21" t="str">
        <f t="shared" si="10"/>
        <v>No</v>
      </c>
      <c r="K766" s="25"/>
      <c r="L766" s="7" t="s">
        <v>1571</v>
      </c>
      <c r="M766" s="7" t="s">
        <v>1572</v>
      </c>
      <c r="N766" s="7" t="s">
        <v>25</v>
      </c>
      <c r="O766" s="7" t="s">
        <v>4178</v>
      </c>
      <c r="P766" s="44" t="s">
        <v>4179</v>
      </c>
      <c r="Q766" s="27"/>
      <c r="R766" s="27"/>
      <c r="S766" s="27"/>
      <c r="T766" s="27"/>
      <c r="U766" s="27"/>
      <c r="V766" s="42"/>
      <c r="W766" s="42"/>
      <c r="X766" s="42"/>
      <c r="Y766" s="27"/>
      <c r="Z766" s="27"/>
      <c r="AA766" s="27"/>
      <c r="AB766" s="27"/>
    </row>
    <row r="767">
      <c r="A767" s="21" t="str">
        <f t="shared" ref="A767:B767" si="774">if(and(isnumber(search("Yes",C767)),isnumber(search("Yes",E767)),isnumber(search("Yes",G767)),isnumber(search("Yes",I767))),"Yes","No")</f>
        <v>No</v>
      </c>
      <c r="B767" s="21" t="str">
        <f t="shared" si="774"/>
        <v>No</v>
      </c>
      <c r="C767" s="22" t="str">
        <f t="shared" si="3"/>
        <v>No</v>
      </c>
      <c r="D767" s="21" t="str">
        <f t="shared" si="4"/>
        <v>No</v>
      </c>
      <c r="E767" s="21" t="str">
        <f t="shared" si="5"/>
        <v>No</v>
      </c>
      <c r="F767" s="21" t="str">
        <f t="shared" si="6"/>
        <v>No</v>
      </c>
      <c r="G767" s="21" t="str">
        <f t="shared" si="7"/>
        <v>No</v>
      </c>
      <c r="H767" s="21" t="str">
        <f t="shared" si="8"/>
        <v>No</v>
      </c>
      <c r="I767" s="21" t="str">
        <f t="shared" si="9"/>
        <v>No</v>
      </c>
      <c r="J767" s="21" t="str">
        <f t="shared" si="10"/>
        <v>No</v>
      </c>
      <c r="K767" s="25"/>
      <c r="L767" s="7" t="s">
        <v>1573</v>
      </c>
      <c r="M767" s="7" t="s">
        <v>1574</v>
      </c>
      <c r="N767" s="7" t="s">
        <v>25</v>
      </c>
      <c r="O767" s="7" t="s">
        <v>3499</v>
      </c>
      <c r="P767" s="44" t="s">
        <v>4180</v>
      </c>
      <c r="Q767" s="27"/>
      <c r="R767" s="27"/>
      <c r="S767" s="27"/>
      <c r="T767" s="27"/>
      <c r="U767" s="27"/>
      <c r="V767" s="42"/>
      <c r="W767" s="42"/>
      <c r="X767" s="42"/>
      <c r="Y767" s="27"/>
      <c r="Z767" s="27"/>
      <c r="AA767" s="27"/>
      <c r="AB767" s="27"/>
    </row>
    <row r="768">
      <c r="A768" s="21" t="str">
        <f t="shared" ref="A768:B768" si="775">if(and(isnumber(search("Yes",C768)),isnumber(search("Yes",E768)),isnumber(search("Yes",G768)),isnumber(search("Yes",I768))),"Yes","No")</f>
        <v>No</v>
      </c>
      <c r="B768" s="21" t="str">
        <f t="shared" si="775"/>
        <v>No</v>
      </c>
      <c r="C768" s="22" t="str">
        <f t="shared" si="3"/>
        <v>No</v>
      </c>
      <c r="D768" s="21" t="str">
        <f t="shared" si="4"/>
        <v>No</v>
      </c>
      <c r="E768" s="21" t="str">
        <f t="shared" si="5"/>
        <v>No</v>
      </c>
      <c r="F768" s="21" t="str">
        <f t="shared" si="6"/>
        <v>No</v>
      </c>
      <c r="G768" s="21" t="str">
        <f t="shared" si="7"/>
        <v>No</v>
      </c>
      <c r="H768" s="21" t="str">
        <f t="shared" si="8"/>
        <v>No</v>
      </c>
      <c r="I768" s="21" t="str">
        <f t="shared" si="9"/>
        <v>No</v>
      </c>
      <c r="J768" s="21" t="str">
        <f t="shared" si="10"/>
        <v>No</v>
      </c>
      <c r="K768" s="25"/>
      <c r="L768" s="7" t="s">
        <v>1575</v>
      </c>
      <c r="M768" s="7" t="s">
        <v>1576</v>
      </c>
      <c r="N768" s="7" t="s">
        <v>25</v>
      </c>
      <c r="O768" s="7" t="s">
        <v>3736</v>
      </c>
      <c r="P768" s="44" t="s">
        <v>4181</v>
      </c>
      <c r="Q768" s="27"/>
      <c r="R768" s="27"/>
      <c r="S768" s="27"/>
      <c r="T768" s="27"/>
      <c r="U768" s="27"/>
      <c r="V768" s="42"/>
      <c r="W768" s="42"/>
      <c r="X768" s="42"/>
      <c r="Y768" s="27"/>
      <c r="Z768" s="27"/>
      <c r="AA768" s="27"/>
      <c r="AB768" s="27"/>
    </row>
    <row r="769">
      <c r="A769" s="21" t="str">
        <f t="shared" ref="A769:B769" si="776">if(and(isnumber(search("Yes",C769)),isnumber(search("Yes",E769)),isnumber(search("Yes",G769)),isnumber(search("Yes",I769))),"Yes","No")</f>
        <v>No</v>
      </c>
      <c r="B769" s="21" t="str">
        <f t="shared" si="776"/>
        <v>No</v>
      </c>
      <c r="C769" s="22" t="str">
        <f t="shared" si="3"/>
        <v>No</v>
      </c>
      <c r="D769" s="21" t="str">
        <f t="shared" si="4"/>
        <v>No</v>
      </c>
      <c r="E769" s="21" t="str">
        <f t="shared" si="5"/>
        <v>No</v>
      </c>
      <c r="F769" s="21" t="str">
        <f t="shared" si="6"/>
        <v>No</v>
      </c>
      <c r="G769" s="21" t="str">
        <f t="shared" si="7"/>
        <v>No</v>
      </c>
      <c r="H769" s="21" t="str">
        <f t="shared" si="8"/>
        <v>No</v>
      </c>
      <c r="I769" s="21" t="str">
        <f t="shared" si="9"/>
        <v>No</v>
      </c>
      <c r="J769" s="21" t="str">
        <f t="shared" si="10"/>
        <v>No</v>
      </c>
      <c r="K769" s="25"/>
      <c r="L769" s="7" t="s">
        <v>1577</v>
      </c>
      <c r="M769" s="7" t="s">
        <v>1578</v>
      </c>
      <c r="N769" s="7" t="s">
        <v>25</v>
      </c>
      <c r="O769" s="7" t="s">
        <v>4182</v>
      </c>
      <c r="P769" s="44" t="s">
        <v>4183</v>
      </c>
      <c r="Q769" s="27"/>
      <c r="R769" s="27"/>
      <c r="S769" s="27"/>
      <c r="T769" s="27"/>
      <c r="U769" s="27"/>
      <c r="V769" s="42"/>
      <c r="W769" s="42"/>
      <c r="X769" s="42"/>
      <c r="Y769" s="27"/>
      <c r="Z769" s="27"/>
      <c r="AA769" s="27"/>
      <c r="AB769" s="27"/>
    </row>
    <row r="770">
      <c r="A770" s="21" t="str">
        <f t="shared" ref="A770:B770" si="777">if(and(isnumber(search("Yes",C770)),isnumber(search("Yes",E770)),isnumber(search("Yes",G770)),isnumber(search("Yes",I770))),"Yes","No")</f>
        <v>No</v>
      </c>
      <c r="B770" s="21" t="str">
        <f t="shared" si="777"/>
        <v>No</v>
      </c>
      <c r="C770" s="22" t="str">
        <f t="shared" si="3"/>
        <v>No</v>
      </c>
      <c r="D770" s="21" t="str">
        <f t="shared" si="4"/>
        <v>No</v>
      </c>
      <c r="E770" s="21" t="str">
        <f t="shared" si="5"/>
        <v>No</v>
      </c>
      <c r="F770" s="21" t="str">
        <f t="shared" si="6"/>
        <v>No</v>
      </c>
      <c r="G770" s="21" t="str">
        <f t="shared" si="7"/>
        <v>Yes</v>
      </c>
      <c r="H770" s="21" t="str">
        <f t="shared" si="8"/>
        <v>Yes</v>
      </c>
      <c r="I770" s="21" t="str">
        <f t="shared" si="9"/>
        <v>Yes</v>
      </c>
      <c r="J770" s="21" t="str">
        <f t="shared" si="10"/>
        <v>Yes</v>
      </c>
      <c r="K770" s="25">
        <v>60.0</v>
      </c>
      <c r="L770" s="7" t="s">
        <v>218</v>
      </c>
      <c r="M770" s="7" t="s">
        <v>4184</v>
      </c>
      <c r="N770" s="7" t="s">
        <v>25</v>
      </c>
      <c r="O770" s="7" t="s">
        <v>2675</v>
      </c>
      <c r="P770" s="44" t="s">
        <v>4185</v>
      </c>
      <c r="Q770" s="27"/>
      <c r="R770" s="27"/>
      <c r="S770" s="27"/>
      <c r="T770" s="7" t="s">
        <v>21</v>
      </c>
      <c r="U770" s="7" t="s">
        <v>4186</v>
      </c>
      <c r="V770" s="44" t="s">
        <v>4187</v>
      </c>
      <c r="W770" s="7" t="s">
        <v>2321</v>
      </c>
      <c r="X770" s="7" t="s">
        <v>4188</v>
      </c>
      <c r="Y770" s="44" t="s">
        <v>4189</v>
      </c>
    </row>
    <row r="771">
      <c r="A771" s="21" t="str">
        <f t="shared" ref="A771:B771" si="778">if(and(isnumber(search("Yes",C771)),isnumber(search("Yes",E771)),isnumber(search("Yes",G771)),isnumber(search("Yes",I771))),"Yes","No")</f>
        <v>No</v>
      </c>
      <c r="B771" s="21" t="str">
        <f t="shared" si="778"/>
        <v>No</v>
      </c>
      <c r="C771" s="22" t="str">
        <f t="shared" si="3"/>
        <v>No</v>
      </c>
      <c r="D771" s="21" t="str">
        <f t="shared" si="4"/>
        <v>No</v>
      </c>
      <c r="E771" s="21" t="str">
        <f t="shared" si="5"/>
        <v>No</v>
      </c>
      <c r="F771" s="21" t="str">
        <f t="shared" si="6"/>
        <v>No</v>
      </c>
      <c r="G771" s="21" t="str">
        <f t="shared" si="7"/>
        <v>No</v>
      </c>
      <c r="H771" s="21" t="str">
        <f t="shared" si="8"/>
        <v>No</v>
      </c>
      <c r="I771" s="21" t="str">
        <f t="shared" si="9"/>
        <v>No</v>
      </c>
      <c r="J771" s="21" t="str">
        <f t="shared" si="10"/>
        <v>No</v>
      </c>
      <c r="K771" s="25"/>
      <c r="L771" s="7" t="s">
        <v>1580</v>
      </c>
      <c r="M771" s="7" t="s">
        <v>1581</v>
      </c>
      <c r="N771" s="7" t="s">
        <v>25</v>
      </c>
      <c r="O771" s="7" t="s">
        <v>4190</v>
      </c>
      <c r="P771" s="44" t="s">
        <v>4191</v>
      </c>
      <c r="Q771" s="27"/>
      <c r="R771" s="27"/>
      <c r="S771" s="27"/>
      <c r="T771" s="27"/>
      <c r="U771" s="27"/>
      <c r="V771" s="42"/>
      <c r="W771" s="42"/>
      <c r="X771" s="42"/>
      <c r="Y771" s="27"/>
      <c r="Z771" s="27"/>
      <c r="AA771" s="27"/>
      <c r="AB771" s="27"/>
    </row>
    <row r="772">
      <c r="A772" s="21" t="str">
        <f t="shared" ref="A772:B772" si="779">if(and(isnumber(search("Yes",C772)),isnumber(search("Yes",E772)),isnumber(search("Yes",G772)),isnumber(search("Yes",I772))),"Yes","No")</f>
        <v>No</v>
      </c>
      <c r="B772" s="21" t="str">
        <f t="shared" si="779"/>
        <v>No</v>
      </c>
      <c r="C772" s="22" t="str">
        <f t="shared" si="3"/>
        <v>No</v>
      </c>
      <c r="D772" s="21" t="str">
        <f t="shared" si="4"/>
        <v>No</v>
      </c>
      <c r="E772" s="21" t="str">
        <f t="shared" si="5"/>
        <v>No</v>
      </c>
      <c r="F772" s="21" t="str">
        <f t="shared" si="6"/>
        <v>No</v>
      </c>
      <c r="G772" s="21" t="str">
        <f t="shared" si="7"/>
        <v>No</v>
      </c>
      <c r="H772" s="21" t="str">
        <f t="shared" si="8"/>
        <v>No</v>
      </c>
      <c r="I772" s="21" t="str">
        <f t="shared" si="9"/>
        <v>No</v>
      </c>
      <c r="J772" s="21" t="str">
        <f t="shared" si="10"/>
        <v>No</v>
      </c>
      <c r="K772" s="25"/>
      <c r="L772" s="7" t="s">
        <v>1582</v>
      </c>
      <c r="M772" s="7" t="s">
        <v>1583</v>
      </c>
      <c r="N772" s="7" t="s">
        <v>25</v>
      </c>
      <c r="O772" s="7" t="s">
        <v>4192</v>
      </c>
      <c r="P772" s="44" t="s">
        <v>4193</v>
      </c>
      <c r="Q772" s="27"/>
      <c r="R772" s="27"/>
      <c r="S772" s="27"/>
      <c r="T772" s="27"/>
      <c r="U772" s="27"/>
      <c r="V772" s="42"/>
      <c r="W772" s="42"/>
      <c r="X772" s="42"/>
      <c r="Y772" s="27"/>
      <c r="Z772" s="27"/>
      <c r="AA772" s="27"/>
      <c r="AB772" s="27"/>
    </row>
    <row r="773">
      <c r="A773" s="21" t="str">
        <f t="shared" ref="A773:B773" si="780">if(and(isnumber(search("Yes",C773)),isnumber(search("Yes",E773)),isnumber(search("Yes",G773)),isnumber(search("Yes",I773))),"Yes","No")</f>
        <v>No</v>
      </c>
      <c r="B773" s="21" t="str">
        <f t="shared" si="780"/>
        <v>No</v>
      </c>
      <c r="C773" s="22" t="str">
        <f t="shared" si="3"/>
        <v>No</v>
      </c>
      <c r="D773" s="21" t="str">
        <f t="shared" si="4"/>
        <v>No</v>
      </c>
      <c r="E773" s="21" t="str">
        <f t="shared" si="5"/>
        <v>No</v>
      </c>
      <c r="F773" s="21" t="str">
        <f t="shared" si="6"/>
        <v>No</v>
      </c>
      <c r="G773" s="21" t="str">
        <f t="shared" si="7"/>
        <v>No</v>
      </c>
      <c r="H773" s="21" t="str">
        <f t="shared" si="8"/>
        <v>No</v>
      </c>
      <c r="I773" s="21" t="str">
        <f t="shared" si="9"/>
        <v>No</v>
      </c>
      <c r="J773" s="21" t="str">
        <f t="shared" si="10"/>
        <v>No</v>
      </c>
      <c r="K773" s="25"/>
      <c r="L773" s="7" t="s">
        <v>1584</v>
      </c>
      <c r="M773" s="7" t="s">
        <v>1585</v>
      </c>
      <c r="N773" s="7" t="s">
        <v>25</v>
      </c>
      <c r="O773" s="7" t="s">
        <v>4194</v>
      </c>
      <c r="P773" s="44" t="s">
        <v>4195</v>
      </c>
      <c r="Q773" s="27"/>
      <c r="R773" s="27"/>
      <c r="S773" s="27"/>
      <c r="T773" s="27"/>
      <c r="U773" s="27"/>
      <c r="V773" s="42"/>
      <c r="W773" s="42"/>
      <c r="X773" s="42"/>
      <c r="Y773" s="27"/>
      <c r="Z773" s="27"/>
      <c r="AA773" s="27"/>
      <c r="AB773" s="27"/>
    </row>
    <row r="774">
      <c r="A774" s="21" t="str">
        <f t="shared" ref="A774:B774" si="781">if(and(isnumber(search("Yes",C774)),isnumber(search("Yes",E774)),isnumber(search("Yes",G774)),isnumber(search("Yes",I774))),"Yes","No")</f>
        <v>No</v>
      </c>
      <c r="B774" s="21" t="str">
        <f t="shared" si="781"/>
        <v>No</v>
      </c>
      <c r="C774" s="22" t="str">
        <f t="shared" si="3"/>
        <v>No</v>
      </c>
      <c r="D774" s="21" t="str">
        <f t="shared" si="4"/>
        <v>No</v>
      </c>
      <c r="E774" s="21" t="str">
        <f t="shared" si="5"/>
        <v>No</v>
      </c>
      <c r="F774" s="21" t="str">
        <f t="shared" si="6"/>
        <v>No</v>
      </c>
      <c r="G774" s="21" t="str">
        <f t="shared" si="7"/>
        <v>No</v>
      </c>
      <c r="H774" s="21" t="str">
        <f t="shared" si="8"/>
        <v>No</v>
      </c>
      <c r="I774" s="21" t="str">
        <f t="shared" si="9"/>
        <v>No</v>
      </c>
      <c r="J774" s="21" t="str">
        <f t="shared" si="10"/>
        <v>No</v>
      </c>
      <c r="K774" s="25"/>
      <c r="L774" s="7" t="s">
        <v>1586</v>
      </c>
      <c r="M774" s="7" t="s">
        <v>1587</v>
      </c>
      <c r="N774" s="7" t="s">
        <v>25</v>
      </c>
      <c r="O774" s="7" t="s">
        <v>4196</v>
      </c>
      <c r="P774" s="44" t="s">
        <v>4197</v>
      </c>
      <c r="Q774" s="27"/>
      <c r="R774" s="27"/>
      <c r="S774" s="27"/>
      <c r="T774" s="27"/>
      <c r="U774" s="27"/>
      <c r="V774" s="42"/>
      <c r="W774" s="42"/>
      <c r="X774" s="42"/>
      <c r="Y774" s="27"/>
      <c r="Z774" s="27"/>
      <c r="AA774" s="27"/>
      <c r="AB774" s="27"/>
    </row>
    <row r="775">
      <c r="A775" s="21" t="str">
        <f t="shared" ref="A775:B775" si="782">if(and(isnumber(search("Yes",C775)),isnumber(search("Yes",E775)),isnumber(search("Yes",G775)),isnumber(search("Yes",I775))),"Yes","No")</f>
        <v>Yes</v>
      </c>
      <c r="B775" s="21" t="str">
        <f t="shared" si="782"/>
        <v>Yes</v>
      </c>
      <c r="C775" s="22" t="str">
        <f t="shared" si="3"/>
        <v>Yes</v>
      </c>
      <c r="D775" s="21" t="str">
        <f t="shared" si="4"/>
        <v>Yes</v>
      </c>
      <c r="E775" s="21" t="str">
        <f t="shared" si="5"/>
        <v>Yes</v>
      </c>
      <c r="F775" s="21" t="str">
        <f t="shared" si="6"/>
        <v>Yes</v>
      </c>
      <c r="G775" s="21" t="str">
        <f t="shared" si="7"/>
        <v>Yes</v>
      </c>
      <c r="H775" s="21" t="str">
        <f t="shared" si="8"/>
        <v>Yes</v>
      </c>
      <c r="I775" s="21" t="str">
        <f t="shared" si="9"/>
        <v>Yes</v>
      </c>
      <c r="J775" s="21" t="str">
        <f t="shared" si="10"/>
        <v>Yes</v>
      </c>
      <c r="K775" s="25"/>
      <c r="L775" s="7" t="s">
        <v>221</v>
      </c>
      <c r="M775" s="7" t="s">
        <v>1588</v>
      </c>
      <c r="N775" s="7" t="s">
        <v>21</v>
      </c>
      <c r="O775" s="7" t="s">
        <v>4198</v>
      </c>
      <c r="P775" s="44" t="s">
        <v>4199</v>
      </c>
      <c r="Q775" s="7" t="s">
        <v>21</v>
      </c>
      <c r="R775" s="7" t="s">
        <v>3820</v>
      </c>
      <c r="S775" s="44" t="s">
        <v>4200</v>
      </c>
      <c r="T775" s="7" t="s">
        <v>21</v>
      </c>
      <c r="U775" s="7" t="s">
        <v>2504</v>
      </c>
      <c r="V775" s="44" t="s">
        <v>4201</v>
      </c>
      <c r="W775" s="7" t="s">
        <v>2321</v>
      </c>
      <c r="X775" s="7" t="s">
        <v>2718</v>
      </c>
      <c r="Y775" s="44" t="s">
        <v>4202</v>
      </c>
      <c r="Z775" s="27"/>
      <c r="AA775" s="27"/>
      <c r="AB775" s="27"/>
    </row>
    <row r="776">
      <c r="A776" s="21" t="str">
        <f t="shared" ref="A776:B776" si="783">if(and(isnumber(search("Yes",C776)),isnumber(search("Yes",E776)),isnumber(search("Yes",G776)),isnumber(search("Yes",I776))),"Yes","No")</f>
        <v>No</v>
      </c>
      <c r="B776" s="21" t="str">
        <f t="shared" si="783"/>
        <v>No</v>
      </c>
      <c r="C776" s="22" t="str">
        <f t="shared" si="3"/>
        <v>No</v>
      </c>
      <c r="D776" s="21" t="str">
        <f t="shared" si="4"/>
        <v>No</v>
      </c>
      <c r="E776" s="21" t="str">
        <f t="shared" si="5"/>
        <v>No</v>
      </c>
      <c r="F776" s="21" t="str">
        <f t="shared" si="6"/>
        <v>No</v>
      </c>
      <c r="G776" s="21" t="str">
        <f t="shared" si="7"/>
        <v>No</v>
      </c>
      <c r="H776" s="21" t="str">
        <f t="shared" si="8"/>
        <v>No</v>
      </c>
      <c r="I776" s="21" t="str">
        <f t="shared" si="9"/>
        <v>No</v>
      </c>
      <c r="J776" s="21" t="str">
        <f t="shared" si="10"/>
        <v>No</v>
      </c>
      <c r="K776" s="25"/>
      <c r="L776" s="7" t="s">
        <v>1589</v>
      </c>
      <c r="M776" s="7" t="s">
        <v>1590</v>
      </c>
      <c r="N776" s="7" t="s">
        <v>25</v>
      </c>
      <c r="O776" s="7" t="s">
        <v>4203</v>
      </c>
      <c r="P776" s="44" t="s">
        <v>4204</v>
      </c>
      <c r="Q776" s="42"/>
      <c r="R776" s="42"/>
      <c r="S776" s="42"/>
      <c r="T776" s="42"/>
      <c r="U776" s="42"/>
      <c r="V776" s="42"/>
      <c r="W776" s="42"/>
      <c r="X776" s="42"/>
      <c r="Y776" s="27"/>
      <c r="Z776" s="27"/>
      <c r="AA776" s="27"/>
      <c r="AB776" s="27"/>
    </row>
    <row r="777">
      <c r="A777" s="21" t="str">
        <f t="shared" ref="A777:B777" si="784">if(and(isnumber(search("Yes",C777)),isnumber(search("Yes",E777)),isnumber(search("Yes",G777)),isnumber(search("Yes",I777))),"Yes","No")</f>
        <v>No</v>
      </c>
      <c r="B777" s="21" t="str">
        <f t="shared" si="784"/>
        <v>No</v>
      </c>
      <c r="C777" s="22" t="str">
        <f t="shared" si="3"/>
        <v>No</v>
      </c>
      <c r="D777" s="21" t="str">
        <f t="shared" si="4"/>
        <v>No</v>
      </c>
      <c r="E777" s="21" t="str">
        <f t="shared" si="5"/>
        <v>No</v>
      </c>
      <c r="F777" s="21" t="str">
        <f t="shared" si="6"/>
        <v>No</v>
      </c>
      <c r="G777" s="21" t="str">
        <f t="shared" si="7"/>
        <v>No</v>
      </c>
      <c r="H777" s="21" t="str">
        <f t="shared" si="8"/>
        <v>No</v>
      </c>
      <c r="I777" s="21" t="str">
        <f t="shared" si="9"/>
        <v>No</v>
      </c>
      <c r="J777" s="21" t="str">
        <f t="shared" si="10"/>
        <v>No</v>
      </c>
      <c r="K777" s="25"/>
      <c r="L777" s="7" t="s">
        <v>1591</v>
      </c>
      <c r="M777" s="7" t="s">
        <v>1592</v>
      </c>
      <c r="N777" s="7" t="s">
        <v>25</v>
      </c>
      <c r="O777" s="7" t="s">
        <v>4205</v>
      </c>
      <c r="P777" s="44" t="s">
        <v>4206</v>
      </c>
      <c r="Q777" s="27"/>
      <c r="R777" s="27"/>
      <c r="S777" s="27"/>
      <c r="T777" s="27"/>
      <c r="U777" s="27"/>
      <c r="V777" s="42"/>
      <c r="W777" s="42"/>
      <c r="X777" s="42"/>
      <c r="Y777" s="27"/>
      <c r="Z777" s="27"/>
      <c r="AA777" s="27"/>
      <c r="AB777" s="27"/>
    </row>
    <row r="778">
      <c r="A778" s="21" t="str">
        <f t="shared" ref="A778:B778" si="785">if(and(isnumber(search("Yes",C778)),isnumber(search("Yes",E778)),isnumber(search("Yes",G778)),isnumber(search("Yes",I778))),"Yes","No")</f>
        <v>No</v>
      </c>
      <c r="B778" s="21" t="str">
        <f t="shared" si="785"/>
        <v>No</v>
      </c>
      <c r="C778" s="22" t="str">
        <f t="shared" si="3"/>
        <v>No</v>
      </c>
      <c r="D778" s="21" t="str">
        <f t="shared" si="4"/>
        <v>No</v>
      </c>
      <c r="E778" s="21" t="str">
        <f t="shared" si="5"/>
        <v>No</v>
      </c>
      <c r="F778" s="21" t="str">
        <f t="shared" si="6"/>
        <v>No</v>
      </c>
      <c r="G778" s="21" t="str">
        <f t="shared" si="7"/>
        <v>No</v>
      </c>
      <c r="H778" s="21" t="str">
        <f t="shared" si="8"/>
        <v>No</v>
      </c>
      <c r="I778" s="21" t="str">
        <f t="shared" si="9"/>
        <v>No</v>
      </c>
      <c r="J778" s="21" t="str">
        <f t="shared" si="10"/>
        <v>No</v>
      </c>
      <c r="K778" s="25"/>
      <c r="L778" s="7" t="s">
        <v>1593</v>
      </c>
      <c r="M778" s="7" t="s">
        <v>1594</v>
      </c>
      <c r="N778" s="7" t="s">
        <v>25</v>
      </c>
      <c r="O778" s="7" t="s">
        <v>2964</v>
      </c>
      <c r="P778" s="44" t="s">
        <v>4207</v>
      </c>
      <c r="Q778" s="27"/>
      <c r="R778" s="27"/>
      <c r="S778" s="27"/>
      <c r="T778" s="27"/>
      <c r="U778" s="27"/>
      <c r="V778" s="42"/>
      <c r="W778" s="42"/>
      <c r="X778" s="42"/>
      <c r="Y778" s="27"/>
      <c r="Z778" s="27"/>
      <c r="AA778" s="27"/>
      <c r="AB778" s="27"/>
    </row>
    <row r="779">
      <c r="A779" s="21" t="str">
        <f t="shared" ref="A779:B779" si="786">if(and(isnumber(search("Yes",C779)),isnumber(search("Yes",E779)),isnumber(search("Yes",G779)),isnumber(search("Yes",I779))),"Yes","No")</f>
        <v>No</v>
      </c>
      <c r="B779" s="21" t="str">
        <f t="shared" si="786"/>
        <v>No</v>
      </c>
      <c r="C779" s="22" t="str">
        <f t="shared" si="3"/>
        <v>No</v>
      </c>
      <c r="D779" s="21" t="str">
        <f t="shared" si="4"/>
        <v>No</v>
      </c>
      <c r="E779" s="21" t="str">
        <f t="shared" si="5"/>
        <v>No</v>
      </c>
      <c r="F779" s="21" t="str">
        <f t="shared" si="6"/>
        <v>No</v>
      </c>
      <c r="G779" s="21" t="str">
        <f t="shared" si="7"/>
        <v>No</v>
      </c>
      <c r="H779" s="21" t="str">
        <f t="shared" si="8"/>
        <v>No</v>
      </c>
      <c r="I779" s="21" t="str">
        <f t="shared" si="9"/>
        <v>No</v>
      </c>
      <c r="J779" s="21" t="str">
        <f t="shared" si="10"/>
        <v>No</v>
      </c>
      <c r="K779" s="25"/>
      <c r="L779" s="7" t="s">
        <v>1595</v>
      </c>
      <c r="M779" s="7" t="s">
        <v>1596</v>
      </c>
      <c r="N779" s="7" t="s">
        <v>25</v>
      </c>
      <c r="O779" s="7" t="s">
        <v>4208</v>
      </c>
      <c r="P779" s="44" t="s">
        <v>4209</v>
      </c>
      <c r="Q779" s="27"/>
      <c r="R779" s="27"/>
      <c r="S779" s="27"/>
      <c r="T779" s="27"/>
      <c r="U779" s="27"/>
      <c r="V779" s="42"/>
      <c r="W779" s="42"/>
      <c r="X779" s="42"/>
      <c r="Y779" s="27"/>
      <c r="Z779" s="27"/>
      <c r="AA779" s="27"/>
      <c r="AB779" s="27"/>
    </row>
    <row r="780">
      <c r="A780" s="21" t="str">
        <f t="shared" ref="A780:B780" si="787">if(and(isnumber(search("Yes",C780)),isnumber(search("Yes",E780)),isnumber(search("Yes",G780)),isnumber(search("Yes",I780))),"Yes","No")</f>
        <v>No</v>
      </c>
      <c r="B780" s="21" t="str">
        <f t="shared" si="787"/>
        <v>No</v>
      </c>
      <c r="C780" s="22" t="str">
        <f t="shared" si="3"/>
        <v>No</v>
      </c>
      <c r="D780" s="21" t="str">
        <f t="shared" si="4"/>
        <v>No</v>
      </c>
      <c r="E780" s="21" t="str">
        <f t="shared" si="5"/>
        <v>No</v>
      </c>
      <c r="F780" s="21" t="str">
        <f t="shared" si="6"/>
        <v>No</v>
      </c>
      <c r="G780" s="21" t="str">
        <f t="shared" si="7"/>
        <v>No</v>
      </c>
      <c r="H780" s="21" t="str">
        <f t="shared" si="8"/>
        <v>No</v>
      </c>
      <c r="I780" s="21" t="str">
        <f t="shared" si="9"/>
        <v>No</v>
      </c>
      <c r="J780" s="21" t="str">
        <f t="shared" si="10"/>
        <v>No</v>
      </c>
      <c r="K780" s="25"/>
      <c r="L780" s="7" t="s">
        <v>1597</v>
      </c>
      <c r="M780" s="7" t="s">
        <v>1598</v>
      </c>
      <c r="N780" s="7" t="s">
        <v>25</v>
      </c>
      <c r="O780" s="7" t="s">
        <v>3271</v>
      </c>
      <c r="P780" s="44" t="s">
        <v>4210</v>
      </c>
      <c r="Q780" s="27"/>
      <c r="R780" s="27"/>
      <c r="S780" s="27"/>
      <c r="T780" s="27"/>
      <c r="U780" s="27"/>
      <c r="V780" s="42"/>
      <c r="W780" s="42"/>
      <c r="X780" s="42"/>
      <c r="Y780" s="27"/>
      <c r="Z780" s="27"/>
      <c r="AA780" s="27"/>
      <c r="AB780" s="27"/>
    </row>
    <row r="781">
      <c r="A781" s="21" t="str">
        <f t="shared" ref="A781:B781" si="788">if(and(isnumber(search("Yes",C781)),isnumber(search("Yes",E781)),isnumber(search("Yes",G781)),isnumber(search("Yes",I781))),"Yes","No")</f>
        <v>No</v>
      </c>
      <c r="B781" s="21" t="str">
        <f t="shared" si="788"/>
        <v>No</v>
      </c>
      <c r="C781" s="22" t="str">
        <f t="shared" si="3"/>
        <v>No</v>
      </c>
      <c r="D781" s="21" t="str">
        <f t="shared" si="4"/>
        <v>No</v>
      </c>
      <c r="E781" s="21" t="str">
        <f t="shared" si="5"/>
        <v>No</v>
      </c>
      <c r="F781" s="21" t="str">
        <f t="shared" si="6"/>
        <v>No</v>
      </c>
      <c r="G781" s="21" t="str">
        <f t="shared" si="7"/>
        <v>No</v>
      </c>
      <c r="H781" s="21" t="str">
        <f t="shared" si="8"/>
        <v>No</v>
      </c>
      <c r="I781" s="21" t="str">
        <f t="shared" si="9"/>
        <v>No</v>
      </c>
      <c r="J781" s="21" t="str">
        <f t="shared" si="10"/>
        <v>No</v>
      </c>
      <c r="K781" s="25"/>
      <c r="L781" s="7" t="s">
        <v>1599</v>
      </c>
      <c r="M781" s="7" t="s">
        <v>1600</v>
      </c>
      <c r="N781" s="7" t="s">
        <v>25</v>
      </c>
      <c r="O781" s="7" t="s">
        <v>4211</v>
      </c>
      <c r="P781" s="44" t="s">
        <v>4212</v>
      </c>
      <c r="Q781" s="27"/>
      <c r="R781" s="27"/>
      <c r="S781" s="27"/>
      <c r="T781" s="27"/>
      <c r="U781" s="27"/>
      <c r="V781" s="42"/>
      <c r="W781" s="42"/>
      <c r="X781" s="42"/>
      <c r="Y781" s="27"/>
      <c r="Z781" s="27"/>
      <c r="AA781" s="27"/>
      <c r="AB781" s="27"/>
    </row>
    <row r="782">
      <c r="A782" s="21" t="str">
        <f t="shared" ref="A782:B782" si="789">if(and(isnumber(search("Yes",C782)),isnumber(search("Yes",E782)),isnumber(search("Yes",G782)),isnumber(search("Yes",I782))),"Yes","No")</f>
        <v>No</v>
      </c>
      <c r="B782" s="21" t="str">
        <f t="shared" si="789"/>
        <v>No</v>
      </c>
      <c r="C782" s="22" t="str">
        <f t="shared" si="3"/>
        <v>No</v>
      </c>
      <c r="D782" s="21" t="str">
        <f t="shared" si="4"/>
        <v>No</v>
      </c>
      <c r="E782" s="21" t="str">
        <f t="shared" si="5"/>
        <v>No</v>
      </c>
      <c r="F782" s="21" t="str">
        <f t="shared" si="6"/>
        <v>No</v>
      </c>
      <c r="G782" s="21" t="str">
        <f t="shared" si="7"/>
        <v>No</v>
      </c>
      <c r="H782" s="21" t="str">
        <f t="shared" si="8"/>
        <v>No</v>
      </c>
      <c r="I782" s="21" t="str">
        <f t="shared" si="9"/>
        <v>No</v>
      </c>
      <c r="J782" s="21" t="str">
        <f t="shared" si="10"/>
        <v>No</v>
      </c>
      <c r="K782" s="25"/>
      <c r="L782" s="7" t="s">
        <v>1601</v>
      </c>
      <c r="M782" s="7" t="s">
        <v>1602</v>
      </c>
      <c r="N782" s="7" t="s">
        <v>25</v>
      </c>
      <c r="O782" s="7" t="s">
        <v>4213</v>
      </c>
      <c r="P782" s="44" t="s">
        <v>4214</v>
      </c>
      <c r="Q782" s="27"/>
      <c r="R782" s="27"/>
      <c r="S782" s="27"/>
      <c r="T782" s="27"/>
      <c r="U782" s="27"/>
      <c r="V782" s="42"/>
      <c r="W782" s="42"/>
      <c r="X782" s="42"/>
      <c r="Y782" s="27"/>
      <c r="Z782" s="27"/>
      <c r="AA782" s="27"/>
      <c r="AB782" s="27"/>
    </row>
    <row r="783">
      <c r="A783" s="21" t="str">
        <f t="shared" ref="A783:B783" si="790">if(and(isnumber(search("Yes",C783)),isnumber(search("Yes",E783)),isnumber(search("Yes",G783)),isnumber(search("Yes",I783))),"Yes","No")</f>
        <v>No</v>
      </c>
      <c r="B783" s="21" t="str">
        <f t="shared" si="790"/>
        <v>No</v>
      </c>
      <c r="C783" s="22" t="str">
        <f t="shared" si="3"/>
        <v>No</v>
      </c>
      <c r="D783" s="21" t="str">
        <f t="shared" si="4"/>
        <v>No</v>
      </c>
      <c r="E783" s="21" t="str">
        <f t="shared" si="5"/>
        <v>No</v>
      </c>
      <c r="F783" s="21" t="str">
        <f t="shared" si="6"/>
        <v>No</v>
      </c>
      <c r="G783" s="21" t="str">
        <f t="shared" si="7"/>
        <v>No</v>
      </c>
      <c r="H783" s="21" t="str">
        <f t="shared" si="8"/>
        <v>No</v>
      </c>
      <c r="I783" s="21" t="str">
        <f t="shared" si="9"/>
        <v>No</v>
      </c>
      <c r="J783" s="21" t="str">
        <f t="shared" si="10"/>
        <v>No</v>
      </c>
      <c r="K783" s="25"/>
      <c r="L783" s="7" t="s">
        <v>1603</v>
      </c>
      <c r="M783" s="7" t="s">
        <v>1604</v>
      </c>
      <c r="N783" s="7" t="s">
        <v>25</v>
      </c>
      <c r="O783" s="7" t="s">
        <v>2547</v>
      </c>
      <c r="P783" s="44" t="s">
        <v>4215</v>
      </c>
      <c r="Q783" s="27"/>
      <c r="R783" s="27"/>
      <c r="S783" s="27"/>
      <c r="T783" s="27"/>
      <c r="U783" s="27"/>
      <c r="V783" s="42"/>
      <c r="W783" s="42"/>
      <c r="X783" s="42"/>
      <c r="Y783" s="27"/>
      <c r="Z783" s="27"/>
      <c r="AA783" s="27"/>
      <c r="AB783" s="27"/>
    </row>
    <row r="784">
      <c r="A784" s="21" t="str">
        <f t="shared" ref="A784:B784" si="791">if(and(isnumber(search("Yes",C784)),isnumber(search("Yes",E784)),isnumber(search("Yes",G784)),isnumber(search("Yes",I784))),"Yes","No")</f>
        <v>No</v>
      </c>
      <c r="B784" s="21" t="str">
        <f t="shared" si="791"/>
        <v>No</v>
      </c>
      <c r="C784" s="22" t="str">
        <f t="shared" si="3"/>
        <v>No</v>
      </c>
      <c r="D784" s="21" t="str">
        <f t="shared" si="4"/>
        <v>No</v>
      </c>
      <c r="E784" s="21" t="str">
        <f t="shared" si="5"/>
        <v>No</v>
      </c>
      <c r="F784" s="21" t="str">
        <f t="shared" si="6"/>
        <v>No</v>
      </c>
      <c r="G784" s="21" t="str">
        <f t="shared" si="7"/>
        <v>No</v>
      </c>
      <c r="H784" s="21" t="str">
        <f t="shared" si="8"/>
        <v>No</v>
      </c>
      <c r="I784" s="21" t="str">
        <f t="shared" si="9"/>
        <v>No</v>
      </c>
      <c r="J784" s="21" t="str">
        <f t="shared" si="10"/>
        <v>No</v>
      </c>
      <c r="K784" s="25"/>
      <c r="L784" s="7" t="s">
        <v>1605</v>
      </c>
      <c r="M784" s="7" t="s">
        <v>1606</v>
      </c>
      <c r="N784" s="7" t="s">
        <v>25</v>
      </c>
      <c r="O784" s="7" t="s">
        <v>4216</v>
      </c>
      <c r="P784" s="44" t="s">
        <v>4217</v>
      </c>
      <c r="Q784" s="27"/>
      <c r="R784" s="27"/>
      <c r="S784" s="27"/>
      <c r="T784" s="27"/>
      <c r="U784" s="27"/>
      <c r="V784" s="42"/>
      <c r="W784" s="42"/>
      <c r="X784" s="42"/>
      <c r="Y784" s="27"/>
      <c r="Z784" s="27"/>
      <c r="AA784" s="27"/>
      <c r="AB784" s="27"/>
    </row>
    <row r="785">
      <c r="A785" s="21" t="str">
        <f t="shared" ref="A785:B785" si="792">if(and(isnumber(search("Yes",C785)),isnumber(search("Yes",E785)),isnumber(search("Yes",G785)),isnumber(search("Yes",I785))),"Yes","No")</f>
        <v>No</v>
      </c>
      <c r="B785" s="21" t="str">
        <f t="shared" si="792"/>
        <v>No</v>
      </c>
      <c r="C785" s="22" t="str">
        <f t="shared" si="3"/>
        <v>No</v>
      </c>
      <c r="D785" s="21" t="str">
        <f t="shared" si="4"/>
        <v>No</v>
      </c>
      <c r="E785" s="21" t="str">
        <f t="shared" si="5"/>
        <v>No</v>
      </c>
      <c r="F785" s="21" t="str">
        <f t="shared" si="6"/>
        <v>No</v>
      </c>
      <c r="G785" s="21" t="str">
        <f t="shared" si="7"/>
        <v>No</v>
      </c>
      <c r="H785" s="21" t="str">
        <f t="shared" si="8"/>
        <v>No</v>
      </c>
      <c r="I785" s="21" t="str">
        <f t="shared" si="9"/>
        <v>No</v>
      </c>
      <c r="J785" s="21" t="str">
        <f t="shared" si="10"/>
        <v>No</v>
      </c>
      <c r="K785" s="25"/>
      <c r="L785" s="7" t="s">
        <v>1607</v>
      </c>
      <c r="M785" s="7" t="s">
        <v>167</v>
      </c>
      <c r="N785" s="7" t="s">
        <v>25</v>
      </c>
      <c r="O785" s="7" t="s">
        <v>4218</v>
      </c>
      <c r="P785" s="44" t="s">
        <v>4219</v>
      </c>
      <c r="Q785" s="27"/>
      <c r="R785" s="27"/>
      <c r="S785" s="27"/>
      <c r="T785" s="27"/>
      <c r="U785" s="27"/>
      <c r="V785" s="42"/>
      <c r="W785" s="42"/>
      <c r="X785" s="42"/>
      <c r="Y785" s="27"/>
      <c r="Z785" s="27"/>
      <c r="AA785" s="27"/>
      <c r="AB785" s="27"/>
    </row>
    <row r="786">
      <c r="A786" s="21" t="str">
        <f t="shared" ref="A786:B786" si="793">if(and(isnumber(search("Yes",C786)),isnumber(search("Yes",E786)),isnumber(search("Yes",G786)),isnumber(search("Yes",I786))),"Yes","No")</f>
        <v>No</v>
      </c>
      <c r="B786" s="21" t="str">
        <f t="shared" si="793"/>
        <v>No</v>
      </c>
      <c r="C786" s="22" t="str">
        <f t="shared" si="3"/>
        <v>No</v>
      </c>
      <c r="D786" s="21" t="str">
        <f t="shared" si="4"/>
        <v>No</v>
      </c>
      <c r="E786" s="21" t="str">
        <f t="shared" si="5"/>
        <v>No</v>
      </c>
      <c r="F786" s="21" t="str">
        <f t="shared" si="6"/>
        <v>No</v>
      </c>
      <c r="G786" s="21" t="str">
        <f t="shared" si="7"/>
        <v>No</v>
      </c>
      <c r="H786" s="21" t="str">
        <f t="shared" si="8"/>
        <v>No</v>
      </c>
      <c r="I786" s="21" t="str">
        <f t="shared" si="9"/>
        <v>No</v>
      </c>
      <c r="J786" s="21" t="str">
        <f t="shared" si="10"/>
        <v>No</v>
      </c>
      <c r="K786" s="25"/>
      <c r="L786" s="7" t="s">
        <v>1608</v>
      </c>
      <c r="M786" s="7" t="s">
        <v>1609</v>
      </c>
      <c r="N786" s="7" t="s">
        <v>25</v>
      </c>
      <c r="O786" s="7" t="s">
        <v>4220</v>
      </c>
      <c r="P786" s="44" t="s">
        <v>4221</v>
      </c>
      <c r="Q786" s="27"/>
      <c r="R786" s="27"/>
      <c r="S786" s="27"/>
      <c r="T786" s="27"/>
      <c r="U786" s="27"/>
      <c r="V786" s="42"/>
      <c r="W786" s="42"/>
      <c r="X786" s="42"/>
      <c r="Y786" s="27"/>
      <c r="Z786" s="27"/>
      <c r="AA786" s="27"/>
      <c r="AB786" s="27"/>
    </row>
    <row r="787">
      <c r="A787" s="21" t="str">
        <f t="shared" ref="A787:B787" si="794">if(and(isnumber(search("Yes",C787)),isnumber(search("Yes",E787)),isnumber(search("Yes",G787)),isnumber(search("Yes",I787))),"Yes","No")</f>
        <v>No</v>
      </c>
      <c r="B787" s="21" t="str">
        <f t="shared" si="794"/>
        <v>No</v>
      </c>
      <c r="C787" s="22" t="str">
        <f t="shared" si="3"/>
        <v>No</v>
      </c>
      <c r="D787" s="21" t="str">
        <f t="shared" si="4"/>
        <v>No</v>
      </c>
      <c r="E787" s="21" t="str">
        <f t="shared" si="5"/>
        <v>No</v>
      </c>
      <c r="F787" s="21" t="str">
        <f t="shared" si="6"/>
        <v>No</v>
      </c>
      <c r="G787" s="21" t="str">
        <f t="shared" si="7"/>
        <v>No</v>
      </c>
      <c r="H787" s="21" t="str">
        <f t="shared" si="8"/>
        <v>No</v>
      </c>
      <c r="I787" s="21" t="str">
        <f t="shared" si="9"/>
        <v>No</v>
      </c>
      <c r="J787" s="21" t="str">
        <f t="shared" si="10"/>
        <v>No</v>
      </c>
      <c r="K787" s="25"/>
      <c r="L787" s="7" t="s">
        <v>1610</v>
      </c>
      <c r="M787" s="7" t="s">
        <v>1611</v>
      </c>
      <c r="N787" s="7" t="s">
        <v>25</v>
      </c>
      <c r="O787" s="7" t="s">
        <v>4222</v>
      </c>
      <c r="P787" s="44" t="s">
        <v>4223</v>
      </c>
      <c r="Q787" s="27"/>
      <c r="R787" s="27"/>
      <c r="S787" s="27"/>
      <c r="T787" s="27"/>
      <c r="U787" s="27"/>
      <c r="V787" s="42"/>
      <c r="W787" s="42"/>
      <c r="X787" s="42"/>
      <c r="Y787" s="27"/>
      <c r="Z787" s="27"/>
      <c r="AA787" s="27"/>
      <c r="AB787" s="27"/>
    </row>
    <row r="788">
      <c r="A788" s="21" t="str">
        <f t="shared" ref="A788:B788" si="795">if(and(isnumber(search("Yes",C788)),isnumber(search("Yes",E788)),isnumber(search("Yes",G788)),isnumber(search("Yes",I788))),"Yes","No")</f>
        <v>No</v>
      </c>
      <c r="B788" s="21" t="str">
        <f t="shared" si="795"/>
        <v>No</v>
      </c>
      <c r="C788" s="22" t="str">
        <f t="shared" si="3"/>
        <v>No</v>
      </c>
      <c r="D788" s="21" t="str">
        <f t="shared" si="4"/>
        <v>No</v>
      </c>
      <c r="E788" s="21" t="str">
        <f t="shared" si="5"/>
        <v>No</v>
      </c>
      <c r="F788" s="21" t="str">
        <f t="shared" si="6"/>
        <v>No</v>
      </c>
      <c r="G788" s="21" t="str">
        <f t="shared" si="7"/>
        <v>No</v>
      </c>
      <c r="H788" s="21" t="str">
        <f t="shared" si="8"/>
        <v>No</v>
      </c>
      <c r="I788" s="21" t="str">
        <f t="shared" si="9"/>
        <v>No</v>
      </c>
      <c r="J788" s="21" t="str">
        <f t="shared" si="10"/>
        <v>No</v>
      </c>
      <c r="K788" s="25"/>
      <c r="L788" s="7" t="s">
        <v>1612</v>
      </c>
      <c r="M788" s="7" t="s">
        <v>1613</v>
      </c>
      <c r="N788" s="7" t="s">
        <v>25</v>
      </c>
      <c r="O788" s="7" t="s">
        <v>4224</v>
      </c>
      <c r="P788" s="44" t="s">
        <v>4225</v>
      </c>
      <c r="Q788" s="27"/>
      <c r="R788" s="27"/>
      <c r="S788" s="27"/>
      <c r="T788" s="27"/>
      <c r="U788" s="27"/>
      <c r="V788" s="42"/>
      <c r="W788" s="42"/>
      <c r="X788" s="42"/>
      <c r="Y788" s="27"/>
      <c r="Z788" s="27"/>
      <c r="AA788" s="27"/>
      <c r="AB788" s="27"/>
    </row>
    <row r="789">
      <c r="A789" s="21" t="str">
        <f t="shared" ref="A789:B789" si="796">if(and(isnumber(search("Yes",C789)),isnumber(search("Yes",E789)),isnumber(search("Yes",G789)),isnumber(search("Yes",I789))),"Yes","No")</f>
        <v>No</v>
      </c>
      <c r="B789" s="21" t="str">
        <f t="shared" si="796"/>
        <v>No</v>
      </c>
      <c r="C789" s="22" t="str">
        <f t="shared" si="3"/>
        <v>No</v>
      </c>
      <c r="D789" s="21" t="str">
        <f t="shared" si="4"/>
        <v>No</v>
      </c>
      <c r="E789" s="21" t="str">
        <f t="shared" si="5"/>
        <v>No</v>
      </c>
      <c r="F789" s="21" t="str">
        <f t="shared" si="6"/>
        <v>No</v>
      </c>
      <c r="G789" s="21" t="str">
        <f t="shared" si="7"/>
        <v>No</v>
      </c>
      <c r="H789" s="21" t="str">
        <f t="shared" si="8"/>
        <v>No</v>
      </c>
      <c r="I789" s="21" t="str">
        <f t="shared" si="9"/>
        <v>No</v>
      </c>
      <c r="J789" s="21" t="str">
        <f t="shared" si="10"/>
        <v>No</v>
      </c>
      <c r="K789" s="25"/>
      <c r="L789" s="7" t="s">
        <v>1614</v>
      </c>
      <c r="M789" s="7" t="s">
        <v>1615</v>
      </c>
      <c r="N789" s="7" t="s">
        <v>25</v>
      </c>
      <c r="O789" s="7" t="s">
        <v>4226</v>
      </c>
      <c r="P789" s="44" t="s">
        <v>4227</v>
      </c>
      <c r="Q789" s="42"/>
      <c r="R789" s="42"/>
      <c r="S789" s="42"/>
      <c r="T789" s="42"/>
      <c r="U789" s="42"/>
      <c r="V789" s="42"/>
      <c r="W789" s="42"/>
      <c r="X789" s="42"/>
      <c r="Y789" s="27"/>
      <c r="Z789" s="27"/>
      <c r="AA789" s="27"/>
      <c r="AB789" s="27"/>
    </row>
    <row r="790">
      <c r="A790" s="21" t="str">
        <f t="shared" ref="A790:B790" si="797">if(and(isnumber(search("Yes",C790)),isnumber(search("Yes",E790)),isnumber(search("Yes",G790)),isnumber(search("Yes",I790))),"Yes","No")</f>
        <v>No</v>
      </c>
      <c r="B790" s="21" t="str">
        <f t="shared" si="797"/>
        <v>No</v>
      </c>
      <c r="C790" s="22" t="str">
        <f t="shared" si="3"/>
        <v>No</v>
      </c>
      <c r="D790" s="21" t="str">
        <f t="shared" si="4"/>
        <v>No</v>
      </c>
      <c r="E790" s="21" t="str">
        <f t="shared" si="5"/>
        <v>No</v>
      </c>
      <c r="F790" s="21" t="str">
        <f t="shared" si="6"/>
        <v>No</v>
      </c>
      <c r="G790" s="21" t="str">
        <f t="shared" si="7"/>
        <v>No</v>
      </c>
      <c r="H790" s="21" t="str">
        <f t="shared" si="8"/>
        <v>No</v>
      </c>
      <c r="I790" s="21" t="str">
        <f t="shared" si="9"/>
        <v>No</v>
      </c>
      <c r="J790" s="21" t="str">
        <f t="shared" si="10"/>
        <v>No</v>
      </c>
      <c r="K790" s="25"/>
      <c r="L790" s="7" t="s">
        <v>1616</v>
      </c>
      <c r="M790" s="7" t="s">
        <v>1617</v>
      </c>
      <c r="N790" s="7" t="s">
        <v>25</v>
      </c>
      <c r="O790" s="7" t="s">
        <v>2590</v>
      </c>
      <c r="P790" s="44" t="s">
        <v>4228</v>
      </c>
      <c r="Q790" s="27"/>
      <c r="R790" s="27"/>
      <c r="S790" s="27"/>
      <c r="T790" s="27"/>
      <c r="U790" s="27"/>
      <c r="V790" s="42"/>
      <c r="W790" s="42"/>
      <c r="X790" s="42"/>
      <c r="Y790" s="27"/>
      <c r="Z790" s="27"/>
      <c r="AA790" s="27"/>
      <c r="AB790" s="27"/>
    </row>
    <row r="791">
      <c r="A791" s="21" t="str">
        <f t="shared" ref="A791:B791" si="798">if(and(isnumber(search("Yes",C791)),isnumber(search("Yes",E791)),isnumber(search("Yes",G791)),isnumber(search("Yes",I791))),"Yes","No")</f>
        <v>No</v>
      </c>
      <c r="B791" s="21" t="str">
        <f t="shared" si="798"/>
        <v>No</v>
      </c>
      <c r="C791" s="22" t="str">
        <f t="shared" si="3"/>
        <v>No</v>
      </c>
      <c r="D791" s="21" t="str">
        <f t="shared" si="4"/>
        <v>No</v>
      </c>
      <c r="E791" s="21" t="str">
        <f t="shared" si="5"/>
        <v>No</v>
      </c>
      <c r="F791" s="21" t="str">
        <f t="shared" si="6"/>
        <v>No</v>
      </c>
      <c r="G791" s="21" t="str">
        <f t="shared" si="7"/>
        <v>No</v>
      </c>
      <c r="H791" s="21" t="str">
        <f t="shared" si="8"/>
        <v>No</v>
      </c>
      <c r="I791" s="21" t="str">
        <f t="shared" si="9"/>
        <v>No</v>
      </c>
      <c r="J791" s="21" t="str">
        <f t="shared" si="10"/>
        <v>No</v>
      </c>
      <c r="K791" s="25"/>
      <c r="L791" s="7" t="s">
        <v>1618</v>
      </c>
      <c r="M791" s="7" t="s">
        <v>1619</v>
      </c>
      <c r="N791" s="7" t="s">
        <v>25</v>
      </c>
      <c r="O791" s="7" t="s">
        <v>3340</v>
      </c>
      <c r="P791" s="44" t="s">
        <v>4229</v>
      </c>
      <c r="Q791" s="42"/>
      <c r="R791" s="42"/>
      <c r="S791" s="27"/>
      <c r="T791" s="27"/>
      <c r="U791" s="27"/>
      <c r="V791" s="42"/>
      <c r="W791" s="42"/>
      <c r="X791" s="42"/>
      <c r="Y791" s="27"/>
      <c r="Z791" s="27"/>
      <c r="AA791" s="27"/>
      <c r="AB791" s="27"/>
    </row>
    <row r="792">
      <c r="A792" s="21" t="str">
        <f t="shared" ref="A792:B792" si="799">if(and(isnumber(search("Yes",C792)),isnumber(search("Yes",E792)),isnumber(search("Yes",G792)),isnumber(search("Yes",I792))),"Yes","No")</f>
        <v>No</v>
      </c>
      <c r="B792" s="21" t="str">
        <f t="shared" si="799"/>
        <v>No</v>
      </c>
      <c r="C792" s="22" t="str">
        <f t="shared" si="3"/>
        <v>No</v>
      </c>
      <c r="D792" s="21" t="str">
        <f t="shared" si="4"/>
        <v>No</v>
      </c>
      <c r="E792" s="21" t="str">
        <f t="shared" si="5"/>
        <v>No</v>
      </c>
      <c r="F792" s="21" t="str">
        <f t="shared" si="6"/>
        <v>No</v>
      </c>
      <c r="G792" s="21" t="str">
        <f t="shared" si="7"/>
        <v>Yes</v>
      </c>
      <c r="H792" s="21" t="str">
        <f t="shared" si="8"/>
        <v>Yes</v>
      </c>
      <c r="I792" s="21" t="str">
        <f t="shared" si="9"/>
        <v>Yes</v>
      </c>
      <c r="J792" s="21" t="str">
        <f t="shared" si="10"/>
        <v>Yes</v>
      </c>
      <c r="K792" s="25">
        <v>68.0</v>
      </c>
      <c r="L792" s="7" t="s">
        <v>1620</v>
      </c>
      <c r="M792" s="7" t="s">
        <v>4230</v>
      </c>
      <c r="N792" s="7" t="s">
        <v>25</v>
      </c>
      <c r="O792" s="7" t="s">
        <v>4231</v>
      </c>
      <c r="P792" s="44" t="s">
        <v>4232</v>
      </c>
      <c r="Q792" s="27"/>
      <c r="R792" s="27"/>
      <c r="S792" s="27"/>
      <c r="T792" s="7" t="s">
        <v>21</v>
      </c>
      <c r="U792" s="7" t="s">
        <v>4233</v>
      </c>
      <c r="V792" s="44" t="s">
        <v>4234</v>
      </c>
      <c r="W792" s="7" t="s">
        <v>2321</v>
      </c>
      <c r="X792" s="7" t="s">
        <v>4235</v>
      </c>
      <c r="Y792" s="44" t="s">
        <v>3040</v>
      </c>
    </row>
    <row r="793">
      <c r="A793" s="21" t="str">
        <f t="shared" ref="A793:B793" si="800">if(and(isnumber(search("Yes",C793)),isnumber(search("Yes",E793)),isnumber(search("Yes",G793)),isnumber(search("Yes",I793))),"Yes","No")</f>
        <v>No</v>
      </c>
      <c r="B793" s="21" t="str">
        <f t="shared" si="800"/>
        <v>No</v>
      </c>
      <c r="C793" s="22" t="str">
        <f t="shared" si="3"/>
        <v>No</v>
      </c>
      <c r="D793" s="21" t="str">
        <f t="shared" si="4"/>
        <v>No</v>
      </c>
      <c r="E793" s="21" t="str">
        <f t="shared" si="5"/>
        <v>No</v>
      </c>
      <c r="F793" s="21" t="str">
        <f t="shared" si="6"/>
        <v>No</v>
      </c>
      <c r="G793" s="21" t="str">
        <f t="shared" si="7"/>
        <v>No</v>
      </c>
      <c r="H793" s="21" t="str">
        <f t="shared" si="8"/>
        <v>No</v>
      </c>
      <c r="I793" s="21" t="str">
        <f t="shared" si="9"/>
        <v>No</v>
      </c>
      <c r="J793" s="21" t="str">
        <f t="shared" si="10"/>
        <v>No</v>
      </c>
      <c r="K793" s="25"/>
      <c r="L793" s="7" t="s">
        <v>1622</v>
      </c>
      <c r="M793" s="7" t="s">
        <v>1623</v>
      </c>
      <c r="N793" s="7" t="s">
        <v>25</v>
      </c>
      <c r="O793" s="7" t="s">
        <v>4236</v>
      </c>
      <c r="P793" s="44" t="s">
        <v>4237</v>
      </c>
      <c r="Q793" s="27"/>
      <c r="R793" s="27"/>
      <c r="S793" s="27"/>
      <c r="T793" s="27"/>
      <c r="U793" s="27"/>
      <c r="V793" s="42"/>
      <c r="W793" s="42"/>
      <c r="X793" s="42"/>
      <c r="Y793" s="27"/>
      <c r="Z793" s="27"/>
      <c r="AA793" s="27"/>
      <c r="AB793" s="27"/>
    </row>
    <row r="794">
      <c r="A794" s="21" t="str">
        <f t="shared" ref="A794:B794" si="801">if(and(isnumber(search("Yes",C794)),isnumber(search("Yes",E794)),isnumber(search("Yes",G794)),isnumber(search("Yes",I794))),"Yes","No")</f>
        <v>No</v>
      </c>
      <c r="B794" s="21" t="str">
        <f t="shared" si="801"/>
        <v>No</v>
      </c>
      <c r="C794" s="22" t="str">
        <f t="shared" si="3"/>
        <v>No</v>
      </c>
      <c r="D794" s="21" t="str">
        <f t="shared" si="4"/>
        <v>No</v>
      </c>
      <c r="E794" s="21" t="str">
        <f t="shared" si="5"/>
        <v>No</v>
      </c>
      <c r="F794" s="21" t="str">
        <f t="shared" si="6"/>
        <v>No</v>
      </c>
      <c r="G794" s="21" t="str">
        <f t="shared" si="7"/>
        <v>No</v>
      </c>
      <c r="H794" s="21" t="str">
        <f t="shared" si="8"/>
        <v>No</v>
      </c>
      <c r="I794" s="21" t="str">
        <f t="shared" si="9"/>
        <v>No</v>
      </c>
      <c r="J794" s="21" t="str">
        <f t="shared" si="10"/>
        <v>No</v>
      </c>
      <c r="K794" s="25"/>
      <c r="L794" s="7" t="s">
        <v>1624</v>
      </c>
      <c r="M794" s="7" t="s">
        <v>1625</v>
      </c>
      <c r="N794" s="7" t="s">
        <v>25</v>
      </c>
      <c r="O794" s="7" t="s">
        <v>4238</v>
      </c>
      <c r="P794" s="44" t="s">
        <v>4239</v>
      </c>
      <c r="Q794" s="27"/>
      <c r="R794" s="27"/>
      <c r="S794" s="27"/>
      <c r="T794" s="27"/>
      <c r="U794" s="27"/>
      <c r="V794" s="42"/>
      <c r="W794" s="42"/>
      <c r="X794" s="42"/>
      <c r="Y794" s="27"/>
      <c r="Z794" s="27"/>
      <c r="AA794" s="27"/>
      <c r="AB794" s="27"/>
    </row>
    <row r="795">
      <c r="A795" s="21" t="str">
        <f t="shared" ref="A795:B795" si="802">if(and(isnumber(search("Yes",C795)),isnumber(search("Yes",E795)),isnumber(search("Yes",G795)),isnumber(search("Yes",I795))),"Yes","No")</f>
        <v>No</v>
      </c>
      <c r="B795" s="21" t="str">
        <f t="shared" si="802"/>
        <v>No</v>
      </c>
      <c r="C795" s="22" t="str">
        <f t="shared" si="3"/>
        <v>No</v>
      </c>
      <c r="D795" s="21" t="str">
        <f t="shared" si="4"/>
        <v>No</v>
      </c>
      <c r="E795" s="21" t="str">
        <f t="shared" si="5"/>
        <v>No</v>
      </c>
      <c r="F795" s="21" t="str">
        <f t="shared" si="6"/>
        <v>No</v>
      </c>
      <c r="G795" s="21" t="str">
        <f t="shared" si="7"/>
        <v>No</v>
      </c>
      <c r="H795" s="21" t="str">
        <f t="shared" si="8"/>
        <v>No</v>
      </c>
      <c r="I795" s="21" t="str">
        <f t="shared" si="9"/>
        <v>No</v>
      </c>
      <c r="J795" s="21" t="str">
        <f t="shared" si="10"/>
        <v>No</v>
      </c>
      <c r="K795" s="25"/>
      <c r="L795" s="7" t="s">
        <v>1626</v>
      </c>
      <c r="M795" s="7" t="s">
        <v>1627</v>
      </c>
      <c r="N795" s="7" t="s">
        <v>25</v>
      </c>
      <c r="O795" s="7" t="s">
        <v>4240</v>
      </c>
      <c r="P795" s="44" t="s">
        <v>4241</v>
      </c>
      <c r="Q795" s="27"/>
      <c r="R795" s="27"/>
      <c r="S795" s="27"/>
      <c r="T795" s="27"/>
      <c r="U795" s="27"/>
      <c r="V795" s="42"/>
      <c r="W795" s="42"/>
      <c r="X795" s="42"/>
      <c r="Y795" s="27"/>
      <c r="Z795" s="27"/>
      <c r="AA795" s="27"/>
      <c r="AB795" s="27"/>
    </row>
    <row r="796">
      <c r="A796" s="21" t="str">
        <f t="shared" ref="A796:B796" si="803">if(and(isnumber(search("Yes",C796)),isnumber(search("Yes",E796)),isnumber(search("Yes",G796)),isnumber(search("Yes",I796))),"Yes","No")</f>
        <v>No</v>
      </c>
      <c r="B796" s="21" t="str">
        <f t="shared" si="803"/>
        <v>No</v>
      </c>
      <c r="C796" s="22" t="str">
        <f t="shared" si="3"/>
        <v>No</v>
      </c>
      <c r="D796" s="21" t="str">
        <f t="shared" si="4"/>
        <v>No</v>
      </c>
      <c r="E796" s="21" t="str">
        <f t="shared" si="5"/>
        <v>No</v>
      </c>
      <c r="F796" s="21" t="str">
        <f t="shared" si="6"/>
        <v>No</v>
      </c>
      <c r="G796" s="21" t="str">
        <f t="shared" si="7"/>
        <v>No</v>
      </c>
      <c r="H796" s="21" t="str">
        <f t="shared" si="8"/>
        <v>No</v>
      </c>
      <c r="I796" s="21" t="str">
        <f t="shared" si="9"/>
        <v>No</v>
      </c>
      <c r="J796" s="21" t="str">
        <f t="shared" si="10"/>
        <v>No</v>
      </c>
      <c r="K796" s="25"/>
      <c r="L796" s="7" t="s">
        <v>1628</v>
      </c>
      <c r="M796" s="7" t="s">
        <v>1629</v>
      </c>
      <c r="N796" s="7" t="s">
        <v>25</v>
      </c>
      <c r="O796" s="7" t="s">
        <v>4242</v>
      </c>
      <c r="P796" s="44" t="s">
        <v>4243</v>
      </c>
      <c r="Q796" s="42"/>
      <c r="R796" s="42"/>
      <c r="S796" s="27"/>
      <c r="T796" s="27"/>
      <c r="U796" s="27"/>
      <c r="V796" s="42"/>
      <c r="W796" s="42"/>
      <c r="X796" s="42"/>
      <c r="Y796" s="27"/>
      <c r="Z796" s="27"/>
      <c r="AA796" s="27"/>
      <c r="AB796" s="27"/>
    </row>
    <row r="797">
      <c r="A797" s="21" t="str">
        <f t="shared" ref="A797:B797" si="804">if(and(isnumber(search("Yes",C797)),isnumber(search("Yes",E797)),isnumber(search("Yes",G797)),isnumber(search("Yes",I797))),"Yes","No")</f>
        <v>No</v>
      </c>
      <c r="B797" s="21" t="str">
        <f t="shared" si="804"/>
        <v>No</v>
      </c>
      <c r="C797" s="22" t="str">
        <f t="shared" si="3"/>
        <v>No</v>
      </c>
      <c r="D797" s="21" t="str">
        <f t="shared" si="4"/>
        <v>No</v>
      </c>
      <c r="E797" s="21" t="str">
        <f t="shared" si="5"/>
        <v>No</v>
      </c>
      <c r="F797" s="21" t="str">
        <f t="shared" si="6"/>
        <v>No</v>
      </c>
      <c r="G797" s="21" t="str">
        <f t="shared" si="7"/>
        <v>Yes</v>
      </c>
      <c r="H797" s="21" t="str">
        <f t="shared" si="8"/>
        <v>Yes</v>
      </c>
      <c r="I797" s="21" t="str">
        <f t="shared" si="9"/>
        <v>Yes</v>
      </c>
      <c r="J797" s="21" t="str">
        <f t="shared" si="10"/>
        <v>Yes</v>
      </c>
      <c r="K797" s="25">
        <v>6.0</v>
      </c>
      <c r="L797" s="7" t="s">
        <v>1630</v>
      </c>
      <c r="M797" s="7" t="s">
        <v>4244</v>
      </c>
      <c r="N797" s="7" t="s">
        <v>25</v>
      </c>
      <c r="O797" s="7" t="s">
        <v>2425</v>
      </c>
      <c r="P797" s="44" t="s">
        <v>4245</v>
      </c>
      <c r="Q797" s="27"/>
      <c r="R797" s="27"/>
      <c r="S797" s="27"/>
      <c r="T797" s="7" t="s">
        <v>21</v>
      </c>
      <c r="U797" s="7" t="s">
        <v>2504</v>
      </c>
      <c r="V797" s="44" t="s">
        <v>4246</v>
      </c>
      <c r="W797" s="7" t="s">
        <v>21</v>
      </c>
      <c r="X797" s="7" t="s">
        <v>4247</v>
      </c>
      <c r="Y797" s="44" t="s">
        <v>4248</v>
      </c>
    </row>
    <row r="798">
      <c r="A798" s="21" t="str">
        <f t="shared" ref="A798:B798" si="805">if(and(isnumber(search("Yes",C798)),isnumber(search("Yes",E798)),isnumber(search("Yes",G798)),isnumber(search("Yes",I798))),"Yes","No")</f>
        <v>No</v>
      </c>
      <c r="B798" s="21" t="str">
        <f t="shared" si="805"/>
        <v>No</v>
      </c>
      <c r="C798" s="22" t="str">
        <f t="shared" si="3"/>
        <v>No</v>
      </c>
      <c r="D798" s="21" t="str">
        <f t="shared" si="4"/>
        <v>No</v>
      </c>
      <c r="E798" s="21" t="str">
        <f t="shared" si="5"/>
        <v>No</v>
      </c>
      <c r="F798" s="21" t="str">
        <f t="shared" si="6"/>
        <v>No</v>
      </c>
      <c r="G798" s="21" t="str">
        <f t="shared" si="7"/>
        <v>No</v>
      </c>
      <c r="H798" s="21" t="str">
        <f t="shared" si="8"/>
        <v>No</v>
      </c>
      <c r="I798" s="21" t="str">
        <f t="shared" si="9"/>
        <v>No</v>
      </c>
      <c r="J798" s="21" t="str">
        <f t="shared" si="10"/>
        <v>No</v>
      </c>
      <c r="K798" s="25"/>
      <c r="L798" s="7" t="s">
        <v>1632</v>
      </c>
      <c r="M798" s="7" t="s">
        <v>1633</v>
      </c>
      <c r="N798" s="7" t="s">
        <v>25</v>
      </c>
      <c r="O798" s="7" t="s">
        <v>2374</v>
      </c>
      <c r="P798" s="44" t="s">
        <v>4249</v>
      </c>
      <c r="Q798" s="27"/>
      <c r="R798" s="27"/>
      <c r="S798" s="27"/>
      <c r="T798" s="27"/>
      <c r="U798" s="27"/>
      <c r="V798" s="42"/>
      <c r="W798" s="42"/>
      <c r="X798" s="42"/>
      <c r="Y798" s="27"/>
      <c r="Z798" s="27"/>
      <c r="AA798" s="27"/>
      <c r="AB798" s="27"/>
    </row>
    <row r="799">
      <c r="A799" s="21" t="str">
        <f t="shared" ref="A799:B799" si="806">if(and(isnumber(search("Yes",C799)),isnumber(search("Yes",E799)),isnumber(search("Yes",G799)),isnumber(search("Yes",I799))),"Yes","No")</f>
        <v>No</v>
      </c>
      <c r="B799" s="21" t="str">
        <f t="shared" si="806"/>
        <v>No</v>
      </c>
      <c r="C799" s="22" t="str">
        <f t="shared" si="3"/>
        <v>No</v>
      </c>
      <c r="D799" s="21" t="str">
        <f t="shared" si="4"/>
        <v>No</v>
      </c>
      <c r="E799" s="21" t="str">
        <f t="shared" si="5"/>
        <v>No</v>
      </c>
      <c r="F799" s="21" t="str">
        <f t="shared" si="6"/>
        <v>No</v>
      </c>
      <c r="G799" s="21" t="str">
        <f t="shared" si="7"/>
        <v>No</v>
      </c>
      <c r="H799" s="21" t="str">
        <f t="shared" si="8"/>
        <v>No</v>
      </c>
      <c r="I799" s="21" t="str">
        <f t="shared" si="9"/>
        <v>No</v>
      </c>
      <c r="J799" s="21" t="str">
        <f t="shared" si="10"/>
        <v>No</v>
      </c>
      <c r="K799" s="25"/>
      <c r="L799" s="7" t="s">
        <v>1634</v>
      </c>
      <c r="M799" s="7" t="s">
        <v>1635</v>
      </c>
      <c r="N799" s="7" t="s">
        <v>25</v>
      </c>
      <c r="O799" s="7" t="s">
        <v>2687</v>
      </c>
      <c r="P799" s="44" t="s">
        <v>4250</v>
      </c>
      <c r="Q799" s="42"/>
      <c r="R799" s="42"/>
      <c r="S799" s="42"/>
      <c r="T799" s="42"/>
      <c r="U799" s="42"/>
      <c r="V799" s="42"/>
      <c r="W799" s="42"/>
      <c r="X799" s="42"/>
      <c r="Y799" s="27"/>
      <c r="Z799" s="27"/>
      <c r="AA799" s="27"/>
      <c r="AB799" s="27"/>
    </row>
    <row r="800">
      <c r="A800" s="21" t="str">
        <f t="shared" ref="A800:B800" si="807">if(and(isnumber(search("Yes",C800)),isnumber(search("Yes",E800)),isnumber(search("Yes",G800)),isnumber(search("Yes",I800))),"Yes","No")</f>
        <v>No</v>
      </c>
      <c r="B800" s="21" t="str">
        <f t="shared" si="807"/>
        <v>No</v>
      </c>
      <c r="C800" s="22" t="str">
        <f t="shared" si="3"/>
        <v>No</v>
      </c>
      <c r="D800" s="21" t="str">
        <f t="shared" si="4"/>
        <v>No</v>
      </c>
      <c r="E800" s="21" t="str">
        <f t="shared" si="5"/>
        <v>No</v>
      </c>
      <c r="F800" s="21" t="str">
        <f t="shared" si="6"/>
        <v>No</v>
      </c>
      <c r="G800" s="21" t="str">
        <f t="shared" si="7"/>
        <v>No</v>
      </c>
      <c r="H800" s="21" t="str">
        <f t="shared" si="8"/>
        <v>No</v>
      </c>
      <c r="I800" s="21" t="str">
        <f t="shared" si="9"/>
        <v>No</v>
      </c>
      <c r="J800" s="21" t="str">
        <f t="shared" si="10"/>
        <v>No</v>
      </c>
      <c r="K800" s="25"/>
      <c r="L800" s="7" t="s">
        <v>1636</v>
      </c>
      <c r="M800" s="7" t="s">
        <v>1637</v>
      </c>
      <c r="N800" s="7" t="s">
        <v>25</v>
      </c>
      <c r="O800" s="7" t="s">
        <v>2431</v>
      </c>
      <c r="P800" s="44" t="s">
        <v>4251</v>
      </c>
      <c r="Q800" s="42"/>
      <c r="R800" s="42"/>
      <c r="S800" s="42"/>
      <c r="T800" s="42"/>
      <c r="U800" s="42"/>
      <c r="V800" s="42"/>
      <c r="W800" s="42"/>
      <c r="X800" s="42"/>
      <c r="Y800" s="27"/>
      <c r="Z800" s="27"/>
      <c r="AA800" s="27"/>
      <c r="AB800" s="27"/>
    </row>
    <row r="801">
      <c r="A801" s="21" t="str">
        <f t="shared" ref="A801:B801" si="808">if(and(isnumber(search("Yes",C801)),isnumber(search("Yes",E801)),isnumber(search("Yes",G801)),isnumber(search("Yes",I801))),"Yes","No")</f>
        <v>No</v>
      </c>
      <c r="B801" s="21" t="str">
        <f t="shared" si="808"/>
        <v>No</v>
      </c>
      <c r="C801" s="22" t="str">
        <f t="shared" si="3"/>
        <v>No</v>
      </c>
      <c r="D801" s="21" t="str">
        <f t="shared" si="4"/>
        <v>No</v>
      </c>
      <c r="E801" s="21" t="str">
        <f t="shared" si="5"/>
        <v>No</v>
      </c>
      <c r="F801" s="21" t="str">
        <f t="shared" si="6"/>
        <v>No</v>
      </c>
      <c r="G801" s="21" t="str">
        <f t="shared" si="7"/>
        <v>No</v>
      </c>
      <c r="H801" s="21" t="str">
        <f t="shared" si="8"/>
        <v>No</v>
      </c>
      <c r="I801" s="21" t="str">
        <f t="shared" si="9"/>
        <v>No</v>
      </c>
      <c r="J801" s="21" t="str">
        <f t="shared" si="10"/>
        <v>No</v>
      </c>
      <c r="K801" s="25"/>
      <c r="L801" s="7" t="s">
        <v>1638</v>
      </c>
      <c r="M801" s="7" t="s">
        <v>1639</v>
      </c>
      <c r="N801" s="7" t="s">
        <v>25</v>
      </c>
      <c r="O801" s="7" t="s">
        <v>4252</v>
      </c>
      <c r="P801" s="44" t="s">
        <v>4253</v>
      </c>
      <c r="Q801" s="27"/>
      <c r="R801" s="27"/>
      <c r="S801" s="27"/>
      <c r="T801" s="27"/>
      <c r="U801" s="27"/>
      <c r="V801" s="42"/>
      <c r="W801" s="42"/>
      <c r="X801" s="42"/>
      <c r="Y801" s="27"/>
      <c r="Z801" s="27"/>
      <c r="AA801" s="27"/>
      <c r="AB801" s="27"/>
    </row>
    <row r="802">
      <c r="A802" s="21" t="str">
        <f t="shared" ref="A802:B802" si="809">if(and(isnumber(search("Yes",C802)),isnumber(search("Yes",E802)),isnumber(search("Yes",G802)),isnumber(search("Yes",I802))),"Yes","No")</f>
        <v>No</v>
      </c>
      <c r="B802" s="21" t="str">
        <f t="shared" si="809"/>
        <v>No</v>
      </c>
      <c r="C802" s="22" t="str">
        <f t="shared" si="3"/>
        <v>No</v>
      </c>
      <c r="D802" s="21" t="str">
        <f t="shared" si="4"/>
        <v>No</v>
      </c>
      <c r="E802" s="21" t="str">
        <f t="shared" si="5"/>
        <v>No</v>
      </c>
      <c r="F802" s="21" t="str">
        <f t="shared" si="6"/>
        <v>No</v>
      </c>
      <c r="G802" s="21" t="str">
        <f t="shared" si="7"/>
        <v>No</v>
      </c>
      <c r="H802" s="21" t="str">
        <f t="shared" si="8"/>
        <v>No</v>
      </c>
      <c r="I802" s="21" t="str">
        <f t="shared" si="9"/>
        <v>No</v>
      </c>
      <c r="J802" s="21" t="str">
        <f t="shared" si="10"/>
        <v>No</v>
      </c>
      <c r="K802" s="25"/>
      <c r="L802" s="7" t="s">
        <v>1640</v>
      </c>
      <c r="M802" s="7" t="s">
        <v>1641</v>
      </c>
      <c r="N802" s="7" t="s">
        <v>25</v>
      </c>
      <c r="O802" s="7" t="s">
        <v>4254</v>
      </c>
      <c r="P802" s="44" t="s">
        <v>4255</v>
      </c>
      <c r="Q802" s="27"/>
      <c r="R802" s="27"/>
      <c r="S802" s="27"/>
      <c r="T802" s="27"/>
      <c r="U802" s="27"/>
      <c r="V802" s="42"/>
      <c r="W802" s="42"/>
      <c r="X802" s="42"/>
      <c r="Y802" s="27"/>
      <c r="Z802" s="27"/>
      <c r="AA802" s="27"/>
      <c r="AB802" s="27"/>
    </row>
    <row r="803">
      <c r="A803" s="21" t="str">
        <f t="shared" ref="A803:B803" si="810">if(and(isnumber(search("Yes",C803)),isnumber(search("Yes",E803)),isnumber(search("Yes",G803)),isnumber(search("Yes",I803))),"Yes","No")</f>
        <v>No</v>
      </c>
      <c r="B803" s="21" t="str">
        <f t="shared" si="810"/>
        <v>No</v>
      </c>
      <c r="C803" s="22" t="str">
        <f t="shared" si="3"/>
        <v>No</v>
      </c>
      <c r="D803" s="21" t="str">
        <f t="shared" si="4"/>
        <v>No</v>
      </c>
      <c r="E803" s="21" t="str">
        <f t="shared" si="5"/>
        <v>No</v>
      </c>
      <c r="F803" s="21" t="str">
        <f t="shared" si="6"/>
        <v>No</v>
      </c>
      <c r="G803" s="21" t="str">
        <f t="shared" si="7"/>
        <v>No</v>
      </c>
      <c r="H803" s="21" t="str">
        <f t="shared" si="8"/>
        <v>No</v>
      </c>
      <c r="I803" s="21" t="str">
        <f t="shared" si="9"/>
        <v>No</v>
      </c>
      <c r="J803" s="21" t="str">
        <f t="shared" si="10"/>
        <v>No</v>
      </c>
      <c r="K803" s="25"/>
      <c r="L803" s="7" t="s">
        <v>1642</v>
      </c>
      <c r="M803" s="7" t="s">
        <v>1643</v>
      </c>
      <c r="N803" s="7" t="s">
        <v>25</v>
      </c>
      <c r="O803" s="7" t="s">
        <v>4256</v>
      </c>
      <c r="P803" s="44" t="s">
        <v>4257</v>
      </c>
      <c r="Q803" s="27"/>
      <c r="R803" s="27"/>
      <c r="S803" s="27"/>
      <c r="T803" s="27"/>
      <c r="U803" s="27"/>
      <c r="V803" s="42"/>
      <c r="W803" s="42"/>
      <c r="X803" s="42"/>
      <c r="Y803" s="27"/>
      <c r="Z803" s="27"/>
      <c r="AA803" s="27"/>
      <c r="AB803" s="27"/>
    </row>
    <row r="804">
      <c r="A804" s="21" t="str">
        <f t="shared" ref="A804:B804" si="811">if(and(isnumber(search("Yes",C804)),isnumber(search("Yes",E804)),isnumber(search("Yes",G804)),isnumber(search("Yes",I804))),"Yes","No")</f>
        <v>No</v>
      </c>
      <c r="B804" s="21" t="str">
        <f t="shared" si="811"/>
        <v>No</v>
      </c>
      <c r="C804" s="22" t="str">
        <f t="shared" si="3"/>
        <v>No</v>
      </c>
      <c r="D804" s="21" t="str">
        <f t="shared" si="4"/>
        <v>No</v>
      </c>
      <c r="E804" s="21" t="str">
        <f t="shared" si="5"/>
        <v>No</v>
      </c>
      <c r="F804" s="21" t="str">
        <f t="shared" si="6"/>
        <v>No</v>
      </c>
      <c r="G804" s="21" t="str">
        <f t="shared" si="7"/>
        <v>No</v>
      </c>
      <c r="H804" s="21" t="str">
        <f t="shared" si="8"/>
        <v>No</v>
      </c>
      <c r="I804" s="21" t="str">
        <f t="shared" si="9"/>
        <v>Yes</v>
      </c>
      <c r="J804" s="21" t="str">
        <f t="shared" si="10"/>
        <v>Yes</v>
      </c>
      <c r="K804" s="25">
        <v>61.0</v>
      </c>
      <c r="L804" s="7" t="s">
        <v>1644</v>
      </c>
      <c r="M804" s="7" t="s">
        <v>4258</v>
      </c>
      <c r="N804" s="7" t="s">
        <v>25</v>
      </c>
      <c r="O804" s="7" t="s">
        <v>2282</v>
      </c>
      <c r="P804" s="44" t="s">
        <v>2285</v>
      </c>
      <c r="Q804" s="27"/>
      <c r="R804" s="27"/>
      <c r="S804" s="27"/>
      <c r="T804" s="7" t="s">
        <v>25</v>
      </c>
      <c r="U804" s="7" t="s">
        <v>4259</v>
      </c>
      <c r="V804" s="44" t="s">
        <v>4260</v>
      </c>
      <c r="W804" s="7" t="s">
        <v>2321</v>
      </c>
      <c r="X804" s="7" t="s">
        <v>4261</v>
      </c>
      <c r="Y804" s="44" t="s">
        <v>4262</v>
      </c>
    </row>
    <row r="805">
      <c r="A805" s="21" t="str">
        <f t="shared" ref="A805:B805" si="812">if(and(isnumber(search("Yes",C805)),isnumber(search("Yes",E805)),isnumber(search("Yes",G805)),isnumber(search("Yes",I805))),"Yes","No")</f>
        <v>No</v>
      </c>
      <c r="B805" s="21" t="str">
        <f t="shared" si="812"/>
        <v>No</v>
      </c>
      <c r="C805" s="22" t="str">
        <f t="shared" si="3"/>
        <v>No</v>
      </c>
      <c r="D805" s="21" t="str">
        <f t="shared" si="4"/>
        <v>No</v>
      </c>
      <c r="E805" s="21" t="str">
        <f t="shared" si="5"/>
        <v>No</v>
      </c>
      <c r="F805" s="21" t="str">
        <f t="shared" si="6"/>
        <v>No</v>
      </c>
      <c r="G805" s="21" t="str">
        <f t="shared" si="7"/>
        <v>No</v>
      </c>
      <c r="H805" s="21" t="str">
        <f t="shared" si="8"/>
        <v>No</v>
      </c>
      <c r="I805" s="21" t="str">
        <f t="shared" si="9"/>
        <v>No</v>
      </c>
      <c r="J805" s="21" t="str">
        <f t="shared" si="10"/>
        <v>No</v>
      </c>
      <c r="K805" s="25"/>
      <c r="L805" s="7" t="s">
        <v>1646</v>
      </c>
      <c r="M805" s="7" t="s">
        <v>1647</v>
      </c>
      <c r="N805" s="7" t="s">
        <v>25</v>
      </c>
      <c r="O805" s="7" t="s">
        <v>4263</v>
      </c>
      <c r="P805" s="44" t="s">
        <v>4264</v>
      </c>
      <c r="Q805" s="27"/>
      <c r="R805" s="27"/>
      <c r="S805" s="27"/>
      <c r="T805" s="27"/>
      <c r="U805" s="27"/>
      <c r="V805" s="42"/>
      <c r="W805" s="42"/>
      <c r="X805" s="42"/>
      <c r="Y805" s="27"/>
      <c r="Z805" s="27"/>
      <c r="AA805" s="27"/>
      <c r="AB805" s="27"/>
    </row>
    <row r="806">
      <c r="A806" s="21" t="str">
        <f t="shared" ref="A806:B806" si="813">if(and(isnumber(search("Yes",C806)),isnumber(search("Yes",E806)),isnumber(search("Yes",G806)),isnumber(search("Yes",I806))),"Yes","No")</f>
        <v>Yes</v>
      </c>
      <c r="B806" s="21" t="str">
        <f t="shared" si="813"/>
        <v>Yes</v>
      </c>
      <c r="C806" s="22" t="str">
        <f t="shared" si="3"/>
        <v>Yes</v>
      </c>
      <c r="D806" s="21" t="str">
        <f t="shared" si="4"/>
        <v>Yes</v>
      </c>
      <c r="E806" s="21" t="str">
        <f t="shared" si="5"/>
        <v>Yes</v>
      </c>
      <c r="F806" s="21" t="str">
        <f t="shared" si="6"/>
        <v>Yes</v>
      </c>
      <c r="G806" s="21" t="str">
        <f t="shared" si="7"/>
        <v>Yes</v>
      </c>
      <c r="H806" s="21" t="str">
        <f t="shared" si="8"/>
        <v>Yes</v>
      </c>
      <c r="I806" s="21" t="str">
        <f t="shared" si="9"/>
        <v>Yes</v>
      </c>
      <c r="J806" s="21" t="str">
        <f t="shared" si="10"/>
        <v>Yes</v>
      </c>
      <c r="K806" s="25"/>
      <c r="L806" s="7" t="s">
        <v>223</v>
      </c>
      <c r="M806" s="7" t="s">
        <v>1648</v>
      </c>
      <c r="N806" s="7" t="s">
        <v>21</v>
      </c>
      <c r="O806" s="7" t="s">
        <v>4265</v>
      </c>
      <c r="P806" s="44" t="s">
        <v>4266</v>
      </c>
      <c r="Q806" s="7" t="s">
        <v>21</v>
      </c>
      <c r="R806" s="7" t="s">
        <v>4267</v>
      </c>
      <c r="S806" s="44" t="s">
        <v>4268</v>
      </c>
      <c r="T806" s="7" t="s">
        <v>21</v>
      </c>
      <c r="U806" s="7" t="s">
        <v>2504</v>
      </c>
      <c r="V806" s="44" t="s">
        <v>4269</v>
      </c>
      <c r="W806" s="7" t="s">
        <v>21</v>
      </c>
      <c r="X806" s="7" t="s">
        <v>4270</v>
      </c>
      <c r="Y806" s="44" t="s">
        <v>4271</v>
      </c>
      <c r="Z806" s="27"/>
      <c r="AA806" s="27"/>
      <c r="AB806" s="27"/>
    </row>
    <row r="807">
      <c r="A807" s="21" t="str">
        <f t="shared" ref="A807:B807" si="814">if(and(isnumber(search("Yes",C807)),isnumber(search("Yes",E807)),isnumber(search("Yes",G807)),isnumber(search("Yes",I807))),"Yes","No")</f>
        <v>No</v>
      </c>
      <c r="B807" s="21" t="str">
        <f t="shared" si="814"/>
        <v>No</v>
      </c>
      <c r="C807" s="22" t="str">
        <f t="shared" si="3"/>
        <v>No</v>
      </c>
      <c r="D807" s="21" t="str">
        <f t="shared" si="4"/>
        <v>No</v>
      </c>
      <c r="E807" s="21" t="str">
        <f t="shared" si="5"/>
        <v>No</v>
      </c>
      <c r="F807" s="21" t="str">
        <f t="shared" si="6"/>
        <v>No</v>
      </c>
      <c r="G807" s="21" t="str">
        <f t="shared" si="7"/>
        <v>No</v>
      </c>
      <c r="H807" s="21" t="str">
        <f t="shared" si="8"/>
        <v>No</v>
      </c>
      <c r="I807" s="21" t="str">
        <f t="shared" si="9"/>
        <v>No</v>
      </c>
      <c r="J807" s="21" t="str">
        <f t="shared" si="10"/>
        <v>No</v>
      </c>
      <c r="K807" s="25"/>
      <c r="L807" s="7" t="s">
        <v>1649</v>
      </c>
      <c r="M807" s="7" t="s">
        <v>1650</v>
      </c>
      <c r="N807" s="7" t="s">
        <v>25</v>
      </c>
      <c r="O807" s="7" t="s">
        <v>3569</v>
      </c>
      <c r="P807" s="44" t="s">
        <v>4272</v>
      </c>
      <c r="Q807" s="42"/>
      <c r="R807" s="42"/>
      <c r="S807" s="42"/>
      <c r="T807" s="42"/>
      <c r="U807" s="42"/>
      <c r="V807" s="42"/>
      <c r="W807" s="42"/>
      <c r="X807" s="42"/>
      <c r="Y807" s="27"/>
      <c r="Z807" s="27"/>
      <c r="AA807" s="27"/>
      <c r="AB807" s="27"/>
    </row>
    <row r="808">
      <c r="A808" s="21" t="str">
        <f t="shared" ref="A808:B808" si="815">if(and(isnumber(search("Yes",C808)),isnumber(search("Yes",E808)),isnumber(search("Yes",G808)),isnumber(search("Yes",I808))),"Yes","No")</f>
        <v>No</v>
      </c>
      <c r="B808" s="21" t="str">
        <f t="shared" si="815"/>
        <v>No</v>
      </c>
      <c r="C808" s="22" t="str">
        <f t="shared" si="3"/>
        <v>No</v>
      </c>
      <c r="D808" s="21" t="str">
        <f t="shared" si="4"/>
        <v>No</v>
      </c>
      <c r="E808" s="21" t="str">
        <f t="shared" si="5"/>
        <v>No</v>
      </c>
      <c r="F808" s="21" t="str">
        <f t="shared" si="6"/>
        <v>No</v>
      </c>
      <c r="G808" s="21" t="str">
        <f t="shared" si="7"/>
        <v>No</v>
      </c>
      <c r="H808" s="21" t="str">
        <f t="shared" si="8"/>
        <v>No</v>
      </c>
      <c r="I808" s="21" t="str">
        <f t="shared" si="9"/>
        <v>No</v>
      </c>
      <c r="J808" s="21" t="str">
        <f t="shared" si="10"/>
        <v>No</v>
      </c>
      <c r="K808" s="25"/>
      <c r="L808" s="7" t="s">
        <v>1651</v>
      </c>
      <c r="M808" s="7" t="s">
        <v>1652</v>
      </c>
      <c r="N808" s="7" t="s">
        <v>25</v>
      </c>
      <c r="O808" s="7" t="s">
        <v>4273</v>
      </c>
      <c r="P808" s="44" t="s">
        <v>4274</v>
      </c>
      <c r="Q808" s="27"/>
      <c r="R808" s="27"/>
      <c r="S808" s="27"/>
      <c r="T808" s="27"/>
      <c r="U808" s="27"/>
      <c r="V808" s="42"/>
      <c r="W808" s="42"/>
      <c r="X808" s="42"/>
      <c r="Y808" s="27"/>
      <c r="Z808" s="27"/>
      <c r="AA808" s="27"/>
      <c r="AB808" s="27"/>
    </row>
    <row r="809">
      <c r="A809" s="21" t="str">
        <f t="shared" ref="A809:B809" si="816">if(and(isnumber(search("Yes",C809)),isnumber(search("Yes",E809)),isnumber(search("Yes",G809)),isnumber(search("Yes",I809))),"Yes","No")</f>
        <v>No</v>
      </c>
      <c r="B809" s="21" t="str">
        <f t="shared" si="816"/>
        <v>No</v>
      </c>
      <c r="C809" s="22" t="str">
        <f t="shared" si="3"/>
        <v>No</v>
      </c>
      <c r="D809" s="21" t="str">
        <f t="shared" si="4"/>
        <v>No</v>
      </c>
      <c r="E809" s="21" t="str">
        <f t="shared" si="5"/>
        <v>No</v>
      </c>
      <c r="F809" s="21" t="str">
        <f t="shared" si="6"/>
        <v>No</v>
      </c>
      <c r="G809" s="21" t="str">
        <f t="shared" si="7"/>
        <v>No</v>
      </c>
      <c r="H809" s="21" t="str">
        <f t="shared" si="8"/>
        <v>No</v>
      </c>
      <c r="I809" s="21" t="str">
        <f t="shared" si="9"/>
        <v>No</v>
      </c>
      <c r="J809" s="21" t="str">
        <f t="shared" si="10"/>
        <v>No</v>
      </c>
      <c r="K809" s="25"/>
      <c r="L809" s="7" t="s">
        <v>1653</v>
      </c>
      <c r="M809" s="7" t="s">
        <v>1654</v>
      </c>
      <c r="N809" s="7" t="s">
        <v>25</v>
      </c>
      <c r="O809" s="7" t="s">
        <v>4275</v>
      </c>
      <c r="P809" s="44" t="s">
        <v>4276</v>
      </c>
      <c r="Q809" s="27"/>
      <c r="R809" s="27"/>
      <c r="S809" s="27"/>
      <c r="T809" s="27"/>
      <c r="U809" s="27"/>
      <c r="V809" s="42"/>
      <c r="W809" s="42"/>
      <c r="X809" s="42"/>
      <c r="Y809" s="27"/>
      <c r="Z809" s="27"/>
      <c r="AA809" s="27"/>
      <c r="AB809" s="27"/>
    </row>
    <row r="810">
      <c r="A810" s="21" t="str">
        <f t="shared" ref="A810:B810" si="817">if(and(isnumber(search("Yes",C810)),isnumber(search("Yes",E810)),isnumber(search("Yes",G810)),isnumber(search("Yes",I810))),"Yes","No")</f>
        <v>No</v>
      </c>
      <c r="B810" s="21" t="str">
        <f t="shared" si="817"/>
        <v>No</v>
      </c>
      <c r="C810" s="22" t="str">
        <f t="shared" si="3"/>
        <v>No</v>
      </c>
      <c r="D810" s="21" t="str">
        <f t="shared" si="4"/>
        <v>No</v>
      </c>
      <c r="E810" s="21" t="str">
        <f t="shared" si="5"/>
        <v>No</v>
      </c>
      <c r="F810" s="21" t="str">
        <f t="shared" si="6"/>
        <v>No</v>
      </c>
      <c r="G810" s="21" t="str">
        <f t="shared" si="7"/>
        <v>No</v>
      </c>
      <c r="H810" s="21" t="str">
        <f t="shared" si="8"/>
        <v>No</v>
      </c>
      <c r="I810" s="21" t="str">
        <f t="shared" si="9"/>
        <v>No</v>
      </c>
      <c r="J810" s="21" t="str">
        <f t="shared" si="10"/>
        <v>No</v>
      </c>
      <c r="K810" s="25"/>
      <c r="L810" s="7" t="s">
        <v>1655</v>
      </c>
      <c r="M810" s="7" t="s">
        <v>1656</v>
      </c>
      <c r="N810" s="7" t="s">
        <v>25</v>
      </c>
      <c r="O810" s="7" t="s">
        <v>4277</v>
      </c>
      <c r="P810" s="44" t="s">
        <v>4278</v>
      </c>
      <c r="Q810" s="27"/>
      <c r="R810" s="27"/>
      <c r="S810" s="27"/>
      <c r="T810" s="27"/>
      <c r="U810" s="27"/>
      <c r="V810" s="42"/>
      <c r="W810" s="42"/>
      <c r="X810" s="42"/>
      <c r="Y810" s="27"/>
      <c r="Z810" s="27"/>
      <c r="AA810" s="27"/>
      <c r="AB810" s="27"/>
    </row>
    <row r="811">
      <c r="A811" s="21" t="str">
        <f t="shared" ref="A811:B811" si="818">if(and(isnumber(search("Yes",C811)),isnumber(search("Yes",E811)),isnumber(search("Yes",G811)),isnumber(search("Yes",I811))),"Yes","No")</f>
        <v>No</v>
      </c>
      <c r="B811" s="21" t="str">
        <f t="shared" si="818"/>
        <v>No</v>
      </c>
      <c r="C811" s="22" t="str">
        <f t="shared" si="3"/>
        <v>No</v>
      </c>
      <c r="D811" s="21" t="str">
        <f t="shared" si="4"/>
        <v>No</v>
      </c>
      <c r="E811" s="21" t="str">
        <f t="shared" si="5"/>
        <v>No</v>
      </c>
      <c r="F811" s="21" t="str">
        <f t="shared" si="6"/>
        <v>No</v>
      </c>
      <c r="G811" s="21" t="str">
        <f t="shared" si="7"/>
        <v>No</v>
      </c>
      <c r="H811" s="21" t="str">
        <f t="shared" si="8"/>
        <v>No</v>
      </c>
      <c r="I811" s="21" t="str">
        <f t="shared" si="9"/>
        <v>No</v>
      </c>
      <c r="J811" s="21" t="str">
        <f t="shared" si="10"/>
        <v>No</v>
      </c>
      <c r="K811" s="25"/>
      <c r="L811" s="7" t="s">
        <v>1657</v>
      </c>
      <c r="M811" s="7" t="s">
        <v>1658</v>
      </c>
      <c r="N811" s="7" t="s">
        <v>25</v>
      </c>
      <c r="O811" s="7" t="s">
        <v>2646</v>
      </c>
      <c r="P811" s="44" t="s">
        <v>4279</v>
      </c>
      <c r="Q811" s="27"/>
      <c r="R811" s="27"/>
      <c r="S811" s="27"/>
      <c r="T811" s="27"/>
      <c r="U811" s="27"/>
      <c r="V811" s="42"/>
      <c r="W811" s="42"/>
      <c r="X811" s="42"/>
      <c r="Y811" s="27"/>
      <c r="Z811" s="27"/>
      <c r="AA811" s="27"/>
      <c r="AB811" s="27"/>
    </row>
    <row r="812">
      <c r="A812" s="21" t="str">
        <f t="shared" ref="A812:B812" si="819">if(and(isnumber(search("Yes",C812)),isnumber(search("Yes",E812)),isnumber(search("Yes",G812)),isnumber(search("Yes",I812))),"Yes","No")</f>
        <v>No</v>
      </c>
      <c r="B812" s="21" t="str">
        <f t="shared" si="819"/>
        <v>No</v>
      </c>
      <c r="C812" s="22" t="str">
        <f t="shared" si="3"/>
        <v>No</v>
      </c>
      <c r="D812" s="21" t="str">
        <f t="shared" si="4"/>
        <v>No</v>
      </c>
      <c r="E812" s="21" t="str">
        <f t="shared" si="5"/>
        <v>No</v>
      </c>
      <c r="F812" s="21" t="str">
        <f t="shared" si="6"/>
        <v>No</v>
      </c>
      <c r="G812" s="21" t="str">
        <f t="shared" si="7"/>
        <v>No</v>
      </c>
      <c r="H812" s="21" t="str">
        <f t="shared" si="8"/>
        <v>No</v>
      </c>
      <c r="I812" s="21" t="str">
        <f t="shared" si="9"/>
        <v>No</v>
      </c>
      <c r="J812" s="21" t="str">
        <f t="shared" si="10"/>
        <v>No</v>
      </c>
      <c r="K812" s="25"/>
      <c r="L812" s="7" t="s">
        <v>1659</v>
      </c>
      <c r="M812" s="7" t="s">
        <v>1660</v>
      </c>
      <c r="N812" s="7" t="s">
        <v>25</v>
      </c>
      <c r="O812" s="7" t="s">
        <v>4280</v>
      </c>
      <c r="P812" s="44" t="s">
        <v>4281</v>
      </c>
      <c r="Q812" s="42"/>
      <c r="R812" s="42"/>
      <c r="S812" s="42"/>
      <c r="T812" s="42"/>
      <c r="U812" s="42"/>
      <c r="V812" s="42"/>
      <c r="W812" s="42"/>
      <c r="X812" s="42"/>
      <c r="Y812" s="27"/>
      <c r="Z812" s="27"/>
      <c r="AA812" s="27"/>
      <c r="AB812" s="27"/>
    </row>
    <row r="813">
      <c r="A813" s="21" t="str">
        <f t="shared" ref="A813:B813" si="820">if(and(isnumber(search("Yes",C813)),isnumber(search("Yes",E813)),isnumber(search("Yes",G813)),isnumber(search("Yes",I813))),"Yes","No")</f>
        <v>No</v>
      </c>
      <c r="B813" s="21" t="str">
        <f t="shared" si="820"/>
        <v>No</v>
      </c>
      <c r="C813" s="22" t="str">
        <f t="shared" si="3"/>
        <v>No</v>
      </c>
      <c r="D813" s="21" t="str">
        <f t="shared" si="4"/>
        <v>No</v>
      </c>
      <c r="E813" s="21" t="str">
        <f t="shared" si="5"/>
        <v>No</v>
      </c>
      <c r="F813" s="21" t="str">
        <f t="shared" si="6"/>
        <v>No</v>
      </c>
      <c r="G813" s="21" t="str">
        <f t="shared" si="7"/>
        <v>No</v>
      </c>
      <c r="H813" s="21" t="str">
        <f t="shared" si="8"/>
        <v>No</v>
      </c>
      <c r="I813" s="21" t="str">
        <f t="shared" si="9"/>
        <v>No</v>
      </c>
      <c r="J813" s="21" t="str">
        <f t="shared" si="10"/>
        <v>No</v>
      </c>
      <c r="K813" s="25"/>
      <c r="L813" s="7" t="s">
        <v>1661</v>
      </c>
      <c r="M813" s="7" t="s">
        <v>1662</v>
      </c>
      <c r="N813" s="7" t="s">
        <v>25</v>
      </c>
      <c r="O813" s="7" t="s">
        <v>4282</v>
      </c>
      <c r="P813" s="44" t="s">
        <v>4283</v>
      </c>
      <c r="Q813" s="27"/>
      <c r="R813" s="27"/>
      <c r="S813" s="27"/>
      <c r="T813" s="27"/>
      <c r="U813" s="27"/>
      <c r="V813" s="42"/>
      <c r="W813" s="42"/>
      <c r="X813" s="42"/>
      <c r="Y813" s="27"/>
      <c r="Z813" s="27"/>
      <c r="AA813" s="27"/>
      <c r="AB813" s="27"/>
    </row>
    <row r="814">
      <c r="A814" s="21" t="str">
        <f t="shared" ref="A814:B814" si="821">if(and(isnumber(search("Yes",C814)),isnumber(search("Yes",E814)),isnumber(search("Yes",G814)),isnumber(search("Yes",I814))),"Yes","No")</f>
        <v>No</v>
      </c>
      <c r="B814" s="21" t="str">
        <f t="shared" si="821"/>
        <v>No</v>
      </c>
      <c r="C814" s="22" t="str">
        <f t="shared" si="3"/>
        <v>No</v>
      </c>
      <c r="D814" s="21" t="str">
        <f t="shared" si="4"/>
        <v>No</v>
      </c>
      <c r="E814" s="21" t="str">
        <f t="shared" si="5"/>
        <v>No</v>
      </c>
      <c r="F814" s="21" t="str">
        <f t="shared" si="6"/>
        <v>No</v>
      </c>
      <c r="G814" s="21" t="str">
        <f t="shared" si="7"/>
        <v>No</v>
      </c>
      <c r="H814" s="21" t="str">
        <f t="shared" si="8"/>
        <v>No</v>
      </c>
      <c r="I814" s="21" t="str">
        <f t="shared" si="9"/>
        <v>No</v>
      </c>
      <c r="J814" s="21" t="str">
        <f t="shared" si="10"/>
        <v>No</v>
      </c>
      <c r="K814" s="25"/>
      <c r="L814" s="7" t="s">
        <v>1663</v>
      </c>
      <c r="M814" s="7" t="s">
        <v>1664</v>
      </c>
      <c r="N814" s="7" t="s">
        <v>25</v>
      </c>
      <c r="O814" s="7" t="s">
        <v>4284</v>
      </c>
      <c r="P814" s="44" t="s">
        <v>4285</v>
      </c>
      <c r="Q814" s="27"/>
      <c r="R814" s="27"/>
      <c r="S814" s="27"/>
      <c r="T814" s="27"/>
      <c r="U814" s="27"/>
      <c r="V814" s="42"/>
      <c r="W814" s="42"/>
      <c r="X814" s="42"/>
      <c r="Y814" s="27"/>
      <c r="Z814" s="27"/>
      <c r="AA814" s="27"/>
      <c r="AB814" s="27"/>
    </row>
    <row r="815">
      <c r="A815" s="21" t="str">
        <f t="shared" ref="A815:B815" si="822">if(and(isnumber(search("Yes",C815)),isnumber(search("Yes",E815)),isnumber(search("Yes",G815)),isnumber(search("Yes",I815))),"Yes","No")</f>
        <v>No</v>
      </c>
      <c r="B815" s="21" t="str">
        <f t="shared" si="822"/>
        <v>No</v>
      </c>
      <c r="C815" s="22" t="str">
        <f t="shared" si="3"/>
        <v>No</v>
      </c>
      <c r="D815" s="21" t="str">
        <f t="shared" si="4"/>
        <v>No</v>
      </c>
      <c r="E815" s="21" t="str">
        <f t="shared" si="5"/>
        <v>No</v>
      </c>
      <c r="F815" s="21" t="str">
        <f t="shared" si="6"/>
        <v>No</v>
      </c>
      <c r="G815" s="21" t="str">
        <f t="shared" si="7"/>
        <v>No</v>
      </c>
      <c r="H815" s="21" t="str">
        <f t="shared" si="8"/>
        <v>No</v>
      </c>
      <c r="I815" s="21" t="str">
        <f t="shared" si="9"/>
        <v>No</v>
      </c>
      <c r="J815" s="21" t="str">
        <f t="shared" si="10"/>
        <v>No</v>
      </c>
      <c r="K815" s="25"/>
      <c r="L815" s="7" t="s">
        <v>1665</v>
      </c>
      <c r="M815" s="7" t="s">
        <v>1666</v>
      </c>
      <c r="N815" s="7" t="s">
        <v>25</v>
      </c>
      <c r="O815" s="7" t="s">
        <v>2648</v>
      </c>
      <c r="P815" s="44" t="s">
        <v>4286</v>
      </c>
      <c r="Q815" s="27"/>
      <c r="R815" s="27"/>
      <c r="S815" s="27"/>
      <c r="T815" s="27"/>
      <c r="U815" s="27"/>
      <c r="V815" s="42"/>
      <c r="W815" s="42"/>
      <c r="X815" s="42"/>
      <c r="Y815" s="27"/>
      <c r="Z815" s="27"/>
      <c r="AA815" s="27"/>
      <c r="AB815" s="27"/>
    </row>
    <row r="816">
      <c r="A816" s="21" t="str">
        <f t="shared" ref="A816:B816" si="823">if(and(isnumber(search("Yes",C816)),isnumber(search("Yes",E816)),isnumber(search("Yes",G816)),isnumber(search("Yes",I816))),"Yes","No")</f>
        <v>No</v>
      </c>
      <c r="B816" s="21" t="str">
        <f t="shared" si="823"/>
        <v>No</v>
      </c>
      <c r="C816" s="22" t="str">
        <f t="shared" si="3"/>
        <v>No</v>
      </c>
      <c r="D816" s="21" t="str">
        <f t="shared" si="4"/>
        <v>No</v>
      </c>
      <c r="E816" s="21" t="str">
        <f t="shared" si="5"/>
        <v>No</v>
      </c>
      <c r="F816" s="21" t="str">
        <f t="shared" si="6"/>
        <v>No</v>
      </c>
      <c r="G816" s="21" t="str">
        <f t="shared" si="7"/>
        <v>No</v>
      </c>
      <c r="H816" s="21" t="str">
        <f t="shared" si="8"/>
        <v>No</v>
      </c>
      <c r="I816" s="21" t="str">
        <f t="shared" si="9"/>
        <v>No</v>
      </c>
      <c r="J816" s="21" t="str">
        <f t="shared" si="10"/>
        <v>No</v>
      </c>
      <c r="K816" s="25"/>
      <c r="L816" s="7" t="s">
        <v>1667</v>
      </c>
      <c r="M816" s="7" t="s">
        <v>1668</v>
      </c>
      <c r="N816" s="7" t="s">
        <v>25</v>
      </c>
      <c r="O816" s="7" t="s">
        <v>2308</v>
      </c>
      <c r="P816" s="44" t="s">
        <v>4287</v>
      </c>
      <c r="Q816" s="27"/>
      <c r="R816" s="27"/>
      <c r="S816" s="27"/>
      <c r="T816" s="27"/>
      <c r="U816" s="27"/>
      <c r="V816" s="42"/>
      <c r="W816" s="42"/>
      <c r="X816" s="42"/>
      <c r="Y816" s="27"/>
      <c r="Z816" s="27"/>
      <c r="AA816" s="27"/>
      <c r="AB816" s="27"/>
    </row>
    <row r="817">
      <c r="A817" s="21" t="str">
        <f t="shared" ref="A817:B817" si="824">if(and(isnumber(search("Yes",C817)),isnumber(search("Yes",E817)),isnumber(search("Yes",G817)),isnumber(search("Yes",I817))),"Yes","No")</f>
        <v>No</v>
      </c>
      <c r="B817" s="21" t="str">
        <f t="shared" si="824"/>
        <v>No</v>
      </c>
      <c r="C817" s="22" t="str">
        <f t="shared" si="3"/>
        <v>No</v>
      </c>
      <c r="D817" s="21" t="str">
        <f t="shared" si="4"/>
        <v>No</v>
      </c>
      <c r="E817" s="21" t="str">
        <f t="shared" si="5"/>
        <v>No</v>
      </c>
      <c r="F817" s="21" t="str">
        <f t="shared" si="6"/>
        <v>No</v>
      </c>
      <c r="G817" s="21" t="str">
        <f t="shared" si="7"/>
        <v>No</v>
      </c>
      <c r="H817" s="21" t="str">
        <f t="shared" si="8"/>
        <v>No</v>
      </c>
      <c r="I817" s="21" t="str">
        <f t="shared" si="9"/>
        <v>No</v>
      </c>
      <c r="J817" s="21" t="str">
        <f t="shared" si="10"/>
        <v>No</v>
      </c>
      <c r="K817" s="25"/>
      <c r="L817" s="7" t="s">
        <v>1669</v>
      </c>
      <c r="M817" s="7" t="s">
        <v>1670</v>
      </c>
      <c r="N817" s="7" t="s">
        <v>25</v>
      </c>
      <c r="O817" s="7" t="s">
        <v>2431</v>
      </c>
      <c r="P817" s="44" t="s">
        <v>4288</v>
      </c>
      <c r="Q817" s="27"/>
      <c r="R817" s="27"/>
      <c r="S817" s="27"/>
      <c r="T817" s="27"/>
      <c r="U817" s="27"/>
      <c r="V817" s="42"/>
      <c r="W817" s="42"/>
      <c r="X817" s="42"/>
      <c r="Y817" s="27"/>
      <c r="Z817" s="27"/>
      <c r="AA817" s="27"/>
      <c r="AB817" s="27"/>
    </row>
    <row r="818">
      <c r="A818" s="21" t="str">
        <f t="shared" ref="A818:B818" si="825">if(and(isnumber(search("Yes",C818)),isnumber(search("Yes",E818)),isnumber(search("Yes",G818)),isnumber(search("Yes",I818))),"Yes","No")</f>
        <v>No</v>
      </c>
      <c r="B818" s="21" t="str">
        <f t="shared" si="825"/>
        <v>No</v>
      </c>
      <c r="C818" s="22" t="str">
        <f t="shared" si="3"/>
        <v>No</v>
      </c>
      <c r="D818" s="21" t="str">
        <f t="shared" si="4"/>
        <v>No</v>
      </c>
      <c r="E818" s="21" t="str">
        <f t="shared" si="5"/>
        <v>No</v>
      </c>
      <c r="F818" s="21" t="str">
        <f t="shared" si="6"/>
        <v>No</v>
      </c>
      <c r="G818" s="21" t="str">
        <f t="shared" si="7"/>
        <v>No</v>
      </c>
      <c r="H818" s="21" t="str">
        <f t="shared" si="8"/>
        <v>No</v>
      </c>
      <c r="I818" s="21" t="str">
        <f t="shared" si="9"/>
        <v>No</v>
      </c>
      <c r="J818" s="21" t="str">
        <f t="shared" si="10"/>
        <v>No</v>
      </c>
      <c r="K818" s="25"/>
      <c r="L818" s="7" t="s">
        <v>1671</v>
      </c>
      <c r="M818" s="7" t="s">
        <v>1672</v>
      </c>
      <c r="N818" s="7" t="s">
        <v>25</v>
      </c>
      <c r="O818" s="7" t="s">
        <v>4289</v>
      </c>
      <c r="P818" s="44" t="s">
        <v>4290</v>
      </c>
      <c r="Q818" s="27"/>
      <c r="R818" s="27"/>
      <c r="S818" s="27"/>
      <c r="T818" s="27"/>
      <c r="U818" s="27"/>
      <c r="V818" s="42"/>
      <c r="W818" s="42"/>
      <c r="X818" s="42"/>
      <c r="Y818" s="27"/>
      <c r="Z818" s="27"/>
      <c r="AA818" s="27"/>
      <c r="AB818" s="27"/>
    </row>
    <row r="819">
      <c r="A819" s="21" t="str">
        <f t="shared" ref="A819:B819" si="826">if(and(isnumber(search("Yes",C819)),isnumber(search("Yes",E819)),isnumber(search("Yes",G819)),isnumber(search("Yes",I819))),"Yes","No")</f>
        <v>No</v>
      </c>
      <c r="B819" s="21" t="str">
        <f t="shared" si="826"/>
        <v>No</v>
      </c>
      <c r="C819" s="22" t="str">
        <f t="shared" si="3"/>
        <v>No</v>
      </c>
      <c r="D819" s="21" t="str">
        <f t="shared" si="4"/>
        <v>No</v>
      </c>
      <c r="E819" s="21" t="str">
        <f t="shared" si="5"/>
        <v>No</v>
      </c>
      <c r="F819" s="21" t="str">
        <f t="shared" si="6"/>
        <v>No</v>
      </c>
      <c r="G819" s="21" t="str">
        <f t="shared" si="7"/>
        <v>No</v>
      </c>
      <c r="H819" s="21" t="str">
        <f t="shared" si="8"/>
        <v>No</v>
      </c>
      <c r="I819" s="21" t="str">
        <f t="shared" si="9"/>
        <v>No</v>
      </c>
      <c r="J819" s="21" t="str">
        <f t="shared" si="10"/>
        <v>No</v>
      </c>
      <c r="K819" s="25"/>
      <c r="L819" s="7" t="s">
        <v>1673</v>
      </c>
      <c r="M819" s="7" t="s">
        <v>1674</v>
      </c>
      <c r="N819" s="7" t="s">
        <v>25</v>
      </c>
      <c r="O819" s="7" t="s">
        <v>4291</v>
      </c>
      <c r="P819" s="44" t="s">
        <v>4292</v>
      </c>
      <c r="Q819" s="27"/>
      <c r="R819" s="27"/>
      <c r="S819" s="27"/>
      <c r="T819" s="27"/>
      <c r="U819" s="27"/>
      <c r="V819" s="42"/>
      <c r="W819" s="42"/>
      <c r="X819" s="42"/>
      <c r="Y819" s="27"/>
      <c r="Z819" s="27"/>
      <c r="AA819" s="27"/>
      <c r="AB819" s="27"/>
    </row>
    <row r="820">
      <c r="A820" s="21" t="str">
        <f t="shared" ref="A820:B820" si="827">if(and(isnumber(search("Yes",C820)),isnumber(search("Yes",E820)),isnumber(search("Yes",G820)),isnumber(search("Yes",I820))),"Yes","No")</f>
        <v>No</v>
      </c>
      <c r="B820" s="21" t="str">
        <f t="shared" si="827"/>
        <v>No</v>
      </c>
      <c r="C820" s="22" t="str">
        <f t="shared" si="3"/>
        <v>No</v>
      </c>
      <c r="D820" s="21" t="str">
        <f t="shared" si="4"/>
        <v>No</v>
      </c>
      <c r="E820" s="21" t="str">
        <f t="shared" si="5"/>
        <v>No</v>
      </c>
      <c r="F820" s="21" t="str">
        <f t="shared" si="6"/>
        <v>No</v>
      </c>
      <c r="G820" s="21" t="str">
        <f t="shared" si="7"/>
        <v>No</v>
      </c>
      <c r="H820" s="21" t="str">
        <f t="shared" si="8"/>
        <v>No</v>
      </c>
      <c r="I820" s="21" t="str">
        <f t="shared" si="9"/>
        <v>No</v>
      </c>
      <c r="J820" s="21" t="str">
        <f t="shared" si="10"/>
        <v>No</v>
      </c>
      <c r="K820" s="25"/>
      <c r="L820" s="7" t="s">
        <v>1675</v>
      </c>
      <c r="M820" s="7" t="s">
        <v>1676</v>
      </c>
      <c r="N820" s="7" t="s">
        <v>25</v>
      </c>
      <c r="O820" s="7" t="s">
        <v>4293</v>
      </c>
      <c r="P820" s="44" t="s">
        <v>4294</v>
      </c>
      <c r="Q820" s="27"/>
      <c r="R820" s="27"/>
      <c r="S820" s="27"/>
      <c r="T820" s="27"/>
      <c r="U820" s="27"/>
      <c r="V820" s="42"/>
      <c r="W820" s="42"/>
      <c r="X820" s="42"/>
      <c r="Y820" s="27"/>
      <c r="Z820" s="27"/>
      <c r="AA820" s="27"/>
      <c r="AB820" s="27"/>
    </row>
    <row r="821">
      <c r="A821" s="21" t="str">
        <f t="shared" ref="A821:B821" si="828">if(and(isnumber(search("Yes",C821)),isnumber(search("Yes",E821)),isnumber(search("Yes",G821)),isnumber(search("Yes",I821))),"Yes","No")</f>
        <v>No</v>
      </c>
      <c r="B821" s="21" t="str">
        <f t="shared" si="828"/>
        <v>No</v>
      </c>
      <c r="C821" s="22" t="str">
        <f t="shared" si="3"/>
        <v>No</v>
      </c>
      <c r="D821" s="21" t="str">
        <f t="shared" si="4"/>
        <v>No</v>
      </c>
      <c r="E821" s="21" t="str">
        <f t="shared" si="5"/>
        <v>No</v>
      </c>
      <c r="F821" s="21" t="str">
        <f t="shared" si="6"/>
        <v>No</v>
      </c>
      <c r="G821" s="21" t="str">
        <f t="shared" si="7"/>
        <v>No</v>
      </c>
      <c r="H821" s="21" t="str">
        <f t="shared" si="8"/>
        <v>No</v>
      </c>
      <c r="I821" s="21" t="str">
        <f t="shared" si="9"/>
        <v>No</v>
      </c>
      <c r="J821" s="21" t="str">
        <f t="shared" si="10"/>
        <v>No</v>
      </c>
      <c r="K821" s="25"/>
      <c r="L821" s="7" t="s">
        <v>1677</v>
      </c>
      <c r="M821" s="7" t="s">
        <v>1678</v>
      </c>
      <c r="N821" s="7" t="s">
        <v>25</v>
      </c>
      <c r="O821" s="7" t="s">
        <v>2601</v>
      </c>
      <c r="P821" s="44" t="s">
        <v>4295</v>
      </c>
      <c r="Q821" s="27"/>
      <c r="R821" s="27"/>
      <c r="S821" s="27"/>
      <c r="T821" s="27"/>
      <c r="U821" s="27"/>
      <c r="V821" s="42"/>
      <c r="W821" s="42"/>
      <c r="X821" s="42"/>
      <c r="Y821" s="27"/>
      <c r="Z821" s="27"/>
      <c r="AA821" s="27"/>
      <c r="AB821" s="27"/>
    </row>
    <row r="822">
      <c r="A822" s="21" t="str">
        <f t="shared" ref="A822:B822" si="829">if(and(isnumber(search("Yes",C822)),isnumber(search("Yes",E822)),isnumber(search("Yes",G822)),isnumber(search("Yes",I822))),"Yes","No")</f>
        <v>No</v>
      </c>
      <c r="B822" s="21" t="str">
        <f t="shared" si="829"/>
        <v>No</v>
      </c>
      <c r="C822" s="22" t="str">
        <f t="shared" si="3"/>
        <v>No</v>
      </c>
      <c r="D822" s="21" t="str">
        <f t="shared" si="4"/>
        <v>No</v>
      </c>
      <c r="E822" s="21" t="str">
        <f t="shared" si="5"/>
        <v>No</v>
      </c>
      <c r="F822" s="21" t="str">
        <f t="shared" si="6"/>
        <v>No</v>
      </c>
      <c r="G822" s="21" t="str">
        <f t="shared" si="7"/>
        <v>No</v>
      </c>
      <c r="H822" s="21" t="str">
        <f t="shared" si="8"/>
        <v>No</v>
      </c>
      <c r="I822" s="21" t="str">
        <f t="shared" si="9"/>
        <v>No</v>
      </c>
      <c r="J822" s="21" t="str">
        <f t="shared" si="10"/>
        <v>No</v>
      </c>
      <c r="K822" s="25"/>
      <c r="L822" s="7" t="s">
        <v>1679</v>
      </c>
      <c r="M822" s="7" t="s">
        <v>1680</v>
      </c>
      <c r="N822" s="7" t="s">
        <v>25</v>
      </c>
      <c r="O822" s="7" t="s">
        <v>2495</v>
      </c>
      <c r="P822" s="44" t="s">
        <v>4296</v>
      </c>
      <c r="Q822" s="27"/>
      <c r="R822" s="27"/>
      <c r="S822" s="27"/>
      <c r="T822" s="27"/>
      <c r="U822" s="27"/>
      <c r="V822" s="42"/>
      <c r="W822" s="42"/>
      <c r="X822" s="42"/>
      <c r="Y822" s="27"/>
      <c r="Z822" s="27"/>
      <c r="AA822" s="27"/>
      <c r="AB822" s="27"/>
    </row>
    <row r="823">
      <c r="A823" s="21" t="str">
        <f t="shared" ref="A823:B823" si="830">if(and(isnumber(search("Yes",C823)),isnumber(search("Yes",E823)),isnumber(search("Yes",G823)),isnumber(search("Yes",I823))),"Yes","No")</f>
        <v>No</v>
      </c>
      <c r="B823" s="21" t="str">
        <f t="shared" si="830"/>
        <v>No</v>
      </c>
      <c r="C823" s="22" t="str">
        <f t="shared" si="3"/>
        <v>No</v>
      </c>
      <c r="D823" s="21" t="str">
        <f t="shared" si="4"/>
        <v>No</v>
      </c>
      <c r="E823" s="21" t="str">
        <f t="shared" si="5"/>
        <v>No</v>
      </c>
      <c r="F823" s="21" t="str">
        <f t="shared" si="6"/>
        <v>No</v>
      </c>
      <c r="G823" s="21" t="str">
        <f t="shared" si="7"/>
        <v>No</v>
      </c>
      <c r="H823" s="21" t="str">
        <f t="shared" si="8"/>
        <v>No</v>
      </c>
      <c r="I823" s="21" t="str">
        <f t="shared" si="9"/>
        <v>No</v>
      </c>
      <c r="J823" s="21" t="str">
        <f t="shared" si="10"/>
        <v>No</v>
      </c>
      <c r="K823" s="25"/>
      <c r="L823" s="7" t="s">
        <v>1681</v>
      </c>
      <c r="M823" s="7" t="s">
        <v>1682</v>
      </c>
      <c r="N823" s="7" t="s">
        <v>25</v>
      </c>
      <c r="O823" s="7" t="s">
        <v>4297</v>
      </c>
      <c r="P823" s="44" t="s">
        <v>4298</v>
      </c>
      <c r="Q823" s="27"/>
      <c r="R823" s="27"/>
      <c r="S823" s="27"/>
      <c r="T823" s="27"/>
      <c r="U823" s="27"/>
      <c r="V823" s="42"/>
      <c r="W823" s="42"/>
      <c r="X823" s="42"/>
      <c r="Y823" s="27"/>
      <c r="Z823" s="27"/>
      <c r="AA823" s="27"/>
      <c r="AB823" s="27"/>
    </row>
    <row r="824">
      <c r="A824" s="21" t="str">
        <f t="shared" ref="A824:B824" si="831">if(and(isnumber(search("Yes",C824)),isnumber(search("Yes",E824)),isnumber(search("Yes",G824)),isnumber(search("Yes",I824))),"Yes","No")</f>
        <v>No</v>
      </c>
      <c r="B824" s="21" t="str">
        <f t="shared" si="831"/>
        <v>No</v>
      </c>
      <c r="C824" s="22" t="str">
        <f t="shared" si="3"/>
        <v>No</v>
      </c>
      <c r="D824" s="21" t="str">
        <f t="shared" si="4"/>
        <v>No</v>
      </c>
      <c r="E824" s="21" t="str">
        <f t="shared" si="5"/>
        <v>No</v>
      </c>
      <c r="F824" s="21" t="str">
        <f t="shared" si="6"/>
        <v>No</v>
      </c>
      <c r="G824" s="21" t="str">
        <f t="shared" si="7"/>
        <v>No</v>
      </c>
      <c r="H824" s="21" t="str">
        <f t="shared" si="8"/>
        <v>No</v>
      </c>
      <c r="I824" s="21" t="str">
        <f t="shared" si="9"/>
        <v>No</v>
      </c>
      <c r="J824" s="21" t="str">
        <f t="shared" si="10"/>
        <v>No</v>
      </c>
      <c r="K824" s="25"/>
      <c r="L824" s="7" t="s">
        <v>1683</v>
      </c>
      <c r="M824" s="7" t="s">
        <v>1684</v>
      </c>
      <c r="N824" s="7" t="s">
        <v>25</v>
      </c>
      <c r="O824" s="7" t="s">
        <v>4299</v>
      </c>
      <c r="P824" s="44" t="s">
        <v>4300</v>
      </c>
      <c r="Q824" s="42"/>
      <c r="R824" s="42"/>
      <c r="S824" s="42"/>
      <c r="T824" s="42"/>
      <c r="U824" s="42"/>
      <c r="V824" s="42"/>
      <c r="W824" s="42"/>
      <c r="X824" s="42"/>
      <c r="Y824" s="27"/>
      <c r="Z824" s="27"/>
      <c r="AA824" s="27"/>
      <c r="AB824" s="27"/>
    </row>
    <row r="825">
      <c r="A825" s="21" t="str">
        <f t="shared" ref="A825:B825" si="832">if(and(isnumber(search("Yes",C825)),isnumber(search("Yes",E825)),isnumber(search("Yes",G825)),isnumber(search("Yes",I825))),"Yes","No")</f>
        <v>No</v>
      </c>
      <c r="B825" s="21" t="str">
        <f t="shared" si="832"/>
        <v>No</v>
      </c>
      <c r="C825" s="22" t="str">
        <f t="shared" si="3"/>
        <v>No</v>
      </c>
      <c r="D825" s="21" t="str">
        <f t="shared" si="4"/>
        <v>No</v>
      </c>
      <c r="E825" s="21" t="str">
        <f t="shared" si="5"/>
        <v>No</v>
      </c>
      <c r="F825" s="21" t="str">
        <f t="shared" si="6"/>
        <v>No</v>
      </c>
      <c r="G825" s="21" t="str">
        <f t="shared" si="7"/>
        <v>No</v>
      </c>
      <c r="H825" s="21" t="str">
        <f t="shared" si="8"/>
        <v>No</v>
      </c>
      <c r="I825" s="21" t="str">
        <f t="shared" si="9"/>
        <v>No</v>
      </c>
      <c r="J825" s="21" t="str">
        <f t="shared" si="10"/>
        <v>No</v>
      </c>
      <c r="K825" s="25"/>
      <c r="L825" s="7" t="s">
        <v>1685</v>
      </c>
      <c r="M825" s="7" t="s">
        <v>1686</v>
      </c>
      <c r="N825" s="7" t="s">
        <v>25</v>
      </c>
      <c r="O825" s="7" t="s">
        <v>2541</v>
      </c>
      <c r="P825" s="44" t="s">
        <v>4301</v>
      </c>
      <c r="Q825" s="42"/>
      <c r="R825" s="42"/>
      <c r="S825" s="42"/>
      <c r="T825" s="42"/>
      <c r="U825" s="42"/>
      <c r="V825" s="42"/>
      <c r="W825" s="42"/>
      <c r="X825" s="42"/>
      <c r="Y825" s="27"/>
      <c r="Z825" s="27"/>
      <c r="AA825" s="27"/>
      <c r="AB825" s="27"/>
    </row>
    <row r="826">
      <c r="A826" s="21" t="str">
        <f t="shared" ref="A826:B826" si="833">if(and(isnumber(search("Yes",C826)),isnumber(search("Yes",E826)),isnumber(search("Yes",G826)),isnumber(search("Yes",I826))),"Yes","No")</f>
        <v>No</v>
      </c>
      <c r="B826" s="21" t="str">
        <f t="shared" si="833"/>
        <v>No</v>
      </c>
      <c r="C826" s="22" t="str">
        <f t="shared" si="3"/>
        <v>No</v>
      </c>
      <c r="D826" s="21" t="str">
        <f t="shared" si="4"/>
        <v>No</v>
      </c>
      <c r="E826" s="21" t="str">
        <f t="shared" si="5"/>
        <v>No</v>
      </c>
      <c r="F826" s="21" t="str">
        <f t="shared" si="6"/>
        <v>No</v>
      </c>
      <c r="G826" s="21" t="str">
        <f t="shared" si="7"/>
        <v>No</v>
      </c>
      <c r="H826" s="21" t="str">
        <f t="shared" si="8"/>
        <v>No</v>
      </c>
      <c r="I826" s="21" t="str">
        <f t="shared" si="9"/>
        <v>No</v>
      </c>
      <c r="J826" s="21" t="str">
        <f t="shared" si="10"/>
        <v>No</v>
      </c>
      <c r="K826" s="25"/>
      <c r="L826" s="7" t="s">
        <v>1687</v>
      </c>
      <c r="M826" s="7" t="s">
        <v>1688</v>
      </c>
      <c r="N826" s="7" t="s">
        <v>25</v>
      </c>
      <c r="O826" s="7" t="s">
        <v>4302</v>
      </c>
      <c r="P826" s="44" t="s">
        <v>4303</v>
      </c>
      <c r="Q826" s="27"/>
      <c r="R826" s="27"/>
      <c r="S826" s="27"/>
      <c r="T826" s="27"/>
      <c r="U826" s="27"/>
      <c r="V826" s="42"/>
      <c r="W826" s="42"/>
      <c r="X826" s="42"/>
      <c r="Y826" s="27"/>
      <c r="Z826" s="27"/>
      <c r="AA826" s="27"/>
      <c r="AB826" s="27"/>
    </row>
    <row r="827">
      <c r="A827" s="21" t="str">
        <f t="shared" ref="A827:B827" si="834">if(and(isnumber(search("Yes",C827)),isnumber(search("Yes",E827)),isnumber(search("Yes",G827)),isnumber(search("Yes",I827))),"Yes","No")</f>
        <v>No</v>
      </c>
      <c r="B827" s="21" t="str">
        <f t="shared" si="834"/>
        <v>No</v>
      </c>
      <c r="C827" s="22" t="str">
        <f t="shared" si="3"/>
        <v>No</v>
      </c>
      <c r="D827" s="21" t="str">
        <f t="shared" si="4"/>
        <v>No</v>
      </c>
      <c r="E827" s="21" t="str">
        <f t="shared" si="5"/>
        <v>No</v>
      </c>
      <c r="F827" s="21" t="str">
        <f t="shared" si="6"/>
        <v>No</v>
      </c>
      <c r="G827" s="21" t="str">
        <f t="shared" si="7"/>
        <v>No</v>
      </c>
      <c r="H827" s="21" t="str">
        <f t="shared" si="8"/>
        <v>No</v>
      </c>
      <c r="I827" s="21" t="str">
        <f t="shared" si="9"/>
        <v>No</v>
      </c>
      <c r="J827" s="21" t="str">
        <f t="shared" si="10"/>
        <v>No</v>
      </c>
      <c r="K827" s="25"/>
      <c r="L827" s="7" t="s">
        <v>1689</v>
      </c>
      <c r="M827" s="7" t="s">
        <v>1690</v>
      </c>
      <c r="N827" s="7" t="s">
        <v>25</v>
      </c>
      <c r="O827" s="7" t="s">
        <v>2572</v>
      </c>
      <c r="P827" s="44" t="s">
        <v>4304</v>
      </c>
      <c r="Q827" s="27"/>
      <c r="R827" s="27"/>
      <c r="S827" s="27"/>
      <c r="T827" s="27"/>
      <c r="U827" s="27"/>
      <c r="V827" s="42"/>
      <c r="W827" s="42"/>
      <c r="X827" s="42"/>
      <c r="Y827" s="27"/>
      <c r="Z827" s="27"/>
      <c r="AA827" s="27"/>
      <c r="AB827" s="27"/>
    </row>
    <row r="828">
      <c r="A828" s="21" t="str">
        <f t="shared" ref="A828:B828" si="835">if(and(isnumber(search("Yes",C828)),isnumber(search("Yes",E828)),isnumber(search("Yes",G828)),isnumber(search("Yes",I828))),"Yes","No")</f>
        <v>No</v>
      </c>
      <c r="B828" s="21" t="str">
        <f t="shared" si="835"/>
        <v>No</v>
      </c>
      <c r="C828" s="22" t="str">
        <f t="shared" si="3"/>
        <v>No</v>
      </c>
      <c r="D828" s="21" t="str">
        <f t="shared" si="4"/>
        <v>No</v>
      </c>
      <c r="E828" s="21" t="str">
        <f t="shared" si="5"/>
        <v>No</v>
      </c>
      <c r="F828" s="21" t="str">
        <f t="shared" si="6"/>
        <v>No</v>
      </c>
      <c r="G828" s="21" t="str">
        <f t="shared" si="7"/>
        <v>No</v>
      </c>
      <c r="H828" s="21" t="str">
        <f t="shared" si="8"/>
        <v>No</v>
      </c>
      <c r="I828" s="21" t="str">
        <f t="shared" si="9"/>
        <v>No</v>
      </c>
      <c r="J828" s="21" t="str">
        <f t="shared" si="10"/>
        <v>No</v>
      </c>
      <c r="K828" s="25"/>
      <c r="L828" s="7" t="s">
        <v>1691</v>
      </c>
      <c r="M828" s="7" t="s">
        <v>1692</v>
      </c>
      <c r="N828" s="7" t="s">
        <v>25</v>
      </c>
      <c r="O828" s="7" t="s">
        <v>4305</v>
      </c>
      <c r="P828" s="44" t="s">
        <v>4306</v>
      </c>
      <c r="Q828" s="27"/>
      <c r="R828" s="27"/>
      <c r="S828" s="27"/>
      <c r="T828" s="27"/>
      <c r="U828" s="27"/>
      <c r="V828" s="42"/>
      <c r="W828" s="42"/>
      <c r="X828" s="42"/>
      <c r="Y828" s="27"/>
      <c r="Z828" s="27"/>
      <c r="AA828" s="27"/>
      <c r="AB828" s="27"/>
    </row>
    <row r="829">
      <c r="A829" s="21" t="str">
        <f t="shared" ref="A829:B829" si="836">if(and(isnumber(search("Yes",C829)),isnumber(search("Yes",E829)),isnumber(search("Yes",G829)),isnumber(search("Yes",I829))),"Yes","No")</f>
        <v>No</v>
      </c>
      <c r="B829" s="21" t="str">
        <f t="shared" si="836"/>
        <v>No</v>
      </c>
      <c r="C829" s="22" t="str">
        <f t="shared" si="3"/>
        <v>No</v>
      </c>
      <c r="D829" s="21" t="str">
        <f t="shared" si="4"/>
        <v>No</v>
      </c>
      <c r="E829" s="21" t="str">
        <f t="shared" si="5"/>
        <v>No</v>
      </c>
      <c r="F829" s="21" t="str">
        <f t="shared" si="6"/>
        <v>No</v>
      </c>
      <c r="G829" s="21" t="str">
        <f t="shared" si="7"/>
        <v>No</v>
      </c>
      <c r="H829" s="21" t="str">
        <f t="shared" si="8"/>
        <v>No</v>
      </c>
      <c r="I829" s="21" t="str">
        <f t="shared" si="9"/>
        <v>No</v>
      </c>
      <c r="J829" s="21" t="str">
        <f t="shared" si="10"/>
        <v>No</v>
      </c>
      <c r="K829" s="25"/>
      <c r="L829" s="7" t="s">
        <v>1693</v>
      </c>
      <c r="M829" s="7" t="s">
        <v>1694</v>
      </c>
      <c r="N829" s="7" t="s">
        <v>25</v>
      </c>
      <c r="O829" s="7" t="s">
        <v>2282</v>
      </c>
      <c r="P829" s="44" t="s">
        <v>2285</v>
      </c>
      <c r="Q829" s="27"/>
      <c r="R829" s="27"/>
      <c r="S829" s="27"/>
      <c r="T829" s="27"/>
      <c r="U829" s="27"/>
      <c r="V829" s="42"/>
      <c r="W829" s="42"/>
      <c r="X829" s="42"/>
      <c r="Y829" s="27"/>
      <c r="Z829" s="27"/>
      <c r="AA829" s="27"/>
      <c r="AB829" s="27"/>
    </row>
    <row r="830">
      <c r="A830" s="21" t="str">
        <f t="shared" ref="A830:B830" si="837">if(and(isnumber(search("Yes",C830)),isnumber(search("Yes",E830)),isnumber(search("Yes",G830)),isnumber(search("Yes",I830))),"Yes","No")</f>
        <v>No</v>
      </c>
      <c r="B830" s="21" t="str">
        <f t="shared" si="837"/>
        <v>No</v>
      </c>
      <c r="C830" s="22" t="str">
        <f t="shared" si="3"/>
        <v>No</v>
      </c>
      <c r="D830" s="21" t="str">
        <f t="shared" si="4"/>
        <v>No</v>
      </c>
      <c r="E830" s="21" t="str">
        <f t="shared" si="5"/>
        <v>No</v>
      </c>
      <c r="F830" s="21" t="str">
        <f t="shared" si="6"/>
        <v>No</v>
      </c>
      <c r="G830" s="21" t="str">
        <f t="shared" si="7"/>
        <v>No</v>
      </c>
      <c r="H830" s="21" t="str">
        <f t="shared" si="8"/>
        <v>No</v>
      </c>
      <c r="I830" s="21" t="str">
        <f t="shared" si="9"/>
        <v>No</v>
      </c>
      <c r="J830" s="21" t="str">
        <f t="shared" si="10"/>
        <v>No</v>
      </c>
      <c r="K830" s="25"/>
      <c r="L830" s="7" t="s">
        <v>1695</v>
      </c>
      <c r="M830" s="7" t="s">
        <v>1696</v>
      </c>
      <c r="N830" s="7" t="s">
        <v>25</v>
      </c>
      <c r="O830" s="7" t="s">
        <v>4307</v>
      </c>
      <c r="P830" s="44" t="s">
        <v>4308</v>
      </c>
      <c r="Q830" s="27"/>
      <c r="R830" s="27"/>
      <c r="S830" s="27"/>
      <c r="T830" s="27"/>
      <c r="U830" s="27"/>
      <c r="V830" s="42"/>
      <c r="W830" s="42"/>
      <c r="X830" s="42"/>
      <c r="Y830" s="27"/>
      <c r="Z830" s="27"/>
      <c r="AA830" s="27"/>
      <c r="AB830" s="27"/>
    </row>
    <row r="831">
      <c r="A831" s="21" t="str">
        <f t="shared" ref="A831:B831" si="838">if(and(isnumber(search("Yes",C831)),isnumber(search("Yes",E831)),isnumber(search("Yes",G831)),isnumber(search("Yes",I831))),"Yes","No")</f>
        <v>No</v>
      </c>
      <c r="B831" s="21" t="str">
        <f t="shared" si="838"/>
        <v>No</v>
      </c>
      <c r="C831" s="22" t="str">
        <f t="shared" si="3"/>
        <v>No</v>
      </c>
      <c r="D831" s="21" t="str">
        <f t="shared" si="4"/>
        <v>No</v>
      </c>
      <c r="E831" s="21" t="str">
        <f t="shared" si="5"/>
        <v>No</v>
      </c>
      <c r="F831" s="21" t="str">
        <f t="shared" si="6"/>
        <v>No</v>
      </c>
      <c r="G831" s="21" t="str">
        <f t="shared" si="7"/>
        <v>No</v>
      </c>
      <c r="H831" s="21" t="str">
        <f t="shared" si="8"/>
        <v>No</v>
      </c>
      <c r="I831" s="21" t="str">
        <f t="shared" si="9"/>
        <v>No</v>
      </c>
      <c r="J831" s="21" t="str">
        <f t="shared" si="10"/>
        <v>No</v>
      </c>
      <c r="K831" s="25"/>
      <c r="L831" s="7" t="s">
        <v>1697</v>
      </c>
      <c r="M831" s="7" t="s">
        <v>1698</v>
      </c>
      <c r="N831" s="7" t="s">
        <v>25</v>
      </c>
      <c r="O831" s="7" t="s">
        <v>4309</v>
      </c>
      <c r="P831" s="44" t="s">
        <v>4310</v>
      </c>
      <c r="Q831" s="27"/>
      <c r="R831" s="27"/>
      <c r="S831" s="27"/>
      <c r="T831" s="27"/>
      <c r="U831" s="27"/>
      <c r="V831" s="42"/>
      <c r="W831" s="42"/>
      <c r="X831" s="42"/>
      <c r="Y831" s="27"/>
      <c r="Z831" s="27"/>
      <c r="AA831" s="27"/>
      <c r="AB831" s="27"/>
    </row>
    <row r="832">
      <c r="A832" s="21" t="str">
        <f t="shared" ref="A832:B832" si="839">if(and(isnumber(search("Yes",C832)),isnumber(search("Yes",E832)),isnumber(search("Yes",G832)),isnumber(search("Yes",I832))),"Yes","No")</f>
        <v>No</v>
      </c>
      <c r="B832" s="21" t="str">
        <f t="shared" si="839"/>
        <v>No</v>
      </c>
      <c r="C832" s="22" t="str">
        <f t="shared" si="3"/>
        <v>No</v>
      </c>
      <c r="D832" s="21" t="str">
        <f t="shared" si="4"/>
        <v>No</v>
      </c>
      <c r="E832" s="21" t="str">
        <f t="shared" si="5"/>
        <v>No</v>
      </c>
      <c r="F832" s="21" t="str">
        <f t="shared" si="6"/>
        <v>No</v>
      </c>
      <c r="G832" s="21" t="str">
        <f t="shared" si="7"/>
        <v>No</v>
      </c>
      <c r="H832" s="21" t="str">
        <f t="shared" si="8"/>
        <v>No</v>
      </c>
      <c r="I832" s="21" t="str">
        <f t="shared" si="9"/>
        <v>No</v>
      </c>
      <c r="J832" s="21" t="str">
        <f t="shared" si="10"/>
        <v>No</v>
      </c>
      <c r="K832" s="25"/>
      <c r="L832" s="7" t="s">
        <v>1699</v>
      </c>
      <c r="M832" s="7" t="s">
        <v>1700</v>
      </c>
      <c r="N832" s="7" t="s">
        <v>25</v>
      </c>
      <c r="O832" s="7" t="s">
        <v>4311</v>
      </c>
      <c r="P832" s="44" t="s">
        <v>4312</v>
      </c>
      <c r="Q832" s="42"/>
      <c r="R832" s="42"/>
      <c r="S832" s="42"/>
      <c r="T832" s="42"/>
      <c r="U832" s="42"/>
      <c r="V832" s="42"/>
      <c r="W832" s="42"/>
      <c r="X832" s="42"/>
      <c r="Y832" s="27"/>
      <c r="Z832" s="27"/>
      <c r="AA832" s="27"/>
      <c r="AB832" s="27"/>
    </row>
    <row r="833">
      <c r="A833" s="21" t="str">
        <f t="shared" ref="A833:B833" si="840">if(and(isnumber(search("Yes",C833)),isnumber(search("Yes",E833)),isnumber(search("Yes",G833)),isnumber(search("Yes",I833))),"Yes","No")</f>
        <v>No</v>
      </c>
      <c r="B833" s="21" t="str">
        <f t="shared" si="840"/>
        <v>No</v>
      </c>
      <c r="C833" s="22" t="str">
        <f t="shared" si="3"/>
        <v>No</v>
      </c>
      <c r="D833" s="21" t="str">
        <f t="shared" si="4"/>
        <v>No</v>
      </c>
      <c r="E833" s="21" t="str">
        <f t="shared" si="5"/>
        <v>No</v>
      </c>
      <c r="F833" s="21" t="str">
        <f t="shared" si="6"/>
        <v>No</v>
      </c>
      <c r="G833" s="21" t="str">
        <f t="shared" si="7"/>
        <v>No</v>
      </c>
      <c r="H833" s="21" t="str">
        <f t="shared" si="8"/>
        <v>No</v>
      </c>
      <c r="I833" s="21" t="str">
        <f t="shared" si="9"/>
        <v>No</v>
      </c>
      <c r="J833" s="21" t="str">
        <f t="shared" si="10"/>
        <v>No</v>
      </c>
      <c r="K833" s="25"/>
      <c r="L833" s="7" t="s">
        <v>1701</v>
      </c>
      <c r="M833" s="7" t="s">
        <v>1702</v>
      </c>
      <c r="N833" s="7" t="s">
        <v>25</v>
      </c>
      <c r="O833" s="7" t="s">
        <v>2454</v>
      </c>
      <c r="P833" s="44" t="s">
        <v>4313</v>
      </c>
      <c r="Q833" s="42"/>
      <c r="R833" s="42"/>
      <c r="S833" s="42"/>
      <c r="T833" s="42"/>
      <c r="U833" s="42"/>
      <c r="V833" s="42"/>
      <c r="W833" s="42"/>
      <c r="X833" s="42"/>
      <c r="Y833" s="27"/>
      <c r="Z833" s="27"/>
      <c r="AA833" s="27"/>
      <c r="AB833" s="27"/>
    </row>
    <row r="834">
      <c r="A834" s="21" t="str">
        <f t="shared" ref="A834:B834" si="841">if(and(isnumber(search("Yes",C834)),isnumber(search("Yes",E834)),isnumber(search("Yes",G834)),isnumber(search("Yes",I834))),"Yes","No")</f>
        <v>No</v>
      </c>
      <c r="B834" s="21" t="str">
        <f t="shared" si="841"/>
        <v>No</v>
      </c>
      <c r="C834" s="22" t="str">
        <f t="shared" si="3"/>
        <v>No</v>
      </c>
      <c r="D834" s="21" t="str">
        <f t="shared" si="4"/>
        <v>No</v>
      </c>
      <c r="E834" s="21" t="str">
        <f t="shared" si="5"/>
        <v>No</v>
      </c>
      <c r="F834" s="21" t="str">
        <f t="shared" si="6"/>
        <v>No</v>
      </c>
      <c r="G834" s="21" t="str">
        <f t="shared" si="7"/>
        <v>No</v>
      </c>
      <c r="H834" s="21" t="str">
        <f t="shared" si="8"/>
        <v>No</v>
      </c>
      <c r="I834" s="21" t="str">
        <f t="shared" si="9"/>
        <v>No</v>
      </c>
      <c r="J834" s="21" t="str">
        <f t="shared" si="10"/>
        <v>No</v>
      </c>
      <c r="K834" s="25"/>
      <c r="L834" s="7" t="s">
        <v>1703</v>
      </c>
      <c r="M834" s="7" t="s">
        <v>1704</v>
      </c>
      <c r="N834" s="7" t="s">
        <v>25</v>
      </c>
      <c r="O834" s="7" t="s">
        <v>3340</v>
      </c>
      <c r="P834" s="44" t="s">
        <v>4314</v>
      </c>
      <c r="Q834" s="27"/>
      <c r="R834" s="27"/>
      <c r="S834" s="27"/>
      <c r="T834" s="27"/>
      <c r="U834" s="27"/>
      <c r="V834" s="42"/>
      <c r="W834" s="42"/>
      <c r="X834" s="42"/>
      <c r="Y834" s="27"/>
      <c r="Z834" s="27"/>
      <c r="AA834" s="27"/>
      <c r="AB834" s="27"/>
    </row>
    <row r="835">
      <c r="A835" s="21" t="str">
        <f t="shared" ref="A835:B835" si="842">if(and(isnumber(search("Yes",C835)),isnumber(search("Yes",E835)),isnumber(search("Yes",G835)),isnumber(search("Yes",I835))),"Yes","No")</f>
        <v>No</v>
      </c>
      <c r="B835" s="21" t="str">
        <f t="shared" si="842"/>
        <v>No</v>
      </c>
      <c r="C835" s="22" t="str">
        <f t="shared" si="3"/>
        <v>No</v>
      </c>
      <c r="D835" s="21" t="str">
        <f t="shared" si="4"/>
        <v>No</v>
      </c>
      <c r="E835" s="21" t="str">
        <f t="shared" si="5"/>
        <v>No</v>
      </c>
      <c r="F835" s="21" t="str">
        <f t="shared" si="6"/>
        <v>No</v>
      </c>
      <c r="G835" s="21" t="str">
        <f t="shared" si="7"/>
        <v>No</v>
      </c>
      <c r="H835" s="21" t="str">
        <f t="shared" si="8"/>
        <v>No</v>
      </c>
      <c r="I835" s="21" t="str">
        <f t="shared" si="9"/>
        <v>No</v>
      </c>
      <c r="J835" s="21" t="str">
        <f t="shared" si="10"/>
        <v>No</v>
      </c>
      <c r="K835" s="25"/>
      <c r="L835" s="7" t="s">
        <v>1705</v>
      </c>
      <c r="M835" s="7" t="s">
        <v>1706</v>
      </c>
      <c r="N835" s="7" t="s">
        <v>25</v>
      </c>
      <c r="O835" s="7" t="s">
        <v>4315</v>
      </c>
      <c r="P835" s="44" t="s">
        <v>4316</v>
      </c>
      <c r="Q835" s="27"/>
      <c r="R835" s="27"/>
      <c r="S835" s="27"/>
      <c r="T835" s="27"/>
      <c r="U835" s="27"/>
      <c r="V835" s="42"/>
      <c r="W835" s="42"/>
      <c r="X835" s="42"/>
      <c r="Y835" s="27"/>
      <c r="Z835" s="27"/>
      <c r="AA835" s="27"/>
      <c r="AB835" s="27"/>
    </row>
    <row r="836">
      <c r="A836" s="21" t="str">
        <f t="shared" ref="A836:B836" si="843">if(and(isnumber(search("Yes",C836)),isnumber(search("Yes",E836)),isnumber(search("Yes",G836)),isnumber(search("Yes",I836))),"Yes","No")</f>
        <v>No</v>
      </c>
      <c r="B836" s="21" t="str">
        <f t="shared" si="843"/>
        <v>No</v>
      </c>
      <c r="C836" s="22" t="str">
        <f t="shared" si="3"/>
        <v>No</v>
      </c>
      <c r="D836" s="21" t="str">
        <f t="shared" si="4"/>
        <v>No</v>
      </c>
      <c r="E836" s="21" t="str">
        <f t="shared" si="5"/>
        <v>No</v>
      </c>
      <c r="F836" s="21" t="str">
        <f t="shared" si="6"/>
        <v>No</v>
      </c>
      <c r="G836" s="21" t="str">
        <f t="shared" si="7"/>
        <v>No</v>
      </c>
      <c r="H836" s="21" t="str">
        <f t="shared" si="8"/>
        <v>No</v>
      </c>
      <c r="I836" s="21" t="str">
        <f t="shared" si="9"/>
        <v>No</v>
      </c>
      <c r="J836" s="21" t="str">
        <f t="shared" si="10"/>
        <v>No</v>
      </c>
      <c r="K836" s="25"/>
      <c r="L836" s="7" t="s">
        <v>1707</v>
      </c>
      <c r="M836" s="7" t="s">
        <v>1708</v>
      </c>
      <c r="N836" s="7" t="s">
        <v>25</v>
      </c>
      <c r="O836" s="7" t="s">
        <v>2441</v>
      </c>
      <c r="P836" s="44" t="s">
        <v>4317</v>
      </c>
      <c r="Q836" s="27"/>
      <c r="R836" s="27"/>
      <c r="S836" s="27"/>
      <c r="T836" s="27"/>
      <c r="U836" s="27"/>
      <c r="V836" s="42"/>
      <c r="W836" s="42"/>
      <c r="X836" s="42"/>
      <c r="Y836" s="27"/>
      <c r="Z836" s="27"/>
      <c r="AA836" s="27"/>
      <c r="AB836" s="27"/>
    </row>
    <row r="837">
      <c r="A837" s="21" t="str">
        <f t="shared" ref="A837:B837" si="844">if(and(isnumber(search("Yes",C837)),isnumber(search("Yes",E837)),isnumber(search("Yes",G837)),isnumber(search("Yes",I837))),"Yes","No")</f>
        <v>No</v>
      </c>
      <c r="B837" s="21" t="str">
        <f t="shared" si="844"/>
        <v>No</v>
      </c>
      <c r="C837" s="22" t="str">
        <f t="shared" si="3"/>
        <v>No</v>
      </c>
      <c r="D837" s="21" t="str">
        <f t="shared" si="4"/>
        <v>No</v>
      </c>
      <c r="E837" s="21" t="str">
        <f t="shared" si="5"/>
        <v>No</v>
      </c>
      <c r="F837" s="21" t="str">
        <f t="shared" si="6"/>
        <v>No</v>
      </c>
      <c r="G837" s="21" t="str">
        <f t="shared" si="7"/>
        <v>No</v>
      </c>
      <c r="H837" s="21" t="str">
        <f t="shared" si="8"/>
        <v>No</v>
      </c>
      <c r="I837" s="21" t="str">
        <f t="shared" si="9"/>
        <v>No</v>
      </c>
      <c r="J837" s="21" t="str">
        <f t="shared" si="10"/>
        <v>No</v>
      </c>
      <c r="K837" s="25"/>
      <c r="L837" s="7" t="s">
        <v>1709</v>
      </c>
      <c r="M837" s="7" t="s">
        <v>1710</v>
      </c>
      <c r="N837" s="7" t="s">
        <v>25</v>
      </c>
      <c r="O837" s="7" t="s">
        <v>3340</v>
      </c>
      <c r="P837" s="44" t="s">
        <v>4318</v>
      </c>
      <c r="Q837" s="27"/>
      <c r="R837" s="27"/>
      <c r="S837" s="27"/>
      <c r="T837" s="27"/>
      <c r="U837" s="27"/>
      <c r="V837" s="42"/>
      <c r="W837" s="42"/>
      <c r="X837" s="42"/>
      <c r="Y837" s="27"/>
      <c r="Z837" s="27"/>
      <c r="AA837" s="27"/>
      <c r="AB837" s="27"/>
    </row>
    <row r="838">
      <c r="A838" s="21" t="str">
        <f t="shared" ref="A838:B838" si="845">if(and(isnumber(search("Yes",C838)),isnumber(search("Yes",E838)),isnumber(search("Yes",G838)),isnumber(search("Yes",I838))),"Yes","No")</f>
        <v>No</v>
      </c>
      <c r="B838" s="21" t="str">
        <f t="shared" si="845"/>
        <v>No</v>
      </c>
      <c r="C838" s="22" t="str">
        <f t="shared" si="3"/>
        <v>No</v>
      </c>
      <c r="D838" s="21" t="str">
        <f t="shared" si="4"/>
        <v>No</v>
      </c>
      <c r="E838" s="21" t="str">
        <f t="shared" si="5"/>
        <v>No</v>
      </c>
      <c r="F838" s="21" t="str">
        <f t="shared" si="6"/>
        <v>No</v>
      </c>
      <c r="G838" s="21" t="str">
        <f t="shared" si="7"/>
        <v>No</v>
      </c>
      <c r="H838" s="21" t="str">
        <f t="shared" si="8"/>
        <v>No</v>
      </c>
      <c r="I838" s="21" t="str">
        <f t="shared" si="9"/>
        <v>No</v>
      </c>
      <c r="J838" s="21" t="str">
        <f t="shared" si="10"/>
        <v>No</v>
      </c>
      <c r="K838" s="25"/>
      <c r="L838" s="7" t="s">
        <v>1711</v>
      </c>
      <c r="M838" s="7" t="s">
        <v>1712</v>
      </c>
      <c r="N838" s="7" t="s">
        <v>25</v>
      </c>
      <c r="O838" s="7" t="s">
        <v>4319</v>
      </c>
      <c r="P838" s="44" t="s">
        <v>4320</v>
      </c>
      <c r="Q838" s="42"/>
      <c r="R838" s="42"/>
      <c r="S838" s="27"/>
      <c r="T838" s="27"/>
      <c r="U838" s="27"/>
      <c r="V838" s="42"/>
      <c r="W838" s="42"/>
      <c r="X838" s="42"/>
      <c r="Y838" s="27"/>
      <c r="Z838" s="27"/>
      <c r="AA838" s="27"/>
      <c r="AB838" s="27"/>
    </row>
    <row r="839">
      <c r="A839" s="21" t="str">
        <f t="shared" ref="A839:B839" si="846">if(and(isnumber(search("Yes",C839)),isnumber(search("Yes",E839)),isnumber(search("Yes",G839)),isnumber(search("Yes",I839))),"Yes","No")</f>
        <v>Yes</v>
      </c>
      <c r="B839" s="21" t="str">
        <f t="shared" si="846"/>
        <v>Yes</v>
      </c>
      <c r="C839" s="22" t="str">
        <f t="shared" si="3"/>
        <v>Yes</v>
      </c>
      <c r="D839" s="21" t="str">
        <f t="shared" si="4"/>
        <v>Yes</v>
      </c>
      <c r="E839" s="21" t="str">
        <f t="shared" si="5"/>
        <v>Yes</v>
      </c>
      <c r="F839" s="21" t="str">
        <f t="shared" si="6"/>
        <v>Yes</v>
      </c>
      <c r="G839" s="21" t="str">
        <f t="shared" si="7"/>
        <v>Yes</v>
      </c>
      <c r="H839" s="21" t="str">
        <f t="shared" si="8"/>
        <v>Yes</v>
      </c>
      <c r="I839" s="21" t="str">
        <f t="shared" si="9"/>
        <v>Yes</v>
      </c>
      <c r="J839" s="21" t="str">
        <f t="shared" si="10"/>
        <v>Yes</v>
      </c>
      <c r="K839" s="25"/>
      <c r="L839" s="7" t="s">
        <v>225</v>
      </c>
      <c r="M839" s="7" t="s">
        <v>1713</v>
      </c>
      <c r="N839" s="7" t="s">
        <v>21</v>
      </c>
      <c r="O839" s="7" t="s">
        <v>4321</v>
      </c>
      <c r="P839" s="44" t="s">
        <v>4322</v>
      </c>
      <c r="Q839" s="7" t="s">
        <v>21</v>
      </c>
      <c r="R839" s="7" t="s">
        <v>4323</v>
      </c>
      <c r="S839" s="44" t="s">
        <v>4324</v>
      </c>
      <c r="T839" s="7" t="s">
        <v>21</v>
      </c>
      <c r="U839" s="7" t="s">
        <v>2504</v>
      </c>
      <c r="V839" s="44" t="s">
        <v>4325</v>
      </c>
      <c r="W839" s="7" t="s">
        <v>21</v>
      </c>
      <c r="X839" s="7" t="s">
        <v>4326</v>
      </c>
      <c r="Y839" s="44" t="s">
        <v>4327</v>
      </c>
      <c r="Z839" s="27"/>
      <c r="AA839" s="27"/>
      <c r="AB839" s="27"/>
    </row>
    <row r="840">
      <c r="A840" s="21" t="str">
        <f t="shared" ref="A840:B840" si="847">if(and(isnumber(search("Yes",C840)),isnumber(search("Yes",E840)),isnumber(search("Yes",G840)),isnumber(search("Yes",I840))),"Yes","No")</f>
        <v>No</v>
      </c>
      <c r="B840" s="21" t="str">
        <f t="shared" si="847"/>
        <v>No</v>
      </c>
      <c r="C840" s="22" t="str">
        <f t="shared" si="3"/>
        <v>No</v>
      </c>
      <c r="D840" s="21" t="str">
        <f t="shared" si="4"/>
        <v>No</v>
      </c>
      <c r="E840" s="21" t="str">
        <f t="shared" si="5"/>
        <v>No</v>
      </c>
      <c r="F840" s="21" t="str">
        <f t="shared" si="6"/>
        <v>No</v>
      </c>
      <c r="G840" s="21" t="str">
        <f t="shared" si="7"/>
        <v>No</v>
      </c>
      <c r="H840" s="21" t="str">
        <f t="shared" si="8"/>
        <v>No</v>
      </c>
      <c r="I840" s="21" t="str">
        <f t="shared" si="9"/>
        <v>No</v>
      </c>
      <c r="J840" s="21" t="str">
        <f t="shared" si="10"/>
        <v>No</v>
      </c>
      <c r="K840" s="25"/>
      <c r="L840" s="7" t="s">
        <v>1714</v>
      </c>
      <c r="M840" s="7" t="s">
        <v>1715</v>
      </c>
      <c r="N840" s="7" t="s">
        <v>25</v>
      </c>
      <c r="O840" s="7" t="s">
        <v>4328</v>
      </c>
      <c r="P840" s="44" t="s">
        <v>4329</v>
      </c>
      <c r="Q840" s="27"/>
      <c r="R840" s="27"/>
      <c r="S840" s="27"/>
      <c r="T840" s="27"/>
      <c r="U840" s="27"/>
      <c r="V840" s="42"/>
      <c r="W840" s="42"/>
      <c r="X840" s="42"/>
      <c r="Y840" s="27"/>
      <c r="Z840" s="27"/>
      <c r="AA840" s="27"/>
      <c r="AB840" s="27"/>
    </row>
    <row r="841">
      <c r="A841" s="21" t="str">
        <f t="shared" ref="A841:B841" si="848">if(and(isnumber(search("Yes",C841)),isnumber(search("Yes",E841)),isnumber(search("Yes",G841)),isnumber(search("Yes",I841))),"Yes","No")</f>
        <v>Yes</v>
      </c>
      <c r="B841" s="21" t="str">
        <f t="shared" si="848"/>
        <v>Yes</v>
      </c>
      <c r="C841" s="22" t="str">
        <f t="shared" si="3"/>
        <v>Yes</v>
      </c>
      <c r="D841" s="21" t="str">
        <f t="shared" si="4"/>
        <v>Yes</v>
      </c>
      <c r="E841" s="21" t="str">
        <f t="shared" si="5"/>
        <v>Yes</v>
      </c>
      <c r="F841" s="21" t="str">
        <f t="shared" si="6"/>
        <v>Yes</v>
      </c>
      <c r="G841" s="21" t="str">
        <f t="shared" si="7"/>
        <v>Yes</v>
      </c>
      <c r="H841" s="21" t="str">
        <f t="shared" si="8"/>
        <v>Yes</v>
      </c>
      <c r="I841" s="21" t="str">
        <f t="shared" si="9"/>
        <v>Yes</v>
      </c>
      <c r="J841" s="21" t="str">
        <f t="shared" si="10"/>
        <v>Yes</v>
      </c>
      <c r="K841" s="25">
        <v>9.0</v>
      </c>
      <c r="L841" s="7" t="s">
        <v>1716</v>
      </c>
      <c r="M841" s="7" t="s">
        <v>4330</v>
      </c>
      <c r="N841" s="7" t="s">
        <v>21</v>
      </c>
      <c r="O841" s="7" t="s">
        <v>4331</v>
      </c>
      <c r="P841" s="44" t="s">
        <v>4332</v>
      </c>
      <c r="Q841" s="7" t="s">
        <v>21</v>
      </c>
      <c r="R841" s="7" t="s">
        <v>4333</v>
      </c>
      <c r="S841" s="44" t="s">
        <v>4334</v>
      </c>
      <c r="T841" s="7" t="s">
        <v>21</v>
      </c>
      <c r="U841" s="7" t="s">
        <v>2487</v>
      </c>
      <c r="V841" s="44" t="s">
        <v>4335</v>
      </c>
      <c r="W841" s="7" t="s">
        <v>2321</v>
      </c>
      <c r="X841" s="7" t="s">
        <v>4336</v>
      </c>
      <c r="Y841" s="44" t="s">
        <v>4337</v>
      </c>
    </row>
    <row r="842">
      <c r="A842" s="21" t="str">
        <f t="shared" ref="A842:B842" si="849">if(and(isnumber(search("Yes",C842)),isnumber(search("Yes",E842)),isnumber(search("Yes",G842)),isnumber(search("Yes",I842))),"Yes","No")</f>
        <v>No</v>
      </c>
      <c r="B842" s="21" t="str">
        <f t="shared" si="849"/>
        <v>No</v>
      </c>
      <c r="C842" s="22" t="str">
        <f t="shared" si="3"/>
        <v>No</v>
      </c>
      <c r="D842" s="21" t="str">
        <f t="shared" si="4"/>
        <v>No</v>
      </c>
      <c r="E842" s="21" t="str">
        <f t="shared" si="5"/>
        <v>No</v>
      </c>
      <c r="F842" s="21" t="str">
        <f t="shared" si="6"/>
        <v>No</v>
      </c>
      <c r="G842" s="21" t="str">
        <f t="shared" si="7"/>
        <v>No</v>
      </c>
      <c r="H842" s="21" t="str">
        <f t="shared" si="8"/>
        <v>No</v>
      </c>
      <c r="I842" s="21" t="str">
        <f t="shared" si="9"/>
        <v>No</v>
      </c>
      <c r="J842" s="21" t="str">
        <f t="shared" si="10"/>
        <v>No</v>
      </c>
      <c r="K842" s="25"/>
      <c r="L842" s="7" t="s">
        <v>1718</v>
      </c>
      <c r="M842" s="7" t="s">
        <v>1719</v>
      </c>
      <c r="N842" s="7" t="s">
        <v>25</v>
      </c>
      <c r="O842" s="7" t="s">
        <v>4338</v>
      </c>
      <c r="P842" s="44" t="s">
        <v>4339</v>
      </c>
      <c r="Q842" s="42"/>
      <c r="R842" s="42"/>
      <c r="S842" s="42"/>
      <c r="T842" s="42"/>
      <c r="U842" s="42"/>
      <c r="V842" s="42"/>
      <c r="W842" s="42"/>
      <c r="X842" s="42"/>
      <c r="Y842" s="27"/>
      <c r="Z842" s="27"/>
      <c r="AA842" s="27"/>
      <c r="AB842" s="27"/>
    </row>
    <row r="843">
      <c r="A843" s="21" t="str">
        <f t="shared" ref="A843:B843" si="850">if(and(isnumber(search("Yes",C843)),isnumber(search("Yes",E843)),isnumber(search("Yes",G843)),isnumber(search("Yes",I843))),"Yes","No")</f>
        <v>No</v>
      </c>
      <c r="B843" s="21" t="str">
        <f t="shared" si="850"/>
        <v>No</v>
      </c>
      <c r="C843" s="22" t="str">
        <f t="shared" si="3"/>
        <v>No</v>
      </c>
      <c r="D843" s="21" t="str">
        <f t="shared" si="4"/>
        <v>No</v>
      </c>
      <c r="E843" s="21" t="str">
        <f t="shared" si="5"/>
        <v>No</v>
      </c>
      <c r="F843" s="21" t="str">
        <f t="shared" si="6"/>
        <v>No</v>
      </c>
      <c r="G843" s="21" t="str">
        <f t="shared" si="7"/>
        <v>No</v>
      </c>
      <c r="H843" s="21" t="str">
        <f t="shared" si="8"/>
        <v>No</v>
      </c>
      <c r="I843" s="21" t="str">
        <f t="shared" si="9"/>
        <v>No</v>
      </c>
      <c r="J843" s="21" t="str">
        <f t="shared" si="10"/>
        <v>No</v>
      </c>
      <c r="K843" s="25"/>
      <c r="L843" s="7" t="s">
        <v>1720</v>
      </c>
      <c r="M843" s="7" t="s">
        <v>1721</v>
      </c>
      <c r="N843" s="7" t="s">
        <v>25</v>
      </c>
      <c r="O843" s="7" t="s">
        <v>2646</v>
      </c>
      <c r="P843" s="44" t="s">
        <v>4340</v>
      </c>
      <c r="Q843" s="27"/>
      <c r="R843" s="27"/>
      <c r="S843" s="27"/>
      <c r="T843" s="27"/>
      <c r="U843" s="27"/>
      <c r="V843" s="42"/>
      <c r="W843" s="42"/>
      <c r="X843" s="42"/>
      <c r="Y843" s="27"/>
      <c r="Z843" s="27"/>
      <c r="AA843" s="27"/>
      <c r="AB843" s="27"/>
    </row>
    <row r="844">
      <c r="A844" s="21" t="str">
        <f t="shared" ref="A844:B844" si="851">if(and(isnumber(search("Yes",C844)),isnumber(search("Yes",E844)),isnumber(search("Yes",G844)),isnumber(search("Yes",I844))),"Yes","No")</f>
        <v>No</v>
      </c>
      <c r="B844" s="21" t="str">
        <f t="shared" si="851"/>
        <v>No</v>
      </c>
      <c r="C844" s="22" t="str">
        <f t="shared" si="3"/>
        <v>No</v>
      </c>
      <c r="D844" s="21" t="str">
        <f t="shared" si="4"/>
        <v>No</v>
      </c>
      <c r="E844" s="21" t="str">
        <f t="shared" si="5"/>
        <v>No</v>
      </c>
      <c r="F844" s="21" t="str">
        <f t="shared" si="6"/>
        <v>No</v>
      </c>
      <c r="G844" s="21" t="str">
        <f t="shared" si="7"/>
        <v>No</v>
      </c>
      <c r="H844" s="21" t="str">
        <f t="shared" si="8"/>
        <v>No</v>
      </c>
      <c r="I844" s="21" t="str">
        <f t="shared" si="9"/>
        <v>No</v>
      </c>
      <c r="J844" s="21" t="str">
        <f t="shared" si="10"/>
        <v>No</v>
      </c>
      <c r="K844" s="25"/>
      <c r="L844" s="7" t="s">
        <v>1722</v>
      </c>
      <c r="M844" s="7" t="s">
        <v>1723</v>
      </c>
      <c r="N844" s="7" t="s">
        <v>25</v>
      </c>
      <c r="O844" s="7" t="s">
        <v>4341</v>
      </c>
      <c r="P844" s="44" t="s">
        <v>4342</v>
      </c>
      <c r="Q844" s="27"/>
      <c r="R844" s="27"/>
      <c r="S844" s="27"/>
      <c r="T844" s="27"/>
      <c r="U844" s="27"/>
      <c r="V844" s="42"/>
      <c r="W844" s="42"/>
      <c r="X844" s="42"/>
      <c r="Y844" s="27"/>
      <c r="Z844" s="27"/>
      <c r="AA844" s="27"/>
      <c r="AB844" s="27"/>
    </row>
    <row r="845">
      <c r="A845" s="21" t="str">
        <f t="shared" ref="A845:B845" si="852">if(and(isnumber(search("Yes",C845)),isnumber(search("Yes",E845)),isnumber(search("Yes",G845)),isnumber(search("Yes",I845))),"Yes","No")</f>
        <v>No</v>
      </c>
      <c r="B845" s="21" t="str">
        <f t="shared" si="852"/>
        <v>No</v>
      </c>
      <c r="C845" s="22" t="str">
        <f t="shared" si="3"/>
        <v>No</v>
      </c>
      <c r="D845" s="21" t="str">
        <f t="shared" si="4"/>
        <v>No</v>
      </c>
      <c r="E845" s="21" t="str">
        <f t="shared" si="5"/>
        <v>No</v>
      </c>
      <c r="F845" s="21" t="str">
        <f t="shared" si="6"/>
        <v>No</v>
      </c>
      <c r="G845" s="21" t="str">
        <f t="shared" si="7"/>
        <v>No</v>
      </c>
      <c r="H845" s="21" t="str">
        <f t="shared" si="8"/>
        <v>No</v>
      </c>
      <c r="I845" s="21" t="str">
        <f t="shared" si="9"/>
        <v>No</v>
      </c>
      <c r="J845" s="21" t="str">
        <f t="shared" si="10"/>
        <v>No</v>
      </c>
      <c r="K845" s="25"/>
      <c r="L845" s="7" t="s">
        <v>1724</v>
      </c>
      <c r="M845" s="7" t="s">
        <v>1725</v>
      </c>
      <c r="N845" s="7" t="s">
        <v>25</v>
      </c>
      <c r="O845" s="7" t="s">
        <v>2512</v>
      </c>
      <c r="P845" s="44" t="s">
        <v>4343</v>
      </c>
      <c r="Q845" s="27"/>
      <c r="R845" s="27"/>
      <c r="S845" s="27"/>
      <c r="T845" s="27"/>
      <c r="U845" s="27"/>
      <c r="V845" s="42"/>
      <c r="W845" s="42"/>
      <c r="X845" s="42"/>
      <c r="Y845" s="27"/>
      <c r="Z845" s="27"/>
      <c r="AA845" s="27"/>
      <c r="AB845" s="27"/>
    </row>
    <row r="846">
      <c r="A846" s="21" t="str">
        <f t="shared" ref="A846:B846" si="853">if(and(isnumber(search("Yes",C846)),isnumber(search("Yes",E846)),isnumber(search("Yes",G846)),isnumber(search("Yes",I846))),"Yes","No")</f>
        <v>Yes</v>
      </c>
      <c r="B846" s="21" t="str">
        <f t="shared" si="853"/>
        <v>Yes</v>
      </c>
      <c r="C846" s="22" t="str">
        <f t="shared" si="3"/>
        <v>Yes</v>
      </c>
      <c r="D846" s="21" t="str">
        <f t="shared" si="4"/>
        <v>Yes</v>
      </c>
      <c r="E846" s="21" t="str">
        <f t="shared" si="5"/>
        <v>Yes</v>
      </c>
      <c r="F846" s="21" t="str">
        <f t="shared" si="6"/>
        <v>Yes</v>
      </c>
      <c r="G846" s="21" t="str">
        <f t="shared" si="7"/>
        <v>Yes</v>
      </c>
      <c r="H846" s="21" t="str">
        <f t="shared" si="8"/>
        <v>Yes</v>
      </c>
      <c r="I846" s="21" t="str">
        <f t="shared" si="9"/>
        <v>Yes</v>
      </c>
      <c r="J846" s="21" t="str">
        <f t="shared" si="10"/>
        <v>Yes</v>
      </c>
      <c r="K846" s="25"/>
      <c r="L846" s="7" t="s">
        <v>228</v>
      </c>
      <c r="M846" s="7" t="s">
        <v>1726</v>
      </c>
      <c r="N846" s="7" t="s">
        <v>21</v>
      </c>
      <c r="O846" s="7" t="s">
        <v>4344</v>
      </c>
      <c r="P846" s="44" t="s">
        <v>4345</v>
      </c>
      <c r="Q846" s="7" t="s">
        <v>21</v>
      </c>
      <c r="R846" s="7" t="s">
        <v>4346</v>
      </c>
      <c r="S846" s="44" t="s">
        <v>4347</v>
      </c>
      <c r="T846" s="7" t="s">
        <v>21</v>
      </c>
      <c r="U846" s="7" t="s">
        <v>4348</v>
      </c>
      <c r="V846" s="44" t="s">
        <v>4349</v>
      </c>
      <c r="W846" s="7" t="s">
        <v>2321</v>
      </c>
      <c r="X846" s="7" t="s">
        <v>3039</v>
      </c>
      <c r="Y846" s="44" t="s">
        <v>4350</v>
      </c>
      <c r="Z846" s="27"/>
      <c r="AA846" s="27"/>
      <c r="AB846" s="27"/>
    </row>
    <row r="847">
      <c r="A847" s="21" t="str">
        <f t="shared" ref="A847:B847" si="854">if(and(isnumber(search("Yes",C847)),isnumber(search("Yes",E847)),isnumber(search("Yes",G847)),isnumber(search("Yes",I847))),"Yes","No")</f>
        <v>No</v>
      </c>
      <c r="B847" s="21" t="str">
        <f t="shared" si="854"/>
        <v>No</v>
      </c>
      <c r="C847" s="22" t="str">
        <f t="shared" si="3"/>
        <v>No</v>
      </c>
      <c r="D847" s="21" t="str">
        <f t="shared" si="4"/>
        <v>No</v>
      </c>
      <c r="E847" s="21" t="str">
        <f t="shared" si="5"/>
        <v>No</v>
      </c>
      <c r="F847" s="21" t="str">
        <f t="shared" si="6"/>
        <v>No</v>
      </c>
      <c r="G847" s="21" t="str">
        <f t="shared" si="7"/>
        <v>No</v>
      </c>
      <c r="H847" s="21" t="str">
        <f t="shared" si="8"/>
        <v>No</v>
      </c>
      <c r="I847" s="21" t="str">
        <f t="shared" si="9"/>
        <v>No</v>
      </c>
      <c r="J847" s="21" t="str">
        <f t="shared" si="10"/>
        <v>No</v>
      </c>
      <c r="K847" s="25"/>
      <c r="L847" s="7" t="s">
        <v>1727</v>
      </c>
      <c r="M847" s="7" t="s">
        <v>1728</v>
      </c>
      <c r="N847" s="7" t="s">
        <v>25</v>
      </c>
      <c r="O847" s="7" t="s">
        <v>4351</v>
      </c>
      <c r="P847" s="44" t="s">
        <v>4352</v>
      </c>
      <c r="Q847" s="27"/>
      <c r="R847" s="27"/>
      <c r="S847" s="27"/>
      <c r="T847" s="27"/>
      <c r="U847" s="27"/>
      <c r="V847" s="42"/>
      <c r="W847" s="42"/>
      <c r="X847" s="42"/>
      <c r="Y847" s="27"/>
      <c r="Z847" s="27"/>
      <c r="AA847" s="27"/>
      <c r="AB847" s="27"/>
    </row>
    <row r="848">
      <c r="A848" s="21" t="str">
        <f t="shared" ref="A848:B848" si="855">if(and(isnumber(search("Yes",C848)),isnumber(search("Yes",E848)),isnumber(search("Yes",G848)),isnumber(search("Yes",I848))),"Yes","No")</f>
        <v>No</v>
      </c>
      <c r="B848" s="21" t="str">
        <f t="shared" si="855"/>
        <v>No</v>
      </c>
      <c r="C848" s="22" t="str">
        <f t="shared" si="3"/>
        <v>No</v>
      </c>
      <c r="D848" s="21" t="str">
        <f t="shared" si="4"/>
        <v>No</v>
      </c>
      <c r="E848" s="21" t="str">
        <f t="shared" si="5"/>
        <v>No</v>
      </c>
      <c r="F848" s="21" t="str">
        <f t="shared" si="6"/>
        <v>No</v>
      </c>
      <c r="G848" s="21" t="str">
        <f t="shared" si="7"/>
        <v>Yes</v>
      </c>
      <c r="H848" s="21" t="str">
        <f t="shared" si="8"/>
        <v>Yes</v>
      </c>
      <c r="I848" s="21" t="str">
        <f t="shared" si="9"/>
        <v>Yes</v>
      </c>
      <c r="J848" s="21" t="str">
        <f t="shared" si="10"/>
        <v>Yes</v>
      </c>
      <c r="K848" s="25">
        <v>13.0</v>
      </c>
      <c r="L848" s="7" t="s">
        <v>1729</v>
      </c>
      <c r="M848" s="7" t="s">
        <v>4353</v>
      </c>
      <c r="N848" s="7" t="s">
        <v>25</v>
      </c>
      <c r="O848" s="7" t="s">
        <v>4354</v>
      </c>
      <c r="P848" s="44" t="s">
        <v>4355</v>
      </c>
      <c r="Q848" s="42"/>
      <c r="R848" s="42"/>
      <c r="S848" s="42"/>
      <c r="T848" s="7" t="s">
        <v>2321</v>
      </c>
      <c r="U848" s="7" t="s">
        <v>4356</v>
      </c>
      <c r="V848" s="44" t="s">
        <v>4357</v>
      </c>
      <c r="W848" s="7" t="s">
        <v>2321</v>
      </c>
      <c r="X848" s="7" t="s">
        <v>3039</v>
      </c>
      <c r="Y848" s="44" t="s">
        <v>4358</v>
      </c>
    </row>
    <row r="849">
      <c r="A849" s="21" t="str">
        <f t="shared" ref="A849:B849" si="856">if(and(isnumber(search("Yes",C849)),isnumber(search("Yes",E849)),isnumber(search("Yes",G849)),isnumber(search("Yes",I849))),"Yes","No")</f>
        <v>No</v>
      </c>
      <c r="B849" s="21" t="str">
        <f t="shared" si="856"/>
        <v>No</v>
      </c>
      <c r="C849" s="22" t="str">
        <f t="shared" si="3"/>
        <v>No</v>
      </c>
      <c r="D849" s="21" t="str">
        <f t="shared" si="4"/>
        <v>No</v>
      </c>
      <c r="E849" s="21" t="str">
        <f t="shared" si="5"/>
        <v>No</v>
      </c>
      <c r="F849" s="21" t="str">
        <f t="shared" si="6"/>
        <v>No</v>
      </c>
      <c r="G849" s="21" t="str">
        <f t="shared" si="7"/>
        <v>No</v>
      </c>
      <c r="H849" s="21" t="str">
        <f t="shared" si="8"/>
        <v>No</v>
      </c>
      <c r="I849" s="21" t="str">
        <f t="shared" si="9"/>
        <v>No</v>
      </c>
      <c r="J849" s="21" t="str">
        <f t="shared" si="10"/>
        <v>No</v>
      </c>
      <c r="K849" s="25"/>
      <c r="L849" s="7" t="s">
        <v>1731</v>
      </c>
      <c r="M849" s="7" t="s">
        <v>1732</v>
      </c>
      <c r="N849" s="7" t="s">
        <v>25</v>
      </c>
      <c r="O849" s="7" t="s">
        <v>3694</v>
      </c>
      <c r="P849" s="44" t="s">
        <v>4359</v>
      </c>
      <c r="Q849" s="27"/>
      <c r="R849" s="27"/>
      <c r="S849" s="27"/>
      <c r="T849" s="27"/>
      <c r="U849" s="27"/>
      <c r="V849" s="42"/>
      <c r="W849" s="42"/>
      <c r="X849" s="42"/>
      <c r="Y849" s="27"/>
      <c r="Z849" s="27"/>
      <c r="AA849" s="27"/>
      <c r="AB849" s="27"/>
    </row>
    <row r="850">
      <c r="A850" s="21" t="str">
        <f t="shared" ref="A850:B850" si="857">if(and(isnumber(search("Yes",C850)),isnumber(search("Yes",E850)),isnumber(search("Yes",G850)),isnumber(search("Yes",I850))),"Yes","No")</f>
        <v>No</v>
      </c>
      <c r="B850" s="21" t="str">
        <f t="shared" si="857"/>
        <v>No</v>
      </c>
      <c r="C850" s="22" t="str">
        <f t="shared" si="3"/>
        <v>No</v>
      </c>
      <c r="D850" s="21" t="str">
        <f t="shared" si="4"/>
        <v>No</v>
      </c>
      <c r="E850" s="21" t="str">
        <f t="shared" si="5"/>
        <v>No</v>
      </c>
      <c r="F850" s="21" t="str">
        <f t="shared" si="6"/>
        <v>No</v>
      </c>
      <c r="G850" s="21" t="str">
        <f t="shared" si="7"/>
        <v>No</v>
      </c>
      <c r="H850" s="21" t="str">
        <f t="shared" si="8"/>
        <v>No</v>
      </c>
      <c r="I850" s="21" t="str">
        <f t="shared" si="9"/>
        <v>No</v>
      </c>
      <c r="J850" s="21" t="str">
        <f t="shared" si="10"/>
        <v>No</v>
      </c>
      <c r="K850" s="25"/>
      <c r="L850" s="7" t="s">
        <v>1733</v>
      </c>
      <c r="M850" s="7" t="s">
        <v>1734</v>
      </c>
      <c r="N850" s="7" t="s">
        <v>25</v>
      </c>
      <c r="O850" s="7" t="s">
        <v>4360</v>
      </c>
      <c r="P850" s="44" t="s">
        <v>4361</v>
      </c>
      <c r="Q850" s="27"/>
      <c r="R850" s="27"/>
      <c r="S850" s="27"/>
      <c r="T850" s="27"/>
      <c r="U850" s="27"/>
      <c r="V850" s="42"/>
      <c r="W850" s="42"/>
      <c r="X850" s="42"/>
      <c r="Y850" s="27"/>
      <c r="Z850" s="27"/>
      <c r="AA850" s="27"/>
      <c r="AB850" s="27"/>
    </row>
    <row r="851">
      <c r="A851" s="21" t="str">
        <f t="shared" ref="A851:B851" si="858">if(and(isnumber(search("Yes",C851)),isnumber(search("Yes",E851)),isnumber(search("Yes",G851)),isnumber(search("Yes",I851))),"Yes","No")</f>
        <v>No</v>
      </c>
      <c r="B851" s="21" t="str">
        <f t="shared" si="858"/>
        <v>No</v>
      </c>
      <c r="C851" s="22" t="str">
        <f t="shared" si="3"/>
        <v>No</v>
      </c>
      <c r="D851" s="21" t="str">
        <f t="shared" si="4"/>
        <v>No</v>
      </c>
      <c r="E851" s="21" t="str">
        <f t="shared" si="5"/>
        <v>No</v>
      </c>
      <c r="F851" s="21" t="str">
        <f t="shared" si="6"/>
        <v>No</v>
      </c>
      <c r="G851" s="21" t="str">
        <f t="shared" si="7"/>
        <v>No</v>
      </c>
      <c r="H851" s="21" t="str">
        <f t="shared" si="8"/>
        <v>No</v>
      </c>
      <c r="I851" s="21" t="str">
        <f t="shared" si="9"/>
        <v>No</v>
      </c>
      <c r="J851" s="21" t="str">
        <f t="shared" si="10"/>
        <v>No</v>
      </c>
      <c r="K851" s="25"/>
      <c r="L851" s="7" t="s">
        <v>1735</v>
      </c>
      <c r="M851" s="7" t="s">
        <v>1736</v>
      </c>
      <c r="N851" s="7" t="s">
        <v>25</v>
      </c>
      <c r="O851" s="7" t="s">
        <v>4362</v>
      </c>
      <c r="P851" s="44" t="s">
        <v>4363</v>
      </c>
      <c r="Q851" s="27"/>
      <c r="R851" s="27"/>
      <c r="S851" s="27"/>
      <c r="T851" s="27"/>
      <c r="U851" s="27"/>
      <c r="V851" s="42"/>
      <c r="W851" s="42"/>
      <c r="X851" s="42"/>
      <c r="Y851" s="27"/>
      <c r="Z851" s="27"/>
      <c r="AA851" s="27"/>
      <c r="AB851" s="27"/>
    </row>
    <row r="852">
      <c r="A852" s="21" t="str">
        <f t="shared" ref="A852:B852" si="859">if(and(isnumber(search("Yes",C852)),isnumber(search("Yes",E852)),isnumber(search("Yes",G852)),isnumber(search("Yes",I852))),"Yes","No")</f>
        <v>No</v>
      </c>
      <c r="B852" s="21" t="str">
        <f t="shared" si="859"/>
        <v>No</v>
      </c>
      <c r="C852" s="22" t="str">
        <f t="shared" si="3"/>
        <v>No</v>
      </c>
      <c r="D852" s="21" t="str">
        <f t="shared" si="4"/>
        <v>No</v>
      </c>
      <c r="E852" s="21" t="str">
        <f t="shared" si="5"/>
        <v>No</v>
      </c>
      <c r="F852" s="21" t="str">
        <f t="shared" si="6"/>
        <v>No</v>
      </c>
      <c r="G852" s="21" t="str">
        <f t="shared" si="7"/>
        <v>No</v>
      </c>
      <c r="H852" s="21" t="str">
        <f t="shared" si="8"/>
        <v>No</v>
      </c>
      <c r="I852" s="21" t="str">
        <f t="shared" si="9"/>
        <v>No</v>
      </c>
      <c r="J852" s="21" t="str">
        <f t="shared" si="10"/>
        <v>No</v>
      </c>
      <c r="K852" s="25"/>
      <c r="L852" s="7" t="s">
        <v>1737</v>
      </c>
      <c r="M852" s="7" t="s">
        <v>1738</v>
      </c>
      <c r="N852" s="7" t="s">
        <v>25</v>
      </c>
      <c r="O852" s="7" t="s">
        <v>2551</v>
      </c>
      <c r="P852" s="44" t="s">
        <v>4364</v>
      </c>
      <c r="Q852" s="27"/>
      <c r="R852" s="27"/>
      <c r="S852" s="27"/>
      <c r="T852" s="27"/>
      <c r="U852" s="27"/>
      <c r="V852" s="42"/>
      <c r="W852" s="42"/>
      <c r="X852" s="42"/>
      <c r="Y852" s="27"/>
      <c r="Z852" s="27"/>
      <c r="AA852" s="27"/>
      <c r="AB852" s="27"/>
    </row>
    <row r="853">
      <c r="A853" s="21" t="str">
        <f t="shared" ref="A853:B853" si="860">if(and(isnumber(search("Yes",C853)),isnumber(search("Yes",E853)),isnumber(search("Yes",G853)),isnumber(search("Yes",I853))),"Yes","No")</f>
        <v>No</v>
      </c>
      <c r="B853" s="21" t="str">
        <f t="shared" si="860"/>
        <v>No</v>
      </c>
      <c r="C853" s="22" t="str">
        <f t="shared" si="3"/>
        <v>No</v>
      </c>
      <c r="D853" s="21" t="str">
        <f t="shared" si="4"/>
        <v>No</v>
      </c>
      <c r="E853" s="21" t="str">
        <f t="shared" si="5"/>
        <v>No</v>
      </c>
      <c r="F853" s="21" t="str">
        <f t="shared" si="6"/>
        <v>No</v>
      </c>
      <c r="G853" s="21" t="str">
        <f t="shared" si="7"/>
        <v>No</v>
      </c>
      <c r="H853" s="21" t="str">
        <f t="shared" si="8"/>
        <v>No</v>
      </c>
      <c r="I853" s="21" t="str">
        <f t="shared" si="9"/>
        <v>No</v>
      </c>
      <c r="J853" s="21" t="str">
        <f t="shared" si="10"/>
        <v>No</v>
      </c>
      <c r="K853" s="25"/>
      <c r="L853" s="7" t="s">
        <v>1739</v>
      </c>
      <c r="M853" s="7" t="s">
        <v>1740</v>
      </c>
      <c r="N853" s="7" t="s">
        <v>25</v>
      </c>
      <c r="O853" s="7" t="s">
        <v>4365</v>
      </c>
      <c r="P853" s="44" t="s">
        <v>4366</v>
      </c>
      <c r="Q853" s="27"/>
      <c r="R853" s="27"/>
      <c r="S853" s="27"/>
      <c r="T853" s="27"/>
      <c r="U853" s="27"/>
      <c r="V853" s="42"/>
      <c r="W853" s="42"/>
      <c r="X853" s="42"/>
      <c r="Y853" s="27"/>
      <c r="Z853" s="27"/>
      <c r="AA853" s="27"/>
      <c r="AB853" s="27"/>
    </row>
    <row r="854">
      <c r="A854" s="21" t="str">
        <f t="shared" ref="A854:B854" si="861">if(and(isnumber(search("Yes",C854)),isnumber(search("Yes",E854)),isnumber(search("Yes",G854)),isnumber(search("Yes",I854))),"Yes","No")</f>
        <v>No</v>
      </c>
      <c r="B854" s="21" t="str">
        <f t="shared" si="861"/>
        <v>No</v>
      </c>
      <c r="C854" s="22" t="str">
        <f t="shared" si="3"/>
        <v>No</v>
      </c>
      <c r="D854" s="21" t="str">
        <f t="shared" si="4"/>
        <v>No</v>
      </c>
      <c r="E854" s="21" t="str">
        <f t="shared" si="5"/>
        <v>No</v>
      </c>
      <c r="F854" s="21" t="str">
        <f t="shared" si="6"/>
        <v>No</v>
      </c>
      <c r="G854" s="21" t="str">
        <f t="shared" si="7"/>
        <v>No</v>
      </c>
      <c r="H854" s="21" t="str">
        <f t="shared" si="8"/>
        <v>No</v>
      </c>
      <c r="I854" s="21" t="str">
        <f t="shared" si="9"/>
        <v>No</v>
      </c>
      <c r="J854" s="21" t="str">
        <f t="shared" si="10"/>
        <v>No</v>
      </c>
      <c r="K854" s="25"/>
      <c r="L854" s="7" t="s">
        <v>1741</v>
      </c>
      <c r="M854" s="7" t="s">
        <v>1742</v>
      </c>
      <c r="N854" s="7" t="s">
        <v>25</v>
      </c>
      <c r="O854" s="7" t="s">
        <v>4367</v>
      </c>
      <c r="P854" s="44" t="s">
        <v>4368</v>
      </c>
      <c r="Q854" s="27"/>
      <c r="R854" s="27"/>
      <c r="S854" s="27"/>
      <c r="T854" s="27"/>
      <c r="U854" s="27"/>
      <c r="V854" s="42"/>
      <c r="W854" s="42"/>
      <c r="X854" s="42"/>
      <c r="Y854" s="27"/>
      <c r="Z854" s="27"/>
      <c r="AA854" s="27"/>
      <c r="AB854" s="27"/>
    </row>
    <row r="855">
      <c r="A855" s="21" t="str">
        <f t="shared" ref="A855:B855" si="862">if(and(isnumber(search("Yes",C855)),isnumber(search("Yes",E855)),isnumber(search("Yes",G855)),isnumber(search("Yes",I855))),"Yes","No")</f>
        <v>No</v>
      </c>
      <c r="B855" s="21" t="str">
        <f t="shared" si="862"/>
        <v>No</v>
      </c>
      <c r="C855" s="22" t="str">
        <f t="shared" si="3"/>
        <v>No</v>
      </c>
      <c r="D855" s="21" t="str">
        <f t="shared" si="4"/>
        <v>No</v>
      </c>
      <c r="E855" s="21" t="str">
        <f t="shared" si="5"/>
        <v>No</v>
      </c>
      <c r="F855" s="21" t="str">
        <f t="shared" si="6"/>
        <v>No</v>
      </c>
      <c r="G855" s="21" t="str">
        <f t="shared" si="7"/>
        <v>No</v>
      </c>
      <c r="H855" s="21" t="str">
        <f t="shared" si="8"/>
        <v>No</v>
      </c>
      <c r="I855" s="21" t="str">
        <f t="shared" si="9"/>
        <v>No</v>
      </c>
      <c r="J855" s="21" t="str">
        <f t="shared" si="10"/>
        <v>No</v>
      </c>
      <c r="K855" s="25"/>
      <c r="L855" s="7" t="s">
        <v>1743</v>
      </c>
      <c r="M855" s="7" t="s">
        <v>1744</v>
      </c>
      <c r="N855" s="7" t="s">
        <v>25</v>
      </c>
      <c r="O855" s="7" t="s">
        <v>4369</v>
      </c>
      <c r="P855" s="44" t="s">
        <v>4370</v>
      </c>
      <c r="Q855" s="27"/>
      <c r="R855" s="27"/>
      <c r="S855" s="27"/>
      <c r="T855" s="27"/>
      <c r="U855" s="27"/>
      <c r="V855" s="42"/>
      <c r="W855" s="42"/>
      <c r="X855" s="42"/>
      <c r="Y855" s="27"/>
      <c r="Z855" s="27"/>
      <c r="AA855" s="27"/>
      <c r="AB855" s="27"/>
    </row>
    <row r="856">
      <c r="A856" s="21" t="str">
        <f t="shared" ref="A856:B856" si="863">if(and(isnumber(search("Yes",C856)),isnumber(search("Yes",E856)),isnumber(search("Yes",G856)),isnumber(search("Yes",I856))),"Yes","No")</f>
        <v>No</v>
      </c>
      <c r="B856" s="21" t="str">
        <f t="shared" si="863"/>
        <v>No</v>
      </c>
      <c r="C856" s="22" t="str">
        <f t="shared" si="3"/>
        <v>No</v>
      </c>
      <c r="D856" s="21" t="str">
        <f t="shared" si="4"/>
        <v>No</v>
      </c>
      <c r="E856" s="21" t="str">
        <f t="shared" si="5"/>
        <v>No</v>
      </c>
      <c r="F856" s="21" t="str">
        <f t="shared" si="6"/>
        <v>No</v>
      </c>
      <c r="G856" s="21" t="str">
        <f t="shared" si="7"/>
        <v>No</v>
      </c>
      <c r="H856" s="21" t="str">
        <f t="shared" si="8"/>
        <v>No</v>
      </c>
      <c r="I856" s="21" t="str">
        <f t="shared" si="9"/>
        <v>No</v>
      </c>
      <c r="J856" s="21" t="str">
        <f t="shared" si="10"/>
        <v>No</v>
      </c>
      <c r="K856" s="25"/>
      <c r="L856" s="7" t="s">
        <v>1745</v>
      </c>
      <c r="M856" s="7" t="s">
        <v>1746</v>
      </c>
      <c r="N856" s="7" t="s">
        <v>25</v>
      </c>
      <c r="O856" s="7" t="s">
        <v>4371</v>
      </c>
      <c r="P856" s="44" t="s">
        <v>4372</v>
      </c>
      <c r="Q856" s="42"/>
      <c r="R856" s="42"/>
      <c r="S856" s="42"/>
      <c r="T856" s="42"/>
      <c r="U856" s="42"/>
      <c r="V856" s="42"/>
      <c r="W856" s="42"/>
      <c r="X856" s="42"/>
      <c r="Y856" s="27"/>
      <c r="Z856" s="27"/>
      <c r="AA856" s="27"/>
      <c r="AB856" s="27"/>
    </row>
    <row r="857">
      <c r="A857" s="21" t="str">
        <f t="shared" ref="A857:B857" si="864">if(and(isnumber(search("Yes",C857)),isnumber(search("Yes",E857)),isnumber(search("Yes",G857)),isnumber(search("Yes",I857))),"Yes","No")</f>
        <v>No</v>
      </c>
      <c r="B857" s="21" t="str">
        <f t="shared" si="864"/>
        <v>No</v>
      </c>
      <c r="C857" s="22" t="str">
        <f t="shared" si="3"/>
        <v>No</v>
      </c>
      <c r="D857" s="21" t="str">
        <f t="shared" si="4"/>
        <v>No</v>
      </c>
      <c r="E857" s="21" t="str">
        <f t="shared" si="5"/>
        <v>No</v>
      </c>
      <c r="F857" s="21" t="str">
        <f t="shared" si="6"/>
        <v>No</v>
      </c>
      <c r="G857" s="21" t="str">
        <f t="shared" si="7"/>
        <v>Yes</v>
      </c>
      <c r="H857" s="21" t="str">
        <f t="shared" si="8"/>
        <v>Yes</v>
      </c>
      <c r="I857" s="21" t="str">
        <f t="shared" si="9"/>
        <v>Yes</v>
      </c>
      <c r="J857" s="21" t="str">
        <f t="shared" si="10"/>
        <v>Yes</v>
      </c>
      <c r="K857" s="25">
        <v>28.0</v>
      </c>
      <c r="L857" s="7" t="s">
        <v>231</v>
      </c>
      <c r="M857" s="7" t="s">
        <v>1747</v>
      </c>
      <c r="N857" s="7" t="s">
        <v>25</v>
      </c>
      <c r="O857" s="7" t="s">
        <v>2675</v>
      </c>
      <c r="P857" s="44" t="s">
        <v>4373</v>
      </c>
      <c r="Q857" s="27"/>
      <c r="R857" s="27"/>
      <c r="S857" s="27"/>
      <c r="T857" s="7" t="s">
        <v>21</v>
      </c>
      <c r="U857" s="7" t="s">
        <v>2504</v>
      </c>
      <c r="V857" s="44" t="s">
        <v>4374</v>
      </c>
      <c r="W857" s="7" t="s">
        <v>2321</v>
      </c>
      <c r="X857" s="7" t="s">
        <v>4375</v>
      </c>
      <c r="Y857" s="44" t="s">
        <v>4376</v>
      </c>
    </row>
    <row r="858">
      <c r="A858" s="21" t="str">
        <f t="shared" ref="A858:B858" si="865">if(and(isnumber(search("Yes",C858)),isnumber(search("Yes",E858)),isnumber(search("Yes",G858)),isnumber(search("Yes",I858))),"Yes","No")</f>
        <v>No</v>
      </c>
      <c r="B858" s="21" t="str">
        <f t="shared" si="865"/>
        <v>No</v>
      </c>
      <c r="C858" s="22" t="str">
        <f t="shared" si="3"/>
        <v>No</v>
      </c>
      <c r="D858" s="21" t="str">
        <f t="shared" si="4"/>
        <v>No</v>
      </c>
      <c r="E858" s="21" t="str">
        <f t="shared" si="5"/>
        <v>No</v>
      </c>
      <c r="F858" s="21" t="str">
        <f t="shared" si="6"/>
        <v>No</v>
      </c>
      <c r="G858" s="21" t="str">
        <f t="shared" si="7"/>
        <v>No</v>
      </c>
      <c r="H858" s="21" t="str">
        <f t="shared" si="8"/>
        <v>No</v>
      </c>
      <c r="I858" s="21" t="str">
        <f t="shared" si="9"/>
        <v>No</v>
      </c>
      <c r="J858" s="21" t="str">
        <f t="shared" si="10"/>
        <v>No</v>
      </c>
      <c r="K858" s="25"/>
      <c r="L858" s="7" t="s">
        <v>1748</v>
      </c>
      <c r="M858" s="7" t="s">
        <v>1749</v>
      </c>
      <c r="N858" s="7" t="s">
        <v>25</v>
      </c>
      <c r="O858" s="7" t="s">
        <v>4377</v>
      </c>
      <c r="P858" s="44" t="s">
        <v>4378</v>
      </c>
      <c r="Q858" s="27"/>
      <c r="R858" s="27"/>
      <c r="S858" s="27"/>
      <c r="T858" s="27"/>
      <c r="U858" s="27"/>
      <c r="V858" s="42"/>
      <c r="W858" s="42"/>
      <c r="X858" s="42"/>
      <c r="Y858" s="27"/>
      <c r="Z858" s="27"/>
      <c r="AA858" s="27"/>
      <c r="AB858" s="27"/>
    </row>
    <row r="859">
      <c r="A859" s="21" t="str">
        <f t="shared" ref="A859:B859" si="866">if(and(isnumber(search("Yes",C859)),isnumber(search("Yes",E859)),isnumber(search("Yes",G859)),isnumber(search("Yes",I859))),"Yes","No")</f>
        <v>No</v>
      </c>
      <c r="B859" s="21" t="str">
        <f t="shared" si="866"/>
        <v>No</v>
      </c>
      <c r="C859" s="22" t="str">
        <f t="shared" si="3"/>
        <v>No</v>
      </c>
      <c r="D859" s="21" t="str">
        <f t="shared" si="4"/>
        <v>No</v>
      </c>
      <c r="E859" s="21" t="str">
        <f t="shared" si="5"/>
        <v>No</v>
      </c>
      <c r="F859" s="21" t="str">
        <f t="shared" si="6"/>
        <v>No</v>
      </c>
      <c r="G859" s="21" t="str">
        <f t="shared" si="7"/>
        <v>No</v>
      </c>
      <c r="H859" s="21" t="str">
        <f t="shared" si="8"/>
        <v>No</v>
      </c>
      <c r="I859" s="21" t="str">
        <f t="shared" si="9"/>
        <v>No</v>
      </c>
      <c r="J859" s="21" t="str">
        <f t="shared" si="10"/>
        <v>No</v>
      </c>
      <c r="K859" s="25"/>
      <c r="L859" s="7" t="s">
        <v>1750</v>
      </c>
      <c r="M859" s="7" t="s">
        <v>1751</v>
      </c>
      <c r="N859" s="7" t="s">
        <v>25</v>
      </c>
      <c r="O859" s="7" t="s">
        <v>2495</v>
      </c>
      <c r="P859" s="44" t="s">
        <v>4379</v>
      </c>
      <c r="Q859" s="27"/>
      <c r="R859" s="27"/>
      <c r="S859" s="27"/>
      <c r="T859" s="27"/>
      <c r="U859" s="27"/>
      <c r="V859" s="42"/>
      <c r="W859" s="42"/>
      <c r="X859" s="42"/>
      <c r="Y859" s="27"/>
      <c r="Z859" s="27"/>
      <c r="AA859" s="27"/>
      <c r="AB859" s="27"/>
    </row>
    <row r="860">
      <c r="A860" s="21" t="str">
        <f t="shared" ref="A860:B860" si="867">if(and(isnumber(search("Yes",C860)),isnumber(search("Yes",E860)),isnumber(search("Yes",G860)),isnumber(search("Yes",I860))),"Yes","No")</f>
        <v>No</v>
      </c>
      <c r="B860" s="21" t="str">
        <f t="shared" si="867"/>
        <v>No</v>
      </c>
      <c r="C860" s="22" t="str">
        <f t="shared" si="3"/>
        <v>No</v>
      </c>
      <c r="D860" s="21" t="str">
        <f t="shared" si="4"/>
        <v>No</v>
      </c>
      <c r="E860" s="21" t="str">
        <f t="shared" si="5"/>
        <v>No</v>
      </c>
      <c r="F860" s="21" t="str">
        <f t="shared" si="6"/>
        <v>No</v>
      </c>
      <c r="G860" s="21" t="str">
        <f t="shared" si="7"/>
        <v>No</v>
      </c>
      <c r="H860" s="21" t="str">
        <f t="shared" si="8"/>
        <v>No</v>
      </c>
      <c r="I860" s="21" t="str">
        <f t="shared" si="9"/>
        <v>No</v>
      </c>
      <c r="J860" s="21" t="str">
        <f t="shared" si="10"/>
        <v>No</v>
      </c>
      <c r="K860" s="25"/>
      <c r="L860" s="7" t="s">
        <v>1752</v>
      </c>
      <c r="M860" s="7" t="s">
        <v>1753</v>
      </c>
      <c r="N860" s="7" t="s">
        <v>25</v>
      </c>
      <c r="O860" s="7" t="s">
        <v>2609</v>
      </c>
      <c r="P860" s="44" t="s">
        <v>4380</v>
      </c>
      <c r="Q860" s="27"/>
      <c r="R860" s="27"/>
      <c r="S860" s="27"/>
      <c r="T860" s="27"/>
      <c r="U860" s="27"/>
      <c r="V860" s="42"/>
      <c r="W860" s="42"/>
      <c r="X860" s="42"/>
      <c r="Y860" s="27"/>
      <c r="Z860" s="27"/>
      <c r="AA860" s="27"/>
      <c r="AB860" s="27"/>
    </row>
    <row r="861">
      <c r="A861" s="21" t="str">
        <f t="shared" ref="A861:B861" si="868">if(and(isnumber(search("Yes",C861)),isnumber(search("Yes",E861)),isnumber(search("Yes",G861)),isnumber(search("Yes",I861))),"Yes","No")</f>
        <v>No</v>
      </c>
      <c r="B861" s="21" t="str">
        <f t="shared" si="868"/>
        <v>No</v>
      </c>
      <c r="C861" s="22" t="str">
        <f t="shared" si="3"/>
        <v>No</v>
      </c>
      <c r="D861" s="21" t="str">
        <f t="shared" si="4"/>
        <v>No</v>
      </c>
      <c r="E861" s="21" t="str">
        <f t="shared" si="5"/>
        <v>No</v>
      </c>
      <c r="F861" s="21" t="str">
        <f t="shared" si="6"/>
        <v>No</v>
      </c>
      <c r="G861" s="21" t="str">
        <f t="shared" si="7"/>
        <v>No</v>
      </c>
      <c r="H861" s="21" t="str">
        <f t="shared" si="8"/>
        <v>No</v>
      </c>
      <c r="I861" s="21" t="str">
        <f t="shared" si="9"/>
        <v>No</v>
      </c>
      <c r="J861" s="21" t="str">
        <f t="shared" si="10"/>
        <v>No</v>
      </c>
      <c r="K861" s="25"/>
      <c r="L861" s="7" t="s">
        <v>1754</v>
      </c>
      <c r="M861" s="7" t="s">
        <v>1755</v>
      </c>
      <c r="N861" s="7" t="s">
        <v>25</v>
      </c>
      <c r="O861" s="7" t="s">
        <v>4381</v>
      </c>
      <c r="P861" s="44" t="s">
        <v>4382</v>
      </c>
      <c r="Q861" s="27"/>
      <c r="R861" s="27"/>
      <c r="S861" s="27"/>
      <c r="T861" s="27"/>
      <c r="U861" s="27"/>
      <c r="V861" s="42"/>
      <c r="W861" s="42"/>
      <c r="X861" s="42"/>
      <c r="Y861" s="27"/>
      <c r="Z861" s="27"/>
      <c r="AA861" s="27"/>
      <c r="AB861" s="27"/>
    </row>
    <row r="862">
      <c r="A862" s="21" t="str">
        <f t="shared" ref="A862:B862" si="869">if(and(isnumber(search("Yes",C862)),isnumber(search("Yes",E862)),isnumber(search("Yes",G862)),isnumber(search("Yes",I862))),"Yes","No")</f>
        <v>No</v>
      </c>
      <c r="B862" s="21" t="str">
        <f t="shared" si="869"/>
        <v>No</v>
      </c>
      <c r="C862" s="22" t="str">
        <f t="shared" si="3"/>
        <v>No</v>
      </c>
      <c r="D862" s="21" t="str">
        <f t="shared" si="4"/>
        <v>No</v>
      </c>
      <c r="E862" s="21" t="str">
        <f t="shared" si="5"/>
        <v>No</v>
      </c>
      <c r="F862" s="21" t="str">
        <f t="shared" si="6"/>
        <v>No</v>
      </c>
      <c r="G862" s="21" t="str">
        <f t="shared" si="7"/>
        <v>No</v>
      </c>
      <c r="H862" s="21" t="str">
        <f t="shared" si="8"/>
        <v>No</v>
      </c>
      <c r="I862" s="21" t="str">
        <f t="shared" si="9"/>
        <v>No</v>
      </c>
      <c r="J862" s="21" t="str">
        <f t="shared" si="10"/>
        <v>No</v>
      </c>
      <c r="K862" s="25"/>
      <c r="L862" s="7" t="s">
        <v>1756</v>
      </c>
      <c r="M862" s="7" t="s">
        <v>1757</v>
      </c>
      <c r="N862" s="7" t="s">
        <v>25</v>
      </c>
      <c r="O862" s="7" t="s">
        <v>4383</v>
      </c>
      <c r="P862" s="44" t="s">
        <v>4384</v>
      </c>
      <c r="Q862" s="27"/>
      <c r="R862" s="27"/>
      <c r="S862" s="27"/>
      <c r="T862" s="27"/>
      <c r="U862" s="27"/>
      <c r="V862" s="42"/>
      <c r="W862" s="42"/>
      <c r="X862" s="42"/>
      <c r="Y862" s="27"/>
      <c r="Z862" s="27"/>
      <c r="AA862" s="27"/>
      <c r="AB862" s="27"/>
    </row>
    <row r="863">
      <c r="A863" s="21" t="str">
        <f t="shared" ref="A863:B863" si="870">if(and(isnumber(search("Yes",C863)),isnumber(search("Yes",E863)),isnumber(search("Yes",G863)),isnumber(search("Yes",I863))),"Yes","No")</f>
        <v>No</v>
      </c>
      <c r="B863" s="21" t="str">
        <f t="shared" si="870"/>
        <v>No</v>
      </c>
      <c r="C863" s="22" t="str">
        <f t="shared" si="3"/>
        <v>No</v>
      </c>
      <c r="D863" s="21" t="str">
        <f t="shared" si="4"/>
        <v>No</v>
      </c>
      <c r="E863" s="21" t="str">
        <f t="shared" si="5"/>
        <v>No</v>
      </c>
      <c r="F863" s="21" t="str">
        <f t="shared" si="6"/>
        <v>No</v>
      </c>
      <c r="G863" s="21" t="str">
        <f t="shared" si="7"/>
        <v>No</v>
      </c>
      <c r="H863" s="21" t="str">
        <f t="shared" si="8"/>
        <v>No</v>
      </c>
      <c r="I863" s="21" t="str">
        <f t="shared" si="9"/>
        <v>No</v>
      </c>
      <c r="J863" s="21" t="str">
        <f t="shared" si="10"/>
        <v>No</v>
      </c>
      <c r="K863" s="25"/>
      <c r="L863" s="7" t="s">
        <v>1758</v>
      </c>
      <c r="M863" s="7" t="s">
        <v>1759</v>
      </c>
      <c r="N863" s="7" t="s">
        <v>25</v>
      </c>
      <c r="O863" s="7" t="s">
        <v>3569</v>
      </c>
      <c r="P863" s="44" t="s">
        <v>4385</v>
      </c>
      <c r="Q863" s="27"/>
      <c r="R863" s="27"/>
      <c r="S863" s="27"/>
      <c r="T863" s="27"/>
      <c r="U863" s="27"/>
      <c r="V863" s="42"/>
      <c r="W863" s="42"/>
      <c r="X863" s="42"/>
      <c r="Y863" s="27"/>
      <c r="Z863" s="27"/>
      <c r="AA863" s="27"/>
      <c r="AB863" s="27"/>
    </row>
    <row r="864">
      <c r="A864" s="21" t="str">
        <f t="shared" ref="A864:B864" si="871">if(and(isnumber(search("Yes",C864)),isnumber(search("Yes",E864)),isnumber(search("Yes",G864)),isnumber(search("Yes",I864))),"Yes","No")</f>
        <v>No</v>
      </c>
      <c r="B864" s="21" t="str">
        <f t="shared" si="871"/>
        <v>No</v>
      </c>
      <c r="C864" s="22" t="str">
        <f t="shared" si="3"/>
        <v>No</v>
      </c>
      <c r="D864" s="21" t="str">
        <f t="shared" si="4"/>
        <v>No</v>
      </c>
      <c r="E864" s="21" t="str">
        <f t="shared" si="5"/>
        <v>No</v>
      </c>
      <c r="F864" s="21" t="str">
        <f t="shared" si="6"/>
        <v>No</v>
      </c>
      <c r="G864" s="21" t="str">
        <f t="shared" si="7"/>
        <v>No</v>
      </c>
      <c r="H864" s="21" t="str">
        <f t="shared" si="8"/>
        <v>No</v>
      </c>
      <c r="I864" s="21" t="str">
        <f t="shared" si="9"/>
        <v>No</v>
      </c>
      <c r="J864" s="21" t="str">
        <f t="shared" si="10"/>
        <v>No</v>
      </c>
      <c r="K864" s="25"/>
      <c r="L864" s="7" t="s">
        <v>1760</v>
      </c>
      <c r="M864" s="7" t="s">
        <v>1761</v>
      </c>
      <c r="N864" s="7" t="s">
        <v>25</v>
      </c>
      <c r="O864" s="7" t="s">
        <v>2374</v>
      </c>
      <c r="P864" s="44" t="s">
        <v>4386</v>
      </c>
      <c r="Q864" s="27"/>
      <c r="R864" s="27"/>
      <c r="S864" s="27"/>
      <c r="T864" s="27"/>
      <c r="U864" s="27"/>
      <c r="V864" s="42"/>
      <c r="W864" s="42"/>
      <c r="X864" s="42"/>
      <c r="Y864" s="27"/>
      <c r="Z864" s="27"/>
      <c r="AA864" s="27"/>
      <c r="AB864" s="27"/>
    </row>
    <row r="865">
      <c r="A865" s="21" t="str">
        <f t="shared" ref="A865:B865" si="872">if(and(isnumber(search("Yes",C865)),isnumber(search("Yes",E865)),isnumber(search("Yes",G865)),isnumber(search("Yes",I865))),"Yes","No")</f>
        <v>No</v>
      </c>
      <c r="B865" s="21" t="str">
        <f t="shared" si="872"/>
        <v>No</v>
      </c>
      <c r="C865" s="22" t="str">
        <f t="shared" si="3"/>
        <v>No</v>
      </c>
      <c r="D865" s="21" t="str">
        <f t="shared" si="4"/>
        <v>No</v>
      </c>
      <c r="E865" s="21" t="str">
        <f t="shared" si="5"/>
        <v>No</v>
      </c>
      <c r="F865" s="21" t="str">
        <f t="shared" si="6"/>
        <v>No</v>
      </c>
      <c r="G865" s="21" t="str">
        <f t="shared" si="7"/>
        <v>No</v>
      </c>
      <c r="H865" s="21" t="str">
        <f t="shared" si="8"/>
        <v>No</v>
      </c>
      <c r="I865" s="21" t="str">
        <f t="shared" si="9"/>
        <v>No</v>
      </c>
      <c r="J865" s="21" t="str">
        <f t="shared" si="10"/>
        <v>No</v>
      </c>
      <c r="K865" s="25"/>
      <c r="L865" s="7" t="s">
        <v>1762</v>
      </c>
      <c r="M865" s="7" t="s">
        <v>1763</v>
      </c>
      <c r="N865" s="7" t="s">
        <v>25</v>
      </c>
      <c r="O865" s="7" t="s">
        <v>4387</v>
      </c>
      <c r="P865" s="44" t="s">
        <v>4388</v>
      </c>
      <c r="Q865" s="27"/>
      <c r="R865" s="27"/>
      <c r="S865" s="27"/>
      <c r="T865" s="27"/>
      <c r="U865" s="27"/>
      <c r="V865" s="42"/>
      <c r="W865" s="42"/>
      <c r="X865" s="42"/>
      <c r="Y865" s="27"/>
      <c r="Z865" s="27"/>
      <c r="AA865" s="27"/>
      <c r="AB865" s="27"/>
    </row>
    <row r="866">
      <c r="A866" s="21" t="str">
        <f t="shared" ref="A866:B866" si="873">if(and(isnumber(search("Yes",C866)),isnumber(search("Yes",E866)),isnumber(search("Yes",G866)),isnumber(search("Yes",I866))),"Yes","No")</f>
        <v>No</v>
      </c>
      <c r="B866" s="21" t="str">
        <f t="shared" si="873"/>
        <v>No</v>
      </c>
      <c r="C866" s="22" t="str">
        <f t="shared" si="3"/>
        <v>No</v>
      </c>
      <c r="D866" s="21" t="str">
        <f t="shared" si="4"/>
        <v>No</v>
      </c>
      <c r="E866" s="21" t="str">
        <f t="shared" si="5"/>
        <v>No</v>
      </c>
      <c r="F866" s="21" t="str">
        <f t="shared" si="6"/>
        <v>No</v>
      </c>
      <c r="G866" s="21" t="str">
        <f t="shared" si="7"/>
        <v>No</v>
      </c>
      <c r="H866" s="21" t="str">
        <f t="shared" si="8"/>
        <v>No</v>
      </c>
      <c r="I866" s="21" t="str">
        <f t="shared" si="9"/>
        <v>No</v>
      </c>
      <c r="J866" s="21" t="str">
        <f t="shared" si="10"/>
        <v>No</v>
      </c>
      <c r="K866" s="25"/>
      <c r="L866" s="7" t="s">
        <v>1764</v>
      </c>
      <c r="M866" s="7" t="s">
        <v>1765</v>
      </c>
      <c r="N866" s="7" t="s">
        <v>25</v>
      </c>
      <c r="O866" s="7" t="s">
        <v>3989</v>
      </c>
      <c r="P866" s="44" t="s">
        <v>4389</v>
      </c>
      <c r="Q866" s="42"/>
      <c r="R866" s="42"/>
      <c r="S866" s="42"/>
      <c r="T866" s="42"/>
      <c r="U866" s="42"/>
      <c r="V866" s="42"/>
      <c r="W866" s="42"/>
      <c r="X866" s="42"/>
      <c r="Y866" s="27"/>
      <c r="Z866" s="27"/>
      <c r="AA866" s="27"/>
      <c r="AB866" s="27"/>
    </row>
    <row r="867">
      <c r="A867" s="21" t="str">
        <f t="shared" ref="A867:B867" si="874">if(and(isnumber(search("Yes",C867)),isnumber(search("Yes",E867)),isnumber(search("Yes",G867)),isnumber(search("Yes",I867))),"Yes","No")</f>
        <v>No</v>
      </c>
      <c r="B867" s="21" t="str">
        <f t="shared" si="874"/>
        <v>No</v>
      </c>
      <c r="C867" s="22" t="str">
        <f t="shared" si="3"/>
        <v>No</v>
      </c>
      <c r="D867" s="21" t="str">
        <f t="shared" si="4"/>
        <v>No</v>
      </c>
      <c r="E867" s="21" t="str">
        <f t="shared" si="5"/>
        <v>No</v>
      </c>
      <c r="F867" s="21" t="str">
        <f t="shared" si="6"/>
        <v>No</v>
      </c>
      <c r="G867" s="21" t="str">
        <f t="shared" si="7"/>
        <v>No</v>
      </c>
      <c r="H867" s="21" t="str">
        <f t="shared" si="8"/>
        <v>No</v>
      </c>
      <c r="I867" s="21" t="str">
        <f t="shared" si="9"/>
        <v>No</v>
      </c>
      <c r="J867" s="21" t="str">
        <f t="shared" si="10"/>
        <v>No</v>
      </c>
      <c r="K867" s="25"/>
      <c r="L867" s="7" t="s">
        <v>1766</v>
      </c>
      <c r="M867" s="7" t="s">
        <v>1767</v>
      </c>
      <c r="N867" s="7" t="s">
        <v>25</v>
      </c>
      <c r="O867" s="7" t="s">
        <v>3074</v>
      </c>
      <c r="P867" s="44" t="s">
        <v>4390</v>
      </c>
      <c r="Q867" s="27"/>
      <c r="R867" s="27"/>
      <c r="S867" s="27"/>
      <c r="T867" s="27"/>
      <c r="U867" s="27"/>
      <c r="V867" s="42"/>
      <c r="W867" s="42"/>
      <c r="X867" s="42"/>
      <c r="Y867" s="27"/>
      <c r="Z867" s="27"/>
      <c r="AA867" s="27"/>
      <c r="AB867" s="27"/>
    </row>
    <row r="868">
      <c r="A868" s="21" t="str">
        <f t="shared" ref="A868:B868" si="875">if(and(isnumber(search("Yes",C868)),isnumber(search("Yes",E868)),isnumber(search("Yes",G868)),isnumber(search("Yes",I868))),"Yes","No")</f>
        <v>No</v>
      </c>
      <c r="B868" s="21" t="str">
        <f t="shared" si="875"/>
        <v>No</v>
      </c>
      <c r="C868" s="22" t="str">
        <f t="shared" si="3"/>
        <v>No</v>
      </c>
      <c r="D868" s="21" t="str">
        <f t="shared" si="4"/>
        <v>No</v>
      </c>
      <c r="E868" s="21" t="str">
        <f t="shared" si="5"/>
        <v>No</v>
      </c>
      <c r="F868" s="21" t="str">
        <f t="shared" si="6"/>
        <v>No</v>
      </c>
      <c r="G868" s="21" t="str">
        <f t="shared" si="7"/>
        <v>No</v>
      </c>
      <c r="H868" s="21" t="str">
        <f t="shared" si="8"/>
        <v>No</v>
      </c>
      <c r="I868" s="21" t="str">
        <f t="shared" si="9"/>
        <v>No</v>
      </c>
      <c r="J868" s="21" t="str">
        <f t="shared" si="10"/>
        <v>No</v>
      </c>
      <c r="K868" s="25"/>
      <c r="L868" s="7" t="s">
        <v>1768</v>
      </c>
      <c r="M868" s="7" t="s">
        <v>1769</v>
      </c>
      <c r="N868" s="7" t="s">
        <v>25</v>
      </c>
      <c r="O868" s="7" t="s">
        <v>4391</v>
      </c>
      <c r="P868" s="44" t="s">
        <v>4392</v>
      </c>
      <c r="Q868" s="27"/>
      <c r="R868" s="27"/>
      <c r="S868" s="27"/>
      <c r="T868" s="27"/>
      <c r="U868" s="27"/>
      <c r="V868" s="42"/>
      <c r="W868" s="42"/>
      <c r="X868" s="42"/>
      <c r="Y868" s="27"/>
      <c r="Z868" s="27"/>
      <c r="AA868" s="27"/>
      <c r="AB868" s="27"/>
    </row>
    <row r="869">
      <c r="A869" s="21" t="str">
        <f t="shared" ref="A869:B869" si="876">if(and(isnumber(search("Yes",C869)),isnumber(search("Yes",E869)),isnumber(search("Yes",G869)),isnumber(search("Yes",I869))),"Yes","No")</f>
        <v>No</v>
      </c>
      <c r="B869" s="21" t="str">
        <f t="shared" si="876"/>
        <v>No</v>
      </c>
      <c r="C869" s="22" t="str">
        <f t="shared" si="3"/>
        <v>No</v>
      </c>
      <c r="D869" s="21" t="str">
        <f t="shared" si="4"/>
        <v>No</v>
      </c>
      <c r="E869" s="21" t="str">
        <f t="shared" si="5"/>
        <v>No</v>
      </c>
      <c r="F869" s="21" t="str">
        <f t="shared" si="6"/>
        <v>No</v>
      </c>
      <c r="G869" s="21" t="str">
        <f t="shared" si="7"/>
        <v>No</v>
      </c>
      <c r="H869" s="21" t="str">
        <f t="shared" si="8"/>
        <v>No</v>
      </c>
      <c r="I869" s="21" t="str">
        <f t="shared" si="9"/>
        <v>Yes</v>
      </c>
      <c r="J869" s="21" t="str">
        <f t="shared" si="10"/>
        <v>Yes</v>
      </c>
      <c r="K869" s="25">
        <v>53.0</v>
      </c>
      <c r="L869" s="7" t="s">
        <v>1770</v>
      </c>
      <c r="M869" s="7" t="s">
        <v>4393</v>
      </c>
      <c r="N869" s="7" t="s">
        <v>25</v>
      </c>
      <c r="O869" s="7" t="s">
        <v>2423</v>
      </c>
      <c r="P869" s="44" t="s">
        <v>4394</v>
      </c>
      <c r="Q869" s="42"/>
      <c r="R869" s="42"/>
      <c r="S869" s="42"/>
      <c r="T869" s="7" t="s">
        <v>25</v>
      </c>
      <c r="U869" s="7" t="s">
        <v>4395</v>
      </c>
      <c r="V869" s="44" t="s">
        <v>4396</v>
      </c>
      <c r="W869" s="7" t="s">
        <v>21</v>
      </c>
      <c r="X869" s="7" t="s">
        <v>4397</v>
      </c>
      <c r="Y869" s="44" t="s">
        <v>4398</v>
      </c>
    </row>
    <row r="870">
      <c r="A870" s="21" t="str">
        <f t="shared" ref="A870:B870" si="877">if(and(isnumber(search("Yes",C870)),isnumber(search("Yes",E870)),isnumber(search("Yes",G870)),isnumber(search("Yes",I870))),"Yes","No")</f>
        <v>No</v>
      </c>
      <c r="B870" s="21" t="str">
        <f t="shared" si="877"/>
        <v>No</v>
      </c>
      <c r="C870" s="22" t="str">
        <f t="shared" si="3"/>
        <v>No</v>
      </c>
      <c r="D870" s="21" t="str">
        <f t="shared" si="4"/>
        <v>No</v>
      </c>
      <c r="E870" s="21" t="str">
        <f t="shared" si="5"/>
        <v>No</v>
      </c>
      <c r="F870" s="21" t="str">
        <f t="shared" si="6"/>
        <v>No</v>
      </c>
      <c r="G870" s="21" t="str">
        <f t="shared" si="7"/>
        <v>Yes</v>
      </c>
      <c r="H870" s="21" t="str">
        <f t="shared" si="8"/>
        <v>Yes</v>
      </c>
      <c r="I870" s="21" t="str">
        <f t="shared" si="9"/>
        <v>Yes</v>
      </c>
      <c r="J870" s="21" t="str">
        <f t="shared" si="10"/>
        <v>Yes</v>
      </c>
      <c r="K870" s="25">
        <v>20.0</v>
      </c>
      <c r="L870" s="7" t="s">
        <v>234</v>
      </c>
      <c r="M870" s="7" t="s">
        <v>1772</v>
      </c>
      <c r="N870" s="7" t="s">
        <v>25</v>
      </c>
      <c r="O870" s="7" t="s">
        <v>2284</v>
      </c>
      <c r="P870" s="44" t="s">
        <v>4399</v>
      </c>
      <c r="Q870" s="27"/>
      <c r="R870" s="27"/>
      <c r="S870" s="27"/>
      <c r="T870" s="7" t="s">
        <v>2321</v>
      </c>
      <c r="U870" s="7" t="s">
        <v>4400</v>
      </c>
      <c r="V870" s="44" t="s">
        <v>4401</v>
      </c>
      <c r="W870" s="7" t="s">
        <v>2321</v>
      </c>
      <c r="X870" s="7" t="s">
        <v>4402</v>
      </c>
      <c r="Y870" s="44" t="s">
        <v>4403</v>
      </c>
    </row>
    <row r="871">
      <c r="A871" s="21" t="str">
        <f t="shared" ref="A871:B871" si="878">if(and(isnumber(search("Yes",C871)),isnumber(search("Yes",E871)),isnumber(search("Yes",G871)),isnumber(search("Yes",I871))),"Yes","No")</f>
        <v>No</v>
      </c>
      <c r="B871" s="21" t="str">
        <f t="shared" si="878"/>
        <v>No</v>
      </c>
      <c r="C871" s="22" t="str">
        <f t="shared" si="3"/>
        <v>No</v>
      </c>
      <c r="D871" s="21" t="str">
        <f t="shared" si="4"/>
        <v>No</v>
      </c>
      <c r="E871" s="21" t="str">
        <f t="shared" si="5"/>
        <v>No</v>
      </c>
      <c r="F871" s="21" t="str">
        <f t="shared" si="6"/>
        <v>No</v>
      </c>
      <c r="G871" s="21" t="str">
        <f t="shared" si="7"/>
        <v>No</v>
      </c>
      <c r="H871" s="21" t="str">
        <f t="shared" si="8"/>
        <v>No</v>
      </c>
      <c r="I871" s="21" t="str">
        <f t="shared" si="9"/>
        <v>No</v>
      </c>
      <c r="J871" s="21" t="str">
        <f t="shared" si="10"/>
        <v>No</v>
      </c>
      <c r="K871" s="25"/>
      <c r="L871" s="7" t="s">
        <v>1773</v>
      </c>
      <c r="M871" s="7" t="s">
        <v>1774</v>
      </c>
      <c r="N871" s="7" t="s">
        <v>25</v>
      </c>
      <c r="O871" s="7" t="s">
        <v>2692</v>
      </c>
      <c r="P871" s="44" t="s">
        <v>2285</v>
      </c>
      <c r="Q871" s="27"/>
      <c r="R871" s="27"/>
      <c r="S871" s="27"/>
      <c r="T871" s="27"/>
      <c r="U871" s="27"/>
      <c r="V871" s="42"/>
      <c r="W871" s="42"/>
      <c r="X871" s="42"/>
      <c r="Y871" s="27"/>
      <c r="Z871" s="27"/>
      <c r="AA871" s="27"/>
      <c r="AB871" s="27"/>
    </row>
    <row r="872">
      <c r="A872" s="21" t="str">
        <f t="shared" ref="A872:B872" si="879">if(and(isnumber(search("Yes",C872)),isnumber(search("Yes",E872)),isnumber(search("Yes",G872)),isnumber(search("Yes",I872))),"Yes","No")</f>
        <v>No</v>
      </c>
      <c r="B872" s="21" t="str">
        <f t="shared" si="879"/>
        <v>No</v>
      </c>
      <c r="C872" s="22" t="str">
        <f t="shared" si="3"/>
        <v>No</v>
      </c>
      <c r="D872" s="21" t="str">
        <f t="shared" si="4"/>
        <v>No</v>
      </c>
      <c r="E872" s="21" t="str">
        <f t="shared" si="5"/>
        <v>No</v>
      </c>
      <c r="F872" s="21" t="str">
        <f t="shared" si="6"/>
        <v>No</v>
      </c>
      <c r="G872" s="21" t="str">
        <f t="shared" si="7"/>
        <v>No</v>
      </c>
      <c r="H872" s="21" t="str">
        <f t="shared" si="8"/>
        <v>No</v>
      </c>
      <c r="I872" s="21" t="str">
        <f t="shared" si="9"/>
        <v>No</v>
      </c>
      <c r="J872" s="21" t="str">
        <f t="shared" si="10"/>
        <v>No</v>
      </c>
      <c r="K872" s="25"/>
      <c r="L872" s="7" t="s">
        <v>1775</v>
      </c>
      <c r="M872" s="7" t="s">
        <v>1776</v>
      </c>
      <c r="N872" s="7" t="s">
        <v>25</v>
      </c>
      <c r="O872" s="7" t="s">
        <v>4319</v>
      </c>
      <c r="P872" s="44" t="s">
        <v>4404</v>
      </c>
      <c r="Q872" s="27"/>
      <c r="R872" s="27"/>
      <c r="S872" s="27"/>
      <c r="T872" s="27"/>
      <c r="U872" s="27"/>
      <c r="V872" s="42"/>
      <c r="W872" s="42"/>
      <c r="X872" s="42"/>
      <c r="Y872" s="27"/>
      <c r="Z872" s="27"/>
      <c r="AA872" s="27"/>
      <c r="AB872" s="27"/>
    </row>
    <row r="873">
      <c r="A873" s="21" t="str">
        <f t="shared" ref="A873:B873" si="880">if(and(isnumber(search("Yes",C873)),isnumber(search("Yes",E873)),isnumber(search("Yes",G873)),isnumber(search("Yes",I873))),"Yes","No")</f>
        <v>No</v>
      </c>
      <c r="B873" s="21" t="str">
        <f t="shared" si="880"/>
        <v>No</v>
      </c>
      <c r="C873" s="22" t="str">
        <f t="shared" si="3"/>
        <v>No</v>
      </c>
      <c r="D873" s="21" t="str">
        <f t="shared" si="4"/>
        <v>No</v>
      </c>
      <c r="E873" s="21" t="str">
        <f t="shared" si="5"/>
        <v>No</v>
      </c>
      <c r="F873" s="21" t="str">
        <f t="shared" si="6"/>
        <v>No</v>
      </c>
      <c r="G873" s="21" t="str">
        <f t="shared" si="7"/>
        <v>No</v>
      </c>
      <c r="H873" s="21" t="str">
        <f t="shared" si="8"/>
        <v>No</v>
      </c>
      <c r="I873" s="21" t="str">
        <f t="shared" si="9"/>
        <v>No</v>
      </c>
      <c r="J873" s="21" t="str">
        <f t="shared" si="10"/>
        <v>No</v>
      </c>
      <c r="K873" s="25"/>
      <c r="L873" s="7" t="s">
        <v>1777</v>
      </c>
      <c r="M873" s="7" t="s">
        <v>1778</v>
      </c>
      <c r="N873" s="7" t="s">
        <v>25</v>
      </c>
      <c r="O873" s="7" t="s">
        <v>4405</v>
      </c>
      <c r="P873" s="44" t="s">
        <v>4406</v>
      </c>
      <c r="Q873" s="27"/>
      <c r="R873" s="27"/>
      <c r="S873" s="27"/>
      <c r="T873" s="27"/>
      <c r="U873" s="27"/>
      <c r="V873" s="42"/>
      <c r="W873" s="42"/>
      <c r="X873" s="42"/>
      <c r="Y873" s="27"/>
      <c r="Z873" s="27"/>
      <c r="AA873" s="27"/>
      <c r="AB873" s="27"/>
    </row>
    <row r="874">
      <c r="A874" s="21" t="str">
        <f t="shared" ref="A874:B874" si="881">if(and(isnumber(search("Yes",C874)),isnumber(search("Yes",E874)),isnumber(search("Yes",G874)),isnumber(search("Yes",I874))),"Yes","No")</f>
        <v>No</v>
      </c>
      <c r="B874" s="21" t="str">
        <f t="shared" si="881"/>
        <v>No</v>
      </c>
      <c r="C874" s="22" t="str">
        <f t="shared" si="3"/>
        <v>No</v>
      </c>
      <c r="D874" s="21" t="str">
        <f t="shared" si="4"/>
        <v>No</v>
      </c>
      <c r="E874" s="21" t="str">
        <f t="shared" si="5"/>
        <v>No</v>
      </c>
      <c r="F874" s="21" t="str">
        <f t="shared" si="6"/>
        <v>No</v>
      </c>
      <c r="G874" s="21" t="str">
        <f t="shared" si="7"/>
        <v>No</v>
      </c>
      <c r="H874" s="21" t="str">
        <f t="shared" si="8"/>
        <v>No</v>
      </c>
      <c r="I874" s="21" t="str">
        <f t="shared" si="9"/>
        <v>No</v>
      </c>
      <c r="J874" s="21" t="str">
        <f t="shared" si="10"/>
        <v>No</v>
      </c>
      <c r="K874" s="25"/>
      <c r="L874" s="7" t="s">
        <v>1779</v>
      </c>
      <c r="M874" s="7" t="s">
        <v>1780</v>
      </c>
      <c r="N874" s="7" t="s">
        <v>25</v>
      </c>
      <c r="O874" s="7" t="s">
        <v>4407</v>
      </c>
      <c r="P874" s="44" t="s">
        <v>4408</v>
      </c>
      <c r="Q874" s="42"/>
      <c r="R874" s="42"/>
      <c r="S874" s="42"/>
      <c r="T874" s="42"/>
      <c r="U874" s="42"/>
      <c r="V874" s="42"/>
      <c r="W874" s="42"/>
      <c r="X874" s="42"/>
      <c r="Y874" s="27"/>
      <c r="Z874" s="27"/>
      <c r="AA874" s="27"/>
      <c r="AB874" s="27"/>
    </row>
    <row r="875">
      <c r="A875" s="21" t="str">
        <f t="shared" ref="A875:B875" si="882">if(and(isnumber(search("Yes",C875)),isnumber(search("Yes",E875)),isnumber(search("Yes",G875)),isnumber(search("Yes",I875))),"Yes","No")</f>
        <v>No</v>
      </c>
      <c r="B875" s="21" t="str">
        <f t="shared" si="882"/>
        <v>No</v>
      </c>
      <c r="C875" s="22" t="str">
        <f t="shared" si="3"/>
        <v>No</v>
      </c>
      <c r="D875" s="21" t="str">
        <f t="shared" si="4"/>
        <v>No</v>
      </c>
      <c r="E875" s="21" t="str">
        <f t="shared" si="5"/>
        <v>No</v>
      </c>
      <c r="F875" s="21" t="str">
        <f t="shared" si="6"/>
        <v>No</v>
      </c>
      <c r="G875" s="21" t="str">
        <f t="shared" si="7"/>
        <v>No</v>
      </c>
      <c r="H875" s="21" t="str">
        <f t="shared" si="8"/>
        <v>No</v>
      </c>
      <c r="I875" s="21" t="str">
        <f t="shared" si="9"/>
        <v>No</v>
      </c>
      <c r="J875" s="21" t="str">
        <f t="shared" si="10"/>
        <v>No</v>
      </c>
      <c r="K875" s="25"/>
      <c r="L875" s="7" t="s">
        <v>1781</v>
      </c>
      <c r="M875" s="7" t="s">
        <v>1782</v>
      </c>
      <c r="N875" s="7" t="s">
        <v>25</v>
      </c>
      <c r="O875" s="7" t="s">
        <v>4383</v>
      </c>
      <c r="P875" s="44" t="s">
        <v>4409</v>
      </c>
      <c r="Q875" s="27"/>
      <c r="R875" s="27"/>
      <c r="S875" s="27"/>
      <c r="T875" s="27"/>
      <c r="U875" s="27"/>
      <c r="V875" s="42"/>
      <c r="W875" s="42"/>
      <c r="X875" s="42"/>
      <c r="Y875" s="27"/>
      <c r="Z875" s="27"/>
      <c r="AA875" s="27"/>
      <c r="AB875" s="27"/>
    </row>
    <row r="876">
      <c r="A876" s="21" t="str">
        <f t="shared" ref="A876:B876" si="883">if(and(isnumber(search("Yes",C876)),isnumber(search("Yes",E876)),isnumber(search("Yes",G876)),isnumber(search("Yes",I876))),"Yes","No")</f>
        <v>No</v>
      </c>
      <c r="B876" s="21" t="str">
        <f t="shared" si="883"/>
        <v>No</v>
      </c>
      <c r="C876" s="22" t="str">
        <f t="shared" si="3"/>
        <v>No</v>
      </c>
      <c r="D876" s="21" t="str">
        <f t="shared" si="4"/>
        <v>No</v>
      </c>
      <c r="E876" s="21" t="str">
        <f t="shared" si="5"/>
        <v>No</v>
      </c>
      <c r="F876" s="21" t="str">
        <f t="shared" si="6"/>
        <v>No</v>
      </c>
      <c r="G876" s="21" t="str">
        <f t="shared" si="7"/>
        <v>No</v>
      </c>
      <c r="H876" s="21" t="str">
        <f t="shared" si="8"/>
        <v>No</v>
      </c>
      <c r="I876" s="21" t="str">
        <f t="shared" si="9"/>
        <v>No</v>
      </c>
      <c r="J876" s="21" t="str">
        <f t="shared" si="10"/>
        <v>No</v>
      </c>
      <c r="K876" s="25"/>
      <c r="L876" s="7" t="s">
        <v>1783</v>
      </c>
      <c r="M876" s="7" t="s">
        <v>1784</v>
      </c>
      <c r="N876" s="7" t="s">
        <v>25</v>
      </c>
      <c r="O876" s="7" t="s">
        <v>4410</v>
      </c>
      <c r="P876" s="44" t="s">
        <v>4411</v>
      </c>
      <c r="Q876" s="27"/>
      <c r="R876" s="27"/>
      <c r="S876" s="27"/>
      <c r="T876" s="27"/>
      <c r="U876" s="27"/>
      <c r="V876" s="42"/>
      <c r="W876" s="42"/>
      <c r="X876" s="42"/>
      <c r="Y876" s="27"/>
      <c r="Z876" s="27"/>
      <c r="AA876" s="27"/>
      <c r="AB876" s="27"/>
    </row>
    <row r="877">
      <c r="A877" s="21" t="str">
        <f t="shared" ref="A877:B877" si="884">if(and(isnumber(search("Yes",C877)),isnumber(search("Yes",E877)),isnumber(search("Yes",G877)),isnumber(search("Yes",I877))),"Yes","No")</f>
        <v>No</v>
      </c>
      <c r="B877" s="21" t="str">
        <f t="shared" si="884"/>
        <v>No</v>
      </c>
      <c r="C877" s="22" t="str">
        <f t="shared" si="3"/>
        <v>No</v>
      </c>
      <c r="D877" s="21" t="str">
        <f t="shared" si="4"/>
        <v>No</v>
      </c>
      <c r="E877" s="21" t="str">
        <f t="shared" si="5"/>
        <v>No</v>
      </c>
      <c r="F877" s="21" t="str">
        <f t="shared" si="6"/>
        <v>No</v>
      </c>
      <c r="G877" s="21" t="str">
        <f t="shared" si="7"/>
        <v>No</v>
      </c>
      <c r="H877" s="21" t="str">
        <f t="shared" si="8"/>
        <v>No</v>
      </c>
      <c r="I877" s="21" t="str">
        <f t="shared" si="9"/>
        <v>No</v>
      </c>
      <c r="J877" s="21" t="str">
        <f t="shared" si="10"/>
        <v>No</v>
      </c>
      <c r="K877" s="25"/>
      <c r="L877" s="7" t="s">
        <v>1785</v>
      </c>
      <c r="M877" s="7" t="s">
        <v>1786</v>
      </c>
      <c r="N877" s="7" t="s">
        <v>25</v>
      </c>
      <c r="O877" s="7" t="s">
        <v>4412</v>
      </c>
      <c r="P877" s="44" t="s">
        <v>4413</v>
      </c>
      <c r="Q877" s="42"/>
      <c r="R877" s="42"/>
      <c r="S877" s="42"/>
      <c r="T877" s="42"/>
      <c r="U877" s="42"/>
      <c r="V877" s="42"/>
      <c r="W877" s="42"/>
      <c r="X877" s="42"/>
      <c r="Y877" s="27"/>
      <c r="Z877" s="27"/>
      <c r="AA877" s="27"/>
      <c r="AB877" s="27"/>
    </row>
    <row r="878">
      <c r="A878" s="21" t="str">
        <f t="shared" ref="A878:B878" si="885">if(and(isnumber(search("Yes",C878)),isnumber(search("Yes",E878)),isnumber(search("Yes",G878)),isnumber(search("Yes",I878))),"Yes","No")</f>
        <v>No</v>
      </c>
      <c r="B878" s="21" t="str">
        <f t="shared" si="885"/>
        <v>No</v>
      </c>
      <c r="C878" s="22" t="str">
        <f t="shared" si="3"/>
        <v>No</v>
      </c>
      <c r="D878" s="21" t="str">
        <f t="shared" si="4"/>
        <v>No</v>
      </c>
      <c r="E878" s="21" t="str">
        <f t="shared" si="5"/>
        <v>No</v>
      </c>
      <c r="F878" s="21" t="str">
        <f t="shared" si="6"/>
        <v>No</v>
      </c>
      <c r="G878" s="21" t="str">
        <f t="shared" si="7"/>
        <v>No</v>
      </c>
      <c r="H878" s="21" t="str">
        <f t="shared" si="8"/>
        <v>No</v>
      </c>
      <c r="I878" s="21" t="str">
        <f t="shared" si="9"/>
        <v>No</v>
      </c>
      <c r="J878" s="21" t="str">
        <f t="shared" si="10"/>
        <v>No</v>
      </c>
      <c r="K878" s="25"/>
      <c r="L878" s="7" t="s">
        <v>1787</v>
      </c>
      <c r="M878" s="7" t="s">
        <v>1788</v>
      </c>
      <c r="N878" s="7" t="s">
        <v>25</v>
      </c>
      <c r="O878" s="7" t="s">
        <v>4414</v>
      </c>
      <c r="P878" s="44" t="s">
        <v>4415</v>
      </c>
      <c r="Q878" s="27"/>
      <c r="R878" s="27"/>
      <c r="S878" s="27"/>
      <c r="T878" s="27"/>
      <c r="U878" s="27"/>
      <c r="V878" s="42"/>
      <c r="W878" s="42"/>
      <c r="X878" s="42"/>
      <c r="Y878" s="27"/>
      <c r="Z878" s="27"/>
      <c r="AA878" s="27"/>
      <c r="AB878" s="27"/>
    </row>
    <row r="879">
      <c r="A879" s="21" t="str">
        <f t="shared" ref="A879:B879" si="886">if(and(isnumber(search("Yes",C879)),isnumber(search("Yes",E879)),isnumber(search("Yes",G879)),isnumber(search("Yes",I879))),"Yes","No")</f>
        <v>No</v>
      </c>
      <c r="B879" s="21" t="str">
        <f t="shared" si="886"/>
        <v>No</v>
      </c>
      <c r="C879" s="22" t="str">
        <f t="shared" si="3"/>
        <v>No</v>
      </c>
      <c r="D879" s="21" t="str">
        <f t="shared" si="4"/>
        <v>No</v>
      </c>
      <c r="E879" s="21" t="str">
        <f t="shared" si="5"/>
        <v>No</v>
      </c>
      <c r="F879" s="21" t="str">
        <f t="shared" si="6"/>
        <v>No</v>
      </c>
      <c r="G879" s="21" t="str">
        <f t="shared" si="7"/>
        <v>No</v>
      </c>
      <c r="H879" s="21" t="str">
        <f t="shared" si="8"/>
        <v>No</v>
      </c>
      <c r="I879" s="21" t="str">
        <f t="shared" si="9"/>
        <v>No</v>
      </c>
      <c r="J879" s="21" t="str">
        <f t="shared" si="10"/>
        <v>No</v>
      </c>
      <c r="K879" s="25"/>
      <c r="L879" s="7" t="s">
        <v>1789</v>
      </c>
      <c r="M879" s="7" t="s">
        <v>1790</v>
      </c>
      <c r="N879" s="7" t="s">
        <v>25</v>
      </c>
      <c r="O879" s="7" t="s">
        <v>4416</v>
      </c>
      <c r="P879" s="44" t="s">
        <v>4417</v>
      </c>
      <c r="Q879" s="27"/>
      <c r="R879" s="27"/>
      <c r="S879" s="27"/>
      <c r="T879" s="27"/>
      <c r="U879" s="27"/>
      <c r="V879" s="42"/>
      <c r="W879" s="42"/>
      <c r="X879" s="42"/>
      <c r="Y879" s="27"/>
      <c r="Z879" s="27"/>
      <c r="AA879" s="27"/>
      <c r="AB879" s="27"/>
    </row>
    <row r="880">
      <c r="A880" s="21" t="str">
        <f t="shared" ref="A880:B880" si="887">if(and(isnumber(search("Yes",C880)),isnumber(search("Yes",E880)),isnumber(search("Yes",G880)),isnumber(search("Yes",I880))),"Yes","No")</f>
        <v>No</v>
      </c>
      <c r="B880" s="21" t="str">
        <f t="shared" si="887"/>
        <v>No</v>
      </c>
      <c r="C880" s="22" t="str">
        <f t="shared" si="3"/>
        <v>No</v>
      </c>
      <c r="D880" s="21" t="str">
        <f t="shared" si="4"/>
        <v>No</v>
      </c>
      <c r="E880" s="21" t="str">
        <f t="shared" si="5"/>
        <v>No</v>
      </c>
      <c r="F880" s="21" t="str">
        <f t="shared" si="6"/>
        <v>No</v>
      </c>
      <c r="G880" s="21" t="str">
        <f t="shared" si="7"/>
        <v>No</v>
      </c>
      <c r="H880" s="21" t="str">
        <f t="shared" si="8"/>
        <v>No</v>
      </c>
      <c r="I880" s="21" t="str">
        <f t="shared" si="9"/>
        <v>No</v>
      </c>
      <c r="J880" s="21" t="str">
        <f t="shared" si="10"/>
        <v>No</v>
      </c>
      <c r="K880" s="25"/>
      <c r="L880" s="7" t="s">
        <v>1791</v>
      </c>
      <c r="M880" s="7" t="s">
        <v>1792</v>
      </c>
      <c r="N880" s="7" t="s">
        <v>25</v>
      </c>
      <c r="O880" s="7" t="s">
        <v>4038</v>
      </c>
      <c r="P880" s="44" t="s">
        <v>4418</v>
      </c>
      <c r="Q880" s="27"/>
      <c r="R880" s="27"/>
      <c r="S880" s="27"/>
      <c r="T880" s="27"/>
      <c r="U880" s="27"/>
      <c r="V880" s="42"/>
      <c r="W880" s="42"/>
      <c r="X880" s="42"/>
      <c r="Y880" s="27"/>
      <c r="Z880" s="27"/>
      <c r="AA880" s="27"/>
      <c r="AB880" s="27"/>
    </row>
    <row r="881">
      <c r="A881" s="21" t="str">
        <f t="shared" ref="A881:B881" si="888">if(and(isnumber(search("Yes",C881)),isnumber(search("Yes",E881)),isnumber(search("Yes",G881)),isnumber(search("Yes",I881))),"Yes","No")</f>
        <v>No</v>
      </c>
      <c r="B881" s="21" t="str">
        <f t="shared" si="888"/>
        <v>No</v>
      </c>
      <c r="C881" s="22" t="str">
        <f t="shared" si="3"/>
        <v>No</v>
      </c>
      <c r="D881" s="21" t="str">
        <f t="shared" si="4"/>
        <v>No</v>
      </c>
      <c r="E881" s="21" t="str">
        <f t="shared" si="5"/>
        <v>No</v>
      </c>
      <c r="F881" s="21" t="str">
        <f t="shared" si="6"/>
        <v>No</v>
      </c>
      <c r="G881" s="21" t="str">
        <f t="shared" si="7"/>
        <v>No</v>
      </c>
      <c r="H881" s="21" t="str">
        <f t="shared" si="8"/>
        <v>No</v>
      </c>
      <c r="I881" s="21" t="str">
        <f t="shared" si="9"/>
        <v>No</v>
      </c>
      <c r="J881" s="21" t="str">
        <f t="shared" si="10"/>
        <v>No</v>
      </c>
      <c r="K881" s="25"/>
      <c r="L881" s="7" t="s">
        <v>1793</v>
      </c>
      <c r="M881" s="7" t="s">
        <v>1794</v>
      </c>
      <c r="N881" s="7" t="s">
        <v>25</v>
      </c>
      <c r="O881" s="7" t="s">
        <v>4419</v>
      </c>
      <c r="P881" s="44" t="s">
        <v>4420</v>
      </c>
      <c r="Q881" s="27"/>
      <c r="R881" s="27"/>
      <c r="S881" s="27"/>
      <c r="T881" s="27"/>
      <c r="U881" s="27"/>
      <c r="V881" s="42"/>
      <c r="W881" s="42"/>
      <c r="X881" s="42"/>
      <c r="Y881" s="27"/>
      <c r="Z881" s="27"/>
      <c r="AA881" s="27"/>
      <c r="AB881" s="27"/>
    </row>
    <row r="882">
      <c r="A882" s="21" t="str">
        <f t="shared" ref="A882:B882" si="889">if(and(isnumber(search("Yes",C882)),isnumber(search("Yes",E882)),isnumber(search("Yes",G882)),isnumber(search("Yes",I882))),"Yes","No")</f>
        <v>Yes</v>
      </c>
      <c r="B882" s="21" t="str">
        <f t="shared" si="889"/>
        <v>Yes</v>
      </c>
      <c r="C882" s="22" t="str">
        <f t="shared" si="3"/>
        <v>Yes</v>
      </c>
      <c r="D882" s="21" t="str">
        <f t="shared" si="4"/>
        <v>Yes</v>
      </c>
      <c r="E882" s="21" t="str">
        <f t="shared" si="5"/>
        <v>Yes</v>
      </c>
      <c r="F882" s="21" t="str">
        <f t="shared" si="6"/>
        <v>Yes</v>
      </c>
      <c r="G882" s="21" t="str">
        <f t="shared" si="7"/>
        <v>Yes</v>
      </c>
      <c r="H882" s="21" t="str">
        <f t="shared" si="8"/>
        <v>Yes</v>
      </c>
      <c r="I882" s="21" t="str">
        <f t="shared" si="9"/>
        <v>Yes</v>
      </c>
      <c r="J882" s="21" t="str">
        <f t="shared" si="10"/>
        <v>Yes</v>
      </c>
      <c r="K882" s="25">
        <v>77.0</v>
      </c>
      <c r="L882" s="7" t="s">
        <v>1795</v>
      </c>
      <c r="M882" s="7" t="s">
        <v>167</v>
      </c>
      <c r="N882" s="7" t="s">
        <v>2321</v>
      </c>
      <c r="O882" s="7" t="s">
        <v>4421</v>
      </c>
      <c r="P882" s="44" t="s">
        <v>4422</v>
      </c>
      <c r="Q882" s="7" t="s">
        <v>21</v>
      </c>
      <c r="R882" s="7" t="s">
        <v>4423</v>
      </c>
      <c r="S882" s="44" t="s">
        <v>4424</v>
      </c>
      <c r="T882" s="7" t="s">
        <v>2321</v>
      </c>
      <c r="U882" s="7" t="s">
        <v>4425</v>
      </c>
      <c r="V882" s="44" t="s">
        <v>4426</v>
      </c>
      <c r="W882" s="7" t="s">
        <v>2321</v>
      </c>
      <c r="X882" s="7" t="s">
        <v>2852</v>
      </c>
      <c r="Y882" s="44" t="s">
        <v>2371</v>
      </c>
    </row>
    <row r="883">
      <c r="A883" s="21" t="str">
        <f t="shared" ref="A883:B883" si="890">if(and(isnumber(search("Yes",C883)),isnumber(search("Yes",E883)),isnumber(search("Yes",G883)),isnumber(search("Yes",I883))),"Yes","No")</f>
        <v>No</v>
      </c>
      <c r="B883" s="21" t="str">
        <f t="shared" si="890"/>
        <v>No</v>
      </c>
      <c r="C883" s="22" t="str">
        <f t="shared" si="3"/>
        <v>No</v>
      </c>
      <c r="D883" s="21" t="str">
        <f t="shared" si="4"/>
        <v>No</v>
      </c>
      <c r="E883" s="21" t="str">
        <f t="shared" si="5"/>
        <v>No</v>
      </c>
      <c r="F883" s="21" t="str">
        <f t="shared" si="6"/>
        <v>No</v>
      </c>
      <c r="G883" s="21" t="str">
        <f t="shared" si="7"/>
        <v>No</v>
      </c>
      <c r="H883" s="21" t="str">
        <f t="shared" si="8"/>
        <v>No</v>
      </c>
      <c r="I883" s="21" t="str">
        <f t="shared" si="9"/>
        <v>No</v>
      </c>
      <c r="J883" s="21" t="str">
        <f t="shared" si="10"/>
        <v>No</v>
      </c>
      <c r="K883" s="25"/>
      <c r="L883" s="7" t="s">
        <v>1796</v>
      </c>
      <c r="M883" s="7" t="s">
        <v>1797</v>
      </c>
      <c r="N883" s="7" t="s">
        <v>25</v>
      </c>
      <c r="O883" s="7" t="s">
        <v>2250</v>
      </c>
      <c r="P883" s="44" t="s">
        <v>4427</v>
      </c>
      <c r="Q883" s="27"/>
      <c r="R883" s="27"/>
      <c r="S883" s="27"/>
      <c r="T883" s="27"/>
      <c r="U883" s="27"/>
      <c r="V883" s="42"/>
      <c r="W883" s="42"/>
      <c r="X883" s="42"/>
      <c r="Y883" s="27"/>
      <c r="Z883" s="27"/>
      <c r="AA883" s="27"/>
      <c r="AB883" s="27"/>
    </row>
    <row r="884">
      <c r="A884" s="21" t="str">
        <f t="shared" ref="A884:B884" si="891">if(and(isnumber(search("Yes",C884)),isnumber(search("Yes",E884)),isnumber(search("Yes",G884)),isnumber(search("Yes",I884))),"Yes","No")</f>
        <v>Yes</v>
      </c>
      <c r="B884" s="21" t="str">
        <f t="shared" si="891"/>
        <v>Yes</v>
      </c>
      <c r="C884" s="22" t="str">
        <f t="shared" si="3"/>
        <v>Yes</v>
      </c>
      <c r="D884" s="21" t="str">
        <f t="shared" si="4"/>
        <v>Yes</v>
      </c>
      <c r="E884" s="21" t="str">
        <f t="shared" si="5"/>
        <v>Yes</v>
      </c>
      <c r="F884" s="21" t="str">
        <f t="shared" si="6"/>
        <v>Yes</v>
      </c>
      <c r="G884" s="21" t="str">
        <f t="shared" si="7"/>
        <v>Yes</v>
      </c>
      <c r="H884" s="21" t="str">
        <f t="shared" si="8"/>
        <v>Yes</v>
      </c>
      <c r="I884" s="21" t="str">
        <f t="shared" si="9"/>
        <v>Yes</v>
      </c>
      <c r="J884" s="21" t="str">
        <f t="shared" si="10"/>
        <v>Yes</v>
      </c>
      <c r="K884" s="25"/>
      <c r="L884" s="7" t="s">
        <v>237</v>
      </c>
      <c r="M884" s="7" t="s">
        <v>1798</v>
      </c>
      <c r="N884" s="7" t="s">
        <v>21</v>
      </c>
      <c r="O884" s="7" t="s">
        <v>4428</v>
      </c>
      <c r="P884" s="44" t="s">
        <v>4429</v>
      </c>
      <c r="Q884" s="7" t="s">
        <v>21</v>
      </c>
      <c r="R884" s="7" t="s">
        <v>4430</v>
      </c>
      <c r="S884" s="44" t="s">
        <v>4431</v>
      </c>
      <c r="T884" s="7" t="s">
        <v>21</v>
      </c>
      <c r="U884" s="7" t="s">
        <v>4432</v>
      </c>
      <c r="V884" s="44" t="s">
        <v>4433</v>
      </c>
      <c r="W884" s="7" t="s">
        <v>2321</v>
      </c>
      <c r="X884" s="7" t="s">
        <v>4434</v>
      </c>
      <c r="Y884" s="44" t="s">
        <v>4435</v>
      </c>
      <c r="Z884" s="27"/>
      <c r="AA884" s="27"/>
      <c r="AB884" s="27"/>
    </row>
    <row r="885">
      <c r="A885" s="21" t="str">
        <f t="shared" ref="A885:B885" si="892">if(and(isnumber(search("Yes",C885)),isnumber(search("Yes",E885)),isnumber(search("Yes",G885)),isnumber(search("Yes",I885))),"Yes","No")</f>
        <v>No</v>
      </c>
      <c r="B885" s="21" t="str">
        <f t="shared" si="892"/>
        <v>No</v>
      </c>
      <c r="C885" s="22" t="str">
        <f t="shared" si="3"/>
        <v>No</v>
      </c>
      <c r="D885" s="21" t="str">
        <f t="shared" si="4"/>
        <v>No</v>
      </c>
      <c r="E885" s="21" t="str">
        <f t="shared" si="5"/>
        <v>No</v>
      </c>
      <c r="F885" s="21" t="str">
        <f t="shared" si="6"/>
        <v>No</v>
      </c>
      <c r="G885" s="21" t="str">
        <f t="shared" si="7"/>
        <v>No</v>
      </c>
      <c r="H885" s="21" t="str">
        <f t="shared" si="8"/>
        <v>No</v>
      </c>
      <c r="I885" s="21" t="str">
        <f t="shared" si="9"/>
        <v>No</v>
      </c>
      <c r="J885" s="21" t="str">
        <f t="shared" si="10"/>
        <v>No</v>
      </c>
      <c r="K885" s="25"/>
      <c r="L885" s="7" t="s">
        <v>1799</v>
      </c>
      <c r="M885" s="7" t="s">
        <v>1800</v>
      </c>
      <c r="N885" s="7" t="s">
        <v>25</v>
      </c>
      <c r="O885" s="7" t="s">
        <v>4436</v>
      </c>
      <c r="P885" s="44" t="s">
        <v>4437</v>
      </c>
      <c r="Q885" s="27"/>
      <c r="R885" s="27"/>
      <c r="S885" s="27"/>
      <c r="T885" s="27"/>
      <c r="U885" s="27"/>
      <c r="V885" s="42"/>
      <c r="W885" s="42"/>
      <c r="X885" s="42"/>
      <c r="Y885" s="27"/>
      <c r="Z885" s="27"/>
      <c r="AA885" s="27"/>
      <c r="AB885" s="27"/>
    </row>
    <row r="886">
      <c r="A886" s="21" t="str">
        <f t="shared" ref="A886:B886" si="893">if(and(isnumber(search("Yes",C886)),isnumber(search("Yes",E886)),isnumber(search("Yes",G886)),isnumber(search("Yes",I886))),"Yes","No")</f>
        <v>Yes</v>
      </c>
      <c r="B886" s="21" t="str">
        <f t="shared" si="893"/>
        <v>Yes</v>
      </c>
      <c r="C886" s="22" t="str">
        <f t="shared" si="3"/>
        <v>Yes</v>
      </c>
      <c r="D886" s="21" t="str">
        <f t="shared" si="4"/>
        <v>Yes</v>
      </c>
      <c r="E886" s="21" t="str">
        <f t="shared" si="5"/>
        <v>Yes</v>
      </c>
      <c r="F886" s="21" t="str">
        <f t="shared" si="6"/>
        <v>Yes</v>
      </c>
      <c r="G886" s="21" t="str">
        <f t="shared" si="7"/>
        <v>Yes</v>
      </c>
      <c r="H886" s="21" t="str">
        <f t="shared" si="8"/>
        <v>Yes</v>
      </c>
      <c r="I886" s="21" t="str">
        <f t="shared" si="9"/>
        <v>Yes</v>
      </c>
      <c r="J886" s="21" t="str">
        <f t="shared" si="10"/>
        <v>Yes</v>
      </c>
      <c r="K886" s="25"/>
      <c r="L886" s="7" t="s">
        <v>240</v>
      </c>
      <c r="M886" s="7" t="s">
        <v>1801</v>
      </c>
      <c r="N886" s="7" t="s">
        <v>21</v>
      </c>
      <c r="O886" s="7" t="s">
        <v>4438</v>
      </c>
      <c r="P886" s="44" t="s">
        <v>4439</v>
      </c>
      <c r="Q886" s="7" t="s">
        <v>21</v>
      </c>
      <c r="R886" s="7" t="s">
        <v>4440</v>
      </c>
      <c r="S886" s="44" t="s">
        <v>4441</v>
      </c>
      <c r="T886" s="7" t="s">
        <v>21</v>
      </c>
      <c r="U886" s="7" t="s">
        <v>4442</v>
      </c>
      <c r="V886" s="44" t="s">
        <v>4443</v>
      </c>
      <c r="W886" s="7" t="s">
        <v>21</v>
      </c>
      <c r="X886" s="7" t="s">
        <v>4444</v>
      </c>
      <c r="Y886" s="44" t="s">
        <v>4445</v>
      </c>
      <c r="Z886" s="27"/>
      <c r="AA886" s="27"/>
      <c r="AB886" s="27"/>
    </row>
    <row r="887">
      <c r="A887" s="21" t="str">
        <f t="shared" ref="A887:B887" si="894">if(and(isnumber(search("Yes",C887)),isnumber(search("Yes",E887)),isnumber(search("Yes",G887)),isnumber(search("Yes",I887))),"Yes","No")</f>
        <v>No</v>
      </c>
      <c r="B887" s="21" t="str">
        <f t="shared" si="894"/>
        <v>No</v>
      </c>
      <c r="C887" s="22" t="str">
        <f t="shared" si="3"/>
        <v>No</v>
      </c>
      <c r="D887" s="21" t="str">
        <f t="shared" si="4"/>
        <v>No</v>
      </c>
      <c r="E887" s="21" t="str">
        <f t="shared" si="5"/>
        <v>No</v>
      </c>
      <c r="F887" s="21" t="str">
        <f t="shared" si="6"/>
        <v>No</v>
      </c>
      <c r="G887" s="21" t="str">
        <f t="shared" si="7"/>
        <v>No</v>
      </c>
      <c r="H887" s="21" t="str">
        <f t="shared" si="8"/>
        <v>No</v>
      </c>
      <c r="I887" s="21" t="str">
        <f t="shared" si="9"/>
        <v>No</v>
      </c>
      <c r="J887" s="21" t="str">
        <f t="shared" si="10"/>
        <v>No</v>
      </c>
      <c r="K887" s="25"/>
      <c r="L887" s="7" t="s">
        <v>1802</v>
      </c>
      <c r="M887" s="7" t="s">
        <v>1803</v>
      </c>
      <c r="N887" s="7" t="s">
        <v>25</v>
      </c>
      <c r="O887" s="7" t="s">
        <v>4446</v>
      </c>
      <c r="P887" s="44" t="s">
        <v>4447</v>
      </c>
      <c r="Q887" s="27"/>
      <c r="R887" s="27"/>
      <c r="S887" s="27"/>
      <c r="T887" s="27"/>
      <c r="U887" s="27"/>
      <c r="V887" s="42"/>
      <c r="W887" s="42"/>
      <c r="X887" s="42"/>
      <c r="Y887" s="27"/>
      <c r="Z887" s="27"/>
      <c r="AA887" s="27"/>
      <c r="AB887" s="27"/>
    </row>
    <row r="888">
      <c r="A888" s="21" t="str">
        <f t="shared" ref="A888:B888" si="895">if(and(isnumber(search("Yes",C888)),isnumber(search("Yes",E888)),isnumber(search("Yes",G888)),isnumber(search("Yes",I888))),"Yes","No")</f>
        <v>Yes</v>
      </c>
      <c r="B888" s="21" t="str">
        <f t="shared" si="895"/>
        <v>Yes</v>
      </c>
      <c r="C888" s="22" t="str">
        <f t="shared" si="3"/>
        <v>Yes</v>
      </c>
      <c r="D888" s="21" t="str">
        <f t="shared" si="4"/>
        <v>Yes</v>
      </c>
      <c r="E888" s="21" t="str">
        <f t="shared" si="5"/>
        <v>Yes</v>
      </c>
      <c r="F888" s="21" t="str">
        <f t="shared" si="6"/>
        <v>Yes</v>
      </c>
      <c r="G888" s="21" t="str">
        <f t="shared" si="7"/>
        <v>Yes</v>
      </c>
      <c r="H888" s="21" t="str">
        <f t="shared" si="8"/>
        <v>Yes</v>
      </c>
      <c r="I888" s="21" t="str">
        <f t="shared" si="9"/>
        <v>Yes</v>
      </c>
      <c r="J888" s="21" t="str">
        <f t="shared" si="10"/>
        <v>Yes</v>
      </c>
      <c r="K888" s="25"/>
      <c r="L888" s="7" t="s">
        <v>243</v>
      </c>
      <c r="M888" s="7" t="s">
        <v>167</v>
      </c>
      <c r="N888" s="7" t="s">
        <v>21</v>
      </c>
      <c r="O888" s="7" t="s">
        <v>4448</v>
      </c>
      <c r="P888" s="44" t="s">
        <v>4449</v>
      </c>
      <c r="Q888" s="7" t="s">
        <v>21</v>
      </c>
      <c r="R888" s="7" t="s">
        <v>4450</v>
      </c>
      <c r="S888" s="44" t="s">
        <v>4451</v>
      </c>
      <c r="T888" s="7" t="s">
        <v>2321</v>
      </c>
      <c r="U888" s="7" t="s">
        <v>4452</v>
      </c>
      <c r="V888" s="44" t="s">
        <v>4453</v>
      </c>
      <c r="W888" s="7" t="s">
        <v>2321</v>
      </c>
      <c r="X888" s="7" t="s">
        <v>2370</v>
      </c>
      <c r="Y888" s="44" t="s">
        <v>2371</v>
      </c>
      <c r="Z888" s="27"/>
      <c r="AA888" s="27"/>
      <c r="AB888" s="27"/>
    </row>
    <row r="889">
      <c r="A889" s="21" t="str">
        <f t="shared" ref="A889:B889" si="896">if(and(isnumber(search("Yes",C889)),isnumber(search("Yes",E889)),isnumber(search("Yes",G889)),isnumber(search("Yes",I889))),"Yes","No")</f>
        <v>No</v>
      </c>
      <c r="B889" s="21" t="str">
        <f t="shared" si="896"/>
        <v>No</v>
      </c>
      <c r="C889" s="22" t="str">
        <f t="shared" si="3"/>
        <v>No</v>
      </c>
      <c r="D889" s="21" t="str">
        <f t="shared" si="4"/>
        <v>No</v>
      </c>
      <c r="E889" s="21" t="str">
        <f t="shared" si="5"/>
        <v>No</v>
      </c>
      <c r="F889" s="21" t="str">
        <f t="shared" si="6"/>
        <v>No</v>
      </c>
      <c r="G889" s="21" t="str">
        <f t="shared" si="7"/>
        <v>No</v>
      </c>
      <c r="H889" s="21" t="str">
        <f t="shared" si="8"/>
        <v>No</v>
      </c>
      <c r="I889" s="21" t="str">
        <f t="shared" si="9"/>
        <v>No</v>
      </c>
      <c r="J889" s="21" t="str">
        <f t="shared" si="10"/>
        <v>No</v>
      </c>
      <c r="K889" s="25"/>
      <c r="L889" s="7" t="s">
        <v>1804</v>
      </c>
      <c r="M889" s="7" t="s">
        <v>1805</v>
      </c>
      <c r="N889" s="7" t="s">
        <v>25</v>
      </c>
      <c r="O889" s="7" t="s">
        <v>3717</v>
      </c>
      <c r="P889" s="44" t="s">
        <v>4454</v>
      </c>
      <c r="Q889" s="27"/>
      <c r="R889" s="27"/>
      <c r="S889" s="27"/>
      <c r="T889" s="27"/>
      <c r="U889" s="27"/>
      <c r="V889" s="42"/>
      <c r="W889" s="42"/>
      <c r="X889" s="42"/>
      <c r="Y889" s="27"/>
      <c r="Z889" s="27"/>
      <c r="AA889" s="27"/>
      <c r="AB889" s="27"/>
    </row>
    <row r="890">
      <c r="A890" s="21" t="str">
        <f t="shared" ref="A890:B890" si="897">if(and(isnumber(search("Yes",C890)),isnumber(search("Yes",E890)),isnumber(search("Yes",G890)),isnumber(search("Yes",I890))),"Yes","No")</f>
        <v>No</v>
      </c>
      <c r="B890" s="21" t="str">
        <f t="shared" si="897"/>
        <v>No</v>
      </c>
      <c r="C890" s="22" t="str">
        <f t="shared" si="3"/>
        <v>No</v>
      </c>
      <c r="D890" s="21" t="str">
        <f t="shared" si="4"/>
        <v>No</v>
      </c>
      <c r="E890" s="21" t="str">
        <f t="shared" si="5"/>
        <v>No</v>
      </c>
      <c r="F890" s="21" t="str">
        <f t="shared" si="6"/>
        <v>No</v>
      </c>
      <c r="G890" s="21" t="str">
        <f t="shared" si="7"/>
        <v>No</v>
      </c>
      <c r="H890" s="21" t="str">
        <f t="shared" si="8"/>
        <v>No</v>
      </c>
      <c r="I890" s="21" t="str">
        <f t="shared" si="9"/>
        <v>No</v>
      </c>
      <c r="J890" s="21" t="str">
        <f t="shared" si="10"/>
        <v>No</v>
      </c>
      <c r="K890" s="25"/>
      <c r="L890" s="7" t="s">
        <v>1806</v>
      </c>
      <c r="M890" s="7" t="s">
        <v>1807</v>
      </c>
      <c r="N890" s="7" t="s">
        <v>25</v>
      </c>
      <c r="O890" s="7" t="s">
        <v>4455</v>
      </c>
      <c r="P890" s="44" t="s">
        <v>4456</v>
      </c>
      <c r="Q890" s="42"/>
      <c r="R890" s="42"/>
      <c r="S890" s="42"/>
      <c r="T890" s="42"/>
      <c r="U890" s="42"/>
      <c r="V890" s="42"/>
      <c r="W890" s="42"/>
      <c r="X890" s="42"/>
      <c r="Y890" s="27"/>
      <c r="Z890" s="27"/>
      <c r="AA890" s="27"/>
      <c r="AB890" s="27"/>
    </row>
    <row r="891">
      <c r="A891" s="21" t="str">
        <f t="shared" ref="A891:B891" si="898">if(and(isnumber(search("Yes",C891)),isnumber(search("Yes",E891)),isnumber(search("Yes",G891)),isnumber(search("Yes",I891))),"Yes","No")</f>
        <v>No</v>
      </c>
      <c r="B891" s="21" t="str">
        <f t="shared" si="898"/>
        <v>No</v>
      </c>
      <c r="C891" s="22" t="str">
        <f t="shared" si="3"/>
        <v>No</v>
      </c>
      <c r="D891" s="21" t="str">
        <f t="shared" si="4"/>
        <v>No</v>
      </c>
      <c r="E891" s="21" t="str">
        <f t="shared" si="5"/>
        <v>No</v>
      </c>
      <c r="F891" s="21" t="str">
        <f t="shared" si="6"/>
        <v>No</v>
      </c>
      <c r="G891" s="21" t="str">
        <f t="shared" si="7"/>
        <v>No</v>
      </c>
      <c r="H891" s="21" t="str">
        <f t="shared" si="8"/>
        <v>No</v>
      </c>
      <c r="I891" s="21" t="str">
        <f t="shared" si="9"/>
        <v>No</v>
      </c>
      <c r="J891" s="21" t="str">
        <f t="shared" si="10"/>
        <v>No</v>
      </c>
      <c r="K891" s="25"/>
      <c r="L891" s="7" t="s">
        <v>1808</v>
      </c>
      <c r="M891" s="7" t="s">
        <v>1809</v>
      </c>
      <c r="N891" s="7" t="s">
        <v>25</v>
      </c>
      <c r="O891" s="7" t="s">
        <v>4457</v>
      </c>
      <c r="P891" s="44" t="s">
        <v>4458</v>
      </c>
      <c r="Q891" s="27"/>
      <c r="R891" s="27"/>
      <c r="S891" s="27"/>
      <c r="T891" s="27"/>
      <c r="U891" s="27"/>
      <c r="V891" s="42"/>
      <c r="W891" s="42"/>
      <c r="X891" s="42"/>
      <c r="Y891" s="27"/>
      <c r="Z891" s="27"/>
      <c r="AA891" s="27"/>
      <c r="AB891" s="27"/>
    </row>
    <row r="892">
      <c r="A892" s="21" t="str">
        <f t="shared" ref="A892:B892" si="899">if(and(isnumber(search("Yes",C892)),isnumber(search("Yes",E892)),isnumber(search("Yes",G892)),isnumber(search("Yes",I892))),"Yes","No")</f>
        <v>No</v>
      </c>
      <c r="B892" s="21" t="str">
        <f t="shared" si="899"/>
        <v>No</v>
      </c>
      <c r="C892" s="22" t="str">
        <f t="shared" si="3"/>
        <v>No</v>
      </c>
      <c r="D892" s="21" t="str">
        <f t="shared" si="4"/>
        <v>No</v>
      </c>
      <c r="E892" s="21" t="str">
        <f t="shared" si="5"/>
        <v>No</v>
      </c>
      <c r="F892" s="21" t="str">
        <f t="shared" si="6"/>
        <v>No</v>
      </c>
      <c r="G892" s="21" t="str">
        <f t="shared" si="7"/>
        <v>No</v>
      </c>
      <c r="H892" s="21" t="str">
        <f t="shared" si="8"/>
        <v>No</v>
      </c>
      <c r="I892" s="21" t="str">
        <f t="shared" si="9"/>
        <v>No</v>
      </c>
      <c r="J892" s="21" t="str">
        <f t="shared" si="10"/>
        <v>No</v>
      </c>
      <c r="K892" s="25"/>
      <c r="L892" s="7" t="s">
        <v>1810</v>
      </c>
      <c r="M892" s="7" t="s">
        <v>1811</v>
      </c>
      <c r="N892" s="7" t="s">
        <v>25</v>
      </c>
      <c r="O892" s="7" t="s">
        <v>4459</v>
      </c>
      <c r="P892" s="44" t="s">
        <v>4460</v>
      </c>
      <c r="Q892" s="27"/>
      <c r="R892" s="27"/>
      <c r="S892" s="27"/>
      <c r="T892" s="27"/>
      <c r="U892" s="27"/>
      <c r="V892" s="42"/>
      <c r="W892" s="42"/>
      <c r="X892" s="42"/>
      <c r="Y892" s="27"/>
      <c r="Z892" s="27"/>
      <c r="AA892" s="27"/>
      <c r="AB892" s="27"/>
    </row>
    <row r="893">
      <c r="A893" s="21" t="str">
        <f t="shared" ref="A893:B893" si="900">if(and(isnumber(search("Yes",C893)),isnumber(search("Yes",E893)),isnumber(search("Yes",G893)),isnumber(search("Yes",I893))),"Yes","No")</f>
        <v>No</v>
      </c>
      <c r="B893" s="21" t="str">
        <f t="shared" si="900"/>
        <v>No</v>
      </c>
      <c r="C893" s="22" t="str">
        <f t="shared" si="3"/>
        <v>No</v>
      </c>
      <c r="D893" s="21" t="str">
        <f t="shared" si="4"/>
        <v>No</v>
      </c>
      <c r="E893" s="21" t="str">
        <f t="shared" si="5"/>
        <v>No</v>
      </c>
      <c r="F893" s="21" t="str">
        <f t="shared" si="6"/>
        <v>No</v>
      </c>
      <c r="G893" s="21" t="str">
        <f t="shared" si="7"/>
        <v>No</v>
      </c>
      <c r="H893" s="21" t="str">
        <f t="shared" si="8"/>
        <v>No</v>
      </c>
      <c r="I893" s="21" t="str">
        <f t="shared" si="9"/>
        <v>No</v>
      </c>
      <c r="J893" s="21" t="str">
        <f t="shared" si="10"/>
        <v>No</v>
      </c>
      <c r="K893" s="25"/>
      <c r="L893" s="7" t="s">
        <v>1812</v>
      </c>
      <c r="M893" s="7" t="s">
        <v>1813</v>
      </c>
      <c r="N893" s="7" t="s">
        <v>25</v>
      </c>
      <c r="O893" s="7" t="s">
        <v>4461</v>
      </c>
      <c r="P893" s="44" t="s">
        <v>4462</v>
      </c>
      <c r="Q893" s="27"/>
      <c r="R893" s="27"/>
      <c r="S893" s="27"/>
      <c r="T893" s="27"/>
      <c r="U893" s="27"/>
      <c r="V893" s="42"/>
      <c r="W893" s="42"/>
      <c r="X893" s="42"/>
      <c r="Y893" s="27"/>
      <c r="Z893" s="27"/>
      <c r="AA893" s="27"/>
      <c r="AB893" s="27"/>
    </row>
    <row r="894">
      <c r="A894" s="21" t="str">
        <f t="shared" ref="A894:B894" si="901">if(and(isnumber(search("Yes",C894)),isnumber(search("Yes",E894)),isnumber(search("Yes",G894)),isnumber(search("Yes",I894))),"Yes","No")</f>
        <v>No</v>
      </c>
      <c r="B894" s="21" t="str">
        <f t="shared" si="901"/>
        <v>No</v>
      </c>
      <c r="C894" s="22" t="str">
        <f t="shared" si="3"/>
        <v>Yes</v>
      </c>
      <c r="D894" s="21" t="str">
        <f t="shared" si="4"/>
        <v>Yes</v>
      </c>
      <c r="E894" s="21" t="str">
        <f t="shared" si="5"/>
        <v>Yes</v>
      </c>
      <c r="F894" s="21" t="str">
        <f t="shared" si="6"/>
        <v>Yes</v>
      </c>
      <c r="G894" s="21" t="str">
        <f t="shared" si="7"/>
        <v>No</v>
      </c>
      <c r="H894" s="21" t="str">
        <f t="shared" si="8"/>
        <v>No</v>
      </c>
      <c r="I894" s="21" t="str">
        <f t="shared" si="9"/>
        <v>Yes</v>
      </c>
      <c r="J894" s="21" t="str">
        <f t="shared" si="10"/>
        <v>Yes</v>
      </c>
      <c r="K894" s="25">
        <v>4.0</v>
      </c>
      <c r="L894" s="7" t="s">
        <v>1814</v>
      </c>
      <c r="M894" s="7" t="s">
        <v>4463</v>
      </c>
      <c r="N894" s="7" t="s">
        <v>21</v>
      </c>
      <c r="O894" s="7" t="s">
        <v>4464</v>
      </c>
      <c r="P894" s="44" t="s">
        <v>4465</v>
      </c>
      <c r="Q894" s="7" t="s">
        <v>21</v>
      </c>
      <c r="R894" s="7" t="s">
        <v>4466</v>
      </c>
      <c r="S894" s="44" t="s">
        <v>4467</v>
      </c>
      <c r="T894" s="7" t="s">
        <v>25</v>
      </c>
      <c r="U894" s="7" t="s">
        <v>4468</v>
      </c>
      <c r="V894" s="44" t="s">
        <v>4469</v>
      </c>
      <c r="W894" s="7" t="s">
        <v>2321</v>
      </c>
      <c r="X894" s="7" t="s">
        <v>4470</v>
      </c>
      <c r="Y894" s="44" t="s">
        <v>4471</v>
      </c>
    </row>
    <row r="895">
      <c r="A895" s="21" t="str">
        <f t="shared" ref="A895:B895" si="902">if(and(isnumber(search("Yes",C895)),isnumber(search("Yes",E895)),isnumber(search("Yes",G895)),isnumber(search("Yes",I895))),"Yes","No")</f>
        <v>No</v>
      </c>
      <c r="B895" s="21" t="str">
        <f t="shared" si="902"/>
        <v>No</v>
      </c>
      <c r="C895" s="22" t="str">
        <f t="shared" si="3"/>
        <v>No</v>
      </c>
      <c r="D895" s="21" t="str">
        <f t="shared" si="4"/>
        <v>No</v>
      </c>
      <c r="E895" s="21" t="str">
        <f t="shared" si="5"/>
        <v>No</v>
      </c>
      <c r="F895" s="21" t="str">
        <f t="shared" si="6"/>
        <v>No</v>
      </c>
      <c r="G895" s="21" t="str">
        <f t="shared" si="7"/>
        <v>No</v>
      </c>
      <c r="H895" s="21" t="str">
        <f t="shared" si="8"/>
        <v>No</v>
      </c>
      <c r="I895" s="21" t="str">
        <f t="shared" si="9"/>
        <v>No</v>
      </c>
      <c r="J895" s="21" t="str">
        <f t="shared" si="10"/>
        <v>No</v>
      </c>
      <c r="K895" s="25"/>
      <c r="L895" s="7" t="s">
        <v>1816</v>
      </c>
      <c r="M895" s="7" t="s">
        <v>1817</v>
      </c>
      <c r="N895" s="7" t="s">
        <v>25</v>
      </c>
      <c r="O895" s="7" t="s">
        <v>2225</v>
      </c>
      <c r="P895" s="44" t="s">
        <v>4472</v>
      </c>
      <c r="Q895" s="27"/>
      <c r="R895" s="27"/>
      <c r="S895" s="27"/>
      <c r="T895" s="27"/>
      <c r="U895" s="27"/>
      <c r="V895" s="42"/>
      <c r="W895" s="42"/>
      <c r="X895" s="42"/>
      <c r="Y895" s="27"/>
      <c r="Z895" s="27"/>
      <c r="AA895" s="27"/>
      <c r="AB895" s="27"/>
    </row>
    <row r="896">
      <c r="A896" s="21" t="str">
        <f t="shared" ref="A896:B896" si="903">if(and(isnumber(search("Yes",C896)),isnumber(search("Yes",E896)),isnumber(search("Yes",G896)),isnumber(search("Yes",I896))),"Yes","No")</f>
        <v>No</v>
      </c>
      <c r="B896" s="21" t="str">
        <f t="shared" si="903"/>
        <v>No</v>
      </c>
      <c r="C896" s="22" t="str">
        <f t="shared" si="3"/>
        <v>No</v>
      </c>
      <c r="D896" s="21" t="str">
        <f t="shared" si="4"/>
        <v>No</v>
      </c>
      <c r="E896" s="21" t="str">
        <f t="shared" si="5"/>
        <v>No</v>
      </c>
      <c r="F896" s="21" t="str">
        <f t="shared" si="6"/>
        <v>No</v>
      </c>
      <c r="G896" s="21" t="str">
        <f t="shared" si="7"/>
        <v>No</v>
      </c>
      <c r="H896" s="21" t="str">
        <f t="shared" si="8"/>
        <v>No</v>
      </c>
      <c r="I896" s="21" t="str">
        <f t="shared" si="9"/>
        <v>No</v>
      </c>
      <c r="J896" s="21" t="str">
        <f t="shared" si="10"/>
        <v>No</v>
      </c>
      <c r="K896" s="25"/>
      <c r="L896" s="7" t="s">
        <v>1818</v>
      </c>
      <c r="M896" s="7" t="s">
        <v>1819</v>
      </c>
      <c r="N896" s="7" t="s">
        <v>25</v>
      </c>
      <c r="O896" s="7" t="s">
        <v>4473</v>
      </c>
      <c r="P896" s="44" t="s">
        <v>4474</v>
      </c>
      <c r="Q896" s="27"/>
      <c r="R896" s="27"/>
      <c r="S896" s="27"/>
      <c r="T896" s="27"/>
      <c r="U896" s="27"/>
      <c r="V896" s="42"/>
      <c r="W896" s="42"/>
      <c r="X896" s="42"/>
      <c r="Y896" s="27"/>
      <c r="Z896" s="27"/>
      <c r="AA896" s="27"/>
      <c r="AB896" s="27"/>
    </row>
    <row r="897">
      <c r="A897" s="21" t="str">
        <f t="shared" ref="A897:B897" si="904">if(and(isnumber(search("Yes",C897)),isnumber(search("Yes",E897)),isnumber(search("Yes",G897)),isnumber(search("Yes",I897))),"Yes","No")</f>
        <v>No</v>
      </c>
      <c r="B897" s="21" t="str">
        <f t="shared" si="904"/>
        <v>No</v>
      </c>
      <c r="C897" s="22" t="str">
        <f t="shared" si="3"/>
        <v>No</v>
      </c>
      <c r="D897" s="21" t="str">
        <f t="shared" si="4"/>
        <v>No</v>
      </c>
      <c r="E897" s="21" t="str">
        <f t="shared" si="5"/>
        <v>No</v>
      </c>
      <c r="F897" s="21" t="str">
        <f t="shared" si="6"/>
        <v>No</v>
      </c>
      <c r="G897" s="21" t="str">
        <f t="shared" si="7"/>
        <v>No</v>
      </c>
      <c r="H897" s="21" t="str">
        <f t="shared" si="8"/>
        <v>No</v>
      </c>
      <c r="I897" s="21" t="str">
        <f t="shared" si="9"/>
        <v>No</v>
      </c>
      <c r="J897" s="21" t="str">
        <f t="shared" si="10"/>
        <v>No</v>
      </c>
      <c r="K897" s="25"/>
      <c r="L897" s="7" t="s">
        <v>1820</v>
      </c>
      <c r="M897" s="7" t="s">
        <v>1821</v>
      </c>
      <c r="N897" s="7" t="s">
        <v>25</v>
      </c>
      <c r="O897" s="7" t="s">
        <v>4475</v>
      </c>
      <c r="P897" s="44" t="s">
        <v>4476</v>
      </c>
      <c r="Q897" s="27"/>
      <c r="R897" s="27"/>
      <c r="S897" s="27"/>
      <c r="T897" s="27"/>
      <c r="U897" s="27"/>
      <c r="V897" s="42"/>
      <c r="W897" s="42"/>
      <c r="X897" s="42"/>
      <c r="Y897" s="27"/>
      <c r="Z897" s="27"/>
      <c r="AA897" s="27"/>
      <c r="AB897" s="27"/>
    </row>
    <row r="898">
      <c r="A898" s="21" t="str">
        <f t="shared" ref="A898:B898" si="905">if(and(isnumber(search("Yes",C898)),isnumber(search("Yes",E898)),isnumber(search("Yes",G898)),isnumber(search("Yes",I898))),"Yes","No")</f>
        <v>No</v>
      </c>
      <c r="B898" s="21" t="str">
        <f t="shared" si="905"/>
        <v>No</v>
      </c>
      <c r="C898" s="22" t="str">
        <f t="shared" si="3"/>
        <v>No</v>
      </c>
      <c r="D898" s="21" t="str">
        <f t="shared" si="4"/>
        <v>No</v>
      </c>
      <c r="E898" s="21" t="str">
        <f t="shared" si="5"/>
        <v>No</v>
      </c>
      <c r="F898" s="21" t="str">
        <f t="shared" si="6"/>
        <v>No</v>
      </c>
      <c r="G898" s="21" t="str">
        <f t="shared" si="7"/>
        <v>No</v>
      </c>
      <c r="H898" s="21" t="str">
        <f t="shared" si="8"/>
        <v>No</v>
      </c>
      <c r="I898" s="21" t="str">
        <f t="shared" si="9"/>
        <v>No</v>
      </c>
      <c r="J898" s="21" t="str">
        <f t="shared" si="10"/>
        <v>No</v>
      </c>
      <c r="K898" s="25"/>
      <c r="L898" s="7" t="s">
        <v>1822</v>
      </c>
      <c r="M898" s="7" t="s">
        <v>1823</v>
      </c>
      <c r="N898" s="7" t="s">
        <v>25</v>
      </c>
      <c r="O898" s="7" t="s">
        <v>4477</v>
      </c>
      <c r="P898" s="44" t="s">
        <v>4478</v>
      </c>
      <c r="Q898" s="27"/>
      <c r="R898" s="27"/>
      <c r="S898" s="27"/>
      <c r="T898" s="27"/>
      <c r="U898" s="27"/>
      <c r="V898" s="42"/>
      <c r="W898" s="42"/>
      <c r="X898" s="42"/>
      <c r="Y898" s="27"/>
      <c r="Z898" s="27"/>
      <c r="AA898" s="27"/>
      <c r="AB898" s="27"/>
    </row>
    <row r="899">
      <c r="A899" s="21" t="str">
        <f t="shared" ref="A899:B899" si="906">if(and(isnumber(search("Yes",C899)),isnumber(search("Yes",E899)),isnumber(search("Yes",G899)),isnumber(search("Yes",I899))),"Yes","No")</f>
        <v>No</v>
      </c>
      <c r="B899" s="21" t="str">
        <f t="shared" si="906"/>
        <v>No</v>
      </c>
      <c r="C899" s="22" t="str">
        <f t="shared" si="3"/>
        <v>No</v>
      </c>
      <c r="D899" s="21" t="str">
        <f t="shared" si="4"/>
        <v>No</v>
      </c>
      <c r="E899" s="21" t="str">
        <f t="shared" si="5"/>
        <v>No</v>
      </c>
      <c r="F899" s="21" t="str">
        <f t="shared" si="6"/>
        <v>No</v>
      </c>
      <c r="G899" s="21" t="str">
        <f t="shared" si="7"/>
        <v>No</v>
      </c>
      <c r="H899" s="21" t="str">
        <f t="shared" si="8"/>
        <v>No</v>
      </c>
      <c r="I899" s="21" t="str">
        <f t="shared" si="9"/>
        <v>No</v>
      </c>
      <c r="J899" s="21" t="str">
        <f t="shared" si="10"/>
        <v>No</v>
      </c>
      <c r="K899" s="25"/>
      <c r="L899" s="7" t="s">
        <v>1824</v>
      </c>
      <c r="M899" s="7" t="s">
        <v>1825</v>
      </c>
      <c r="N899" s="7" t="s">
        <v>25</v>
      </c>
      <c r="O899" s="7" t="s">
        <v>2495</v>
      </c>
      <c r="P899" s="44" t="s">
        <v>4479</v>
      </c>
      <c r="Q899" s="27"/>
      <c r="R899" s="27"/>
      <c r="S899" s="27"/>
      <c r="T899" s="27"/>
      <c r="U899" s="27"/>
      <c r="V899" s="42"/>
      <c r="W899" s="42"/>
      <c r="X899" s="42"/>
      <c r="Y899" s="27"/>
      <c r="Z899" s="27"/>
      <c r="AA899" s="27"/>
      <c r="AB899" s="27"/>
    </row>
    <row r="900">
      <c r="A900" s="21" t="str">
        <f t="shared" ref="A900:B900" si="907">if(and(isnumber(search("Yes",C900)),isnumber(search("Yes",E900)),isnumber(search("Yes",G900)),isnumber(search("Yes",I900))),"Yes","No")</f>
        <v>No</v>
      </c>
      <c r="B900" s="21" t="str">
        <f t="shared" si="907"/>
        <v>No</v>
      </c>
      <c r="C900" s="22" t="str">
        <f t="shared" si="3"/>
        <v>No</v>
      </c>
      <c r="D900" s="21" t="str">
        <f t="shared" si="4"/>
        <v>No</v>
      </c>
      <c r="E900" s="21" t="str">
        <f t="shared" si="5"/>
        <v>No</v>
      </c>
      <c r="F900" s="21" t="str">
        <f t="shared" si="6"/>
        <v>No</v>
      </c>
      <c r="G900" s="21" t="str">
        <f t="shared" si="7"/>
        <v>No</v>
      </c>
      <c r="H900" s="21" t="str">
        <f t="shared" si="8"/>
        <v>No</v>
      </c>
      <c r="I900" s="21" t="str">
        <f t="shared" si="9"/>
        <v>Yes</v>
      </c>
      <c r="J900" s="21" t="str">
        <f t="shared" si="10"/>
        <v>Yes</v>
      </c>
      <c r="K900" s="25">
        <v>43.0</v>
      </c>
      <c r="L900" s="7" t="s">
        <v>1826</v>
      </c>
      <c r="M900" s="7" t="s">
        <v>4480</v>
      </c>
      <c r="N900" s="7" t="s">
        <v>25</v>
      </c>
      <c r="O900" s="7" t="s">
        <v>4311</v>
      </c>
      <c r="P900" s="44" t="s">
        <v>4481</v>
      </c>
      <c r="Q900" s="42"/>
      <c r="R900" s="42"/>
      <c r="S900" s="42"/>
      <c r="T900" s="7" t="s">
        <v>25</v>
      </c>
      <c r="U900" s="7" t="s">
        <v>2264</v>
      </c>
      <c r="V900" s="44" t="s">
        <v>4482</v>
      </c>
      <c r="W900" s="7" t="s">
        <v>21</v>
      </c>
      <c r="X900" s="7" t="s">
        <v>2786</v>
      </c>
      <c r="Y900" s="44" t="s">
        <v>4483</v>
      </c>
    </row>
    <row r="901">
      <c r="A901" s="21" t="str">
        <f t="shared" ref="A901:B901" si="908">if(and(isnumber(search("Yes",C901)),isnumber(search("Yes",E901)),isnumber(search("Yes",G901)),isnumber(search("Yes",I901))),"Yes","No")</f>
        <v>No</v>
      </c>
      <c r="B901" s="21" t="str">
        <f t="shared" si="908"/>
        <v>No</v>
      </c>
      <c r="C901" s="22" t="str">
        <f t="shared" si="3"/>
        <v>No</v>
      </c>
      <c r="D901" s="21" t="str">
        <f t="shared" si="4"/>
        <v>No</v>
      </c>
      <c r="E901" s="21" t="str">
        <f t="shared" si="5"/>
        <v>No</v>
      </c>
      <c r="F901" s="21" t="str">
        <f t="shared" si="6"/>
        <v>No</v>
      </c>
      <c r="G901" s="21" t="str">
        <f t="shared" si="7"/>
        <v>No</v>
      </c>
      <c r="H901" s="21" t="str">
        <f t="shared" si="8"/>
        <v>No</v>
      </c>
      <c r="I901" s="21" t="str">
        <f t="shared" si="9"/>
        <v>No</v>
      </c>
      <c r="J901" s="21" t="str">
        <f t="shared" si="10"/>
        <v>No</v>
      </c>
      <c r="K901" s="25"/>
      <c r="L901" s="7" t="s">
        <v>1828</v>
      </c>
      <c r="M901" s="7" t="s">
        <v>1829</v>
      </c>
      <c r="N901" s="7" t="s">
        <v>25</v>
      </c>
      <c r="O901" s="7" t="s">
        <v>3134</v>
      </c>
      <c r="P901" s="44" t="s">
        <v>4484</v>
      </c>
      <c r="Q901" s="42"/>
      <c r="R901" s="42"/>
      <c r="S901" s="42"/>
      <c r="T901" s="42"/>
      <c r="U901" s="42"/>
      <c r="V901" s="42"/>
      <c r="W901" s="42"/>
      <c r="X901" s="42"/>
      <c r="Y901" s="27"/>
      <c r="Z901" s="27"/>
      <c r="AA901" s="27"/>
      <c r="AB901" s="27"/>
    </row>
    <row r="902">
      <c r="A902" s="21" t="str">
        <f t="shared" ref="A902:B902" si="909">if(and(isnumber(search("Yes",C902)),isnumber(search("Yes",E902)),isnumber(search("Yes",G902)),isnumber(search("Yes",I902))),"Yes","No")</f>
        <v>No</v>
      </c>
      <c r="B902" s="21" t="str">
        <f t="shared" si="909"/>
        <v>No</v>
      </c>
      <c r="C902" s="22" t="str">
        <f t="shared" si="3"/>
        <v>No</v>
      </c>
      <c r="D902" s="21" t="str">
        <f t="shared" si="4"/>
        <v>No</v>
      </c>
      <c r="E902" s="21" t="str">
        <f t="shared" si="5"/>
        <v>No</v>
      </c>
      <c r="F902" s="21" t="str">
        <f t="shared" si="6"/>
        <v>No</v>
      </c>
      <c r="G902" s="21" t="str">
        <f t="shared" si="7"/>
        <v>Yes</v>
      </c>
      <c r="H902" s="21" t="str">
        <f t="shared" si="8"/>
        <v>Yes</v>
      </c>
      <c r="I902" s="21" t="str">
        <f t="shared" si="9"/>
        <v>Yes</v>
      </c>
      <c r="J902" s="21" t="str">
        <f t="shared" si="10"/>
        <v>Yes</v>
      </c>
      <c r="K902" s="25">
        <v>0.0</v>
      </c>
      <c r="L902" s="7" t="s">
        <v>246</v>
      </c>
      <c r="M902" s="7" t="s">
        <v>1830</v>
      </c>
      <c r="N902" s="7" t="s">
        <v>25</v>
      </c>
      <c r="O902" s="7" t="s">
        <v>4485</v>
      </c>
      <c r="P902" s="44" t="s">
        <v>4486</v>
      </c>
      <c r="Q902" s="27"/>
      <c r="R902" s="27"/>
      <c r="S902" s="27"/>
      <c r="T902" s="7" t="s">
        <v>21</v>
      </c>
      <c r="U902" s="7" t="s">
        <v>4487</v>
      </c>
      <c r="V902" s="44" t="s">
        <v>4488</v>
      </c>
      <c r="W902" s="7" t="s">
        <v>2321</v>
      </c>
      <c r="X902" s="7" t="s">
        <v>4489</v>
      </c>
      <c r="Y902" s="44" t="s">
        <v>4490</v>
      </c>
    </row>
    <row r="903">
      <c r="A903" s="21" t="str">
        <f t="shared" ref="A903:B903" si="910">if(and(isnumber(search("Yes",C903)),isnumber(search("Yes",E903)),isnumber(search("Yes",G903)),isnumber(search("Yes",I903))),"Yes","No")</f>
        <v>No</v>
      </c>
      <c r="B903" s="21" t="str">
        <f t="shared" si="910"/>
        <v>No</v>
      </c>
      <c r="C903" s="22" t="str">
        <f t="shared" si="3"/>
        <v>No</v>
      </c>
      <c r="D903" s="21" t="str">
        <f t="shared" si="4"/>
        <v>No</v>
      </c>
      <c r="E903" s="21" t="str">
        <f t="shared" si="5"/>
        <v>No</v>
      </c>
      <c r="F903" s="21" t="str">
        <f t="shared" si="6"/>
        <v>No</v>
      </c>
      <c r="G903" s="21" t="str">
        <f t="shared" si="7"/>
        <v>Yes</v>
      </c>
      <c r="H903" s="21" t="str">
        <f t="shared" si="8"/>
        <v>No</v>
      </c>
      <c r="I903" s="21" t="str">
        <f t="shared" si="9"/>
        <v>Yes</v>
      </c>
      <c r="J903" s="21" t="str">
        <f t="shared" si="10"/>
        <v>Yes</v>
      </c>
      <c r="K903" s="25">
        <v>56.0</v>
      </c>
      <c r="L903" s="7" t="s">
        <v>249</v>
      </c>
      <c r="M903" s="7" t="s">
        <v>1831</v>
      </c>
      <c r="N903" s="7" t="s">
        <v>25</v>
      </c>
      <c r="O903" s="7" t="s">
        <v>2423</v>
      </c>
      <c r="P903" s="44" t="s">
        <v>4491</v>
      </c>
      <c r="Q903" s="27"/>
      <c r="R903" s="27"/>
      <c r="S903" s="27"/>
      <c r="T903" s="7" t="s">
        <v>25</v>
      </c>
      <c r="U903" s="7" t="s">
        <v>4468</v>
      </c>
      <c r="V903" s="44" t="s">
        <v>4492</v>
      </c>
      <c r="W903" s="7" t="s">
        <v>21</v>
      </c>
      <c r="X903" s="7" t="s">
        <v>2618</v>
      </c>
      <c r="Y903" s="44" t="s">
        <v>4493</v>
      </c>
    </row>
    <row r="904">
      <c r="A904" s="21" t="str">
        <f t="shared" ref="A904:B904" si="911">if(and(isnumber(search("Yes",C904)),isnumber(search("Yes",E904)),isnumber(search("Yes",G904)),isnumber(search("Yes",I904))),"Yes","No")</f>
        <v>No</v>
      </c>
      <c r="B904" s="21" t="str">
        <f t="shared" si="911"/>
        <v>No</v>
      </c>
      <c r="C904" s="22" t="str">
        <f t="shared" si="3"/>
        <v>No</v>
      </c>
      <c r="D904" s="21" t="str">
        <f t="shared" si="4"/>
        <v>No</v>
      </c>
      <c r="E904" s="21" t="str">
        <f t="shared" si="5"/>
        <v>No</v>
      </c>
      <c r="F904" s="21" t="str">
        <f t="shared" si="6"/>
        <v>No</v>
      </c>
      <c r="G904" s="21" t="str">
        <f t="shared" si="7"/>
        <v>No</v>
      </c>
      <c r="H904" s="21" t="str">
        <f t="shared" si="8"/>
        <v>No</v>
      </c>
      <c r="I904" s="21" t="str">
        <f t="shared" si="9"/>
        <v>No</v>
      </c>
      <c r="J904" s="21" t="str">
        <f t="shared" si="10"/>
        <v>No</v>
      </c>
      <c r="K904" s="25"/>
      <c r="L904" s="7" t="s">
        <v>1832</v>
      </c>
      <c r="M904" s="7" t="s">
        <v>1833</v>
      </c>
      <c r="N904" s="7" t="s">
        <v>25</v>
      </c>
      <c r="O904" s="7" t="s">
        <v>4494</v>
      </c>
      <c r="P904" s="44" t="s">
        <v>4495</v>
      </c>
      <c r="Q904" s="27"/>
      <c r="R904" s="27"/>
      <c r="S904" s="27"/>
      <c r="T904" s="27"/>
      <c r="U904" s="27"/>
      <c r="V904" s="42"/>
      <c r="W904" s="42"/>
      <c r="X904" s="42"/>
      <c r="Y904" s="27"/>
      <c r="Z904" s="27"/>
      <c r="AA904" s="27"/>
      <c r="AB904" s="27"/>
    </row>
    <row r="905">
      <c r="A905" s="21" t="str">
        <f t="shared" ref="A905:B905" si="912">if(and(isnumber(search("Yes",C905)),isnumber(search("Yes",E905)),isnumber(search("Yes",G905)),isnumber(search("Yes",I905))),"Yes","No")</f>
        <v>Yes</v>
      </c>
      <c r="B905" s="21" t="str">
        <f t="shared" si="912"/>
        <v>Yes</v>
      </c>
      <c r="C905" s="22" t="str">
        <f t="shared" si="3"/>
        <v>Yes</v>
      </c>
      <c r="D905" s="21" t="str">
        <f t="shared" si="4"/>
        <v>Yes</v>
      </c>
      <c r="E905" s="21" t="str">
        <f t="shared" si="5"/>
        <v>Yes</v>
      </c>
      <c r="F905" s="21" t="str">
        <f t="shared" si="6"/>
        <v>Yes</v>
      </c>
      <c r="G905" s="21" t="str">
        <f t="shared" si="7"/>
        <v>Yes</v>
      </c>
      <c r="H905" s="21" t="str">
        <f t="shared" si="8"/>
        <v>Yes</v>
      </c>
      <c r="I905" s="21" t="str">
        <f t="shared" si="9"/>
        <v>Yes</v>
      </c>
      <c r="J905" s="21" t="str">
        <f t="shared" si="10"/>
        <v>Yes</v>
      </c>
      <c r="K905" s="25"/>
      <c r="L905" s="7" t="s">
        <v>251</v>
      </c>
      <c r="M905" s="7" t="s">
        <v>1834</v>
      </c>
      <c r="N905" s="7" t="s">
        <v>21</v>
      </c>
      <c r="O905" s="7" t="s">
        <v>4496</v>
      </c>
      <c r="P905" s="44" t="s">
        <v>4497</v>
      </c>
      <c r="Q905" s="7" t="s">
        <v>21</v>
      </c>
      <c r="R905" s="7" t="s">
        <v>4498</v>
      </c>
      <c r="S905" s="44" t="s">
        <v>4499</v>
      </c>
      <c r="T905" s="7" t="s">
        <v>21</v>
      </c>
      <c r="U905" s="7" t="s">
        <v>4500</v>
      </c>
      <c r="V905" s="44" t="s">
        <v>4501</v>
      </c>
      <c r="W905" s="7" t="s">
        <v>21</v>
      </c>
      <c r="X905" s="7" t="s">
        <v>4502</v>
      </c>
      <c r="Y905" s="44" t="s">
        <v>4503</v>
      </c>
      <c r="Z905" s="27"/>
      <c r="AA905" s="27"/>
      <c r="AB905" s="27"/>
    </row>
    <row r="906">
      <c r="A906" s="21" t="str">
        <f t="shared" ref="A906:B906" si="913">if(and(isnumber(search("Yes",C906)),isnumber(search("Yes",E906)),isnumber(search("Yes",G906)),isnumber(search("Yes",I906))),"Yes","No")</f>
        <v>No</v>
      </c>
      <c r="B906" s="21" t="str">
        <f t="shared" si="913"/>
        <v>No</v>
      </c>
      <c r="C906" s="22" t="str">
        <f t="shared" si="3"/>
        <v>No</v>
      </c>
      <c r="D906" s="21" t="str">
        <f t="shared" si="4"/>
        <v>No</v>
      </c>
      <c r="E906" s="21" t="str">
        <f t="shared" si="5"/>
        <v>No</v>
      </c>
      <c r="F906" s="21" t="str">
        <f t="shared" si="6"/>
        <v>No</v>
      </c>
      <c r="G906" s="21" t="str">
        <f t="shared" si="7"/>
        <v>No</v>
      </c>
      <c r="H906" s="21" t="str">
        <f t="shared" si="8"/>
        <v>No</v>
      </c>
      <c r="I906" s="21" t="str">
        <f t="shared" si="9"/>
        <v>No</v>
      </c>
      <c r="J906" s="21" t="str">
        <f t="shared" si="10"/>
        <v>No</v>
      </c>
      <c r="K906" s="25"/>
      <c r="L906" s="7" t="s">
        <v>1835</v>
      </c>
      <c r="M906" s="7" t="s">
        <v>1836</v>
      </c>
      <c r="N906" s="7" t="s">
        <v>25</v>
      </c>
      <c r="O906" s="7" t="s">
        <v>4504</v>
      </c>
      <c r="P906" s="44" t="s">
        <v>4505</v>
      </c>
      <c r="Q906" s="27"/>
      <c r="R906" s="27"/>
      <c r="S906" s="27"/>
      <c r="T906" s="27"/>
      <c r="U906" s="27"/>
      <c r="V906" s="42"/>
      <c r="W906" s="42"/>
      <c r="X906" s="42"/>
      <c r="Y906" s="27"/>
      <c r="Z906" s="27"/>
      <c r="AA906" s="27"/>
      <c r="AB906" s="27"/>
    </row>
    <row r="907">
      <c r="A907" s="21" t="str">
        <f t="shared" ref="A907:B907" si="914">if(and(isnumber(search("Yes",C907)),isnumber(search("Yes",E907)),isnumber(search("Yes",G907)),isnumber(search("Yes",I907))),"Yes","No")</f>
        <v>No</v>
      </c>
      <c r="B907" s="21" t="str">
        <f t="shared" si="914"/>
        <v>No</v>
      </c>
      <c r="C907" s="22" t="str">
        <f t="shared" si="3"/>
        <v>No</v>
      </c>
      <c r="D907" s="21" t="str">
        <f t="shared" si="4"/>
        <v>No</v>
      </c>
      <c r="E907" s="21" t="str">
        <f t="shared" si="5"/>
        <v>No</v>
      </c>
      <c r="F907" s="21" t="str">
        <f t="shared" si="6"/>
        <v>No</v>
      </c>
      <c r="G907" s="21" t="str">
        <f t="shared" si="7"/>
        <v>No</v>
      </c>
      <c r="H907" s="21" t="str">
        <f t="shared" si="8"/>
        <v>No</v>
      </c>
      <c r="I907" s="21" t="str">
        <f t="shared" si="9"/>
        <v>No</v>
      </c>
      <c r="J907" s="21" t="str">
        <f t="shared" si="10"/>
        <v>No</v>
      </c>
      <c r="K907" s="25"/>
      <c r="L907" s="7" t="s">
        <v>1837</v>
      </c>
      <c r="M907" s="7" t="s">
        <v>1838</v>
      </c>
      <c r="N907" s="7" t="s">
        <v>25</v>
      </c>
      <c r="O907" s="7" t="s">
        <v>3327</v>
      </c>
      <c r="P907" s="44" t="s">
        <v>4506</v>
      </c>
      <c r="Q907" s="27"/>
      <c r="R907" s="27"/>
      <c r="S907" s="27"/>
      <c r="T907" s="27"/>
      <c r="U907" s="27"/>
      <c r="V907" s="42"/>
      <c r="W907" s="42"/>
      <c r="X907" s="42"/>
      <c r="Y907" s="27"/>
      <c r="Z907" s="27"/>
      <c r="AA907" s="27"/>
      <c r="AB907" s="27"/>
    </row>
    <row r="908">
      <c r="A908" s="21" t="str">
        <f t="shared" ref="A908:B908" si="915">if(and(isnumber(search("Yes",C908)),isnumber(search("Yes",E908)),isnumber(search("Yes",G908)),isnumber(search("Yes",I908))),"Yes","No")</f>
        <v>No</v>
      </c>
      <c r="B908" s="21" t="str">
        <f t="shared" si="915"/>
        <v>No</v>
      </c>
      <c r="C908" s="22" t="str">
        <f t="shared" si="3"/>
        <v>No</v>
      </c>
      <c r="D908" s="21" t="str">
        <f t="shared" si="4"/>
        <v>No</v>
      </c>
      <c r="E908" s="21" t="str">
        <f t="shared" si="5"/>
        <v>No</v>
      </c>
      <c r="F908" s="21" t="str">
        <f t="shared" si="6"/>
        <v>No</v>
      </c>
      <c r="G908" s="21" t="str">
        <f t="shared" si="7"/>
        <v>No</v>
      </c>
      <c r="H908" s="21" t="str">
        <f t="shared" si="8"/>
        <v>No</v>
      </c>
      <c r="I908" s="21" t="str">
        <f t="shared" si="9"/>
        <v>No</v>
      </c>
      <c r="J908" s="21" t="str">
        <f t="shared" si="10"/>
        <v>No</v>
      </c>
      <c r="K908" s="25"/>
      <c r="L908" s="7" t="s">
        <v>1839</v>
      </c>
      <c r="M908" s="7" t="s">
        <v>1840</v>
      </c>
      <c r="N908" s="7" t="s">
        <v>25</v>
      </c>
      <c r="O908" s="7" t="s">
        <v>4507</v>
      </c>
      <c r="P908" s="44" t="s">
        <v>4508</v>
      </c>
      <c r="Q908" s="27"/>
      <c r="R908" s="27"/>
      <c r="S908" s="27"/>
      <c r="T908" s="27"/>
      <c r="U908" s="27"/>
      <c r="V908" s="42"/>
      <c r="W908" s="42"/>
      <c r="X908" s="42"/>
      <c r="Y908" s="27"/>
      <c r="Z908" s="27"/>
      <c r="AA908" s="27"/>
      <c r="AB908" s="27"/>
    </row>
    <row r="909">
      <c r="A909" s="21" t="str">
        <f t="shared" ref="A909:B909" si="916">if(and(isnumber(search("Yes",C909)),isnumber(search("Yes",E909)),isnumber(search("Yes",G909)),isnumber(search("Yes",I909))),"Yes","No")</f>
        <v>No</v>
      </c>
      <c r="B909" s="21" t="str">
        <f t="shared" si="916"/>
        <v>No</v>
      </c>
      <c r="C909" s="22" t="str">
        <f t="shared" si="3"/>
        <v>No</v>
      </c>
      <c r="D909" s="21" t="str">
        <f t="shared" si="4"/>
        <v>No</v>
      </c>
      <c r="E909" s="21" t="str">
        <f t="shared" si="5"/>
        <v>No</v>
      </c>
      <c r="F909" s="21" t="str">
        <f t="shared" si="6"/>
        <v>No</v>
      </c>
      <c r="G909" s="21" t="str">
        <f t="shared" si="7"/>
        <v>No</v>
      </c>
      <c r="H909" s="21" t="str">
        <f t="shared" si="8"/>
        <v>No</v>
      </c>
      <c r="I909" s="21" t="str">
        <f t="shared" si="9"/>
        <v>No</v>
      </c>
      <c r="J909" s="21" t="str">
        <f t="shared" si="10"/>
        <v>No</v>
      </c>
      <c r="K909" s="25"/>
      <c r="L909" s="7" t="s">
        <v>1841</v>
      </c>
      <c r="M909" s="7" t="s">
        <v>1842</v>
      </c>
      <c r="N909" s="7" t="s">
        <v>25</v>
      </c>
      <c r="O909" s="7" t="s">
        <v>4509</v>
      </c>
      <c r="P909" s="44" t="s">
        <v>4510</v>
      </c>
      <c r="Q909" s="27"/>
      <c r="R909" s="27"/>
      <c r="S909" s="27"/>
      <c r="T909" s="27"/>
      <c r="U909" s="27"/>
      <c r="V909" s="42"/>
      <c r="W909" s="42"/>
      <c r="X909" s="42"/>
      <c r="Y909" s="27"/>
      <c r="Z909" s="27"/>
      <c r="AA909" s="27"/>
      <c r="AB909" s="27"/>
    </row>
    <row r="910">
      <c r="A910" s="21" t="str">
        <f t="shared" ref="A910:B910" si="917">if(and(isnumber(search("Yes",C910)),isnumber(search("Yes",E910)),isnumber(search("Yes",G910)),isnumber(search("Yes",I910))),"Yes","No")</f>
        <v>No</v>
      </c>
      <c r="B910" s="21" t="str">
        <f t="shared" si="917"/>
        <v>No</v>
      </c>
      <c r="C910" s="22" t="str">
        <f t="shared" si="3"/>
        <v>No</v>
      </c>
      <c r="D910" s="21" t="str">
        <f t="shared" si="4"/>
        <v>No</v>
      </c>
      <c r="E910" s="21" t="str">
        <f t="shared" si="5"/>
        <v>No</v>
      </c>
      <c r="F910" s="21" t="str">
        <f t="shared" si="6"/>
        <v>No</v>
      </c>
      <c r="G910" s="21" t="str">
        <f t="shared" si="7"/>
        <v>No</v>
      </c>
      <c r="H910" s="21" t="str">
        <f t="shared" si="8"/>
        <v>No</v>
      </c>
      <c r="I910" s="21" t="str">
        <f t="shared" si="9"/>
        <v>No</v>
      </c>
      <c r="J910" s="21" t="str">
        <f t="shared" si="10"/>
        <v>No</v>
      </c>
      <c r="K910" s="25"/>
      <c r="L910" s="7" t="s">
        <v>1843</v>
      </c>
      <c r="M910" s="7" t="s">
        <v>1844</v>
      </c>
      <c r="N910" s="7" t="s">
        <v>25</v>
      </c>
      <c r="O910" s="7" t="s">
        <v>4511</v>
      </c>
      <c r="P910" s="44" t="s">
        <v>4512</v>
      </c>
      <c r="Q910" s="42"/>
      <c r="R910" s="42"/>
      <c r="S910" s="42"/>
      <c r="T910" s="42"/>
      <c r="U910" s="42"/>
      <c r="V910" s="42"/>
      <c r="W910" s="42"/>
      <c r="X910" s="42"/>
      <c r="Y910" s="27"/>
      <c r="Z910" s="27"/>
      <c r="AA910" s="27"/>
      <c r="AB910" s="27"/>
    </row>
    <row r="911">
      <c r="A911" s="21" t="str">
        <f t="shared" ref="A911:B911" si="918">if(and(isnumber(search("Yes",C911)),isnumber(search("Yes",E911)),isnumber(search("Yes",G911)),isnumber(search("Yes",I911))),"Yes","No")</f>
        <v>No</v>
      </c>
      <c r="B911" s="21" t="str">
        <f t="shared" si="918"/>
        <v>No</v>
      </c>
      <c r="C911" s="22" t="str">
        <f t="shared" si="3"/>
        <v>No</v>
      </c>
      <c r="D911" s="21" t="str">
        <f t="shared" si="4"/>
        <v>No</v>
      </c>
      <c r="E911" s="21" t="str">
        <f t="shared" si="5"/>
        <v>No</v>
      </c>
      <c r="F911" s="21" t="str">
        <f t="shared" si="6"/>
        <v>No</v>
      </c>
      <c r="G911" s="21" t="str">
        <f t="shared" si="7"/>
        <v>No</v>
      </c>
      <c r="H911" s="21" t="str">
        <f t="shared" si="8"/>
        <v>No</v>
      </c>
      <c r="I911" s="21" t="str">
        <f t="shared" si="9"/>
        <v>No</v>
      </c>
      <c r="J911" s="21" t="str">
        <f t="shared" si="10"/>
        <v>No</v>
      </c>
      <c r="K911" s="25"/>
      <c r="L911" s="7" t="s">
        <v>1845</v>
      </c>
      <c r="M911" s="7" t="s">
        <v>1846</v>
      </c>
      <c r="N911" s="7" t="s">
        <v>25</v>
      </c>
      <c r="O911" s="7" t="s">
        <v>4513</v>
      </c>
      <c r="P911" s="44" t="s">
        <v>4514</v>
      </c>
      <c r="Q911" s="27"/>
      <c r="R911" s="27"/>
      <c r="S911" s="27"/>
      <c r="T911" s="27"/>
      <c r="U911" s="27"/>
      <c r="V911" s="42"/>
      <c r="W911" s="42"/>
      <c r="X911" s="42"/>
      <c r="Y911" s="27"/>
      <c r="Z911" s="27"/>
      <c r="AA911" s="27"/>
      <c r="AB911" s="27"/>
    </row>
    <row r="912">
      <c r="A912" s="21" t="str">
        <f t="shared" ref="A912:B912" si="919">if(and(isnumber(search("Yes",C912)),isnumber(search("Yes",E912)),isnumber(search("Yes",G912)),isnumber(search("Yes",I912))),"Yes","No")</f>
        <v>Yes</v>
      </c>
      <c r="B912" s="21" t="str">
        <f t="shared" si="919"/>
        <v>No</v>
      </c>
      <c r="C912" s="22" t="str">
        <f t="shared" si="3"/>
        <v>Yes</v>
      </c>
      <c r="D912" s="21" t="str">
        <f t="shared" si="4"/>
        <v>Yes</v>
      </c>
      <c r="E912" s="21" t="str">
        <f t="shared" si="5"/>
        <v>Yes</v>
      </c>
      <c r="F912" s="21" t="str">
        <f t="shared" si="6"/>
        <v>Yes</v>
      </c>
      <c r="G912" s="21" t="str">
        <f t="shared" si="7"/>
        <v>Yes</v>
      </c>
      <c r="H912" s="21" t="str">
        <f t="shared" si="8"/>
        <v>No</v>
      </c>
      <c r="I912" s="21" t="str">
        <f t="shared" si="9"/>
        <v>Yes</v>
      </c>
      <c r="J912" s="21" t="str">
        <f t="shared" si="10"/>
        <v>Yes</v>
      </c>
      <c r="K912" s="25">
        <v>29.0</v>
      </c>
      <c r="L912" s="7" t="s">
        <v>1847</v>
      </c>
      <c r="M912" s="7" t="s">
        <v>4515</v>
      </c>
      <c r="N912" s="7" t="s">
        <v>2321</v>
      </c>
      <c r="O912" s="7" t="s">
        <v>4516</v>
      </c>
      <c r="P912" s="44" t="s">
        <v>4517</v>
      </c>
      <c r="Q912" s="7" t="s">
        <v>21</v>
      </c>
      <c r="R912" s="7" t="s">
        <v>4518</v>
      </c>
      <c r="S912" s="44" t="s">
        <v>4519</v>
      </c>
      <c r="T912" s="7" t="s">
        <v>25</v>
      </c>
      <c r="U912" s="7" t="s">
        <v>4520</v>
      </c>
      <c r="V912" s="44" t="s">
        <v>4521</v>
      </c>
      <c r="W912" s="7" t="s">
        <v>2321</v>
      </c>
      <c r="X912" s="7" t="s">
        <v>3039</v>
      </c>
      <c r="Y912" s="44" t="s">
        <v>4522</v>
      </c>
    </row>
    <row r="913">
      <c r="A913" s="21" t="str">
        <f t="shared" ref="A913:B913" si="920">if(and(isnumber(search("Yes",C913)),isnumber(search("Yes",E913)),isnumber(search("Yes",G913)),isnumber(search("Yes",I913))),"Yes","No")</f>
        <v>No</v>
      </c>
      <c r="B913" s="21" t="str">
        <f t="shared" si="920"/>
        <v>No</v>
      </c>
      <c r="C913" s="22" t="str">
        <f t="shared" si="3"/>
        <v>No</v>
      </c>
      <c r="D913" s="21" t="str">
        <f t="shared" si="4"/>
        <v>No</v>
      </c>
      <c r="E913" s="21" t="str">
        <f t="shared" si="5"/>
        <v>No</v>
      </c>
      <c r="F913" s="21" t="str">
        <f t="shared" si="6"/>
        <v>No</v>
      </c>
      <c r="G913" s="21" t="str">
        <f t="shared" si="7"/>
        <v>No</v>
      </c>
      <c r="H913" s="21" t="str">
        <f t="shared" si="8"/>
        <v>No</v>
      </c>
      <c r="I913" s="21" t="str">
        <f t="shared" si="9"/>
        <v>No</v>
      </c>
      <c r="J913" s="21" t="str">
        <f t="shared" si="10"/>
        <v>No</v>
      </c>
      <c r="K913" s="25"/>
      <c r="L913" s="7" t="s">
        <v>1849</v>
      </c>
      <c r="M913" s="7" t="s">
        <v>1850</v>
      </c>
      <c r="N913" s="7" t="s">
        <v>25</v>
      </c>
      <c r="O913" s="7" t="s">
        <v>4311</v>
      </c>
      <c r="P913" s="44" t="s">
        <v>4523</v>
      </c>
      <c r="Q913" s="27"/>
      <c r="R913" s="27"/>
      <c r="S913" s="27"/>
      <c r="T913" s="27"/>
      <c r="U913" s="27"/>
      <c r="V913" s="42"/>
      <c r="W913" s="42"/>
      <c r="X913" s="42"/>
      <c r="Y913" s="27"/>
      <c r="Z913" s="27"/>
      <c r="AA913" s="27"/>
      <c r="AB913" s="27"/>
    </row>
    <row r="914">
      <c r="A914" s="21" t="str">
        <f t="shared" ref="A914:B914" si="921">if(and(isnumber(search("Yes",C914)),isnumber(search("Yes",E914)),isnumber(search("Yes",G914)),isnumber(search("Yes",I914))),"Yes","No")</f>
        <v>No</v>
      </c>
      <c r="B914" s="21" t="str">
        <f t="shared" si="921"/>
        <v>No</v>
      </c>
      <c r="C914" s="22" t="str">
        <f t="shared" si="3"/>
        <v>No</v>
      </c>
      <c r="D914" s="21" t="str">
        <f t="shared" si="4"/>
        <v>No</v>
      </c>
      <c r="E914" s="21" t="str">
        <f t="shared" si="5"/>
        <v>No</v>
      </c>
      <c r="F914" s="21" t="str">
        <f t="shared" si="6"/>
        <v>No</v>
      </c>
      <c r="G914" s="21" t="str">
        <f t="shared" si="7"/>
        <v>No</v>
      </c>
      <c r="H914" s="21" t="str">
        <f t="shared" si="8"/>
        <v>No</v>
      </c>
      <c r="I914" s="21" t="str">
        <f t="shared" si="9"/>
        <v>No</v>
      </c>
      <c r="J914" s="21" t="str">
        <f t="shared" si="10"/>
        <v>No</v>
      </c>
      <c r="K914" s="25"/>
      <c r="L914" s="7" t="s">
        <v>1851</v>
      </c>
      <c r="M914" s="7" t="s">
        <v>1852</v>
      </c>
      <c r="N914" s="7" t="s">
        <v>25</v>
      </c>
      <c r="O914" s="7" t="s">
        <v>4524</v>
      </c>
      <c r="P914" s="44" t="s">
        <v>4525</v>
      </c>
      <c r="Q914" s="27"/>
      <c r="R914" s="27"/>
      <c r="S914" s="27"/>
      <c r="T914" s="27"/>
      <c r="U914" s="27"/>
      <c r="V914" s="42"/>
      <c r="W914" s="42"/>
      <c r="X914" s="42"/>
      <c r="Y914" s="27"/>
      <c r="Z914" s="27"/>
      <c r="AA914" s="27"/>
      <c r="AB914" s="27"/>
    </row>
    <row r="915">
      <c r="A915" s="21" t="str">
        <f t="shared" ref="A915:B915" si="922">if(and(isnumber(search("Yes",C915)),isnumber(search("Yes",E915)),isnumber(search("Yes",G915)),isnumber(search("Yes",I915))),"Yes","No")</f>
        <v>No</v>
      </c>
      <c r="B915" s="21" t="str">
        <f t="shared" si="922"/>
        <v>No</v>
      </c>
      <c r="C915" s="22" t="str">
        <f t="shared" si="3"/>
        <v>No</v>
      </c>
      <c r="D915" s="21" t="str">
        <f t="shared" si="4"/>
        <v>No</v>
      </c>
      <c r="E915" s="21" t="str">
        <f t="shared" si="5"/>
        <v>No</v>
      </c>
      <c r="F915" s="21" t="str">
        <f t="shared" si="6"/>
        <v>No</v>
      </c>
      <c r="G915" s="21" t="str">
        <f t="shared" si="7"/>
        <v>No</v>
      </c>
      <c r="H915" s="21" t="str">
        <f t="shared" si="8"/>
        <v>No</v>
      </c>
      <c r="I915" s="21" t="str">
        <f t="shared" si="9"/>
        <v>No</v>
      </c>
      <c r="J915" s="21" t="str">
        <f t="shared" si="10"/>
        <v>No</v>
      </c>
      <c r="K915" s="25"/>
      <c r="L915" s="7" t="s">
        <v>1853</v>
      </c>
      <c r="M915" s="7" t="s">
        <v>1854</v>
      </c>
      <c r="N915" s="7" t="s">
        <v>25</v>
      </c>
      <c r="O915" s="7" t="s">
        <v>4526</v>
      </c>
      <c r="P915" s="44" t="s">
        <v>4527</v>
      </c>
      <c r="Q915" s="27"/>
      <c r="R915" s="27"/>
      <c r="S915" s="27"/>
      <c r="T915" s="27"/>
      <c r="U915" s="27"/>
      <c r="V915" s="42"/>
      <c r="W915" s="42"/>
      <c r="X915" s="42"/>
      <c r="Y915" s="27"/>
      <c r="Z915" s="27"/>
      <c r="AA915" s="27"/>
      <c r="AB915" s="27"/>
    </row>
    <row r="916">
      <c r="A916" s="21" t="str">
        <f t="shared" ref="A916:B916" si="923">if(and(isnumber(search("Yes",C916)),isnumber(search("Yes",E916)),isnumber(search("Yes",G916)),isnumber(search("Yes",I916))),"Yes","No")</f>
        <v>No</v>
      </c>
      <c r="B916" s="21" t="str">
        <f t="shared" si="923"/>
        <v>No</v>
      </c>
      <c r="C916" s="22" t="str">
        <f t="shared" si="3"/>
        <v>No</v>
      </c>
      <c r="D916" s="21" t="str">
        <f t="shared" si="4"/>
        <v>No</v>
      </c>
      <c r="E916" s="21" t="str">
        <f t="shared" si="5"/>
        <v>No</v>
      </c>
      <c r="F916" s="21" t="str">
        <f t="shared" si="6"/>
        <v>No</v>
      </c>
      <c r="G916" s="21" t="str">
        <f t="shared" si="7"/>
        <v>No</v>
      </c>
      <c r="H916" s="21" t="str">
        <f t="shared" si="8"/>
        <v>No</v>
      </c>
      <c r="I916" s="21" t="str">
        <f t="shared" si="9"/>
        <v>No</v>
      </c>
      <c r="J916" s="21" t="str">
        <f t="shared" si="10"/>
        <v>No</v>
      </c>
      <c r="K916" s="25"/>
      <c r="L916" s="7" t="s">
        <v>1855</v>
      </c>
      <c r="M916" s="7" t="s">
        <v>1856</v>
      </c>
      <c r="N916" s="7" t="s">
        <v>25</v>
      </c>
      <c r="O916" s="7" t="s">
        <v>2282</v>
      </c>
      <c r="P916" s="44" t="s">
        <v>3771</v>
      </c>
      <c r="Q916" s="27"/>
      <c r="R916" s="27"/>
      <c r="S916" s="27"/>
      <c r="T916" s="27"/>
      <c r="U916" s="27"/>
      <c r="V916" s="42"/>
      <c r="W916" s="42"/>
      <c r="X916" s="42"/>
      <c r="Y916" s="27"/>
      <c r="Z916" s="27"/>
      <c r="AA916" s="27"/>
      <c r="AB916" s="27"/>
    </row>
    <row r="917">
      <c r="A917" s="21" t="str">
        <f t="shared" ref="A917:B917" si="924">if(and(isnumber(search("Yes",C917)),isnumber(search("Yes",E917)),isnumber(search("Yes",G917)),isnumber(search("Yes",I917))),"Yes","No")</f>
        <v>No</v>
      </c>
      <c r="B917" s="21" t="str">
        <f t="shared" si="924"/>
        <v>No</v>
      </c>
      <c r="C917" s="22" t="str">
        <f t="shared" si="3"/>
        <v>No</v>
      </c>
      <c r="D917" s="21" t="str">
        <f t="shared" si="4"/>
        <v>No</v>
      </c>
      <c r="E917" s="21" t="str">
        <f t="shared" si="5"/>
        <v>No</v>
      </c>
      <c r="F917" s="21" t="str">
        <f t="shared" si="6"/>
        <v>No</v>
      </c>
      <c r="G917" s="21" t="str">
        <f t="shared" si="7"/>
        <v>No</v>
      </c>
      <c r="H917" s="21" t="str">
        <f t="shared" si="8"/>
        <v>No</v>
      </c>
      <c r="I917" s="21" t="str">
        <f t="shared" si="9"/>
        <v>No</v>
      </c>
      <c r="J917" s="21" t="str">
        <f t="shared" si="10"/>
        <v>No</v>
      </c>
      <c r="K917" s="25"/>
      <c r="L917" s="7" t="s">
        <v>1857</v>
      </c>
      <c r="M917" s="7" t="s">
        <v>1858</v>
      </c>
      <c r="N917" s="7" t="s">
        <v>25</v>
      </c>
      <c r="O917" s="7" t="s">
        <v>4528</v>
      </c>
      <c r="P917" s="44" t="s">
        <v>4529</v>
      </c>
      <c r="Q917" s="27"/>
      <c r="R917" s="27"/>
      <c r="S917" s="27"/>
      <c r="T917" s="27"/>
      <c r="U917" s="27"/>
      <c r="V917" s="42"/>
      <c r="W917" s="42"/>
      <c r="X917" s="42"/>
      <c r="Y917" s="27"/>
      <c r="Z917" s="27"/>
      <c r="AA917" s="27"/>
      <c r="AB917" s="27"/>
    </row>
    <row r="918">
      <c r="A918" s="21" t="str">
        <f t="shared" ref="A918:B918" si="925">if(and(isnumber(search("Yes",C918)),isnumber(search("Yes",E918)),isnumber(search("Yes",G918)),isnumber(search("Yes",I918))),"Yes","No")</f>
        <v>No</v>
      </c>
      <c r="B918" s="21" t="str">
        <f t="shared" si="925"/>
        <v>No</v>
      </c>
      <c r="C918" s="22" t="str">
        <f t="shared" si="3"/>
        <v>No</v>
      </c>
      <c r="D918" s="21" t="str">
        <f t="shared" si="4"/>
        <v>No</v>
      </c>
      <c r="E918" s="21" t="str">
        <f t="shared" si="5"/>
        <v>No</v>
      </c>
      <c r="F918" s="21" t="str">
        <f t="shared" si="6"/>
        <v>No</v>
      </c>
      <c r="G918" s="21" t="str">
        <f t="shared" si="7"/>
        <v>No</v>
      </c>
      <c r="H918" s="21" t="str">
        <f t="shared" si="8"/>
        <v>No</v>
      </c>
      <c r="I918" s="21" t="str">
        <f t="shared" si="9"/>
        <v>No</v>
      </c>
      <c r="J918" s="21" t="str">
        <f t="shared" si="10"/>
        <v>No</v>
      </c>
      <c r="K918" s="25"/>
      <c r="L918" s="7" t="s">
        <v>1859</v>
      </c>
      <c r="M918" s="7" t="s">
        <v>1860</v>
      </c>
      <c r="N918" s="7" t="s">
        <v>25</v>
      </c>
      <c r="O918" s="7" t="s">
        <v>2551</v>
      </c>
      <c r="P918" s="44" t="s">
        <v>4530</v>
      </c>
      <c r="Q918" s="42"/>
      <c r="R918" s="42"/>
      <c r="S918" s="42"/>
      <c r="T918" s="42"/>
      <c r="U918" s="42"/>
      <c r="V918" s="42"/>
      <c r="W918" s="42"/>
      <c r="X918" s="42"/>
      <c r="Y918" s="27"/>
      <c r="Z918" s="27"/>
      <c r="AA918" s="27"/>
      <c r="AB918" s="27"/>
    </row>
    <row r="919">
      <c r="A919" s="21" t="str">
        <f t="shared" ref="A919:B919" si="926">if(and(isnumber(search("Yes",C919)),isnumber(search("Yes",E919)),isnumber(search("Yes",G919)),isnumber(search("Yes",I919))),"Yes","No")</f>
        <v>No</v>
      </c>
      <c r="B919" s="21" t="str">
        <f t="shared" si="926"/>
        <v>No</v>
      </c>
      <c r="C919" s="22" t="str">
        <f t="shared" si="3"/>
        <v>No</v>
      </c>
      <c r="D919" s="21" t="str">
        <f t="shared" si="4"/>
        <v>No</v>
      </c>
      <c r="E919" s="21" t="str">
        <f t="shared" si="5"/>
        <v>No</v>
      </c>
      <c r="F919" s="21" t="str">
        <f t="shared" si="6"/>
        <v>No</v>
      </c>
      <c r="G919" s="21" t="str">
        <f t="shared" si="7"/>
        <v>No</v>
      </c>
      <c r="H919" s="21" t="str">
        <f t="shared" si="8"/>
        <v>No</v>
      </c>
      <c r="I919" s="21" t="str">
        <f t="shared" si="9"/>
        <v>No</v>
      </c>
      <c r="J919" s="21" t="str">
        <f t="shared" si="10"/>
        <v>No</v>
      </c>
      <c r="K919" s="25"/>
      <c r="L919" s="7" t="s">
        <v>1861</v>
      </c>
      <c r="M919" s="7" t="s">
        <v>1862</v>
      </c>
      <c r="N919" s="7" t="s">
        <v>25</v>
      </c>
      <c r="O919" s="7" t="s">
        <v>4531</v>
      </c>
      <c r="P919" s="44" t="s">
        <v>4532</v>
      </c>
      <c r="Q919" s="27"/>
      <c r="R919" s="27"/>
      <c r="S919" s="27"/>
      <c r="T919" s="27"/>
      <c r="U919" s="27"/>
      <c r="V919" s="42"/>
      <c r="W919" s="42"/>
      <c r="X919" s="42"/>
      <c r="Y919" s="27"/>
      <c r="Z919" s="27"/>
      <c r="AA919" s="27"/>
      <c r="AB919" s="27"/>
    </row>
    <row r="920">
      <c r="A920" s="21" t="str">
        <f t="shared" ref="A920:B920" si="927">if(and(isnumber(search("Yes",C920)),isnumber(search("Yes",E920)),isnumber(search("Yes",G920)),isnumber(search("Yes",I920))),"Yes","No")</f>
        <v>No</v>
      </c>
      <c r="B920" s="21" t="str">
        <f t="shared" si="927"/>
        <v>No</v>
      </c>
      <c r="C920" s="22" t="str">
        <f t="shared" si="3"/>
        <v>No</v>
      </c>
      <c r="D920" s="21" t="str">
        <f t="shared" si="4"/>
        <v>No</v>
      </c>
      <c r="E920" s="21" t="str">
        <f t="shared" si="5"/>
        <v>No</v>
      </c>
      <c r="F920" s="21" t="str">
        <f t="shared" si="6"/>
        <v>No</v>
      </c>
      <c r="G920" s="21" t="str">
        <f t="shared" si="7"/>
        <v>No</v>
      </c>
      <c r="H920" s="21" t="str">
        <f t="shared" si="8"/>
        <v>No</v>
      </c>
      <c r="I920" s="21" t="str">
        <f t="shared" si="9"/>
        <v>No</v>
      </c>
      <c r="J920" s="21" t="str">
        <f t="shared" si="10"/>
        <v>No</v>
      </c>
      <c r="K920" s="25"/>
      <c r="L920" s="7" t="s">
        <v>1863</v>
      </c>
      <c r="M920" s="7" t="s">
        <v>1864</v>
      </c>
      <c r="N920" s="7" t="s">
        <v>25</v>
      </c>
      <c r="O920" s="7" t="s">
        <v>4533</v>
      </c>
      <c r="P920" s="44" t="s">
        <v>4534</v>
      </c>
      <c r="Q920" s="27"/>
      <c r="R920" s="27"/>
      <c r="S920" s="27"/>
      <c r="T920" s="27"/>
      <c r="U920" s="27"/>
      <c r="V920" s="42"/>
      <c r="W920" s="42"/>
      <c r="X920" s="42"/>
      <c r="Y920" s="27"/>
      <c r="Z920" s="27"/>
      <c r="AA920" s="27"/>
      <c r="AB920" s="27"/>
    </row>
    <row r="921">
      <c r="A921" s="21" t="str">
        <f t="shared" ref="A921:B921" si="928">if(and(isnumber(search("Yes",C921)),isnumber(search("Yes",E921)),isnumber(search("Yes",G921)),isnumber(search("Yes",I921))),"Yes","No")</f>
        <v>No</v>
      </c>
      <c r="B921" s="21" t="str">
        <f t="shared" si="928"/>
        <v>No</v>
      </c>
      <c r="C921" s="22" t="str">
        <f t="shared" si="3"/>
        <v>No</v>
      </c>
      <c r="D921" s="21" t="str">
        <f t="shared" si="4"/>
        <v>No</v>
      </c>
      <c r="E921" s="21" t="str">
        <f t="shared" si="5"/>
        <v>No</v>
      </c>
      <c r="F921" s="21" t="str">
        <f t="shared" si="6"/>
        <v>No</v>
      </c>
      <c r="G921" s="21" t="str">
        <f t="shared" si="7"/>
        <v>No</v>
      </c>
      <c r="H921" s="21" t="str">
        <f t="shared" si="8"/>
        <v>No</v>
      </c>
      <c r="I921" s="21" t="str">
        <f t="shared" si="9"/>
        <v>No</v>
      </c>
      <c r="J921" s="21" t="str">
        <f t="shared" si="10"/>
        <v>No</v>
      </c>
      <c r="K921" s="25"/>
      <c r="L921" s="7" t="s">
        <v>1865</v>
      </c>
      <c r="M921" s="7" t="s">
        <v>1866</v>
      </c>
      <c r="N921" s="7" t="s">
        <v>25</v>
      </c>
      <c r="O921" s="7" t="s">
        <v>4535</v>
      </c>
      <c r="P921" s="44" t="s">
        <v>4536</v>
      </c>
      <c r="Q921" s="27"/>
      <c r="R921" s="27"/>
      <c r="S921" s="27"/>
      <c r="T921" s="27"/>
      <c r="U921" s="27"/>
      <c r="V921" s="42"/>
      <c r="W921" s="42"/>
      <c r="X921" s="42"/>
      <c r="Y921" s="27"/>
      <c r="Z921" s="27"/>
      <c r="AA921" s="27"/>
      <c r="AB921" s="27"/>
    </row>
    <row r="922">
      <c r="A922" s="21" t="str">
        <f t="shared" ref="A922:B922" si="929">if(and(isnumber(search("Yes",C922)),isnumber(search("Yes",E922)),isnumber(search("Yes",G922)),isnumber(search("Yes",I922))),"Yes","No")</f>
        <v>Yes</v>
      </c>
      <c r="B922" s="21" t="str">
        <f t="shared" si="929"/>
        <v>Yes</v>
      </c>
      <c r="C922" s="22" t="str">
        <f t="shared" si="3"/>
        <v>Yes</v>
      </c>
      <c r="D922" s="21" t="str">
        <f t="shared" si="4"/>
        <v>Yes</v>
      </c>
      <c r="E922" s="21" t="str">
        <f t="shared" si="5"/>
        <v>Yes</v>
      </c>
      <c r="F922" s="21" t="str">
        <f t="shared" si="6"/>
        <v>Yes</v>
      </c>
      <c r="G922" s="21" t="str">
        <f t="shared" si="7"/>
        <v>Yes</v>
      </c>
      <c r="H922" s="21" t="str">
        <f t="shared" si="8"/>
        <v>Yes</v>
      </c>
      <c r="I922" s="21" t="str">
        <f t="shared" si="9"/>
        <v>Yes</v>
      </c>
      <c r="J922" s="21" t="str">
        <f t="shared" si="10"/>
        <v>Yes</v>
      </c>
      <c r="K922" s="25"/>
      <c r="L922" s="7" t="s">
        <v>254</v>
      </c>
      <c r="M922" s="7" t="s">
        <v>1867</v>
      </c>
      <c r="N922" s="7" t="s">
        <v>21</v>
      </c>
      <c r="O922" s="7" t="s">
        <v>4537</v>
      </c>
      <c r="P922" s="44" t="s">
        <v>4538</v>
      </c>
      <c r="Q922" s="7" t="s">
        <v>21</v>
      </c>
      <c r="R922" s="7" t="s">
        <v>4539</v>
      </c>
      <c r="S922" s="44" t="s">
        <v>4540</v>
      </c>
      <c r="T922" s="7" t="s">
        <v>21</v>
      </c>
      <c r="U922" s="7" t="s">
        <v>2487</v>
      </c>
      <c r="V922" s="44" t="s">
        <v>4541</v>
      </c>
      <c r="W922" s="7" t="s">
        <v>2321</v>
      </c>
      <c r="X922" s="7" t="s">
        <v>4542</v>
      </c>
      <c r="Y922" s="44" t="s">
        <v>4543</v>
      </c>
      <c r="Z922" s="27"/>
      <c r="AA922" s="27"/>
      <c r="AB922" s="27"/>
    </row>
    <row r="923">
      <c r="A923" s="21" t="str">
        <f t="shared" ref="A923:B923" si="930">if(and(isnumber(search("Yes",C923)),isnumber(search("Yes",E923)),isnumber(search("Yes",G923)),isnumber(search("Yes",I923))),"Yes","No")</f>
        <v>Yes</v>
      </c>
      <c r="B923" s="21" t="str">
        <f t="shared" si="930"/>
        <v>Yes</v>
      </c>
      <c r="C923" s="22" t="str">
        <f t="shared" si="3"/>
        <v>Yes</v>
      </c>
      <c r="D923" s="21" t="str">
        <f t="shared" si="4"/>
        <v>Yes</v>
      </c>
      <c r="E923" s="21" t="str">
        <f t="shared" si="5"/>
        <v>Yes</v>
      </c>
      <c r="F923" s="21" t="str">
        <f t="shared" si="6"/>
        <v>Yes</v>
      </c>
      <c r="G923" s="21" t="str">
        <f t="shared" si="7"/>
        <v>Yes</v>
      </c>
      <c r="H923" s="21" t="str">
        <f t="shared" si="8"/>
        <v>Yes</v>
      </c>
      <c r="I923" s="21" t="str">
        <f t="shared" si="9"/>
        <v>Yes</v>
      </c>
      <c r="J923" s="21" t="str">
        <f t="shared" si="10"/>
        <v>Yes</v>
      </c>
      <c r="K923" s="25"/>
      <c r="L923" s="7" t="s">
        <v>257</v>
      </c>
      <c r="M923" s="7" t="s">
        <v>1868</v>
      </c>
      <c r="N923" s="7" t="s">
        <v>21</v>
      </c>
      <c r="O923" s="7" t="s">
        <v>2578</v>
      </c>
      <c r="P923" s="44" t="s">
        <v>4544</v>
      </c>
      <c r="Q923" s="7" t="s">
        <v>21</v>
      </c>
      <c r="R923" s="7" t="s">
        <v>4545</v>
      </c>
      <c r="S923" s="44" t="s">
        <v>4546</v>
      </c>
      <c r="T923" s="7" t="s">
        <v>21</v>
      </c>
      <c r="U923" s="7" t="s">
        <v>4547</v>
      </c>
      <c r="V923" s="44" t="s">
        <v>4548</v>
      </c>
      <c r="W923" s="7" t="s">
        <v>21</v>
      </c>
      <c r="X923" s="7" t="s">
        <v>4549</v>
      </c>
      <c r="Y923" s="44" t="s">
        <v>4550</v>
      </c>
      <c r="Z923" s="27"/>
      <c r="AA923" s="27"/>
      <c r="AB923" s="27"/>
    </row>
    <row r="924">
      <c r="A924" s="21" t="str">
        <f t="shared" ref="A924:B924" si="931">if(and(isnumber(search("Yes",C924)),isnumber(search("Yes",E924)),isnumber(search("Yes",G924)),isnumber(search("Yes",I924))),"Yes","No")</f>
        <v>No</v>
      </c>
      <c r="B924" s="21" t="str">
        <f t="shared" si="931"/>
        <v>No</v>
      </c>
      <c r="C924" s="22" t="str">
        <f t="shared" si="3"/>
        <v>No</v>
      </c>
      <c r="D924" s="21" t="str">
        <f t="shared" si="4"/>
        <v>No</v>
      </c>
      <c r="E924" s="21" t="str">
        <f t="shared" si="5"/>
        <v>No</v>
      </c>
      <c r="F924" s="21" t="str">
        <f t="shared" si="6"/>
        <v>No</v>
      </c>
      <c r="G924" s="21" t="str">
        <f t="shared" si="7"/>
        <v>No</v>
      </c>
      <c r="H924" s="21" t="str">
        <f t="shared" si="8"/>
        <v>No</v>
      </c>
      <c r="I924" s="21" t="str">
        <f t="shared" si="9"/>
        <v>No</v>
      </c>
      <c r="J924" s="21" t="str">
        <f t="shared" si="10"/>
        <v>No</v>
      </c>
      <c r="K924" s="25"/>
      <c r="L924" s="7" t="s">
        <v>1869</v>
      </c>
      <c r="M924" s="7" t="s">
        <v>1870</v>
      </c>
      <c r="N924" s="7" t="s">
        <v>25</v>
      </c>
      <c r="O924" s="7" t="s">
        <v>4551</v>
      </c>
      <c r="P924" s="44" t="s">
        <v>4552</v>
      </c>
      <c r="Q924" s="27"/>
      <c r="R924" s="27"/>
      <c r="S924" s="27"/>
      <c r="T924" s="27"/>
      <c r="U924" s="27"/>
      <c r="V924" s="42"/>
      <c r="W924" s="42"/>
      <c r="X924" s="42"/>
      <c r="Y924" s="27"/>
      <c r="Z924" s="27"/>
      <c r="AA924" s="27"/>
      <c r="AB924" s="27"/>
    </row>
    <row r="925">
      <c r="A925" s="21" t="str">
        <f t="shared" ref="A925:B925" si="932">if(and(isnumber(search("Yes",C925)),isnumber(search("Yes",E925)),isnumber(search("Yes",G925)),isnumber(search("Yes",I925))),"Yes","No")</f>
        <v>No</v>
      </c>
      <c r="B925" s="21" t="str">
        <f t="shared" si="932"/>
        <v>No</v>
      </c>
      <c r="C925" s="22" t="str">
        <f t="shared" si="3"/>
        <v>No</v>
      </c>
      <c r="D925" s="21" t="str">
        <f t="shared" si="4"/>
        <v>No</v>
      </c>
      <c r="E925" s="21" t="str">
        <f t="shared" si="5"/>
        <v>No</v>
      </c>
      <c r="F925" s="21" t="str">
        <f t="shared" si="6"/>
        <v>No</v>
      </c>
      <c r="G925" s="21" t="str">
        <f t="shared" si="7"/>
        <v>No</v>
      </c>
      <c r="H925" s="21" t="str">
        <f t="shared" si="8"/>
        <v>No</v>
      </c>
      <c r="I925" s="21" t="str">
        <f t="shared" si="9"/>
        <v>No</v>
      </c>
      <c r="J925" s="21" t="str">
        <f t="shared" si="10"/>
        <v>No</v>
      </c>
      <c r="K925" s="25"/>
      <c r="L925" s="7" t="s">
        <v>1871</v>
      </c>
      <c r="M925" s="7" t="s">
        <v>1872</v>
      </c>
      <c r="N925" s="7" t="s">
        <v>25</v>
      </c>
      <c r="O925" s="7" t="s">
        <v>2374</v>
      </c>
      <c r="P925" s="44" t="s">
        <v>4553</v>
      </c>
      <c r="Q925" s="27"/>
      <c r="R925" s="27"/>
      <c r="S925" s="27"/>
      <c r="T925" s="27"/>
      <c r="U925" s="27"/>
      <c r="V925" s="42"/>
      <c r="W925" s="42"/>
      <c r="X925" s="42"/>
      <c r="Y925" s="27"/>
      <c r="Z925" s="27"/>
      <c r="AA925" s="27"/>
      <c r="AB925" s="27"/>
    </row>
    <row r="926">
      <c r="A926" s="21" t="str">
        <f t="shared" ref="A926:B926" si="933">if(and(isnumber(search("Yes",C926)),isnumber(search("Yes",E926)),isnumber(search("Yes",G926)),isnumber(search("Yes",I926))),"Yes","No")</f>
        <v>No</v>
      </c>
      <c r="B926" s="21" t="str">
        <f t="shared" si="933"/>
        <v>No</v>
      </c>
      <c r="C926" s="22" t="str">
        <f t="shared" si="3"/>
        <v>No</v>
      </c>
      <c r="D926" s="21" t="str">
        <f t="shared" si="4"/>
        <v>No</v>
      </c>
      <c r="E926" s="21" t="str">
        <f t="shared" si="5"/>
        <v>No</v>
      </c>
      <c r="F926" s="21" t="str">
        <f t="shared" si="6"/>
        <v>No</v>
      </c>
      <c r="G926" s="21" t="str">
        <f t="shared" si="7"/>
        <v>No</v>
      </c>
      <c r="H926" s="21" t="str">
        <f t="shared" si="8"/>
        <v>No</v>
      </c>
      <c r="I926" s="21" t="str">
        <f t="shared" si="9"/>
        <v>No</v>
      </c>
      <c r="J926" s="21" t="str">
        <f t="shared" si="10"/>
        <v>No</v>
      </c>
      <c r="K926" s="25"/>
      <c r="L926" s="7" t="s">
        <v>1873</v>
      </c>
      <c r="M926" s="7" t="s">
        <v>1874</v>
      </c>
      <c r="N926" s="7" t="s">
        <v>25</v>
      </c>
      <c r="O926" s="7" t="s">
        <v>4231</v>
      </c>
      <c r="P926" s="44" t="s">
        <v>4554</v>
      </c>
      <c r="Q926" s="27"/>
      <c r="R926" s="27"/>
      <c r="S926" s="27"/>
      <c r="T926" s="27"/>
      <c r="U926" s="27"/>
      <c r="V926" s="42"/>
      <c r="W926" s="42"/>
      <c r="X926" s="42"/>
      <c r="Y926" s="27"/>
      <c r="Z926" s="27"/>
      <c r="AA926" s="27"/>
      <c r="AB926" s="27"/>
    </row>
    <row r="927">
      <c r="A927" s="21" t="str">
        <f t="shared" ref="A927:B927" si="934">if(and(isnumber(search("Yes",C927)),isnumber(search("Yes",E927)),isnumber(search("Yes",G927)),isnumber(search("Yes",I927))),"Yes","No")</f>
        <v>No</v>
      </c>
      <c r="B927" s="21" t="str">
        <f t="shared" si="934"/>
        <v>No</v>
      </c>
      <c r="C927" s="22" t="str">
        <f t="shared" si="3"/>
        <v>No</v>
      </c>
      <c r="D927" s="21" t="str">
        <f t="shared" si="4"/>
        <v>No</v>
      </c>
      <c r="E927" s="21" t="str">
        <f t="shared" si="5"/>
        <v>No</v>
      </c>
      <c r="F927" s="21" t="str">
        <f t="shared" si="6"/>
        <v>No</v>
      </c>
      <c r="G927" s="21" t="str">
        <f t="shared" si="7"/>
        <v>No</v>
      </c>
      <c r="H927" s="21" t="str">
        <f t="shared" si="8"/>
        <v>No</v>
      </c>
      <c r="I927" s="21" t="str">
        <f t="shared" si="9"/>
        <v>No</v>
      </c>
      <c r="J927" s="21" t="str">
        <f t="shared" si="10"/>
        <v>No</v>
      </c>
      <c r="K927" s="25"/>
      <c r="L927" s="7" t="s">
        <v>1875</v>
      </c>
      <c r="M927" s="7" t="s">
        <v>1876</v>
      </c>
      <c r="N927" s="7" t="s">
        <v>25</v>
      </c>
      <c r="O927" s="7" t="s">
        <v>4555</v>
      </c>
      <c r="P927" s="44" t="s">
        <v>4556</v>
      </c>
      <c r="Q927" s="27"/>
      <c r="R927" s="27"/>
      <c r="S927" s="27"/>
      <c r="T927" s="27"/>
      <c r="U927" s="27"/>
      <c r="V927" s="42"/>
      <c r="W927" s="42"/>
      <c r="X927" s="42"/>
      <c r="Y927" s="27"/>
      <c r="Z927" s="27"/>
      <c r="AA927" s="27"/>
      <c r="AB927" s="27"/>
    </row>
    <row r="928">
      <c r="A928" s="21" t="str">
        <f t="shared" ref="A928:B928" si="935">if(and(isnumber(search("Yes",C928)),isnumber(search("Yes",E928)),isnumber(search("Yes",G928)),isnumber(search("Yes",I928))),"Yes","No")</f>
        <v>No</v>
      </c>
      <c r="B928" s="21" t="str">
        <f t="shared" si="935"/>
        <v>No</v>
      </c>
      <c r="C928" s="22" t="str">
        <f t="shared" si="3"/>
        <v>No</v>
      </c>
      <c r="D928" s="21" t="str">
        <f t="shared" si="4"/>
        <v>No</v>
      </c>
      <c r="E928" s="21" t="str">
        <f t="shared" si="5"/>
        <v>No</v>
      </c>
      <c r="F928" s="21" t="str">
        <f t="shared" si="6"/>
        <v>No</v>
      </c>
      <c r="G928" s="21" t="str">
        <f t="shared" si="7"/>
        <v>No</v>
      </c>
      <c r="H928" s="21" t="str">
        <f t="shared" si="8"/>
        <v>No</v>
      </c>
      <c r="I928" s="21" t="str">
        <f t="shared" si="9"/>
        <v>No</v>
      </c>
      <c r="J928" s="21" t="str">
        <f t="shared" si="10"/>
        <v>No</v>
      </c>
      <c r="K928" s="25"/>
      <c r="L928" s="7" t="s">
        <v>1877</v>
      </c>
      <c r="M928" s="7" t="s">
        <v>1878</v>
      </c>
      <c r="N928" s="7" t="s">
        <v>25</v>
      </c>
      <c r="O928" s="7" t="s">
        <v>4557</v>
      </c>
      <c r="P928" s="44" t="s">
        <v>4558</v>
      </c>
      <c r="Q928" s="27"/>
      <c r="R928" s="27"/>
      <c r="S928" s="27"/>
      <c r="T928" s="27"/>
      <c r="U928" s="27"/>
      <c r="V928" s="42"/>
      <c r="W928" s="42"/>
      <c r="X928" s="42"/>
      <c r="Y928" s="27"/>
      <c r="Z928" s="27"/>
      <c r="AA928" s="27"/>
      <c r="AB928" s="27"/>
    </row>
    <row r="929">
      <c r="A929" s="21" t="str">
        <f t="shared" ref="A929:B929" si="936">if(and(isnumber(search("Yes",C929)),isnumber(search("Yes",E929)),isnumber(search("Yes",G929)),isnumber(search("Yes",I929))),"Yes","No")</f>
        <v>No</v>
      </c>
      <c r="B929" s="21" t="str">
        <f t="shared" si="936"/>
        <v>No</v>
      </c>
      <c r="C929" s="22" t="str">
        <f t="shared" si="3"/>
        <v>No</v>
      </c>
      <c r="D929" s="21" t="str">
        <f t="shared" si="4"/>
        <v>No</v>
      </c>
      <c r="E929" s="21" t="str">
        <f t="shared" si="5"/>
        <v>No</v>
      </c>
      <c r="F929" s="21" t="str">
        <f t="shared" si="6"/>
        <v>No</v>
      </c>
      <c r="G929" s="21" t="str">
        <f t="shared" si="7"/>
        <v>No</v>
      </c>
      <c r="H929" s="21" t="str">
        <f t="shared" si="8"/>
        <v>No</v>
      </c>
      <c r="I929" s="21" t="str">
        <f t="shared" si="9"/>
        <v>No</v>
      </c>
      <c r="J929" s="21" t="str">
        <f t="shared" si="10"/>
        <v>No</v>
      </c>
      <c r="K929" s="25"/>
      <c r="L929" s="7" t="s">
        <v>1879</v>
      </c>
      <c r="M929" s="7" t="s">
        <v>1880</v>
      </c>
      <c r="N929" s="7" t="s">
        <v>25</v>
      </c>
      <c r="O929" s="7" t="s">
        <v>4559</v>
      </c>
      <c r="P929" s="44" t="s">
        <v>4560</v>
      </c>
      <c r="Q929" s="27"/>
      <c r="R929" s="27"/>
      <c r="S929" s="27"/>
      <c r="T929" s="27"/>
      <c r="U929" s="27"/>
      <c r="V929" s="42"/>
      <c r="W929" s="42"/>
      <c r="X929" s="42"/>
      <c r="Y929" s="27"/>
      <c r="Z929" s="27"/>
      <c r="AA929" s="27"/>
      <c r="AB929" s="27"/>
    </row>
    <row r="930">
      <c r="A930" s="21" t="str">
        <f t="shared" ref="A930:B930" si="937">if(and(isnumber(search("Yes",C930)),isnumber(search("Yes",E930)),isnumber(search("Yes",G930)),isnumber(search("Yes",I930))),"Yes","No")</f>
        <v>No</v>
      </c>
      <c r="B930" s="21" t="str">
        <f t="shared" si="937"/>
        <v>No</v>
      </c>
      <c r="C930" s="22" t="str">
        <f t="shared" si="3"/>
        <v>No</v>
      </c>
      <c r="D930" s="21" t="str">
        <f t="shared" si="4"/>
        <v>No</v>
      </c>
      <c r="E930" s="21" t="str">
        <f t="shared" si="5"/>
        <v>No</v>
      </c>
      <c r="F930" s="21" t="str">
        <f t="shared" si="6"/>
        <v>No</v>
      </c>
      <c r="G930" s="21" t="str">
        <f t="shared" si="7"/>
        <v>No</v>
      </c>
      <c r="H930" s="21" t="str">
        <f t="shared" si="8"/>
        <v>No</v>
      </c>
      <c r="I930" s="21" t="str">
        <f t="shared" si="9"/>
        <v>No</v>
      </c>
      <c r="J930" s="21" t="str">
        <f t="shared" si="10"/>
        <v>No</v>
      </c>
      <c r="K930" s="25"/>
      <c r="L930" s="7" t="s">
        <v>1881</v>
      </c>
      <c r="M930" s="7" t="s">
        <v>1882</v>
      </c>
      <c r="N930" s="7" t="s">
        <v>25</v>
      </c>
      <c r="O930" s="7" t="s">
        <v>4561</v>
      </c>
      <c r="P930" s="44" t="s">
        <v>4562</v>
      </c>
      <c r="Q930" s="27"/>
      <c r="R930" s="27"/>
      <c r="S930" s="27"/>
      <c r="T930" s="27"/>
      <c r="U930" s="27"/>
      <c r="V930" s="42"/>
      <c r="W930" s="42"/>
      <c r="X930" s="42"/>
      <c r="Y930" s="27"/>
      <c r="Z930" s="27"/>
      <c r="AA930" s="27"/>
      <c r="AB930" s="27"/>
    </row>
    <row r="931">
      <c r="A931" s="21" t="str">
        <f t="shared" ref="A931:B931" si="938">if(and(isnumber(search("Yes",C931)),isnumber(search("Yes",E931)),isnumber(search("Yes",G931)),isnumber(search("Yes",I931))),"Yes","No")</f>
        <v>No</v>
      </c>
      <c r="B931" s="21" t="str">
        <f t="shared" si="938"/>
        <v>No</v>
      </c>
      <c r="C931" s="22" t="str">
        <f t="shared" si="3"/>
        <v>No</v>
      </c>
      <c r="D931" s="21" t="str">
        <f t="shared" si="4"/>
        <v>No</v>
      </c>
      <c r="E931" s="21" t="str">
        <f t="shared" si="5"/>
        <v>No</v>
      </c>
      <c r="F931" s="21" t="str">
        <f t="shared" si="6"/>
        <v>No</v>
      </c>
      <c r="G931" s="21" t="str">
        <f t="shared" si="7"/>
        <v>No</v>
      </c>
      <c r="H931" s="21" t="str">
        <f t="shared" si="8"/>
        <v>No</v>
      </c>
      <c r="I931" s="21" t="str">
        <f t="shared" si="9"/>
        <v>No</v>
      </c>
      <c r="J931" s="21" t="str">
        <f t="shared" si="10"/>
        <v>No</v>
      </c>
      <c r="K931" s="25"/>
      <c r="L931" s="7" t="s">
        <v>1883</v>
      </c>
      <c r="M931" s="7" t="s">
        <v>1884</v>
      </c>
      <c r="N931" s="7" t="s">
        <v>25</v>
      </c>
      <c r="O931" s="7" t="s">
        <v>4563</v>
      </c>
      <c r="P931" s="44" t="s">
        <v>4564</v>
      </c>
      <c r="Q931" s="27"/>
      <c r="R931" s="27"/>
      <c r="S931" s="27"/>
      <c r="T931" s="27"/>
      <c r="U931" s="27"/>
      <c r="V931" s="42"/>
      <c r="W931" s="42"/>
      <c r="X931" s="42"/>
      <c r="Y931" s="27"/>
      <c r="Z931" s="27"/>
      <c r="AA931" s="27"/>
      <c r="AB931" s="27"/>
    </row>
    <row r="932">
      <c r="A932" s="21" t="str">
        <f t="shared" ref="A932:B932" si="939">if(and(isnumber(search("Yes",C932)),isnumber(search("Yes",E932)),isnumber(search("Yes",G932)),isnumber(search("Yes",I932))),"Yes","No")</f>
        <v>No</v>
      </c>
      <c r="B932" s="21" t="str">
        <f t="shared" si="939"/>
        <v>No</v>
      </c>
      <c r="C932" s="22" t="str">
        <f t="shared" si="3"/>
        <v>No</v>
      </c>
      <c r="D932" s="21" t="str">
        <f t="shared" si="4"/>
        <v>No</v>
      </c>
      <c r="E932" s="21" t="str">
        <f t="shared" si="5"/>
        <v>No</v>
      </c>
      <c r="F932" s="21" t="str">
        <f t="shared" si="6"/>
        <v>No</v>
      </c>
      <c r="G932" s="21" t="str">
        <f t="shared" si="7"/>
        <v>No</v>
      </c>
      <c r="H932" s="21" t="str">
        <f t="shared" si="8"/>
        <v>No</v>
      </c>
      <c r="I932" s="21" t="str">
        <f t="shared" si="9"/>
        <v>No</v>
      </c>
      <c r="J932" s="21" t="str">
        <f t="shared" si="10"/>
        <v>No</v>
      </c>
      <c r="K932" s="25"/>
      <c r="L932" s="7" t="s">
        <v>1885</v>
      </c>
      <c r="M932" s="7" t="s">
        <v>1886</v>
      </c>
      <c r="N932" s="7" t="s">
        <v>25</v>
      </c>
      <c r="O932" s="7" t="s">
        <v>4565</v>
      </c>
      <c r="P932" s="44" t="s">
        <v>4566</v>
      </c>
      <c r="Q932" s="27"/>
      <c r="R932" s="27"/>
      <c r="S932" s="27"/>
      <c r="T932" s="27"/>
      <c r="U932" s="27"/>
      <c r="V932" s="42"/>
      <c r="W932" s="42"/>
      <c r="X932" s="42"/>
      <c r="Y932" s="27"/>
      <c r="Z932" s="27"/>
      <c r="AA932" s="27"/>
      <c r="AB932" s="27"/>
    </row>
    <row r="933">
      <c r="A933" s="21" t="str">
        <f t="shared" ref="A933:B933" si="940">if(and(isnumber(search("Yes",C933)),isnumber(search("Yes",E933)),isnumber(search("Yes",G933)),isnumber(search("Yes",I933))),"Yes","No")</f>
        <v>Yes</v>
      </c>
      <c r="B933" s="21" t="str">
        <f t="shared" si="940"/>
        <v>Yes</v>
      </c>
      <c r="C933" s="22" t="str">
        <f t="shared" si="3"/>
        <v>Yes</v>
      </c>
      <c r="D933" s="21" t="str">
        <f t="shared" si="4"/>
        <v>Yes</v>
      </c>
      <c r="E933" s="21" t="str">
        <f t="shared" si="5"/>
        <v>Yes</v>
      </c>
      <c r="F933" s="21" t="str">
        <f t="shared" si="6"/>
        <v>Yes</v>
      </c>
      <c r="G933" s="21" t="str">
        <f t="shared" si="7"/>
        <v>Yes</v>
      </c>
      <c r="H933" s="21" t="str">
        <f t="shared" si="8"/>
        <v>Yes</v>
      </c>
      <c r="I933" s="21" t="str">
        <f t="shared" si="9"/>
        <v>Yes</v>
      </c>
      <c r="J933" s="21" t="str">
        <f t="shared" si="10"/>
        <v>Yes</v>
      </c>
      <c r="K933" s="25"/>
      <c r="L933" s="7" t="s">
        <v>260</v>
      </c>
      <c r="M933" s="7" t="s">
        <v>1887</v>
      </c>
      <c r="N933" s="7" t="s">
        <v>21</v>
      </c>
      <c r="O933" s="7" t="s">
        <v>3240</v>
      </c>
      <c r="P933" s="44" t="s">
        <v>4567</v>
      </c>
      <c r="Q933" s="7" t="s">
        <v>21</v>
      </c>
      <c r="R933" s="7" t="s">
        <v>4568</v>
      </c>
      <c r="S933" s="44" t="s">
        <v>4569</v>
      </c>
      <c r="T933" s="7" t="s">
        <v>21</v>
      </c>
      <c r="U933" s="7" t="s">
        <v>4570</v>
      </c>
      <c r="V933" s="44" t="s">
        <v>4571</v>
      </c>
      <c r="W933" s="7" t="s">
        <v>21</v>
      </c>
      <c r="X933" s="7" t="s">
        <v>4572</v>
      </c>
      <c r="Y933" s="44" t="s">
        <v>4573</v>
      </c>
      <c r="Z933" s="27"/>
      <c r="AA933" s="27"/>
      <c r="AB933" s="27"/>
    </row>
    <row r="934">
      <c r="A934" s="21" t="str">
        <f t="shared" ref="A934:B934" si="941">if(and(isnumber(search("Yes",C934)),isnumber(search("Yes",E934)),isnumber(search("Yes",G934)),isnumber(search("Yes",I934))),"Yes","No")</f>
        <v>No</v>
      </c>
      <c r="B934" s="21" t="str">
        <f t="shared" si="941"/>
        <v>No</v>
      </c>
      <c r="C934" s="22" t="str">
        <f t="shared" si="3"/>
        <v>No</v>
      </c>
      <c r="D934" s="21" t="str">
        <f t="shared" si="4"/>
        <v>No</v>
      </c>
      <c r="E934" s="21" t="str">
        <f t="shared" si="5"/>
        <v>No</v>
      </c>
      <c r="F934" s="21" t="str">
        <f t="shared" si="6"/>
        <v>No</v>
      </c>
      <c r="G934" s="21" t="str">
        <f t="shared" si="7"/>
        <v>No</v>
      </c>
      <c r="H934" s="21" t="str">
        <f t="shared" si="8"/>
        <v>No</v>
      </c>
      <c r="I934" s="21" t="str">
        <f t="shared" si="9"/>
        <v>No</v>
      </c>
      <c r="J934" s="21" t="str">
        <f t="shared" si="10"/>
        <v>No</v>
      </c>
      <c r="K934" s="25"/>
      <c r="L934" s="7" t="s">
        <v>1888</v>
      </c>
      <c r="M934" s="7" t="s">
        <v>1889</v>
      </c>
      <c r="N934" s="7" t="s">
        <v>25</v>
      </c>
      <c r="O934" s="7" t="s">
        <v>4574</v>
      </c>
      <c r="P934" s="44" t="s">
        <v>4575</v>
      </c>
      <c r="Q934" s="27"/>
      <c r="R934" s="27"/>
      <c r="S934" s="27"/>
      <c r="T934" s="27"/>
      <c r="U934" s="27"/>
      <c r="V934" s="42"/>
      <c r="W934" s="42"/>
      <c r="X934" s="42"/>
      <c r="Y934" s="27"/>
      <c r="Z934" s="27"/>
      <c r="AA934" s="27"/>
      <c r="AB934" s="27"/>
    </row>
    <row r="935">
      <c r="A935" s="21" t="str">
        <f t="shared" ref="A935:B935" si="942">if(and(isnumber(search("Yes",C935)),isnumber(search("Yes",E935)),isnumber(search("Yes",G935)),isnumber(search("Yes",I935))),"Yes","No")</f>
        <v>No</v>
      </c>
      <c r="B935" s="21" t="str">
        <f t="shared" si="942"/>
        <v>No</v>
      </c>
      <c r="C935" s="22" t="str">
        <f t="shared" si="3"/>
        <v>Yes</v>
      </c>
      <c r="D935" s="21" t="str">
        <f t="shared" si="4"/>
        <v>Yes</v>
      </c>
      <c r="E935" s="21" t="str">
        <f t="shared" si="5"/>
        <v>Yes</v>
      </c>
      <c r="F935" s="21" t="str">
        <f t="shared" si="6"/>
        <v>Yes</v>
      </c>
      <c r="G935" s="21" t="str">
        <f t="shared" si="7"/>
        <v>No</v>
      </c>
      <c r="H935" s="21" t="str">
        <f t="shared" si="8"/>
        <v>No</v>
      </c>
      <c r="I935" s="21" t="str">
        <f t="shared" si="9"/>
        <v>No</v>
      </c>
      <c r="J935" s="21" t="str">
        <f t="shared" si="10"/>
        <v>No</v>
      </c>
      <c r="K935" s="25"/>
      <c r="L935" s="7" t="s">
        <v>263</v>
      </c>
      <c r="M935" s="7" t="s">
        <v>1890</v>
      </c>
      <c r="N935" s="7" t="s">
        <v>2321</v>
      </c>
      <c r="O935" s="7" t="s">
        <v>4576</v>
      </c>
      <c r="P935" s="44" t="s">
        <v>4577</v>
      </c>
      <c r="Q935" s="7" t="s">
        <v>21</v>
      </c>
      <c r="R935" s="7" t="s">
        <v>4578</v>
      </c>
      <c r="S935" s="44" t="s">
        <v>4579</v>
      </c>
      <c r="T935" s="7" t="s">
        <v>25</v>
      </c>
      <c r="U935" s="7" t="s">
        <v>4580</v>
      </c>
      <c r="V935" s="44" t="s">
        <v>4581</v>
      </c>
      <c r="W935" s="42"/>
      <c r="X935" s="42"/>
      <c r="Y935" s="27"/>
      <c r="Z935" s="27"/>
      <c r="AA935" s="27"/>
      <c r="AB935" s="27"/>
    </row>
    <row r="936">
      <c r="A936" s="21" t="str">
        <f t="shared" ref="A936:B936" si="943">if(and(isnumber(search("Yes",C936)),isnumber(search("Yes",E936)),isnumber(search("Yes",G936)),isnumber(search("Yes",I936))),"Yes","No")</f>
        <v>No</v>
      </c>
      <c r="B936" s="21" t="str">
        <f t="shared" si="943"/>
        <v>No</v>
      </c>
      <c r="C936" s="22" t="str">
        <f t="shared" si="3"/>
        <v>No</v>
      </c>
      <c r="D936" s="21" t="str">
        <f t="shared" si="4"/>
        <v>No</v>
      </c>
      <c r="E936" s="21" t="str">
        <f t="shared" si="5"/>
        <v>No</v>
      </c>
      <c r="F936" s="21" t="str">
        <f t="shared" si="6"/>
        <v>No</v>
      </c>
      <c r="G936" s="21" t="str">
        <f t="shared" si="7"/>
        <v>No</v>
      </c>
      <c r="H936" s="21" t="str">
        <f t="shared" si="8"/>
        <v>No</v>
      </c>
      <c r="I936" s="21" t="str">
        <f t="shared" si="9"/>
        <v>No</v>
      </c>
      <c r="J936" s="21" t="str">
        <f t="shared" si="10"/>
        <v>No</v>
      </c>
      <c r="K936" s="25"/>
      <c r="L936" s="7" t="s">
        <v>1891</v>
      </c>
      <c r="M936" s="7" t="s">
        <v>1892</v>
      </c>
      <c r="N936" s="7" t="s">
        <v>25</v>
      </c>
      <c r="O936" s="7" t="s">
        <v>2648</v>
      </c>
      <c r="P936" s="44" t="s">
        <v>4582</v>
      </c>
      <c r="Q936" s="42"/>
      <c r="R936" s="42"/>
      <c r="S936" s="27"/>
      <c r="T936" s="27"/>
      <c r="U936" s="27"/>
      <c r="V936" s="42"/>
      <c r="W936" s="42"/>
      <c r="X936" s="42"/>
      <c r="Y936" s="27"/>
      <c r="Z936" s="27"/>
      <c r="AA936" s="27"/>
      <c r="AB936" s="27"/>
    </row>
    <row r="937">
      <c r="A937" s="21" t="str">
        <f t="shared" ref="A937:B937" si="944">if(and(isnumber(search("Yes",C937)),isnumber(search("Yes",E937)),isnumber(search("Yes",G937)),isnumber(search("Yes",I937))),"Yes","No")</f>
        <v>Yes</v>
      </c>
      <c r="B937" s="21" t="str">
        <f t="shared" si="944"/>
        <v>Yes</v>
      </c>
      <c r="C937" s="22" t="str">
        <f t="shared" si="3"/>
        <v>Yes</v>
      </c>
      <c r="D937" s="21" t="str">
        <f t="shared" si="4"/>
        <v>Yes</v>
      </c>
      <c r="E937" s="21" t="str">
        <f t="shared" si="5"/>
        <v>Yes</v>
      </c>
      <c r="F937" s="21" t="str">
        <f t="shared" si="6"/>
        <v>Yes</v>
      </c>
      <c r="G937" s="21" t="str">
        <f t="shared" si="7"/>
        <v>Yes</v>
      </c>
      <c r="H937" s="21" t="str">
        <f t="shared" si="8"/>
        <v>Yes</v>
      </c>
      <c r="I937" s="21" t="str">
        <f t="shared" si="9"/>
        <v>Yes</v>
      </c>
      <c r="J937" s="21" t="str">
        <f t="shared" si="10"/>
        <v>Yes</v>
      </c>
      <c r="K937" s="25"/>
      <c r="L937" s="7" t="s">
        <v>266</v>
      </c>
      <c r="M937" s="7" t="s">
        <v>1893</v>
      </c>
      <c r="N937" s="7" t="s">
        <v>2321</v>
      </c>
      <c r="O937" s="7" t="s">
        <v>4583</v>
      </c>
      <c r="P937" s="44" t="s">
        <v>4584</v>
      </c>
      <c r="Q937" s="7" t="s">
        <v>21</v>
      </c>
      <c r="R937" s="7" t="s">
        <v>4585</v>
      </c>
      <c r="S937" s="44" t="s">
        <v>4586</v>
      </c>
      <c r="T937" s="7" t="s">
        <v>21</v>
      </c>
      <c r="U937" s="7" t="s">
        <v>2487</v>
      </c>
      <c r="V937" s="44" t="s">
        <v>4587</v>
      </c>
      <c r="W937" s="7" t="s">
        <v>2321</v>
      </c>
      <c r="X937" s="7" t="s">
        <v>4588</v>
      </c>
      <c r="Y937" s="44" t="s">
        <v>4589</v>
      </c>
      <c r="Z937" s="27"/>
      <c r="AA937" s="27"/>
      <c r="AB937" s="27"/>
    </row>
    <row r="938">
      <c r="A938" s="21" t="str">
        <f t="shared" ref="A938:B938" si="945">if(and(isnumber(search("Yes",C938)),isnumber(search("Yes",E938)),isnumber(search("Yes",G938)),isnumber(search("Yes",I938))),"Yes","No")</f>
        <v>No</v>
      </c>
      <c r="B938" s="21" t="str">
        <f t="shared" si="945"/>
        <v>No</v>
      </c>
      <c r="C938" s="22" t="str">
        <f t="shared" si="3"/>
        <v>No</v>
      </c>
      <c r="D938" s="21" t="str">
        <f t="shared" si="4"/>
        <v>No</v>
      </c>
      <c r="E938" s="21" t="str">
        <f t="shared" si="5"/>
        <v>No</v>
      </c>
      <c r="F938" s="21" t="str">
        <f t="shared" si="6"/>
        <v>No</v>
      </c>
      <c r="G938" s="21" t="str">
        <f t="shared" si="7"/>
        <v>No</v>
      </c>
      <c r="H938" s="21" t="str">
        <f t="shared" si="8"/>
        <v>No</v>
      </c>
      <c r="I938" s="21" t="str">
        <f t="shared" si="9"/>
        <v>No</v>
      </c>
      <c r="J938" s="21" t="str">
        <f t="shared" si="10"/>
        <v>No</v>
      </c>
      <c r="K938" s="25"/>
      <c r="L938" s="7" t="s">
        <v>1894</v>
      </c>
      <c r="M938" s="7" t="s">
        <v>1895</v>
      </c>
      <c r="N938" s="7" t="s">
        <v>25</v>
      </c>
      <c r="O938" s="7" t="s">
        <v>4590</v>
      </c>
      <c r="P938" s="44" t="s">
        <v>4591</v>
      </c>
      <c r="Q938" s="27"/>
      <c r="R938" s="27"/>
      <c r="S938" s="27"/>
      <c r="T938" s="27"/>
      <c r="U938" s="27"/>
      <c r="V938" s="42"/>
      <c r="W938" s="42"/>
      <c r="X938" s="42"/>
      <c r="Y938" s="27"/>
      <c r="Z938" s="27"/>
      <c r="AA938" s="27"/>
      <c r="AB938" s="27"/>
    </row>
    <row r="939">
      <c r="A939" s="21" t="str">
        <f t="shared" ref="A939:B939" si="946">if(and(isnumber(search("Yes",C939)),isnumber(search("Yes",E939)),isnumber(search("Yes",G939)),isnumber(search("Yes",I939))),"Yes","No")</f>
        <v>No</v>
      </c>
      <c r="B939" s="21" t="str">
        <f t="shared" si="946"/>
        <v>No</v>
      </c>
      <c r="C939" s="22" t="str">
        <f t="shared" si="3"/>
        <v>No</v>
      </c>
      <c r="D939" s="21" t="str">
        <f t="shared" si="4"/>
        <v>No</v>
      </c>
      <c r="E939" s="21" t="str">
        <f t="shared" si="5"/>
        <v>No</v>
      </c>
      <c r="F939" s="21" t="str">
        <f t="shared" si="6"/>
        <v>No</v>
      </c>
      <c r="G939" s="21" t="str">
        <f t="shared" si="7"/>
        <v>No</v>
      </c>
      <c r="H939" s="21" t="str">
        <f t="shared" si="8"/>
        <v>No</v>
      </c>
      <c r="I939" s="21" t="str">
        <f t="shared" si="9"/>
        <v>No</v>
      </c>
      <c r="J939" s="21" t="str">
        <f t="shared" si="10"/>
        <v>No</v>
      </c>
      <c r="K939" s="25"/>
      <c r="L939" s="7" t="s">
        <v>1896</v>
      </c>
      <c r="M939" s="7" t="s">
        <v>1897</v>
      </c>
      <c r="N939" s="7" t="s">
        <v>25</v>
      </c>
      <c r="O939" s="7" t="s">
        <v>4592</v>
      </c>
      <c r="P939" s="44" t="s">
        <v>4593</v>
      </c>
      <c r="Q939" s="27"/>
      <c r="R939" s="27"/>
      <c r="S939" s="27"/>
      <c r="T939" s="27"/>
      <c r="U939" s="27"/>
      <c r="V939" s="42"/>
      <c r="W939" s="42"/>
      <c r="X939" s="42"/>
      <c r="Y939" s="27"/>
      <c r="Z939" s="27"/>
      <c r="AA939" s="27"/>
      <c r="AB939" s="27"/>
    </row>
    <row r="940">
      <c r="A940" s="21" t="str">
        <f t="shared" ref="A940:B940" si="947">if(and(isnumber(search("Yes",C940)),isnumber(search("Yes",E940)),isnumber(search("Yes",G940)),isnumber(search("Yes",I940))),"Yes","No")</f>
        <v>No</v>
      </c>
      <c r="B940" s="21" t="str">
        <f t="shared" si="947"/>
        <v>No</v>
      </c>
      <c r="C940" s="22" t="str">
        <f t="shared" si="3"/>
        <v>No</v>
      </c>
      <c r="D940" s="21" t="str">
        <f t="shared" si="4"/>
        <v>No</v>
      </c>
      <c r="E940" s="21" t="str">
        <f t="shared" si="5"/>
        <v>No</v>
      </c>
      <c r="F940" s="21" t="str">
        <f t="shared" si="6"/>
        <v>No</v>
      </c>
      <c r="G940" s="21" t="str">
        <f t="shared" si="7"/>
        <v>No</v>
      </c>
      <c r="H940" s="21" t="str">
        <f t="shared" si="8"/>
        <v>No</v>
      </c>
      <c r="I940" s="21" t="str">
        <f t="shared" si="9"/>
        <v>No</v>
      </c>
      <c r="J940" s="21" t="str">
        <f t="shared" si="10"/>
        <v>No</v>
      </c>
      <c r="K940" s="25"/>
      <c r="L940" s="7" t="s">
        <v>1898</v>
      </c>
      <c r="M940" s="7" t="s">
        <v>1899</v>
      </c>
      <c r="N940" s="7" t="s">
        <v>25</v>
      </c>
      <c r="O940" s="7" t="s">
        <v>4594</v>
      </c>
      <c r="P940" s="44" t="s">
        <v>2583</v>
      </c>
      <c r="Q940" s="27"/>
      <c r="R940" s="27"/>
      <c r="S940" s="27"/>
      <c r="T940" s="27"/>
      <c r="U940" s="27"/>
      <c r="V940" s="42"/>
      <c r="W940" s="42"/>
      <c r="X940" s="42"/>
      <c r="Y940" s="27"/>
      <c r="Z940" s="27"/>
      <c r="AA940" s="27"/>
      <c r="AB940" s="27"/>
    </row>
    <row r="941">
      <c r="A941" s="21" t="str">
        <f t="shared" ref="A941:B941" si="948">if(and(isnumber(search("Yes",C941)),isnumber(search("Yes",E941)),isnumber(search("Yes",G941)),isnumber(search("Yes",I941))),"Yes","No")</f>
        <v>No</v>
      </c>
      <c r="B941" s="21" t="str">
        <f t="shared" si="948"/>
        <v>No</v>
      </c>
      <c r="C941" s="22" t="str">
        <f t="shared" si="3"/>
        <v>No</v>
      </c>
      <c r="D941" s="21" t="str">
        <f t="shared" si="4"/>
        <v>No</v>
      </c>
      <c r="E941" s="21" t="str">
        <f t="shared" si="5"/>
        <v>No</v>
      </c>
      <c r="F941" s="21" t="str">
        <f t="shared" si="6"/>
        <v>No</v>
      </c>
      <c r="G941" s="21" t="str">
        <f t="shared" si="7"/>
        <v>No</v>
      </c>
      <c r="H941" s="21" t="str">
        <f t="shared" si="8"/>
        <v>No</v>
      </c>
      <c r="I941" s="21" t="str">
        <f t="shared" si="9"/>
        <v>No</v>
      </c>
      <c r="J941" s="21" t="str">
        <f t="shared" si="10"/>
        <v>No</v>
      </c>
      <c r="K941" s="25"/>
      <c r="L941" s="7" t="s">
        <v>1900</v>
      </c>
      <c r="M941" s="7" t="s">
        <v>1901</v>
      </c>
      <c r="N941" s="7" t="s">
        <v>25</v>
      </c>
      <c r="O941" s="7" t="s">
        <v>4595</v>
      </c>
      <c r="P941" s="44" t="s">
        <v>4596</v>
      </c>
      <c r="Q941" s="27"/>
      <c r="R941" s="27"/>
      <c r="S941" s="27"/>
      <c r="T941" s="27"/>
      <c r="U941" s="27"/>
      <c r="V941" s="42"/>
      <c r="W941" s="42"/>
      <c r="X941" s="42"/>
      <c r="Y941" s="27"/>
      <c r="Z941" s="27"/>
      <c r="AA941" s="27"/>
      <c r="AB941" s="27"/>
    </row>
    <row r="942">
      <c r="A942" s="21" t="str">
        <f t="shared" ref="A942:B942" si="949">if(and(isnumber(search("Yes",C942)),isnumber(search("Yes",E942)),isnumber(search("Yes",G942)),isnumber(search("Yes",I942))),"Yes","No")</f>
        <v>No</v>
      </c>
      <c r="B942" s="21" t="str">
        <f t="shared" si="949"/>
        <v>No</v>
      </c>
      <c r="C942" s="22" t="str">
        <f t="shared" si="3"/>
        <v>No</v>
      </c>
      <c r="D942" s="21" t="str">
        <f t="shared" si="4"/>
        <v>No</v>
      </c>
      <c r="E942" s="21" t="str">
        <f t="shared" si="5"/>
        <v>No</v>
      </c>
      <c r="F942" s="21" t="str">
        <f t="shared" si="6"/>
        <v>No</v>
      </c>
      <c r="G942" s="21" t="str">
        <f t="shared" si="7"/>
        <v>No</v>
      </c>
      <c r="H942" s="21" t="str">
        <f t="shared" si="8"/>
        <v>No</v>
      </c>
      <c r="I942" s="21" t="str">
        <f t="shared" si="9"/>
        <v>No</v>
      </c>
      <c r="J942" s="21" t="str">
        <f t="shared" si="10"/>
        <v>No</v>
      </c>
      <c r="K942" s="25"/>
      <c r="L942" s="7" t="s">
        <v>1902</v>
      </c>
      <c r="M942" s="7" t="s">
        <v>1903</v>
      </c>
      <c r="N942" s="7" t="s">
        <v>25</v>
      </c>
      <c r="O942" s="7" t="s">
        <v>2741</v>
      </c>
      <c r="P942" s="44" t="s">
        <v>4597</v>
      </c>
      <c r="Q942" s="42"/>
      <c r="R942" s="42"/>
      <c r="S942" s="42"/>
      <c r="T942" s="42"/>
      <c r="U942" s="42"/>
      <c r="V942" s="42"/>
      <c r="W942" s="42"/>
      <c r="X942" s="42"/>
      <c r="Y942" s="27"/>
      <c r="Z942" s="27"/>
      <c r="AA942" s="27"/>
      <c r="AB942" s="27"/>
    </row>
    <row r="943">
      <c r="A943" s="21" t="str">
        <f t="shared" ref="A943:B943" si="950">if(and(isnumber(search("Yes",C943)),isnumber(search("Yes",E943)),isnumber(search("Yes",G943)),isnumber(search("Yes",I943))),"Yes","No")</f>
        <v>No</v>
      </c>
      <c r="B943" s="21" t="str">
        <f t="shared" si="950"/>
        <v>No</v>
      </c>
      <c r="C943" s="22" t="str">
        <f t="shared" si="3"/>
        <v>No</v>
      </c>
      <c r="D943" s="21" t="str">
        <f t="shared" si="4"/>
        <v>No</v>
      </c>
      <c r="E943" s="21" t="str">
        <f t="shared" si="5"/>
        <v>No</v>
      </c>
      <c r="F943" s="21" t="str">
        <f t="shared" si="6"/>
        <v>No</v>
      </c>
      <c r="G943" s="21" t="str">
        <f t="shared" si="7"/>
        <v>No</v>
      </c>
      <c r="H943" s="21" t="str">
        <f t="shared" si="8"/>
        <v>No</v>
      </c>
      <c r="I943" s="21" t="str">
        <f t="shared" si="9"/>
        <v>No</v>
      </c>
      <c r="J943" s="21" t="str">
        <f t="shared" si="10"/>
        <v>No</v>
      </c>
      <c r="K943" s="25"/>
      <c r="L943" s="7" t="s">
        <v>1904</v>
      </c>
      <c r="M943" s="7" t="s">
        <v>1905</v>
      </c>
      <c r="N943" s="7" t="s">
        <v>25</v>
      </c>
      <c r="O943" s="7" t="s">
        <v>3487</v>
      </c>
      <c r="P943" s="44" t="s">
        <v>4598</v>
      </c>
      <c r="Q943" s="27"/>
      <c r="R943" s="27"/>
      <c r="S943" s="27"/>
      <c r="T943" s="27"/>
      <c r="U943" s="27"/>
      <c r="V943" s="42"/>
      <c r="W943" s="42"/>
      <c r="X943" s="42"/>
      <c r="Y943" s="27"/>
      <c r="Z943" s="27"/>
      <c r="AA943" s="27"/>
      <c r="AB943" s="27"/>
    </row>
    <row r="944">
      <c r="A944" s="21" t="str">
        <f t="shared" ref="A944:B944" si="951">if(and(isnumber(search("Yes",C944)),isnumber(search("Yes",E944)),isnumber(search("Yes",G944)),isnumber(search("Yes",I944))),"Yes","No")</f>
        <v>No</v>
      </c>
      <c r="B944" s="21" t="str">
        <f t="shared" si="951"/>
        <v>No</v>
      </c>
      <c r="C944" s="22" t="str">
        <f t="shared" si="3"/>
        <v>Yes</v>
      </c>
      <c r="D944" s="21" t="str">
        <f t="shared" si="4"/>
        <v>Yes</v>
      </c>
      <c r="E944" s="21" t="str">
        <f t="shared" si="5"/>
        <v>Yes</v>
      </c>
      <c r="F944" s="21" t="str">
        <f t="shared" si="6"/>
        <v>Yes</v>
      </c>
      <c r="G944" s="21" t="str">
        <f t="shared" si="7"/>
        <v>No</v>
      </c>
      <c r="H944" s="21" t="str">
        <f t="shared" si="8"/>
        <v>No</v>
      </c>
      <c r="I944" s="21" t="str">
        <f t="shared" si="9"/>
        <v>Yes</v>
      </c>
      <c r="J944" s="21" t="str">
        <f t="shared" si="10"/>
        <v>Yes</v>
      </c>
      <c r="K944" s="25">
        <v>19.0</v>
      </c>
      <c r="L944" s="7" t="s">
        <v>1906</v>
      </c>
      <c r="M944" s="7" t="s">
        <v>4599</v>
      </c>
      <c r="N944" s="7" t="s">
        <v>21</v>
      </c>
      <c r="O944" s="7" t="s">
        <v>2578</v>
      </c>
      <c r="P944" s="44" t="s">
        <v>4600</v>
      </c>
      <c r="Q944" s="7" t="s">
        <v>21</v>
      </c>
      <c r="R944" s="7" t="s">
        <v>4601</v>
      </c>
      <c r="S944" s="44" t="s">
        <v>4602</v>
      </c>
      <c r="T944" s="7" t="s">
        <v>25</v>
      </c>
      <c r="U944" s="7" t="s">
        <v>4603</v>
      </c>
      <c r="V944" s="44" t="s">
        <v>4604</v>
      </c>
      <c r="W944" s="7" t="s">
        <v>2321</v>
      </c>
      <c r="X944" s="7" t="s">
        <v>4605</v>
      </c>
      <c r="Y944" s="44" t="s">
        <v>4606</v>
      </c>
    </row>
    <row r="945">
      <c r="A945" s="21" t="str">
        <f t="shared" ref="A945:B945" si="952">if(and(isnumber(search("Yes",C945)),isnumber(search("Yes",E945)),isnumber(search("Yes",G945)),isnumber(search("Yes",I945))),"Yes","No")</f>
        <v>No</v>
      </c>
      <c r="B945" s="21" t="str">
        <f t="shared" si="952"/>
        <v>No</v>
      </c>
      <c r="C945" s="22" t="str">
        <f t="shared" si="3"/>
        <v>No</v>
      </c>
      <c r="D945" s="21" t="str">
        <f t="shared" si="4"/>
        <v>No</v>
      </c>
      <c r="E945" s="21" t="str">
        <f t="shared" si="5"/>
        <v>No</v>
      </c>
      <c r="F945" s="21" t="str">
        <f t="shared" si="6"/>
        <v>No</v>
      </c>
      <c r="G945" s="21" t="str">
        <f t="shared" si="7"/>
        <v>No</v>
      </c>
      <c r="H945" s="21" t="str">
        <f t="shared" si="8"/>
        <v>No</v>
      </c>
      <c r="I945" s="21" t="str">
        <f t="shared" si="9"/>
        <v>No</v>
      </c>
      <c r="J945" s="21" t="str">
        <f t="shared" si="10"/>
        <v>No</v>
      </c>
      <c r="K945" s="25"/>
      <c r="L945" s="7" t="s">
        <v>1908</v>
      </c>
      <c r="M945" s="7" t="s">
        <v>1909</v>
      </c>
      <c r="N945" s="7" t="s">
        <v>25</v>
      </c>
      <c r="O945" s="7" t="s">
        <v>4607</v>
      </c>
      <c r="P945" s="44" t="s">
        <v>4608</v>
      </c>
      <c r="Q945" s="27"/>
      <c r="R945" s="27"/>
      <c r="S945" s="27"/>
      <c r="T945" s="27"/>
      <c r="U945" s="27"/>
      <c r="V945" s="42"/>
      <c r="W945" s="42"/>
      <c r="X945" s="42"/>
      <c r="Y945" s="27"/>
      <c r="Z945" s="27"/>
      <c r="AA945" s="27"/>
      <c r="AB945" s="27"/>
    </row>
    <row r="946">
      <c r="A946" s="21" t="str">
        <f t="shared" ref="A946:B946" si="953">if(and(isnumber(search("Yes",C946)),isnumber(search("Yes",E946)),isnumber(search("Yes",G946)),isnumber(search("Yes",I946))),"Yes","No")</f>
        <v>No</v>
      </c>
      <c r="B946" s="21" t="str">
        <f t="shared" si="953"/>
        <v>No</v>
      </c>
      <c r="C946" s="22" t="str">
        <f t="shared" si="3"/>
        <v>No</v>
      </c>
      <c r="D946" s="21" t="str">
        <f t="shared" si="4"/>
        <v>No</v>
      </c>
      <c r="E946" s="21" t="str">
        <f t="shared" si="5"/>
        <v>No</v>
      </c>
      <c r="F946" s="21" t="str">
        <f t="shared" si="6"/>
        <v>No</v>
      </c>
      <c r="G946" s="21" t="str">
        <f t="shared" si="7"/>
        <v>No</v>
      </c>
      <c r="H946" s="21" t="str">
        <f t="shared" si="8"/>
        <v>No</v>
      </c>
      <c r="I946" s="21" t="str">
        <f t="shared" si="9"/>
        <v>No</v>
      </c>
      <c r="J946" s="21" t="str">
        <f t="shared" si="10"/>
        <v>No</v>
      </c>
      <c r="K946" s="25"/>
      <c r="L946" s="7" t="s">
        <v>1910</v>
      </c>
      <c r="M946" s="7" t="s">
        <v>1911</v>
      </c>
      <c r="N946" s="7" t="s">
        <v>25</v>
      </c>
      <c r="O946" s="7" t="s">
        <v>4609</v>
      </c>
      <c r="P946" s="44" t="s">
        <v>4610</v>
      </c>
      <c r="Q946" s="27"/>
      <c r="R946" s="27"/>
      <c r="S946" s="27"/>
      <c r="T946" s="27"/>
      <c r="U946" s="27"/>
      <c r="V946" s="42"/>
      <c r="W946" s="42"/>
      <c r="X946" s="42"/>
      <c r="Y946" s="27"/>
      <c r="Z946" s="27"/>
      <c r="AA946" s="27"/>
      <c r="AB946" s="27"/>
    </row>
    <row r="947">
      <c r="A947" s="21" t="str">
        <f t="shared" ref="A947:B947" si="954">if(and(isnumber(search("Yes",C947)),isnumber(search("Yes",E947)),isnumber(search("Yes",G947)),isnumber(search("Yes",I947))),"Yes","No")</f>
        <v>Yes</v>
      </c>
      <c r="B947" s="21" t="str">
        <f t="shared" si="954"/>
        <v>Yes</v>
      </c>
      <c r="C947" s="22" t="str">
        <f t="shared" si="3"/>
        <v>Yes</v>
      </c>
      <c r="D947" s="21" t="str">
        <f t="shared" si="4"/>
        <v>Yes</v>
      </c>
      <c r="E947" s="21" t="str">
        <f t="shared" si="5"/>
        <v>Yes</v>
      </c>
      <c r="F947" s="21" t="str">
        <f t="shared" si="6"/>
        <v>Yes</v>
      </c>
      <c r="G947" s="21" t="str">
        <f t="shared" si="7"/>
        <v>Yes</v>
      </c>
      <c r="H947" s="21" t="str">
        <f t="shared" si="8"/>
        <v>Yes</v>
      </c>
      <c r="I947" s="21" t="str">
        <f t="shared" si="9"/>
        <v>Yes</v>
      </c>
      <c r="J947" s="21" t="str">
        <f t="shared" si="10"/>
        <v>Yes</v>
      </c>
      <c r="K947" s="25"/>
      <c r="L947" s="7" t="s">
        <v>1912</v>
      </c>
      <c r="M947" s="7" t="s">
        <v>1913</v>
      </c>
      <c r="N947" s="7" t="s">
        <v>21</v>
      </c>
      <c r="O947" s="7" t="s">
        <v>4464</v>
      </c>
      <c r="P947" s="44" t="s">
        <v>4611</v>
      </c>
      <c r="Q947" s="7" t="s">
        <v>21</v>
      </c>
      <c r="R947" s="7" t="s">
        <v>4612</v>
      </c>
      <c r="S947" s="44" t="s">
        <v>4613</v>
      </c>
      <c r="T947" s="7" t="s">
        <v>21</v>
      </c>
      <c r="U947" s="7" t="s">
        <v>4614</v>
      </c>
      <c r="V947" s="44" t="s">
        <v>4615</v>
      </c>
      <c r="W947" s="7" t="s">
        <v>2321</v>
      </c>
      <c r="X947" s="7" t="s">
        <v>3039</v>
      </c>
      <c r="Y947" s="44" t="s">
        <v>4616</v>
      </c>
      <c r="Z947" s="27"/>
      <c r="AA947" s="27"/>
      <c r="AB947" s="27"/>
    </row>
    <row r="948">
      <c r="A948" s="21" t="str">
        <f t="shared" ref="A948:B948" si="955">if(and(isnumber(search("Yes",C948)),isnumber(search("Yes",E948)),isnumber(search("Yes",G948)),isnumber(search("Yes",I948))),"Yes","No")</f>
        <v>No</v>
      </c>
      <c r="B948" s="21" t="str">
        <f t="shared" si="955"/>
        <v>No</v>
      </c>
      <c r="C948" s="22" t="str">
        <f t="shared" si="3"/>
        <v>No</v>
      </c>
      <c r="D948" s="21" t="str">
        <f t="shared" si="4"/>
        <v>No</v>
      </c>
      <c r="E948" s="21" t="str">
        <f t="shared" si="5"/>
        <v>No</v>
      </c>
      <c r="F948" s="21" t="str">
        <f t="shared" si="6"/>
        <v>No</v>
      </c>
      <c r="G948" s="21" t="str">
        <f t="shared" si="7"/>
        <v>No</v>
      </c>
      <c r="H948" s="21" t="str">
        <f t="shared" si="8"/>
        <v>No</v>
      </c>
      <c r="I948" s="21" t="str">
        <f t="shared" si="9"/>
        <v>No</v>
      </c>
      <c r="J948" s="21" t="str">
        <f t="shared" si="10"/>
        <v>No</v>
      </c>
      <c r="K948" s="25"/>
      <c r="L948" s="7" t="s">
        <v>1914</v>
      </c>
      <c r="M948" s="7" t="s">
        <v>1915</v>
      </c>
      <c r="N948" s="7" t="s">
        <v>25</v>
      </c>
      <c r="O948" s="7" t="s">
        <v>2286</v>
      </c>
      <c r="P948" s="44" t="s">
        <v>2305</v>
      </c>
      <c r="Q948" s="42"/>
      <c r="R948" s="42"/>
      <c r="S948" s="27"/>
      <c r="T948" s="27"/>
      <c r="U948" s="27"/>
      <c r="V948" s="42"/>
      <c r="W948" s="42"/>
      <c r="X948" s="42"/>
      <c r="Y948" s="27"/>
      <c r="Z948" s="27"/>
      <c r="AA948" s="27"/>
      <c r="AB948" s="27"/>
    </row>
    <row r="949">
      <c r="A949" s="21" t="str">
        <f t="shared" ref="A949:B949" si="956">if(and(isnumber(search("Yes",C949)),isnumber(search("Yes",E949)),isnumber(search("Yes",G949)),isnumber(search("Yes",I949))),"Yes","No")</f>
        <v>No</v>
      </c>
      <c r="B949" s="21" t="str">
        <f t="shared" si="956"/>
        <v>No</v>
      </c>
      <c r="C949" s="22" t="str">
        <f t="shared" si="3"/>
        <v>No</v>
      </c>
      <c r="D949" s="21" t="str">
        <f t="shared" si="4"/>
        <v>No</v>
      </c>
      <c r="E949" s="21" t="str">
        <f t="shared" si="5"/>
        <v>No</v>
      </c>
      <c r="F949" s="21" t="str">
        <f t="shared" si="6"/>
        <v>No</v>
      </c>
      <c r="G949" s="21" t="str">
        <f t="shared" si="7"/>
        <v>Yes</v>
      </c>
      <c r="H949" s="21" t="str">
        <f t="shared" si="8"/>
        <v>Yes</v>
      </c>
      <c r="I949" s="21" t="str">
        <f t="shared" si="9"/>
        <v>Yes</v>
      </c>
      <c r="J949" s="21" t="str">
        <f t="shared" si="10"/>
        <v>Yes</v>
      </c>
      <c r="K949" s="25">
        <v>35.0</v>
      </c>
      <c r="L949" s="7" t="s">
        <v>269</v>
      </c>
      <c r="M949" s="7" t="s">
        <v>4617</v>
      </c>
      <c r="N949" s="7" t="s">
        <v>25</v>
      </c>
      <c r="O949" s="7" t="s">
        <v>4618</v>
      </c>
      <c r="P949" s="44" t="s">
        <v>4619</v>
      </c>
      <c r="Q949" s="27"/>
      <c r="R949" s="27"/>
      <c r="S949" s="27"/>
      <c r="T949" s="7" t="s">
        <v>21</v>
      </c>
      <c r="U949" s="7" t="s">
        <v>4620</v>
      </c>
      <c r="V949" s="44" t="s">
        <v>4621</v>
      </c>
      <c r="W949" s="7" t="s">
        <v>2321</v>
      </c>
      <c r="X949" s="7" t="s">
        <v>4622</v>
      </c>
      <c r="Y949" s="44" t="s">
        <v>4623</v>
      </c>
    </row>
    <row r="950">
      <c r="A950" s="21" t="str">
        <f t="shared" ref="A950:B950" si="957">if(and(isnumber(search("Yes",C950)),isnumber(search("Yes",E950)),isnumber(search("Yes",G950)),isnumber(search("Yes",I950))),"Yes","No")</f>
        <v>No</v>
      </c>
      <c r="B950" s="21" t="str">
        <f t="shared" si="957"/>
        <v>No</v>
      </c>
      <c r="C950" s="22" t="str">
        <f t="shared" si="3"/>
        <v>No</v>
      </c>
      <c r="D950" s="21" t="str">
        <f t="shared" si="4"/>
        <v>No</v>
      </c>
      <c r="E950" s="21" t="str">
        <f t="shared" si="5"/>
        <v>No</v>
      </c>
      <c r="F950" s="21" t="str">
        <f t="shared" si="6"/>
        <v>No</v>
      </c>
      <c r="G950" s="21" t="str">
        <f t="shared" si="7"/>
        <v>Yes</v>
      </c>
      <c r="H950" s="21" t="str">
        <f t="shared" si="8"/>
        <v>Yes</v>
      </c>
      <c r="I950" s="21" t="str">
        <f t="shared" si="9"/>
        <v>Yes</v>
      </c>
      <c r="J950" s="21" t="str">
        <f t="shared" si="10"/>
        <v>Yes</v>
      </c>
      <c r="K950" s="25">
        <v>33.0</v>
      </c>
      <c r="L950" s="7" t="s">
        <v>272</v>
      </c>
      <c r="M950" s="7" t="s">
        <v>1917</v>
      </c>
      <c r="N950" s="7" t="s">
        <v>25</v>
      </c>
      <c r="O950" s="7" t="s">
        <v>2260</v>
      </c>
      <c r="P950" s="44" t="s">
        <v>3797</v>
      </c>
      <c r="Q950" s="27"/>
      <c r="R950" s="27"/>
      <c r="S950" s="27"/>
      <c r="T950" s="7" t="s">
        <v>21</v>
      </c>
      <c r="U950" s="7" t="s">
        <v>4624</v>
      </c>
      <c r="V950" s="44" t="s">
        <v>4625</v>
      </c>
      <c r="W950" s="7" t="s">
        <v>2321</v>
      </c>
      <c r="X950" s="7" t="s">
        <v>3039</v>
      </c>
      <c r="Y950" s="44" t="s">
        <v>4626</v>
      </c>
    </row>
    <row r="951">
      <c r="A951" s="21" t="str">
        <f t="shared" ref="A951:B951" si="958">if(and(isnumber(search("Yes",C951)),isnumber(search("Yes",E951)),isnumber(search("Yes",G951)),isnumber(search("Yes",I951))),"Yes","No")</f>
        <v>No</v>
      </c>
      <c r="B951" s="21" t="str">
        <f t="shared" si="958"/>
        <v>No</v>
      </c>
      <c r="C951" s="22" t="str">
        <f t="shared" si="3"/>
        <v>No</v>
      </c>
      <c r="D951" s="21" t="str">
        <f t="shared" si="4"/>
        <v>No</v>
      </c>
      <c r="E951" s="21" t="str">
        <f t="shared" si="5"/>
        <v>Yes</v>
      </c>
      <c r="F951" s="21" t="str">
        <f t="shared" si="6"/>
        <v>Yes</v>
      </c>
      <c r="G951" s="21" t="str">
        <f t="shared" si="7"/>
        <v>Yes</v>
      </c>
      <c r="H951" s="21" t="str">
        <f t="shared" si="8"/>
        <v>Yes</v>
      </c>
      <c r="I951" s="21" t="str">
        <f t="shared" si="9"/>
        <v>No</v>
      </c>
      <c r="J951" s="21" t="str">
        <f t="shared" si="10"/>
        <v>No</v>
      </c>
      <c r="K951" s="25">
        <v>47.0</v>
      </c>
      <c r="L951" s="7" t="s">
        <v>1918</v>
      </c>
      <c r="M951" s="7" t="s">
        <v>4627</v>
      </c>
      <c r="N951" s="7" t="s">
        <v>25</v>
      </c>
      <c r="O951" s="7" t="s">
        <v>2423</v>
      </c>
      <c r="P951" s="44" t="s">
        <v>4628</v>
      </c>
      <c r="Q951" s="7" t="s">
        <v>21</v>
      </c>
      <c r="R951" s="7" t="s">
        <v>4629</v>
      </c>
      <c r="S951" s="44" t="s">
        <v>4630</v>
      </c>
      <c r="T951" s="7" t="s">
        <v>21</v>
      </c>
      <c r="U951" s="7" t="s">
        <v>2487</v>
      </c>
      <c r="V951" s="44" t="s">
        <v>4631</v>
      </c>
      <c r="W951" s="7" t="s">
        <v>25</v>
      </c>
      <c r="X951" s="7" t="s">
        <v>4632</v>
      </c>
      <c r="Y951" s="44" t="s">
        <v>4633</v>
      </c>
    </row>
    <row r="952">
      <c r="A952" s="21" t="str">
        <f t="shared" ref="A952:B952" si="959">if(and(isnumber(search("Yes",C952)),isnumber(search("Yes",E952)),isnumber(search("Yes",G952)),isnumber(search("Yes",I952))),"Yes","No")</f>
        <v>No</v>
      </c>
      <c r="B952" s="21" t="str">
        <f t="shared" si="959"/>
        <v>No</v>
      </c>
      <c r="C952" s="22" t="str">
        <f t="shared" si="3"/>
        <v>No</v>
      </c>
      <c r="D952" s="21" t="str">
        <f t="shared" si="4"/>
        <v>No</v>
      </c>
      <c r="E952" s="21" t="str">
        <f t="shared" si="5"/>
        <v>No</v>
      </c>
      <c r="F952" s="21" t="str">
        <f t="shared" si="6"/>
        <v>No</v>
      </c>
      <c r="G952" s="21" t="str">
        <f t="shared" si="7"/>
        <v>No</v>
      </c>
      <c r="H952" s="21" t="str">
        <f t="shared" si="8"/>
        <v>No</v>
      </c>
      <c r="I952" s="21" t="str">
        <f t="shared" si="9"/>
        <v>No</v>
      </c>
      <c r="J952" s="21" t="str">
        <f t="shared" si="10"/>
        <v>No</v>
      </c>
      <c r="K952" s="25"/>
      <c r="L952" s="7" t="s">
        <v>1920</v>
      </c>
      <c r="M952" s="7" t="s">
        <v>1921</v>
      </c>
      <c r="N952" s="7" t="s">
        <v>25</v>
      </c>
      <c r="O952" s="7" t="s">
        <v>4213</v>
      </c>
      <c r="P952" s="44" t="s">
        <v>4634</v>
      </c>
      <c r="Q952" s="27"/>
      <c r="R952" s="27"/>
      <c r="S952" s="27"/>
      <c r="T952" s="27"/>
      <c r="U952" s="27"/>
      <c r="V952" s="42"/>
      <c r="W952" s="42"/>
      <c r="X952" s="42"/>
      <c r="Y952" s="27"/>
      <c r="Z952" s="27"/>
      <c r="AA952" s="27"/>
      <c r="AB952" s="27"/>
    </row>
    <row r="953">
      <c r="A953" s="21" t="str">
        <f t="shared" ref="A953:B953" si="960">if(and(isnumber(search("Yes",C953)),isnumber(search("Yes",E953)),isnumber(search("Yes",G953)),isnumber(search("Yes",I953))),"Yes","No")</f>
        <v>No</v>
      </c>
      <c r="B953" s="21" t="str">
        <f t="shared" si="960"/>
        <v>No</v>
      </c>
      <c r="C953" s="22" t="str">
        <f t="shared" si="3"/>
        <v>No</v>
      </c>
      <c r="D953" s="21" t="str">
        <f t="shared" si="4"/>
        <v>No</v>
      </c>
      <c r="E953" s="21" t="str">
        <f t="shared" si="5"/>
        <v>No</v>
      </c>
      <c r="F953" s="21" t="str">
        <f t="shared" si="6"/>
        <v>No</v>
      </c>
      <c r="G953" s="21" t="str">
        <f t="shared" si="7"/>
        <v>No</v>
      </c>
      <c r="H953" s="21" t="str">
        <f t="shared" si="8"/>
        <v>No</v>
      </c>
      <c r="I953" s="21" t="str">
        <f t="shared" si="9"/>
        <v>No</v>
      </c>
      <c r="J953" s="21" t="str">
        <f t="shared" si="10"/>
        <v>No</v>
      </c>
      <c r="K953" s="25"/>
      <c r="L953" s="7" t="s">
        <v>1922</v>
      </c>
      <c r="M953" s="7" t="s">
        <v>1923</v>
      </c>
      <c r="N953" s="7" t="s">
        <v>25</v>
      </c>
      <c r="O953" s="7" t="s">
        <v>4635</v>
      </c>
      <c r="P953" s="44" t="s">
        <v>4636</v>
      </c>
      <c r="Q953" s="27"/>
      <c r="R953" s="27"/>
      <c r="S953" s="27"/>
      <c r="T953" s="27"/>
      <c r="U953" s="27"/>
      <c r="V953" s="42"/>
      <c r="W953" s="42"/>
      <c r="X953" s="42"/>
      <c r="Y953" s="27"/>
      <c r="Z953" s="27"/>
      <c r="AA953" s="27"/>
      <c r="AB953" s="27"/>
    </row>
    <row r="954">
      <c r="A954" s="21" t="str">
        <f t="shared" ref="A954:B954" si="961">if(and(isnumber(search("Yes",C954)),isnumber(search("Yes",E954)),isnumber(search("Yes",G954)),isnumber(search("Yes",I954))),"Yes","No")</f>
        <v>No</v>
      </c>
      <c r="B954" s="21" t="str">
        <f t="shared" si="961"/>
        <v>No</v>
      </c>
      <c r="C954" s="22" t="str">
        <f t="shared" si="3"/>
        <v>No</v>
      </c>
      <c r="D954" s="21" t="str">
        <f t="shared" si="4"/>
        <v>No</v>
      </c>
      <c r="E954" s="21" t="str">
        <f t="shared" si="5"/>
        <v>No</v>
      </c>
      <c r="F954" s="21" t="str">
        <f t="shared" si="6"/>
        <v>No</v>
      </c>
      <c r="G954" s="21" t="str">
        <f t="shared" si="7"/>
        <v>No</v>
      </c>
      <c r="H954" s="21" t="str">
        <f t="shared" si="8"/>
        <v>No</v>
      </c>
      <c r="I954" s="21" t="str">
        <f t="shared" si="9"/>
        <v>No</v>
      </c>
      <c r="J954" s="21" t="str">
        <f t="shared" si="10"/>
        <v>No</v>
      </c>
      <c r="K954" s="25"/>
      <c r="L954" s="7" t="s">
        <v>1924</v>
      </c>
      <c r="M954" s="7" t="s">
        <v>1925</v>
      </c>
      <c r="N954" s="7" t="s">
        <v>25</v>
      </c>
      <c r="O954" s="7" t="s">
        <v>2441</v>
      </c>
      <c r="P954" s="44" t="s">
        <v>4637</v>
      </c>
      <c r="Q954" s="27"/>
      <c r="R954" s="27"/>
      <c r="S954" s="27"/>
      <c r="T954" s="27"/>
      <c r="U954" s="27"/>
      <c r="V954" s="42"/>
      <c r="W954" s="42"/>
      <c r="X954" s="42"/>
      <c r="Y954" s="27"/>
      <c r="Z954" s="27"/>
      <c r="AA954" s="27"/>
      <c r="AB954" s="27"/>
    </row>
    <row r="955">
      <c r="A955" s="21" t="str">
        <f t="shared" ref="A955:B955" si="962">if(and(isnumber(search("Yes",C955)),isnumber(search("Yes",E955)),isnumber(search("Yes",G955)),isnumber(search("Yes",I955))),"Yes","No")</f>
        <v>No</v>
      </c>
      <c r="B955" s="21" t="str">
        <f t="shared" si="962"/>
        <v>No</v>
      </c>
      <c r="C955" s="22" t="str">
        <f t="shared" si="3"/>
        <v>No</v>
      </c>
      <c r="D955" s="21" t="str">
        <f t="shared" si="4"/>
        <v>No</v>
      </c>
      <c r="E955" s="21" t="str">
        <f t="shared" si="5"/>
        <v>No</v>
      </c>
      <c r="F955" s="21" t="str">
        <f t="shared" si="6"/>
        <v>No</v>
      </c>
      <c r="G955" s="21" t="str">
        <f t="shared" si="7"/>
        <v>No</v>
      </c>
      <c r="H955" s="21" t="str">
        <f t="shared" si="8"/>
        <v>No</v>
      </c>
      <c r="I955" s="21" t="str">
        <f t="shared" si="9"/>
        <v>No</v>
      </c>
      <c r="J955" s="21" t="str">
        <f t="shared" si="10"/>
        <v>No</v>
      </c>
      <c r="K955" s="25"/>
      <c r="L955" s="7" t="s">
        <v>1926</v>
      </c>
      <c r="M955" s="7" t="s">
        <v>1927</v>
      </c>
      <c r="N955" s="7" t="s">
        <v>25</v>
      </c>
      <c r="O955" s="7" t="s">
        <v>4638</v>
      </c>
      <c r="P955" s="44" t="s">
        <v>4639</v>
      </c>
      <c r="Q955" s="27"/>
      <c r="R955" s="27"/>
      <c r="S955" s="27"/>
      <c r="T955" s="27"/>
      <c r="U955" s="27"/>
      <c r="V955" s="42"/>
      <c r="W955" s="42"/>
      <c r="X955" s="42"/>
      <c r="Y955" s="27"/>
      <c r="Z955" s="27"/>
      <c r="AA955" s="27"/>
      <c r="AB955" s="27"/>
    </row>
    <row r="956">
      <c r="A956" s="21" t="str">
        <f t="shared" ref="A956:B956" si="963">if(and(isnumber(search("Yes",C956)),isnumber(search("Yes",E956)),isnumber(search("Yes",G956)),isnumber(search("Yes",I956))),"Yes","No")</f>
        <v>No</v>
      </c>
      <c r="B956" s="21" t="str">
        <f t="shared" si="963"/>
        <v>No</v>
      </c>
      <c r="C956" s="22" t="str">
        <f t="shared" si="3"/>
        <v>No</v>
      </c>
      <c r="D956" s="21" t="str">
        <f t="shared" si="4"/>
        <v>No</v>
      </c>
      <c r="E956" s="21" t="str">
        <f t="shared" si="5"/>
        <v>No</v>
      </c>
      <c r="F956" s="21" t="str">
        <f t="shared" si="6"/>
        <v>No</v>
      </c>
      <c r="G956" s="21" t="str">
        <f t="shared" si="7"/>
        <v>Yes</v>
      </c>
      <c r="H956" s="21" t="str">
        <f t="shared" si="8"/>
        <v>Yes</v>
      </c>
      <c r="I956" s="21" t="str">
        <f t="shared" si="9"/>
        <v>Yes</v>
      </c>
      <c r="J956" s="21" t="str">
        <f t="shared" si="10"/>
        <v>Yes</v>
      </c>
      <c r="K956" s="25">
        <v>7.0</v>
      </c>
      <c r="L956" s="7" t="s">
        <v>1928</v>
      </c>
      <c r="M956" s="7" t="s">
        <v>4640</v>
      </c>
      <c r="N956" s="7" t="s">
        <v>25</v>
      </c>
      <c r="O956" s="7" t="s">
        <v>4641</v>
      </c>
      <c r="P956" s="44" t="s">
        <v>4642</v>
      </c>
      <c r="Q956" s="27"/>
      <c r="R956" s="27"/>
      <c r="S956" s="27"/>
      <c r="T956" s="7" t="s">
        <v>21</v>
      </c>
      <c r="U956" s="7" t="s">
        <v>2504</v>
      </c>
      <c r="V956" s="44" t="s">
        <v>4643</v>
      </c>
      <c r="W956" s="7" t="s">
        <v>2321</v>
      </c>
      <c r="X956" s="7" t="s">
        <v>4644</v>
      </c>
      <c r="Y956" s="44" t="s">
        <v>4645</v>
      </c>
    </row>
    <row r="957">
      <c r="A957" s="21" t="str">
        <f t="shared" ref="A957:B957" si="964">if(and(isnumber(search("Yes",C957)),isnumber(search("Yes",E957)),isnumber(search("Yes",G957)),isnumber(search("Yes",I957))),"Yes","No")</f>
        <v>No</v>
      </c>
      <c r="B957" s="21" t="str">
        <f t="shared" si="964"/>
        <v>No</v>
      </c>
      <c r="C957" s="22" t="str">
        <f t="shared" si="3"/>
        <v>No</v>
      </c>
      <c r="D957" s="21" t="str">
        <f t="shared" si="4"/>
        <v>No</v>
      </c>
      <c r="E957" s="21" t="str">
        <f t="shared" si="5"/>
        <v>No</v>
      </c>
      <c r="F957" s="21" t="str">
        <f t="shared" si="6"/>
        <v>No</v>
      </c>
      <c r="G957" s="21" t="str">
        <f t="shared" si="7"/>
        <v>No</v>
      </c>
      <c r="H957" s="21" t="str">
        <f t="shared" si="8"/>
        <v>No</v>
      </c>
      <c r="I957" s="21" t="str">
        <f t="shared" si="9"/>
        <v>No</v>
      </c>
      <c r="J957" s="21" t="str">
        <f t="shared" si="10"/>
        <v>No</v>
      </c>
      <c r="K957" s="25"/>
      <c r="L957" s="7" t="s">
        <v>1930</v>
      </c>
      <c r="M957" s="7" t="s">
        <v>1931</v>
      </c>
      <c r="N957" s="7" t="s">
        <v>25</v>
      </c>
      <c r="O957" s="7" t="s">
        <v>4646</v>
      </c>
      <c r="P957" s="44" t="s">
        <v>4647</v>
      </c>
      <c r="Q957" s="27"/>
      <c r="R957" s="27"/>
      <c r="S957" s="27"/>
      <c r="T957" s="27"/>
      <c r="U957" s="27"/>
      <c r="V957" s="42"/>
      <c r="W957" s="42"/>
      <c r="X957" s="42"/>
      <c r="Y957" s="27"/>
      <c r="Z957" s="27"/>
      <c r="AA957" s="27"/>
      <c r="AB957" s="27"/>
    </row>
    <row r="958">
      <c r="A958" s="21" t="str">
        <f t="shared" ref="A958:B958" si="965">if(and(isnumber(search("Yes",C958)),isnumber(search("Yes",E958)),isnumber(search("Yes",G958)),isnumber(search("Yes",I958))),"Yes","No")</f>
        <v>No</v>
      </c>
      <c r="B958" s="21" t="str">
        <f t="shared" si="965"/>
        <v>No</v>
      </c>
      <c r="C958" s="22" t="str">
        <f t="shared" si="3"/>
        <v>No</v>
      </c>
      <c r="D958" s="21" t="str">
        <f t="shared" si="4"/>
        <v>No</v>
      </c>
      <c r="E958" s="21" t="str">
        <f t="shared" si="5"/>
        <v>No</v>
      </c>
      <c r="F958" s="21" t="str">
        <f t="shared" si="6"/>
        <v>No</v>
      </c>
      <c r="G958" s="21" t="str">
        <f t="shared" si="7"/>
        <v>No</v>
      </c>
      <c r="H958" s="21" t="str">
        <f t="shared" si="8"/>
        <v>No</v>
      </c>
      <c r="I958" s="21" t="str">
        <f t="shared" si="9"/>
        <v>No</v>
      </c>
      <c r="J958" s="21" t="str">
        <f t="shared" si="10"/>
        <v>No</v>
      </c>
      <c r="K958" s="25"/>
      <c r="L958" s="7" t="s">
        <v>1932</v>
      </c>
      <c r="M958" s="7" t="s">
        <v>1933</v>
      </c>
      <c r="N958" s="7" t="s">
        <v>25</v>
      </c>
      <c r="O958" s="7" t="s">
        <v>4648</v>
      </c>
      <c r="P958" s="44" t="s">
        <v>4649</v>
      </c>
      <c r="Q958" s="27"/>
      <c r="R958" s="27"/>
      <c r="S958" s="27"/>
      <c r="T958" s="27"/>
      <c r="U958" s="27"/>
      <c r="V958" s="42"/>
      <c r="W958" s="42"/>
      <c r="X958" s="42"/>
      <c r="Y958" s="27"/>
      <c r="Z958" s="27"/>
      <c r="AA958" s="27"/>
      <c r="AB958" s="27"/>
    </row>
    <row r="959">
      <c r="A959" s="21" t="str">
        <f t="shared" ref="A959:B959" si="966">if(and(isnumber(search("Yes",C959)),isnumber(search("Yes",E959)),isnumber(search("Yes",G959)),isnumber(search("Yes",I959))),"Yes","No")</f>
        <v>No</v>
      </c>
      <c r="B959" s="21" t="str">
        <f t="shared" si="966"/>
        <v>No</v>
      </c>
      <c r="C959" s="22" t="str">
        <f t="shared" si="3"/>
        <v>No</v>
      </c>
      <c r="D959" s="21" t="str">
        <f t="shared" si="4"/>
        <v>No</v>
      </c>
      <c r="E959" s="21" t="str">
        <f t="shared" si="5"/>
        <v>No</v>
      </c>
      <c r="F959" s="21" t="str">
        <f t="shared" si="6"/>
        <v>No</v>
      </c>
      <c r="G959" s="21" t="str">
        <f t="shared" si="7"/>
        <v>No</v>
      </c>
      <c r="H959" s="21" t="str">
        <f t="shared" si="8"/>
        <v>No</v>
      </c>
      <c r="I959" s="21" t="str">
        <f t="shared" si="9"/>
        <v>No</v>
      </c>
      <c r="J959" s="21" t="str">
        <f t="shared" si="10"/>
        <v>No</v>
      </c>
      <c r="K959" s="25"/>
      <c r="L959" s="7" t="s">
        <v>1934</v>
      </c>
      <c r="M959" s="7" t="s">
        <v>1935</v>
      </c>
      <c r="N959" s="7" t="s">
        <v>25</v>
      </c>
      <c r="O959" s="7" t="s">
        <v>4650</v>
      </c>
      <c r="P959" s="44" t="s">
        <v>4651</v>
      </c>
      <c r="Q959" s="27"/>
      <c r="R959" s="27"/>
      <c r="S959" s="27"/>
      <c r="T959" s="27"/>
      <c r="U959" s="27"/>
      <c r="V959" s="42"/>
      <c r="W959" s="42"/>
      <c r="X959" s="42"/>
      <c r="Y959" s="27"/>
      <c r="Z959" s="27"/>
      <c r="AA959" s="27"/>
      <c r="AB959" s="27"/>
    </row>
    <row r="960">
      <c r="A960" s="21" t="str">
        <f t="shared" ref="A960:B960" si="967">if(and(isnumber(search("Yes",C960)),isnumber(search("Yes",E960)),isnumber(search("Yes",G960)),isnumber(search("Yes",I960))),"Yes","No")</f>
        <v>Yes</v>
      </c>
      <c r="B960" s="21" t="str">
        <f t="shared" si="967"/>
        <v>Yes</v>
      </c>
      <c r="C960" s="22" t="str">
        <f t="shared" si="3"/>
        <v>Yes</v>
      </c>
      <c r="D960" s="21" t="str">
        <f t="shared" si="4"/>
        <v>Yes</v>
      </c>
      <c r="E960" s="21" t="str">
        <f t="shared" si="5"/>
        <v>Yes</v>
      </c>
      <c r="F960" s="21" t="str">
        <f t="shared" si="6"/>
        <v>Yes</v>
      </c>
      <c r="G960" s="21" t="str">
        <f t="shared" si="7"/>
        <v>Yes</v>
      </c>
      <c r="H960" s="21" t="str">
        <f t="shared" si="8"/>
        <v>Yes</v>
      </c>
      <c r="I960" s="21" t="str">
        <f t="shared" si="9"/>
        <v>Yes</v>
      </c>
      <c r="J960" s="21" t="str">
        <f t="shared" si="10"/>
        <v>Yes</v>
      </c>
      <c r="K960" s="25"/>
      <c r="L960" s="7" t="s">
        <v>275</v>
      </c>
      <c r="M960" s="7" t="s">
        <v>1936</v>
      </c>
      <c r="N960" s="7" t="s">
        <v>2321</v>
      </c>
      <c r="O960" s="7" t="s">
        <v>4652</v>
      </c>
      <c r="P960" s="44" t="s">
        <v>4653</v>
      </c>
      <c r="Q960" s="7" t="s">
        <v>21</v>
      </c>
      <c r="R960" s="7" t="s">
        <v>4654</v>
      </c>
      <c r="S960" s="44" t="s">
        <v>4655</v>
      </c>
      <c r="T960" s="7" t="s">
        <v>21</v>
      </c>
      <c r="U960" s="7" t="s">
        <v>4656</v>
      </c>
      <c r="V960" s="44" t="s">
        <v>4657</v>
      </c>
      <c r="W960" s="7" t="s">
        <v>2321</v>
      </c>
      <c r="X960" s="7" t="s">
        <v>4658</v>
      </c>
      <c r="Y960" s="44" t="s">
        <v>4659</v>
      </c>
      <c r="Z960" s="27"/>
      <c r="AA960" s="27"/>
      <c r="AB960" s="27"/>
    </row>
    <row r="961">
      <c r="A961" s="21" t="str">
        <f t="shared" ref="A961:B961" si="968">if(and(isnumber(search("Yes",C961)),isnumber(search("Yes",E961)),isnumber(search("Yes",G961)),isnumber(search("Yes",I961))),"Yes","No")</f>
        <v>Yes</v>
      </c>
      <c r="B961" s="21" t="str">
        <f t="shared" si="968"/>
        <v>Yes</v>
      </c>
      <c r="C961" s="22" t="str">
        <f t="shared" si="3"/>
        <v>Yes</v>
      </c>
      <c r="D961" s="21" t="str">
        <f t="shared" si="4"/>
        <v>Yes</v>
      </c>
      <c r="E961" s="21" t="str">
        <f t="shared" si="5"/>
        <v>Yes</v>
      </c>
      <c r="F961" s="21" t="str">
        <f t="shared" si="6"/>
        <v>Yes</v>
      </c>
      <c r="G961" s="21" t="str">
        <f t="shared" si="7"/>
        <v>Yes</v>
      </c>
      <c r="H961" s="21" t="str">
        <f t="shared" si="8"/>
        <v>Yes</v>
      </c>
      <c r="I961" s="21" t="str">
        <f t="shared" si="9"/>
        <v>Yes</v>
      </c>
      <c r="J961" s="21" t="str">
        <f t="shared" si="10"/>
        <v>Yes</v>
      </c>
      <c r="K961" s="25">
        <v>82.0</v>
      </c>
      <c r="L961" s="7" t="s">
        <v>1937</v>
      </c>
      <c r="M961" s="7" t="s">
        <v>1938</v>
      </c>
      <c r="N961" s="7" t="s">
        <v>21</v>
      </c>
      <c r="O961" s="7" t="s">
        <v>4660</v>
      </c>
      <c r="P961" s="44" t="s">
        <v>4661</v>
      </c>
      <c r="Q961" s="7" t="s">
        <v>21</v>
      </c>
      <c r="R961" s="7" t="s">
        <v>4662</v>
      </c>
      <c r="S961" s="44" t="s">
        <v>4663</v>
      </c>
      <c r="T961" s="7" t="s">
        <v>21</v>
      </c>
      <c r="U961" s="7" t="s">
        <v>2238</v>
      </c>
      <c r="V961" s="44" t="s">
        <v>4664</v>
      </c>
      <c r="W961" s="7" t="s">
        <v>2321</v>
      </c>
      <c r="X961" s="7" t="s">
        <v>4665</v>
      </c>
      <c r="Y961" s="44" t="s">
        <v>4666</v>
      </c>
    </row>
    <row r="962">
      <c r="A962" s="21" t="str">
        <f t="shared" ref="A962:B962" si="969">if(and(isnumber(search("Yes",C962)),isnumber(search("Yes",E962)),isnumber(search("Yes",G962)),isnumber(search("Yes",I962))),"Yes","No")</f>
        <v>No</v>
      </c>
      <c r="B962" s="21" t="str">
        <f t="shared" si="969"/>
        <v>No</v>
      </c>
      <c r="C962" s="22" t="str">
        <f t="shared" si="3"/>
        <v>No</v>
      </c>
      <c r="D962" s="21" t="str">
        <f t="shared" si="4"/>
        <v>No</v>
      </c>
      <c r="E962" s="21" t="str">
        <f t="shared" si="5"/>
        <v>No</v>
      </c>
      <c r="F962" s="21" t="str">
        <f t="shared" si="6"/>
        <v>No</v>
      </c>
      <c r="G962" s="21" t="str">
        <f t="shared" si="7"/>
        <v>No</v>
      </c>
      <c r="H962" s="21" t="str">
        <f t="shared" si="8"/>
        <v>No</v>
      </c>
      <c r="I962" s="21" t="str">
        <f t="shared" si="9"/>
        <v>No</v>
      </c>
      <c r="J962" s="21" t="str">
        <f t="shared" si="10"/>
        <v>No</v>
      </c>
      <c r="K962" s="25"/>
      <c r="L962" s="7" t="s">
        <v>1939</v>
      </c>
      <c r="M962" s="7" t="s">
        <v>1940</v>
      </c>
      <c r="N962" s="7" t="s">
        <v>25</v>
      </c>
      <c r="O962" s="7" t="s">
        <v>4667</v>
      </c>
      <c r="P962" s="44" t="s">
        <v>4668</v>
      </c>
      <c r="Q962" s="27"/>
      <c r="R962" s="27"/>
      <c r="S962" s="27"/>
      <c r="T962" s="27"/>
      <c r="U962" s="27"/>
      <c r="V962" s="42"/>
      <c r="W962" s="42"/>
      <c r="X962" s="42"/>
      <c r="Y962" s="27"/>
      <c r="Z962" s="27"/>
      <c r="AA962" s="27"/>
      <c r="AB962" s="27"/>
    </row>
    <row r="963">
      <c r="A963" s="21" t="str">
        <f t="shared" ref="A963:B963" si="970">if(and(isnumber(search("Yes",C963)),isnumber(search("Yes",E963)),isnumber(search("Yes",G963)),isnumber(search("Yes",I963))),"Yes","No")</f>
        <v>No</v>
      </c>
      <c r="B963" s="21" t="str">
        <f t="shared" si="970"/>
        <v>No</v>
      </c>
      <c r="C963" s="22" t="str">
        <f t="shared" si="3"/>
        <v>No</v>
      </c>
      <c r="D963" s="21" t="str">
        <f t="shared" si="4"/>
        <v>No</v>
      </c>
      <c r="E963" s="21" t="str">
        <f t="shared" si="5"/>
        <v>No</v>
      </c>
      <c r="F963" s="21" t="str">
        <f t="shared" si="6"/>
        <v>No</v>
      </c>
      <c r="G963" s="21" t="str">
        <f t="shared" si="7"/>
        <v>No</v>
      </c>
      <c r="H963" s="21" t="str">
        <f t="shared" si="8"/>
        <v>No</v>
      </c>
      <c r="I963" s="21" t="str">
        <f t="shared" si="9"/>
        <v>No</v>
      </c>
      <c r="J963" s="21" t="str">
        <f t="shared" si="10"/>
        <v>No</v>
      </c>
      <c r="K963" s="25"/>
      <c r="L963" s="7" t="s">
        <v>1941</v>
      </c>
      <c r="M963" s="7" t="s">
        <v>1942</v>
      </c>
      <c r="N963" s="7" t="s">
        <v>25</v>
      </c>
      <c r="O963" s="7" t="s">
        <v>4669</v>
      </c>
      <c r="P963" s="44" t="s">
        <v>4670</v>
      </c>
      <c r="Q963" s="27"/>
      <c r="R963" s="27"/>
      <c r="S963" s="27"/>
      <c r="T963" s="27"/>
      <c r="U963" s="27"/>
      <c r="V963" s="42"/>
      <c r="W963" s="42"/>
      <c r="X963" s="42"/>
      <c r="Y963" s="27"/>
      <c r="Z963" s="27"/>
      <c r="AA963" s="27"/>
      <c r="AB963" s="27"/>
    </row>
    <row r="964">
      <c r="A964" s="21" t="str">
        <f t="shared" ref="A964:B964" si="971">if(and(isnumber(search("Yes",C964)),isnumber(search("Yes",E964)),isnumber(search("Yes",G964)),isnumber(search("Yes",I964))),"Yes","No")</f>
        <v>No</v>
      </c>
      <c r="B964" s="21" t="str">
        <f t="shared" si="971"/>
        <v>No</v>
      </c>
      <c r="C964" s="22" t="str">
        <f t="shared" si="3"/>
        <v>No</v>
      </c>
      <c r="D964" s="21" t="str">
        <f t="shared" si="4"/>
        <v>No</v>
      </c>
      <c r="E964" s="21" t="str">
        <f t="shared" si="5"/>
        <v>No</v>
      </c>
      <c r="F964" s="21" t="str">
        <f t="shared" si="6"/>
        <v>No</v>
      </c>
      <c r="G964" s="21" t="str">
        <f t="shared" si="7"/>
        <v>No</v>
      </c>
      <c r="H964" s="21" t="str">
        <f t="shared" si="8"/>
        <v>No</v>
      </c>
      <c r="I964" s="21" t="str">
        <f t="shared" si="9"/>
        <v>No</v>
      </c>
      <c r="J964" s="21" t="str">
        <f t="shared" si="10"/>
        <v>No</v>
      </c>
      <c r="K964" s="25"/>
      <c r="L964" s="7" t="s">
        <v>1943</v>
      </c>
      <c r="M964" s="7" t="s">
        <v>1944</v>
      </c>
      <c r="N964" s="7" t="s">
        <v>25</v>
      </c>
      <c r="O964" s="7" t="s">
        <v>4671</v>
      </c>
      <c r="P964" s="44" t="s">
        <v>4672</v>
      </c>
      <c r="Q964" s="27"/>
      <c r="R964" s="27"/>
      <c r="S964" s="27"/>
      <c r="T964" s="27"/>
      <c r="U964" s="27"/>
      <c r="V964" s="42"/>
      <c r="W964" s="42"/>
      <c r="X964" s="42"/>
      <c r="Y964" s="27"/>
      <c r="Z964" s="27"/>
      <c r="AA964" s="27"/>
      <c r="AB964" s="27"/>
    </row>
    <row r="965">
      <c r="A965" s="21" t="str">
        <f t="shared" ref="A965:B965" si="972">if(and(isnumber(search("Yes",C965)),isnumber(search("Yes",E965)),isnumber(search("Yes",G965)),isnumber(search("Yes",I965))),"Yes","No")</f>
        <v>No</v>
      </c>
      <c r="B965" s="21" t="str">
        <f t="shared" si="972"/>
        <v>No</v>
      </c>
      <c r="C965" s="22" t="str">
        <f t="shared" si="3"/>
        <v>No</v>
      </c>
      <c r="D965" s="21" t="str">
        <f t="shared" si="4"/>
        <v>No</v>
      </c>
      <c r="E965" s="21" t="str">
        <f t="shared" si="5"/>
        <v>No</v>
      </c>
      <c r="F965" s="21" t="str">
        <f t="shared" si="6"/>
        <v>No</v>
      </c>
      <c r="G965" s="21" t="str">
        <f t="shared" si="7"/>
        <v>No</v>
      </c>
      <c r="H965" s="21" t="str">
        <f t="shared" si="8"/>
        <v>No</v>
      </c>
      <c r="I965" s="21" t="str">
        <f t="shared" si="9"/>
        <v>No</v>
      </c>
      <c r="J965" s="21" t="str">
        <f t="shared" si="10"/>
        <v>No</v>
      </c>
      <c r="K965" s="25"/>
      <c r="L965" s="7" t="s">
        <v>1945</v>
      </c>
      <c r="M965" s="7" t="s">
        <v>1946</v>
      </c>
      <c r="N965" s="7" t="s">
        <v>25</v>
      </c>
      <c r="O965" s="7" t="s">
        <v>4673</v>
      </c>
      <c r="P965" s="44" t="s">
        <v>4674</v>
      </c>
      <c r="Q965" s="27"/>
      <c r="R965" s="27"/>
      <c r="S965" s="27"/>
      <c r="T965" s="27"/>
      <c r="U965" s="27"/>
      <c r="V965" s="42"/>
      <c r="W965" s="42"/>
      <c r="X965" s="42"/>
      <c r="Y965" s="27"/>
      <c r="Z965" s="27"/>
      <c r="AA965" s="27"/>
      <c r="AB965" s="27"/>
    </row>
    <row r="966">
      <c r="A966" s="21" t="str">
        <f t="shared" ref="A966:B966" si="973">if(and(isnumber(search("Yes",C966)),isnumber(search("Yes",E966)),isnumber(search("Yes",G966)),isnumber(search("Yes",I966))),"Yes","No")</f>
        <v>No</v>
      </c>
      <c r="B966" s="21" t="str">
        <f t="shared" si="973"/>
        <v>No</v>
      </c>
      <c r="C966" s="22" t="str">
        <f t="shared" si="3"/>
        <v>No</v>
      </c>
      <c r="D966" s="21" t="str">
        <f t="shared" si="4"/>
        <v>No</v>
      </c>
      <c r="E966" s="21" t="str">
        <f t="shared" si="5"/>
        <v>No</v>
      </c>
      <c r="F966" s="21" t="str">
        <f t="shared" si="6"/>
        <v>No</v>
      </c>
      <c r="G966" s="21" t="str">
        <f t="shared" si="7"/>
        <v>No</v>
      </c>
      <c r="H966" s="21" t="str">
        <f t="shared" si="8"/>
        <v>No</v>
      </c>
      <c r="I966" s="21" t="str">
        <f t="shared" si="9"/>
        <v>No</v>
      </c>
      <c r="J966" s="21" t="str">
        <f t="shared" si="10"/>
        <v>No</v>
      </c>
      <c r="K966" s="25"/>
      <c r="L966" s="7" t="s">
        <v>1947</v>
      </c>
      <c r="M966" s="7" t="s">
        <v>1948</v>
      </c>
      <c r="N966" s="7" t="s">
        <v>25</v>
      </c>
      <c r="O966" s="7" t="s">
        <v>4675</v>
      </c>
      <c r="P966" s="44" t="s">
        <v>4676</v>
      </c>
      <c r="Q966" s="27"/>
      <c r="R966" s="27"/>
      <c r="S966" s="27"/>
      <c r="T966" s="27"/>
      <c r="U966" s="27"/>
      <c r="V966" s="42"/>
      <c r="W966" s="42"/>
      <c r="X966" s="42"/>
      <c r="Y966" s="27"/>
      <c r="Z966" s="27"/>
      <c r="AA966" s="27"/>
      <c r="AB966" s="27"/>
    </row>
    <row r="967">
      <c r="A967" s="21" t="str">
        <f t="shared" ref="A967:B967" si="974">if(and(isnumber(search("Yes",C967)),isnumber(search("Yes",E967)),isnumber(search("Yes",G967)),isnumber(search("Yes",I967))),"Yes","No")</f>
        <v>No</v>
      </c>
      <c r="B967" s="21" t="str">
        <f t="shared" si="974"/>
        <v>No</v>
      </c>
      <c r="C967" s="22" t="str">
        <f t="shared" si="3"/>
        <v>No</v>
      </c>
      <c r="D967" s="21" t="str">
        <f t="shared" si="4"/>
        <v>No</v>
      </c>
      <c r="E967" s="21" t="str">
        <f t="shared" si="5"/>
        <v>No</v>
      </c>
      <c r="F967" s="21" t="str">
        <f t="shared" si="6"/>
        <v>No</v>
      </c>
      <c r="G967" s="21" t="str">
        <f t="shared" si="7"/>
        <v>No</v>
      </c>
      <c r="H967" s="21" t="str">
        <f t="shared" si="8"/>
        <v>No</v>
      </c>
      <c r="I967" s="21" t="str">
        <f t="shared" si="9"/>
        <v>No</v>
      </c>
      <c r="J967" s="21" t="str">
        <f t="shared" si="10"/>
        <v>No</v>
      </c>
      <c r="K967" s="25"/>
      <c r="L967" s="7" t="s">
        <v>1949</v>
      </c>
      <c r="M967" s="7" t="s">
        <v>1950</v>
      </c>
      <c r="N967" s="7" t="s">
        <v>25</v>
      </c>
      <c r="O967" s="7" t="s">
        <v>4677</v>
      </c>
      <c r="P967" s="44" t="s">
        <v>4678</v>
      </c>
      <c r="Q967" s="27"/>
      <c r="R967" s="27"/>
      <c r="S967" s="27"/>
      <c r="T967" s="27"/>
      <c r="U967" s="27"/>
      <c r="V967" s="42"/>
      <c r="W967" s="42"/>
      <c r="X967" s="42"/>
      <c r="Y967" s="27"/>
      <c r="Z967" s="27"/>
      <c r="AA967" s="27"/>
      <c r="AB967" s="27"/>
    </row>
    <row r="968">
      <c r="A968" s="21" t="str">
        <f t="shared" ref="A968:B968" si="975">if(and(isnumber(search("Yes",C968)),isnumber(search("Yes",E968)),isnumber(search("Yes",G968)),isnumber(search("Yes",I968))),"Yes","No")</f>
        <v>No</v>
      </c>
      <c r="B968" s="21" t="str">
        <f t="shared" si="975"/>
        <v>No</v>
      </c>
      <c r="C968" s="22" t="str">
        <f t="shared" si="3"/>
        <v>No</v>
      </c>
      <c r="D968" s="21" t="str">
        <f t="shared" si="4"/>
        <v>No</v>
      </c>
      <c r="E968" s="21" t="str">
        <f t="shared" si="5"/>
        <v>No</v>
      </c>
      <c r="F968" s="21" t="str">
        <f t="shared" si="6"/>
        <v>No</v>
      </c>
      <c r="G968" s="21" t="str">
        <f t="shared" si="7"/>
        <v>No</v>
      </c>
      <c r="H968" s="21" t="str">
        <f t="shared" si="8"/>
        <v>No</v>
      </c>
      <c r="I968" s="21" t="str">
        <f t="shared" si="9"/>
        <v>No</v>
      </c>
      <c r="J968" s="21" t="str">
        <f t="shared" si="10"/>
        <v>No</v>
      </c>
      <c r="K968" s="25"/>
      <c r="L968" s="7" t="s">
        <v>1951</v>
      </c>
      <c r="M968" s="7" t="s">
        <v>1952</v>
      </c>
      <c r="N968" s="7" t="s">
        <v>25</v>
      </c>
      <c r="O968" s="7" t="s">
        <v>4679</v>
      </c>
      <c r="P968" s="44" t="s">
        <v>4680</v>
      </c>
      <c r="Q968" s="27"/>
      <c r="R968" s="27"/>
      <c r="S968" s="27"/>
      <c r="T968" s="27"/>
      <c r="U968" s="27"/>
      <c r="V968" s="42"/>
      <c r="W968" s="42"/>
      <c r="X968" s="42"/>
      <c r="Y968" s="27"/>
      <c r="Z968" s="27"/>
      <c r="AA968" s="27"/>
      <c r="AB968" s="27"/>
    </row>
    <row r="969">
      <c r="A969" s="21" t="str">
        <f t="shared" ref="A969:B969" si="976">if(and(isnumber(search("Yes",C969)),isnumber(search("Yes",E969)),isnumber(search("Yes",G969)),isnumber(search("Yes",I969))),"Yes","No")</f>
        <v>No</v>
      </c>
      <c r="B969" s="21" t="str">
        <f t="shared" si="976"/>
        <v>No</v>
      </c>
      <c r="C969" s="22" t="str">
        <f t="shared" si="3"/>
        <v>No</v>
      </c>
      <c r="D969" s="21" t="str">
        <f t="shared" si="4"/>
        <v>No</v>
      </c>
      <c r="E969" s="21" t="str">
        <f t="shared" si="5"/>
        <v>No</v>
      </c>
      <c r="F969" s="21" t="str">
        <f t="shared" si="6"/>
        <v>No</v>
      </c>
      <c r="G969" s="21" t="str">
        <f t="shared" si="7"/>
        <v>No</v>
      </c>
      <c r="H969" s="21" t="str">
        <f t="shared" si="8"/>
        <v>No</v>
      </c>
      <c r="I969" s="21" t="str">
        <f t="shared" si="9"/>
        <v>No</v>
      </c>
      <c r="J969" s="21" t="str">
        <f t="shared" si="10"/>
        <v>No</v>
      </c>
      <c r="K969" s="25"/>
      <c r="L969" s="7" t="s">
        <v>1953</v>
      </c>
      <c r="M969" s="7" t="s">
        <v>1954</v>
      </c>
      <c r="N969" s="7" t="s">
        <v>25</v>
      </c>
      <c r="O969" s="7" t="s">
        <v>4681</v>
      </c>
      <c r="P969" s="44" t="s">
        <v>4682</v>
      </c>
      <c r="Q969" s="27"/>
      <c r="R969" s="27"/>
      <c r="S969" s="27"/>
      <c r="T969" s="27"/>
      <c r="U969" s="27"/>
      <c r="V969" s="42"/>
      <c r="W969" s="42"/>
      <c r="X969" s="42"/>
      <c r="Y969" s="27"/>
      <c r="Z969" s="27"/>
      <c r="AA969" s="27"/>
      <c r="AB969" s="27"/>
    </row>
    <row r="970">
      <c r="A970" s="21" t="str">
        <f t="shared" ref="A970:B970" si="977">if(and(isnumber(search("Yes",C970)),isnumber(search("Yes",E970)),isnumber(search("Yes",G970)),isnumber(search("Yes",I970))),"Yes","No")</f>
        <v>No</v>
      </c>
      <c r="B970" s="21" t="str">
        <f t="shared" si="977"/>
        <v>No</v>
      </c>
      <c r="C970" s="22" t="str">
        <f t="shared" si="3"/>
        <v>No</v>
      </c>
      <c r="D970" s="21" t="str">
        <f t="shared" si="4"/>
        <v>No</v>
      </c>
      <c r="E970" s="21" t="str">
        <f t="shared" si="5"/>
        <v>No</v>
      </c>
      <c r="F970" s="21" t="str">
        <f t="shared" si="6"/>
        <v>No</v>
      </c>
      <c r="G970" s="21" t="str">
        <f t="shared" si="7"/>
        <v>No</v>
      </c>
      <c r="H970" s="21" t="str">
        <f t="shared" si="8"/>
        <v>No</v>
      </c>
      <c r="I970" s="21" t="str">
        <f t="shared" si="9"/>
        <v>No</v>
      </c>
      <c r="J970" s="21" t="str">
        <f t="shared" si="10"/>
        <v>No</v>
      </c>
      <c r="K970" s="25"/>
      <c r="L970" s="7" t="s">
        <v>1955</v>
      </c>
      <c r="M970" s="7" t="s">
        <v>1956</v>
      </c>
      <c r="N970" s="7" t="s">
        <v>25</v>
      </c>
      <c r="O970" s="7" t="s">
        <v>4683</v>
      </c>
      <c r="P970" s="44" t="s">
        <v>4684</v>
      </c>
      <c r="Q970" s="27"/>
      <c r="R970" s="27"/>
      <c r="S970" s="27"/>
      <c r="T970" s="27"/>
      <c r="U970" s="27"/>
      <c r="V970" s="42"/>
      <c r="W970" s="42"/>
      <c r="X970" s="42"/>
      <c r="Y970" s="27"/>
      <c r="Z970" s="27"/>
      <c r="AA970" s="27"/>
      <c r="AB970" s="27"/>
    </row>
    <row r="971">
      <c r="A971" s="21" t="str">
        <f t="shared" ref="A971:B971" si="978">if(and(isnumber(search("Yes",C971)),isnumber(search("Yes",E971)),isnumber(search("Yes",G971)),isnumber(search("Yes",I971))),"Yes","No")</f>
        <v>No</v>
      </c>
      <c r="B971" s="21" t="str">
        <f t="shared" si="978"/>
        <v>No</v>
      </c>
      <c r="C971" s="22" t="str">
        <f t="shared" si="3"/>
        <v>No</v>
      </c>
      <c r="D971" s="21" t="str">
        <f t="shared" si="4"/>
        <v>No</v>
      </c>
      <c r="E971" s="21" t="str">
        <f t="shared" si="5"/>
        <v>No</v>
      </c>
      <c r="F971" s="21" t="str">
        <f t="shared" si="6"/>
        <v>No</v>
      </c>
      <c r="G971" s="21" t="str">
        <f t="shared" si="7"/>
        <v>No</v>
      </c>
      <c r="H971" s="21" t="str">
        <f t="shared" si="8"/>
        <v>No</v>
      </c>
      <c r="I971" s="21" t="str">
        <f t="shared" si="9"/>
        <v>No</v>
      </c>
      <c r="J971" s="21" t="str">
        <f t="shared" si="10"/>
        <v>No</v>
      </c>
      <c r="K971" s="25"/>
      <c r="L971" s="7" t="s">
        <v>1957</v>
      </c>
      <c r="M971" s="7" t="s">
        <v>1958</v>
      </c>
      <c r="N971" s="7" t="s">
        <v>25</v>
      </c>
      <c r="O971" s="7" t="s">
        <v>3941</v>
      </c>
      <c r="P971" s="44" t="s">
        <v>4685</v>
      </c>
      <c r="Q971" s="27"/>
      <c r="R971" s="27"/>
      <c r="S971" s="27"/>
      <c r="T971" s="27"/>
      <c r="U971" s="27"/>
      <c r="V971" s="42"/>
      <c r="W971" s="42"/>
      <c r="X971" s="42"/>
      <c r="Y971" s="27"/>
      <c r="Z971" s="27"/>
      <c r="AA971" s="27"/>
      <c r="AB971" s="27"/>
    </row>
    <row r="972">
      <c r="A972" s="21" t="str">
        <f t="shared" ref="A972:B972" si="979">if(and(isnumber(search("Yes",C972)),isnumber(search("Yes",E972)),isnumber(search("Yes",G972)),isnumber(search("Yes",I972))),"Yes","No")</f>
        <v>No</v>
      </c>
      <c r="B972" s="21" t="str">
        <f t="shared" si="979"/>
        <v>No</v>
      </c>
      <c r="C972" s="22" t="str">
        <f t="shared" si="3"/>
        <v>No</v>
      </c>
      <c r="D972" s="21" t="str">
        <f t="shared" si="4"/>
        <v>No</v>
      </c>
      <c r="E972" s="21" t="str">
        <f t="shared" si="5"/>
        <v>No</v>
      </c>
      <c r="F972" s="21" t="str">
        <f t="shared" si="6"/>
        <v>No</v>
      </c>
      <c r="G972" s="21" t="str">
        <f t="shared" si="7"/>
        <v>No</v>
      </c>
      <c r="H972" s="21" t="str">
        <f t="shared" si="8"/>
        <v>No</v>
      </c>
      <c r="I972" s="21" t="str">
        <f t="shared" si="9"/>
        <v>No</v>
      </c>
      <c r="J972" s="21" t="str">
        <f t="shared" si="10"/>
        <v>No</v>
      </c>
      <c r="K972" s="25"/>
      <c r="L972" s="7" t="s">
        <v>1959</v>
      </c>
      <c r="M972" s="7" t="s">
        <v>1960</v>
      </c>
      <c r="N972" s="7" t="s">
        <v>25</v>
      </c>
      <c r="O972" s="7" t="s">
        <v>4686</v>
      </c>
      <c r="P972" s="44" t="s">
        <v>4687</v>
      </c>
      <c r="Q972" s="27"/>
      <c r="R972" s="27"/>
      <c r="S972" s="27"/>
      <c r="T972" s="27"/>
      <c r="U972" s="27"/>
      <c r="V972" s="42"/>
      <c r="W972" s="42"/>
      <c r="X972" s="42"/>
      <c r="Y972" s="27"/>
      <c r="Z972" s="27"/>
      <c r="AA972" s="27"/>
      <c r="AB972" s="27"/>
    </row>
    <row r="973">
      <c r="A973" s="21" t="str">
        <f t="shared" ref="A973:B973" si="980">if(and(isnumber(search("Yes",C973)),isnumber(search("Yes",E973)),isnumber(search("Yes",G973)),isnumber(search("Yes",I973))),"Yes","No")</f>
        <v>No</v>
      </c>
      <c r="B973" s="21" t="str">
        <f t="shared" si="980"/>
        <v>No</v>
      </c>
      <c r="C973" s="22" t="str">
        <f t="shared" si="3"/>
        <v>No</v>
      </c>
      <c r="D973" s="21" t="str">
        <f t="shared" si="4"/>
        <v>No</v>
      </c>
      <c r="E973" s="21" t="str">
        <f t="shared" si="5"/>
        <v>No</v>
      </c>
      <c r="F973" s="21" t="str">
        <f t="shared" si="6"/>
        <v>No</v>
      </c>
      <c r="G973" s="21" t="str">
        <f t="shared" si="7"/>
        <v>No</v>
      </c>
      <c r="H973" s="21" t="str">
        <f t="shared" si="8"/>
        <v>No</v>
      </c>
      <c r="I973" s="21" t="str">
        <f t="shared" si="9"/>
        <v>No</v>
      </c>
      <c r="J973" s="21" t="str">
        <f t="shared" si="10"/>
        <v>No</v>
      </c>
      <c r="K973" s="25"/>
      <c r="L973" s="7" t="s">
        <v>1961</v>
      </c>
      <c r="M973" s="7" t="s">
        <v>1962</v>
      </c>
      <c r="N973" s="7" t="s">
        <v>25</v>
      </c>
      <c r="O973" s="7" t="s">
        <v>4213</v>
      </c>
      <c r="P973" s="44" t="s">
        <v>4688</v>
      </c>
      <c r="Q973" s="27"/>
      <c r="R973" s="27"/>
      <c r="S973" s="27"/>
      <c r="T973" s="27"/>
      <c r="U973" s="27"/>
      <c r="V973" s="42"/>
      <c r="W973" s="42"/>
      <c r="X973" s="42"/>
      <c r="Y973" s="27"/>
      <c r="Z973" s="27"/>
      <c r="AA973" s="27"/>
      <c r="AB973" s="27"/>
    </row>
    <row r="974">
      <c r="A974" s="21" t="str">
        <f t="shared" ref="A974:B974" si="981">if(and(isnumber(search("Yes",C974)),isnumber(search("Yes",E974)),isnumber(search("Yes",G974)),isnumber(search("Yes",I974))),"Yes","No")</f>
        <v>No</v>
      </c>
      <c r="B974" s="21" t="str">
        <f t="shared" si="981"/>
        <v>No</v>
      </c>
      <c r="C974" s="22" t="str">
        <f t="shared" si="3"/>
        <v>No</v>
      </c>
      <c r="D974" s="21" t="str">
        <f t="shared" si="4"/>
        <v>No</v>
      </c>
      <c r="E974" s="21" t="str">
        <f t="shared" si="5"/>
        <v>No</v>
      </c>
      <c r="F974" s="21" t="str">
        <f t="shared" si="6"/>
        <v>No</v>
      </c>
      <c r="G974" s="21" t="str">
        <f t="shared" si="7"/>
        <v>No</v>
      </c>
      <c r="H974" s="21" t="str">
        <f t="shared" si="8"/>
        <v>No</v>
      </c>
      <c r="I974" s="21" t="str">
        <f t="shared" si="9"/>
        <v>No</v>
      </c>
      <c r="J974" s="21" t="str">
        <f t="shared" si="10"/>
        <v>No</v>
      </c>
      <c r="K974" s="25"/>
      <c r="L974" s="7" t="s">
        <v>1963</v>
      </c>
      <c r="M974" s="7" t="s">
        <v>1964</v>
      </c>
      <c r="N974" s="7" t="s">
        <v>25</v>
      </c>
      <c r="O974" s="7" t="s">
        <v>4689</v>
      </c>
      <c r="P974" s="44" t="s">
        <v>4690</v>
      </c>
      <c r="Q974" s="27"/>
      <c r="R974" s="27"/>
      <c r="S974" s="27"/>
      <c r="T974" s="27"/>
      <c r="U974" s="27"/>
      <c r="V974" s="42"/>
      <c r="W974" s="42"/>
      <c r="X974" s="42"/>
      <c r="Y974" s="27"/>
      <c r="Z974" s="27"/>
      <c r="AA974" s="27"/>
      <c r="AB974" s="27"/>
    </row>
    <row r="975">
      <c r="A975" s="21" t="str">
        <f t="shared" ref="A975:B975" si="982">if(and(isnumber(search("Yes",C975)),isnumber(search("Yes",E975)),isnumber(search("Yes",G975)),isnumber(search("Yes",I975))),"Yes","No")</f>
        <v>No</v>
      </c>
      <c r="B975" s="21" t="str">
        <f t="shared" si="982"/>
        <v>No</v>
      </c>
      <c r="C975" s="22" t="str">
        <f t="shared" si="3"/>
        <v>No</v>
      </c>
      <c r="D975" s="21" t="str">
        <f t="shared" si="4"/>
        <v>No</v>
      </c>
      <c r="E975" s="21" t="str">
        <f t="shared" si="5"/>
        <v>No</v>
      </c>
      <c r="F975" s="21" t="str">
        <f t="shared" si="6"/>
        <v>No</v>
      </c>
      <c r="G975" s="21" t="str">
        <f t="shared" si="7"/>
        <v>No</v>
      </c>
      <c r="H975" s="21" t="str">
        <f t="shared" si="8"/>
        <v>No</v>
      </c>
      <c r="I975" s="21" t="str">
        <f t="shared" si="9"/>
        <v>No</v>
      </c>
      <c r="J975" s="21" t="str">
        <f t="shared" si="10"/>
        <v>No</v>
      </c>
      <c r="K975" s="25"/>
      <c r="L975" s="7" t="s">
        <v>1965</v>
      </c>
      <c r="M975" s="7" t="s">
        <v>1966</v>
      </c>
      <c r="N975" s="7" t="s">
        <v>25</v>
      </c>
      <c r="O975" s="7" t="s">
        <v>4691</v>
      </c>
      <c r="P975" s="44" t="s">
        <v>4692</v>
      </c>
      <c r="Q975" s="27"/>
      <c r="R975" s="27"/>
      <c r="S975" s="27"/>
      <c r="T975" s="27"/>
      <c r="U975" s="27"/>
      <c r="V975" s="42"/>
      <c r="W975" s="42"/>
      <c r="X975" s="42"/>
      <c r="Y975" s="27"/>
      <c r="Z975" s="27"/>
      <c r="AA975" s="27"/>
      <c r="AB975" s="27"/>
    </row>
    <row r="976">
      <c r="A976" s="21" t="str">
        <f t="shared" ref="A976:B976" si="983">if(and(isnumber(search("Yes",C976)),isnumber(search("Yes",E976)),isnumber(search("Yes",G976)),isnumber(search("Yes",I976))),"Yes","No")</f>
        <v>No</v>
      </c>
      <c r="B976" s="21" t="str">
        <f t="shared" si="983"/>
        <v>No</v>
      </c>
      <c r="C976" s="22" t="str">
        <f t="shared" si="3"/>
        <v>No</v>
      </c>
      <c r="D976" s="21" t="str">
        <f t="shared" si="4"/>
        <v>No</v>
      </c>
      <c r="E976" s="21" t="str">
        <f t="shared" si="5"/>
        <v>No</v>
      </c>
      <c r="F976" s="21" t="str">
        <f t="shared" si="6"/>
        <v>No</v>
      </c>
      <c r="G976" s="21" t="str">
        <f t="shared" si="7"/>
        <v>No</v>
      </c>
      <c r="H976" s="21" t="str">
        <f t="shared" si="8"/>
        <v>No</v>
      </c>
      <c r="I976" s="21" t="str">
        <f t="shared" si="9"/>
        <v>No</v>
      </c>
      <c r="J976" s="21" t="str">
        <f t="shared" si="10"/>
        <v>No</v>
      </c>
      <c r="K976" s="25"/>
      <c r="L976" s="7" t="s">
        <v>1967</v>
      </c>
      <c r="M976" s="7" t="s">
        <v>1968</v>
      </c>
      <c r="N976" s="7" t="s">
        <v>25</v>
      </c>
      <c r="O976" s="7" t="s">
        <v>4693</v>
      </c>
      <c r="P976" s="44" t="s">
        <v>4694</v>
      </c>
      <c r="Q976" s="42"/>
      <c r="R976" s="42"/>
      <c r="S976" s="42"/>
      <c r="T976" s="42"/>
      <c r="U976" s="42"/>
      <c r="V976" s="42"/>
      <c r="W976" s="42"/>
      <c r="X976" s="42"/>
      <c r="Y976" s="27"/>
      <c r="Z976" s="27"/>
      <c r="AA976" s="27"/>
      <c r="AB976" s="27"/>
    </row>
    <row r="977">
      <c r="A977" s="21" t="str">
        <f t="shared" ref="A977:B977" si="984">if(and(isnumber(search("Yes",C977)),isnumber(search("Yes",E977)),isnumber(search("Yes",G977)),isnumber(search("Yes",I977))),"Yes","No")</f>
        <v>No</v>
      </c>
      <c r="B977" s="21" t="str">
        <f t="shared" si="984"/>
        <v>No</v>
      </c>
      <c r="C977" s="22" t="str">
        <f t="shared" si="3"/>
        <v>No</v>
      </c>
      <c r="D977" s="21" t="str">
        <f t="shared" si="4"/>
        <v>No</v>
      </c>
      <c r="E977" s="21" t="str">
        <f t="shared" si="5"/>
        <v>No</v>
      </c>
      <c r="F977" s="21" t="str">
        <f t="shared" si="6"/>
        <v>No</v>
      </c>
      <c r="G977" s="21" t="str">
        <f t="shared" si="7"/>
        <v>No</v>
      </c>
      <c r="H977" s="21" t="str">
        <f t="shared" si="8"/>
        <v>No</v>
      </c>
      <c r="I977" s="21" t="str">
        <f t="shared" si="9"/>
        <v>No</v>
      </c>
      <c r="J977" s="21" t="str">
        <f t="shared" si="10"/>
        <v>No</v>
      </c>
      <c r="K977" s="25"/>
      <c r="L977" s="7" t="s">
        <v>1969</v>
      </c>
      <c r="M977" s="7" t="s">
        <v>1970</v>
      </c>
      <c r="N977" s="7" t="s">
        <v>25</v>
      </c>
      <c r="O977" s="7" t="s">
        <v>2495</v>
      </c>
      <c r="P977" s="44" t="s">
        <v>4695</v>
      </c>
      <c r="Q977" s="27"/>
      <c r="R977" s="27"/>
      <c r="S977" s="27"/>
      <c r="T977" s="27"/>
      <c r="U977" s="27"/>
      <c r="V977" s="42"/>
      <c r="W977" s="42"/>
      <c r="X977" s="42"/>
      <c r="Y977" s="27"/>
      <c r="Z977" s="27"/>
      <c r="AA977" s="27"/>
      <c r="AB977" s="27"/>
    </row>
    <row r="978">
      <c r="A978" s="21" t="str">
        <f t="shared" ref="A978:B978" si="985">if(and(isnumber(search("Yes",C978)),isnumber(search("Yes",E978)),isnumber(search("Yes",G978)),isnumber(search("Yes",I978))),"Yes","No")</f>
        <v>No</v>
      </c>
      <c r="B978" s="21" t="str">
        <f t="shared" si="985"/>
        <v>No</v>
      </c>
      <c r="C978" s="22" t="str">
        <f t="shared" si="3"/>
        <v>No</v>
      </c>
      <c r="D978" s="21" t="str">
        <f t="shared" si="4"/>
        <v>No</v>
      </c>
      <c r="E978" s="21" t="str">
        <f t="shared" si="5"/>
        <v>No</v>
      </c>
      <c r="F978" s="21" t="str">
        <f t="shared" si="6"/>
        <v>No</v>
      </c>
      <c r="G978" s="21" t="str">
        <f t="shared" si="7"/>
        <v>No</v>
      </c>
      <c r="H978" s="21" t="str">
        <f t="shared" si="8"/>
        <v>No</v>
      </c>
      <c r="I978" s="21" t="str">
        <f t="shared" si="9"/>
        <v>No</v>
      </c>
      <c r="J978" s="21" t="str">
        <f t="shared" si="10"/>
        <v>No</v>
      </c>
      <c r="K978" s="25"/>
      <c r="L978" s="7" t="s">
        <v>1971</v>
      </c>
      <c r="M978" s="7" t="s">
        <v>1972</v>
      </c>
      <c r="N978" s="7" t="s">
        <v>25</v>
      </c>
      <c r="O978" s="7" t="s">
        <v>2423</v>
      </c>
      <c r="P978" s="44" t="s">
        <v>4696</v>
      </c>
      <c r="Q978" s="27"/>
      <c r="R978" s="27"/>
      <c r="S978" s="27"/>
      <c r="T978" s="27"/>
      <c r="U978" s="27"/>
      <c r="V978" s="42"/>
      <c r="W978" s="42"/>
      <c r="X978" s="42"/>
      <c r="Y978" s="27"/>
      <c r="Z978" s="27"/>
      <c r="AA978" s="27"/>
      <c r="AB978" s="27"/>
    </row>
    <row r="979">
      <c r="A979" s="21" t="str">
        <f t="shared" ref="A979:B979" si="986">if(and(isnumber(search("Yes",C979)),isnumber(search("Yes",E979)),isnumber(search("Yes",G979)),isnumber(search("Yes",I979))),"Yes","No")</f>
        <v>No</v>
      </c>
      <c r="B979" s="21" t="str">
        <f t="shared" si="986"/>
        <v>No</v>
      </c>
      <c r="C979" s="22" t="str">
        <f t="shared" si="3"/>
        <v>No</v>
      </c>
      <c r="D979" s="21" t="str">
        <f t="shared" si="4"/>
        <v>No</v>
      </c>
      <c r="E979" s="21" t="str">
        <f t="shared" si="5"/>
        <v>No</v>
      </c>
      <c r="F979" s="21" t="str">
        <f t="shared" si="6"/>
        <v>No</v>
      </c>
      <c r="G979" s="21" t="str">
        <f t="shared" si="7"/>
        <v>No</v>
      </c>
      <c r="H979" s="21" t="str">
        <f t="shared" si="8"/>
        <v>No</v>
      </c>
      <c r="I979" s="21" t="str">
        <f t="shared" si="9"/>
        <v>No</v>
      </c>
      <c r="J979" s="21" t="str">
        <f t="shared" si="10"/>
        <v>No</v>
      </c>
      <c r="K979" s="25"/>
      <c r="L979" s="7" t="s">
        <v>1973</v>
      </c>
      <c r="M979" s="7" t="s">
        <v>1974</v>
      </c>
      <c r="N979" s="7" t="s">
        <v>25</v>
      </c>
      <c r="O979" s="7" t="s">
        <v>4697</v>
      </c>
      <c r="P979" s="44" t="s">
        <v>4698</v>
      </c>
      <c r="Q979" s="27"/>
      <c r="R979" s="27"/>
      <c r="S979" s="27"/>
      <c r="T979" s="27"/>
      <c r="U979" s="27"/>
      <c r="V979" s="42"/>
      <c r="W979" s="42"/>
      <c r="X979" s="42"/>
      <c r="Y979" s="27"/>
      <c r="Z979" s="27"/>
      <c r="AA979" s="27"/>
      <c r="AB979" s="27"/>
    </row>
    <row r="980">
      <c r="A980" s="21" t="str">
        <f t="shared" ref="A980:B980" si="987">if(and(isnumber(search("Yes",C980)),isnumber(search("Yes",E980)),isnumber(search("Yes",G980)),isnumber(search("Yes",I980))),"Yes","No")</f>
        <v>No</v>
      </c>
      <c r="B980" s="21" t="str">
        <f t="shared" si="987"/>
        <v>No</v>
      </c>
      <c r="C980" s="22" t="str">
        <f t="shared" si="3"/>
        <v>No</v>
      </c>
      <c r="D980" s="21" t="str">
        <f t="shared" si="4"/>
        <v>No</v>
      </c>
      <c r="E980" s="21" t="str">
        <f t="shared" si="5"/>
        <v>No</v>
      </c>
      <c r="F980" s="21" t="str">
        <f t="shared" si="6"/>
        <v>No</v>
      </c>
      <c r="G980" s="21" t="str">
        <f t="shared" si="7"/>
        <v>No</v>
      </c>
      <c r="H980" s="21" t="str">
        <f t="shared" si="8"/>
        <v>No</v>
      </c>
      <c r="I980" s="21" t="str">
        <f t="shared" si="9"/>
        <v>No</v>
      </c>
      <c r="J980" s="21" t="str">
        <f t="shared" si="10"/>
        <v>No</v>
      </c>
      <c r="K980" s="25"/>
      <c r="L980" s="7" t="s">
        <v>1975</v>
      </c>
      <c r="M980" s="7" t="s">
        <v>1976</v>
      </c>
      <c r="N980" s="7" t="s">
        <v>25</v>
      </c>
      <c r="O980" s="7" t="s">
        <v>4699</v>
      </c>
      <c r="P980" s="44" t="s">
        <v>4700</v>
      </c>
      <c r="Q980" s="42"/>
      <c r="R980" s="42"/>
      <c r="S980" s="42"/>
      <c r="T980" s="42"/>
      <c r="U980" s="42"/>
      <c r="V980" s="42"/>
      <c r="W980" s="42"/>
      <c r="X980" s="42"/>
      <c r="Y980" s="27"/>
      <c r="Z980" s="27"/>
      <c r="AA980" s="27"/>
      <c r="AB980" s="27"/>
    </row>
    <row r="981">
      <c r="A981" s="21" t="str">
        <f t="shared" ref="A981:B981" si="988">if(and(isnumber(search("Yes",C981)),isnumber(search("Yes",E981)),isnumber(search("Yes",G981)),isnumber(search("Yes",I981))),"Yes","No")</f>
        <v>No</v>
      </c>
      <c r="B981" s="21" t="str">
        <f t="shared" si="988"/>
        <v>No</v>
      </c>
      <c r="C981" s="22" t="str">
        <f t="shared" si="3"/>
        <v>No</v>
      </c>
      <c r="D981" s="21" t="str">
        <f t="shared" si="4"/>
        <v>No</v>
      </c>
      <c r="E981" s="21" t="str">
        <f t="shared" si="5"/>
        <v>No</v>
      </c>
      <c r="F981" s="21" t="str">
        <f t="shared" si="6"/>
        <v>No</v>
      </c>
      <c r="G981" s="21" t="str">
        <f t="shared" si="7"/>
        <v>No</v>
      </c>
      <c r="H981" s="21" t="str">
        <f t="shared" si="8"/>
        <v>No</v>
      </c>
      <c r="I981" s="21" t="str">
        <f t="shared" si="9"/>
        <v>No</v>
      </c>
      <c r="J981" s="21" t="str">
        <f t="shared" si="10"/>
        <v>No</v>
      </c>
      <c r="K981" s="25"/>
      <c r="L981" s="7" t="s">
        <v>1977</v>
      </c>
      <c r="M981" s="7" t="s">
        <v>1978</v>
      </c>
      <c r="N981" s="7" t="s">
        <v>25</v>
      </c>
      <c r="O981" s="7" t="s">
        <v>4277</v>
      </c>
      <c r="P981" s="44" t="s">
        <v>4701</v>
      </c>
      <c r="Q981" s="42"/>
      <c r="R981" s="42"/>
      <c r="S981" s="42"/>
      <c r="T981" s="42"/>
      <c r="U981" s="42"/>
      <c r="V981" s="42"/>
      <c r="W981" s="42"/>
      <c r="X981" s="42"/>
      <c r="Y981" s="27"/>
      <c r="Z981" s="27"/>
      <c r="AA981" s="27"/>
      <c r="AB981" s="27"/>
    </row>
    <row r="982">
      <c r="A982" s="21" t="str">
        <f t="shared" ref="A982:B982" si="989">if(and(isnumber(search("Yes",C982)),isnumber(search("Yes",E982)),isnumber(search("Yes",G982)),isnumber(search("Yes",I982))),"Yes","No")</f>
        <v>No</v>
      </c>
      <c r="B982" s="21" t="str">
        <f t="shared" si="989"/>
        <v>No</v>
      </c>
      <c r="C982" s="22" t="str">
        <f t="shared" si="3"/>
        <v>No</v>
      </c>
      <c r="D982" s="21" t="str">
        <f t="shared" si="4"/>
        <v>No</v>
      </c>
      <c r="E982" s="21" t="str">
        <f t="shared" si="5"/>
        <v>No</v>
      </c>
      <c r="F982" s="21" t="str">
        <f t="shared" si="6"/>
        <v>No</v>
      </c>
      <c r="G982" s="21" t="str">
        <f t="shared" si="7"/>
        <v>No</v>
      </c>
      <c r="H982" s="21" t="str">
        <f t="shared" si="8"/>
        <v>No</v>
      </c>
      <c r="I982" s="21" t="str">
        <f t="shared" si="9"/>
        <v>No</v>
      </c>
      <c r="J982" s="21" t="str">
        <f t="shared" si="10"/>
        <v>No</v>
      </c>
      <c r="K982" s="25"/>
      <c r="L982" s="7" t="s">
        <v>1979</v>
      </c>
      <c r="M982" s="7" t="s">
        <v>1980</v>
      </c>
      <c r="N982" s="7" t="s">
        <v>25</v>
      </c>
      <c r="O982" s="7" t="s">
        <v>4702</v>
      </c>
      <c r="P982" s="44" t="s">
        <v>4703</v>
      </c>
      <c r="Q982" s="27"/>
      <c r="R982" s="27"/>
      <c r="S982" s="27"/>
      <c r="T982" s="27"/>
      <c r="U982" s="27"/>
      <c r="V982" s="42"/>
      <c r="W982" s="42"/>
      <c r="X982" s="42"/>
      <c r="Y982" s="27"/>
      <c r="Z982" s="27"/>
      <c r="AA982" s="27"/>
      <c r="AB982" s="27"/>
    </row>
    <row r="983">
      <c r="A983" s="21" t="str">
        <f t="shared" ref="A983:B983" si="990">if(and(isnumber(search("Yes",C983)),isnumber(search("Yes",E983)),isnumber(search("Yes",G983)),isnumber(search("Yes",I983))),"Yes","No")</f>
        <v>No</v>
      </c>
      <c r="B983" s="21" t="str">
        <f t="shared" si="990"/>
        <v>No</v>
      </c>
      <c r="C983" s="22" t="str">
        <f t="shared" si="3"/>
        <v>No</v>
      </c>
      <c r="D983" s="21" t="str">
        <f t="shared" si="4"/>
        <v>No</v>
      </c>
      <c r="E983" s="21" t="str">
        <f t="shared" si="5"/>
        <v>No</v>
      </c>
      <c r="F983" s="21" t="str">
        <f t="shared" si="6"/>
        <v>No</v>
      </c>
      <c r="G983" s="21" t="str">
        <f t="shared" si="7"/>
        <v>No</v>
      </c>
      <c r="H983" s="21" t="str">
        <f t="shared" si="8"/>
        <v>No</v>
      </c>
      <c r="I983" s="21" t="str">
        <f t="shared" si="9"/>
        <v>No</v>
      </c>
      <c r="J983" s="21" t="str">
        <f t="shared" si="10"/>
        <v>No</v>
      </c>
      <c r="K983" s="25"/>
      <c r="L983" s="7" t="s">
        <v>1981</v>
      </c>
      <c r="M983" s="7" t="s">
        <v>1982</v>
      </c>
      <c r="N983" s="7" t="s">
        <v>25</v>
      </c>
      <c r="O983" s="7" t="s">
        <v>4704</v>
      </c>
      <c r="P983" s="44" t="s">
        <v>4705</v>
      </c>
      <c r="Q983" s="27"/>
      <c r="R983" s="27"/>
      <c r="S983" s="27"/>
      <c r="T983" s="27"/>
      <c r="U983" s="27"/>
      <c r="V983" s="42"/>
      <c r="W983" s="42"/>
      <c r="X983" s="42"/>
      <c r="Y983" s="27"/>
      <c r="Z983" s="27"/>
      <c r="AA983" s="27"/>
      <c r="AB983" s="27"/>
    </row>
    <row r="984">
      <c r="A984" s="21" t="str">
        <f t="shared" ref="A984:B984" si="991">if(and(isnumber(search("Yes",C984)),isnumber(search("Yes",E984)),isnumber(search("Yes",G984)),isnumber(search("Yes",I984))),"Yes","No")</f>
        <v>No</v>
      </c>
      <c r="B984" s="21" t="str">
        <f t="shared" si="991"/>
        <v>No</v>
      </c>
      <c r="C984" s="22" t="str">
        <f t="shared" si="3"/>
        <v>No</v>
      </c>
      <c r="D984" s="21" t="str">
        <f t="shared" si="4"/>
        <v>No</v>
      </c>
      <c r="E984" s="21" t="str">
        <f t="shared" si="5"/>
        <v>No</v>
      </c>
      <c r="F984" s="21" t="str">
        <f t="shared" si="6"/>
        <v>No</v>
      </c>
      <c r="G984" s="21" t="str">
        <f t="shared" si="7"/>
        <v>No</v>
      </c>
      <c r="H984" s="21" t="str">
        <f t="shared" si="8"/>
        <v>No</v>
      </c>
      <c r="I984" s="21" t="str">
        <f t="shared" si="9"/>
        <v>No</v>
      </c>
      <c r="J984" s="21" t="str">
        <f t="shared" si="10"/>
        <v>No</v>
      </c>
      <c r="K984" s="25"/>
      <c r="L984" s="7" t="s">
        <v>1983</v>
      </c>
      <c r="M984" s="7" t="s">
        <v>1984</v>
      </c>
      <c r="N984" s="7" t="s">
        <v>25</v>
      </c>
      <c r="O984" s="7" t="s">
        <v>4706</v>
      </c>
      <c r="P984" s="44" t="s">
        <v>4707</v>
      </c>
      <c r="Q984" s="27"/>
      <c r="R984" s="27"/>
      <c r="S984" s="27"/>
      <c r="T984" s="27"/>
      <c r="U984" s="27"/>
      <c r="V984" s="42"/>
      <c r="W984" s="42"/>
      <c r="X984" s="42"/>
      <c r="Y984" s="27"/>
      <c r="Z984" s="27"/>
      <c r="AA984" s="27"/>
      <c r="AB984" s="27"/>
    </row>
    <row r="985">
      <c r="A985" s="21" t="str">
        <f t="shared" ref="A985:B985" si="992">if(and(isnumber(search("Yes",C985)),isnumber(search("Yes",E985)),isnumber(search("Yes",G985)),isnumber(search("Yes",I985))),"Yes","No")</f>
        <v>Yes</v>
      </c>
      <c r="B985" s="21" t="str">
        <f t="shared" si="992"/>
        <v>Yes</v>
      </c>
      <c r="C985" s="22" t="str">
        <f t="shared" si="3"/>
        <v>Yes</v>
      </c>
      <c r="D985" s="21" t="str">
        <f t="shared" si="4"/>
        <v>Yes</v>
      </c>
      <c r="E985" s="21" t="str">
        <f t="shared" si="5"/>
        <v>Yes</v>
      </c>
      <c r="F985" s="21" t="str">
        <f t="shared" si="6"/>
        <v>Yes</v>
      </c>
      <c r="G985" s="21" t="str">
        <f t="shared" si="7"/>
        <v>Yes</v>
      </c>
      <c r="H985" s="21" t="str">
        <f t="shared" si="8"/>
        <v>Yes</v>
      </c>
      <c r="I985" s="21" t="str">
        <f t="shared" si="9"/>
        <v>Yes</v>
      </c>
      <c r="J985" s="21" t="str">
        <f t="shared" si="10"/>
        <v>Yes</v>
      </c>
      <c r="K985" s="25"/>
      <c r="L985" s="7" t="s">
        <v>278</v>
      </c>
      <c r="M985" s="7" t="s">
        <v>1985</v>
      </c>
      <c r="N985" s="7" t="s">
        <v>21</v>
      </c>
      <c r="O985" s="7" t="s">
        <v>2712</v>
      </c>
      <c r="P985" s="44" t="s">
        <v>3383</v>
      </c>
      <c r="Q985" s="7" t="s">
        <v>21</v>
      </c>
      <c r="R985" s="7" t="s">
        <v>4708</v>
      </c>
      <c r="S985" s="44" t="s">
        <v>4709</v>
      </c>
      <c r="T985" s="7" t="s">
        <v>21</v>
      </c>
      <c r="U985" s="7" t="s">
        <v>2487</v>
      </c>
      <c r="V985" s="44" t="s">
        <v>4710</v>
      </c>
      <c r="W985" s="7" t="s">
        <v>21</v>
      </c>
      <c r="X985" s="7" t="s">
        <v>4711</v>
      </c>
      <c r="Y985" s="44" t="s">
        <v>4712</v>
      </c>
      <c r="Z985" s="27"/>
      <c r="AA985" s="27"/>
      <c r="AB985" s="27"/>
    </row>
    <row r="986">
      <c r="A986" s="21" t="str">
        <f t="shared" ref="A986:B986" si="993">if(and(isnumber(search("Yes",C986)),isnumber(search("Yes",E986)),isnumber(search("Yes",G986)),isnumber(search("Yes",I986))),"Yes","No")</f>
        <v>No</v>
      </c>
      <c r="B986" s="21" t="str">
        <f t="shared" si="993"/>
        <v>No</v>
      </c>
      <c r="C986" s="22" t="str">
        <f t="shared" si="3"/>
        <v>No</v>
      </c>
      <c r="D986" s="21" t="str">
        <f t="shared" si="4"/>
        <v>No</v>
      </c>
      <c r="E986" s="21" t="str">
        <f t="shared" si="5"/>
        <v>No</v>
      </c>
      <c r="F986" s="21" t="str">
        <f t="shared" si="6"/>
        <v>No</v>
      </c>
      <c r="G986" s="21" t="str">
        <f t="shared" si="7"/>
        <v>No</v>
      </c>
      <c r="H986" s="21" t="str">
        <f t="shared" si="8"/>
        <v>No</v>
      </c>
      <c r="I986" s="21" t="str">
        <f t="shared" si="9"/>
        <v>No</v>
      </c>
      <c r="J986" s="21" t="str">
        <f t="shared" si="10"/>
        <v>No</v>
      </c>
      <c r="K986" s="25"/>
      <c r="L986" s="7" t="s">
        <v>1986</v>
      </c>
      <c r="M986" s="7" t="s">
        <v>1987</v>
      </c>
      <c r="N986" s="7" t="s">
        <v>25</v>
      </c>
      <c r="O986" s="7" t="s">
        <v>4713</v>
      </c>
      <c r="P986" s="44" t="s">
        <v>4714</v>
      </c>
      <c r="Q986" s="27"/>
      <c r="R986" s="27"/>
      <c r="S986" s="27"/>
      <c r="T986" s="27"/>
      <c r="U986" s="27"/>
      <c r="V986" s="42"/>
      <c r="W986" s="42"/>
      <c r="X986" s="42"/>
      <c r="Y986" s="27"/>
      <c r="Z986" s="27"/>
      <c r="AA986" s="27"/>
      <c r="AB986" s="27"/>
    </row>
    <row r="987">
      <c r="A987" s="21" t="str">
        <f t="shared" ref="A987:B987" si="994">if(and(isnumber(search("Yes",C987)),isnumber(search("Yes",E987)),isnumber(search("Yes",G987)),isnumber(search("Yes",I987))),"Yes","No")</f>
        <v>No</v>
      </c>
      <c r="B987" s="21" t="str">
        <f t="shared" si="994"/>
        <v>No</v>
      </c>
      <c r="C987" s="22" t="str">
        <f t="shared" si="3"/>
        <v>No</v>
      </c>
      <c r="D987" s="21" t="str">
        <f t="shared" si="4"/>
        <v>No</v>
      </c>
      <c r="E987" s="21" t="str">
        <f t="shared" si="5"/>
        <v>No</v>
      </c>
      <c r="F987" s="21" t="str">
        <f t="shared" si="6"/>
        <v>No</v>
      </c>
      <c r="G987" s="21" t="str">
        <f t="shared" si="7"/>
        <v>No</v>
      </c>
      <c r="H987" s="21" t="str">
        <f t="shared" si="8"/>
        <v>No</v>
      </c>
      <c r="I987" s="21" t="str">
        <f t="shared" si="9"/>
        <v>No</v>
      </c>
      <c r="J987" s="21" t="str">
        <f t="shared" si="10"/>
        <v>No</v>
      </c>
      <c r="K987" s="25"/>
      <c r="L987" s="7" t="s">
        <v>1988</v>
      </c>
      <c r="M987" s="7" t="s">
        <v>1989</v>
      </c>
      <c r="N987" s="7" t="s">
        <v>25</v>
      </c>
      <c r="O987" s="7" t="s">
        <v>4715</v>
      </c>
      <c r="P987" s="44" t="s">
        <v>4716</v>
      </c>
      <c r="Q987" s="27"/>
      <c r="R987" s="27"/>
      <c r="S987" s="27"/>
      <c r="T987" s="27"/>
      <c r="U987" s="27"/>
      <c r="V987" s="42"/>
      <c r="W987" s="42"/>
      <c r="X987" s="42"/>
      <c r="Y987" s="27"/>
      <c r="Z987" s="27"/>
      <c r="AA987" s="27"/>
      <c r="AB987" s="27"/>
    </row>
    <row r="988">
      <c r="A988" s="21" t="str">
        <f t="shared" ref="A988:B988" si="995">if(and(isnumber(search("Yes",C988)),isnumber(search("Yes",E988)),isnumber(search("Yes",G988)),isnumber(search("Yes",I988))),"Yes","No")</f>
        <v>No</v>
      </c>
      <c r="B988" s="21" t="str">
        <f t="shared" si="995"/>
        <v>No</v>
      </c>
      <c r="C988" s="22" t="str">
        <f t="shared" si="3"/>
        <v>No</v>
      </c>
      <c r="D988" s="21" t="str">
        <f t="shared" si="4"/>
        <v>No</v>
      </c>
      <c r="E988" s="21" t="str">
        <f t="shared" si="5"/>
        <v>No</v>
      </c>
      <c r="F988" s="21" t="str">
        <f t="shared" si="6"/>
        <v>No</v>
      </c>
      <c r="G988" s="21" t="str">
        <f t="shared" si="7"/>
        <v>No</v>
      </c>
      <c r="H988" s="21" t="str">
        <f t="shared" si="8"/>
        <v>No</v>
      </c>
      <c r="I988" s="21" t="str">
        <f t="shared" si="9"/>
        <v>No</v>
      </c>
      <c r="J988" s="21" t="str">
        <f t="shared" si="10"/>
        <v>No</v>
      </c>
      <c r="K988" s="25"/>
      <c r="L988" s="7" t="s">
        <v>1990</v>
      </c>
      <c r="M988" s="7" t="s">
        <v>1991</v>
      </c>
      <c r="N988" s="7" t="s">
        <v>25</v>
      </c>
      <c r="O988" s="7" t="s">
        <v>4717</v>
      </c>
      <c r="P988" s="44" t="s">
        <v>4718</v>
      </c>
      <c r="Q988" s="27"/>
      <c r="R988" s="27"/>
      <c r="S988" s="27"/>
      <c r="T988" s="27"/>
      <c r="U988" s="27"/>
      <c r="V988" s="42"/>
      <c r="W988" s="42"/>
      <c r="X988" s="42"/>
      <c r="Y988" s="27"/>
      <c r="Z988" s="27"/>
      <c r="AA988" s="27"/>
      <c r="AB988" s="27"/>
    </row>
    <row r="989">
      <c r="A989" s="21" t="str">
        <f t="shared" ref="A989:B989" si="996">if(and(isnumber(search("Yes",C989)),isnumber(search("Yes",E989)),isnumber(search("Yes",G989)),isnumber(search("Yes",I989))),"Yes","No")</f>
        <v>Yes</v>
      </c>
      <c r="B989" s="21" t="str">
        <f t="shared" si="996"/>
        <v>Yes</v>
      </c>
      <c r="C989" s="22" t="str">
        <f t="shared" si="3"/>
        <v>Yes</v>
      </c>
      <c r="D989" s="21" t="str">
        <f t="shared" si="4"/>
        <v>Yes</v>
      </c>
      <c r="E989" s="21" t="str">
        <f t="shared" si="5"/>
        <v>Yes</v>
      </c>
      <c r="F989" s="21" t="str">
        <f t="shared" si="6"/>
        <v>Yes</v>
      </c>
      <c r="G989" s="21" t="str">
        <f t="shared" si="7"/>
        <v>Yes</v>
      </c>
      <c r="H989" s="21" t="str">
        <f t="shared" si="8"/>
        <v>Yes</v>
      </c>
      <c r="I989" s="21" t="str">
        <f t="shared" si="9"/>
        <v>Yes</v>
      </c>
      <c r="J989" s="21" t="str">
        <f t="shared" si="10"/>
        <v>Yes</v>
      </c>
      <c r="K989" s="25">
        <v>25.0</v>
      </c>
      <c r="L989" s="7" t="s">
        <v>1992</v>
      </c>
      <c r="M989" s="7" t="s">
        <v>4719</v>
      </c>
      <c r="N989" s="7" t="s">
        <v>2321</v>
      </c>
      <c r="O989" s="7" t="s">
        <v>4720</v>
      </c>
      <c r="P989" s="44" t="s">
        <v>4721</v>
      </c>
      <c r="Q989" s="7" t="s">
        <v>21</v>
      </c>
      <c r="R989" s="7" t="s">
        <v>4722</v>
      </c>
      <c r="S989" s="44" t="s">
        <v>4723</v>
      </c>
      <c r="T989" s="7" t="s">
        <v>21</v>
      </c>
      <c r="U989" s="7" t="s">
        <v>4724</v>
      </c>
      <c r="V989" s="44" t="s">
        <v>4725</v>
      </c>
      <c r="W989" s="7" t="s">
        <v>2321</v>
      </c>
      <c r="X989" s="7" t="s">
        <v>4726</v>
      </c>
      <c r="Y989" s="44" t="s">
        <v>4727</v>
      </c>
    </row>
    <row r="990">
      <c r="A990" s="21" t="str">
        <f t="shared" ref="A990:B990" si="997">if(and(isnumber(search("Yes",C990)),isnumber(search("Yes",E990)),isnumber(search("Yes",G990)),isnumber(search("Yes",I990))),"Yes","No")</f>
        <v>No</v>
      </c>
      <c r="B990" s="21" t="str">
        <f t="shared" si="997"/>
        <v>No</v>
      </c>
      <c r="C990" s="22" t="str">
        <f t="shared" si="3"/>
        <v>No</v>
      </c>
      <c r="D990" s="21" t="str">
        <f t="shared" si="4"/>
        <v>No</v>
      </c>
      <c r="E990" s="21" t="str">
        <f t="shared" si="5"/>
        <v>No</v>
      </c>
      <c r="F990" s="21" t="str">
        <f t="shared" si="6"/>
        <v>No</v>
      </c>
      <c r="G990" s="21" t="str">
        <f t="shared" si="7"/>
        <v>No</v>
      </c>
      <c r="H990" s="21" t="str">
        <f t="shared" si="8"/>
        <v>No</v>
      </c>
      <c r="I990" s="21" t="str">
        <f t="shared" si="9"/>
        <v>No</v>
      </c>
      <c r="J990" s="21" t="str">
        <f t="shared" si="10"/>
        <v>No</v>
      </c>
      <c r="K990" s="25"/>
      <c r="L990" s="7" t="s">
        <v>1994</v>
      </c>
      <c r="M990" s="7" t="s">
        <v>1995</v>
      </c>
      <c r="N990" s="7" t="s">
        <v>25</v>
      </c>
      <c r="O990" s="7" t="s">
        <v>4728</v>
      </c>
      <c r="P990" s="44" t="s">
        <v>4729</v>
      </c>
      <c r="Q990" s="42"/>
      <c r="R990" s="42"/>
      <c r="S990" s="42"/>
      <c r="T990" s="42"/>
      <c r="U990" s="42"/>
      <c r="V990" s="42"/>
      <c r="W990" s="42"/>
      <c r="X990" s="42"/>
      <c r="Y990" s="27"/>
      <c r="Z990" s="27"/>
      <c r="AA990" s="27"/>
      <c r="AB990" s="27"/>
    </row>
    <row r="991">
      <c r="A991" s="21" t="str">
        <f t="shared" ref="A991:B991" si="998">if(and(isnumber(search("Yes",C991)),isnumber(search("Yes",E991)),isnumber(search("Yes",G991)),isnumber(search("Yes",I991))),"Yes","No")</f>
        <v>No</v>
      </c>
      <c r="B991" s="21" t="str">
        <f t="shared" si="998"/>
        <v>No</v>
      </c>
      <c r="C991" s="22" t="str">
        <f t="shared" si="3"/>
        <v>No</v>
      </c>
      <c r="D991" s="21" t="str">
        <f t="shared" si="4"/>
        <v>No</v>
      </c>
      <c r="E991" s="21" t="str">
        <f t="shared" si="5"/>
        <v>No</v>
      </c>
      <c r="F991" s="21" t="str">
        <f t="shared" si="6"/>
        <v>No</v>
      </c>
      <c r="G991" s="21" t="str">
        <f t="shared" si="7"/>
        <v>No</v>
      </c>
      <c r="H991" s="21" t="str">
        <f t="shared" si="8"/>
        <v>No</v>
      </c>
      <c r="I991" s="21" t="str">
        <f t="shared" si="9"/>
        <v>No</v>
      </c>
      <c r="J991" s="21" t="str">
        <f t="shared" si="10"/>
        <v>No</v>
      </c>
      <c r="K991" s="25"/>
      <c r="L991" s="7" t="s">
        <v>1996</v>
      </c>
      <c r="M991" s="7" t="s">
        <v>1997</v>
      </c>
      <c r="N991" s="7" t="s">
        <v>25</v>
      </c>
      <c r="O991" s="7" t="s">
        <v>4730</v>
      </c>
      <c r="P991" s="44" t="s">
        <v>4731</v>
      </c>
      <c r="Q991" s="27"/>
      <c r="R991" s="27"/>
      <c r="S991" s="27"/>
      <c r="T991" s="27"/>
      <c r="U991" s="27"/>
      <c r="V991" s="42"/>
      <c r="W991" s="42"/>
      <c r="X991" s="42"/>
      <c r="Y991" s="27"/>
      <c r="Z991" s="27"/>
      <c r="AA991" s="27"/>
      <c r="AB991" s="27"/>
    </row>
    <row r="992">
      <c r="A992" s="21" t="str">
        <f t="shared" ref="A992:B992" si="999">if(and(isnumber(search("Yes",C992)),isnumber(search("Yes",E992)),isnumber(search("Yes",G992)),isnumber(search("Yes",I992))),"Yes","No")</f>
        <v>No</v>
      </c>
      <c r="B992" s="21" t="str">
        <f t="shared" si="999"/>
        <v>No</v>
      </c>
      <c r="C992" s="22" t="str">
        <f t="shared" si="3"/>
        <v>No</v>
      </c>
      <c r="D992" s="21" t="str">
        <f t="shared" si="4"/>
        <v>No</v>
      </c>
      <c r="E992" s="21" t="str">
        <f t="shared" si="5"/>
        <v>No</v>
      </c>
      <c r="F992" s="21" t="str">
        <f t="shared" si="6"/>
        <v>No</v>
      </c>
      <c r="G992" s="21" t="str">
        <f t="shared" si="7"/>
        <v>No</v>
      </c>
      <c r="H992" s="21" t="str">
        <f t="shared" si="8"/>
        <v>No</v>
      </c>
      <c r="I992" s="21" t="str">
        <f t="shared" si="9"/>
        <v>No</v>
      </c>
      <c r="J992" s="21" t="str">
        <f t="shared" si="10"/>
        <v>No</v>
      </c>
      <c r="K992" s="25"/>
      <c r="L992" s="7" t="s">
        <v>1998</v>
      </c>
      <c r="M992" s="7" t="s">
        <v>1999</v>
      </c>
      <c r="N992" s="7" t="s">
        <v>25</v>
      </c>
      <c r="O992" s="7" t="s">
        <v>4732</v>
      </c>
      <c r="P992" s="44" t="s">
        <v>4733</v>
      </c>
      <c r="Q992" s="27"/>
      <c r="R992" s="27"/>
      <c r="S992" s="27"/>
      <c r="T992" s="27"/>
      <c r="U992" s="27"/>
      <c r="V992" s="42"/>
      <c r="W992" s="42"/>
      <c r="X992" s="42"/>
      <c r="Y992" s="27"/>
      <c r="Z992" s="27"/>
      <c r="AA992" s="27"/>
      <c r="AB992" s="27"/>
    </row>
    <row r="993">
      <c r="A993" s="21" t="str">
        <f t="shared" ref="A993:B993" si="1000">if(and(isnumber(search("Yes",C993)),isnumber(search("Yes",E993)),isnumber(search("Yes",G993)),isnumber(search("Yes",I993))),"Yes","No")</f>
        <v>No</v>
      </c>
      <c r="B993" s="21" t="str">
        <f t="shared" si="1000"/>
        <v>No</v>
      </c>
      <c r="C993" s="22" t="str">
        <f t="shared" si="3"/>
        <v>No</v>
      </c>
      <c r="D993" s="21" t="str">
        <f t="shared" si="4"/>
        <v>No</v>
      </c>
      <c r="E993" s="21" t="str">
        <f t="shared" si="5"/>
        <v>No</v>
      </c>
      <c r="F993" s="21" t="str">
        <f t="shared" si="6"/>
        <v>No</v>
      </c>
      <c r="G993" s="21" t="str">
        <f t="shared" si="7"/>
        <v>No</v>
      </c>
      <c r="H993" s="21" t="str">
        <f t="shared" si="8"/>
        <v>No</v>
      </c>
      <c r="I993" s="21" t="str">
        <f t="shared" si="9"/>
        <v>No</v>
      </c>
      <c r="J993" s="21" t="str">
        <f t="shared" si="10"/>
        <v>No</v>
      </c>
      <c r="K993" s="25"/>
      <c r="L993" s="7" t="s">
        <v>2000</v>
      </c>
      <c r="M993" s="7" t="s">
        <v>2001</v>
      </c>
      <c r="N993" s="7" t="s">
        <v>25</v>
      </c>
      <c r="O993" s="7" t="s">
        <v>4734</v>
      </c>
      <c r="P993" s="44" t="s">
        <v>4735</v>
      </c>
      <c r="Q993" s="27"/>
      <c r="R993" s="27"/>
      <c r="S993" s="27"/>
      <c r="T993" s="27"/>
      <c r="U993" s="27"/>
      <c r="V993" s="42"/>
      <c r="W993" s="42"/>
      <c r="X993" s="42"/>
      <c r="Y993" s="27"/>
      <c r="Z993" s="27"/>
      <c r="AA993" s="27"/>
      <c r="AB993" s="27"/>
    </row>
    <row r="994">
      <c r="A994" s="21" t="str">
        <f t="shared" ref="A994:B994" si="1001">if(and(isnumber(search("Yes",C994)),isnumber(search("Yes",E994)),isnumber(search("Yes",G994)),isnumber(search("Yes",I994))),"Yes","No")</f>
        <v>No</v>
      </c>
      <c r="B994" s="21" t="str">
        <f t="shared" si="1001"/>
        <v>No</v>
      </c>
      <c r="C994" s="22" t="str">
        <f t="shared" si="3"/>
        <v>No</v>
      </c>
      <c r="D994" s="21" t="str">
        <f t="shared" si="4"/>
        <v>No</v>
      </c>
      <c r="E994" s="21" t="str">
        <f t="shared" si="5"/>
        <v>No</v>
      </c>
      <c r="F994" s="21" t="str">
        <f t="shared" si="6"/>
        <v>No</v>
      </c>
      <c r="G994" s="21" t="str">
        <f t="shared" si="7"/>
        <v>No</v>
      </c>
      <c r="H994" s="21" t="str">
        <f t="shared" si="8"/>
        <v>No</v>
      </c>
      <c r="I994" s="21" t="str">
        <f t="shared" si="9"/>
        <v>No</v>
      </c>
      <c r="J994" s="21" t="str">
        <f t="shared" si="10"/>
        <v>No</v>
      </c>
      <c r="K994" s="25"/>
      <c r="L994" s="7" t="s">
        <v>2002</v>
      </c>
      <c r="M994" s="7" t="s">
        <v>2003</v>
      </c>
      <c r="N994" s="7" t="s">
        <v>25</v>
      </c>
      <c r="O994" s="7" t="s">
        <v>4736</v>
      </c>
      <c r="P994" s="44" t="s">
        <v>4737</v>
      </c>
      <c r="Q994" s="42"/>
      <c r="R994" s="42"/>
      <c r="S994" s="42"/>
      <c r="T994" s="42"/>
      <c r="U994" s="42"/>
      <c r="V994" s="42"/>
      <c r="W994" s="42"/>
      <c r="X994" s="42"/>
      <c r="Y994" s="27"/>
      <c r="Z994" s="27"/>
      <c r="AA994" s="27"/>
      <c r="AB994" s="27"/>
    </row>
    <row r="995">
      <c r="A995" s="21" t="str">
        <f t="shared" ref="A995:B995" si="1002">if(and(isnumber(search("Yes",C995)),isnumber(search("Yes",E995)),isnumber(search("Yes",G995)),isnumber(search("Yes",I995))),"Yes","No")</f>
        <v>No</v>
      </c>
      <c r="B995" s="21" t="str">
        <f t="shared" si="1002"/>
        <v>No</v>
      </c>
      <c r="C995" s="22" t="str">
        <f t="shared" si="3"/>
        <v>No</v>
      </c>
      <c r="D995" s="21" t="str">
        <f t="shared" si="4"/>
        <v>No</v>
      </c>
      <c r="E995" s="21" t="str">
        <f t="shared" si="5"/>
        <v>No</v>
      </c>
      <c r="F995" s="21" t="str">
        <f t="shared" si="6"/>
        <v>No</v>
      </c>
      <c r="G995" s="21" t="str">
        <f t="shared" si="7"/>
        <v>No</v>
      </c>
      <c r="H995" s="21" t="str">
        <f t="shared" si="8"/>
        <v>No</v>
      </c>
      <c r="I995" s="21" t="str">
        <f t="shared" si="9"/>
        <v>No</v>
      </c>
      <c r="J995" s="21" t="str">
        <f t="shared" si="10"/>
        <v>No</v>
      </c>
      <c r="K995" s="25"/>
      <c r="L995" s="7" t="s">
        <v>2004</v>
      </c>
      <c r="M995" s="7" t="s">
        <v>2005</v>
      </c>
      <c r="N995" s="7" t="s">
        <v>25</v>
      </c>
      <c r="O995" s="7" t="s">
        <v>3567</v>
      </c>
      <c r="P995" s="44" t="s">
        <v>4738</v>
      </c>
      <c r="Q995" s="27"/>
      <c r="R995" s="27"/>
      <c r="S995" s="27"/>
      <c r="T995" s="27"/>
      <c r="U995" s="27"/>
      <c r="V995" s="42"/>
      <c r="W995" s="42"/>
      <c r="X995" s="42"/>
      <c r="Y995" s="27"/>
      <c r="Z995" s="27"/>
      <c r="AA995" s="27"/>
      <c r="AB995" s="27"/>
    </row>
    <row r="996">
      <c r="A996" s="21" t="str">
        <f t="shared" ref="A996:B996" si="1003">if(and(isnumber(search("Yes",C996)),isnumber(search("Yes",E996)),isnumber(search("Yes",G996)),isnumber(search("Yes",I996))),"Yes","No")</f>
        <v>No</v>
      </c>
      <c r="B996" s="21" t="str">
        <f t="shared" si="1003"/>
        <v>No</v>
      </c>
      <c r="C996" s="22" t="str">
        <f t="shared" si="3"/>
        <v>No</v>
      </c>
      <c r="D996" s="21" t="str">
        <f t="shared" si="4"/>
        <v>No</v>
      </c>
      <c r="E996" s="21" t="str">
        <f t="shared" si="5"/>
        <v>No</v>
      </c>
      <c r="F996" s="21" t="str">
        <f t="shared" si="6"/>
        <v>No</v>
      </c>
      <c r="G996" s="21" t="str">
        <f t="shared" si="7"/>
        <v>No</v>
      </c>
      <c r="H996" s="21" t="str">
        <f t="shared" si="8"/>
        <v>No</v>
      </c>
      <c r="I996" s="21" t="str">
        <f t="shared" si="9"/>
        <v>No</v>
      </c>
      <c r="J996" s="21" t="str">
        <f t="shared" si="10"/>
        <v>No</v>
      </c>
      <c r="K996" s="25"/>
      <c r="L996" s="7" t="s">
        <v>2006</v>
      </c>
      <c r="M996" s="7" t="s">
        <v>2007</v>
      </c>
      <c r="N996" s="7" t="s">
        <v>25</v>
      </c>
      <c r="O996" s="7" t="s">
        <v>4739</v>
      </c>
      <c r="P996" s="44" t="s">
        <v>4740</v>
      </c>
      <c r="Q996" s="27"/>
      <c r="R996" s="27"/>
      <c r="S996" s="27"/>
      <c r="T996" s="27"/>
      <c r="U996" s="27"/>
      <c r="V996" s="42"/>
      <c r="W996" s="42"/>
      <c r="X996" s="42"/>
      <c r="Y996" s="27"/>
      <c r="Z996" s="27"/>
      <c r="AA996" s="27"/>
      <c r="AB996" s="27"/>
    </row>
    <row r="997">
      <c r="A997" s="21" t="str">
        <f t="shared" ref="A997:B997" si="1004">if(and(isnumber(search("Yes",C997)),isnumber(search("Yes",E997)),isnumber(search("Yes",G997)),isnumber(search("Yes",I997))),"Yes","No")</f>
        <v>No</v>
      </c>
      <c r="B997" s="21" t="str">
        <f t="shared" si="1004"/>
        <v>No</v>
      </c>
      <c r="C997" s="22" t="str">
        <f t="shared" si="3"/>
        <v>No</v>
      </c>
      <c r="D997" s="21" t="str">
        <f t="shared" si="4"/>
        <v>No</v>
      </c>
      <c r="E997" s="21" t="str">
        <f t="shared" si="5"/>
        <v>No</v>
      </c>
      <c r="F997" s="21" t="str">
        <f t="shared" si="6"/>
        <v>No</v>
      </c>
      <c r="G997" s="21" t="str">
        <f t="shared" si="7"/>
        <v>No</v>
      </c>
      <c r="H997" s="21" t="str">
        <f t="shared" si="8"/>
        <v>No</v>
      </c>
      <c r="I997" s="21" t="str">
        <f t="shared" si="9"/>
        <v>No</v>
      </c>
      <c r="J997" s="21" t="str">
        <f t="shared" si="10"/>
        <v>No</v>
      </c>
      <c r="K997" s="25"/>
      <c r="L997" s="7" t="s">
        <v>2008</v>
      </c>
      <c r="M997" s="7" t="s">
        <v>2009</v>
      </c>
      <c r="N997" s="7" t="s">
        <v>25</v>
      </c>
      <c r="O997" s="7" t="s">
        <v>4741</v>
      </c>
      <c r="P997" s="44" t="s">
        <v>4742</v>
      </c>
      <c r="Q997" s="27"/>
      <c r="R997" s="27"/>
      <c r="S997" s="27"/>
      <c r="T997" s="27"/>
      <c r="U997" s="27"/>
      <c r="V997" s="42"/>
      <c r="W997" s="42"/>
      <c r="X997" s="42"/>
      <c r="Y997" s="27"/>
      <c r="Z997" s="27"/>
      <c r="AA997" s="27"/>
      <c r="AB997" s="27"/>
    </row>
    <row r="998">
      <c r="A998" s="21" t="str">
        <f t="shared" ref="A998:B998" si="1005">if(and(isnumber(search("Yes",C998)),isnumber(search("Yes",E998)),isnumber(search("Yes",G998)),isnumber(search("Yes",I998))),"Yes","No")</f>
        <v>No</v>
      </c>
      <c r="B998" s="21" t="str">
        <f t="shared" si="1005"/>
        <v>No</v>
      </c>
      <c r="C998" s="22" t="str">
        <f t="shared" si="3"/>
        <v>No</v>
      </c>
      <c r="D998" s="21" t="str">
        <f t="shared" si="4"/>
        <v>No</v>
      </c>
      <c r="E998" s="21" t="str">
        <f t="shared" si="5"/>
        <v>No</v>
      </c>
      <c r="F998" s="21" t="str">
        <f t="shared" si="6"/>
        <v>No</v>
      </c>
      <c r="G998" s="21" t="str">
        <f t="shared" si="7"/>
        <v>No</v>
      </c>
      <c r="H998" s="21" t="str">
        <f t="shared" si="8"/>
        <v>No</v>
      </c>
      <c r="I998" s="21" t="str">
        <f t="shared" si="9"/>
        <v>No</v>
      </c>
      <c r="J998" s="21" t="str">
        <f t="shared" si="10"/>
        <v>No</v>
      </c>
      <c r="K998" s="25"/>
      <c r="L998" s="7" t="s">
        <v>2010</v>
      </c>
      <c r="M998" s="7" t="s">
        <v>2011</v>
      </c>
      <c r="N998" s="7" t="s">
        <v>25</v>
      </c>
      <c r="O998" s="7" t="s">
        <v>4743</v>
      </c>
      <c r="P998" s="44" t="s">
        <v>4744</v>
      </c>
      <c r="Q998" s="27"/>
      <c r="R998" s="27"/>
      <c r="S998" s="27"/>
      <c r="T998" s="27"/>
      <c r="U998" s="27"/>
      <c r="V998" s="42"/>
      <c r="W998" s="42"/>
      <c r="X998" s="42"/>
      <c r="Y998" s="27"/>
      <c r="Z998" s="27"/>
      <c r="AA998" s="27"/>
      <c r="AB998" s="27"/>
    </row>
    <row r="999">
      <c r="A999" s="21" t="str">
        <f t="shared" ref="A999:B999" si="1006">if(and(isnumber(search("Yes",C999)),isnumber(search("Yes",E999)),isnumber(search("Yes",G999)),isnumber(search("Yes",I999))),"Yes","No")</f>
        <v>No</v>
      </c>
      <c r="B999" s="21" t="str">
        <f t="shared" si="1006"/>
        <v>No</v>
      </c>
      <c r="C999" s="22" t="str">
        <f t="shared" si="3"/>
        <v>No</v>
      </c>
      <c r="D999" s="21" t="str">
        <f t="shared" si="4"/>
        <v>No</v>
      </c>
      <c r="E999" s="21" t="str">
        <f t="shared" si="5"/>
        <v>No</v>
      </c>
      <c r="F999" s="21" t="str">
        <f t="shared" si="6"/>
        <v>No</v>
      </c>
      <c r="G999" s="21" t="str">
        <f t="shared" si="7"/>
        <v>No</v>
      </c>
      <c r="H999" s="21" t="str">
        <f t="shared" si="8"/>
        <v>No</v>
      </c>
      <c r="I999" s="21" t="str">
        <f t="shared" si="9"/>
        <v>No</v>
      </c>
      <c r="J999" s="21" t="str">
        <f t="shared" si="10"/>
        <v>No</v>
      </c>
      <c r="K999" s="25"/>
      <c r="L999" s="7" t="s">
        <v>2012</v>
      </c>
      <c r="M999" s="7" t="s">
        <v>2013</v>
      </c>
      <c r="N999" s="7" t="s">
        <v>25</v>
      </c>
      <c r="O999" s="7" t="s">
        <v>4745</v>
      </c>
      <c r="P999" s="44" t="s">
        <v>4746</v>
      </c>
      <c r="Q999" s="27"/>
      <c r="R999" s="27"/>
      <c r="S999" s="27"/>
      <c r="T999" s="27"/>
      <c r="U999" s="27"/>
      <c r="V999" s="42"/>
      <c r="W999" s="42"/>
      <c r="X999" s="42"/>
      <c r="Y999" s="27"/>
      <c r="Z999" s="27"/>
      <c r="AA999" s="27"/>
      <c r="AB999" s="27"/>
    </row>
    <row r="1000">
      <c r="A1000" s="21" t="str">
        <f t="shared" ref="A1000:B1000" si="1007">if(and(isnumber(search("Yes",C1000)),isnumber(search("Yes",E1000)),isnumber(search("Yes",G1000)),isnumber(search("Yes",I1000))),"Yes","No")</f>
        <v>No</v>
      </c>
      <c r="B1000" s="21" t="str">
        <f t="shared" si="1007"/>
        <v>No</v>
      </c>
      <c r="C1000" s="22" t="str">
        <f t="shared" si="3"/>
        <v>No</v>
      </c>
      <c r="D1000" s="21" t="str">
        <f t="shared" si="4"/>
        <v>No</v>
      </c>
      <c r="E1000" s="21" t="str">
        <f t="shared" si="5"/>
        <v>No</v>
      </c>
      <c r="F1000" s="21" t="str">
        <f t="shared" si="6"/>
        <v>No</v>
      </c>
      <c r="G1000" s="21" t="str">
        <f t="shared" si="7"/>
        <v>No</v>
      </c>
      <c r="H1000" s="21" t="str">
        <f t="shared" si="8"/>
        <v>No</v>
      </c>
      <c r="I1000" s="21" t="str">
        <f t="shared" si="9"/>
        <v>No</v>
      </c>
      <c r="J1000" s="21" t="str">
        <f t="shared" si="10"/>
        <v>No</v>
      </c>
      <c r="K1000" s="25"/>
      <c r="L1000" s="7" t="s">
        <v>2014</v>
      </c>
      <c r="M1000" s="7" t="s">
        <v>2015</v>
      </c>
      <c r="N1000" s="7" t="s">
        <v>25</v>
      </c>
      <c r="O1000" s="7" t="s">
        <v>4747</v>
      </c>
      <c r="P1000" s="44" t="s">
        <v>4748</v>
      </c>
      <c r="Q1000" s="27"/>
      <c r="R1000" s="27"/>
      <c r="S1000" s="27"/>
      <c r="T1000" s="27"/>
      <c r="U1000" s="27"/>
      <c r="V1000" s="42"/>
      <c r="W1000" s="42"/>
      <c r="X1000" s="42"/>
      <c r="Y1000" s="27"/>
      <c r="Z1000" s="27"/>
      <c r="AA1000" s="27"/>
      <c r="AB1000" s="27"/>
    </row>
    <row r="1001">
      <c r="A1001" s="21" t="str">
        <f t="shared" ref="A1001:B1001" si="1008">if(and(isnumber(search("Yes",C1001)),isnumber(search("Yes",E1001)),isnumber(search("Yes",G1001)),isnumber(search("Yes",I1001))),"Yes","No")</f>
        <v>Yes</v>
      </c>
      <c r="B1001" s="21" t="str">
        <f t="shared" si="1008"/>
        <v>Yes</v>
      </c>
      <c r="C1001" s="22" t="str">
        <f t="shared" si="3"/>
        <v>Yes</v>
      </c>
      <c r="D1001" s="21" t="str">
        <f t="shared" si="4"/>
        <v>Yes</v>
      </c>
      <c r="E1001" s="21" t="str">
        <f t="shared" si="5"/>
        <v>Yes</v>
      </c>
      <c r="F1001" s="21" t="str">
        <f t="shared" si="6"/>
        <v>Yes</v>
      </c>
      <c r="G1001" s="21" t="str">
        <f t="shared" si="7"/>
        <v>Yes</v>
      </c>
      <c r="H1001" s="21" t="str">
        <f t="shared" si="8"/>
        <v>Yes</v>
      </c>
      <c r="I1001" s="21" t="str">
        <f t="shared" si="9"/>
        <v>Yes</v>
      </c>
      <c r="J1001" s="21" t="str">
        <f t="shared" si="10"/>
        <v>Yes</v>
      </c>
      <c r="K1001" s="25">
        <v>40.0</v>
      </c>
      <c r="L1001" s="7" t="s">
        <v>2016</v>
      </c>
      <c r="M1001" s="7" t="s">
        <v>2017</v>
      </c>
      <c r="N1001" s="7" t="s">
        <v>21</v>
      </c>
      <c r="O1001" s="7" t="s">
        <v>4749</v>
      </c>
      <c r="P1001" s="44" t="s">
        <v>4750</v>
      </c>
      <c r="Q1001" s="7" t="s">
        <v>21</v>
      </c>
      <c r="R1001" s="7" t="s">
        <v>4751</v>
      </c>
      <c r="S1001" s="44" t="s">
        <v>4752</v>
      </c>
      <c r="T1001" s="7" t="s">
        <v>2321</v>
      </c>
      <c r="U1001" s="7" t="s">
        <v>4753</v>
      </c>
      <c r="V1001" s="44" t="s">
        <v>4754</v>
      </c>
      <c r="W1001" s="7" t="s">
        <v>2321</v>
      </c>
      <c r="X1001" s="7" t="s">
        <v>4755</v>
      </c>
      <c r="Y1001" s="44" t="s">
        <v>4756</v>
      </c>
    </row>
    <row r="1002">
      <c r="A1002" s="21" t="str">
        <f t="shared" ref="A1002:B1002" si="1009">if(and(isnumber(search("Yes",C1002)),isnumber(search("Yes",E1002)),isnumber(search("Yes",G1002)),isnumber(search("Yes",I1002))),"Yes","No")</f>
        <v>Yes</v>
      </c>
      <c r="B1002" s="21" t="str">
        <f t="shared" si="1009"/>
        <v>Yes</v>
      </c>
      <c r="C1002" s="22" t="str">
        <f t="shared" si="3"/>
        <v>Yes</v>
      </c>
      <c r="D1002" s="21" t="str">
        <f t="shared" si="4"/>
        <v>Yes</v>
      </c>
      <c r="E1002" s="21" t="str">
        <f t="shared" si="5"/>
        <v>Yes</v>
      </c>
      <c r="F1002" s="21" t="str">
        <f t="shared" si="6"/>
        <v>Yes</v>
      </c>
      <c r="G1002" s="21" t="str">
        <f t="shared" si="7"/>
        <v>Yes</v>
      </c>
      <c r="H1002" s="21" t="str">
        <f t="shared" si="8"/>
        <v>Yes</v>
      </c>
      <c r="I1002" s="21" t="str">
        <f t="shared" si="9"/>
        <v>Yes</v>
      </c>
      <c r="J1002" s="21" t="str">
        <f t="shared" si="10"/>
        <v>Yes</v>
      </c>
      <c r="K1002" s="25"/>
      <c r="L1002" s="7" t="s">
        <v>281</v>
      </c>
      <c r="M1002" s="7" t="s">
        <v>2018</v>
      </c>
      <c r="N1002" s="7" t="s">
        <v>2321</v>
      </c>
      <c r="O1002" s="7" t="s">
        <v>4757</v>
      </c>
      <c r="P1002" s="44" t="s">
        <v>4758</v>
      </c>
      <c r="Q1002" s="7" t="s">
        <v>21</v>
      </c>
      <c r="R1002" s="7" t="s">
        <v>4759</v>
      </c>
      <c r="S1002" s="44" t="s">
        <v>4760</v>
      </c>
      <c r="T1002" s="7" t="s">
        <v>2321</v>
      </c>
      <c r="U1002" s="7" t="s">
        <v>4761</v>
      </c>
      <c r="V1002" s="44" t="s">
        <v>4762</v>
      </c>
      <c r="W1002" s="7" t="s">
        <v>2321</v>
      </c>
      <c r="X1002" s="7" t="s">
        <v>3748</v>
      </c>
      <c r="Y1002" s="44" t="s">
        <v>4763</v>
      </c>
      <c r="Z1002" s="27"/>
      <c r="AA1002" s="27"/>
      <c r="AB1002" s="27"/>
    </row>
    <row r="1003">
      <c r="A1003" s="21" t="str">
        <f t="shared" ref="A1003:B1003" si="1010">if(and(isnumber(search("Yes",C1003)),isnumber(search("Yes",E1003)),isnumber(search("Yes",G1003)),isnumber(search("Yes",I1003))),"Yes","No")</f>
        <v>No</v>
      </c>
      <c r="B1003" s="21" t="str">
        <f t="shared" si="1010"/>
        <v>No</v>
      </c>
      <c r="C1003" s="22" t="str">
        <f t="shared" si="3"/>
        <v>No</v>
      </c>
      <c r="D1003" s="21" t="str">
        <f t="shared" si="4"/>
        <v>No</v>
      </c>
      <c r="E1003" s="21" t="str">
        <f t="shared" si="5"/>
        <v>No</v>
      </c>
      <c r="F1003" s="21" t="str">
        <f t="shared" si="6"/>
        <v>No</v>
      </c>
      <c r="G1003" s="21" t="str">
        <f t="shared" si="7"/>
        <v>No</v>
      </c>
      <c r="H1003" s="21" t="str">
        <f t="shared" si="8"/>
        <v>No</v>
      </c>
      <c r="I1003" s="21" t="str">
        <f t="shared" si="9"/>
        <v>No</v>
      </c>
      <c r="J1003" s="21" t="str">
        <f t="shared" si="10"/>
        <v>No</v>
      </c>
      <c r="K1003" s="25"/>
      <c r="L1003" s="7" t="s">
        <v>2019</v>
      </c>
      <c r="M1003" s="7" t="s">
        <v>2020</v>
      </c>
      <c r="N1003" s="7" t="s">
        <v>25</v>
      </c>
      <c r="O1003" s="7" t="s">
        <v>4764</v>
      </c>
      <c r="P1003" s="44" t="s">
        <v>4765</v>
      </c>
      <c r="Q1003" s="42"/>
      <c r="R1003" s="42"/>
      <c r="S1003" s="42"/>
      <c r="T1003" s="42"/>
      <c r="U1003" s="42"/>
      <c r="V1003" s="42"/>
      <c r="W1003" s="42"/>
      <c r="X1003" s="42"/>
      <c r="Y1003" s="27"/>
      <c r="Z1003" s="27"/>
      <c r="AA1003" s="27"/>
      <c r="AB1003" s="27"/>
    </row>
    <row r="1004">
      <c r="A1004" s="21" t="str">
        <f t="shared" ref="A1004:B1004" si="1011">if(and(isnumber(search("Yes",C1004)),isnumber(search("Yes",E1004)),isnumber(search("Yes",G1004)),isnumber(search("Yes",I1004))),"Yes","No")</f>
        <v>No</v>
      </c>
      <c r="B1004" s="21" t="str">
        <f t="shared" si="1011"/>
        <v>No</v>
      </c>
      <c r="C1004" s="22" t="str">
        <f t="shared" si="3"/>
        <v>No</v>
      </c>
      <c r="D1004" s="21" t="str">
        <f t="shared" si="4"/>
        <v>No</v>
      </c>
      <c r="E1004" s="21" t="str">
        <f t="shared" si="5"/>
        <v>No</v>
      </c>
      <c r="F1004" s="21" t="str">
        <f t="shared" si="6"/>
        <v>No</v>
      </c>
      <c r="G1004" s="21" t="str">
        <f t="shared" si="7"/>
        <v>Yes</v>
      </c>
      <c r="H1004" s="21" t="str">
        <f t="shared" si="8"/>
        <v>Yes</v>
      </c>
      <c r="I1004" s="21" t="str">
        <f t="shared" si="9"/>
        <v>Yes</v>
      </c>
      <c r="J1004" s="21" t="str">
        <f t="shared" si="10"/>
        <v>Yes</v>
      </c>
      <c r="K1004" s="25">
        <v>32.0</v>
      </c>
      <c r="L1004" s="7" t="s">
        <v>2021</v>
      </c>
      <c r="M1004" s="7" t="s">
        <v>4766</v>
      </c>
      <c r="N1004" s="7" t="s">
        <v>25</v>
      </c>
      <c r="O1004" s="7" t="s">
        <v>4767</v>
      </c>
      <c r="P1004" s="44" t="s">
        <v>4768</v>
      </c>
      <c r="Q1004" s="42"/>
      <c r="R1004" s="42"/>
      <c r="S1004" s="42"/>
      <c r="T1004" s="7" t="s">
        <v>21</v>
      </c>
      <c r="U1004" s="7" t="s">
        <v>2504</v>
      </c>
      <c r="V1004" s="44" t="s">
        <v>4769</v>
      </c>
      <c r="W1004" s="7" t="s">
        <v>2321</v>
      </c>
      <c r="X1004" s="7" t="s">
        <v>2718</v>
      </c>
      <c r="Y1004" s="44" t="s">
        <v>4770</v>
      </c>
    </row>
    <row r="1005">
      <c r="A1005" s="21" t="str">
        <f t="shared" ref="A1005:B1005" si="1012">if(and(isnumber(search("Yes",C1005)),isnumber(search("Yes",E1005)),isnumber(search("Yes",G1005)),isnumber(search("Yes",I1005))),"Yes","No")</f>
        <v>No</v>
      </c>
      <c r="B1005" s="21" t="str">
        <f t="shared" si="1012"/>
        <v>No</v>
      </c>
      <c r="C1005" s="22" t="str">
        <f t="shared" si="3"/>
        <v>No</v>
      </c>
      <c r="D1005" s="21" t="str">
        <f t="shared" si="4"/>
        <v>No</v>
      </c>
      <c r="E1005" s="21" t="str">
        <f t="shared" si="5"/>
        <v>No</v>
      </c>
      <c r="F1005" s="21" t="str">
        <f t="shared" si="6"/>
        <v>No</v>
      </c>
      <c r="G1005" s="21" t="str">
        <f t="shared" si="7"/>
        <v>No</v>
      </c>
      <c r="H1005" s="21" t="str">
        <f t="shared" si="8"/>
        <v>No</v>
      </c>
      <c r="I1005" s="21" t="str">
        <f t="shared" si="9"/>
        <v>No</v>
      </c>
      <c r="J1005" s="21" t="str">
        <f t="shared" si="10"/>
        <v>No</v>
      </c>
      <c r="K1005" s="25"/>
      <c r="L1005" s="7" t="s">
        <v>2023</v>
      </c>
      <c r="M1005" s="7" t="s">
        <v>2024</v>
      </c>
      <c r="N1005" s="7" t="s">
        <v>25</v>
      </c>
      <c r="O1005" s="7" t="s">
        <v>2687</v>
      </c>
      <c r="P1005" s="44" t="s">
        <v>4771</v>
      </c>
      <c r="Q1005" s="27"/>
      <c r="R1005" s="27"/>
      <c r="S1005" s="27"/>
      <c r="T1005" s="27"/>
      <c r="U1005" s="27"/>
      <c r="V1005" s="42"/>
      <c r="W1005" s="42"/>
      <c r="X1005" s="42"/>
      <c r="Y1005" s="27"/>
      <c r="Z1005" s="27"/>
      <c r="AA1005" s="27"/>
      <c r="AB1005" s="27"/>
    </row>
    <row r="1006">
      <c r="A1006" s="21" t="str">
        <f t="shared" ref="A1006:B1006" si="1013">if(and(isnumber(search("Yes",C1006)),isnumber(search("Yes",E1006)),isnumber(search("Yes",G1006)),isnumber(search("Yes",I1006))),"Yes","No")</f>
        <v>No</v>
      </c>
      <c r="B1006" s="21" t="str">
        <f t="shared" si="1013"/>
        <v>No</v>
      </c>
      <c r="C1006" s="22" t="str">
        <f t="shared" si="3"/>
        <v>No</v>
      </c>
      <c r="D1006" s="21" t="str">
        <f t="shared" si="4"/>
        <v>No</v>
      </c>
      <c r="E1006" s="21" t="str">
        <f t="shared" si="5"/>
        <v>No</v>
      </c>
      <c r="F1006" s="21" t="str">
        <f t="shared" si="6"/>
        <v>No</v>
      </c>
      <c r="G1006" s="21" t="str">
        <f t="shared" si="7"/>
        <v>No</v>
      </c>
      <c r="H1006" s="21" t="str">
        <f t="shared" si="8"/>
        <v>No</v>
      </c>
      <c r="I1006" s="21" t="str">
        <f t="shared" si="9"/>
        <v>No</v>
      </c>
      <c r="J1006" s="21" t="str">
        <f t="shared" si="10"/>
        <v>No</v>
      </c>
      <c r="K1006" s="25"/>
      <c r="L1006" s="7" t="s">
        <v>2025</v>
      </c>
      <c r="M1006" s="7" t="s">
        <v>2026</v>
      </c>
      <c r="N1006" s="7" t="s">
        <v>25</v>
      </c>
      <c r="O1006" s="7" t="s">
        <v>4772</v>
      </c>
      <c r="P1006" s="44" t="s">
        <v>4773</v>
      </c>
      <c r="Q1006" s="27"/>
      <c r="R1006" s="27"/>
      <c r="S1006" s="27"/>
      <c r="T1006" s="27"/>
      <c r="U1006" s="27"/>
      <c r="V1006" s="42"/>
      <c r="W1006" s="42"/>
      <c r="X1006" s="42"/>
      <c r="Y1006" s="27"/>
      <c r="Z1006" s="27"/>
      <c r="AA1006" s="27"/>
      <c r="AB1006" s="27"/>
    </row>
    <row r="1007">
      <c r="A1007" s="21" t="str">
        <f t="shared" ref="A1007:B1007" si="1014">if(and(isnumber(search("Yes",C1007)),isnumber(search("Yes",E1007)),isnumber(search("Yes",G1007)),isnumber(search("Yes",I1007))),"Yes","No")</f>
        <v>No</v>
      </c>
      <c r="B1007" s="21" t="str">
        <f t="shared" si="1014"/>
        <v>No</v>
      </c>
      <c r="C1007" s="22" t="str">
        <f t="shared" si="3"/>
        <v>No</v>
      </c>
      <c r="D1007" s="21" t="str">
        <f t="shared" si="4"/>
        <v>No</v>
      </c>
      <c r="E1007" s="21" t="str">
        <f t="shared" si="5"/>
        <v>No</v>
      </c>
      <c r="F1007" s="21" t="str">
        <f t="shared" si="6"/>
        <v>No</v>
      </c>
      <c r="G1007" s="21" t="str">
        <f t="shared" si="7"/>
        <v>No</v>
      </c>
      <c r="H1007" s="21" t="str">
        <f t="shared" si="8"/>
        <v>No</v>
      </c>
      <c r="I1007" s="21" t="str">
        <f t="shared" si="9"/>
        <v>No</v>
      </c>
      <c r="J1007" s="21" t="str">
        <f t="shared" si="10"/>
        <v>No</v>
      </c>
      <c r="K1007" s="25"/>
      <c r="L1007" s="7" t="s">
        <v>2027</v>
      </c>
      <c r="M1007" s="7" t="s">
        <v>2028</v>
      </c>
      <c r="N1007" s="7" t="s">
        <v>25</v>
      </c>
      <c r="O1007" s="7" t="s">
        <v>4774</v>
      </c>
      <c r="P1007" s="44" t="s">
        <v>4775</v>
      </c>
      <c r="Q1007" s="27"/>
      <c r="R1007" s="27"/>
      <c r="S1007" s="27"/>
      <c r="T1007" s="27"/>
      <c r="U1007" s="27"/>
      <c r="V1007" s="42"/>
      <c r="W1007" s="42"/>
      <c r="X1007" s="42"/>
      <c r="Y1007" s="27"/>
      <c r="Z1007" s="27"/>
      <c r="AA1007" s="27"/>
      <c r="AB1007" s="27"/>
    </row>
    <row r="1008">
      <c r="A1008" s="21" t="str">
        <f t="shared" ref="A1008:B1008" si="1015">if(and(isnumber(search("Yes",C1008)),isnumber(search("Yes",E1008)),isnumber(search("Yes",G1008)),isnumber(search("Yes",I1008))),"Yes","No")</f>
        <v>No</v>
      </c>
      <c r="B1008" s="21" t="str">
        <f t="shared" si="1015"/>
        <v>No</v>
      </c>
      <c r="C1008" s="22" t="str">
        <f t="shared" si="3"/>
        <v>No</v>
      </c>
      <c r="D1008" s="21" t="str">
        <f t="shared" si="4"/>
        <v>No</v>
      </c>
      <c r="E1008" s="21" t="str">
        <f t="shared" si="5"/>
        <v>No</v>
      </c>
      <c r="F1008" s="21" t="str">
        <f t="shared" si="6"/>
        <v>No</v>
      </c>
      <c r="G1008" s="21" t="str">
        <f t="shared" si="7"/>
        <v>No</v>
      </c>
      <c r="H1008" s="21" t="str">
        <f t="shared" si="8"/>
        <v>No</v>
      </c>
      <c r="I1008" s="21" t="str">
        <f t="shared" si="9"/>
        <v>No</v>
      </c>
      <c r="J1008" s="21" t="str">
        <f t="shared" si="10"/>
        <v>No</v>
      </c>
      <c r="K1008" s="25"/>
      <c r="L1008" s="7" t="s">
        <v>284</v>
      </c>
      <c r="M1008" s="7" t="s">
        <v>2029</v>
      </c>
      <c r="N1008" s="7" t="s">
        <v>25</v>
      </c>
      <c r="O1008" s="7" t="s">
        <v>2425</v>
      </c>
      <c r="P1008" s="44" t="s">
        <v>4776</v>
      </c>
      <c r="Q1008" s="27"/>
      <c r="R1008" s="27"/>
      <c r="S1008" s="27"/>
      <c r="T1008" s="27"/>
      <c r="U1008" s="27"/>
      <c r="V1008" s="42"/>
      <c r="W1008" s="42"/>
      <c r="X1008" s="42"/>
      <c r="Y1008" s="27"/>
      <c r="Z1008" s="27"/>
      <c r="AA1008" s="27"/>
      <c r="AB1008" s="27"/>
    </row>
    <row r="1009">
      <c r="A1009" s="21" t="str">
        <f t="shared" ref="A1009:B1009" si="1016">if(and(isnumber(search("Yes",C1009)),isnumber(search("Yes",E1009)),isnumber(search("Yes",G1009)),isnumber(search("Yes",I1009))),"Yes","No")</f>
        <v>No</v>
      </c>
      <c r="B1009" s="21" t="str">
        <f t="shared" si="1016"/>
        <v>No</v>
      </c>
      <c r="C1009" s="22" t="str">
        <f t="shared" si="3"/>
        <v>No</v>
      </c>
      <c r="D1009" s="21" t="str">
        <f t="shared" si="4"/>
        <v>No</v>
      </c>
      <c r="E1009" s="21" t="str">
        <f t="shared" si="5"/>
        <v>No</v>
      </c>
      <c r="F1009" s="21" t="str">
        <f t="shared" si="6"/>
        <v>No</v>
      </c>
      <c r="G1009" s="21" t="str">
        <f t="shared" si="7"/>
        <v>No</v>
      </c>
      <c r="H1009" s="21" t="str">
        <f t="shared" si="8"/>
        <v>No</v>
      </c>
      <c r="I1009" s="21" t="str">
        <f t="shared" si="9"/>
        <v>No</v>
      </c>
      <c r="J1009" s="21" t="str">
        <f t="shared" si="10"/>
        <v>No</v>
      </c>
      <c r="K1009" s="25"/>
      <c r="L1009" s="7" t="s">
        <v>2030</v>
      </c>
      <c r="M1009" s="7" t="s">
        <v>2031</v>
      </c>
      <c r="N1009" s="7" t="s">
        <v>25</v>
      </c>
      <c r="O1009" s="7" t="s">
        <v>4777</v>
      </c>
      <c r="P1009" s="44" t="s">
        <v>4778</v>
      </c>
      <c r="Q1009" s="27"/>
      <c r="R1009" s="27"/>
      <c r="S1009" s="27"/>
      <c r="T1009" s="27"/>
      <c r="U1009" s="27"/>
      <c r="V1009" s="42"/>
      <c r="W1009" s="42"/>
      <c r="X1009" s="42"/>
      <c r="Y1009" s="27"/>
      <c r="Z1009" s="27"/>
      <c r="AA1009" s="27"/>
      <c r="AB1009" s="27"/>
    </row>
    <row r="1010">
      <c r="A1010" s="21" t="str">
        <f t="shared" ref="A1010:B1010" si="1017">if(and(isnumber(search("Yes",C1010)),isnumber(search("Yes",E1010)),isnumber(search("Yes",G1010)),isnumber(search("Yes",I1010))),"Yes","No")</f>
        <v>No</v>
      </c>
      <c r="B1010" s="21" t="str">
        <f t="shared" si="1017"/>
        <v>No</v>
      </c>
      <c r="C1010" s="22" t="str">
        <f t="shared" si="3"/>
        <v>No</v>
      </c>
      <c r="D1010" s="21" t="str">
        <f t="shared" si="4"/>
        <v>No</v>
      </c>
      <c r="E1010" s="21" t="str">
        <f t="shared" si="5"/>
        <v>No</v>
      </c>
      <c r="F1010" s="21" t="str">
        <f t="shared" si="6"/>
        <v>No</v>
      </c>
      <c r="G1010" s="21" t="str">
        <f t="shared" si="7"/>
        <v>No</v>
      </c>
      <c r="H1010" s="21" t="str">
        <f t="shared" si="8"/>
        <v>No</v>
      </c>
      <c r="I1010" s="21" t="str">
        <f t="shared" si="9"/>
        <v>No</v>
      </c>
      <c r="J1010" s="21" t="str">
        <f t="shared" si="10"/>
        <v>No</v>
      </c>
      <c r="K1010" s="25"/>
      <c r="L1010" s="7" t="s">
        <v>2032</v>
      </c>
      <c r="M1010" s="7" t="s">
        <v>2033</v>
      </c>
      <c r="N1010" s="7" t="s">
        <v>25</v>
      </c>
      <c r="O1010" s="7" t="s">
        <v>4779</v>
      </c>
      <c r="P1010" s="44" t="s">
        <v>4780</v>
      </c>
      <c r="Q1010" s="27"/>
      <c r="R1010" s="27"/>
      <c r="S1010" s="27"/>
      <c r="T1010" s="27"/>
      <c r="U1010" s="27"/>
      <c r="V1010" s="42"/>
      <c r="W1010" s="42"/>
      <c r="X1010" s="42"/>
      <c r="Y1010" s="27"/>
      <c r="Z1010" s="27"/>
      <c r="AA1010" s="27"/>
      <c r="AB1010" s="27"/>
    </row>
    <row r="1011">
      <c r="A1011" s="21" t="str">
        <f t="shared" ref="A1011:B1011" si="1018">if(and(isnumber(search("Yes",C1011)),isnumber(search("Yes",E1011)),isnumber(search("Yes",G1011)),isnumber(search("Yes",I1011))),"Yes","No")</f>
        <v>No</v>
      </c>
      <c r="B1011" s="21" t="str">
        <f t="shared" si="1018"/>
        <v>No</v>
      </c>
      <c r="C1011" s="22" t="str">
        <f t="shared" si="3"/>
        <v>No</v>
      </c>
      <c r="D1011" s="21" t="str">
        <f t="shared" si="4"/>
        <v>No</v>
      </c>
      <c r="E1011" s="21" t="str">
        <f t="shared" si="5"/>
        <v>No</v>
      </c>
      <c r="F1011" s="21" t="str">
        <f t="shared" si="6"/>
        <v>No</v>
      </c>
      <c r="G1011" s="21" t="str">
        <f t="shared" si="7"/>
        <v>No</v>
      </c>
      <c r="H1011" s="21" t="str">
        <f t="shared" si="8"/>
        <v>No</v>
      </c>
      <c r="I1011" s="21" t="str">
        <f t="shared" si="9"/>
        <v>No</v>
      </c>
      <c r="J1011" s="21" t="str">
        <f t="shared" si="10"/>
        <v>No</v>
      </c>
      <c r="K1011" s="25"/>
      <c r="L1011" s="7" t="s">
        <v>2034</v>
      </c>
      <c r="M1011" s="7" t="s">
        <v>2035</v>
      </c>
      <c r="N1011" s="7" t="s">
        <v>25</v>
      </c>
      <c r="O1011" s="7" t="s">
        <v>4781</v>
      </c>
      <c r="P1011" s="44" t="s">
        <v>4782</v>
      </c>
      <c r="Q1011" s="27"/>
      <c r="R1011" s="27"/>
      <c r="S1011" s="27"/>
      <c r="T1011" s="27"/>
      <c r="U1011" s="27"/>
      <c r="V1011" s="42"/>
      <c r="W1011" s="42"/>
      <c r="X1011" s="42"/>
      <c r="Y1011" s="27"/>
      <c r="Z1011" s="27"/>
      <c r="AA1011" s="27"/>
      <c r="AB1011" s="27"/>
    </row>
    <row r="1012">
      <c r="A1012" s="21" t="str">
        <f t="shared" ref="A1012:B1012" si="1019">if(and(isnumber(search("Yes",C1012)),isnumber(search("Yes",E1012)),isnumber(search("Yes",G1012)),isnumber(search("Yes",I1012))),"Yes","No")</f>
        <v>No</v>
      </c>
      <c r="B1012" s="21" t="str">
        <f t="shared" si="1019"/>
        <v>No</v>
      </c>
      <c r="C1012" s="22" t="str">
        <f t="shared" si="3"/>
        <v>No</v>
      </c>
      <c r="D1012" s="21" t="str">
        <f t="shared" si="4"/>
        <v>No</v>
      </c>
      <c r="E1012" s="21" t="str">
        <f t="shared" si="5"/>
        <v>No</v>
      </c>
      <c r="F1012" s="21" t="str">
        <f t="shared" si="6"/>
        <v>No</v>
      </c>
      <c r="G1012" s="21" t="str">
        <f t="shared" si="7"/>
        <v>No</v>
      </c>
      <c r="H1012" s="21" t="str">
        <f t="shared" si="8"/>
        <v>No</v>
      </c>
      <c r="I1012" s="21" t="str">
        <f t="shared" si="9"/>
        <v>No</v>
      </c>
      <c r="J1012" s="21" t="str">
        <f t="shared" si="10"/>
        <v>No</v>
      </c>
      <c r="K1012" s="25"/>
      <c r="L1012" s="7" t="s">
        <v>2036</v>
      </c>
      <c r="M1012" s="7" t="s">
        <v>2037</v>
      </c>
      <c r="N1012" s="7" t="s">
        <v>25</v>
      </c>
      <c r="O1012" s="7" t="s">
        <v>4194</v>
      </c>
      <c r="P1012" s="44" t="s">
        <v>4783</v>
      </c>
      <c r="Q1012" s="27"/>
      <c r="R1012" s="27"/>
      <c r="S1012" s="27"/>
      <c r="T1012" s="27"/>
      <c r="U1012" s="27"/>
      <c r="V1012" s="42"/>
      <c r="W1012" s="42"/>
      <c r="X1012" s="42"/>
      <c r="Y1012" s="27"/>
      <c r="Z1012" s="27"/>
      <c r="AA1012" s="27"/>
      <c r="AB1012" s="27"/>
    </row>
    <row r="1013">
      <c r="A1013" s="21" t="str">
        <f t="shared" ref="A1013:B1013" si="1020">if(and(isnumber(search("Yes",C1013)),isnumber(search("Yes",E1013)),isnumber(search("Yes",G1013)),isnumber(search("Yes",I1013))),"Yes","No")</f>
        <v>No</v>
      </c>
      <c r="B1013" s="21" t="str">
        <f t="shared" si="1020"/>
        <v>No</v>
      </c>
      <c r="C1013" s="22" t="str">
        <f t="shared" si="3"/>
        <v>No</v>
      </c>
      <c r="D1013" s="21" t="str">
        <f t="shared" si="4"/>
        <v>No</v>
      </c>
      <c r="E1013" s="21" t="str">
        <f t="shared" si="5"/>
        <v>No</v>
      </c>
      <c r="F1013" s="21" t="str">
        <f t="shared" si="6"/>
        <v>No</v>
      </c>
      <c r="G1013" s="21" t="str">
        <f t="shared" si="7"/>
        <v>No</v>
      </c>
      <c r="H1013" s="21" t="str">
        <f t="shared" si="8"/>
        <v>No</v>
      </c>
      <c r="I1013" s="21" t="str">
        <f t="shared" si="9"/>
        <v>No</v>
      </c>
      <c r="J1013" s="21" t="str">
        <f t="shared" si="10"/>
        <v>No</v>
      </c>
      <c r="K1013" s="25"/>
      <c r="L1013" s="7" t="s">
        <v>2038</v>
      </c>
      <c r="M1013" s="7" t="s">
        <v>2039</v>
      </c>
      <c r="N1013" s="7" t="s">
        <v>25</v>
      </c>
      <c r="O1013" s="7" t="s">
        <v>2692</v>
      </c>
      <c r="P1013" s="44" t="s">
        <v>2511</v>
      </c>
      <c r="Q1013" s="27"/>
      <c r="R1013" s="27"/>
      <c r="S1013" s="27"/>
      <c r="T1013" s="27"/>
      <c r="U1013" s="27"/>
      <c r="V1013" s="42"/>
      <c r="W1013" s="42"/>
      <c r="X1013" s="42"/>
      <c r="Y1013" s="27"/>
      <c r="Z1013" s="27"/>
      <c r="AA1013" s="27"/>
      <c r="AB1013" s="27"/>
    </row>
    <row r="1014">
      <c r="A1014" s="21" t="str">
        <f t="shared" ref="A1014:B1014" si="1021">if(and(isnumber(search("Yes",C1014)),isnumber(search("Yes",E1014)),isnumber(search("Yes",G1014)),isnumber(search("Yes",I1014))),"Yes","No")</f>
        <v>No</v>
      </c>
      <c r="B1014" s="21" t="str">
        <f t="shared" si="1021"/>
        <v>No</v>
      </c>
      <c r="C1014" s="22" t="str">
        <f t="shared" si="3"/>
        <v>No</v>
      </c>
      <c r="D1014" s="21" t="str">
        <f t="shared" si="4"/>
        <v>No</v>
      </c>
      <c r="E1014" s="21" t="str">
        <f t="shared" si="5"/>
        <v>No</v>
      </c>
      <c r="F1014" s="21" t="str">
        <f t="shared" si="6"/>
        <v>No</v>
      </c>
      <c r="G1014" s="21" t="str">
        <f t="shared" si="7"/>
        <v>No</v>
      </c>
      <c r="H1014" s="21" t="str">
        <f t="shared" si="8"/>
        <v>No</v>
      </c>
      <c r="I1014" s="21" t="str">
        <f t="shared" si="9"/>
        <v>No</v>
      </c>
      <c r="J1014" s="21" t="str">
        <f t="shared" si="10"/>
        <v>No</v>
      </c>
      <c r="K1014" s="25"/>
      <c r="L1014" s="7" t="s">
        <v>2040</v>
      </c>
      <c r="M1014" s="7" t="s">
        <v>2041</v>
      </c>
      <c r="N1014" s="7" t="s">
        <v>25</v>
      </c>
      <c r="O1014" s="7" t="s">
        <v>4784</v>
      </c>
      <c r="P1014" s="44" t="s">
        <v>4785</v>
      </c>
      <c r="Q1014" s="27"/>
      <c r="R1014" s="27"/>
      <c r="S1014" s="27"/>
      <c r="T1014" s="27"/>
      <c r="U1014" s="27"/>
      <c r="V1014" s="42"/>
      <c r="W1014" s="42"/>
      <c r="X1014" s="42"/>
      <c r="Y1014" s="27"/>
      <c r="Z1014" s="27"/>
      <c r="AA1014" s="27"/>
      <c r="AB1014" s="27"/>
    </row>
    <row r="1015">
      <c r="A1015" s="21" t="str">
        <f t="shared" ref="A1015:B1015" si="1022">if(and(isnumber(search("Yes",C1015)),isnumber(search("Yes",E1015)),isnumber(search("Yes",G1015)),isnumber(search("Yes",I1015))),"Yes","No")</f>
        <v>No</v>
      </c>
      <c r="B1015" s="21" t="str">
        <f t="shared" si="1022"/>
        <v>No</v>
      </c>
      <c r="C1015" s="22" t="str">
        <f t="shared" si="3"/>
        <v>No</v>
      </c>
      <c r="D1015" s="21" t="str">
        <f t="shared" si="4"/>
        <v>No</v>
      </c>
      <c r="E1015" s="21" t="str">
        <f t="shared" si="5"/>
        <v>No</v>
      </c>
      <c r="F1015" s="21" t="str">
        <f t="shared" si="6"/>
        <v>No</v>
      </c>
      <c r="G1015" s="21" t="str">
        <f t="shared" si="7"/>
        <v>No</v>
      </c>
      <c r="H1015" s="21" t="str">
        <f t="shared" si="8"/>
        <v>No</v>
      </c>
      <c r="I1015" s="21" t="str">
        <f t="shared" si="9"/>
        <v>No</v>
      </c>
      <c r="J1015" s="21" t="str">
        <f t="shared" si="10"/>
        <v>No</v>
      </c>
      <c r="K1015" s="25"/>
      <c r="L1015" s="7" t="s">
        <v>2042</v>
      </c>
      <c r="M1015" s="7" t="s">
        <v>2043</v>
      </c>
      <c r="N1015" s="7" t="s">
        <v>25</v>
      </c>
      <c r="O1015" s="7" t="s">
        <v>4786</v>
      </c>
      <c r="P1015" s="44" t="s">
        <v>4787</v>
      </c>
      <c r="Q1015" s="27"/>
      <c r="R1015" s="27"/>
      <c r="S1015" s="27"/>
      <c r="T1015" s="27"/>
      <c r="U1015" s="27"/>
      <c r="V1015" s="42"/>
      <c r="W1015" s="42"/>
      <c r="X1015" s="42"/>
      <c r="Y1015" s="27"/>
      <c r="Z1015" s="27"/>
      <c r="AA1015" s="27"/>
      <c r="AB1015" s="27"/>
    </row>
    <row r="1016">
      <c r="A1016" s="21" t="str">
        <f t="shared" ref="A1016:B1016" si="1023">if(and(isnumber(search("Yes",C1016)),isnumber(search("Yes",E1016)),isnumber(search("Yes",G1016)),isnumber(search("Yes",I1016))),"Yes","No")</f>
        <v>No</v>
      </c>
      <c r="B1016" s="21" t="str">
        <f t="shared" si="1023"/>
        <v>No</v>
      </c>
      <c r="C1016" s="22" t="str">
        <f t="shared" si="3"/>
        <v>No</v>
      </c>
      <c r="D1016" s="21" t="str">
        <f t="shared" si="4"/>
        <v>No</v>
      </c>
      <c r="E1016" s="21" t="str">
        <f t="shared" si="5"/>
        <v>No</v>
      </c>
      <c r="F1016" s="21" t="str">
        <f t="shared" si="6"/>
        <v>No</v>
      </c>
      <c r="G1016" s="21" t="str">
        <f t="shared" si="7"/>
        <v>No</v>
      </c>
      <c r="H1016" s="21" t="str">
        <f t="shared" si="8"/>
        <v>No</v>
      </c>
      <c r="I1016" s="21" t="str">
        <f t="shared" si="9"/>
        <v>No</v>
      </c>
      <c r="J1016" s="21" t="str">
        <f t="shared" si="10"/>
        <v>No</v>
      </c>
      <c r="K1016" s="25"/>
      <c r="L1016" s="7" t="s">
        <v>2044</v>
      </c>
      <c r="M1016" s="7" t="s">
        <v>2045</v>
      </c>
      <c r="N1016" s="7" t="s">
        <v>25</v>
      </c>
      <c r="O1016" s="7" t="s">
        <v>4788</v>
      </c>
      <c r="P1016" s="44" t="s">
        <v>4789</v>
      </c>
      <c r="Q1016" s="27"/>
      <c r="R1016" s="27"/>
      <c r="S1016" s="27"/>
      <c r="T1016" s="27"/>
      <c r="U1016" s="27"/>
      <c r="V1016" s="42"/>
      <c r="W1016" s="42"/>
      <c r="X1016" s="42"/>
      <c r="Y1016" s="27"/>
      <c r="Z1016" s="27"/>
      <c r="AA1016" s="27"/>
      <c r="AB1016" s="27"/>
    </row>
    <row r="1017">
      <c r="A1017" s="21" t="str">
        <f t="shared" ref="A1017:B1017" si="1024">if(and(isnumber(search("Yes",C1017)),isnumber(search("Yes",E1017)),isnumber(search("Yes",G1017)),isnumber(search("Yes",I1017))),"Yes","No")</f>
        <v>No</v>
      </c>
      <c r="B1017" s="21" t="str">
        <f t="shared" si="1024"/>
        <v>No</v>
      </c>
      <c r="C1017" s="22" t="str">
        <f t="shared" si="3"/>
        <v>No</v>
      </c>
      <c r="D1017" s="21" t="str">
        <f t="shared" si="4"/>
        <v>No</v>
      </c>
      <c r="E1017" s="21" t="str">
        <f t="shared" si="5"/>
        <v>No</v>
      </c>
      <c r="F1017" s="21" t="str">
        <f t="shared" si="6"/>
        <v>No</v>
      </c>
      <c r="G1017" s="21" t="str">
        <f t="shared" si="7"/>
        <v>Yes</v>
      </c>
      <c r="H1017" s="21" t="str">
        <f t="shared" si="8"/>
        <v>Yes</v>
      </c>
      <c r="I1017" s="21" t="str">
        <f t="shared" si="9"/>
        <v>Yes</v>
      </c>
      <c r="J1017" s="21" t="str">
        <f t="shared" si="10"/>
        <v>Yes</v>
      </c>
      <c r="K1017" s="25">
        <v>51.0</v>
      </c>
      <c r="L1017" s="7" t="s">
        <v>2046</v>
      </c>
      <c r="M1017" s="7" t="s">
        <v>4790</v>
      </c>
      <c r="N1017" s="7" t="s">
        <v>25</v>
      </c>
      <c r="O1017" s="7" t="s">
        <v>4791</v>
      </c>
      <c r="P1017" s="44" t="s">
        <v>4792</v>
      </c>
      <c r="Q1017" s="27"/>
      <c r="R1017" s="27"/>
      <c r="S1017" s="27"/>
      <c r="T1017" s="7" t="s">
        <v>21</v>
      </c>
      <c r="U1017" s="7" t="s">
        <v>2504</v>
      </c>
      <c r="V1017" s="44" t="s">
        <v>4793</v>
      </c>
      <c r="W1017" s="7" t="s">
        <v>2321</v>
      </c>
      <c r="X1017" s="7" t="s">
        <v>3039</v>
      </c>
      <c r="Y1017" s="44" t="s">
        <v>4794</v>
      </c>
    </row>
    <row r="1018">
      <c r="A1018" s="21" t="str">
        <f t="shared" ref="A1018:B1018" si="1025">if(and(isnumber(search("Yes",C1018)),isnumber(search("Yes",E1018)),isnumber(search("Yes",G1018)),isnumber(search("Yes",I1018))),"Yes","No")</f>
        <v>No</v>
      </c>
      <c r="B1018" s="21" t="str">
        <f t="shared" si="1025"/>
        <v>No</v>
      </c>
      <c r="C1018" s="22" t="str">
        <f t="shared" si="3"/>
        <v>No</v>
      </c>
      <c r="D1018" s="21" t="str">
        <f t="shared" si="4"/>
        <v>No</v>
      </c>
      <c r="E1018" s="21" t="str">
        <f t="shared" si="5"/>
        <v>No</v>
      </c>
      <c r="F1018" s="21" t="str">
        <f t="shared" si="6"/>
        <v>No</v>
      </c>
      <c r="G1018" s="21" t="str">
        <f t="shared" si="7"/>
        <v>No</v>
      </c>
      <c r="H1018" s="21" t="str">
        <f t="shared" si="8"/>
        <v>No</v>
      </c>
      <c r="I1018" s="21" t="str">
        <f t="shared" si="9"/>
        <v>No</v>
      </c>
      <c r="J1018" s="21" t="str">
        <f t="shared" si="10"/>
        <v>No</v>
      </c>
      <c r="K1018" s="25"/>
      <c r="L1018" s="7" t="s">
        <v>2048</v>
      </c>
      <c r="M1018" s="7" t="s">
        <v>2049</v>
      </c>
      <c r="N1018" s="7" t="s">
        <v>25</v>
      </c>
      <c r="O1018" s="7" t="s">
        <v>4795</v>
      </c>
      <c r="P1018" s="44" t="s">
        <v>4796</v>
      </c>
      <c r="Q1018" s="27"/>
      <c r="R1018" s="27"/>
      <c r="S1018" s="27"/>
      <c r="T1018" s="27"/>
      <c r="U1018" s="27"/>
      <c r="V1018" s="42"/>
      <c r="W1018" s="42"/>
      <c r="X1018" s="42"/>
      <c r="Y1018" s="27"/>
      <c r="Z1018" s="27"/>
      <c r="AA1018" s="27"/>
      <c r="AB1018" s="27"/>
    </row>
    <row r="1019">
      <c r="A1019" s="21" t="str">
        <f t="shared" ref="A1019:B1019" si="1026">if(and(isnumber(search("Yes",C1019)),isnumber(search("Yes",E1019)),isnumber(search("Yes",G1019)),isnumber(search("Yes",I1019))),"Yes","No")</f>
        <v>No</v>
      </c>
      <c r="B1019" s="21" t="str">
        <f t="shared" si="1026"/>
        <v>No</v>
      </c>
      <c r="C1019" s="22" t="str">
        <f t="shared" si="3"/>
        <v>No</v>
      </c>
      <c r="D1019" s="21" t="str">
        <f t="shared" si="4"/>
        <v>No</v>
      </c>
      <c r="E1019" s="21" t="str">
        <f t="shared" si="5"/>
        <v>No</v>
      </c>
      <c r="F1019" s="21" t="str">
        <f t="shared" si="6"/>
        <v>No</v>
      </c>
      <c r="G1019" s="21" t="str">
        <f t="shared" si="7"/>
        <v>No</v>
      </c>
      <c r="H1019" s="21" t="str">
        <f t="shared" si="8"/>
        <v>No</v>
      </c>
      <c r="I1019" s="21" t="str">
        <f t="shared" si="9"/>
        <v>No</v>
      </c>
      <c r="J1019" s="21" t="str">
        <f t="shared" si="10"/>
        <v>No</v>
      </c>
      <c r="K1019" s="25"/>
      <c r="L1019" s="7" t="s">
        <v>2050</v>
      </c>
      <c r="M1019" s="7" t="s">
        <v>2051</v>
      </c>
      <c r="N1019" s="7" t="s">
        <v>25</v>
      </c>
      <c r="O1019" s="7" t="s">
        <v>4797</v>
      </c>
      <c r="P1019" s="44" t="s">
        <v>4798</v>
      </c>
      <c r="Q1019" s="27"/>
      <c r="R1019" s="27"/>
      <c r="S1019" s="27"/>
      <c r="T1019" s="27"/>
      <c r="U1019" s="27"/>
      <c r="V1019" s="42"/>
      <c r="W1019" s="42"/>
      <c r="X1019" s="42"/>
      <c r="Y1019" s="27"/>
      <c r="Z1019" s="27"/>
      <c r="AA1019" s="27"/>
      <c r="AB1019" s="27"/>
    </row>
    <row r="1020">
      <c r="A1020" s="21" t="str">
        <f t="shared" ref="A1020:B1020" si="1027">if(and(isnumber(search("Yes",C1020)),isnumber(search("Yes",E1020)),isnumber(search("Yes",G1020)),isnumber(search("Yes",I1020))),"Yes","No")</f>
        <v>No</v>
      </c>
      <c r="B1020" s="21" t="str">
        <f t="shared" si="1027"/>
        <v>No</v>
      </c>
      <c r="C1020" s="22" t="str">
        <f t="shared" si="3"/>
        <v>No</v>
      </c>
      <c r="D1020" s="21" t="str">
        <f t="shared" si="4"/>
        <v>No</v>
      </c>
      <c r="E1020" s="21" t="str">
        <f t="shared" si="5"/>
        <v>No</v>
      </c>
      <c r="F1020" s="21" t="str">
        <f t="shared" si="6"/>
        <v>No</v>
      </c>
      <c r="G1020" s="21" t="str">
        <f t="shared" si="7"/>
        <v>No</v>
      </c>
      <c r="H1020" s="21" t="str">
        <f t="shared" si="8"/>
        <v>No</v>
      </c>
      <c r="I1020" s="21" t="str">
        <f t="shared" si="9"/>
        <v>No</v>
      </c>
      <c r="J1020" s="21" t="str">
        <f t="shared" si="10"/>
        <v>No</v>
      </c>
      <c r="K1020" s="25"/>
      <c r="L1020" s="7" t="s">
        <v>2052</v>
      </c>
      <c r="M1020" s="7" t="s">
        <v>2053</v>
      </c>
      <c r="N1020" s="7" t="s">
        <v>25</v>
      </c>
      <c r="O1020" s="7" t="s">
        <v>4799</v>
      </c>
      <c r="P1020" s="44" t="s">
        <v>4800</v>
      </c>
      <c r="Q1020" s="27"/>
      <c r="R1020" s="27"/>
      <c r="S1020" s="27"/>
      <c r="T1020" s="27"/>
      <c r="U1020" s="27"/>
      <c r="V1020" s="42"/>
      <c r="W1020" s="42"/>
      <c r="X1020" s="42"/>
      <c r="Y1020" s="27"/>
      <c r="Z1020" s="27"/>
      <c r="AA1020" s="27"/>
      <c r="AB1020" s="27"/>
    </row>
    <row r="1021">
      <c r="A1021" s="21" t="str">
        <f t="shared" ref="A1021:B1021" si="1028">if(and(isnumber(search("Yes",C1021)),isnumber(search("Yes",E1021)),isnumber(search("Yes",G1021)),isnumber(search("Yes",I1021))),"Yes","No")</f>
        <v>No</v>
      </c>
      <c r="B1021" s="21" t="str">
        <f t="shared" si="1028"/>
        <v>No</v>
      </c>
      <c r="C1021" s="22" t="str">
        <f t="shared" si="3"/>
        <v>No</v>
      </c>
      <c r="D1021" s="21" t="str">
        <f t="shared" si="4"/>
        <v>No</v>
      </c>
      <c r="E1021" s="21" t="str">
        <f t="shared" si="5"/>
        <v>No</v>
      </c>
      <c r="F1021" s="21" t="str">
        <f t="shared" si="6"/>
        <v>No</v>
      </c>
      <c r="G1021" s="21" t="str">
        <f t="shared" si="7"/>
        <v>No</v>
      </c>
      <c r="H1021" s="21" t="str">
        <f t="shared" si="8"/>
        <v>No</v>
      </c>
      <c r="I1021" s="21" t="str">
        <f t="shared" si="9"/>
        <v>No</v>
      </c>
      <c r="J1021" s="21" t="str">
        <f t="shared" si="10"/>
        <v>No</v>
      </c>
      <c r="K1021" s="25"/>
      <c r="L1021" s="7" t="s">
        <v>2054</v>
      </c>
      <c r="M1021" s="7" t="s">
        <v>2055</v>
      </c>
      <c r="N1021" s="7" t="s">
        <v>25</v>
      </c>
      <c r="O1021" s="7" t="s">
        <v>4801</v>
      </c>
      <c r="P1021" s="44" t="s">
        <v>4802</v>
      </c>
      <c r="Q1021" s="27"/>
      <c r="R1021" s="27"/>
      <c r="S1021" s="27"/>
      <c r="T1021" s="27"/>
      <c r="U1021" s="27"/>
      <c r="V1021" s="42"/>
      <c r="W1021" s="42"/>
      <c r="X1021" s="42"/>
      <c r="Y1021" s="27"/>
      <c r="Z1021" s="27"/>
      <c r="AA1021" s="27"/>
      <c r="AB1021" s="27"/>
    </row>
    <row r="1022">
      <c r="A1022" s="21" t="str">
        <f t="shared" ref="A1022:B1022" si="1029">if(and(isnumber(search("Yes",C1022)),isnumber(search("Yes",E1022)),isnumber(search("Yes",G1022)),isnumber(search("Yes",I1022))),"Yes","No")</f>
        <v>No</v>
      </c>
      <c r="B1022" s="21" t="str">
        <f t="shared" si="1029"/>
        <v>No</v>
      </c>
      <c r="C1022" s="22" t="str">
        <f t="shared" si="3"/>
        <v>No</v>
      </c>
      <c r="D1022" s="21" t="str">
        <f t="shared" si="4"/>
        <v>No</v>
      </c>
      <c r="E1022" s="21" t="str">
        <f t="shared" si="5"/>
        <v>No</v>
      </c>
      <c r="F1022" s="21" t="str">
        <f t="shared" si="6"/>
        <v>No</v>
      </c>
      <c r="G1022" s="21" t="str">
        <f t="shared" si="7"/>
        <v>Yes</v>
      </c>
      <c r="H1022" s="21" t="str">
        <f t="shared" si="8"/>
        <v>Yes</v>
      </c>
      <c r="I1022" s="21" t="str">
        <f t="shared" si="9"/>
        <v>Yes</v>
      </c>
      <c r="J1022" s="21" t="str">
        <f t="shared" si="10"/>
        <v>Yes</v>
      </c>
      <c r="K1022" s="25">
        <v>65.0</v>
      </c>
      <c r="L1022" s="7" t="s">
        <v>287</v>
      </c>
      <c r="M1022" s="7" t="s">
        <v>4803</v>
      </c>
      <c r="N1022" s="7" t="s">
        <v>25</v>
      </c>
      <c r="O1022" s="7" t="s">
        <v>4797</v>
      </c>
      <c r="P1022" s="44" t="s">
        <v>4804</v>
      </c>
      <c r="Q1022" s="27"/>
      <c r="R1022" s="27"/>
      <c r="S1022" s="27"/>
      <c r="T1022" s="7" t="s">
        <v>21</v>
      </c>
      <c r="U1022" s="7" t="s">
        <v>4805</v>
      </c>
      <c r="V1022" s="44" t="s">
        <v>4806</v>
      </c>
      <c r="W1022" s="7" t="s">
        <v>21</v>
      </c>
      <c r="X1022" s="7" t="s">
        <v>4807</v>
      </c>
      <c r="Y1022" s="44" t="s">
        <v>4808</v>
      </c>
    </row>
    <row r="1023">
      <c r="A1023" s="21" t="str">
        <f t="shared" ref="A1023:B1023" si="1030">if(and(isnumber(search("Yes",C1023)),isnumber(search("Yes",E1023)),isnumber(search("Yes",G1023)),isnumber(search("Yes",I1023))),"Yes","No")</f>
        <v>No</v>
      </c>
      <c r="B1023" s="21" t="str">
        <f t="shared" si="1030"/>
        <v>No</v>
      </c>
      <c r="C1023" s="22" t="str">
        <f t="shared" si="3"/>
        <v>No</v>
      </c>
      <c r="D1023" s="21" t="str">
        <f t="shared" si="4"/>
        <v>No</v>
      </c>
      <c r="E1023" s="21" t="str">
        <f t="shared" si="5"/>
        <v>No</v>
      </c>
      <c r="F1023" s="21" t="str">
        <f t="shared" si="6"/>
        <v>No</v>
      </c>
      <c r="G1023" s="21" t="str">
        <f t="shared" si="7"/>
        <v>No</v>
      </c>
      <c r="H1023" s="21" t="str">
        <f t="shared" si="8"/>
        <v>No</v>
      </c>
      <c r="I1023" s="21" t="str">
        <f t="shared" si="9"/>
        <v>No</v>
      </c>
      <c r="J1023" s="21" t="str">
        <f t="shared" si="10"/>
        <v>No</v>
      </c>
      <c r="K1023" s="25"/>
      <c r="L1023" s="7" t="s">
        <v>2057</v>
      </c>
      <c r="M1023" s="7" t="s">
        <v>2058</v>
      </c>
      <c r="N1023" s="7" t="s">
        <v>25</v>
      </c>
      <c r="O1023" s="7" t="s">
        <v>4809</v>
      </c>
      <c r="P1023" s="44" t="s">
        <v>3052</v>
      </c>
      <c r="Q1023" s="42"/>
      <c r="R1023" s="42"/>
      <c r="S1023" s="42"/>
      <c r="T1023" s="42"/>
      <c r="U1023" s="42"/>
      <c r="V1023" s="42"/>
      <c r="W1023" s="42"/>
      <c r="X1023" s="42"/>
      <c r="Y1023" s="27"/>
      <c r="Z1023" s="27"/>
      <c r="AA1023" s="27"/>
      <c r="AB1023" s="27"/>
    </row>
    <row r="1024">
      <c r="A1024" s="21" t="str">
        <f t="shared" ref="A1024:B1024" si="1031">if(and(isnumber(search("Yes",C1024)),isnumber(search("Yes",E1024)),isnumber(search("Yes",G1024)),isnumber(search("Yes",I1024))),"Yes","No")</f>
        <v>No</v>
      </c>
      <c r="B1024" s="21" t="str">
        <f t="shared" si="1031"/>
        <v>No</v>
      </c>
      <c r="C1024" s="22" t="str">
        <f t="shared" si="3"/>
        <v>No</v>
      </c>
      <c r="D1024" s="21" t="str">
        <f t="shared" si="4"/>
        <v>No</v>
      </c>
      <c r="E1024" s="21" t="str">
        <f t="shared" si="5"/>
        <v>No</v>
      </c>
      <c r="F1024" s="21" t="str">
        <f t="shared" si="6"/>
        <v>No</v>
      </c>
      <c r="G1024" s="21" t="str">
        <f t="shared" si="7"/>
        <v>No</v>
      </c>
      <c r="H1024" s="21" t="str">
        <f t="shared" si="8"/>
        <v>No</v>
      </c>
      <c r="I1024" s="21" t="str">
        <f t="shared" si="9"/>
        <v>No</v>
      </c>
      <c r="J1024" s="21" t="str">
        <f t="shared" si="10"/>
        <v>No</v>
      </c>
      <c r="K1024" s="25"/>
      <c r="L1024" s="7" t="s">
        <v>2059</v>
      </c>
      <c r="M1024" s="7" t="s">
        <v>2060</v>
      </c>
      <c r="N1024" s="7" t="s">
        <v>25</v>
      </c>
      <c r="O1024" s="7" t="s">
        <v>4810</v>
      </c>
      <c r="P1024" s="44" t="s">
        <v>4811</v>
      </c>
      <c r="Q1024" s="27"/>
      <c r="R1024" s="27"/>
      <c r="S1024" s="27"/>
      <c r="T1024" s="27"/>
      <c r="U1024" s="27"/>
      <c r="V1024" s="42"/>
      <c r="W1024" s="42"/>
      <c r="X1024" s="42"/>
      <c r="Y1024" s="27"/>
      <c r="Z1024" s="27"/>
      <c r="AA1024" s="27"/>
      <c r="AB1024" s="27"/>
    </row>
    <row r="1025">
      <c r="A1025" s="21" t="str">
        <f t="shared" ref="A1025:B1025" si="1032">if(and(isnumber(search("Yes",C1025)),isnumber(search("Yes",E1025)),isnumber(search("Yes",G1025)),isnumber(search("Yes",I1025))),"Yes","No")</f>
        <v>Yes</v>
      </c>
      <c r="B1025" s="21" t="str">
        <f t="shared" si="1032"/>
        <v>Yes</v>
      </c>
      <c r="C1025" s="22" t="str">
        <f t="shared" si="3"/>
        <v>Yes</v>
      </c>
      <c r="D1025" s="21" t="str">
        <f t="shared" si="4"/>
        <v>Yes</v>
      </c>
      <c r="E1025" s="21" t="str">
        <f t="shared" si="5"/>
        <v>Yes</v>
      </c>
      <c r="F1025" s="21" t="str">
        <f t="shared" si="6"/>
        <v>Yes</v>
      </c>
      <c r="G1025" s="21" t="str">
        <f t="shared" si="7"/>
        <v>Yes</v>
      </c>
      <c r="H1025" s="21" t="str">
        <f t="shared" si="8"/>
        <v>Yes</v>
      </c>
      <c r="I1025" s="21" t="str">
        <f t="shared" si="9"/>
        <v>Yes</v>
      </c>
      <c r="J1025" s="21" t="str">
        <f t="shared" si="10"/>
        <v>Yes</v>
      </c>
      <c r="K1025" s="25">
        <v>55.0</v>
      </c>
      <c r="L1025" s="7" t="s">
        <v>2061</v>
      </c>
      <c r="M1025" s="7" t="s">
        <v>4812</v>
      </c>
      <c r="N1025" s="7" t="s">
        <v>21</v>
      </c>
      <c r="O1025" s="7" t="s">
        <v>2612</v>
      </c>
      <c r="P1025" s="44" t="s">
        <v>4813</v>
      </c>
      <c r="Q1025" s="7" t="s">
        <v>21</v>
      </c>
      <c r="R1025" s="7" t="s">
        <v>4814</v>
      </c>
      <c r="S1025" s="44" t="s">
        <v>4815</v>
      </c>
      <c r="T1025" s="7" t="s">
        <v>21</v>
      </c>
      <c r="U1025" s="7" t="s">
        <v>2504</v>
      </c>
      <c r="V1025" s="44" t="s">
        <v>4816</v>
      </c>
      <c r="W1025" s="7" t="s">
        <v>21</v>
      </c>
      <c r="X1025" s="7" t="s">
        <v>4817</v>
      </c>
      <c r="Y1025" s="44" t="s">
        <v>4818</v>
      </c>
    </row>
    <row r="1026">
      <c r="A1026" s="21" t="str">
        <f t="shared" ref="A1026:B1026" si="1033">if(and(isnumber(search("Yes",C1026)),isnumber(search("Yes",E1026)),isnumber(search("Yes",G1026)),isnumber(search("Yes",I1026))),"Yes","No")</f>
        <v>No</v>
      </c>
      <c r="B1026" s="21" t="str">
        <f t="shared" si="1033"/>
        <v>No</v>
      </c>
      <c r="C1026" s="22" t="str">
        <f t="shared" si="3"/>
        <v>No</v>
      </c>
      <c r="D1026" s="21" t="str">
        <f t="shared" si="4"/>
        <v>No</v>
      </c>
      <c r="E1026" s="21" t="str">
        <f t="shared" si="5"/>
        <v>No</v>
      </c>
      <c r="F1026" s="21" t="str">
        <f t="shared" si="6"/>
        <v>No</v>
      </c>
      <c r="G1026" s="21" t="str">
        <f t="shared" si="7"/>
        <v>No</v>
      </c>
      <c r="H1026" s="21" t="str">
        <f t="shared" si="8"/>
        <v>No</v>
      </c>
      <c r="I1026" s="21" t="str">
        <f t="shared" si="9"/>
        <v>No</v>
      </c>
      <c r="J1026" s="21" t="str">
        <f t="shared" si="10"/>
        <v>No</v>
      </c>
      <c r="K1026" s="25"/>
      <c r="L1026" s="7" t="s">
        <v>2063</v>
      </c>
      <c r="M1026" s="7" t="s">
        <v>2064</v>
      </c>
      <c r="N1026" s="7" t="s">
        <v>25</v>
      </c>
      <c r="O1026" s="7" t="s">
        <v>2549</v>
      </c>
      <c r="P1026" s="44" t="s">
        <v>4819</v>
      </c>
      <c r="Q1026" s="27"/>
      <c r="R1026" s="27"/>
      <c r="S1026" s="27"/>
      <c r="T1026" s="27"/>
      <c r="U1026" s="27"/>
      <c r="V1026" s="42"/>
      <c r="W1026" s="42"/>
      <c r="X1026" s="42"/>
      <c r="Y1026" s="27"/>
      <c r="Z1026" s="27"/>
      <c r="AA1026" s="27"/>
      <c r="AB1026" s="27"/>
    </row>
    <row r="1027">
      <c r="A1027" s="21" t="str">
        <f t="shared" ref="A1027:B1027" si="1034">if(and(isnumber(search("Yes",C1027)),isnumber(search("Yes",E1027)),isnumber(search("Yes",G1027)),isnumber(search("Yes",I1027))),"Yes","No")</f>
        <v>No</v>
      </c>
      <c r="B1027" s="21" t="str">
        <f t="shared" si="1034"/>
        <v>No</v>
      </c>
      <c r="C1027" s="22" t="str">
        <f t="shared" si="3"/>
        <v>No</v>
      </c>
      <c r="D1027" s="21" t="str">
        <f t="shared" si="4"/>
        <v>No</v>
      </c>
      <c r="E1027" s="21" t="str">
        <f t="shared" si="5"/>
        <v>No</v>
      </c>
      <c r="F1027" s="21" t="str">
        <f t="shared" si="6"/>
        <v>No</v>
      </c>
      <c r="G1027" s="21" t="str">
        <f t="shared" si="7"/>
        <v>No</v>
      </c>
      <c r="H1027" s="21" t="str">
        <f t="shared" si="8"/>
        <v>No</v>
      </c>
      <c r="I1027" s="21" t="str">
        <f t="shared" si="9"/>
        <v>No</v>
      </c>
      <c r="J1027" s="21" t="str">
        <f t="shared" si="10"/>
        <v>No</v>
      </c>
      <c r="K1027" s="25"/>
      <c r="L1027" s="7" t="s">
        <v>2065</v>
      </c>
      <c r="M1027" s="7" t="s">
        <v>2066</v>
      </c>
      <c r="N1027" s="7" t="s">
        <v>25</v>
      </c>
      <c r="O1027" s="7" t="s">
        <v>3941</v>
      </c>
      <c r="P1027" s="44" t="s">
        <v>4820</v>
      </c>
      <c r="Q1027" s="27"/>
      <c r="R1027" s="27"/>
      <c r="S1027" s="27"/>
      <c r="T1027" s="27"/>
      <c r="U1027" s="27"/>
      <c r="V1027" s="42"/>
      <c r="W1027" s="42"/>
      <c r="X1027" s="42"/>
      <c r="Y1027" s="27"/>
      <c r="Z1027" s="27"/>
      <c r="AA1027" s="27"/>
      <c r="AB1027" s="27"/>
    </row>
    <row r="1028">
      <c r="A1028" s="21" t="str">
        <f t="shared" ref="A1028:B1028" si="1035">if(and(isnumber(search("Yes",C1028)),isnumber(search("Yes",E1028)),isnumber(search("Yes",G1028)),isnumber(search("Yes",I1028))),"Yes","No")</f>
        <v>No</v>
      </c>
      <c r="B1028" s="21" t="str">
        <f t="shared" si="1035"/>
        <v>No</v>
      </c>
      <c r="C1028" s="22" t="str">
        <f t="shared" si="3"/>
        <v>No</v>
      </c>
      <c r="D1028" s="21" t="str">
        <f t="shared" si="4"/>
        <v>No</v>
      </c>
      <c r="E1028" s="21" t="str">
        <f t="shared" si="5"/>
        <v>No</v>
      </c>
      <c r="F1028" s="21" t="str">
        <f t="shared" si="6"/>
        <v>No</v>
      </c>
      <c r="G1028" s="21" t="str">
        <f t="shared" si="7"/>
        <v>No</v>
      </c>
      <c r="H1028" s="21" t="str">
        <f t="shared" si="8"/>
        <v>No</v>
      </c>
      <c r="I1028" s="21" t="str">
        <f t="shared" si="9"/>
        <v>No</v>
      </c>
      <c r="J1028" s="21" t="str">
        <f t="shared" si="10"/>
        <v>No</v>
      </c>
      <c r="K1028" s="25"/>
      <c r="L1028" s="7" t="s">
        <v>2067</v>
      </c>
      <c r="M1028" s="7" t="s">
        <v>2068</v>
      </c>
      <c r="N1028" s="7" t="s">
        <v>25</v>
      </c>
      <c r="O1028" s="7" t="s">
        <v>4821</v>
      </c>
      <c r="P1028" s="44" t="s">
        <v>4822</v>
      </c>
      <c r="Q1028" s="27"/>
      <c r="R1028" s="27"/>
      <c r="S1028" s="27"/>
      <c r="T1028" s="27"/>
      <c r="U1028" s="27"/>
      <c r="V1028" s="42"/>
      <c r="W1028" s="42"/>
      <c r="X1028" s="42"/>
      <c r="Y1028" s="27"/>
      <c r="Z1028" s="27"/>
      <c r="AA1028" s="27"/>
      <c r="AB1028" s="27"/>
    </row>
    <row r="1029">
      <c r="A1029" s="21" t="str">
        <f t="shared" ref="A1029:B1029" si="1036">if(and(isnumber(search("Yes",C1029)),isnumber(search("Yes",E1029)),isnumber(search("Yes",G1029)),isnumber(search("Yes",I1029))),"Yes","No")</f>
        <v>No</v>
      </c>
      <c r="B1029" s="21" t="str">
        <f t="shared" si="1036"/>
        <v>No</v>
      </c>
      <c r="C1029" s="22" t="str">
        <f t="shared" si="3"/>
        <v>No</v>
      </c>
      <c r="D1029" s="21" t="str">
        <f t="shared" si="4"/>
        <v>No</v>
      </c>
      <c r="E1029" s="21" t="str">
        <f t="shared" si="5"/>
        <v>No</v>
      </c>
      <c r="F1029" s="21" t="str">
        <f t="shared" si="6"/>
        <v>No</v>
      </c>
      <c r="G1029" s="21" t="str">
        <f t="shared" si="7"/>
        <v>No</v>
      </c>
      <c r="H1029" s="21" t="str">
        <f t="shared" si="8"/>
        <v>No</v>
      </c>
      <c r="I1029" s="21" t="str">
        <f t="shared" si="9"/>
        <v>No</v>
      </c>
      <c r="J1029" s="21" t="str">
        <f t="shared" si="10"/>
        <v>No</v>
      </c>
      <c r="K1029" s="25"/>
      <c r="L1029" s="7" t="s">
        <v>2069</v>
      </c>
      <c r="M1029" s="7" t="s">
        <v>2070</v>
      </c>
      <c r="N1029" s="7" t="s">
        <v>25</v>
      </c>
      <c r="O1029" s="7" t="s">
        <v>3694</v>
      </c>
      <c r="P1029" s="44" t="s">
        <v>4823</v>
      </c>
      <c r="Q1029" s="27"/>
      <c r="R1029" s="27"/>
      <c r="S1029" s="27"/>
      <c r="T1029" s="27"/>
      <c r="U1029" s="27"/>
      <c r="V1029" s="42"/>
      <c r="W1029" s="42"/>
      <c r="X1029" s="42"/>
      <c r="Y1029" s="27"/>
      <c r="Z1029" s="27"/>
      <c r="AA1029" s="27"/>
      <c r="AB1029" s="27"/>
    </row>
    <row r="1030">
      <c r="A1030" s="21" t="str">
        <f t="shared" ref="A1030:B1030" si="1037">if(and(isnumber(search("Yes",C1030)),isnumber(search("Yes",E1030)),isnumber(search("Yes",G1030)),isnumber(search("Yes",I1030))),"Yes","No")</f>
        <v>No</v>
      </c>
      <c r="B1030" s="21" t="str">
        <f t="shared" si="1037"/>
        <v>No</v>
      </c>
      <c r="C1030" s="22" t="str">
        <f t="shared" si="3"/>
        <v>No</v>
      </c>
      <c r="D1030" s="21" t="str">
        <f t="shared" si="4"/>
        <v>No</v>
      </c>
      <c r="E1030" s="21" t="str">
        <f t="shared" si="5"/>
        <v>No</v>
      </c>
      <c r="F1030" s="21" t="str">
        <f t="shared" si="6"/>
        <v>No</v>
      </c>
      <c r="G1030" s="21" t="str">
        <f t="shared" si="7"/>
        <v>No</v>
      </c>
      <c r="H1030" s="21" t="str">
        <f t="shared" si="8"/>
        <v>No</v>
      </c>
      <c r="I1030" s="21" t="str">
        <f t="shared" si="9"/>
        <v>No</v>
      </c>
      <c r="J1030" s="21" t="str">
        <f t="shared" si="10"/>
        <v>No</v>
      </c>
      <c r="K1030" s="25"/>
      <c r="L1030" s="7" t="s">
        <v>2071</v>
      </c>
      <c r="M1030" s="7" t="s">
        <v>2072</v>
      </c>
      <c r="N1030" s="7" t="s">
        <v>25</v>
      </c>
      <c r="O1030" s="7" t="s">
        <v>3509</v>
      </c>
      <c r="P1030" s="44" t="s">
        <v>4824</v>
      </c>
      <c r="Q1030" s="27"/>
      <c r="R1030" s="27"/>
      <c r="S1030" s="27"/>
      <c r="T1030" s="27"/>
      <c r="U1030" s="27"/>
      <c r="V1030" s="42"/>
      <c r="W1030" s="42"/>
      <c r="X1030" s="42"/>
      <c r="Y1030" s="27"/>
      <c r="Z1030" s="27"/>
      <c r="AA1030" s="27"/>
      <c r="AB1030" s="27"/>
    </row>
    <row r="1031">
      <c r="A1031" s="21" t="str">
        <f t="shared" ref="A1031:B1031" si="1038">if(and(isnumber(search("Yes",C1031)),isnumber(search("Yes",E1031)),isnumber(search("Yes",G1031)),isnumber(search("Yes",I1031))),"Yes","No")</f>
        <v>No</v>
      </c>
      <c r="B1031" s="21" t="str">
        <f t="shared" si="1038"/>
        <v>No</v>
      </c>
      <c r="C1031" s="22" t="str">
        <f t="shared" si="3"/>
        <v>No</v>
      </c>
      <c r="D1031" s="21" t="str">
        <f t="shared" si="4"/>
        <v>No</v>
      </c>
      <c r="E1031" s="21" t="str">
        <f t="shared" si="5"/>
        <v>No</v>
      </c>
      <c r="F1031" s="21" t="str">
        <f t="shared" si="6"/>
        <v>No</v>
      </c>
      <c r="G1031" s="21" t="str">
        <f t="shared" si="7"/>
        <v>No</v>
      </c>
      <c r="H1031" s="21" t="str">
        <f t="shared" si="8"/>
        <v>No</v>
      </c>
      <c r="I1031" s="21" t="str">
        <f t="shared" si="9"/>
        <v>No</v>
      </c>
      <c r="J1031" s="21" t="str">
        <f t="shared" si="10"/>
        <v>No</v>
      </c>
      <c r="K1031" s="25"/>
      <c r="L1031" s="7" t="s">
        <v>2073</v>
      </c>
      <c r="M1031" s="7" t="s">
        <v>2074</v>
      </c>
      <c r="N1031" s="7" t="s">
        <v>25</v>
      </c>
      <c r="O1031" s="7" t="s">
        <v>2348</v>
      </c>
      <c r="P1031" s="44" t="s">
        <v>4825</v>
      </c>
      <c r="Q1031" s="27"/>
      <c r="R1031" s="27"/>
      <c r="S1031" s="27"/>
      <c r="T1031" s="27"/>
      <c r="U1031" s="27"/>
      <c r="V1031" s="42"/>
      <c r="W1031" s="42"/>
      <c r="X1031" s="42"/>
      <c r="Y1031" s="27"/>
      <c r="Z1031" s="27"/>
      <c r="AA1031" s="27"/>
      <c r="AB1031" s="27"/>
    </row>
    <row r="1032">
      <c r="A1032" s="21" t="str">
        <f t="shared" ref="A1032:B1032" si="1039">if(and(isnumber(search("Yes",C1032)),isnumber(search("Yes",E1032)),isnumber(search("Yes",G1032)),isnumber(search("Yes",I1032))),"Yes","No")</f>
        <v>No</v>
      </c>
      <c r="B1032" s="21" t="str">
        <f t="shared" si="1039"/>
        <v>No</v>
      </c>
      <c r="C1032" s="22" t="str">
        <f t="shared" si="3"/>
        <v>No</v>
      </c>
      <c r="D1032" s="21" t="str">
        <f t="shared" si="4"/>
        <v>No</v>
      </c>
      <c r="E1032" s="21" t="str">
        <f t="shared" si="5"/>
        <v>No</v>
      </c>
      <c r="F1032" s="21" t="str">
        <f t="shared" si="6"/>
        <v>No</v>
      </c>
      <c r="G1032" s="21" t="str">
        <f t="shared" si="7"/>
        <v>No</v>
      </c>
      <c r="H1032" s="21" t="str">
        <f t="shared" si="8"/>
        <v>No</v>
      </c>
      <c r="I1032" s="21" t="str">
        <f t="shared" si="9"/>
        <v>No</v>
      </c>
      <c r="J1032" s="21" t="str">
        <f t="shared" si="10"/>
        <v>No</v>
      </c>
      <c r="K1032" s="25"/>
      <c r="L1032" s="7" t="s">
        <v>2075</v>
      </c>
      <c r="M1032" s="7" t="s">
        <v>2076</v>
      </c>
      <c r="N1032" s="7" t="s">
        <v>25</v>
      </c>
      <c r="O1032" s="7" t="s">
        <v>4826</v>
      </c>
      <c r="P1032" s="44" t="s">
        <v>4827</v>
      </c>
      <c r="Q1032" s="27"/>
      <c r="R1032" s="27"/>
      <c r="S1032" s="27"/>
      <c r="T1032" s="27"/>
      <c r="U1032" s="27"/>
      <c r="V1032" s="42"/>
      <c r="W1032" s="42"/>
      <c r="X1032" s="42"/>
      <c r="Y1032" s="27"/>
      <c r="Z1032" s="27"/>
      <c r="AA1032" s="27"/>
      <c r="AB1032" s="27"/>
    </row>
    <row r="1033">
      <c r="A1033" s="21" t="str">
        <f t="shared" ref="A1033:B1033" si="1040">if(and(isnumber(search("Yes",C1033)),isnumber(search("Yes",E1033)),isnumber(search("Yes",G1033)),isnumber(search("Yes",I1033))),"Yes","No")</f>
        <v>No</v>
      </c>
      <c r="B1033" s="21" t="str">
        <f t="shared" si="1040"/>
        <v>No</v>
      </c>
      <c r="C1033" s="22" t="str">
        <f t="shared" si="3"/>
        <v>No</v>
      </c>
      <c r="D1033" s="21" t="str">
        <f t="shared" si="4"/>
        <v>No</v>
      </c>
      <c r="E1033" s="21" t="str">
        <f t="shared" si="5"/>
        <v>No</v>
      </c>
      <c r="F1033" s="21" t="str">
        <f t="shared" si="6"/>
        <v>No</v>
      </c>
      <c r="G1033" s="21" t="str">
        <f t="shared" si="7"/>
        <v>No</v>
      </c>
      <c r="H1033" s="21" t="str">
        <f t="shared" si="8"/>
        <v>No</v>
      </c>
      <c r="I1033" s="21" t="str">
        <f t="shared" si="9"/>
        <v>No</v>
      </c>
      <c r="J1033" s="21" t="str">
        <f t="shared" si="10"/>
        <v>No</v>
      </c>
      <c r="K1033" s="25"/>
      <c r="L1033" s="7" t="s">
        <v>2077</v>
      </c>
      <c r="M1033" s="7" t="s">
        <v>2078</v>
      </c>
      <c r="N1033" s="7" t="s">
        <v>25</v>
      </c>
      <c r="O1033" s="7" t="s">
        <v>4828</v>
      </c>
      <c r="P1033" s="44" t="s">
        <v>4829</v>
      </c>
      <c r="Q1033" s="27"/>
      <c r="R1033" s="27"/>
      <c r="S1033" s="27"/>
      <c r="T1033" s="27"/>
      <c r="U1033" s="27"/>
      <c r="V1033" s="42"/>
      <c r="W1033" s="42"/>
      <c r="X1033" s="42"/>
      <c r="Y1033" s="27"/>
      <c r="Z1033" s="27"/>
      <c r="AA1033" s="27"/>
      <c r="AB1033" s="27"/>
    </row>
    <row r="1034">
      <c r="A1034" s="21" t="str">
        <f t="shared" ref="A1034:B1034" si="1041">if(and(isnumber(search("Yes",C1034)),isnumber(search("Yes",E1034)),isnumber(search("Yes",G1034)),isnumber(search("Yes",I1034))),"Yes","No")</f>
        <v>No</v>
      </c>
      <c r="B1034" s="21" t="str">
        <f t="shared" si="1041"/>
        <v>No</v>
      </c>
      <c r="C1034" s="22" t="str">
        <f t="shared" si="3"/>
        <v>Yes</v>
      </c>
      <c r="D1034" s="21" t="str">
        <f t="shared" si="4"/>
        <v>Yes</v>
      </c>
      <c r="E1034" s="21" t="str">
        <f t="shared" si="5"/>
        <v>Yes</v>
      </c>
      <c r="F1034" s="21" t="str">
        <f t="shared" si="6"/>
        <v>Yes</v>
      </c>
      <c r="G1034" s="21" t="str">
        <f t="shared" si="7"/>
        <v>No</v>
      </c>
      <c r="H1034" s="21" t="str">
        <f t="shared" si="8"/>
        <v>No</v>
      </c>
      <c r="I1034" s="21" t="str">
        <f t="shared" si="9"/>
        <v>No</v>
      </c>
      <c r="J1034" s="21" t="str">
        <f t="shared" si="10"/>
        <v>No</v>
      </c>
      <c r="K1034" s="25"/>
      <c r="L1034" s="7" t="s">
        <v>290</v>
      </c>
      <c r="M1034" s="7" t="s">
        <v>2079</v>
      </c>
      <c r="N1034" s="7" t="s">
        <v>21</v>
      </c>
      <c r="O1034" s="7" t="s">
        <v>3225</v>
      </c>
      <c r="P1034" s="44" t="s">
        <v>4830</v>
      </c>
      <c r="Q1034" s="7" t="s">
        <v>21</v>
      </c>
      <c r="R1034" s="7" t="s">
        <v>4831</v>
      </c>
      <c r="S1034" s="44" t="s">
        <v>4832</v>
      </c>
      <c r="T1034" s="7" t="s">
        <v>25</v>
      </c>
      <c r="U1034" s="7" t="s">
        <v>4833</v>
      </c>
      <c r="V1034" s="44" t="s">
        <v>4834</v>
      </c>
      <c r="W1034" s="42"/>
      <c r="X1034" s="42"/>
      <c r="Y1034" s="27"/>
      <c r="Z1034" s="27"/>
      <c r="AA1034" s="27"/>
      <c r="AB1034" s="27"/>
    </row>
    <row r="1035">
      <c r="A1035" s="21" t="str">
        <f t="shared" ref="A1035:B1035" si="1042">if(and(isnumber(search("Yes",C1035)),isnumber(search("Yes",E1035)),isnumber(search("Yes",G1035)),isnumber(search("Yes",I1035))),"Yes","No")</f>
        <v>No</v>
      </c>
      <c r="B1035" s="21" t="str">
        <f t="shared" si="1042"/>
        <v>No</v>
      </c>
      <c r="C1035" s="22" t="str">
        <f t="shared" si="3"/>
        <v>No</v>
      </c>
      <c r="D1035" s="21" t="str">
        <f t="shared" si="4"/>
        <v>No</v>
      </c>
      <c r="E1035" s="21" t="str">
        <f t="shared" si="5"/>
        <v>No</v>
      </c>
      <c r="F1035" s="21" t="str">
        <f t="shared" si="6"/>
        <v>No</v>
      </c>
      <c r="G1035" s="21" t="str">
        <f t="shared" si="7"/>
        <v>No</v>
      </c>
      <c r="H1035" s="21" t="str">
        <f t="shared" si="8"/>
        <v>No</v>
      </c>
      <c r="I1035" s="21" t="str">
        <f t="shared" si="9"/>
        <v>No</v>
      </c>
      <c r="J1035" s="21" t="str">
        <f t="shared" si="10"/>
        <v>No</v>
      </c>
      <c r="K1035" s="25"/>
      <c r="L1035" s="7" t="s">
        <v>2080</v>
      </c>
      <c r="M1035" s="7" t="s">
        <v>2081</v>
      </c>
      <c r="N1035" s="7" t="s">
        <v>25</v>
      </c>
      <c r="O1035" s="7" t="s">
        <v>4835</v>
      </c>
      <c r="P1035" s="44" t="s">
        <v>4836</v>
      </c>
      <c r="Q1035" s="27"/>
      <c r="R1035" s="27"/>
      <c r="S1035" s="27"/>
      <c r="T1035" s="27"/>
      <c r="U1035" s="27"/>
      <c r="V1035" s="42"/>
      <c r="W1035" s="42"/>
      <c r="X1035" s="42"/>
      <c r="Y1035" s="27"/>
      <c r="Z1035" s="27"/>
      <c r="AA1035" s="27"/>
      <c r="AB1035" s="27"/>
    </row>
    <row r="1036">
      <c r="A1036" s="21" t="str">
        <f t="shared" ref="A1036:B1036" si="1043">if(and(isnumber(search("Yes",C1036)),isnumber(search("Yes",E1036)),isnumber(search("Yes",G1036)),isnumber(search("Yes",I1036))),"Yes","No")</f>
        <v>No</v>
      </c>
      <c r="B1036" s="21" t="str">
        <f t="shared" si="1043"/>
        <v>No</v>
      </c>
      <c r="C1036" s="22" t="str">
        <f t="shared" si="3"/>
        <v>No</v>
      </c>
      <c r="D1036" s="21" t="str">
        <f t="shared" si="4"/>
        <v>No</v>
      </c>
      <c r="E1036" s="21" t="str">
        <f t="shared" si="5"/>
        <v>No</v>
      </c>
      <c r="F1036" s="21" t="str">
        <f t="shared" si="6"/>
        <v>No</v>
      </c>
      <c r="G1036" s="21" t="str">
        <f t="shared" si="7"/>
        <v>No</v>
      </c>
      <c r="H1036" s="21" t="str">
        <f t="shared" si="8"/>
        <v>No</v>
      </c>
      <c r="I1036" s="21" t="str">
        <f t="shared" si="9"/>
        <v>No</v>
      </c>
      <c r="J1036" s="21" t="str">
        <f t="shared" si="10"/>
        <v>No</v>
      </c>
      <c r="K1036" s="25"/>
      <c r="L1036" s="7" t="s">
        <v>2082</v>
      </c>
      <c r="M1036" s="7" t="s">
        <v>2083</v>
      </c>
      <c r="N1036" s="7" t="s">
        <v>25</v>
      </c>
      <c r="O1036" s="7" t="s">
        <v>4837</v>
      </c>
      <c r="P1036" s="44" t="s">
        <v>4838</v>
      </c>
      <c r="Q1036" s="42"/>
      <c r="R1036" s="42"/>
      <c r="S1036" s="42"/>
      <c r="T1036" s="42"/>
      <c r="U1036" s="42"/>
      <c r="V1036" s="42"/>
      <c r="W1036" s="42"/>
      <c r="X1036" s="42"/>
      <c r="Y1036" s="27"/>
      <c r="Z1036" s="27"/>
      <c r="AA1036" s="27"/>
      <c r="AB1036" s="27"/>
    </row>
    <row r="1037">
      <c r="A1037" s="21" t="str">
        <f t="shared" ref="A1037:B1037" si="1044">if(and(isnumber(search("Yes",C1037)),isnumber(search("Yes",E1037)),isnumber(search("Yes",G1037)),isnumber(search("Yes",I1037))),"Yes","No")</f>
        <v>Yes</v>
      </c>
      <c r="B1037" s="21" t="str">
        <f t="shared" si="1044"/>
        <v>Yes</v>
      </c>
      <c r="C1037" s="22" t="str">
        <f t="shared" si="3"/>
        <v>Yes</v>
      </c>
      <c r="D1037" s="21" t="str">
        <f t="shared" si="4"/>
        <v>Yes</v>
      </c>
      <c r="E1037" s="21" t="str">
        <f t="shared" si="5"/>
        <v>Yes</v>
      </c>
      <c r="F1037" s="21" t="str">
        <f t="shared" si="6"/>
        <v>Yes</v>
      </c>
      <c r="G1037" s="21" t="str">
        <f t="shared" si="7"/>
        <v>Yes</v>
      </c>
      <c r="H1037" s="21" t="str">
        <f t="shared" si="8"/>
        <v>Yes</v>
      </c>
      <c r="I1037" s="21" t="str">
        <f t="shared" si="9"/>
        <v>Yes</v>
      </c>
      <c r="J1037" s="21" t="str">
        <f t="shared" si="10"/>
        <v>Yes</v>
      </c>
      <c r="K1037" s="25"/>
      <c r="L1037" s="7" t="s">
        <v>293</v>
      </c>
      <c r="M1037" s="7" t="s">
        <v>2084</v>
      </c>
      <c r="N1037" s="7" t="s">
        <v>21</v>
      </c>
      <c r="O1037" s="7" t="s">
        <v>4839</v>
      </c>
      <c r="P1037" s="44" t="s">
        <v>4840</v>
      </c>
      <c r="Q1037" s="7" t="s">
        <v>21</v>
      </c>
      <c r="R1037" s="7" t="s">
        <v>4841</v>
      </c>
      <c r="S1037" s="44" t="s">
        <v>4842</v>
      </c>
      <c r="T1037" s="7" t="s">
        <v>21</v>
      </c>
      <c r="U1037" s="7" t="s">
        <v>2487</v>
      </c>
      <c r="V1037" s="44" t="s">
        <v>4843</v>
      </c>
      <c r="W1037" s="7" t="s">
        <v>21</v>
      </c>
      <c r="X1037" s="7" t="s">
        <v>4844</v>
      </c>
      <c r="Y1037" s="44" t="s">
        <v>4845</v>
      </c>
      <c r="Z1037" s="27"/>
      <c r="AA1037" s="27"/>
      <c r="AB1037" s="27"/>
    </row>
    <row r="1038">
      <c r="A1038" s="21" t="str">
        <f t="shared" ref="A1038:B1038" si="1045">if(and(isnumber(search("Yes",C1038)),isnumber(search("Yes",E1038)),isnumber(search("Yes",G1038)),isnumber(search("Yes",I1038))),"Yes","No")</f>
        <v>No</v>
      </c>
      <c r="B1038" s="21" t="str">
        <f t="shared" si="1045"/>
        <v>No</v>
      </c>
      <c r="C1038" s="22" t="str">
        <f t="shared" si="3"/>
        <v>No</v>
      </c>
      <c r="D1038" s="21" t="str">
        <f t="shared" si="4"/>
        <v>No</v>
      </c>
      <c r="E1038" s="21" t="str">
        <f t="shared" si="5"/>
        <v>No</v>
      </c>
      <c r="F1038" s="21" t="str">
        <f t="shared" si="6"/>
        <v>No</v>
      </c>
      <c r="G1038" s="21" t="str">
        <f t="shared" si="7"/>
        <v>No</v>
      </c>
      <c r="H1038" s="21" t="str">
        <f t="shared" si="8"/>
        <v>No</v>
      </c>
      <c r="I1038" s="21" t="str">
        <f t="shared" si="9"/>
        <v>No</v>
      </c>
      <c r="J1038" s="21" t="str">
        <f t="shared" si="10"/>
        <v>No</v>
      </c>
      <c r="K1038" s="25"/>
      <c r="L1038" s="7" t="s">
        <v>2085</v>
      </c>
      <c r="M1038" s="7" t="s">
        <v>2086</v>
      </c>
      <c r="N1038" s="7" t="s">
        <v>25</v>
      </c>
      <c r="O1038" s="7" t="s">
        <v>4846</v>
      </c>
      <c r="P1038" s="44" t="s">
        <v>4847</v>
      </c>
      <c r="Q1038" s="27"/>
      <c r="R1038" s="27"/>
      <c r="S1038" s="27"/>
      <c r="T1038" s="27"/>
      <c r="U1038" s="27"/>
      <c r="V1038" s="42"/>
      <c r="W1038" s="42"/>
      <c r="X1038" s="42"/>
      <c r="Y1038" s="27"/>
      <c r="Z1038" s="27"/>
      <c r="AA1038" s="27"/>
      <c r="AB1038" s="27"/>
    </row>
    <row r="1039">
      <c r="A1039" s="21" t="str">
        <f t="shared" ref="A1039:B1039" si="1046">if(and(isnumber(search("Yes",C1039)),isnumber(search("Yes",E1039)),isnumber(search("Yes",G1039)),isnumber(search("Yes",I1039))),"Yes","No")</f>
        <v>No</v>
      </c>
      <c r="B1039" s="21" t="str">
        <f t="shared" si="1046"/>
        <v>No</v>
      </c>
      <c r="C1039" s="22" t="str">
        <f t="shared" si="3"/>
        <v>No</v>
      </c>
      <c r="D1039" s="21" t="str">
        <f t="shared" si="4"/>
        <v>No</v>
      </c>
      <c r="E1039" s="21" t="str">
        <f t="shared" si="5"/>
        <v>No</v>
      </c>
      <c r="F1039" s="21" t="str">
        <f t="shared" si="6"/>
        <v>No</v>
      </c>
      <c r="G1039" s="21" t="str">
        <f t="shared" si="7"/>
        <v>No</v>
      </c>
      <c r="H1039" s="21" t="str">
        <f t="shared" si="8"/>
        <v>No</v>
      </c>
      <c r="I1039" s="21" t="str">
        <f t="shared" si="9"/>
        <v>No</v>
      </c>
      <c r="J1039" s="21" t="str">
        <f t="shared" si="10"/>
        <v>No</v>
      </c>
      <c r="K1039" s="25"/>
      <c r="L1039" s="7" t="s">
        <v>2087</v>
      </c>
      <c r="M1039" s="7" t="s">
        <v>2088</v>
      </c>
      <c r="N1039" s="7" t="s">
        <v>25</v>
      </c>
      <c r="O1039" s="7" t="s">
        <v>4848</v>
      </c>
      <c r="P1039" s="44" t="s">
        <v>4849</v>
      </c>
      <c r="Q1039" s="27"/>
      <c r="R1039" s="27"/>
      <c r="S1039" s="27"/>
      <c r="T1039" s="27"/>
      <c r="U1039" s="27"/>
      <c r="V1039" s="42"/>
      <c r="W1039" s="42"/>
      <c r="X1039" s="42"/>
      <c r="Y1039" s="27"/>
      <c r="Z1039" s="27"/>
      <c r="AA1039" s="27"/>
      <c r="AB1039" s="27"/>
    </row>
    <row r="1040">
      <c r="A1040" s="21" t="str">
        <f t="shared" ref="A1040:B1040" si="1047">if(and(isnumber(search("Yes",C1040)),isnumber(search("Yes",E1040)),isnumber(search("Yes",G1040)),isnumber(search("Yes",I1040))),"Yes","No")</f>
        <v>No</v>
      </c>
      <c r="B1040" s="21" t="str">
        <f t="shared" si="1047"/>
        <v>No</v>
      </c>
      <c r="C1040" s="22" t="str">
        <f t="shared" si="3"/>
        <v>No</v>
      </c>
      <c r="D1040" s="21" t="str">
        <f t="shared" si="4"/>
        <v>No</v>
      </c>
      <c r="E1040" s="21" t="str">
        <f t="shared" si="5"/>
        <v>No</v>
      </c>
      <c r="F1040" s="21" t="str">
        <f t="shared" si="6"/>
        <v>No</v>
      </c>
      <c r="G1040" s="21" t="str">
        <f t="shared" si="7"/>
        <v>No</v>
      </c>
      <c r="H1040" s="21" t="str">
        <f t="shared" si="8"/>
        <v>No</v>
      </c>
      <c r="I1040" s="21" t="str">
        <f t="shared" si="9"/>
        <v>No</v>
      </c>
      <c r="J1040" s="21" t="str">
        <f t="shared" si="10"/>
        <v>No</v>
      </c>
      <c r="K1040" s="25"/>
      <c r="L1040" s="7" t="s">
        <v>2089</v>
      </c>
      <c r="M1040" s="7" t="s">
        <v>2090</v>
      </c>
      <c r="N1040" s="7" t="s">
        <v>25</v>
      </c>
      <c r="O1040" s="7" t="s">
        <v>2689</v>
      </c>
      <c r="P1040" s="44" t="s">
        <v>4850</v>
      </c>
      <c r="Q1040" s="27"/>
      <c r="R1040" s="27"/>
      <c r="S1040" s="27"/>
      <c r="T1040" s="27"/>
      <c r="U1040" s="27"/>
      <c r="V1040" s="42"/>
      <c r="W1040" s="42"/>
      <c r="X1040" s="42"/>
      <c r="Y1040" s="27"/>
      <c r="Z1040" s="27"/>
      <c r="AA1040" s="27"/>
      <c r="AB1040" s="27"/>
    </row>
    <row r="1041">
      <c r="A1041" s="21" t="str">
        <f t="shared" ref="A1041:B1041" si="1048">if(and(isnumber(search("Yes",C1041)),isnumber(search("Yes",E1041)),isnumber(search("Yes",G1041)),isnumber(search("Yes",I1041))),"Yes","No")</f>
        <v>No</v>
      </c>
      <c r="B1041" s="21" t="str">
        <f t="shared" si="1048"/>
        <v>No</v>
      </c>
      <c r="C1041" s="22" t="str">
        <f t="shared" si="3"/>
        <v>No</v>
      </c>
      <c r="D1041" s="21" t="str">
        <f t="shared" si="4"/>
        <v>No</v>
      </c>
      <c r="E1041" s="21" t="str">
        <f t="shared" si="5"/>
        <v>No</v>
      </c>
      <c r="F1041" s="21" t="str">
        <f t="shared" si="6"/>
        <v>No</v>
      </c>
      <c r="G1041" s="21" t="str">
        <f t="shared" si="7"/>
        <v>No</v>
      </c>
      <c r="H1041" s="21" t="str">
        <f t="shared" si="8"/>
        <v>No</v>
      </c>
      <c r="I1041" s="21" t="str">
        <f t="shared" si="9"/>
        <v>No</v>
      </c>
      <c r="J1041" s="21" t="str">
        <f t="shared" si="10"/>
        <v>No</v>
      </c>
      <c r="K1041" s="25"/>
      <c r="L1041" s="7" t="s">
        <v>2091</v>
      </c>
      <c r="M1041" s="7" t="s">
        <v>2092</v>
      </c>
      <c r="N1041" s="7" t="s">
        <v>25</v>
      </c>
      <c r="O1041" s="7" t="s">
        <v>4851</v>
      </c>
      <c r="P1041" s="44" t="s">
        <v>4852</v>
      </c>
      <c r="Q1041" s="27"/>
      <c r="R1041" s="27"/>
      <c r="S1041" s="27"/>
      <c r="T1041" s="27"/>
      <c r="U1041" s="27"/>
      <c r="V1041" s="42"/>
      <c r="W1041" s="42"/>
      <c r="X1041" s="42"/>
      <c r="Y1041" s="27"/>
      <c r="Z1041" s="27"/>
      <c r="AA1041" s="27"/>
      <c r="AB1041" s="27"/>
    </row>
    <row r="1042">
      <c r="A1042" s="21" t="str">
        <f t="shared" ref="A1042:B1042" si="1049">if(and(isnumber(search("Yes",C1042)),isnumber(search("Yes",E1042)),isnumber(search("Yes",G1042)),isnumber(search("Yes",I1042))),"Yes","No")</f>
        <v>No</v>
      </c>
      <c r="B1042" s="21" t="str">
        <f t="shared" si="1049"/>
        <v>No</v>
      </c>
      <c r="C1042" s="22" t="str">
        <f t="shared" si="3"/>
        <v>No</v>
      </c>
      <c r="D1042" s="21" t="str">
        <f t="shared" si="4"/>
        <v>No</v>
      </c>
      <c r="E1042" s="21" t="str">
        <f t="shared" si="5"/>
        <v>No</v>
      </c>
      <c r="F1042" s="21" t="str">
        <f t="shared" si="6"/>
        <v>No</v>
      </c>
      <c r="G1042" s="21" t="str">
        <f t="shared" si="7"/>
        <v>No</v>
      </c>
      <c r="H1042" s="21" t="str">
        <f t="shared" si="8"/>
        <v>No</v>
      </c>
      <c r="I1042" s="21" t="str">
        <f t="shared" si="9"/>
        <v>No</v>
      </c>
      <c r="J1042" s="21" t="str">
        <f t="shared" si="10"/>
        <v>No</v>
      </c>
      <c r="K1042" s="25"/>
      <c r="L1042" s="7" t="s">
        <v>2093</v>
      </c>
      <c r="M1042" s="7" t="s">
        <v>2094</v>
      </c>
      <c r="N1042" s="7" t="s">
        <v>25</v>
      </c>
      <c r="O1042" s="7" t="s">
        <v>3569</v>
      </c>
      <c r="P1042" s="44" t="s">
        <v>4853</v>
      </c>
      <c r="Q1042" s="27"/>
      <c r="R1042" s="27"/>
      <c r="S1042" s="27"/>
      <c r="T1042" s="27"/>
      <c r="U1042" s="27"/>
      <c r="V1042" s="42"/>
      <c r="W1042" s="42"/>
      <c r="X1042" s="42"/>
      <c r="Y1042" s="27"/>
      <c r="Z1042" s="27"/>
      <c r="AA1042" s="27"/>
      <c r="AB1042" s="27"/>
    </row>
    <row r="1043">
      <c r="A1043" s="21" t="str">
        <f t="shared" ref="A1043:B1043" si="1050">if(and(isnumber(search("Yes",C1043)),isnumber(search("Yes",E1043)),isnumber(search("Yes",G1043)),isnumber(search("Yes",I1043))),"Yes","No")</f>
        <v>No</v>
      </c>
      <c r="B1043" s="21" t="str">
        <f t="shared" si="1050"/>
        <v>No</v>
      </c>
      <c r="C1043" s="22" t="str">
        <f t="shared" si="3"/>
        <v>No</v>
      </c>
      <c r="D1043" s="21" t="str">
        <f t="shared" si="4"/>
        <v>No</v>
      </c>
      <c r="E1043" s="21" t="str">
        <f t="shared" si="5"/>
        <v>No</v>
      </c>
      <c r="F1043" s="21" t="str">
        <f t="shared" si="6"/>
        <v>No</v>
      </c>
      <c r="G1043" s="21" t="str">
        <f t="shared" si="7"/>
        <v>No</v>
      </c>
      <c r="H1043" s="21" t="str">
        <f t="shared" si="8"/>
        <v>No</v>
      </c>
      <c r="I1043" s="21" t="str">
        <f t="shared" si="9"/>
        <v>No</v>
      </c>
      <c r="J1043" s="21" t="str">
        <f t="shared" si="10"/>
        <v>No</v>
      </c>
      <c r="K1043" s="25"/>
      <c r="L1043" s="7" t="s">
        <v>2095</v>
      </c>
      <c r="M1043" s="7" t="s">
        <v>2096</v>
      </c>
      <c r="N1043" s="7" t="s">
        <v>25</v>
      </c>
      <c r="O1043" s="7" t="s">
        <v>4854</v>
      </c>
      <c r="P1043" s="44" t="s">
        <v>4855</v>
      </c>
      <c r="Q1043" s="27"/>
      <c r="R1043" s="27"/>
      <c r="S1043" s="27"/>
      <c r="T1043" s="27"/>
      <c r="U1043" s="27"/>
      <c r="V1043" s="42"/>
      <c r="W1043" s="42"/>
      <c r="X1043" s="42"/>
      <c r="Y1043" s="27"/>
      <c r="Z1043" s="27"/>
      <c r="AA1043" s="27"/>
      <c r="AB1043" s="27"/>
    </row>
    <row r="1044">
      <c r="A1044" s="21" t="str">
        <f t="shared" ref="A1044:B1044" si="1051">if(and(isnumber(search("Yes",C1044)),isnumber(search("Yes",E1044)),isnumber(search("Yes",G1044)),isnumber(search("Yes",I1044))),"Yes","No")</f>
        <v>No</v>
      </c>
      <c r="B1044" s="21" t="str">
        <f t="shared" si="1051"/>
        <v>No</v>
      </c>
      <c r="C1044" s="22" t="str">
        <f t="shared" si="3"/>
        <v>No</v>
      </c>
      <c r="D1044" s="21" t="str">
        <f t="shared" si="4"/>
        <v>No</v>
      </c>
      <c r="E1044" s="21" t="str">
        <f t="shared" si="5"/>
        <v>No</v>
      </c>
      <c r="F1044" s="21" t="str">
        <f t="shared" si="6"/>
        <v>No</v>
      </c>
      <c r="G1044" s="21" t="str">
        <f t="shared" si="7"/>
        <v>No</v>
      </c>
      <c r="H1044" s="21" t="str">
        <f t="shared" si="8"/>
        <v>No</v>
      </c>
      <c r="I1044" s="21" t="str">
        <f t="shared" si="9"/>
        <v>No</v>
      </c>
      <c r="J1044" s="21" t="str">
        <f t="shared" si="10"/>
        <v>No</v>
      </c>
      <c r="K1044" s="25"/>
      <c r="L1044" s="7" t="s">
        <v>2097</v>
      </c>
      <c r="M1044" s="7" t="s">
        <v>2098</v>
      </c>
      <c r="N1044" s="7" t="s">
        <v>25</v>
      </c>
      <c r="O1044" s="7" t="s">
        <v>2284</v>
      </c>
      <c r="P1044" s="44" t="s">
        <v>4856</v>
      </c>
      <c r="Q1044" s="27"/>
      <c r="R1044" s="27"/>
      <c r="S1044" s="27"/>
      <c r="T1044" s="27"/>
      <c r="U1044" s="27"/>
      <c r="V1044" s="42"/>
      <c r="W1044" s="42"/>
      <c r="X1044" s="42"/>
      <c r="Y1044" s="27"/>
      <c r="Z1044" s="27"/>
      <c r="AA1044" s="27"/>
      <c r="AB1044" s="27"/>
    </row>
    <row r="1045">
      <c r="A1045" s="21" t="str">
        <f t="shared" ref="A1045:B1045" si="1052">if(and(isnumber(search("Yes",C1045)),isnumber(search("Yes",E1045)),isnumber(search("Yes",G1045)),isnumber(search("Yes",I1045))),"Yes","No")</f>
        <v>No</v>
      </c>
      <c r="B1045" s="21" t="str">
        <f t="shared" si="1052"/>
        <v>No</v>
      </c>
      <c r="C1045" s="22" t="str">
        <f t="shared" si="3"/>
        <v>No</v>
      </c>
      <c r="D1045" s="21" t="str">
        <f t="shared" si="4"/>
        <v>No</v>
      </c>
      <c r="E1045" s="21" t="str">
        <f t="shared" si="5"/>
        <v>No</v>
      </c>
      <c r="F1045" s="21" t="str">
        <f t="shared" si="6"/>
        <v>No</v>
      </c>
      <c r="G1045" s="21" t="str">
        <f t="shared" si="7"/>
        <v>No</v>
      </c>
      <c r="H1045" s="21" t="str">
        <f t="shared" si="8"/>
        <v>No</v>
      </c>
      <c r="I1045" s="21" t="str">
        <f t="shared" si="9"/>
        <v>No</v>
      </c>
      <c r="J1045" s="21" t="str">
        <f t="shared" si="10"/>
        <v>No</v>
      </c>
      <c r="K1045" s="25"/>
      <c r="L1045" s="7" t="s">
        <v>2099</v>
      </c>
      <c r="M1045" s="7" t="s">
        <v>2100</v>
      </c>
      <c r="N1045" s="7" t="s">
        <v>25</v>
      </c>
      <c r="O1045" s="7" t="s">
        <v>4857</v>
      </c>
      <c r="P1045" s="44" t="s">
        <v>4858</v>
      </c>
      <c r="Q1045" s="27"/>
      <c r="R1045" s="27"/>
      <c r="S1045" s="27"/>
      <c r="T1045" s="27"/>
      <c r="U1045" s="27"/>
      <c r="V1045" s="42"/>
      <c r="W1045" s="42"/>
      <c r="X1045" s="42"/>
      <c r="Y1045" s="27"/>
      <c r="Z1045" s="27"/>
      <c r="AA1045" s="27"/>
      <c r="AB1045" s="27"/>
    </row>
    <row r="1046">
      <c r="A1046" s="21" t="str">
        <f t="shared" ref="A1046:B1046" si="1053">if(and(isnumber(search("Yes",C1046)),isnumber(search("Yes",E1046)),isnumber(search("Yes",G1046)),isnumber(search("Yes",I1046))),"Yes","No")</f>
        <v>No</v>
      </c>
      <c r="B1046" s="21" t="str">
        <f t="shared" si="1053"/>
        <v>No</v>
      </c>
      <c r="C1046" s="22" t="str">
        <f t="shared" si="3"/>
        <v>No</v>
      </c>
      <c r="D1046" s="21" t="str">
        <f t="shared" si="4"/>
        <v>No</v>
      </c>
      <c r="E1046" s="21" t="str">
        <f t="shared" si="5"/>
        <v>No</v>
      </c>
      <c r="F1046" s="21" t="str">
        <f t="shared" si="6"/>
        <v>No</v>
      </c>
      <c r="G1046" s="21" t="str">
        <f t="shared" si="7"/>
        <v>No</v>
      </c>
      <c r="H1046" s="21" t="str">
        <f t="shared" si="8"/>
        <v>No</v>
      </c>
      <c r="I1046" s="21" t="str">
        <f t="shared" si="9"/>
        <v>No</v>
      </c>
      <c r="J1046" s="21" t="str">
        <f t="shared" si="10"/>
        <v>No</v>
      </c>
      <c r="K1046" s="25"/>
      <c r="L1046" s="7" t="s">
        <v>2101</v>
      </c>
      <c r="M1046" s="7" t="s">
        <v>2102</v>
      </c>
      <c r="N1046" s="7" t="s">
        <v>25</v>
      </c>
      <c r="O1046" s="7" t="s">
        <v>4859</v>
      </c>
      <c r="P1046" s="44" t="s">
        <v>4860</v>
      </c>
      <c r="Q1046" s="27"/>
      <c r="R1046" s="27"/>
      <c r="S1046" s="27"/>
      <c r="T1046" s="27"/>
      <c r="U1046" s="27"/>
      <c r="V1046" s="42"/>
      <c r="W1046" s="42"/>
      <c r="X1046" s="42"/>
      <c r="Y1046" s="27"/>
      <c r="Z1046" s="27"/>
      <c r="AA1046" s="27"/>
      <c r="AB1046" s="27"/>
    </row>
    <row r="1047">
      <c r="A1047" s="21" t="str">
        <f t="shared" ref="A1047:B1047" si="1054">if(and(isnumber(search("Yes",C1047)),isnumber(search("Yes",E1047)),isnumber(search("Yes",G1047)),isnumber(search("Yes",I1047))),"Yes","No")</f>
        <v>No</v>
      </c>
      <c r="B1047" s="21" t="str">
        <f t="shared" si="1054"/>
        <v>No</v>
      </c>
      <c r="C1047" s="22" t="str">
        <f t="shared" si="3"/>
        <v>No</v>
      </c>
      <c r="D1047" s="21" t="str">
        <f t="shared" si="4"/>
        <v>No</v>
      </c>
      <c r="E1047" s="21" t="str">
        <f t="shared" si="5"/>
        <v>No</v>
      </c>
      <c r="F1047" s="21" t="str">
        <f t="shared" si="6"/>
        <v>No</v>
      </c>
      <c r="G1047" s="21" t="str">
        <f t="shared" si="7"/>
        <v>No</v>
      </c>
      <c r="H1047" s="21" t="str">
        <f t="shared" si="8"/>
        <v>No</v>
      </c>
      <c r="I1047" s="21" t="str">
        <f t="shared" si="9"/>
        <v>No</v>
      </c>
      <c r="J1047" s="21" t="str">
        <f t="shared" si="10"/>
        <v>No</v>
      </c>
      <c r="K1047" s="25"/>
      <c r="L1047" s="7" t="s">
        <v>2103</v>
      </c>
      <c r="M1047" s="7" t="s">
        <v>2104</v>
      </c>
      <c r="N1047" s="7" t="s">
        <v>25</v>
      </c>
      <c r="O1047" s="7" t="s">
        <v>4861</v>
      </c>
      <c r="P1047" s="44" t="s">
        <v>4862</v>
      </c>
      <c r="Q1047" s="42"/>
      <c r="R1047" s="42"/>
      <c r="S1047" s="42"/>
      <c r="T1047" s="42"/>
      <c r="U1047" s="42"/>
      <c r="V1047" s="42"/>
      <c r="W1047" s="42"/>
      <c r="X1047" s="42"/>
      <c r="Y1047" s="27"/>
      <c r="Z1047" s="27"/>
      <c r="AA1047" s="27"/>
      <c r="AB1047" s="27"/>
    </row>
    <row r="1048">
      <c r="A1048" s="21" t="str">
        <f t="shared" ref="A1048:B1048" si="1055">if(and(isnumber(search("Yes",C1048)),isnumber(search("Yes",E1048)),isnumber(search("Yes",G1048)),isnumber(search("Yes",I1048))),"Yes","No")</f>
        <v>No</v>
      </c>
      <c r="B1048" s="21" t="str">
        <f t="shared" si="1055"/>
        <v>No</v>
      </c>
      <c r="C1048" s="22" t="str">
        <f t="shared" si="3"/>
        <v>No</v>
      </c>
      <c r="D1048" s="21" t="str">
        <f t="shared" si="4"/>
        <v>No</v>
      </c>
      <c r="E1048" s="21" t="str">
        <f t="shared" si="5"/>
        <v>No</v>
      </c>
      <c r="F1048" s="21" t="str">
        <f t="shared" si="6"/>
        <v>No</v>
      </c>
      <c r="G1048" s="21" t="str">
        <f t="shared" si="7"/>
        <v>No</v>
      </c>
      <c r="H1048" s="21" t="str">
        <f t="shared" si="8"/>
        <v>No</v>
      </c>
      <c r="I1048" s="21" t="str">
        <f t="shared" si="9"/>
        <v>No</v>
      </c>
      <c r="J1048" s="21" t="str">
        <f t="shared" si="10"/>
        <v>No</v>
      </c>
      <c r="K1048" s="25"/>
      <c r="L1048" s="7" t="s">
        <v>2105</v>
      </c>
      <c r="M1048" s="7" t="s">
        <v>2106</v>
      </c>
      <c r="N1048" s="7" t="s">
        <v>25</v>
      </c>
      <c r="O1048" s="7" t="s">
        <v>4863</v>
      </c>
      <c r="P1048" s="44" t="s">
        <v>4864</v>
      </c>
      <c r="Q1048" s="27"/>
      <c r="R1048" s="27"/>
      <c r="S1048" s="27"/>
      <c r="T1048" s="27"/>
      <c r="U1048" s="27"/>
      <c r="V1048" s="42"/>
      <c r="W1048" s="42"/>
      <c r="X1048" s="42"/>
      <c r="Y1048" s="27"/>
      <c r="Z1048" s="27"/>
      <c r="AA1048" s="27"/>
      <c r="AB1048" s="27"/>
    </row>
    <row r="1049">
      <c r="A1049" s="21" t="str">
        <f t="shared" ref="A1049:B1049" si="1056">if(and(isnumber(search("Yes",C1049)),isnumber(search("Yes",E1049)),isnumber(search("Yes",G1049)),isnumber(search("Yes",I1049))),"Yes","No")</f>
        <v>No</v>
      </c>
      <c r="B1049" s="21" t="str">
        <f t="shared" si="1056"/>
        <v>No</v>
      </c>
      <c r="C1049" s="22" t="str">
        <f t="shared" si="3"/>
        <v>No</v>
      </c>
      <c r="D1049" s="21" t="str">
        <f t="shared" si="4"/>
        <v>No</v>
      </c>
      <c r="E1049" s="21" t="str">
        <f t="shared" si="5"/>
        <v>No</v>
      </c>
      <c r="F1049" s="21" t="str">
        <f t="shared" si="6"/>
        <v>No</v>
      </c>
      <c r="G1049" s="21" t="str">
        <f t="shared" si="7"/>
        <v>No</v>
      </c>
      <c r="H1049" s="21" t="str">
        <f t="shared" si="8"/>
        <v>No</v>
      </c>
      <c r="I1049" s="21" t="str">
        <f t="shared" si="9"/>
        <v>No</v>
      </c>
      <c r="J1049" s="21" t="str">
        <f t="shared" si="10"/>
        <v>No</v>
      </c>
      <c r="K1049" s="25"/>
      <c r="L1049" s="7" t="s">
        <v>2107</v>
      </c>
      <c r="M1049" s="7" t="s">
        <v>2108</v>
      </c>
      <c r="N1049" s="7" t="s">
        <v>25</v>
      </c>
      <c r="O1049" s="7" t="s">
        <v>4865</v>
      </c>
      <c r="P1049" s="44" t="s">
        <v>4866</v>
      </c>
      <c r="Q1049" s="27"/>
      <c r="R1049" s="27"/>
      <c r="S1049" s="27"/>
      <c r="T1049" s="27"/>
      <c r="U1049" s="27"/>
      <c r="V1049" s="42"/>
      <c r="W1049" s="42"/>
      <c r="X1049" s="42"/>
      <c r="Y1049" s="27"/>
      <c r="Z1049" s="27"/>
      <c r="AA1049" s="27"/>
      <c r="AB1049" s="27"/>
    </row>
    <row r="1050">
      <c r="A1050" s="21" t="str">
        <f t="shared" ref="A1050:B1050" si="1057">if(and(isnumber(search("Yes",C1050)),isnumber(search("Yes",E1050)),isnumber(search("Yes",G1050)),isnumber(search("Yes",I1050))),"Yes","No")</f>
        <v>Yes</v>
      </c>
      <c r="B1050" s="21" t="str">
        <f t="shared" si="1057"/>
        <v>Yes</v>
      </c>
      <c r="C1050" s="22" t="str">
        <f t="shared" si="3"/>
        <v>Yes</v>
      </c>
      <c r="D1050" s="21" t="str">
        <f t="shared" si="4"/>
        <v>Yes</v>
      </c>
      <c r="E1050" s="21" t="str">
        <f t="shared" si="5"/>
        <v>Yes</v>
      </c>
      <c r="F1050" s="21" t="str">
        <f t="shared" si="6"/>
        <v>Yes</v>
      </c>
      <c r="G1050" s="21" t="str">
        <f t="shared" si="7"/>
        <v>Yes</v>
      </c>
      <c r="H1050" s="21" t="str">
        <f t="shared" si="8"/>
        <v>Yes</v>
      </c>
      <c r="I1050" s="21" t="str">
        <f t="shared" si="9"/>
        <v>Yes</v>
      </c>
      <c r="J1050" s="21" t="str">
        <f t="shared" si="10"/>
        <v>Yes</v>
      </c>
      <c r="K1050" s="25"/>
      <c r="L1050" s="7" t="s">
        <v>296</v>
      </c>
      <c r="M1050" s="7" t="s">
        <v>2109</v>
      </c>
      <c r="N1050" s="7" t="s">
        <v>21</v>
      </c>
      <c r="O1050" s="7" t="s">
        <v>4198</v>
      </c>
      <c r="P1050" s="44" t="s">
        <v>4867</v>
      </c>
      <c r="Q1050" s="7" t="s">
        <v>21</v>
      </c>
      <c r="R1050" s="7" t="s">
        <v>4868</v>
      </c>
      <c r="S1050" s="44" t="s">
        <v>4869</v>
      </c>
      <c r="T1050" s="7" t="s">
        <v>21</v>
      </c>
      <c r="U1050" s="7" t="s">
        <v>4870</v>
      </c>
      <c r="V1050" s="44" t="s">
        <v>4871</v>
      </c>
      <c r="W1050" s="7" t="s">
        <v>2321</v>
      </c>
      <c r="X1050" s="7" t="s">
        <v>3650</v>
      </c>
      <c r="Y1050" s="44" t="s">
        <v>4872</v>
      </c>
      <c r="Z1050" s="27"/>
      <c r="AA1050" s="27"/>
      <c r="AB1050" s="27"/>
    </row>
    <row r="1051">
      <c r="A1051" s="21" t="str">
        <f t="shared" ref="A1051:B1051" si="1058">if(and(isnumber(search("Yes",C1051)),isnumber(search("Yes",E1051)),isnumber(search("Yes",G1051)),isnumber(search("Yes",I1051))),"Yes","No")</f>
        <v>No</v>
      </c>
      <c r="B1051" s="21" t="str">
        <f t="shared" si="1058"/>
        <v>No</v>
      </c>
      <c r="C1051" s="22" t="str">
        <f t="shared" si="3"/>
        <v>No</v>
      </c>
      <c r="D1051" s="21" t="str">
        <f t="shared" si="4"/>
        <v>No</v>
      </c>
      <c r="E1051" s="21" t="str">
        <f t="shared" si="5"/>
        <v>No</v>
      </c>
      <c r="F1051" s="21" t="str">
        <f t="shared" si="6"/>
        <v>No</v>
      </c>
      <c r="G1051" s="21" t="str">
        <f t="shared" si="7"/>
        <v>No</v>
      </c>
      <c r="H1051" s="21" t="str">
        <f t="shared" si="8"/>
        <v>No</v>
      </c>
      <c r="I1051" s="21" t="str">
        <f t="shared" si="9"/>
        <v>No</v>
      </c>
      <c r="J1051" s="21" t="str">
        <f t="shared" si="10"/>
        <v>No</v>
      </c>
      <c r="K1051" s="25"/>
      <c r="L1051" s="7" t="s">
        <v>2110</v>
      </c>
      <c r="M1051" s="7" t="s">
        <v>2111</v>
      </c>
      <c r="N1051" s="7" t="s">
        <v>25</v>
      </c>
      <c r="O1051" s="7" t="s">
        <v>4873</v>
      </c>
      <c r="P1051" s="44" t="s">
        <v>4874</v>
      </c>
      <c r="Q1051" s="27"/>
      <c r="R1051" s="27"/>
      <c r="S1051" s="27"/>
      <c r="T1051" s="27"/>
      <c r="U1051" s="27"/>
      <c r="V1051" s="42"/>
      <c r="W1051" s="42"/>
      <c r="X1051" s="42"/>
      <c r="Y1051" s="27"/>
      <c r="Z1051" s="27"/>
      <c r="AA1051" s="27"/>
      <c r="AB1051" s="27"/>
    </row>
    <row r="1052">
      <c r="A1052" s="21" t="str">
        <f t="shared" ref="A1052:B1052" si="1059">if(and(isnumber(search("Yes",C1052)),isnumber(search("Yes",E1052)),isnumber(search("Yes",G1052)),isnumber(search("Yes",I1052))),"Yes","No")</f>
        <v>No</v>
      </c>
      <c r="B1052" s="21" t="str">
        <f t="shared" si="1059"/>
        <v>No</v>
      </c>
      <c r="C1052" s="22" t="str">
        <f t="shared" si="3"/>
        <v>No</v>
      </c>
      <c r="D1052" s="21" t="str">
        <f t="shared" si="4"/>
        <v>No</v>
      </c>
      <c r="E1052" s="21" t="str">
        <f t="shared" si="5"/>
        <v>No</v>
      </c>
      <c r="F1052" s="21" t="str">
        <f t="shared" si="6"/>
        <v>No</v>
      </c>
      <c r="G1052" s="21" t="str">
        <f t="shared" si="7"/>
        <v>No</v>
      </c>
      <c r="H1052" s="21" t="str">
        <f t="shared" si="8"/>
        <v>No</v>
      </c>
      <c r="I1052" s="21" t="str">
        <f t="shared" si="9"/>
        <v>No</v>
      </c>
      <c r="J1052" s="21" t="str">
        <f t="shared" si="10"/>
        <v>No</v>
      </c>
      <c r="K1052" s="25"/>
      <c r="L1052" s="7" t="s">
        <v>2112</v>
      </c>
      <c r="M1052" s="7" t="s">
        <v>2113</v>
      </c>
      <c r="N1052" s="7" t="s">
        <v>25</v>
      </c>
      <c r="O1052" s="7" t="s">
        <v>4875</v>
      </c>
      <c r="P1052" s="44" t="s">
        <v>4876</v>
      </c>
      <c r="Q1052" s="27"/>
      <c r="R1052" s="27"/>
      <c r="S1052" s="27"/>
      <c r="T1052" s="27"/>
      <c r="U1052" s="27"/>
      <c r="V1052" s="42"/>
      <c r="W1052" s="42"/>
      <c r="X1052" s="42"/>
      <c r="Y1052" s="27"/>
      <c r="Z1052" s="27"/>
      <c r="AA1052" s="27"/>
      <c r="AB1052" s="27"/>
    </row>
    <row r="1053">
      <c r="A1053" s="21" t="str">
        <f t="shared" ref="A1053:B1053" si="1060">if(and(isnumber(search("Yes",C1053)),isnumber(search("Yes",E1053)),isnumber(search("Yes",G1053)),isnumber(search("Yes",I1053))),"Yes","No")</f>
        <v>No</v>
      </c>
      <c r="B1053" s="21" t="str">
        <f t="shared" si="1060"/>
        <v>No</v>
      </c>
      <c r="C1053" s="22" t="str">
        <f t="shared" si="3"/>
        <v>No</v>
      </c>
      <c r="D1053" s="21" t="str">
        <f t="shared" si="4"/>
        <v>No</v>
      </c>
      <c r="E1053" s="21" t="str">
        <f t="shared" si="5"/>
        <v>No</v>
      </c>
      <c r="F1053" s="21" t="str">
        <f t="shared" si="6"/>
        <v>No</v>
      </c>
      <c r="G1053" s="21" t="str">
        <f t="shared" si="7"/>
        <v>No</v>
      </c>
      <c r="H1053" s="21" t="str">
        <f t="shared" si="8"/>
        <v>No</v>
      </c>
      <c r="I1053" s="21" t="str">
        <f t="shared" si="9"/>
        <v>No</v>
      </c>
      <c r="J1053" s="21" t="str">
        <f t="shared" si="10"/>
        <v>No</v>
      </c>
      <c r="K1053" s="25"/>
      <c r="L1053" s="7" t="s">
        <v>2114</v>
      </c>
      <c r="M1053" s="7" t="s">
        <v>2115</v>
      </c>
      <c r="N1053" s="7" t="s">
        <v>25</v>
      </c>
      <c r="O1053" s="7" t="s">
        <v>4877</v>
      </c>
      <c r="P1053" s="44" t="s">
        <v>4878</v>
      </c>
      <c r="Q1053" s="27"/>
      <c r="R1053" s="27"/>
      <c r="S1053" s="27"/>
      <c r="T1053" s="27"/>
      <c r="U1053" s="27"/>
      <c r="V1053" s="42"/>
      <c r="W1053" s="42"/>
      <c r="X1053" s="42"/>
      <c r="Y1053" s="27"/>
      <c r="Z1053" s="27"/>
      <c r="AA1053" s="27"/>
      <c r="AB1053" s="27"/>
    </row>
    <row r="1054">
      <c r="A1054" s="21" t="str">
        <f t="shared" ref="A1054:B1054" si="1061">if(and(isnumber(search("Yes",C1054)),isnumber(search("Yes",E1054)),isnumber(search("Yes",G1054)),isnumber(search("Yes",I1054))),"Yes","No")</f>
        <v>No</v>
      </c>
      <c r="B1054" s="21" t="str">
        <f t="shared" si="1061"/>
        <v>No</v>
      </c>
      <c r="C1054" s="22" t="str">
        <f t="shared" si="3"/>
        <v>No</v>
      </c>
      <c r="D1054" s="21" t="str">
        <f t="shared" si="4"/>
        <v>No</v>
      </c>
      <c r="E1054" s="21" t="str">
        <f t="shared" si="5"/>
        <v>No</v>
      </c>
      <c r="F1054" s="21" t="str">
        <f t="shared" si="6"/>
        <v>No</v>
      </c>
      <c r="G1054" s="21" t="str">
        <f t="shared" si="7"/>
        <v>No</v>
      </c>
      <c r="H1054" s="21" t="str">
        <f t="shared" si="8"/>
        <v>No</v>
      </c>
      <c r="I1054" s="21" t="str">
        <f t="shared" si="9"/>
        <v>No</v>
      </c>
      <c r="J1054" s="21" t="str">
        <f t="shared" si="10"/>
        <v>No</v>
      </c>
      <c r="K1054" s="25"/>
      <c r="L1054" s="7" t="s">
        <v>2116</v>
      </c>
      <c r="M1054" s="7" t="s">
        <v>2117</v>
      </c>
      <c r="N1054" s="7" t="s">
        <v>25</v>
      </c>
      <c r="O1054" s="7" t="s">
        <v>2250</v>
      </c>
      <c r="P1054" s="44" t="s">
        <v>4879</v>
      </c>
      <c r="Q1054" s="42"/>
      <c r="R1054" s="42"/>
      <c r="S1054" s="42"/>
      <c r="T1054" s="42"/>
      <c r="U1054" s="42"/>
      <c r="V1054" s="42"/>
      <c r="W1054" s="42"/>
      <c r="X1054" s="42"/>
      <c r="Y1054" s="27"/>
      <c r="Z1054" s="27"/>
      <c r="AA1054" s="27"/>
      <c r="AB1054" s="27"/>
    </row>
    <row r="1055">
      <c r="A1055" s="21" t="str">
        <f t="shared" ref="A1055:B1055" si="1062">if(and(isnumber(search("Yes",C1055)),isnumber(search("Yes",E1055)),isnumber(search("Yes",G1055)),isnumber(search("Yes",I1055))),"Yes","No")</f>
        <v>No</v>
      </c>
      <c r="B1055" s="21" t="str">
        <f t="shared" si="1062"/>
        <v>No</v>
      </c>
      <c r="C1055" s="22" t="str">
        <f t="shared" si="3"/>
        <v>No</v>
      </c>
      <c r="D1055" s="21" t="str">
        <f t="shared" si="4"/>
        <v>No</v>
      </c>
      <c r="E1055" s="21" t="str">
        <f t="shared" si="5"/>
        <v>No</v>
      </c>
      <c r="F1055" s="21" t="str">
        <f t="shared" si="6"/>
        <v>No</v>
      </c>
      <c r="G1055" s="21" t="str">
        <f t="shared" si="7"/>
        <v>No</v>
      </c>
      <c r="H1055" s="21" t="str">
        <f t="shared" si="8"/>
        <v>No</v>
      </c>
      <c r="I1055" s="21" t="str">
        <f t="shared" si="9"/>
        <v>No</v>
      </c>
      <c r="J1055" s="21" t="str">
        <f t="shared" si="10"/>
        <v>No</v>
      </c>
      <c r="K1055" s="25"/>
      <c r="L1055" s="7" t="s">
        <v>2118</v>
      </c>
      <c r="M1055" s="7" t="s">
        <v>2119</v>
      </c>
      <c r="N1055" s="7" t="s">
        <v>25</v>
      </c>
      <c r="O1055" s="7" t="s">
        <v>3509</v>
      </c>
      <c r="P1055" s="44" t="s">
        <v>4880</v>
      </c>
      <c r="Q1055" s="27"/>
      <c r="R1055" s="27"/>
      <c r="S1055" s="27"/>
      <c r="T1055" s="27"/>
      <c r="U1055" s="27"/>
      <c r="V1055" s="42"/>
      <c r="W1055" s="42"/>
      <c r="X1055" s="42"/>
      <c r="Y1055" s="27"/>
      <c r="Z1055" s="27"/>
      <c r="AA1055" s="27"/>
      <c r="AB1055" s="27"/>
    </row>
    <row r="1056">
      <c r="A1056" s="21" t="str">
        <f t="shared" ref="A1056:B1056" si="1063">if(and(isnumber(search("Yes",C1056)),isnumber(search("Yes",E1056)),isnumber(search("Yes",G1056)),isnumber(search("Yes",I1056))),"Yes","No")</f>
        <v>No</v>
      </c>
      <c r="B1056" s="21" t="str">
        <f t="shared" si="1063"/>
        <v>No</v>
      </c>
      <c r="C1056" s="22" t="str">
        <f t="shared" si="3"/>
        <v>No</v>
      </c>
      <c r="D1056" s="21" t="str">
        <f t="shared" si="4"/>
        <v>No</v>
      </c>
      <c r="E1056" s="21" t="str">
        <f t="shared" si="5"/>
        <v>No</v>
      </c>
      <c r="F1056" s="21" t="str">
        <f t="shared" si="6"/>
        <v>No</v>
      </c>
      <c r="G1056" s="21" t="str">
        <f t="shared" si="7"/>
        <v>No</v>
      </c>
      <c r="H1056" s="21" t="str">
        <f t="shared" si="8"/>
        <v>No</v>
      </c>
      <c r="I1056" s="21" t="str">
        <f t="shared" si="9"/>
        <v>No</v>
      </c>
      <c r="J1056" s="21" t="str">
        <f t="shared" si="10"/>
        <v>No</v>
      </c>
      <c r="K1056" s="25"/>
      <c r="L1056" s="7" t="s">
        <v>2120</v>
      </c>
      <c r="M1056" s="7" t="s">
        <v>2121</v>
      </c>
      <c r="N1056" s="7" t="s">
        <v>25</v>
      </c>
      <c r="O1056" s="7" t="s">
        <v>4881</v>
      </c>
      <c r="P1056" s="44" t="s">
        <v>4882</v>
      </c>
      <c r="Q1056" s="27"/>
      <c r="R1056" s="27"/>
      <c r="S1056" s="27"/>
      <c r="T1056" s="27"/>
      <c r="U1056" s="27"/>
      <c r="V1056" s="42"/>
      <c r="W1056" s="42"/>
      <c r="X1056" s="42"/>
      <c r="Y1056" s="27"/>
      <c r="Z1056" s="27"/>
      <c r="AA1056" s="27"/>
      <c r="AB1056" s="27"/>
    </row>
    <row r="1057">
      <c r="A1057" s="21" t="str">
        <f t="shared" ref="A1057:B1057" si="1064">if(and(isnumber(search("Yes",C1057)),isnumber(search("Yes",E1057)),isnumber(search("Yes",G1057)),isnumber(search("Yes",I1057))),"Yes","No")</f>
        <v>No</v>
      </c>
      <c r="B1057" s="21" t="str">
        <f t="shared" si="1064"/>
        <v>No</v>
      </c>
      <c r="C1057" s="22" t="str">
        <f t="shared" si="3"/>
        <v>No</v>
      </c>
      <c r="D1057" s="21" t="str">
        <f t="shared" si="4"/>
        <v>No</v>
      </c>
      <c r="E1057" s="21" t="str">
        <f t="shared" si="5"/>
        <v>No</v>
      </c>
      <c r="F1057" s="21" t="str">
        <f t="shared" si="6"/>
        <v>No</v>
      </c>
      <c r="G1057" s="21" t="str">
        <f t="shared" si="7"/>
        <v>No</v>
      </c>
      <c r="H1057" s="21" t="str">
        <f t="shared" si="8"/>
        <v>No</v>
      </c>
      <c r="I1057" s="21" t="str">
        <f t="shared" si="9"/>
        <v>No</v>
      </c>
      <c r="J1057" s="21" t="str">
        <f t="shared" si="10"/>
        <v>No</v>
      </c>
      <c r="K1057" s="25"/>
      <c r="L1057" s="7" t="s">
        <v>2122</v>
      </c>
      <c r="M1057" s="7" t="s">
        <v>2123</v>
      </c>
      <c r="N1057" s="7" t="s">
        <v>25</v>
      </c>
      <c r="O1057" s="7" t="s">
        <v>4883</v>
      </c>
      <c r="P1057" s="44" t="s">
        <v>4884</v>
      </c>
      <c r="Q1057" s="27"/>
      <c r="R1057" s="27"/>
      <c r="S1057" s="27"/>
      <c r="T1057" s="27"/>
      <c r="U1057" s="27"/>
      <c r="V1057" s="42"/>
      <c r="W1057" s="42"/>
      <c r="X1057" s="42"/>
      <c r="Y1057" s="27"/>
      <c r="Z1057" s="27"/>
      <c r="AA1057" s="27"/>
      <c r="AB1057" s="27"/>
    </row>
    <row r="1058">
      <c r="A1058" s="21" t="str">
        <f t="shared" ref="A1058:B1058" si="1065">if(and(isnumber(search("Yes",C1058)),isnumber(search("Yes",E1058)),isnumber(search("Yes",G1058)),isnumber(search("Yes",I1058))),"Yes","No")</f>
        <v>No</v>
      </c>
      <c r="B1058" s="21" t="str">
        <f t="shared" si="1065"/>
        <v>No</v>
      </c>
      <c r="C1058" s="22" t="str">
        <f t="shared" si="3"/>
        <v>No</v>
      </c>
      <c r="D1058" s="21" t="str">
        <f t="shared" si="4"/>
        <v>No</v>
      </c>
      <c r="E1058" s="21" t="str">
        <f t="shared" si="5"/>
        <v>No</v>
      </c>
      <c r="F1058" s="21" t="str">
        <f t="shared" si="6"/>
        <v>No</v>
      </c>
      <c r="G1058" s="21" t="str">
        <f t="shared" si="7"/>
        <v>No</v>
      </c>
      <c r="H1058" s="21" t="str">
        <f t="shared" si="8"/>
        <v>No</v>
      </c>
      <c r="I1058" s="21" t="str">
        <f t="shared" si="9"/>
        <v>No</v>
      </c>
      <c r="J1058" s="21" t="str">
        <f t="shared" si="10"/>
        <v>No</v>
      </c>
      <c r="K1058" s="25"/>
      <c r="L1058" s="7" t="s">
        <v>2124</v>
      </c>
      <c r="M1058" s="7" t="s">
        <v>2125</v>
      </c>
      <c r="N1058" s="7" t="s">
        <v>25</v>
      </c>
      <c r="O1058" s="7" t="s">
        <v>4885</v>
      </c>
      <c r="P1058" s="44" t="s">
        <v>4886</v>
      </c>
      <c r="Q1058" s="27"/>
      <c r="R1058" s="27"/>
      <c r="S1058" s="27"/>
      <c r="T1058" s="27"/>
      <c r="U1058" s="27"/>
      <c r="V1058" s="42"/>
      <c r="W1058" s="42"/>
      <c r="X1058" s="42"/>
      <c r="Y1058" s="27"/>
      <c r="Z1058" s="27"/>
      <c r="AA1058" s="27"/>
      <c r="AB1058" s="27"/>
    </row>
    <row r="1059">
      <c r="A1059" s="21" t="str">
        <f t="shared" ref="A1059:B1059" si="1066">if(and(isnumber(search("Yes",C1059)),isnumber(search("Yes",E1059)),isnumber(search("Yes",G1059)),isnumber(search("Yes",I1059))),"Yes","No")</f>
        <v>No</v>
      </c>
      <c r="B1059" s="21" t="str">
        <f t="shared" si="1066"/>
        <v>No</v>
      </c>
      <c r="C1059" s="22" t="str">
        <f t="shared" si="3"/>
        <v>No</v>
      </c>
      <c r="D1059" s="21" t="str">
        <f t="shared" si="4"/>
        <v>No</v>
      </c>
      <c r="E1059" s="21" t="str">
        <f t="shared" si="5"/>
        <v>No</v>
      </c>
      <c r="F1059" s="21" t="str">
        <f t="shared" si="6"/>
        <v>No</v>
      </c>
      <c r="G1059" s="21" t="str">
        <f t="shared" si="7"/>
        <v>No</v>
      </c>
      <c r="H1059" s="21" t="str">
        <f t="shared" si="8"/>
        <v>No</v>
      </c>
      <c r="I1059" s="21" t="str">
        <f t="shared" si="9"/>
        <v>No</v>
      </c>
      <c r="J1059" s="21" t="str">
        <f t="shared" si="10"/>
        <v>No</v>
      </c>
      <c r="K1059" s="25"/>
      <c r="L1059" s="7" t="s">
        <v>2126</v>
      </c>
      <c r="M1059" s="7" t="s">
        <v>2127</v>
      </c>
      <c r="N1059" s="7" t="s">
        <v>25</v>
      </c>
      <c r="O1059" s="7" t="s">
        <v>4887</v>
      </c>
      <c r="P1059" s="44" t="s">
        <v>4888</v>
      </c>
      <c r="Q1059" s="27"/>
      <c r="R1059" s="27"/>
      <c r="S1059" s="27"/>
      <c r="T1059" s="27"/>
      <c r="U1059" s="27"/>
      <c r="V1059" s="42"/>
      <c r="W1059" s="42"/>
      <c r="X1059" s="42"/>
      <c r="Y1059" s="27"/>
      <c r="Z1059" s="27"/>
      <c r="AA1059" s="27"/>
      <c r="AB1059" s="27"/>
    </row>
    <row r="1060">
      <c r="A1060" s="21" t="str">
        <f t="shared" ref="A1060:B1060" si="1067">if(and(isnumber(search("Yes",C1060)),isnumber(search("Yes",E1060)),isnumber(search("Yes",G1060)),isnumber(search("Yes",I1060))),"Yes","No")</f>
        <v>No</v>
      </c>
      <c r="B1060" s="21" t="str">
        <f t="shared" si="1067"/>
        <v>No</v>
      </c>
      <c r="C1060" s="22" t="str">
        <f t="shared" si="3"/>
        <v>No</v>
      </c>
      <c r="D1060" s="21" t="str">
        <f t="shared" si="4"/>
        <v>No</v>
      </c>
      <c r="E1060" s="21" t="str">
        <f t="shared" si="5"/>
        <v>No</v>
      </c>
      <c r="F1060" s="21" t="str">
        <f t="shared" si="6"/>
        <v>No</v>
      </c>
      <c r="G1060" s="21" t="str">
        <f t="shared" si="7"/>
        <v>No</v>
      </c>
      <c r="H1060" s="21" t="str">
        <f t="shared" si="8"/>
        <v>No</v>
      </c>
      <c r="I1060" s="21" t="str">
        <f t="shared" si="9"/>
        <v>No</v>
      </c>
      <c r="J1060" s="21" t="str">
        <f t="shared" si="10"/>
        <v>No</v>
      </c>
      <c r="K1060" s="25"/>
      <c r="L1060" s="7" t="s">
        <v>2128</v>
      </c>
      <c r="M1060" s="7" t="s">
        <v>2129</v>
      </c>
      <c r="N1060" s="7" t="s">
        <v>25</v>
      </c>
      <c r="O1060" s="7" t="s">
        <v>4889</v>
      </c>
      <c r="P1060" s="44" t="s">
        <v>4890</v>
      </c>
      <c r="Q1060" s="27"/>
      <c r="R1060" s="27"/>
      <c r="S1060" s="27"/>
      <c r="T1060" s="27"/>
      <c r="U1060" s="27"/>
      <c r="V1060" s="42"/>
      <c r="W1060" s="42"/>
      <c r="X1060" s="42"/>
      <c r="Y1060" s="27"/>
      <c r="Z1060" s="27"/>
      <c r="AA1060" s="27"/>
      <c r="AB1060" s="27"/>
    </row>
    <row r="1061">
      <c r="A1061" s="21" t="str">
        <f t="shared" ref="A1061:B1061" si="1068">if(and(isnumber(search("Yes",C1061)),isnumber(search("Yes",E1061)),isnumber(search("Yes",G1061)),isnumber(search("Yes",I1061))),"Yes","No")</f>
        <v>Yes</v>
      </c>
      <c r="B1061" s="21" t="str">
        <f t="shared" si="1068"/>
        <v>Yes</v>
      </c>
      <c r="C1061" s="22" t="str">
        <f t="shared" si="3"/>
        <v>Yes</v>
      </c>
      <c r="D1061" s="21" t="str">
        <f t="shared" si="4"/>
        <v>Yes</v>
      </c>
      <c r="E1061" s="21" t="str">
        <f t="shared" si="5"/>
        <v>Yes</v>
      </c>
      <c r="F1061" s="21" t="str">
        <f t="shared" si="6"/>
        <v>Yes</v>
      </c>
      <c r="G1061" s="21" t="str">
        <f t="shared" si="7"/>
        <v>Yes</v>
      </c>
      <c r="H1061" s="21" t="str">
        <f t="shared" si="8"/>
        <v>Yes</v>
      </c>
      <c r="I1061" s="21" t="str">
        <f t="shared" si="9"/>
        <v>Yes</v>
      </c>
      <c r="J1061" s="21" t="str">
        <f t="shared" si="10"/>
        <v>Yes</v>
      </c>
      <c r="K1061" s="25">
        <v>16.0</v>
      </c>
      <c r="L1061" s="7" t="s">
        <v>2130</v>
      </c>
      <c r="M1061" s="7" t="s">
        <v>4891</v>
      </c>
      <c r="N1061" s="7" t="s">
        <v>21</v>
      </c>
      <c r="O1061" s="7" t="s">
        <v>4892</v>
      </c>
      <c r="P1061" s="44" t="s">
        <v>4893</v>
      </c>
      <c r="Q1061" s="7" t="s">
        <v>21</v>
      </c>
      <c r="R1061" s="7" t="s">
        <v>4894</v>
      </c>
      <c r="S1061" s="44" t="s">
        <v>4895</v>
      </c>
      <c r="T1061" s="7" t="s">
        <v>21</v>
      </c>
      <c r="U1061" s="7" t="s">
        <v>4896</v>
      </c>
      <c r="V1061" s="44" t="s">
        <v>4897</v>
      </c>
      <c r="W1061" s="7" t="s">
        <v>2321</v>
      </c>
      <c r="X1061" s="7" t="s">
        <v>4898</v>
      </c>
      <c r="Y1061" s="44" t="s">
        <v>4899</v>
      </c>
    </row>
    <row r="1062">
      <c r="A1062" s="21" t="str">
        <f t="shared" ref="A1062:B1062" si="1069">if(and(isnumber(search("Yes",C1062)),isnumber(search("Yes",E1062)),isnumber(search("Yes",G1062)),isnumber(search("Yes",I1062))),"Yes","No")</f>
        <v>No</v>
      </c>
      <c r="B1062" s="21" t="str">
        <f t="shared" si="1069"/>
        <v>No</v>
      </c>
      <c r="C1062" s="22" t="str">
        <f t="shared" si="3"/>
        <v>No</v>
      </c>
      <c r="D1062" s="21" t="str">
        <f t="shared" si="4"/>
        <v>No</v>
      </c>
      <c r="E1062" s="21" t="str">
        <f t="shared" si="5"/>
        <v>No</v>
      </c>
      <c r="F1062" s="21" t="str">
        <f t="shared" si="6"/>
        <v>No</v>
      </c>
      <c r="G1062" s="21" t="str">
        <f t="shared" si="7"/>
        <v>No</v>
      </c>
      <c r="H1062" s="21" t="str">
        <f t="shared" si="8"/>
        <v>No</v>
      </c>
      <c r="I1062" s="21" t="str">
        <f t="shared" si="9"/>
        <v>No</v>
      </c>
      <c r="J1062" s="21" t="str">
        <f t="shared" si="10"/>
        <v>No</v>
      </c>
      <c r="K1062" s="25"/>
      <c r="L1062" s="7" t="s">
        <v>2132</v>
      </c>
      <c r="M1062" s="7" t="s">
        <v>2133</v>
      </c>
      <c r="N1062" s="7" t="s">
        <v>25</v>
      </c>
      <c r="O1062" s="7" t="s">
        <v>4900</v>
      </c>
      <c r="P1062" s="44" t="s">
        <v>4901</v>
      </c>
      <c r="Q1062" s="27"/>
      <c r="R1062" s="27"/>
      <c r="S1062" s="27"/>
      <c r="T1062" s="27"/>
      <c r="U1062" s="27"/>
      <c r="V1062" s="42"/>
      <c r="W1062" s="42"/>
      <c r="X1062" s="42"/>
      <c r="Y1062" s="27"/>
      <c r="Z1062" s="27"/>
      <c r="AA1062" s="27"/>
      <c r="AB1062" s="27"/>
    </row>
    <row r="1063">
      <c r="A1063" s="21" t="str">
        <f t="shared" ref="A1063:B1063" si="1070">if(and(isnumber(search("Yes",C1063)),isnumber(search("Yes",E1063)),isnumber(search("Yes",G1063)),isnumber(search("Yes",I1063))),"Yes","No")</f>
        <v>No</v>
      </c>
      <c r="B1063" s="21" t="str">
        <f t="shared" si="1070"/>
        <v>No</v>
      </c>
      <c r="C1063" s="22" t="str">
        <f t="shared" si="3"/>
        <v>No</v>
      </c>
      <c r="D1063" s="21" t="str">
        <f t="shared" si="4"/>
        <v>No</v>
      </c>
      <c r="E1063" s="21" t="str">
        <f t="shared" si="5"/>
        <v>No</v>
      </c>
      <c r="F1063" s="21" t="str">
        <f t="shared" si="6"/>
        <v>No</v>
      </c>
      <c r="G1063" s="21" t="str">
        <f t="shared" si="7"/>
        <v>No</v>
      </c>
      <c r="H1063" s="21" t="str">
        <f t="shared" si="8"/>
        <v>No</v>
      </c>
      <c r="I1063" s="21" t="str">
        <f t="shared" si="9"/>
        <v>No</v>
      </c>
      <c r="J1063" s="21" t="str">
        <f t="shared" si="10"/>
        <v>No</v>
      </c>
      <c r="K1063" s="25"/>
      <c r="L1063" s="7" t="s">
        <v>2134</v>
      </c>
      <c r="M1063" s="7" t="s">
        <v>2135</v>
      </c>
      <c r="N1063" s="7" t="s">
        <v>25</v>
      </c>
      <c r="O1063" s="7" t="s">
        <v>3271</v>
      </c>
      <c r="P1063" s="44" t="s">
        <v>4902</v>
      </c>
      <c r="Q1063" s="27"/>
      <c r="R1063" s="27"/>
      <c r="S1063" s="27"/>
      <c r="T1063" s="27"/>
      <c r="U1063" s="27"/>
      <c r="V1063" s="42"/>
      <c r="W1063" s="42"/>
      <c r="X1063" s="42"/>
      <c r="Y1063" s="27"/>
      <c r="Z1063" s="27"/>
      <c r="AA1063" s="27"/>
      <c r="AB1063" s="27"/>
    </row>
    <row r="1064">
      <c r="A1064" s="21" t="str">
        <f t="shared" ref="A1064:B1064" si="1071">if(and(isnumber(search("Yes",C1064)),isnumber(search("Yes",E1064)),isnumber(search("Yes",G1064)),isnumber(search("Yes",I1064))),"Yes","No")</f>
        <v>No</v>
      </c>
      <c r="B1064" s="21" t="str">
        <f t="shared" si="1071"/>
        <v>No</v>
      </c>
      <c r="C1064" s="22" t="str">
        <f t="shared" si="3"/>
        <v>No</v>
      </c>
      <c r="D1064" s="21" t="str">
        <f t="shared" si="4"/>
        <v>No</v>
      </c>
      <c r="E1064" s="21" t="str">
        <f t="shared" si="5"/>
        <v>No</v>
      </c>
      <c r="F1064" s="21" t="str">
        <f t="shared" si="6"/>
        <v>No</v>
      </c>
      <c r="G1064" s="21" t="str">
        <f t="shared" si="7"/>
        <v>No</v>
      </c>
      <c r="H1064" s="21" t="str">
        <f t="shared" si="8"/>
        <v>No</v>
      </c>
      <c r="I1064" s="21" t="str">
        <f t="shared" si="9"/>
        <v>No</v>
      </c>
      <c r="J1064" s="21" t="str">
        <f t="shared" si="10"/>
        <v>No</v>
      </c>
      <c r="K1064" s="25"/>
      <c r="L1064" s="7" t="s">
        <v>2136</v>
      </c>
      <c r="M1064" s="7" t="s">
        <v>2137</v>
      </c>
      <c r="N1064" s="7" t="s">
        <v>25</v>
      </c>
      <c r="O1064" s="7" t="s">
        <v>2656</v>
      </c>
      <c r="P1064" s="44" t="s">
        <v>4903</v>
      </c>
      <c r="Q1064" s="27"/>
      <c r="R1064" s="27"/>
      <c r="S1064" s="27"/>
      <c r="T1064" s="27"/>
      <c r="U1064" s="27"/>
      <c r="V1064" s="42"/>
      <c r="W1064" s="42"/>
      <c r="X1064" s="42"/>
      <c r="Y1064" s="27"/>
      <c r="Z1064" s="27"/>
      <c r="AA1064" s="27"/>
      <c r="AB1064" s="27"/>
    </row>
    <row r="1065">
      <c r="A1065" s="21" t="str">
        <f t="shared" ref="A1065:B1065" si="1072">if(and(isnumber(search("Yes",C1065)),isnumber(search("Yes",E1065)),isnumber(search("Yes",G1065)),isnumber(search("Yes",I1065))),"Yes","No")</f>
        <v>No</v>
      </c>
      <c r="B1065" s="21" t="str">
        <f t="shared" si="1072"/>
        <v>No</v>
      </c>
      <c r="C1065" s="22" t="str">
        <f t="shared" si="3"/>
        <v>No</v>
      </c>
      <c r="D1065" s="21" t="str">
        <f t="shared" si="4"/>
        <v>No</v>
      </c>
      <c r="E1065" s="21" t="str">
        <f t="shared" si="5"/>
        <v>No</v>
      </c>
      <c r="F1065" s="21" t="str">
        <f t="shared" si="6"/>
        <v>No</v>
      </c>
      <c r="G1065" s="21" t="str">
        <f t="shared" si="7"/>
        <v>No</v>
      </c>
      <c r="H1065" s="21" t="str">
        <f t="shared" si="8"/>
        <v>No</v>
      </c>
      <c r="I1065" s="21" t="str">
        <f t="shared" si="9"/>
        <v>No</v>
      </c>
      <c r="J1065" s="21" t="str">
        <f t="shared" si="10"/>
        <v>No</v>
      </c>
      <c r="K1065" s="25"/>
      <c r="L1065" s="7" t="s">
        <v>2138</v>
      </c>
      <c r="M1065" s="7" t="s">
        <v>2139</v>
      </c>
      <c r="N1065" s="7" t="s">
        <v>25</v>
      </c>
      <c r="O1065" s="7" t="s">
        <v>2646</v>
      </c>
      <c r="P1065" s="44" t="s">
        <v>4904</v>
      </c>
      <c r="Q1065" s="27"/>
      <c r="R1065" s="27"/>
      <c r="S1065" s="27"/>
      <c r="T1065" s="27"/>
      <c r="U1065" s="27"/>
      <c r="V1065" s="42"/>
      <c r="W1065" s="42"/>
      <c r="X1065" s="42"/>
      <c r="Y1065" s="27"/>
      <c r="Z1065" s="27"/>
      <c r="AA1065" s="27"/>
      <c r="AB1065" s="27"/>
    </row>
    <row r="1066">
      <c r="A1066" s="21" t="str">
        <f t="shared" ref="A1066:B1066" si="1073">if(and(isnumber(search("Yes",C1066)),isnumber(search("Yes",E1066)),isnumber(search("Yes",G1066)),isnumber(search("Yes",I1066))),"Yes","No")</f>
        <v>Yes</v>
      </c>
      <c r="B1066" s="21" t="str">
        <f t="shared" si="1073"/>
        <v>Yes</v>
      </c>
      <c r="C1066" s="22" t="str">
        <f t="shared" si="3"/>
        <v>Yes</v>
      </c>
      <c r="D1066" s="21" t="str">
        <f t="shared" si="4"/>
        <v>Yes</v>
      </c>
      <c r="E1066" s="21" t="str">
        <f t="shared" si="5"/>
        <v>Yes</v>
      </c>
      <c r="F1066" s="21" t="str">
        <f t="shared" si="6"/>
        <v>Yes</v>
      </c>
      <c r="G1066" s="21" t="str">
        <f t="shared" si="7"/>
        <v>Yes</v>
      </c>
      <c r="H1066" s="21" t="str">
        <f t="shared" si="8"/>
        <v>Yes</v>
      </c>
      <c r="I1066" s="21" t="str">
        <f t="shared" si="9"/>
        <v>Yes</v>
      </c>
      <c r="J1066" s="21" t="str">
        <f t="shared" si="10"/>
        <v>Yes</v>
      </c>
      <c r="K1066" s="25"/>
      <c r="L1066" s="7" t="s">
        <v>299</v>
      </c>
      <c r="M1066" s="7" t="s">
        <v>2140</v>
      </c>
      <c r="N1066" s="7" t="s">
        <v>21</v>
      </c>
      <c r="O1066" s="7" t="s">
        <v>2712</v>
      </c>
      <c r="P1066" s="44" t="s">
        <v>4905</v>
      </c>
      <c r="Q1066" s="7" t="s">
        <v>21</v>
      </c>
      <c r="R1066" s="7" t="s">
        <v>4906</v>
      </c>
      <c r="S1066" s="44" t="s">
        <v>4907</v>
      </c>
      <c r="T1066" s="7" t="s">
        <v>21</v>
      </c>
      <c r="U1066" s="7" t="s">
        <v>4908</v>
      </c>
      <c r="V1066" s="44" t="s">
        <v>4909</v>
      </c>
      <c r="W1066" s="7" t="s">
        <v>2321</v>
      </c>
      <c r="X1066" s="7" t="s">
        <v>4910</v>
      </c>
      <c r="Y1066" s="44" t="s">
        <v>4911</v>
      </c>
      <c r="Z1066" s="27"/>
      <c r="AA1066" s="27"/>
      <c r="AB1066" s="27"/>
    </row>
    <row r="1067">
      <c r="A1067" s="21" t="str">
        <f t="shared" ref="A1067:B1067" si="1074">if(and(isnumber(search("Yes",C1067)),isnumber(search("Yes",E1067)),isnumber(search("Yes",G1067)),isnumber(search("Yes",I1067))),"Yes","No")</f>
        <v>No</v>
      </c>
      <c r="B1067" s="21" t="str">
        <f t="shared" si="1074"/>
        <v>No</v>
      </c>
      <c r="C1067" s="22" t="str">
        <f t="shared" si="3"/>
        <v>Yes</v>
      </c>
      <c r="D1067" s="21" t="str">
        <f t="shared" si="4"/>
        <v>Yes</v>
      </c>
      <c r="E1067" s="21" t="str">
        <f t="shared" si="5"/>
        <v>Yes</v>
      </c>
      <c r="F1067" s="21" t="str">
        <f t="shared" si="6"/>
        <v>Yes</v>
      </c>
      <c r="G1067" s="21" t="str">
        <f t="shared" si="7"/>
        <v>No</v>
      </c>
      <c r="H1067" s="21" t="str">
        <f t="shared" si="8"/>
        <v>No</v>
      </c>
      <c r="I1067" s="21" t="str">
        <f t="shared" si="9"/>
        <v>No</v>
      </c>
      <c r="J1067" s="21" t="str">
        <f t="shared" si="10"/>
        <v>No</v>
      </c>
      <c r="K1067" s="25"/>
      <c r="L1067" s="7" t="s">
        <v>302</v>
      </c>
      <c r="M1067" s="7" t="s">
        <v>167</v>
      </c>
      <c r="N1067" s="7" t="s">
        <v>2321</v>
      </c>
      <c r="O1067" s="7" t="s">
        <v>4912</v>
      </c>
      <c r="P1067" s="44" t="s">
        <v>4913</v>
      </c>
      <c r="Q1067" s="7" t="s">
        <v>2321</v>
      </c>
      <c r="R1067" s="7" t="s">
        <v>4914</v>
      </c>
      <c r="S1067" s="44" t="s">
        <v>4915</v>
      </c>
      <c r="T1067" s="7" t="s">
        <v>25</v>
      </c>
      <c r="U1067" s="7" t="s">
        <v>4916</v>
      </c>
      <c r="V1067" s="44" t="s">
        <v>4917</v>
      </c>
      <c r="W1067" s="42"/>
      <c r="X1067" s="42"/>
      <c r="Y1067" s="27"/>
      <c r="Z1067" s="27"/>
      <c r="AA1067" s="27"/>
      <c r="AB1067" s="27"/>
    </row>
    <row r="1068">
      <c r="A1068" s="21" t="str">
        <f t="shared" ref="A1068:B1068" si="1075">if(and(isnumber(search("Yes",C1068)),isnumber(search("Yes",E1068)),isnumber(search("Yes",G1068)),isnumber(search("Yes",I1068))),"Yes","No")</f>
        <v>No</v>
      </c>
      <c r="B1068" s="21" t="str">
        <f t="shared" si="1075"/>
        <v>No</v>
      </c>
      <c r="C1068" s="22" t="str">
        <f t="shared" si="3"/>
        <v>No</v>
      </c>
      <c r="D1068" s="21" t="str">
        <f t="shared" si="4"/>
        <v>No</v>
      </c>
      <c r="E1068" s="21" t="str">
        <f t="shared" si="5"/>
        <v>No</v>
      </c>
      <c r="F1068" s="21" t="str">
        <f t="shared" si="6"/>
        <v>No</v>
      </c>
      <c r="G1068" s="21" t="str">
        <f t="shared" si="7"/>
        <v>No</v>
      </c>
      <c r="H1068" s="21" t="str">
        <f t="shared" si="8"/>
        <v>No</v>
      </c>
      <c r="I1068" s="21" t="str">
        <f t="shared" si="9"/>
        <v>No</v>
      </c>
      <c r="J1068" s="21" t="str">
        <f t="shared" si="10"/>
        <v>No</v>
      </c>
      <c r="K1068" s="25"/>
      <c r="L1068" s="7" t="s">
        <v>2141</v>
      </c>
      <c r="M1068" s="7" t="s">
        <v>2142</v>
      </c>
      <c r="N1068" s="7" t="s">
        <v>25</v>
      </c>
      <c r="O1068" s="7" t="s">
        <v>4918</v>
      </c>
      <c r="P1068" s="44" t="s">
        <v>4919</v>
      </c>
      <c r="Q1068" s="42"/>
      <c r="R1068" s="42"/>
      <c r="S1068" s="42"/>
      <c r="T1068" s="42"/>
      <c r="U1068" s="42"/>
      <c r="V1068" s="42"/>
      <c r="W1068" s="42"/>
      <c r="X1068" s="42"/>
      <c r="Y1068" s="27"/>
      <c r="Z1068" s="27"/>
      <c r="AA1068" s="27"/>
      <c r="AB1068" s="27"/>
    </row>
    <row r="1069">
      <c r="A1069" s="21" t="str">
        <f t="shared" ref="A1069:B1069" si="1076">if(and(isnumber(search("Yes",C1069)),isnumber(search("Yes",E1069)),isnumber(search("Yes",G1069)),isnumber(search("Yes",I1069))),"Yes","No")</f>
        <v>Yes</v>
      </c>
      <c r="B1069" s="21" t="str">
        <f t="shared" si="1076"/>
        <v>Yes</v>
      </c>
      <c r="C1069" s="22" t="str">
        <f t="shared" si="3"/>
        <v>Yes</v>
      </c>
      <c r="D1069" s="21" t="str">
        <f t="shared" si="4"/>
        <v>Yes</v>
      </c>
      <c r="E1069" s="21" t="str">
        <f t="shared" si="5"/>
        <v>Yes</v>
      </c>
      <c r="F1069" s="21" t="str">
        <f t="shared" si="6"/>
        <v>Yes</v>
      </c>
      <c r="G1069" s="21" t="str">
        <f t="shared" si="7"/>
        <v>Yes</v>
      </c>
      <c r="H1069" s="21" t="str">
        <f t="shared" si="8"/>
        <v>Yes</v>
      </c>
      <c r="I1069" s="21" t="str">
        <f t="shared" si="9"/>
        <v>Yes</v>
      </c>
      <c r="J1069" s="21" t="str">
        <f t="shared" si="10"/>
        <v>Yes</v>
      </c>
      <c r="K1069" s="25">
        <v>36.0</v>
      </c>
      <c r="L1069" s="7" t="s">
        <v>2143</v>
      </c>
      <c r="M1069" s="7" t="s">
        <v>4920</v>
      </c>
      <c r="N1069" s="7" t="s">
        <v>21</v>
      </c>
      <c r="O1069" s="7" t="s">
        <v>4921</v>
      </c>
      <c r="P1069" s="44" t="s">
        <v>4922</v>
      </c>
      <c r="Q1069" s="7" t="s">
        <v>21</v>
      </c>
      <c r="R1069" s="7" t="s">
        <v>4923</v>
      </c>
      <c r="S1069" s="44" t="s">
        <v>4924</v>
      </c>
      <c r="T1069" s="7" t="s">
        <v>21</v>
      </c>
      <c r="U1069" s="7" t="s">
        <v>4925</v>
      </c>
      <c r="V1069" s="44" t="s">
        <v>4926</v>
      </c>
      <c r="W1069" s="7" t="s">
        <v>2321</v>
      </c>
      <c r="X1069" s="7" t="s">
        <v>3650</v>
      </c>
      <c r="Y1069" s="44" t="s">
        <v>4927</v>
      </c>
    </row>
    <row r="1070">
      <c r="A1070" s="21" t="str">
        <f t="shared" ref="A1070:B1070" si="1077">if(and(isnumber(search("Yes",C1070)),isnumber(search("Yes",E1070)),isnumber(search("Yes",G1070)),isnumber(search("Yes",I1070))),"Yes","No")</f>
        <v>No</v>
      </c>
      <c r="B1070" s="21" t="str">
        <f t="shared" si="1077"/>
        <v>No</v>
      </c>
      <c r="C1070" s="22" t="str">
        <f t="shared" si="3"/>
        <v>No</v>
      </c>
      <c r="D1070" s="21" t="str">
        <f t="shared" si="4"/>
        <v>No</v>
      </c>
      <c r="E1070" s="21" t="str">
        <f t="shared" si="5"/>
        <v>No</v>
      </c>
      <c r="F1070" s="21" t="str">
        <f t="shared" si="6"/>
        <v>No</v>
      </c>
      <c r="G1070" s="21" t="str">
        <f t="shared" si="7"/>
        <v>No</v>
      </c>
      <c r="H1070" s="21" t="str">
        <f t="shared" si="8"/>
        <v>No</v>
      </c>
      <c r="I1070" s="21" t="str">
        <f t="shared" si="9"/>
        <v>No</v>
      </c>
      <c r="J1070" s="21" t="str">
        <f t="shared" si="10"/>
        <v>No</v>
      </c>
      <c r="K1070" s="25"/>
      <c r="L1070" s="7" t="s">
        <v>2145</v>
      </c>
      <c r="M1070" s="7" t="s">
        <v>2146</v>
      </c>
      <c r="N1070" s="7" t="s">
        <v>25</v>
      </c>
      <c r="O1070" s="7" t="s">
        <v>4928</v>
      </c>
      <c r="P1070" s="44" t="s">
        <v>4929</v>
      </c>
      <c r="Q1070" s="27"/>
      <c r="R1070" s="27"/>
      <c r="S1070" s="27"/>
      <c r="T1070" s="27"/>
      <c r="U1070" s="27"/>
      <c r="V1070" s="42"/>
      <c r="W1070" s="42"/>
      <c r="X1070" s="42"/>
      <c r="Y1070" s="27"/>
      <c r="Z1070" s="27"/>
      <c r="AA1070" s="27"/>
      <c r="AB1070" s="27"/>
    </row>
    <row r="1071">
      <c r="A1071" s="21" t="str">
        <f t="shared" ref="A1071:B1071" si="1078">if(and(isnumber(search("Yes",C1071)),isnumber(search("Yes",E1071)),isnumber(search("Yes",G1071)),isnumber(search("Yes",I1071))),"Yes","No")</f>
        <v>No</v>
      </c>
      <c r="B1071" s="21" t="str">
        <f t="shared" si="1078"/>
        <v>No</v>
      </c>
      <c r="C1071" s="22" t="str">
        <f t="shared" si="3"/>
        <v>No</v>
      </c>
      <c r="D1071" s="21" t="str">
        <f t="shared" si="4"/>
        <v>No</v>
      </c>
      <c r="E1071" s="21" t="str">
        <f t="shared" si="5"/>
        <v>No</v>
      </c>
      <c r="F1071" s="21" t="str">
        <f t="shared" si="6"/>
        <v>No</v>
      </c>
      <c r="G1071" s="21" t="str">
        <f t="shared" si="7"/>
        <v>No</v>
      </c>
      <c r="H1071" s="21" t="str">
        <f t="shared" si="8"/>
        <v>No</v>
      </c>
      <c r="I1071" s="21" t="str">
        <f t="shared" si="9"/>
        <v>No</v>
      </c>
      <c r="J1071" s="21" t="str">
        <f t="shared" si="10"/>
        <v>No</v>
      </c>
      <c r="K1071" s="25"/>
      <c r="L1071" s="7" t="s">
        <v>2147</v>
      </c>
      <c r="M1071" s="7" t="s">
        <v>2148</v>
      </c>
      <c r="N1071" s="7" t="s">
        <v>25</v>
      </c>
      <c r="O1071" s="7" t="s">
        <v>2933</v>
      </c>
      <c r="P1071" s="44" t="s">
        <v>4930</v>
      </c>
      <c r="Q1071" s="27"/>
      <c r="R1071" s="27"/>
      <c r="S1071" s="27"/>
      <c r="T1071" s="27"/>
      <c r="U1071" s="27"/>
      <c r="V1071" s="42"/>
      <c r="W1071" s="42"/>
      <c r="X1071" s="42"/>
      <c r="Y1071" s="27"/>
      <c r="Z1071" s="27"/>
      <c r="AA1071" s="27"/>
      <c r="AB1071" s="27"/>
    </row>
    <row r="1072">
      <c r="A1072" s="21" t="str">
        <f t="shared" ref="A1072:B1072" si="1079">if(and(isnumber(search("Yes",C1072)),isnumber(search("Yes",E1072)),isnumber(search("Yes",G1072)),isnumber(search("Yes",I1072))),"Yes","No")</f>
        <v>No</v>
      </c>
      <c r="B1072" s="21" t="str">
        <f t="shared" si="1079"/>
        <v>No</v>
      </c>
      <c r="C1072" s="22" t="str">
        <f t="shared" si="3"/>
        <v>No</v>
      </c>
      <c r="D1072" s="21" t="str">
        <f t="shared" si="4"/>
        <v>No</v>
      </c>
      <c r="E1072" s="21" t="str">
        <f t="shared" si="5"/>
        <v>No</v>
      </c>
      <c r="F1072" s="21" t="str">
        <f t="shared" si="6"/>
        <v>No</v>
      </c>
      <c r="G1072" s="21" t="str">
        <f t="shared" si="7"/>
        <v>No</v>
      </c>
      <c r="H1072" s="21" t="str">
        <f t="shared" si="8"/>
        <v>No</v>
      </c>
      <c r="I1072" s="21" t="str">
        <f t="shared" si="9"/>
        <v>No</v>
      </c>
      <c r="J1072" s="21" t="str">
        <f t="shared" si="10"/>
        <v>No</v>
      </c>
      <c r="K1072" s="25"/>
      <c r="L1072" s="7" t="s">
        <v>2149</v>
      </c>
      <c r="M1072" s="7" t="s">
        <v>2150</v>
      </c>
      <c r="N1072" s="7" t="s">
        <v>25</v>
      </c>
      <c r="O1072" s="7" t="s">
        <v>4931</v>
      </c>
      <c r="P1072" s="44" t="s">
        <v>4932</v>
      </c>
      <c r="Q1072" s="27"/>
      <c r="R1072" s="27"/>
      <c r="S1072" s="27"/>
      <c r="T1072" s="27"/>
      <c r="U1072" s="27"/>
      <c r="V1072" s="42"/>
      <c r="W1072" s="42"/>
      <c r="X1072" s="42"/>
      <c r="Y1072" s="27"/>
      <c r="Z1072" s="27"/>
      <c r="AA1072" s="27"/>
      <c r="AB1072" s="27"/>
    </row>
    <row r="1073">
      <c r="A1073" s="21" t="str">
        <f t="shared" ref="A1073:B1073" si="1080">if(and(isnumber(search("Yes",C1073)),isnumber(search("Yes",E1073)),isnumber(search("Yes",G1073)),isnumber(search("Yes",I1073))),"Yes","No")</f>
        <v>No</v>
      </c>
      <c r="B1073" s="21" t="str">
        <f t="shared" si="1080"/>
        <v>No</v>
      </c>
      <c r="C1073" s="22" t="str">
        <f t="shared" si="3"/>
        <v>Yes</v>
      </c>
      <c r="D1073" s="21" t="str">
        <f t="shared" si="4"/>
        <v>Yes</v>
      </c>
      <c r="E1073" s="21" t="str">
        <f t="shared" si="5"/>
        <v>Yes</v>
      </c>
      <c r="F1073" s="21" t="str">
        <f t="shared" si="6"/>
        <v>Yes</v>
      </c>
      <c r="G1073" s="21" t="str">
        <f t="shared" si="7"/>
        <v>Yes</v>
      </c>
      <c r="H1073" s="21" t="str">
        <f t="shared" si="8"/>
        <v>Yes</v>
      </c>
      <c r="I1073" s="21" t="str">
        <f t="shared" si="9"/>
        <v>No</v>
      </c>
      <c r="J1073" s="21" t="str">
        <f t="shared" si="10"/>
        <v>No</v>
      </c>
      <c r="K1073" s="25">
        <v>76.0</v>
      </c>
      <c r="L1073" s="7" t="s">
        <v>2151</v>
      </c>
      <c r="M1073" s="7" t="s">
        <v>2152</v>
      </c>
      <c r="N1073" s="7" t="s">
        <v>21</v>
      </c>
      <c r="O1073" s="7" t="s">
        <v>4933</v>
      </c>
      <c r="P1073" s="44" t="s">
        <v>4934</v>
      </c>
      <c r="Q1073" s="7" t="s">
        <v>21</v>
      </c>
      <c r="R1073" s="7" t="s">
        <v>4935</v>
      </c>
      <c r="S1073" s="44" t="s">
        <v>4936</v>
      </c>
      <c r="T1073" s="7" t="s">
        <v>21</v>
      </c>
      <c r="U1073" s="7" t="s">
        <v>2238</v>
      </c>
      <c r="V1073" s="44" t="s">
        <v>4937</v>
      </c>
      <c r="W1073" s="7" t="s">
        <v>25</v>
      </c>
      <c r="X1073" s="7" t="s">
        <v>4938</v>
      </c>
      <c r="Y1073" s="44" t="s">
        <v>4939</v>
      </c>
    </row>
    <row r="1074">
      <c r="A1074" s="21" t="str">
        <f t="shared" ref="A1074:B1074" si="1081">if(and(isnumber(search("Yes",C1074)),isnumber(search("Yes",E1074)),isnumber(search("Yes",G1074)),isnumber(search("Yes",I1074))),"Yes","No")</f>
        <v>No</v>
      </c>
      <c r="B1074" s="21" t="str">
        <f t="shared" si="1081"/>
        <v>No</v>
      </c>
      <c r="C1074" s="22" t="str">
        <f t="shared" si="3"/>
        <v>No</v>
      </c>
      <c r="D1074" s="21" t="str">
        <f t="shared" si="4"/>
        <v>No</v>
      </c>
      <c r="E1074" s="21" t="str">
        <f t="shared" si="5"/>
        <v>No</v>
      </c>
      <c r="F1074" s="21" t="str">
        <f t="shared" si="6"/>
        <v>No</v>
      </c>
      <c r="G1074" s="21" t="str">
        <f t="shared" si="7"/>
        <v>No</v>
      </c>
      <c r="H1074" s="21" t="str">
        <f t="shared" si="8"/>
        <v>No</v>
      </c>
      <c r="I1074" s="21" t="str">
        <f t="shared" si="9"/>
        <v>No</v>
      </c>
      <c r="J1074" s="21" t="str">
        <f t="shared" si="10"/>
        <v>No</v>
      </c>
      <c r="K1074" s="25"/>
      <c r="L1074" s="7" t="s">
        <v>2153</v>
      </c>
      <c r="M1074" s="7" t="s">
        <v>2154</v>
      </c>
      <c r="N1074" s="7" t="s">
        <v>25</v>
      </c>
      <c r="O1074" s="7" t="s">
        <v>4940</v>
      </c>
      <c r="P1074" s="44" t="s">
        <v>4941</v>
      </c>
      <c r="Q1074" s="27"/>
      <c r="R1074" s="27"/>
      <c r="S1074" s="27"/>
      <c r="T1074" s="27"/>
      <c r="U1074" s="27"/>
      <c r="V1074" s="42"/>
      <c r="W1074" s="42"/>
      <c r="X1074" s="42"/>
      <c r="Y1074" s="27"/>
      <c r="Z1074" s="27"/>
      <c r="AA1074" s="27"/>
      <c r="AB1074" s="27"/>
    </row>
    <row r="1075">
      <c r="A1075" s="21" t="str">
        <f t="shared" ref="A1075:B1075" si="1082">if(and(isnumber(search("Yes",C1075)),isnumber(search("Yes",E1075)),isnumber(search("Yes",G1075)),isnumber(search("Yes",I1075))),"Yes","No")</f>
        <v>No</v>
      </c>
      <c r="B1075" s="21" t="str">
        <f t="shared" si="1082"/>
        <v>No</v>
      </c>
      <c r="C1075" s="22" t="str">
        <f t="shared" si="3"/>
        <v>No</v>
      </c>
      <c r="D1075" s="21" t="str">
        <f t="shared" si="4"/>
        <v>No</v>
      </c>
      <c r="E1075" s="21" t="str">
        <f t="shared" si="5"/>
        <v>No</v>
      </c>
      <c r="F1075" s="21" t="str">
        <f t="shared" si="6"/>
        <v>No</v>
      </c>
      <c r="G1075" s="21" t="str">
        <f t="shared" si="7"/>
        <v>No</v>
      </c>
      <c r="H1075" s="21" t="str">
        <f t="shared" si="8"/>
        <v>No</v>
      </c>
      <c r="I1075" s="21" t="str">
        <f t="shared" si="9"/>
        <v>No</v>
      </c>
      <c r="J1075" s="21" t="str">
        <f t="shared" si="10"/>
        <v>No</v>
      </c>
      <c r="K1075" s="25"/>
      <c r="L1075" s="7" t="s">
        <v>2155</v>
      </c>
      <c r="M1075" s="7" t="s">
        <v>2156</v>
      </c>
      <c r="N1075" s="7" t="s">
        <v>25</v>
      </c>
      <c r="O1075" s="7" t="s">
        <v>4942</v>
      </c>
      <c r="P1075" s="44" t="s">
        <v>4943</v>
      </c>
      <c r="Q1075" s="42"/>
      <c r="R1075" s="42"/>
      <c r="S1075" s="42"/>
      <c r="T1075" s="42"/>
      <c r="U1075" s="42"/>
      <c r="V1075" s="42"/>
      <c r="W1075" s="42"/>
      <c r="X1075" s="42"/>
      <c r="Y1075" s="27"/>
      <c r="Z1075" s="27"/>
      <c r="AA1075" s="27"/>
      <c r="AB1075" s="27"/>
    </row>
    <row r="1076">
      <c r="A1076" s="21" t="str">
        <f t="shared" ref="A1076:B1076" si="1083">if(and(isnumber(search("Yes",C1076)),isnumber(search("Yes",E1076)),isnumber(search("Yes",G1076)),isnumber(search("Yes",I1076))),"Yes","No")</f>
        <v>No</v>
      </c>
      <c r="B1076" s="21" t="str">
        <f t="shared" si="1083"/>
        <v>No</v>
      </c>
      <c r="C1076" s="22" t="str">
        <f t="shared" si="3"/>
        <v>No</v>
      </c>
      <c r="D1076" s="21" t="str">
        <f t="shared" si="4"/>
        <v>No</v>
      </c>
      <c r="E1076" s="21" t="str">
        <f t="shared" si="5"/>
        <v>No</v>
      </c>
      <c r="F1076" s="21" t="str">
        <f t="shared" si="6"/>
        <v>No</v>
      </c>
      <c r="G1076" s="21" t="str">
        <f t="shared" si="7"/>
        <v>No</v>
      </c>
      <c r="H1076" s="21" t="str">
        <f t="shared" si="8"/>
        <v>No</v>
      </c>
      <c r="I1076" s="21" t="str">
        <f t="shared" si="9"/>
        <v>No</v>
      </c>
      <c r="J1076" s="21" t="str">
        <f t="shared" si="10"/>
        <v>No</v>
      </c>
      <c r="K1076" s="25"/>
      <c r="L1076" s="7" t="s">
        <v>2157</v>
      </c>
      <c r="M1076" s="7" t="s">
        <v>2158</v>
      </c>
      <c r="N1076" s="7" t="s">
        <v>25</v>
      </c>
      <c r="O1076" s="7" t="s">
        <v>4944</v>
      </c>
      <c r="P1076" s="44" t="s">
        <v>4945</v>
      </c>
      <c r="Q1076" s="27"/>
      <c r="R1076" s="27"/>
      <c r="S1076" s="27"/>
      <c r="T1076" s="27"/>
      <c r="U1076" s="27"/>
      <c r="V1076" s="42"/>
      <c r="W1076" s="42"/>
      <c r="X1076" s="42"/>
      <c r="Y1076" s="27"/>
      <c r="Z1076" s="27"/>
      <c r="AA1076" s="27"/>
      <c r="AB1076" s="27"/>
    </row>
    <row r="1077">
      <c r="A1077" s="21" t="str">
        <f t="shared" ref="A1077:B1077" si="1084">if(and(isnumber(search("Yes",C1077)),isnumber(search("Yes",E1077)),isnumber(search("Yes",G1077)),isnumber(search("Yes",I1077))),"Yes","No")</f>
        <v>No</v>
      </c>
      <c r="B1077" s="21" t="str">
        <f t="shared" si="1084"/>
        <v>No</v>
      </c>
      <c r="C1077" s="22" t="str">
        <f t="shared" si="3"/>
        <v>No</v>
      </c>
      <c r="D1077" s="21" t="str">
        <f t="shared" si="4"/>
        <v>No</v>
      </c>
      <c r="E1077" s="21" t="str">
        <f t="shared" si="5"/>
        <v>No</v>
      </c>
      <c r="F1077" s="21" t="str">
        <f t="shared" si="6"/>
        <v>No</v>
      </c>
      <c r="G1077" s="21" t="str">
        <f t="shared" si="7"/>
        <v>No</v>
      </c>
      <c r="H1077" s="21" t="str">
        <f t="shared" si="8"/>
        <v>No</v>
      </c>
      <c r="I1077" s="21" t="str">
        <f t="shared" si="9"/>
        <v>No</v>
      </c>
      <c r="J1077" s="21" t="str">
        <f t="shared" si="10"/>
        <v>No</v>
      </c>
      <c r="K1077" s="25"/>
      <c r="L1077" s="7" t="s">
        <v>2159</v>
      </c>
      <c r="M1077" s="7" t="s">
        <v>2160</v>
      </c>
      <c r="N1077" s="7" t="s">
        <v>25</v>
      </c>
      <c r="O1077" s="7" t="s">
        <v>4946</v>
      </c>
      <c r="P1077" s="44" t="s">
        <v>4947</v>
      </c>
      <c r="Q1077" s="27"/>
      <c r="R1077" s="27"/>
      <c r="S1077" s="27"/>
      <c r="T1077" s="27"/>
      <c r="U1077" s="27"/>
      <c r="V1077" s="42"/>
      <c r="W1077" s="42"/>
      <c r="X1077" s="42"/>
      <c r="Y1077" s="27"/>
      <c r="Z1077" s="27"/>
      <c r="AA1077" s="27"/>
      <c r="AB1077" s="27"/>
    </row>
    <row r="1078">
      <c r="A1078" s="21" t="str">
        <f t="shared" ref="A1078:B1078" si="1085">if(and(isnumber(search("Yes",C1078)),isnumber(search("Yes",E1078)),isnumber(search("Yes",G1078)),isnumber(search("Yes",I1078))),"Yes","No")</f>
        <v>No</v>
      </c>
      <c r="B1078" s="21" t="str">
        <f t="shared" si="1085"/>
        <v>No</v>
      </c>
      <c r="C1078" s="22" t="str">
        <f t="shared" si="3"/>
        <v>No</v>
      </c>
      <c r="D1078" s="21" t="str">
        <f t="shared" si="4"/>
        <v>No</v>
      </c>
      <c r="E1078" s="21" t="str">
        <f t="shared" si="5"/>
        <v>No</v>
      </c>
      <c r="F1078" s="21" t="str">
        <f t="shared" si="6"/>
        <v>No</v>
      </c>
      <c r="G1078" s="21" t="str">
        <f t="shared" si="7"/>
        <v>No</v>
      </c>
      <c r="H1078" s="21" t="str">
        <f t="shared" si="8"/>
        <v>No</v>
      </c>
      <c r="I1078" s="21" t="str">
        <f t="shared" si="9"/>
        <v>No</v>
      </c>
      <c r="J1078" s="21" t="str">
        <f t="shared" si="10"/>
        <v>No</v>
      </c>
      <c r="K1078" s="25"/>
      <c r="L1078" s="7" t="s">
        <v>2161</v>
      </c>
      <c r="M1078" s="7" t="s">
        <v>2162</v>
      </c>
      <c r="N1078" s="7" t="s">
        <v>25</v>
      </c>
      <c r="O1078" s="7" t="s">
        <v>4948</v>
      </c>
      <c r="P1078" s="44" t="s">
        <v>4949</v>
      </c>
      <c r="Q1078" s="27"/>
      <c r="R1078" s="27"/>
      <c r="S1078" s="27"/>
      <c r="T1078" s="27"/>
      <c r="U1078" s="27"/>
      <c r="V1078" s="42"/>
      <c r="W1078" s="42"/>
      <c r="X1078" s="42"/>
      <c r="Y1078" s="27"/>
      <c r="Z1078" s="27"/>
      <c r="AA1078" s="27"/>
      <c r="AB1078" s="27"/>
    </row>
    <row r="1079">
      <c r="A1079" s="21" t="str">
        <f t="shared" ref="A1079:B1079" si="1086">if(and(isnumber(search("Yes",C1079)),isnumber(search("Yes",E1079)),isnumber(search("Yes",G1079)),isnumber(search("Yes",I1079))),"Yes","No")</f>
        <v>No</v>
      </c>
      <c r="B1079" s="21" t="str">
        <f t="shared" si="1086"/>
        <v>No</v>
      </c>
      <c r="C1079" s="22" t="str">
        <f t="shared" si="3"/>
        <v>No</v>
      </c>
      <c r="D1079" s="21" t="str">
        <f t="shared" si="4"/>
        <v>No</v>
      </c>
      <c r="E1079" s="21" t="str">
        <f t="shared" si="5"/>
        <v>No</v>
      </c>
      <c r="F1079" s="21" t="str">
        <f t="shared" si="6"/>
        <v>No</v>
      </c>
      <c r="G1079" s="21" t="str">
        <f t="shared" si="7"/>
        <v>No</v>
      </c>
      <c r="H1079" s="21" t="str">
        <f t="shared" si="8"/>
        <v>No</v>
      </c>
      <c r="I1079" s="21" t="str">
        <f t="shared" si="9"/>
        <v>No</v>
      </c>
      <c r="J1079" s="21" t="str">
        <f t="shared" si="10"/>
        <v>No</v>
      </c>
      <c r="K1079" s="25"/>
      <c r="L1079" s="7" t="s">
        <v>2163</v>
      </c>
      <c r="M1079" s="7" t="s">
        <v>2164</v>
      </c>
      <c r="N1079" s="7" t="s">
        <v>25</v>
      </c>
      <c r="O1079" s="7" t="s">
        <v>4950</v>
      </c>
      <c r="P1079" s="44" t="s">
        <v>4951</v>
      </c>
      <c r="Q1079" s="27"/>
      <c r="R1079" s="27"/>
      <c r="S1079" s="27"/>
      <c r="T1079" s="27"/>
      <c r="U1079" s="27"/>
      <c r="V1079" s="42"/>
      <c r="W1079" s="42"/>
      <c r="X1079" s="42"/>
      <c r="Y1079" s="27"/>
      <c r="Z1079" s="27"/>
      <c r="AA1079" s="27"/>
      <c r="AB1079" s="27"/>
    </row>
    <row r="1080">
      <c r="A1080" s="21" t="str">
        <f t="shared" ref="A1080:B1080" si="1087">if(and(isnumber(search("Yes",C1080)),isnumber(search("Yes",E1080)),isnumber(search("Yes",G1080)),isnumber(search("Yes",I1080))),"Yes","No")</f>
        <v>No</v>
      </c>
      <c r="B1080" s="21" t="str">
        <f t="shared" si="1087"/>
        <v>No</v>
      </c>
      <c r="C1080" s="22" t="str">
        <f t="shared" si="3"/>
        <v>No</v>
      </c>
      <c r="D1080" s="21" t="str">
        <f t="shared" si="4"/>
        <v>No</v>
      </c>
      <c r="E1080" s="21" t="str">
        <f t="shared" si="5"/>
        <v>No</v>
      </c>
      <c r="F1080" s="21" t="str">
        <f t="shared" si="6"/>
        <v>No</v>
      </c>
      <c r="G1080" s="21" t="str">
        <f t="shared" si="7"/>
        <v>No</v>
      </c>
      <c r="H1080" s="21" t="str">
        <f t="shared" si="8"/>
        <v>No</v>
      </c>
      <c r="I1080" s="21" t="str">
        <f t="shared" si="9"/>
        <v>No</v>
      </c>
      <c r="J1080" s="21" t="str">
        <f t="shared" si="10"/>
        <v>No</v>
      </c>
      <c r="K1080" s="25"/>
      <c r="L1080" s="7" t="s">
        <v>2165</v>
      </c>
      <c r="M1080" s="7" t="s">
        <v>2166</v>
      </c>
      <c r="N1080" s="7" t="s">
        <v>25</v>
      </c>
      <c r="O1080" s="7" t="s">
        <v>4952</v>
      </c>
      <c r="P1080" s="44" t="s">
        <v>4953</v>
      </c>
      <c r="Q1080" s="27"/>
      <c r="R1080" s="27"/>
      <c r="S1080" s="27"/>
      <c r="T1080" s="27"/>
      <c r="U1080" s="27"/>
      <c r="V1080" s="42"/>
      <c r="W1080" s="42"/>
      <c r="X1080" s="42"/>
      <c r="Y1080" s="27"/>
      <c r="Z1080" s="27"/>
      <c r="AA1080" s="27"/>
      <c r="AB1080" s="27"/>
    </row>
    <row r="1081">
      <c r="A1081" s="21" t="str">
        <f t="shared" ref="A1081:B1081" si="1088">if(and(isnumber(search("Yes",C1081)),isnumber(search("Yes",E1081)),isnumber(search("Yes",G1081)),isnumber(search("Yes",I1081))),"Yes","No")</f>
        <v>No</v>
      </c>
      <c r="B1081" s="21" t="str">
        <f t="shared" si="1088"/>
        <v>No</v>
      </c>
      <c r="C1081" s="22" t="str">
        <f t="shared" si="3"/>
        <v>No</v>
      </c>
      <c r="D1081" s="21" t="str">
        <f t="shared" si="4"/>
        <v>No</v>
      </c>
      <c r="E1081" s="21" t="str">
        <f t="shared" si="5"/>
        <v>No</v>
      </c>
      <c r="F1081" s="21" t="str">
        <f t="shared" si="6"/>
        <v>No</v>
      </c>
      <c r="G1081" s="21" t="str">
        <f t="shared" si="7"/>
        <v>No</v>
      </c>
      <c r="H1081" s="21" t="str">
        <f t="shared" si="8"/>
        <v>No</v>
      </c>
      <c r="I1081" s="21" t="str">
        <f t="shared" si="9"/>
        <v>No</v>
      </c>
      <c r="J1081" s="21" t="str">
        <f t="shared" si="10"/>
        <v>No</v>
      </c>
      <c r="K1081" s="25"/>
      <c r="L1081" s="7" t="s">
        <v>2167</v>
      </c>
      <c r="M1081" s="7" t="s">
        <v>2168</v>
      </c>
      <c r="N1081" s="7" t="s">
        <v>25</v>
      </c>
      <c r="O1081" s="7" t="s">
        <v>2282</v>
      </c>
      <c r="P1081" s="44" t="s">
        <v>2285</v>
      </c>
      <c r="Q1081" s="27"/>
      <c r="R1081" s="27"/>
      <c r="S1081" s="27"/>
      <c r="T1081" s="27"/>
      <c r="U1081" s="27"/>
      <c r="V1081" s="42"/>
      <c r="W1081" s="42"/>
      <c r="X1081" s="42"/>
      <c r="Y1081" s="27"/>
      <c r="Z1081" s="27"/>
      <c r="AA1081" s="27"/>
      <c r="AB1081" s="27"/>
    </row>
    <row r="1082">
      <c r="A1082" s="21" t="str">
        <f t="shared" ref="A1082:B1082" si="1089">if(and(isnumber(search("Yes",C1082)),isnumber(search("Yes",E1082)),isnumber(search("Yes",G1082)),isnumber(search("Yes",I1082))),"Yes","No")</f>
        <v>No</v>
      </c>
      <c r="B1082" s="21" t="str">
        <f t="shared" si="1089"/>
        <v>No</v>
      </c>
      <c r="C1082" s="22" t="str">
        <f t="shared" si="3"/>
        <v>No</v>
      </c>
      <c r="D1082" s="21" t="str">
        <f t="shared" si="4"/>
        <v>No</v>
      </c>
      <c r="E1082" s="21" t="str">
        <f t="shared" si="5"/>
        <v>No</v>
      </c>
      <c r="F1082" s="21" t="str">
        <f t="shared" si="6"/>
        <v>No</v>
      </c>
      <c r="G1082" s="21" t="str">
        <f t="shared" si="7"/>
        <v>No</v>
      </c>
      <c r="H1082" s="21" t="str">
        <f t="shared" si="8"/>
        <v>No</v>
      </c>
      <c r="I1082" s="21" t="str">
        <f t="shared" si="9"/>
        <v>No</v>
      </c>
      <c r="J1082" s="21" t="str">
        <f t="shared" si="10"/>
        <v>No</v>
      </c>
      <c r="K1082" s="25"/>
      <c r="L1082" s="7" t="s">
        <v>2169</v>
      </c>
      <c r="M1082" s="7" t="s">
        <v>2170</v>
      </c>
      <c r="N1082" s="7" t="s">
        <v>25</v>
      </c>
      <c r="O1082" s="7" t="s">
        <v>4954</v>
      </c>
      <c r="P1082" s="44" t="s">
        <v>4955</v>
      </c>
      <c r="Q1082" s="27"/>
      <c r="R1082" s="27"/>
      <c r="S1082" s="27"/>
      <c r="T1082" s="27"/>
      <c r="U1082" s="27"/>
      <c r="V1082" s="42"/>
      <c r="W1082" s="42"/>
      <c r="X1082" s="42"/>
      <c r="Y1082" s="27"/>
      <c r="Z1082" s="27"/>
      <c r="AA1082" s="27"/>
      <c r="AB1082" s="27"/>
    </row>
    <row r="1083">
      <c r="A1083" s="21" t="str">
        <f t="shared" ref="A1083:B1083" si="1090">if(and(isnumber(search("Yes",C1083)),isnumber(search("Yes",E1083)),isnumber(search("Yes",G1083)),isnumber(search("Yes",I1083))),"Yes","No")</f>
        <v>No</v>
      </c>
      <c r="B1083" s="21" t="str">
        <f t="shared" si="1090"/>
        <v>No</v>
      </c>
      <c r="C1083" s="22" t="str">
        <f t="shared" si="3"/>
        <v>No</v>
      </c>
      <c r="D1083" s="21" t="str">
        <f t="shared" si="4"/>
        <v>No</v>
      </c>
      <c r="E1083" s="21" t="str">
        <f t="shared" si="5"/>
        <v>No</v>
      </c>
      <c r="F1083" s="21" t="str">
        <f t="shared" si="6"/>
        <v>No</v>
      </c>
      <c r="G1083" s="21" t="str">
        <f t="shared" si="7"/>
        <v>No</v>
      </c>
      <c r="H1083" s="21" t="str">
        <f t="shared" si="8"/>
        <v>No</v>
      </c>
      <c r="I1083" s="21" t="str">
        <f t="shared" si="9"/>
        <v>No</v>
      </c>
      <c r="J1083" s="21" t="str">
        <f t="shared" si="10"/>
        <v>No</v>
      </c>
      <c r="K1083" s="25"/>
      <c r="L1083" s="7" t="s">
        <v>2171</v>
      </c>
      <c r="M1083" s="7" t="s">
        <v>2172</v>
      </c>
      <c r="N1083" s="7" t="s">
        <v>25</v>
      </c>
      <c r="O1083" s="7" t="s">
        <v>4956</v>
      </c>
      <c r="P1083" s="44" t="s">
        <v>4957</v>
      </c>
      <c r="Q1083" s="27"/>
      <c r="R1083" s="27"/>
      <c r="S1083" s="27"/>
      <c r="T1083" s="27"/>
      <c r="U1083" s="27"/>
      <c r="V1083" s="42"/>
      <c r="W1083" s="42"/>
      <c r="X1083" s="42"/>
      <c r="Y1083" s="27"/>
      <c r="Z1083" s="27"/>
      <c r="AA1083" s="27"/>
      <c r="AB1083" s="27"/>
    </row>
    <row r="1084">
      <c r="A1084" s="21" t="str">
        <f t="shared" ref="A1084:B1084" si="1091">if(and(isnumber(search("Yes",C1084)),isnumber(search("Yes",E1084)),isnumber(search("Yes",G1084)),isnumber(search("Yes",I1084))),"Yes","No")</f>
        <v>No</v>
      </c>
      <c r="B1084" s="21" t="str">
        <f t="shared" si="1091"/>
        <v>No</v>
      </c>
      <c r="C1084" s="22" t="str">
        <f t="shared" si="3"/>
        <v>No</v>
      </c>
      <c r="D1084" s="21" t="str">
        <f t="shared" si="4"/>
        <v>No</v>
      </c>
      <c r="E1084" s="21" t="str">
        <f t="shared" si="5"/>
        <v>No</v>
      </c>
      <c r="F1084" s="21" t="str">
        <f t="shared" si="6"/>
        <v>No</v>
      </c>
      <c r="G1084" s="21" t="str">
        <f t="shared" si="7"/>
        <v>No</v>
      </c>
      <c r="H1084" s="21" t="str">
        <f t="shared" si="8"/>
        <v>No</v>
      </c>
      <c r="I1084" s="21" t="str">
        <f t="shared" si="9"/>
        <v>No</v>
      </c>
      <c r="J1084" s="21" t="str">
        <f t="shared" si="10"/>
        <v>No</v>
      </c>
      <c r="K1084" s="25"/>
      <c r="L1084" s="7" t="s">
        <v>2173</v>
      </c>
      <c r="M1084" s="7" t="s">
        <v>2174</v>
      </c>
      <c r="N1084" s="7" t="s">
        <v>25</v>
      </c>
      <c r="O1084" s="7" t="s">
        <v>4958</v>
      </c>
      <c r="P1084" s="44" t="s">
        <v>4959</v>
      </c>
      <c r="Q1084" s="27"/>
      <c r="R1084" s="27"/>
      <c r="S1084" s="27"/>
      <c r="T1084" s="27"/>
      <c r="U1084" s="27"/>
      <c r="V1084" s="42"/>
      <c r="W1084" s="42"/>
      <c r="X1084" s="42"/>
      <c r="Y1084" s="27"/>
      <c r="Z1084" s="27"/>
      <c r="AA1084" s="27"/>
      <c r="AB1084" s="27"/>
    </row>
    <row r="1085">
      <c r="A1085" s="21" t="str">
        <f t="shared" ref="A1085:B1085" si="1092">if(and(isnumber(search("Yes",C1085)),isnumber(search("Yes",E1085)),isnumber(search("Yes",G1085)),isnumber(search("Yes",I1085))),"Yes","No")</f>
        <v>No</v>
      </c>
      <c r="B1085" s="21" t="str">
        <f t="shared" si="1092"/>
        <v>No</v>
      </c>
      <c r="C1085" s="22" t="str">
        <f t="shared" si="3"/>
        <v>No</v>
      </c>
      <c r="D1085" s="21" t="str">
        <f t="shared" si="4"/>
        <v>No</v>
      </c>
      <c r="E1085" s="21" t="str">
        <f t="shared" si="5"/>
        <v>No</v>
      </c>
      <c r="F1085" s="21" t="str">
        <f t="shared" si="6"/>
        <v>No</v>
      </c>
      <c r="G1085" s="21" t="str">
        <f t="shared" si="7"/>
        <v>No</v>
      </c>
      <c r="H1085" s="21" t="str">
        <f t="shared" si="8"/>
        <v>No</v>
      </c>
      <c r="I1085" s="21" t="str">
        <f t="shared" si="9"/>
        <v>No</v>
      </c>
      <c r="J1085" s="21" t="str">
        <f t="shared" si="10"/>
        <v>No</v>
      </c>
      <c r="K1085" s="25"/>
      <c r="L1085" s="7" t="s">
        <v>2175</v>
      </c>
      <c r="M1085" s="7" t="s">
        <v>2176</v>
      </c>
      <c r="N1085" s="7" t="s">
        <v>25</v>
      </c>
      <c r="O1085" s="7" t="s">
        <v>2431</v>
      </c>
      <c r="P1085" s="44" t="s">
        <v>4960</v>
      </c>
      <c r="Q1085" s="27"/>
      <c r="R1085" s="27"/>
      <c r="S1085" s="27"/>
      <c r="T1085" s="27"/>
      <c r="U1085" s="27"/>
      <c r="V1085" s="42"/>
      <c r="W1085" s="42"/>
      <c r="X1085" s="42"/>
      <c r="Y1085" s="27"/>
      <c r="Z1085" s="27"/>
      <c r="AA1085" s="27"/>
      <c r="AB1085" s="27"/>
    </row>
    <row r="1086">
      <c r="A1086" s="21" t="str">
        <f t="shared" ref="A1086:B1086" si="1093">if(and(isnumber(search("Yes",C1086)),isnumber(search("Yes",E1086)),isnumber(search("Yes",G1086)),isnumber(search("Yes",I1086))),"Yes","No")</f>
        <v>No</v>
      </c>
      <c r="B1086" s="21" t="str">
        <f t="shared" si="1093"/>
        <v>No</v>
      </c>
      <c r="C1086" s="22" t="str">
        <f t="shared" si="3"/>
        <v>No</v>
      </c>
      <c r="D1086" s="21" t="str">
        <f t="shared" si="4"/>
        <v>No</v>
      </c>
      <c r="E1086" s="21" t="str">
        <f t="shared" si="5"/>
        <v>No</v>
      </c>
      <c r="F1086" s="21" t="str">
        <f t="shared" si="6"/>
        <v>No</v>
      </c>
      <c r="G1086" s="21" t="str">
        <f t="shared" si="7"/>
        <v>No</v>
      </c>
      <c r="H1086" s="21" t="str">
        <f t="shared" si="8"/>
        <v>No</v>
      </c>
      <c r="I1086" s="21" t="str">
        <f t="shared" si="9"/>
        <v>No</v>
      </c>
      <c r="J1086" s="21" t="str">
        <f t="shared" si="10"/>
        <v>No</v>
      </c>
      <c r="K1086" s="25"/>
      <c r="L1086" s="7" t="s">
        <v>2177</v>
      </c>
      <c r="M1086" s="7" t="s">
        <v>2178</v>
      </c>
      <c r="N1086" s="7" t="s">
        <v>25</v>
      </c>
      <c r="O1086" s="7" t="s">
        <v>3271</v>
      </c>
      <c r="P1086" s="44" t="s">
        <v>4961</v>
      </c>
      <c r="Q1086" s="27"/>
      <c r="R1086" s="27"/>
      <c r="S1086" s="27"/>
      <c r="T1086" s="27"/>
      <c r="U1086" s="27"/>
      <c r="V1086" s="42"/>
      <c r="W1086" s="42"/>
      <c r="X1086" s="42"/>
      <c r="Y1086" s="27"/>
      <c r="Z1086" s="27"/>
      <c r="AA1086" s="27"/>
      <c r="AB1086" s="27"/>
    </row>
    <row r="1087">
      <c r="A1087" s="21" t="str">
        <f t="shared" ref="A1087:B1087" si="1094">if(and(isnumber(search("Yes",C1087)),isnumber(search("Yes",E1087)),isnumber(search("Yes",G1087)),isnumber(search("Yes",I1087))),"Yes","No")</f>
        <v>No</v>
      </c>
      <c r="B1087" s="21" t="str">
        <f t="shared" si="1094"/>
        <v>No</v>
      </c>
      <c r="C1087" s="22" t="str">
        <f t="shared" si="3"/>
        <v>No</v>
      </c>
      <c r="D1087" s="21" t="str">
        <f t="shared" si="4"/>
        <v>No</v>
      </c>
      <c r="E1087" s="21" t="str">
        <f t="shared" si="5"/>
        <v>No</v>
      </c>
      <c r="F1087" s="21" t="str">
        <f t="shared" si="6"/>
        <v>No</v>
      </c>
      <c r="G1087" s="21" t="str">
        <f t="shared" si="7"/>
        <v>No</v>
      </c>
      <c r="H1087" s="21" t="str">
        <f t="shared" si="8"/>
        <v>No</v>
      </c>
      <c r="I1087" s="21" t="str">
        <f t="shared" si="9"/>
        <v>No</v>
      </c>
      <c r="J1087" s="21" t="str">
        <f t="shared" si="10"/>
        <v>No</v>
      </c>
      <c r="K1087" s="25"/>
      <c r="L1087" s="7" t="s">
        <v>2179</v>
      </c>
      <c r="M1087" s="7" t="s">
        <v>2180</v>
      </c>
      <c r="N1087" s="7" t="s">
        <v>25</v>
      </c>
      <c r="O1087" s="7" t="s">
        <v>4962</v>
      </c>
      <c r="P1087" s="44" t="s">
        <v>4963</v>
      </c>
      <c r="Q1087" s="27"/>
      <c r="R1087" s="27"/>
      <c r="S1087" s="27"/>
      <c r="T1087" s="27"/>
      <c r="U1087" s="27"/>
      <c r="V1087" s="42"/>
      <c r="W1087" s="42"/>
      <c r="X1087" s="42"/>
      <c r="Y1087" s="27"/>
      <c r="Z1087" s="27"/>
      <c r="AA1087" s="27"/>
      <c r="AB1087" s="27"/>
    </row>
    <row r="1088">
      <c r="A1088" s="21" t="str">
        <f t="shared" ref="A1088:B1088" si="1095">if(and(isnumber(search("Yes",C1088)),isnumber(search("Yes",E1088)),isnumber(search("Yes",G1088)),isnumber(search("Yes",I1088))),"Yes","No")</f>
        <v>No</v>
      </c>
      <c r="B1088" s="21" t="str">
        <f t="shared" si="1095"/>
        <v>No</v>
      </c>
      <c r="C1088" s="22" t="str">
        <f t="shared" si="3"/>
        <v>No</v>
      </c>
      <c r="D1088" s="21" t="str">
        <f t="shared" si="4"/>
        <v>No</v>
      </c>
      <c r="E1088" s="21" t="str">
        <f t="shared" si="5"/>
        <v>No</v>
      </c>
      <c r="F1088" s="21" t="str">
        <f t="shared" si="6"/>
        <v>No</v>
      </c>
      <c r="G1088" s="21" t="str">
        <f t="shared" si="7"/>
        <v>No</v>
      </c>
      <c r="H1088" s="21" t="str">
        <f t="shared" si="8"/>
        <v>No</v>
      </c>
      <c r="I1088" s="21" t="str">
        <f t="shared" si="9"/>
        <v>No</v>
      </c>
      <c r="J1088" s="21" t="str">
        <f t="shared" si="10"/>
        <v>No</v>
      </c>
      <c r="K1088" s="25"/>
      <c r="L1088" s="7" t="s">
        <v>2181</v>
      </c>
      <c r="M1088" s="7" t="s">
        <v>2182</v>
      </c>
      <c r="N1088" s="7" t="s">
        <v>25</v>
      </c>
      <c r="O1088" s="7" t="s">
        <v>4683</v>
      </c>
      <c r="P1088" s="44" t="s">
        <v>4964</v>
      </c>
      <c r="Q1088" s="27"/>
      <c r="R1088" s="27"/>
      <c r="S1088" s="27"/>
      <c r="T1088" s="27"/>
      <c r="U1088" s="27"/>
      <c r="V1088" s="42"/>
      <c r="W1088" s="42"/>
      <c r="X1088" s="42"/>
      <c r="Y1088" s="27"/>
      <c r="Z1088" s="27"/>
      <c r="AA1088" s="27"/>
      <c r="AB1088" s="27"/>
    </row>
    <row r="1089">
      <c r="A1089" s="21" t="str">
        <f t="shared" ref="A1089:B1089" si="1096">if(and(isnumber(search("Yes",C1089)),isnumber(search("Yes",E1089)),isnumber(search("Yes",G1089)),isnumber(search("Yes",I1089))),"Yes","No")</f>
        <v>No</v>
      </c>
      <c r="B1089" s="21" t="str">
        <f t="shared" si="1096"/>
        <v>No</v>
      </c>
      <c r="C1089" s="22" t="str">
        <f t="shared" si="3"/>
        <v>No</v>
      </c>
      <c r="D1089" s="21" t="str">
        <f t="shared" si="4"/>
        <v>No</v>
      </c>
      <c r="E1089" s="21" t="str">
        <f t="shared" si="5"/>
        <v>No</v>
      </c>
      <c r="F1089" s="21" t="str">
        <f t="shared" si="6"/>
        <v>No</v>
      </c>
      <c r="G1089" s="21" t="str">
        <f t="shared" si="7"/>
        <v>No</v>
      </c>
      <c r="H1089" s="21" t="str">
        <f t="shared" si="8"/>
        <v>No</v>
      </c>
      <c r="I1089" s="21" t="str">
        <f t="shared" si="9"/>
        <v>No</v>
      </c>
      <c r="J1089" s="21" t="str">
        <f t="shared" si="10"/>
        <v>No</v>
      </c>
      <c r="K1089" s="25"/>
      <c r="L1089" s="7" t="s">
        <v>2183</v>
      </c>
      <c r="M1089" s="7" t="s">
        <v>2184</v>
      </c>
      <c r="N1089" s="7" t="s">
        <v>25</v>
      </c>
      <c r="O1089" s="7" t="s">
        <v>2290</v>
      </c>
      <c r="P1089" s="44" t="s">
        <v>4965</v>
      </c>
      <c r="Q1089" s="27"/>
      <c r="R1089" s="27"/>
      <c r="S1089" s="27"/>
      <c r="T1089" s="27"/>
      <c r="U1089" s="27"/>
      <c r="V1089" s="42"/>
      <c r="W1089" s="42"/>
      <c r="X1089" s="42"/>
      <c r="Y1089" s="27"/>
      <c r="Z1089" s="27"/>
      <c r="AA1089" s="27"/>
      <c r="AB1089" s="27"/>
    </row>
    <row r="1090">
      <c r="A1090" s="21" t="str">
        <f t="shared" ref="A1090:B1090" si="1097">if(and(isnumber(search("Yes",C1090)),isnumber(search("Yes",E1090)),isnumber(search("Yes",G1090)),isnumber(search("Yes",I1090))),"Yes","No")</f>
        <v>No</v>
      </c>
      <c r="B1090" s="21" t="str">
        <f t="shared" si="1097"/>
        <v>No</v>
      </c>
      <c r="C1090" s="22" t="str">
        <f t="shared" si="3"/>
        <v>No</v>
      </c>
      <c r="D1090" s="21" t="str">
        <f t="shared" si="4"/>
        <v>No</v>
      </c>
      <c r="E1090" s="21" t="str">
        <f t="shared" si="5"/>
        <v>No</v>
      </c>
      <c r="F1090" s="21" t="str">
        <f t="shared" si="6"/>
        <v>No</v>
      </c>
      <c r="G1090" s="21" t="str">
        <f t="shared" si="7"/>
        <v>No</v>
      </c>
      <c r="H1090" s="21" t="str">
        <f t="shared" si="8"/>
        <v>No</v>
      </c>
      <c r="I1090" s="21" t="str">
        <f t="shared" si="9"/>
        <v>No</v>
      </c>
      <c r="J1090" s="21" t="str">
        <f t="shared" si="10"/>
        <v>No</v>
      </c>
      <c r="K1090" s="25"/>
      <c r="L1090" s="7" t="s">
        <v>2185</v>
      </c>
      <c r="M1090" s="7" t="s">
        <v>2186</v>
      </c>
      <c r="N1090" s="7" t="s">
        <v>25</v>
      </c>
      <c r="O1090" s="7" t="s">
        <v>2423</v>
      </c>
      <c r="P1090" s="44" t="s">
        <v>3376</v>
      </c>
      <c r="Q1090" s="27"/>
      <c r="R1090" s="27"/>
      <c r="S1090" s="27"/>
      <c r="T1090" s="27"/>
      <c r="U1090" s="27"/>
      <c r="V1090" s="42"/>
      <c r="W1090" s="42"/>
      <c r="X1090" s="42"/>
      <c r="Y1090" s="27"/>
      <c r="Z1090" s="27"/>
      <c r="AA1090" s="27"/>
      <c r="AB1090" s="27"/>
    </row>
    <row r="1091">
      <c r="A1091" s="21" t="str">
        <f t="shared" ref="A1091:B1091" si="1098">if(and(isnumber(search("Yes",C1091)),isnumber(search("Yes",E1091)),isnumber(search("Yes",G1091)),isnumber(search("Yes",I1091))),"Yes","No")</f>
        <v>Yes</v>
      </c>
      <c r="B1091" s="21" t="str">
        <f t="shared" si="1098"/>
        <v>No</v>
      </c>
      <c r="C1091" s="22" t="str">
        <f t="shared" si="3"/>
        <v>Yes</v>
      </c>
      <c r="D1091" s="21" t="str">
        <f t="shared" si="4"/>
        <v>Yes</v>
      </c>
      <c r="E1091" s="21" t="str">
        <f t="shared" si="5"/>
        <v>Yes</v>
      </c>
      <c r="F1091" s="21" t="str">
        <f t="shared" si="6"/>
        <v>Yes</v>
      </c>
      <c r="G1091" s="21" t="str">
        <f t="shared" si="7"/>
        <v>Yes</v>
      </c>
      <c r="H1091" s="21" t="str">
        <f t="shared" si="8"/>
        <v>No</v>
      </c>
      <c r="I1091" s="21" t="str">
        <f t="shared" si="9"/>
        <v>Yes</v>
      </c>
      <c r="J1091" s="21" t="str">
        <f t="shared" si="10"/>
        <v>Yes</v>
      </c>
      <c r="K1091" s="25"/>
      <c r="L1091" s="7" t="s">
        <v>305</v>
      </c>
      <c r="M1091" s="7" t="s">
        <v>2187</v>
      </c>
      <c r="N1091" s="7" t="s">
        <v>21</v>
      </c>
      <c r="O1091" s="7" t="s">
        <v>4966</v>
      </c>
      <c r="P1091" s="44" t="s">
        <v>4967</v>
      </c>
      <c r="Q1091" s="7" t="s">
        <v>21</v>
      </c>
      <c r="R1091" s="7" t="s">
        <v>4968</v>
      </c>
      <c r="S1091" s="44" t="s">
        <v>4969</v>
      </c>
      <c r="T1091" s="7" t="s">
        <v>25</v>
      </c>
      <c r="U1091" s="7" t="s">
        <v>4970</v>
      </c>
      <c r="V1091" s="44" t="s">
        <v>4971</v>
      </c>
      <c r="W1091" s="7" t="s">
        <v>21</v>
      </c>
      <c r="X1091" s="7" t="s">
        <v>4972</v>
      </c>
      <c r="Y1091" s="44" t="s">
        <v>4973</v>
      </c>
      <c r="Z1091" s="27"/>
      <c r="AA1091" s="27"/>
      <c r="AB1091" s="27"/>
    </row>
    <row r="1092">
      <c r="A1092" s="21" t="str">
        <f t="shared" ref="A1092:B1092" si="1099">if(and(isnumber(search("Yes",C1092)),isnumber(search("Yes",E1092)),isnumber(search("Yes",G1092)),isnumber(search("Yes",I1092))),"Yes","No")</f>
        <v>No</v>
      </c>
      <c r="B1092" s="21" t="str">
        <f t="shared" si="1099"/>
        <v>No</v>
      </c>
      <c r="C1092" s="22" t="str">
        <f t="shared" si="3"/>
        <v>No</v>
      </c>
      <c r="D1092" s="21" t="str">
        <f t="shared" si="4"/>
        <v>No</v>
      </c>
      <c r="E1092" s="21" t="str">
        <f t="shared" si="5"/>
        <v>No</v>
      </c>
      <c r="F1092" s="21" t="str">
        <f t="shared" si="6"/>
        <v>No</v>
      </c>
      <c r="G1092" s="21" t="str">
        <f t="shared" si="7"/>
        <v>No</v>
      </c>
      <c r="H1092" s="21" t="str">
        <f t="shared" si="8"/>
        <v>No</v>
      </c>
      <c r="I1092" s="21" t="str">
        <f t="shared" si="9"/>
        <v>No</v>
      </c>
      <c r="J1092" s="21" t="str">
        <f t="shared" si="10"/>
        <v>No</v>
      </c>
      <c r="K1092" s="25"/>
      <c r="L1092" s="7" t="s">
        <v>2188</v>
      </c>
      <c r="M1092" s="7" t="s">
        <v>2189</v>
      </c>
      <c r="N1092" s="7" t="s">
        <v>25</v>
      </c>
      <c r="O1092" s="7" t="s">
        <v>4974</v>
      </c>
      <c r="P1092" s="44" t="s">
        <v>4975</v>
      </c>
      <c r="Q1092" s="27"/>
      <c r="R1092" s="27"/>
      <c r="S1092" s="27"/>
      <c r="T1092" s="27"/>
      <c r="U1092" s="27"/>
      <c r="V1092" s="42"/>
      <c r="W1092" s="42"/>
      <c r="X1092" s="42"/>
      <c r="Y1092" s="27"/>
      <c r="Z1092" s="27"/>
      <c r="AA1092" s="27"/>
      <c r="AB1092" s="27"/>
    </row>
    <row r="1093">
      <c r="A1093" s="21" t="str">
        <f t="shared" ref="A1093:B1093" si="1100">if(and(isnumber(search("Yes",C1093)),isnumber(search("Yes",E1093)),isnumber(search("Yes",G1093)),isnumber(search("Yes",I1093))),"Yes","No")</f>
        <v>No</v>
      </c>
      <c r="B1093" s="21" t="str">
        <f t="shared" si="1100"/>
        <v>No</v>
      </c>
      <c r="C1093" s="22" t="str">
        <f t="shared" si="3"/>
        <v>No</v>
      </c>
      <c r="D1093" s="21" t="str">
        <f t="shared" si="4"/>
        <v>No</v>
      </c>
      <c r="E1093" s="21" t="str">
        <f t="shared" si="5"/>
        <v>No</v>
      </c>
      <c r="F1093" s="21" t="str">
        <f t="shared" si="6"/>
        <v>No</v>
      </c>
      <c r="G1093" s="21" t="str">
        <f t="shared" si="7"/>
        <v>No</v>
      </c>
      <c r="H1093" s="21" t="str">
        <f t="shared" si="8"/>
        <v>No</v>
      </c>
      <c r="I1093" s="21" t="str">
        <f t="shared" si="9"/>
        <v>No</v>
      </c>
      <c r="J1093" s="21" t="str">
        <f t="shared" si="10"/>
        <v>No</v>
      </c>
      <c r="K1093" s="25"/>
      <c r="L1093" s="7" t="s">
        <v>2190</v>
      </c>
      <c r="M1093" s="7" t="s">
        <v>2191</v>
      </c>
      <c r="N1093" s="7" t="s">
        <v>25</v>
      </c>
      <c r="O1093" s="7" t="s">
        <v>4976</v>
      </c>
      <c r="P1093" s="44" t="s">
        <v>4977</v>
      </c>
      <c r="Q1093" s="27"/>
      <c r="R1093" s="27"/>
      <c r="S1093" s="27"/>
      <c r="T1093" s="27"/>
      <c r="U1093" s="27"/>
      <c r="V1093" s="42"/>
      <c r="W1093" s="42"/>
      <c r="X1093" s="42"/>
      <c r="Y1093" s="27"/>
      <c r="Z1093" s="27"/>
      <c r="AA1093" s="27"/>
      <c r="AB1093" s="27"/>
    </row>
    <row r="1094">
      <c r="A1094" s="21" t="str">
        <f t="shared" ref="A1094:B1094" si="1101">if(and(isnumber(search("Yes",C1094)),isnumber(search("Yes",E1094)),isnumber(search("Yes",G1094)),isnumber(search("Yes",I1094))),"Yes","No")</f>
        <v>No</v>
      </c>
      <c r="B1094" s="21" t="str">
        <f t="shared" si="1101"/>
        <v>No</v>
      </c>
      <c r="C1094" s="22" t="str">
        <f t="shared" si="3"/>
        <v>No</v>
      </c>
      <c r="D1094" s="21" t="str">
        <f t="shared" si="4"/>
        <v>No</v>
      </c>
      <c r="E1094" s="21" t="str">
        <f t="shared" si="5"/>
        <v>No</v>
      </c>
      <c r="F1094" s="21" t="str">
        <f t="shared" si="6"/>
        <v>No</v>
      </c>
      <c r="G1094" s="21" t="str">
        <f t="shared" si="7"/>
        <v>No</v>
      </c>
      <c r="H1094" s="21" t="str">
        <f t="shared" si="8"/>
        <v>No</v>
      </c>
      <c r="I1094" s="21" t="str">
        <f t="shared" si="9"/>
        <v>No</v>
      </c>
      <c r="J1094" s="21" t="str">
        <f t="shared" si="10"/>
        <v>No</v>
      </c>
      <c r="K1094" s="25"/>
      <c r="L1094" s="7" t="s">
        <v>2192</v>
      </c>
      <c r="M1094" s="7" t="s">
        <v>2193</v>
      </c>
      <c r="N1094" s="7" t="s">
        <v>25</v>
      </c>
      <c r="O1094" s="7" t="s">
        <v>4978</v>
      </c>
      <c r="P1094" s="44" t="s">
        <v>4979</v>
      </c>
      <c r="Q1094" s="42"/>
      <c r="R1094" s="42"/>
      <c r="S1094" s="42"/>
      <c r="T1094" s="42"/>
      <c r="U1094" s="42"/>
      <c r="V1094" s="42"/>
      <c r="W1094" s="42"/>
      <c r="X1094" s="42"/>
      <c r="Y1094" s="27"/>
      <c r="Z1094" s="27"/>
      <c r="AA1094" s="27"/>
      <c r="AB1094" s="27"/>
    </row>
    <row r="1095">
      <c r="A1095" s="21" t="str">
        <f t="shared" ref="A1095:B1095" si="1102">if(and(isnumber(search("Yes",C1095)),isnumber(search("Yes",E1095)),isnumber(search("Yes",G1095)),isnumber(search("Yes",I1095))),"Yes","No")</f>
        <v>No</v>
      </c>
      <c r="B1095" s="21" t="str">
        <f t="shared" si="1102"/>
        <v>No</v>
      </c>
      <c r="C1095" s="22" t="str">
        <f t="shared" si="3"/>
        <v>No</v>
      </c>
      <c r="D1095" s="21" t="str">
        <f t="shared" si="4"/>
        <v>No</v>
      </c>
      <c r="E1095" s="21" t="str">
        <f t="shared" si="5"/>
        <v>No</v>
      </c>
      <c r="F1095" s="21" t="str">
        <f t="shared" si="6"/>
        <v>No</v>
      </c>
      <c r="G1095" s="21" t="str">
        <f t="shared" si="7"/>
        <v>No</v>
      </c>
      <c r="H1095" s="21" t="str">
        <f t="shared" si="8"/>
        <v>No</v>
      </c>
      <c r="I1095" s="21" t="str">
        <f t="shared" si="9"/>
        <v>No</v>
      </c>
      <c r="J1095" s="21" t="str">
        <f t="shared" si="10"/>
        <v>No</v>
      </c>
      <c r="K1095" s="25"/>
      <c r="L1095" s="7" t="s">
        <v>2194</v>
      </c>
      <c r="M1095" s="7" t="s">
        <v>2195</v>
      </c>
      <c r="N1095" s="7" t="s">
        <v>25</v>
      </c>
      <c r="O1095" s="7" t="s">
        <v>4980</v>
      </c>
      <c r="P1095" s="44" t="s">
        <v>4981</v>
      </c>
      <c r="Q1095" s="27"/>
      <c r="R1095" s="27"/>
      <c r="S1095" s="27"/>
      <c r="T1095" s="27"/>
      <c r="U1095" s="27"/>
      <c r="V1095" s="42"/>
      <c r="W1095" s="42"/>
      <c r="X1095" s="42"/>
      <c r="Y1095" s="27"/>
      <c r="Z1095" s="27"/>
      <c r="AA1095" s="27"/>
      <c r="AB1095" s="27"/>
    </row>
    <row r="1096">
      <c r="A1096" s="21" t="str">
        <f t="shared" ref="A1096:B1096" si="1103">if(and(isnumber(search("Yes",C1096)),isnumber(search("Yes",E1096)),isnumber(search("Yes",G1096)),isnumber(search("Yes",I1096))),"Yes","No")</f>
        <v>No</v>
      </c>
      <c r="B1096" s="21" t="str">
        <f t="shared" si="1103"/>
        <v>No</v>
      </c>
      <c r="C1096" s="22" t="str">
        <f t="shared" si="3"/>
        <v>No</v>
      </c>
      <c r="D1096" s="21" t="str">
        <f t="shared" si="4"/>
        <v>No</v>
      </c>
      <c r="E1096" s="21" t="str">
        <f t="shared" si="5"/>
        <v>No</v>
      </c>
      <c r="F1096" s="21" t="str">
        <f t="shared" si="6"/>
        <v>No</v>
      </c>
      <c r="G1096" s="21" t="str">
        <f t="shared" si="7"/>
        <v>No</v>
      </c>
      <c r="H1096" s="21" t="str">
        <f t="shared" si="8"/>
        <v>No</v>
      </c>
      <c r="I1096" s="21" t="str">
        <f t="shared" si="9"/>
        <v>No</v>
      </c>
      <c r="J1096" s="21" t="str">
        <f t="shared" si="10"/>
        <v>No</v>
      </c>
      <c r="K1096" s="25"/>
      <c r="L1096" s="33" t="s">
        <v>2196</v>
      </c>
      <c r="M1096" s="7" t="s">
        <v>2197</v>
      </c>
      <c r="N1096" s="7" t="s">
        <v>25</v>
      </c>
      <c r="O1096" s="7" t="s">
        <v>4436</v>
      </c>
      <c r="P1096" s="44" t="s">
        <v>4982</v>
      </c>
      <c r="Q1096" s="27"/>
      <c r="R1096" s="27"/>
      <c r="S1096" s="27"/>
      <c r="T1096" s="27"/>
      <c r="U1096" s="27"/>
      <c r="V1096" s="42"/>
      <c r="W1096" s="42"/>
      <c r="X1096" s="42"/>
      <c r="Y1096" s="27"/>
      <c r="Z1096" s="27"/>
      <c r="AA1096" s="27"/>
      <c r="AB1096" s="27"/>
    </row>
    <row r="1097">
      <c r="A1097" s="21" t="str">
        <f t="shared" ref="A1097:B1097" si="1104">if(and(isnumber(search("Yes",C1097)),isnumber(search("Yes",E1097)),isnumber(search("Yes",G1097)),isnumber(search("Yes",I1097))),"Yes","No")</f>
        <v>No</v>
      </c>
      <c r="B1097" s="21" t="str">
        <f t="shared" si="1104"/>
        <v>No</v>
      </c>
      <c r="C1097" s="22" t="str">
        <f t="shared" si="3"/>
        <v>No</v>
      </c>
      <c r="D1097" s="21" t="str">
        <f t="shared" si="4"/>
        <v>No</v>
      </c>
      <c r="E1097" s="21" t="str">
        <f t="shared" si="5"/>
        <v>No</v>
      </c>
      <c r="F1097" s="21" t="str">
        <f t="shared" si="6"/>
        <v>No</v>
      </c>
      <c r="G1097" s="21" t="str">
        <f t="shared" si="7"/>
        <v>No</v>
      </c>
      <c r="H1097" s="21" t="str">
        <f t="shared" si="8"/>
        <v>No</v>
      </c>
      <c r="I1097" s="21" t="str">
        <f t="shared" si="9"/>
        <v>No</v>
      </c>
      <c r="J1097" s="21" t="str">
        <f t="shared" si="10"/>
        <v>No</v>
      </c>
      <c r="K1097" s="25"/>
      <c r="L1097" s="7" t="s">
        <v>2198</v>
      </c>
      <c r="M1097" s="7" t="s">
        <v>2199</v>
      </c>
      <c r="N1097" s="7" t="s">
        <v>25</v>
      </c>
      <c r="O1097" s="7" t="s">
        <v>4983</v>
      </c>
      <c r="P1097" s="44" t="s">
        <v>4984</v>
      </c>
      <c r="Q1097" s="27"/>
      <c r="R1097" s="27"/>
      <c r="S1097" s="27"/>
      <c r="T1097" s="27"/>
      <c r="U1097" s="27"/>
      <c r="V1097" s="42"/>
      <c r="W1097" s="42"/>
      <c r="X1097" s="42"/>
      <c r="Y1097" s="27"/>
      <c r="Z1097" s="27"/>
      <c r="AA1097" s="27"/>
      <c r="AB1097" s="27"/>
    </row>
    <row r="1098">
      <c r="A1098" s="21" t="str">
        <f t="shared" ref="A1098:B1098" si="1105">if(and(isnumber(search("Yes",C1098)),isnumber(search("Yes",E1098)),isnumber(search("Yes",G1098)),isnumber(search("Yes",I1098))),"Yes","No")</f>
        <v>No</v>
      </c>
      <c r="B1098" s="21" t="str">
        <f t="shared" si="1105"/>
        <v>No</v>
      </c>
      <c r="C1098" s="22" t="str">
        <f t="shared" si="3"/>
        <v>No</v>
      </c>
      <c r="D1098" s="21" t="str">
        <f t="shared" si="4"/>
        <v>No</v>
      </c>
      <c r="E1098" s="21" t="str">
        <f t="shared" si="5"/>
        <v>No</v>
      </c>
      <c r="F1098" s="21" t="str">
        <f t="shared" si="6"/>
        <v>No</v>
      </c>
      <c r="G1098" s="21" t="str">
        <f t="shared" si="7"/>
        <v>No</v>
      </c>
      <c r="H1098" s="21" t="str">
        <f t="shared" si="8"/>
        <v>No</v>
      </c>
      <c r="I1098" s="21" t="str">
        <f t="shared" si="9"/>
        <v>No</v>
      </c>
      <c r="J1098" s="21" t="str">
        <f t="shared" si="10"/>
        <v>No</v>
      </c>
      <c r="K1098" s="25"/>
      <c r="L1098" s="7" t="s">
        <v>2200</v>
      </c>
      <c r="M1098" s="7" t="s">
        <v>2201</v>
      </c>
      <c r="N1098" s="7" t="s">
        <v>25</v>
      </c>
      <c r="O1098" s="7" t="s">
        <v>4985</v>
      </c>
      <c r="P1098" s="44" t="s">
        <v>4986</v>
      </c>
      <c r="Q1098" s="27"/>
      <c r="R1098" s="27"/>
      <c r="S1098" s="27"/>
      <c r="T1098" s="27"/>
      <c r="U1098" s="27"/>
      <c r="V1098" s="42"/>
      <c r="W1098" s="42"/>
      <c r="X1098" s="42"/>
      <c r="Y1098" s="27"/>
      <c r="Z1098" s="27"/>
      <c r="AA1098" s="27"/>
      <c r="AB1098" s="27"/>
    </row>
    <row r="1099">
      <c r="A1099" s="21" t="str">
        <f t="shared" ref="A1099:B1099" si="1106">if(and(isnumber(search("Yes",C1099)),isnumber(search("Yes",E1099)),isnumber(search("Yes",G1099)),isnumber(search("Yes",I1099))),"Yes","No")</f>
        <v>No</v>
      </c>
      <c r="B1099" s="21" t="str">
        <f t="shared" si="1106"/>
        <v>No</v>
      </c>
      <c r="C1099" s="22" t="str">
        <f t="shared" si="3"/>
        <v>No</v>
      </c>
      <c r="D1099" s="21" t="str">
        <f t="shared" si="4"/>
        <v>No</v>
      </c>
      <c r="E1099" s="21" t="str">
        <f t="shared" si="5"/>
        <v>No</v>
      </c>
      <c r="F1099" s="21" t="str">
        <f t="shared" si="6"/>
        <v>No</v>
      </c>
      <c r="G1099" s="21" t="str">
        <f t="shared" si="7"/>
        <v>No</v>
      </c>
      <c r="H1099" s="21" t="str">
        <f t="shared" si="8"/>
        <v>No</v>
      </c>
      <c r="I1099" s="21" t="str">
        <f t="shared" si="9"/>
        <v>No</v>
      </c>
      <c r="J1099" s="21" t="str">
        <f t="shared" si="10"/>
        <v>No</v>
      </c>
      <c r="K1099" s="25"/>
      <c r="L1099" s="42"/>
      <c r="M1099" s="7" t="s">
        <v>2202</v>
      </c>
      <c r="N1099" s="7" t="s">
        <v>25</v>
      </c>
      <c r="O1099" s="7" t="s">
        <v>3989</v>
      </c>
      <c r="P1099" s="44" t="s">
        <v>4987</v>
      </c>
      <c r="Q1099" s="27"/>
      <c r="R1099" s="27"/>
      <c r="S1099" s="27"/>
      <c r="T1099" s="27"/>
      <c r="U1099" s="27"/>
      <c r="V1099" s="42"/>
      <c r="W1099" s="42"/>
      <c r="X1099" s="42"/>
      <c r="Y1099" s="27"/>
      <c r="Z1099" s="27"/>
      <c r="AA1099" s="27"/>
      <c r="AB1099" s="27"/>
    </row>
    <row r="1100">
      <c r="A1100" s="21"/>
      <c r="B1100" s="21"/>
      <c r="C1100" s="21"/>
      <c r="D1100" s="21"/>
      <c r="E1100" s="21"/>
      <c r="F1100" s="21"/>
      <c r="G1100" s="21"/>
      <c r="H1100" s="21"/>
      <c r="I1100" s="21"/>
      <c r="J1100" s="21"/>
      <c r="K1100" s="25"/>
      <c r="L1100" s="7"/>
      <c r="M1100" s="7"/>
      <c r="N1100" s="7"/>
      <c r="O1100" s="7"/>
      <c r="P1100" s="7"/>
      <c r="Q1100" s="44"/>
      <c r="R1100" s="7"/>
      <c r="S1100" s="7"/>
      <c r="T1100" s="44"/>
      <c r="U1100" s="7"/>
      <c r="V1100" s="7"/>
      <c r="W1100" s="44"/>
      <c r="X1100" s="7"/>
      <c r="Y1100" s="7"/>
      <c r="Z1100" s="44"/>
      <c r="AA1100" s="27"/>
      <c r="AB1100" s="27"/>
      <c r="AC1100" s="27"/>
    </row>
    <row r="1101">
      <c r="A1101" s="21"/>
      <c r="B1101" s="21"/>
      <c r="C1101" s="21"/>
      <c r="D1101" s="21"/>
      <c r="E1101" s="21"/>
      <c r="F1101" s="21"/>
      <c r="G1101" s="21"/>
      <c r="H1101" s="21"/>
      <c r="I1101" s="21"/>
      <c r="J1101" s="21"/>
      <c r="K1101" s="25"/>
      <c r="L1101" s="7"/>
      <c r="M1101" s="7"/>
      <c r="N1101" s="7"/>
      <c r="O1101" s="7"/>
      <c r="P1101" s="7"/>
      <c r="Q1101" s="44"/>
      <c r="R1101" s="7"/>
      <c r="S1101" s="7"/>
      <c r="T1101" s="44"/>
      <c r="U1101" s="7"/>
      <c r="V1101" s="7"/>
      <c r="W1101" s="44"/>
      <c r="X1101" s="7"/>
      <c r="Y1101" s="7"/>
      <c r="Z1101" s="44"/>
      <c r="AA1101" s="27"/>
      <c r="AB1101" s="27"/>
      <c r="AC1101" s="27"/>
    </row>
    <row r="1102">
      <c r="A1102" s="21"/>
      <c r="B1102" s="21"/>
      <c r="C1102" s="21"/>
      <c r="D1102" s="21"/>
      <c r="E1102" s="21"/>
      <c r="F1102" s="21"/>
      <c r="G1102" s="21"/>
      <c r="H1102" s="21"/>
      <c r="I1102" s="21"/>
      <c r="J1102" s="21"/>
      <c r="K1102" s="25"/>
      <c r="L1102" s="7"/>
      <c r="M1102" s="7"/>
      <c r="N1102" s="7"/>
      <c r="O1102" s="7"/>
      <c r="P1102" s="7"/>
      <c r="Q1102" s="44"/>
      <c r="R1102" s="7"/>
      <c r="S1102" s="7"/>
      <c r="T1102" s="44"/>
      <c r="U1102" s="7"/>
      <c r="V1102" s="7"/>
      <c r="W1102" s="44"/>
      <c r="X1102" s="7"/>
      <c r="Y1102" s="7"/>
      <c r="Z1102" s="44"/>
      <c r="AA1102" s="27"/>
      <c r="AB1102" s="27"/>
      <c r="AC1102" s="27"/>
    </row>
    <row r="1103">
      <c r="A1103" s="21"/>
      <c r="B1103" s="21"/>
      <c r="C1103" s="21"/>
      <c r="D1103" s="21"/>
      <c r="E1103" s="21"/>
      <c r="F1103" s="21"/>
      <c r="G1103" s="21"/>
      <c r="H1103" s="21"/>
      <c r="I1103" s="21"/>
      <c r="J1103" s="21"/>
      <c r="K1103" s="25"/>
      <c r="L1103" s="7"/>
      <c r="M1103" s="7"/>
      <c r="N1103" s="7"/>
      <c r="O1103" s="7"/>
      <c r="P1103" s="7"/>
      <c r="Q1103" s="44"/>
      <c r="R1103" s="7"/>
      <c r="S1103" s="7"/>
      <c r="T1103" s="44"/>
      <c r="U1103" s="7"/>
      <c r="V1103" s="7"/>
      <c r="W1103" s="44"/>
      <c r="X1103" s="7"/>
      <c r="Y1103" s="7"/>
      <c r="Z1103" s="44"/>
      <c r="AA1103" s="27"/>
      <c r="AB1103" s="27"/>
      <c r="AC1103" s="27"/>
    </row>
    <row r="1104">
      <c r="A1104" s="21"/>
      <c r="B1104" s="21"/>
      <c r="C1104" s="21"/>
      <c r="D1104" s="21"/>
      <c r="E1104" s="21"/>
      <c r="F1104" s="21"/>
      <c r="G1104" s="21"/>
      <c r="H1104" s="21"/>
      <c r="I1104" s="21"/>
      <c r="J1104" s="21"/>
      <c r="K1104" s="25"/>
      <c r="L1104" s="7"/>
      <c r="M1104" s="7"/>
      <c r="N1104" s="7"/>
      <c r="O1104" s="7"/>
      <c r="P1104" s="7"/>
      <c r="Q1104" s="44"/>
      <c r="R1104" s="7"/>
      <c r="S1104" s="7"/>
      <c r="T1104" s="44"/>
      <c r="U1104" s="7"/>
      <c r="V1104" s="7"/>
      <c r="W1104" s="44"/>
      <c r="X1104" s="7"/>
      <c r="Y1104" s="7"/>
      <c r="Z1104" s="44"/>
      <c r="AA1104" s="27"/>
      <c r="AB1104" s="27"/>
      <c r="AC1104" s="27"/>
    </row>
    <row r="1105">
      <c r="A1105" s="21"/>
      <c r="B1105" s="21"/>
      <c r="C1105" s="21"/>
      <c r="D1105" s="21"/>
      <c r="E1105" s="21"/>
      <c r="F1105" s="21"/>
      <c r="G1105" s="21"/>
      <c r="H1105" s="21"/>
      <c r="I1105" s="21"/>
      <c r="J1105" s="21"/>
      <c r="K1105" s="25"/>
      <c r="L1105" s="7"/>
      <c r="M1105" s="7"/>
      <c r="N1105" s="7"/>
      <c r="O1105" s="7"/>
      <c r="P1105" s="7"/>
      <c r="Q1105" s="44"/>
      <c r="R1105" s="7"/>
      <c r="S1105" s="7"/>
      <c r="T1105" s="44"/>
      <c r="U1105" s="7"/>
      <c r="V1105" s="7"/>
      <c r="W1105" s="44"/>
      <c r="X1105" s="7"/>
      <c r="Y1105" s="7"/>
      <c r="Z1105" s="44"/>
      <c r="AA1105" s="27"/>
      <c r="AB1105" s="27"/>
      <c r="AC1105" s="27"/>
    </row>
    <row r="1106">
      <c r="A1106" s="21"/>
      <c r="B1106" s="21"/>
      <c r="C1106" s="21"/>
      <c r="D1106" s="21"/>
      <c r="E1106" s="21"/>
      <c r="F1106" s="21"/>
      <c r="G1106" s="21"/>
      <c r="H1106" s="21"/>
      <c r="I1106" s="21"/>
      <c r="J1106" s="21"/>
      <c r="K1106" s="25"/>
      <c r="L1106" s="7"/>
      <c r="M1106" s="7"/>
      <c r="N1106" s="7"/>
      <c r="O1106" s="7"/>
      <c r="P1106" s="7"/>
      <c r="Q1106" s="44"/>
      <c r="R1106" s="7"/>
      <c r="S1106" s="7"/>
      <c r="T1106" s="44"/>
      <c r="U1106" s="7"/>
      <c r="V1106" s="7"/>
      <c r="W1106" s="44"/>
      <c r="X1106" s="7"/>
      <c r="Y1106" s="7"/>
      <c r="Z1106" s="44"/>
      <c r="AA1106" s="27"/>
      <c r="AB1106" s="27"/>
      <c r="AC1106" s="27"/>
    </row>
    <row r="1107">
      <c r="A1107" s="21"/>
      <c r="B1107" s="21"/>
      <c r="C1107" s="21"/>
      <c r="D1107" s="21"/>
      <c r="E1107" s="21"/>
      <c r="F1107" s="21"/>
      <c r="G1107" s="21"/>
      <c r="H1107" s="21"/>
      <c r="I1107" s="21"/>
      <c r="J1107" s="21"/>
      <c r="K1107" s="25"/>
      <c r="L1107" s="7"/>
      <c r="M1107" s="7"/>
      <c r="N1107" s="7"/>
      <c r="O1107" s="7"/>
      <c r="P1107" s="7"/>
      <c r="Q1107" s="44"/>
      <c r="R1107" s="7"/>
      <c r="S1107" s="7"/>
      <c r="T1107" s="44"/>
      <c r="U1107" s="7"/>
      <c r="V1107" s="7"/>
      <c r="W1107" s="44"/>
      <c r="X1107" s="7"/>
      <c r="Y1107" s="7"/>
      <c r="Z1107" s="44"/>
      <c r="AA1107" s="27"/>
      <c r="AB1107" s="27"/>
      <c r="AC1107" s="27"/>
    </row>
    <row r="1108">
      <c r="A1108" s="21"/>
      <c r="B1108" s="21"/>
      <c r="C1108" s="21"/>
      <c r="D1108" s="21"/>
      <c r="E1108" s="21"/>
      <c r="F1108" s="21"/>
      <c r="G1108" s="21"/>
      <c r="H1108" s="21"/>
      <c r="I1108" s="21"/>
      <c r="J1108" s="21"/>
      <c r="K1108" s="25"/>
      <c r="L1108" s="7"/>
      <c r="M1108" s="7"/>
      <c r="N1108" s="7"/>
      <c r="O1108" s="7"/>
      <c r="P1108" s="7"/>
      <c r="Q1108" s="44"/>
      <c r="R1108" s="7"/>
      <c r="S1108" s="7"/>
      <c r="T1108" s="44"/>
      <c r="U1108" s="7"/>
      <c r="V1108" s="7"/>
      <c r="W1108" s="44"/>
      <c r="X1108" s="7"/>
      <c r="Y1108" s="7"/>
      <c r="Z1108" s="44"/>
      <c r="AA1108" s="27"/>
      <c r="AB1108" s="27"/>
      <c r="AC1108" s="27"/>
    </row>
    <row r="1109">
      <c r="A1109" s="21"/>
      <c r="B1109" s="21"/>
      <c r="C1109" s="21"/>
      <c r="D1109" s="21"/>
      <c r="E1109" s="21"/>
      <c r="F1109" s="21"/>
      <c r="G1109" s="21"/>
      <c r="H1109" s="21"/>
      <c r="I1109" s="21"/>
      <c r="J1109" s="21"/>
      <c r="K1109" s="25"/>
      <c r="L1109" s="7"/>
      <c r="M1109" s="7"/>
      <c r="N1109" s="7"/>
      <c r="O1109" s="7"/>
      <c r="P1109" s="7"/>
      <c r="Q1109" s="44"/>
      <c r="R1109" s="7"/>
      <c r="S1109" s="7"/>
      <c r="T1109" s="44"/>
      <c r="U1109" s="7"/>
      <c r="V1109" s="7"/>
      <c r="W1109" s="44"/>
      <c r="X1109" s="7"/>
      <c r="Y1109" s="7"/>
      <c r="Z1109" s="44"/>
      <c r="AA1109" s="27"/>
      <c r="AB1109" s="27"/>
      <c r="AC1109" s="27"/>
    </row>
    <row r="1110">
      <c r="A1110" s="21"/>
      <c r="B1110" s="21"/>
      <c r="C1110" s="21"/>
      <c r="D1110" s="21"/>
      <c r="E1110" s="21"/>
      <c r="F1110" s="21"/>
      <c r="G1110" s="21"/>
      <c r="H1110" s="21"/>
      <c r="I1110" s="21"/>
      <c r="J1110" s="21"/>
      <c r="K1110" s="25"/>
      <c r="L1110" s="7"/>
      <c r="M1110" s="7"/>
      <c r="N1110" s="7"/>
      <c r="O1110" s="7"/>
      <c r="P1110" s="7"/>
      <c r="Q1110" s="44"/>
      <c r="R1110" s="7"/>
      <c r="S1110" s="7"/>
      <c r="T1110" s="44"/>
      <c r="U1110" s="7"/>
      <c r="V1110" s="7"/>
      <c r="W1110" s="44"/>
      <c r="X1110" s="7"/>
      <c r="Y1110" s="7"/>
      <c r="Z1110" s="44"/>
      <c r="AA1110" s="27"/>
      <c r="AB1110" s="27"/>
      <c r="AC1110" s="27"/>
    </row>
    <row r="1111">
      <c r="A1111" s="21"/>
      <c r="B1111" s="21"/>
      <c r="C1111" s="21"/>
      <c r="D1111" s="21"/>
      <c r="E1111" s="21"/>
      <c r="F1111" s="21"/>
      <c r="G1111" s="21"/>
      <c r="H1111" s="21"/>
      <c r="I1111" s="21"/>
      <c r="J1111" s="21"/>
      <c r="K1111" s="25"/>
      <c r="L1111" s="7"/>
      <c r="M1111" s="7"/>
      <c r="N1111" s="7"/>
      <c r="O1111" s="7"/>
      <c r="P1111" s="7"/>
      <c r="Q1111" s="44"/>
      <c r="R1111" s="7"/>
      <c r="S1111" s="7"/>
      <c r="T1111" s="44"/>
      <c r="U1111" s="7"/>
      <c r="V1111" s="7"/>
      <c r="W1111" s="44"/>
      <c r="X1111" s="7"/>
      <c r="Y1111" s="7"/>
      <c r="Z1111" s="44"/>
      <c r="AA1111" s="27"/>
      <c r="AB1111" s="27"/>
      <c r="AC1111" s="27"/>
    </row>
    <row r="1112">
      <c r="A1112" s="21"/>
      <c r="B1112" s="21"/>
      <c r="C1112" s="21"/>
      <c r="D1112" s="21"/>
      <c r="E1112" s="21"/>
      <c r="F1112" s="21"/>
      <c r="G1112" s="21"/>
      <c r="H1112" s="21"/>
      <c r="I1112" s="21"/>
      <c r="J1112" s="21"/>
      <c r="K1112" s="25"/>
      <c r="L1112" s="7"/>
      <c r="M1112" s="7"/>
      <c r="N1112" s="7"/>
      <c r="O1112" s="7"/>
      <c r="P1112" s="7"/>
      <c r="Q1112" s="44"/>
      <c r="R1112" s="7"/>
      <c r="S1112" s="7"/>
      <c r="T1112" s="44"/>
      <c r="U1112" s="7"/>
      <c r="V1112" s="7"/>
      <c r="W1112" s="44"/>
      <c r="X1112" s="7"/>
      <c r="Y1112" s="7"/>
      <c r="Z1112" s="44"/>
      <c r="AA1112" s="27"/>
      <c r="AB1112" s="27"/>
      <c r="AC1112" s="27"/>
    </row>
    <row r="1113">
      <c r="A1113" s="21"/>
      <c r="B1113" s="21"/>
      <c r="C1113" s="21"/>
      <c r="D1113" s="21"/>
      <c r="E1113" s="21"/>
      <c r="F1113" s="21"/>
      <c r="G1113" s="21"/>
      <c r="H1113" s="21"/>
      <c r="I1113" s="21"/>
      <c r="J1113" s="21"/>
      <c r="K1113" s="25"/>
      <c r="L1113" s="7"/>
      <c r="M1113" s="7"/>
      <c r="N1113" s="7"/>
      <c r="O1113" s="7"/>
      <c r="P1113" s="7"/>
      <c r="Q1113" s="44"/>
      <c r="R1113" s="7"/>
      <c r="S1113" s="7"/>
      <c r="T1113" s="44"/>
      <c r="U1113" s="7"/>
      <c r="V1113" s="7"/>
      <c r="W1113" s="44"/>
      <c r="X1113" s="7"/>
      <c r="Y1113" s="7"/>
      <c r="Z1113" s="44"/>
      <c r="AA1113" s="27"/>
      <c r="AB1113" s="27"/>
      <c r="AC1113" s="27"/>
    </row>
    <row r="1114">
      <c r="A1114" s="21"/>
      <c r="B1114" s="21"/>
      <c r="C1114" s="21"/>
      <c r="D1114" s="21"/>
      <c r="E1114" s="21"/>
      <c r="F1114" s="21"/>
      <c r="G1114" s="21"/>
      <c r="H1114" s="21"/>
      <c r="I1114" s="21"/>
      <c r="J1114" s="21"/>
      <c r="K1114" s="25"/>
      <c r="L1114" s="7"/>
      <c r="M1114" s="7"/>
      <c r="N1114" s="7"/>
      <c r="O1114" s="7"/>
      <c r="P1114" s="7"/>
      <c r="Q1114" s="44"/>
      <c r="R1114" s="7"/>
      <c r="S1114" s="7"/>
      <c r="T1114" s="44"/>
      <c r="U1114" s="7"/>
      <c r="V1114" s="7"/>
      <c r="W1114" s="44"/>
      <c r="X1114" s="7"/>
      <c r="Y1114" s="7"/>
      <c r="Z1114" s="44"/>
      <c r="AA1114" s="27"/>
      <c r="AB1114" s="27"/>
      <c r="AC1114" s="27"/>
    </row>
    <row r="1115">
      <c r="A1115" s="21"/>
      <c r="B1115" s="21"/>
      <c r="C1115" s="21"/>
      <c r="D1115" s="21"/>
      <c r="E1115" s="21"/>
      <c r="F1115" s="21"/>
      <c r="G1115" s="21"/>
      <c r="H1115" s="21"/>
      <c r="I1115" s="21"/>
      <c r="J1115" s="21"/>
      <c r="K1115" s="25"/>
      <c r="L1115" s="7"/>
      <c r="M1115" s="7"/>
      <c r="N1115" s="7"/>
      <c r="O1115" s="7"/>
      <c r="P1115" s="7"/>
      <c r="Q1115" s="44"/>
      <c r="R1115" s="7"/>
      <c r="S1115" s="7"/>
      <c r="T1115" s="44"/>
      <c r="U1115" s="7"/>
      <c r="V1115" s="7"/>
      <c r="W1115" s="44"/>
      <c r="X1115" s="7"/>
      <c r="Y1115" s="7"/>
      <c r="Z1115" s="44"/>
      <c r="AA1115" s="27"/>
      <c r="AB1115" s="27"/>
      <c r="AC1115" s="27"/>
    </row>
    <row r="1116">
      <c r="A1116" s="21"/>
      <c r="B1116" s="21"/>
      <c r="C1116" s="21"/>
      <c r="D1116" s="21"/>
      <c r="E1116" s="21"/>
      <c r="F1116" s="21"/>
      <c r="G1116" s="21"/>
      <c r="H1116" s="21"/>
      <c r="I1116" s="21"/>
      <c r="J1116" s="21"/>
      <c r="K1116" s="25"/>
      <c r="L1116" s="7"/>
      <c r="M1116" s="7"/>
      <c r="N1116" s="7"/>
      <c r="O1116" s="7"/>
      <c r="P1116" s="7"/>
      <c r="Q1116" s="44"/>
      <c r="R1116" s="7"/>
      <c r="S1116" s="7"/>
      <c r="T1116" s="44"/>
      <c r="U1116" s="7"/>
      <c r="V1116" s="7"/>
      <c r="W1116" s="44"/>
      <c r="X1116" s="7"/>
      <c r="Y1116" s="7"/>
      <c r="Z1116" s="44"/>
      <c r="AA1116" s="27"/>
      <c r="AB1116" s="27"/>
      <c r="AC1116" s="27"/>
    </row>
    <row r="1117">
      <c r="A1117" s="21"/>
      <c r="B1117" s="21"/>
      <c r="C1117" s="21"/>
      <c r="D1117" s="21"/>
      <c r="E1117" s="21"/>
      <c r="F1117" s="21"/>
      <c r="G1117" s="21"/>
      <c r="H1117" s="21"/>
      <c r="I1117" s="21"/>
      <c r="J1117" s="21"/>
      <c r="K1117" s="25"/>
      <c r="L1117" s="7"/>
      <c r="M1117" s="7"/>
      <c r="N1117" s="7"/>
      <c r="O1117" s="7"/>
      <c r="P1117" s="7"/>
      <c r="Q1117" s="44"/>
      <c r="R1117" s="7"/>
      <c r="S1117" s="7"/>
      <c r="T1117" s="44"/>
      <c r="U1117" s="7"/>
      <c r="V1117" s="7"/>
      <c r="W1117" s="44"/>
      <c r="X1117" s="7"/>
      <c r="Y1117" s="7"/>
      <c r="Z1117" s="44"/>
      <c r="AA1117" s="27"/>
      <c r="AB1117" s="27"/>
      <c r="AC1117" s="27"/>
    </row>
    <row r="1118">
      <c r="A1118" s="21"/>
      <c r="B1118" s="21"/>
      <c r="C1118" s="21"/>
      <c r="D1118" s="21"/>
      <c r="E1118" s="21"/>
      <c r="F1118" s="21"/>
      <c r="G1118" s="21"/>
      <c r="H1118" s="21"/>
      <c r="I1118" s="21"/>
      <c r="J1118" s="21"/>
      <c r="K1118" s="25"/>
      <c r="L1118" s="7"/>
      <c r="M1118" s="7"/>
      <c r="N1118" s="7"/>
      <c r="O1118" s="7"/>
      <c r="P1118" s="7"/>
      <c r="Q1118" s="44"/>
      <c r="R1118" s="7"/>
      <c r="S1118" s="7"/>
      <c r="T1118" s="44"/>
      <c r="U1118" s="7"/>
      <c r="V1118" s="7"/>
      <c r="W1118" s="44"/>
      <c r="X1118" s="7"/>
      <c r="Y1118" s="7"/>
      <c r="Z1118" s="44"/>
      <c r="AA1118" s="27"/>
      <c r="AB1118" s="27"/>
      <c r="AC1118" s="27"/>
    </row>
    <row r="1119">
      <c r="A1119" s="21"/>
      <c r="B1119" s="21"/>
      <c r="C1119" s="21"/>
      <c r="D1119" s="21"/>
      <c r="E1119" s="21"/>
      <c r="F1119" s="21"/>
      <c r="G1119" s="21"/>
      <c r="H1119" s="21"/>
      <c r="I1119" s="21"/>
      <c r="J1119" s="21"/>
      <c r="K1119" s="25"/>
      <c r="L1119" s="7"/>
      <c r="M1119" s="7"/>
      <c r="N1119" s="7"/>
      <c r="O1119" s="7"/>
      <c r="P1119" s="7"/>
      <c r="Q1119" s="44"/>
      <c r="R1119" s="7"/>
      <c r="S1119" s="7"/>
      <c r="T1119" s="44"/>
      <c r="U1119" s="7"/>
      <c r="V1119" s="7"/>
      <c r="W1119" s="44"/>
      <c r="X1119" s="7"/>
      <c r="Y1119" s="7"/>
      <c r="Z1119" s="44"/>
      <c r="AA1119" s="27"/>
      <c r="AB1119" s="27"/>
      <c r="AC1119" s="27"/>
    </row>
    <row r="1120">
      <c r="A1120" s="21"/>
      <c r="B1120" s="21"/>
      <c r="C1120" s="21"/>
      <c r="D1120" s="21"/>
      <c r="E1120" s="21"/>
      <c r="F1120" s="21"/>
      <c r="G1120" s="21"/>
      <c r="H1120" s="21"/>
      <c r="I1120" s="21"/>
      <c r="J1120" s="21"/>
      <c r="K1120" s="25"/>
      <c r="L1120" s="7"/>
      <c r="M1120" s="7"/>
      <c r="N1120" s="7"/>
      <c r="O1120" s="7"/>
      <c r="P1120" s="7"/>
      <c r="Q1120" s="44"/>
      <c r="R1120" s="7"/>
      <c r="S1120" s="7"/>
      <c r="T1120" s="44"/>
      <c r="U1120" s="7"/>
      <c r="V1120" s="7"/>
      <c r="W1120" s="44"/>
      <c r="X1120" s="7"/>
      <c r="Y1120" s="7"/>
      <c r="Z1120" s="44"/>
      <c r="AA1120" s="27"/>
      <c r="AB1120" s="27"/>
      <c r="AC1120" s="27"/>
    </row>
    <row r="1121">
      <c r="A1121" s="21"/>
      <c r="B1121" s="21"/>
      <c r="C1121" s="21"/>
      <c r="D1121" s="21"/>
      <c r="E1121" s="21"/>
      <c r="F1121" s="21"/>
      <c r="G1121" s="21"/>
      <c r="H1121" s="21"/>
      <c r="I1121" s="21"/>
      <c r="J1121" s="21"/>
      <c r="K1121" s="25"/>
      <c r="L1121" s="7"/>
      <c r="M1121" s="7"/>
      <c r="N1121" s="7"/>
      <c r="O1121" s="7"/>
      <c r="P1121" s="7"/>
      <c r="Q1121" s="44"/>
      <c r="R1121" s="7"/>
      <c r="S1121" s="7"/>
      <c r="T1121" s="44"/>
      <c r="U1121" s="7"/>
      <c r="V1121" s="7"/>
      <c r="W1121" s="44"/>
      <c r="X1121" s="7"/>
      <c r="Y1121" s="7"/>
      <c r="Z1121" s="44"/>
      <c r="AA1121" s="27"/>
      <c r="AB1121" s="27"/>
      <c r="AC1121" s="27"/>
    </row>
    <row r="1122">
      <c r="A1122" s="21"/>
      <c r="B1122" s="21"/>
      <c r="C1122" s="21"/>
      <c r="D1122" s="21"/>
      <c r="E1122" s="21"/>
      <c r="F1122" s="21"/>
      <c r="G1122" s="21"/>
      <c r="H1122" s="21"/>
      <c r="I1122" s="21"/>
      <c r="J1122" s="21"/>
      <c r="K1122" s="25"/>
      <c r="L1122" s="7"/>
      <c r="M1122" s="7"/>
      <c r="N1122" s="7"/>
      <c r="O1122" s="7"/>
      <c r="P1122" s="7"/>
      <c r="Q1122" s="44"/>
      <c r="R1122" s="7"/>
      <c r="S1122" s="7"/>
      <c r="T1122" s="44"/>
      <c r="U1122" s="7"/>
      <c r="V1122" s="7"/>
      <c r="W1122" s="44"/>
      <c r="X1122" s="7"/>
      <c r="Y1122" s="7"/>
      <c r="Z1122" s="44"/>
      <c r="AA1122" s="27"/>
      <c r="AB1122" s="27"/>
      <c r="AC1122" s="27"/>
    </row>
    <row r="1123">
      <c r="A1123" s="21"/>
      <c r="B1123" s="21"/>
      <c r="C1123" s="21"/>
      <c r="D1123" s="21"/>
      <c r="E1123" s="21"/>
      <c r="F1123" s="21"/>
      <c r="G1123" s="21"/>
      <c r="H1123" s="21"/>
      <c r="I1123" s="21"/>
      <c r="J1123" s="21"/>
      <c r="K1123" s="25"/>
      <c r="L1123" s="7"/>
      <c r="M1123" s="7"/>
      <c r="N1123" s="7"/>
      <c r="O1123" s="7"/>
      <c r="P1123" s="7"/>
      <c r="Q1123" s="44"/>
      <c r="R1123" s="7"/>
      <c r="S1123" s="7"/>
      <c r="T1123" s="44"/>
      <c r="U1123" s="7"/>
      <c r="V1123" s="7"/>
      <c r="W1123" s="44"/>
      <c r="X1123" s="7"/>
      <c r="Y1123" s="7"/>
      <c r="Z1123" s="44"/>
      <c r="AA1123" s="27"/>
      <c r="AB1123" s="27"/>
      <c r="AC1123" s="27"/>
    </row>
    <row r="1124">
      <c r="A1124" s="21"/>
      <c r="B1124" s="21"/>
      <c r="C1124" s="21"/>
      <c r="D1124" s="21"/>
      <c r="E1124" s="21"/>
      <c r="F1124" s="21"/>
      <c r="G1124" s="21"/>
      <c r="H1124" s="21"/>
      <c r="I1124" s="21"/>
      <c r="J1124" s="21"/>
      <c r="K1124" s="25"/>
      <c r="L1124" s="7"/>
      <c r="M1124" s="7"/>
      <c r="N1124" s="7"/>
      <c r="O1124" s="7"/>
      <c r="P1124" s="7"/>
      <c r="Q1124" s="44"/>
      <c r="R1124" s="7"/>
      <c r="S1124" s="7"/>
      <c r="T1124" s="44"/>
      <c r="U1124" s="7"/>
      <c r="V1124" s="7"/>
      <c r="W1124" s="44"/>
      <c r="X1124" s="7"/>
      <c r="Y1124" s="7"/>
      <c r="Z1124" s="44"/>
      <c r="AA1124" s="27"/>
      <c r="AB1124" s="27"/>
      <c r="AC1124" s="27"/>
    </row>
    <row r="1125">
      <c r="A1125" s="21"/>
      <c r="B1125" s="21"/>
      <c r="C1125" s="21"/>
      <c r="D1125" s="21"/>
      <c r="E1125" s="21"/>
      <c r="F1125" s="21"/>
      <c r="G1125" s="21"/>
      <c r="H1125" s="21"/>
      <c r="I1125" s="21"/>
      <c r="J1125" s="21"/>
      <c r="K1125" s="25"/>
      <c r="L1125" s="7"/>
      <c r="M1125" s="7"/>
      <c r="N1125" s="7"/>
      <c r="O1125" s="7"/>
      <c r="P1125" s="7"/>
      <c r="Q1125" s="44"/>
      <c r="R1125" s="7"/>
      <c r="S1125" s="7"/>
      <c r="T1125" s="44"/>
      <c r="U1125" s="7"/>
      <c r="V1125" s="7"/>
      <c r="W1125" s="44"/>
      <c r="X1125" s="7"/>
      <c r="Y1125" s="7"/>
      <c r="Z1125" s="44"/>
      <c r="AA1125" s="27"/>
      <c r="AB1125" s="27"/>
      <c r="AC1125" s="27"/>
    </row>
    <row r="1126">
      <c r="A1126" s="21"/>
      <c r="B1126" s="21"/>
      <c r="C1126" s="21"/>
      <c r="D1126" s="21"/>
      <c r="E1126" s="21"/>
      <c r="F1126" s="21"/>
      <c r="G1126" s="21"/>
      <c r="H1126" s="21"/>
      <c r="I1126" s="21"/>
      <c r="J1126" s="21"/>
      <c r="K1126" s="25"/>
      <c r="L1126" s="7"/>
      <c r="M1126" s="7"/>
      <c r="N1126" s="7"/>
      <c r="O1126" s="7"/>
      <c r="P1126" s="7"/>
      <c r="Q1126" s="44"/>
      <c r="R1126" s="7"/>
      <c r="S1126" s="7"/>
      <c r="T1126" s="44"/>
      <c r="U1126" s="7"/>
      <c r="V1126" s="7"/>
      <c r="W1126" s="44"/>
      <c r="X1126" s="7"/>
      <c r="Y1126" s="7"/>
      <c r="Z1126" s="44"/>
      <c r="AA1126" s="27"/>
      <c r="AB1126" s="27"/>
      <c r="AC1126" s="27"/>
    </row>
    <row r="1127">
      <c r="A1127" s="21"/>
      <c r="B1127" s="21"/>
      <c r="C1127" s="21"/>
      <c r="D1127" s="21"/>
      <c r="E1127" s="21"/>
      <c r="F1127" s="21"/>
      <c r="G1127" s="21"/>
      <c r="H1127" s="21"/>
      <c r="I1127" s="21"/>
      <c r="J1127" s="21"/>
      <c r="K1127" s="25"/>
      <c r="L1127" s="7"/>
      <c r="M1127" s="7"/>
      <c r="N1127" s="7"/>
      <c r="O1127" s="7"/>
      <c r="P1127" s="7"/>
      <c r="Q1127" s="44"/>
      <c r="R1127" s="7"/>
      <c r="S1127" s="7"/>
      <c r="T1127" s="44"/>
      <c r="U1127" s="7"/>
      <c r="V1127" s="7"/>
      <c r="W1127" s="44"/>
      <c r="X1127" s="7"/>
      <c r="Y1127" s="7"/>
      <c r="Z1127" s="44"/>
      <c r="AA1127" s="27"/>
      <c r="AB1127" s="27"/>
      <c r="AC1127" s="27"/>
    </row>
    <row r="1128">
      <c r="A1128" s="21"/>
      <c r="B1128" s="21"/>
      <c r="C1128" s="21"/>
      <c r="D1128" s="21"/>
      <c r="E1128" s="21"/>
      <c r="F1128" s="21"/>
      <c r="G1128" s="21"/>
      <c r="H1128" s="21"/>
      <c r="I1128" s="21"/>
      <c r="J1128" s="21"/>
      <c r="K1128" s="25"/>
      <c r="L1128" s="7"/>
      <c r="M1128" s="7"/>
      <c r="N1128" s="7"/>
      <c r="O1128" s="7"/>
      <c r="P1128" s="7"/>
      <c r="Q1128" s="44"/>
      <c r="R1128" s="7"/>
      <c r="S1128" s="7"/>
      <c r="T1128" s="44"/>
      <c r="U1128" s="7"/>
      <c r="V1128" s="7"/>
      <c r="W1128" s="44"/>
      <c r="X1128" s="7"/>
      <c r="Y1128" s="7"/>
      <c r="Z1128" s="44"/>
      <c r="AA1128" s="27"/>
      <c r="AB1128" s="27"/>
      <c r="AC1128" s="27"/>
    </row>
    <row r="1129">
      <c r="A1129" s="21"/>
      <c r="B1129" s="21"/>
      <c r="C1129" s="21"/>
      <c r="D1129" s="21"/>
      <c r="E1129" s="21"/>
      <c r="F1129" s="21"/>
      <c r="G1129" s="21"/>
      <c r="H1129" s="21"/>
      <c r="I1129" s="21"/>
      <c r="J1129" s="21"/>
      <c r="K1129" s="25"/>
      <c r="L1129" s="7"/>
      <c r="M1129" s="7"/>
      <c r="N1129" s="7"/>
      <c r="O1129" s="7"/>
      <c r="P1129" s="7"/>
      <c r="Q1129" s="44"/>
      <c r="R1129" s="7"/>
      <c r="S1129" s="7"/>
      <c r="T1129" s="44"/>
      <c r="U1129" s="7"/>
      <c r="V1129" s="7"/>
      <c r="W1129" s="44"/>
      <c r="X1129" s="7"/>
      <c r="Y1129" s="7"/>
      <c r="Z1129" s="44"/>
      <c r="AA1129" s="27"/>
      <c r="AB1129" s="27"/>
      <c r="AC1129" s="27"/>
    </row>
    <row r="1130">
      <c r="A1130" s="21"/>
      <c r="B1130" s="21"/>
      <c r="C1130" s="21"/>
      <c r="D1130" s="21"/>
      <c r="E1130" s="21"/>
      <c r="F1130" s="21"/>
      <c r="G1130" s="21"/>
      <c r="H1130" s="21"/>
      <c r="I1130" s="21"/>
      <c r="J1130" s="21"/>
      <c r="K1130" s="25"/>
      <c r="L1130" s="7"/>
      <c r="M1130" s="7"/>
      <c r="N1130" s="7"/>
      <c r="O1130" s="7"/>
      <c r="P1130" s="7"/>
      <c r="Q1130" s="44"/>
      <c r="R1130" s="7"/>
      <c r="S1130" s="7"/>
      <c r="T1130" s="44"/>
      <c r="U1130" s="7"/>
      <c r="V1130" s="7"/>
      <c r="W1130" s="44"/>
      <c r="X1130" s="7"/>
      <c r="Y1130" s="7"/>
      <c r="Z1130" s="44"/>
      <c r="AA1130" s="27"/>
      <c r="AB1130" s="27"/>
      <c r="AC1130" s="27"/>
    </row>
    <row r="1131">
      <c r="A1131" s="21"/>
      <c r="B1131" s="21"/>
      <c r="C1131" s="21"/>
      <c r="D1131" s="21"/>
      <c r="E1131" s="21"/>
      <c r="F1131" s="21"/>
      <c r="G1131" s="21"/>
      <c r="H1131" s="21"/>
      <c r="I1131" s="21"/>
      <c r="J1131" s="21"/>
      <c r="K1131" s="25"/>
      <c r="L1131" s="7"/>
      <c r="M1131" s="7"/>
      <c r="N1131" s="7"/>
      <c r="O1131" s="7"/>
      <c r="P1131" s="7"/>
      <c r="Q1131" s="44"/>
      <c r="R1131" s="7"/>
      <c r="S1131" s="7"/>
      <c r="T1131" s="44"/>
      <c r="U1131" s="7"/>
      <c r="V1131" s="7"/>
      <c r="W1131" s="44"/>
      <c r="X1131" s="7"/>
      <c r="Y1131" s="7"/>
      <c r="Z1131" s="44"/>
      <c r="AA1131" s="27"/>
      <c r="AB1131" s="27"/>
      <c r="AC1131" s="27"/>
    </row>
    <row r="1132">
      <c r="A1132" s="21"/>
      <c r="B1132" s="21"/>
      <c r="C1132" s="21"/>
      <c r="D1132" s="21"/>
      <c r="E1132" s="21"/>
      <c r="F1132" s="21"/>
      <c r="G1132" s="21"/>
      <c r="H1132" s="21"/>
      <c r="I1132" s="21"/>
      <c r="J1132" s="21"/>
      <c r="K1132" s="25"/>
      <c r="L1132" s="7"/>
      <c r="M1132" s="7"/>
      <c r="N1132" s="7"/>
      <c r="O1132" s="7"/>
      <c r="P1132" s="7"/>
      <c r="Q1132" s="44"/>
      <c r="R1132" s="7"/>
      <c r="S1132" s="7"/>
      <c r="T1132" s="44"/>
      <c r="U1132" s="7"/>
      <c r="V1132" s="7"/>
      <c r="W1132" s="44"/>
      <c r="X1132" s="7"/>
      <c r="Y1132" s="7"/>
      <c r="Z1132" s="44"/>
      <c r="AA1132" s="27"/>
      <c r="AB1132" s="27"/>
      <c r="AC1132" s="27"/>
    </row>
    <row r="1133">
      <c r="A1133" s="21"/>
      <c r="B1133" s="21"/>
      <c r="C1133" s="21"/>
      <c r="D1133" s="21"/>
      <c r="E1133" s="21"/>
      <c r="F1133" s="21"/>
      <c r="G1133" s="21"/>
      <c r="H1133" s="21"/>
      <c r="I1133" s="21"/>
      <c r="J1133" s="21"/>
      <c r="K1133" s="25"/>
      <c r="L1133" s="7"/>
      <c r="M1133" s="7"/>
      <c r="N1133" s="7"/>
      <c r="O1133" s="7"/>
      <c r="P1133" s="7"/>
      <c r="Q1133" s="44"/>
      <c r="R1133" s="7"/>
      <c r="S1133" s="7"/>
      <c r="T1133" s="44"/>
      <c r="U1133" s="7"/>
      <c r="V1133" s="7"/>
      <c r="W1133" s="44"/>
      <c r="X1133" s="7"/>
      <c r="Y1133" s="7"/>
      <c r="Z1133" s="44"/>
      <c r="AA1133" s="27"/>
      <c r="AB1133" s="27"/>
      <c r="AC1133" s="27"/>
    </row>
    <row r="1134">
      <c r="A1134" s="21"/>
      <c r="B1134" s="21"/>
      <c r="C1134" s="21"/>
      <c r="D1134" s="21"/>
      <c r="E1134" s="21"/>
      <c r="F1134" s="21"/>
      <c r="G1134" s="21"/>
      <c r="H1134" s="21"/>
      <c r="I1134" s="21"/>
      <c r="J1134" s="21"/>
      <c r="K1134" s="25"/>
      <c r="L1134" s="7"/>
      <c r="M1134" s="7"/>
      <c r="N1134" s="7"/>
      <c r="O1134" s="7"/>
      <c r="P1134" s="7"/>
      <c r="Q1134" s="44"/>
      <c r="R1134" s="7"/>
      <c r="S1134" s="7"/>
      <c r="T1134" s="44"/>
      <c r="U1134" s="7"/>
      <c r="V1134" s="7"/>
      <c r="W1134" s="44"/>
      <c r="X1134" s="7"/>
      <c r="Y1134" s="7"/>
      <c r="Z1134" s="44"/>
      <c r="AA1134" s="27"/>
      <c r="AB1134" s="27"/>
      <c r="AC1134" s="27"/>
    </row>
    <row r="1135">
      <c r="A1135" s="21"/>
      <c r="B1135" s="21"/>
      <c r="C1135" s="21"/>
      <c r="D1135" s="21"/>
      <c r="E1135" s="21"/>
      <c r="F1135" s="21"/>
      <c r="G1135" s="21"/>
      <c r="H1135" s="21"/>
      <c r="I1135" s="21"/>
      <c r="J1135" s="21"/>
      <c r="K1135" s="25"/>
      <c r="L1135" s="7"/>
      <c r="M1135" s="7"/>
      <c r="N1135" s="7"/>
      <c r="O1135" s="7"/>
      <c r="P1135" s="7"/>
      <c r="Q1135" s="44"/>
      <c r="R1135" s="7"/>
      <c r="S1135" s="7"/>
      <c r="T1135" s="44"/>
      <c r="U1135" s="7"/>
      <c r="V1135" s="7"/>
      <c r="W1135" s="44"/>
      <c r="X1135" s="7"/>
      <c r="Y1135" s="7"/>
      <c r="Z1135" s="44"/>
      <c r="AA1135" s="27"/>
      <c r="AB1135" s="27"/>
      <c r="AC1135" s="27"/>
    </row>
    <row r="1136">
      <c r="A1136" s="21"/>
      <c r="B1136" s="21"/>
      <c r="C1136" s="21"/>
      <c r="D1136" s="21"/>
      <c r="E1136" s="21"/>
      <c r="F1136" s="21"/>
      <c r="G1136" s="21"/>
      <c r="H1136" s="21"/>
      <c r="I1136" s="21"/>
      <c r="J1136" s="21"/>
      <c r="K1136" s="25"/>
      <c r="L1136" s="7"/>
      <c r="M1136" s="7"/>
      <c r="N1136" s="7"/>
      <c r="O1136" s="7"/>
      <c r="P1136" s="7"/>
      <c r="Q1136" s="44"/>
      <c r="R1136" s="7"/>
      <c r="S1136" s="7"/>
      <c r="T1136" s="44"/>
      <c r="U1136" s="7"/>
      <c r="V1136" s="7"/>
      <c r="W1136" s="44"/>
      <c r="X1136" s="7"/>
      <c r="Y1136" s="7"/>
      <c r="Z1136" s="44"/>
      <c r="AA1136" s="27"/>
      <c r="AB1136" s="27"/>
      <c r="AC1136" s="27"/>
    </row>
    <row r="1137">
      <c r="A1137" s="21"/>
      <c r="B1137" s="21"/>
      <c r="C1137" s="21"/>
      <c r="D1137" s="21"/>
      <c r="E1137" s="21"/>
      <c r="F1137" s="21"/>
      <c r="G1137" s="21"/>
      <c r="H1137" s="21"/>
      <c r="I1137" s="21"/>
      <c r="J1137" s="21"/>
      <c r="K1137" s="25"/>
      <c r="L1137" s="7"/>
      <c r="M1137" s="7"/>
      <c r="N1137" s="7"/>
      <c r="O1137" s="7"/>
      <c r="P1137" s="7"/>
      <c r="Q1137" s="44"/>
      <c r="R1137" s="7"/>
      <c r="S1137" s="7"/>
      <c r="T1137" s="44"/>
      <c r="U1137" s="7"/>
      <c r="V1137" s="7"/>
      <c r="W1137" s="44"/>
      <c r="X1137" s="7"/>
      <c r="Y1137" s="7"/>
      <c r="Z1137" s="44"/>
      <c r="AA1137" s="27"/>
      <c r="AB1137" s="27"/>
      <c r="AC1137" s="27"/>
    </row>
    <row r="1138">
      <c r="A1138" s="21"/>
      <c r="B1138" s="21"/>
      <c r="C1138" s="21"/>
      <c r="D1138" s="21"/>
      <c r="E1138" s="21"/>
      <c r="F1138" s="21"/>
      <c r="G1138" s="21"/>
      <c r="H1138" s="21"/>
      <c r="I1138" s="21"/>
      <c r="J1138" s="21"/>
      <c r="K1138" s="25"/>
      <c r="L1138" s="7"/>
      <c r="M1138" s="7"/>
      <c r="N1138" s="7"/>
      <c r="O1138" s="7"/>
      <c r="P1138" s="7"/>
      <c r="Q1138" s="44"/>
      <c r="R1138" s="7"/>
      <c r="S1138" s="7"/>
      <c r="T1138" s="44"/>
      <c r="U1138" s="7"/>
      <c r="V1138" s="7"/>
      <c r="W1138" s="44"/>
      <c r="X1138" s="7"/>
      <c r="Y1138" s="7"/>
      <c r="Z1138" s="44"/>
      <c r="AA1138" s="27"/>
      <c r="AB1138" s="27"/>
      <c r="AC1138" s="27"/>
    </row>
    <row r="1139">
      <c r="A1139" s="21"/>
      <c r="B1139" s="21"/>
      <c r="C1139" s="21"/>
      <c r="D1139" s="21"/>
      <c r="E1139" s="21"/>
      <c r="F1139" s="21"/>
      <c r="G1139" s="21"/>
      <c r="H1139" s="21"/>
      <c r="I1139" s="21"/>
      <c r="J1139" s="21"/>
      <c r="K1139" s="25"/>
      <c r="L1139" s="7"/>
      <c r="M1139" s="7"/>
      <c r="N1139" s="7"/>
      <c r="O1139" s="7"/>
      <c r="P1139" s="7"/>
      <c r="Q1139" s="44"/>
      <c r="R1139" s="7"/>
      <c r="S1139" s="7"/>
      <c r="T1139" s="44"/>
      <c r="U1139" s="7"/>
      <c r="V1139" s="7"/>
      <c r="W1139" s="44"/>
      <c r="X1139" s="7"/>
      <c r="Y1139" s="7"/>
      <c r="Z1139" s="44"/>
      <c r="AA1139" s="27"/>
      <c r="AB1139" s="27"/>
      <c r="AC1139" s="27"/>
    </row>
    <row r="1140">
      <c r="A1140" s="21"/>
      <c r="B1140" s="21"/>
      <c r="C1140" s="21"/>
      <c r="D1140" s="21"/>
      <c r="E1140" s="21"/>
      <c r="F1140" s="21"/>
      <c r="G1140" s="21"/>
      <c r="H1140" s="21"/>
      <c r="I1140" s="21"/>
      <c r="J1140" s="21"/>
      <c r="K1140" s="25"/>
      <c r="L1140" s="7"/>
      <c r="M1140" s="7"/>
      <c r="N1140" s="7"/>
      <c r="O1140" s="7"/>
      <c r="P1140" s="7"/>
      <c r="Q1140" s="44"/>
      <c r="R1140" s="7"/>
      <c r="S1140" s="7"/>
      <c r="T1140" s="44"/>
      <c r="U1140" s="7"/>
      <c r="V1140" s="7"/>
      <c r="W1140" s="44"/>
      <c r="X1140" s="7"/>
      <c r="Y1140" s="7"/>
      <c r="Z1140" s="44"/>
      <c r="AA1140" s="27"/>
      <c r="AB1140" s="27"/>
      <c r="AC1140" s="27"/>
    </row>
    <row r="1141">
      <c r="A1141" s="21"/>
      <c r="B1141" s="21"/>
      <c r="C1141" s="21"/>
      <c r="D1141" s="21"/>
      <c r="E1141" s="21"/>
      <c r="F1141" s="21"/>
      <c r="G1141" s="21"/>
      <c r="H1141" s="21"/>
      <c r="I1141" s="21"/>
      <c r="J1141" s="21"/>
      <c r="K1141" s="25"/>
      <c r="L1141" s="7"/>
      <c r="M1141" s="7"/>
      <c r="N1141" s="7"/>
      <c r="O1141" s="7"/>
      <c r="P1141" s="7"/>
      <c r="Q1141" s="44"/>
      <c r="R1141" s="7"/>
      <c r="S1141" s="7"/>
      <c r="T1141" s="44"/>
      <c r="U1141" s="7"/>
      <c r="V1141" s="7"/>
      <c r="W1141" s="44"/>
      <c r="X1141" s="7"/>
      <c r="Y1141" s="7"/>
      <c r="Z1141" s="44"/>
      <c r="AA1141" s="27"/>
      <c r="AB1141" s="27"/>
      <c r="AC1141" s="27"/>
    </row>
    <row r="1142">
      <c r="A1142" s="21"/>
      <c r="B1142" s="21"/>
      <c r="C1142" s="21"/>
      <c r="D1142" s="21"/>
      <c r="E1142" s="21"/>
      <c r="F1142" s="21"/>
      <c r="G1142" s="21"/>
      <c r="H1142" s="21"/>
      <c r="I1142" s="21"/>
      <c r="J1142" s="21"/>
      <c r="K1142" s="25"/>
      <c r="L1142" s="7"/>
      <c r="M1142" s="7"/>
      <c r="N1142" s="7"/>
      <c r="O1142" s="7"/>
      <c r="P1142" s="7"/>
      <c r="Q1142" s="44"/>
      <c r="R1142" s="7"/>
      <c r="S1142" s="7"/>
      <c r="T1142" s="44"/>
      <c r="U1142" s="7"/>
      <c r="V1142" s="7"/>
      <c r="W1142" s="44"/>
      <c r="X1142" s="7"/>
      <c r="Y1142" s="7"/>
      <c r="Z1142" s="44"/>
      <c r="AA1142" s="27"/>
      <c r="AB1142" s="27"/>
      <c r="AC1142" s="27"/>
    </row>
    <row r="1143">
      <c r="A1143" s="21"/>
      <c r="B1143" s="21"/>
      <c r="C1143" s="21"/>
      <c r="D1143" s="21"/>
      <c r="E1143" s="21"/>
      <c r="F1143" s="21"/>
      <c r="G1143" s="21"/>
      <c r="H1143" s="21"/>
      <c r="I1143" s="21"/>
      <c r="J1143" s="21"/>
      <c r="K1143" s="25"/>
      <c r="L1143" s="7"/>
      <c r="M1143" s="7"/>
      <c r="N1143" s="7"/>
      <c r="O1143" s="7"/>
      <c r="P1143" s="7"/>
      <c r="Q1143" s="44"/>
      <c r="R1143" s="7"/>
      <c r="S1143" s="7"/>
      <c r="T1143" s="44"/>
      <c r="U1143" s="7"/>
      <c r="V1143" s="7"/>
      <c r="W1143" s="44"/>
      <c r="X1143" s="7"/>
      <c r="Y1143" s="7"/>
      <c r="Z1143" s="44"/>
      <c r="AA1143" s="27"/>
      <c r="AB1143" s="27"/>
      <c r="AC1143" s="27"/>
    </row>
    <row r="1144">
      <c r="A1144" s="21"/>
      <c r="B1144" s="21"/>
      <c r="C1144" s="21"/>
      <c r="D1144" s="21"/>
      <c r="E1144" s="21"/>
      <c r="F1144" s="21"/>
      <c r="G1144" s="21"/>
      <c r="H1144" s="21"/>
      <c r="I1144" s="21"/>
      <c r="J1144" s="21"/>
      <c r="K1144" s="25"/>
      <c r="L1144" s="7"/>
      <c r="M1144" s="7"/>
      <c r="N1144" s="7"/>
      <c r="O1144" s="7"/>
      <c r="P1144" s="7"/>
      <c r="Q1144" s="44"/>
      <c r="R1144" s="7"/>
      <c r="S1144" s="7"/>
      <c r="T1144" s="44"/>
      <c r="U1144" s="7"/>
      <c r="V1144" s="7"/>
      <c r="W1144" s="44"/>
      <c r="X1144" s="7"/>
      <c r="Y1144" s="7"/>
      <c r="Z1144" s="44"/>
      <c r="AA1144" s="27"/>
      <c r="AB1144" s="27"/>
      <c r="AC1144" s="27"/>
    </row>
    <row r="1145">
      <c r="A1145" s="21"/>
      <c r="B1145" s="21"/>
      <c r="C1145" s="21"/>
      <c r="D1145" s="21"/>
      <c r="E1145" s="21"/>
      <c r="F1145" s="21"/>
      <c r="G1145" s="21"/>
      <c r="H1145" s="21"/>
      <c r="I1145" s="21"/>
      <c r="J1145" s="21"/>
      <c r="K1145" s="25"/>
      <c r="L1145" s="7"/>
      <c r="M1145" s="7"/>
      <c r="N1145" s="7"/>
      <c r="O1145" s="7"/>
      <c r="P1145" s="7"/>
      <c r="Q1145" s="44"/>
      <c r="R1145" s="7"/>
      <c r="S1145" s="7"/>
      <c r="T1145" s="44"/>
      <c r="U1145" s="7"/>
      <c r="V1145" s="7"/>
      <c r="W1145" s="44"/>
      <c r="X1145" s="7"/>
      <c r="Y1145" s="7"/>
      <c r="Z1145" s="44"/>
      <c r="AA1145" s="27"/>
      <c r="AB1145" s="27"/>
      <c r="AC1145" s="27"/>
    </row>
    <row r="1146">
      <c r="A1146" s="21"/>
      <c r="B1146" s="21"/>
      <c r="C1146" s="21"/>
      <c r="D1146" s="21"/>
      <c r="E1146" s="21"/>
      <c r="F1146" s="21"/>
      <c r="G1146" s="21"/>
      <c r="H1146" s="21"/>
      <c r="I1146" s="21"/>
      <c r="J1146" s="21"/>
      <c r="K1146" s="25"/>
      <c r="L1146" s="7"/>
      <c r="M1146" s="7"/>
      <c r="N1146" s="7"/>
      <c r="O1146" s="7"/>
      <c r="P1146" s="7"/>
      <c r="Q1146" s="44"/>
      <c r="R1146" s="7"/>
      <c r="S1146" s="7"/>
      <c r="T1146" s="44"/>
      <c r="U1146" s="7"/>
      <c r="V1146" s="7"/>
      <c r="W1146" s="44"/>
      <c r="X1146" s="7"/>
      <c r="Y1146" s="7"/>
      <c r="Z1146" s="44"/>
      <c r="AA1146" s="27"/>
      <c r="AB1146" s="27"/>
      <c r="AC1146" s="27"/>
    </row>
    <row r="1147">
      <c r="A1147" s="21"/>
      <c r="B1147" s="21"/>
      <c r="C1147" s="21"/>
      <c r="D1147" s="21"/>
      <c r="E1147" s="21"/>
      <c r="F1147" s="21"/>
      <c r="G1147" s="21"/>
      <c r="H1147" s="21"/>
      <c r="I1147" s="21"/>
      <c r="J1147" s="21"/>
      <c r="K1147" s="25"/>
      <c r="L1147" s="7"/>
      <c r="M1147" s="7"/>
      <c r="N1147" s="7"/>
      <c r="O1147" s="7"/>
      <c r="P1147" s="7"/>
      <c r="Q1147" s="44"/>
      <c r="R1147" s="7"/>
      <c r="S1147" s="7"/>
      <c r="T1147" s="44"/>
      <c r="U1147" s="7"/>
      <c r="V1147" s="7"/>
      <c r="W1147" s="44"/>
      <c r="X1147" s="7"/>
      <c r="Y1147" s="7"/>
      <c r="Z1147" s="44"/>
      <c r="AA1147" s="27"/>
      <c r="AB1147" s="27"/>
      <c r="AC1147" s="27"/>
    </row>
    <row r="1148">
      <c r="A1148" s="21"/>
      <c r="B1148" s="21"/>
      <c r="C1148" s="21"/>
      <c r="D1148" s="21"/>
      <c r="E1148" s="21"/>
      <c r="F1148" s="21"/>
      <c r="G1148" s="21"/>
      <c r="H1148" s="21"/>
      <c r="I1148" s="21"/>
      <c r="J1148" s="21"/>
      <c r="K1148" s="25"/>
      <c r="L1148" s="7"/>
      <c r="M1148" s="7"/>
      <c r="N1148" s="7"/>
      <c r="O1148" s="7"/>
      <c r="P1148" s="7"/>
      <c r="Q1148" s="44"/>
      <c r="R1148" s="7"/>
      <c r="S1148" s="7"/>
      <c r="T1148" s="44"/>
      <c r="U1148" s="7"/>
      <c r="V1148" s="7"/>
      <c r="W1148" s="44"/>
      <c r="X1148" s="7"/>
      <c r="Y1148" s="7"/>
      <c r="Z1148" s="44"/>
      <c r="AA1148" s="27"/>
      <c r="AB1148" s="27"/>
      <c r="AC1148" s="27"/>
    </row>
    <row r="1149">
      <c r="A1149" s="21"/>
      <c r="B1149" s="21"/>
      <c r="C1149" s="21"/>
      <c r="D1149" s="21"/>
      <c r="E1149" s="21"/>
      <c r="F1149" s="21"/>
      <c r="G1149" s="21"/>
      <c r="H1149" s="21"/>
      <c r="I1149" s="21"/>
      <c r="J1149" s="21"/>
      <c r="K1149" s="25"/>
      <c r="L1149" s="7"/>
      <c r="M1149" s="7"/>
      <c r="N1149" s="7"/>
      <c r="O1149" s="7"/>
      <c r="P1149" s="7"/>
      <c r="Q1149" s="44"/>
      <c r="R1149" s="7"/>
      <c r="S1149" s="7"/>
      <c r="T1149" s="44"/>
      <c r="U1149" s="7"/>
      <c r="V1149" s="7"/>
      <c r="W1149" s="44"/>
      <c r="X1149" s="7"/>
      <c r="Y1149" s="7"/>
      <c r="Z1149" s="44"/>
      <c r="AA1149" s="27"/>
      <c r="AB1149" s="27"/>
      <c r="AC1149" s="27"/>
    </row>
    <row r="1150">
      <c r="A1150" s="21"/>
      <c r="B1150" s="21"/>
      <c r="C1150" s="21"/>
      <c r="D1150" s="21"/>
      <c r="E1150" s="21"/>
      <c r="F1150" s="21"/>
      <c r="G1150" s="21"/>
      <c r="H1150" s="21"/>
      <c r="I1150" s="21"/>
      <c r="J1150" s="21"/>
      <c r="K1150" s="25"/>
      <c r="L1150" s="7"/>
      <c r="M1150" s="7"/>
      <c r="N1150" s="7"/>
      <c r="O1150" s="7"/>
      <c r="P1150" s="7"/>
      <c r="Q1150" s="44"/>
      <c r="R1150" s="7"/>
      <c r="S1150" s="7"/>
      <c r="T1150" s="44"/>
      <c r="U1150" s="7"/>
      <c r="V1150" s="7"/>
      <c r="W1150" s="44"/>
      <c r="X1150" s="7"/>
      <c r="Y1150" s="7"/>
      <c r="Z1150" s="44"/>
      <c r="AA1150" s="27"/>
      <c r="AB1150" s="27"/>
      <c r="AC1150" s="27"/>
    </row>
    <row r="1151">
      <c r="A1151" s="21"/>
      <c r="B1151" s="21"/>
      <c r="C1151" s="21"/>
      <c r="D1151" s="21"/>
      <c r="E1151" s="21"/>
      <c r="F1151" s="21"/>
      <c r="G1151" s="21"/>
      <c r="H1151" s="21"/>
      <c r="I1151" s="21"/>
      <c r="J1151" s="21"/>
      <c r="K1151" s="25"/>
      <c r="L1151" s="7"/>
      <c r="M1151" s="7"/>
      <c r="N1151" s="7"/>
      <c r="O1151" s="7"/>
      <c r="P1151" s="7"/>
      <c r="Q1151" s="44"/>
      <c r="R1151" s="7"/>
      <c r="S1151" s="7"/>
      <c r="T1151" s="44"/>
      <c r="U1151" s="7"/>
      <c r="V1151" s="7"/>
      <c r="W1151" s="44"/>
      <c r="X1151" s="7"/>
      <c r="Y1151" s="7"/>
      <c r="Z1151" s="44"/>
      <c r="AA1151" s="27"/>
      <c r="AB1151" s="27"/>
      <c r="AC1151" s="27"/>
    </row>
    <row r="1152">
      <c r="A1152" s="21"/>
      <c r="B1152" s="21"/>
      <c r="C1152" s="21"/>
      <c r="D1152" s="21"/>
      <c r="E1152" s="21"/>
      <c r="F1152" s="21"/>
      <c r="G1152" s="21"/>
      <c r="H1152" s="21"/>
      <c r="I1152" s="21"/>
      <c r="J1152" s="21"/>
      <c r="K1152" s="25"/>
      <c r="L1152" s="7"/>
      <c r="M1152" s="7"/>
      <c r="N1152" s="7"/>
      <c r="O1152" s="7"/>
      <c r="P1152" s="7"/>
      <c r="Q1152" s="44"/>
      <c r="R1152" s="7"/>
      <c r="S1152" s="7"/>
      <c r="T1152" s="44"/>
      <c r="U1152" s="7"/>
      <c r="V1152" s="7"/>
      <c r="W1152" s="44"/>
      <c r="X1152" s="7"/>
      <c r="Y1152" s="7"/>
      <c r="Z1152" s="44"/>
      <c r="AA1152" s="27"/>
      <c r="AB1152" s="27"/>
      <c r="AC1152" s="27"/>
    </row>
    <row r="1153">
      <c r="A1153" s="21"/>
      <c r="B1153" s="21"/>
      <c r="C1153" s="21"/>
      <c r="D1153" s="21"/>
      <c r="E1153" s="21"/>
      <c r="F1153" s="21"/>
      <c r="G1153" s="21"/>
      <c r="H1153" s="21"/>
      <c r="I1153" s="21"/>
      <c r="J1153" s="21"/>
      <c r="K1153" s="25"/>
      <c r="L1153" s="7"/>
      <c r="M1153" s="7"/>
      <c r="N1153" s="7"/>
      <c r="O1153" s="7"/>
      <c r="P1153" s="7"/>
      <c r="Q1153" s="44"/>
      <c r="R1153" s="7"/>
      <c r="S1153" s="7"/>
      <c r="T1153" s="44"/>
      <c r="U1153" s="7"/>
      <c r="V1153" s="7"/>
      <c r="W1153" s="44"/>
      <c r="X1153" s="7"/>
      <c r="Y1153" s="7"/>
      <c r="Z1153" s="44"/>
      <c r="AA1153" s="27"/>
      <c r="AB1153" s="27"/>
      <c r="AC1153" s="27"/>
    </row>
    <row r="1154">
      <c r="A1154" s="21"/>
      <c r="B1154" s="21"/>
      <c r="C1154" s="21"/>
      <c r="D1154" s="21"/>
      <c r="E1154" s="21"/>
      <c r="F1154" s="21"/>
      <c r="G1154" s="21"/>
      <c r="H1154" s="21"/>
      <c r="I1154" s="21"/>
      <c r="J1154" s="21"/>
      <c r="K1154" s="25"/>
      <c r="L1154" s="7"/>
      <c r="M1154" s="7"/>
      <c r="N1154" s="7"/>
      <c r="O1154" s="7"/>
      <c r="P1154" s="7"/>
      <c r="Q1154" s="44"/>
      <c r="R1154" s="7"/>
      <c r="S1154" s="7"/>
      <c r="T1154" s="44"/>
      <c r="U1154" s="7"/>
      <c r="V1154" s="7"/>
      <c r="W1154" s="44"/>
      <c r="X1154" s="7"/>
      <c r="Y1154" s="7"/>
      <c r="Z1154" s="44"/>
      <c r="AA1154" s="27"/>
      <c r="AB1154" s="27"/>
      <c r="AC1154" s="27"/>
    </row>
    <row r="1155">
      <c r="A1155" s="21"/>
      <c r="B1155" s="21"/>
      <c r="C1155" s="21"/>
      <c r="D1155" s="21"/>
      <c r="E1155" s="21"/>
      <c r="F1155" s="21"/>
      <c r="G1155" s="21"/>
      <c r="H1155" s="21"/>
      <c r="I1155" s="21"/>
      <c r="J1155" s="21"/>
      <c r="K1155" s="25"/>
      <c r="L1155" s="7"/>
      <c r="M1155" s="7"/>
      <c r="N1155" s="7"/>
      <c r="O1155" s="7"/>
      <c r="P1155" s="7"/>
      <c r="Q1155" s="44"/>
      <c r="R1155" s="7"/>
      <c r="S1155" s="7"/>
      <c r="T1155" s="44"/>
      <c r="U1155" s="7"/>
      <c r="V1155" s="7"/>
      <c r="W1155" s="44"/>
      <c r="X1155" s="7"/>
      <c r="Y1155" s="7"/>
      <c r="Z1155" s="44"/>
      <c r="AA1155" s="27"/>
      <c r="AB1155" s="27"/>
      <c r="AC1155" s="27"/>
    </row>
    <row r="1156">
      <c r="A1156" s="21"/>
      <c r="B1156" s="21"/>
      <c r="C1156" s="21"/>
      <c r="D1156" s="21"/>
      <c r="E1156" s="21"/>
      <c r="F1156" s="21"/>
      <c r="G1156" s="21"/>
      <c r="H1156" s="21"/>
      <c r="I1156" s="21"/>
      <c r="J1156" s="21"/>
      <c r="K1156" s="25"/>
      <c r="L1156" s="7"/>
      <c r="M1156" s="7"/>
      <c r="N1156" s="7"/>
      <c r="O1156" s="7"/>
      <c r="P1156" s="7"/>
      <c r="Q1156" s="44"/>
      <c r="R1156" s="7"/>
      <c r="S1156" s="7"/>
      <c r="T1156" s="44"/>
      <c r="U1156" s="7"/>
      <c r="V1156" s="7"/>
      <c r="W1156" s="44"/>
      <c r="X1156" s="7"/>
      <c r="Y1156" s="7"/>
      <c r="Z1156" s="44"/>
      <c r="AA1156" s="27"/>
      <c r="AB1156" s="27"/>
      <c r="AC1156" s="27"/>
    </row>
    <row r="1157">
      <c r="A1157" s="21"/>
      <c r="B1157" s="21"/>
      <c r="C1157" s="21"/>
      <c r="D1157" s="21"/>
      <c r="E1157" s="21"/>
      <c r="F1157" s="21"/>
      <c r="G1157" s="21"/>
      <c r="H1157" s="21"/>
      <c r="I1157" s="21"/>
      <c r="J1157" s="21"/>
      <c r="K1157" s="25"/>
      <c r="L1157" s="7"/>
      <c r="M1157" s="7"/>
      <c r="N1157" s="7"/>
      <c r="O1157" s="7"/>
      <c r="P1157" s="7"/>
      <c r="Q1157" s="44"/>
      <c r="R1157" s="7"/>
      <c r="S1157" s="7"/>
      <c r="T1157" s="44"/>
      <c r="U1157" s="7"/>
      <c r="V1157" s="7"/>
      <c r="W1157" s="44"/>
      <c r="X1157" s="7"/>
      <c r="Y1157" s="7"/>
      <c r="Z1157" s="44"/>
      <c r="AA1157" s="27"/>
      <c r="AB1157" s="27"/>
      <c r="AC1157" s="27"/>
    </row>
    <row r="1158">
      <c r="A1158" s="21"/>
      <c r="B1158" s="21"/>
      <c r="C1158" s="21"/>
      <c r="D1158" s="21"/>
      <c r="E1158" s="21"/>
      <c r="F1158" s="21"/>
      <c r="G1158" s="21"/>
      <c r="H1158" s="21"/>
      <c r="I1158" s="21"/>
      <c r="J1158" s="21"/>
      <c r="K1158" s="25"/>
      <c r="L1158" s="7"/>
      <c r="M1158" s="7"/>
      <c r="N1158" s="7"/>
      <c r="O1158" s="7"/>
      <c r="P1158" s="7"/>
      <c r="Q1158" s="44"/>
      <c r="R1158" s="7"/>
      <c r="S1158" s="7"/>
      <c r="T1158" s="44"/>
      <c r="U1158" s="7"/>
      <c r="V1158" s="7"/>
      <c r="W1158" s="44"/>
      <c r="X1158" s="7"/>
      <c r="Y1158" s="7"/>
      <c r="Z1158" s="44"/>
      <c r="AA1158" s="27"/>
      <c r="AB1158" s="27"/>
      <c r="AC1158" s="27"/>
    </row>
    <row r="1159">
      <c r="A1159" s="21"/>
      <c r="B1159" s="21"/>
      <c r="C1159" s="21"/>
      <c r="D1159" s="21"/>
      <c r="E1159" s="21"/>
      <c r="F1159" s="21"/>
      <c r="G1159" s="21"/>
      <c r="H1159" s="21"/>
      <c r="I1159" s="21"/>
      <c r="J1159" s="21"/>
      <c r="K1159" s="25"/>
      <c r="L1159" s="7"/>
      <c r="M1159" s="7"/>
      <c r="N1159" s="7"/>
      <c r="O1159" s="7"/>
      <c r="P1159" s="7"/>
      <c r="Q1159" s="44"/>
      <c r="R1159" s="7"/>
      <c r="S1159" s="7"/>
      <c r="T1159" s="44"/>
      <c r="U1159" s="7"/>
      <c r="V1159" s="7"/>
      <c r="W1159" s="44"/>
      <c r="X1159" s="7"/>
      <c r="Y1159" s="7"/>
      <c r="Z1159" s="44"/>
      <c r="AA1159" s="27"/>
      <c r="AB1159" s="27"/>
      <c r="AC1159" s="27"/>
    </row>
    <row r="1160">
      <c r="A1160" s="21"/>
      <c r="B1160" s="21"/>
      <c r="C1160" s="21"/>
      <c r="D1160" s="21"/>
      <c r="E1160" s="21"/>
      <c r="F1160" s="21"/>
      <c r="G1160" s="21"/>
      <c r="H1160" s="21"/>
      <c r="I1160" s="21"/>
      <c r="J1160" s="21"/>
      <c r="K1160" s="25"/>
      <c r="L1160" s="7"/>
      <c r="M1160" s="7"/>
      <c r="N1160" s="7"/>
      <c r="O1160" s="7"/>
      <c r="P1160" s="7"/>
      <c r="Q1160" s="44"/>
      <c r="R1160" s="7"/>
      <c r="S1160" s="7"/>
      <c r="T1160" s="44"/>
      <c r="U1160" s="7"/>
      <c r="V1160" s="7"/>
      <c r="W1160" s="44"/>
      <c r="X1160" s="7"/>
      <c r="Y1160" s="7"/>
      <c r="Z1160" s="44"/>
      <c r="AA1160" s="27"/>
      <c r="AB1160" s="27"/>
      <c r="AC1160" s="27"/>
    </row>
    <row r="1161">
      <c r="A1161" s="21"/>
      <c r="B1161" s="21"/>
      <c r="C1161" s="21"/>
      <c r="D1161" s="21"/>
      <c r="E1161" s="21"/>
      <c r="F1161" s="21"/>
      <c r="G1161" s="21"/>
      <c r="H1161" s="21"/>
      <c r="I1161" s="21"/>
      <c r="J1161" s="21"/>
      <c r="K1161" s="25"/>
      <c r="L1161" s="7"/>
      <c r="M1161" s="7"/>
      <c r="N1161" s="7"/>
      <c r="O1161" s="7"/>
      <c r="P1161" s="7"/>
      <c r="Q1161" s="44"/>
      <c r="R1161" s="7"/>
      <c r="S1161" s="7"/>
      <c r="T1161" s="44"/>
      <c r="U1161" s="7"/>
      <c r="V1161" s="7"/>
      <c r="W1161" s="44"/>
      <c r="X1161" s="7"/>
      <c r="Y1161" s="7"/>
      <c r="Z1161" s="44"/>
      <c r="AA1161" s="27"/>
      <c r="AB1161" s="27"/>
      <c r="AC1161" s="27"/>
    </row>
    <row r="1162">
      <c r="A1162" s="21"/>
      <c r="B1162" s="21"/>
      <c r="C1162" s="21"/>
      <c r="D1162" s="21"/>
      <c r="E1162" s="21"/>
      <c r="F1162" s="21"/>
      <c r="G1162" s="21"/>
      <c r="H1162" s="21"/>
      <c r="I1162" s="21"/>
      <c r="J1162" s="21"/>
      <c r="K1162" s="25"/>
      <c r="L1162" s="7"/>
      <c r="M1162" s="7"/>
      <c r="N1162" s="7"/>
      <c r="O1162" s="7"/>
      <c r="P1162" s="7"/>
      <c r="Q1162" s="44"/>
      <c r="R1162" s="7"/>
      <c r="S1162" s="7"/>
      <c r="T1162" s="44"/>
      <c r="U1162" s="7"/>
      <c r="V1162" s="7"/>
      <c r="W1162" s="44"/>
      <c r="X1162" s="7"/>
      <c r="Y1162" s="7"/>
      <c r="Z1162" s="44"/>
      <c r="AA1162" s="27"/>
      <c r="AB1162" s="27"/>
      <c r="AC1162" s="27"/>
    </row>
    <row r="1163">
      <c r="A1163" s="21"/>
      <c r="B1163" s="21"/>
      <c r="C1163" s="21"/>
      <c r="D1163" s="21"/>
      <c r="E1163" s="21"/>
      <c r="F1163" s="21"/>
      <c r="G1163" s="21"/>
      <c r="H1163" s="21"/>
      <c r="I1163" s="21"/>
      <c r="J1163" s="21"/>
      <c r="K1163" s="25"/>
      <c r="L1163" s="7"/>
      <c r="M1163" s="7"/>
      <c r="N1163" s="7"/>
      <c r="O1163" s="7"/>
      <c r="P1163" s="7"/>
      <c r="Q1163" s="44"/>
      <c r="R1163" s="7"/>
      <c r="S1163" s="7"/>
      <c r="T1163" s="44"/>
      <c r="U1163" s="7"/>
      <c r="V1163" s="7"/>
      <c r="W1163" s="44"/>
      <c r="X1163" s="7"/>
      <c r="Y1163" s="7"/>
      <c r="Z1163" s="44"/>
      <c r="AA1163" s="27"/>
      <c r="AB1163" s="27"/>
      <c r="AC1163" s="27"/>
    </row>
    <row r="1164">
      <c r="A1164" s="21"/>
      <c r="B1164" s="21"/>
      <c r="C1164" s="21"/>
      <c r="D1164" s="21"/>
      <c r="E1164" s="21"/>
      <c r="F1164" s="21"/>
      <c r="G1164" s="21"/>
      <c r="H1164" s="21"/>
      <c r="I1164" s="21"/>
      <c r="J1164" s="21"/>
      <c r="K1164" s="25"/>
      <c r="L1164" s="7"/>
      <c r="M1164" s="7"/>
      <c r="N1164" s="7"/>
      <c r="O1164" s="7"/>
      <c r="P1164" s="7"/>
      <c r="Q1164" s="44"/>
      <c r="R1164" s="7"/>
      <c r="S1164" s="7"/>
      <c r="T1164" s="44"/>
      <c r="U1164" s="7"/>
      <c r="V1164" s="7"/>
      <c r="W1164" s="44"/>
      <c r="X1164" s="7"/>
      <c r="Y1164" s="7"/>
      <c r="Z1164" s="44"/>
      <c r="AA1164" s="27"/>
      <c r="AB1164" s="27"/>
      <c r="AC1164" s="27"/>
    </row>
    <row r="1165">
      <c r="A1165" s="21"/>
      <c r="B1165" s="21"/>
      <c r="C1165" s="21"/>
      <c r="D1165" s="21"/>
      <c r="E1165" s="21"/>
      <c r="F1165" s="21"/>
      <c r="G1165" s="21"/>
      <c r="H1165" s="21"/>
      <c r="I1165" s="21"/>
      <c r="J1165" s="21"/>
      <c r="K1165" s="25"/>
      <c r="L1165" s="7"/>
      <c r="M1165" s="7"/>
      <c r="N1165" s="7"/>
      <c r="O1165" s="7"/>
      <c r="P1165" s="7"/>
      <c r="Q1165" s="44"/>
      <c r="R1165" s="7"/>
      <c r="S1165" s="7"/>
      <c r="T1165" s="44"/>
      <c r="U1165" s="7"/>
      <c r="V1165" s="7"/>
      <c r="W1165" s="44"/>
      <c r="X1165" s="7"/>
      <c r="Y1165" s="7"/>
      <c r="Z1165" s="44"/>
      <c r="AA1165" s="27"/>
      <c r="AB1165" s="27"/>
      <c r="AC1165" s="27"/>
    </row>
    <row r="1166">
      <c r="A1166" s="21"/>
      <c r="B1166" s="21"/>
      <c r="C1166" s="21"/>
      <c r="D1166" s="21"/>
      <c r="E1166" s="21"/>
      <c r="F1166" s="21"/>
      <c r="G1166" s="21"/>
      <c r="H1166" s="21"/>
      <c r="I1166" s="21"/>
      <c r="J1166" s="21"/>
      <c r="K1166" s="25"/>
      <c r="L1166" s="7"/>
      <c r="M1166" s="7"/>
      <c r="N1166" s="7"/>
      <c r="O1166" s="7"/>
      <c r="P1166" s="7"/>
      <c r="Q1166" s="44"/>
      <c r="R1166" s="7"/>
      <c r="S1166" s="7"/>
      <c r="T1166" s="44"/>
      <c r="U1166" s="7"/>
      <c r="V1166" s="7"/>
      <c r="W1166" s="44"/>
      <c r="X1166" s="7"/>
      <c r="Y1166" s="7"/>
      <c r="Z1166" s="44"/>
      <c r="AA1166" s="27"/>
      <c r="AB1166" s="27"/>
      <c r="AC1166" s="27"/>
    </row>
    <row r="1167">
      <c r="A1167" s="21"/>
      <c r="B1167" s="21"/>
      <c r="C1167" s="21"/>
      <c r="D1167" s="21"/>
      <c r="E1167" s="21"/>
      <c r="F1167" s="21"/>
      <c r="G1167" s="21"/>
      <c r="H1167" s="21"/>
      <c r="I1167" s="21"/>
      <c r="J1167" s="21"/>
      <c r="K1167" s="25"/>
      <c r="L1167" s="7"/>
      <c r="M1167" s="7"/>
      <c r="N1167" s="7"/>
      <c r="O1167" s="7"/>
      <c r="P1167" s="7"/>
      <c r="Q1167" s="44"/>
      <c r="R1167" s="7"/>
      <c r="S1167" s="7"/>
      <c r="T1167" s="44"/>
      <c r="U1167" s="7"/>
      <c r="V1167" s="7"/>
      <c r="W1167" s="44"/>
      <c r="X1167" s="7"/>
      <c r="Y1167" s="7"/>
      <c r="Z1167" s="44"/>
      <c r="AA1167" s="27"/>
      <c r="AB1167" s="27"/>
      <c r="AC1167" s="27"/>
    </row>
    <row r="1168">
      <c r="A1168" s="21"/>
      <c r="B1168" s="21"/>
      <c r="C1168" s="21"/>
      <c r="D1168" s="21"/>
      <c r="E1168" s="21"/>
      <c r="F1168" s="21"/>
      <c r="G1168" s="21"/>
      <c r="H1168" s="21"/>
      <c r="I1168" s="21"/>
      <c r="J1168" s="21"/>
      <c r="K1168" s="25"/>
      <c r="L1168" s="7"/>
      <c r="M1168" s="7"/>
      <c r="N1168" s="7"/>
      <c r="O1168" s="7"/>
      <c r="P1168" s="7"/>
      <c r="Q1168" s="44"/>
      <c r="R1168" s="7"/>
      <c r="S1168" s="7"/>
      <c r="T1168" s="44"/>
      <c r="U1168" s="7"/>
      <c r="V1168" s="7"/>
      <c r="W1168" s="44"/>
      <c r="X1168" s="7"/>
      <c r="Y1168" s="7"/>
      <c r="Z1168" s="44"/>
      <c r="AA1168" s="27"/>
      <c r="AB1168" s="27"/>
      <c r="AC1168" s="27"/>
    </row>
    <row r="1169">
      <c r="A1169" s="21"/>
      <c r="B1169" s="21"/>
      <c r="C1169" s="21"/>
      <c r="D1169" s="21"/>
      <c r="E1169" s="21"/>
      <c r="F1169" s="21"/>
      <c r="G1169" s="21"/>
      <c r="H1169" s="21"/>
      <c r="I1169" s="21"/>
      <c r="J1169" s="21"/>
      <c r="K1169" s="25"/>
      <c r="L1169" s="7"/>
      <c r="M1169" s="7"/>
      <c r="N1169" s="7"/>
      <c r="O1169" s="7"/>
      <c r="P1169" s="7"/>
      <c r="Q1169" s="44"/>
      <c r="R1169" s="7"/>
      <c r="S1169" s="7"/>
      <c r="T1169" s="44"/>
      <c r="U1169" s="7"/>
      <c r="V1169" s="7"/>
      <c r="W1169" s="44"/>
      <c r="X1169" s="7"/>
      <c r="Y1169" s="7"/>
      <c r="Z1169" s="44"/>
      <c r="AA1169" s="27"/>
      <c r="AB1169" s="27"/>
      <c r="AC1169" s="27"/>
    </row>
    <row r="1170">
      <c r="A1170" s="21"/>
      <c r="B1170" s="21"/>
      <c r="C1170" s="21"/>
      <c r="D1170" s="21"/>
      <c r="E1170" s="21"/>
      <c r="F1170" s="21"/>
      <c r="G1170" s="21"/>
      <c r="H1170" s="21"/>
      <c r="I1170" s="21"/>
      <c r="J1170" s="21"/>
      <c r="K1170" s="25"/>
      <c r="L1170" s="7"/>
      <c r="M1170" s="7"/>
      <c r="N1170" s="7"/>
      <c r="O1170" s="7"/>
      <c r="P1170" s="7"/>
      <c r="Q1170" s="44"/>
      <c r="R1170" s="7"/>
      <c r="S1170" s="7"/>
      <c r="T1170" s="44"/>
      <c r="U1170" s="7"/>
      <c r="V1170" s="7"/>
      <c r="W1170" s="44"/>
      <c r="X1170" s="7"/>
      <c r="Y1170" s="7"/>
      <c r="Z1170" s="44"/>
      <c r="AA1170" s="27"/>
      <c r="AB1170" s="27"/>
      <c r="AC1170" s="27"/>
    </row>
    <row r="1171">
      <c r="A1171" s="21"/>
      <c r="B1171" s="21"/>
      <c r="C1171" s="21"/>
      <c r="D1171" s="21"/>
      <c r="E1171" s="21"/>
      <c r="F1171" s="21"/>
      <c r="G1171" s="21"/>
      <c r="H1171" s="21"/>
      <c r="I1171" s="21"/>
      <c r="J1171" s="21"/>
      <c r="K1171" s="25"/>
      <c r="L1171" s="7"/>
      <c r="M1171" s="7"/>
      <c r="N1171" s="7"/>
      <c r="O1171" s="7"/>
      <c r="P1171" s="7"/>
      <c r="Q1171" s="44"/>
      <c r="R1171" s="7"/>
      <c r="S1171" s="7"/>
      <c r="T1171" s="44"/>
      <c r="U1171" s="7"/>
      <c r="V1171" s="7"/>
      <c r="W1171" s="44"/>
      <c r="X1171" s="7"/>
      <c r="Y1171" s="7"/>
      <c r="Z1171" s="44"/>
      <c r="AA1171" s="27"/>
      <c r="AB1171" s="27"/>
      <c r="AC1171" s="27"/>
    </row>
    <row r="1172">
      <c r="A1172" s="21"/>
      <c r="B1172" s="21"/>
      <c r="C1172" s="21"/>
      <c r="D1172" s="21"/>
      <c r="E1172" s="21"/>
      <c r="F1172" s="21"/>
      <c r="G1172" s="21"/>
      <c r="H1172" s="21"/>
      <c r="I1172" s="21"/>
      <c r="J1172" s="21"/>
      <c r="K1172" s="25"/>
      <c r="L1172" s="7"/>
      <c r="M1172" s="7"/>
      <c r="N1172" s="7"/>
      <c r="O1172" s="7"/>
      <c r="P1172" s="7"/>
      <c r="Q1172" s="44"/>
      <c r="R1172" s="7"/>
      <c r="S1172" s="7"/>
      <c r="T1172" s="44"/>
      <c r="U1172" s="7"/>
      <c r="V1172" s="7"/>
      <c r="W1172" s="44"/>
      <c r="X1172" s="7"/>
      <c r="Y1172" s="7"/>
      <c r="Z1172" s="44"/>
      <c r="AA1172" s="27"/>
      <c r="AB1172" s="27"/>
      <c r="AC1172" s="27"/>
    </row>
    <row r="1173">
      <c r="A1173" s="21"/>
      <c r="B1173" s="21"/>
      <c r="C1173" s="21"/>
      <c r="D1173" s="21"/>
      <c r="E1173" s="21"/>
      <c r="F1173" s="21"/>
      <c r="G1173" s="21"/>
      <c r="H1173" s="21"/>
      <c r="I1173" s="21"/>
      <c r="J1173" s="21"/>
      <c r="K1173" s="25"/>
      <c r="L1173" s="7"/>
      <c r="M1173" s="7"/>
      <c r="N1173" s="7"/>
      <c r="O1173" s="7"/>
      <c r="P1173" s="7"/>
      <c r="Q1173" s="44"/>
      <c r="R1173" s="7"/>
      <c r="S1173" s="7"/>
      <c r="T1173" s="44"/>
      <c r="U1173" s="7"/>
      <c r="V1173" s="7"/>
      <c r="W1173" s="44"/>
      <c r="X1173" s="7"/>
      <c r="Y1173" s="7"/>
      <c r="Z1173" s="44"/>
      <c r="AA1173" s="27"/>
      <c r="AB1173" s="27"/>
      <c r="AC1173" s="27"/>
    </row>
    <row r="1174">
      <c r="A1174" s="21"/>
      <c r="B1174" s="21"/>
      <c r="C1174" s="21"/>
      <c r="D1174" s="21"/>
      <c r="E1174" s="21"/>
      <c r="F1174" s="21"/>
      <c r="G1174" s="21"/>
      <c r="H1174" s="21"/>
      <c r="I1174" s="21"/>
      <c r="J1174" s="21"/>
      <c r="K1174" s="25"/>
      <c r="L1174" s="7"/>
      <c r="M1174" s="7"/>
      <c r="N1174" s="7"/>
      <c r="O1174" s="7"/>
      <c r="P1174" s="7"/>
      <c r="Q1174" s="44"/>
      <c r="R1174" s="7"/>
      <c r="S1174" s="7"/>
      <c r="T1174" s="44"/>
      <c r="U1174" s="7"/>
      <c r="V1174" s="7"/>
      <c r="W1174" s="44"/>
      <c r="X1174" s="7"/>
      <c r="Y1174" s="7"/>
      <c r="Z1174" s="44"/>
      <c r="AA1174" s="27"/>
      <c r="AB1174" s="27"/>
      <c r="AC1174" s="27"/>
    </row>
    <row r="1175">
      <c r="A1175" s="21"/>
      <c r="B1175" s="21"/>
      <c r="C1175" s="21"/>
      <c r="D1175" s="21"/>
      <c r="E1175" s="21"/>
      <c r="F1175" s="21"/>
      <c r="G1175" s="21"/>
      <c r="H1175" s="21"/>
      <c r="I1175" s="21"/>
      <c r="J1175" s="21"/>
      <c r="K1175" s="25"/>
      <c r="L1175" s="7"/>
      <c r="M1175" s="7"/>
      <c r="N1175" s="7"/>
      <c r="O1175" s="7"/>
      <c r="P1175" s="7"/>
      <c r="Q1175" s="44"/>
      <c r="R1175" s="7"/>
      <c r="S1175" s="7"/>
      <c r="T1175" s="44"/>
      <c r="U1175" s="7"/>
      <c r="V1175" s="7"/>
      <c r="W1175" s="44"/>
      <c r="X1175" s="7"/>
      <c r="Y1175" s="7"/>
      <c r="Z1175" s="44"/>
      <c r="AA1175" s="27"/>
      <c r="AB1175" s="27"/>
      <c r="AC1175" s="27"/>
    </row>
    <row r="1176">
      <c r="A1176" s="21"/>
      <c r="B1176" s="21"/>
      <c r="C1176" s="21"/>
      <c r="D1176" s="21"/>
      <c r="E1176" s="21"/>
      <c r="F1176" s="21"/>
      <c r="G1176" s="21"/>
      <c r="H1176" s="21"/>
      <c r="I1176" s="21"/>
      <c r="J1176" s="21"/>
      <c r="K1176" s="25"/>
      <c r="L1176" s="7"/>
      <c r="M1176" s="7"/>
      <c r="N1176" s="7"/>
      <c r="O1176" s="7"/>
      <c r="P1176" s="7"/>
      <c r="Q1176" s="44"/>
      <c r="R1176" s="7"/>
      <c r="S1176" s="7"/>
      <c r="T1176" s="44"/>
      <c r="U1176" s="7"/>
      <c r="V1176" s="7"/>
      <c r="W1176" s="44"/>
      <c r="X1176" s="7"/>
      <c r="Y1176" s="7"/>
      <c r="Z1176" s="44"/>
      <c r="AA1176" s="27"/>
      <c r="AB1176" s="27"/>
      <c r="AC1176" s="27"/>
    </row>
    <row r="1177">
      <c r="A1177" s="21"/>
      <c r="B1177" s="21"/>
      <c r="C1177" s="21"/>
      <c r="D1177" s="21"/>
      <c r="E1177" s="21"/>
      <c r="F1177" s="21"/>
      <c r="G1177" s="21"/>
      <c r="H1177" s="21"/>
      <c r="I1177" s="21"/>
      <c r="J1177" s="21"/>
      <c r="K1177" s="25"/>
      <c r="L1177" s="7"/>
      <c r="M1177" s="7"/>
      <c r="N1177" s="7"/>
      <c r="O1177" s="7"/>
      <c r="P1177" s="7"/>
      <c r="Q1177" s="44"/>
      <c r="R1177" s="7"/>
      <c r="S1177" s="7"/>
      <c r="T1177" s="44"/>
      <c r="U1177" s="7"/>
      <c r="V1177" s="7"/>
      <c r="W1177" s="44"/>
      <c r="X1177" s="7"/>
      <c r="Y1177" s="7"/>
      <c r="Z1177" s="44"/>
      <c r="AA1177" s="27"/>
      <c r="AB1177" s="27"/>
      <c r="AC1177" s="27"/>
    </row>
    <row r="1178">
      <c r="A1178" s="21"/>
      <c r="B1178" s="21"/>
      <c r="C1178" s="21"/>
      <c r="D1178" s="21"/>
      <c r="E1178" s="21"/>
      <c r="F1178" s="21"/>
      <c r="G1178" s="21"/>
      <c r="H1178" s="21"/>
      <c r="I1178" s="21"/>
      <c r="J1178" s="21"/>
      <c r="K1178" s="25"/>
      <c r="L1178" s="7"/>
      <c r="M1178" s="7"/>
      <c r="N1178" s="7"/>
      <c r="O1178" s="7"/>
      <c r="P1178" s="7"/>
      <c r="Q1178" s="44"/>
      <c r="R1178" s="7"/>
      <c r="S1178" s="7"/>
      <c r="T1178" s="44"/>
      <c r="U1178" s="7"/>
      <c r="V1178" s="7"/>
      <c r="W1178" s="44"/>
      <c r="X1178" s="7"/>
      <c r="Y1178" s="7"/>
      <c r="Z1178" s="44"/>
      <c r="AA1178" s="27"/>
      <c r="AB1178" s="27"/>
      <c r="AC1178" s="27"/>
    </row>
    <row r="1179">
      <c r="A1179" s="21"/>
      <c r="B1179" s="21"/>
      <c r="C1179" s="21"/>
      <c r="D1179" s="21"/>
      <c r="E1179" s="21"/>
      <c r="F1179" s="21"/>
      <c r="G1179" s="21"/>
      <c r="H1179" s="21"/>
      <c r="I1179" s="21"/>
      <c r="J1179" s="21"/>
      <c r="K1179" s="25"/>
      <c r="L1179" s="7"/>
      <c r="M1179" s="7"/>
      <c r="N1179" s="7"/>
      <c r="O1179" s="7"/>
      <c r="P1179" s="7"/>
      <c r="Q1179" s="44"/>
      <c r="R1179" s="7"/>
      <c r="S1179" s="7"/>
      <c r="T1179" s="44"/>
      <c r="U1179" s="7"/>
      <c r="V1179" s="7"/>
      <c r="W1179" s="44"/>
      <c r="X1179" s="7"/>
      <c r="Y1179" s="7"/>
      <c r="Z1179" s="44"/>
      <c r="AA1179" s="27"/>
      <c r="AB1179" s="27"/>
      <c r="AC1179" s="27"/>
    </row>
    <row r="1180">
      <c r="A1180" s="21"/>
      <c r="B1180" s="21"/>
      <c r="C1180" s="21"/>
      <c r="D1180" s="21"/>
      <c r="E1180" s="21"/>
      <c r="F1180" s="21"/>
      <c r="G1180" s="21"/>
      <c r="H1180" s="21"/>
      <c r="I1180" s="21"/>
      <c r="J1180" s="21"/>
      <c r="K1180" s="25"/>
      <c r="L1180" s="7"/>
      <c r="M1180" s="7"/>
      <c r="N1180" s="7"/>
      <c r="O1180" s="7"/>
      <c r="P1180" s="7"/>
      <c r="Q1180" s="44"/>
      <c r="R1180" s="7"/>
      <c r="S1180" s="7"/>
      <c r="T1180" s="44"/>
      <c r="U1180" s="7"/>
      <c r="V1180" s="7"/>
      <c r="W1180" s="44"/>
      <c r="X1180" s="7"/>
      <c r="Y1180" s="7"/>
      <c r="Z1180" s="44"/>
      <c r="AA1180" s="27"/>
      <c r="AB1180" s="27"/>
      <c r="AC1180" s="27"/>
    </row>
    <row r="1181">
      <c r="A1181" s="21"/>
      <c r="B1181" s="21"/>
      <c r="C1181" s="21"/>
      <c r="D1181" s="21"/>
      <c r="E1181" s="21"/>
      <c r="F1181" s="21"/>
      <c r="G1181" s="21"/>
      <c r="H1181" s="21"/>
      <c r="I1181" s="21"/>
      <c r="J1181" s="21"/>
      <c r="K1181" s="25"/>
      <c r="L1181" s="7"/>
      <c r="M1181" s="7"/>
      <c r="N1181" s="7"/>
      <c r="O1181" s="7"/>
      <c r="P1181" s="7"/>
      <c r="Q1181" s="44"/>
      <c r="R1181" s="7"/>
      <c r="S1181" s="7"/>
      <c r="T1181" s="44"/>
      <c r="U1181" s="7"/>
      <c r="V1181" s="7"/>
      <c r="W1181" s="44"/>
      <c r="X1181" s="7"/>
      <c r="Y1181" s="7"/>
      <c r="Z1181" s="44"/>
      <c r="AA1181" s="27"/>
      <c r="AB1181" s="27"/>
      <c r="AC1181" s="27"/>
    </row>
    <row r="1182">
      <c r="A1182" s="21"/>
      <c r="B1182" s="21"/>
      <c r="C1182" s="21"/>
      <c r="D1182" s="21"/>
      <c r="E1182" s="21"/>
      <c r="F1182" s="21"/>
      <c r="G1182" s="21"/>
      <c r="H1182" s="21"/>
      <c r="I1182" s="21"/>
      <c r="J1182" s="21"/>
      <c r="K1182" s="25"/>
      <c r="L1182" s="7"/>
      <c r="M1182" s="7"/>
      <c r="N1182" s="7"/>
      <c r="O1182" s="7"/>
      <c r="P1182" s="7"/>
      <c r="Q1182" s="44"/>
      <c r="R1182" s="7"/>
      <c r="S1182" s="7"/>
      <c r="T1182" s="44"/>
      <c r="U1182" s="7"/>
      <c r="V1182" s="7"/>
      <c r="W1182" s="44"/>
      <c r="X1182" s="7"/>
      <c r="Y1182" s="7"/>
      <c r="Z1182" s="44"/>
      <c r="AA1182" s="27"/>
      <c r="AB1182" s="27"/>
      <c r="AC1182" s="27"/>
    </row>
    <row r="1183">
      <c r="A1183" s="21"/>
      <c r="B1183" s="21"/>
      <c r="C1183" s="21"/>
      <c r="D1183" s="21"/>
      <c r="E1183" s="21"/>
      <c r="F1183" s="21"/>
      <c r="G1183" s="21"/>
      <c r="H1183" s="21"/>
      <c r="I1183" s="21"/>
      <c r="J1183" s="21"/>
      <c r="K1183" s="25"/>
      <c r="L1183" s="7"/>
      <c r="M1183" s="7"/>
      <c r="N1183" s="7"/>
      <c r="O1183" s="7"/>
      <c r="P1183" s="7"/>
      <c r="Q1183" s="44"/>
      <c r="R1183" s="7"/>
      <c r="S1183" s="7"/>
      <c r="T1183" s="44"/>
      <c r="U1183" s="7"/>
      <c r="V1183" s="7"/>
      <c r="W1183" s="44"/>
      <c r="X1183" s="7"/>
      <c r="Y1183" s="7"/>
      <c r="Z1183" s="44"/>
      <c r="AA1183" s="27"/>
      <c r="AB1183" s="27"/>
      <c r="AC1183" s="27"/>
    </row>
    <row r="1184">
      <c r="A1184" s="21"/>
      <c r="B1184" s="21"/>
      <c r="C1184" s="21"/>
      <c r="D1184" s="21"/>
      <c r="E1184" s="21"/>
      <c r="F1184" s="21"/>
      <c r="G1184" s="21"/>
      <c r="H1184" s="21"/>
      <c r="I1184" s="21"/>
      <c r="J1184" s="21"/>
      <c r="K1184" s="25"/>
      <c r="L1184" s="7"/>
      <c r="M1184" s="7"/>
      <c r="N1184" s="7"/>
      <c r="O1184" s="7"/>
      <c r="P1184" s="7"/>
      <c r="Q1184" s="44"/>
      <c r="R1184" s="7"/>
      <c r="S1184" s="7"/>
      <c r="T1184" s="44"/>
      <c r="U1184" s="7"/>
      <c r="V1184" s="7"/>
      <c r="W1184" s="44"/>
      <c r="X1184" s="7"/>
      <c r="Y1184" s="7"/>
      <c r="Z1184" s="44"/>
      <c r="AA1184" s="27"/>
      <c r="AB1184" s="27"/>
      <c r="AC1184" s="27"/>
    </row>
    <row r="1185">
      <c r="A1185" s="21"/>
      <c r="B1185" s="21"/>
      <c r="C1185" s="21"/>
      <c r="D1185" s="21"/>
      <c r="E1185" s="21"/>
      <c r="F1185" s="21"/>
      <c r="G1185" s="21"/>
      <c r="H1185" s="21"/>
      <c r="I1185" s="21"/>
      <c r="J1185" s="21"/>
      <c r="K1185" s="25"/>
      <c r="L1185" s="7"/>
      <c r="M1185" s="7"/>
      <c r="N1185" s="7"/>
      <c r="O1185" s="7"/>
      <c r="P1185" s="7"/>
      <c r="Q1185" s="44"/>
      <c r="R1185" s="7"/>
      <c r="S1185" s="7"/>
      <c r="T1185" s="44"/>
      <c r="U1185" s="7"/>
      <c r="V1185" s="7"/>
      <c r="W1185" s="44"/>
      <c r="X1185" s="7"/>
      <c r="Y1185" s="7"/>
      <c r="Z1185" s="44"/>
      <c r="AA1185" s="27"/>
      <c r="AB1185" s="27"/>
      <c r="AC1185" s="27"/>
    </row>
    <row r="1186">
      <c r="A1186" s="21"/>
      <c r="B1186" s="21"/>
      <c r="C1186" s="21"/>
      <c r="D1186" s="21"/>
      <c r="E1186" s="21"/>
      <c r="F1186" s="21"/>
      <c r="G1186" s="21"/>
      <c r="H1186" s="21"/>
      <c r="I1186" s="21"/>
      <c r="J1186" s="21"/>
      <c r="K1186" s="25"/>
      <c r="L1186" s="7"/>
      <c r="M1186" s="7"/>
      <c r="N1186" s="7"/>
      <c r="O1186" s="7"/>
      <c r="P1186" s="7"/>
      <c r="Q1186" s="44"/>
      <c r="R1186" s="7"/>
      <c r="S1186" s="7"/>
      <c r="T1186" s="44"/>
      <c r="U1186" s="7"/>
      <c r="V1186" s="7"/>
      <c r="W1186" s="44"/>
      <c r="X1186" s="7"/>
      <c r="Y1186" s="7"/>
      <c r="Z1186" s="44"/>
      <c r="AA1186" s="27"/>
      <c r="AB1186" s="27"/>
      <c r="AC1186" s="27"/>
    </row>
    <row r="1187">
      <c r="A1187" s="21"/>
      <c r="B1187" s="21"/>
      <c r="C1187" s="21"/>
      <c r="D1187" s="21"/>
      <c r="E1187" s="21"/>
      <c r="F1187" s="21"/>
      <c r="G1187" s="21"/>
      <c r="H1187" s="21"/>
      <c r="I1187" s="21"/>
      <c r="J1187" s="21"/>
      <c r="K1187" s="25"/>
      <c r="L1187" s="7"/>
      <c r="M1187" s="7"/>
      <c r="N1187" s="7"/>
      <c r="O1187" s="7"/>
      <c r="P1187" s="7"/>
      <c r="Q1187" s="44"/>
      <c r="R1187" s="7"/>
      <c r="S1187" s="7"/>
      <c r="T1187" s="44"/>
      <c r="U1187" s="7"/>
      <c r="V1187" s="7"/>
      <c r="W1187" s="44"/>
      <c r="X1187" s="7"/>
      <c r="Y1187" s="7"/>
      <c r="Z1187" s="44"/>
      <c r="AA1187" s="27"/>
      <c r="AB1187" s="27"/>
      <c r="AC1187" s="27"/>
    </row>
    <row r="1188">
      <c r="A1188" s="21"/>
      <c r="B1188" s="21"/>
      <c r="C1188" s="21"/>
      <c r="D1188" s="21"/>
      <c r="E1188" s="21"/>
      <c r="F1188" s="21"/>
      <c r="G1188" s="21"/>
      <c r="H1188" s="21"/>
      <c r="I1188" s="21"/>
      <c r="J1188" s="21"/>
      <c r="K1188" s="25"/>
      <c r="L1188" s="7"/>
      <c r="M1188" s="7"/>
      <c r="N1188" s="7"/>
      <c r="O1188" s="7"/>
      <c r="P1188" s="7"/>
      <c r="Q1188" s="44"/>
      <c r="R1188" s="7"/>
      <c r="S1188" s="7"/>
      <c r="T1188" s="44"/>
      <c r="U1188" s="7"/>
      <c r="V1188" s="7"/>
      <c r="W1188" s="44"/>
      <c r="X1188" s="7"/>
      <c r="Y1188" s="7"/>
      <c r="Z1188" s="44"/>
      <c r="AA1188" s="27"/>
      <c r="AB1188" s="27"/>
      <c r="AC1188" s="27"/>
    </row>
    <row r="1189">
      <c r="A1189" s="21"/>
      <c r="B1189" s="21"/>
      <c r="C1189" s="21"/>
      <c r="D1189" s="21"/>
      <c r="E1189" s="21"/>
      <c r="F1189" s="21"/>
      <c r="G1189" s="21"/>
      <c r="H1189" s="21"/>
      <c r="I1189" s="21"/>
      <c r="J1189" s="21"/>
      <c r="K1189" s="25"/>
      <c r="L1189" s="7"/>
      <c r="M1189" s="7"/>
      <c r="N1189" s="7"/>
      <c r="O1189" s="7"/>
      <c r="P1189" s="7"/>
      <c r="Q1189" s="44"/>
      <c r="R1189" s="7"/>
      <c r="S1189" s="7"/>
      <c r="T1189" s="44"/>
      <c r="U1189" s="7"/>
      <c r="V1189" s="7"/>
      <c r="W1189" s="44"/>
      <c r="X1189" s="7"/>
      <c r="Y1189" s="7"/>
      <c r="Z1189" s="44"/>
      <c r="AA1189" s="27"/>
      <c r="AB1189" s="27"/>
      <c r="AC1189" s="27"/>
    </row>
    <row r="1190">
      <c r="A1190" s="21"/>
      <c r="B1190" s="21"/>
      <c r="C1190" s="21"/>
      <c r="D1190" s="21"/>
      <c r="E1190" s="21"/>
      <c r="F1190" s="21"/>
      <c r="G1190" s="21"/>
      <c r="H1190" s="21"/>
      <c r="I1190" s="21"/>
      <c r="J1190" s="21"/>
      <c r="K1190" s="25"/>
      <c r="L1190" s="7"/>
      <c r="M1190" s="7"/>
      <c r="N1190" s="7"/>
      <c r="O1190" s="7"/>
      <c r="P1190" s="7"/>
      <c r="Q1190" s="44"/>
      <c r="R1190" s="7"/>
      <c r="S1190" s="7"/>
      <c r="T1190" s="44"/>
      <c r="U1190" s="7"/>
      <c r="V1190" s="7"/>
      <c r="W1190" s="44"/>
      <c r="X1190" s="7"/>
      <c r="Y1190" s="7"/>
      <c r="Z1190" s="44"/>
      <c r="AA1190" s="27"/>
      <c r="AB1190" s="27"/>
      <c r="AC1190" s="27"/>
    </row>
    <row r="1191">
      <c r="A1191" s="21"/>
      <c r="B1191" s="21"/>
      <c r="C1191" s="21"/>
      <c r="D1191" s="21"/>
      <c r="E1191" s="21"/>
      <c r="F1191" s="21"/>
      <c r="G1191" s="21"/>
      <c r="H1191" s="21"/>
      <c r="I1191" s="21"/>
      <c r="J1191" s="21"/>
      <c r="K1191" s="25"/>
      <c r="L1191" s="7"/>
      <c r="M1191" s="7"/>
      <c r="N1191" s="7"/>
      <c r="O1191" s="7"/>
      <c r="P1191" s="7"/>
      <c r="Q1191" s="44"/>
      <c r="R1191" s="7"/>
      <c r="S1191" s="7"/>
      <c r="T1191" s="44"/>
      <c r="U1191" s="7"/>
      <c r="V1191" s="7"/>
      <c r="W1191" s="44"/>
      <c r="X1191" s="7"/>
      <c r="Y1191" s="7"/>
      <c r="Z1191" s="44"/>
      <c r="AA1191" s="27"/>
      <c r="AB1191" s="27"/>
      <c r="AC1191" s="27"/>
    </row>
    <row r="1192">
      <c r="A1192" s="21"/>
      <c r="B1192" s="21"/>
      <c r="C1192" s="21"/>
      <c r="D1192" s="21"/>
      <c r="E1192" s="21"/>
      <c r="F1192" s="21"/>
      <c r="G1192" s="21"/>
      <c r="H1192" s="21"/>
      <c r="I1192" s="21"/>
      <c r="J1192" s="21"/>
      <c r="K1192" s="25"/>
      <c r="L1192" s="7"/>
      <c r="M1192" s="7"/>
      <c r="N1192" s="7"/>
      <c r="O1192" s="7"/>
      <c r="P1192" s="7"/>
      <c r="Q1192" s="44"/>
      <c r="R1192" s="7"/>
      <c r="S1192" s="7"/>
      <c r="T1192" s="44"/>
      <c r="U1192" s="7"/>
      <c r="V1192" s="7"/>
      <c r="W1192" s="44"/>
      <c r="X1192" s="7"/>
      <c r="Y1192" s="7"/>
      <c r="Z1192" s="44"/>
      <c r="AA1192" s="27"/>
      <c r="AB1192" s="27"/>
      <c r="AC1192" s="27"/>
    </row>
    <row r="1193">
      <c r="A1193" s="21"/>
      <c r="B1193" s="21"/>
      <c r="C1193" s="21"/>
      <c r="D1193" s="21"/>
      <c r="E1193" s="21"/>
      <c r="F1193" s="21"/>
      <c r="G1193" s="21"/>
      <c r="H1193" s="21"/>
      <c r="I1193" s="21"/>
      <c r="J1193" s="21"/>
      <c r="K1193" s="25"/>
      <c r="L1193" s="7"/>
      <c r="M1193" s="7"/>
      <c r="N1193" s="7"/>
      <c r="O1193" s="7"/>
      <c r="P1193" s="7"/>
      <c r="Q1193" s="44"/>
      <c r="R1193" s="7"/>
      <c r="S1193" s="7"/>
      <c r="T1193" s="44"/>
      <c r="U1193" s="7"/>
      <c r="V1193" s="7"/>
      <c r="W1193" s="44"/>
      <c r="X1193" s="7"/>
      <c r="Y1193" s="7"/>
      <c r="Z1193" s="44"/>
      <c r="AA1193" s="27"/>
      <c r="AB1193" s="27"/>
      <c r="AC1193" s="27"/>
    </row>
    <row r="1194">
      <c r="A1194" s="21"/>
      <c r="B1194" s="21"/>
      <c r="C1194" s="21"/>
      <c r="D1194" s="21"/>
      <c r="E1194" s="21"/>
      <c r="F1194" s="21"/>
      <c r="G1194" s="21"/>
      <c r="H1194" s="21"/>
      <c r="I1194" s="21"/>
      <c r="J1194" s="21"/>
      <c r="K1194" s="25"/>
      <c r="L1194" s="7"/>
      <c r="M1194" s="7"/>
      <c r="N1194" s="7"/>
      <c r="O1194" s="7"/>
      <c r="P1194" s="7"/>
      <c r="Q1194" s="44"/>
      <c r="R1194" s="7"/>
      <c r="S1194" s="7"/>
      <c r="T1194" s="44"/>
      <c r="U1194" s="7"/>
      <c r="V1194" s="7"/>
      <c r="W1194" s="44"/>
      <c r="X1194" s="7"/>
      <c r="Y1194" s="7"/>
      <c r="Z1194" s="44"/>
      <c r="AA1194" s="27"/>
      <c r="AB1194" s="27"/>
      <c r="AC1194" s="27"/>
    </row>
    <row r="1195">
      <c r="A1195" s="21"/>
      <c r="B1195" s="21"/>
      <c r="C1195" s="21"/>
      <c r="D1195" s="21"/>
      <c r="E1195" s="21"/>
      <c r="F1195" s="21"/>
      <c r="G1195" s="21"/>
      <c r="H1195" s="21"/>
      <c r="I1195" s="21"/>
      <c r="J1195" s="21"/>
      <c r="K1195" s="25"/>
      <c r="L1195" s="7"/>
      <c r="M1195" s="7"/>
      <c r="N1195" s="7"/>
      <c r="O1195" s="7"/>
      <c r="P1195" s="7"/>
      <c r="Q1195" s="44"/>
      <c r="R1195" s="7"/>
      <c r="S1195" s="7"/>
      <c r="T1195" s="44"/>
      <c r="U1195" s="7"/>
      <c r="V1195" s="7"/>
      <c r="W1195" s="44"/>
      <c r="X1195" s="7"/>
      <c r="Y1195" s="7"/>
      <c r="Z1195" s="44"/>
      <c r="AA1195" s="27"/>
      <c r="AB1195" s="27"/>
      <c r="AC1195" s="27"/>
    </row>
    <row r="1196">
      <c r="A1196" s="21"/>
      <c r="B1196" s="21"/>
      <c r="C1196" s="21"/>
      <c r="D1196" s="21"/>
      <c r="E1196" s="21"/>
      <c r="F1196" s="21"/>
      <c r="G1196" s="21"/>
      <c r="H1196" s="21"/>
      <c r="I1196" s="21"/>
      <c r="J1196" s="21"/>
      <c r="K1196" s="25"/>
      <c r="L1196" s="7"/>
      <c r="M1196" s="7"/>
      <c r="N1196" s="7"/>
      <c r="O1196" s="7"/>
      <c r="P1196" s="7"/>
      <c r="Q1196" s="44"/>
      <c r="R1196" s="7"/>
      <c r="S1196" s="7"/>
      <c r="T1196" s="44"/>
      <c r="U1196" s="7"/>
      <c r="V1196" s="7"/>
      <c r="W1196" s="44"/>
      <c r="X1196" s="7"/>
      <c r="Y1196" s="7"/>
      <c r="Z1196" s="44"/>
      <c r="AA1196" s="27"/>
      <c r="AB1196" s="27"/>
      <c r="AC1196" s="27"/>
    </row>
    <row r="1197">
      <c r="A1197" s="21"/>
      <c r="B1197" s="21"/>
      <c r="C1197" s="21"/>
      <c r="D1197" s="21"/>
      <c r="E1197" s="21"/>
      <c r="F1197" s="21"/>
      <c r="G1197" s="21"/>
      <c r="H1197" s="21"/>
      <c r="I1197" s="21"/>
      <c r="J1197" s="21"/>
      <c r="K1197" s="25"/>
      <c r="L1197" s="7"/>
      <c r="M1197" s="7"/>
      <c r="N1197" s="7"/>
      <c r="O1197" s="7"/>
      <c r="P1197" s="7"/>
      <c r="Q1197" s="44"/>
      <c r="R1197" s="7"/>
      <c r="S1197" s="7"/>
      <c r="T1197" s="44"/>
      <c r="U1197" s="7"/>
      <c r="V1197" s="7"/>
      <c r="W1197" s="44"/>
      <c r="X1197" s="7"/>
      <c r="Y1197" s="7"/>
      <c r="Z1197" s="44"/>
      <c r="AA1197" s="27"/>
      <c r="AB1197" s="27"/>
      <c r="AC1197" s="27"/>
    </row>
    <row r="1198">
      <c r="A1198" s="21"/>
      <c r="B1198" s="21"/>
      <c r="C1198" s="21"/>
      <c r="D1198" s="21"/>
      <c r="E1198" s="21"/>
      <c r="F1198" s="21"/>
      <c r="G1198" s="21"/>
      <c r="H1198" s="21"/>
      <c r="I1198" s="21"/>
      <c r="J1198" s="21"/>
      <c r="K1198" s="25"/>
      <c r="L1198" s="7"/>
      <c r="M1198" s="7"/>
      <c r="N1198" s="7"/>
      <c r="O1198" s="7"/>
      <c r="P1198" s="7"/>
      <c r="Q1198" s="44"/>
      <c r="R1198" s="7"/>
      <c r="S1198" s="7"/>
      <c r="T1198" s="44"/>
      <c r="U1198" s="7"/>
      <c r="V1198" s="7"/>
      <c r="W1198" s="44"/>
      <c r="X1198" s="7"/>
      <c r="Y1198" s="7"/>
      <c r="Z1198" s="44"/>
      <c r="AA1198" s="27"/>
      <c r="AB1198" s="27"/>
      <c r="AC1198" s="27"/>
    </row>
    <row r="1199">
      <c r="A1199" s="21"/>
      <c r="B1199" s="21"/>
      <c r="C1199" s="21"/>
      <c r="D1199" s="21"/>
      <c r="E1199" s="21"/>
      <c r="F1199" s="21"/>
      <c r="G1199" s="21"/>
      <c r="H1199" s="21"/>
      <c r="I1199" s="21"/>
      <c r="J1199" s="21"/>
      <c r="K1199" s="25"/>
      <c r="L1199" s="7"/>
      <c r="M1199" s="7"/>
      <c r="N1199" s="7"/>
      <c r="O1199" s="7"/>
      <c r="P1199" s="7"/>
      <c r="Q1199" s="44"/>
      <c r="R1199" s="7"/>
      <c r="S1199" s="7"/>
      <c r="T1199" s="44"/>
      <c r="U1199" s="7"/>
      <c r="V1199" s="7"/>
      <c r="W1199" s="44"/>
      <c r="X1199" s="7"/>
      <c r="Y1199" s="7"/>
      <c r="Z1199" s="44"/>
      <c r="AA1199" s="27"/>
      <c r="AB1199" s="27"/>
      <c r="AC1199" s="27"/>
    </row>
    <row r="1200">
      <c r="A1200" s="21"/>
      <c r="B1200" s="21"/>
      <c r="C1200" s="21"/>
      <c r="D1200" s="21"/>
      <c r="E1200" s="21"/>
      <c r="F1200" s="21"/>
      <c r="G1200" s="21"/>
      <c r="H1200" s="21"/>
      <c r="I1200" s="21"/>
      <c r="J1200" s="21"/>
      <c r="K1200" s="25"/>
      <c r="L1200" s="7"/>
      <c r="M1200" s="7"/>
      <c r="N1200" s="7"/>
      <c r="O1200" s="7"/>
      <c r="P1200" s="7"/>
      <c r="Q1200" s="44"/>
      <c r="R1200" s="7"/>
      <c r="S1200" s="7"/>
      <c r="T1200" s="44"/>
      <c r="U1200" s="7"/>
      <c r="V1200" s="7"/>
      <c r="W1200" s="44"/>
      <c r="X1200" s="7"/>
      <c r="Y1200" s="7"/>
      <c r="Z1200" s="44"/>
      <c r="AA1200" s="27"/>
      <c r="AB1200" s="27"/>
      <c r="AC1200" s="27"/>
    </row>
    <row r="1201">
      <c r="A1201" s="21"/>
      <c r="B1201" s="21"/>
      <c r="C1201" s="21"/>
      <c r="D1201" s="21"/>
      <c r="E1201" s="21"/>
      <c r="F1201" s="21"/>
      <c r="G1201" s="21"/>
      <c r="H1201" s="21"/>
      <c r="I1201" s="21"/>
      <c r="J1201" s="21"/>
      <c r="K1201" s="25"/>
      <c r="L1201" s="7"/>
      <c r="M1201" s="7"/>
      <c r="N1201" s="7"/>
      <c r="O1201" s="7"/>
      <c r="P1201" s="7"/>
      <c r="Q1201" s="44"/>
      <c r="R1201" s="7"/>
      <c r="S1201" s="7"/>
      <c r="T1201" s="44"/>
      <c r="U1201" s="7"/>
      <c r="V1201" s="7"/>
      <c r="W1201" s="44"/>
      <c r="X1201" s="7"/>
      <c r="Y1201" s="7"/>
      <c r="Z1201" s="44"/>
      <c r="AA1201" s="27"/>
      <c r="AB1201" s="27"/>
      <c r="AC1201" s="27"/>
    </row>
    <row r="1202">
      <c r="A1202" s="21"/>
      <c r="B1202" s="21"/>
      <c r="C1202" s="21"/>
      <c r="D1202" s="21"/>
      <c r="E1202" s="21"/>
      <c r="F1202" s="21"/>
      <c r="G1202" s="21"/>
      <c r="H1202" s="21"/>
      <c r="I1202" s="21"/>
      <c r="J1202" s="21"/>
      <c r="K1202" s="25"/>
      <c r="L1202" s="7"/>
      <c r="M1202" s="7"/>
      <c r="N1202" s="7"/>
      <c r="O1202" s="7"/>
      <c r="P1202" s="7"/>
      <c r="Q1202" s="44"/>
      <c r="R1202" s="7"/>
      <c r="S1202" s="7"/>
      <c r="T1202" s="44"/>
      <c r="U1202" s="7"/>
      <c r="V1202" s="7"/>
      <c r="W1202" s="44"/>
      <c r="X1202" s="7"/>
      <c r="Y1202" s="7"/>
      <c r="Z1202" s="44"/>
      <c r="AA1202" s="27"/>
      <c r="AB1202" s="27"/>
      <c r="AC1202" s="27"/>
    </row>
    <row r="1203">
      <c r="A1203" s="21"/>
      <c r="B1203" s="21"/>
      <c r="C1203" s="21"/>
      <c r="D1203" s="21"/>
      <c r="E1203" s="21"/>
      <c r="F1203" s="21"/>
      <c r="G1203" s="21"/>
      <c r="H1203" s="21"/>
      <c r="I1203" s="21"/>
      <c r="J1203" s="21"/>
      <c r="K1203" s="25"/>
      <c r="L1203" s="7"/>
      <c r="M1203" s="7"/>
      <c r="N1203" s="7"/>
      <c r="O1203" s="7"/>
      <c r="P1203" s="7"/>
      <c r="Q1203" s="44"/>
      <c r="R1203" s="7"/>
      <c r="S1203" s="7"/>
      <c r="T1203" s="44"/>
      <c r="U1203" s="7"/>
      <c r="V1203" s="7"/>
      <c r="W1203" s="44"/>
      <c r="X1203" s="7"/>
      <c r="Y1203" s="7"/>
      <c r="Z1203" s="44"/>
      <c r="AA1203" s="27"/>
      <c r="AB1203" s="27"/>
      <c r="AC1203" s="27"/>
    </row>
    <row r="1204">
      <c r="A1204" s="21"/>
      <c r="B1204" s="21"/>
      <c r="C1204" s="21"/>
      <c r="D1204" s="21"/>
      <c r="E1204" s="21"/>
      <c r="F1204" s="21"/>
      <c r="G1204" s="21"/>
      <c r="H1204" s="21"/>
      <c r="I1204" s="21"/>
      <c r="J1204" s="21"/>
      <c r="K1204" s="25"/>
      <c r="L1204" s="7"/>
      <c r="M1204" s="7"/>
      <c r="N1204" s="7"/>
      <c r="O1204" s="7"/>
      <c r="P1204" s="7"/>
      <c r="Q1204" s="44"/>
      <c r="R1204" s="7"/>
      <c r="S1204" s="7"/>
      <c r="T1204" s="44"/>
      <c r="U1204" s="7"/>
      <c r="V1204" s="7"/>
      <c r="W1204" s="44"/>
      <c r="X1204" s="7"/>
      <c r="Y1204" s="7"/>
      <c r="Z1204" s="44"/>
      <c r="AA1204" s="27"/>
      <c r="AB1204" s="27"/>
      <c r="AC1204" s="27"/>
    </row>
    <row r="1205">
      <c r="A1205" s="21"/>
      <c r="B1205" s="21"/>
      <c r="C1205" s="21"/>
      <c r="D1205" s="21"/>
      <c r="E1205" s="21"/>
      <c r="F1205" s="21"/>
      <c r="G1205" s="21"/>
      <c r="H1205" s="21"/>
      <c r="I1205" s="21"/>
      <c r="J1205" s="21"/>
      <c r="K1205" s="25"/>
      <c r="L1205" s="7"/>
      <c r="M1205" s="7"/>
      <c r="N1205" s="7"/>
      <c r="O1205" s="7"/>
      <c r="P1205" s="7"/>
      <c r="Q1205" s="44"/>
      <c r="R1205" s="7"/>
      <c r="S1205" s="7"/>
      <c r="T1205" s="44"/>
      <c r="U1205" s="7"/>
      <c r="V1205" s="7"/>
      <c r="W1205" s="44"/>
      <c r="X1205" s="7"/>
      <c r="Y1205" s="7"/>
      <c r="Z1205" s="44"/>
      <c r="AA1205" s="27"/>
      <c r="AB1205" s="27"/>
      <c r="AC1205" s="27"/>
    </row>
    <row r="1206">
      <c r="A1206" s="21"/>
      <c r="B1206" s="21"/>
      <c r="C1206" s="21"/>
      <c r="D1206" s="21"/>
      <c r="E1206" s="21"/>
      <c r="F1206" s="21"/>
      <c r="G1206" s="21"/>
      <c r="H1206" s="21"/>
      <c r="I1206" s="21"/>
      <c r="J1206" s="21"/>
      <c r="K1206" s="25"/>
      <c r="L1206" s="7"/>
      <c r="M1206" s="7"/>
      <c r="N1206" s="7"/>
      <c r="O1206" s="7"/>
      <c r="P1206" s="7"/>
      <c r="Q1206" s="44"/>
      <c r="R1206" s="7"/>
      <c r="S1206" s="7"/>
      <c r="T1206" s="44"/>
      <c r="U1206" s="7"/>
      <c r="V1206" s="7"/>
      <c r="W1206" s="44"/>
      <c r="X1206" s="7"/>
      <c r="Y1206" s="7"/>
      <c r="Z1206" s="44"/>
      <c r="AA1206" s="27"/>
      <c r="AB1206" s="27"/>
      <c r="AC1206" s="27"/>
    </row>
    <row r="1207">
      <c r="A1207" s="21"/>
      <c r="B1207" s="21"/>
      <c r="C1207" s="21"/>
      <c r="D1207" s="21"/>
      <c r="E1207" s="21"/>
      <c r="F1207" s="21"/>
      <c r="G1207" s="21"/>
      <c r="H1207" s="21"/>
      <c r="I1207" s="21"/>
      <c r="J1207" s="21"/>
      <c r="K1207" s="25"/>
      <c r="L1207" s="7"/>
      <c r="M1207" s="7"/>
      <c r="N1207" s="7"/>
      <c r="O1207" s="7"/>
      <c r="P1207" s="7"/>
      <c r="Q1207" s="44"/>
      <c r="R1207" s="7"/>
      <c r="S1207" s="7"/>
      <c r="T1207" s="44"/>
      <c r="U1207" s="7"/>
      <c r="V1207" s="7"/>
      <c r="W1207" s="44"/>
      <c r="X1207" s="7"/>
      <c r="Y1207" s="7"/>
      <c r="Z1207" s="44"/>
      <c r="AA1207" s="27"/>
      <c r="AB1207" s="27"/>
      <c r="AC1207" s="27"/>
    </row>
    <row r="1208">
      <c r="A1208" s="21"/>
      <c r="B1208" s="21"/>
      <c r="C1208" s="21"/>
      <c r="D1208" s="21"/>
      <c r="E1208" s="21"/>
      <c r="F1208" s="21"/>
      <c r="G1208" s="21"/>
      <c r="H1208" s="21"/>
      <c r="I1208" s="21"/>
      <c r="J1208" s="21"/>
      <c r="K1208" s="25"/>
      <c r="L1208" s="7"/>
      <c r="M1208" s="7"/>
      <c r="N1208" s="7"/>
      <c r="O1208" s="7"/>
      <c r="P1208" s="7"/>
      <c r="Q1208" s="44"/>
      <c r="R1208" s="7"/>
      <c r="S1208" s="7"/>
      <c r="T1208" s="44"/>
      <c r="U1208" s="7"/>
      <c r="V1208" s="7"/>
      <c r="W1208" s="44"/>
      <c r="X1208" s="7"/>
      <c r="Y1208" s="7"/>
      <c r="Z1208" s="44"/>
      <c r="AA1208" s="27"/>
      <c r="AB1208" s="27"/>
      <c r="AC1208" s="27"/>
    </row>
    <row r="1209">
      <c r="A1209" s="21"/>
      <c r="B1209" s="21"/>
      <c r="C1209" s="21"/>
      <c r="D1209" s="21"/>
      <c r="E1209" s="21"/>
      <c r="F1209" s="21"/>
      <c r="G1209" s="21"/>
      <c r="H1209" s="21"/>
      <c r="I1209" s="21"/>
      <c r="J1209" s="21"/>
      <c r="K1209" s="25"/>
      <c r="L1209" s="7"/>
      <c r="M1209" s="7"/>
      <c r="N1209" s="7"/>
      <c r="O1209" s="7"/>
      <c r="P1209" s="7"/>
      <c r="Q1209" s="44"/>
      <c r="R1209" s="7"/>
      <c r="S1209" s="7"/>
      <c r="T1209" s="44"/>
      <c r="U1209" s="7"/>
      <c r="V1209" s="7"/>
      <c r="W1209" s="44"/>
      <c r="X1209" s="7"/>
      <c r="Y1209" s="7"/>
      <c r="Z1209" s="44"/>
      <c r="AA1209" s="27"/>
      <c r="AB1209" s="27"/>
      <c r="AC1209" s="27"/>
    </row>
    <row r="1210">
      <c r="A1210" s="21"/>
      <c r="B1210" s="21"/>
      <c r="C1210" s="21"/>
      <c r="D1210" s="21"/>
      <c r="E1210" s="21"/>
      <c r="F1210" s="21"/>
      <c r="G1210" s="21"/>
      <c r="H1210" s="21"/>
      <c r="I1210" s="21"/>
      <c r="J1210" s="21"/>
      <c r="K1210" s="25"/>
      <c r="L1210" s="7"/>
      <c r="M1210" s="7"/>
      <c r="N1210" s="7"/>
      <c r="O1210" s="7"/>
      <c r="P1210" s="7"/>
      <c r="Q1210" s="44"/>
      <c r="R1210" s="7"/>
      <c r="S1210" s="7"/>
      <c r="T1210" s="44"/>
      <c r="U1210" s="7"/>
      <c r="V1210" s="7"/>
      <c r="W1210" s="44"/>
      <c r="X1210" s="7"/>
      <c r="Y1210" s="7"/>
      <c r="Z1210" s="44"/>
      <c r="AA1210" s="27"/>
      <c r="AB1210" s="27"/>
      <c r="AC1210" s="27"/>
    </row>
    <row r="1211">
      <c r="A1211" s="21"/>
      <c r="B1211" s="21"/>
      <c r="C1211" s="21"/>
      <c r="D1211" s="21"/>
      <c r="E1211" s="21"/>
      <c r="F1211" s="21"/>
      <c r="G1211" s="21"/>
      <c r="H1211" s="21"/>
      <c r="I1211" s="21"/>
      <c r="J1211" s="21"/>
      <c r="K1211" s="25"/>
      <c r="L1211" s="7"/>
      <c r="M1211" s="7"/>
      <c r="N1211" s="7"/>
      <c r="O1211" s="7"/>
      <c r="P1211" s="7"/>
      <c r="Q1211" s="44"/>
      <c r="R1211" s="7"/>
      <c r="S1211" s="7"/>
      <c r="T1211" s="44"/>
      <c r="U1211" s="7"/>
      <c r="V1211" s="7"/>
      <c r="W1211" s="44"/>
      <c r="X1211" s="7"/>
      <c r="Y1211" s="7"/>
      <c r="Z1211" s="44"/>
      <c r="AA1211" s="27"/>
      <c r="AB1211" s="27"/>
      <c r="AC1211" s="27"/>
    </row>
    <row r="1212">
      <c r="A1212" s="21"/>
      <c r="B1212" s="21"/>
      <c r="C1212" s="21"/>
      <c r="D1212" s="21"/>
      <c r="E1212" s="21"/>
      <c r="F1212" s="21"/>
      <c r="G1212" s="21"/>
      <c r="H1212" s="21"/>
      <c r="I1212" s="21"/>
      <c r="J1212" s="21"/>
      <c r="K1212" s="25"/>
      <c r="L1212" s="7"/>
      <c r="M1212" s="7"/>
      <c r="N1212" s="7"/>
      <c r="O1212" s="7"/>
      <c r="P1212" s="7"/>
      <c r="Q1212" s="44"/>
      <c r="R1212" s="7"/>
      <c r="S1212" s="7"/>
      <c r="T1212" s="44"/>
      <c r="U1212" s="7"/>
      <c r="V1212" s="7"/>
      <c r="W1212" s="44"/>
      <c r="X1212" s="7"/>
      <c r="Y1212" s="7"/>
      <c r="Z1212" s="44"/>
      <c r="AA1212" s="27"/>
      <c r="AB1212" s="27"/>
      <c r="AC1212" s="27"/>
    </row>
    <row r="1213">
      <c r="A1213" s="21"/>
      <c r="B1213" s="21"/>
      <c r="C1213" s="21"/>
      <c r="D1213" s="21"/>
      <c r="E1213" s="21"/>
      <c r="F1213" s="21"/>
      <c r="G1213" s="21"/>
      <c r="H1213" s="21"/>
      <c r="I1213" s="21"/>
      <c r="J1213" s="21"/>
      <c r="K1213" s="25"/>
      <c r="L1213" s="7"/>
      <c r="M1213" s="7"/>
      <c r="N1213" s="7"/>
      <c r="O1213" s="7"/>
      <c r="P1213" s="7"/>
      <c r="Q1213" s="44"/>
      <c r="R1213" s="7"/>
      <c r="S1213" s="7"/>
      <c r="T1213" s="44"/>
      <c r="U1213" s="7"/>
      <c r="V1213" s="7"/>
      <c r="W1213" s="44"/>
      <c r="X1213" s="7"/>
      <c r="Y1213" s="7"/>
      <c r="Z1213" s="44"/>
      <c r="AA1213" s="27"/>
      <c r="AB1213" s="27"/>
      <c r="AC1213" s="27"/>
    </row>
    <row r="1214">
      <c r="A1214" s="21"/>
      <c r="B1214" s="21"/>
      <c r="C1214" s="21"/>
      <c r="D1214" s="21"/>
      <c r="E1214" s="21"/>
      <c r="F1214" s="21"/>
      <c r="G1214" s="21"/>
      <c r="H1214" s="21"/>
      <c r="I1214" s="21"/>
      <c r="J1214" s="21"/>
      <c r="K1214" s="25"/>
      <c r="L1214" s="7"/>
      <c r="M1214" s="7"/>
      <c r="N1214" s="7"/>
      <c r="O1214" s="7"/>
      <c r="P1214" s="7"/>
      <c r="Q1214" s="44"/>
      <c r="R1214" s="7"/>
      <c r="S1214" s="7"/>
      <c r="T1214" s="44"/>
      <c r="U1214" s="7"/>
      <c r="V1214" s="7"/>
      <c r="W1214" s="44"/>
      <c r="X1214" s="7"/>
      <c r="Y1214" s="7"/>
      <c r="Z1214" s="44"/>
      <c r="AA1214" s="27"/>
      <c r="AB1214" s="27"/>
      <c r="AC1214" s="27"/>
    </row>
    <row r="1215">
      <c r="A1215" s="21"/>
      <c r="B1215" s="21"/>
      <c r="C1215" s="21"/>
      <c r="D1215" s="21"/>
      <c r="E1215" s="21"/>
      <c r="F1215" s="21"/>
      <c r="G1215" s="21"/>
      <c r="H1215" s="21"/>
      <c r="I1215" s="21"/>
      <c r="J1215" s="21"/>
      <c r="K1215" s="25"/>
      <c r="L1215" s="7"/>
      <c r="M1215" s="7"/>
      <c r="N1215" s="7"/>
      <c r="O1215" s="7"/>
      <c r="P1215" s="7"/>
      <c r="Q1215" s="44"/>
      <c r="R1215" s="7"/>
      <c r="S1215" s="7"/>
      <c r="T1215" s="44"/>
      <c r="U1215" s="7"/>
      <c r="V1215" s="7"/>
      <c r="W1215" s="44"/>
      <c r="X1215" s="7"/>
      <c r="Y1215" s="7"/>
      <c r="Z1215" s="44"/>
      <c r="AA1215" s="27"/>
      <c r="AB1215" s="27"/>
      <c r="AC1215" s="27"/>
    </row>
    <row r="1216">
      <c r="A1216" s="21"/>
      <c r="B1216" s="21"/>
      <c r="C1216" s="21"/>
      <c r="D1216" s="21"/>
      <c r="E1216" s="21"/>
      <c r="F1216" s="21"/>
      <c r="G1216" s="21"/>
      <c r="H1216" s="21"/>
      <c r="I1216" s="21"/>
      <c r="J1216" s="21"/>
      <c r="K1216" s="25"/>
      <c r="L1216" s="7"/>
      <c r="M1216" s="7"/>
      <c r="N1216" s="7"/>
      <c r="O1216" s="7"/>
      <c r="P1216" s="7"/>
      <c r="Q1216" s="44"/>
      <c r="R1216" s="7"/>
      <c r="S1216" s="7"/>
      <c r="T1216" s="44"/>
      <c r="U1216" s="7"/>
      <c r="V1216" s="7"/>
      <c r="W1216" s="44"/>
      <c r="X1216" s="7"/>
      <c r="Y1216" s="7"/>
      <c r="Z1216" s="44"/>
      <c r="AA1216" s="27"/>
      <c r="AB1216" s="27"/>
      <c r="AC1216" s="27"/>
    </row>
    <row r="1217">
      <c r="A1217" s="21"/>
      <c r="B1217" s="21"/>
      <c r="C1217" s="21"/>
      <c r="D1217" s="21"/>
      <c r="E1217" s="21"/>
      <c r="F1217" s="21"/>
      <c r="G1217" s="21"/>
      <c r="H1217" s="21"/>
      <c r="I1217" s="21"/>
      <c r="J1217" s="21"/>
      <c r="K1217" s="25"/>
      <c r="L1217" s="7"/>
      <c r="M1217" s="7"/>
      <c r="N1217" s="7"/>
      <c r="O1217" s="7"/>
      <c r="P1217" s="7"/>
      <c r="Q1217" s="44"/>
      <c r="R1217" s="7"/>
      <c r="S1217" s="7"/>
      <c r="T1217" s="44"/>
      <c r="U1217" s="7"/>
      <c r="V1217" s="7"/>
      <c r="W1217" s="44"/>
      <c r="X1217" s="7"/>
      <c r="Y1217" s="7"/>
      <c r="Z1217" s="44"/>
      <c r="AA1217" s="27"/>
      <c r="AB1217" s="27"/>
      <c r="AC1217" s="27"/>
    </row>
    <row r="1218">
      <c r="A1218" s="21"/>
      <c r="B1218" s="21"/>
      <c r="C1218" s="21"/>
      <c r="D1218" s="21"/>
      <c r="E1218" s="21"/>
      <c r="F1218" s="21"/>
      <c r="G1218" s="21"/>
      <c r="H1218" s="21"/>
      <c r="I1218" s="21"/>
      <c r="J1218" s="21"/>
      <c r="K1218" s="25"/>
      <c r="L1218" s="7"/>
      <c r="M1218" s="7"/>
      <c r="N1218" s="7"/>
      <c r="O1218" s="7"/>
      <c r="P1218" s="7"/>
      <c r="Q1218" s="44"/>
      <c r="R1218" s="7"/>
      <c r="S1218" s="7"/>
      <c r="T1218" s="44"/>
      <c r="U1218" s="7"/>
      <c r="V1218" s="7"/>
      <c r="W1218" s="44"/>
      <c r="X1218" s="7"/>
      <c r="Y1218" s="7"/>
      <c r="Z1218" s="44"/>
      <c r="AA1218" s="27"/>
      <c r="AB1218" s="27"/>
      <c r="AC1218" s="27"/>
    </row>
    <row r="1219">
      <c r="A1219" s="21"/>
      <c r="B1219" s="21"/>
      <c r="C1219" s="21"/>
      <c r="D1219" s="21"/>
      <c r="E1219" s="21"/>
      <c r="F1219" s="21"/>
      <c r="G1219" s="21"/>
      <c r="H1219" s="21"/>
      <c r="I1219" s="21"/>
      <c r="J1219" s="21"/>
      <c r="K1219" s="25"/>
      <c r="L1219" s="7"/>
      <c r="M1219" s="7"/>
      <c r="N1219" s="7"/>
      <c r="O1219" s="7"/>
      <c r="P1219" s="7"/>
      <c r="Q1219" s="44"/>
      <c r="R1219" s="7"/>
      <c r="S1219" s="7"/>
      <c r="T1219" s="44"/>
      <c r="U1219" s="7"/>
      <c r="V1219" s="7"/>
      <c r="W1219" s="44"/>
      <c r="X1219" s="7"/>
      <c r="Y1219" s="7"/>
      <c r="Z1219" s="44"/>
      <c r="AA1219" s="27"/>
      <c r="AB1219" s="27"/>
      <c r="AC1219" s="27"/>
    </row>
    <row r="1220">
      <c r="A1220" s="21"/>
      <c r="B1220" s="21"/>
      <c r="C1220" s="21"/>
      <c r="D1220" s="21"/>
      <c r="E1220" s="21"/>
      <c r="F1220" s="21"/>
      <c r="G1220" s="21"/>
      <c r="H1220" s="21"/>
      <c r="I1220" s="21"/>
      <c r="J1220" s="21"/>
      <c r="K1220" s="25"/>
      <c r="L1220" s="7"/>
      <c r="M1220" s="7"/>
      <c r="N1220" s="7"/>
      <c r="O1220" s="7"/>
      <c r="P1220" s="7"/>
      <c r="Q1220" s="44"/>
      <c r="R1220" s="7"/>
      <c r="S1220" s="7"/>
      <c r="T1220" s="44"/>
      <c r="U1220" s="7"/>
      <c r="V1220" s="7"/>
      <c r="W1220" s="44"/>
      <c r="X1220" s="7"/>
      <c r="Y1220" s="7"/>
      <c r="Z1220" s="44"/>
      <c r="AA1220" s="27"/>
      <c r="AB1220" s="27"/>
      <c r="AC1220" s="27"/>
    </row>
    <row r="1221">
      <c r="A1221" s="21"/>
      <c r="B1221" s="21"/>
      <c r="C1221" s="21"/>
      <c r="D1221" s="21"/>
      <c r="E1221" s="21"/>
      <c r="F1221" s="21"/>
      <c r="G1221" s="21"/>
      <c r="H1221" s="21"/>
      <c r="I1221" s="21"/>
      <c r="J1221" s="21"/>
      <c r="K1221" s="25"/>
      <c r="L1221" s="7"/>
      <c r="M1221" s="7"/>
      <c r="N1221" s="7"/>
      <c r="O1221" s="7"/>
      <c r="P1221" s="7"/>
      <c r="Q1221" s="44"/>
      <c r="R1221" s="7"/>
      <c r="S1221" s="7"/>
      <c r="T1221" s="44"/>
      <c r="U1221" s="7"/>
      <c r="V1221" s="7"/>
      <c r="W1221" s="44"/>
      <c r="X1221" s="7"/>
      <c r="Y1221" s="7"/>
      <c r="Z1221" s="44"/>
      <c r="AA1221" s="27"/>
      <c r="AB1221" s="27"/>
      <c r="AC1221" s="27"/>
    </row>
    <row r="1222">
      <c r="A1222" s="21"/>
      <c r="B1222" s="21"/>
      <c r="C1222" s="21"/>
      <c r="D1222" s="21"/>
      <c r="E1222" s="21"/>
      <c r="F1222" s="21"/>
      <c r="G1222" s="21"/>
      <c r="H1222" s="21"/>
      <c r="I1222" s="21"/>
      <c r="J1222" s="21"/>
      <c r="K1222" s="25"/>
      <c r="L1222" s="7"/>
      <c r="M1222" s="7"/>
      <c r="N1222" s="7"/>
      <c r="O1222" s="7"/>
      <c r="P1222" s="7"/>
      <c r="Q1222" s="44"/>
      <c r="R1222" s="7"/>
      <c r="S1222" s="7"/>
      <c r="T1222" s="44"/>
      <c r="U1222" s="7"/>
      <c r="V1222" s="7"/>
      <c r="W1222" s="44"/>
      <c r="X1222" s="7"/>
      <c r="Y1222" s="7"/>
      <c r="Z1222" s="44"/>
      <c r="AA1222" s="27"/>
      <c r="AB1222" s="27"/>
      <c r="AC1222" s="27"/>
    </row>
    <row r="1223">
      <c r="A1223" s="21"/>
      <c r="B1223" s="21"/>
      <c r="C1223" s="21"/>
      <c r="D1223" s="21"/>
      <c r="E1223" s="21"/>
      <c r="F1223" s="21"/>
      <c r="G1223" s="21"/>
      <c r="H1223" s="21"/>
      <c r="I1223" s="21"/>
      <c r="J1223" s="21"/>
      <c r="K1223" s="25"/>
      <c r="L1223" s="7"/>
      <c r="M1223" s="7"/>
      <c r="N1223" s="7"/>
      <c r="O1223" s="7"/>
      <c r="P1223" s="7"/>
      <c r="Q1223" s="44"/>
      <c r="R1223" s="7"/>
      <c r="S1223" s="7"/>
      <c r="T1223" s="44"/>
      <c r="U1223" s="7"/>
      <c r="V1223" s="7"/>
      <c r="W1223" s="44"/>
      <c r="X1223" s="7"/>
      <c r="Y1223" s="7"/>
      <c r="Z1223" s="44"/>
      <c r="AA1223" s="27"/>
      <c r="AB1223" s="27"/>
      <c r="AC1223" s="27"/>
    </row>
    <row r="1224">
      <c r="A1224" s="21"/>
      <c r="B1224" s="21"/>
      <c r="C1224" s="21"/>
      <c r="D1224" s="21"/>
      <c r="E1224" s="21"/>
      <c r="F1224" s="21"/>
      <c r="G1224" s="21"/>
      <c r="H1224" s="21"/>
      <c r="I1224" s="21"/>
      <c r="J1224" s="21"/>
      <c r="K1224" s="25"/>
      <c r="L1224" s="7"/>
      <c r="M1224" s="7"/>
      <c r="N1224" s="7"/>
      <c r="O1224" s="7"/>
      <c r="P1224" s="7"/>
      <c r="Q1224" s="44"/>
      <c r="R1224" s="7"/>
      <c r="S1224" s="7"/>
      <c r="T1224" s="44"/>
      <c r="U1224" s="7"/>
      <c r="V1224" s="7"/>
      <c r="W1224" s="44"/>
      <c r="X1224" s="7"/>
      <c r="Y1224" s="7"/>
      <c r="Z1224" s="44"/>
      <c r="AA1224" s="27"/>
      <c r="AB1224" s="27"/>
      <c r="AC1224" s="27"/>
    </row>
    <row r="1225">
      <c r="A1225" s="21"/>
      <c r="B1225" s="21"/>
      <c r="C1225" s="21"/>
      <c r="D1225" s="21"/>
      <c r="E1225" s="21"/>
      <c r="F1225" s="21"/>
      <c r="G1225" s="21"/>
      <c r="H1225" s="21"/>
      <c r="I1225" s="21"/>
      <c r="J1225" s="21"/>
      <c r="K1225" s="25"/>
      <c r="L1225" s="7"/>
      <c r="M1225" s="7"/>
      <c r="N1225" s="7"/>
      <c r="O1225" s="7"/>
      <c r="P1225" s="7"/>
      <c r="Q1225" s="44"/>
      <c r="R1225" s="7"/>
      <c r="S1225" s="7"/>
      <c r="T1225" s="44"/>
      <c r="U1225" s="7"/>
      <c r="V1225" s="7"/>
      <c r="W1225" s="44"/>
      <c r="X1225" s="7"/>
      <c r="Y1225" s="7"/>
      <c r="Z1225" s="44"/>
      <c r="AA1225" s="27"/>
      <c r="AB1225" s="27"/>
      <c r="AC1225" s="27"/>
    </row>
    <row r="1226">
      <c r="A1226" s="21"/>
      <c r="B1226" s="21"/>
      <c r="C1226" s="21"/>
      <c r="D1226" s="21"/>
      <c r="E1226" s="21"/>
      <c r="F1226" s="21"/>
      <c r="G1226" s="21"/>
      <c r="H1226" s="21"/>
      <c r="I1226" s="21"/>
      <c r="J1226" s="21"/>
      <c r="K1226" s="25"/>
      <c r="L1226" s="7"/>
      <c r="M1226" s="7"/>
      <c r="N1226" s="7"/>
      <c r="O1226" s="7"/>
      <c r="P1226" s="7"/>
      <c r="Q1226" s="44"/>
      <c r="R1226" s="7"/>
      <c r="S1226" s="7"/>
      <c r="T1226" s="44"/>
      <c r="U1226" s="7"/>
      <c r="V1226" s="7"/>
      <c r="W1226" s="44"/>
      <c r="X1226" s="7"/>
      <c r="Y1226" s="7"/>
      <c r="Z1226" s="44"/>
      <c r="AA1226" s="27"/>
      <c r="AB1226" s="27"/>
      <c r="AC1226" s="27"/>
    </row>
    <row r="1227">
      <c r="A1227" s="21"/>
      <c r="B1227" s="21"/>
      <c r="C1227" s="21"/>
      <c r="D1227" s="21"/>
      <c r="E1227" s="21"/>
      <c r="F1227" s="21"/>
      <c r="G1227" s="21"/>
      <c r="H1227" s="21"/>
      <c r="I1227" s="21"/>
      <c r="J1227" s="21"/>
      <c r="K1227" s="25"/>
      <c r="L1227" s="7"/>
      <c r="M1227" s="7"/>
      <c r="N1227" s="7"/>
      <c r="O1227" s="7"/>
      <c r="P1227" s="7"/>
      <c r="Q1227" s="44"/>
      <c r="R1227" s="7"/>
      <c r="S1227" s="7"/>
      <c r="T1227" s="44"/>
      <c r="U1227" s="7"/>
      <c r="V1227" s="7"/>
      <c r="W1227" s="44"/>
      <c r="X1227" s="7"/>
      <c r="Y1227" s="7"/>
      <c r="Z1227" s="44"/>
      <c r="AA1227" s="27"/>
      <c r="AB1227" s="27"/>
      <c r="AC1227" s="27"/>
    </row>
    <row r="1228">
      <c r="A1228" s="21"/>
      <c r="B1228" s="21"/>
      <c r="C1228" s="21"/>
      <c r="D1228" s="21"/>
      <c r="E1228" s="21"/>
      <c r="F1228" s="21"/>
      <c r="G1228" s="21"/>
      <c r="H1228" s="21"/>
      <c r="I1228" s="21"/>
      <c r="J1228" s="21"/>
      <c r="K1228" s="25"/>
      <c r="L1228" s="7"/>
      <c r="M1228" s="7"/>
      <c r="N1228" s="7"/>
      <c r="O1228" s="7"/>
      <c r="P1228" s="7"/>
      <c r="Q1228" s="44"/>
      <c r="R1228" s="7"/>
      <c r="S1228" s="7"/>
      <c r="T1228" s="44"/>
      <c r="U1228" s="7"/>
      <c r="V1228" s="7"/>
      <c r="W1228" s="44"/>
      <c r="X1228" s="7"/>
      <c r="Y1228" s="7"/>
      <c r="Z1228" s="44"/>
      <c r="AA1228" s="27"/>
      <c r="AB1228" s="27"/>
      <c r="AC1228" s="27"/>
    </row>
    <row r="1229">
      <c r="A1229" s="21"/>
      <c r="B1229" s="21"/>
      <c r="C1229" s="21"/>
      <c r="D1229" s="21"/>
      <c r="E1229" s="21"/>
      <c r="F1229" s="21"/>
      <c r="G1229" s="21"/>
      <c r="H1229" s="21"/>
      <c r="I1229" s="21"/>
      <c r="J1229" s="21"/>
      <c r="K1229" s="25"/>
      <c r="L1229" s="7"/>
      <c r="M1229" s="7"/>
      <c r="N1229" s="7"/>
      <c r="O1229" s="7"/>
      <c r="P1229" s="7"/>
      <c r="Q1229" s="44"/>
      <c r="R1229" s="7"/>
      <c r="S1229" s="7"/>
      <c r="T1229" s="44"/>
      <c r="U1229" s="7"/>
      <c r="V1229" s="7"/>
      <c r="W1229" s="44"/>
      <c r="X1229" s="7"/>
      <c r="Y1229" s="7"/>
      <c r="Z1229" s="44"/>
      <c r="AA1229" s="27"/>
      <c r="AB1229" s="27"/>
      <c r="AC1229" s="27"/>
    </row>
    <row r="1230">
      <c r="A1230" s="21"/>
      <c r="B1230" s="21"/>
      <c r="C1230" s="21"/>
      <c r="D1230" s="21"/>
      <c r="E1230" s="21"/>
      <c r="F1230" s="21"/>
      <c r="G1230" s="21"/>
      <c r="H1230" s="21"/>
      <c r="I1230" s="21"/>
      <c r="J1230" s="21"/>
      <c r="K1230" s="25"/>
      <c r="L1230" s="7"/>
      <c r="M1230" s="7"/>
      <c r="N1230" s="7"/>
      <c r="O1230" s="7"/>
      <c r="P1230" s="7"/>
      <c r="Q1230" s="44"/>
      <c r="R1230" s="7"/>
      <c r="S1230" s="7"/>
      <c r="T1230" s="44"/>
      <c r="U1230" s="7"/>
      <c r="V1230" s="7"/>
      <c r="W1230" s="44"/>
      <c r="X1230" s="7"/>
      <c r="Y1230" s="7"/>
      <c r="Z1230" s="44"/>
      <c r="AA1230" s="27"/>
      <c r="AB1230" s="27"/>
      <c r="AC1230" s="27"/>
    </row>
    <row r="1231">
      <c r="A1231" s="21"/>
      <c r="B1231" s="21"/>
      <c r="C1231" s="21"/>
      <c r="D1231" s="21"/>
      <c r="E1231" s="21"/>
      <c r="F1231" s="21"/>
      <c r="G1231" s="21"/>
      <c r="H1231" s="21"/>
      <c r="I1231" s="21"/>
      <c r="J1231" s="21"/>
      <c r="K1231" s="25"/>
      <c r="L1231" s="7"/>
      <c r="M1231" s="7"/>
      <c r="N1231" s="7"/>
      <c r="O1231" s="7"/>
      <c r="P1231" s="7"/>
      <c r="Q1231" s="44"/>
      <c r="R1231" s="7"/>
      <c r="S1231" s="7"/>
      <c r="T1231" s="44"/>
      <c r="U1231" s="7"/>
      <c r="V1231" s="7"/>
      <c r="W1231" s="44"/>
      <c r="X1231" s="7"/>
      <c r="Y1231" s="7"/>
      <c r="Z1231" s="44"/>
      <c r="AA1231" s="27"/>
      <c r="AB1231" s="27"/>
      <c r="AC1231" s="27"/>
    </row>
    <row r="1232">
      <c r="A1232" s="21"/>
      <c r="B1232" s="21"/>
      <c r="C1232" s="21"/>
      <c r="D1232" s="21"/>
      <c r="E1232" s="21"/>
      <c r="F1232" s="21"/>
      <c r="G1232" s="21"/>
      <c r="H1232" s="21"/>
      <c r="I1232" s="21"/>
      <c r="J1232" s="21"/>
      <c r="K1232" s="25"/>
      <c r="L1232" s="7"/>
      <c r="M1232" s="7"/>
      <c r="N1232" s="7"/>
      <c r="O1232" s="7"/>
      <c r="P1232" s="7"/>
      <c r="Q1232" s="44"/>
      <c r="R1232" s="7"/>
      <c r="S1232" s="7"/>
      <c r="T1232" s="44"/>
      <c r="U1232" s="7"/>
      <c r="V1232" s="7"/>
      <c r="W1232" s="44"/>
      <c r="X1232" s="7"/>
      <c r="Y1232" s="7"/>
      <c r="Z1232" s="44"/>
      <c r="AA1232" s="27"/>
      <c r="AB1232" s="27"/>
      <c r="AC1232" s="27"/>
    </row>
    <row r="1233">
      <c r="A1233" s="21"/>
      <c r="B1233" s="21"/>
      <c r="C1233" s="21"/>
      <c r="D1233" s="21"/>
      <c r="E1233" s="21"/>
      <c r="F1233" s="21"/>
      <c r="G1233" s="21"/>
      <c r="H1233" s="21"/>
      <c r="I1233" s="21"/>
      <c r="J1233" s="21"/>
      <c r="K1233" s="25"/>
      <c r="L1233" s="7"/>
      <c r="M1233" s="7"/>
      <c r="N1233" s="7"/>
      <c r="O1233" s="7"/>
      <c r="P1233" s="7"/>
      <c r="Q1233" s="44"/>
      <c r="R1233" s="7"/>
      <c r="S1233" s="7"/>
      <c r="T1233" s="44"/>
      <c r="U1233" s="7"/>
      <c r="V1233" s="7"/>
      <c r="W1233" s="44"/>
      <c r="X1233" s="7"/>
      <c r="Y1233" s="7"/>
      <c r="Z1233" s="44"/>
      <c r="AA1233" s="27"/>
      <c r="AB1233" s="27"/>
      <c r="AC1233" s="27"/>
    </row>
    <row r="1234">
      <c r="A1234" s="21"/>
      <c r="B1234" s="21"/>
      <c r="C1234" s="21"/>
      <c r="D1234" s="21"/>
      <c r="E1234" s="21"/>
      <c r="F1234" s="21"/>
      <c r="G1234" s="21"/>
      <c r="H1234" s="21"/>
      <c r="I1234" s="21"/>
      <c r="J1234" s="21"/>
      <c r="K1234" s="25"/>
      <c r="L1234" s="7"/>
      <c r="M1234" s="7"/>
      <c r="N1234" s="7"/>
      <c r="O1234" s="7"/>
      <c r="P1234" s="7"/>
      <c r="Q1234" s="44"/>
      <c r="R1234" s="7"/>
      <c r="S1234" s="7"/>
      <c r="T1234" s="44"/>
      <c r="U1234" s="7"/>
      <c r="V1234" s="7"/>
      <c r="W1234" s="44"/>
      <c r="X1234" s="7"/>
      <c r="Y1234" s="7"/>
      <c r="Z1234" s="44"/>
      <c r="AA1234" s="27"/>
      <c r="AB1234" s="27"/>
      <c r="AC1234" s="27"/>
    </row>
    <row r="1235">
      <c r="A1235" s="21"/>
      <c r="B1235" s="21"/>
      <c r="C1235" s="21"/>
      <c r="D1235" s="21"/>
      <c r="E1235" s="21"/>
      <c r="F1235" s="21"/>
      <c r="G1235" s="21"/>
      <c r="H1235" s="21"/>
      <c r="I1235" s="21"/>
      <c r="J1235" s="21"/>
      <c r="K1235" s="25"/>
      <c r="L1235" s="7"/>
      <c r="M1235" s="7"/>
      <c r="N1235" s="7"/>
      <c r="O1235" s="7"/>
      <c r="P1235" s="7"/>
      <c r="Q1235" s="44"/>
      <c r="R1235" s="7"/>
      <c r="S1235" s="7"/>
      <c r="T1235" s="44"/>
      <c r="U1235" s="7"/>
      <c r="V1235" s="7"/>
      <c r="W1235" s="44"/>
      <c r="X1235" s="7"/>
      <c r="Y1235" s="7"/>
      <c r="Z1235" s="44"/>
      <c r="AA1235" s="27"/>
      <c r="AB1235" s="27"/>
      <c r="AC1235" s="27"/>
    </row>
    <row r="1236">
      <c r="A1236" s="21"/>
      <c r="B1236" s="21"/>
      <c r="C1236" s="21"/>
      <c r="D1236" s="21"/>
      <c r="E1236" s="21"/>
      <c r="F1236" s="21"/>
      <c r="G1236" s="21"/>
      <c r="H1236" s="21"/>
      <c r="I1236" s="21"/>
      <c r="J1236" s="21"/>
      <c r="K1236" s="25"/>
      <c r="L1236" s="7"/>
      <c r="M1236" s="7"/>
      <c r="N1236" s="7"/>
      <c r="O1236" s="7"/>
      <c r="P1236" s="7"/>
      <c r="Q1236" s="44"/>
      <c r="R1236" s="7"/>
      <c r="S1236" s="7"/>
      <c r="T1236" s="44"/>
      <c r="U1236" s="7"/>
      <c r="V1236" s="7"/>
      <c r="W1236" s="44"/>
      <c r="X1236" s="7"/>
      <c r="Y1236" s="7"/>
      <c r="Z1236" s="44"/>
      <c r="AA1236" s="27"/>
      <c r="AB1236" s="27"/>
      <c r="AC1236" s="27"/>
    </row>
    <row r="1237">
      <c r="A1237" s="21"/>
      <c r="B1237" s="21"/>
      <c r="C1237" s="21"/>
      <c r="D1237" s="21"/>
      <c r="E1237" s="21"/>
      <c r="F1237" s="21"/>
      <c r="G1237" s="21"/>
      <c r="H1237" s="21"/>
      <c r="I1237" s="21"/>
      <c r="J1237" s="21"/>
      <c r="K1237" s="25"/>
      <c r="L1237" s="7"/>
      <c r="M1237" s="7"/>
      <c r="N1237" s="7"/>
      <c r="O1237" s="7"/>
      <c r="P1237" s="7"/>
      <c r="Q1237" s="44"/>
      <c r="R1237" s="7"/>
      <c r="S1237" s="7"/>
      <c r="T1237" s="44"/>
      <c r="U1237" s="7"/>
      <c r="V1237" s="7"/>
      <c r="W1237" s="44"/>
      <c r="X1237" s="7"/>
      <c r="Y1237" s="7"/>
      <c r="Z1237" s="44"/>
      <c r="AA1237" s="27"/>
      <c r="AB1237" s="27"/>
      <c r="AC1237" s="27"/>
    </row>
    <row r="1238">
      <c r="A1238" s="21"/>
      <c r="B1238" s="21"/>
      <c r="C1238" s="21"/>
      <c r="D1238" s="21"/>
      <c r="E1238" s="21"/>
      <c r="F1238" s="21"/>
      <c r="G1238" s="21"/>
      <c r="H1238" s="21"/>
      <c r="I1238" s="21"/>
      <c r="J1238" s="21"/>
      <c r="K1238" s="25"/>
      <c r="L1238" s="7"/>
      <c r="M1238" s="7"/>
      <c r="N1238" s="7"/>
      <c r="O1238" s="7"/>
      <c r="P1238" s="7"/>
      <c r="Q1238" s="44"/>
      <c r="R1238" s="7"/>
      <c r="S1238" s="7"/>
      <c r="T1238" s="44"/>
      <c r="U1238" s="7"/>
      <c r="V1238" s="7"/>
      <c r="W1238" s="44"/>
      <c r="X1238" s="7"/>
      <c r="Y1238" s="7"/>
      <c r="Z1238" s="44"/>
      <c r="AA1238" s="27"/>
      <c r="AB1238" s="27"/>
      <c r="AC1238" s="27"/>
    </row>
    <row r="1239">
      <c r="A1239" s="21"/>
      <c r="B1239" s="21"/>
      <c r="C1239" s="21"/>
      <c r="D1239" s="21"/>
      <c r="E1239" s="21"/>
      <c r="F1239" s="21"/>
      <c r="G1239" s="21"/>
      <c r="H1239" s="21"/>
      <c r="I1239" s="21"/>
      <c r="J1239" s="21"/>
      <c r="K1239" s="25"/>
      <c r="L1239" s="7"/>
      <c r="M1239" s="7"/>
      <c r="N1239" s="7"/>
      <c r="O1239" s="7"/>
      <c r="P1239" s="7"/>
      <c r="Q1239" s="44"/>
      <c r="R1239" s="7"/>
      <c r="S1239" s="7"/>
      <c r="T1239" s="44"/>
      <c r="U1239" s="7"/>
      <c r="V1239" s="7"/>
      <c r="W1239" s="44"/>
      <c r="X1239" s="7"/>
      <c r="Y1239" s="7"/>
      <c r="Z1239" s="44"/>
      <c r="AA1239" s="27"/>
      <c r="AB1239" s="27"/>
      <c r="AC1239" s="27"/>
    </row>
    <row r="1240">
      <c r="A1240" s="21"/>
      <c r="B1240" s="21"/>
      <c r="C1240" s="21"/>
      <c r="D1240" s="21"/>
      <c r="E1240" s="21"/>
      <c r="F1240" s="21"/>
      <c r="G1240" s="21"/>
      <c r="H1240" s="21"/>
      <c r="I1240" s="21"/>
      <c r="J1240" s="21"/>
      <c r="K1240" s="25"/>
      <c r="L1240" s="7"/>
      <c r="M1240" s="7"/>
      <c r="N1240" s="7"/>
      <c r="O1240" s="7"/>
      <c r="P1240" s="7"/>
      <c r="Q1240" s="44"/>
      <c r="R1240" s="7"/>
      <c r="S1240" s="7"/>
      <c r="T1240" s="44"/>
      <c r="U1240" s="7"/>
      <c r="V1240" s="7"/>
      <c r="W1240" s="44"/>
      <c r="X1240" s="7"/>
      <c r="Y1240" s="7"/>
      <c r="Z1240" s="44"/>
      <c r="AA1240" s="27"/>
      <c r="AB1240" s="27"/>
      <c r="AC1240" s="27"/>
    </row>
    <row r="1241">
      <c r="A1241" s="21"/>
      <c r="B1241" s="21"/>
      <c r="C1241" s="21"/>
      <c r="D1241" s="21"/>
      <c r="E1241" s="21"/>
      <c r="F1241" s="21"/>
      <c r="G1241" s="21"/>
      <c r="H1241" s="21"/>
      <c r="I1241" s="21"/>
      <c r="J1241" s="21"/>
      <c r="K1241" s="25"/>
      <c r="L1241" s="7"/>
      <c r="M1241" s="7"/>
      <c r="N1241" s="7"/>
      <c r="O1241" s="7"/>
      <c r="P1241" s="7"/>
      <c r="Q1241" s="44"/>
      <c r="R1241" s="7"/>
      <c r="S1241" s="7"/>
      <c r="T1241" s="44"/>
      <c r="U1241" s="7"/>
      <c r="V1241" s="7"/>
      <c r="W1241" s="44"/>
      <c r="X1241" s="7"/>
      <c r="Y1241" s="7"/>
      <c r="Z1241" s="44"/>
      <c r="AA1241" s="27"/>
      <c r="AB1241" s="27"/>
      <c r="AC1241" s="27"/>
    </row>
    <row r="1242">
      <c r="A1242" s="21"/>
      <c r="B1242" s="21"/>
      <c r="C1242" s="21"/>
      <c r="D1242" s="21"/>
      <c r="E1242" s="21"/>
      <c r="F1242" s="21"/>
      <c r="G1242" s="21"/>
      <c r="H1242" s="21"/>
      <c r="I1242" s="21"/>
      <c r="J1242" s="21"/>
      <c r="K1242" s="25"/>
      <c r="L1242" s="7"/>
      <c r="M1242" s="7"/>
      <c r="N1242" s="7"/>
      <c r="O1242" s="7"/>
      <c r="P1242" s="7"/>
      <c r="Q1242" s="44"/>
      <c r="R1242" s="7"/>
      <c r="S1242" s="7"/>
      <c r="T1242" s="44"/>
      <c r="U1242" s="7"/>
      <c r="V1242" s="7"/>
      <c r="W1242" s="44"/>
      <c r="X1242" s="7"/>
      <c r="Y1242" s="7"/>
      <c r="Z1242" s="44"/>
      <c r="AA1242" s="27"/>
      <c r="AB1242" s="27"/>
      <c r="AC1242" s="27"/>
    </row>
    <row r="1243">
      <c r="A1243" s="21"/>
      <c r="B1243" s="21"/>
      <c r="C1243" s="21"/>
      <c r="D1243" s="21"/>
      <c r="E1243" s="21"/>
      <c r="F1243" s="21"/>
      <c r="G1243" s="21"/>
      <c r="H1243" s="21"/>
      <c r="I1243" s="21"/>
      <c r="J1243" s="21"/>
      <c r="K1243" s="25"/>
      <c r="L1243" s="7"/>
      <c r="M1243" s="7"/>
      <c r="N1243" s="7"/>
      <c r="O1243" s="7"/>
      <c r="P1243" s="7"/>
      <c r="Q1243" s="44"/>
      <c r="R1243" s="7"/>
      <c r="S1243" s="7"/>
      <c r="T1243" s="44"/>
      <c r="U1243" s="7"/>
      <c r="V1243" s="7"/>
      <c r="W1243" s="44"/>
      <c r="X1243" s="7"/>
      <c r="Y1243" s="7"/>
      <c r="Z1243" s="44"/>
      <c r="AA1243" s="27"/>
      <c r="AB1243" s="27"/>
      <c r="AC1243" s="27"/>
    </row>
    <row r="1244">
      <c r="A1244" s="21"/>
      <c r="B1244" s="21"/>
      <c r="C1244" s="21"/>
      <c r="D1244" s="21"/>
      <c r="E1244" s="21"/>
      <c r="F1244" s="21"/>
      <c r="G1244" s="21"/>
      <c r="H1244" s="21"/>
      <c r="I1244" s="21"/>
      <c r="J1244" s="21"/>
      <c r="K1244" s="25"/>
      <c r="L1244" s="7"/>
      <c r="M1244" s="7"/>
      <c r="N1244" s="7"/>
      <c r="O1244" s="7"/>
      <c r="P1244" s="7"/>
      <c r="Q1244" s="44"/>
      <c r="R1244" s="7"/>
      <c r="S1244" s="7"/>
      <c r="T1244" s="44"/>
      <c r="U1244" s="7"/>
      <c r="V1244" s="7"/>
      <c r="W1244" s="44"/>
      <c r="X1244" s="7"/>
      <c r="Y1244" s="7"/>
      <c r="Z1244" s="44"/>
      <c r="AA1244" s="27"/>
      <c r="AB1244" s="27"/>
      <c r="AC1244" s="27"/>
    </row>
    <row r="1245">
      <c r="A1245" s="21"/>
      <c r="B1245" s="21"/>
      <c r="C1245" s="21"/>
      <c r="D1245" s="21"/>
      <c r="E1245" s="21"/>
      <c r="F1245" s="21"/>
      <c r="G1245" s="21"/>
      <c r="H1245" s="21"/>
      <c r="I1245" s="21"/>
      <c r="J1245" s="21"/>
      <c r="K1245" s="25"/>
      <c r="L1245" s="7"/>
      <c r="M1245" s="7"/>
      <c r="N1245" s="7"/>
      <c r="O1245" s="7"/>
      <c r="P1245" s="7"/>
      <c r="Q1245" s="44"/>
      <c r="R1245" s="7"/>
      <c r="S1245" s="7"/>
      <c r="T1245" s="44"/>
      <c r="U1245" s="7"/>
      <c r="V1245" s="7"/>
      <c r="W1245" s="44"/>
      <c r="X1245" s="7"/>
      <c r="Y1245" s="7"/>
      <c r="Z1245" s="44"/>
      <c r="AA1245" s="27"/>
      <c r="AB1245" s="27"/>
      <c r="AC1245" s="27"/>
    </row>
    <row r="1246">
      <c r="A1246" s="21"/>
      <c r="B1246" s="21"/>
      <c r="C1246" s="21"/>
      <c r="D1246" s="21"/>
      <c r="E1246" s="21"/>
      <c r="F1246" s="21"/>
      <c r="G1246" s="21"/>
      <c r="H1246" s="21"/>
      <c r="I1246" s="21"/>
      <c r="J1246" s="21"/>
      <c r="K1246" s="25"/>
      <c r="L1246" s="7"/>
      <c r="M1246" s="7"/>
      <c r="N1246" s="7"/>
      <c r="O1246" s="7"/>
      <c r="P1246" s="7"/>
      <c r="Q1246" s="44"/>
      <c r="R1246" s="7"/>
      <c r="S1246" s="7"/>
      <c r="T1246" s="44"/>
      <c r="U1246" s="7"/>
      <c r="V1246" s="7"/>
      <c r="W1246" s="44"/>
      <c r="X1246" s="7"/>
      <c r="Y1246" s="7"/>
      <c r="Z1246" s="44"/>
      <c r="AA1246" s="27"/>
      <c r="AB1246" s="27"/>
      <c r="AC1246" s="27"/>
    </row>
    <row r="1247">
      <c r="A1247" s="21"/>
      <c r="B1247" s="21"/>
      <c r="C1247" s="21"/>
      <c r="D1247" s="21"/>
      <c r="E1247" s="21"/>
      <c r="F1247" s="21"/>
      <c r="G1247" s="21"/>
      <c r="H1247" s="21"/>
      <c r="I1247" s="21"/>
      <c r="J1247" s="21"/>
      <c r="K1247" s="25"/>
      <c r="L1247" s="7"/>
      <c r="M1247" s="7"/>
      <c r="N1247" s="7"/>
      <c r="O1247" s="7"/>
      <c r="P1247" s="7"/>
      <c r="Q1247" s="44"/>
      <c r="R1247" s="7"/>
      <c r="S1247" s="7"/>
      <c r="T1247" s="44"/>
      <c r="U1247" s="7"/>
      <c r="V1247" s="7"/>
      <c r="W1247" s="44"/>
      <c r="X1247" s="7"/>
      <c r="Y1247" s="7"/>
      <c r="Z1247" s="44"/>
      <c r="AA1247" s="27"/>
      <c r="AB1247" s="27"/>
      <c r="AC1247" s="27"/>
    </row>
    <row r="1248">
      <c r="A1248" s="21"/>
      <c r="B1248" s="21"/>
      <c r="C1248" s="21"/>
      <c r="D1248" s="21"/>
      <c r="E1248" s="21"/>
      <c r="F1248" s="21"/>
      <c r="G1248" s="21"/>
      <c r="H1248" s="21"/>
      <c r="I1248" s="21"/>
      <c r="J1248" s="21"/>
      <c r="K1248" s="25"/>
      <c r="L1248" s="7"/>
      <c r="M1248" s="7"/>
      <c r="N1248" s="7"/>
      <c r="O1248" s="7"/>
      <c r="P1248" s="7"/>
      <c r="Q1248" s="44"/>
      <c r="R1248" s="7"/>
      <c r="S1248" s="7"/>
      <c r="T1248" s="44"/>
      <c r="U1248" s="7"/>
      <c r="V1248" s="7"/>
      <c r="W1248" s="44"/>
      <c r="X1248" s="7"/>
      <c r="Y1248" s="7"/>
      <c r="Z1248" s="44"/>
      <c r="AA1248" s="27"/>
      <c r="AB1248" s="27"/>
      <c r="AC1248" s="27"/>
    </row>
    <row r="1249">
      <c r="A1249" s="21"/>
      <c r="B1249" s="21"/>
      <c r="C1249" s="21"/>
      <c r="D1249" s="21"/>
      <c r="E1249" s="21"/>
      <c r="F1249" s="21"/>
      <c r="G1249" s="21"/>
      <c r="H1249" s="21"/>
      <c r="I1249" s="21"/>
      <c r="J1249" s="21"/>
      <c r="K1249" s="25"/>
      <c r="L1249" s="7"/>
      <c r="M1249" s="7"/>
      <c r="N1249" s="7"/>
      <c r="O1249" s="7"/>
      <c r="P1249" s="7"/>
      <c r="Q1249" s="44"/>
      <c r="R1249" s="7"/>
      <c r="S1249" s="7"/>
      <c r="T1249" s="44"/>
      <c r="U1249" s="7"/>
      <c r="V1249" s="7"/>
      <c r="W1249" s="44"/>
      <c r="X1249" s="7"/>
      <c r="Y1249" s="7"/>
      <c r="Z1249" s="44"/>
      <c r="AA1249" s="27"/>
      <c r="AB1249" s="27"/>
      <c r="AC1249" s="27"/>
    </row>
    <row r="1250">
      <c r="A1250" s="21"/>
      <c r="B1250" s="21"/>
      <c r="C1250" s="21"/>
      <c r="D1250" s="21"/>
      <c r="E1250" s="21"/>
      <c r="F1250" s="21"/>
      <c r="G1250" s="21"/>
      <c r="H1250" s="21"/>
      <c r="I1250" s="21"/>
      <c r="J1250" s="21"/>
      <c r="K1250" s="25"/>
      <c r="L1250" s="7"/>
      <c r="M1250" s="7"/>
      <c r="N1250" s="7"/>
      <c r="O1250" s="7"/>
      <c r="P1250" s="7"/>
      <c r="Q1250" s="44"/>
      <c r="R1250" s="7"/>
      <c r="S1250" s="7"/>
      <c r="T1250" s="44"/>
      <c r="U1250" s="7"/>
      <c r="V1250" s="7"/>
      <c r="W1250" s="44"/>
      <c r="X1250" s="7"/>
      <c r="Y1250" s="7"/>
      <c r="Z1250" s="44"/>
      <c r="AA1250" s="27"/>
      <c r="AB1250" s="27"/>
      <c r="AC1250" s="27"/>
    </row>
    <row r="1251">
      <c r="A1251" s="21"/>
      <c r="B1251" s="21"/>
      <c r="C1251" s="21"/>
      <c r="D1251" s="21"/>
      <c r="E1251" s="21"/>
      <c r="F1251" s="21"/>
      <c r="G1251" s="21"/>
      <c r="H1251" s="21"/>
      <c r="I1251" s="21"/>
      <c r="J1251" s="21"/>
      <c r="K1251" s="25"/>
      <c r="L1251" s="7"/>
      <c r="M1251" s="7"/>
      <c r="N1251" s="7"/>
      <c r="O1251" s="7"/>
      <c r="P1251" s="7"/>
      <c r="Q1251" s="44"/>
      <c r="R1251" s="7"/>
      <c r="S1251" s="7"/>
      <c r="T1251" s="44"/>
      <c r="U1251" s="7"/>
      <c r="V1251" s="7"/>
      <c r="W1251" s="44"/>
      <c r="X1251" s="7"/>
      <c r="Y1251" s="7"/>
      <c r="Z1251" s="44"/>
      <c r="AA1251" s="27"/>
      <c r="AB1251" s="27"/>
      <c r="AC1251" s="27"/>
    </row>
    <row r="1252">
      <c r="A1252" s="21"/>
      <c r="B1252" s="21"/>
      <c r="C1252" s="21"/>
      <c r="D1252" s="21"/>
      <c r="E1252" s="21"/>
      <c r="F1252" s="21"/>
      <c r="G1252" s="21"/>
      <c r="H1252" s="21"/>
      <c r="I1252" s="21"/>
      <c r="J1252" s="21"/>
      <c r="K1252" s="25"/>
      <c r="L1252" s="7"/>
      <c r="M1252" s="7"/>
      <c r="N1252" s="7"/>
      <c r="O1252" s="7"/>
      <c r="P1252" s="7"/>
      <c r="Q1252" s="44"/>
      <c r="R1252" s="7"/>
      <c r="S1252" s="7"/>
      <c r="T1252" s="44"/>
      <c r="U1252" s="7"/>
      <c r="V1252" s="7"/>
      <c r="W1252" s="44"/>
      <c r="X1252" s="7"/>
      <c r="Y1252" s="7"/>
      <c r="Z1252" s="44"/>
      <c r="AA1252" s="27"/>
      <c r="AB1252" s="27"/>
      <c r="AC1252" s="27"/>
    </row>
    <row r="1253">
      <c r="A1253" s="21"/>
      <c r="B1253" s="21"/>
      <c r="C1253" s="21"/>
      <c r="D1253" s="21"/>
      <c r="E1253" s="21"/>
      <c r="F1253" s="21"/>
      <c r="G1253" s="21"/>
      <c r="H1253" s="21"/>
      <c r="I1253" s="21"/>
      <c r="J1253" s="21"/>
      <c r="K1253" s="25"/>
      <c r="L1253" s="7"/>
      <c r="M1253" s="7"/>
      <c r="N1253" s="7"/>
      <c r="O1253" s="7"/>
      <c r="P1253" s="7"/>
      <c r="Q1253" s="44"/>
      <c r="R1253" s="7"/>
      <c r="S1253" s="7"/>
      <c r="T1253" s="44"/>
      <c r="U1253" s="7"/>
      <c r="V1253" s="7"/>
      <c r="W1253" s="44"/>
      <c r="X1253" s="7"/>
      <c r="Y1253" s="7"/>
      <c r="Z1253" s="44"/>
      <c r="AA1253" s="27"/>
      <c r="AB1253" s="27"/>
      <c r="AC1253" s="27"/>
    </row>
    <row r="1254">
      <c r="A1254" s="21"/>
      <c r="B1254" s="21"/>
      <c r="C1254" s="21"/>
      <c r="D1254" s="21"/>
      <c r="E1254" s="21"/>
      <c r="F1254" s="21"/>
      <c r="G1254" s="21"/>
      <c r="H1254" s="21"/>
      <c r="I1254" s="21"/>
      <c r="J1254" s="21"/>
      <c r="K1254" s="25"/>
      <c r="L1254" s="7"/>
      <c r="M1254" s="7"/>
      <c r="N1254" s="7"/>
      <c r="O1254" s="7"/>
      <c r="P1254" s="7"/>
      <c r="Q1254" s="44"/>
      <c r="R1254" s="7"/>
      <c r="S1254" s="7"/>
      <c r="T1254" s="44"/>
      <c r="U1254" s="7"/>
      <c r="V1254" s="7"/>
      <c r="W1254" s="44"/>
      <c r="X1254" s="7"/>
      <c r="Y1254" s="7"/>
      <c r="Z1254" s="44"/>
      <c r="AA1254" s="27"/>
      <c r="AB1254" s="27"/>
      <c r="AC1254" s="27"/>
    </row>
    <row r="1255">
      <c r="A1255" s="21"/>
      <c r="B1255" s="21"/>
      <c r="C1255" s="21"/>
      <c r="D1255" s="21"/>
      <c r="E1255" s="21"/>
      <c r="F1255" s="21"/>
      <c r="G1255" s="21"/>
      <c r="H1255" s="21"/>
      <c r="I1255" s="21"/>
      <c r="J1255" s="21"/>
      <c r="K1255" s="25"/>
      <c r="L1255" s="7"/>
      <c r="M1255" s="7"/>
      <c r="N1255" s="7"/>
      <c r="O1255" s="7"/>
      <c r="P1255" s="7"/>
      <c r="Q1255" s="44"/>
      <c r="R1255" s="7"/>
      <c r="S1255" s="7"/>
      <c r="T1255" s="44"/>
      <c r="U1255" s="7"/>
      <c r="V1255" s="7"/>
      <c r="W1255" s="44"/>
      <c r="X1255" s="7"/>
      <c r="Y1255" s="7"/>
      <c r="Z1255" s="44"/>
      <c r="AA1255" s="27"/>
      <c r="AB1255" s="27"/>
      <c r="AC1255" s="27"/>
    </row>
    <row r="1256">
      <c r="A1256" s="21"/>
      <c r="B1256" s="21"/>
      <c r="C1256" s="21"/>
      <c r="D1256" s="21"/>
      <c r="E1256" s="21"/>
      <c r="F1256" s="21"/>
      <c r="G1256" s="21"/>
      <c r="H1256" s="21"/>
      <c r="I1256" s="21"/>
      <c r="J1256" s="21"/>
      <c r="K1256" s="25"/>
      <c r="L1256" s="7"/>
      <c r="M1256" s="7"/>
      <c r="N1256" s="7"/>
      <c r="O1256" s="7"/>
      <c r="P1256" s="7"/>
      <c r="Q1256" s="44"/>
      <c r="R1256" s="7"/>
      <c r="S1256" s="7"/>
      <c r="T1256" s="44"/>
      <c r="U1256" s="7"/>
      <c r="V1256" s="7"/>
      <c r="W1256" s="44"/>
      <c r="X1256" s="7"/>
      <c r="Y1256" s="7"/>
      <c r="Z1256" s="44"/>
      <c r="AA1256" s="27"/>
      <c r="AB1256" s="27"/>
      <c r="AC1256" s="27"/>
    </row>
    <row r="1257">
      <c r="A1257" s="21"/>
      <c r="B1257" s="21"/>
      <c r="C1257" s="21"/>
      <c r="D1257" s="21"/>
      <c r="E1257" s="21"/>
      <c r="F1257" s="21"/>
      <c r="G1257" s="21"/>
      <c r="H1257" s="21"/>
      <c r="I1257" s="21"/>
      <c r="J1257" s="21"/>
      <c r="K1257" s="25"/>
      <c r="L1257" s="7"/>
      <c r="M1257" s="7"/>
      <c r="N1257" s="7"/>
      <c r="O1257" s="7"/>
      <c r="P1257" s="7"/>
      <c r="Q1257" s="44"/>
      <c r="R1257" s="7"/>
      <c r="S1257" s="7"/>
      <c r="T1257" s="44"/>
      <c r="U1257" s="7"/>
      <c r="V1257" s="7"/>
      <c r="W1257" s="44"/>
      <c r="X1257" s="7"/>
      <c r="Y1257" s="7"/>
      <c r="Z1257" s="44"/>
      <c r="AA1257" s="27"/>
      <c r="AB1257" s="27"/>
      <c r="AC1257" s="27"/>
    </row>
    <row r="1258">
      <c r="A1258" s="21"/>
      <c r="B1258" s="21"/>
      <c r="C1258" s="21"/>
      <c r="D1258" s="21"/>
      <c r="E1258" s="21"/>
      <c r="F1258" s="21"/>
      <c r="G1258" s="21"/>
      <c r="H1258" s="21"/>
      <c r="I1258" s="21"/>
      <c r="J1258" s="21"/>
      <c r="K1258" s="25"/>
      <c r="L1258" s="7"/>
      <c r="M1258" s="7"/>
      <c r="N1258" s="7"/>
      <c r="O1258" s="7"/>
      <c r="P1258" s="7"/>
      <c r="Q1258" s="44"/>
      <c r="R1258" s="7"/>
      <c r="S1258" s="7"/>
      <c r="T1258" s="44"/>
      <c r="U1258" s="7"/>
      <c r="V1258" s="7"/>
      <c r="W1258" s="44"/>
      <c r="X1258" s="7"/>
      <c r="Y1258" s="7"/>
      <c r="Z1258" s="44"/>
      <c r="AA1258" s="27"/>
      <c r="AB1258" s="27"/>
      <c r="AC1258" s="27"/>
    </row>
    <row r="1259">
      <c r="A1259" s="21"/>
      <c r="B1259" s="21"/>
      <c r="C1259" s="21"/>
      <c r="D1259" s="21"/>
      <c r="E1259" s="21"/>
      <c r="F1259" s="21"/>
      <c r="G1259" s="21"/>
      <c r="H1259" s="21"/>
      <c r="I1259" s="21"/>
      <c r="J1259" s="21"/>
      <c r="K1259" s="25"/>
      <c r="L1259" s="7"/>
      <c r="M1259" s="7"/>
      <c r="N1259" s="7"/>
      <c r="O1259" s="7"/>
      <c r="P1259" s="7"/>
      <c r="Q1259" s="44"/>
      <c r="R1259" s="7"/>
      <c r="S1259" s="7"/>
      <c r="T1259" s="44"/>
      <c r="U1259" s="7"/>
      <c r="V1259" s="7"/>
      <c r="W1259" s="44"/>
      <c r="X1259" s="7"/>
      <c r="Y1259" s="7"/>
      <c r="Z1259" s="44"/>
      <c r="AA1259" s="27"/>
      <c r="AB1259" s="27"/>
      <c r="AC1259" s="27"/>
    </row>
    <row r="1260">
      <c r="A1260" s="21"/>
      <c r="B1260" s="21"/>
      <c r="C1260" s="21"/>
      <c r="D1260" s="21"/>
      <c r="E1260" s="21"/>
      <c r="F1260" s="21"/>
      <c r="G1260" s="21"/>
      <c r="H1260" s="21"/>
      <c r="I1260" s="21"/>
      <c r="J1260" s="21"/>
      <c r="K1260" s="25"/>
      <c r="L1260" s="7"/>
      <c r="M1260" s="7"/>
      <c r="N1260" s="7"/>
      <c r="O1260" s="7"/>
      <c r="P1260" s="7"/>
      <c r="Q1260" s="44"/>
      <c r="R1260" s="7"/>
      <c r="S1260" s="7"/>
      <c r="T1260" s="44"/>
      <c r="U1260" s="7"/>
      <c r="V1260" s="7"/>
      <c r="W1260" s="44"/>
      <c r="X1260" s="7"/>
      <c r="Y1260" s="7"/>
      <c r="Z1260" s="44"/>
      <c r="AA1260" s="27"/>
      <c r="AB1260" s="27"/>
      <c r="AC1260" s="27"/>
    </row>
    <row r="1261">
      <c r="A1261" s="21"/>
      <c r="B1261" s="21"/>
      <c r="C1261" s="21"/>
      <c r="D1261" s="21"/>
      <c r="E1261" s="21"/>
      <c r="F1261" s="21"/>
      <c r="G1261" s="21"/>
      <c r="H1261" s="21"/>
      <c r="I1261" s="21"/>
      <c r="J1261" s="21"/>
      <c r="K1261" s="25"/>
      <c r="L1261" s="7"/>
      <c r="M1261" s="7"/>
      <c r="N1261" s="7"/>
      <c r="O1261" s="7"/>
      <c r="P1261" s="7"/>
      <c r="Q1261" s="44"/>
      <c r="R1261" s="7"/>
      <c r="S1261" s="7"/>
      <c r="T1261" s="44"/>
      <c r="U1261" s="7"/>
      <c r="V1261" s="7"/>
      <c r="W1261" s="44"/>
      <c r="X1261" s="7"/>
      <c r="Y1261" s="7"/>
      <c r="Z1261" s="44"/>
      <c r="AA1261" s="27"/>
      <c r="AB1261" s="27"/>
      <c r="AC1261" s="27"/>
    </row>
    <row r="1262">
      <c r="A1262" s="21"/>
      <c r="B1262" s="21"/>
      <c r="C1262" s="21"/>
      <c r="D1262" s="21"/>
      <c r="E1262" s="21"/>
      <c r="F1262" s="21"/>
      <c r="G1262" s="21"/>
      <c r="H1262" s="21"/>
      <c r="I1262" s="21"/>
      <c r="J1262" s="21"/>
      <c r="K1262" s="25"/>
      <c r="L1262" s="7"/>
      <c r="M1262" s="7"/>
      <c r="N1262" s="7"/>
      <c r="O1262" s="7"/>
      <c r="P1262" s="7"/>
      <c r="Q1262" s="44"/>
      <c r="R1262" s="7"/>
      <c r="S1262" s="7"/>
      <c r="T1262" s="44"/>
      <c r="U1262" s="7"/>
      <c r="V1262" s="7"/>
      <c r="W1262" s="44"/>
      <c r="X1262" s="7"/>
      <c r="Y1262" s="7"/>
      <c r="Z1262" s="44"/>
      <c r="AA1262" s="27"/>
      <c r="AB1262" s="27"/>
      <c r="AC1262" s="27"/>
    </row>
    <row r="1263">
      <c r="A1263" s="21"/>
      <c r="B1263" s="21"/>
      <c r="C1263" s="21"/>
      <c r="D1263" s="21"/>
      <c r="E1263" s="21"/>
      <c r="F1263" s="21"/>
      <c r="G1263" s="21"/>
      <c r="H1263" s="21"/>
      <c r="I1263" s="21"/>
      <c r="J1263" s="21"/>
      <c r="K1263" s="25"/>
      <c r="L1263" s="7"/>
      <c r="M1263" s="7"/>
      <c r="N1263" s="7"/>
      <c r="O1263" s="7"/>
      <c r="P1263" s="7"/>
      <c r="Q1263" s="44"/>
      <c r="R1263" s="7"/>
      <c r="S1263" s="7"/>
      <c r="T1263" s="44"/>
      <c r="U1263" s="7"/>
      <c r="V1263" s="7"/>
      <c r="W1263" s="44"/>
      <c r="X1263" s="7"/>
      <c r="Y1263" s="7"/>
      <c r="Z1263" s="44"/>
      <c r="AA1263" s="27"/>
      <c r="AB1263" s="27"/>
      <c r="AC1263" s="27"/>
    </row>
    <row r="1264">
      <c r="A1264" s="21"/>
      <c r="B1264" s="21"/>
      <c r="C1264" s="21"/>
      <c r="D1264" s="21"/>
      <c r="E1264" s="21"/>
      <c r="F1264" s="21"/>
      <c r="G1264" s="21"/>
      <c r="H1264" s="21"/>
      <c r="I1264" s="21"/>
      <c r="J1264" s="21"/>
      <c r="K1264" s="25"/>
      <c r="L1264" s="7"/>
      <c r="M1264" s="7"/>
      <c r="N1264" s="7"/>
      <c r="O1264" s="7"/>
      <c r="P1264" s="7"/>
      <c r="Q1264" s="44"/>
      <c r="R1264" s="7"/>
      <c r="S1264" s="7"/>
      <c r="T1264" s="44"/>
      <c r="U1264" s="7"/>
      <c r="V1264" s="7"/>
      <c r="W1264" s="44"/>
      <c r="X1264" s="7"/>
      <c r="Y1264" s="7"/>
      <c r="Z1264" s="44"/>
      <c r="AA1264" s="27"/>
      <c r="AB1264" s="27"/>
      <c r="AC1264" s="27"/>
    </row>
    <row r="1265">
      <c r="A1265" s="21"/>
      <c r="B1265" s="21"/>
      <c r="C1265" s="21"/>
      <c r="D1265" s="21"/>
      <c r="E1265" s="21"/>
      <c r="F1265" s="21"/>
      <c r="G1265" s="21"/>
      <c r="H1265" s="21"/>
      <c r="I1265" s="21"/>
      <c r="J1265" s="21"/>
      <c r="K1265" s="25"/>
      <c r="L1265" s="7"/>
      <c r="M1265" s="7"/>
      <c r="N1265" s="7"/>
      <c r="O1265" s="7"/>
      <c r="P1265" s="7"/>
      <c r="Q1265" s="44"/>
      <c r="R1265" s="7"/>
      <c r="S1265" s="7"/>
      <c r="T1265" s="44"/>
      <c r="U1265" s="7"/>
      <c r="V1265" s="7"/>
      <c r="W1265" s="44"/>
      <c r="X1265" s="7"/>
      <c r="Y1265" s="7"/>
      <c r="Z1265" s="44"/>
      <c r="AA1265" s="27"/>
      <c r="AB1265" s="27"/>
      <c r="AC1265" s="27"/>
    </row>
    <row r="1266">
      <c r="A1266" s="21"/>
      <c r="B1266" s="21"/>
      <c r="C1266" s="21"/>
      <c r="D1266" s="21"/>
      <c r="E1266" s="21"/>
      <c r="F1266" s="21"/>
      <c r="G1266" s="21"/>
      <c r="H1266" s="21"/>
      <c r="I1266" s="21"/>
      <c r="J1266" s="21"/>
      <c r="K1266" s="25"/>
      <c r="L1266" s="7"/>
      <c r="M1266" s="7"/>
      <c r="N1266" s="7"/>
      <c r="O1266" s="7"/>
      <c r="P1266" s="7"/>
      <c r="Q1266" s="44"/>
      <c r="R1266" s="7"/>
      <c r="S1266" s="7"/>
      <c r="T1266" s="44"/>
      <c r="U1266" s="7"/>
      <c r="V1266" s="7"/>
      <c r="W1266" s="44"/>
      <c r="X1266" s="7"/>
      <c r="Y1266" s="7"/>
      <c r="Z1266" s="44"/>
      <c r="AA1266" s="27"/>
      <c r="AB1266" s="27"/>
      <c r="AC1266" s="27"/>
    </row>
    <row r="1267">
      <c r="A1267" s="21"/>
      <c r="B1267" s="21"/>
      <c r="C1267" s="21"/>
      <c r="D1267" s="21"/>
      <c r="E1267" s="21"/>
      <c r="F1267" s="21"/>
      <c r="G1267" s="21"/>
      <c r="H1267" s="21"/>
      <c r="I1267" s="21"/>
      <c r="J1267" s="21"/>
      <c r="K1267" s="25"/>
      <c r="L1267" s="7"/>
      <c r="M1267" s="7"/>
      <c r="N1267" s="7"/>
      <c r="O1267" s="7"/>
      <c r="P1267" s="7"/>
      <c r="Q1267" s="44"/>
      <c r="R1267" s="7"/>
      <c r="S1267" s="7"/>
      <c r="T1267" s="44"/>
      <c r="U1267" s="7"/>
      <c r="V1267" s="7"/>
      <c r="W1267" s="44"/>
      <c r="X1267" s="7"/>
      <c r="Y1267" s="7"/>
      <c r="Z1267" s="44"/>
      <c r="AA1267" s="27"/>
      <c r="AB1267" s="27"/>
      <c r="AC1267" s="27"/>
    </row>
    <row r="1268">
      <c r="A1268" s="21"/>
      <c r="B1268" s="21"/>
      <c r="C1268" s="21"/>
      <c r="D1268" s="21"/>
      <c r="E1268" s="21"/>
      <c r="F1268" s="21"/>
      <c r="G1268" s="21"/>
      <c r="H1268" s="21"/>
      <c r="I1268" s="21"/>
      <c r="J1268" s="21"/>
      <c r="K1268" s="25"/>
      <c r="L1268" s="7"/>
      <c r="M1268" s="7"/>
      <c r="N1268" s="7"/>
      <c r="O1268" s="7"/>
      <c r="P1268" s="7"/>
      <c r="Q1268" s="44"/>
      <c r="R1268" s="7"/>
      <c r="S1268" s="7"/>
      <c r="T1268" s="44"/>
      <c r="U1268" s="7"/>
      <c r="V1268" s="7"/>
      <c r="W1268" s="44"/>
      <c r="X1268" s="7"/>
      <c r="Y1268" s="7"/>
      <c r="Z1268" s="44"/>
      <c r="AA1268" s="27"/>
      <c r="AB1268" s="27"/>
      <c r="AC1268" s="27"/>
    </row>
    <row r="1269">
      <c r="A1269" s="21"/>
      <c r="B1269" s="21"/>
      <c r="C1269" s="21"/>
      <c r="D1269" s="21"/>
      <c r="E1269" s="21"/>
      <c r="F1269" s="21"/>
      <c r="G1269" s="21"/>
      <c r="H1269" s="21"/>
      <c r="I1269" s="21"/>
      <c r="J1269" s="21"/>
      <c r="K1269" s="25"/>
      <c r="L1269" s="7"/>
      <c r="M1269" s="7"/>
      <c r="N1269" s="7"/>
      <c r="O1269" s="7"/>
      <c r="P1269" s="7"/>
      <c r="Q1269" s="44"/>
      <c r="R1269" s="7"/>
      <c r="S1269" s="7"/>
      <c r="T1269" s="44"/>
      <c r="U1269" s="7"/>
      <c r="V1269" s="7"/>
      <c r="W1269" s="44"/>
      <c r="X1269" s="7"/>
      <c r="Y1269" s="7"/>
      <c r="Z1269" s="44"/>
      <c r="AA1269" s="27"/>
      <c r="AB1269" s="27"/>
      <c r="AC1269" s="27"/>
    </row>
    <row r="1270">
      <c r="A1270" s="21"/>
      <c r="B1270" s="21"/>
      <c r="C1270" s="21"/>
      <c r="D1270" s="21"/>
      <c r="E1270" s="21"/>
      <c r="F1270" s="21"/>
      <c r="G1270" s="21"/>
      <c r="H1270" s="21"/>
      <c r="I1270" s="21"/>
      <c r="J1270" s="21"/>
      <c r="K1270" s="25"/>
      <c r="L1270" s="7"/>
      <c r="M1270" s="7"/>
      <c r="N1270" s="7"/>
      <c r="O1270" s="7"/>
      <c r="P1270" s="7"/>
      <c r="Q1270" s="44"/>
      <c r="R1270" s="7"/>
      <c r="S1270" s="7"/>
      <c r="T1270" s="44"/>
      <c r="U1270" s="7"/>
      <c r="V1270" s="7"/>
      <c r="W1270" s="44"/>
      <c r="X1270" s="7"/>
      <c r="Y1270" s="7"/>
      <c r="Z1270" s="44"/>
      <c r="AA1270" s="27"/>
      <c r="AB1270" s="27"/>
      <c r="AC1270" s="27"/>
    </row>
    <row r="1271">
      <c r="A1271" s="21"/>
      <c r="B1271" s="21"/>
      <c r="C1271" s="21"/>
      <c r="D1271" s="21"/>
      <c r="E1271" s="21"/>
      <c r="F1271" s="21"/>
      <c r="G1271" s="21"/>
      <c r="H1271" s="21"/>
      <c r="I1271" s="21"/>
      <c r="J1271" s="21"/>
      <c r="K1271" s="25"/>
      <c r="L1271" s="7"/>
      <c r="M1271" s="7"/>
      <c r="N1271" s="7"/>
      <c r="O1271" s="7"/>
      <c r="P1271" s="7"/>
      <c r="Q1271" s="44"/>
      <c r="R1271" s="7"/>
      <c r="S1271" s="7"/>
      <c r="T1271" s="44"/>
      <c r="U1271" s="7"/>
      <c r="V1271" s="7"/>
      <c r="W1271" s="44"/>
      <c r="X1271" s="7"/>
      <c r="Y1271" s="7"/>
      <c r="Z1271" s="44"/>
      <c r="AA1271" s="27"/>
      <c r="AB1271" s="27"/>
      <c r="AC1271" s="27"/>
    </row>
    <row r="1272">
      <c r="A1272" s="21"/>
      <c r="B1272" s="21"/>
      <c r="C1272" s="21"/>
      <c r="D1272" s="21"/>
      <c r="E1272" s="21"/>
      <c r="F1272" s="21"/>
      <c r="G1272" s="21"/>
      <c r="H1272" s="21"/>
      <c r="I1272" s="21"/>
      <c r="J1272" s="21"/>
      <c r="K1272" s="25"/>
      <c r="L1272" s="7"/>
      <c r="M1272" s="7"/>
      <c r="N1272" s="7"/>
      <c r="O1272" s="7"/>
      <c r="P1272" s="7"/>
      <c r="Q1272" s="44"/>
      <c r="R1272" s="7"/>
      <c r="S1272" s="7"/>
      <c r="T1272" s="44"/>
      <c r="U1272" s="7"/>
      <c r="V1272" s="7"/>
      <c r="W1272" s="44"/>
      <c r="X1272" s="7"/>
      <c r="Y1272" s="7"/>
      <c r="Z1272" s="44"/>
      <c r="AA1272" s="27"/>
      <c r="AB1272" s="27"/>
      <c r="AC1272" s="27"/>
    </row>
    <row r="1273">
      <c r="A1273" s="21"/>
      <c r="B1273" s="21"/>
      <c r="C1273" s="21"/>
      <c r="D1273" s="21"/>
      <c r="E1273" s="21"/>
      <c r="F1273" s="21"/>
      <c r="G1273" s="21"/>
      <c r="H1273" s="21"/>
      <c r="I1273" s="21"/>
      <c r="J1273" s="21"/>
      <c r="K1273" s="25"/>
      <c r="L1273" s="7"/>
      <c r="M1273" s="7"/>
      <c r="N1273" s="7"/>
      <c r="O1273" s="7"/>
      <c r="P1273" s="7"/>
      <c r="Q1273" s="44"/>
      <c r="R1273" s="7"/>
      <c r="S1273" s="7"/>
      <c r="T1273" s="44"/>
      <c r="U1273" s="7"/>
      <c r="V1273" s="7"/>
      <c r="W1273" s="44"/>
      <c r="X1273" s="7"/>
      <c r="Y1273" s="7"/>
      <c r="Z1273" s="44"/>
      <c r="AA1273" s="27"/>
      <c r="AB1273" s="27"/>
      <c r="AC1273" s="27"/>
    </row>
    <row r="1274">
      <c r="A1274" s="21"/>
      <c r="B1274" s="21"/>
      <c r="C1274" s="21"/>
      <c r="D1274" s="21"/>
      <c r="E1274" s="21"/>
      <c r="F1274" s="21"/>
      <c r="G1274" s="21"/>
      <c r="H1274" s="21"/>
      <c r="I1274" s="21"/>
      <c r="J1274" s="21"/>
      <c r="K1274" s="25"/>
      <c r="L1274" s="7"/>
      <c r="M1274" s="7"/>
      <c r="N1274" s="7"/>
      <c r="O1274" s="7"/>
      <c r="P1274" s="7"/>
      <c r="Q1274" s="44"/>
      <c r="R1274" s="7"/>
      <c r="S1274" s="7"/>
      <c r="T1274" s="44"/>
      <c r="U1274" s="7"/>
      <c r="V1274" s="7"/>
      <c r="W1274" s="44"/>
      <c r="X1274" s="7"/>
      <c r="Y1274" s="7"/>
      <c r="Z1274" s="44"/>
      <c r="AA1274" s="27"/>
      <c r="AB1274" s="27"/>
      <c r="AC1274" s="27"/>
    </row>
    <row r="1275">
      <c r="A1275" s="21"/>
      <c r="B1275" s="21"/>
      <c r="C1275" s="21"/>
      <c r="D1275" s="21"/>
      <c r="E1275" s="21"/>
      <c r="F1275" s="21"/>
      <c r="G1275" s="21"/>
      <c r="H1275" s="21"/>
      <c r="I1275" s="21"/>
      <c r="J1275" s="21"/>
      <c r="K1275" s="25"/>
      <c r="L1275" s="7"/>
      <c r="M1275" s="7"/>
      <c r="N1275" s="7"/>
      <c r="O1275" s="7"/>
      <c r="P1275" s="7"/>
      <c r="Q1275" s="44"/>
      <c r="R1275" s="7"/>
      <c r="S1275" s="7"/>
      <c r="T1275" s="44"/>
      <c r="U1275" s="7"/>
      <c r="V1275" s="7"/>
      <c r="W1275" s="44"/>
      <c r="X1275" s="7"/>
      <c r="Y1275" s="7"/>
      <c r="Z1275" s="44"/>
      <c r="AA1275" s="27"/>
      <c r="AB1275" s="27"/>
      <c r="AC1275" s="27"/>
    </row>
    <row r="1276">
      <c r="A1276" s="21"/>
      <c r="B1276" s="21"/>
      <c r="C1276" s="21"/>
      <c r="D1276" s="21"/>
      <c r="E1276" s="21"/>
      <c r="F1276" s="21"/>
      <c r="G1276" s="21"/>
      <c r="H1276" s="21"/>
      <c r="I1276" s="21"/>
      <c r="J1276" s="21"/>
      <c r="K1276" s="25"/>
      <c r="L1276" s="7"/>
      <c r="M1276" s="7"/>
      <c r="N1276" s="7"/>
      <c r="O1276" s="7"/>
      <c r="P1276" s="7"/>
      <c r="Q1276" s="44"/>
      <c r="R1276" s="7"/>
      <c r="S1276" s="7"/>
      <c r="T1276" s="44"/>
      <c r="U1276" s="7"/>
      <c r="V1276" s="7"/>
      <c r="W1276" s="44"/>
      <c r="X1276" s="7"/>
      <c r="Y1276" s="7"/>
      <c r="Z1276" s="44"/>
      <c r="AA1276" s="27"/>
      <c r="AB1276" s="27"/>
      <c r="AC1276" s="27"/>
    </row>
    <row r="1277">
      <c r="A1277" s="21"/>
      <c r="B1277" s="21"/>
      <c r="C1277" s="21"/>
      <c r="D1277" s="21"/>
      <c r="E1277" s="21"/>
      <c r="F1277" s="21"/>
      <c r="G1277" s="21"/>
      <c r="H1277" s="21"/>
      <c r="I1277" s="21"/>
      <c r="J1277" s="21"/>
      <c r="K1277" s="25"/>
      <c r="L1277" s="7"/>
      <c r="M1277" s="7"/>
      <c r="N1277" s="7"/>
      <c r="O1277" s="7"/>
      <c r="P1277" s="7"/>
      <c r="Q1277" s="44"/>
      <c r="R1277" s="7"/>
      <c r="S1277" s="7"/>
      <c r="T1277" s="44"/>
      <c r="U1277" s="7"/>
      <c r="V1277" s="7"/>
      <c r="W1277" s="44"/>
      <c r="X1277" s="7"/>
      <c r="Y1277" s="7"/>
      <c r="Z1277" s="44"/>
      <c r="AA1277" s="27"/>
      <c r="AB1277" s="27"/>
      <c r="AC1277" s="27"/>
    </row>
    <row r="1278">
      <c r="A1278" s="21"/>
      <c r="B1278" s="21"/>
      <c r="C1278" s="21"/>
      <c r="D1278" s="21"/>
      <c r="E1278" s="21"/>
      <c r="F1278" s="21"/>
      <c r="G1278" s="21"/>
      <c r="H1278" s="21"/>
      <c r="I1278" s="21"/>
      <c r="J1278" s="21"/>
      <c r="K1278" s="25"/>
      <c r="L1278" s="7"/>
      <c r="M1278" s="7"/>
      <c r="N1278" s="7"/>
      <c r="O1278" s="7"/>
      <c r="P1278" s="7"/>
      <c r="Q1278" s="44"/>
      <c r="R1278" s="7"/>
      <c r="S1278" s="7"/>
      <c r="T1278" s="44"/>
      <c r="U1278" s="7"/>
      <c r="V1278" s="7"/>
      <c r="W1278" s="44"/>
      <c r="X1278" s="7"/>
      <c r="Y1278" s="7"/>
      <c r="Z1278" s="44"/>
      <c r="AA1278" s="27"/>
      <c r="AB1278" s="27"/>
      <c r="AC1278" s="27"/>
    </row>
    <row r="1279">
      <c r="A1279" s="21"/>
      <c r="B1279" s="21"/>
      <c r="C1279" s="21"/>
      <c r="D1279" s="21"/>
      <c r="E1279" s="21"/>
      <c r="F1279" s="21"/>
      <c r="G1279" s="21"/>
      <c r="H1279" s="21"/>
      <c r="I1279" s="21"/>
      <c r="J1279" s="21"/>
      <c r="K1279" s="25"/>
      <c r="L1279" s="7"/>
      <c r="M1279" s="7"/>
      <c r="N1279" s="7"/>
      <c r="O1279" s="7"/>
      <c r="P1279" s="7"/>
      <c r="Q1279" s="44"/>
      <c r="R1279" s="7"/>
      <c r="S1279" s="7"/>
      <c r="T1279" s="44"/>
      <c r="U1279" s="7"/>
      <c r="V1279" s="7"/>
      <c r="W1279" s="44"/>
      <c r="X1279" s="7"/>
      <c r="Y1279" s="7"/>
      <c r="Z1279" s="44"/>
      <c r="AA1279" s="27"/>
      <c r="AB1279" s="27"/>
      <c r="AC1279" s="27"/>
    </row>
    <row r="1280">
      <c r="A1280" s="21"/>
      <c r="B1280" s="21"/>
      <c r="C1280" s="21"/>
      <c r="D1280" s="21"/>
      <c r="E1280" s="21"/>
      <c r="F1280" s="21"/>
      <c r="G1280" s="21"/>
      <c r="H1280" s="21"/>
      <c r="I1280" s="21"/>
      <c r="J1280" s="21"/>
      <c r="K1280" s="25"/>
      <c r="L1280" s="7"/>
      <c r="M1280" s="7"/>
      <c r="N1280" s="7"/>
      <c r="O1280" s="7"/>
      <c r="P1280" s="7"/>
      <c r="Q1280" s="44"/>
      <c r="R1280" s="7"/>
      <c r="S1280" s="7"/>
      <c r="T1280" s="44"/>
      <c r="U1280" s="7"/>
      <c r="V1280" s="7"/>
      <c r="W1280" s="44"/>
      <c r="X1280" s="7"/>
      <c r="Y1280" s="7"/>
      <c r="Z1280" s="44"/>
      <c r="AA1280" s="27"/>
      <c r="AB1280" s="27"/>
      <c r="AC1280" s="27"/>
    </row>
    <row r="1281">
      <c r="A1281" s="21"/>
      <c r="B1281" s="21"/>
      <c r="C1281" s="21"/>
      <c r="D1281" s="21"/>
      <c r="E1281" s="21"/>
      <c r="F1281" s="21"/>
      <c r="G1281" s="21"/>
      <c r="H1281" s="21"/>
      <c r="I1281" s="21"/>
      <c r="J1281" s="21"/>
      <c r="K1281" s="25"/>
      <c r="L1281" s="7"/>
      <c r="M1281" s="7"/>
      <c r="N1281" s="7"/>
      <c r="O1281" s="7"/>
      <c r="P1281" s="7"/>
      <c r="Q1281" s="44"/>
      <c r="R1281" s="7"/>
      <c r="S1281" s="7"/>
      <c r="T1281" s="44"/>
      <c r="U1281" s="7"/>
      <c r="V1281" s="7"/>
      <c r="W1281" s="44"/>
      <c r="X1281" s="7"/>
      <c r="Y1281" s="7"/>
      <c r="Z1281" s="44"/>
      <c r="AA1281" s="27"/>
      <c r="AB1281" s="27"/>
      <c r="AC1281" s="27"/>
    </row>
    <row r="1282">
      <c r="A1282" s="21"/>
      <c r="B1282" s="21"/>
      <c r="C1282" s="21"/>
      <c r="D1282" s="21"/>
      <c r="E1282" s="21"/>
      <c r="F1282" s="21"/>
      <c r="G1282" s="21"/>
      <c r="H1282" s="21"/>
      <c r="I1282" s="21"/>
      <c r="J1282" s="21"/>
      <c r="K1282" s="25"/>
      <c r="L1282" s="7"/>
      <c r="M1282" s="7"/>
      <c r="N1282" s="7"/>
      <c r="O1282" s="7"/>
      <c r="P1282" s="7"/>
      <c r="Q1282" s="44"/>
      <c r="R1282" s="7"/>
      <c r="S1282" s="7"/>
      <c r="T1282" s="44"/>
      <c r="U1282" s="7"/>
      <c r="V1282" s="7"/>
      <c r="W1282" s="44"/>
      <c r="X1282" s="7"/>
      <c r="Y1282" s="7"/>
      <c r="Z1282" s="44"/>
      <c r="AA1282" s="27"/>
      <c r="AB1282" s="27"/>
      <c r="AC1282" s="27"/>
    </row>
    <row r="1283">
      <c r="A1283" s="21"/>
      <c r="B1283" s="21"/>
      <c r="C1283" s="21"/>
      <c r="D1283" s="21"/>
      <c r="E1283" s="21"/>
      <c r="F1283" s="21"/>
      <c r="G1283" s="21"/>
      <c r="H1283" s="21"/>
      <c r="I1283" s="21"/>
      <c r="J1283" s="21"/>
      <c r="K1283" s="25"/>
      <c r="L1283" s="7"/>
      <c r="M1283" s="7"/>
      <c r="N1283" s="7"/>
      <c r="O1283" s="7"/>
      <c r="P1283" s="7"/>
      <c r="Q1283" s="44"/>
      <c r="R1283" s="7"/>
      <c r="S1283" s="7"/>
      <c r="T1283" s="44"/>
      <c r="U1283" s="7"/>
      <c r="V1283" s="7"/>
      <c r="W1283" s="44"/>
      <c r="X1283" s="7"/>
      <c r="Y1283" s="7"/>
      <c r="Z1283" s="44"/>
      <c r="AA1283" s="27"/>
      <c r="AB1283" s="27"/>
      <c r="AC1283" s="27"/>
    </row>
    <row r="1284">
      <c r="A1284" s="21"/>
      <c r="B1284" s="21"/>
      <c r="C1284" s="21"/>
      <c r="D1284" s="21"/>
      <c r="E1284" s="21"/>
      <c r="F1284" s="21"/>
      <c r="G1284" s="21"/>
      <c r="H1284" s="21"/>
      <c r="I1284" s="21"/>
      <c r="J1284" s="21"/>
      <c r="K1284" s="25"/>
      <c r="L1284" s="7"/>
      <c r="M1284" s="7"/>
      <c r="N1284" s="7"/>
      <c r="O1284" s="7"/>
      <c r="P1284" s="7"/>
      <c r="Q1284" s="44"/>
      <c r="R1284" s="7"/>
      <c r="S1284" s="7"/>
      <c r="T1284" s="44"/>
      <c r="U1284" s="7"/>
      <c r="V1284" s="7"/>
      <c r="W1284" s="44"/>
      <c r="X1284" s="7"/>
      <c r="Y1284" s="7"/>
      <c r="Z1284" s="44"/>
      <c r="AA1284" s="27"/>
      <c r="AB1284" s="27"/>
      <c r="AC1284" s="27"/>
    </row>
    <row r="1285">
      <c r="A1285" s="21"/>
      <c r="B1285" s="21"/>
      <c r="C1285" s="21"/>
      <c r="D1285" s="21"/>
      <c r="E1285" s="21"/>
      <c r="F1285" s="21"/>
      <c r="G1285" s="21"/>
      <c r="H1285" s="21"/>
      <c r="I1285" s="21"/>
      <c r="J1285" s="21"/>
      <c r="K1285" s="25"/>
      <c r="L1285" s="7"/>
      <c r="M1285" s="7"/>
      <c r="N1285" s="7"/>
      <c r="O1285" s="7"/>
      <c r="P1285" s="7"/>
      <c r="Q1285" s="44"/>
      <c r="R1285" s="7"/>
      <c r="S1285" s="7"/>
      <c r="T1285" s="44"/>
      <c r="U1285" s="7"/>
      <c r="V1285" s="7"/>
      <c r="W1285" s="44"/>
      <c r="X1285" s="7"/>
      <c r="Y1285" s="7"/>
      <c r="Z1285" s="44"/>
      <c r="AA1285" s="27"/>
      <c r="AB1285" s="27"/>
      <c r="AC1285" s="27"/>
    </row>
    <row r="1286">
      <c r="A1286" s="21"/>
      <c r="B1286" s="21"/>
      <c r="C1286" s="21"/>
      <c r="D1286" s="21"/>
      <c r="E1286" s="21"/>
      <c r="F1286" s="21"/>
      <c r="G1286" s="21"/>
      <c r="H1286" s="21"/>
      <c r="I1286" s="21"/>
      <c r="J1286" s="21"/>
      <c r="K1286" s="25"/>
      <c r="L1286" s="7"/>
      <c r="M1286" s="7"/>
      <c r="N1286" s="7"/>
      <c r="O1286" s="7"/>
      <c r="P1286" s="7"/>
      <c r="Q1286" s="44"/>
      <c r="R1286" s="7"/>
      <c r="S1286" s="7"/>
      <c r="T1286" s="44"/>
      <c r="U1286" s="7"/>
      <c r="V1286" s="7"/>
      <c r="W1286" s="44"/>
      <c r="X1286" s="7"/>
      <c r="Y1286" s="7"/>
      <c r="Z1286" s="44"/>
      <c r="AA1286" s="27"/>
      <c r="AB1286" s="27"/>
      <c r="AC1286" s="27"/>
    </row>
    <row r="1287">
      <c r="A1287" s="21"/>
      <c r="B1287" s="21"/>
      <c r="C1287" s="21"/>
      <c r="D1287" s="21"/>
      <c r="E1287" s="21"/>
      <c r="F1287" s="21"/>
      <c r="G1287" s="21"/>
      <c r="H1287" s="21"/>
      <c r="I1287" s="21"/>
      <c r="J1287" s="21"/>
      <c r="K1287" s="25"/>
      <c r="L1287" s="7"/>
      <c r="M1287" s="7"/>
      <c r="N1287" s="7"/>
      <c r="O1287" s="7"/>
      <c r="P1287" s="7"/>
      <c r="Q1287" s="44"/>
      <c r="R1287" s="7"/>
      <c r="S1287" s="7"/>
      <c r="T1287" s="44"/>
      <c r="U1287" s="7"/>
      <c r="V1287" s="7"/>
      <c r="W1287" s="44"/>
      <c r="X1287" s="7"/>
      <c r="Y1287" s="7"/>
      <c r="Z1287" s="44"/>
      <c r="AA1287" s="27"/>
      <c r="AB1287" s="27"/>
      <c r="AC1287" s="27"/>
    </row>
    <row r="1288">
      <c r="A1288" s="21"/>
      <c r="B1288" s="21"/>
      <c r="C1288" s="21"/>
      <c r="D1288" s="21"/>
      <c r="E1288" s="21"/>
      <c r="F1288" s="21"/>
      <c r="G1288" s="21"/>
      <c r="H1288" s="21"/>
      <c r="I1288" s="21"/>
      <c r="J1288" s="21"/>
      <c r="K1288" s="25"/>
      <c r="L1288" s="7"/>
      <c r="M1288" s="7"/>
      <c r="N1288" s="7"/>
      <c r="O1288" s="7"/>
      <c r="P1288" s="7"/>
      <c r="Q1288" s="44"/>
      <c r="R1288" s="7"/>
      <c r="S1288" s="7"/>
      <c r="T1288" s="44"/>
      <c r="U1288" s="7"/>
      <c r="V1288" s="7"/>
      <c r="W1288" s="44"/>
      <c r="X1288" s="7"/>
      <c r="Y1288" s="7"/>
      <c r="Z1288" s="44"/>
      <c r="AA1288" s="27"/>
      <c r="AB1288" s="27"/>
      <c r="AC1288" s="27"/>
    </row>
    <row r="1289">
      <c r="A1289" s="21"/>
      <c r="B1289" s="21"/>
      <c r="C1289" s="21"/>
      <c r="D1289" s="21"/>
      <c r="E1289" s="21"/>
      <c r="F1289" s="21"/>
      <c r="G1289" s="21"/>
      <c r="H1289" s="21"/>
      <c r="I1289" s="21"/>
      <c r="J1289" s="21"/>
      <c r="K1289" s="25"/>
      <c r="L1289" s="7"/>
      <c r="M1289" s="7"/>
      <c r="N1289" s="7"/>
      <c r="O1289" s="7"/>
      <c r="P1289" s="7"/>
      <c r="Q1289" s="44"/>
      <c r="R1289" s="7"/>
      <c r="S1289" s="7"/>
      <c r="T1289" s="44"/>
      <c r="U1289" s="7"/>
      <c r="V1289" s="7"/>
      <c r="W1289" s="44"/>
      <c r="X1289" s="7"/>
      <c r="Y1289" s="7"/>
      <c r="Z1289" s="44"/>
      <c r="AA1289" s="27"/>
      <c r="AB1289" s="27"/>
      <c r="AC1289" s="27"/>
    </row>
    <row r="1290">
      <c r="A1290" s="21"/>
      <c r="B1290" s="21"/>
      <c r="C1290" s="21"/>
      <c r="D1290" s="21"/>
      <c r="E1290" s="21"/>
      <c r="F1290" s="21"/>
      <c r="G1290" s="21"/>
      <c r="H1290" s="21"/>
      <c r="I1290" s="21"/>
      <c r="J1290" s="21"/>
      <c r="K1290" s="25"/>
      <c r="L1290" s="7"/>
      <c r="M1290" s="7"/>
      <c r="N1290" s="7"/>
      <c r="O1290" s="7"/>
      <c r="P1290" s="7"/>
      <c r="Q1290" s="44"/>
      <c r="R1290" s="7"/>
      <c r="S1290" s="7"/>
      <c r="T1290" s="44"/>
      <c r="U1290" s="7"/>
      <c r="V1290" s="7"/>
      <c r="W1290" s="44"/>
      <c r="X1290" s="7"/>
      <c r="Y1290" s="7"/>
      <c r="Z1290" s="44"/>
      <c r="AA1290" s="27"/>
      <c r="AB1290" s="27"/>
      <c r="AC1290" s="27"/>
    </row>
    <row r="1291">
      <c r="A1291" s="21"/>
      <c r="B1291" s="21"/>
      <c r="C1291" s="21"/>
      <c r="D1291" s="21"/>
      <c r="E1291" s="21"/>
      <c r="F1291" s="21"/>
      <c r="G1291" s="21"/>
      <c r="H1291" s="21"/>
      <c r="I1291" s="21"/>
      <c r="J1291" s="21"/>
      <c r="K1291" s="25"/>
      <c r="L1291" s="7"/>
      <c r="M1291" s="7"/>
      <c r="N1291" s="7"/>
      <c r="O1291" s="7"/>
      <c r="P1291" s="7"/>
      <c r="Q1291" s="44"/>
      <c r="R1291" s="7"/>
      <c r="S1291" s="7"/>
      <c r="T1291" s="44"/>
      <c r="U1291" s="7"/>
      <c r="V1291" s="7"/>
      <c r="W1291" s="44"/>
      <c r="X1291" s="7"/>
      <c r="Y1291" s="7"/>
      <c r="Z1291" s="44"/>
      <c r="AA1291" s="27"/>
      <c r="AB1291" s="27"/>
      <c r="AC1291" s="27"/>
    </row>
    <row r="1292">
      <c r="A1292" s="21"/>
      <c r="B1292" s="21"/>
      <c r="C1292" s="21"/>
      <c r="D1292" s="21"/>
      <c r="E1292" s="21"/>
      <c r="F1292" s="21"/>
      <c r="G1292" s="21"/>
      <c r="H1292" s="21"/>
      <c r="I1292" s="21"/>
      <c r="J1292" s="21"/>
      <c r="K1292" s="25"/>
      <c r="L1292" s="7"/>
      <c r="M1292" s="7"/>
      <c r="N1292" s="7"/>
      <c r="O1292" s="7"/>
      <c r="P1292" s="7"/>
      <c r="Q1292" s="44"/>
      <c r="R1292" s="7"/>
      <c r="S1292" s="7"/>
      <c r="T1292" s="44"/>
      <c r="U1292" s="7"/>
      <c r="V1292" s="7"/>
      <c r="W1292" s="44"/>
      <c r="X1292" s="7"/>
      <c r="Y1292" s="7"/>
      <c r="Z1292" s="44"/>
      <c r="AA1292" s="27"/>
      <c r="AB1292" s="27"/>
      <c r="AC1292" s="27"/>
    </row>
    <row r="1293">
      <c r="A1293" s="21"/>
      <c r="B1293" s="21"/>
      <c r="C1293" s="21"/>
      <c r="D1293" s="21"/>
      <c r="E1293" s="21"/>
      <c r="F1293" s="21"/>
      <c r="G1293" s="21"/>
      <c r="H1293" s="21"/>
      <c r="I1293" s="21"/>
      <c r="J1293" s="21"/>
      <c r="K1293" s="25"/>
      <c r="L1293" s="7"/>
      <c r="M1293" s="7"/>
      <c r="N1293" s="7"/>
      <c r="O1293" s="7"/>
      <c r="P1293" s="7"/>
      <c r="Q1293" s="44"/>
      <c r="R1293" s="7"/>
      <c r="S1293" s="7"/>
      <c r="T1293" s="44"/>
      <c r="U1293" s="7"/>
      <c r="V1293" s="7"/>
      <c r="W1293" s="44"/>
      <c r="X1293" s="7"/>
      <c r="Y1293" s="7"/>
      <c r="Z1293" s="44"/>
      <c r="AA1293" s="27"/>
      <c r="AB1293" s="27"/>
      <c r="AC1293" s="27"/>
    </row>
    <row r="1294">
      <c r="A1294" s="21"/>
      <c r="B1294" s="21"/>
      <c r="C1294" s="21"/>
      <c r="D1294" s="21"/>
      <c r="E1294" s="21"/>
      <c r="F1294" s="21"/>
      <c r="G1294" s="21"/>
      <c r="H1294" s="21"/>
      <c r="I1294" s="21"/>
      <c r="J1294" s="21"/>
      <c r="K1294" s="25"/>
      <c r="L1294" s="7"/>
      <c r="M1294" s="7"/>
      <c r="N1294" s="7"/>
      <c r="O1294" s="7"/>
      <c r="P1294" s="7"/>
      <c r="Q1294" s="44"/>
      <c r="R1294" s="7"/>
      <c r="S1294" s="7"/>
      <c r="T1294" s="44"/>
      <c r="U1294" s="7"/>
      <c r="V1294" s="7"/>
      <c r="W1294" s="44"/>
      <c r="X1294" s="7"/>
      <c r="Y1294" s="7"/>
      <c r="Z1294" s="44"/>
      <c r="AA1294" s="27"/>
      <c r="AB1294" s="27"/>
      <c r="AC1294" s="27"/>
    </row>
    <row r="1295">
      <c r="A1295" s="21"/>
      <c r="B1295" s="21"/>
      <c r="C1295" s="21"/>
      <c r="D1295" s="21"/>
      <c r="E1295" s="21"/>
      <c r="F1295" s="21"/>
      <c r="G1295" s="21"/>
      <c r="H1295" s="21"/>
      <c r="I1295" s="21"/>
      <c r="J1295" s="21"/>
      <c r="K1295" s="25"/>
      <c r="L1295" s="7"/>
      <c r="M1295" s="7"/>
      <c r="N1295" s="7"/>
      <c r="O1295" s="7"/>
      <c r="P1295" s="7"/>
      <c r="Q1295" s="44"/>
      <c r="R1295" s="7"/>
      <c r="S1295" s="7"/>
      <c r="T1295" s="44"/>
      <c r="U1295" s="7"/>
      <c r="V1295" s="7"/>
      <c r="W1295" s="44"/>
      <c r="X1295" s="7"/>
      <c r="Y1295" s="7"/>
      <c r="Z1295" s="44"/>
      <c r="AA1295" s="27"/>
      <c r="AB1295" s="27"/>
      <c r="AC1295" s="27"/>
    </row>
    <row r="1296">
      <c r="A1296" s="21"/>
      <c r="B1296" s="21"/>
      <c r="C1296" s="21"/>
      <c r="D1296" s="21"/>
      <c r="E1296" s="21"/>
      <c r="F1296" s="21"/>
      <c r="G1296" s="21"/>
      <c r="H1296" s="21"/>
      <c r="I1296" s="21"/>
      <c r="J1296" s="21"/>
      <c r="K1296" s="25"/>
      <c r="L1296" s="7"/>
      <c r="M1296" s="7"/>
      <c r="N1296" s="7"/>
      <c r="O1296" s="7"/>
      <c r="P1296" s="7"/>
      <c r="Q1296" s="44"/>
      <c r="R1296" s="7"/>
      <c r="S1296" s="7"/>
      <c r="T1296" s="44"/>
      <c r="U1296" s="7"/>
      <c r="V1296" s="7"/>
      <c r="W1296" s="44"/>
      <c r="X1296" s="7"/>
      <c r="Y1296" s="7"/>
      <c r="Z1296" s="44"/>
      <c r="AA1296" s="27"/>
      <c r="AB1296" s="27"/>
      <c r="AC1296" s="27"/>
    </row>
    <row r="1297">
      <c r="A1297" s="21"/>
      <c r="B1297" s="21"/>
      <c r="C1297" s="21"/>
      <c r="D1297" s="21"/>
      <c r="E1297" s="21"/>
      <c r="F1297" s="21"/>
      <c r="G1297" s="21"/>
      <c r="H1297" s="21"/>
      <c r="I1297" s="21"/>
      <c r="J1297" s="21"/>
      <c r="K1297" s="25"/>
      <c r="L1297" s="7"/>
      <c r="M1297" s="7"/>
      <c r="N1297" s="7"/>
      <c r="O1297" s="7"/>
      <c r="P1297" s="7"/>
      <c r="Q1297" s="44"/>
      <c r="R1297" s="7"/>
      <c r="S1297" s="7"/>
      <c r="T1297" s="44"/>
      <c r="U1297" s="7"/>
      <c r="V1297" s="7"/>
      <c r="W1297" s="44"/>
      <c r="X1297" s="7"/>
      <c r="Y1297" s="7"/>
      <c r="Z1297" s="44"/>
      <c r="AA1297" s="27"/>
      <c r="AB1297" s="27"/>
      <c r="AC1297" s="27"/>
    </row>
    <row r="1298">
      <c r="A1298" s="21"/>
      <c r="B1298" s="21"/>
      <c r="C1298" s="21"/>
      <c r="D1298" s="21"/>
      <c r="E1298" s="21"/>
      <c r="F1298" s="21"/>
      <c r="G1298" s="21"/>
      <c r="H1298" s="21"/>
      <c r="I1298" s="21"/>
      <c r="J1298" s="21"/>
      <c r="K1298" s="25"/>
      <c r="L1298" s="7"/>
      <c r="M1298" s="7"/>
      <c r="N1298" s="7"/>
      <c r="O1298" s="7"/>
      <c r="P1298" s="7"/>
      <c r="Q1298" s="44"/>
      <c r="R1298" s="7"/>
      <c r="S1298" s="7"/>
      <c r="T1298" s="44"/>
      <c r="U1298" s="7"/>
      <c r="V1298" s="7"/>
      <c r="W1298" s="44"/>
      <c r="X1298" s="7"/>
      <c r="Y1298" s="7"/>
      <c r="Z1298" s="44"/>
      <c r="AA1298" s="27"/>
      <c r="AB1298" s="27"/>
      <c r="AC1298" s="27"/>
    </row>
    <row r="1299">
      <c r="A1299" s="21"/>
      <c r="B1299" s="21"/>
      <c r="C1299" s="21"/>
      <c r="D1299" s="21"/>
      <c r="E1299" s="21"/>
      <c r="F1299" s="21"/>
      <c r="G1299" s="21"/>
      <c r="H1299" s="21"/>
      <c r="I1299" s="21"/>
      <c r="J1299" s="21"/>
      <c r="K1299" s="25"/>
      <c r="L1299" s="7"/>
      <c r="M1299" s="7"/>
      <c r="N1299" s="7"/>
      <c r="O1299" s="7"/>
      <c r="P1299" s="7"/>
      <c r="Q1299" s="44"/>
      <c r="R1299" s="7"/>
      <c r="S1299" s="7"/>
      <c r="T1299" s="44"/>
      <c r="U1299" s="7"/>
      <c r="V1299" s="7"/>
      <c r="W1299" s="44"/>
      <c r="X1299" s="7"/>
      <c r="Y1299" s="7"/>
      <c r="Z1299" s="44"/>
      <c r="AA1299" s="27"/>
      <c r="AB1299" s="27"/>
      <c r="AC1299" s="27"/>
    </row>
    <row r="1300">
      <c r="A1300" s="21"/>
      <c r="B1300" s="21"/>
      <c r="C1300" s="21"/>
      <c r="D1300" s="21"/>
      <c r="E1300" s="21"/>
      <c r="F1300" s="21"/>
      <c r="G1300" s="21"/>
      <c r="H1300" s="21"/>
      <c r="I1300" s="21"/>
      <c r="J1300" s="21"/>
      <c r="K1300" s="25"/>
      <c r="L1300" s="7"/>
      <c r="M1300" s="7"/>
      <c r="N1300" s="7"/>
      <c r="O1300" s="7"/>
      <c r="P1300" s="7"/>
      <c r="Q1300" s="44"/>
      <c r="R1300" s="7"/>
      <c r="S1300" s="7"/>
      <c r="T1300" s="44"/>
      <c r="U1300" s="7"/>
      <c r="V1300" s="7"/>
      <c r="W1300" s="44"/>
      <c r="X1300" s="7"/>
      <c r="Y1300" s="7"/>
      <c r="Z1300" s="44"/>
      <c r="AA1300" s="27"/>
      <c r="AB1300" s="27"/>
      <c r="AC1300" s="27"/>
    </row>
    <row r="1301">
      <c r="A1301" s="21"/>
      <c r="B1301" s="21"/>
      <c r="C1301" s="21"/>
      <c r="D1301" s="21"/>
      <c r="E1301" s="21"/>
      <c r="F1301" s="21"/>
      <c r="G1301" s="21"/>
      <c r="H1301" s="21"/>
      <c r="I1301" s="21"/>
      <c r="J1301" s="21"/>
      <c r="K1301" s="25"/>
      <c r="L1301" s="7"/>
      <c r="M1301" s="7"/>
      <c r="N1301" s="7"/>
      <c r="O1301" s="7"/>
      <c r="P1301" s="7"/>
      <c r="Q1301" s="44"/>
      <c r="R1301" s="7"/>
      <c r="S1301" s="7"/>
      <c r="T1301" s="44"/>
      <c r="U1301" s="7"/>
      <c r="V1301" s="7"/>
      <c r="W1301" s="44"/>
      <c r="X1301" s="7"/>
      <c r="Y1301" s="7"/>
      <c r="Z1301" s="44"/>
      <c r="AA1301" s="27"/>
      <c r="AB1301" s="27"/>
      <c r="AC1301" s="27"/>
    </row>
    <row r="1302">
      <c r="A1302" s="21"/>
      <c r="B1302" s="21"/>
      <c r="C1302" s="21"/>
      <c r="D1302" s="21"/>
      <c r="E1302" s="21"/>
      <c r="F1302" s="21"/>
      <c r="G1302" s="21"/>
      <c r="H1302" s="21"/>
      <c r="I1302" s="21"/>
      <c r="J1302" s="21"/>
      <c r="K1302" s="25"/>
      <c r="L1302" s="7"/>
      <c r="M1302" s="7"/>
      <c r="N1302" s="7"/>
      <c r="O1302" s="7"/>
      <c r="P1302" s="7"/>
      <c r="Q1302" s="44"/>
      <c r="R1302" s="7"/>
      <c r="S1302" s="7"/>
      <c r="T1302" s="44"/>
      <c r="U1302" s="7"/>
      <c r="V1302" s="7"/>
      <c r="W1302" s="44"/>
      <c r="X1302" s="7"/>
      <c r="Y1302" s="7"/>
      <c r="Z1302" s="44"/>
      <c r="AA1302" s="27"/>
      <c r="AB1302" s="27"/>
      <c r="AC1302" s="27"/>
    </row>
    <row r="1303">
      <c r="A1303" s="21"/>
      <c r="B1303" s="21"/>
      <c r="C1303" s="21"/>
      <c r="D1303" s="21"/>
      <c r="E1303" s="21"/>
      <c r="F1303" s="21"/>
      <c r="G1303" s="21"/>
      <c r="H1303" s="21"/>
      <c r="I1303" s="21"/>
      <c r="J1303" s="21"/>
      <c r="K1303" s="25"/>
      <c r="L1303" s="7"/>
      <c r="M1303" s="7"/>
      <c r="N1303" s="7"/>
      <c r="O1303" s="7"/>
      <c r="P1303" s="7"/>
      <c r="Q1303" s="44"/>
      <c r="R1303" s="7"/>
      <c r="S1303" s="7"/>
      <c r="T1303" s="44"/>
      <c r="U1303" s="7"/>
      <c r="V1303" s="7"/>
      <c r="W1303" s="44"/>
      <c r="X1303" s="7"/>
      <c r="Y1303" s="7"/>
      <c r="Z1303" s="44"/>
      <c r="AA1303" s="27"/>
      <c r="AB1303" s="27"/>
      <c r="AC1303" s="27"/>
    </row>
    <row r="1304">
      <c r="A1304" s="21"/>
      <c r="B1304" s="21"/>
      <c r="C1304" s="21"/>
      <c r="D1304" s="21"/>
      <c r="E1304" s="21"/>
      <c r="F1304" s="21"/>
      <c r="G1304" s="21"/>
      <c r="H1304" s="21"/>
      <c r="I1304" s="21"/>
      <c r="J1304" s="21"/>
      <c r="K1304" s="25"/>
      <c r="L1304" s="7"/>
      <c r="M1304" s="7"/>
      <c r="N1304" s="7"/>
      <c r="O1304" s="7"/>
      <c r="P1304" s="7"/>
      <c r="Q1304" s="44"/>
      <c r="R1304" s="7"/>
      <c r="S1304" s="7"/>
      <c r="T1304" s="44"/>
      <c r="U1304" s="7"/>
      <c r="V1304" s="7"/>
      <c r="W1304" s="44"/>
      <c r="X1304" s="7"/>
      <c r="Y1304" s="7"/>
      <c r="Z1304" s="44"/>
      <c r="AA1304" s="27"/>
      <c r="AB1304" s="27"/>
      <c r="AC1304" s="27"/>
    </row>
    <row r="1305">
      <c r="A1305" s="21"/>
      <c r="B1305" s="21"/>
      <c r="C1305" s="21"/>
      <c r="D1305" s="21"/>
      <c r="E1305" s="21"/>
      <c r="F1305" s="21"/>
      <c r="G1305" s="21"/>
      <c r="H1305" s="21"/>
      <c r="I1305" s="21"/>
      <c r="J1305" s="21"/>
      <c r="K1305" s="25"/>
      <c r="L1305" s="7"/>
      <c r="M1305" s="7"/>
      <c r="N1305" s="7"/>
      <c r="O1305" s="7"/>
      <c r="P1305" s="7"/>
      <c r="Q1305" s="44"/>
      <c r="R1305" s="7"/>
      <c r="S1305" s="7"/>
      <c r="T1305" s="44"/>
      <c r="U1305" s="7"/>
      <c r="V1305" s="7"/>
      <c r="W1305" s="44"/>
      <c r="X1305" s="7"/>
      <c r="Y1305" s="7"/>
      <c r="Z1305" s="44"/>
      <c r="AA1305" s="27"/>
      <c r="AB1305" s="27"/>
      <c r="AC1305" s="27"/>
    </row>
    <row r="1306">
      <c r="A1306" s="21"/>
      <c r="B1306" s="21"/>
      <c r="C1306" s="21"/>
      <c r="D1306" s="21"/>
      <c r="E1306" s="21"/>
      <c r="F1306" s="21"/>
      <c r="G1306" s="21"/>
      <c r="H1306" s="21"/>
      <c r="I1306" s="21"/>
      <c r="J1306" s="21"/>
      <c r="K1306" s="25"/>
      <c r="L1306" s="7"/>
      <c r="M1306" s="7"/>
      <c r="N1306" s="7"/>
      <c r="O1306" s="7"/>
      <c r="P1306" s="7"/>
      <c r="Q1306" s="44"/>
      <c r="R1306" s="7"/>
      <c r="S1306" s="7"/>
      <c r="T1306" s="44"/>
      <c r="U1306" s="7"/>
      <c r="V1306" s="7"/>
      <c r="W1306" s="44"/>
      <c r="X1306" s="7"/>
      <c r="Y1306" s="7"/>
      <c r="Z1306" s="44"/>
      <c r="AA1306" s="27"/>
      <c r="AB1306" s="27"/>
      <c r="AC1306" s="27"/>
    </row>
    <row r="1307">
      <c r="A1307" s="21"/>
      <c r="B1307" s="21"/>
      <c r="C1307" s="21"/>
      <c r="D1307" s="21"/>
      <c r="E1307" s="21"/>
      <c r="F1307" s="21"/>
      <c r="G1307" s="21"/>
      <c r="H1307" s="21"/>
      <c r="I1307" s="21"/>
      <c r="J1307" s="21"/>
      <c r="K1307" s="25"/>
      <c r="L1307" s="7"/>
      <c r="M1307" s="7"/>
      <c r="N1307" s="7"/>
      <c r="O1307" s="7"/>
      <c r="P1307" s="7"/>
      <c r="Q1307" s="44"/>
      <c r="R1307" s="7"/>
      <c r="S1307" s="7"/>
      <c r="T1307" s="44"/>
      <c r="U1307" s="7"/>
      <c r="V1307" s="7"/>
      <c r="W1307" s="44"/>
      <c r="X1307" s="7"/>
      <c r="Y1307" s="7"/>
      <c r="Z1307" s="44"/>
      <c r="AA1307" s="27"/>
      <c r="AB1307" s="27"/>
      <c r="AC1307" s="27"/>
    </row>
    <row r="1308">
      <c r="A1308" s="21"/>
      <c r="B1308" s="21"/>
      <c r="C1308" s="21"/>
      <c r="D1308" s="21"/>
      <c r="E1308" s="21"/>
      <c r="F1308" s="21"/>
      <c r="G1308" s="21"/>
      <c r="H1308" s="21"/>
      <c r="I1308" s="21"/>
      <c r="J1308" s="21"/>
      <c r="K1308" s="25"/>
      <c r="L1308" s="7"/>
      <c r="M1308" s="7"/>
      <c r="N1308" s="7"/>
      <c r="O1308" s="7"/>
      <c r="P1308" s="7"/>
      <c r="Q1308" s="44"/>
      <c r="R1308" s="7"/>
      <c r="S1308" s="7"/>
      <c r="T1308" s="44"/>
      <c r="U1308" s="7"/>
      <c r="V1308" s="7"/>
      <c r="W1308" s="44"/>
      <c r="X1308" s="7"/>
      <c r="Y1308" s="7"/>
      <c r="Z1308" s="44"/>
      <c r="AA1308" s="27"/>
      <c r="AB1308" s="27"/>
      <c r="AC1308" s="27"/>
    </row>
    <row r="1309">
      <c r="A1309" s="21"/>
      <c r="B1309" s="21"/>
      <c r="C1309" s="21"/>
      <c r="D1309" s="21"/>
      <c r="E1309" s="21"/>
      <c r="F1309" s="21"/>
      <c r="G1309" s="21"/>
      <c r="H1309" s="21"/>
      <c r="I1309" s="21"/>
      <c r="J1309" s="21"/>
      <c r="K1309" s="25"/>
      <c r="L1309" s="7"/>
      <c r="M1309" s="7"/>
      <c r="N1309" s="7"/>
      <c r="O1309" s="7"/>
      <c r="P1309" s="7"/>
      <c r="Q1309" s="44"/>
      <c r="R1309" s="7"/>
      <c r="S1309" s="7"/>
      <c r="T1309" s="44"/>
      <c r="U1309" s="7"/>
      <c r="V1309" s="7"/>
      <c r="W1309" s="44"/>
      <c r="X1309" s="7"/>
      <c r="Y1309" s="7"/>
      <c r="Z1309" s="44"/>
      <c r="AA1309" s="27"/>
      <c r="AB1309" s="27"/>
      <c r="AC1309" s="27"/>
    </row>
    <row r="1310">
      <c r="A1310" s="21"/>
      <c r="B1310" s="21"/>
      <c r="C1310" s="21"/>
      <c r="D1310" s="21"/>
      <c r="E1310" s="21"/>
      <c r="F1310" s="21"/>
      <c r="G1310" s="21"/>
      <c r="H1310" s="21"/>
      <c r="I1310" s="21"/>
      <c r="J1310" s="21"/>
      <c r="K1310" s="25"/>
      <c r="L1310" s="7"/>
      <c r="M1310" s="7"/>
      <c r="N1310" s="7"/>
      <c r="O1310" s="7"/>
      <c r="P1310" s="7"/>
      <c r="Q1310" s="44"/>
      <c r="R1310" s="7"/>
      <c r="S1310" s="7"/>
      <c r="T1310" s="44"/>
      <c r="U1310" s="7"/>
      <c r="V1310" s="7"/>
      <c r="W1310" s="44"/>
      <c r="X1310" s="7"/>
      <c r="Y1310" s="7"/>
      <c r="Z1310" s="44"/>
      <c r="AA1310" s="27"/>
      <c r="AB1310" s="27"/>
      <c r="AC1310" s="27"/>
    </row>
    <row r="1311">
      <c r="A1311" s="21"/>
      <c r="B1311" s="21"/>
      <c r="C1311" s="21"/>
      <c r="D1311" s="21"/>
      <c r="E1311" s="21"/>
      <c r="F1311" s="21"/>
      <c r="G1311" s="21"/>
      <c r="H1311" s="21"/>
      <c r="I1311" s="21"/>
      <c r="J1311" s="21"/>
      <c r="K1311" s="25"/>
      <c r="L1311" s="7"/>
      <c r="M1311" s="7"/>
      <c r="N1311" s="7"/>
      <c r="O1311" s="7"/>
      <c r="P1311" s="7"/>
      <c r="Q1311" s="44"/>
      <c r="R1311" s="7"/>
      <c r="S1311" s="7"/>
      <c r="T1311" s="44"/>
      <c r="U1311" s="7"/>
      <c r="V1311" s="7"/>
      <c r="W1311" s="44"/>
      <c r="X1311" s="7"/>
      <c r="Y1311" s="7"/>
      <c r="Z1311" s="44"/>
      <c r="AA1311" s="27"/>
      <c r="AB1311" s="27"/>
      <c r="AC1311" s="27"/>
    </row>
    <row r="1312">
      <c r="A1312" s="21"/>
      <c r="B1312" s="21"/>
      <c r="C1312" s="21"/>
      <c r="D1312" s="21"/>
      <c r="E1312" s="21"/>
      <c r="F1312" s="21"/>
      <c r="G1312" s="21"/>
      <c r="H1312" s="21"/>
      <c r="I1312" s="21"/>
      <c r="J1312" s="21"/>
      <c r="K1312" s="25"/>
      <c r="L1312" s="7"/>
      <c r="M1312" s="7"/>
      <c r="N1312" s="7"/>
      <c r="O1312" s="7"/>
      <c r="P1312" s="7"/>
      <c r="Q1312" s="44"/>
      <c r="R1312" s="7"/>
      <c r="S1312" s="7"/>
      <c r="T1312" s="44"/>
      <c r="U1312" s="7"/>
      <c r="V1312" s="7"/>
      <c r="W1312" s="44"/>
      <c r="X1312" s="7"/>
      <c r="Y1312" s="7"/>
      <c r="Z1312" s="44"/>
      <c r="AA1312" s="27"/>
      <c r="AB1312" s="27"/>
      <c r="AC1312" s="27"/>
    </row>
    <row r="1313">
      <c r="A1313" s="21"/>
      <c r="B1313" s="21"/>
      <c r="C1313" s="21"/>
      <c r="D1313" s="21"/>
      <c r="E1313" s="21"/>
      <c r="F1313" s="21"/>
      <c r="G1313" s="21"/>
      <c r="H1313" s="21"/>
      <c r="I1313" s="21"/>
      <c r="J1313" s="21"/>
      <c r="K1313" s="25"/>
      <c r="L1313" s="7"/>
      <c r="M1313" s="7"/>
      <c r="N1313" s="7"/>
      <c r="O1313" s="7"/>
      <c r="P1313" s="7"/>
      <c r="Q1313" s="44"/>
      <c r="R1313" s="7"/>
      <c r="S1313" s="7"/>
      <c r="T1313" s="44"/>
      <c r="U1313" s="7"/>
      <c r="V1313" s="7"/>
      <c r="W1313" s="44"/>
      <c r="X1313" s="7"/>
      <c r="Y1313" s="7"/>
      <c r="Z1313" s="44"/>
      <c r="AA1313" s="27"/>
      <c r="AB1313" s="27"/>
      <c r="AC1313" s="27"/>
    </row>
    <row r="1314">
      <c r="A1314" s="21"/>
      <c r="B1314" s="21"/>
      <c r="C1314" s="21"/>
      <c r="D1314" s="21"/>
      <c r="E1314" s="21"/>
      <c r="F1314" s="21"/>
      <c r="G1314" s="21"/>
      <c r="H1314" s="21"/>
      <c r="I1314" s="21"/>
      <c r="J1314" s="21"/>
      <c r="K1314" s="25"/>
      <c r="L1314" s="7"/>
      <c r="M1314" s="7"/>
      <c r="N1314" s="7"/>
      <c r="O1314" s="7"/>
      <c r="P1314" s="7"/>
      <c r="Q1314" s="44"/>
      <c r="R1314" s="7"/>
      <c r="S1314" s="7"/>
      <c r="T1314" s="44"/>
      <c r="U1314" s="7"/>
      <c r="V1314" s="7"/>
      <c r="W1314" s="44"/>
      <c r="X1314" s="7"/>
      <c r="Y1314" s="7"/>
      <c r="Z1314" s="44"/>
      <c r="AA1314" s="27"/>
      <c r="AB1314" s="27"/>
      <c r="AC1314" s="27"/>
    </row>
    <row r="1315">
      <c r="A1315" s="21"/>
      <c r="B1315" s="21"/>
      <c r="C1315" s="21"/>
      <c r="D1315" s="21"/>
      <c r="E1315" s="21"/>
      <c r="F1315" s="21"/>
      <c r="G1315" s="21"/>
      <c r="H1315" s="21"/>
      <c r="I1315" s="21"/>
      <c r="J1315" s="21"/>
      <c r="K1315" s="25"/>
      <c r="L1315" s="7"/>
      <c r="M1315" s="7"/>
      <c r="N1315" s="7"/>
      <c r="O1315" s="7"/>
      <c r="P1315" s="7"/>
      <c r="Q1315" s="44"/>
      <c r="R1315" s="7"/>
      <c r="S1315" s="7"/>
      <c r="T1315" s="44"/>
      <c r="U1315" s="7"/>
      <c r="V1315" s="7"/>
      <c r="W1315" s="44"/>
      <c r="X1315" s="7"/>
      <c r="Y1315" s="7"/>
      <c r="Z1315" s="44"/>
      <c r="AA1315" s="27"/>
      <c r="AB1315" s="27"/>
      <c r="AC1315" s="27"/>
    </row>
    <row r="1316">
      <c r="A1316" s="21"/>
      <c r="B1316" s="21"/>
      <c r="C1316" s="21"/>
      <c r="D1316" s="21"/>
      <c r="E1316" s="21"/>
      <c r="F1316" s="21"/>
      <c r="G1316" s="21"/>
      <c r="H1316" s="21"/>
      <c r="I1316" s="21"/>
      <c r="J1316" s="21"/>
      <c r="K1316" s="25"/>
      <c r="L1316" s="7"/>
      <c r="M1316" s="7"/>
      <c r="N1316" s="7"/>
      <c r="O1316" s="7"/>
      <c r="P1316" s="7"/>
      <c r="Q1316" s="44"/>
      <c r="R1316" s="7"/>
      <c r="S1316" s="7"/>
      <c r="T1316" s="44"/>
      <c r="U1316" s="7"/>
      <c r="V1316" s="7"/>
      <c r="W1316" s="44"/>
      <c r="X1316" s="7"/>
      <c r="Y1316" s="7"/>
      <c r="Z1316" s="44"/>
      <c r="AA1316" s="27"/>
      <c r="AB1316" s="27"/>
      <c r="AC1316" s="27"/>
    </row>
    <row r="1317">
      <c r="A1317" s="21"/>
      <c r="B1317" s="21"/>
      <c r="C1317" s="21"/>
      <c r="D1317" s="21"/>
      <c r="E1317" s="21"/>
      <c r="F1317" s="21"/>
      <c r="G1317" s="21"/>
      <c r="H1317" s="21"/>
      <c r="I1317" s="21"/>
      <c r="J1317" s="21"/>
      <c r="K1317" s="25"/>
      <c r="L1317" s="7"/>
      <c r="M1317" s="7"/>
      <c r="N1317" s="7"/>
      <c r="O1317" s="7"/>
      <c r="P1317" s="7"/>
      <c r="Q1317" s="44"/>
      <c r="R1317" s="7"/>
      <c r="S1317" s="7"/>
      <c r="T1317" s="44"/>
      <c r="U1317" s="7"/>
      <c r="V1317" s="7"/>
      <c r="W1317" s="44"/>
      <c r="X1317" s="7"/>
      <c r="Y1317" s="7"/>
      <c r="Z1317" s="44"/>
      <c r="AA1317" s="27"/>
      <c r="AB1317" s="27"/>
      <c r="AC1317" s="27"/>
    </row>
    <row r="1318">
      <c r="A1318" s="21"/>
      <c r="B1318" s="21"/>
      <c r="C1318" s="21"/>
      <c r="D1318" s="21"/>
      <c r="E1318" s="21"/>
      <c r="F1318" s="21"/>
      <c r="G1318" s="21"/>
      <c r="H1318" s="21"/>
      <c r="I1318" s="21"/>
      <c r="J1318" s="21"/>
      <c r="K1318" s="25"/>
      <c r="L1318" s="7"/>
      <c r="M1318" s="7"/>
      <c r="N1318" s="7"/>
      <c r="O1318" s="7"/>
      <c r="P1318" s="7"/>
      <c r="Q1318" s="44"/>
      <c r="R1318" s="7"/>
      <c r="S1318" s="7"/>
      <c r="T1318" s="44"/>
      <c r="U1318" s="7"/>
      <c r="V1318" s="7"/>
      <c r="W1318" s="44"/>
      <c r="X1318" s="7"/>
      <c r="Y1318" s="7"/>
      <c r="Z1318" s="44"/>
      <c r="AA1318" s="27"/>
      <c r="AB1318" s="27"/>
      <c r="AC1318" s="27"/>
    </row>
    <row r="1319">
      <c r="A1319" s="21"/>
      <c r="B1319" s="21"/>
      <c r="C1319" s="21"/>
      <c r="D1319" s="21"/>
      <c r="E1319" s="21"/>
      <c r="F1319" s="21"/>
      <c r="G1319" s="21"/>
      <c r="H1319" s="21"/>
      <c r="I1319" s="21"/>
      <c r="J1319" s="21"/>
      <c r="K1319" s="25"/>
      <c r="L1319" s="7"/>
      <c r="M1319" s="7"/>
      <c r="N1319" s="7"/>
      <c r="O1319" s="7"/>
      <c r="P1319" s="7"/>
      <c r="Q1319" s="44"/>
      <c r="R1319" s="7"/>
      <c r="S1319" s="7"/>
      <c r="T1319" s="44"/>
      <c r="U1319" s="7"/>
      <c r="V1319" s="7"/>
      <c r="W1319" s="44"/>
      <c r="X1319" s="7"/>
      <c r="Y1319" s="7"/>
      <c r="Z1319" s="44"/>
      <c r="AA1319" s="27"/>
      <c r="AB1319" s="27"/>
      <c r="AC1319" s="27"/>
    </row>
    <row r="1320">
      <c r="A1320" s="21"/>
      <c r="B1320" s="21"/>
      <c r="C1320" s="21"/>
      <c r="D1320" s="21"/>
      <c r="E1320" s="21"/>
      <c r="F1320" s="21"/>
      <c r="G1320" s="21"/>
      <c r="H1320" s="21"/>
      <c r="I1320" s="21"/>
      <c r="J1320" s="21"/>
      <c r="K1320" s="25"/>
      <c r="L1320" s="7"/>
      <c r="M1320" s="7"/>
      <c r="N1320" s="7"/>
      <c r="O1320" s="7"/>
      <c r="P1320" s="7"/>
      <c r="Q1320" s="44"/>
      <c r="R1320" s="7"/>
      <c r="S1320" s="7"/>
      <c r="T1320" s="44"/>
      <c r="U1320" s="7"/>
      <c r="V1320" s="7"/>
      <c r="W1320" s="44"/>
      <c r="X1320" s="7"/>
      <c r="Y1320" s="7"/>
      <c r="Z1320" s="44"/>
      <c r="AA1320" s="27"/>
      <c r="AB1320" s="27"/>
      <c r="AC1320" s="27"/>
    </row>
    <row r="1321">
      <c r="A1321" s="21"/>
      <c r="B1321" s="21"/>
      <c r="C1321" s="21"/>
      <c r="D1321" s="21"/>
      <c r="E1321" s="21"/>
      <c r="F1321" s="21"/>
      <c r="G1321" s="21"/>
      <c r="H1321" s="21"/>
      <c r="I1321" s="21"/>
      <c r="J1321" s="21"/>
      <c r="K1321" s="25"/>
      <c r="L1321" s="7"/>
      <c r="M1321" s="7"/>
      <c r="N1321" s="7"/>
      <c r="O1321" s="7"/>
      <c r="P1321" s="7"/>
      <c r="Q1321" s="44"/>
      <c r="R1321" s="7"/>
      <c r="S1321" s="7"/>
      <c r="T1321" s="44"/>
      <c r="U1321" s="7"/>
      <c r="V1321" s="7"/>
      <c r="W1321" s="44"/>
      <c r="X1321" s="7"/>
      <c r="Y1321" s="7"/>
      <c r="Z1321" s="44"/>
      <c r="AA1321" s="27"/>
      <c r="AB1321" s="27"/>
      <c r="AC1321" s="27"/>
    </row>
    <row r="1322">
      <c r="A1322" s="21"/>
      <c r="B1322" s="21"/>
      <c r="C1322" s="21"/>
      <c r="D1322" s="21"/>
      <c r="E1322" s="21"/>
      <c r="F1322" s="21"/>
      <c r="G1322" s="21"/>
      <c r="H1322" s="21"/>
      <c r="I1322" s="21"/>
      <c r="J1322" s="21"/>
      <c r="K1322" s="25"/>
      <c r="L1322" s="7"/>
      <c r="M1322" s="7"/>
      <c r="N1322" s="7"/>
      <c r="O1322" s="7"/>
      <c r="P1322" s="7"/>
      <c r="Q1322" s="44"/>
      <c r="R1322" s="7"/>
      <c r="S1322" s="7"/>
      <c r="T1322" s="44"/>
      <c r="U1322" s="7"/>
      <c r="V1322" s="7"/>
      <c r="W1322" s="44"/>
      <c r="X1322" s="7"/>
      <c r="Y1322" s="7"/>
      <c r="Z1322" s="44"/>
      <c r="AA1322" s="27"/>
      <c r="AB1322" s="27"/>
      <c r="AC1322" s="27"/>
    </row>
    <row r="1323">
      <c r="A1323" s="21"/>
      <c r="B1323" s="21"/>
      <c r="C1323" s="21"/>
      <c r="D1323" s="21"/>
      <c r="E1323" s="21"/>
      <c r="F1323" s="21"/>
      <c r="G1323" s="21"/>
      <c r="H1323" s="21"/>
      <c r="I1323" s="21"/>
      <c r="J1323" s="21"/>
      <c r="K1323" s="25"/>
      <c r="L1323" s="7"/>
      <c r="M1323" s="7"/>
      <c r="N1323" s="7"/>
      <c r="O1323" s="7"/>
      <c r="P1323" s="7"/>
      <c r="Q1323" s="44"/>
      <c r="R1323" s="7"/>
      <c r="S1323" s="7"/>
      <c r="T1323" s="44"/>
      <c r="U1323" s="7"/>
      <c r="V1323" s="7"/>
      <c r="W1323" s="44"/>
      <c r="X1323" s="7"/>
      <c r="Y1323" s="7"/>
      <c r="Z1323" s="44"/>
      <c r="AA1323" s="27"/>
      <c r="AB1323" s="27"/>
      <c r="AC1323" s="27"/>
    </row>
    <row r="1324">
      <c r="A1324" s="21"/>
      <c r="B1324" s="21"/>
      <c r="C1324" s="21"/>
      <c r="D1324" s="21"/>
      <c r="E1324" s="21"/>
      <c r="F1324" s="21"/>
      <c r="G1324" s="21"/>
      <c r="H1324" s="21"/>
      <c r="I1324" s="21"/>
      <c r="J1324" s="21"/>
      <c r="K1324" s="25"/>
      <c r="L1324" s="7"/>
      <c r="M1324" s="7"/>
      <c r="N1324" s="7"/>
      <c r="O1324" s="7"/>
      <c r="P1324" s="7"/>
      <c r="Q1324" s="44"/>
      <c r="R1324" s="7"/>
      <c r="S1324" s="7"/>
      <c r="T1324" s="44"/>
      <c r="U1324" s="7"/>
      <c r="V1324" s="7"/>
      <c r="W1324" s="44"/>
      <c r="X1324" s="7"/>
      <c r="Y1324" s="7"/>
      <c r="Z1324" s="44"/>
      <c r="AA1324" s="27"/>
      <c r="AB1324" s="27"/>
      <c r="AC1324" s="27"/>
    </row>
    <row r="1325">
      <c r="A1325" s="21"/>
      <c r="B1325" s="21"/>
      <c r="C1325" s="21"/>
      <c r="D1325" s="21"/>
      <c r="E1325" s="21"/>
      <c r="F1325" s="21"/>
      <c r="G1325" s="21"/>
      <c r="H1325" s="21"/>
      <c r="I1325" s="21"/>
      <c r="J1325" s="21"/>
      <c r="K1325" s="25"/>
      <c r="L1325" s="7"/>
      <c r="M1325" s="7"/>
      <c r="N1325" s="7"/>
      <c r="O1325" s="7"/>
      <c r="P1325" s="7"/>
      <c r="Q1325" s="44"/>
      <c r="R1325" s="7"/>
      <c r="S1325" s="7"/>
      <c r="T1325" s="44"/>
      <c r="U1325" s="7"/>
      <c r="V1325" s="7"/>
      <c r="W1325" s="44"/>
      <c r="X1325" s="7"/>
      <c r="Y1325" s="7"/>
      <c r="Z1325" s="44"/>
      <c r="AA1325" s="27"/>
      <c r="AB1325" s="27"/>
      <c r="AC1325" s="27"/>
    </row>
    <row r="1326">
      <c r="A1326" s="21"/>
      <c r="B1326" s="21"/>
      <c r="C1326" s="21"/>
      <c r="D1326" s="21"/>
      <c r="E1326" s="21"/>
      <c r="F1326" s="21"/>
      <c r="G1326" s="21"/>
      <c r="H1326" s="21"/>
      <c r="I1326" s="21"/>
      <c r="J1326" s="21"/>
      <c r="K1326" s="25"/>
      <c r="L1326" s="7"/>
      <c r="M1326" s="7"/>
      <c r="N1326" s="7"/>
      <c r="O1326" s="7"/>
      <c r="P1326" s="7"/>
      <c r="Q1326" s="44"/>
      <c r="R1326" s="7"/>
      <c r="S1326" s="7"/>
      <c r="T1326" s="44"/>
      <c r="U1326" s="7"/>
      <c r="V1326" s="7"/>
      <c r="W1326" s="44"/>
      <c r="X1326" s="7"/>
      <c r="Y1326" s="7"/>
      <c r="Z1326" s="44"/>
      <c r="AA1326" s="27"/>
      <c r="AB1326" s="27"/>
      <c r="AC1326" s="27"/>
    </row>
    <row r="1327">
      <c r="A1327" s="21"/>
      <c r="B1327" s="21"/>
      <c r="C1327" s="21"/>
      <c r="D1327" s="21"/>
      <c r="E1327" s="21"/>
      <c r="F1327" s="21"/>
      <c r="G1327" s="21"/>
      <c r="H1327" s="21"/>
      <c r="I1327" s="21"/>
      <c r="J1327" s="21"/>
      <c r="K1327" s="25"/>
      <c r="L1327" s="7"/>
      <c r="M1327" s="7"/>
      <c r="N1327" s="7"/>
      <c r="O1327" s="7"/>
      <c r="P1327" s="7"/>
      <c r="Q1327" s="44"/>
      <c r="R1327" s="7"/>
      <c r="S1327" s="7"/>
      <c r="T1327" s="44"/>
      <c r="U1327" s="7"/>
      <c r="V1327" s="7"/>
      <c r="W1327" s="44"/>
      <c r="X1327" s="7"/>
      <c r="Y1327" s="7"/>
      <c r="Z1327" s="44"/>
      <c r="AA1327" s="27"/>
      <c r="AB1327" s="27"/>
      <c r="AC1327" s="27"/>
    </row>
    <row r="1328">
      <c r="A1328" s="21"/>
      <c r="B1328" s="21"/>
      <c r="C1328" s="21"/>
      <c r="D1328" s="21"/>
      <c r="E1328" s="21"/>
      <c r="F1328" s="21"/>
      <c r="G1328" s="21"/>
      <c r="H1328" s="21"/>
      <c r="I1328" s="21"/>
      <c r="J1328" s="21"/>
      <c r="K1328" s="25"/>
      <c r="L1328" s="7"/>
      <c r="M1328" s="7"/>
      <c r="N1328" s="7"/>
      <c r="O1328" s="7"/>
      <c r="P1328" s="7"/>
      <c r="Q1328" s="44"/>
      <c r="R1328" s="7"/>
      <c r="S1328" s="7"/>
      <c r="T1328" s="44"/>
      <c r="U1328" s="7"/>
      <c r="V1328" s="7"/>
      <c r="W1328" s="44"/>
      <c r="X1328" s="7"/>
      <c r="Y1328" s="7"/>
      <c r="Z1328" s="44"/>
      <c r="AA1328" s="27"/>
      <c r="AB1328" s="27"/>
      <c r="AC1328" s="27"/>
    </row>
    <row r="1329">
      <c r="A1329" s="21"/>
      <c r="B1329" s="21"/>
      <c r="C1329" s="21"/>
      <c r="D1329" s="21"/>
      <c r="E1329" s="21"/>
      <c r="F1329" s="21"/>
      <c r="G1329" s="21"/>
      <c r="H1329" s="21"/>
      <c r="I1329" s="21"/>
      <c r="J1329" s="21"/>
      <c r="K1329" s="25"/>
      <c r="L1329" s="7"/>
      <c r="M1329" s="7"/>
      <c r="N1329" s="7"/>
      <c r="O1329" s="7"/>
      <c r="P1329" s="7"/>
      <c r="Q1329" s="44"/>
      <c r="R1329" s="7"/>
      <c r="S1329" s="7"/>
      <c r="T1329" s="44"/>
      <c r="U1329" s="7"/>
      <c r="V1329" s="7"/>
      <c r="W1329" s="44"/>
      <c r="X1329" s="7"/>
      <c r="Y1329" s="7"/>
      <c r="Z1329" s="44"/>
      <c r="AA1329" s="27"/>
      <c r="AB1329" s="27"/>
      <c r="AC1329" s="27"/>
    </row>
    <row r="1330">
      <c r="A1330" s="21"/>
      <c r="B1330" s="21"/>
      <c r="C1330" s="21"/>
      <c r="D1330" s="21"/>
      <c r="E1330" s="21"/>
      <c r="F1330" s="21"/>
      <c r="G1330" s="21"/>
      <c r="H1330" s="21"/>
      <c r="I1330" s="21"/>
      <c r="J1330" s="21"/>
      <c r="K1330" s="25"/>
      <c r="L1330" s="7"/>
      <c r="M1330" s="7"/>
      <c r="N1330" s="7"/>
      <c r="O1330" s="7"/>
      <c r="P1330" s="7"/>
      <c r="Q1330" s="44"/>
      <c r="R1330" s="7"/>
      <c r="S1330" s="7"/>
      <c r="T1330" s="44"/>
      <c r="U1330" s="7"/>
      <c r="V1330" s="7"/>
      <c r="W1330" s="44"/>
      <c r="X1330" s="7"/>
      <c r="Y1330" s="7"/>
      <c r="Z1330" s="44"/>
      <c r="AA1330" s="27"/>
      <c r="AB1330" s="27"/>
      <c r="AC1330" s="27"/>
    </row>
    <row r="1331">
      <c r="A1331" s="21"/>
      <c r="B1331" s="21"/>
      <c r="C1331" s="21"/>
      <c r="D1331" s="21"/>
      <c r="E1331" s="21"/>
      <c r="F1331" s="21"/>
      <c r="G1331" s="21"/>
      <c r="H1331" s="21"/>
      <c r="I1331" s="21"/>
      <c r="J1331" s="21"/>
      <c r="K1331" s="25"/>
      <c r="L1331" s="7"/>
      <c r="M1331" s="7"/>
      <c r="N1331" s="7"/>
      <c r="O1331" s="7"/>
      <c r="P1331" s="7"/>
      <c r="Q1331" s="44"/>
      <c r="R1331" s="7"/>
      <c r="S1331" s="7"/>
      <c r="T1331" s="44"/>
      <c r="U1331" s="7"/>
      <c r="V1331" s="7"/>
      <c r="W1331" s="44"/>
      <c r="X1331" s="7"/>
      <c r="Y1331" s="7"/>
      <c r="Z1331" s="44"/>
      <c r="AA1331" s="27"/>
      <c r="AB1331" s="27"/>
      <c r="AC1331" s="27"/>
    </row>
    <row r="1332">
      <c r="A1332" s="21"/>
      <c r="B1332" s="21"/>
      <c r="C1332" s="21"/>
      <c r="D1332" s="21"/>
      <c r="E1332" s="21"/>
      <c r="F1332" s="21"/>
      <c r="G1332" s="21"/>
      <c r="H1332" s="21"/>
      <c r="I1332" s="21"/>
      <c r="J1332" s="21"/>
      <c r="K1332" s="25"/>
      <c r="L1332" s="7"/>
      <c r="M1332" s="7"/>
      <c r="N1332" s="7"/>
      <c r="O1332" s="7"/>
      <c r="P1332" s="7"/>
      <c r="Q1332" s="44"/>
      <c r="R1332" s="7"/>
      <c r="S1332" s="7"/>
      <c r="T1332" s="44"/>
      <c r="U1332" s="7"/>
      <c r="V1332" s="7"/>
      <c r="W1332" s="44"/>
      <c r="X1332" s="7"/>
      <c r="Y1332" s="7"/>
      <c r="Z1332" s="44"/>
      <c r="AA1332" s="27"/>
      <c r="AB1332" s="27"/>
      <c r="AC1332" s="27"/>
    </row>
    <row r="1333">
      <c r="A1333" s="21"/>
      <c r="B1333" s="21"/>
      <c r="C1333" s="21"/>
      <c r="D1333" s="21"/>
      <c r="E1333" s="21"/>
      <c r="F1333" s="21"/>
      <c r="G1333" s="21"/>
      <c r="H1333" s="21"/>
      <c r="I1333" s="21"/>
      <c r="J1333" s="21"/>
      <c r="K1333" s="25"/>
      <c r="L1333" s="7"/>
      <c r="M1333" s="7"/>
      <c r="N1333" s="7"/>
      <c r="O1333" s="7"/>
      <c r="P1333" s="7"/>
      <c r="Q1333" s="44"/>
      <c r="R1333" s="7"/>
      <c r="S1333" s="7"/>
      <c r="T1333" s="44"/>
      <c r="U1333" s="7"/>
      <c r="V1333" s="7"/>
      <c r="W1333" s="44"/>
      <c r="X1333" s="7"/>
      <c r="Y1333" s="7"/>
      <c r="Z1333" s="44"/>
      <c r="AA1333" s="27"/>
      <c r="AB1333" s="27"/>
      <c r="AC1333" s="27"/>
    </row>
    <row r="1334">
      <c r="A1334" s="21"/>
      <c r="B1334" s="21"/>
      <c r="C1334" s="21"/>
      <c r="D1334" s="21"/>
      <c r="E1334" s="21"/>
      <c r="F1334" s="21"/>
      <c r="G1334" s="21"/>
      <c r="H1334" s="21"/>
      <c r="I1334" s="21"/>
      <c r="J1334" s="21"/>
      <c r="K1334" s="25"/>
      <c r="L1334" s="7"/>
      <c r="M1334" s="7"/>
      <c r="N1334" s="7"/>
      <c r="O1334" s="7"/>
      <c r="P1334" s="7"/>
      <c r="Q1334" s="44"/>
      <c r="R1334" s="7"/>
      <c r="S1334" s="7"/>
      <c r="T1334" s="44"/>
      <c r="U1334" s="7"/>
      <c r="V1334" s="7"/>
      <c r="W1334" s="44"/>
      <c r="X1334" s="7"/>
      <c r="Y1334" s="7"/>
      <c r="Z1334" s="44"/>
      <c r="AA1334" s="27"/>
      <c r="AB1334" s="27"/>
      <c r="AC1334" s="27"/>
    </row>
    <row r="1335">
      <c r="A1335" s="21"/>
      <c r="B1335" s="21"/>
      <c r="C1335" s="21"/>
      <c r="D1335" s="21"/>
      <c r="E1335" s="21"/>
      <c r="F1335" s="21"/>
      <c r="G1335" s="21"/>
      <c r="H1335" s="21"/>
      <c r="I1335" s="21"/>
      <c r="J1335" s="21"/>
      <c r="K1335" s="25"/>
      <c r="L1335" s="7"/>
      <c r="M1335" s="7"/>
      <c r="N1335" s="7"/>
      <c r="O1335" s="7"/>
      <c r="P1335" s="7"/>
      <c r="Q1335" s="44"/>
      <c r="R1335" s="7"/>
      <c r="S1335" s="7"/>
      <c r="T1335" s="44"/>
      <c r="U1335" s="7"/>
      <c r="V1335" s="7"/>
      <c r="W1335" s="44"/>
      <c r="X1335" s="7"/>
      <c r="Y1335" s="7"/>
      <c r="Z1335" s="44"/>
      <c r="AA1335" s="27"/>
      <c r="AB1335" s="27"/>
      <c r="AC1335" s="27"/>
    </row>
    <row r="1336">
      <c r="A1336" s="21"/>
      <c r="B1336" s="21"/>
      <c r="C1336" s="21"/>
      <c r="D1336" s="21"/>
      <c r="E1336" s="21"/>
      <c r="F1336" s="21"/>
      <c r="G1336" s="21"/>
      <c r="H1336" s="21"/>
      <c r="I1336" s="21"/>
      <c r="J1336" s="21"/>
      <c r="K1336" s="25"/>
      <c r="L1336" s="7"/>
      <c r="M1336" s="7"/>
      <c r="N1336" s="7"/>
      <c r="O1336" s="7"/>
      <c r="P1336" s="7"/>
      <c r="Q1336" s="44"/>
      <c r="R1336" s="7"/>
      <c r="S1336" s="7"/>
      <c r="T1336" s="44"/>
      <c r="U1336" s="7"/>
      <c r="V1336" s="7"/>
      <c r="W1336" s="44"/>
      <c r="X1336" s="7"/>
      <c r="Y1336" s="7"/>
      <c r="Z1336" s="44"/>
      <c r="AA1336" s="27"/>
      <c r="AB1336" s="27"/>
      <c r="AC1336" s="27"/>
    </row>
    <row r="1337">
      <c r="A1337" s="21"/>
      <c r="B1337" s="21"/>
      <c r="C1337" s="21"/>
      <c r="D1337" s="21"/>
      <c r="E1337" s="21"/>
      <c r="F1337" s="21"/>
      <c r="G1337" s="21"/>
      <c r="H1337" s="21"/>
      <c r="I1337" s="21"/>
      <c r="J1337" s="21"/>
      <c r="K1337" s="25"/>
      <c r="L1337" s="7"/>
      <c r="M1337" s="7"/>
      <c r="N1337" s="7"/>
      <c r="O1337" s="7"/>
      <c r="P1337" s="7"/>
      <c r="Q1337" s="44"/>
      <c r="R1337" s="7"/>
      <c r="S1337" s="7"/>
      <c r="T1337" s="44"/>
      <c r="U1337" s="7"/>
      <c r="V1337" s="7"/>
      <c r="W1337" s="44"/>
      <c r="X1337" s="7"/>
      <c r="Y1337" s="7"/>
      <c r="Z1337" s="44"/>
      <c r="AA1337" s="27"/>
      <c r="AB1337" s="27"/>
      <c r="AC1337" s="27"/>
    </row>
    <row r="1338">
      <c r="A1338" s="21"/>
      <c r="B1338" s="21"/>
      <c r="C1338" s="21"/>
      <c r="D1338" s="21"/>
      <c r="E1338" s="21"/>
      <c r="F1338" s="21"/>
      <c r="G1338" s="21"/>
      <c r="H1338" s="21"/>
      <c r="I1338" s="21"/>
      <c r="J1338" s="21"/>
      <c r="K1338" s="25"/>
      <c r="L1338" s="7"/>
      <c r="M1338" s="7"/>
      <c r="N1338" s="7"/>
      <c r="O1338" s="7"/>
      <c r="P1338" s="7"/>
      <c r="Q1338" s="44"/>
      <c r="R1338" s="7"/>
      <c r="S1338" s="7"/>
      <c r="T1338" s="44"/>
      <c r="U1338" s="7"/>
      <c r="V1338" s="7"/>
      <c r="W1338" s="44"/>
      <c r="X1338" s="7"/>
      <c r="Y1338" s="7"/>
      <c r="Z1338" s="44"/>
      <c r="AA1338" s="27"/>
      <c r="AB1338" s="27"/>
      <c r="AC1338" s="27"/>
    </row>
    <row r="1339">
      <c r="A1339" s="21"/>
      <c r="B1339" s="21"/>
      <c r="C1339" s="21"/>
      <c r="D1339" s="21"/>
      <c r="E1339" s="21"/>
      <c r="F1339" s="21"/>
      <c r="G1339" s="21"/>
      <c r="H1339" s="21"/>
      <c r="I1339" s="21"/>
      <c r="J1339" s="21"/>
      <c r="K1339" s="25"/>
      <c r="L1339" s="7"/>
      <c r="M1339" s="7"/>
      <c r="N1339" s="7"/>
      <c r="O1339" s="7"/>
      <c r="P1339" s="7"/>
      <c r="Q1339" s="44"/>
      <c r="R1339" s="7"/>
      <c r="S1339" s="7"/>
      <c r="T1339" s="44"/>
      <c r="U1339" s="7"/>
      <c r="V1339" s="7"/>
      <c r="W1339" s="44"/>
      <c r="X1339" s="7"/>
      <c r="Y1339" s="7"/>
      <c r="Z1339" s="44"/>
      <c r="AA1339" s="27"/>
      <c r="AB1339" s="27"/>
      <c r="AC1339" s="27"/>
    </row>
    <row r="1340">
      <c r="A1340" s="21"/>
      <c r="B1340" s="21"/>
      <c r="C1340" s="21"/>
      <c r="D1340" s="21"/>
      <c r="E1340" s="21"/>
      <c r="F1340" s="21"/>
      <c r="G1340" s="21"/>
      <c r="H1340" s="21"/>
      <c r="I1340" s="21"/>
      <c r="J1340" s="21"/>
      <c r="K1340" s="25"/>
      <c r="L1340" s="7"/>
      <c r="M1340" s="7"/>
      <c r="N1340" s="7"/>
      <c r="O1340" s="7"/>
      <c r="P1340" s="7"/>
      <c r="Q1340" s="44"/>
      <c r="R1340" s="7"/>
      <c r="S1340" s="7"/>
      <c r="T1340" s="44"/>
      <c r="U1340" s="7"/>
      <c r="V1340" s="7"/>
      <c r="W1340" s="44"/>
      <c r="X1340" s="7"/>
      <c r="Y1340" s="7"/>
      <c r="Z1340" s="44"/>
      <c r="AA1340" s="27"/>
      <c r="AB1340" s="27"/>
      <c r="AC1340" s="27"/>
    </row>
    <row r="1341">
      <c r="A1341" s="21"/>
      <c r="B1341" s="21"/>
      <c r="C1341" s="21"/>
      <c r="D1341" s="21"/>
      <c r="E1341" s="21"/>
      <c r="F1341" s="21"/>
      <c r="G1341" s="21"/>
      <c r="H1341" s="21"/>
      <c r="I1341" s="21"/>
      <c r="J1341" s="21"/>
      <c r="K1341" s="25"/>
      <c r="L1341" s="7"/>
      <c r="M1341" s="7"/>
      <c r="N1341" s="7"/>
      <c r="O1341" s="7"/>
      <c r="P1341" s="7"/>
      <c r="Q1341" s="44"/>
      <c r="R1341" s="7"/>
      <c r="S1341" s="7"/>
      <c r="T1341" s="44"/>
      <c r="U1341" s="7"/>
      <c r="V1341" s="7"/>
      <c r="W1341" s="44"/>
      <c r="X1341" s="7"/>
      <c r="Y1341" s="7"/>
      <c r="Z1341" s="44"/>
      <c r="AA1341" s="27"/>
      <c r="AB1341" s="27"/>
      <c r="AC1341" s="27"/>
    </row>
    <row r="1342">
      <c r="A1342" s="21"/>
      <c r="B1342" s="21"/>
      <c r="C1342" s="21"/>
      <c r="D1342" s="21"/>
      <c r="E1342" s="21"/>
      <c r="F1342" s="21"/>
      <c r="G1342" s="21"/>
      <c r="H1342" s="21"/>
      <c r="I1342" s="21"/>
      <c r="J1342" s="21"/>
      <c r="K1342" s="25"/>
      <c r="L1342" s="7"/>
      <c r="M1342" s="7"/>
      <c r="N1342" s="7"/>
      <c r="O1342" s="7"/>
      <c r="P1342" s="7"/>
      <c r="Q1342" s="44"/>
      <c r="R1342" s="7"/>
      <c r="S1342" s="7"/>
      <c r="T1342" s="44"/>
      <c r="U1342" s="7"/>
      <c r="V1342" s="7"/>
      <c r="W1342" s="44"/>
      <c r="X1342" s="7"/>
      <c r="Y1342" s="7"/>
      <c r="Z1342" s="44"/>
      <c r="AA1342" s="27"/>
      <c r="AB1342" s="27"/>
      <c r="AC1342" s="27"/>
    </row>
    <row r="1343">
      <c r="A1343" s="21"/>
      <c r="B1343" s="21"/>
      <c r="C1343" s="21"/>
      <c r="D1343" s="21"/>
      <c r="E1343" s="21"/>
      <c r="F1343" s="21"/>
      <c r="G1343" s="21"/>
      <c r="H1343" s="21"/>
      <c r="I1343" s="21"/>
      <c r="J1343" s="21"/>
      <c r="K1343" s="25"/>
      <c r="L1343" s="7"/>
      <c r="M1343" s="7"/>
      <c r="N1343" s="7"/>
      <c r="O1343" s="7"/>
      <c r="P1343" s="7"/>
      <c r="Q1343" s="44"/>
      <c r="R1343" s="7"/>
      <c r="S1343" s="7"/>
      <c r="T1343" s="44"/>
      <c r="U1343" s="7"/>
      <c r="V1343" s="7"/>
      <c r="W1343" s="44"/>
      <c r="X1343" s="7"/>
      <c r="Y1343" s="7"/>
      <c r="Z1343" s="44"/>
      <c r="AA1343" s="27"/>
      <c r="AB1343" s="27"/>
      <c r="AC1343" s="27"/>
    </row>
    <row r="1344">
      <c r="A1344" s="21"/>
      <c r="B1344" s="21"/>
      <c r="C1344" s="21"/>
      <c r="D1344" s="21"/>
      <c r="E1344" s="21"/>
      <c r="F1344" s="21"/>
      <c r="G1344" s="21"/>
      <c r="H1344" s="21"/>
      <c r="I1344" s="21"/>
      <c r="J1344" s="21"/>
      <c r="K1344" s="25"/>
      <c r="L1344" s="7"/>
      <c r="M1344" s="7"/>
      <c r="N1344" s="7"/>
      <c r="O1344" s="7"/>
      <c r="P1344" s="7"/>
      <c r="Q1344" s="44"/>
      <c r="R1344" s="7"/>
      <c r="S1344" s="7"/>
      <c r="T1344" s="44"/>
      <c r="U1344" s="7"/>
      <c r="V1344" s="7"/>
      <c r="W1344" s="44"/>
      <c r="X1344" s="7"/>
      <c r="Y1344" s="7"/>
      <c r="Z1344" s="44"/>
      <c r="AA1344" s="27"/>
      <c r="AB1344" s="27"/>
      <c r="AC1344" s="27"/>
    </row>
    <row r="1345">
      <c r="A1345" s="21"/>
      <c r="B1345" s="21"/>
      <c r="C1345" s="21"/>
      <c r="D1345" s="21"/>
      <c r="E1345" s="21"/>
      <c r="F1345" s="21"/>
      <c r="G1345" s="21"/>
      <c r="H1345" s="21"/>
      <c r="I1345" s="21"/>
      <c r="J1345" s="21"/>
      <c r="K1345" s="25"/>
      <c r="L1345" s="7"/>
      <c r="M1345" s="7"/>
      <c r="N1345" s="7"/>
      <c r="O1345" s="7"/>
      <c r="P1345" s="7"/>
      <c r="Q1345" s="44"/>
      <c r="R1345" s="7"/>
      <c r="S1345" s="7"/>
      <c r="T1345" s="44"/>
      <c r="U1345" s="7"/>
      <c r="V1345" s="7"/>
      <c r="W1345" s="44"/>
      <c r="X1345" s="7"/>
      <c r="Y1345" s="7"/>
      <c r="Z1345" s="44"/>
      <c r="AA1345" s="27"/>
      <c r="AB1345" s="27"/>
      <c r="AC1345" s="27"/>
    </row>
    <row r="1346">
      <c r="A1346" s="21"/>
      <c r="B1346" s="21"/>
      <c r="C1346" s="21"/>
      <c r="D1346" s="21"/>
      <c r="E1346" s="21"/>
      <c r="F1346" s="21"/>
      <c r="G1346" s="21"/>
      <c r="H1346" s="21"/>
      <c r="I1346" s="21"/>
      <c r="J1346" s="21"/>
      <c r="K1346" s="25"/>
      <c r="L1346" s="7"/>
      <c r="M1346" s="7"/>
      <c r="N1346" s="7"/>
      <c r="O1346" s="7"/>
      <c r="P1346" s="7"/>
      <c r="Q1346" s="44"/>
      <c r="R1346" s="7"/>
      <c r="S1346" s="7"/>
      <c r="T1346" s="44"/>
      <c r="U1346" s="7"/>
      <c r="V1346" s="7"/>
      <c r="W1346" s="44"/>
      <c r="X1346" s="7"/>
      <c r="Y1346" s="7"/>
      <c r="Z1346" s="44"/>
      <c r="AA1346" s="27"/>
      <c r="AB1346" s="27"/>
      <c r="AC1346" s="27"/>
    </row>
    <row r="1347">
      <c r="A1347" s="21"/>
      <c r="B1347" s="21"/>
      <c r="C1347" s="21"/>
      <c r="D1347" s="21"/>
      <c r="E1347" s="21"/>
      <c r="F1347" s="21"/>
      <c r="G1347" s="21"/>
      <c r="H1347" s="21"/>
      <c r="I1347" s="21"/>
      <c r="J1347" s="21"/>
      <c r="K1347" s="25"/>
      <c r="L1347" s="7"/>
      <c r="M1347" s="7"/>
      <c r="N1347" s="7"/>
      <c r="O1347" s="7"/>
      <c r="P1347" s="7"/>
      <c r="Q1347" s="44"/>
      <c r="R1347" s="7"/>
      <c r="S1347" s="7"/>
      <c r="T1347" s="44"/>
      <c r="U1347" s="7"/>
      <c r="V1347" s="7"/>
      <c r="W1347" s="44"/>
      <c r="X1347" s="7"/>
      <c r="Y1347" s="7"/>
      <c r="Z1347" s="44"/>
      <c r="AA1347" s="27"/>
      <c r="AB1347" s="27"/>
      <c r="AC1347" s="27"/>
    </row>
    <row r="1348">
      <c r="A1348" s="21"/>
      <c r="B1348" s="21"/>
      <c r="C1348" s="21"/>
      <c r="D1348" s="21"/>
      <c r="E1348" s="21"/>
      <c r="F1348" s="21"/>
      <c r="G1348" s="21"/>
      <c r="H1348" s="21"/>
      <c r="I1348" s="21"/>
      <c r="J1348" s="21"/>
      <c r="K1348" s="25"/>
      <c r="L1348" s="7"/>
      <c r="M1348" s="7"/>
      <c r="N1348" s="7"/>
      <c r="O1348" s="7"/>
      <c r="P1348" s="7"/>
      <c r="Q1348" s="44"/>
      <c r="R1348" s="7"/>
      <c r="S1348" s="7"/>
      <c r="T1348" s="44"/>
      <c r="U1348" s="7"/>
      <c r="V1348" s="7"/>
      <c r="W1348" s="44"/>
      <c r="X1348" s="7"/>
      <c r="Y1348" s="7"/>
      <c r="Z1348" s="44"/>
      <c r="AA1348" s="27"/>
      <c r="AB1348" s="27"/>
      <c r="AC1348" s="27"/>
    </row>
    <row r="1349">
      <c r="A1349" s="21"/>
      <c r="B1349" s="21"/>
      <c r="C1349" s="21"/>
      <c r="D1349" s="21"/>
      <c r="E1349" s="21"/>
      <c r="F1349" s="21"/>
      <c r="G1349" s="21"/>
      <c r="H1349" s="21"/>
      <c r="I1349" s="21"/>
      <c r="J1349" s="21"/>
      <c r="K1349" s="25"/>
      <c r="L1349" s="7"/>
      <c r="M1349" s="7"/>
      <c r="N1349" s="7"/>
      <c r="O1349" s="7"/>
      <c r="P1349" s="7"/>
      <c r="Q1349" s="44"/>
      <c r="R1349" s="7"/>
      <c r="S1349" s="7"/>
      <c r="T1349" s="44"/>
      <c r="U1349" s="7"/>
      <c r="V1349" s="7"/>
      <c r="W1349" s="44"/>
      <c r="X1349" s="7"/>
      <c r="Y1349" s="7"/>
      <c r="Z1349" s="44"/>
      <c r="AA1349" s="27"/>
      <c r="AB1349" s="27"/>
      <c r="AC1349" s="27"/>
    </row>
    <row r="1350">
      <c r="A1350" s="21"/>
      <c r="B1350" s="21"/>
      <c r="C1350" s="21"/>
      <c r="D1350" s="21"/>
      <c r="E1350" s="21"/>
      <c r="F1350" s="21"/>
      <c r="G1350" s="21"/>
      <c r="H1350" s="21"/>
      <c r="I1350" s="21"/>
      <c r="J1350" s="21"/>
      <c r="K1350" s="25"/>
      <c r="L1350" s="7"/>
      <c r="M1350" s="7"/>
      <c r="N1350" s="7"/>
      <c r="O1350" s="7"/>
      <c r="P1350" s="7"/>
      <c r="Q1350" s="44"/>
      <c r="R1350" s="7"/>
      <c r="S1350" s="7"/>
      <c r="T1350" s="44"/>
      <c r="U1350" s="7"/>
      <c r="V1350" s="7"/>
      <c r="W1350" s="44"/>
      <c r="X1350" s="7"/>
      <c r="Y1350" s="7"/>
      <c r="Z1350" s="44"/>
      <c r="AA1350" s="27"/>
      <c r="AB1350" s="27"/>
      <c r="AC1350" s="27"/>
    </row>
    <row r="1351">
      <c r="A1351" s="21"/>
      <c r="B1351" s="21"/>
      <c r="C1351" s="21"/>
      <c r="D1351" s="21"/>
      <c r="E1351" s="21"/>
      <c r="F1351" s="21"/>
      <c r="G1351" s="21"/>
      <c r="H1351" s="21"/>
      <c r="I1351" s="21"/>
      <c r="J1351" s="21"/>
      <c r="K1351" s="25"/>
      <c r="L1351" s="7"/>
      <c r="M1351" s="7"/>
      <c r="N1351" s="7"/>
      <c r="O1351" s="7"/>
      <c r="P1351" s="7"/>
      <c r="Q1351" s="44"/>
      <c r="R1351" s="7"/>
      <c r="S1351" s="7"/>
      <c r="T1351" s="44"/>
      <c r="U1351" s="7"/>
      <c r="V1351" s="7"/>
      <c r="W1351" s="44"/>
      <c r="X1351" s="7"/>
      <c r="Y1351" s="7"/>
      <c r="Z1351" s="44"/>
      <c r="AA1351" s="27"/>
      <c r="AB1351" s="27"/>
      <c r="AC1351" s="27"/>
    </row>
    <row r="1352">
      <c r="A1352" s="21"/>
      <c r="B1352" s="21"/>
      <c r="C1352" s="21"/>
      <c r="D1352" s="21"/>
      <c r="E1352" s="21"/>
      <c r="F1352" s="21"/>
      <c r="G1352" s="21"/>
      <c r="H1352" s="21"/>
      <c r="I1352" s="21"/>
      <c r="J1352" s="21"/>
      <c r="K1352" s="25"/>
      <c r="L1352" s="7"/>
      <c r="M1352" s="7"/>
      <c r="N1352" s="7"/>
      <c r="O1352" s="7"/>
      <c r="P1352" s="7"/>
      <c r="Q1352" s="44"/>
      <c r="R1352" s="7"/>
      <c r="S1352" s="7"/>
      <c r="T1352" s="44"/>
      <c r="U1352" s="7"/>
      <c r="V1352" s="7"/>
      <c r="W1352" s="44"/>
      <c r="X1352" s="7"/>
      <c r="Y1352" s="7"/>
      <c r="Z1352" s="44"/>
      <c r="AA1352" s="27"/>
      <c r="AB1352" s="27"/>
      <c r="AC1352" s="27"/>
    </row>
    <row r="1353">
      <c r="A1353" s="21"/>
      <c r="B1353" s="21"/>
      <c r="C1353" s="21"/>
      <c r="D1353" s="21"/>
      <c r="E1353" s="21"/>
      <c r="F1353" s="21"/>
      <c r="G1353" s="21"/>
      <c r="H1353" s="21"/>
      <c r="I1353" s="21"/>
      <c r="J1353" s="21"/>
      <c r="K1353" s="25"/>
      <c r="L1353" s="7"/>
      <c r="M1353" s="7"/>
      <c r="N1353" s="7"/>
      <c r="O1353" s="7"/>
      <c r="P1353" s="7"/>
      <c r="Q1353" s="44"/>
      <c r="R1353" s="7"/>
      <c r="S1353" s="7"/>
      <c r="T1353" s="44"/>
      <c r="U1353" s="7"/>
      <c r="V1353" s="7"/>
      <c r="W1353" s="44"/>
      <c r="X1353" s="7"/>
      <c r="Y1353" s="7"/>
      <c r="Z1353" s="44"/>
      <c r="AA1353" s="27"/>
      <c r="AB1353" s="27"/>
      <c r="AC1353" s="27"/>
    </row>
    <row r="1354">
      <c r="A1354" s="21"/>
      <c r="B1354" s="21"/>
      <c r="C1354" s="21"/>
      <c r="D1354" s="21"/>
      <c r="E1354" s="21"/>
      <c r="F1354" s="21"/>
      <c r="G1354" s="21"/>
      <c r="H1354" s="21"/>
      <c r="I1354" s="21"/>
      <c r="J1354" s="21"/>
      <c r="K1354" s="25"/>
      <c r="L1354" s="7"/>
      <c r="M1354" s="7"/>
      <c r="N1354" s="7"/>
      <c r="O1354" s="7"/>
      <c r="P1354" s="7"/>
      <c r="Q1354" s="44"/>
      <c r="R1354" s="7"/>
      <c r="S1354" s="7"/>
      <c r="T1354" s="44"/>
      <c r="U1354" s="7"/>
      <c r="V1354" s="7"/>
      <c r="W1354" s="44"/>
      <c r="X1354" s="7"/>
      <c r="Y1354" s="7"/>
      <c r="Z1354" s="44"/>
      <c r="AA1354" s="27"/>
      <c r="AB1354" s="27"/>
      <c r="AC1354" s="27"/>
    </row>
    <row r="1355">
      <c r="A1355" s="21"/>
      <c r="B1355" s="21"/>
      <c r="C1355" s="21"/>
      <c r="D1355" s="21"/>
      <c r="E1355" s="21"/>
      <c r="F1355" s="21"/>
      <c r="G1355" s="21"/>
      <c r="H1355" s="21"/>
      <c r="I1355" s="21"/>
      <c r="J1355" s="21"/>
      <c r="K1355" s="25"/>
      <c r="L1355" s="7"/>
      <c r="M1355" s="7"/>
      <c r="N1355" s="7"/>
      <c r="O1355" s="7"/>
      <c r="P1355" s="7"/>
      <c r="Q1355" s="44"/>
      <c r="R1355" s="7"/>
      <c r="S1355" s="7"/>
      <c r="T1355" s="44"/>
      <c r="U1355" s="7"/>
      <c r="V1355" s="7"/>
      <c r="W1355" s="44"/>
      <c r="X1355" s="7"/>
      <c r="Y1355" s="7"/>
      <c r="Z1355" s="44"/>
      <c r="AA1355" s="27"/>
      <c r="AB1355" s="27"/>
      <c r="AC1355" s="27"/>
    </row>
    <row r="1356">
      <c r="A1356" s="21"/>
      <c r="B1356" s="21"/>
      <c r="C1356" s="21"/>
      <c r="D1356" s="21"/>
      <c r="E1356" s="21"/>
      <c r="F1356" s="21"/>
      <c r="G1356" s="21"/>
      <c r="H1356" s="21"/>
      <c r="I1356" s="21"/>
      <c r="J1356" s="21"/>
      <c r="K1356" s="25"/>
      <c r="L1356" s="7"/>
      <c r="M1356" s="7"/>
      <c r="N1356" s="7"/>
      <c r="O1356" s="7"/>
      <c r="P1356" s="7"/>
      <c r="Q1356" s="44"/>
      <c r="R1356" s="7"/>
      <c r="S1356" s="7"/>
      <c r="T1356" s="44"/>
      <c r="U1356" s="7"/>
      <c r="V1356" s="7"/>
      <c r="W1356" s="44"/>
      <c r="X1356" s="7"/>
      <c r="Y1356" s="7"/>
      <c r="Z1356" s="44"/>
      <c r="AA1356" s="27"/>
      <c r="AB1356" s="27"/>
      <c r="AC1356" s="27"/>
    </row>
    <row r="1357">
      <c r="A1357" s="21"/>
      <c r="B1357" s="21"/>
      <c r="C1357" s="21"/>
      <c r="D1357" s="21"/>
      <c r="E1357" s="21"/>
      <c r="F1357" s="21"/>
      <c r="G1357" s="21"/>
      <c r="H1357" s="21"/>
      <c r="I1357" s="21"/>
      <c r="J1357" s="21"/>
      <c r="K1357" s="25"/>
      <c r="L1357" s="7"/>
      <c r="M1357" s="7"/>
      <c r="N1357" s="7"/>
      <c r="O1357" s="7"/>
      <c r="P1357" s="7"/>
      <c r="Q1357" s="44"/>
      <c r="R1357" s="7"/>
      <c r="S1357" s="7"/>
      <c r="T1357" s="44"/>
      <c r="U1357" s="7"/>
      <c r="V1357" s="7"/>
      <c r="W1357" s="44"/>
      <c r="X1357" s="7"/>
      <c r="Y1357" s="7"/>
      <c r="Z1357" s="44"/>
      <c r="AA1357" s="27"/>
      <c r="AB1357" s="27"/>
      <c r="AC1357" s="27"/>
    </row>
    <row r="1358">
      <c r="A1358" s="21"/>
      <c r="B1358" s="21"/>
      <c r="C1358" s="21"/>
      <c r="D1358" s="21"/>
      <c r="E1358" s="21"/>
      <c r="F1358" s="21"/>
      <c r="G1358" s="21"/>
      <c r="H1358" s="21"/>
      <c r="I1358" s="21"/>
      <c r="J1358" s="21"/>
      <c r="K1358" s="25"/>
      <c r="L1358" s="7"/>
      <c r="M1358" s="7"/>
      <c r="N1358" s="7"/>
      <c r="O1358" s="7"/>
      <c r="P1358" s="7"/>
      <c r="Q1358" s="44"/>
      <c r="R1358" s="7"/>
      <c r="S1358" s="7"/>
      <c r="T1358" s="44"/>
      <c r="U1358" s="7"/>
      <c r="V1358" s="7"/>
      <c r="W1358" s="44"/>
      <c r="X1358" s="7"/>
      <c r="Y1358" s="7"/>
      <c r="Z1358" s="44"/>
      <c r="AA1358" s="27"/>
      <c r="AB1358" s="27"/>
      <c r="AC1358" s="27"/>
    </row>
    <row r="1359">
      <c r="A1359" s="21"/>
      <c r="B1359" s="21"/>
      <c r="C1359" s="21"/>
      <c r="D1359" s="21"/>
      <c r="E1359" s="21"/>
      <c r="F1359" s="21"/>
      <c r="G1359" s="21"/>
      <c r="H1359" s="21"/>
      <c r="I1359" s="21"/>
      <c r="J1359" s="21"/>
      <c r="K1359" s="25"/>
      <c r="L1359" s="7"/>
      <c r="M1359" s="7"/>
      <c r="N1359" s="7"/>
      <c r="O1359" s="7"/>
      <c r="P1359" s="7"/>
      <c r="Q1359" s="44"/>
      <c r="R1359" s="7"/>
      <c r="S1359" s="7"/>
      <c r="T1359" s="44"/>
      <c r="U1359" s="7"/>
      <c r="V1359" s="7"/>
      <c r="W1359" s="44"/>
      <c r="X1359" s="7"/>
      <c r="Y1359" s="7"/>
      <c r="Z1359" s="44"/>
      <c r="AA1359" s="27"/>
      <c r="AB1359" s="27"/>
      <c r="AC1359" s="27"/>
    </row>
    <row r="1360">
      <c r="A1360" s="21"/>
      <c r="B1360" s="21"/>
      <c r="C1360" s="21"/>
      <c r="D1360" s="21"/>
      <c r="E1360" s="21"/>
      <c r="F1360" s="21"/>
      <c r="G1360" s="21"/>
      <c r="H1360" s="21"/>
      <c r="I1360" s="21"/>
      <c r="J1360" s="21"/>
      <c r="K1360" s="25"/>
      <c r="L1360" s="7"/>
      <c r="M1360" s="7"/>
      <c r="N1360" s="7"/>
      <c r="O1360" s="7"/>
      <c r="P1360" s="7"/>
      <c r="Q1360" s="44"/>
      <c r="R1360" s="7"/>
      <c r="S1360" s="7"/>
      <c r="T1360" s="44"/>
      <c r="U1360" s="7"/>
      <c r="V1360" s="7"/>
      <c r="W1360" s="44"/>
      <c r="X1360" s="7"/>
      <c r="Y1360" s="7"/>
      <c r="Z1360" s="44"/>
      <c r="AA1360" s="27"/>
      <c r="AB1360" s="27"/>
      <c r="AC1360" s="27"/>
    </row>
    <row r="1361">
      <c r="A1361" s="21"/>
      <c r="B1361" s="21"/>
      <c r="C1361" s="21"/>
      <c r="D1361" s="21"/>
      <c r="E1361" s="21"/>
      <c r="F1361" s="21"/>
      <c r="G1361" s="21"/>
      <c r="H1361" s="21"/>
      <c r="I1361" s="21"/>
      <c r="J1361" s="21"/>
      <c r="K1361" s="25"/>
      <c r="L1361" s="7"/>
      <c r="M1361" s="7"/>
      <c r="N1361" s="7"/>
      <c r="O1361" s="7"/>
      <c r="P1361" s="7"/>
      <c r="Q1361" s="44"/>
      <c r="R1361" s="7"/>
      <c r="S1361" s="7"/>
      <c r="T1361" s="44"/>
      <c r="U1361" s="7"/>
      <c r="V1361" s="7"/>
      <c r="W1361" s="44"/>
      <c r="X1361" s="7"/>
      <c r="Y1361" s="7"/>
      <c r="Z1361" s="44"/>
      <c r="AA1361" s="27"/>
      <c r="AB1361" s="27"/>
      <c r="AC1361" s="27"/>
    </row>
    <row r="1362">
      <c r="A1362" s="21"/>
      <c r="B1362" s="21"/>
      <c r="C1362" s="21"/>
      <c r="D1362" s="21"/>
      <c r="E1362" s="21"/>
      <c r="F1362" s="21"/>
      <c r="G1362" s="21"/>
      <c r="H1362" s="21"/>
      <c r="I1362" s="21"/>
      <c r="J1362" s="21"/>
      <c r="K1362" s="25"/>
      <c r="L1362" s="7"/>
      <c r="M1362" s="7"/>
      <c r="N1362" s="7"/>
      <c r="O1362" s="7"/>
      <c r="P1362" s="7"/>
      <c r="Q1362" s="44"/>
      <c r="R1362" s="7"/>
      <c r="S1362" s="7"/>
      <c r="T1362" s="44"/>
      <c r="U1362" s="7"/>
      <c r="V1362" s="7"/>
      <c r="W1362" s="44"/>
      <c r="X1362" s="7"/>
      <c r="Y1362" s="7"/>
      <c r="Z1362" s="44"/>
      <c r="AA1362" s="27"/>
      <c r="AB1362" s="27"/>
      <c r="AC1362" s="27"/>
    </row>
    <row r="1363">
      <c r="A1363" s="21"/>
      <c r="B1363" s="21"/>
      <c r="C1363" s="21"/>
      <c r="D1363" s="21"/>
      <c r="E1363" s="21"/>
      <c r="F1363" s="21"/>
      <c r="G1363" s="21"/>
      <c r="H1363" s="21"/>
      <c r="I1363" s="21"/>
      <c r="J1363" s="21"/>
      <c r="K1363" s="25"/>
      <c r="L1363" s="7"/>
      <c r="M1363" s="7"/>
      <c r="N1363" s="7"/>
      <c r="O1363" s="7"/>
      <c r="P1363" s="7"/>
      <c r="Q1363" s="44"/>
      <c r="R1363" s="7"/>
      <c r="S1363" s="7"/>
      <c r="T1363" s="44"/>
      <c r="U1363" s="7"/>
      <c r="V1363" s="7"/>
      <c r="W1363" s="44"/>
      <c r="X1363" s="7"/>
      <c r="Y1363" s="7"/>
      <c r="Z1363" s="44"/>
      <c r="AA1363" s="27"/>
      <c r="AB1363" s="27"/>
      <c r="AC1363" s="27"/>
    </row>
    <row r="1364">
      <c r="A1364" s="21"/>
      <c r="B1364" s="21"/>
      <c r="C1364" s="21"/>
      <c r="D1364" s="21"/>
      <c r="E1364" s="21"/>
      <c r="F1364" s="21"/>
      <c r="G1364" s="21"/>
      <c r="H1364" s="21"/>
      <c r="I1364" s="21"/>
      <c r="J1364" s="21"/>
      <c r="K1364" s="25"/>
      <c r="L1364" s="7"/>
      <c r="M1364" s="7"/>
      <c r="N1364" s="7"/>
      <c r="O1364" s="7"/>
      <c r="P1364" s="7"/>
      <c r="Q1364" s="44"/>
      <c r="R1364" s="7"/>
      <c r="S1364" s="7"/>
      <c r="T1364" s="44"/>
      <c r="U1364" s="7"/>
      <c r="V1364" s="7"/>
      <c r="W1364" s="44"/>
      <c r="X1364" s="7"/>
      <c r="Y1364" s="7"/>
      <c r="Z1364" s="44"/>
      <c r="AA1364" s="27"/>
      <c r="AB1364" s="27"/>
      <c r="AC1364" s="27"/>
    </row>
    <row r="1365">
      <c r="A1365" s="21"/>
      <c r="B1365" s="21"/>
      <c r="C1365" s="21"/>
      <c r="D1365" s="21"/>
      <c r="E1365" s="21"/>
      <c r="F1365" s="21"/>
      <c r="G1365" s="21"/>
      <c r="H1365" s="21"/>
      <c r="I1365" s="21"/>
      <c r="J1365" s="21"/>
      <c r="K1365" s="25"/>
      <c r="L1365" s="7"/>
      <c r="M1365" s="7"/>
      <c r="N1365" s="7"/>
      <c r="O1365" s="7"/>
      <c r="P1365" s="7"/>
      <c r="Q1365" s="44"/>
      <c r="R1365" s="7"/>
      <c r="S1365" s="7"/>
      <c r="T1365" s="44"/>
      <c r="U1365" s="7"/>
      <c r="V1365" s="7"/>
      <c r="W1365" s="44"/>
      <c r="X1365" s="7"/>
      <c r="Y1365" s="7"/>
      <c r="Z1365" s="44"/>
      <c r="AA1365" s="27"/>
      <c r="AB1365" s="27"/>
      <c r="AC1365" s="27"/>
    </row>
    <row r="1366">
      <c r="A1366" s="21"/>
      <c r="B1366" s="21"/>
      <c r="C1366" s="21"/>
      <c r="D1366" s="21"/>
      <c r="E1366" s="21"/>
      <c r="F1366" s="21"/>
      <c r="G1366" s="21"/>
      <c r="H1366" s="21"/>
      <c r="I1366" s="21"/>
      <c r="J1366" s="21"/>
      <c r="K1366" s="25"/>
      <c r="L1366" s="7"/>
      <c r="M1366" s="7"/>
      <c r="N1366" s="7"/>
      <c r="O1366" s="7"/>
      <c r="P1366" s="7"/>
      <c r="Q1366" s="44"/>
      <c r="R1366" s="7"/>
      <c r="S1366" s="7"/>
      <c r="T1366" s="44"/>
      <c r="U1366" s="7"/>
      <c r="V1366" s="7"/>
      <c r="W1366" s="44"/>
      <c r="X1366" s="7"/>
      <c r="Y1366" s="7"/>
      <c r="Z1366" s="44"/>
      <c r="AA1366" s="27"/>
      <c r="AB1366" s="27"/>
      <c r="AC1366" s="27"/>
    </row>
    <row r="1367">
      <c r="A1367" s="21"/>
      <c r="B1367" s="21"/>
      <c r="C1367" s="21"/>
      <c r="D1367" s="21"/>
      <c r="E1367" s="21"/>
      <c r="F1367" s="21"/>
      <c r="G1367" s="21"/>
      <c r="H1367" s="21"/>
      <c r="I1367" s="21"/>
      <c r="J1367" s="21"/>
      <c r="K1367" s="25"/>
      <c r="L1367" s="7"/>
      <c r="M1367" s="7"/>
      <c r="N1367" s="7"/>
      <c r="O1367" s="7"/>
      <c r="P1367" s="7"/>
      <c r="Q1367" s="44"/>
      <c r="R1367" s="7"/>
      <c r="S1367" s="7"/>
      <c r="T1367" s="44"/>
      <c r="U1367" s="7"/>
      <c r="V1367" s="7"/>
      <c r="W1367" s="44"/>
      <c r="X1367" s="7"/>
      <c r="Y1367" s="7"/>
      <c r="Z1367" s="44"/>
      <c r="AA1367" s="27"/>
      <c r="AB1367" s="27"/>
      <c r="AC1367" s="27"/>
    </row>
    <row r="1368">
      <c r="A1368" s="21"/>
      <c r="B1368" s="21"/>
      <c r="C1368" s="21"/>
      <c r="D1368" s="21"/>
      <c r="E1368" s="21"/>
      <c r="F1368" s="21"/>
      <c r="G1368" s="21"/>
      <c r="H1368" s="21"/>
      <c r="I1368" s="21"/>
      <c r="J1368" s="21"/>
      <c r="K1368" s="25"/>
      <c r="L1368" s="7"/>
      <c r="M1368" s="7"/>
      <c r="N1368" s="7"/>
      <c r="O1368" s="7"/>
      <c r="P1368" s="7"/>
      <c r="Q1368" s="44"/>
      <c r="R1368" s="7"/>
      <c r="S1368" s="7"/>
      <c r="T1368" s="44"/>
      <c r="U1368" s="7"/>
      <c r="V1368" s="7"/>
      <c r="W1368" s="44"/>
      <c r="X1368" s="7"/>
      <c r="Y1368" s="7"/>
      <c r="Z1368" s="44"/>
      <c r="AA1368" s="27"/>
      <c r="AB1368" s="27"/>
      <c r="AC1368" s="27"/>
    </row>
    <row r="1369">
      <c r="A1369" s="21"/>
      <c r="B1369" s="21"/>
      <c r="C1369" s="21"/>
      <c r="D1369" s="21"/>
      <c r="E1369" s="21"/>
      <c r="F1369" s="21"/>
      <c r="G1369" s="21"/>
      <c r="H1369" s="21"/>
      <c r="I1369" s="21"/>
      <c r="J1369" s="21"/>
      <c r="K1369" s="25"/>
      <c r="L1369" s="7"/>
      <c r="M1369" s="7"/>
      <c r="N1369" s="7"/>
      <c r="O1369" s="7"/>
      <c r="P1369" s="7"/>
      <c r="Q1369" s="44"/>
      <c r="R1369" s="7"/>
      <c r="S1369" s="7"/>
      <c r="T1369" s="44"/>
      <c r="U1369" s="7"/>
      <c r="V1369" s="7"/>
      <c r="W1369" s="44"/>
      <c r="X1369" s="7"/>
      <c r="Y1369" s="7"/>
      <c r="Z1369" s="44"/>
      <c r="AA1369" s="27"/>
      <c r="AB1369" s="27"/>
      <c r="AC1369" s="27"/>
    </row>
    <row r="1370">
      <c r="A1370" s="21"/>
      <c r="B1370" s="21"/>
      <c r="C1370" s="21"/>
      <c r="D1370" s="21"/>
      <c r="E1370" s="21"/>
      <c r="F1370" s="21"/>
      <c r="G1370" s="21"/>
      <c r="H1370" s="21"/>
      <c r="I1370" s="21"/>
      <c r="J1370" s="21"/>
      <c r="K1370" s="25"/>
      <c r="L1370" s="7"/>
      <c r="M1370" s="7"/>
      <c r="N1370" s="7"/>
      <c r="O1370" s="7"/>
      <c r="P1370" s="7"/>
      <c r="Q1370" s="44"/>
      <c r="R1370" s="7"/>
      <c r="S1370" s="7"/>
      <c r="T1370" s="44"/>
      <c r="U1370" s="7"/>
      <c r="V1370" s="7"/>
      <c r="W1370" s="44"/>
      <c r="X1370" s="7"/>
      <c r="Y1370" s="7"/>
      <c r="Z1370" s="44"/>
      <c r="AA1370" s="27"/>
      <c r="AB1370" s="27"/>
      <c r="AC1370" s="27"/>
    </row>
    <row r="1371">
      <c r="A1371" s="21"/>
      <c r="B1371" s="21"/>
      <c r="C1371" s="21"/>
      <c r="D1371" s="21"/>
      <c r="E1371" s="21"/>
      <c r="F1371" s="21"/>
      <c r="G1371" s="21"/>
      <c r="H1371" s="21"/>
      <c r="I1371" s="21"/>
      <c r="J1371" s="21"/>
      <c r="K1371" s="25"/>
      <c r="L1371" s="7"/>
      <c r="M1371" s="7"/>
      <c r="N1371" s="7"/>
      <c r="O1371" s="7"/>
      <c r="P1371" s="7"/>
      <c r="Q1371" s="44"/>
      <c r="R1371" s="7"/>
      <c r="S1371" s="7"/>
      <c r="T1371" s="44"/>
      <c r="U1371" s="7"/>
      <c r="V1371" s="7"/>
      <c r="W1371" s="44"/>
      <c r="X1371" s="7"/>
      <c r="Y1371" s="7"/>
      <c r="Z1371" s="44"/>
      <c r="AA1371" s="27"/>
      <c r="AB1371" s="27"/>
      <c r="AC1371" s="27"/>
    </row>
    <row r="1372">
      <c r="A1372" s="21"/>
      <c r="B1372" s="21"/>
      <c r="C1372" s="21"/>
      <c r="D1372" s="21"/>
      <c r="E1372" s="21"/>
      <c r="F1372" s="21"/>
      <c r="G1372" s="21"/>
      <c r="H1372" s="21"/>
      <c r="I1372" s="21"/>
      <c r="J1372" s="21"/>
      <c r="K1372" s="25"/>
      <c r="L1372" s="7"/>
      <c r="M1372" s="7"/>
      <c r="N1372" s="7"/>
      <c r="O1372" s="7"/>
      <c r="P1372" s="7"/>
      <c r="Q1372" s="44"/>
      <c r="R1372" s="7"/>
      <c r="S1372" s="7"/>
      <c r="T1372" s="44"/>
      <c r="U1372" s="7"/>
      <c r="V1372" s="7"/>
      <c r="W1372" s="44"/>
      <c r="X1372" s="7"/>
      <c r="Y1372" s="7"/>
      <c r="Z1372" s="44"/>
      <c r="AA1372" s="27"/>
      <c r="AB1372" s="27"/>
      <c r="AC1372" s="27"/>
    </row>
    <row r="1373">
      <c r="A1373" s="21"/>
      <c r="B1373" s="21"/>
      <c r="C1373" s="21"/>
      <c r="D1373" s="21"/>
      <c r="E1373" s="21"/>
      <c r="F1373" s="21"/>
      <c r="G1373" s="21"/>
      <c r="H1373" s="21"/>
      <c r="I1373" s="21"/>
      <c r="J1373" s="21"/>
      <c r="K1373" s="25"/>
      <c r="L1373" s="7"/>
      <c r="M1373" s="7"/>
      <c r="N1373" s="7"/>
      <c r="O1373" s="7"/>
      <c r="P1373" s="7"/>
      <c r="Q1373" s="44"/>
      <c r="R1373" s="7"/>
      <c r="S1373" s="7"/>
      <c r="T1373" s="44"/>
      <c r="U1373" s="7"/>
      <c r="V1373" s="7"/>
      <c r="W1373" s="44"/>
      <c r="X1373" s="7"/>
      <c r="Y1373" s="7"/>
      <c r="Z1373" s="44"/>
      <c r="AA1373" s="27"/>
      <c r="AB1373" s="27"/>
      <c r="AC1373" s="27"/>
    </row>
    <row r="1374">
      <c r="A1374" s="21"/>
      <c r="B1374" s="21"/>
      <c r="C1374" s="21"/>
      <c r="D1374" s="21"/>
      <c r="E1374" s="21"/>
      <c r="F1374" s="21"/>
      <c r="G1374" s="21"/>
      <c r="H1374" s="21"/>
      <c r="I1374" s="21"/>
      <c r="J1374" s="21"/>
      <c r="K1374" s="25"/>
      <c r="L1374" s="7"/>
      <c r="M1374" s="7"/>
      <c r="N1374" s="7"/>
      <c r="O1374" s="7"/>
      <c r="P1374" s="7"/>
      <c r="Q1374" s="44"/>
      <c r="R1374" s="7"/>
      <c r="S1374" s="7"/>
      <c r="T1374" s="44"/>
      <c r="U1374" s="7"/>
      <c r="V1374" s="7"/>
      <c r="W1374" s="44"/>
      <c r="X1374" s="7"/>
      <c r="Y1374" s="7"/>
      <c r="Z1374" s="44"/>
      <c r="AA1374" s="27"/>
      <c r="AB1374" s="27"/>
      <c r="AC1374" s="27"/>
    </row>
    <row r="1375">
      <c r="A1375" s="21"/>
      <c r="B1375" s="21"/>
      <c r="C1375" s="21"/>
      <c r="D1375" s="21"/>
      <c r="E1375" s="21"/>
      <c r="F1375" s="21"/>
      <c r="G1375" s="21"/>
      <c r="H1375" s="21"/>
      <c r="I1375" s="21"/>
      <c r="J1375" s="21"/>
      <c r="K1375" s="25"/>
      <c r="L1375" s="7"/>
      <c r="M1375" s="7"/>
      <c r="N1375" s="7"/>
      <c r="O1375" s="7"/>
      <c r="P1375" s="7"/>
      <c r="Q1375" s="44"/>
      <c r="R1375" s="7"/>
      <c r="S1375" s="7"/>
      <c r="T1375" s="44"/>
      <c r="U1375" s="7"/>
      <c r="V1375" s="7"/>
      <c r="W1375" s="44"/>
      <c r="X1375" s="7"/>
      <c r="Y1375" s="7"/>
      <c r="Z1375" s="44"/>
      <c r="AA1375" s="27"/>
      <c r="AB1375" s="27"/>
      <c r="AC1375" s="27"/>
    </row>
    <row r="1376">
      <c r="A1376" s="21"/>
      <c r="B1376" s="21"/>
      <c r="C1376" s="21"/>
      <c r="D1376" s="21"/>
      <c r="E1376" s="21"/>
      <c r="F1376" s="21"/>
      <c r="G1376" s="21"/>
      <c r="H1376" s="21"/>
      <c r="I1376" s="21"/>
      <c r="J1376" s="21"/>
      <c r="K1376" s="25"/>
      <c r="L1376" s="7"/>
      <c r="M1376" s="7"/>
      <c r="N1376" s="7"/>
      <c r="O1376" s="7"/>
      <c r="P1376" s="7"/>
      <c r="Q1376" s="44"/>
      <c r="R1376" s="7"/>
      <c r="S1376" s="7"/>
      <c r="T1376" s="44"/>
      <c r="U1376" s="7"/>
      <c r="V1376" s="7"/>
      <c r="W1376" s="44"/>
      <c r="X1376" s="7"/>
      <c r="Y1376" s="7"/>
      <c r="Z1376" s="44"/>
      <c r="AA1376" s="27"/>
      <c r="AB1376" s="27"/>
      <c r="AC1376" s="27"/>
    </row>
    <row r="1377">
      <c r="A1377" s="21"/>
      <c r="B1377" s="21"/>
      <c r="C1377" s="21"/>
      <c r="D1377" s="21"/>
      <c r="E1377" s="21"/>
      <c r="F1377" s="21"/>
      <c r="G1377" s="21"/>
      <c r="H1377" s="21"/>
      <c r="I1377" s="21"/>
      <c r="J1377" s="21"/>
      <c r="K1377" s="25"/>
      <c r="L1377" s="7"/>
      <c r="M1377" s="7"/>
      <c r="N1377" s="7"/>
      <c r="O1377" s="7"/>
      <c r="P1377" s="7"/>
      <c r="Q1377" s="44"/>
      <c r="R1377" s="7"/>
      <c r="S1377" s="7"/>
      <c r="T1377" s="44"/>
      <c r="U1377" s="7"/>
      <c r="V1377" s="7"/>
      <c r="W1377" s="44"/>
      <c r="X1377" s="7"/>
      <c r="Y1377" s="7"/>
      <c r="Z1377" s="44"/>
      <c r="AA1377" s="27"/>
      <c r="AB1377" s="27"/>
      <c r="AC1377" s="27"/>
    </row>
    <row r="1378">
      <c r="A1378" s="21"/>
      <c r="B1378" s="21"/>
      <c r="C1378" s="21"/>
      <c r="D1378" s="21"/>
      <c r="E1378" s="21"/>
      <c r="F1378" s="21"/>
      <c r="G1378" s="21"/>
      <c r="H1378" s="21"/>
      <c r="I1378" s="21"/>
      <c r="J1378" s="21"/>
      <c r="K1378" s="25"/>
      <c r="L1378" s="7"/>
      <c r="M1378" s="7"/>
      <c r="N1378" s="7"/>
      <c r="O1378" s="7"/>
      <c r="P1378" s="7"/>
      <c r="Q1378" s="44"/>
      <c r="R1378" s="7"/>
      <c r="S1378" s="7"/>
      <c r="T1378" s="44"/>
      <c r="U1378" s="7"/>
      <c r="V1378" s="7"/>
      <c r="W1378" s="44"/>
      <c r="X1378" s="7"/>
      <c r="Y1378" s="7"/>
      <c r="Z1378" s="44"/>
      <c r="AA1378" s="27"/>
      <c r="AB1378" s="27"/>
      <c r="AC1378" s="27"/>
    </row>
    <row r="1379">
      <c r="A1379" s="21"/>
      <c r="B1379" s="21"/>
      <c r="C1379" s="21"/>
      <c r="D1379" s="21"/>
      <c r="E1379" s="21"/>
      <c r="F1379" s="21"/>
      <c r="G1379" s="21"/>
      <c r="H1379" s="21"/>
      <c r="I1379" s="21"/>
      <c r="J1379" s="21"/>
      <c r="K1379" s="25"/>
      <c r="L1379" s="7"/>
      <c r="M1379" s="7"/>
      <c r="N1379" s="7"/>
      <c r="O1379" s="7"/>
      <c r="P1379" s="7"/>
      <c r="Q1379" s="44"/>
      <c r="R1379" s="7"/>
      <c r="S1379" s="7"/>
      <c r="T1379" s="44"/>
      <c r="U1379" s="7"/>
      <c r="V1379" s="7"/>
      <c r="W1379" s="44"/>
      <c r="X1379" s="7"/>
      <c r="Y1379" s="7"/>
      <c r="Z1379" s="44"/>
      <c r="AA1379" s="27"/>
      <c r="AB1379" s="27"/>
      <c r="AC1379" s="27"/>
    </row>
    <row r="1380">
      <c r="A1380" s="21"/>
      <c r="B1380" s="21"/>
      <c r="C1380" s="21"/>
      <c r="D1380" s="21"/>
      <c r="E1380" s="21"/>
      <c r="F1380" s="21"/>
      <c r="G1380" s="21"/>
      <c r="H1380" s="21"/>
      <c r="I1380" s="21"/>
      <c r="J1380" s="21"/>
      <c r="K1380" s="25"/>
      <c r="L1380" s="7"/>
      <c r="M1380" s="7"/>
      <c r="N1380" s="7"/>
      <c r="O1380" s="7"/>
      <c r="P1380" s="7"/>
      <c r="Q1380" s="44"/>
      <c r="R1380" s="7"/>
      <c r="S1380" s="7"/>
      <c r="T1380" s="44"/>
      <c r="U1380" s="7"/>
      <c r="V1380" s="7"/>
      <c r="W1380" s="44"/>
      <c r="X1380" s="7"/>
      <c r="Y1380" s="7"/>
      <c r="Z1380" s="44"/>
      <c r="AA1380" s="27"/>
      <c r="AB1380" s="27"/>
      <c r="AC1380" s="27"/>
    </row>
    <row r="1381">
      <c r="A1381" s="21"/>
      <c r="B1381" s="21"/>
      <c r="C1381" s="21"/>
      <c r="D1381" s="21"/>
      <c r="E1381" s="21"/>
      <c r="F1381" s="21"/>
      <c r="G1381" s="21"/>
      <c r="H1381" s="21"/>
      <c r="I1381" s="21"/>
      <c r="J1381" s="21"/>
      <c r="K1381" s="25"/>
      <c r="L1381" s="7"/>
      <c r="M1381" s="7"/>
      <c r="N1381" s="7"/>
      <c r="O1381" s="7"/>
      <c r="P1381" s="7"/>
      <c r="Q1381" s="44"/>
      <c r="R1381" s="7"/>
      <c r="S1381" s="7"/>
      <c r="T1381" s="44"/>
      <c r="U1381" s="7"/>
      <c r="V1381" s="7"/>
      <c r="W1381" s="44"/>
      <c r="X1381" s="7"/>
      <c r="Y1381" s="7"/>
      <c r="Z1381" s="44"/>
      <c r="AA1381" s="27"/>
      <c r="AB1381" s="27"/>
      <c r="AC1381" s="27"/>
    </row>
    <row r="1382">
      <c r="A1382" s="21"/>
      <c r="B1382" s="21"/>
      <c r="C1382" s="21"/>
      <c r="D1382" s="21"/>
      <c r="E1382" s="21"/>
      <c r="F1382" s="21"/>
      <c r="G1382" s="21"/>
      <c r="H1382" s="21"/>
      <c r="I1382" s="21"/>
      <c r="J1382" s="21"/>
      <c r="K1382" s="25"/>
      <c r="L1382" s="7"/>
      <c r="M1382" s="7"/>
      <c r="N1382" s="7"/>
      <c r="O1382" s="7"/>
      <c r="P1382" s="7"/>
      <c r="Q1382" s="44"/>
      <c r="R1382" s="7"/>
      <c r="S1382" s="7"/>
      <c r="T1382" s="44"/>
      <c r="U1382" s="7"/>
      <c r="V1382" s="7"/>
      <c r="W1382" s="44"/>
      <c r="X1382" s="7"/>
      <c r="Y1382" s="7"/>
      <c r="Z1382" s="44"/>
      <c r="AA1382" s="27"/>
      <c r="AB1382" s="27"/>
      <c r="AC1382" s="27"/>
    </row>
    <row r="1383">
      <c r="A1383" s="21"/>
      <c r="B1383" s="21"/>
      <c r="C1383" s="21"/>
      <c r="D1383" s="21"/>
      <c r="E1383" s="21"/>
      <c r="F1383" s="21"/>
      <c r="G1383" s="21"/>
      <c r="H1383" s="21"/>
      <c r="I1383" s="21"/>
      <c r="J1383" s="21"/>
      <c r="K1383" s="25"/>
      <c r="L1383" s="7"/>
      <c r="M1383" s="7"/>
      <c r="N1383" s="7"/>
      <c r="O1383" s="7"/>
      <c r="P1383" s="7"/>
      <c r="Q1383" s="44"/>
      <c r="R1383" s="7"/>
      <c r="S1383" s="7"/>
      <c r="T1383" s="44"/>
      <c r="U1383" s="7"/>
      <c r="V1383" s="7"/>
      <c r="W1383" s="44"/>
      <c r="X1383" s="7"/>
      <c r="Y1383" s="7"/>
      <c r="Z1383" s="44"/>
      <c r="AA1383" s="27"/>
      <c r="AB1383" s="27"/>
      <c r="AC1383" s="27"/>
    </row>
    <row r="1384">
      <c r="A1384" s="21"/>
      <c r="B1384" s="21"/>
      <c r="C1384" s="21"/>
      <c r="D1384" s="21"/>
      <c r="E1384" s="21"/>
      <c r="F1384" s="21"/>
      <c r="G1384" s="21"/>
      <c r="H1384" s="21"/>
      <c r="I1384" s="21"/>
      <c r="J1384" s="21"/>
      <c r="K1384" s="25"/>
      <c r="L1384" s="7"/>
      <c r="M1384" s="7"/>
      <c r="N1384" s="7"/>
      <c r="O1384" s="7"/>
      <c r="P1384" s="7"/>
      <c r="Q1384" s="44"/>
      <c r="R1384" s="7"/>
      <c r="S1384" s="7"/>
      <c r="T1384" s="44"/>
      <c r="U1384" s="7"/>
      <c r="V1384" s="7"/>
      <c r="W1384" s="44"/>
      <c r="X1384" s="7"/>
      <c r="Y1384" s="7"/>
      <c r="Z1384" s="44"/>
      <c r="AA1384" s="27"/>
      <c r="AB1384" s="27"/>
      <c r="AC1384" s="27"/>
    </row>
    <row r="1385">
      <c r="A1385" s="21"/>
      <c r="B1385" s="21"/>
      <c r="C1385" s="21"/>
      <c r="D1385" s="21"/>
      <c r="E1385" s="21"/>
      <c r="F1385" s="21"/>
      <c r="G1385" s="21"/>
      <c r="H1385" s="21"/>
      <c r="I1385" s="21"/>
      <c r="J1385" s="21"/>
      <c r="K1385" s="25"/>
      <c r="L1385" s="7"/>
      <c r="M1385" s="7"/>
      <c r="N1385" s="7"/>
      <c r="O1385" s="7"/>
      <c r="P1385" s="7"/>
      <c r="Q1385" s="44"/>
      <c r="R1385" s="7"/>
      <c r="S1385" s="7"/>
      <c r="T1385" s="44"/>
      <c r="U1385" s="7"/>
      <c r="V1385" s="7"/>
      <c r="W1385" s="44"/>
      <c r="X1385" s="7"/>
      <c r="Y1385" s="7"/>
      <c r="Z1385" s="44"/>
      <c r="AA1385" s="27"/>
      <c r="AB1385" s="27"/>
      <c r="AC1385" s="27"/>
    </row>
    <row r="1386">
      <c r="A1386" s="21"/>
      <c r="B1386" s="21"/>
      <c r="C1386" s="21"/>
      <c r="D1386" s="21"/>
      <c r="E1386" s="21"/>
      <c r="F1386" s="21"/>
      <c r="G1386" s="21"/>
      <c r="H1386" s="21"/>
      <c r="I1386" s="21"/>
      <c r="J1386" s="21"/>
      <c r="K1386" s="25"/>
      <c r="L1386" s="7"/>
      <c r="M1386" s="7"/>
      <c r="N1386" s="7"/>
      <c r="O1386" s="7"/>
      <c r="P1386" s="7"/>
      <c r="Q1386" s="44"/>
      <c r="R1386" s="7"/>
      <c r="S1386" s="7"/>
      <c r="T1386" s="44"/>
      <c r="U1386" s="7"/>
      <c r="V1386" s="7"/>
      <c r="W1386" s="44"/>
      <c r="X1386" s="7"/>
      <c r="Y1386" s="7"/>
      <c r="Z1386" s="44"/>
      <c r="AA1386" s="27"/>
      <c r="AB1386" s="27"/>
      <c r="AC1386" s="27"/>
    </row>
    <row r="1387">
      <c r="A1387" s="21"/>
      <c r="B1387" s="21"/>
      <c r="C1387" s="21"/>
      <c r="D1387" s="21"/>
      <c r="E1387" s="21"/>
      <c r="F1387" s="21"/>
      <c r="G1387" s="21"/>
      <c r="H1387" s="21"/>
      <c r="I1387" s="21"/>
      <c r="J1387" s="21"/>
      <c r="K1387" s="25"/>
      <c r="L1387" s="7"/>
      <c r="M1387" s="7"/>
      <c r="N1387" s="7"/>
      <c r="O1387" s="7"/>
      <c r="P1387" s="7"/>
      <c r="Q1387" s="44"/>
      <c r="R1387" s="7"/>
      <c r="S1387" s="7"/>
      <c r="T1387" s="44"/>
      <c r="U1387" s="7"/>
      <c r="V1387" s="7"/>
      <c r="W1387" s="44"/>
      <c r="X1387" s="7"/>
      <c r="Y1387" s="7"/>
      <c r="Z1387" s="44"/>
      <c r="AA1387" s="27"/>
      <c r="AB1387" s="27"/>
      <c r="AC1387" s="27"/>
    </row>
    <row r="1388">
      <c r="A1388" s="21"/>
      <c r="B1388" s="21"/>
      <c r="C1388" s="21"/>
      <c r="D1388" s="21"/>
      <c r="E1388" s="21"/>
      <c r="F1388" s="21"/>
      <c r="G1388" s="21"/>
      <c r="H1388" s="21"/>
      <c r="I1388" s="21"/>
      <c r="J1388" s="21"/>
      <c r="K1388" s="25"/>
      <c r="L1388" s="7"/>
      <c r="M1388" s="7"/>
      <c r="N1388" s="7"/>
      <c r="O1388" s="7"/>
      <c r="P1388" s="7"/>
      <c r="Q1388" s="44"/>
      <c r="R1388" s="7"/>
      <c r="S1388" s="7"/>
      <c r="T1388" s="44"/>
      <c r="U1388" s="7"/>
      <c r="V1388" s="7"/>
      <c r="W1388" s="44"/>
      <c r="X1388" s="7"/>
      <c r="Y1388" s="7"/>
      <c r="Z1388" s="44"/>
      <c r="AA1388" s="27"/>
      <c r="AB1388" s="27"/>
      <c r="AC1388" s="27"/>
    </row>
    <row r="1389">
      <c r="A1389" s="21"/>
      <c r="B1389" s="21"/>
      <c r="C1389" s="21"/>
      <c r="D1389" s="21"/>
      <c r="E1389" s="21"/>
      <c r="F1389" s="21"/>
      <c r="G1389" s="21"/>
      <c r="H1389" s="21"/>
      <c r="I1389" s="21"/>
      <c r="J1389" s="21"/>
      <c r="K1389" s="25"/>
      <c r="L1389" s="7"/>
      <c r="M1389" s="7"/>
      <c r="N1389" s="7"/>
      <c r="O1389" s="7"/>
      <c r="P1389" s="7"/>
      <c r="Q1389" s="44"/>
      <c r="R1389" s="7"/>
      <c r="S1389" s="7"/>
      <c r="T1389" s="44"/>
      <c r="U1389" s="7"/>
      <c r="V1389" s="7"/>
      <c r="W1389" s="44"/>
      <c r="X1389" s="7"/>
      <c r="Y1389" s="7"/>
      <c r="Z1389" s="44"/>
      <c r="AA1389" s="27"/>
      <c r="AB1389" s="27"/>
      <c r="AC1389" s="27"/>
    </row>
    <row r="1390">
      <c r="A1390" s="21"/>
      <c r="B1390" s="21"/>
      <c r="C1390" s="21"/>
      <c r="D1390" s="21"/>
      <c r="E1390" s="21"/>
      <c r="F1390" s="21"/>
      <c r="G1390" s="21"/>
      <c r="H1390" s="21"/>
      <c r="I1390" s="21"/>
      <c r="J1390" s="21"/>
      <c r="K1390" s="25"/>
      <c r="L1390" s="7"/>
      <c r="M1390" s="7"/>
      <c r="N1390" s="7"/>
      <c r="O1390" s="7"/>
      <c r="P1390" s="7"/>
      <c r="Q1390" s="44"/>
      <c r="R1390" s="7"/>
      <c r="S1390" s="7"/>
      <c r="T1390" s="44"/>
      <c r="U1390" s="7"/>
      <c r="V1390" s="7"/>
      <c r="W1390" s="44"/>
      <c r="X1390" s="7"/>
      <c r="Y1390" s="7"/>
      <c r="Z1390" s="44"/>
      <c r="AA1390" s="27"/>
      <c r="AB1390" s="27"/>
      <c r="AC1390" s="27"/>
    </row>
    <row r="1391">
      <c r="A1391" s="21"/>
      <c r="B1391" s="21"/>
      <c r="C1391" s="21"/>
      <c r="D1391" s="21"/>
      <c r="E1391" s="21"/>
      <c r="F1391" s="21"/>
      <c r="G1391" s="21"/>
      <c r="H1391" s="21"/>
      <c r="I1391" s="21"/>
      <c r="J1391" s="21"/>
      <c r="K1391" s="25"/>
      <c r="L1391" s="7"/>
      <c r="M1391" s="7"/>
      <c r="N1391" s="7"/>
      <c r="O1391" s="7"/>
      <c r="P1391" s="7"/>
      <c r="Q1391" s="44"/>
      <c r="R1391" s="7"/>
      <c r="S1391" s="7"/>
      <c r="T1391" s="44"/>
      <c r="U1391" s="7"/>
      <c r="V1391" s="7"/>
      <c r="W1391" s="44"/>
      <c r="X1391" s="7"/>
      <c r="Y1391" s="7"/>
      <c r="Z1391" s="44"/>
      <c r="AA1391" s="27"/>
      <c r="AB1391" s="27"/>
      <c r="AC1391" s="27"/>
    </row>
    <row r="1392">
      <c r="A1392" s="21"/>
      <c r="B1392" s="21"/>
      <c r="C1392" s="21"/>
      <c r="D1392" s="21"/>
      <c r="E1392" s="21"/>
      <c r="F1392" s="21"/>
      <c r="G1392" s="21"/>
      <c r="H1392" s="21"/>
      <c r="I1392" s="21"/>
      <c r="J1392" s="21"/>
      <c r="K1392" s="25"/>
      <c r="L1392" s="7"/>
      <c r="M1392" s="7"/>
      <c r="N1392" s="7"/>
      <c r="O1392" s="7"/>
      <c r="P1392" s="7"/>
      <c r="Q1392" s="44"/>
      <c r="R1392" s="7"/>
      <c r="S1392" s="7"/>
      <c r="T1392" s="44"/>
      <c r="U1392" s="7"/>
      <c r="V1392" s="7"/>
      <c r="W1392" s="44"/>
      <c r="X1392" s="7"/>
      <c r="Y1392" s="7"/>
      <c r="Z1392" s="44"/>
      <c r="AA1392" s="27"/>
      <c r="AB1392" s="27"/>
      <c r="AC1392" s="27"/>
    </row>
    <row r="1393">
      <c r="A1393" s="21"/>
      <c r="B1393" s="21"/>
      <c r="C1393" s="21"/>
      <c r="D1393" s="21"/>
      <c r="E1393" s="21"/>
      <c r="F1393" s="21"/>
      <c r="G1393" s="21"/>
      <c r="H1393" s="21"/>
      <c r="I1393" s="21"/>
      <c r="J1393" s="21"/>
      <c r="K1393" s="25"/>
      <c r="L1393" s="7"/>
      <c r="M1393" s="7"/>
      <c r="N1393" s="7"/>
      <c r="O1393" s="7"/>
      <c r="P1393" s="7"/>
      <c r="Q1393" s="44"/>
      <c r="R1393" s="7"/>
      <c r="S1393" s="7"/>
      <c r="T1393" s="44"/>
      <c r="U1393" s="7"/>
      <c r="V1393" s="7"/>
      <c r="W1393" s="44"/>
      <c r="X1393" s="7"/>
      <c r="Y1393" s="7"/>
      <c r="Z1393" s="44"/>
      <c r="AA1393" s="27"/>
      <c r="AB1393" s="27"/>
      <c r="AC1393" s="27"/>
    </row>
    <row r="1394">
      <c r="A1394" s="21"/>
      <c r="B1394" s="21"/>
      <c r="C1394" s="21"/>
      <c r="D1394" s="21"/>
      <c r="E1394" s="21"/>
      <c r="F1394" s="21"/>
      <c r="G1394" s="21"/>
      <c r="H1394" s="21"/>
      <c r="I1394" s="21"/>
      <c r="J1394" s="21"/>
      <c r="K1394" s="25"/>
      <c r="L1394" s="7"/>
      <c r="M1394" s="7"/>
      <c r="N1394" s="7"/>
      <c r="O1394" s="7"/>
      <c r="P1394" s="7"/>
      <c r="Q1394" s="44"/>
      <c r="R1394" s="7"/>
      <c r="S1394" s="7"/>
      <c r="T1394" s="44"/>
      <c r="U1394" s="7"/>
      <c r="V1394" s="7"/>
      <c r="W1394" s="44"/>
      <c r="X1394" s="7"/>
      <c r="Y1394" s="7"/>
      <c r="Z1394" s="44"/>
      <c r="AA1394" s="27"/>
      <c r="AB1394" s="27"/>
      <c r="AC1394" s="27"/>
    </row>
    <row r="1395">
      <c r="A1395" s="21"/>
      <c r="B1395" s="21"/>
      <c r="C1395" s="21"/>
      <c r="D1395" s="21"/>
      <c r="E1395" s="21"/>
      <c r="F1395" s="21"/>
      <c r="G1395" s="21"/>
      <c r="H1395" s="21"/>
      <c r="I1395" s="21"/>
      <c r="J1395" s="21"/>
      <c r="K1395" s="25"/>
      <c r="L1395" s="7"/>
      <c r="M1395" s="7"/>
      <c r="N1395" s="7"/>
      <c r="O1395" s="7"/>
      <c r="P1395" s="7"/>
      <c r="Q1395" s="44"/>
      <c r="R1395" s="7"/>
      <c r="S1395" s="7"/>
      <c r="T1395" s="44"/>
      <c r="U1395" s="7"/>
      <c r="V1395" s="7"/>
      <c r="W1395" s="44"/>
      <c r="X1395" s="7"/>
      <c r="Y1395" s="7"/>
      <c r="Z1395" s="44"/>
      <c r="AA1395" s="27"/>
      <c r="AB1395" s="27"/>
      <c r="AC1395" s="27"/>
    </row>
    <row r="1396">
      <c r="A1396" s="21"/>
      <c r="B1396" s="21"/>
      <c r="C1396" s="21"/>
      <c r="D1396" s="21"/>
      <c r="E1396" s="21"/>
      <c r="F1396" s="21"/>
      <c r="G1396" s="21"/>
      <c r="H1396" s="21"/>
      <c r="I1396" s="21"/>
      <c r="J1396" s="21"/>
      <c r="K1396" s="25"/>
      <c r="L1396" s="7"/>
      <c r="M1396" s="7"/>
      <c r="N1396" s="7"/>
      <c r="O1396" s="7"/>
      <c r="P1396" s="7"/>
      <c r="Q1396" s="44"/>
      <c r="R1396" s="7"/>
      <c r="S1396" s="7"/>
      <c r="T1396" s="44"/>
      <c r="U1396" s="7"/>
      <c r="V1396" s="7"/>
      <c r="W1396" s="44"/>
      <c r="X1396" s="7"/>
      <c r="Y1396" s="7"/>
      <c r="Z1396" s="44"/>
      <c r="AA1396" s="27"/>
      <c r="AB1396" s="27"/>
      <c r="AC1396" s="27"/>
    </row>
    <row r="1397">
      <c r="A1397" s="21"/>
      <c r="B1397" s="21"/>
      <c r="C1397" s="21"/>
      <c r="D1397" s="21"/>
      <c r="E1397" s="21"/>
      <c r="F1397" s="21"/>
      <c r="G1397" s="21"/>
      <c r="H1397" s="21"/>
      <c r="I1397" s="21"/>
      <c r="J1397" s="21"/>
      <c r="K1397" s="25"/>
      <c r="L1397" s="7"/>
      <c r="M1397" s="7"/>
      <c r="N1397" s="7"/>
      <c r="O1397" s="7"/>
      <c r="P1397" s="7"/>
      <c r="Q1397" s="44"/>
      <c r="R1397" s="7"/>
      <c r="S1397" s="7"/>
      <c r="T1397" s="44"/>
      <c r="U1397" s="7"/>
      <c r="V1397" s="7"/>
      <c r="W1397" s="44"/>
      <c r="X1397" s="7"/>
      <c r="Y1397" s="7"/>
      <c r="Z1397" s="44"/>
      <c r="AA1397" s="27"/>
      <c r="AB1397" s="27"/>
      <c r="AC1397" s="27"/>
    </row>
    <row r="1398">
      <c r="A1398" s="21"/>
      <c r="B1398" s="21"/>
      <c r="C1398" s="21"/>
      <c r="D1398" s="21"/>
      <c r="E1398" s="21"/>
      <c r="F1398" s="21"/>
      <c r="G1398" s="21"/>
      <c r="H1398" s="21"/>
      <c r="I1398" s="21"/>
      <c r="J1398" s="21"/>
      <c r="K1398" s="25"/>
      <c r="L1398" s="7"/>
      <c r="M1398" s="7"/>
      <c r="N1398" s="7"/>
      <c r="O1398" s="7"/>
      <c r="P1398" s="7"/>
      <c r="Q1398" s="44"/>
      <c r="R1398" s="7"/>
      <c r="S1398" s="7"/>
      <c r="T1398" s="44"/>
      <c r="U1398" s="7"/>
      <c r="V1398" s="7"/>
      <c r="W1398" s="44"/>
      <c r="X1398" s="7"/>
      <c r="Y1398" s="7"/>
      <c r="Z1398" s="44"/>
      <c r="AA1398" s="27"/>
      <c r="AB1398" s="27"/>
      <c r="AC1398" s="27"/>
    </row>
    <row r="1399">
      <c r="A1399" s="21"/>
      <c r="B1399" s="21"/>
      <c r="C1399" s="21"/>
      <c r="D1399" s="21"/>
      <c r="E1399" s="21"/>
      <c r="F1399" s="21"/>
      <c r="G1399" s="21"/>
      <c r="H1399" s="21"/>
      <c r="I1399" s="21"/>
      <c r="J1399" s="21"/>
      <c r="K1399" s="25"/>
      <c r="L1399" s="7"/>
      <c r="M1399" s="7"/>
      <c r="N1399" s="7"/>
      <c r="O1399" s="7"/>
      <c r="P1399" s="7"/>
      <c r="Q1399" s="44"/>
      <c r="R1399" s="7"/>
      <c r="S1399" s="7"/>
      <c r="T1399" s="44"/>
      <c r="U1399" s="7"/>
      <c r="V1399" s="7"/>
      <c r="W1399" s="44"/>
      <c r="X1399" s="7"/>
      <c r="Y1399" s="7"/>
      <c r="Z1399" s="44"/>
      <c r="AA1399" s="27"/>
      <c r="AB1399" s="27"/>
      <c r="AC1399" s="27"/>
    </row>
    <row r="1400">
      <c r="A1400" s="21"/>
      <c r="B1400" s="21"/>
      <c r="C1400" s="21"/>
      <c r="D1400" s="21"/>
      <c r="E1400" s="21"/>
      <c r="F1400" s="21"/>
      <c r="G1400" s="21"/>
      <c r="H1400" s="21"/>
      <c r="I1400" s="21"/>
      <c r="J1400" s="21"/>
      <c r="K1400" s="25"/>
      <c r="L1400" s="7"/>
      <c r="M1400" s="7"/>
      <c r="N1400" s="7"/>
      <c r="O1400" s="7"/>
      <c r="P1400" s="7"/>
      <c r="Q1400" s="44"/>
      <c r="R1400" s="7"/>
      <c r="S1400" s="7"/>
      <c r="T1400" s="44"/>
      <c r="U1400" s="7"/>
      <c r="V1400" s="7"/>
      <c r="W1400" s="44"/>
      <c r="X1400" s="7"/>
      <c r="Y1400" s="7"/>
      <c r="Z1400" s="44"/>
      <c r="AA1400" s="27"/>
      <c r="AB1400" s="27"/>
      <c r="AC1400" s="27"/>
    </row>
    <row r="1401">
      <c r="A1401" s="21"/>
      <c r="B1401" s="21"/>
      <c r="C1401" s="21"/>
      <c r="D1401" s="21"/>
      <c r="E1401" s="21"/>
      <c r="F1401" s="21"/>
      <c r="G1401" s="21"/>
      <c r="H1401" s="21"/>
      <c r="I1401" s="21"/>
      <c r="J1401" s="21"/>
      <c r="K1401" s="25"/>
      <c r="L1401" s="7"/>
      <c r="M1401" s="7"/>
      <c r="N1401" s="7"/>
      <c r="O1401" s="7"/>
      <c r="P1401" s="7"/>
      <c r="Q1401" s="44"/>
      <c r="R1401" s="7"/>
      <c r="S1401" s="7"/>
      <c r="T1401" s="44"/>
      <c r="U1401" s="7"/>
      <c r="V1401" s="7"/>
      <c r="W1401" s="44"/>
      <c r="X1401" s="7"/>
      <c r="Y1401" s="7"/>
      <c r="Z1401" s="44"/>
      <c r="AA1401" s="27"/>
      <c r="AB1401" s="27"/>
      <c r="AC1401" s="27"/>
    </row>
    <row r="1402">
      <c r="A1402" s="21"/>
      <c r="B1402" s="21"/>
      <c r="C1402" s="21"/>
      <c r="D1402" s="21"/>
      <c r="E1402" s="21"/>
      <c r="F1402" s="21"/>
      <c r="G1402" s="21"/>
      <c r="H1402" s="21"/>
      <c r="I1402" s="21"/>
      <c r="J1402" s="21"/>
      <c r="K1402" s="25"/>
      <c r="L1402" s="7"/>
      <c r="M1402" s="7"/>
      <c r="N1402" s="7"/>
      <c r="O1402" s="7"/>
      <c r="P1402" s="7"/>
      <c r="Q1402" s="44"/>
      <c r="R1402" s="7"/>
      <c r="S1402" s="7"/>
      <c r="T1402" s="44"/>
      <c r="U1402" s="7"/>
      <c r="V1402" s="7"/>
      <c r="W1402" s="44"/>
      <c r="X1402" s="7"/>
      <c r="Y1402" s="7"/>
      <c r="Z1402" s="44"/>
      <c r="AA1402" s="27"/>
      <c r="AB1402" s="27"/>
      <c r="AC1402" s="27"/>
    </row>
    <row r="1403">
      <c r="A1403" s="21"/>
      <c r="B1403" s="21"/>
      <c r="C1403" s="21"/>
      <c r="D1403" s="21"/>
      <c r="E1403" s="21"/>
      <c r="F1403" s="21"/>
      <c r="G1403" s="21"/>
      <c r="H1403" s="21"/>
      <c r="I1403" s="21"/>
      <c r="J1403" s="21"/>
      <c r="K1403" s="25"/>
      <c r="L1403" s="7"/>
      <c r="M1403" s="7"/>
      <c r="N1403" s="7"/>
      <c r="O1403" s="7"/>
      <c r="P1403" s="7"/>
      <c r="Q1403" s="44"/>
      <c r="R1403" s="7"/>
      <c r="S1403" s="7"/>
      <c r="T1403" s="44"/>
      <c r="U1403" s="7"/>
      <c r="V1403" s="7"/>
      <c r="W1403" s="44"/>
      <c r="X1403" s="7"/>
      <c r="Y1403" s="7"/>
      <c r="Z1403" s="44"/>
      <c r="AA1403" s="27"/>
      <c r="AB1403" s="27"/>
      <c r="AC1403" s="27"/>
    </row>
    <row r="1404">
      <c r="A1404" s="21"/>
      <c r="B1404" s="21"/>
      <c r="C1404" s="21"/>
      <c r="D1404" s="21"/>
      <c r="E1404" s="21"/>
      <c r="F1404" s="21"/>
      <c r="G1404" s="21"/>
      <c r="H1404" s="21"/>
      <c r="I1404" s="21"/>
      <c r="J1404" s="21"/>
      <c r="K1404" s="25"/>
      <c r="L1404" s="7"/>
      <c r="M1404" s="7"/>
      <c r="N1404" s="7"/>
      <c r="O1404" s="7"/>
      <c r="P1404" s="7"/>
      <c r="Q1404" s="44"/>
      <c r="R1404" s="7"/>
      <c r="S1404" s="7"/>
      <c r="T1404" s="44"/>
      <c r="U1404" s="7"/>
      <c r="V1404" s="7"/>
      <c r="W1404" s="44"/>
      <c r="X1404" s="7"/>
      <c r="Y1404" s="7"/>
      <c r="Z1404" s="44"/>
      <c r="AA1404" s="27"/>
      <c r="AB1404" s="27"/>
      <c r="AC1404" s="27"/>
    </row>
    <row r="1405">
      <c r="A1405" s="21"/>
      <c r="B1405" s="21"/>
      <c r="C1405" s="21"/>
      <c r="D1405" s="21"/>
      <c r="E1405" s="21"/>
      <c r="F1405" s="21"/>
      <c r="G1405" s="21"/>
      <c r="H1405" s="21"/>
      <c r="I1405" s="21"/>
      <c r="J1405" s="21"/>
      <c r="K1405" s="25"/>
      <c r="L1405" s="7"/>
      <c r="M1405" s="7"/>
      <c r="N1405" s="7"/>
      <c r="O1405" s="7"/>
      <c r="P1405" s="7"/>
      <c r="Q1405" s="44"/>
      <c r="R1405" s="7"/>
      <c r="S1405" s="7"/>
      <c r="T1405" s="44"/>
      <c r="U1405" s="7"/>
      <c r="V1405" s="7"/>
      <c r="W1405" s="44"/>
      <c r="X1405" s="7"/>
      <c r="Y1405" s="7"/>
      <c r="Z1405" s="44"/>
      <c r="AA1405" s="27"/>
      <c r="AB1405" s="27"/>
      <c r="AC1405" s="27"/>
    </row>
    <row r="1406">
      <c r="A1406" s="21"/>
      <c r="B1406" s="21"/>
      <c r="C1406" s="21"/>
      <c r="D1406" s="21"/>
      <c r="E1406" s="21"/>
      <c r="F1406" s="21"/>
      <c r="G1406" s="21"/>
      <c r="H1406" s="21"/>
      <c r="I1406" s="21"/>
      <c r="J1406" s="21"/>
      <c r="K1406" s="25"/>
      <c r="L1406" s="7"/>
      <c r="M1406" s="7"/>
      <c r="N1406" s="7"/>
      <c r="O1406" s="7"/>
      <c r="P1406" s="7"/>
      <c r="Q1406" s="44"/>
      <c r="R1406" s="7"/>
      <c r="S1406" s="7"/>
      <c r="T1406" s="44"/>
      <c r="U1406" s="7"/>
      <c r="V1406" s="7"/>
      <c r="W1406" s="44"/>
      <c r="X1406" s="7"/>
      <c r="Y1406" s="7"/>
      <c r="Z1406" s="44"/>
      <c r="AA1406" s="27"/>
      <c r="AB1406" s="27"/>
      <c r="AC1406" s="27"/>
    </row>
    <row r="1407">
      <c r="A1407" s="21"/>
      <c r="B1407" s="21"/>
      <c r="C1407" s="21"/>
      <c r="D1407" s="21"/>
      <c r="E1407" s="21"/>
      <c r="F1407" s="21"/>
      <c r="G1407" s="21"/>
      <c r="H1407" s="21"/>
      <c r="I1407" s="21"/>
      <c r="J1407" s="21"/>
      <c r="K1407" s="25"/>
      <c r="L1407" s="7"/>
      <c r="M1407" s="7"/>
      <c r="N1407" s="7"/>
      <c r="O1407" s="7"/>
      <c r="P1407" s="7"/>
      <c r="Q1407" s="44"/>
      <c r="R1407" s="7"/>
      <c r="S1407" s="7"/>
      <c r="T1407" s="44"/>
      <c r="U1407" s="7"/>
      <c r="V1407" s="7"/>
      <c r="W1407" s="44"/>
      <c r="X1407" s="7"/>
      <c r="Y1407" s="7"/>
      <c r="Z1407" s="44"/>
      <c r="AA1407" s="27"/>
      <c r="AB1407" s="27"/>
      <c r="AC1407" s="27"/>
    </row>
    <row r="1408">
      <c r="A1408" s="21"/>
      <c r="B1408" s="21"/>
      <c r="C1408" s="21"/>
      <c r="D1408" s="21"/>
      <c r="E1408" s="21"/>
      <c r="F1408" s="21"/>
      <c r="G1408" s="21"/>
      <c r="H1408" s="21"/>
      <c r="I1408" s="21"/>
      <c r="J1408" s="21"/>
      <c r="K1408" s="25"/>
      <c r="L1408" s="7"/>
      <c r="M1408" s="7"/>
      <c r="N1408" s="7"/>
      <c r="O1408" s="7"/>
      <c r="P1408" s="7"/>
      <c r="Q1408" s="44"/>
      <c r="R1408" s="7"/>
      <c r="S1408" s="7"/>
      <c r="T1408" s="44"/>
      <c r="U1408" s="7"/>
      <c r="V1408" s="7"/>
      <c r="W1408" s="44"/>
      <c r="X1408" s="7"/>
      <c r="Y1408" s="7"/>
      <c r="Z1408" s="44"/>
      <c r="AA1408" s="27"/>
      <c r="AB1408" s="27"/>
      <c r="AC1408" s="27"/>
    </row>
    <row r="1409">
      <c r="A1409" s="21"/>
      <c r="B1409" s="21"/>
      <c r="C1409" s="21"/>
      <c r="D1409" s="21"/>
      <c r="E1409" s="21"/>
      <c r="F1409" s="21"/>
      <c r="G1409" s="21"/>
      <c r="H1409" s="21"/>
      <c r="I1409" s="21"/>
      <c r="J1409" s="21"/>
      <c r="K1409" s="25"/>
      <c r="L1409" s="7"/>
      <c r="M1409" s="7"/>
      <c r="N1409" s="7"/>
      <c r="O1409" s="7"/>
      <c r="P1409" s="7"/>
      <c r="Q1409" s="44"/>
      <c r="R1409" s="7"/>
      <c r="S1409" s="7"/>
      <c r="T1409" s="44"/>
      <c r="U1409" s="7"/>
      <c r="V1409" s="7"/>
      <c r="W1409" s="44"/>
      <c r="X1409" s="7"/>
      <c r="Y1409" s="7"/>
      <c r="Z1409" s="44"/>
      <c r="AA1409" s="27"/>
      <c r="AB1409" s="27"/>
      <c r="AC1409" s="27"/>
    </row>
    <row r="1410">
      <c r="A1410" s="21"/>
      <c r="B1410" s="21"/>
      <c r="C1410" s="21"/>
      <c r="D1410" s="21"/>
      <c r="E1410" s="21"/>
      <c r="F1410" s="21"/>
      <c r="G1410" s="21"/>
      <c r="H1410" s="21"/>
      <c r="I1410" s="21"/>
      <c r="J1410" s="21"/>
      <c r="K1410" s="25"/>
      <c r="L1410" s="7"/>
      <c r="M1410" s="7"/>
      <c r="N1410" s="7"/>
      <c r="O1410" s="7"/>
      <c r="P1410" s="7"/>
      <c r="Q1410" s="44"/>
      <c r="R1410" s="7"/>
      <c r="S1410" s="7"/>
      <c r="T1410" s="44"/>
      <c r="U1410" s="7"/>
      <c r="V1410" s="7"/>
      <c r="W1410" s="44"/>
      <c r="X1410" s="7"/>
      <c r="Y1410" s="7"/>
      <c r="Z1410" s="44"/>
      <c r="AA1410" s="27"/>
      <c r="AB1410" s="27"/>
      <c r="AC1410" s="27"/>
    </row>
    <row r="1411">
      <c r="A1411" s="21"/>
      <c r="B1411" s="21"/>
      <c r="C1411" s="21"/>
      <c r="D1411" s="21"/>
      <c r="E1411" s="21"/>
      <c r="F1411" s="21"/>
      <c r="G1411" s="21"/>
      <c r="H1411" s="21"/>
      <c r="I1411" s="21"/>
      <c r="J1411" s="21"/>
      <c r="K1411" s="25"/>
      <c r="L1411" s="7"/>
      <c r="M1411" s="7"/>
      <c r="N1411" s="7"/>
      <c r="O1411" s="7"/>
      <c r="P1411" s="7"/>
      <c r="Q1411" s="44"/>
      <c r="R1411" s="7"/>
      <c r="S1411" s="7"/>
      <c r="T1411" s="44"/>
      <c r="U1411" s="7"/>
      <c r="V1411" s="7"/>
      <c r="W1411" s="44"/>
      <c r="X1411" s="7"/>
      <c r="Y1411" s="7"/>
      <c r="Z1411" s="44"/>
      <c r="AA1411" s="27"/>
      <c r="AB1411" s="27"/>
      <c r="AC1411" s="27"/>
    </row>
    <row r="1412">
      <c r="A1412" s="21"/>
      <c r="B1412" s="21"/>
      <c r="C1412" s="21"/>
      <c r="D1412" s="21"/>
      <c r="E1412" s="21"/>
      <c r="F1412" s="21"/>
      <c r="G1412" s="21"/>
      <c r="H1412" s="21"/>
      <c r="I1412" s="21"/>
      <c r="J1412" s="21"/>
      <c r="K1412" s="25"/>
      <c r="L1412" s="7"/>
      <c r="M1412" s="7"/>
      <c r="N1412" s="7"/>
      <c r="O1412" s="7"/>
      <c r="P1412" s="7"/>
      <c r="Q1412" s="44"/>
      <c r="R1412" s="7"/>
      <c r="S1412" s="7"/>
      <c r="T1412" s="44"/>
      <c r="U1412" s="7"/>
      <c r="V1412" s="7"/>
      <c r="W1412" s="44"/>
      <c r="X1412" s="7"/>
      <c r="Y1412" s="7"/>
      <c r="Z1412" s="44"/>
      <c r="AA1412" s="27"/>
      <c r="AB1412" s="27"/>
      <c r="AC1412" s="27"/>
    </row>
    <row r="1413">
      <c r="A1413" s="21"/>
      <c r="B1413" s="21"/>
      <c r="C1413" s="21"/>
      <c r="D1413" s="21"/>
      <c r="E1413" s="21"/>
      <c r="F1413" s="21"/>
      <c r="G1413" s="21"/>
      <c r="H1413" s="21"/>
      <c r="I1413" s="21"/>
      <c r="J1413" s="21"/>
      <c r="K1413" s="25"/>
      <c r="L1413" s="7"/>
      <c r="M1413" s="7"/>
      <c r="N1413" s="7"/>
      <c r="O1413" s="7"/>
      <c r="P1413" s="7"/>
      <c r="Q1413" s="44"/>
      <c r="R1413" s="7"/>
      <c r="S1413" s="7"/>
      <c r="T1413" s="44"/>
      <c r="U1413" s="7"/>
      <c r="V1413" s="7"/>
      <c r="W1413" s="44"/>
      <c r="X1413" s="7"/>
      <c r="Y1413" s="7"/>
      <c r="Z1413" s="44"/>
      <c r="AA1413" s="27"/>
      <c r="AB1413" s="27"/>
      <c r="AC1413" s="27"/>
    </row>
    <row r="1414">
      <c r="A1414" s="21"/>
      <c r="B1414" s="21"/>
      <c r="C1414" s="21"/>
      <c r="D1414" s="21"/>
      <c r="E1414" s="21"/>
      <c r="F1414" s="21"/>
      <c r="G1414" s="21"/>
      <c r="H1414" s="21"/>
      <c r="I1414" s="21"/>
      <c r="J1414" s="21"/>
      <c r="K1414" s="25"/>
      <c r="L1414" s="7"/>
      <c r="M1414" s="7"/>
      <c r="N1414" s="7"/>
      <c r="O1414" s="7"/>
      <c r="P1414" s="7"/>
      <c r="Q1414" s="44"/>
      <c r="R1414" s="7"/>
      <c r="S1414" s="7"/>
      <c r="T1414" s="44"/>
      <c r="U1414" s="7"/>
      <c r="V1414" s="7"/>
      <c r="W1414" s="44"/>
      <c r="X1414" s="7"/>
      <c r="Y1414" s="7"/>
      <c r="Z1414" s="44"/>
      <c r="AA1414" s="27"/>
      <c r="AB1414" s="27"/>
      <c r="AC1414" s="27"/>
    </row>
    <row r="1415">
      <c r="A1415" s="21"/>
      <c r="B1415" s="21"/>
      <c r="C1415" s="21"/>
      <c r="D1415" s="21"/>
      <c r="E1415" s="21"/>
      <c r="F1415" s="21"/>
      <c r="G1415" s="21"/>
      <c r="H1415" s="21"/>
      <c r="I1415" s="21"/>
      <c r="J1415" s="21"/>
      <c r="K1415" s="25"/>
      <c r="L1415" s="7"/>
      <c r="M1415" s="7"/>
      <c r="N1415" s="7"/>
      <c r="O1415" s="7"/>
      <c r="P1415" s="7"/>
      <c r="Q1415" s="44"/>
      <c r="R1415" s="7"/>
      <c r="S1415" s="7"/>
      <c r="T1415" s="44"/>
      <c r="U1415" s="7"/>
      <c r="V1415" s="7"/>
      <c r="W1415" s="44"/>
      <c r="X1415" s="7"/>
      <c r="Y1415" s="7"/>
      <c r="Z1415" s="44"/>
      <c r="AA1415" s="27"/>
      <c r="AB1415" s="27"/>
      <c r="AC1415" s="27"/>
    </row>
    <row r="1416">
      <c r="A1416" s="21"/>
      <c r="B1416" s="21"/>
      <c r="C1416" s="21"/>
      <c r="D1416" s="21"/>
      <c r="E1416" s="21"/>
      <c r="F1416" s="21"/>
      <c r="G1416" s="21"/>
      <c r="H1416" s="21"/>
      <c r="I1416" s="21"/>
      <c r="J1416" s="21"/>
      <c r="K1416" s="25"/>
      <c r="L1416" s="7"/>
      <c r="M1416" s="7"/>
      <c r="N1416" s="7"/>
      <c r="O1416" s="7"/>
      <c r="P1416" s="7"/>
      <c r="Q1416" s="44"/>
      <c r="R1416" s="7"/>
      <c r="S1416" s="7"/>
      <c r="T1416" s="44"/>
      <c r="U1416" s="7"/>
      <c r="V1416" s="7"/>
      <c r="W1416" s="44"/>
      <c r="X1416" s="7"/>
      <c r="Y1416" s="7"/>
      <c r="Z1416" s="44"/>
      <c r="AA1416" s="27"/>
      <c r="AB1416" s="27"/>
      <c r="AC1416" s="27"/>
    </row>
    <row r="1417">
      <c r="A1417" s="21"/>
      <c r="B1417" s="21"/>
      <c r="C1417" s="21"/>
      <c r="D1417" s="21"/>
      <c r="E1417" s="21"/>
      <c r="F1417" s="21"/>
      <c r="G1417" s="21"/>
      <c r="H1417" s="21"/>
      <c r="I1417" s="21"/>
      <c r="J1417" s="21"/>
      <c r="K1417" s="25"/>
      <c r="L1417" s="7"/>
      <c r="M1417" s="7"/>
      <c r="N1417" s="7"/>
      <c r="O1417" s="7"/>
      <c r="P1417" s="7"/>
      <c r="Q1417" s="44"/>
      <c r="R1417" s="7"/>
      <c r="S1417" s="7"/>
      <c r="T1417" s="44"/>
      <c r="U1417" s="7"/>
      <c r="V1417" s="7"/>
      <c r="W1417" s="44"/>
      <c r="X1417" s="7"/>
      <c r="Y1417" s="7"/>
      <c r="Z1417" s="44"/>
      <c r="AA1417" s="27"/>
      <c r="AB1417" s="27"/>
      <c r="AC1417" s="27"/>
    </row>
    <row r="1418">
      <c r="A1418" s="21"/>
      <c r="B1418" s="21"/>
      <c r="C1418" s="21"/>
      <c r="D1418" s="21"/>
      <c r="E1418" s="21"/>
      <c r="F1418" s="21"/>
      <c r="G1418" s="21"/>
      <c r="H1418" s="21"/>
      <c r="I1418" s="21"/>
      <c r="J1418" s="21"/>
      <c r="K1418" s="25"/>
      <c r="L1418" s="7"/>
      <c r="M1418" s="7"/>
      <c r="N1418" s="7"/>
      <c r="O1418" s="7"/>
      <c r="P1418" s="7"/>
      <c r="Q1418" s="44"/>
      <c r="R1418" s="7"/>
      <c r="S1418" s="7"/>
      <c r="T1418" s="44"/>
      <c r="U1418" s="7"/>
      <c r="V1418" s="7"/>
      <c r="W1418" s="44"/>
      <c r="X1418" s="7"/>
      <c r="Y1418" s="7"/>
      <c r="Z1418" s="44"/>
      <c r="AA1418" s="27"/>
      <c r="AB1418" s="27"/>
      <c r="AC1418" s="27"/>
    </row>
    <row r="1419">
      <c r="A1419" s="21"/>
      <c r="B1419" s="21"/>
      <c r="C1419" s="21"/>
      <c r="D1419" s="21"/>
      <c r="E1419" s="21"/>
      <c r="F1419" s="21"/>
      <c r="G1419" s="21"/>
      <c r="H1419" s="21"/>
      <c r="I1419" s="21"/>
      <c r="J1419" s="21"/>
      <c r="K1419" s="25"/>
      <c r="L1419" s="7"/>
      <c r="M1419" s="7"/>
      <c r="N1419" s="7"/>
      <c r="O1419" s="7"/>
      <c r="P1419" s="7"/>
      <c r="Q1419" s="44"/>
      <c r="R1419" s="7"/>
      <c r="S1419" s="7"/>
      <c r="T1419" s="44"/>
      <c r="U1419" s="7"/>
      <c r="V1419" s="7"/>
      <c r="W1419" s="44"/>
      <c r="X1419" s="7"/>
      <c r="Y1419" s="7"/>
      <c r="Z1419" s="44"/>
      <c r="AA1419" s="27"/>
      <c r="AB1419" s="27"/>
      <c r="AC1419" s="27"/>
    </row>
    <row r="1420">
      <c r="A1420" s="21"/>
      <c r="B1420" s="21"/>
      <c r="C1420" s="21"/>
      <c r="D1420" s="21"/>
      <c r="E1420" s="21"/>
      <c r="F1420" s="21"/>
      <c r="G1420" s="21"/>
      <c r="H1420" s="21"/>
      <c r="I1420" s="21"/>
      <c r="J1420" s="21"/>
      <c r="K1420" s="25"/>
      <c r="L1420" s="7"/>
      <c r="M1420" s="7"/>
      <c r="N1420" s="7"/>
      <c r="O1420" s="7"/>
      <c r="P1420" s="7"/>
      <c r="Q1420" s="44"/>
      <c r="R1420" s="7"/>
      <c r="S1420" s="7"/>
      <c r="T1420" s="44"/>
      <c r="U1420" s="7"/>
      <c r="V1420" s="7"/>
      <c r="W1420" s="44"/>
      <c r="X1420" s="7"/>
      <c r="Y1420" s="7"/>
      <c r="Z1420" s="44"/>
      <c r="AA1420" s="27"/>
      <c r="AB1420" s="27"/>
      <c r="AC1420" s="27"/>
    </row>
    <row r="1421">
      <c r="A1421" s="21"/>
      <c r="B1421" s="21"/>
      <c r="C1421" s="21"/>
      <c r="D1421" s="21"/>
      <c r="E1421" s="21"/>
      <c r="F1421" s="21"/>
      <c r="G1421" s="21"/>
      <c r="H1421" s="21"/>
      <c r="I1421" s="21"/>
      <c r="J1421" s="21"/>
      <c r="K1421" s="25"/>
      <c r="L1421" s="7"/>
      <c r="M1421" s="7"/>
      <c r="N1421" s="7"/>
      <c r="O1421" s="7"/>
      <c r="P1421" s="7"/>
      <c r="Q1421" s="44"/>
      <c r="R1421" s="7"/>
      <c r="S1421" s="7"/>
      <c r="T1421" s="44"/>
      <c r="U1421" s="7"/>
      <c r="V1421" s="7"/>
      <c r="W1421" s="44"/>
      <c r="X1421" s="7"/>
      <c r="Y1421" s="7"/>
      <c r="Z1421" s="44"/>
      <c r="AA1421" s="27"/>
      <c r="AB1421" s="27"/>
      <c r="AC1421" s="27"/>
    </row>
    <row r="1422">
      <c r="A1422" s="21"/>
      <c r="B1422" s="21"/>
      <c r="C1422" s="21"/>
      <c r="D1422" s="21"/>
      <c r="E1422" s="21"/>
      <c r="F1422" s="21"/>
      <c r="G1422" s="21"/>
      <c r="H1422" s="21"/>
      <c r="I1422" s="21"/>
      <c r="J1422" s="21"/>
      <c r="K1422" s="25"/>
      <c r="L1422" s="7"/>
      <c r="M1422" s="7"/>
      <c r="N1422" s="7"/>
      <c r="O1422" s="7"/>
      <c r="P1422" s="7"/>
      <c r="Q1422" s="44"/>
      <c r="R1422" s="7"/>
      <c r="S1422" s="7"/>
      <c r="T1422" s="44"/>
      <c r="U1422" s="7"/>
      <c r="V1422" s="7"/>
      <c r="W1422" s="44"/>
      <c r="X1422" s="7"/>
      <c r="Y1422" s="7"/>
      <c r="Z1422" s="44"/>
      <c r="AA1422" s="27"/>
      <c r="AB1422" s="27"/>
      <c r="AC1422" s="27"/>
    </row>
    <row r="1423">
      <c r="A1423" s="21"/>
      <c r="B1423" s="21"/>
      <c r="C1423" s="21"/>
      <c r="D1423" s="21"/>
      <c r="E1423" s="21"/>
      <c r="F1423" s="21"/>
      <c r="G1423" s="21"/>
      <c r="H1423" s="21"/>
      <c r="I1423" s="21"/>
      <c r="J1423" s="21"/>
      <c r="K1423" s="25"/>
      <c r="L1423" s="7"/>
      <c r="M1423" s="7"/>
      <c r="N1423" s="7"/>
      <c r="O1423" s="7"/>
      <c r="P1423" s="7"/>
      <c r="Q1423" s="44"/>
      <c r="R1423" s="7"/>
      <c r="S1423" s="7"/>
      <c r="T1423" s="44"/>
      <c r="U1423" s="7"/>
      <c r="V1423" s="7"/>
      <c r="W1423" s="44"/>
      <c r="X1423" s="7"/>
      <c r="Y1423" s="7"/>
      <c r="Z1423" s="44"/>
      <c r="AA1423" s="27"/>
      <c r="AB1423" s="27"/>
      <c r="AC1423" s="27"/>
    </row>
    <row r="1424">
      <c r="A1424" s="21"/>
      <c r="B1424" s="21"/>
      <c r="C1424" s="21"/>
      <c r="D1424" s="21"/>
      <c r="E1424" s="21"/>
      <c r="F1424" s="21"/>
      <c r="G1424" s="21"/>
      <c r="H1424" s="21"/>
      <c r="I1424" s="21"/>
      <c r="J1424" s="21"/>
      <c r="K1424" s="25"/>
      <c r="L1424" s="7"/>
      <c r="M1424" s="7"/>
      <c r="N1424" s="7"/>
      <c r="O1424" s="7"/>
      <c r="P1424" s="7"/>
      <c r="Q1424" s="44"/>
      <c r="R1424" s="7"/>
      <c r="S1424" s="7"/>
      <c r="T1424" s="44"/>
      <c r="U1424" s="7"/>
      <c r="V1424" s="7"/>
      <c r="W1424" s="44"/>
      <c r="X1424" s="7"/>
      <c r="Y1424" s="7"/>
      <c r="Z1424" s="44"/>
      <c r="AA1424" s="27"/>
      <c r="AB1424" s="27"/>
      <c r="AC1424" s="27"/>
    </row>
    <row r="1425">
      <c r="A1425" s="21"/>
      <c r="B1425" s="21"/>
      <c r="C1425" s="21"/>
      <c r="D1425" s="21"/>
      <c r="E1425" s="21"/>
      <c r="F1425" s="21"/>
      <c r="G1425" s="21"/>
      <c r="H1425" s="21"/>
      <c r="I1425" s="21"/>
      <c r="J1425" s="21"/>
      <c r="K1425" s="25"/>
      <c r="L1425" s="7"/>
      <c r="M1425" s="7"/>
      <c r="N1425" s="7"/>
      <c r="O1425" s="7"/>
      <c r="P1425" s="7"/>
      <c r="Q1425" s="44"/>
      <c r="R1425" s="7"/>
      <c r="S1425" s="7"/>
      <c r="T1425" s="44"/>
      <c r="U1425" s="7"/>
      <c r="V1425" s="7"/>
      <c r="W1425" s="44"/>
      <c r="X1425" s="7"/>
      <c r="Y1425" s="7"/>
      <c r="Z1425" s="44"/>
      <c r="AA1425" s="27"/>
      <c r="AB1425" s="27"/>
      <c r="AC1425" s="27"/>
    </row>
    <row r="1426">
      <c r="A1426" s="21"/>
      <c r="B1426" s="21"/>
      <c r="C1426" s="21"/>
      <c r="D1426" s="21"/>
      <c r="E1426" s="21"/>
      <c r="F1426" s="21"/>
      <c r="G1426" s="21"/>
      <c r="H1426" s="21"/>
      <c r="I1426" s="21"/>
      <c r="J1426" s="21"/>
      <c r="K1426" s="25"/>
      <c r="L1426" s="7"/>
      <c r="M1426" s="7"/>
      <c r="N1426" s="7"/>
      <c r="O1426" s="7"/>
      <c r="P1426" s="7"/>
      <c r="Q1426" s="44"/>
      <c r="R1426" s="7"/>
      <c r="S1426" s="7"/>
      <c r="T1426" s="44"/>
      <c r="U1426" s="7"/>
      <c r="V1426" s="7"/>
      <c r="W1426" s="44"/>
      <c r="X1426" s="7"/>
      <c r="Y1426" s="7"/>
      <c r="Z1426" s="44"/>
      <c r="AA1426" s="27"/>
      <c r="AB1426" s="27"/>
      <c r="AC1426" s="27"/>
    </row>
    <row r="1427">
      <c r="A1427" s="21"/>
      <c r="B1427" s="21"/>
      <c r="C1427" s="21"/>
      <c r="D1427" s="21"/>
      <c r="E1427" s="21"/>
      <c r="F1427" s="21"/>
      <c r="G1427" s="21"/>
      <c r="H1427" s="21"/>
      <c r="I1427" s="21"/>
      <c r="J1427" s="21"/>
      <c r="K1427" s="25"/>
      <c r="L1427" s="7"/>
      <c r="M1427" s="7"/>
      <c r="N1427" s="7"/>
      <c r="O1427" s="7"/>
      <c r="P1427" s="7"/>
      <c r="Q1427" s="44"/>
      <c r="R1427" s="7"/>
      <c r="S1427" s="7"/>
      <c r="T1427" s="44"/>
      <c r="U1427" s="7"/>
      <c r="V1427" s="7"/>
      <c r="W1427" s="44"/>
      <c r="X1427" s="7"/>
      <c r="Y1427" s="7"/>
      <c r="Z1427" s="44"/>
      <c r="AA1427" s="27"/>
      <c r="AB1427" s="27"/>
      <c r="AC1427" s="27"/>
    </row>
    <row r="1428">
      <c r="A1428" s="21"/>
      <c r="B1428" s="21"/>
      <c r="C1428" s="21"/>
      <c r="D1428" s="21"/>
      <c r="E1428" s="21"/>
      <c r="F1428" s="21"/>
      <c r="G1428" s="21"/>
      <c r="H1428" s="21"/>
      <c r="I1428" s="21"/>
      <c r="J1428" s="21"/>
      <c r="K1428" s="25"/>
      <c r="L1428" s="7"/>
      <c r="M1428" s="7"/>
      <c r="N1428" s="7"/>
      <c r="O1428" s="7"/>
      <c r="P1428" s="7"/>
      <c r="Q1428" s="44"/>
      <c r="R1428" s="7"/>
      <c r="S1428" s="7"/>
      <c r="T1428" s="44"/>
      <c r="U1428" s="7"/>
      <c r="V1428" s="7"/>
      <c r="W1428" s="44"/>
      <c r="X1428" s="7"/>
      <c r="Y1428" s="7"/>
      <c r="Z1428" s="44"/>
      <c r="AA1428" s="27"/>
      <c r="AB1428" s="27"/>
      <c r="AC1428" s="27"/>
    </row>
    <row r="1429">
      <c r="A1429" s="21"/>
      <c r="B1429" s="21"/>
      <c r="C1429" s="21"/>
      <c r="D1429" s="21"/>
      <c r="E1429" s="21"/>
      <c r="F1429" s="21"/>
      <c r="G1429" s="21"/>
      <c r="H1429" s="21"/>
      <c r="I1429" s="21"/>
      <c r="J1429" s="21"/>
      <c r="K1429" s="25"/>
      <c r="L1429" s="7"/>
      <c r="M1429" s="7"/>
      <c r="N1429" s="7"/>
      <c r="O1429" s="7"/>
      <c r="P1429" s="7"/>
      <c r="Q1429" s="44"/>
      <c r="R1429" s="7"/>
      <c r="S1429" s="7"/>
      <c r="T1429" s="44"/>
      <c r="U1429" s="7"/>
      <c r="V1429" s="7"/>
      <c r="W1429" s="44"/>
      <c r="X1429" s="7"/>
      <c r="Y1429" s="7"/>
      <c r="Z1429" s="44"/>
      <c r="AA1429" s="27"/>
      <c r="AB1429" s="27"/>
      <c r="AC1429" s="27"/>
    </row>
    <row r="1430">
      <c r="A1430" s="21"/>
      <c r="B1430" s="21"/>
      <c r="C1430" s="21"/>
      <c r="D1430" s="21"/>
      <c r="E1430" s="21"/>
      <c r="F1430" s="21"/>
      <c r="G1430" s="21"/>
      <c r="H1430" s="21"/>
      <c r="I1430" s="21"/>
      <c r="J1430" s="21"/>
      <c r="K1430" s="25"/>
      <c r="L1430" s="7"/>
      <c r="M1430" s="7"/>
      <c r="N1430" s="7"/>
      <c r="O1430" s="7"/>
      <c r="P1430" s="7"/>
      <c r="Q1430" s="44"/>
      <c r="R1430" s="7"/>
      <c r="S1430" s="7"/>
      <c r="T1430" s="44"/>
      <c r="U1430" s="7"/>
      <c r="V1430" s="7"/>
      <c r="W1430" s="44"/>
      <c r="X1430" s="7"/>
      <c r="Y1430" s="7"/>
      <c r="Z1430" s="44"/>
      <c r="AA1430" s="27"/>
      <c r="AB1430" s="27"/>
      <c r="AC1430" s="27"/>
    </row>
    <row r="1431">
      <c r="A1431" s="21"/>
      <c r="B1431" s="21"/>
      <c r="C1431" s="21"/>
      <c r="D1431" s="21"/>
      <c r="E1431" s="21"/>
      <c r="F1431" s="21"/>
      <c r="G1431" s="21"/>
      <c r="H1431" s="21"/>
      <c r="I1431" s="21"/>
      <c r="J1431" s="21"/>
      <c r="K1431" s="25"/>
      <c r="L1431" s="7"/>
      <c r="M1431" s="7"/>
      <c r="N1431" s="7"/>
      <c r="O1431" s="7"/>
      <c r="P1431" s="7"/>
      <c r="Q1431" s="44"/>
      <c r="R1431" s="7"/>
      <c r="S1431" s="7"/>
      <c r="T1431" s="44"/>
      <c r="U1431" s="7"/>
      <c r="V1431" s="7"/>
      <c r="W1431" s="44"/>
      <c r="X1431" s="7"/>
      <c r="Y1431" s="7"/>
      <c r="Z1431" s="44"/>
      <c r="AA1431" s="27"/>
      <c r="AB1431" s="27"/>
      <c r="AC1431" s="27"/>
    </row>
    <row r="1432">
      <c r="A1432" s="21"/>
      <c r="B1432" s="21"/>
      <c r="C1432" s="21"/>
      <c r="D1432" s="21"/>
      <c r="E1432" s="21"/>
      <c r="F1432" s="21"/>
      <c r="G1432" s="21"/>
      <c r="H1432" s="21"/>
      <c r="I1432" s="21"/>
      <c r="J1432" s="21"/>
      <c r="K1432" s="25"/>
      <c r="L1432" s="7"/>
      <c r="M1432" s="7"/>
      <c r="N1432" s="7"/>
      <c r="O1432" s="7"/>
      <c r="P1432" s="7"/>
      <c r="Q1432" s="44"/>
      <c r="R1432" s="7"/>
      <c r="S1432" s="7"/>
      <c r="T1432" s="44"/>
      <c r="U1432" s="7"/>
      <c r="V1432" s="7"/>
      <c r="W1432" s="44"/>
      <c r="X1432" s="7"/>
      <c r="Y1432" s="7"/>
      <c r="Z1432" s="44"/>
      <c r="AA1432" s="27"/>
      <c r="AB1432" s="27"/>
      <c r="AC1432" s="27"/>
    </row>
    <row r="1433">
      <c r="A1433" s="21"/>
      <c r="B1433" s="21"/>
      <c r="C1433" s="21"/>
      <c r="D1433" s="21"/>
      <c r="E1433" s="21"/>
      <c r="F1433" s="21"/>
      <c r="G1433" s="21"/>
      <c r="H1433" s="21"/>
      <c r="I1433" s="21"/>
      <c r="J1433" s="21"/>
      <c r="K1433" s="25"/>
      <c r="L1433" s="7"/>
      <c r="M1433" s="7"/>
      <c r="N1433" s="7"/>
      <c r="O1433" s="7"/>
      <c r="P1433" s="7"/>
      <c r="Q1433" s="44"/>
      <c r="R1433" s="7"/>
      <c r="S1433" s="7"/>
      <c r="T1433" s="44"/>
      <c r="U1433" s="7"/>
      <c r="V1433" s="7"/>
      <c r="W1433" s="44"/>
      <c r="X1433" s="7"/>
      <c r="Y1433" s="7"/>
      <c r="Z1433" s="44"/>
      <c r="AA1433" s="27"/>
      <c r="AB1433" s="27"/>
      <c r="AC1433" s="27"/>
    </row>
    <row r="1434">
      <c r="A1434" s="21"/>
      <c r="B1434" s="21"/>
      <c r="C1434" s="21"/>
      <c r="D1434" s="21"/>
      <c r="E1434" s="21"/>
      <c r="F1434" s="21"/>
      <c r="G1434" s="21"/>
      <c r="H1434" s="21"/>
      <c r="I1434" s="21"/>
      <c r="J1434" s="21"/>
      <c r="K1434" s="25"/>
      <c r="L1434" s="7"/>
      <c r="M1434" s="7"/>
      <c r="N1434" s="7"/>
      <c r="O1434" s="7"/>
      <c r="P1434" s="7"/>
      <c r="Q1434" s="44"/>
      <c r="R1434" s="7"/>
      <c r="S1434" s="7"/>
      <c r="T1434" s="44"/>
      <c r="U1434" s="7"/>
      <c r="V1434" s="7"/>
      <c r="W1434" s="44"/>
      <c r="X1434" s="7"/>
      <c r="Y1434" s="7"/>
      <c r="Z1434" s="44"/>
      <c r="AA1434" s="27"/>
      <c r="AB1434" s="27"/>
      <c r="AC1434" s="27"/>
    </row>
    <row r="1435">
      <c r="A1435" s="21"/>
      <c r="B1435" s="21"/>
      <c r="C1435" s="21"/>
      <c r="D1435" s="21"/>
      <c r="E1435" s="21"/>
      <c r="F1435" s="21"/>
      <c r="G1435" s="21"/>
      <c r="H1435" s="21"/>
      <c r="I1435" s="21"/>
      <c r="J1435" s="21"/>
      <c r="K1435" s="25"/>
      <c r="L1435" s="7"/>
      <c r="M1435" s="7"/>
      <c r="N1435" s="7"/>
      <c r="O1435" s="7"/>
      <c r="P1435" s="7"/>
      <c r="Q1435" s="44"/>
      <c r="R1435" s="7"/>
      <c r="S1435" s="7"/>
      <c r="T1435" s="44"/>
      <c r="U1435" s="7"/>
      <c r="V1435" s="7"/>
      <c r="W1435" s="44"/>
      <c r="X1435" s="7"/>
      <c r="Y1435" s="7"/>
      <c r="Z1435" s="44"/>
      <c r="AA1435" s="27"/>
      <c r="AB1435" s="27"/>
      <c r="AC1435" s="27"/>
    </row>
    <row r="1436">
      <c r="A1436" s="21"/>
      <c r="B1436" s="21"/>
      <c r="C1436" s="21"/>
      <c r="D1436" s="21"/>
      <c r="E1436" s="21"/>
      <c r="F1436" s="21"/>
      <c r="G1436" s="21"/>
      <c r="H1436" s="21"/>
      <c r="I1436" s="21"/>
      <c r="J1436" s="21"/>
      <c r="K1436" s="25"/>
      <c r="L1436" s="7"/>
      <c r="M1436" s="7"/>
      <c r="N1436" s="7"/>
      <c r="O1436" s="7"/>
      <c r="P1436" s="7"/>
      <c r="Q1436" s="44"/>
      <c r="R1436" s="7"/>
      <c r="S1436" s="7"/>
      <c r="T1436" s="44"/>
      <c r="U1436" s="7"/>
      <c r="V1436" s="7"/>
      <c r="W1436" s="44"/>
      <c r="X1436" s="7"/>
      <c r="Y1436" s="7"/>
      <c r="Z1436" s="44"/>
      <c r="AA1436" s="27"/>
      <c r="AB1436" s="27"/>
      <c r="AC1436" s="27"/>
    </row>
    <row r="1437">
      <c r="A1437" s="21"/>
      <c r="B1437" s="21"/>
      <c r="C1437" s="21"/>
      <c r="D1437" s="21"/>
      <c r="E1437" s="21"/>
      <c r="F1437" s="21"/>
      <c r="G1437" s="21"/>
      <c r="H1437" s="21"/>
      <c r="I1437" s="21"/>
      <c r="J1437" s="21"/>
      <c r="K1437" s="25"/>
      <c r="L1437" s="7"/>
      <c r="M1437" s="7"/>
      <c r="N1437" s="7"/>
      <c r="O1437" s="7"/>
      <c r="P1437" s="7"/>
      <c r="Q1437" s="44"/>
      <c r="R1437" s="7"/>
      <c r="S1437" s="7"/>
      <c r="T1437" s="44"/>
      <c r="U1437" s="7"/>
      <c r="V1437" s="7"/>
      <c r="W1437" s="44"/>
      <c r="X1437" s="7"/>
      <c r="Y1437" s="7"/>
      <c r="Z1437" s="44"/>
      <c r="AA1437" s="27"/>
      <c r="AB1437" s="27"/>
      <c r="AC1437" s="27"/>
    </row>
    <row r="1438">
      <c r="A1438" s="21"/>
      <c r="B1438" s="21"/>
      <c r="C1438" s="21"/>
      <c r="D1438" s="21"/>
      <c r="E1438" s="21"/>
      <c r="F1438" s="21"/>
      <c r="G1438" s="21"/>
      <c r="H1438" s="21"/>
      <c r="I1438" s="21"/>
      <c r="J1438" s="21"/>
      <c r="K1438" s="25"/>
      <c r="L1438" s="7"/>
      <c r="M1438" s="7"/>
      <c r="N1438" s="7"/>
      <c r="O1438" s="7"/>
      <c r="P1438" s="7"/>
      <c r="Q1438" s="44"/>
      <c r="R1438" s="7"/>
      <c r="S1438" s="7"/>
      <c r="T1438" s="44"/>
      <c r="U1438" s="7"/>
      <c r="V1438" s="7"/>
      <c r="W1438" s="44"/>
      <c r="X1438" s="7"/>
      <c r="Y1438" s="7"/>
      <c r="Z1438" s="44"/>
      <c r="AA1438" s="27"/>
      <c r="AB1438" s="27"/>
      <c r="AC1438" s="27"/>
    </row>
    <row r="1439">
      <c r="A1439" s="21"/>
      <c r="B1439" s="21"/>
      <c r="C1439" s="21"/>
      <c r="D1439" s="21"/>
      <c r="E1439" s="21"/>
      <c r="F1439" s="21"/>
      <c r="G1439" s="21"/>
      <c r="H1439" s="21"/>
      <c r="I1439" s="21"/>
      <c r="J1439" s="21"/>
      <c r="K1439" s="25"/>
      <c r="L1439" s="7"/>
      <c r="M1439" s="7"/>
      <c r="N1439" s="7"/>
      <c r="O1439" s="7"/>
      <c r="P1439" s="7"/>
      <c r="Q1439" s="44"/>
      <c r="R1439" s="7"/>
      <c r="S1439" s="7"/>
      <c r="T1439" s="44"/>
      <c r="U1439" s="7"/>
      <c r="V1439" s="7"/>
      <c r="W1439" s="44"/>
      <c r="X1439" s="7"/>
      <c r="Y1439" s="7"/>
      <c r="Z1439" s="44"/>
      <c r="AA1439" s="27"/>
      <c r="AB1439" s="27"/>
      <c r="AC1439" s="27"/>
    </row>
    <row r="1440">
      <c r="A1440" s="21"/>
      <c r="B1440" s="21"/>
      <c r="C1440" s="21"/>
      <c r="D1440" s="21"/>
      <c r="E1440" s="21"/>
      <c r="F1440" s="21"/>
      <c r="G1440" s="21"/>
      <c r="H1440" s="21"/>
      <c r="I1440" s="21"/>
      <c r="J1440" s="21"/>
      <c r="K1440" s="25"/>
      <c r="L1440" s="7"/>
      <c r="M1440" s="7"/>
      <c r="N1440" s="7"/>
      <c r="O1440" s="7"/>
      <c r="P1440" s="7"/>
      <c r="Q1440" s="44"/>
      <c r="R1440" s="7"/>
      <c r="S1440" s="7"/>
      <c r="T1440" s="44"/>
      <c r="U1440" s="7"/>
      <c r="V1440" s="7"/>
      <c r="W1440" s="44"/>
      <c r="X1440" s="7"/>
      <c r="Y1440" s="7"/>
      <c r="Z1440" s="44"/>
      <c r="AA1440" s="27"/>
      <c r="AB1440" s="27"/>
      <c r="AC1440" s="27"/>
    </row>
    <row r="1441">
      <c r="A1441" s="21"/>
      <c r="B1441" s="21"/>
      <c r="C1441" s="21"/>
      <c r="D1441" s="21"/>
      <c r="E1441" s="21"/>
      <c r="F1441" s="21"/>
      <c r="G1441" s="21"/>
      <c r="H1441" s="21"/>
      <c r="I1441" s="21"/>
      <c r="J1441" s="21"/>
      <c r="K1441" s="25"/>
      <c r="L1441" s="7"/>
      <c r="M1441" s="7"/>
      <c r="N1441" s="7"/>
      <c r="O1441" s="7"/>
      <c r="P1441" s="7"/>
      <c r="Q1441" s="44"/>
      <c r="R1441" s="7"/>
      <c r="S1441" s="7"/>
      <c r="T1441" s="44"/>
      <c r="U1441" s="7"/>
      <c r="V1441" s="7"/>
      <c r="W1441" s="44"/>
      <c r="X1441" s="7"/>
      <c r="Y1441" s="7"/>
      <c r="Z1441" s="44"/>
      <c r="AA1441" s="27"/>
      <c r="AB1441" s="27"/>
      <c r="AC1441" s="27"/>
    </row>
    <row r="1442">
      <c r="A1442" s="21"/>
      <c r="B1442" s="21"/>
      <c r="C1442" s="21"/>
      <c r="D1442" s="21"/>
      <c r="E1442" s="21"/>
      <c r="F1442" s="21"/>
      <c r="G1442" s="21"/>
      <c r="H1442" s="21"/>
      <c r="I1442" s="21"/>
      <c r="J1442" s="21"/>
      <c r="K1442" s="25"/>
      <c r="L1442" s="7"/>
      <c r="M1442" s="7"/>
      <c r="N1442" s="7"/>
      <c r="O1442" s="7"/>
      <c r="P1442" s="7"/>
      <c r="Q1442" s="44"/>
      <c r="R1442" s="7"/>
      <c r="S1442" s="7"/>
      <c r="T1442" s="44"/>
      <c r="U1442" s="7"/>
      <c r="V1442" s="7"/>
      <c r="W1442" s="44"/>
      <c r="X1442" s="7"/>
      <c r="Y1442" s="7"/>
      <c r="Z1442" s="44"/>
      <c r="AA1442" s="27"/>
      <c r="AB1442" s="27"/>
      <c r="AC1442" s="27"/>
    </row>
    <row r="1443">
      <c r="A1443" s="21"/>
      <c r="B1443" s="21"/>
      <c r="C1443" s="21"/>
      <c r="D1443" s="21"/>
      <c r="E1443" s="21"/>
      <c r="F1443" s="21"/>
      <c r="G1443" s="21"/>
      <c r="H1443" s="21"/>
      <c r="I1443" s="21"/>
      <c r="J1443" s="21"/>
      <c r="K1443" s="25"/>
      <c r="L1443" s="7"/>
      <c r="M1443" s="7"/>
      <c r="N1443" s="7"/>
      <c r="O1443" s="7"/>
      <c r="P1443" s="7"/>
      <c r="Q1443" s="44"/>
      <c r="R1443" s="7"/>
      <c r="S1443" s="7"/>
      <c r="T1443" s="44"/>
      <c r="U1443" s="7"/>
      <c r="V1443" s="7"/>
      <c r="W1443" s="44"/>
      <c r="X1443" s="7"/>
      <c r="Y1443" s="7"/>
      <c r="Z1443" s="44"/>
      <c r="AA1443" s="27"/>
      <c r="AB1443" s="27"/>
      <c r="AC1443" s="27"/>
    </row>
    <row r="1444">
      <c r="A1444" s="21"/>
      <c r="B1444" s="21"/>
      <c r="C1444" s="21"/>
      <c r="D1444" s="21"/>
      <c r="E1444" s="21"/>
      <c r="F1444" s="21"/>
      <c r="G1444" s="21"/>
      <c r="H1444" s="21"/>
      <c r="I1444" s="21"/>
      <c r="J1444" s="21"/>
      <c r="K1444" s="25"/>
      <c r="L1444" s="7"/>
      <c r="M1444" s="7"/>
      <c r="N1444" s="7"/>
      <c r="O1444" s="7"/>
      <c r="P1444" s="7"/>
      <c r="Q1444" s="44"/>
      <c r="R1444" s="7"/>
      <c r="S1444" s="7"/>
      <c r="T1444" s="44"/>
      <c r="U1444" s="7"/>
      <c r="V1444" s="7"/>
      <c r="W1444" s="44"/>
      <c r="X1444" s="7"/>
      <c r="Y1444" s="7"/>
      <c r="Z1444" s="44"/>
      <c r="AA1444" s="27"/>
      <c r="AB1444" s="27"/>
      <c r="AC1444" s="27"/>
    </row>
    <row r="1445">
      <c r="A1445" s="21"/>
      <c r="B1445" s="21"/>
      <c r="C1445" s="21"/>
      <c r="D1445" s="21"/>
      <c r="E1445" s="21"/>
      <c r="F1445" s="21"/>
      <c r="G1445" s="21"/>
      <c r="H1445" s="21"/>
      <c r="I1445" s="21"/>
      <c r="J1445" s="21"/>
      <c r="K1445" s="25"/>
      <c r="L1445" s="7"/>
      <c r="M1445" s="7"/>
      <c r="N1445" s="7"/>
      <c r="O1445" s="7"/>
      <c r="P1445" s="7"/>
      <c r="Q1445" s="44"/>
      <c r="R1445" s="7"/>
      <c r="S1445" s="7"/>
      <c r="T1445" s="44"/>
      <c r="U1445" s="7"/>
      <c r="V1445" s="7"/>
      <c r="W1445" s="44"/>
      <c r="X1445" s="7"/>
      <c r="Y1445" s="7"/>
      <c r="Z1445" s="44"/>
      <c r="AA1445" s="27"/>
      <c r="AB1445" s="27"/>
      <c r="AC1445" s="27"/>
    </row>
    <row r="1446">
      <c r="A1446" s="21"/>
      <c r="B1446" s="21"/>
      <c r="C1446" s="21"/>
      <c r="D1446" s="21"/>
      <c r="E1446" s="21"/>
      <c r="F1446" s="21"/>
      <c r="G1446" s="21"/>
      <c r="H1446" s="21"/>
      <c r="I1446" s="21"/>
      <c r="J1446" s="21"/>
      <c r="K1446" s="25"/>
      <c r="L1446" s="7"/>
      <c r="M1446" s="7"/>
      <c r="N1446" s="7"/>
      <c r="O1446" s="7"/>
      <c r="P1446" s="7"/>
      <c r="Q1446" s="44"/>
      <c r="R1446" s="7"/>
      <c r="S1446" s="7"/>
      <c r="T1446" s="44"/>
      <c r="U1446" s="7"/>
      <c r="V1446" s="7"/>
      <c r="W1446" s="44"/>
      <c r="X1446" s="7"/>
      <c r="Y1446" s="7"/>
      <c r="Z1446" s="44"/>
      <c r="AA1446" s="27"/>
      <c r="AB1446" s="27"/>
      <c r="AC1446" s="27"/>
    </row>
    <row r="1447">
      <c r="A1447" s="21"/>
      <c r="B1447" s="21"/>
      <c r="C1447" s="21"/>
      <c r="D1447" s="21"/>
      <c r="E1447" s="21"/>
      <c r="F1447" s="21"/>
      <c r="G1447" s="21"/>
      <c r="H1447" s="21"/>
      <c r="I1447" s="21"/>
      <c r="J1447" s="21"/>
      <c r="K1447" s="25"/>
      <c r="L1447" s="7"/>
      <c r="M1447" s="7"/>
      <c r="N1447" s="7"/>
      <c r="O1447" s="7"/>
      <c r="P1447" s="7"/>
      <c r="Q1447" s="44"/>
      <c r="R1447" s="7"/>
      <c r="S1447" s="7"/>
      <c r="T1447" s="44"/>
      <c r="U1447" s="7"/>
      <c r="V1447" s="7"/>
      <c r="W1447" s="44"/>
      <c r="X1447" s="7"/>
      <c r="Y1447" s="7"/>
      <c r="Z1447" s="44"/>
      <c r="AA1447" s="27"/>
      <c r="AB1447" s="27"/>
      <c r="AC1447" s="27"/>
    </row>
    <row r="1448">
      <c r="A1448" s="21"/>
      <c r="B1448" s="21"/>
      <c r="C1448" s="21"/>
      <c r="D1448" s="21"/>
      <c r="E1448" s="21"/>
      <c r="F1448" s="21"/>
      <c r="G1448" s="21"/>
      <c r="H1448" s="21"/>
      <c r="I1448" s="21"/>
      <c r="J1448" s="21"/>
      <c r="K1448" s="25"/>
      <c r="L1448" s="7"/>
      <c r="M1448" s="7"/>
      <c r="N1448" s="7"/>
      <c r="O1448" s="7"/>
      <c r="P1448" s="7"/>
      <c r="Q1448" s="44"/>
      <c r="R1448" s="7"/>
      <c r="S1448" s="7"/>
      <c r="T1448" s="44"/>
      <c r="U1448" s="7"/>
      <c r="V1448" s="7"/>
      <c r="W1448" s="44"/>
      <c r="X1448" s="7"/>
      <c r="Y1448" s="7"/>
      <c r="Z1448" s="44"/>
      <c r="AA1448" s="27"/>
      <c r="AB1448" s="27"/>
      <c r="AC1448" s="27"/>
    </row>
    <row r="1449">
      <c r="A1449" s="21"/>
      <c r="B1449" s="21"/>
      <c r="C1449" s="21"/>
      <c r="D1449" s="21"/>
      <c r="E1449" s="21"/>
      <c r="F1449" s="21"/>
      <c r="G1449" s="21"/>
      <c r="H1449" s="21"/>
      <c r="I1449" s="21"/>
      <c r="J1449" s="21"/>
      <c r="K1449" s="25"/>
      <c r="L1449" s="7"/>
      <c r="M1449" s="7"/>
      <c r="N1449" s="7"/>
      <c r="O1449" s="7"/>
      <c r="P1449" s="7"/>
      <c r="Q1449" s="44"/>
      <c r="R1449" s="7"/>
      <c r="S1449" s="7"/>
      <c r="T1449" s="44"/>
      <c r="U1449" s="7"/>
      <c r="V1449" s="7"/>
      <c r="W1449" s="44"/>
      <c r="X1449" s="7"/>
      <c r="Y1449" s="7"/>
      <c r="Z1449" s="44"/>
      <c r="AA1449" s="27"/>
      <c r="AB1449" s="27"/>
      <c r="AC1449" s="27"/>
    </row>
    <row r="1450">
      <c r="A1450" s="21"/>
      <c r="B1450" s="21"/>
      <c r="C1450" s="21"/>
      <c r="D1450" s="21"/>
      <c r="E1450" s="21"/>
      <c r="F1450" s="21"/>
      <c r="G1450" s="21"/>
      <c r="H1450" s="21"/>
      <c r="I1450" s="21"/>
      <c r="J1450" s="21"/>
      <c r="K1450" s="25"/>
      <c r="L1450" s="7"/>
      <c r="M1450" s="7"/>
      <c r="N1450" s="7"/>
      <c r="O1450" s="7"/>
      <c r="P1450" s="7"/>
      <c r="Q1450" s="44"/>
      <c r="R1450" s="7"/>
      <c r="S1450" s="7"/>
      <c r="T1450" s="44"/>
      <c r="U1450" s="7"/>
      <c r="V1450" s="7"/>
      <c r="W1450" s="44"/>
      <c r="X1450" s="7"/>
      <c r="Y1450" s="7"/>
      <c r="Z1450" s="44"/>
      <c r="AA1450" s="27"/>
      <c r="AB1450" s="27"/>
      <c r="AC1450" s="27"/>
    </row>
    <row r="1451">
      <c r="A1451" s="21"/>
      <c r="B1451" s="21"/>
      <c r="C1451" s="21"/>
      <c r="D1451" s="21"/>
      <c r="E1451" s="21"/>
      <c r="F1451" s="21"/>
      <c r="G1451" s="21"/>
      <c r="H1451" s="21"/>
      <c r="I1451" s="21"/>
      <c r="J1451" s="21"/>
      <c r="K1451" s="25"/>
      <c r="L1451" s="7"/>
      <c r="M1451" s="7"/>
      <c r="N1451" s="7"/>
      <c r="O1451" s="7"/>
      <c r="P1451" s="7"/>
      <c r="Q1451" s="44"/>
      <c r="R1451" s="7"/>
      <c r="S1451" s="7"/>
      <c r="T1451" s="44"/>
      <c r="U1451" s="7"/>
      <c r="V1451" s="7"/>
      <c r="W1451" s="44"/>
      <c r="X1451" s="7"/>
      <c r="Y1451" s="7"/>
      <c r="Z1451" s="44"/>
      <c r="AA1451" s="27"/>
      <c r="AB1451" s="27"/>
      <c r="AC1451" s="27"/>
    </row>
    <row r="1452">
      <c r="A1452" s="21"/>
      <c r="B1452" s="21"/>
      <c r="C1452" s="21"/>
      <c r="D1452" s="21"/>
      <c r="E1452" s="21"/>
      <c r="F1452" s="21"/>
      <c r="G1452" s="21"/>
      <c r="H1452" s="21"/>
      <c r="I1452" s="21"/>
      <c r="J1452" s="21"/>
      <c r="K1452" s="25"/>
      <c r="L1452" s="7"/>
      <c r="M1452" s="7"/>
      <c r="N1452" s="7"/>
      <c r="O1452" s="7"/>
      <c r="P1452" s="7"/>
      <c r="Q1452" s="44"/>
      <c r="R1452" s="7"/>
      <c r="S1452" s="7"/>
      <c r="T1452" s="44"/>
      <c r="U1452" s="7"/>
      <c r="V1452" s="7"/>
      <c r="W1452" s="44"/>
      <c r="X1452" s="7"/>
      <c r="Y1452" s="7"/>
      <c r="Z1452" s="44"/>
      <c r="AA1452" s="27"/>
      <c r="AB1452" s="27"/>
      <c r="AC1452" s="27"/>
    </row>
    <row r="1453">
      <c r="A1453" s="21"/>
      <c r="B1453" s="21"/>
      <c r="C1453" s="21"/>
      <c r="D1453" s="21"/>
      <c r="E1453" s="21"/>
      <c r="F1453" s="21"/>
      <c r="G1453" s="21"/>
      <c r="H1453" s="21"/>
      <c r="I1453" s="21"/>
      <c r="J1453" s="21"/>
      <c r="K1453" s="25"/>
      <c r="L1453" s="7"/>
      <c r="M1453" s="7"/>
      <c r="N1453" s="7"/>
      <c r="O1453" s="7"/>
      <c r="P1453" s="7"/>
      <c r="Q1453" s="44"/>
      <c r="R1453" s="7"/>
      <c r="S1453" s="7"/>
      <c r="T1453" s="44"/>
      <c r="U1453" s="7"/>
      <c r="V1453" s="7"/>
      <c r="W1453" s="44"/>
      <c r="X1453" s="7"/>
      <c r="Y1453" s="7"/>
      <c r="Z1453" s="44"/>
      <c r="AA1453" s="27"/>
      <c r="AB1453" s="27"/>
      <c r="AC1453" s="27"/>
    </row>
    <row r="1454">
      <c r="A1454" s="21"/>
      <c r="B1454" s="21"/>
      <c r="C1454" s="21"/>
      <c r="D1454" s="21"/>
      <c r="E1454" s="21"/>
      <c r="F1454" s="21"/>
      <c r="G1454" s="21"/>
      <c r="H1454" s="21"/>
      <c r="I1454" s="21"/>
      <c r="J1454" s="21"/>
      <c r="K1454" s="25"/>
      <c r="L1454" s="7"/>
      <c r="M1454" s="7"/>
      <c r="N1454" s="7"/>
      <c r="O1454" s="7"/>
      <c r="P1454" s="7"/>
      <c r="Q1454" s="44"/>
      <c r="R1454" s="7"/>
      <c r="S1454" s="7"/>
      <c r="T1454" s="44"/>
      <c r="U1454" s="7"/>
      <c r="V1454" s="7"/>
      <c r="W1454" s="44"/>
      <c r="X1454" s="7"/>
      <c r="Y1454" s="7"/>
      <c r="Z1454" s="44"/>
      <c r="AA1454" s="27"/>
      <c r="AB1454" s="27"/>
      <c r="AC1454" s="27"/>
    </row>
    <row r="1455">
      <c r="A1455" s="21"/>
      <c r="B1455" s="21"/>
      <c r="C1455" s="21"/>
      <c r="D1455" s="21"/>
      <c r="E1455" s="21"/>
      <c r="F1455" s="21"/>
      <c r="G1455" s="21"/>
      <c r="H1455" s="21"/>
      <c r="I1455" s="21"/>
      <c r="J1455" s="21"/>
      <c r="K1455" s="25"/>
      <c r="L1455" s="7"/>
      <c r="M1455" s="7"/>
      <c r="N1455" s="7"/>
      <c r="O1455" s="7"/>
      <c r="P1455" s="7"/>
      <c r="Q1455" s="44"/>
      <c r="R1455" s="7"/>
      <c r="S1455" s="7"/>
      <c r="T1455" s="44"/>
      <c r="U1455" s="7"/>
      <c r="V1455" s="7"/>
      <c r="W1455" s="44"/>
      <c r="X1455" s="7"/>
      <c r="Y1455" s="7"/>
      <c r="Z1455" s="44"/>
      <c r="AA1455" s="27"/>
      <c r="AB1455" s="27"/>
      <c r="AC1455" s="27"/>
    </row>
    <row r="1456">
      <c r="A1456" s="21"/>
      <c r="B1456" s="21"/>
      <c r="C1456" s="21"/>
      <c r="D1456" s="21"/>
      <c r="E1456" s="21"/>
      <c r="F1456" s="21"/>
      <c r="G1456" s="21"/>
      <c r="H1456" s="21"/>
      <c r="I1456" s="21"/>
      <c r="J1456" s="21"/>
      <c r="K1456" s="25"/>
      <c r="L1456" s="7"/>
      <c r="M1456" s="7"/>
      <c r="N1456" s="7"/>
      <c r="O1456" s="7"/>
      <c r="P1456" s="7"/>
      <c r="Q1456" s="44"/>
      <c r="R1456" s="7"/>
      <c r="S1456" s="7"/>
      <c r="T1456" s="44"/>
      <c r="U1456" s="7"/>
      <c r="V1456" s="7"/>
      <c r="W1456" s="44"/>
      <c r="X1456" s="7"/>
      <c r="Y1456" s="7"/>
      <c r="Z1456" s="44"/>
      <c r="AA1456" s="27"/>
      <c r="AB1456" s="27"/>
      <c r="AC1456" s="27"/>
    </row>
    <row r="1457">
      <c r="A1457" s="21"/>
      <c r="B1457" s="21"/>
      <c r="C1457" s="21"/>
      <c r="D1457" s="21"/>
      <c r="E1457" s="21"/>
      <c r="F1457" s="21"/>
      <c r="G1457" s="21"/>
      <c r="H1457" s="21"/>
      <c r="I1457" s="21"/>
      <c r="J1457" s="21"/>
      <c r="K1457" s="25"/>
      <c r="L1457" s="7"/>
      <c r="M1457" s="7"/>
      <c r="N1457" s="7"/>
      <c r="O1457" s="7"/>
      <c r="P1457" s="7"/>
      <c r="Q1457" s="44"/>
      <c r="R1457" s="7"/>
      <c r="S1457" s="7"/>
      <c r="T1457" s="44"/>
      <c r="U1457" s="7"/>
      <c r="V1457" s="7"/>
      <c r="W1457" s="44"/>
      <c r="X1457" s="7"/>
      <c r="Y1457" s="7"/>
      <c r="Z1457" s="44"/>
      <c r="AA1457" s="27"/>
      <c r="AB1457" s="27"/>
      <c r="AC1457" s="27"/>
    </row>
    <row r="1458">
      <c r="A1458" s="21"/>
      <c r="B1458" s="21"/>
      <c r="C1458" s="21"/>
      <c r="D1458" s="21"/>
      <c r="E1458" s="21"/>
      <c r="F1458" s="21"/>
      <c r="G1458" s="21"/>
      <c r="H1458" s="21"/>
      <c r="I1458" s="21"/>
      <c r="J1458" s="21"/>
      <c r="K1458" s="25"/>
      <c r="L1458" s="7"/>
      <c r="M1458" s="7"/>
      <c r="N1458" s="7"/>
      <c r="O1458" s="7"/>
      <c r="P1458" s="7"/>
      <c r="Q1458" s="44"/>
      <c r="R1458" s="7"/>
      <c r="S1458" s="7"/>
      <c r="T1458" s="44"/>
      <c r="U1458" s="7"/>
      <c r="V1458" s="7"/>
      <c r="W1458" s="44"/>
      <c r="X1458" s="7"/>
      <c r="Y1458" s="7"/>
      <c r="Z1458" s="44"/>
      <c r="AA1458" s="27"/>
      <c r="AB1458" s="27"/>
      <c r="AC1458" s="27"/>
    </row>
    <row r="1459">
      <c r="A1459" s="21"/>
      <c r="B1459" s="21"/>
      <c r="C1459" s="21"/>
      <c r="D1459" s="21"/>
      <c r="E1459" s="21"/>
      <c r="F1459" s="21"/>
      <c r="G1459" s="21"/>
      <c r="H1459" s="21"/>
      <c r="I1459" s="21"/>
      <c r="J1459" s="21"/>
      <c r="K1459" s="25"/>
      <c r="L1459" s="7"/>
      <c r="M1459" s="7"/>
      <c r="N1459" s="7"/>
      <c r="O1459" s="7"/>
      <c r="P1459" s="7"/>
      <c r="Q1459" s="44"/>
      <c r="R1459" s="7"/>
      <c r="S1459" s="7"/>
      <c r="T1459" s="44"/>
      <c r="U1459" s="7"/>
      <c r="V1459" s="7"/>
      <c r="W1459" s="44"/>
      <c r="X1459" s="7"/>
      <c r="Y1459" s="7"/>
      <c r="Z1459" s="44"/>
      <c r="AA1459" s="27"/>
      <c r="AB1459" s="27"/>
      <c r="AC1459" s="27"/>
    </row>
    <row r="1460">
      <c r="A1460" s="21"/>
      <c r="B1460" s="21"/>
      <c r="C1460" s="21"/>
      <c r="D1460" s="21"/>
      <c r="E1460" s="21"/>
      <c r="F1460" s="21"/>
      <c r="G1460" s="21"/>
      <c r="H1460" s="21"/>
      <c r="I1460" s="21"/>
      <c r="J1460" s="21"/>
      <c r="K1460" s="25"/>
      <c r="L1460" s="7"/>
      <c r="M1460" s="7"/>
      <c r="N1460" s="7"/>
      <c r="O1460" s="7"/>
      <c r="P1460" s="7"/>
      <c r="Q1460" s="44"/>
      <c r="R1460" s="7"/>
      <c r="S1460" s="7"/>
      <c r="T1460" s="44"/>
      <c r="U1460" s="7"/>
      <c r="V1460" s="7"/>
      <c r="W1460" s="44"/>
      <c r="X1460" s="7"/>
      <c r="Y1460" s="7"/>
      <c r="Z1460" s="44"/>
      <c r="AA1460" s="27"/>
      <c r="AB1460" s="27"/>
      <c r="AC1460" s="27"/>
    </row>
    <row r="1461">
      <c r="A1461" s="21"/>
      <c r="B1461" s="21"/>
      <c r="C1461" s="21"/>
      <c r="D1461" s="21"/>
      <c r="E1461" s="21"/>
      <c r="F1461" s="21"/>
      <c r="G1461" s="21"/>
      <c r="H1461" s="21"/>
      <c r="I1461" s="21"/>
      <c r="J1461" s="21"/>
      <c r="K1461" s="25"/>
      <c r="L1461" s="7"/>
      <c r="M1461" s="7"/>
      <c r="N1461" s="7"/>
      <c r="O1461" s="7"/>
      <c r="P1461" s="7"/>
      <c r="Q1461" s="44"/>
      <c r="R1461" s="7"/>
      <c r="S1461" s="7"/>
      <c r="T1461" s="44"/>
      <c r="U1461" s="7"/>
      <c r="V1461" s="7"/>
      <c r="W1461" s="44"/>
      <c r="X1461" s="7"/>
      <c r="Y1461" s="7"/>
      <c r="Z1461" s="44"/>
      <c r="AA1461" s="27"/>
      <c r="AB1461" s="27"/>
      <c r="AC1461" s="27"/>
    </row>
    <row r="1462">
      <c r="A1462" s="21"/>
      <c r="B1462" s="21"/>
      <c r="C1462" s="21"/>
      <c r="D1462" s="21"/>
      <c r="E1462" s="21"/>
      <c r="F1462" s="21"/>
      <c r="G1462" s="21"/>
      <c r="H1462" s="21"/>
      <c r="I1462" s="21"/>
      <c r="J1462" s="21"/>
      <c r="K1462" s="25"/>
      <c r="L1462" s="7"/>
      <c r="M1462" s="7"/>
      <c r="N1462" s="7"/>
      <c r="O1462" s="7"/>
      <c r="P1462" s="7"/>
      <c r="Q1462" s="44"/>
      <c r="R1462" s="7"/>
      <c r="S1462" s="7"/>
      <c r="T1462" s="44"/>
      <c r="U1462" s="7"/>
      <c r="V1462" s="7"/>
      <c r="W1462" s="44"/>
      <c r="X1462" s="7"/>
      <c r="Y1462" s="7"/>
      <c r="Z1462" s="44"/>
      <c r="AA1462" s="27"/>
      <c r="AB1462" s="27"/>
      <c r="AC1462" s="27"/>
    </row>
    <row r="1463">
      <c r="A1463" s="21"/>
      <c r="B1463" s="21"/>
      <c r="C1463" s="21"/>
      <c r="D1463" s="21"/>
      <c r="E1463" s="21"/>
      <c r="F1463" s="21"/>
      <c r="G1463" s="21"/>
      <c r="H1463" s="21"/>
      <c r="I1463" s="21"/>
      <c r="J1463" s="21"/>
      <c r="K1463" s="25"/>
      <c r="L1463" s="7"/>
      <c r="M1463" s="7"/>
      <c r="N1463" s="7"/>
      <c r="O1463" s="7"/>
      <c r="P1463" s="7"/>
      <c r="Q1463" s="44"/>
      <c r="R1463" s="7"/>
      <c r="S1463" s="7"/>
      <c r="T1463" s="44"/>
      <c r="U1463" s="7"/>
      <c r="V1463" s="7"/>
      <c r="W1463" s="44"/>
      <c r="X1463" s="7"/>
      <c r="Y1463" s="7"/>
      <c r="Z1463" s="44"/>
      <c r="AA1463" s="27"/>
      <c r="AB1463" s="27"/>
      <c r="AC1463" s="27"/>
    </row>
    <row r="1464">
      <c r="A1464" s="21"/>
      <c r="B1464" s="21"/>
      <c r="C1464" s="21"/>
      <c r="D1464" s="21"/>
      <c r="E1464" s="21"/>
      <c r="F1464" s="21"/>
      <c r="G1464" s="21"/>
      <c r="H1464" s="21"/>
      <c r="I1464" s="21"/>
      <c r="J1464" s="21"/>
      <c r="K1464" s="25"/>
      <c r="L1464" s="7"/>
      <c r="M1464" s="7"/>
      <c r="N1464" s="7"/>
      <c r="O1464" s="7"/>
      <c r="P1464" s="7"/>
      <c r="Q1464" s="44"/>
      <c r="R1464" s="7"/>
      <c r="S1464" s="7"/>
      <c r="T1464" s="44"/>
      <c r="U1464" s="7"/>
      <c r="V1464" s="7"/>
      <c r="W1464" s="44"/>
      <c r="X1464" s="7"/>
      <c r="Y1464" s="7"/>
      <c r="Z1464" s="44"/>
      <c r="AA1464" s="27"/>
      <c r="AB1464" s="27"/>
      <c r="AC1464" s="27"/>
    </row>
    <row r="1465">
      <c r="A1465" s="21"/>
      <c r="B1465" s="21"/>
      <c r="C1465" s="21"/>
      <c r="D1465" s="21"/>
      <c r="E1465" s="21"/>
      <c r="F1465" s="21"/>
      <c r="G1465" s="21"/>
      <c r="H1465" s="21"/>
      <c r="I1465" s="21"/>
      <c r="J1465" s="21"/>
      <c r="K1465" s="25"/>
      <c r="L1465" s="7"/>
      <c r="M1465" s="7"/>
      <c r="N1465" s="7"/>
      <c r="O1465" s="7"/>
      <c r="P1465" s="7"/>
      <c r="Q1465" s="44"/>
      <c r="R1465" s="7"/>
      <c r="S1465" s="7"/>
      <c r="T1465" s="44"/>
      <c r="U1465" s="7"/>
      <c r="V1465" s="7"/>
      <c r="W1465" s="44"/>
      <c r="X1465" s="7"/>
      <c r="Y1465" s="7"/>
      <c r="Z1465" s="44"/>
      <c r="AA1465" s="27"/>
      <c r="AB1465" s="27"/>
      <c r="AC1465" s="27"/>
    </row>
    <row r="1466">
      <c r="A1466" s="21"/>
      <c r="B1466" s="21"/>
      <c r="C1466" s="21"/>
      <c r="D1466" s="21"/>
      <c r="E1466" s="21"/>
      <c r="F1466" s="21"/>
      <c r="G1466" s="21"/>
      <c r="H1466" s="21"/>
      <c r="I1466" s="21"/>
      <c r="J1466" s="21"/>
      <c r="K1466" s="25"/>
      <c r="L1466" s="7"/>
      <c r="M1466" s="7"/>
      <c r="N1466" s="7"/>
      <c r="O1466" s="7"/>
      <c r="P1466" s="7"/>
      <c r="Q1466" s="44"/>
      <c r="R1466" s="7"/>
      <c r="S1466" s="7"/>
      <c r="T1466" s="44"/>
      <c r="U1466" s="7"/>
      <c r="V1466" s="7"/>
      <c r="W1466" s="44"/>
      <c r="X1466" s="7"/>
      <c r="Y1466" s="7"/>
      <c r="Z1466" s="44"/>
      <c r="AA1466" s="27"/>
      <c r="AB1466" s="27"/>
      <c r="AC1466" s="27"/>
    </row>
    <row r="1467">
      <c r="A1467" s="21"/>
      <c r="B1467" s="21"/>
      <c r="C1467" s="21"/>
      <c r="D1467" s="21"/>
      <c r="E1467" s="21"/>
      <c r="F1467" s="21"/>
      <c r="G1467" s="21"/>
      <c r="H1467" s="21"/>
      <c r="I1467" s="21"/>
      <c r="J1467" s="21"/>
      <c r="K1467" s="25"/>
      <c r="L1467" s="7"/>
      <c r="M1467" s="7"/>
      <c r="N1467" s="7"/>
      <c r="O1467" s="7"/>
      <c r="P1467" s="7"/>
      <c r="Q1467" s="44"/>
      <c r="R1467" s="7"/>
      <c r="S1467" s="7"/>
      <c r="T1467" s="44"/>
      <c r="U1467" s="7"/>
      <c r="V1467" s="7"/>
      <c r="W1467" s="44"/>
      <c r="X1467" s="7"/>
      <c r="Y1467" s="7"/>
      <c r="Z1467" s="44"/>
      <c r="AA1467" s="27"/>
      <c r="AB1467" s="27"/>
      <c r="AC1467" s="27"/>
    </row>
    <row r="1468">
      <c r="A1468" s="21"/>
      <c r="B1468" s="21"/>
      <c r="C1468" s="21"/>
      <c r="D1468" s="21"/>
      <c r="E1468" s="21"/>
      <c r="F1468" s="21"/>
      <c r="G1468" s="21"/>
      <c r="H1468" s="21"/>
      <c r="I1468" s="21"/>
      <c r="J1468" s="21"/>
      <c r="K1468" s="25"/>
      <c r="L1468" s="7"/>
      <c r="M1468" s="7"/>
      <c r="N1468" s="7"/>
      <c r="O1468" s="7"/>
      <c r="P1468" s="7"/>
      <c r="Q1468" s="44"/>
      <c r="R1468" s="7"/>
      <c r="S1468" s="7"/>
      <c r="T1468" s="44"/>
      <c r="U1468" s="7"/>
      <c r="V1468" s="7"/>
      <c r="W1468" s="44"/>
      <c r="X1468" s="7"/>
      <c r="Y1468" s="7"/>
      <c r="Z1468" s="44"/>
      <c r="AA1468" s="27"/>
      <c r="AB1468" s="27"/>
      <c r="AC1468" s="27"/>
    </row>
    <row r="1469">
      <c r="A1469" s="21"/>
      <c r="B1469" s="21"/>
      <c r="C1469" s="21"/>
      <c r="D1469" s="21"/>
      <c r="E1469" s="21"/>
      <c r="F1469" s="21"/>
      <c r="G1469" s="21"/>
      <c r="H1469" s="21"/>
      <c r="I1469" s="21"/>
      <c r="J1469" s="21"/>
      <c r="K1469" s="25"/>
      <c r="L1469" s="7"/>
      <c r="M1469" s="7"/>
      <c r="N1469" s="7"/>
      <c r="O1469" s="7"/>
      <c r="P1469" s="7"/>
      <c r="Q1469" s="44"/>
      <c r="R1469" s="7"/>
      <c r="S1469" s="7"/>
      <c r="T1469" s="44"/>
      <c r="U1469" s="7"/>
      <c r="V1469" s="7"/>
      <c r="W1469" s="44"/>
      <c r="X1469" s="7"/>
      <c r="Y1469" s="7"/>
      <c r="Z1469" s="44"/>
      <c r="AA1469" s="27"/>
      <c r="AB1469" s="27"/>
      <c r="AC1469" s="27"/>
    </row>
    <row r="1470">
      <c r="A1470" s="21"/>
      <c r="B1470" s="21"/>
      <c r="C1470" s="21"/>
      <c r="D1470" s="21"/>
      <c r="E1470" s="21"/>
      <c r="F1470" s="21"/>
      <c r="G1470" s="21"/>
      <c r="H1470" s="21"/>
      <c r="I1470" s="21"/>
      <c r="J1470" s="21"/>
      <c r="K1470" s="25"/>
      <c r="L1470" s="7"/>
      <c r="M1470" s="7"/>
      <c r="N1470" s="7"/>
      <c r="O1470" s="7"/>
      <c r="P1470" s="7"/>
      <c r="Q1470" s="44"/>
      <c r="R1470" s="7"/>
      <c r="S1470" s="7"/>
      <c r="T1470" s="44"/>
      <c r="U1470" s="7"/>
      <c r="V1470" s="7"/>
      <c r="W1470" s="44"/>
      <c r="X1470" s="7"/>
      <c r="Y1470" s="7"/>
      <c r="Z1470" s="44"/>
      <c r="AA1470" s="27"/>
      <c r="AB1470" s="27"/>
      <c r="AC1470" s="27"/>
    </row>
    <row r="1471">
      <c r="A1471" s="21"/>
      <c r="B1471" s="21"/>
      <c r="C1471" s="21"/>
      <c r="D1471" s="21"/>
      <c r="E1471" s="21"/>
      <c r="F1471" s="21"/>
      <c r="G1471" s="21"/>
      <c r="H1471" s="21"/>
      <c r="I1471" s="21"/>
      <c r="J1471" s="21"/>
      <c r="K1471" s="25"/>
      <c r="L1471" s="7"/>
      <c r="M1471" s="7"/>
      <c r="N1471" s="7"/>
      <c r="O1471" s="7"/>
      <c r="P1471" s="7"/>
      <c r="Q1471" s="44"/>
      <c r="R1471" s="7"/>
      <c r="S1471" s="7"/>
      <c r="T1471" s="44"/>
      <c r="U1471" s="7"/>
      <c r="V1471" s="7"/>
      <c r="W1471" s="44"/>
      <c r="X1471" s="7"/>
      <c r="Y1471" s="7"/>
      <c r="Z1471" s="44"/>
      <c r="AA1471" s="27"/>
      <c r="AB1471" s="27"/>
      <c r="AC1471" s="27"/>
    </row>
    <row r="1472">
      <c r="A1472" s="21"/>
      <c r="B1472" s="21"/>
      <c r="C1472" s="21"/>
      <c r="D1472" s="21"/>
      <c r="E1472" s="21"/>
      <c r="F1472" s="21"/>
      <c r="G1472" s="21"/>
      <c r="H1472" s="21"/>
      <c r="I1472" s="21"/>
      <c r="J1472" s="21"/>
      <c r="K1472" s="25"/>
      <c r="L1472" s="7"/>
      <c r="M1472" s="7"/>
      <c r="N1472" s="7"/>
      <c r="O1472" s="7"/>
      <c r="P1472" s="7"/>
      <c r="Q1472" s="44"/>
      <c r="R1472" s="7"/>
      <c r="S1472" s="7"/>
      <c r="T1472" s="44"/>
      <c r="U1472" s="7"/>
      <c r="V1472" s="7"/>
      <c r="W1472" s="44"/>
      <c r="X1472" s="7"/>
      <c r="Y1472" s="7"/>
      <c r="Z1472" s="44"/>
      <c r="AA1472" s="27"/>
      <c r="AB1472" s="27"/>
      <c r="AC1472" s="27"/>
    </row>
    <row r="1473">
      <c r="A1473" s="21"/>
      <c r="B1473" s="21"/>
      <c r="C1473" s="21"/>
      <c r="D1473" s="21"/>
      <c r="E1473" s="21"/>
      <c r="F1473" s="21"/>
      <c r="G1473" s="21"/>
      <c r="H1473" s="21"/>
      <c r="I1473" s="21"/>
      <c r="J1473" s="21"/>
      <c r="K1473" s="25"/>
      <c r="L1473" s="7"/>
      <c r="M1473" s="7"/>
      <c r="N1473" s="7"/>
      <c r="O1473" s="7"/>
      <c r="P1473" s="7"/>
      <c r="Q1473" s="44"/>
      <c r="R1473" s="7"/>
      <c r="S1473" s="7"/>
      <c r="T1473" s="44"/>
      <c r="U1473" s="7"/>
      <c r="V1473" s="7"/>
      <c r="W1473" s="44"/>
      <c r="X1473" s="7"/>
      <c r="Y1473" s="7"/>
      <c r="Z1473" s="44"/>
      <c r="AA1473" s="27"/>
      <c r="AB1473" s="27"/>
      <c r="AC1473" s="27"/>
    </row>
    <row r="1474">
      <c r="A1474" s="21"/>
      <c r="B1474" s="21"/>
      <c r="C1474" s="21"/>
      <c r="D1474" s="21"/>
      <c r="E1474" s="21"/>
      <c r="F1474" s="21"/>
      <c r="G1474" s="21"/>
      <c r="H1474" s="21"/>
      <c r="I1474" s="21"/>
      <c r="J1474" s="21"/>
      <c r="K1474" s="25"/>
      <c r="L1474" s="7"/>
      <c r="M1474" s="7"/>
      <c r="N1474" s="7"/>
      <c r="O1474" s="7"/>
      <c r="P1474" s="7"/>
      <c r="Q1474" s="44"/>
      <c r="R1474" s="7"/>
      <c r="S1474" s="7"/>
      <c r="T1474" s="44"/>
      <c r="U1474" s="7"/>
      <c r="V1474" s="7"/>
      <c r="W1474" s="44"/>
      <c r="X1474" s="7"/>
      <c r="Y1474" s="7"/>
      <c r="Z1474" s="44"/>
      <c r="AA1474" s="27"/>
      <c r="AB1474" s="27"/>
      <c r="AC1474" s="27"/>
    </row>
    <row r="1475">
      <c r="A1475" s="21"/>
      <c r="B1475" s="21"/>
      <c r="C1475" s="21"/>
      <c r="D1475" s="21"/>
      <c r="E1475" s="21"/>
      <c r="F1475" s="21"/>
      <c r="G1475" s="21"/>
      <c r="H1475" s="21"/>
      <c r="I1475" s="21"/>
      <c r="J1475" s="21"/>
      <c r="K1475" s="25"/>
      <c r="L1475" s="7"/>
      <c r="M1475" s="7"/>
      <c r="N1475" s="7"/>
      <c r="O1475" s="7"/>
      <c r="P1475" s="7"/>
      <c r="Q1475" s="44"/>
      <c r="R1475" s="7"/>
      <c r="S1475" s="7"/>
      <c r="T1475" s="44"/>
      <c r="U1475" s="7"/>
      <c r="V1475" s="7"/>
      <c r="W1475" s="44"/>
      <c r="X1475" s="7"/>
      <c r="Y1475" s="7"/>
      <c r="Z1475" s="44"/>
      <c r="AA1475" s="27"/>
      <c r="AB1475" s="27"/>
      <c r="AC1475" s="27"/>
    </row>
    <row r="1476">
      <c r="A1476" s="21"/>
      <c r="B1476" s="21"/>
      <c r="C1476" s="21"/>
      <c r="D1476" s="21"/>
      <c r="E1476" s="21"/>
      <c r="F1476" s="21"/>
      <c r="G1476" s="21"/>
      <c r="H1476" s="21"/>
      <c r="I1476" s="21"/>
      <c r="J1476" s="21"/>
      <c r="K1476" s="25"/>
      <c r="L1476" s="7"/>
      <c r="M1476" s="7"/>
      <c r="N1476" s="7"/>
      <c r="O1476" s="7"/>
      <c r="P1476" s="7"/>
      <c r="Q1476" s="44"/>
      <c r="R1476" s="7"/>
      <c r="S1476" s="7"/>
      <c r="T1476" s="44"/>
      <c r="U1476" s="7"/>
      <c r="V1476" s="7"/>
      <c r="W1476" s="44"/>
      <c r="X1476" s="7"/>
      <c r="Y1476" s="7"/>
      <c r="Z1476" s="44"/>
      <c r="AA1476" s="27"/>
      <c r="AB1476" s="27"/>
      <c r="AC1476" s="27"/>
    </row>
    <row r="1477">
      <c r="A1477" s="21"/>
      <c r="B1477" s="21"/>
      <c r="C1477" s="21"/>
      <c r="D1477" s="21"/>
      <c r="E1477" s="21"/>
      <c r="F1477" s="21"/>
      <c r="G1477" s="21"/>
      <c r="H1477" s="21"/>
      <c r="I1477" s="21"/>
      <c r="J1477" s="21"/>
      <c r="K1477" s="25"/>
      <c r="L1477" s="7"/>
      <c r="M1477" s="7"/>
      <c r="N1477" s="7"/>
      <c r="O1477" s="7"/>
      <c r="P1477" s="7"/>
      <c r="Q1477" s="44"/>
      <c r="R1477" s="7"/>
      <c r="S1477" s="7"/>
      <c r="T1477" s="44"/>
      <c r="U1477" s="7"/>
      <c r="V1477" s="7"/>
      <c r="W1477" s="44"/>
      <c r="X1477" s="7"/>
      <c r="Y1477" s="7"/>
      <c r="Z1477" s="44"/>
      <c r="AA1477" s="27"/>
      <c r="AB1477" s="27"/>
      <c r="AC1477" s="27"/>
    </row>
    <row r="1478">
      <c r="A1478" s="21"/>
      <c r="B1478" s="21"/>
      <c r="C1478" s="21"/>
      <c r="D1478" s="21"/>
      <c r="E1478" s="21"/>
      <c r="F1478" s="21"/>
      <c r="G1478" s="21"/>
      <c r="H1478" s="21"/>
      <c r="I1478" s="21"/>
      <c r="J1478" s="21"/>
      <c r="K1478" s="25"/>
      <c r="L1478" s="7"/>
      <c r="M1478" s="7"/>
      <c r="N1478" s="7"/>
      <c r="O1478" s="7"/>
      <c r="P1478" s="7"/>
      <c r="Q1478" s="44"/>
      <c r="R1478" s="7"/>
      <c r="S1478" s="7"/>
      <c r="T1478" s="44"/>
      <c r="U1478" s="7"/>
      <c r="V1478" s="7"/>
      <c r="W1478" s="44"/>
      <c r="X1478" s="7"/>
      <c r="Y1478" s="7"/>
      <c r="Z1478" s="44"/>
      <c r="AA1478" s="27"/>
      <c r="AB1478" s="27"/>
      <c r="AC1478" s="27"/>
    </row>
    <row r="1479">
      <c r="A1479" s="21"/>
      <c r="B1479" s="21"/>
      <c r="C1479" s="21"/>
      <c r="D1479" s="21"/>
      <c r="E1479" s="21"/>
      <c r="F1479" s="21"/>
      <c r="G1479" s="21"/>
      <c r="H1479" s="21"/>
      <c r="I1479" s="21"/>
      <c r="J1479" s="21"/>
      <c r="K1479" s="25"/>
      <c r="L1479" s="7"/>
      <c r="M1479" s="7"/>
      <c r="N1479" s="7"/>
      <c r="O1479" s="7"/>
      <c r="P1479" s="7"/>
      <c r="Q1479" s="44"/>
      <c r="R1479" s="7"/>
      <c r="S1479" s="7"/>
      <c r="T1479" s="44"/>
      <c r="U1479" s="7"/>
      <c r="V1479" s="7"/>
      <c r="W1479" s="44"/>
      <c r="X1479" s="7"/>
      <c r="Y1479" s="7"/>
      <c r="Z1479" s="44"/>
      <c r="AA1479" s="27"/>
      <c r="AB1479" s="27"/>
      <c r="AC1479" s="27"/>
    </row>
    <row r="1480">
      <c r="A1480" s="21"/>
      <c r="B1480" s="21"/>
      <c r="C1480" s="21"/>
      <c r="D1480" s="21"/>
      <c r="E1480" s="21"/>
      <c r="F1480" s="21"/>
      <c r="G1480" s="21"/>
      <c r="H1480" s="21"/>
      <c r="I1480" s="21"/>
      <c r="J1480" s="21"/>
      <c r="K1480" s="25"/>
      <c r="L1480" s="7"/>
      <c r="M1480" s="7"/>
      <c r="N1480" s="7"/>
      <c r="O1480" s="7"/>
      <c r="P1480" s="7"/>
      <c r="Q1480" s="44"/>
      <c r="R1480" s="7"/>
      <c r="S1480" s="7"/>
      <c r="T1480" s="44"/>
      <c r="U1480" s="7"/>
      <c r="V1480" s="7"/>
      <c r="W1480" s="44"/>
      <c r="X1480" s="7"/>
      <c r="Y1480" s="7"/>
      <c r="Z1480" s="44"/>
      <c r="AA1480" s="27"/>
      <c r="AB1480" s="27"/>
      <c r="AC1480" s="27"/>
    </row>
    <row r="1481">
      <c r="A1481" s="21"/>
      <c r="B1481" s="21"/>
      <c r="C1481" s="21"/>
      <c r="D1481" s="21"/>
      <c r="E1481" s="21"/>
      <c r="F1481" s="21"/>
      <c r="G1481" s="21"/>
      <c r="H1481" s="21"/>
      <c r="I1481" s="21"/>
      <c r="J1481" s="21"/>
      <c r="K1481" s="25"/>
      <c r="L1481" s="7"/>
      <c r="M1481" s="7"/>
      <c r="N1481" s="7"/>
      <c r="O1481" s="7"/>
      <c r="P1481" s="7"/>
      <c r="Q1481" s="44"/>
      <c r="R1481" s="7"/>
      <c r="S1481" s="7"/>
      <c r="T1481" s="44"/>
      <c r="U1481" s="7"/>
      <c r="V1481" s="7"/>
      <c r="W1481" s="44"/>
      <c r="X1481" s="7"/>
      <c r="Y1481" s="7"/>
      <c r="Z1481" s="44"/>
      <c r="AA1481" s="27"/>
      <c r="AB1481" s="27"/>
      <c r="AC1481" s="27"/>
    </row>
    <row r="1482">
      <c r="A1482" s="21"/>
      <c r="B1482" s="21"/>
      <c r="C1482" s="21"/>
      <c r="D1482" s="21"/>
      <c r="E1482" s="21"/>
      <c r="F1482" s="21"/>
      <c r="G1482" s="21"/>
      <c r="H1482" s="21"/>
      <c r="I1482" s="21"/>
      <c r="J1482" s="21"/>
      <c r="K1482" s="25"/>
      <c r="L1482" s="7"/>
      <c r="M1482" s="7"/>
      <c r="N1482" s="7"/>
      <c r="O1482" s="7"/>
      <c r="P1482" s="7"/>
      <c r="Q1482" s="44"/>
      <c r="R1482" s="7"/>
      <c r="S1482" s="7"/>
      <c r="T1482" s="44"/>
      <c r="U1482" s="7"/>
      <c r="V1482" s="7"/>
      <c r="W1482" s="44"/>
      <c r="X1482" s="7"/>
      <c r="Y1482" s="7"/>
      <c r="Z1482" s="44"/>
      <c r="AA1482" s="27"/>
      <c r="AB1482" s="27"/>
      <c r="AC1482" s="27"/>
    </row>
    <row r="1483">
      <c r="A1483" s="21"/>
      <c r="B1483" s="21"/>
      <c r="C1483" s="21"/>
      <c r="D1483" s="21"/>
      <c r="E1483" s="21"/>
      <c r="F1483" s="21"/>
      <c r="G1483" s="21"/>
      <c r="H1483" s="21"/>
      <c r="I1483" s="21"/>
      <c r="J1483" s="21"/>
      <c r="K1483" s="25"/>
      <c r="L1483" s="7"/>
      <c r="M1483" s="7"/>
      <c r="N1483" s="7"/>
      <c r="O1483" s="7"/>
      <c r="P1483" s="7"/>
      <c r="Q1483" s="44"/>
      <c r="R1483" s="7"/>
      <c r="S1483" s="7"/>
      <c r="T1483" s="44"/>
      <c r="U1483" s="7"/>
      <c r="V1483" s="7"/>
      <c r="W1483" s="44"/>
      <c r="X1483" s="7"/>
      <c r="Y1483" s="7"/>
      <c r="Z1483" s="44"/>
      <c r="AA1483" s="27"/>
      <c r="AB1483" s="27"/>
      <c r="AC1483" s="27"/>
    </row>
    <row r="1484">
      <c r="A1484" s="21"/>
      <c r="B1484" s="21"/>
      <c r="C1484" s="21"/>
      <c r="D1484" s="21"/>
      <c r="E1484" s="21"/>
      <c r="F1484" s="21"/>
      <c r="G1484" s="21"/>
      <c r="H1484" s="21"/>
      <c r="I1484" s="21"/>
      <c r="J1484" s="21"/>
      <c r="K1484" s="25"/>
      <c r="L1484" s="7"/>
      <c r="M1484" s="7"/>
      <c r="N1484" s="7"/>
      <c r="O1484" s="7"/>
      <c r="P1484" s="7"/>
      <c r="Q1484" s="44"/>
      <c r="R1484" s="7"/>
      <c r="S1484" s="7"/>
      <c r="T1484" s="44"/>
      <c r="U1484" s="7"/>
      <c r="V1484" s="7"/>
      <c r="W1484" s="44"/>
      <c r="X1484" s="7"/>
      <c r="Y1484" s="7"/>
      <c r="Z1484" s="44"/>
      <c r="AA1484" s="27"/>
      <c r="AB1484" s="27"/>
      <c r="AC1484" s="27"/>
    </row>
    <row r="1485">
      <c r="A1485" s="21"/>
      <c r="B1485" s="21"/>
      <c r="C1485" s="21"/>
      <c r="D1485" s="21"/>
      <c r="E1485" s="21"/>
      <c r="F1485" s="21"/>
      <c r="G1485" s="21"/>
      <c r="H1485" s="21"/>
      <c r="I1485" s="21"/>
      <c r="J1485" s="21"/>
      <c r="K1485" s="25"/>
      <c r="L1485" s="7"/>
      <c r="M1485" s="7"/>
      <c r="N1485" s="7"/>
      <c r="O1485" s="7"/>
      <c r="P1485" s="7"/>
      <c r="Q1485" s="44"/>
      <c r="R1485" s="7"/>
      <c r="S1485" s="7"/>
      <c r="T1485" s="44"/>
      <c r="U1485" s="7"/>
      <c r="V1485" s="7"/>
      <c r="W1485" s="44"/>
      <c r="X1485" s="7"/>
      <c r="Y1485" s="7"/>
      <c r="Z1485" s="44"/>
      <c r="AA1485" s="27"/>
      <c r="AB1485" s="27"/>
      <c r="AC1485" s="27"/>
    </row>
    <row r="1486">
      <c r="A1486" s="21"/>
      <c r="B1486" s="21"/>
      <c r="C1486" s="21"/>
      <c r="D1486" s="21"/>
      <c r="E1486" s="21"/>
      <c r="F1486" s="21"/>
      <c r="G1486" s="21"/>
      <c r="H1486" s="21"/>
      <c r="I1486" s="21"/>
      <c r="J1486" s="21"/>
      <c r="K1486" s="25"/>
      <c r="L1486" s="7"/>
      <c r="M1486" s="7"/>
      <c r="N1486" s="7"/>
      <c r="O1486" s="7"/>
      <c r="P1486" s="7"/>
      <c r="Q1486" s="44"/>
      <c r="R1486" s="7"/>
      <c r="S1486" s="7"/>
      <c r="T1486" s="44"/>
      <c r="U1486" s="7"/>
      <c r="V1486" s="7"/>
      <c r="W1486" s="44"/>
      <c r="X1486" s="7"/>
      <c r="Y1486" s="7"/>
      <c r="Z1486" s="44"/>
      <c r="AA1486" s="27"/>
      <c r="AB1486" s="27"/>
      <c r="AC1486" s="27"/>
    </row>
    <row r="1487">
      <c r="A1487" s="21"/>
      <c r="B1487" s="21"/>
      <c r="C1487" s="21"/>
      <c r="D1487" s="21"/>
      <c r="E1487" s="21"/>
      <c r="F1487" s="21"/>
      <c r="G1487" s="21"/>
      <c r="H1487" s="21"/>
      <c r="I1487" s="21"/>
      <c r="J1487" s="21"/>
      <c r="K1487" s="25"/>
      <c r="L1487" s="7"/>
      <c r="M1487" s="7"/>
      <c r="N1487" s="7"/>
      <c r="O1487" s="7"/>
      <c r="P1487" s="7"/>
      <c r="Q1487" s="44"/>
      <c r="R1487" s="7"/>
      <c r="S1487" s="7"/>
      <c r="T1487" s="44"/>
      <c r="U1487" s="7"/>
      <c r="V1487" s="7"/>
      <c r="W1487" s="44"/>
      <c r="X1487" s="7"/>
      <c r="Y1487" s="7"/>
      <c r="Z1487" s="44"/>
      <c r="AA1487" s="27"/>
      <c r="AB1487" s="27"/>
      <c r="AC1487" s="27"/>
    </row>
    <row r="1488">
      <c r="A1488" s="21"/>
      <c r="B1488" s="21"/>
      <c r="C1488" s="21"/>
      <c r="D1488" s="21"/>
      <c r="E1488" s="21"/>
      <c r="F1488" s="21"/>
      <c r="G1488" s="21"/>
      <c r="H1488" s="21"/>
      <c r="I1488" s="21"/>
      <c r="J1488" s="21"/>
      <c r="K1488" s="25"/>
      <c r="L1488" s="7"/>
      <c r="M1488" s="7"/>
      <c r="N1488" s="7"/>
      <c r="O1488" s="7"/>
      <c r="P1488" s="7"/>
      <c r="Q1488" s="44"/>
      <c r="R1488" s="7"/>
      <c r="S1488" s="7"/>
      <c r="T1488" s="44"/>
      <c r="U1488" s="7"/>
      <c r="V1488" s="7"/>
      <c r="W1488" s="44"/>
      <c r="X1488" s="7"/>
      <c r="Y1488" s="7"/>
      <c r="Z1488" s="44"/>
      <c r="AA1488" s="27"/>
      <c r="AB1488" s="27"/>
      <c r="AC1488" s="27"/>
    </row>
    <row r="1489">
      <c r="A1489" s="21"/>
      <c r="B1489" s="21"/>
      <c r="C1489" s="21"/>
      <c r="D1489" s="21"/>
      <c r="E1489" s="21"/>
      <c r="F1489" s="21"/>
      <c r="G1489" s="21"/>
      <c r="H1489" s="21"/>
      <c r="I1489" s="21"/>
      <c r="J1489" s="21"/>
      <c r="K1489" s="25"/>
      <c r="L1489" s="7"/>
      <c r="M1489" s="7"/>
      <c r="N1489" s="7"/>
      <c r="O1489" s="7"/>
      <c r="P1489" s="7"/>
      <c r="Q1489" s="44"/>
      <c r="R1489" s="7"/>
      <c r="S1489" s="7"/>
      <c r="T1489" s="44"/>
      <c r="U1489" s="7"/>
      <c r="V1489" s="7"/>
      <c r="W1489" s="44"/>
      <c r="X1489" s="7"/>
      <c r="Y1489" s="7"/>
      <c r="Z1489" s="44"/>
      <c r="AA1489" s="27"/>
      <c r="AB1489" s="27"/>
      <c r="AC1489" s="27"/>
    </row>
    <row r="1490">
      <c r="A1490" s="21"/>
      <c r="B1490" s="21"/>
      <c r="C1490" s="21"/>
      <c r="D1490" s="21"/>
      <c r="E1490" s="21"/>
      <c r="F1490" s="21"/>
      <c r="G1490" s="21"/>
      <c r="H1490" s="21"/>
      <c r="I1490" s="21"/>
      <c r="J1490" s="21"/>
      <c r="K1490" s="25"/>
      <c r="L1490" s="7"/>
      <c r="M1490" s="7"/>
      <c r="N1490" s="7"/>
      <c r="O1490" s="7"/>
      <c r="P1490" s="7"/>
      <c r="Q1490" s="44"/>
      <c r="R1490" s="7"/>
      <c r="S1490" s="7"/>
      <c r="T1490" s="44"/>
      <c r="U1490" s="7"/>
      <c r="V1490" s="7"/>
      <c r="W1490" s="44"/>
      <c r="X1490" s="7"/>
      <c r="Y1490" s="7"/>
      <c r="Z1490" s="44"/>
      <c r="AA1490" s="27"/>
      <c r="AB1490" s="27"/>
      <c r="AC1490" s="27"/>
    </row>
    <row r="1491">
      <c r="A1491" s="21"/>
      <c r="B1491" s="21"/>
      <c r="C1491" s="21"/>
      <c r="D1491" s="21"/>
      <c r="E1491" s="21"/>
      <c r="F1491" s="21"/>
      <c r="G1491" s="21"/>
      <c r="H1491" s="21"/>
      <c r="I1491" s="21"/>
      <c r="J1491" s="21"/>
      <c r="K1491" s="25"/>
      <c r="L1491" s="7"/>
      <c r="M1491" s="7"/>
      <c r="N1491" s="7"/>
      <c r="O1491" s="7"/>
      <c r="P1491" s="7"/>
      <c r="Q1491" s="44"/>
      <c r="R1491" s="7"/>
      <c r="S1491" s="7"/>
      <c r="T1491" s="44"/>
      <c r="U1491" s="7"/>
      <c r="V1491" s="7"/>
      <c r="W1491" s="44"/>
      <c r="X1491" s="7"/>
      <c r="Y1491" s="7"/>
      <c r="Z1491" s="44"/>
      <c r="AA1491" s="27"/>
      <c r="AB1491" s="27"/>
      <c r="AC1491" s="27"/>
    </row>
    <row r="1492">
      <c r="A1492" s="21"/>
      <c r="B1492" s="21"/>
      <c r="C1492" s="21"/>
      <c r="D1492" s="21"/>
      <c r="E1492" s="21"/>
      <c r="F1492" s="21"/>
      <c r="G1492" s="21"/>
      <c r="H1492" s="21"/>
      <c r="I1492" s="21"/>
      <c r="J1492" s="21"/>
      <c r="K1492" s="25"/>
      <c r="L1492" s="7"/>
      <c r="M1492" s="7"/>
      <c r="N1492" s="7"/>
      <c r="O1492" s="7"/>
      <c r="P1492" s="7"/>
      <c r="Q1492" s="44"/>
      <c r="R1492" s="7"/>
      <c r="S1492" s="7"/>
      <c r="T1492" s="44"/>
      <c r="U1492" s="7"/>
      <c r="V1492" s="7"/>
      <c r="W1492" s="44"/>
      <c r="X1492" s="7"/>
      <c r="Y1492" s="7"/>
      <c r="Z1492" s="44"/>
      <c r="AA1492" s="27"/>
      <c r="AB1492" s="27"/>
      <c r="AC1492" s="27"/>
    </row>
    <row r="1493">
      <c r="A1493" s="21"/>
      <c r="B1493" s="21"/>
      <c r="C1493" s="21"/>
      <c r="D1493" s="21"/>
      <c r="E1493" s="21"/>
      <c r="F1493" s="21"/>
      <c r="G1493" s="21"/>
      <c r="H1493" s="21"/>
      <c r="I1493" s="21"/>
      <c r="J1493" s="21"/>
      <c r="K1493" s="25"/>
      <c r="L1493" s="7"/>
      <c r="M1493" s="7"/>
      <c r="N1493" s="7"/>
      <c r="O1493" s="7"/>
      <c r="P1493" s="7"/>
      <c r="Q1493" s="44"/>
      <c r="R1493" s="7"/>
      <c r="S1493" s="7"/>
      <c r="T1493" s="44"/>
      <c r="U1493" s="7"/>
      <c r="V1493" s="7"/>
      <c r="W1493" s="44"/>
      <c r="X1493" s="7"/>
      <c r="Y1493" s="7"/>
      <c r="Z1493" s="44"/>
      <c r="AA1493" s="27"/>
      <c r="AB1493" s="27"/>
      <c r="AC1493" s="27"/>
    </row>
    <row r="1494">
      <c r="A1494" s="21"/>
      <c r="B1494" s="21"/>
      <c r="C1494" s="21"/>
      <c r="D1494" s="21"/>
      <c r="E1494" s="21"/>
      <c r="F1494" s="21"/>
      <c r="G1494" s="21"/>
      <c r="H1494" s="21"/>
      <c r="I1494" s="21"/>
      <c r="J1494" s="21"/>
      <c r="K1494" s="25"/>
      <c r="L1494" s="7"/>
      <c r="M1494" s="7"/>
      <c r="N1494" s="7"/>
      <c r="O1494" s="7"/>
      <c r="P1494" s="7"/>
      <c r="Q1494" s="44"/>
      <c r="R1494" s="7"/>
      <c r="S1494" s="7"/>
      <c r="T1494" s="44"/>
      <c r="U1494" s="7"/>
      <c r="V1494" s="7"/>
      <c r="W1494" s="44"/>
      <c r="X1494" s="7"/>
      <c r="Y1494" s="7"/>
      <c r="Z1494" s="44"/>
      <c r="AA1494" s="27"/>
      <c r="AB1494" s="27"/>
      <c r="AC1494" s="27"/>
    </row>
    <row r="1495">
      <c r="A1495" s="21"/>
      <c r="B1495" s="21"/>
      <c r="C1495" s="21"/>
      <c r="D1495" s="21"/>
      <c r="E1495" s="21"/>
      <c r="F1495" s="21"/>
      <c r="G1495" s="21"/>
      <c r="H1495" s="21"/>
      <c r="I1495" s="21"/>
      <c r="J1495" s="21"/>
      <c r="K1495" s="25"/>
      <c r="L1495" s="7"/>
      <c r="M1495" s="7"/>
      <c r="N1495" s="7"/>
      <c r="O1495" s="7"/>
      <c r="P1495" s="7"/>
      <c r="Q1495" s="44"/>
      <c r="R1495" s="7"/>
      <c r="S1495" s="7"/>
      <c r="T1495" s="44"/>
      <c r="U1495" s="7"/>
      <c r="V1495" s="7"/>
      <c r="W1495" s="44"/>
      <c r="X1495" s="7"/>
      <c r="Y1495" s="7"/>
      <c r="Z1495" s="44"/>
      <c r="AA1495" s="27"/>
      <c r="AB1495" s="27"/>
      <c r="AC1495" s="27"/>
    </row>
    <row r="1496">
      <c r="A1496" s="21"/>
      <c r="B1496" s="21"/>
      <c r="C1496" s="21"/>
      <c r="D1496" s="21"/>
      <c r="E1496" s="21"/>
      <c r="F1496" s="21"/>
      <c r="G1496" s="21"/>
      <c r="H1496" s="21"/>
      <c r="I1496" s="21"/>
      <c r="J1496" s="21"/>
      <c r="K1496" s="25"/>
      <c r="L1496" s="7"/>
      <c r="M1496" s="7"/>
      <c r="N1496" s="7"/>
      <c r="O1496" s="7"/>
      <c r="P1496" s="7"/>
      <c r="Q1496" s="44"/>
      <c r="R1496" s="7"/>
      <c r="S1496" s="7"/>
      <c r="T1496" s="44"/>
      <c r="U1496" s="7"/>
      <c r="V1496" s="7"/>
      <c r="W1496" s="44"/>
      <c r="X1496" s="7"/>
      <c r="Y1496" s="7"/>
      <c r="Z1496" s="44"/>
      <c r="AA1496" s="27"/>
      <c r="AB1496" s="27"/>
      <c r="AC1496" s="27"/>
    </row>
    <row r="1497">
      <c r="A1497" s="21"/>
      <c r="B1497" s="21"/>
      <c r="C1497" s="21"/>
      <c r="D1497" s="21"/>
      <c r="E1497" s="21"/>
      <c r="F1497" s="21"/>
      <c r="G1497" s="21"/>
      <c r="H1497" s="21"/>
      <c r="I1497" s="21"/>
      <c r="J1497" s="21"/>
      <c r="K1497" s="25"/>
      <c r="L1497" s="7"/>
      <c r="M1497" s="7"/>
      <c r="N1497" s="7"/>
      <c r="O1497" s="7"/>
      <c r="P1497" s="7"/>
      <c r="Q1497" s="44"/>
      <c r="R1497" s="7"/>
      <c r="S1497" s="7"/>
      <c r="T1497" s="44"/>
      <c r="U1497" s="7"/>
      <c r="V1497" s="7"/>
      <c r="W1497" s="44"/>
      <c r="X1497" s="7"/>
      <c r="Y1497" s="7"/>
      <c r="Z1497" s="44"/>
      <c r="AA1497" s="27"/>
      <c r="AB1497" s="27"/>
      <c r="AC1497" s="27"/>
    </row>
    <row r="1498">
      <c r="A1498" s="21"/>
      <c r="B1498" s="21"/>
      <c r="C1498" s="21"/>
      <c r="D1498" s="21"/>
      <c r="E1498" s="21"/>
      <c r="F1498" s="21"/>
      <c r="G1498" s="21"/>
      <c r="H1498" s="21"/>
      <c r="I1498" s="21"/>
      <c r="J1498" s="21"/>
      <c r="K1498" s="25"/>
      <c r="L1498" s="7"/>
      <c r="M1498" s="7"/>
      <c r="N1498" s="7"/>
      <c r="O1498" s="7"/>
      <c r="P1498" s="7"/>
      <c r="Q1498" s="44"/>
      <c r="R1498" s="7"/>
      <c r="S1498" s="7"/>
      <c r="T1498" s="44"/>
      <c r="U1498" s="7"/>
      <c r="V1498" s="7"/>
      <c r="W1498" s="44"/>
      <c r="X1498" s="7"/>
      <c r="Y1498" s="7"/>
      <c r="Z1498" s="44"/>
      <c r="AA1498" s="27"/>
      <c r="AB1498" s="27"/>
      <c r="AC1498" s="27"/>
    </row>
    <row r="1499">
      <c r="A1499" s="21"/>
      <c r="B1499" s="21"/>
      <c r="C1499" s="21"/>
      <c r="D1499" s="21"/>
      <c r="E1499" s="21"/>
      <c r="F1499" s="21"/>
      <c r="G1499" s="21"/>
      <c r="H1499" s="21"/>
      <c r="I1499" s="21"/>
      <c r="J1499" s="21"/>
      <c r="K1499" s="25"/>
      <c r="L1499" s="7"/>
      <c r="M1499" s="7"/>
      <c r="N1499" s="7"/>
      <c r="O1499" s="7"/>
      <c r="P1499" s="7"/>
      <c r="Q1499" s="44"/>
      <c r="R1499" s="7"/>
      <c r="S1499" s="7"/>
      <c r="T1499" s="44"/>
      <c r="U1499" s="7"/>
      <c r="V1499" s="7"/>
      <c r="W1499" s="44"/>
      <c r="X1499" s="7"/>
      <c r="Y1499" s="7"/>
      <c r="Z1499" s="44"/>
      <c r="AA1499" s="27"/>
      <c r="AB1499" s="27"/>
      <c r="AC1499" s="27"/>
    </row>
    <row r="1500">
      <c r="A1500" s="21"/>
      <c r="B1500" s="21"/>
      <c r="C1500" s="21"/>
      <c r="D1500" s="21"/>
      <c r="E1500" s="21"/>
      <c r="F1500" s="21"/>
      <c r="G1500" s="21"/>
      <c r="H1500" s="21"/>
      <c r="I1500" s="21"/>
      <c r="J1500" s="21"/>
      <c r="K1500" s="25"/>
      <c r="L1500" s="7"/>
      <c r="M1500" s="7"/>
      <c r="N1500" s="7"/>
      <c r="O1500" s="7"/>
      <c r="P1500" s="7"/>
      <c r="Q1500" s="44"/>
      <c r="R1500" s="7"/>
      <c r="S1500" s="7"/>
      <c r="T1500" s="44"/>
      <c r="U1500" s="7"/>
      <c r="V1500" s="7"/>
      <c r="W1500" s="44"/>
      <c r="X1500" s="7"/>
      <c r="Y1500" s="7"/>
      <c r="Z1500" s="44"/>
      <c r="AA1500" s="27"/>
      <c r="AB1500" s="27"/>
      <c r="AC1500" s="27"/>
    </row>
    <row r="1501">
      <c r="A1501" s="21"/>
      <c r="B1501" s="21"/>
      <c r="C1501" s="21"/>
      <c r="D1501" s="21"/>
      <c r="E1501" s="21"/>
      <c r="F1501" s="21"/>
      <c r="G1501" s="21"/>
      <c r="H1501" s="21"/>
      <c r="I1501" s="21"/>
      <c r="J1501" s="21"/>
      <c r="K1501" s="25"/>
      <c r="L1501" s="7"/>
      <c r="M1501" s="7"/>
      <c r="N1501" s="7"/>
      <c r="O1501" s="7"/>
      <c r="P1501" s="7"/>
      <c r="Q1501" s="44"/>
      <c r="R1501" s="7"/>
      <c r="S1501" s="7"/>
      <c r="T1501" s="44"/>
      <c r="U1501" s="7"/>
      <c r="V1501" s="7"/>
      <c r="W1501" s="44"/>
      <c r="X1501" s="7"/>
      <c r="Y1501" s="7"/>
      <c r="Z1501" s="44"/>
      <c r="AA1501" s="27"/>
      <c r="AB1501" s="27"/>
      <c r="AC1501" s="27"/>
    </row>
    <row r="1502">
      <c r="A1502" s="21"/>
      <c r="B1502" s="21"/>
      <c r="C1502" s="21"/>
      <c r="D1502" s="21"/>
      <c r="E1502" s="21"/>
      <c r="F1502" s="21"/>
      <c r="G1502" s="21"/>
      <c r="H1502" s="21"/>
      <c r="I1502" s="21"/>
      <c r="J1502" s="21"/>
      <c r="K1502" s="25"/>
      <c r="L1502" s="7"/>
      <c r="M1502" s="7"/>
      <c r="N1502" s="7"/>
      <c r="O1502" s="7"/>
      <c r="P1502" s="7"/>
      <c r="Q1502" s="44"/>
      <c r="R1502" s="7"/>
      <c r="S1502" s="7"/>
      <c r="T1502" s="44"/>
      <c r="U1502" s="7"/>
      <c r="V1502" s="7"/>
      <c r="W1502" s="44"/>
      <c r="X1502" s="7"/>
      <c r="Y1502" s="7"/>
      <c r="Z1502" s="44"/>
      <c r="AA1502" s="27"/>
      <c r="AB1502" s="27"/>
      <c r="AC1502" s="27"/>
    </row>
    <row r="1503">
      <c r="A1503" s="21"/>
      <c r="B1503" s="21"/>
      <c r="C1503" s="21"/>
      <c r="D1503" s="21"/>
      <c r="E1503" s="21"/>
      <c r="F1503" s="21"/>
      <c r="G1503" s="21"/>
      <c r="H1503" s="21"/>
      <c r="I1503" s="21"/>
      <c r="J1503" s="21"/>
      <c r="K1503" s="25"/>
      <c r="L1503" s="7"/>
      <c r="M1503" s="7"/>
      <c r="N1503" s="7"/>
      <c r="O1503" s="7"/>
      <c r="P1503" s="7"/>
      <c r="Q1503" s="44"/>
      <c r="R1503" s="7"/>
      <c r="S1503" s="7"/>
      <c r="T1503" s="44"/>
      <c r="U1503" s="7"/>
      <c r="V1503" s="7"/>
      <c r="W1503" s="44"/>
      <c r="X1503" s="7"/>
      <c r="Y1503" s="7"/>
      <c r="Z1503" s="44"/>
      <c r="AA1503" s="27"/>
      <c r="AB1503" s="27"/>
      <c r="AC1503" s="27"/>
    </row>
    <row r="1504">
      <c r="A1504" s="21"/>
      <c r="B1504" s="21"/>
      <c r="C1504" s="21"/>
      <c r="D1504" s="21"/>
      <c r="E1504" s="21"/>
      <c r="F1504" s="21"/>
      <c r="G1504" s="21"/>
      <c r="H1504" s="21"/>
      <c r="I1504" s="21"/>
      <c r="J1504" s="21"/>
      <c r="K1504" s="25"/>
      <c r="L1504" s="7"/>
      <c r="M1504" s="7"/>
      <c r="N1504" s="7"/>
      <c r="O1504" s="7"/>
      <c r="P1504" s="7"/>
      <c r="Q1504" s="44"/>
      <c r="R1504" s="7"/>
      <c r="S1504" s="7"/>
      <c r="T1504" s="44"/>
      <c r="U1504" s="7"/>
      <c r="V1504" s="7"/>
      <c r="W1504" s="44"/>
      <c r="X1504" s="7"/>
      <c r="Y1504" s="7"/>
      <c r="Z1504" s="44"/>
      <c r="AA1504" s="27"/>
      <c r="AB1504" s="27"/>
      <c r="AC1504" s="27"/>
    </row>
    <row r="1505">
      <c r="A1505" s="21"/>
      <c r="B1505" s="21"/>
      <c r="C1505" s="21"/>
      <c r="D1505" s="21"/>
      <c r="E1505" s="21"/>
      <c r="F1505" s="21"/>
      <c r="G1505" s="21"/>
      <c r="H1505" s="21"/>
      <c r="I1505" s="21"/>
      <c r="J1505" s="21"/>
      <c r="K1505" s="25"/>
      <c r="L1505" s="7"/>
      <c r="M1505" s="7"/>
      <c r="N1505" s="7"/>
      <c r="O1505" s="7"/>
      <c r="P1505" s="7"/>
      <c r="Q1505" s="44"/>
      <c r="R1505" s="7"/>
      <c r="S1505" s="7"/>
      <c r="T1505" s="44"/>
      <c r="U1505" s="7"/>
      <c r="V1505" s="7"/>
      <c r="W1505" s="44"/>
      <c r="X1505" s="7"/>
      <c r="Y1505" s="7"/>
      <c r="Z1505" s="44"/>
      <c r="AA1505" s="27"/>
      <c r="AB1505" s="27"/>
      <c r="AC1505" s="27"/>
    </row>
    <row r="1506">
      <c r="A1506" s="21"/>
      <c r="B1506" s="21"/>
      <c r="C1506" s="21"/>
      <c r="D1506" s="21"/>
      <c r="E1506" s="21"/>
      <c r="F1506" s="21"/>
      <c r="G1506" s="21"/>
      <c r="H1506" s="21"/>
      <c r="I1506" s="21"/>
      <c r="J1506" s="21"/>
      <c r="K1506" s="25"/>
      <c r="L1506" s="7"/>
      <c r="M1506" s="7"/>
      <c r="N1506" s="7"/>
      <c r="O1506" s="7"/>
      <c r="P1506" s="7"/>
      <c r="Q1506" s="44"/>
      <c r="R1506" s="7"/>
      <c r="S1506" s="7"/>
      <c r="T1506" s="44"/>
      <c r="U1506" s="7"/>
      <c r="V1506" s="7"/>
      <c r="W1506" s="44"/>
      <c r="X1506" s="7"/>
      <c r="Y1506" s="7"/>
      <c r="Z1506" s="44"/>
      <c r="AA1506" s="27"/>
      <c r="AB1506" s="27"/>
      <c r="AC1506" s="27"/>
    </row>
    <row r="1507">
      <c r="A1507" s="21"/>
      <c r="B1507" s="21"/>
      <c r="C1507" s="21"/>
      <c r="D1507" s="21"/>
      <c r="E1507" s="21"/>
      <c r="F1507" s="21"/>
      <c r="G1507" s="21"/>
      <c r="H1507" s="21"/>
      <c r="I1507" s="21"/>
      <c r="J1507" s="21"/>
      <c r="K1507" s="25"/>
      <c r="L1507" s="7"/>
      <c r="M1507" s="7"/>
      <c r="N1507" s="7"/>
      <c r="O1507" s="7"/>
      <c r="P1507" s="7"/>
      <c r="Q1507" s="44"/>
      <c r="R1507" s="7"/>
      <c r="S1507" s="7"/>
      <c r="T1507" s="44"/>
      <c r="U1507" s="7"/>
      <c r="V1507" s="7"/>
      <c r="W1507" s="44"/>
      <c r="X1507" s="7"/>
      <c r="Y1507" s="7"/>
      <c r="Z1507" s="44"/>
      <c r="AA1507" s="27"/>
      <c r="AB1507" s="27"/>
      <c r="AC1507" s="27"/>
    </row>
    <row r="1508">
      <c r="A1508" s="21"/>
      <c r="B1508" s="21"/>
      <c r="C1508" s="21"/>
      <c r="D1508" s="21"/>
      <c r="E1508" s="21"/>
      <c r="F1508" s="21"/>
      <c r="G1508" s="21"/>
      <c r="H1508" s="21"/>
      <c r="I1508" s="21"/>
      <c r="J1508" s="21"/>
      <c r="K1508" s="25"/>
      <c r="L1508" s="7"/>
      <c r="M1508" s="7"/>
      <c r="N1508" s="7"/>
      <c r="O1508" s="7"/>
      <c r="P1508" s="7"/>
      <c r="Q1508" s="44"/>
      <c r="R1508" s="7"/>
      <c r="S1508" s="7"/>
      <c r="T1508" s="44"/>
      <c r="U1508" s="7"/>
      <c r="V1508" s="7"/>
      <c r="W1508" s="44"/>
      <c r="X1508" s="7"/>
      <c r="Y1508" s="7"/>
      <c r="Z1508" s="44"/>
      <c r="AA1508" s="27"/>
      <c r="AB1508" s="27"/>
      <c r="AC1508" s="27"/>
    </row>
    <row r="1509">
      <c r="A1509" s="21"/>
      <c r="B1509" s="21"/>
      <c r="C1509" s="21"/>
      <c r="D1509" s="21"/>
      <c r="E1509" s="21"/>
      <c r="F1509" s="21"/>
      <c r="G1509" s="21"/>
      <c r="H1509" s="21"/>
      <c r="I1509" s="21"/>
      <c r="J1509" s="21"/>
      <c r="K1509" s="25"/>
      <c r="L1509" s="7"/>
      <c r="M1509" s="7"/>
      <c r="N1509" s="7"/>
      <c r="O1509" s="7"/>
      <c r="P1509" s="7"/>
      <c r="Q1509" s="44"/>
      <c r="R1509" s="7"/>
      <c r="S1509" s="7"/>
      <c r="T1509" s="44"/>
      <c r="U1509" s="7"/>
      <c r="V1509" s="7"/>
      <c r="W1509" s="44"/>
      <c r="X1509" s="7"/>
      <c r="Y1509" s="7"/>
      <c r="Z1509" s="44"/>
      <c r="AA1509" s="27"/>
      <c r="AB1509" s="27"/>
      <c r="AC1509" s="27"/>
    </row>
    <row r="1510">
      <c r="A1510" s="21"/>
      <c r="B1510" s="21"/>
      <c r="C1510" s="21"/>
      <c r="D1510" s="21"/>
      <c r="E1510" s="21"/>
      <c r="F1510" s="21"/>
      <c r="G1510" s="21"/>
      <c r="H1510" s="21"/>
      <c r="I1510" s="21"/>
      <c r="J1510" s="21"/>
      <c r="K1510" s="25"/>
      <c r="L1510" s="7"/>
      <c r="M1510" s="7"/>
      <c r="N1510" s="7"/>
      <c r="O1510" s="7"/>
      <c r="P1510" s="7"/>
      <c r="Q1510" s="44"/>
      <c r="R1510" s="7"/>
      <c r="S1510" s="7"/>
      <c r="T1510" s="44"/>
      <c r="U1510" s="7"/>
      <c r="V1510" s="7"/>
      <c r="W1510" s="44"/>
      <c r="X1510" s="7"/>
      <c r="Y1510" s="7"/>
      <c r="Z1510" s="44"/>
      <c r="AA1510" s="27"/>
      <c r="AB1510" s="27"/>
      <c r="AC1510" s="27"/>
    </row>
    <row r="1511">
      <c r="A1511" s="21"/>
      <c r="B1511" s="21"/>
      <c r="C1511" s="21"/>
      <c r="D1511" s="21"/>
      <c r="E1511" s="21"/>
      <c r="F1511" s="21"/>
      <c r="G1511" s="21"/>
      <c r="H1511" s="21"/>
      <c r="I1511" s="21"/>
      <c r="J1511" s="21"/>
      <c r="K1511" s="25"/>
      <c r="L1511" s="7"/>
      <c r="M1511" s="7"/>
      <c r="N1511" s="7"/>
      <c r="O1511" s="7"/>
      <c r="P1511" s="7"/>
      <c r="Q1511" s="44"/>
      <c r="R1511" s="7"/>
      <c r="S1511" s="7"/>
      <c r="T1511" s="44"/>
      <c r="U1511" s="7"/>
      <c r="V1511" s="7"/>
      <c r="W1511" s="44"/>
      <c r="X1511" s="7"/>
      <c r="Y1511" s="7"/>
      <c r="Z1511" s="44"/>
      <c r="AA1511" s="27"/>
      <c r="AB1511" s="27"/>
      <c r="AC1511" s="27"/>
    </row>
    <row r="1512">
      <c r="A1512" s="21"/>
      <c r="B1512" s="21"/>
      <c r="C1512" s="21"/>
      <c r="D1512" s="21"/>
      <c r="E1512" s="21"/>
      <c r="F1512" s="21"/>
      <c r="G1512" s="21"/>
      <c r="H1512" s="21"/>
      <c r="I1512" s="21"/>
      <c r="J1512" s="21"/>
      <c r="K1512" s="25"/>
      <c r="L1512" s="7"/>
      <c r="M1512" s="7"/>
      <c r="N1512" s="7"/>
      <c r="O1512" s="7"/>
      <c r="P1512" s="7"/>
      <c r="Q1512" s="44"/>
      <c r="R1512" s="7"/>
      <c r="S1512" s="7"/>
      <c r="T1512" s="44"/>
      <c r="U1512" s="7"/>
      <c r="V1512" s="7"/>
      <c r="W1512" s="44"/>
      <c r="X1512" s="7"/>
      <c r="Y1512" s="7"/>
      <c r="Z1512" s="44"/>
      <c r="AA1512" s="27"/>
      <c r="AB1512" s="27"/>
      <c r="AC1512" s="27"/>
    </row>
    <row r="1513">
      <c r="A1513" s="21"/>
      <c r="B1513" s="21"/>
      <c r="C1513" s="21"/>
      <c r="D1513" s="21"/>
      <c r="E1513" s="21"/>
      <c r="F1513" s="21"/>
      <c r="G1513" s="21"/>
      <c r="H1513" s="21"/>
      <c r="I1513" s="21"/>
      <c r="J1513" s="21"/>
      <c r="K1513" s="25"/>
      <c r="L1513" s="7"/>
      <c r="M1513" s="7"/>
      <c r="N1513" s="7"/>
      <c r="O1513" s="7"/>
      <c r="P1513" s="7"/>
      <c r="Q1513" s="44"/>
      <c r="R1513" s="7"/>
      <c r="S1513" s="7"/>
      <c r="T1513" s="44"/>
      <c r="U1513" s="7"/>
      <c r="V1513" s="7"/>
      <c r="W1513" s="44"/>
      <c r="X1513" s="7"/>
      <c r="Y1513" s="7"/>
      <c r="Z1513" s="44"/>
      <c r="AA1513" s="27"/>
      <c r="AB1513" s="27"/>
      <c r="AC1513" s="27"/>
    </row>
    <row r="1514">
      <c r="A1514" s="21"/>
      <c r="B1514" s="21"/>
      <c r="C1514" s="21"/>
      <c r="D1514" s="21"/>
      <c r="E1514" s="21"/>
      <c r="F1514" s="21"/>
      <c r="G1514" s="21"/>
      <c r="H1514" s="21"/>
      <c r="I1514" s="21"/>
      <c r="J1514" s="21"/>
      <c r="K1514" s="25"/>
      <c r="L1514" s="7"/>
      <c r="M1514" s="7"/>
      <c r="N1514" s="7"/>
      <c r="O1514" s="7"/>
      <c r="P1514" s="7"/>
      <c r="Q1514" s="44"/>
      <c r="R1514" s="7"/>
      <c r="S1514" s="7"/>
      <c r="T1514" s="44"/>
      <c r="U1514" s="7"/>
      <c r="V1514" s="7"/>
      <c r="W1514" s="44"/>
      <c r="X1514" s="7"/>
      <c r="Y1514" s="7"/>
      <c r="Z1514" s="44"/>
      <c r="AA1514" s="27"/>
      <c r="AB1514" s="27"/>
      <c r="AC1514" s="27"/>
    </row>
    <row r="1515">
      <c r="A1515" s="21"/>
      <c r="B1515" s="21"/>
      <c r="C1515" s="21"/>
      <c r="D1515" s="21"/>
      <c r="E1515" s="21"/>
      <c r="F1515" s="21"/>
      <c r="G1515" s="21"/>
      <c r="H1515" s="21"/>
      <c r="I1515" s="21"/>
      <c r="J1515" s="21"/>
      <c r="K1515" s="25"/>
      <c r="L1515" s="7"/>
      <c r="M1515" s="7"/>
      <c r="N1515" s="7"/>
      <c r="O1515" s="7"/>
      <c r="P1515" s="7"/>
      <c r="Q1515" s="44"/>
      <c r="R1515" s="7"/>
      <c r="S1515" s="7"/>
      <c r="T1515" s="44"/>
      <c r="U1515" s="7"/>
      <c r="V1515" s="7"/>
      <c r="W1515" s="44"/>
      <c r="X1515" s="7"/>
      <c r="Y1515" s="7"/>
      <c r="Z1515" s="44"/>
      <c r="AA1515" s="27"/>
      <c r="AB1515" s="27"/>
      <c r="AC1515" s="27"/>
    </row>
    <row r="1516">
      <c r="A1516" s="21"/>
      <c r="B1516" s="21"/>
      <c r="C1516" s="21"/>
      <c r="D1516" s="21"/>
      <c r="E1516" s="21"/>
      <c r="F1516" s="21"/>
      <c r="G1516" s="21"/>
      <c r="H1516" s="21"/>
      <c r="I1516" s="21"/>
      <c r="J1516" s="21"/>
      <c r="K1516" s="25"/>
      <c r="L1516" s="7"/>
      <c r="M1516" s="7"/>
      <c r="N1516" s="7"/>
      <c r="O1516" s="7"/>
      <c r="P1516" s="7"/>
      <c r="Q1516" s="44"/>
      <c r="R1516" s="7"/>
      <c r="S1516" s="7"/>
      <c r="T1516" s="44"/>
      <c r="U1516" s="7"/>
      <c r="V1516" s="7"/>
      <c r="W1516" s="44"/>
      <c r="X1516" s="7"/>
      <c r="Y1516" s="7"/>
      <c r="Z1516" s="44"/>
      <c r="AA1516" s="27"/>
      <c r="AB1516" s="27"/>
      <c r="AC1516" s="27"/>
    </row>
    <row r="1517">
      <c r="A1517" s="21"/>
      <c r="B1517" s="21"/>
      <c r="C1517" s="21"/>
      <c r="D1517" s="21"/>
      <c r="E1517" s="21"/>
      <c r="F1517" s="21"/>
      <c r="G1517" s="21"/>
      <c r="H1517" s="21"/>
      <c r="I1517" s="21"/>
      <c r="J1517" s="21"/>
      <c r="K1517" s="25"/>
      <c r="L1517" s="7"/>
      <c r="M1517" s="7"/>
      <c r="N1517" s="7"/>
      <c r="O1517" s="7"/>
      <c r="P1517" s="7"/>
      <c r="Q1517" s="44"/>
      <c r="R1517" s="7"/>
      <c r="S1517" s="7"/>
      <c r="T1517" s="44"/>
      <c r="U1517" s="7"/>
      <c r="V1517" s="7"/>
      <c r="W1517" s="44"/>
      <c r="X1517" s="7"/>
      <c r="Y1517" s="7"/>
      <c r="Z1517" s="44"/>
      <c r="AA1517" s="27"/>
      <c r="AB1517" s="27"/>
      <c r="AC1517" s="27"/>
    </row>
    <row r="1518">
      <c r="A1518" s="21"/>
      <c r="B1518" s="21"/>
      <c r="C1518" s="21"/>
      <c r="D1518" s="21"/>
      <c r="E1518" s="21"/>
      <c r="F1518" s="21"/>
      <c r="G1518" s="21"/>
      <c r="H1518" s="21"/>
      <c r="I1518" s="21"/>
      <c r="J1518" s="21"/>
      <c r="K1518" s="25"/>
      <c r="L1518" s="7"/>
      <c r="M1518" s="7"/>
      <c r="N1518" s="7"/>
      <c r="O1518" s="7"/>
      <c r="P1518" s="7"/>
      <c r="Q1518" s="44"/>
      <c r="R1518" s="7"/>
      <c r="S1518" s="7"/>
      <c r="T1518" s="44"/>
      <c r="U1518" s="7"/>
      <c r="V1518" s="7"/>
      <c r="W1518" s="44"/>
      <c r="X1518" s="7"/>
      <c r="Y1518" s="7"/>
      <c r="Z1518" s="44"/>
      <c r="AA1518" s="27"/>
      <c r="AB1518" s="27"/>
      <c r="AC1518" s="27"/>
    </row>
    <row r="1519">
      <c r="A1519" s="21"/>
      <c r="B1519" s="21"/>
      <c r="C1519" s="21"/>
      <c r="D1519" s="21"/>
      <c r="E1519" s="21"/>
      <c r="F1519" s="21"/>
      <c r="G1519" s="21"/>
      <c r="H1519" s="21"/>
      <c r="I1519" s="21"/>
      <c r="J1519" s="21"/>
      <c r="K1519" s="25"/>
      <c r="L1519" s="7"/>
      <c r="M1519" s="7"/>
      <c r="N1519" s="7"/>
      <c r="O1519" s="7"/>
      <c r="P1519" s="7"/>
      <c r="Q1519" s="44"/>
      <c r="R1519" s="7"/>
      <c r="S1519" s="7"/>
      <c r="T1519" s="44"/>
      <c r="U1519" s="7"/>
      <c r="V1519" s="7"/>
      <c r="W1519" s="44"/>
      <c r="X1519" s="7"/>
      <c r="Y1519" s="7"/>
      <c r="Z1519" s="44"/>
      <c r="AA1519" s="27"/>
      <c r="AB1519" s="27"/>
      <c r="AC1519" s="27"/>
    </row>
    <row r="1520">
      <c r="A1520" s="21"/>
      <c r="B1520" s="21"/>
      <c r="C1520" s="21"/>
      <c r="D1520" s="21"/>
      <c r="E1520" s="21"/>
      <c r="F1520" s="21"/>
      <c r="G1520" s="21"/>
      <c r="H1520" s="21"/>
      <c r="I1520" s="21"/>
      <c r="J1520" s="21"/>
      <c r="K1520" s="25"/>
      <c r="L1520" s="7"/>
      <c r="M1520" s="7"/>
      <c r="N1520" s="7"/>
      <c r="O1520" s="7"/>
      <c r="P1520" s="7"/>
      <c r="Q1520" s="44"/>
      <c r="R1520" s="7"/>
      <c r="S1520" s="7"/>
      <c r="T1520" s="44"/>
      <c r="U1520" s="7"/>
      <c r="V1520" s="7"/>
      <c r="W1520" s="44"/>
      <c r="X1520" s="7"/>
      <c r="Y1520" s="7"/>
      <c r="Z1520" s="44"/>
      <c r="AA1520" s="27"/>
      <c r="AB1520" s="27"/>
      <c r="AC1520" s="27"/>
    </row>
    <row r="1521">
      <c r="A1521" s="21"/>
      <c r="B1521" s="21"/>
      <c r="C1521" s="21"/>
      <c r="D1521" s="21"/>
      <c r="E1521" s="21"/>
      <c r="F1521" s="21"/>
      <c r="G1521" s="21"/>
      <c r="H1521" s="21"/>
      <c r="I1521" s="21"/>
      <c r="J1521" s="21"/>
      <c r="K1521" s="25"/>
      <c r="L1521" s="7"/>
      <c r="M1521" s="7"/>
      <c r="N1521" s="7"/>
      <c r="O1521" s="7"/>
      <c r="P1521" s="7"/>
      <c r="Q1521" s="44"/>
      <c r="R1521" s="7"/>
      <c r="S1521" s="7"/>
      <c r="T1521" s="44"/>
      <c r="U1521" s="7"/>
      <c r="V1521" s="7"/>
      <c r="W1521" s="44"/>
      <c r="X1521" s="7"/>
      <c r="Y1521" s="7"/>
      <c r="Z1521" s="44"/>
      <c r="AA1521" s="27"/>
      <c r="AB1521" s="27"/>
      <c r="AC1521" s="27"/>
    </row>
    <row r="1522">
      <c r="A1522" s="21"/>
      <c r="B1522" s="21"/>
      <c r="C1522" s="21"/>
      <c r="D1522" s="21"/>
      <c r="E1522" s="21"/>
      <c r="F1522" s="21"/>
      <c r="G1522" s="21"/>
      <c r="H1522" s="21"/>
      <c r="I1522" s="21"/>
      <c r="J1522" s="21"/>
      <c r="K1522" s="25"/>
      <c r="L1522" s="7"/>
      <c r="M1522" s="7"/>
      <c r="N1522" s="7"/>
      <c r="O1522" s="7"/>
      <c r="P1522" s="7"/>
      <c r="Q1522" s="44"/>
      <c r="R1522" s="7"/>
      <c r="S1522" s="7"/>
      <c r="T1522" s="44"/>
      <c r="U1522" s="7"/>
      <c r="V1522" s="7"/>
      <c r="W1522" s="44"/>
      <c r="X1522" s="7"/>
      <c r="Y1522" s="7"/>
      <c r="Z1522" s="44"/>
      <c r="AA1522" s="27"/>
      <c r="AB1522" s="27"/>
      <c r="AC1522" s="27"/>
    </row>
    <row r="1523">
      <c r="A1523" s="21"/>
      <c r="B1523" s="21"/>
      <c r="C1523" s="21"/>
      <c r="D1523" s="21"/>
      <c r="E1523" s="21"/>
      <c r="F1523" s="21"/>
      <c r="G1523" s="21"/>
      <c r="H1523" s="21"/>
      <c r="I1523" s="21"/>
      <c r="J1523" s="21"/>
      <c r="K1523" s="25"/>
      <c r="L1523" s="7"/>
      <c r="M1523" s="7"/>
      <c r="N1523" s="7"/>
      <c r="O1523" s="7"/>
      <c r="P1523" s="7"/>
      <c r="Q1523" s="44"/>
      <c r="R1523" s="7"/>
      <c r="S1523" s="7"/>
      <c r="T1523" s="44"/>
      <c r="U1523" s="7"/>
      <c r="V1523" s="7"/>
      <c r="W1523" s="44"/>
      <c r="X1523" s="7"/>
      <c r="Y1523" s="7"/>
      <c r="Z1523" s="44"/>
      <c r="AA1523" s="27"/>
      <c r="AB1523" s="27"/>
      <c r="AC1523" s="27"/>
    </row>
    <row r="1524">
      <c r="A1524" s="21"/>
      <c r="B1524" s="21"/>
      <c r="C1524" s="21"/>
      <c r="D1524" s="21"/>
      <c r="E1524" s="21"/>
      <c r="F1524" s="21"/>
      <c r="G1524" s="21"/>
      <c r="H1524" s="21"/>
      <c r="I1524" s="21"/>
      <c r="J1524" s="21"/>
      <c r="K1524" s="25"/>
      <c r="L1524" s="7"/>
      <c r="M1524" s="7"/>
      <c r="N1524" s="7"/>
      <c r="O1524" s="7"/>
      <c r="P1524" s="7"/>
      <c r="Q1524" s="44"/>
      <c r="R1524" s="7"/>
      <c r="S1524" s="7"/>
      <c r="T1524" s="44"/>
      <c r="U1524" s="7"/>
      <c r="V1524" s="7"/>
      <c r="W1524" s="44"/>
      <c r="X1524" s="7"/>
      <c r="Y1524" s="7"/>
      <c r="Z1524" s="44"/>
      <c r="AA1524" s="27"/>
      <c r="AB1524" s="27"/>
      <c r="AC1524" s="27"/>
    </row>
    <row r="1525">
      <c r="A1525" s="21"/>
      <c r="B1525" s="21"/>
      <c r="C1525" s="21"/>
      <c r="D1525" s="21"/>
      <c r="E1525" s="21"/>
      <c r="F1525" s="21"/>
      <c r="G1525" s="21"/>
      <c r="H1525" s="21"/>
      <c r="I1525" s="21"/>
      <c r="J1525" s="21"/>
      <c r="K1525" s="25"/>
      <c r="L1525" s="7"/>
      <c r="M1525" s="7"/>
      <c r="N1525" s="7"/>
      <c r="O1525" s="7"/>
      <c r="P1525" s="7"/>
      <c r="Q1525" s="44"/>
      <c r="R1525" s="7"/>
      <c r="S1525" s="7"/>
      <c r="T1525" s="44"/>
      <c r="U1525" s="7"/>
      <c r="V1525" s="7"/>
      <c r="W1525" s="44"/>
      <c r="X1525" s="7"/>
      <c r="Y1525" s="7"/>
      <c r="Z1525" s="44"/>
      <c r="AA1525" s="27"/>
      <c r="AB1525" s="27"/>
      <c r="AC1525" s="27"/>
    </row>
    <row r="1526">
      <c r="A1526" s="21"/>
      <c r="B1526" s="21"/>
      <c r="C1526" s="21"/>
      <c r="D1526" s="21"/>
      <c r="E1526" s="21"/>
      <c r="F1526" s="21"/>
      <c r="G1526" s="21"/>
      <c r="H1526" s="21"/>
      <c r="I1526" s="21"/>
      <c r="J1526" s="21"/>
      <c r="K1526" s="25"/>
      <c r="L1526" s="7"/>
      <c r="M1526" s="7"/>
      <c r="N1526" s="7"/>
      <c r="O1526" s="7"/>
      <c r="P1526" s="7"/>
      <c r="Q1526" s="44"/>
      <c r="R1526" s="7"/>
      <c r="S1526" s="7"/>
      <c r="T1526" s="44"/>
      <c r="U1526" s="7"/>
      <c r="V1526" s="7"/>
      <c r="W1526" s="44"/>
      <c r="X1526" s="7"/>
      <c r="Y1526" s="7"/>
      <c r="Z1526" s="44"/>
      <c r="AA1526" s="27"/>
      <c r="AB1526" s="27"/>
      <c r="AC1526" s="27"/>
    </row>
    <row r="1527">
      <c r="A1527" s="21"/>
      <c r="B1527" s="21"/>
      <c r="C1527" s="21"/>
      <c r="D1527" s="21"/>
      <c r="E1527" s="21"/>
      <c r="F1527" s="21"/>
      <c r="G1527" s="21"/>
      <c r="H1527" s="21"/>
      <c r="I1527" s="21"/>
      <c r="J1527" s="21"/>
      <c r="K1527" s="25"/>
      <c r="L1527" s="7"/>
      <c r="M1527" s="7"/>
      <c r="N1527" s="7"/>
      <c r="O1527" s="7"/>
      <c r="P1527" s="7"/>
      <c r="Q1527" s="44"/>
      <c r="R1527" s="7"/>
      <c r="S1527" s="7"/>
      <c r="T1527" s="44"/>
      <c r="U1527" s="7"/>
      <c r="V1527" s="7"/>
      <c r="W1527" s="44"/>
      <c r="X1527" s="7"/>
      <c r="Y1527" s="7"/>
      <c r="Z1527" s="44"/>
      <c r="AA1527" s="27"/>
      <c r="AB1527" s="27"/>
      <c r="AC1527" s="27"/>
    </row>
    <row r="1528">
      <c r="A1528" s="21"/>
      <c r="B1528" s="21"/>
      <c r="C1528" s="21"/>
      <c r="D1528" s="21"/>
      <c r="E1528" s="21"/>
      <c r="F1528" s="21"/>
      <c r="G1528" s="21"/>
      <c r="H1528" s="21"/>
      <c r="I1528" s="21"/>
      <c r="J1528" s="21"/>
      <c r="K1528" s="25"/>
      <c r="L1528" s="7"/>
      <c r="M1528" s="7"/>
      <c r="N1528" s="7"/>
      <c r="O1528" s="7"/>
      <c r="P1528" s="7"/>
      <c r="Q1528" s="44"/>
      <c r="R1528" s="7"/>
      <c r="S1528" s="7"/>
      <c r="T1528" s="44"/>
      <c r="U1528" s="7"/>
      <c r="V1528" s="7"/>
      <c r="W1528" s="44"/>
      <c r="X1528" s="7"/>
      <c r="Y1528" s="7"/>
      <c r="Z1528" s="44"/>
      <c r="AA1528" s="27"/>
      <c r="AB1528" s="27"/>
      <c r="AC1528" s="27"/>
    </row>
    <row r="1529">
      <c r="A1529" s="21"/>
      <c r="B1529" s="21"/>
      <c r="C1529" s="21"/>
      <c r="D1529" s="21"/>
      <c r="E1529" s="21"/>
      <c r="F1529" s="21"/>
      <c r="G1529" s="21"/>
      <c r="H1529" s="21"/>
      <c r="I1529" s="21"/>
      <c r="J1529" s="21"/>
      <c r="K1529" s="25"/>
      <c r="L1529" s="7"/>
      <c r="M1529" s="7"/>
      <c r="N1529" s="7"/>
      <c r="O1529" s="7"/>
      <c r="P1529" s="7"/>
      <c r="Q1529" s="44"/>
      <c r="R1529" s="7"/>
      <c r="S1529" s="7"/>
      <c r="T1529" s="44"/>
      <c r="U1529" s="7"/>
      <c r="V1529" s="7"/>
      <c r="W1529" s="44"/>
      <c r="X1529" s="7"/>
      <c r="Y1529" s="7"/>
      <c r="Z1529" s="44"/>
      <c r="AA1529" s="27"/>
      <c r="AB1529" s="27"/>
      <c r="AC1529" s="27"/>
    </row>
    <row r="1530">
      <c r="A1530" s="21"/>
      <c r="B1530" s="21"/>
      <c r="C1530" s="21"/>
      <c r="D1530" s="21"/>
      <c r="E1530" s="21"/>
      <c r="F1530" s="21"/>
      <c r="G1530" s="21"/>
      <c r="H1530" s="21"/>
      <c r="I1530" s="21"/>
      <c r="J1530" s="21"/>
      <c r="K1530" s="25"/>
      <c r="L1530" s="7"/>
      <c r="M1530" s="7"/>
      <c r="N1530" s="7"/>
      <c r="O1530" s="7"/>
      <c r="P1530" s="7"/>
      <c r="Q1530" s="44"/>
      <c r="R1530" s="7"/>
      <c r="S1530" s="7"/>
      <c r="T1530" s="44"/>
      <c r="U1530" s="7"/>
      <c r="V1530" s="7"/>
      <c r="W1530" s="44"/>
      <c r="X1530" s="7"/>
      <c r="Y1530" s="7"/>
      <c r="Z1530" s="44"/>
      <c r="AA1530" s="27"/>
      <c r="AB1530" s="27"/>
      <c r="AC1530" s="27"/>
    </row>
    <row r="1531">
      <c r="A1531" s="21"/>
      <c r="B1531" s="21"/>
      <c r="C1531" s="21"/>
      <c r="D1531" s="21"/>
      <c r="E1531" s="21"/>
      <c r="F1531" s="21"/>
      <c r="G1531" s="21"/>
      <c r="H1531" s="21"/>
      <c r="I1531" s="21"/>
      <c r="J1531" s="21"/>
      <c r="K1531" s="25"/>
      <c r="L1531" s="7"/>
      <c r="M1531" s="7"/>
      <c r="N1531" s="7"/>
      <c r="O1531" s="7"/>
      <c r="P1531" s="7"/>
      <c r="Q1531" s="44"/>
      <c r="R1531" s="7"/>
      <c r="S1531" s="7"/>
      <c r="T1531" s="44"/>
      <c r="U1531" s="7"/>
      <c r="V1531" s="7"/>
      <c r="W1531" s="44"/>
      <c r="X1531" s="7"/>
      <c r="Y1531" s="7"/>
      <c r="Z1531" s="44"/>
      <c r="AA1531" s="27"/>
      <c r="AB1531" s="27"/>
      <c r="AC1531" s="27"/>
    </row>
    <row r="1532">
      <c r="A1532" s="21"/>
      <c r="B1532" s="21"/>
      <c r="C1532" s="21"/>
      <c r="D1532" s="21"/>
      <c r="E1532" s="21"/>
      <c r="F1532" s="21"/>
      <c r="G1532" s="21"/>
      <c r="H1532" s="21"/>
      <c r="I1532" s="21"/>
      <c r="J1532" s="21"/>
      <c r="K1532" s="25"/>
      <c r="L1532" s="7"/>
      <c r="M1532" s="7"/>
      <c r="N1532" s="7"/>
      <c r="O1532" s="7"/>
      <c r="P1532" s="7"/>
      <c r="Q1532" s="44"/>
      <c r="R1532" s="7"/>
      <c r="S1532" s="7"/>
      <c r="T1532" s="44"/>
      <c r="U1532" s="7"/>
      <c r="V1532" s="7"/>
      <c r="W1532" s="44"/>
      <c r="X1532" s="7"/>
      <c r="Y1532" s="7"/>
      <c r="Z1532" s="44"/>
      <c r="AA1532" s="27"/>
      <c r="AB1532" s="27"/>
      <c r="AC1532" s="27"/>
    </row>
    <row r="1533">
      <c r="A1533" s="21"/>
      <c r="B1533" s="21"/>
      <c r="C1533" s="21"/>
      <c r="D1533" s="21"/>
      <c r="E1533" s="21"/>
      <c r="F1533" s="21"/>
      <c r="G1533" s="21"/>
      <c r="H1533" s="21"/>
      <c r="I1533" s="21"/>
      <c r="J1533" s="21"/>
      <c r="K1533" s="25"/>
      <c r="L1533" s="7"/>
      <c r="M1533" s="7"/>
      <c r="N1533" s="7"/>
      <c r="O1533" s="7"/>
      <c r="P1533" s="7"/>
      <c r="Q1533" s="44"/>
      <c r="R1533" s="7"/>
      <c r="S1533" s="7"/>
      <c r="T1533" s="44"/>
      <c r="U1533" s="7"/>
      <c r="V1533" s="7"/>
      <c r="W1533" s="44"/>
      <c r="X1533" s="7"/>
      <c r="Y1533" s="7"/>
      <c r="Z1533" s="44"/>
      <c r="AA1533" s="27"/>
      <c r="AB1533" s="27"/>
      <c r="AC1533" s="27"/>
    </row>
    <row r="1534">
      <c r="A1534" s="21"/>
      <c r="B1534" s="21"/>
      <c r="C1534" s="21"/>
      <c r="D1534" s="21"/>
      <c r="E1534" s="21"/>
      <c r="F1534" s="21"/>
      <c r="G1534" s="21"/>
      <c r="H1534" s="21"/>
      <c r="I1534" s="21"/>
      <c r="J1534" s="21"/>
      <c r="K1534" s="25"/>
      <c r="L1534" s="7"/>
      <c r="M1534" s="7"/>
      <c r="N1534" s="7"/>
      <c r="O1534" s="7"/>
      <c r="P1534" s="7"/>
      <c r="Q1534" s="44"/>
      <c r="R1534" s="7"/>
      <c r="S1534" s="7"/>
      <c r="T1534" s="44"/>
      <c r="U1534" s="7"/>
      <c r="V1534" s="7"/>
      <c r="W1534" s="44"/>
      <c r="X1534" s="7"/>
      <c r="Y1534" s="7"/>
      <c r="Z1534" s="44"/>
      <c r="AA1534" s="27"/>
      <c r="AB1534" s="27"/>
      <c r="AC1534" s="27"/>
    </row>
    <row r="1535">
      <c r="A1535" s="21"/>
      <c r="B1535" s="21"/>
      <c r="C1535" s="21"/>
      <c r="D1535" s="21"/>
      <c r="E1535" s="21"/>
      <c r="F1535" s="21"/>
      <c r="G1535" s="21"/>
      <c r="H1535" s="21"/>
      <c r="I1535" s="21"/>
      <c r="J1535" s="21"/>
      <c r="K1535" s="25"/>
      <c r="L1535" s="7"/>
      <c r="M1535" s="7"/>
      <c r="N1535" s="7"/>
      <c r="O1535" s="7"/>
      <c r="P1535" s="7"/>
      <c r="Q1535" s="44"/>
      <c r="R1535" s="7"/>
      <c r="S1535" s="7"/>
      <c r="T1535" s="44"/>
      <c r="U1535" s="7"/>
      <c r="V1535" s="7"/>
      <c r="W1535" s="44"/>
      <c r="X1535" s="7"/>
      <c r="Y1535" s="7"/>
      <c r="Z1535" s="44"/>
      <c r="AA1535" s="27"/>
      <c r="AB1535" s="27"/>
      <c r="AC1535" s="27"/>
    </row>
    <row r="1536">
      <c r="A1536" s="21"/>
      <c r="B1536" s="21"/>
      <c r="C1536" s="21"/>
      <c r="D1536" s="21"/>
      <c r="E1536" s="21"/>
      <c r="F1536" s="21"/>
      <c r="G1536" s="21"/>
      <c r="H1536" s="21"/>
      <c r="I1536" s="21"/>
      <c r="J1536" s="21"/>
      <c r="K1536" s="25"/>
      <c r="L1536" s="7"/>
      <c r="M1536" s="7"/>
      <c r="N1536" s="7"/>
      <c r="O1536" s="7"/>
      <c r="P1536" s="7"/>
      <c r="Q1536" s="44"/>
      <c r="R1536" s="7"/>
      <c r="S1536" s="7"/>
      <c r="T1536" s="44"/>
      <c r="U1536" s="7"/>
      <c r="V1536" s="7"/>
      <c r="W1536" s="44"/>
      <c r="X1536" s="7"/>
      <c r="Y1536" s="7"/>
      <c r="Z1536" s="44"/>
      <c r="AA1536" s="27"/>
      <c r="AB1536" s="27"/>
      <c r="AC1536" s="27"/>
    </row>
    <row r="1537">
      <c r="A1537" s="21"/>
      <c r="B1537" s="21"/>
      <c r="C1537" s="21"/>
      <c r="D1537" s="21"/>
      <c r="E1537" s="21"/>
      <c r="F1537" s="21"/>
      <c r="G1537" s="21"/>
      <c r="H1537" s="21"/>
      <c r="I1537" s="21"/>
      <c r="J1537" s="21"/>
      <c r="K1537" s="25"/>
      <c r="L1537" s="7"/>
      <c r="M1537" s="7"/>
      <c r="N1537" s="7"/>
      <c r="O1537" s="7"/>
      <c r="P1537" s="7"/>
      <c r="Q1537" s="44"/>
      <c r="R1537" s="7"/>
      <c r="S1537" s="7"/>
      <c r="T1537" s="44"/>
      <c r="U1537" s="7"/>
      <c r="V1537" s="7"/>
      <c r="W1537" s="44"/>
      <c r="X1537" s="7"/>
      <c r="Y1537" s="7"/>
      <c r="Z1537" s="44"/>
      <c r="AA1537" s="27"/>
      <c r="AB1537" s="27"/>
      <c r="AC1537" s="27"/>
    </row>
    <row r="1538">
      <c r="A1538" s="21"/>
      <c r="B1538" s="21"/>
      <c r="C1538" s="21"/>
      <c r="D1538" s="21"/>
      <c r="E1538" s="21"/>
      <c r="F1538" s="21"/>
      <c r="G1538" s="21"/>
      <c r="H1538" s="21"/>
      <c r="I1538" s="21"/>
      <c r="J1538" s="21"/>
      <c r="K1538" s="25"/>
      <c r="L1538" s="7"/>
      <c r="M1538" s="7"/>
      <c r="N1538" s="7"/>
      <c r="O1538" s="7"/>
      <c r="P1538" s="7"/>
      <c r="Q1538" s="44"/>
      <c r="R1538" s="7"/>
      <c r="S1538" s="7"/>
      <c r="T1538" s="44"/>
      <c r="U1538" s="7"/>
      <c r="V1538" s="7"/>
      <c r="W1538" s="44"/>
      <c r="X1538" s="7"/>
      <c r="Y1538" s="7"/>
      <c r="Z1538" s="44"/>
      <c r="AA1538" s="27"/>
      <c r="AB1538" s="27"/>
      <c r="AC1538" s="27"/>
    </row>
    <row r="1539">
      <c r="A1539" s="21"/>
      <c r="B1539" s="21"/>
      <c r="C1539" s="21"/>
      <c r="D1539" s="21"/>
      <c r="E1539" s="21"/>
      <c r="F1539" s="21"/>
      <c r="G1539" s="21"/>
      <c r="H1539" s="21"/>
      <c r="I1539" s="21"/>
      <c r="J1539" s="21"/>
      <c r="K1539" s="25"/>
      <c r="L1539" s="7"/>
      <c r="M1539" s="7"/>
      <c r="N1539" s="7"/>
      <c r="O1539" s="7"/>
      <c r="P1539" s="7"/>
      <c r="Q1539" s="44"/>
      <c r="R1539" s="7"/>
      <c r="S1539" s="7"/>
      <c r="T1539" s="44"/>
      <c r="U1539" s="7"/>
      <c r="V1539" s="7"/>
      <c r="W1539" s="44"/>
      <c r="X1539" s="7"/>
      <c r="Y1539" s="7"/>
      <c r="Z1539" s="44"/>
      <c r="AA1539" s="27"/>
      <c r="AB1539" s="27"/>
      <c r="AC1539" s="27"/>
    </row>
    <row r="1540">
      <c r="A1540" s="21"/>
      <c r="B1540" s="21"/>
      <c r="C1540" s="21"/>
      <c r="D1540" s="21"/>
      <c r="E1540" s="21"/>
      <c r="F1540" s="21"/>
      <c r="G1540" s="21"/>
      <c r="H1540" s="21"/>
      <c r="I1540" s="21"/>
      <c r="J1540" s="21"/>
      <c r="K1540" s="25"/>
      <c r="L1540" s="7"/>
      <c r="M1540" s="7"/>
      <c r="N1540" s="7"/>
      <c r="O1540" s="7"/>
      <c r="P1540" s="7"/>
      <c r="Q1540" s="44"/>
      <c r="R1540" s="7"/>
      <c r="S1540" s="7"/>
      <c r="T1540" s="44"/>
      <c r="U1540" s="7"/>
      <c r="V1540" s="7"/>
      <c r="W1540" s="44"/>
      <c r="X1540" s="7"/>
      <c r="Y1540" s="7"/>
      <c r="Z1540" s="44"/>
      <c r="AA1540" s="27"/>
      <c r="AB1540" s="27"/>
      <c r="AC1540" s="27"/>
    </row>
    <row r="1541">
      <c r="A1541" s="21"/>
      <c r="B1541" s="21"/>
      <c r="C1541" s="21"/>
      <c r="D1541" s="21"/>
      <c r="E1541" s="21"/>
      <c r="F1541" s="21"/>
      <c r="G1541" s="21"/>
      <c r="H1541" s="21"/>
      <c r="I1541" s="21"/>
      <c r="J1541" s="21"/>
      <c r="K1541" s="25"/>
      <c r="L1541" s="7"/>
      <c r="M1541" s="7"/>
      <c r="N1541" s="7"/>
      <c r="O1541" s="7"/>
      <c r="P1541" s="7"/>
      <c r="Q1541" s="44"/>
      <c r="R1541" s="7"/>
      <c r="S1541" s="7"/>
      <c r="T1541" s="44"/>
      <c r="U1541" s="7"/>
      <c r="V1541" s="7"/>
      <c r="W1541" s="44"/>
      <c r="X1541" s="7"/>
      <c r="Y1541" s="7"/>
      <c r="Z1541" s="44"/>
      <c r="AA1541" s="27"/>
      <c r="AB1541" s="27"/>
      <c r="AC1541" s="27"/>
    </row>
    <row r="1542">
      <c r="A1542" s="21"/>
      <c r="B1542" s="21"/>
      <c r="C1542" s="21"/>
      <c r="D1542" s="21"/>
      <c r="E1542" s="21"/>
      <c r="F1542" s="21"/>
      <c r="G1542" s="21"/>
      <c r="H1542" s="21"/>
      <c r="I1542" s="21"/>
      <c r="J1542" s="21"/>
      <c r="K1542" s="25"/>
      <c r="L1542" s="7"/>
      <c r="M1542" s="7"/>
      <c r="N1542" s="7"/>
      <c r="O1542" s="7"/>
      <c r="P1542" s="7"/>
      <c r="Q1542" s="44"/>
      <c r="R1542" s="7"/>
      <c r="S1542" s="7"/>
      <c r="T1542" s="44"/>
      <c r="U1542" s="7"/>
      <c r="V1542" s="7"/>
      <c r="W1542" s="44"/>
      <c r="X1542" s="7"/>
      <c r="Y1542" s="7"/>
      <c r="Z1542" s="44"/>
      <c r="AA1542" s="27"/>
      <c r="AB1542" s="27"/>
      <c r="AC1542" s="27"/>
    </row>
    <row r="1543">
      <c r="A1543" s="21"/>
      <c r="B1543" s="21"/>
      <c r="C1543" s="21"/>
      <c r="D1543" s="21"/>
      <c r="E1543" s="21"/>
      <c r="F1543" s="21"/>
      <c r="G1543" s="21"/>
      <c r="H1543" s="21"/>
      <c r="I1543" s="21"/>
      <c r="J1543" s="21"/>
      <c r="K1543" s="25"/>
      <c r="L1543" s="7"/>
      <c r="M1543" s="7"/>
      <c r="N1543" s="7"/>
      <c r="O1543" s="7"/>
      <c r="P1543" s="7"/>
      <c r="Q1543" s="44"/>
      <c r="R1543" s="7"/>
      <c r="S1543" s="7"/>
      <c r="T1543" s="44"/>
      <c r="U1543" s="7"/>
      <c r="V1543" s="7"/>
      <c r="W1543" s="44"/>
      <c r="X1543" s="7"/>
      <c r="Y1543" s="7"/>
      <c r="Z1543" s="44"/>
      <c r="AA1543" s="27"/>
      <c r="AB1543" s="27"/>
      <c r="AC1543" s="27"/>
    </row>
    <row r="1544">
      <c r="A1544" s="21"/>
      <c r="B1544" s="21"/>
      <c r="C1544" s="21"/>
      <c r="D1544" s="21"/>
      <c r="E1544" s="21"/>
      <c r="F1544" s="21"/>
      <c r="G1544" s="21"/>
      <c r="H1544" s="21"/>
      <c r="I1544" s="21"/>
      <c r="J1544" s="21"/>
      <c r="K1544" s="25"/>
      <c r="L1544" s="7"/>
      <c r="M1544" s="7"/>
      <c r="N1544" s="7"/>
      <c r="O1544" s="7"/>
      <c r="P1544" s="7"/>
      <c r="Q1544" s="44"/>
      <c r="R1544" s="7"/>
      <c r="S1544" s="7"/>
      <c r="T1544" s="44"/>
      <c r="U1544" s="7"/>
      <c r="V1544" s="7"/>
      <c r="W1544" s="44"/>
      <c r="X1544" s="7"/>
      <c r="Y1544" s="7"/>
      <c r="Z1544" s="44"/>
      <c r="AA1544" s="27"/>
      <c r="AB1544" s="27"/>
      <c r="AC1544" s="27"/>
    </row>
    <row r="1545">
      <c r="A1545" s="21"/>
      <c r="B1545" s="21"/>
      <c r="C1545" s="21"/>
      <c r="D1545" s="21"/>
      <c r="E1545" s="21"/>
      <c r="F1545" s="21"/>
      <c r="G1545" s="21"/>
      <c r="H1545" s="21"/>
      <c r="I1545" s="21"/>
      <c r="J1545" s="21"/>
      <c r="K1545" s="25"/>
      <c r="L1545" s="7"/>
      <c r="M1545" s="7"/>
      <c r="N1545" s="7"/>
      <c r="O1545" s="7"/>
      <c r="P1545" s="7"/>
      <c r="Q1545" s="44"/>
      <c r="R1545" s="7"/>
      <c r="S1545" s="7"/>
      <c r="T1545" s="44"/>
      <c r="U1545" s="7"/>
      <c r="V1545" s="7"/>
      <c r="W1545" s="44"/>
      <c r="X1545" s="7"/>
      <c r="Y1545" s="7"/>
      <c r="Z1545" s="44"/>
      <c r="AA1545" s="27"/>
      <c r="AB1545" s="27"/>
      <c r="AC1545" s="27"/>
    </row>
    <row r="1546">
      <c r="A1546" s="21"/>
      <c r="B1546" s="21"/>
      <c r="C1546" s="21"/>
      <c r="D1546" s="21"/>
      <c r="E1546" s="21"/>
      <c r="F1546" s="21"/>
      <c r="G1546" s="21"/>
      <c r="H1546" s="21"/>
      <c r="I1546" s="21"/>
      <c r="J1546" s="21"/>
      <c r="K1546" s="25"/>
      <c r="L1546" s="7"/>
      <c r="M1546" s="7"/>
      <c r="N1546" s="7"/>
      <c r="O1546" s="7"/>
      <c r="P1546" s="7"/>
      <c r="Q1546" s="44"/>
      <c r="R1546" s="7"/>
      <c r="S1546" s="7"/>
      <c r="T1546" s="44"/>
      <c r="U1546" s="7"/>
      <c r="V1546" s="7"/>
      <c r="W1546" s="44"/>
      <c r="X1546" s="7"/>
      <c r="Y1546" s="7"/>
      <c r="Z1546" s="44"/>
      <c r="AA1546" s="27"/>
      <c r="AB1546" s="27"/>
      <c r="AC1546" s="27"/>
    </row>
    <row r="1547">
      <c r="A1547" s="21"/>
      <c r="B1547" s="21"/>
      <c r="C1547" s="21"/>
      <c r="D1547" s="21"/>
      <c r="E1547" s="21"/>
      <c r="F1547" s="21"/>
      <c r="G1547" s="21"/>
      <c r="H1547" s="21"/>
      <c r="I1547" s="21"/>
      <c r="J1547" s="21"/>
      <c r="K1547" s="25"/>
      <c r="L1547" s="7"/>
      <c r="M1547" s="7"/>
      <c r="N1547" s="7"/>
      <c r="O1547" s="7"/>
      <c r="P1547" s="7"/>
      <c r="Q1547" s="44"/>
      <c r="R1547" s="7"/>
      <c r="S1547" s="7"/>
      <c r="T1547" s="44"/>
      <c r="U1547" s="7"/>
      <c r="V1547" s="7"/>
      <c r="W1547" s="44"/>
      <c r="X1547" s="7"/>
      <c r="Y1547" s="7"/>
      <c r="Z1547" s="44"/>
      <c r="AA1547" s="27"/>
      <c r="AB1547" s="27"/>
      <c r="AC1547" s="27"/>
    </row>
    <row r="1548">
      <c r="A1548" s="21"/>
      <c r="B1548" s="21"/>
      <c r="C1548" s="21"/>
      <c r="D1548" s="21"/>
      <c r="E1548" s="21"/>
      <c r="F1548" s="21"/>
      <c r="G1548" s="21"/>
      <c r="H1548" s="21"/>
      <c r="I1548" s="21"/>
      <c r="J1548" s="21"/>
      <c r="K1548" s="25"/>
      <c r="L1548" s="7"/>
      <c r="M1548" s="7"/>
      <c r="N1548" s="7"/>
      <c r="O1548" s="7"/>
      <c r="P1548" s="7"/>
      <c r="Q1548" s="44"/>
      <c r="R1548" s="7"/>
      <c r="S1548" s="7"/>
      <c r="T1548" s="44"/>
      <c r="U1548" s="7"/>
      <c r="V1548" s="7"/>
      <c r="W1548" s="44"/>
      <c r="X1548" s="7"/>
      <c r="Y1548" s="7"/>
      <c r="Z1548" s="44"/>
      <c r="AA1548" s="27"/>
      <c r="AB1548" s="27"/>
      <c r="AC1548" s="27"/>
    </row>
    <row r="1549">
      <c r="A1549" s="21"/>
      <c r="B1549" s="21"/>
      <c r="C1549" s="21"/>
      <c r="D1549" s="21"/>
      <c r="E1549" s="21"/>
      <c r="F1549" s="21"/>
      <c r="G1549" s="21"/>
      <c r="H1549" s="21"/>
      <c r="I1549" s="21"/>
      <c r="J1549" s="21"/>
      <c r="K1549" s="25"/>
      <c r="L1549" s="7"/>
      <c r="M1549" s="7"/>
      <c r="N1549" s="7"/>
      <c r="O1549" s="7"/>
      <c r="P1549" s="7"/>
      <c r="Q1549" s="44"/>
      <c r="R1549" s="7"/>
      <c r="S1549" s="7"/>
      <c r="T1549" s="44"/>
      <c r="U1549" s="7"/>
      <c r="V1549" s="7"/>
      <c r="W1549" s="44"/>
      <c r="X1549" s="7"/>
      <c r="Y1549" s="7"/>
      <c r="Z1549" s="44"/>
      <c r="AA1549" s="27"/>
      <c r="AB1549" s="27"/>
      <c r="AC1549" s="27"/>
    </row>
    <row r="1550">
      <c r="A1550" s="21"/>
      <c r="B1550" s="21"/>
      <c r="C1550" s="21"/>
      <c r="D1550" s="21"/>
      <c r="E1550" s="21"/>
      <c r="F1550" s="21"/>
      <c r="G1550" s="21"/>
      <c r="H1550" s="21"/>
      <c r="I1550" s="21"/>
      <c r="J1550" s="21"/>
      <c r="K1550" s="25"/>
      <c r="L1550" s="7"/>
      <c r="M1550" s="7"/>
      <c r="N1550" s="7"/>
      <c r="O1550" s="7"/>
      <c r="P1550" s="7"/>
      <c r="Q1550" s="44"/>
      <c r="R1550" s="7"/>
      <c r="S1550" s="7"/>
      <c r="T1550" s="44"/>
      <c r="U1550" s="7"/>
      <c r="V1550" s="7"/>
      <c r="W1550" s="44"/>
      <c r="X1550" s="7"/>
      <c r="Y1550" s="7"/>
      <c r="Z1550" s="44"/>
      <c r="AA1550" s="27"/>
      <c r="AB1550" s="27"/>
      <c r="AC1550" s="27"/>
    </row>
    <row r="1551">
      <c r="A1551" s="21"/>
      <c r="B1551" s="21"/>
      <c r="C1551" s="21"/>
      <c r="D1551" s="21"/>
      <c r="E1551" s="21"/>
      <c r="F1551" s="21"/>
      <c r="G1551" s="21"/>
      <c r="H1551" s="21"/>
      <c r="I1551" s="21"/>
      <c r="J1551" s="21"/>
      <c r="K1551" s="25"/>
      <c r="L1551" s="7"/>
      <c r="M1551" s="7"/>
      <c r="N1551" s="7"/>
      <c r="O1551" s="7"/>
      <c r="P1551" s="7"/>
      <c r="Q1551" s="44"/>
      <c r="R1551" s="7"/>
      <c r="S1551" s="7"/>
      <c r="T1551" s="44"/>
      <c r="U1551" s="7"/>
      <c r="V1551" s="7"/>
      <c r="W1551" s="44"/>
      <c r="X1551" s="7"/>
      <c r="Y1551" s="7"/>
      <c r="Z1551" s="44"/>
      <c r="AA1551" s="27"/>
      <c r="AB1551" s="27"/>
      <c r="AC1551" s="27"/>
    </row>
    <row r="1552">
      <c r="A1552" s="21"/>
      <c r="B1552" s="21"/>
      <c r="C1552" s="21"/>
      <c r="D1552" s="21"/>
      <c r="E1552" s="21"/>
      <c r="F1552" s="21"/>
      <c r="G1552" s="21"/>
      <c r="H1552" s="21"/>
      <c r="I1552" s="21"/>
      <c r="J1552" s="21"/>
      <c r="K1552" s="25"/>
      <c r="L1552" s="7"/>
      <c r="M1552" s="7"/>
      <c r="N1552" s="7"/>
      <c r="O1552" s="7"/>
      <c r="P1552" s="7"/>
      <c r="Q1552" s="44"/>
      <c r="R1552" s="7"/>
      <c r="S1552" s="7"/>
      <c r="T1552" s="44"/>
      <c r="U1552" s="7"/>
      <c r="V1552" s="7"/>
      <c r="W1552" s="44"/>
      <c r="X1552" s="7"/>
      <c r="Y1552" s="7"/>
      <c r="Z1552" s="44"/>
      <c r="AA1552" s="27"/>
      <c r="AB1552" s="27"/>
      <c r="AC1552" s="27"/>
    </row>
    <row r="1553">
      <c r="A1553" s="21"/>
      <c r="B1553" s="21"/>
      <c r="C1553" s="21"/>
      <c r="D1553" s="21"/>
      <c r="E1553" s="21"/>
      <c r="F1553" s="21"/>
      <c r="G1553" s="21"/>
      <c r="H1553" s="21"/>
      <c r="I1553" s="21"/>
      <c r="J1553" s="21"/>
      <c r="K1553" s="25"/>
      <c r="L1553" s="7"/>
      <c r="M1553" s="7"/>
      <c r="N1553" s="7"/>
      <c r="O1553" s="7"/>
      <c r="P1553" s="7"/>
      <c r="Q1553" s="44"/>
      <c r="R1553" s="7"/>
      <c r="S1553" s="7"/>
      <c r="T1553" s="44"/>
      <c r="U1553" s="7"/>
      <c r="V1553" s="7"/>
      <c r="W1553" s="44"/>
      <c r="X1553" s="7"/>
      <c r="Y1553" s="7"/>
      <c r="Z1553" s="44"/>
      <c r="AA1553" s="27"/>
      <c r="AB1553" s="27"/>
      <c r="AC1553" s="27"/>
    </row>
    <row r="1554">
      <c r="A1554" s="21"/>
      <c r="B1554" s="21"/>
      <c r="C1554" s="21"/>
      <c r="D1554" s="21"/>
      <c r="E1554" s="21"/>
      <c r="F1554" s="21"/>
      <c r="G1554" s="21"/>
      <c r="H1554" s="21"/>
      <c r="I1554" s="21"/>
      <c r="J1554" s="21"/>
      <c r="K1554" s="25"/>
      <c r="L1554" s="7"/>
      <c r="M1554" s="7"/>
      <c r="N1554" s="7"/>
      <c r="O1554" s="7"/>
      <c r="P1554" s="7"/>
      <c r="Q1554" s="44"/>
      <c r="R1554" s="7"/>
      <c r="S1554" s="7"/>
      <c r="T1554" s="44"/>
      <c r="U1554" s="7"/>
      <c r="V1554" s="7"/>
      <c r="W1554" s="44"/>
      <c r="X1554" s="7"/>
      <c r="Y1554" s="7"/>
      <c r="Z1554" s="44"/>
      <c r="AA1554" s="27"/>
      <c r="AB1554" s="27"/>
      <c r="AC1554" s="27"/>
    </row>
    <row r="1555">
      <c r="A1555" s="21"/>
      <c r="B1555" s="21"/>
      <c r="C1555" s="21"/>
      <c r="D1555" s="21"/>
      <c r="E1555" s="21"/>
      <c r="F1555" s="21"/>
      <c r="G1555" s="21"/>
      <c r="H1555" s="21"/>
      <c r="I1555" s="21"/>
      <c r="J1555" s="21"/>
      <c r="K1555" s="25"/>
      <c r="L1555" s="7"/>
      <c r="M1555" s="7"/>
      <c r="N1555" s="7"/>
      <c r="O1555" s="7"/>
      <c r="P1555" s="7"/>
      <c r="Q1555" s="44"/>
      <c r="R1555" s="7"/>
      <c r="S1555" s="7"/>
      <c r="T1555" s="44"/>
      <c r="U1555" s="7"/>
      <c r="V1555" s="7"/>
      <c r="W1555" s="44"/>
      <c r="X1555" s="7"/>
      <c r="Y1555" s="7"/>
      <c r="Z1555" s="44"/>
      <c r="AA1555" s="27"/>
      <c r="AB1555" s="27"/>
      <c r="AC1555" s="27"/>
    </row>
    <row r="1556">
      <c r="A1556" s="21"/>
      <c r="B1556" s="21"/>
      <c r="C1556" s="21"/>
      <c r="D1556" s="21"/>
      <c r="E1556" s="21"/>
      <c r="F1556" s="21"/>
      <c r="G1556" s="21"/>
      <c r="H1556" s="21"/>
      <c r="I1556" s="21"/>
      <c r="J1556" s="21"/>
      <c r="K1556" s="25"/>
      <c r="L1556" s="7"/>
      <c r="M1556" s="7"/>
      <c r="N1556" s="7"/>
      <c r="O1556" s="7"/>
      <c r="P1556" s="7"/>
      <c r="Q1556" s="44"/>
      <c r="R1556" s="7"/>
      <c r="S1556" s="7"/>
      <c r="T1556" s="44"/>
      <c r="U1556" s="7"/>
      <c r="V1556" s="7"/>
      <c r="W1556" s="44"/>
      <c r="X1556" s="7"/>
      <c r="Y1556" s="7"/>
      <c r="Z1556" s="44"/>
      <c r="AA1556" s="27"/>
      <c r="AB1556" s="27"/>
      <c r="AC1556" s="27"/>
    </row>
    <row r="1557">
      <c r="A1557" s="21"/>
      <c r="B1557" s="21"/>
      <c r="C1557" s="21"/>
      <c r="D1557" s="21"/>
      <c r="E1557" s="21"/>
      <c r="F1557" s="21"/>
      <c r="G1557" s="21"/>
      <c r="H1557" s="21"/>
      <c r="I1557" s="21"/>
      <c r="J1557" s="21"/>
      <c r="K1557" s="25"/>
      <c r="L1557" s="7"/>
      <c r="M1557" s="7"/>
      <c r="N1557" s="7"/>
      <c r="O1557" s="7"/>
      <c r="P1557" s="7"/>
      <c r="Q1557" s="44"/>
      <c r="R1557" s="7"/>
      <c r="S1557" s="7"/>
      <c r="T1557" s="44"/>
      <c r="U1557" s="7"/>
      <c r="V1557" s="7"/>
      <c r="W1557" s="44"/>
      <c r="X1557" s="7"/>
      <c r="Y1557" s="7"/>
      <c r="Z1557" s="44"/>
      <c r="AA1557" s="27"/>
      <c r="AB1557" s="27"/>
      <c r="AC1557" s="27"/>
    </row>
    <row r="1558">
      <c r="A1558" s="21"/>
      <c r="B1558" s="21"/>
      <c r="C1558" s="21"/>
      <c r="D1558" s="21"/>
      <c r="E1558" s="21"/>
      <c r="F1558" s="21"/>
      <c r="G1558" s="21"/>
      <c r="H1558" s="21"/>
      <c r="I1558" s="21"/>
      <c r="J1558" s="21"/>
      <c r="K1558" s="25"/>
      <c r="L1558" s="7"/>
      <c r="M1558" s="7"/>
      <c r="N1558" s="7"/>
      <c r="O1558" s="7"/>
      <c r="P1558" s="7"/>
      <c r="Q1558" s="44"/>
      <c r="R1558" s="7"/>
      <c r="S1558" s="7"/>
      <c r="T1558" s="44"/>
      <c r="U1558" s="7"/>
      <c r="V1558" s="7"/>
      <c r="W1558" s="44"/>
      <c r="X1558" s="7"/>
      <c r="Y1558" s="7"/>
      <c r="Z1558" s="44"/>
      <c r="AA1558" s="27"/>
      <c r="AB1558" s="27"/>
      <c r="AC1558" s="27"/>
    </row>
    <row r="1559">
      <c r="A1559" s="21"/>
      <c r="B1559" s="21"/>
      <c r="C1559" s="21"/>
      <c r="D1559" s="21"/>
      <c r="E1559" s="21"/>
      <c r="F1559" s="21"/>
      <c r="G1559" s="21"/>
      <c r="H1559" s="21"/>
      <c r="I1559" s="21"/>
      <c r="J1559" s="21"/>
      <c r="K1559" s="25"/>
      <c r="L1559" s="7"/>
      <c r="M1559" s="7"/>
      <c r="N1559" s="7"/>
      <c r="O1559" s="7"/>
      <c r="P1559" s="7"/>
      <c r="Q1559" s="44"/>
      <c r="R1559" s="7"/>
      <c r="S1559" s="7"/>
      <c r="T1559" s="44"/>
      <c r="U1559" s="7"/>
      <c r="V1559" s="7"/>
      <c r="W1559" s="44"/>
      <c r="X1559" s="7"/>
      <c r="Y1559" s="7"/>
      <c r="Z1559" s="44"/>
      <c r="AA1559" s="27"/>
      <c r="AB1559" s="27"/>
      <c r="AC1559" s="27"/>
    </row>
    <row r="1560">
      <c r="A1560" s="21"/>
      <c r="B1560" s="21"/>
      <c r="C1560" s="21"/>
      <c r="D1560" s="21"/>
      <c r="E1560" s="21"/>
      <c r="F1560" s="21"/>
      <c r="G1560" s="21"/>
      <c r="H1560" s="21"/>
      <c r="I1560" s="21"/>
      <c r="J1560" s="21"/>
      <c r="K1560" s="25"/>
      <c r="L1560" s="7"/>
      <c r="M1560" s="7"/>
      <c r="N1560" s="7"/>
      <c r="O1560" s="7"/>
      <c r="P1560" s="7"/>
      <c r="Q1560" s="44"/>
      <c r="R1560" s="7"/>
      <c r="S1560" s="7"/>
      <c r="T1560" s="44"/>
      <c r="U1560" s="7"/>
      <c r="V1560" s="7"/>
      <c r="W1560" s="44"/>
      <c r="X1560" s="7"/>
      <c r="Y1560" s="7"/>
      <c r="Z1560" s="44"/>
      <c r="AA1560" s="27"/>
      <c r="AB1560" s="27"/>
      <c r="AC1560" s="27"/>
    </row>
    <row r="1561">
      <c r="A1561" s="21"/>
      <c r="B1561" s="21"/>
      <c r="C1561" s="21"/>
      <c r="D1561" s="21"/>
      <c r="E1561" s="21"/>
      <c r="F1561" s="21"/>
      <c r="G1561" s="21"/>
      <c r="H1561" s="21"/>
      <c r="I1561" s="21"/>
      <c r="J1561" s="21"/>
      <c r="K1561" s="25"/>
      <c r="L1561" s="7"/>
      <c r="M1561" s="7"/>
      <c r="N1561" s="7"/>
      <c r="O1561" s="7"/>
      <c r="P1561" s="7"/>
      <c r="Q1561" s="44"/>
      <c r="R1561" s="7"/>
      <c r="S1561" s="7"/>
      <c r="T1561" s="44"/>
      <c r="U1561" s="7"/>
      <c r="V1561" s="7"/>
      <c r="W1561" s="44"/>
      <c r="X1561" s="7"/>
      <c r="Y1561" s="7"/>
      <c r="Z1561" s="44"/>
      <c r="AA1561" s="27"/>
      <c r="AB1561" s="27"/>
      <c r="AC1561" s="27"/>
    </row>
    <row r="1562">
      <c r="A1562" s="21"/>
      <c r="B1562" s="21"/>
      <c r="C1562" s="21"/>
      <c r="D1562" s="21"/>
      <c r="E1562" s="21"/>
      <c r="F1562" s="21"/>
      <c r="G1562" s="21"/>
      <c r="H1562" s="21"/>
      <c r="I1562" s="21"/>
      <c r="J1562" s="21"/>
      <c r="K1562" s="25"/>
      <c r="L1562" s="7"/>
      <c r="M1562" s="7"/>
      <c r="N1562" s="7"/>
      <c r="O1562" s="7"/>
      <c r="P1562" s="7"/>
      <c r="Q1562" s="44"/>
      <c r="R1562" s="7"/>
      <c r="S1562" s="7"/>
      <c r="T1562" s="44"/>
      <c r="U1562" s="7"/>
      <c r="V1562" s="7"/>
      <c r="W1562" s="44"/>
      <c r="X1562" s="7"/>
      <c r="Y1562" s="7"/>
      <c r="Z1562" s="44"/>
      <c r="AA1562" s="27"/>
      <c r="AB1562" s="27"/>
      <c r="AC1562" s="27"/>
    </row>
    <row r="1563">
      <c r="A1563" s="21"/>
      <c r="B1563" s="21"/>
      <c r="C1563" s="21"/>
      <c r="D1563" s="21"/>
      <c r="E1563" s="21"/>
      <c r="F1563" s="21"/>
      <c r="G1563" s="21"/>
      <c r="H1563" s="21"/>
      <c r="I1563" s="21"/>
      <c r="J1563" s="21"/>
      <c r="K1563" s="25"/>
      <c r="L1563" s="7"/>
      <c r="M1563" s="7"/>
      <c r="N1563" s="7"/>
      <c r="O1563" s="7"/>
      <c r="P1563" s="7"/>
      <c r="Q1563" s="44"/>
      <c r="R1563" s="7"/>
      <c r="S1563" s="7"/>
      <c r="T1563" s="44"/>
      <c r="U1563" s="7"/>
      <c r="V1563" s="7"/>
      <c r="W1563" s="44"/>
      <c r="X1563" s="7"/>
      <c r="Y1563" s="7"/>
      <c r="Z1563" s="44"/>
      <c r="AA1563" s="27"/>
      <c r="AB1563" s="27"/>
      <c r="AC1563" s="27"/>
    </row>
    <row r="1564">
      <c r="A1564" s="21"/>
      <c r="B1564" s="21"/>
      <c r="C1564" s="21"/>
      <c r="D1564" s="21"/>
      <c r="E1564" s="21"/>
      <c r="F1564" s="21"/>
      <c r="G1564" s="21"/>
      <c r="H1564" s="21"/>
      <c r="I1564" s="21"/>
      <c r="J1564" s="21"/>
      <c r="K1564" s="25"/>
      <c r="L1564" s="7"/>
      <c r="M1564" s="7"/>
      <c r="N1564" s="7"/>
      <c r="O1564" s="7"/>
      <c r="P1564" s="7"/>
      <c r="Q1564" s="44"/>
      <c r="R1564" s="7"/>
      <c r="S1564" s="7"/>
      <c r="T1564" s="44"/>
      <c r="U1564" s="7"/>
      <c r="V1564" s="7"/>
      <c r="W1564" s="44"/>
      <c r="X1564" s="7"/>
      <c r="Y1564" s="7"/>
      <c r="Z1564" s="44"/>
      <c r="AA1564" s="27"/>
      <c r="AB1564" s="27"/>
      <c r="AC1564" s="27"/>
    </row>
    <row r="1565">
      <c r="A1565" s="21"/>
      <c r="B1565" s="21"/>
      <c r="C1565" s="21"/>
      <c r="D1565" s="21"/>
      <c r="E1565" s="21"/>
      <c r="F1565" s="21"/>
      <c r="G1565" s="21"/>
      <c r="H1565" s="21"/>
      <c r="I1565" s="21"/>
      <c r="J1565" s="21"/>
      <c r="K1565" s="25"/>
      <c r="L1565" s="7"/>
      <c r="M1565" s="7"/>
      <c r="N1565" s="7"/>
      <c r="O1565" s="7"/>
      <c r="P1565" s="7"/>
      <c r="Q1565" s="44"/>
      <c r="R1565" s="7"/>
      <c r="S1565" s="7"/>
      <c r="T1565" s="44"/>
      <c r="U1565" s="7"/>
      <c r="V1565" s="7"/>
      <c r="W1565" s="44"/>
      <c r="X1565" s="7"/>
      <c r="Y1565" s="7"/>
      <c r="Z1565" s="44"/>
      <c r="AA1565" s="27"/>
      <c r="AB1565" s="27"/>
      <c r="AC1565" s="27"/>
    </row>
    <row r="1566">
      <c r="A1566" s="21"/>
      <c r="B1566" s="21"/>
      <c r="C1566" s="21"/>
      <c r="D1566" s="21"/>
      <c r="E1566" s="21"/>
      <c r="F1566" s="21"/>
      <c r="G1566" s="21"/>
      <c r="H1566" s="21"/>
      <c r="I1566" s="21"/>
      <c r="J1566" s="21"/>
      <c r="K1566" s="25"/>
      <c r="L1566" s="7"/>
      <c r="M1566" s="7"/>
      <c r="N1566" s="7"/>
      <c r="O1566" s="7"/>
      <c r="P1566" s="7"/>
      <c r="Q1566" s="44"/>
      <c r="R1566" s="7"/>
      <c r="S1566" s="7"/>
      <c r="T1566" s="44"/>
      <c r="U1566" s="7"/>
      <c r="V1566" s="7"/>
      <c r="W1566" s="44"/>
      <c r="X1566" s="7"/>
      <c r="Y1566" s="7"/>
      <c r="Z1566" s="44"/>
      <c r="AA1566" s="27"/>
      <c r="AB1566" s="27"/>
      <c r="AC1566" s="27"/>
    </row>
    <row r="1567">
      <c r="A1567" s="21"/>
      <c r="B1567" s="21"/>
      <c r="C1567" s="21"/>
      <c r="D1567" s="21"/>
      <c r="E1567" s="21"/>
      <c r="F1567" s="21"/>
      <c r="G1567" s="21"/>
      <c r="H1567" s="21"/>
      <c r="I1567" s="21"/>
      <c r="J1567" s="21"/>
      <c r="K1567" s="25"/>
      <c r="L1567" s="7"/>
      <c r="M1567" s="7"/>
      <c r="N1567" s="7"/>
      <c r="O1567" s="7"/>
      <c r="P1567" s="7"/>
      <c r="Q1567" s="44"/>
      <c r="R1567" s="7"/>
      <c r="S1567" s="7"/>
      <c r="T1567" s="44"/>
      <c r="U1567" s="7"/>
      <c r="V1567" s="7"/>
      <c r="W1567" s="44"/>
      <c r="X1567" s="7"/>
      <c r="Y1567" s="7"/>
      <c r="Z1567" s="44"/>
      <c r="AA1567" s="27"/>
      <c r="AB1567" s="27"/>
      <c r="AC1567" s="27"/>
    </row>
    <row r="1568">
      <c r="A1568" s="21"/>
      <c r="B1568" s="21"/>
      <c r="C1568" s="21"/>
      <c r="D1568" s="21"/>
      <c r="E1568" s="21"/>
      <c r="F1568" s="21"/>
      <c r="G1568" s="21"/>
      <c r="H1568" s="21"/>
      <c r="I1568" s="21"/>
      <c r="J1568" s="21"/>
      <c r="K1568" s="25"/>
      <c r="L1568" s="7"/>
      <c r="M1568" s="7"/>
      <c r="N1568" s="7"/>
      <c r="O1568" s="7"/>
      <c r="P1568" s="7"/>
      <c r="Q1568" s="44"/>
      <c r="R1568" s="7"/>
      <c r="S1568" s="7"/>
      <c r="T1568" s="44"/>
      <c r="U1568" s="7"/>
      <c r="V1568" s="7"/>
      <c r="W1568" s="44"/>
      <c r="X1568" s="7"/>
      <c r="Y1568" s="7"/>
      <c r="Z1568" s="44"/>
      <c r="AA1568" s="27"/>
      <c r="AB1568" s="27"/>
      <c r="AC1568" s="27"/>
    </row>
    <row r="1569">
      <c r="A1569" s="21"/>
      <c r="B1569" s="21"/>
      <c r="C1569" s="21"/>
      <c r="D1569" s="21"/>
      <c r="E1569" s="21"/>
      <c r="F1569" s="21"/>
      <c r="G1569" s="21"/>
      <c r="H1569" s="21"/>
      <c r="I1569" s="21"/>
      <c r="J1569" s="21"/>
      <c r="K1569" s="25"/>
      <c r="L1569" s="7"/>
      <c r="M1569" s="7"/>
      <c r="N1569" s="7"/>
      <c r="O1569" s="7"/>
      <c r="P1569" s="7"/>
      <c r="Q1569" s="44"/>
      <c r="R1569" s="7"/>
      <c r="S1569" s="7"/>
      <c r="T1569" s="44"/>
      <c r="U1569" s="7"/>
      <c r="V1569" s="7"/>
      <c r="W1569" s="44"/>
      <c r="X1569" s="7"/>
      <c r="Y1569" s="7"/>
      <c r="Z1569" s="44"/>
      <c r="AA1569" s="27"/>
      <c r="AB1569" s="27"/>
      <c r="AC1569" s="27"/>
    </row>
    <row r="1570">
      <c r="A1570" s="21"/>
      <c r="B1570" s="21"/>
      <c r="C1570" s="21"/>
      <c r="D1570" s="21"/>
      <c r="E1570" s="21"/>
      <c r="F1570" s="21"/>
      <c r="G1570" s="21"/>
      <c r="H1570" s="21"/>
      <c r="I1570" s="21"/>
      <c r="J1570" s="21"/>
      <c r="K1570" s="25"/>
      <c r="L1570" s="7"/>
      <c r="M1570" s="7"/>
      <c r="N1570" s="7"/>
      <c r="O1570" s="7"/>
      <c r="P1570" s="7"/>
      <c r="Q1570" s="44"/>
      <c r="R1570" s="7"/>
      <c r="S1570" s="7"/>
      <c r="T1570" s="44"/>
      <c r="U1570" s="7"/>
      <c r="V1570" s="7"/>
      <c r="W1570" s="44"/>
      <c r="X1570" s="7"/>
      <c r="Y1570" s="7"/>
      <c r="Z1570" s="44"/>
      <c r="AA1570" s="27"/>
      <c r="AB1570" s="27"/>
      <c r="AC1570" s="27"/>
    </row>
    <row r="1571">
      <c r="A1571" s="21"/>
      <c r="B1571" s="21"/>
      <c r="C1571" s="21"/>
      <c r="D1571" s="21"/>
      <c r="E1571" s="21"/>
      <c r="F1571" s="21"/>
      <c r="G1571" s="21"/>
      <c r="H1571" s="21"/>
      <c r="I1571" s="21"/>
      <c r="J1571" s="21"/>
      <c r="K1571" s="25"/>
      <c r="L1571" s="7"/>
      <c r="M1571" s="7"/>
      <c r="N1571" s="7"/>
      <c r="O1571" s="7"/>
      <c r="P1571" s="7"/>
      <c r="Q1571" s="44"/>
      <c r="R1571" s="7"/>
      <c r="S1571" s="7"/>
      <c r="T1571" s="44"/>
      <c r="U1571" s="7"/>
      <c r="V1571" s="7"/>
      <c r="W1571" s="44"/>
      <c r="X1571" s="7"/>
      <c r="Y1571" s="7"/>
      <c r="Z1571" s="44"/>
      <c r="AA1571" s="27"/>
      <c r="AB1571" s="27"/>
      <c r="AC1571" s="27"/>
    </row>
    <row r="1572">
      <c r="A1572" s="21"/>
      <c r="B1572" s="21"/>
      <c r="C1572" s="21"/>
      <c r="D1572" s="21"/>
      <c r="E1572" s="21"/>
      <c r="F1572" s="21"/>
      <c r="G1572" s="21"/>
      <c r="H1572" s="21"/>
      <c r="I1572" s="21"/>
      <c r="J1572" s="21"/>
      <c r="K1572" s="25"/>
      <c r="L1572" s="7"/>
      <c r="M1572" s="7"/>
      <c r="N1572" s="7"/>
      <c r="O1572" s="7"/>
      <c r="P1572" s="7"/>
      <c r="Q1572" s="44"/>
      <c r="R1572" s="7"/>
      <c r="S1572" s="7"/>
      <c r="T1572" s="44"/>
      <c r="U1572" s="7"/>
      <c r="V1572" s="7"/>
      <c r="W1572" s="44"/>
      <c r="X1572" s="7"/>
      <c r="Y1572" s="7"/>
      <c r="Z1572" s="44"/>
      <c r="AA1572" s="27"/>
      <c r="AB1572" s="27"/>
      <c r="AC1572" s="27"/>
    </row>
    <row r="1573">
      <c r="A1573" s="21"/>
      <c r="B1573" s="21"/>
      <c r="C1573" s="21"/>
      <c r="D1573" s="21"/>
      <c r="E1573" s="21"/>
      <c r="F1573" s="21"/>
      <c r="G1573" s="21"/>
      <c r="H1573" s="21"/>
      <c r="I1573" s="21"/>
      <c r="J1573" s="21"/>
      <c r="K1573" s="25"/>
      <c r="L1573" s="7"/>
      <c r="M1573" s="7"/>
      <c r="N1573" s="7"/>
      <c r="O1573" s="7"/>
      <c r="P1573" s="7"/>
      <c r="Q1573" s="44"/>
      <c r="R1573" s="7"/>
      <c r="S1573" s="7"/>
      <c r="T1573" s="44"/>
      <c r="U1573" s="7"/>
      <c r="V1573" s="7"/>
      <c r="W1573" s="44"/>
      <c r="X1573" s="7"/>
      <c r="Y1573" s="7"/>
      <c r="Z1573" s="44"/>
      <c r="AA1573" s="27"/>
      <c r="AB1573" s="27"/>
      <c r="AC1573" s="27"/>
    </row>
    <row r="1574">
      <c r="A1574" s="21"/>
      <c r="B1574" s="21"/>
      <c r="C1574" s="21"/>
      <c r="D1574" s="21"/>
      <c r="E1574" s="21"/>
      <c r="F1574" s="21"/>
      <c r="G1574" s="21"/>
      <c r="H1574" s="21"/>
      <c r="I1574" s="21"/>
      <c r="J1574" s="21"/>
      <c r="K1574" s="25"/>
      <c r="L1574" s="7"/>
      <c r="M1574" s="7"/>
      <c r="N1574" s="7"/>
      <c r="O1574" s="7"/>
      <c r="P1574" s="7"/>
      <c r="Q1574" s="44"/>
      <c r="R1574" s="7"/>
      <c r="S1574" s="7"/>
      <c r="T1574" s="44"/>
      <c r="U1574" s="7"/>
      <c r="V1574" s="7"/>
      <c r="W1574" s="44"/>
      <c r="X1574" s="7"/>
      <c r="Y1574" s="7"/>
      <c r="Z1574" s="44"/>
      <c r="AA1574" s="27"/>
      <c r="AB1574" s="27"/>
      <c r="AC1574" s="27"/>
    </row>
    <row r="1575">
      <c r="A1575" s="21"/>
      <c r="B1575" s="21"/>
      <c r="C1575" s="21"/>
      <c r="D1575" s="21"/>
      <c r="E1575" s="21"/>
      <c r="F1575" s="21"/>
      <c r="G1575" s="21"/>
      <c r="H1575" s="21"/>
      <c r="I1575" s="21"/>
      <c r="J1575" s="21"/>
      <c r="K1575" s="25"/>
      <c r="L1575" s="7"/>
      <c r="M1575" s="7"/>
      <c r="N1575" s="7"/>
      <c r="O1575" s="7"/>
      <c r="P1575" s="7"/>
      <c r="Q1575" s="44"/>
      <c r="R1575" s="7"/>
      <c r="S1575" s="7"/>
      <c r="T1575" s="44"/>
      <c r="U1575" s="7"/>
      <c r="V1575" s="7"/>
      <c r="W1575" s="44"/>
      <c r="X1575" s="7"/>
      <c r="Y1575" s="7"/>
      <c r="Z1575" s="44"/>
      <c r="AA1575" s="27"/>
      <c r="AB1575" s="27"/>
      <c r="AC1575" s="27"/>
    </row>
    <row r="1576">
      <c r="A1576" s="21"/>
      <c r="B1576" s="21"/>
      <c r="C1576" s="21"/>
      <c r="D1576" s="21"/>
      <c r="E1576" s="21"/>
      <c r="F1576" s="21"/>
      <c r="G1576" s="21"/>
      <c r="H1576" s="21"/>
      <c r="I1576" s="21"/>
      <c r="J1576" s="21"/>
      <c r="K1576" s="25"/>
      <c r="L1576" s="7"/>
      <c r="M1576" s="7"/>
      <c r="N1576" s="7"/>
      <c r="O1576" s="7"/>
      <c r="P1576" s="7"/>
      <c r="Q1576" s="44"/>
      <c r="R1576" s="7"/>
      <c r="S1576" s="7"/>
      <c r="T1576" s="44"/>
      <c r="U1576" s="7"/>
      <c r="V1576" s="7"/>
      <c r="W1576" s="44"/>
      <c r="X1576" s="7"/>
      <c r="Y1576" s="7"/>
      <c r="Z1576" s="44"/>
      <c r="AA1576" s="27"/>
      <c r="AB1576" s="27"/>
      <c r="AC1576" s="27"/>
    </row>
    <row r="1577">
      <c r="A1577" s="21"/>
      <c r="B1577" s="21"/>
      <c r="C1577" s="21"/>
      <c r="D1577" s="21"/>
      <c r="E1577" s="21"/>
      <c r="F1577" s="21"/>
      <c r="G1577" s="21"/>
      <c r="H1577" s="21"/>
      <c r="I1577" s="21"/>
      <c r="J1577" s="21"/>
      <c r="K1577" s="25"/>
      <c r="L1577" s="7"/>
      <c r="M1577" s="7"/>
      <c r="N1577" s="7"/>
      <c r="O1577" s="7"/>
      <c r="P1577" s="7"/>
      <c r="Q1577" s="44"/>
      <c r="R1577" s="7"/>
      <c r="S1577" s="7"/>
      <c r="T1577" s="44"/>
      <c r="U1577" s="7"/>
      <c r="V1577" s="7"/>
      <c r="W1577" s="44"/>
      <c r="X1577" s="7"/>
      <c r="Y1577" s="7"/>
      <c r="Z1577" s="44"/>
      <c r="AA1577" s="27"/>
      <c r="AB1577" s="27"/>
      <c r="AC1577" s="27"/>
    </row>
    <row r="1578">
      <c r="A1578" s="21"/>
      <c r="B1578" s="21"/>
      <c r="C1578" s="21"/>
      <c r="D1578" s="21"/>
      <c r="E1578" s="21"/>
      <c r="F1578" s="21"/>
      <c r="G1578" s="21"/>
      <c r="H1578" s="21"/>
      <c r="I1578" s="21"/>
      <c r="J1578" s="21"/>
      <c r="K1578" s="25"/>
      <c r="L1578" s="7"/>
      <c r="M1578" s="7"/>
      <c r="N1578" s="7"/>
      <c r="O1578" s="7"/>
      <c r="P1578" s="7"/>
      <c r="Q1578" s="44"/>
      <c r="R1578" s="7"/>
      <c r="S1578" s="7"/>
      <c r="T1578" s="44"/>
      <c r="U1578" s="7"/>
      <c r="V1578" s="7"/>
      <c r="W1578" s="44"/>
      <c r="X1578" s="7"/>
      <c r="Y1578" s="7"/>
      <c r="Z1578" s="44"/>
      <c r="AA1578" s="27"/>
      <c r="AB1578" s="27"/>
      <c r="AC1578" s="27"/>
    </row>
    <row r="1579">
      <c r="A1579" s="21"/>
      <c r="B1579" s="21"/>
      <c r="C1579" s="21"/>
      <c r="D1579" s="21"/>
      <c r="E1579" s="21"/>
      <c r="F1579" s="21"/>
      <c r="G1579" s="21"/>
      <c r="H1579" s="21"/>
      <c r="I1579" s="21"/>
      <c r="J1579" s="21"/>
      <c r="K1579" s="25"/>
      <c r="L1579" s="7"/>
      <c r="M1579" s="7"/>
      <c r="N1579" s="7"/>
      <c r="O1579" s="7"/>
      <c r="P1579" s="7"/>
      <c r="Q1579" s="44"/>
      <c r="R1579" s="7"/>
      <c r="S1579" s="7"/>
      <c r="T1579" s="44"/>
      <c r="U1579" s="7"/>
      <c r="V1579" s="7"/>
      <c r="W1579" s="44"/>
      <c r="X1579" s="7"/>
      <c r="Y1579" s="7"/>
      <c r="Z1579" s="44"/>
      <c r="AA1579" s="27"/>
      <c r="AB1579" s="27"/>
      <c r="AC1579" s="27"/>
    </row>
    <row r="1580">
      <c r="A1580" s="21"/>
      <c r="B1580" s="21"/>
      <c r="C1580" s="21"/>
      <c r="D1580" s="21"/>
      <c r="E1580" s="21"/>
      <c r="F1580" s="21"/>
      <c r="G1580" s="21"/>
      <c r="H1580" s="21"/>
      <c r="I1580" s="21"/>
      <c r="J1580" s="21"/>
      <c r="K1580" s="25"/>
      <c r="L1580" s="7"/>
      <c r="M1580" s="7"/>
      <c r="N1580" s="7"/>
      <c r="O1580" s="7"/>
      <c r="P1580" s="7"/>
      <c r="Q1580" s="44"/>
      <c r="R1580" s="7"/>
      <c r="S1580" s="7"/>
      <c r="T1580" s="44"/>
      <c r="U1580" s="7"/>
      <c r="V1580" s="7"/>
      <c r="W1580" s="44"/>
      <c r="X1580" s="7"/>
      <c r="Y1580" s="7"/>
      <c r="Z1580" s="44"/>
      <c r="AA1580" s="27"/>
      <c r="AB1580" s="27"/>
      <c r="AC1580" s="27"/>
    </row>
    <row r="1581">
      <c r="A1581" s="21"/>
      <c r="B1581" s="21"/>
      <c r="C1581" s="21"/>
      <c r="D1581" s="21"/>
      <c r="E1581" s="21"/>
      <c r="F1581" s="21"/>
      <c r="G1581" s="21"/>
      <c r="H1581" s="21"/>
      <c r="I1581" s="21"/>
      <c r="J1581" s="21"/>
      <c r="K1581" s="25"/>
      <c r="L1581" s="7"/>
      <c r="M1581" s="7"/>
      <c r="N1581" s="7"/>
      <c r="O1581" s="7"/>
      <c r="P1581" s="7"/>
      <c r="Q1581" s="44"/>
      <c r="R1581" s="7"/>
      <c r="S1581" s="7"/>
      <c r="T1581" s="44"/>
      <c r="U1581" s="7"/>
      <c r="V1581" s="7"/>
      <c r="W1581" s="44"/>
      <c r="X1581" s="7"/>
      <c r="Y1581" s="7"/>
      <c r="Z1581" s="44"/>
      <c r="AA1581" s="27"/>
      <c r="AB1581" s="27"/>
      <c r="AC1581" s="27"/>
    </row>
    <row r="1582">
      <c r="A1582" s="21"/>
      <c r="B1582" s="21"/>
      <c r="C1582" s="21"/>
      <c r="D1582" s="21"/>
      <c r="E1582" s="21"/>
      <c r="F1582" s="21"/>
      <c r="G1582" s="21"/>
      <c r="H1582" s="21"/>
      <c r="I1582" s="21"/>
      <c r="J1582" s="21"/>
      <c r="K1582" s="25"/>
      <c r="L1582" s="7"/>
      <c r="M1582" s="7"/>
      <c r="N1582" s="7"/>
      <c r="O1582" s="7"/>
      <c r="P1582" s="7"/>
      <c r="Q1582" s="44"/>
      <c r="R1582" s="7"/>
      <c r="S1582" s="7"/>
      <c r="T1582" s="44"/>
      <c r="U1582" s="7"/>
      <c r="V1582" s="7"/>
      <c r="W1582" s="44"/>
      <c r="X1582" s="7"/>
      <c r="Y1582" s="7"/>
      <c r="Z1582" s="44"/>
      <c r="AA1582" s="27"/>
      <c r="AB1582" s="27"/>
      <c r="AC1582" s="27"/>
    </row>
    <row r="1583">
      <c r="A1583" s="21"/>
      <c r="B1583" s="21"/>
      <c r="C1583" s="21"/>
      <c r="D1583" s="21"/>
      <c r="E1583" s="21"/>
      <c r="F1583" s="21"/>
      <c r="G1583" s="21"/>
      <c r="H1583" s="21"/>
      <c r="I1583" s="21"/>
      <c r="J1583" s="21"/>
      <c r="K1583" s="25"/>
      <c r="L1583" s="7"/>
      <c r="M1583" s="7"/>
      <c r="N1583" s="7"/>
      <c r="O1583" s="7"/>
      <c r="P1583" s="7"/>
      <c r="Q1583" s="44"/>
      <c r="R1583" s="7"/>
      <c r="S1583" s="7"/>
      <c r="T1583" s="44"/>
      <c r="U1583" s="7"/>
      <c r="V1583" s="7"/>
      <c r="W1583" s="44"/>
      <c r="X1583" s="7"/>
      <c r="Y1583" s="7"/>
      <c r="Z1583" s="44"/>
      <c r="AA1583" s="27"/>
      <c r="AB1583" s="27"/>
      <c r="AC1583" s="27"/>
    </row>
    <row r="1584">
      <c r="A1584" s="21"/>
      <c r="B1584" s="21"/>
      <c r="C1584" s="21"/>
      <c r="D1584" s="21"/>
      <c r="E1584" s="21"/>
      <c r="F1584" s="21"/>
      <c r="G1584" s="21"/>
      <c r="H1584" s="21"/>
      <c r="I1584" s="21"/>
      <c r="J1584" s="21"/>
      <c r="K1584" s="25"/>
      <c r="L1584" s="7"/>
      <c r="M1584" s="7"/>
      <c r="N1584" s="7"/>
      <c r="O1584" s="7"/>
      <c r="P1584" s="7"/>
      <c r="Q1584" s="44"/>
      <c r="R1584" s="7"/>
      <c r="S1584" s="7"/>
      <c r="T1584" s="44"/>
      <c r="U1584" s="7"/>
      <c r="V1584" s="7"/>
      <c r="W1584" s="44"/>
      <c r="X1584" s="7"/>
      <c r="Y1584" s="7"/>
      <c r="Z1584" s="44"/>
      <c r="AA1584" s="27"/>
      <c r="AB1584" s="27"/>
      <c r="AC1584" s="27"/>
    </row>
    <row r="1585">
      <c r="A1585" s="21"/>
      <c r="B1585" s="21"/>
      <c r="C1585" s="21"/>
      <c r="D1585" s="21"/>
      <c r="E1585" s="21"/>
      <c r="F1585" s="21"/>
      <c r="G1585" s="21"/>
      <c r="H1585" s="21"/>
      <c r="I1585" s="21"/>
      <c r="J1585" s="21"/>
      <c r="K1585" s="25"/>
      <c r="L1585" s="7"/>
      <c r="M1585" s="7"/>
      <c r="N1585" s="7"/>
      <c r="O1585" s="7"/>
      <c r="P1585" s="7"/>
      <c r="Q1585" s="44"/>
      <c r="R1585" s="7"/>
      <c r="S1585" s="7"/>
      <c r="T1585" s="44"/>
      <c r="U1585" s="7"/>
      <c r="V1585" s="7"/>
      <c r="W1585" s="44"/>
      <c r="X1585" s="7"/>
      <c r="Y1585" s="7"/>
      <c r="Z1585" s="44"/>
      <c r="AA1585" s="27"/>
      <c r="AB1585" s="27"/>
      <c r="AC1585" s="27"/>
    </row>
    <row r="1586">
      <c r="A1586" s="21"/>
      <c r="B1586" s="21"/>
      <c r="C1586" s="21"/>
      <c r="D1586" s="21"/>
      <c r="E1586" s="21"/>
      <c r="F1586" s="21"/>
      <c r="G1586" s="21"/>
      <c r="H1586" s="21"/>
      <c r="I1586" s="21"/>
      <c r="J1586" s="21"/>
      <c r="K1586" s="25"/>
      <c r="L1586" s="7"/>
      <c r="M1586" s="7"/>
      <c r="N1586" s="7"/>
      <c r="O1586" s="7"/>
      <c r="P1586" s="7"/>
      <c r="Q1586" s="44"/>
      <c r="R1586" s="7"/>
      <c r="S1586" s="7"/>
      <c r="T1586" s="44"/>
      <c r="U1586" s="7"/>
      <c r="V1586" s="7"/>
      <c r="W1586" s="44"/>
      <c r="X1586" s="7"/>
      <c r="Y1586" s="7"/>
      <c r="Z1586" s="44"/>
      <c r="AA1586" s="27"/>
      <c r="AB1586" s="27"/>
      <c r="AC1586" s="27"/>
    </row>
    <row r="1587">
      <c r="A1587" s="21"/>
      <c r="B1587" s="21"/>
      <c r="C1587" s="21"/>
      <c r="D1587" s="21"/>
      <c r="E1587" s="21"/>
      <c r="F1587" s="21"/>
      <c r="G1587" s="21"/>
      <c r="H1587" s="21"/>
      <c r="I1587" s="21"/>
      <c r="J1587" s="21"/>
      <c r="K1587" s="25"/>
      <c r="L1587" s="7"/>
      <c r="M1587" s="7"/>
      <c r="N1587" s="7"/>
      <c r="O1587" s="7"/>
      <c r="P1587" s="7"/>
      <c r="Q1587" s="44"/>
      <c r="R1587" s="7"/>
      <c r="S1587" s="7"/>
      <c r="T1587" s="44"/>
      <c r="U1587" s="7"/>
      <c r="V1587" s="7"/>
      <c r="W1587" s="44"/>
      <c r="X1587" s="7"/>
      <c r="Y1587" s="7"/>
      <c r="Z1587" s="44"/>
      <c r="AA1587" s="27"/>
      <c r="AB1587" s="27"/>
      <c r="AC1587" s="27"/>
    </row>
    <row r="1588">
      <c r="A1588" s="21"/>
      <c r="B1588" s="21"/>
      <c r="C1588" s="21"/>
      <c r="D1588" s="21"/>
      <c r="E1588" s="21"/>
      <c r="F1588" s="21"/>
      <c r="G1588" s="21"/>
      <c r="H1588" s="21"/>
      <c r="I1588" s="21"/>
      <c r="J1588" s="21"/>
      <c r="K1588" s="25"/>
      <c r="L1588" s="7"/>
      <c r="M1588" s="7"/>
      <c r="N1588" s="7"/>
      <c r="O1588" s="7"/>
      <c r="P1588" s="7"/>
      <c r="Q1588" s="44"/>
      <c r="R1588" s="7"/>
      <c r="S1588" s="7"/>
      <c r="T1588" s="44"/>
      <c r="U1588" s="7"/>
      <c r="V1588" s="7"/>
      <c r="W1588" s="44"/>
      <c r="X1588" s="7"/>
      <c r="Y1588" s="7"/>
      <c r="Z1588" s="44"/>
      <c r="AA1588" s="27"/>
      <c r="AB1588" s="27"/>
      <c r="AC1588" s="27"/>
    </row>
    <row r="1589">
      <c r="A1589" s="21"/>
      <c r="B1589" s="21"/>
      <c r="C1589" s="21"/>
      <c r="D1589" s="21"/>
      <c r="E1589" s="21"/>
      <c r="F1589" s="21"/>
      <c r="G1589" s="21"/>
      <c r="H1589" s="21"/>
      <c r="I1589" s="21"/>
      <c r="J1589" s="21"/>
      <c r="K1589" s="25"/>
      <c r="L1589" s="7"/>
      <c r="M1589" s="7"/>
      <c r="N1589" s="7"/>
      <c r="O1589" s="7"/>
      <c r="P1589" s="7"/>
      <c r="Q1589" s="44"/>
      <c r="R1589" s="7"/>
      <c r="S1589" s="7"/>
      <c r="T1589" s="44"/>
      <c r="U1589" s="7"/>
      <c r="V1589" s="7"/>
      <c r="W1589" s="44"/>
      <c r="X1589" s="7"/>
      <c r="Y1589" s="7"/>
      <c r="Z1589" s="44"/>
      <c r="AA1589" s="27"/>
      <c r="AB1589" s="27"/>
      <c r="AC1589" s="27"/>
    </row>
    <row r="1590">
      <c r="A1590" s="21"/>
      <c r="B1590" s="21"/>
      <c r="C1590" s="21"/>
      <c r="D1590" s="21"/>
      <c r="E1590" s="21"/>
      <c r="F1590" s="21"/>
      <c r="G1590" s="21"/>
      <c r="H1590" s="21"/>
      <c r="I1590" s="21"/>
      <c r="J1590" s="21"/>
      <c r="K1590" s="25"/>
      <c r="L1590" s="7"/>
      <c r="M1590" s="7"/>
      <c r="N1590" s="7"/>
      <c r="O1590" s="7"/>
      <c r="P1590" s="7"/>
      <c r="Q1590" s="44"/>
      <c r="R1590" s="7"/>
      <c r="S1590" s="7"/>
      <c r="T1590" s="44"/>
      <c r="U1590" s="7"/>
      <c r="V1590" s="7"/>
      <c r="W1590" s="44"/>
      <c r="X1590" s="7"/>
      <c r="Y1590" s="7"/>
      <c r="Z1590" s="44"/>
      <c r="AA1590" s="27"/>
      <c r="AB1590" s="27"/>
      <c r="AC1590" s="27"/>
    </row>
    <row r="1591">
      <c r="A1591" s="21"/>
      <c r="B1591" s="21"/>
      <c r="C1591" s="21"/>
      <c r="D1591" s="21"/>
      <c r="E1591" s="21"/>
      <c r="F1591" s="21"/>
      <c r="G1591" s="21"/>
      <c r="H1591" s="21"/>
      <c r="I1591" s="21"/>
      <c r="J1591" s="21"/>
      <c r="K1591" s="25"/>
      <c r="L1591" s="7"/>
      <c r="M1591" s="7"/>
      <c r="N1591" s="7"/>
      <c r="O1591" s="7"/>
      <c r="P1591" s="7"/>
      <c r="Q1591" s="44"/>
      <c r="R1591" s="7"/>
      <c r="S1591" s="7"/>
      <c r="T1591" s="44"/>
      <c r="U1591" s="7"/>
      <c r="V1591" s="7"/>
      <c r="W1591" s="44"/>
      <c r="X1591" s="7"/>
      <c r="Y1591" s="7"/>
      <c r="Z1591" s="44"/>
      <c r="AA1591" s="27"/>
      <c r="AB1591" s="27"/>
      <c r="AC1591" s="27"/>
    </row>
    <row r="1592">
      <c r="A1592" s="21"/>
      <c r="B1592" s="21"/>
      <c r="C1592" s="21"/>
      <c r="D1592" s="21"/>
      <c r="E1592" s="21"/>
      <c r="F1592" s="21"/>
      <c r="G1592" s="21"/>
      <c r="H1592" s="21"/>
      <c r="I1592" s="21"/>
      <c r="J1592" s="21"/>
      <c r="K1592" s="25"/>
      <c r="L1592" s="7"/>
      <c r="M1592" s="7"/>
      <c r="N1592" s="7"/>
      <c r="O1592" s="7"/>
      <c r="P1592" s="7"/>
      <c r="Q1592" s="44"/>
      <c r="R1592" s="7"/>
      <c r="S1592" s="7"/>
      <c r="T1592" s="44"/>
      <c r="U1592" s="7"/>
      <c r="V1592" s="7"/>
      <c r="W1592" s="44"/>
      <c r="X1592" s="7"/>
      <c r="Y1592" s="7"/>
      <c r="Z1592" s="44"/>
      <c r="AA1592" s="27"/>
      <c r="AB1592" s="27"/>
      <c r="AC1592" s="27"/>
    </row>
    <row r="1593">
      <c r="A1593" s="21"/>
      <c r="B1593" s="21"/>
      <c r="C1593" s="21"/>
      <c r="D1593" s="21"/>
      <c r="E1593" s="21"/>
      <c r="F1593" s="21"/>
      <c r="G1593" s="21"/>
      <c r="H1593" s="21"/>
      <c r="I1593" s="21"/>
      <c r="J1593" s="21"/>
      <c r="K1593" s="25"/>
      <c r="L1593" s="7"/>
      <c r="M1593" s="7"/>
      <c r="N1593" s="7"/>
      <c r="O1593" s="7"/>
      <c r="P1593" s="7"/>
      <c r="Q1593" s="44"/>
      <c r="R1593" s="7"/>
      <c r="S1593" s="7"/>
      <c r="T1593" s="44"/>
      <c r="U1593" s="7"/>
      <c r="V1593" s="7"/>
      <c r="W1593" s="44"/>
      <c r="X1593" s="7"/>
      <c r="Y1593" s="7"/>
      <c r="Z1593" s="44"/>
      <c r="AA1593" s="27"/>
      <c r="AB1593" s="27"/>
      <c r="AC1593" s="27"/>
    </row>
    <row r="1594">
      <c r="A1594" s="21"/>
      <c r="B1594" s="21"/>
      <c r="C1594" s="21"/>
      <c r="D1594" s="21"/>
      <c r="E1594" s="21"/>
      <c r="F1594" s="21"/>
      <c r="G1594" s="21"/>
      <c r="H1594" s="21"/>
      <c r="I1594" s="21"/>
      <c r="J1594" s="21"/>
      <c r="K1594" s="25"/>
      <c r="L1594" s="7"/>
      <c r="M1594" s="7"/>
      <c r="N1594" s="7"/>
      <c r="O1594" s="7"/>
      <c r="P1594" s="7"/>
      <c r="Q1594" s="44"/>
      <c r="R1594" s="7"/>
      <c r="S1594" s="7"/>
      <c r="T1594" s="44"/>
      <c r="U1594" s="7"/>
      <c r="V1594" s="7"/>
      <c r="W1594" s="44"/>
      <c r="X1594" s="7"/>
      <c r="Y1594" s="7"/>
      <c r="Z1594" s="44"/>
      <c r="AA1594" s="27"/>
      <c r="AB1594" s="27"/>
      <c r="AC1594" s="27"/>
    </row>
    <row r="1595">
      <c r="A1595" s="21"/>
      <c r="B1595" s="21"/>
      <c r="C1595" s="21"/>
      <c r="D1595" s="21"/>
      <c r="E1595" s="21"/>
      <c r="F1595" s="21"/>
      <c r="G1595" s="21"/>
      <c r="H1595" s="21"/>
      <c r="I1595" s="21"/>
      <c r="J1595" s="21"/>
      <c r="K1595" s="25"/>
      <c r="L1595" s="7"/>
      <c r="M1595" s="7"/>
      <c r="N1595" s="7"/>
      <c r="O1595" s="7"/>
      <c r="P1595" s="7"/>
      <c r="Q1595" s="44"/>
      <c r="R1595" s="7"/>
      <c r="S1595" s="7"/>
      <c r="T1595" s="44"/>
      <c r="U1595" s="7"/>
      <c r="V1595" s="7"/>
      <c r="W1595" s="44"/>
      <c r="X1595" s="7"/>
      <c r="Y1595" s="7"/>
      <c r="Z1595" s="44"/>
      <c r="AA1595" s="27"/>
      <c r="AB1595" s="27"/>
      <c r="AC1595" s="27"/>
    </row>
    <row r="1596">
      <c r="A1596" s="21"/>
      <c r="B1596" s="21"/>
      <c r="C1596" s="21"/>
      <c r="D1596" s="21"/>
      <c r="E1596" s="21"/>
      <c r="F1596" s="21"/>
      <c r="G1596" s="21"/>
      <c r="H1596" s="21"/>
      <c r="I1596" s="21"/>
      <c r="J1596" s="21"/>
      <c r="K1596" s="25"/>
      <c r="L1596" s="7"/>
      <c r="M1596" s="7"/>
      <c r="N1596" s="7"/>
      <c r="O1596" s="7"/>
      <c r="P1596" s="7"/>
      <c r="Q1596" s="44"/>
      <c r="R1596" s="7"/>
      <c r="S1596" s="7"/>
      <c r="T1596" s="44"/>
      <c r="U1596" s="7"/>
      <c r="V1596" s="7"/>
      <c r="W1596" s="44"/>
      <c r="X1596" s="7"/>
      <c r="Y1596" s="7"/>
      <c r="Z1596" s="44"/>
      <c r="AA1596" s="27"/>
      <c r="AB1596" s="27"/>
      <c r="AC1596" s="27"/>
    </row>
    <row r="1597">
      <c r="A1597" s="21"/>
      <c r="B1597" s="21"/>
      <c r="C1597" s="21"/>
      <c r="D1597" s="21"/>
      <c r="E1597" s="21"/>
      <c r="F1597" s="21"/>
      <c r="G1597" s="21"/>
      <c r="H1597" s="21"/>
      <c r="I1597" s="21"/>
      <c r="J1597" s="21"/>
      <c r="K1597" s="25"/>
      <c r="L1597" s="7"/>
      <c r="M1597" s="7"/>
      <c r="N1597" s="7"/>
      <c r="O1597" s="7"/>
      <c r="P1597" s="7"/>
      <c r="Q1597" s="44"/>
      <c r="R1597" s="7"/>
      <c r="S1597" s="7"/>
      <c r="T1597" s="44"/>
      <c r="U1597" s="7"/>
      <c r="V1597" s="7"/>
      <c r="W1597" s="44"/>
      <c r="X1597" s="7"/>
      <c r="Y1597" s="7"/>
      <c r="Z1597" s="44"/>
      <c r="AA1597" s="27"/>
      <c r="AB1597" s="27"/>
      <c r="AC1597" s="27"/>
    </row>
    <row r="1598">
      <c r="A1598" s="21"/>
      <c r="B1598" s="21"/>
      <c r="C1598" s="21"/>
      <c r="D1598" s="21"/>
      <c r="E1598" s="21"/>
      <c r="F1598" s="21"/>
      <c r="G1598" s="21"/>
      <c r="H1598" s="21"/>
      <c r="I1598" s="21"/>
      <c r="J1598" s="21"/>
      <c r="K1598" s="25"/>
      <c r="L1598" s="7"/>
      <c r="M1598" s="7"/>
      <c r="N1598" s="7"/>
      <c r="O1598" s="7"/>
      <c r="P1598" s="7"/>
      <c r="Q1598" s="44"/>
      <c r="R1598" s="7"/>
      <c r="S1598" s="7"/>
      <c r="T1598" s="44"/>
      <c r="U1598" s="7"/>
      <c r="V1598" s="7"/>
      <c r="W1598" s="44"/>
      <c r="X1598" s="7"/>
      <c r="Y1598" s="7"/>
      <c r="Z1598" s="44"/>
      <c r="AA1598" s="27"/>
      <c r="AB1598" s="27"/>
      <c r="AC1598" s="27"/>
    </row>
    <row r="1599">
      <c r="A1599" s="21"/>
      <c r="B1599" s="21"/>
      <c r="C1599" s="21"/>
      <c r="D1599" s="21"/>
      <c r="E1599" s="21"/>
      <c r="F1599" s="21"/>
      <c r="G1599" s="21"/>
      <c r="H1599" s="21"/>
      <c r="I1599" s="21"/>
      <c r="J1599" s="21"/>
      <c r="K1599" s="25"/>
      <c r="L1599" s="7"/>
      <c r="M1599" s="7"/>
      <c r="N1599" s="7"/>
      <c r="O1599" s="7"/>
      <c r="P1599" s="7"/>
      <c r="Q1599" s="44"/>
      <c r="R1599" s="7"/>
      <c r="S1599" s="7"/>
      <c r="T1599" s="44"/>
      <c r="U1599" s="7"/>
      <c r="V1599" s="7"/>
      <c r="W1599" s="44"/>
      <c r="X1599" s="7"/>
      <c r="Y1599" s="7"/>
      <c r="Z1599" s="44"/>
      <c r="AA1599" s="27"/>
      <c r="AB1599" s="27"/>
      <c r="AC1599" s="27"/>
    </row>
    <row r="1600">
      <c r="A1600" s="21"/>
      <c r="B1600" s="21"/>
      <c r="C1600" s="21"/>
      <c r="D1600" s="21"/>
      <c r="E1600" s="21"/>
      <c r="F1600" s="21"/>
      <c r="G1600" s="21"/>
      <c r="H1600" s="21"/>
      <c r="I1600" s="21"/>
      <c r="J1600" s="21"/>
      <c r="K1600" s="25"/>
      <c r="L1600" s="7"/>
      <c r="M1600" s="7"/>
      <c r="N1600" s="7"/>
      <c r="O1600" s="7"/>
      <c r="P1600" s="7"/>
      <c r="Q1600" s="44"/>
      <c r="R1600" s="7"/>
      <c r="S1600" s="7"/>
      <c r="T1600" s="44"/>
      <c r="U1600" s="7"/>
      <c r="V1600" s="7"/>
      <c r="W1600" s="44"/>
      <c r="X1600" s="7"/>
      <c r="Y1600" s="7"/>
      <c r="Z1600" s="44"/>
      <c r="AA1600" s="27"/>
      <c r="AB1600" s="27"/>
      <c r="AC1600" s="27"/>
    </row>
    <row r="1601">
      <c r="A1601" s="21"/>
      <c r="B1601" s="21"/>
      <c r="C1601" s="21"/>
      <c r="D1601" s="21"/>
      <c r="E1601" s="21"/>
      <c r="F1601" s="21"/>
      <c r="G1601" s="21"/>
      <c r="H1601" s="21"/>
      <c r="I1601" s="21"/>
      <c r="J1601" s="21"/>
      <c r="K1601" s="25"/>
      <c r="L1601" s="7"/>
      <c r="M1601" s="7"/>
      <c r="N1601" s="7"/>
      <c r="O1601" s="7"/>
      <c r="P1601" s="7"/>
      <c r="Q1601" s="44"/>
      <c r="R1601" s="7"/>
      <c r="S1601" s="7"/>
      <c r="T1601" s="44"/>
      <c r="U1601" s="7"/>
      <c r="V1601" s="7"/>
      <c r="W1601" s="44"/>
      <c r="X1601" s="7"/>
      <c r="Y1601" s="7"/>
      <c r="Z1601" s="44"/>
      <c r="AA1601" s="27"/>
      <c r="AB1601" s="27"/>
      <c r="AC1601" s="27"/>
    </row>
    <row r="1602">
      <c r="A1602" s="21"/>
      <c r="B1602" s="21"/>
      <c r="C1602" s="21"/>
      <c r="D1602" s="21"/>
      <c r="E1602" s="21"/>
      <c r="F1602" s="21"/>
      <c r="G1602" s="21"/>
      <c r="H1602" s="21"/>
      <c r="I1602" s="21"/>
      <c r="J1602" s="21"/>
      <c r="K1602" s="25"/>
      <c r="L1602" s="7"/>
      <c r="M1602" s="7"/>
      <c r="N1602" s="7"/>
      <c r="O1602" s="7"/>
      <c r="P1602" s="7"/>
      <c r="Q1602" s="44"/>
      <c r="R1602" s="7"/>
      <c r="S1602" s="7"/>
      <c r="T1602" s="44"/>
      <c r="U1602" s="7"/>
      <c r="V1602" s="7"/>
      <c r="W1602" s="44"/>
      <c r="X1602" s="7"/>
      <c r="Y1602" s="7"/>
      <c r="Z1602" s="44"/>
      <c r="AA1602" s="27"/>
      <c r="AB1602" s="27"/>
      <c r="AC1602" s="27"/>
    </row>
    <row r="1603">
      <c r="A1603" s="21"/>
      <c r="B1603" s="21"/>
      <c r="C1603" s="21"/>
      <c r="D1603" s="21"/>
      <c r="E1603" s="21"/>
      <c r="F1603" s="21"/>
      <c r="G1603" s="21"/>
      <c r="H1603" s="21"/>
      <c r="I1603" s="21"/>
      <c r="J1603" s="21"/>
      <c r="K1603" s="25"/>
      <c r="L1603" s="7"/>
      <c r="M1603" s="7"/>
      <c r="N1603" s="7"/>
      <c r="O1603" s="7"/>
      <c r="P1603" s="7"/>
      <c r="Q1603" s="44"/>
      <c r="R1603" s="7"/>
      <c r="S1603" s="7"/>
      <c r="T1603" s="44"/>
      <c r="U1603" s="7"/>
      <c r="V1603" s="7"/>
      <c r="W1603" s="44"/>
      <c r="X1603" s="7"/>
      <c r="Y1603" s="7"/>
      <c r="Z1603" s="44"/>
      <c r="AA1603" s="27"/>
      <c r="AB1603" s="27"/>
      <c r="AC1603" s="27"/>
    </row>
    <row r="1604">
      <c r="A1604" s="21"/>
      <c r="B1604" s="21"/>
      <c r="C1604" s="21"/>
      <c r="D1604" s="21"/>
      <c r="E1604" s="21"/>
      <c r="F1604" s="21"/>
      <c r="G1604" s="21"/>
      <c r="H1604" s="21"/>
      <c r="I1604" s="21"/>
      <c r="J1604" s="21"/>
      <c r="K1604" s="25"/>
      <c r="L1604" s="7"/>
      <c r="M1604" s="7"/>
      <c r="N1604" s="7"/>
      <c r="O1604" s="7"/>
      <c r="P1604" s="7"/>
      <c r="Q1604" s="44"/>
      <c r="R1604" s="7"/>
      <c r="S1604" s="7"/>
      <c r="T1604" s="44"/>
      <c r="U1604" s="7"/>
      <c r="V1604" s="7"/>
      <c r="W1604" s="44"/>
      <c r="X1604" s="7"/>
      <c r="Y1604" s="7"/>
      <c r="Z1604" s="44"/>
      <c r="AA1604" s="27"/>
      <c r="AB1604" s="27"/>
      <c r="AC1604" s="27"/>
    </row>
    <row r="1605">
      <c r="A1605" s="21"/>
      <c r="B1605" s="21"/>
      <c r="C1605" s="21"/>
      <c r="D1605" s="21"/>
      <c r="E1605" s="21"/>
      <c r="F1605" s="21"/>
      <c r="G1605" s="21"/>
      <c r="H1605" s="21"/>
      <c r="I1605" s="21"/>
      <c r="J1605" s="21"/>
      <c r="K1605" s="25"/>
      <c r="L1605" s="7"/>
      <c r="M1605" s="7"/>
      <c r="N1605" s="7"/>
      <c r="O1605" s="7"/>
      <c r="P1605" s="7"/>
      <c r="Q1605" s="44"/>
      <c r="R1605" s="7"/>
      <c r="S1605" s="7"/>
      <c r="T1605" s="44"/>
      <c r="U1605" s="7"/>
      <c r="V1605" s="7"/>
      <c r="W1605" s="44"/>
      <c r="X1605" s="7"/>
      <c r="Y1605" s="7"/>
      <c r="Z1605" s="44"/>
      <c r="AA1605" s="27"/>
      <c r="AB1605" s="27"/>
      <c r="AC1605" s="27"/>
    </row>
    <row r="1606">
      <c r="A1606" s="21"/>
      <c r="B1606" s="21"/>
      <c r="C1606" s="21"/>
      <c r="D1606" s="21"/>
      <c r="E1606" s="21"/>
      <c r="F1606" s="21"/>
      <c r="G1606" s="21"/>
      <c r="H1606" s="21"/>
      <c r="I1606" s="21"/>
      <c r="J1606" s="21"/>
      <c r="K1606" s="25"/>
      <c r="L1606" s="7"/>
      <c r="M1606" s="7"/>
      <c r="N1606" s="7"/>
      <c r="O1606" s="7"/>
      <c r="P1606" s="7"/>
      <c r="Q1606" s="44"/>
      <c r="R1606" s="7"/>
      <c r="S1606" s="7"/>
      <c r="T1606" s="44"/>
      <c r="U1606" s="7"/>
      <c r="V1606" s="7"/>
      <c r="W1606" s="44"/>
      <c r="X1606" s="7"/>
      <c r="Y1606" s="7"/>
      <c r="Z1606" s="44"/>
      <c r="AA1606" s="27"/>
      <c r="AB1606" s="27"/>
      <c r="AC1606" s="27"/>
    </row>
    <row r="1607">
      <c r="A1607" s="21"/>
      <c r="B1607" s="21"/>
      <c r="C1607" s="21"/>
      <c r="D1607" s="21"/>
      <c r="E1607" s="21"/>
      <c r="F1607" s="21"/>
      <c r="G1607" s="21"/>
      <c r="H1607" s="21"/>
      <c r="I1607" s="21"/>
      <c r="J1607" s="21"/>
      <c r="K1607" s="25"/>
      <c r="L1607" s="7"/>
      <c r="M1607" s="7"/>
      <c r="N1607" s="7"/>
      <c r="O1607" s="7"/>
      <c r="P1607" s="7"/>
      <c r="Q1607" s="44"/>
      <c r="R1607" s="7"/>
      <c r="S1607" s="7"/>
      <c r="T1607" s="44"/>
      <c r="U1607" s="7"/>
      <c r="V1607" s="7"/>
      <c r="W1607" s="44"/>
      <c r="X1607" s="7"/>
      <c r="Y1607" s="7"/>
      <c r="Z1607" s="44"/>
      <c r="AA1607" s="27"/>
      <c r="AB1607" s="27"/>
      <c r="AC1607" s="27"/>
    </row>
    <row r="1608">
      <c r="A1608" s="21"/>
      <c r="B1608" s="21"/>
      <c r="C1608" s="21"/>
      <c r="D1608" s="21"/>
      <c r="E1608" s="21"/>
      <c r="F1608" s="21"/>
      <c r="G1608" s="21"/>
      <c r="H1608" s="21"/>
      <c r="I1608" s="21"/>
      <c r="J1608" s="21"/>
      <c r="K1608" s="25"/>
      <c r="L1608" s="7"/>
      <c r="M1608" s="7"/>
      <c r="N1608" s="7"/>
      <c r="O1608" s="7"/>
      <c r="P1608" s="7"/>
      <c r="Q1608" s="44"/>
      <c r="R1608" s="7"/>
      <c r="S1608" s="7"/>
      <c r="T1608" s="44"/>
      <c r="U1608" s="7"/>
      <c r="V1608" s="7"/>
      <c r="W1608" s="44"/>
      <c r="X1608" s="7"/>
      <c r="Y1608" s="7"/>
      <c r="Z1608" s="44"/>
      <c r="AA1608" s="27"/>
      <c r="AB1608" s="27"/>
      <c r="AC1608" s="27"/>
    </row>
    <row r="1609">
      <c r="A1609" s="21"/>
      <c r="B1609" s="21"/>
      <c r="C1609" s="21"/>
      <c r="D1609" s="21"/>
      <c r="E1609" s="21"/>
      <c r="F1609" s="21"/>
      <c r="G1609" s="21"/>
      <c r="H1609" s="21"/>
      <c r="I1609" s="21"/>
      <c r="J1609" s="21"/>
      <c r="K1609" s="25"/>
      <c r="L1609" s="7"/>
      <c r="M1609" s="7"/>
      <c r="N1609" s="7"/>
      <c r="O1609" s="7"/>
      <c r="P1609" s="7"/>
      <c r="Q1609" s="44"/>
      <c r="R1609" s="7"/>
      <c r="S1609" s="7"/>
      <c r="T1609" s="44"/>
      <c r="U1609" s="7"/>
      <c r="V1609" s="7"/>
      <c r="W1609" s="44"/>
      <c r="X1609" s="7"/>
      <c r="Y1609" s="7"/>
      <c r="Z1609" s="44"/>
      <c r="AA1609" s="27"/>
      <c r="AB1609" s="27"/>
      <c r="AC1609" s="27"/>
    </row>
    <row r="1610">
      <c r="A1610" s="21"/>
      <c r="B1610" s="21"/>
      <c r="C1610" s="21"/>
      <c r="D1610" s="21"/>
      <c r="E1610" s="21"/>
      <c r="F1610" s="21"/>
      <c r="G1610" s="21"/>
      <c r="H1610" s="21"/>
      <c r="I1610" s="21"/>
      <c r="J1610" s="21"/>
      <c r="K1610" s="25"/>
      <c r="L1610" s="7"/>
      <c r="M1610" s="7"/>
      <c r="N1610" s="7"/>
      <c r="O1610" s="7"/>
      <c r="P1610" s="7"/>
      <c r="Q1610" s="44"/>
      <c r="R1610" s="7"/>
      <c r="S1610" s="7"/>
      <c r="T1610" s="44"/>
      <c r="U1610" s="7"/>
      <c r="V1610" s="7"/>
      <c r="W1610" s="44"/>
      <c r="X1610" s="7"/>
      <c r="Y1610" s="7"/>
      <c r="Z1610" s="44"/>
      <c r="AA1610" s="27"/>
      <c r="AB1610" s="27"/>
      <c r="AC1610" s="27"/>
    </row>
    <row r="1611">
      <c r="A1611" s="21"/>
      <c r="B1611" s="21"/>
      <c r="C1611" s="21"/>
      <c r="D1611" s="21"/>
      <c r="E1611" s="21"/>
      <c r="F1611" s="21"/>
      <c r="G1611" s="21"/>
      <c r="H1611" s="21"/>
      <c r="I1611" s="21"/>
      <c r="J1611" s="21"/>
      <c r="K1611" s="25"/>
      <c r="L1611" s="7"/>
      <c r="M1611" s="7"/>
      <c r="N1611" s="7"/>
      <c r="O1611" s="7"/>
      <c r="P1611" s="7"/>
      <c r="Q1611" s="44"/>
      <c r="R1611" s="7"/>
      <c r="S1611" s="7"/>
      <c r="T1611" s="44"/>
      <c r="U1611" s="7"/>
      <c r="V1611" s="7"/>
      <c r="W1611" s="44"/>
      <c r="X1611" s="7"/>
      <c r="Y1611" s="7"/>
      <c r="Z1611" s="44"/>
      <c r="AA1611" s="27"/>
      <c r="AB1611" s="27"/>
      <c r="AC1611" s="27"/>
    </row>
    <row r="1612">
      <c r="A1612" s="21"/>
      <c r="B1612" s="21"/>
      <c r="C1612" s="21"/>
      <c r="D1612" s="21"/>
      <c r="E1612" s="21"/>
      <c r="F1612" s="21"/>
      <c r="G1612" s="21"/>
      <c r="H1612" s="21"/>
      <c r="I1612" s="21"/>
      <c r="J1612" s="21"/>
      <c r="K1612" s="25"/>
      <c r="L1612" s="7"/>
      <c r="M1612" s="7"/>
      <c r="N1612" s="7"/>
      <c r="O1612" s="7"/>
      <c r="P1612" s="7"/>
      <c r="Q1612" s="44"/>
      <c r="R1612" s="7"/>
      <c r="S1612" s="7"/>
      <c r="T1612" s="44"/>
      <c r="U1612" s="7"/>
      <c r="V1612" s="7"/>
      <c r="W1612" s="44"/>
      <c r="X1612" s="7"/>
      <c r="Y1612" s="7"/>
      <c r="Z1612" s="44"/>
      <c r="AA1612" s="27"/>
      <c r="AB1612" s="27"/>
      <c r="AC1612" s="27"/>
    </row>
    <row r="1613">
      <c r="A1613" s="21"/>
      <c r="B1613" s="21"/>
      <c r="C1613" s="21"/>
      <c r="D1613" s="21"/>
      <c r="E1613" s="21"/>
      <c r="F1613" s="21"/>
      <c r="G1613" s="21"/>
      <c r="H1613" s="21"/>
      <c r="I1613" s="21"/>
      <c r="J1613" s="21"/>
      <c r="K1613" s="25"/>
      <c r="L1613" s="7"/>
      <c r="M1613" s="7"/>
      <c r="N1613" s="7"/>
      <c r="O1613" s="7"/>
      <c r="P1613" s="7"/>
      <c r="Q1613" s="44"/>
      <c r="R1613" s="7"/>
      <c r="S1613" s="7"/>
      <c r="T1613" s="44"/>
      <c r="U1613" s="7"/>
      <c r="V1613" s="7"/>
      <c r="W1613" s="44"/>
      <c r="X1613" s="7"/>
      <c r="Y1613" s="7"/>
      <c r="Z1613" s="44"/>
      <c r="AA1613" s="27"/>
      <c r="AB1613" s="27"/>
      <c r="AC1613" s="27"/>
    </row>
    <row r="1614">
      <c r="A1614" s="21"/>
      <c r="B1614" s="21"/>
      <c r="C1614" s="21"/>
      <c r="D1614" s="21"/>
      <c r="E1614" s="21"/>
      <c r="F1614" s="21"/>
      <c r="G1614" s="21"/>
      <c r="H1614" s="21"/>
      <c r="I1614" s="21"/>
      <c r="J1614" s="21"/>
      <c r="K1614" s="25"/>
      <c r="L1614" s="7"/>
      <c r="M1614" s="7"/>
      <c r="N1614" s="7"/>
      <c r="O1614" s="7"/>
      <c r="P1614" s="7"/>
      <c r="Q1614" s="44"/>
      <c r="R1614" s="7"/>
      <c r="S1614" s="7"/>
      <c r="T1614" s="44"/>
      <c r="U1614" s="7"/>
      <c r="V1614" s="7"/>
      <c r="W1614" s="44"/>
      <c r="X1614" s="7"/>
      <c r="Y1614" s="7"/>
      <c r="Z1614" s="44"/>
      <c r="AA1614" s="27"/>
      <c r="AB1614" s="27"/>
      <c r="AC1614" s="27"/>
    </row>
    <row r="1615">
      <c r="A1615" s="21"/>
      <c r="B1615" s="21"/>
      <c r="C1615" s="21"/>
      <c r="D1615" s="21"/>
      <c r="E1615" s="21"/>
      <c r="F1615" s="21"/>
      <c r="G1615" s="21"/>
      <c r="H1615" s="21"/>
      <c r="I1615" s="21"/>
      <c r="J1615" s="21"/>
      <c r="K1615" s="25"/>
      <c r="L1615" s="7"/>
      <c r="M1615" s="7"/>
      <c r="N1615" s="7"/>
      <c r="O1615" s="7"/>
      <c r="P1615" s="7"/>
      <c r="Q1615" s="44"/>
      <c r="R1615" s="7"/>
      <c r="S1615" s="7"/>
      <c r="T1615" s="44"/>
      <c r="U1615" s="7"/>
      <c r="V1615" s="7"/>
      <c r="W1615" s="44"/>
      <c r="X1615" s="7"/>
      <c r="Y1615" s="7"/>
      <c r="Z1615" s="44"/>
      <c r="AA1615" s="27"/>
      <c r="AB1615" s="27"/>
      <c r="AC1615" s="27"/>
    </row>
    <row r="1616">
      <c r="A1616" s="21"/>
      <c r="B1616" s="21"/>
      <c r="C1616" s="21"/>
      <c r="D1616" s="21"/>
      <c r="E1616" s="21"/>
      <c r="F1616" s="21"/>
      <c r="G1616" s="21"/>
      <c r="H1616" s="21"/>
      <c r="I1616" s="21"/>
      <c r="J1616" s="21"/>
      <c r="K1616" s="25"/>
      <c r="L1616" s="7"/>
      <c r="M1616" s="7"/>
      <c r="N1616" s="7"/>
      <c r="O1616" s="7"/>
      <c r="P1616" s="7"/>
      <c r="Q1616" s="44"/>
      <c r="R1616" s="7"/>
      <c r="S1616" s="7"/>
      <c r="T1616" s="44"/>
      <c r="U1616" s="7"/>
      <c r="V1616" s="7"/>
      <c r="W1616" s="44"/>
      <c r="X1616" s="7"/>
      <c r="Y1616" s="7"/>
      <c r="Z1616" s="44"/>
      <c r="AA1616" s="27"/>
      <c r="AB1616" s="27"/>
      <c r="AC1616" s="27"/>
    </row>
    <row r="1617">
      <c r="A1617" s="21"/>
      <c r="B1617" s="21"/>
      <c r="C1617" s="21"/>
      <c r="D1617" s="21"/>
      <c r="E1617" s="21"/>
      <c r="F1617" s="21"/>
      <c r="G1617" s="21"/>
      <c r="H1617" s="21"/>
      <c r="I1617" s="21"/>
      <c r="J1617" s="21"/>
      <c r="K1617" s="25"/>
      <c r="L1617" s="7"/>
      <c r="M1617" s="7"/>
      <c r="N1617" s="7"/>
      <c r="O1617" s="7"/>
      <c r="P1617" s="7"/>
      <c r="Q1617" s="44"/>
      <c r="R1617" s="7"/>
      <c r="S1617" s="7"/>
      <c r="T1617" s="44"/>
      <c r="U1617" s="7"/>
      <c r="V1617" s="7"/>
      <c r="W1617" s="44"/>
      <c r="X1617" s="7"/>
      <c r="Y1617" s="7"/>
      <c r="Z1617" s="44"/>
      <c r="AA1617" s="27"/>
      <c r="AB1617" s="27"/>
      <c r="AC1617" s="27"/>
    </row>
    <row r="1618">
      <c r="A1618" s="21"/>
      <c r="B1618" s="21"/>
      <c r="C1618" s="21"/>
      <c r="D1618" s="21"/>
      <c r="E1618" s="21"/>
      <c r="F1618" s="21"/>
      <c r="G1618" s="21"/>
      <c r="H1618" s="21"/>
      <c r="I1618" s="21"/>
      <c r="J1618" s="21"/>
      <c r="K1618" s="25"/>
      <c r="L1618" s="7"/>
      <c r="M1618" s="7"/>
      <c r="N1618" s="7"/>
      <c r="O1618" s="7"/>
      <c r="P1618" s="7"/>
      <c r="Q1618" s="44"/>
      <c r="R1618" s="7"/>
      <c r="S1618" s="7"/>
      <c r="T1618" s="44"/>
      <c r="U1618" s="7"/>
      <c r="V1618" s="7"/>
      <c r="W1618" s="44"/>
      <c r="X1618" s="7"/>
      <c r="Y1618" s="7"/>
      <c r="Z1618" s="44"/>
      <c r="AA1618" s="27"/>
      <c r="AB1618" s="27"/>
      <c r="AC1618" s="27"/>
    </row>
    <row r="1619">
      <c r="A1619" s="21"/>
      <c r="B1619" s="21"/>
      <c r="C1619" s="21"/>
      <c r="D1619" s="21"/>
      <c r="E1619" s="21"/>
      <c r="F1619" s="21"/>
      <c r="G1619" s="21"/>
      <c r="H1619" s="21"/>
      <c r="I1619" s="21"/>
      <c r="J1619" s="21"/>
      <c r="K1619" s="25"/>
      <c r="L1619" s="7"/>
      <c r="M1619" s="7"/>
      <c r="N1619" s="7"/>
      <c r="O1619" s="7"/>
      <c r="P1619" s="7"/>
      <c r="Q1619" s="44"/>
      <c r="R1619" s="7"/>
      <c r="S1619" s="7"/>
      <c r="T1619" s="44"/>
      <c r="U1619" s="7"/>
      <c r="V1619" s="7"/>
      <c r="W1619" s="44"/>
      <c r="X1619" s="7"/>
      <c r="Y1619" s="7"/>
      <c r="Z1619" s="44"/>
      <c r="AA1619" s="27"/>
      <c r="AB1619" s="27"/>
      <c r="AC1619" s="27"/>
    </row>
    <row r="1620">
      <c r="A1620" s="21"/>
      <c r="B1620" s="21"/>
      <c r="C1620" s="21"/>
      <c r="D1620" s="21"/>
      <c r="E1620" s="21"/>
      <c r="F1620" s="21"/>
      <c r="G1620" s="21"/>
      <c r="H1620" s="21"/>
      <c r="I1620" s="21"/>
      <c r="J1620" s="21"/>
      <c r="K1620" s="25"/>
      <c r="L1620" s="7"/>
      <c r="M1620" s="7"/>
      <c r="N1620" s="7"/>
      <c r="O1620" s="7"/>
      <c r="P1620" s="7"/>
      <c r="Q1620" s="44"/>
      <c r="R1620" s="7"/>
      <c r="S1620" s="7"/>
      <c r="T1620" s="44"/>
      <c r="U1620" s="7"/>
      <c r="V1620" s="7"/>
      <c r="W1620" s="44"/>
      <c r="X1620" s="7"/>
      <c r="Y1620" s="7"/>
      <c r="Z1620" s="44"/>
      <c r="AA1620" s="27"/>
      <c r="AB1620" s="27"/>
      <c r="AC1620" s="27"/>
    </row>
    <row r="1621">
      <c r="A1621" s="21"/>
      <c r="B1621" s="21"/>
      <c r="C1621" s="21"/>
      <c r="D1621" s="21"/>
      <c r="E1621" s="21"/>
      <c r="F1621" s="21"/>
      <c r="G1621" s="21"/>
      <c r="H1621" s="21"/>
      <c r="I1621" s="21"/>
      <c r="J1621" s="21"/>
      <c r="K1621" s="25"/>
      <c r="L1621" s="7"/>
      <c r="M1621" s="7"/>
      <c r="N1621" s="7"/>
      <c r="O1621" s="7"/>
      <c r="P1621" s="7"/>
      <c r="Q1621" s="44"/>
      <c r="R1621" s="7"/>
      <c r="S1621" s="7"/>
      <c r="T1621" s="44"/>
      <c r="U1621" s="7"/>
      <c r="V1621" s="7"/>
      <c r="W1621" s="44"/>
      <c r="X1621" s="7"/>
      <c r="Y1621" s="7"/>
      <c r="Z1621" s="44"/>
      <c r="AA1621" s="27"/>
      <c r="AB1621" s="27"/>
      <c r="AC1621" s="27"/>
    </row>
    <row r="1622">
      <c r="A1622" s="21"/>
      <c r="B1622" s="21"/>
      <c r="C1622" s="21"/>
      <c r="D1622" s="21"/>
      <c r="E1622" s="21"/>
      <c r="F1622" s="21"/>
      <c r="G1622" s="21"/>
      <c r="H1622" s="21"/>
      <c r="I1622" s="21"/>
      <c r="J1622" s="21"/>
      <c r="K1622" s="25"/>
      <c r="L1622" s="7"/>
      <c r="M1622" s="7"/>
      <c r="N1622" s="7"/>
      <c r="O1622" s="7"/>
      <c r="P1622" s="7"/>
      <c r="Q1622" s="44"/>
      <c r="R1622" s="7"/>
      <c r="S1622" s="7"/>
      <c r="T1622" s="44"/>
      <c r="U1622" s="7"/>
      <c r="V1622" s="7"/>
      <c r="W1622" s="44"/>
      <c r="X1622" s="7"/>
      <c r="Y1622" s="7"/>
      <c r="Z1622" s="44"/>
      <c r="AA1622" s="27"/>
      <c r="AB1622" s="27"/>
      <c r="AC1622" s="27"/>
    </row>
    <row r="1623">
      <c r="A1623" s="21"/>
      <c r="B1623" s="21"/>
      <c r="C1623" s="21"/>
      <c r="D1623" s="21"/>
      <c r="E1623" s="21"/>
      <c r="F1623" s="21"/>
      <c r="G1623" s="21"/>
      <c r="H1623" s="21"/>
      <c r="I1623" s="21"/>
      <c r="J1623" s="21"/>
      <c r="K1623" s="25"/>
      <c r="L1623" s="7"/>
      <c r="M1623" s="7"/>
      <c r="N1623" s="7"/>
      <c r="O1623" s="7"/>
      <c r="P1623" s="7"/>
      <c r="Q1623" s="44"/>
      <c r="R1623" s="7"/>
      <c r="S1623" s="7"/>
      <c r="T1623" s="44"/>
      <c r="U1623" s="7"/>
      <c r="V1623" s="7"/>
      <c r="W1623" s="44"/>
      <c r="X1623" s="7"/>
      <c r="Y1623" s="7"/>
      <c r="Z1623" s="44"/>
      <c r="AA1623" s="27"/>
      <c r="AB1623" s="27"/>
      <c r="AC1623" s="27"/>
    </row>
    <row r="1624">
      <c r="A1624" s="21"/>
      <c r="B1624" s="21"/>
      <c r="C1624" s="21"/>
      <c r="D1624" s="21"/>
      <c r="E1624" s="21"/>
      <c r="F1624" s="21"/>
      <c r="G1624" s="21"/>
      <c r="H1624" s="21"/>
      <c r="I1624" s="21"/>
      <c r="J1624" s="21"/>
      <c r="K1624" s="25"/>
      <c r="L1624" s="7"/>
      <c r="M1624" s="7"/>
      <c r="N1624" s="7"/>
      <c r="O1624" s="7"/>
      <c r="P1624" s="7"/>
      <c r="Q1624" s="44"/>
      <c r="R1624" s="7"/>
      <c r="S1624" s="7"/>
      <c r="T1624" s="44"/>
      <c r="U1624" s="7"/>
      <c r="V1624" s="7"/>
      <c r="W1624" s="44"/>
      <c r="X1624" s="7"/>
      <c r="Y1624" s="7"/>
      <c r="Z1624" s="44"/>
      <c r="AA1624" s="27"/>
      <c r="AB1624" s="27"/>
      <c r="AC1624" s="27"/>
    </row>
    <row r="1625">
      <c r="A1625" s="21"/>
      <c r="B1625" s="21"/>
      <c r="C1625" s="21"/>
      <c r="D1625" s="21"/>
      <c r="E1625" s="21"/>
      <c r="F1625" s="21"/>
      <c r="G1625" s="21"/>
      <c r="H1625" s="21"/>
      <c r="I1625" s="21"/>
      <c r="J1625" s="21"/>
      <c r="K1625" s="25"/>
      <c r="L1625" s="7"/>
      <c r="M1625" s="7"/>
      <c r="N1625" s="7"/>
      <c r="O1625" s="7"/>
      <c r="P1625" s="7"/>
      <c r="Q1625" s="44"/>
      <c r="R1625" s="7"/>
      <c r="S1625" s="7"/>
      <c r="T1625" s="44"/>
      <c r="U1625" s="7"/>
      <c r="V1625" s="7"/>
      <c r="W1625" s="44"/>
      <c r="X1625" s="7"/>
      <c r="Y1625" s="7"/>
      <c r="Z1625" s="44"/>
      <c r="AA1625" s="27"/>
      <c r="AB1625" s="27"/>
      <c r="AC1625" s="27"/>
    </row>
    <row r="1626">
      <c r="A1626" s="21"/>
      <c r="B1626" s="21"/>
      <c r="C1626" s="21"/>
      <c r="D1626" s="21"/>
      <c r="E1626" s="21"/>
      <c r="F1626" s="21"/>
      <c r="G1626" s="21"/>
      <c r="H1626" s="21"/>
      <c r="I1626" s="21"/>
      <c r="J1626" s="21"/>
      <c r="K1626" s="25"/>
      <c r="L1626" s="7"/>
      <c r="M1626" s="7"/>
      <c r="N1626" s="7"/>
      <c r="O1626" s="7"/>
      <c r="P1626" s="7"/>
      <c r="Q1626" s="44"/>
      <c r="R1626" s="7"/>
      <c r="S1626" s="7"/>
      <c r="T1626" s="44"/>
      <c r="U1626" s="7"/>
      <c r="V1626" s="7"/>
      <c r="W1626" s="44"/>
      <c r="X1626" s="7"/>
      <c r="Y1626" s="7"/>
      <c r="Z1626" s="44"/>
      <c r="AA1626" s="27"/>
      <c r="AB1626" s="27"/>
      <c r="AC1626" s="27"/>
    </row>
    <row r="1627">
      <c r="A1627" s="21"/>
      <c r="B1627" s="21"/>
      <c r="C1627" s="21"/>
      <c r="D1627" s="21"/>
      <c r="E1627" s="21"/>
      <c r="F1627" s="21"/>
      <c r="G1627" s="21"/>
      <c r="H1627" s="21"/>
      <c r="I1627" s="21"/>
      <c r="J1627" s="21"/>
      <c r="K1627" s="25"/>
      <c r="L1627" s="7"/>
      <c r="M1627" s="7"/>
      <c r="N1627" s="7"/>
      <c r="O1627" s="7"/>
      <c r="P1627" s="7"/>
      <c r="Q1627" s="44"/>
      <c r="R1627" s="7"/>
      <c r="S1627" s="7"/>
      <c r="T1627" s="44"/>
      <c r="U1627" s="7"/>
      <c r="V1627" s="7"/>
      <c r="W1627" s="44"/>
      <c r="X1627" s="7"/>
      <c r="Y1627" s="7"/>
      <c r="Z1627" s="44"/>
      <c r="AA1627" s="27"/>
      <c r="AB1627" s="27"/>
      <c r="AC1627" s="27"/>
    </row>
    <row r="1628">
      <c r="A1628" s="21"/>
      <c r="B1628" s="21"/>
      <c r="C1628" s="21"/>
      <c r="D1628" s="21"/>
      <c r="E1628" s="21"/>
      <c r="F1628" s="21"/>
      <c r="G1628" s="21"/>
      <c r="H1628" s="21"/>
      <c r="I1628" s="21"/>
      <c r="J1628" s="21"/>
      <c r="K1628" s="25"/>
      <c r="L1628" s="7"/>
      <c r="M1628" s="7"/>
      <c r="N1628" s="7"/>
      <c r="O1628" s="7"/>
      <c r="P1628" s="7"/>
      <c r="Q1628" s="44"/>
      <c r="R1628" s="7"/>
      <c r="S1628" s="7"/>
      <c r="T1628" s="44"/>
      <c r="U1628" s="7"/>
      <c r="V1628" s="7"/>
      <c r="W1628" s="44"/>
      <c r="X1628" s="7"/>
      <c r="Y1628" s="7"/>
      <c r="Z1628" s="44"/>
      <c r="AA1628" s="27"/>
      <c r="AB1628" s="27"/>
      <c r="AC1628" s="27"/>
    </row>
    <row r="1629">
      <c r="A1629" s="21"/>
      <c r="B1629" s="21"/>
      <c r="C1629" s="21"/>
      <c r="D1629" s="21"/>
      <c r="E1629" s="21"/>
      <c r="F1629" s="21"/>
      <c r="G1629" s="21"/>
      <c r="H1629" s="21"/>
      <c r="I1629" s="21"/>
      <c r="J1629" s="21"/>
      <c r="K1629" s="25"/>
      <c r="L1629" s="7"/>
      <c r="M1629" s="7"/>
      <c r="N1629" s="7"/>
      <c r="O1629" s="7"/>
      <c r="P1629" s="7"/>
      <c r="Q1629" s="44"/>
      <c r="R1629" s="7"/>
      <c r="S1629" s="7"/>
      <c r="T1629" s="44"/>
      <c r="U1629" s="7"/>
      <c r="V1629" s="7"/>
      <c r="W1629" s="44"/>
      <c r="X1629" s="7"/>
      <c r="Y1629" s="7"/>
      <c r="Z1629" s="44"/>
      <c r="AA1629" s="27"/>
      <c r="AB1629" s="27"/>
      <c r="AC1629" s="27"/>
    </row>
    <row r="1630">
      <c r="A1630" s="21"/>
      <c r="B1630" s="21"/>
      <c r="C1630" s="21"/>
      <c r="D1630" s="21"/>
      <c r="E1630" s="21"/>
      <c r="F1630" s="21"/>
      <c r="G1630" s="21"/>
      <c r="H1630" s="21"/>
      <c r="I1630" s="21"/>
      <c r="J1630" s="21"/>
      <c r="K1630" s="25"/>
      <c r="L1630" s="7"/>
      <c r="M1630" s="7"/>
      <c r="N1630" s="7"/>
      <c r="O1630" s="7"/>
      <c r="P1630" s="7"/>
      <c r="Q1630" s="44"/>
      <c r="R1630" s="7"/>
      <c r="S1630" s="7"/>
      <c r="T1630" s="44"/>
      <c r="U1630" s="7"/>
      <c r="V1630" s="7"/>
      <c r="W1630" s="44"/>
      <c r="X1630" s="7"/>
      <c r="Y1630" s="7"/>
      <c r="Z1630" s="44"/>
      <c r="AA1630" s="27"/>
      <c r="AB1630" s="27"/>
      <c r="AC1630" s="27"/>
    </row>
    <row r="1631">
      <c r="A1631" s="21"/>
      <c r="B1631" s="21"/>
      <c r="C1631" s="21"/>
      <c r="D1631" s="21"/>
      <c r="E1631" s="21"/>
      <c r="F1631" s="21"/>
      <c r="G1631" s="21"/>
      <c r="H1631" s="21"/>
      <c r="I1631" s="21"/>
      <c r="J1631" s="21"/>
      <c r="K1631" s="25"/>
      <c r="L1631" s="7"/>
      <c r="M1631" s="7"/>
      <c r="N1631" s="7"/>
      <c r="O1631" s="7"/>
      <c r="P1631" s="7"/>
      <c r="Q1631" s="44"/>
      <c r="R1631" s="7"/>
      <c r="S1631" s="7"/>
      <c r="T1631" s="44"/>
      <c r="U1631" s="7"/>
      <c r="V1631" s="7"/>
      <c r="W1631" s="44"/>
      <c r="X1631" s="7"/>
      <c r="Y1631" s="7"/>
      <c r="Z1631" s="44"/>
      <c r="AA1631" s="27"/>
      <c r="AB1631" s="27"/>
      <c r="AC1631" s="27"/>
    </row>
    <row r="1632">
      <c r="A1632" s="21"/>
      <c r="B1632" s="21"/>
      <c r="C1632" s="21"/>
      <c r="D1632" s="21"/>
      <c r="E1632" s="21"/>
      <c r="F1632" s="21"/>
      <c r="G1632" s="21"/>
      <c r="H1632" s="21"/>
      <c r="I1632" s="21"/>
      <c r="J1632" s="21"/>
      <c r="K1632" s="25"/>
      <c r="L1632" s="7"/>
      <c r="M1632" s="7"/>
      <c r="N1632" s="7"/>
      <c r="O1632" s="7"/>
      <c r="P1632" s="7"/>
      <c r="Q1632" s="44"/>
      <c r="R1632" s="7"/>
      <c r="S1632" s="7"/>
      <c r="T1632" s="44"/>
      <c r="U1632" s="7"/>
      <c r="V1632" s="7"/>
      <c r="W1632" s="44"/>
      <c r="X1632" s="7"/>
      <c r="Y1632" s="7"/>
      <c r="Z1632" s="44"/>
      <c r="AA1632" s="27"/>
      <c r="AB1632" s="27"/>
      <c r="AC1632" s="27"/>
    </row>
    <row r="1633">
      <c r="A1633" s="21"/>
      <c r="B1633" s="21"/>
      <c r="C1633" s="21"/>
      <c r="D1633" s="21"/>
      <c r="E1633" s="21"/>
      <c r="F1633" s="21"/>
      <c r="G1633" s="21"/>
      <c r="H1633" s="21"/>
      <c r="I1633" s="21"/>
      <c r="J1633" s="21"/>
      <c r="K1633" s="25"/>
      <c r="L1633" s="7"/>
      <c r="M1633" s="7"/>
      <c r="N1633" s="7"/>
      <c r="O1633" s="7"/>
      <c r="P1633" s="7"/>
      <c r="Q1633" s="44"/>
      <c r="R1633" s="7"/>
      <c r="S1633" s="7"/>
      <c r="T1633" s="44"/>
      <c r="U1633" s="7"/>
      <c r="V1633" s="7"/>
      <c r="W1633" s="44"/>
      <c r="X1633" s="7"/>
      <c r="Y1633" s="7"/>
      <c r="Z1633" s="44"/>
      <c r="AA1633" s="27"/>
      <c r="AB1633" s="27"/>
      <c r="AC1633" s="27"/>
    </row>
    <row r="1634">
      <c r="A1634" s="21"/>
      <c r="B1634" s="21"/>
      <c r="C1634" s="21"/>
      <c r="D1634" s="21"/>
      <c r="E1634" s="21"/>
      <c r="F1634" s="21"/>
      <c r="G1634" s="21"/>
      <c r="H1634" s="21"/>
      <c r="I1634" s="21"/>
      <c r="J1634" s="21"/>
      <c r="K1634" s="25"/>
      <c r="L1634" s="7"/>
      <c r="M1634" s="7"/>
      <c r="N1634" s="7"/>
      <c r="O1634" s="7"/>
      <c r="P1634" s="7"/>
      <c r="Q1634" s="44"/>
      <c r="R1634" s="7"/>
      <c r="S1634" s="7"/>
      <c r="T1634" s="44"/>
      <c r="U1634" s="7"/>
      <c r="V1634" s="7"/>
      <c r="W1634" s="44"/>
      <c r="X1634" s="7"/>
      <c r="Y1634" s="7"/>
      <c r="Z1634" s="44"/>
      <c r="AA1634" s="27"/>
      <c r="AB1634" s="27"/>
      <c r="AC1634" s="27"/>
    </row>
    <row r="1635">
      <c r="A1635" s="21"/>
      <c r="B1635" s="21"/>
      <c r="C1635" s="21"/>
      <c r="D1635" s="21"/>
      <c r="E1635" s="21"/>
      <c r="F1635" s="21"/>
      <c r="G1635" s="21"/>
      <c r="H1635" s="21"/>
      <c r="I1635" s="21"/>
      <c r="J1635" s="21"/>
      <c r="K1635" s="25"/>
      <c r="L1635" s="7"/>
      <c r="M1635" s="7"/>
      <c r="N1635" s="7"/>
      <c r="O1635" s="7"/>
      <c r="P1635" s="7"/>
      <c r="Q1635" s="44"/>
      <c r="R1635" s="7"/>
      <c r="S1635" s="7"/>
      <c r="T1635" s="44"/>
      <c r="U1635" s="7"/>
      <c r="V1635" s="7"/>
      <c r="W1635" s="44"/>
      <c r="X1635" s="7"/>
      <c r="Y1635" s="7"/>
      <c r="Z1635" s="44"/>
      <c r="AA1635" s="27"/>
      <c r="AB1635" s="27"/>
      <c r="AC1635" s="27"/>
    </row>
    <row r="1636">
      <c r="A1636" s="21"/>
      <c r="B1636" s="21"/>
      <c r="C1636" s="21"/>
      <c r="D1636" s="21"/>
      <c r="E1636" s="21"/>
      <c r="F1636" s="21"/>
      <c r="G1636" s="21"/>
      <c r="H1636" s="21"/>
      <c r="I1636" s="21"/>
      <c r="J1636" s="21"/>
      <c r="K1636" s="25"/>
      <c r="L1636" s="7"/>
      <c r="M1636" s="7"/>
      <c r="N1636" s="7"/>
      <c r="O1636" s="7"/>
      <c r="P1636" s="7"/>
      <c r="Q1636" s="44"/>
      <c r="R1636" s="7"/>
      <c r="S1636" s="7"/>
      <c r="T1636" s="44"/>
      <c r="U1636" s="7"/>
      <c r="V1636" s="7"/>
      <c r="W1636" s="44"/>
      <c r="X1636" s="7"/>
      <c r="Y1636" s="7"/>
      <c r="Z1636" s="44"/>
      <c r="AA1636" s="27"/>
      <c r="AB1636" s="27"/>
      <c r="AC1636" s="27"/>
    </row>
    <row r="1637">
      <c r="A1637" s="21"/>
      <c r="B1637" s="21"/>
      <c r="C1637" s="21"/>
      <c r="D1637" s="21"/>
      <c r="E1637" s="21"/>
      <c r="F1637" s="21"/>
      <c r="G1637" s="21"/>
      <c r="H1637" s="21"/>
      <c r="I1637" s="21"/>
      <c r="J1637" s="21"/>
      <c r="K1637" s="25"/>
      <c r="L1637" s="7"/>
      <c r="M1637" s="7"/>
      <c r="N1637" s="7"/>
      <c r="O1637" s="7"/>
      <c r="P1637" s="7"/>
      <c r="Q1637" s="44"/>
      <c r="R1637" s="7"/>
      <c r="S1637" s="7"/>
      <c r="T1637" s="44"/>
      <c r="U1637" s="7"/>
      <c r="V1637" s="7"/>
      <c r="W1637" s="44"/>
      <c r="X1637" s="7"/>
      <c r="Y1637" s="7"/>
      <c r="Z1637" s="44"/>
      <c r="AA1637" s="27"/>
      <c r="AB1637" s="27"/>
      <c r="AC1637" s="27"/>
    </row>
    <row r="1638">
      <c r="A1638" s="21"/>
      <c r="B1638" s="21"/>
      <c r="C1638" s="21"/>
      <c r="D1638" s="21"/>
      <c r="E1638" s="21"/>
      <c r="F1638" s="21"/>
      <c r="G1638" s="21"/>
      <c r="H1638" s="21"/>
      <c r="I1638" s="21"/>
      <c r="J1638" s="21"/>
      <c r="K1638" s="25"/>
      <c r="L1638" s="7"/>
      <c r="M1638" s="7"/>
      <c r="N1638" s="7"/>
      <c r="O1638" s="7"/>
      <c r="P1638" s="7"/>
      <c r="Q1638" s="44"/>
      <c r="R1638" s="7"/>
      <c r="S1638" s="7"/>
      <c r="T1638" s="44"/>
      <c r="U1638" s="7"/>
      <c r="V1638" s="7"/>
      <c r="W1638" s="44"/>
      <c r="X1638" s="7"/>
      <c r="Y1638" s="7"/>
      <c r="Z1638" s="44"/>
      <c r="AA1638" s="27"/>
      <c r="AB1638" s="27"/>
      <c r="AC1638" s="27"/>
    </row>
    <row r="1639">
      <c r="A1639" s="21"/>
      <c r="B1639" s="21"/>
      <c r="C1639" s="21"/>
      <c r="D1639" s="21"/>
      <c r="E1639" s="21"/>
      <c r="F1639" s="21"/>
      <c r="G1639" s="21"/>
      <c r="H1639" s="21"/>
      <c r="I1639" s="21"/>
      <c r="J1639" s="21"/>
      <c r="K1639" s="25"/>
      <c r="L1639" s="7"/>
      <c r="M1639" s="7"/>
      <c r="N1639" s="7"/>
      <c r="O1639" s="7"/>
      <c r="P1639" s="7"/>
      <c r="Q1639" s="44"/>
      <c r="R1639" s="7"/>
      <c r="S1639" s="7"/>
      <c r="T1639" s="44"/>
      <c r="U1639" s="7"/>
      <c r="V1639" s="7"/>
      <c r="W1639" s="44"/>
      <c r="X1639" s="7"/>
      <c r="Y1639" s="7"/>
      <c r="Z1639" s="44"/>
      <c r="AA1639" s="27"/>
      <c r="AB1639" s="27"/>
      <c r="AC1639" s="27"/>
    </row>
    <row r="1640">
      <c r="A1640" s="21"/>
      <c r="B1640" s="21"/>
      <c r="C1640" s="21"/>
      <c r="D1640" s="21"/>
      <c r="E1640" s="21"/>
      <c r="F1640" s="21"/>
      <c r="G1640" s="21"/>
      <c r="H1640" s="21"/>
      <c r="I1640" s="21"/>
      <c r="J1640" s="21"/>
      <c r="K1640" s="25"/>
      <c r="L1640" s="7"/>
      <c r="M1640" s="7"/>
      <c r="N1640" s="7"/>
      <c r="O1640" s="7"/>
      <c r="P1640" s="7"/>
      <c r="Q1640" s="44"/>
      <c r="R1640" s="7"/>
      <c r="S1640" s="7"/>
      <c r="T1640" s="44"/>
      <c r="U1640" s="7"/>
      <c r="V1640" s="7"/>
      <c r="W1640" s="44"/>
      <c r="X1640" s="7"/>
      <c r="Y1640" s="7"/>
      <c r="Z1640" s="44"/>
      <c r="AA1640" s="27"/>
      <c r="AB1640" s="27"/>
      <c r="AC1640" s="27"/>
    </row>
    <row r="1641">
      <c r="A1641" s="21"/>
      <c r="B1641" s="21"/>
      <c r="C1641" s="21"/>
      <c r="D1641" s="21"/>
      <c r="E1641" s="21"/>
      <c r="F1641" s="21"/>
      <c r="G1641" s="21"/>
      <c r="H1641" s="21"/>
      <c r="I1641" s="21"/>
      <c r="J1641" s="21"/>
      <c r="K1641" s="25"/>
      <c r="L1641" s="7"/>
      <c r="M1641" s="7"/>
      <c r="N1641" s="7"/>
      <c r="O1641" s="7"/>
      <c r="P1641" s="7"/>
      <c r="Q1641" s="44"/>
      <c r="R1641" s="7"/>
      <c r="S1641" s="7"/>
      <c r="T1641" s="44"/>
      <c r="U1641" s="7"/>
      <c r="V1641" s="7"/>
      <c r="W1641" s="44"/>
      <c r="X1641" s="7"/>
      <c r="Y1641" s="7"/>
      <c r="Z1641" s="44"/>
      <c r="AA1641" s="27"/>
      <c r="AB1641" s="27"/>
      <c r="AC1641" s="27"/>
    </row>
    <row r="1642">
      <c r="A1642" s="21"/>
      <c r="B1642" s="21"/>
      <c r="C1642" s="21"/>
      <c r="D1642" s="21"/>
      <c r="E1642" s="21"/>
      <c r="F1642" s="21"/>
      <c r="G1642" s="21"/>
      <c r="H1642" s="21"/>
      <c r="I1642" s="21"/>
      <c r="J1642" s="21"/>
      <c r="K1642" s="25"/>
      <c r="L1642" s="7"/>
      <c r="M1642" s="7"/>
      <c r="N1642" s="7"/>
      <c r="O1642" s="7"/>
      <c r="P1642" s="7"/>
      <c r="Q1642" s="44"/>
      <c r="R1642" s="7"/>
      <c r="S1642" s="7"/>
      <c r="T1642" s="44"/>
      <c r="U1642" s="7"/>
      <c r="V1642" s="7"/>
      <c r="W1642" s="44"/>
      <c r="X1642" s="7"/>
      <c r="Y1642" s="7"/>
      <c r="Z1642" s="44"/>
      <c r="AA1642" s="27"/>
      <c r="AB1642" s="27"/>
      <c r="AC1642" s="27"/>
    </row>
    <row r="1643">
      <c r="A1643" s="21"/>
      <c r="B1643" s="21"/>
      <c r="C1643" s="21"/>
      <c r="D1643" s="21"/>
      <c r="E1643" s="21"/>
      <c r="F1643" s="21"/>
      <c r="G1643" s="21"/>
      <c r="H1643" s="21"/>
      <c r="I1643" s="21"/>
      <c r="J1643" s="21"/>
      <c r="K1643" s="25"/>
      <c r="L1643" s="7"/>
      <c r="M1643" s="7"/>
      <c r="N1643" s="7"/>
      <c r="O1643" s="7"/>
      <c r="P1643" s="7"/>
      <c r="Q1643" s="44"/>
      <c r="R1643" s="7"/>
      <c r="S1643" s="7"/>
      <c r="T1643" s="44"/>
      <c r="U1643" s="7"/>
      <c r="V1643" s="7"/>
      <c r="W1643" s="44"/>
      <c r="X1643" s="7"/>
      <c r="Y1643" s="7"/>
      <c r="Z1643" s="44"/>
      <c r="AA1643" s="27"/>
      <c r="AB1643" s="27"/>
      <c r="AC1643" s="27"/>
    </row>
    <row r="1644">
      <c r="A1644" s="21"/>
      <c r="B1644" s="21"/>
      <c r="C1644" s="21"/>
      <c r="D1644" s="21"/>
      <c r="E1644" s="21"/>
      <c r="F1644" s="21"/>
      <c r="G1644" s="21"/>
      <c r="H1644" s="21"/>
      <c r="I1644" s="21"/>
      <c r="J1644" s="21"/>
      <c r="K1644" s="25"/>
      <c r="L1644" s="7"/>
      <c r="M1644" s="7"/>
      <c r="N1644" s="7"/>
      <c r="O1644" s="7"/>
      <c r="P1644" s="7"/>
      <c r="Q1644" s="44"/>
      <c r="R1644" s="7"/>
      <c r="S1644" s="7"/>
      <c r="T1644" s="44"/>
      <c r="U1644" s="7"/>
      <c r="V1644" s="7"/>
      <c r="W1644" s="44"/>
      <c r="X1644" s="7"/>
      <c r="Y1644" s="7"/>
      <c r="Z1644" s="44"/>
      <c r="AA1644" s="27"/>
      <c r="AB1644" s="27"/>
      <c r="AC1644" s="27"/>
    </row>
    <row r="1645">
      <c r="A1645" s="21"/>
      <c r="B1645" s="21"/>
      <c r="C1645" s="21"/>
      <c r="D1645" s="21"/>
      <c r="E1645" s="21"/>
      <c r="F1645" s="21"/>
      <c r="G1645" s="21"/>
      <c r="H1645" s="21"/>
      <c r="I1645" s="21"/>
      <c r="J1645" s="21"/>
      <c r="K1645" s="25"/>
      <c r="L1645" s="7"/>
      <c r="M1645" s="7"/>
      <c r="N1645" s="7"/>
      <c r="O1645" s="7"/>
      <c r="P1645" s="7"/>
      <c r="Q1645" s="44"/>
      <c r="R1645" s="7"/>
      <c r="S1645" s="7"/>
      <c r="T1645" s="44"/>
      <c r="U1645" s="7"/>
      <c r="V1645" s="7"/>
      <c r="W1645" s="44"/>
      <c r="X1645" s="7"/>
      <c r="Y1645" s="7"/>
      <c r="Z1645" s="44"/>
      <c r="AA1645" s="27"/>
      <c r="AB1645" s="27"/>
      <c r="AC1645" s="27"/>
    </row>
    <row r="1646">
      <c r="A1646" s="21"/>
      <c r="B1646" s="21"/>
      <c r="C1646" s="21"/>
      <c r="D1646" s="21"/>
      <c r="E1646" s="21"/>
      <c r="F1646" s="21"/>
      <c r="G1646" s="21"/>
      <c r="H1646" s="21"/>
      <c r="I1646" s="21"/>
      <c r="J1646" s="21"/>
      <c r="K1646" s="25"/>
      <c r="L1646" s="7"/>
      <c r="M1646" s="7"/>
      <c r="N1646" s="7"/>
      <c r="O1646" s="7"/>
      <c r="P1646" s="7"/>
      <c r="Q1646" s="44"/>
      <c r="R1646" s="7"/>
      <c r="S1646" s="7"/>
      <c r="T1646" s="44"/>
      <c r="U1646" s="7"/>
      <c r="V1646" s="7"/>
      <c r="W1646" s="44"/>
      <c r="X1646" s="7"/>
      <c r="Y1646" s="7"/>
      <c r="Z1646" s="44"/>
      <c r="AA1646" s="27"/>
      <c r="AB1646" s="27"/>
      <c r="AC1646" s="27"/>
    </row>
    <row r="1647">
      <c r="A1647" s="21"/>
      <c r="B1647" s="21"/>
      <c r="C1647" s="21"/>
      <c r="D1647" s="21"/>
      <c r="E1647" s="21"/>
      <c r="F1647" s="21"/>
      <c r="G1647" s="21"/>
      <c r="H1647" s="21"/>
      <c r="I1647" s="21"/>
      <c r="J1647" s="21"/>
      <c r="K1647" s="25"/>
      <c r="L1647" s="7"/>
      <c r="M1647" s="7"/>
      <c r="N1647" s="7"/>
      <c r="O1647" s="7"/>
      <c r="P1647" s="7"/>
      <c r="Q1647" s="44"/>
      <c r="R1647" s="7"/>
      <c r="S1647" s="7"/>
      <c r="T1647" s="44"/>
      <c r="U1647" s="7"/>
      <c r="V1647" s="7"/>
      <c r="W1647" s="44"/>
      <c r="X1647" s="7"/>
      <c r="Y1647" s="7"/>
      <c r="Z1647" s="44"/>
      <c r="AA1647" s="27"/>
      <c r="AB1647" s="27"/>
      <c r="AC1647" s="27"/>
    </row>
    <row r="1648">
      <c r="A1648" s="21"/>
      <c r="B1648" s="21"/>
      <c r="C1648" s="21"/>
      <c r="D1648" s="21"/>
      <c r="E1648" s="21"/>
      <c r="F1648" s="21"/>
      <c r="G1648" s="21"/>
      <c r="H1648" s="21"/>
      <c r="I1648" s="21"/>
      <c r="J1648" s="21"/>
      <c r="K1648" s="25"/>
      <c r="L1648" s="7"/>
      <c r="M1648" s="7"/>
      <c r="N1648" s="7"/>
      <c r="O1648" s="7"/>
      <c r="P1648" s="7"/>
      <c r="Q1648" s="44"/>
      <c r="R1648" s="7"/>
      <c r="S1648" s="7"/>
      <c r="T1648" s="44"/>
      <c r="U1648" s="7"/>
      <c r="V1648" s="7"/>
      <c r="W1648" s="44"/>
      <c r="X1648" s="7"/>
      <c r="Y1648" s="7"/>
      <c r="Z1648" s="44"/>
      <c r="AA1648" s="27"/>
      <c r="AB1648" s="27"/>
      <c r="AC1648" s="27"/>
    </row>
    <row r="1649">
      <c r="A1649" s="21"/>
      <c r="B1649" s="21"/>
      <c r="C1649" s="21"/>
      <c r="D1649" s="21"/>
      <c r="E1649" s="21"/>
      <c r="F1649" s="21"/>
      <c r="G1649" s="21"/>
      <c r="H1649" s="21"/>
      <c r="I1649" s="21"/>
      <c r="J1649" s="21"/>
      <c r="K1649" s="25"/>
      <c r="L1649" s="7"/>
      <c r="M1649" s="7"/>
      <c r="N1649" s="7"/>
      <c r="O1649" s="7"/>
      <c r="P1649" s="7"/>
      <c r="Q1649" s="44"/>
      <c r="R1649" s="7"/>
      <c r="S1649" s="7"/>
      <c r="T1649" s="44"/>
      <c r="U1649" s="7"/>
      <c r="V1649" s="7"/>
      <c r="W1649" s="44"/>
      <c r="X1649" s="7"/>
      <c r="Y1649" s="7"/>
      <c r="Z1649" s="44"/>
      <c r="AA1649" s="27"/>
      <c r="AB1649" s="27"/>
      <c r="AC1649" s="27"/>
    </row>
    <row r="1650">
      <c r="A1650" s="21"/>
      <c r="B1650" s="21"/>
      <c r="C1650" s="21"/>
      <c r="D1650" s="21"/>
      <c r="E1650" s="21"/>
      <c r="F1650" s="21"/>
      <c r="G1650" s="21"/>
      <c r="H1650" s="21"/>
      <c r="I1650" s="21"/>
      <c r="J1650" s="21"/>
      <c r="K1650" s="25"/>
      <c r="L1650" s="7"/>
      <c r="M1650" s="7"/>
      <c r="N1650" s="7"/>
      <c r="O1650" s="7"/>
      <c r="P1650" s="7"/>
      <c r="Q1650" s="44"/>
      <c r="R1650" s="7"/>
      <c r="S1650" s="7"/>
      <c r="T1650" s="44"/>
      <c r="U1650" s="7"/>
      <c r="V1650" s="7"/>
      <c r="W1650" s="44"/>
      <c r="X1650" s="7"/>
      <c r="Y1650" s="7"/>
      <c r="Z1650" s="44"/>
      <c r="AA1650" s="27"/>
      <c r="AB1650" s="27"/>
      <c r="AC1650" s="27"/>
    </row>
    <row r="1651">
      <c r="A1651" s="21"/>
      <c r="B1651" s="21"/>
      <c r="C1651" s="21"/>
      <c r="D1651" s="21"/>
      <c r="E1651" s="21"/>
      <c r="F1651" s="21"/>
      <c r="G1651" s="21"/>
      <c r="H1651" s="21"/>
      <c r="I1651" s="21"/>
      <c r="J1651" s="21"/>
      <c r="K1651" s="25"/>
      <c r="L1651" s="7"/>
      <c r="M1651" s="7"/>
      <c r="N1651" s="7"/>
      <c r="O1651" s="7"/>
      <c r="P1651" s="7"/>
      <c r="Q1651" s="44"/>
      <c r="R1651" s="7"/>
      <c r="S1651" s="7"/>
      <c r="T1651" s="44"/>
      <c r="U1651" s="7"/>
      <c r="V1651" s="7"/>
      <c r="W1651" s="44"/>
      <c r="X1651" s="7"/>
      <c r="Y1651" s="7"/>
      <c r="Z1651" s="44"/>
      <c r="AA1651" s="27"/>
      <c r="AB1651" s="27"/>
      <c r="AC1651" s="27"/>
    </row>
    <row r="1652">
      <c r="A1652" s="21"/>
      <c r="B1652" s="21"/>
      <c r="C1652" s="21"/>
      <c r="D1652" s="21"/>
      <c r="E1652" s="21"/>
      <c r="F1652" s="21"/>
      <c r="G1652" s="21"/>
      <c r="H1652" s="21"/>
      <c r="I1652" s="21"/>
      <c r="J1652" s="21"/>
      <c r="K1652" s="25"/>
      <c r="L1652" s="7"/>
      <c r="M1652" s="7"/>
      <c r="N1652" s="7"/>
      <c r="O1652" s="7"/>
      <c r="P1652" s="7"/>
      <c r="Q1652" s="44"/>
      <c r="R1652" s="7"/>
      <c r="S1652" s="7"/>
      <c r="T1652" s="44"/>
      <c r="U1652" s="7"/>
      <c r="V1652" s="7"/>
      <c r="W1652" s="44"/>
      <c r="X1652" s="7"/>
      <c r="Y1652" s="7"/>
      <c r="Z1652" s="44"/>
      <c r="AA1652" s="27"/>
      <c r="AB1652" s="27"/>
      <c r="AC1652" s="27"/>
    </row>
    <row r="1653">
      <c r="A1653" s="21"/>
      <c r="B1653" s="21"/>
      <c r="C1653" s="21"/>
      <c r="D1653" s="21"/>
      <c r="E1653" s="21"/>
      <c r="F1653" s="21"/>
      <c r="G1653" s="21"/>
      <c r="H1653" s="21"/>
      <c r="I1653" s="21"/>
      <c r="J1653" s="21"/>
      <c r="K1653" s="25"/>
      <c r="L1653" s="7"/>
      <c r="M1653" s="7"/>
      <c r="N1653" s="7"/>
      <c r="O1653" s="7"/>
      <c r="P1653" s="7"/>
      <c r="Q1653" s="44"/>
      <c r="R1653" s="7"/>
      <c r="S1653" s="7"/>
      <c r="T1653" s="44"/>
      <c r="U1653" s="7"/>
      <c r="V1653" s="7"/>
      <c r="W1653" s="44"/>
      <c r="X1653" s="7"/>
      <c r="Y1653" s="7"/>
      <c r="Z1653" s="44"/>
      <c r="AA1653" s="27"/>
      <c r="AB1653" s="27"/>
      <c r="AC1653" s="27"/>
    </row>
    <row r="1654">
      <c r="A1654" s="21"/>
      <c r="B1654" s="21"/>
      <c r="C1654" s="21"/>
      <c r="D1654" s="21"/>
      <c r="E1654" s="21"/>
      <c r="F1654" s="21"/>
      <c r="G1654" s="21"/>
      <c r="H1654" s="21"/>
      <c r="I1654" s="21"/>
      <c r="J1654" s="21"/>
      <c r="K1654" s="25"/>
      <c r="L1654" s="7"/>
      <c r="M1654" s="7"/>
      <c r="N1654" s="7"/>
      <c r="O1654" s="7"/>
      <c r="P1654" s="7"/>
      <c r="Q1654" s="44"/>
      <c r="R1654" s="7"/>
      <c r="S1654" s="7"/>
      <c r="T1654" s="44"/>
      <c r="U1654" s="7"/>
      <c r="V1654" s="7"/>
      <c r="W1654" s="44"/>
      <c r="X1654" s="7"/>
      <c r="Y1654" s="7"/>
      <c r="Z1654" s="44"/>
      <c r="AA1654" s="27"/>
      <c r="AB1654" s="27"/>
      <c r="AC1654" s="27"/>
    </row>
    <row r="1655">
      <c r="A1655" s="21"/>
      <c r="B1655" s="21"/>
      <c r="C1655" s="21"/>
      <c r="D1655" s="21"/>
      <c r="E1655" s="21"/>
      <c r="F1655" s="21"/>
      <c r="G1655" s="21"/>
      <c r="H1655" s="21"/>
      <c r="I1655" s="21"/>
      <c r="J1655" s="21"/>
      <c r="K1655" s="25"/>
      <c r="L1655" s="7"/>
      <c r="M1655" s="7"/>
      <c r="N1655" s="7"/>
      <c r="O1655" s="7"/>
      <c r="P1655" s="7"/>
      <c r="Q1655" s="44"/>
      <c r="R1655" s="7"/>
      <c r="S1655" s="7"/>
      <c r="T1655" s="44"/>
      <c r="U1655" s="7"/>
      <c r="V1655" s="7"/>
      <c r="W1655" s="44"/>
      <c r="X1655" s="7"/>
      <c r="Y1655" s="7"/>
      <c r="Z1655" s="44"/>
      <c r="AA1655" s="27"/>
      <c r="AB1655" s="27"/>
      <c r="AC1655" s="27"/>
    </row>
    <row r="1656">
      <c r="A1656" s="21"/>
      <c r="B1656" s="21"/>
      <c r="C1656" s="21"/>
      <c r="D1656" s="21"/>
      <c r="E1656" s="21"/>
      <c r="F1656" s="21"/>
      <c r="G1656" s="21"/>
      <c r="H1656" s="21"/>
      <c r="I1656" s="21"/>
      <c r="J1656" s="21"/>
      <c r="K1656" s="25"/>
      <c r="L1656" s="7"/>
      <c r="M1656" s="7"/>
      <c r="N1656" s="7"/>
      <c r="O1656" s="7"/>
      <c r="P1656" s="7"/>
      <c r="Q1656" s="44"/>
      <c r="R1656" s="7"/>
      <c r="S1656" s="7"/>
      <c r="T1656" s="44"/>
      <c r="U1656" s="7"/>
      <c r="V1656" s="7"/>
      <c r="W1656" s="44"/>
      <c r="X1656" s="7"/>
      <c r="Y1656" s="7"/>
      <c r="Z1656" s="44"/>
      <c r="AA1656" s="27"/>
      <c r="AB1656" s="27"/>
      <c r="AC1656" s="27"/>
    </row>
    <row r="1657">
      <c r="A1657" s="21"/>
      <c r="B1657" s="21"/>
      <c r="C1657" s="21"/>
      <c r="D1657" s="21"/>
      <c r="E1657" s="21"/>
      <c r="F1657" s="21"/>
      <c r="G1657" s="21"/>
      <c r="H1657" s="21"/>
      <c r="I1657" s="21"/>
      <c r="J1657" s="21"/>
      <c r="K1657" s="25"/>
      <c r="L1657" s="7"/>
      <c r="M1657" s="7"/>
      <c r="N1657" s="7"/>
      <c r="O1657" s="7"/>
      <c r="P1657" s="7"/>
      <c r="Q1657" s="44"/>
      <c r="R1657" s="7"/>
      <c r="S1657" s="7"/>
      <c r="T1657" s="44"/>
      <c r="U1657" s="7"/>
      <c r="V1657" s="7"/>
      <c r="W1657" s="44"/>
      <c r="X1657" s="7"/>
      <c r="Y1657" s="7"/>
      <c r="Z1657" s="44"/>
      <c r="AA1657" s="27"/>
      <c r="AB1657" s="27"/>
      <c r="AC1657" s="27"/>
    </row>
    <row r="1658">
      <c r="A1658" s="21"/>
      <c r="B1658" s="21"/>
      <c r="C1658" s="21"/>
      <c r="D1658" s="21"/>
      <c r="E1658" s="21"/>
      <c r="F1658" s="21"/>
      <c r="G1658" s="21"/>
      <c r="H1658" s="21"/>
      <c r="I1658" s="21"/>
      <c r="J1658" s="21"/>
      <c r="K1658" s="25"/>
      <c r="L1658" s="7"/>
      <c r="M1658" s="7"/>
      <c r="N1658" s="7"/>
      <c r="O1658" s="7"/>
      <c r="P1658" s="7"/>
      <c r="Q1658" s="44"/>
      <c r="R1658" s="7"/>
      <c r="S1658" s="7"/>
      <c r="T1658" s="44"/>
      <c r="U1658" s="7"/>
      <c r="V1658" s="7"/>
      <c r="W1658" s="44"/>
      <c r="X1658" s="7"/>
      <c r="Y1658" s="7"/>
      <c r="Z1658" s="44"/>
      <c r="AA1658" s="27"/>
      <c r="AB1658" s="27"/>
      <c r="AC1658" s="27"/>
    </row>
    <row r="1659">
      <c r="A1659" s="21"/>
      <c r="B1659" s="21"/>
      <c r="C1659" s="21"/>
      <c r="D1659" s="21"/>
      <c r="E1659" s="21"/>
      <c r="F1659" s="21"/>
      <c r="G1659" s="21"/>
      <c r="H1659" s="21"/>
      <c r="I1659" s="21"/>
      <c r="J1659" s="21"/>
      <c r="K1659" s="25"/>
      <c r="L1659" s="7"/>
      <c r="M1659" s="7"/>
      <c r="N1659" s="7"/>
      <c r="O1659" s="7"/>
      <c r="P1659" s="7"/>
      <c r="Q1659" s="44"/>
      <c r="R1659" s="7"/>
      <c r="S1659" s="7"/>
      <c r="T1659" s="44"/>
      <c r="U1659" s="7"/>
      <c r="V1659" s="7"/>
      <c r="W1659" s="44"/>
      <c r="X1659" s="7"/>
      <c r="Y1659" s="7"/>
      <c r="Z1659" s="44"/>
      <c r="AA1659" s="27"/>
      <c r="AB1659" s="27"/>
      <c r="AC1659" s="27"/>
    </row>
    <row r="1660">
      <c r="A1660" s="21"/>
      <c r="B1660" s="21"/>
      <c r="C1660" s="21"/>
      <c r="D1660" s="21"/>
      <c r="E1660" s="21"/>
      <c r="F1660" s="21"/>
      <c r="G1660" s="21"/>
      <c r="H1660" s="21"/>
      <c r="I1660" s="21"/>
      <c r="J1660" s="21"/>
      <c r="K1660" s="25"/>
      <c r="L1660" s="7"/>
      <c r="M1660" s="7"/>
      <c r="N1660" s="7"/>
      <c r="O1660" s="7"/>
      <c r="P1660" s="7"/>
      <c r="Q1660" s="44"/>
      <c r="R1660" s="7"/>
      <c r="S1660" s="7"/>
      <c r="T1660" s="44"/>
      <c r="U1660" s="7"/>
      <c r="V1660" s="7"/>
      <c r="W1660" s="44"/>
      <c r="X1660" s="7"/>
      <c r="Y1660" s="7"/>
      <c r="Z1660" s="44"/>
      <c r="AA1660" s="27"/>
      <c r="AB1660" s="27"/>
      <c r="AC1660" s="27"/>
    </row>
    <row r="1661">
      <c r="A1661" s="21"/>
      <c r="B1661" s="21"/>
      <c r="C1661" s="21"/>
      <c r="D1661" s="21"/>
      <c r="E1661" s="21"/>
      <c r="F1661" s="21"/>
      <c r="G1661" s="21"/>
      <c r="H1661" s="21"/>
      <c r="I1661" s="21"/>
      <c r="J1661" s="21"/>
      <c r="K1661" s="25"/>
      <c r="L1661" s="7"/>
      <c r="M1661" s="7"/>
      <c r="N1661" s="7"/>
      <c r="O1661" s="7"/>
      <c r="P1661" s="7"/>
      <c r="Q1661" s="44"/>
      <c r="R1661" s="7"/>
      <c r="S1661" s="7"/>
      <c r="T1661" s="44"/>
      <c r="U1661" s="7"/>
      <c r="V1661" s="7"/>
      <c r="W1661" s="44"/>
      <c r="X1661" s="7"/>
      <c r="Y1661" s="7"/>
      <c r="Z1661" s="44"/>
      <c r="AA1661" s="27"/>
      <c r="AB1661" s="27"/>
      <c r="AC1661" s="27"/>
    </row>
    <row r="1662">
      <c r="A1662" s="21"/>
      <c r="B1662" s="21"/>
      <c r="C1662" s="21"/>
      <c r="D1662" s="21"/>
      <c r="E1662" s="21"/>
      <c r="F1662" s="21"/>
      <c r="G1662" s="21"/>
      <c r="H1662" s="21"/>
      <c r="I1662" s="21"/>
      <c r="J1662" s="21"/>
      <c r="K1662" s="25"/>
      <c r="L1662" s="7"/>
      <c r="M1662" s="7"/>
      <c r="N1662" s="7"/>
      <c r="O1662" s="7"/>
      <c r="P1662" s="7"/>
      <c r="Q1662" s="44"/>
      <c r="R1662" s="7"/>
      <c r="S1662" s="7"/>
      <c r="T1662" s="44"/>
      <c r="U1662" s="7"/>
      <c r="V1662" s="7"/>
      <c r="W1662" s="44"/>
      <c r="X1662" s="7"/>
      <c r="Y1662" s="7"/>
      <c r="Z1662" s="44"/>
      <c r="AA1662" s="27"/>
      <c r="AB1662" s="27"/>
      <c r="AC1662" s="27"/>
    </row>
    <row r="1663">
      <c r="A1663" s="21"/>
      <c r="B1663" s="21"/>
      <c r="C1663" s="21"/>
      <c r="D1663" s="21"/>
      <c r="E1663" s="21"/>
      <c r="F1663" s="21"/>
      <c r="G1663" s="21"/>
      <c r="H1663" s="21"/>
      <c r="I1663" s="21"/>
      <c r="J1663" s="21"/>
      <c r="K1663" s="25"/>
      <c r="L1663" s="7"/>
      <c r="M1663" s="7"/>
      <c r="N1663" s="7"/>
      <c r="O1663" s="7"/>
      <c r="P1663" s="7"/>
      <c r="Q1663" s="44"/>
      <c r="R1663" s="7"/>
      <c r="S1663" s="7"/>
      <c r="T1663" s="44"/>
      <c r="U1663" s="7"/>
      <c r="V1663" s="7"/>
      <c r="W1663" s="44"/>
      <c r="X1663" s="7"/>
      <c r="Y1663" s="7"/>
      <c r="Z1663" s="44"/>
      <c r="AA1663" s="27"/>
      <c r="AB1663" s="27"/>
      <c r="AC1663" s="27"/>
    </row>
    <row r="1664">
      <c r="A1664" s="21"/>
      <c r="B1664" s="21"/>
      <c r="C1664" s="21"/>
      <c r="D1664" s="21"/>
      <c r="E1664" s="21"/>
      <c r="F1664" s="21"/>
      <c r="G1664" s="21"/>
      <c r="H1664" s="21"/>
      <c r="I1664" s="21"/>
      <c r="J1664" s="21"/>
      <c r="K1664" s="25"/>
      <c r="L1664" s="7"/>
      <c r="M1664" s="7"/>
      <c r="N1664" s="7"/>
      <c r="O1664" s="7"/>
      <c r="P1664" s="7"/>
      <c r="Q1664" s="44"/>
      <c r="R1664" s="7"/>
      <c r="S1664" s="7"/>
      <c r="T1664" s="44"/>
      <c r="U1664" s="7"/>
      <c r="V1664" s="7"/>
      <c r="W1664" s="44"/>
      <c r="X1664" s="7"/>
      <c r="Y1664" s="7"/>
      <c r="Z1664" s="44"/>
      <c r="AA1664" s="27"/>
      <c r="AB1664" s="27"/>
      <c r="AC1664" s="27"/>
    </row>
    <row r="1665">
      <c r="A1665" s="21"/>
      <c r="B1665" s="21"/>
      <c r="C1665" s="21"/>
      <c r="D1665" s="21"/>
      <c r="E1665" s="21"/>
      <c r="F1665" s="21"/>
      <c r="G1665" s="21"/>
      <c r="H1665" s="21"/>
      <c r="I1665" s="21"/>
      <c r="J1665" s="21"/>
      <c r="K1665" s="25"/>
      <c r="L1665" s="7"/>
      <c r="M1665" s="7"/>
      <c r="N1665" s="7"/>
      <c r="O1665" s="7"/>
      <c r="P1665" s="7"/>
      <c r="Q1665" s="44"/>
      <c r="R1665" s="7"/>
      <c r="S1665" s="7"/>
      <c r="T1665" s="44"/>
      <c r="U1665" s="7"/>
      <c r="V1665" s="7"/>
      <c r="W1665" s="44"/>
      <c r="X1665" s="7"/>
      <c r="Y1665" s="7"/>
      <c r="Z1665" s="44"/>
      <c r="AA1665" s="27"/>
      <c r="AB1665" s="27"/>
      <c r="AC1665" s="27"/>
    </row>
    <row r="1666">
      <c r="A1666" s="21"/>
      <c r="B1666" s="21"/>
      <c r="C1666" s="21"/>
      <c r="D1666" s="21"/>
      <c r="E1666" s="21"/>
      <c r="F1666" s="21"/>
      <c r="G1666" s="21"/>
      <c r="H1666" s="21"/>
      <c r="I1666" s="21"/>
      <c r="J1666" s="21"/>
      <c r="K1666" s="25"/>
      <c r="L1666" s="7"/>
      <c r="M1666" s="7"/>
      <c r="N1666" s="7"/>
      <c r="O1666" s="7"/>
      <c r="P1666" s="7"/>
      <c r="Q1666" s="44"/>
      <c r="R1666" s="7"/>
      <c r="S1666" s="7"/>
      <c r="T1666" s="44"/>
      <c r="U1666" s="7"/>
      <c r="V1666" s="7"/>
      <c r="W1666" s="44"/>
      <c r="X1666" s="7"/>
      <c r="Y1666" s="7"/>
      <c r="Z1666" s="44"/>
      <c r="AA1666" s="27"/>
      <c r="AB1666" s="27"/>
      <c r="AC1666" s="27"/>
    </row>
    <row r="1667">
      <c r="A1667" s="21"/>
      <c r="B1667" s="21"/>
      <c r="C1667" s="21"/>
      <c r="D1667" s="21"/>
      <c r="E1667" s="21"/>
      <c r="F1667" s="21"/>
      <c r="G1667" s="21"/>
      <c r="H1667" s="21"/>
      <c r="I1667" s="21"/>
      <c r="J1667" s="21"/>
      <c r="K1667" s="25"/>
      <c r="L1667" s="7"/>
      <c r="M1667" s="7"/>
      <c r="N1667" s="7"/>
      <c r="O1667" s="7"/>
      <c r="P1667" s="7"/>
      <c r="Q1667" s="44"/>
      <c r="R1667" s="7"/>
      <c r="S1667" s="7"/>
      <c r="T1667" s="44"/>
      <c r="U1667" s="7"/>
      <c r="V1667" s="7"/>
      <c r="W1667" s="44"/>
      <c r="X1667" s="7"/>
      <c r="Y1667" s="7"/>
      <c r="Z1667" s="44"/>
      <c r="AA1667" s="27"/>
      <c r="AB1667" s="27"/>
      <c r="AC1667" s="27"/>
    </row>
    <row r="1668">
      <c r="A1668" s="21"/>
      <c r="B1668" s="21"/>
      <c r="C1668" s="21"/>
      <c r="D1668" s="21"/>
      <c r="E1668" s="21"/>
      <c r="F1668" s="21"/>
      <c r="G1668" s="21"/>
      <c r="H1668" s="21"/>
      <c r="I1668" s="21"/>
      <c r="J1668" s="21"/>
      <c r="K1668" s="25"/>
      <c r="L1668" s="7"/>
      <c r="M1668" s="7"/>
      <c r="N1668" s="7"/>
      <c r="O1668" s="7"/>
      <c r="P1668" s="7"/>
      <c r="Q1668" s="44"/>
      <c r="R1668" s="7"/>
      <c r="S1668" s="7"/>
      <c r="T1668" s="44"/>
      <c r="U1668" s="7"/>
      <c r="V1668" s="7"/>
      <c r="W1668" s="44"/>
      <c r="X1668" s="7"/>
      <c r="Y1668" s="7"/>
      <c r="Z1668" s="44"/>
      <c r="AA1668" s="27"/>
      <c r="AB1668" s="27"/>
      <c r="AC1668" s="27"/>
    </row>
    <row r="1669">
      <c r="A1669" s="21"/>
      <c r="B1669" s="21"/>
      <c r="C1669" s="21"/>
      <c r="D1669" s="21"/>
      <c r="E1669" s="21"/>
      <c r="F1669" s="21"/>
      <c r="G1669" s="21"/>
      <c r="H1669" s="21"/>
      <c r="I1669" s="21"/>
      <c r="J1669" s="21"/>
      <c r="K1669" s="25"/>
      <c r="L1669" s="7"/>
      <c r="M1669" s="7"/>
      <c r="N1669" s="7"/>
      <c r="O1669" s="7"/>
      <c r="P1669" s="7"/>
      <c r="Q1669" s="44"/>
      <c r="R1669" s="7"/>
      <c r="S1669" s="7"/>
      <c r="T1669" s="44"/>
      <c r="U1669" s="7"/>
      <c r="V1669" s="7"/>
      <c r="W1669" s="44"/>
      <c r="X1669" s="7"/>
      <c r="Y1669" s="7"/>
      <c r="Z1669" s="44"/>
      <c r="AA1669" s="27"/>
      <c r="AB1669" s="27"/>
      <c r="AC1669" s="27"/>
    </row>
    <row r="1670">
      <c r="A1670" s="21"/>
      <c r="B1670" s="21"/>
      <c r="C1670" s="21"/>
      <c r="D1670" s="21"/>
      <c r="E1670" s="21"/>
      <c r="F1670" s="21"/>
      <c r="G1670" s="21"/>
      <c r="H1670" s="21"/>
      <c r="I1670" s="21"/>
      <c r="J1670" s="21"/>
      <c r="K1670" s="25"/>
      <c r="L1670" s="7"/>
      <c r="M1670" s="7"/>
      <c r="N1670" s="7"/>
      <c r="O1670" s="7"/>
      <c r="P1670" s="7"/>
      <c r="Q1670" s="44"/>
      <c r="R1670" s="7"/>
      <c r="S1670" s="7"/>
      <c r="T1670" s="44"/>
      <c r="U1670" s="7"/>
      <c r="V1670" s="7"/>
      <c r="W1670" s="44"/>
      <c r="X1670" s="7"/>
      <c r="Y1670" s="7"/>
      <c r="Z1670" s="44"/>
      <c r="AA1670" s="27"/>
      <c r="AB1670" s="27"/>
      <c r="AC1670" s="27"/>
    </row>
    <row r="1671">
      <c r="A1671" s="21"/>
      <c r="B1671" s="21"/>
      <c r="C1671" s="21"/>
      <c r="D1671" s="21"/>
      <c r="E1671" s="21"/>
      <c r="F1671" s="21"/>
      <c r="G1671" s="21"/>
      <c r="H1671" s="21"/>
      <c r="I1671" s="21"/>
      <c r="J1671" s="21"/>
      <c r="K1671" s="25"/>
      <c r="L1671" s="7"/>
      <c r="M1671" s="7"/>
      <c r="N1671" s="7"/>
      <c r="O1671" s="7"/>
      <c r="P1671" s="7"/>
      <c r="Q1671" s="44"/>
      <c r="R1671" s="7"/>
      <c r="S1671" s="7"/>
      <c r="T1671" s="44"/>
      <c r="U1671" s="7"/>
      <c r="V1671" s="7"/>
      <c r="W1671" s="44"/>
      <c r="X1671" s="7"/>
      <c r="Y1671" s="7"/>
      <c r="Z1671" s="44"/>
      <c r="AA1671" s="27"/>
      <c r="AB1671" s="27"/>
      <c r="AC1671" s="27"/>
    </row>
    <row r="1672">
      <c r="A1672" s="21"/>
      <c r="B1672" s="21"/>
      <c r="C1672" s="21"/>
      <c r="D1672" s="21"/>
      <c r="E1672" s="21"/>
      <c r="F1672" s="21"/>
      <c r="G1672" s="21"/>
      <c r="H1672" s="21"/>
      <c r="I1672" s="21"/>
      <c r="J1672" s="21"/>
      <c r="K1672" s="25"/>
      <c r="L1672" s="7"/>
      <c r="M1672" s="7"/>
      <c r="N1672" s="7"/>
      <c r="O1672" s="7"/>
      <c r="P1672" s="7"/>
      <c r="Q1672" s="44"/>
      <c r="R1672" s="7"/>
      <c r="S1672" s="7"/>
      <c r="T1672" s="44"/>
      <c r="U1672" s="7"/>
      <c r="V1672" s="7"/>
      <c r="W1672" s="44"/>
      <c r="X1672" s="7"/>
      <c r="Y1672" s="7"/>
      <c r="Z1672" s="44"/>
      <c r="AA1672" s="27"/>
      <c r="AB1672" s="27"/>
      <c r="AC1672" s="27"/>
    </row>
    <row r="1673">
      <c r="A1673" s="21"/>
      <c r="B1673" s="21"/>
      <c r="C1673" s="21"/>
      <c r="D1673" s="21"/>
      <c r="E1673" s="21"/>
      <c r="F1673" s="21"/>
      <c r="G1673" s="21"/>
      <c r="H1673" s="21"/>
      <c r="I1673" s="21"/>
      <c r="J1673" s="21"/>
      <c r="K1673" s="25"/>
      <c r="L1673" s="7"/>
      <c r="M1673" s="7"/>
      <c r="N1673" s="7"/>
      <c r="O1673" s="7"/>
      <c r="P1673" s="7"/>
      <c r="Q1673" s="44"/>
      <c r="R1673" s="7"/>
      <c r="S1673" s="7"/>
      <c r="T1673" s="44"/>
      <c r="U1673" s="7"/>
      <c r="V1673" s="7"/>
      <c r="W1673" s="44"/>
      <c r="X1673" s="7"/>
      <c r="Y1673" s="7"/>
      <c r="Z1673" s="44"/>
      <c r="AA1673" s="27"/>
      <c r="AB1673" s="27"/>
      <c r="AC1673" s="27"/>
    </row>
    <row r="1674">
      <c r="A1674" s="21"/>
      <c r="B1674" s="21"/>
      <c r="C1674" s="21"/>
      <c r="D1674" s="21"/>
      <c r="E1674" s="21"/>
      <c r="F1674" s="21"/>
      <c r="G1674" s="21"/>
      <c r="H1674" s="21"/>
      <c r="I1674" s="21"/>
      <c r="J1674" s="21"/>
      <c r="K1674" s="25"/>
      <c r="L1674" s="7"/>
      <c r="M1674" s="7"/>
      <c r="N1674" s="7"/>
      <c r="O1674" s="7"/>
      <c r="P1674" s="7"/>
      <c r="Q1674" s="44"/>
      <c r="R1674" s="7"/>
      <c r="S1674" s="7"/>
      <c r="T1674" s="44"/>
      <c r="U1674" s="7"/>
      <c r="V1674" s="7"/>
      <c r="W1674" s="44"/>
      <c r="X1674" s="7"/>
      <c r="Y1674" s="7"/>
      <c r="Z1674" s="44"/>
      <c r="AA1674" s="27"/>
      <c r="AB1674" s="27"/>
      <c r="AC1674" s="27"/>
    </row>
    <row r="1675">
      <c r="A1675" s="21"/>
      <c r="B1675" s="21"/>
      <c r="C1675" s="21"/>
      <c r="D1675" s="21"/>
      <c r="E1675" s="21"/>
      <c r="F1675" s="21"/>
      <c r="G1675" s="21"/>
      <c r="H1675" s="21"/>
      <c r="I1675" s="21"/>
      <c r="J1675" s="21"/>
      <c r="K1675" s="25"/>
      <c r="L1675" s="7"/>
      <c r="M1675" s="7"/>
      <c r="N1675" s="7"/>
      <c r="O1675" s="7"/>
      <c r="P1675" s="7"/>
      <c r="Q1675" s="44"/>
      <c r="R1675" s="7"/>
      <c r="S1675" s="7"/>
      <c r="T1675" s="44"/>
      <c r="U1675" s="7"/>
      <c r="V1675" s="7"/>
      <c r="W1675" s="44"/>
      <c r="X1675" s="7"/>
      <c r="Y1675" s="7"/>
      <c r="Z1675" s="44"/>
      <c r="AA1675" s="27"/>
      <c r="AB1675" s="27"/>
      <c r="AC1675" s="27"/>
    </row>
    <row r="1676">
      <c r="A1676" s="21"/>
      <c r="B1676" s="21"/>
      <c r="C1676" s="21"/>
      <c r="D1676" s="21"/>
      <c r="E1676" s="21"/>
      <c r="F1676" s="21"/>
      <c r="G1676" s="21"/>
      <c r="H1676" s="21"/>
      <c r="I1676" s="21"/>
      <c r="J1676" s="21"/>
      <c r="K1676" s="25"/>
      <c r="L1676" s="7"/>
      <c r="M1676" s="7"/>
      <c r="N1676" s="7"/>
      <c r="O1676" s="7"/>
      <c r="P1676" s="7"/>
      <c r="Q1676" s="44"/>
      <c r="R1676" s="7"/>
      <c r="S1676" s="7"/>
      <c r="T1676" s="44"/>
      <c r="U1676" s="7"/>
      <c r="V1676" s="7"/>
      <c r="W1676" s="44"/>
      <c r="X1676" s="7"/>
      <c r="Y1676" s="7"/>
      <c r="Z1676" s="44"/>
      <c r="AA1676" s="27"/>
      <c r="AB1676" s="27"/>
      <c r="AC1676" s="27"/>
    </row>
    <row r="1677">
      <c r="A1677" s="21"/>
      <c r="B1677" s="21"/>
      <c r="C1677" s="21"/>
      <c r="D1677" s="21"/>
      <c r="E1677" s="21"/>
      <c r="F1677" s="21"/>
      <c r="G1677" s="21"/>
      <c r="H1677" s="21"/>
      <c r="I1677" s="21"/>
      <c r="J1677" s="21"/>
      <c r="K1677" s="25"/>
      <c r="L1677" s="7"/>
      <c r="M1677" s="7"/>
      <c r="N1677" s="7"/>
      <c r="O1677" s="7"/>
      <c r="P1677" s="7"/>
      <c r="Q1677" s="44"/>
      <c r="R1677" s="7"/>
      <c r="S1677" s="7"/>
      <c r="T1677" s="44"/>
      <c r="U1677" s="7"/>
      <c r="V1677" s="7"/>
      <c r="W1677" s="44"/>
      <c r="X1677" s="7"/>
      <c r="Y1677" s="7"/>
      <c r="Z1677" s="44"/>
      <c r="AA1677" s="27"/>
      <c r="AB1677" s="27"/>
      <c r="AC1677" s="27"/>
    </row>
    <row r="1678">
      <c r="A1678" s="21"/>
      <c r="B1678" s="21"/>
      <c r="C1678" s="21"/>
      <c r="D1678" s="21"/>
      <c r="E1678" s="21"/>
      <c r="F1678" s="21"/>
      <c r="G1678" s="21"/>
      <c r="H1678" s="21"/>
      <c r="I1678" s="21"/>
      <c r="J1678" s="21"/>
      <c r="K1678" s="25"/>
      <c r="L1678" s="7"/>
      <c r="M1678" s="7"/>
      <c r="N1678" s="7"/>
      <c r="O1678" s="7"/>
      <c r="P1678" s="7"/>
      <c r="Q1678" s="44"/>
      <c r="R1678" s="7"/>
      <c r="S1678" s="7"/>
      <c r="T1678" s="44"/>
      <c r="U1678" s="7"/>
      <c r="V1678" s="7"/>
      <c r="W1678" s="44"/>
      <c r="X1678" s="7"/>
      <c r="Y1678" s="7"/>
      <c r="Z1678" s="44"/>
      <c r="AA1678" s="27"/>
      <c r="AB1678" s="27"/>
      <c r="AC1678" s="27"/>
    </row>
    <row r="1679">
      <c r="A1679" s="21"/>
      <c r="B1679" s="21"/>
      <c r="C1679" s="21"/>
      <c r="D1679" s="21"/>
      <c r="E1679" s="21"/>
      <c r="F1679" s="21"/>
      <c r="G1679" s="21"/>
      <c r="H1679" s="21"/>
      <c r="I1679" s="21"/>
      <c r="J1679" s="21"/>
      <c r="K1679" s="25"/>
      <c r="L1679" s="7"/>
      <c r="M1679" s="7"/>
      <c r="N1679" s="7"/>
      <c r="O1679" s="7"/>
      <c r="P1679" s="7"/>
      <c r="Q1679" s="44"/>
      <c r="R1679" s="7"/>
      <c r="S1679" s="7"/>
      <c r="T1679" s="44"/>
      <c r="U1679" s="7"/>
      <c r="V1679" s="7"/>
      <c r="W1679" s="44"/>
      <c r="X1679" s="7"/>
      <c r="Y1679" s="7"/>
      <c r="Z1679" s="44"/>
      <c r="AA1679" s="27"/>
      <c r="AB1679" s="27"/>
      <c r="AC1679" s="27"/>
    </row>
    <row r="1680">
      <c r="A1680" s="21"/>
      <c r="B1680" s="21"/>
      <c r="C1680" s="21"/>
      <c r="D1680" s="21"/>
      <c r="E1680" s="21"/>
      <c r="F1680" s="21"/>
      <c r="G1680" s="21"/>
      <c r="H1680" s="21"/>
      <c r="I1680" s="21"/>
      <c r="J1680" s="21"/>
      <c r="K1680" s="25"/>
      <c r="L1680" s="7"/>
      <c r="M1680" s="7"/>
      <c r="N1680" s="7"/>
      <c r="O1680" s="7"/>
      <c r="P1680" s="7"/>
      <c r="Q1680" s="44"/>
      <c r="R1680" s="7"/>
      <c r="S1680" s="7"/>
      <c r="T1680" s="44"/>
      <c r="U1680" s="7"/>
      <c r="V1680" s="7"/>
      <c r="W1680" s="44"/>
      <c r="X1680" s="7"/>
      <c r="Y1680" s="7"/>
      <c r="Z1680" s="44"/>
      <c r="AA1680" s="27"/>
      <c r="AB1680" s="27"/>
      <c r="AC1680" s="27"/>
    </row>
    <row r="1681">
      <c r="A1681" s="21"/>
      <c r="B1681" s="21"/>
      <c r="C1681" s="21"/>
      <c r="D1681" s="21"/>
      <c r="E1681" s="21"/>
      <c r="F1681" s="21"/>
      <c r="G1681" s="21"/>
      <c r="H1681" s="21"/>
      <c r="I1681" s="21"/>
      <c r="J1681" s="21"/>
      <c r="K1681" s="25"/>
      <c r="L1681" s="7"/>
      <c r="M1681" s="7"/>
      <c r="N1681" s="7"/>
      <c r="O1681" s="7"/>
      <c r="P1681" s="7"/>
      <c r="Q1681" s="44"/>
      <c r="R1681" s="7"/>
      <c r="S1681" s="7"/>
      <c r="T1681" s="44"/>
      <c r="U1681" s="7"/>
      <c r="V1681" s="7"/>
      <c r="W1681" s="44"/>
      <c r="X1681" s="7"/>
      <c r="Y1681" s="7"/>
      <c r="Z1681" s="44"/>
      <c r="AA1681" s="27"/>
      <c r="AB1681" s="27"/>
      <c r="AC1681" s="27"/>
    </row>
    <row r="1682">
      <c r="A1682" s="21"/>
      <c r="B1682" s="21"/>
      <c r="C1682" s="21"/>
      <c r="D1682" s="21"/>
      <c r="E1682" s="21"/>
      <c r="F1682" s="21"/>
      <c r="G1682" s="21"/>
      <c r="H1682" s="21"/>
      <c r="I1682" s="21"/>
      <c r="J1682" s="21"/>
      <c r="K1682" s="25"/>
      <c r="L1682" s="7"/>
      <c r="M1682" s="7"/>
      <c r="N1682" s="7"/>
      <c r="O1682" s="7"/>
      <c r="P1682" s="7"/>
      <c r="Q1682" s="44"/>
      <c r="R1682" s="7"/>
      <c r="S1682" s="7"/>
      <c r="T1682" s="44"/>
      <c r="U1682" s="7"/>
      <c r="V1682" s="7"/>
      <c r="W1682" s="44"/>
      <c r="X1682" s="7"/>
      <c r="Y1682" s="7"/>
      <c r="Z1682" s="44"/>
      <c r="AA1682" s="27"/>
      <c r="AB1682" s="27"/>
      <c r="AC1682" s="27"/>
    </row>
    <row r="1683">
      <c r="A1683" s="21"/>
      <c r="B1683" s="21"/>
      <c r="C1683" s="21"/>
      <c r="D1683" s="21"/>
      <c r="E1683" s="21"/>
      <c r="F1683" s="21"/>
      <c r="G1683" s="21"/>
      <c r="H1683" s="21"/>
      <c r="I1683" s="21"/>
      <c r="J1683" s="21"/>
      <c r="K1683" s="25"/>
      <c r="L1683" s="7"/>
      <c r="M1683" s="7"/>
      <c r="N1683" s="7"/>
      <c r="O1683" s="7"/>
      <c r="P1683" s="7"/>
      <c r="Q1683" s="44"/>
      <c r="R1683" s="7"/>
      <c r="S1683" s="7"/>
      <c r="T1683" s="44"/>
      <c r="U1683" s="7"/>
      <c r="V1683" s="7"/>
      <c r="W1683" s="44"/>
      <c r="X1683" s="7"/>
      <c r="Y1683" s="7"/>
      <c r="Z1683" s="44"/>
      <c r="AA1683" s="27"/>
      <c r="AB1683" s="27"/>
      <c r="AC1683" s="27"/>
    </row>
    <row r="1684">
      <c r="A1684" s="21"/>
      <c r="B1684" s="21"/>
      <c r="C1684" s="21"/>
      <c r="D1684" s="21"/>
      <c r="E1684" s="21"/>
      <c r="F1684" s="21"/>
      <c r="G1684" s="21"/>
      <c r="H1684" s="21"/>
      <c r="I1684" s="21"/>
      <c r="J1684" s="21"/>
      <c r="K1684" s="25"/>
      <c r="L1684" s="7"/>
      <c r="M1684" s="7"/>
      <c r="N1684" s="7"/>
      <c r="O1684" s="7"/>
      <c r="P1684" s="7"/>
      <c r="Q1684" s="44"/>
      <c r="R1684" s="7"/>
      <c r="S1684" s="7"/>
      <c r="T1684" s="44"/>
      <c r="U1684" s="7"/>
      <c r="V1684" s="7"/>
      <c r="W1684" s="44"/>
      <c r="X1684" s="7"/>
      <c r="Y1684" s="7"/>
      <c r="Z1684" s="44"/>
      <c r="AA1684" s="27"/>
      <c r="AB1684" s="27"/>
      <c r="AC1684" s="27"/>
    </row>
    <row r="1685">
      <c r="A1685" s="21"/>
      <c r="B1685" s="21"/>
      <c r="C1685" s="21"/>
      <c r="D1685" s="21"/>
      <c r="E1685" s="21"/>
      <c r="F1685" s="21"/>
      <c r="G1685" s="21"/>
      <c r="H1685" s="21"/>
      <c r="I1685" s="21"/>
      <c r="J1685" s="21"/>
      <c r="K1685" s="25"/>
      <c r="L1685" s="7"/>
      <c r="M1685" s="7"/>
      <c r="N1685" s="7"/>
      <c r="O1685" s="7"/>
      <c r="P1685" s="7"/>
      <c r="Q1685" s="44"/>
      <c r="R1685" s="7"/>
      <c r="S1685" s="7"/>
      <c r="T1685" s="44"/>
      <c r="U1685" s="7"/>
      <c r="V1685" s="7"/>
      <c r="W1685" s="44"/>
      <c r="X1685" s="7"/>
      <c r="Y1685" s="7"/>
      <c r="Z1685" s="44"/>
      <c r="AA1685" s="27"/>
      <c r="AB1685" s="27"/>
      <c r="AC1685" s="27"/>
    </row>
    <row r="1686">
      <c r="A1686" s="21"/>
      <c r="B1686" s="21"/>
      <c r="C1686" s="21"/>
      <c r="D1686" s="21"/>
      <c r="E1686" s="21"/>
      <c r="F1686" s="21"/>
      <c r="G1686" s="21"/>
      <c r="H1686" s="21"/>
      <c r="I1686" s="21"/>
      <c r="J1686" s="21"/>
      <c r="K1686" s="25"/>
      <c r="L1686" s="7"/>
      <c r="M1686" s="7"/>
      <c r="N1686" s="7"/>
      <c r="O1686" s="7"/>
      <c r="P1686" s="7"/>
      <c r="Q1686" s="44"/>
      <c r="R1686" s="7"/>
      <c r="S1686" s="7"/>
      <c r="T1686" s="44"/>
      <c r="U1686" s="7"/>
      <c r="V1686" s="7"/>
      <c r="W1686" s="44"/>
      <c r="X1686" s="7"/>
      <c r="Y1686" s="7"/>
      <c r="Z1686" s="44"/>
      <c r="AA1686" s="27"/>
      <c r="AB1686" s="27"/>
      <c r="AC1686" s="27"/>
    </row>
    <row r="1687">
      <c r="A1687" s="21"/>
      <c r="B1687" s="21"/>
      <c r="C1687" s="21"/>
      <c r="D1687" s="21"/>
      <c r="E1687" s="21"/>
      <c r="F1687" s="21"/>
      <c r="G1687" s="21"/>
      <c r="H1687" s="21"/>
      <c r="I1687" s="21"/>
      <c r="J1687" s="21"/>
      <c r="K1687" s="25"/>
      <c r="L1687" s="7"/>
      <c r="M1687" s="7"/>
      <c r="N1687" s="7"/>
      <c r="O1687" s="7"/>
      <c r="P1687" s="7"/>
      <c r="Q1687" s="44"/>
      <c r="R1687" s="7"/>
      <c r="S1687" s="7"/>
      <c r="T1687" s="44"/>
      <c r="U1687" s="7"/>
      <c r="V1687" s="7"/>
      <c r="W1687" s="44"/>
      <c r="X1687" s="7"/>
      <c r="Y1687" s="7"/>
      <c r="Z1687" s="44"/>
      <c r="AA1687" s="27"/>
      <c r="AB1687" s="27"/>
      <c r="AC1687" s="27"/>
    </row>
    <row r="1688">
      <c r="A1688" s="21"/>
      <c r="B1688" s="21"/>
      <c r="C1688" s="21"/>
      <c r="D1688" s="21"/>
      <c r="E1688" s="21"/>
      <c r="F1688" s="21"/>
      <c r="G1688" s="21"/>
      <c r="H1688" s="21"/>
      <c r="I1688" s="21"/>
      <c r="J1688" s="21"/>
      <c r="K1688" s="25"/>
      <c r="L1688" s="7"/>
      <c r="M1688" s="7"/>
      <c r="N1688" s="7"/>
      <c r="O1688" s="7"/>
      <c r="P1688" s="7"/>
      <c r="Q1688" s="44"/>
      <c r="R1688" s="7"/>
      <c r="S1688" s="7"/>
      <c r="T1688" s="44"/>
      <c r="U1688" s="7"/>
      <c r="V1688" s="7"/>
      <c r="W1688" s="44"/>
      <c r="X1688" s="7"/>
      <c r="Y1688" s="7"/>
      <c r="Z1688" s="44"/>
      <c r="AA1688" s="27"/>
      <c r="AB1688" s="27"/>
      <c r="AC1688" s="27"/>
    </row>
    <row r="1689">
      <c r="A1689" s="21"/>
      <c r="B1689" s="21"/>
      <c r="C1689" s="21"/>
      <c r="D1689" s="21"/>
      <c r="E1689" s="21"/>
      <c r="F1689" s="21"/>
      <c r="G1689" s="21"/>
      <c r="H1689" s="21"/>
      <c r="I1689" s="21"/>
      <c r="J1689" s="21"/>
      <c r="K1689" s="25"/>
      <c r="L1689" s="7"/>
      <c r="M1689" s="7"/>
      <c r="N1689" s="7"/>
      <c r="O1689" s="7"/>
      <c r="P1689" s="7"/>
      <c r="Q1689" s="44"/>
      <c r="R1689" s="7"/>
      <c r="S1689" s="7"/>
      <c r="T1689" s="44"/>
      <c r="U1689" s="7"/>
      <c r="V1689" s="7"/>
      <c r="W1689" s="44"/>
      <c r="X1689" s="7"/>
      <c r="Y1689" s="7"/>
      <c r="Z1689" s="44"/>
      <c r="AA1689" s="27"/>
      <c r="AB1689" s="27"/>
      <c r="AC1689" s="27"/>
    </row>
    <row r="1690">
      <c r="A1690" s="21"/>
      <c r="B1690" s="21"/>
      <c r="C1690" s="21"/>
      <c r="D1690" s="21"/>
      <c r="E1690" s="21"/>
      <c r="F1690" s="21"/>
      <c r="G1690" s="21"/>
      <c r="H1690" s="21"/>
      <c r="I1690" s="21"/>
      <c r="J1690" s="21"/>
      <c r="K1690" s="25"/>
      <c r="L1690" s="7"/>
      <c r="M1690" s="7"/>
      <c r="N1690" s="7"/>
      <c r="O1690" s="7"/>
      <c r="P1690" s="7"/>
      <c r="Q1690" s="44"/>
      <c r="R1690" s="7"/>
      <c r="S1690" s="7"/>
      <c r="T1690" s="44"/>
      <c r="U1690" s="7"/>
      <c r="V1690" s="7"/>
      <c r="W1690" s="44"/>
      <c r="X1690" s="7"/>
      <c r="Y1690" s="7"/>
      <c r="Z1690" s="44"/>
      <c r="AA1690" s="27"/>
      <c r="AB1690" s="27"/>
      <c r="AC1690" s="27"/>
    </row>
    <row r="1691">
      <c r="A1691" s="21"/>
      <c r="B1691" s="21"/>
      <c r="C1691" s="21"/>
      <c r="D1691" s="21"/>
      <c r="E1691" s="21"/>
      <c r="F1691" s="21"/>
      <c r="G1691" s="21"/>
      <c r="H1691" s="21"/>
      <c r="I1691" s="21"/>
      <c r="J1691" s="21"/>
      <c r="K1691" s="25"/>
      <c r="L1691" s="7"/>
      <c r="M1691" s="7"/>
      <c r="N1691" s="7"/>
      <c r="O1691" s="7"/>
      <c r="P1691" s="7"/>
      <c r="Q1691" s="44"/>
      <c r="R1691" s="7"/>
      <c r="S1691" s="7"/>
      <c r="T1691" s="44"/>
      <c r="U1691" s="7"/>
      <c r="V1691" s="7"/>
      <c r="W1691" s="44"/>
      <c r="X1691" s="7"/>
      <c r="Y1691" s="7"/>
      <c r="Z1691" s="44"/>
      <c r="AA1691" s="27"/>
      <c r="AB1691" s="27"/>
      <c r="AC1691" s="27"/>
    </row>
    <row r="1692">
      <c r="A1692" s="21"/>
      <c r="B1692" s="21"/>
      <c r="C1692" s="21"/>
      <c r="D1692" s="21"/>
      <c r="E1692" s="21"/>
      <c r="F1692" s="21"/>
      <c r="G1692" s="21"/>
      <c r="H1692" s="21"/>
      <c r="I1692" s="21"/>
      <c r="J1692" s="21"/>
      <c r="K1692" s="25"/>
      <c r="L1692" s="7"/>
      <c r="M1692" s="7"/>
      <c r="N1692" s="7"/>
      <c r="O1692" s="7"/>
      <c r="P1692" s="7"/>
      <c r="Q1692" s="44"/>
      <c r="R1692" s="7"/>
      <c r="S1692" s="7"/>
      <c r="T1692" s="44"/>
      <c r="U1692" s="7"/>
      <c r="V1692" s="7"/>
      <c r="W1692" s="44"/>
      <c r="X1692" s="7"/>
      <c r="Y1692" s="7"/>
      <c r="Z1692" s="44"/>
      <c r="AA1692" s="27"/>
      <c r="AB1692" s="27"/>
      <c r="AC1692" s="27"/>
    </row>
    <row r="1693">
      <c r="A1693" s="21"/>
      <c r="B1693" s="21"/>
      <c r="C1693" s="21"/>
      <c r="D1693" s="21"/>
      <c r="E1693" s="21"/>
      <c r="F1693" s="21"/>
      <c r="G1693" s="21"/>
      <c r="H1693" s="21"/>
      <c r="I1693" s="21"/>
      <c r="J1693" s="21"/>
      <c r="K1693" s="25"/>
      <c r="L1693" s="7"/>
      <c r="M1693" s="7"/>
      <c r="N1693" s="7"/>
      <c r="O1693" s="7"/>
      <c r="P1693" s="7"/>
      <c r="Q1693" s="44"/>
      <c r="R1693" s="7"/>
      <c r="S1693" s="7"/>
      <c r="T1693" s="44"/>
      <c r="U1693" s="7"/>
      <c r="V1693" s="7"/>
      <c r="W1693" s="44"/>
      <c r="X1693" s="7"/>
      <c r="Y1693" s="7"/>
      <c r="Z1693" s="44"/>
      <c r="AA1693" s="27"/>
      <c r="AB1693" s="27"/>
      <c r="AC1693" s="27"/>
    </row>
    <row r="1694">
      <c r="A1694" s="21"/>
      <c r="B1694" s="21"/>
      <c r="C1694" s="21"/>
      <c r="D1694" s="21"/>
      <c r="E1694" s="21"/>
      <c r="F1694" s="21"/>
      <c r="G1694" s="21"/>
      <c r="H1694" s="21"/>
      <c r="I1694" s="21"/>
      <c r="J1694" s="21"/>
      <c r="K1694" s="25"/>
      <c r="L1694" s="7"/>
      <c r="M1694" s="7"/>
      <c r="N1694" s="7"/>
      <c r="O1694" s="7"/>
      <c r="P1694" s="7"/>
      <c r="Q1694" s="44"/>
      <c r="R1694" s="7"/>
      <c r="S1694" s="7"/>
      <c r="T1694" s="44"/>
      <c r="U1694" s="7"/>
      <c r="V1694" s="7"/>
      <c r="W1694" s="44"/>
      <c r="X1694" s="7"/>
      <c r="Y1694" s="7"/>
      <c r="Z1694" s="44"/>
      <c r="AA1694" s="27"/>
      <c r="AB1694" s="27"/>
      <c r="AC1694" s="27"/>
    </row>
    <row r="1695">
      <c r="A1695" s="21"/>
      <c r="B1695" s="21"/>
      <c r="C1695" s="21"/>
      <c r="D1695" s="21"/>
      <c r="E1695" s="21"/>
      <c r="F1695" s="21"/>
      <c r="G1695" s="21"/>
      <c r="H1695" s="21"/>
      <c r="I1695" s="21"/>
      <c r="J1695" s="21"/>
      <c r="K1695" s="25"/>
      <c r="L1695" s="7"/>
      <c r="M1695" s="7"/>
      <c r="N1695" s="7"/>
      <c r="O1695" s="7"/>
      <c r="P1695" s="7"/>
      <c r="Q1695" s="44"/>
      <c r="R1695" s="7"/>
      <c r="S1695" s="7"/>
      <c r="T1695" s="44"/>
      <c r="U1695" s="7"/>
      <c r="V1695" s="7"/>
      <c r="W1695" s="44"/>
      <c r="X1695" s="7"/>
      <c r="Y1695" s="7"/>
      <c r="Z1695" s="44"/>
      <c r="AA1695" s="27"/>
      <c r="AB1695" s="27"/>
      <c r="AC1695" s="27"/>
    </row>
    <row r="1696">
      <c r="A1696" s="21"/>
      <c r="B1696" s="21"/>
      <c r="C1696" s="21"/>
      <c r="D1696" s="21"/>
      <c r="E1696" s="21"/>
      <c r="F1696" s="21"/>
      <c r="G1696" s="21"/>
      <c r="H1696" s="21"/>
      <c r="I1696" s="21"/>
      <c r="J1696" s="21"/>
      <c r="K1696" s="25"/>
      <c r="L1696" s="7"/>
      <c r="M1696" s="7"/>
      <c r="N1696" s="7"/>
      <c r="O1696" s="7"/>
      <c r="P1696" s="7"/>
      <c r="Q1696" s="44"/>
      <c r="R1696" s="7"/>
      <c r="S1696" s="7"/>
      <c r="T1696" s="44"/>
      <c r="U1696" s="7"/>
      <c r="V1696" s="7"/>
      <c r="W1696" s="44"/>
      <c r="X1696" s="7"/>
      <c r="Y1696" s="7"/>
      <c r="Z1696" s="44"/>
      <c r="AA1696" s="27"/>
      <c r="AB1696" s="27"/>
      <c r="AC1696" s="27"/>
    </row>
    <row r="1697">
      <c r="A1697" s="21"/>
      <c r="B1697" s="21"/>
      <c r="C1697" s="21"/>
      <c r="D1697" s="21"/>
      <c r="E1697" s="21"/>
      <c r="F1697" s="21"/>
      <c r="G1697" s="21"/>
      <c r="H1697" s="21"/>
      <c r="I1697" s="21"/>
      <c r="J1697" s="21"/>
      <c r="K1697" s="25"/>
      <c r="L1697" s="7"/>
      <c r="M1697" s="7"/>
      <c r="N1697" s="7"/>
      <c r="O1697" s="7"/>
      <c r="P1697" s="7"/>
      <c r="Q1697" s="44"/>
      <c r="R1697" s="7"/>
      <c r="S1697" s="7"/>
      <c r="T1697" s="44"/>
      <c r="U1697" s="7"/>
      <c r="V1697" s="7"/>
      <c r="W1697" s="44"/>
      <c r="X1697" s="7"/>
      <c r="Y1697" s="7"/>
      <c r="Z1697" s="44"/>
      <c r="AA1697" s="27"/>
      <c r="AB1697" s="27"/>
      <c r="AC1697" s="27"/>
    </row>
    <row r="1698">
      <c r="A1698" s="21"/>
      <c r="B1698" s="21"/>
      <c r="C1698" s="21"/>
      <c r="D1698" s="21"/>
      <c r="E1698" s="21"/>
      <c r="F1698" s="21"/>
      <c r="G1698" s="21"/>
      <c r="H1698" s="21"/>
      <c r="I1698" s="21"/>
      <c r="J1698" s="21"/>
      <c r="K1698" s="25"/>
      <c r="L1698" s="7"/>
      <c r="M1698" s="7"/>
      <c r="N1698" s="7"/>
      <c r="O1698" s="7"/>
      <c r="P1698" s="7"/>
      <c r="Q1698" s="44"/>
      <c r="R1698" s="7"/>
      <c r="S1698" s="7"/>
      <c r="T1698" s="44"/>
      <c r="U1698" s="7"/>
      <c r="V1698" s="7"/>
      <c r="W1698" s="44"/>
      <c r="X1698" s="7"/>
      <c r="Y1698" s="7"/>
      <c r="Z1698" s="44"/>
      <c r="AA1698" s="27"/>
      <c r="AB1698" s="27"/>
      <c r="AC1698" s="27"/>
    </row>
    <row r="1699">
      <c r="A1699" s="21"/>
      <c r="B1699" s="21"/>
      <c r="C1699" s="21"/>
      <c r="D1699" s="21"/>
      <c r="E1699" s="21"/>
      <c r="F1699" s="21"/>
      <c r="G1699" s="21"/>
      <c r="H1699" s="21"/>
      <c r="I1699" s="21"/>
      <c r="J1699" s="21"/>
      <c r="K1699" s="25"/>
      <c r="L1699" s="7"/>
      <c r="M1699" s="7"/>
      <c r="N1699" s="7"/>
      <c r="O1699" s="7"/>
      <c r="P1699" s="7"/>
      <c r="Q1699" s="44"/>
      <c r="R1699" s="7"/>
      <c r="S1699" s="7"/>
      <c r="T1699" s="44"/>
      <c r="U1699" s="7"/>
      <c r="V1699" s="7"/>
      <c r="W1699" s="44"/>
      <c r="X1699" s="7"/>
      <c r="Y1699" s="7"/>
      <c r="Z1699" s="44"/>
      <c r="AA1699" s="27"/>
      <c r="AB1699" s="27"/>
      <c r="AC1699" s="27"/>
    </row>
    <row r="1700">
      <c r="A1700" s="21"/>
      <c r="B1700" s="21"/>
      <c r="C1700" s="21"/>
      <c r="D1700" s="21"/>
      <c r="E1700" s="21"/>
      <c r="F1700" s="21"/>
      <c r="G1700" s="21"/>
      <c r="H1700" s="21"/>
      <c r="I1700" s="21"/>
      <c r="J1700" s="21"/>
      <c r="K1700" s="25"/>
      <c r="L1700" s="7"/>
      <c r="M1700" s="7"/>
      <c r="N1700" s="7"/>
      <c r="O1700" s="7"/>
      <c r="P1700" s="7"/>
      <c r="Q1700" s="44"/>
      <c r="R1700" s="7"/>
      <c r="S1700" s="7"/>
      <c r="T1700" s="44"/>
      <c r="U1700" s="7"/>
      <c r="V1700" s="7"/>
      <c r="W1700" s="44"/>
      <c r="X1700" s="7"/>
      <c r="Y1700" s="7"/>
      <c r="Z1700" s="44"/>
      <c r="AA1700" s="27"/>
      <c r="AB1700" s="27"/>
      <c r="AC1700" s="27"/>
    </row>
    <row r="1701">
      <c r="A1701" s="21"/>
      <c r="B1701" s="21"/>
      <c r="C1701" s="21"/>
      <c r="D1701" s="21"/>
      <c r="E1701" s="21"/>
      <c r="F1701" s="21"/>
      <c r="G1701" s="21"/>
      <c r="H1701" s="21"/>
      <c r="I1701" s="21"/>
      <c r="J1701" s="21"/>
      <c r="K1701" s="25"/>
      <c r="L1701" s="7"/>
      <c r="M1701" s="7"/>
      <c r="N1701" s="7"/>
      <c r="O1701" s="7"/>
      <c r="P1701" s="7"/>
      <c r="Q1701" s="44"/>
      <c r="R1701" s="7"/>
      <c r="S1701" s="7"/>
      <c r="T1701" s="44"/>
      <c r="U1701" s="7"/>
      <c r="V1701" s="7"/>
      <c r="W1701" s="44"/>
      <c r="X1701" s="7"/>
      <c r="Y1701" s="7"/>
      <c r="Z1701" s="44"/>
      <c r="AA1701" s="27"/>
      <c r="AB1701" s="27"/>
      <c r="AC1701" s="27"/>
    </row>
    <row r="1702">
      <c r="A1702" s="21"/>
      <c r="B1702" s="21"/>
      <c r="C1702" s="21"/>
      <c r="D1702" s="21"/>
      <c r="E1702" s="21"/>
      <c r="F1702" s="21"/>
      <c r="G1702" s="21"/>
      <c r="H1702" s="21"/>
      <c r="I1702" s="21"/>
      <c r="J1702" s="21"/>
      <c r="K1702" s="25"/>
      <c r="L1702" s="7"/>
      <c r="M1702" s="7"/>
      <c r="N1702" s="7"/>
      <c r="O1702" s="7"/>
      <c r="P1702" s="7"/>
      <c r="Q1702" s="44"/>
      <c r="R1702" s="7"/>
      <c r="S1702" s="7"/>
      <c r="T1702" s="44"/>
      <c r="U1702" s="7"/>
      <c r="V1702" s="7"/>
      <c r="W1702" s="44"/>
      <c r="X1702" s="7"/>
      <c r="Y1702" s="7"/>
      <c r="Z1702" s="44"/>
      <c r="AA1702" s="27"/>
      <c r="AB1702" s="27"/>
      <c r="AC1702" s="27"/>
    </row>
    <row r="1703">
      <c r="A1703" s="21"/>
      <c r="B1703" s="21"/>
      <c r="C1703" s="21"/>
      <c r="D1703" s="21"/>
      <c r="E1703" s="21"/>
      <c r="F1703" s="21"/>
      <c r="G1703" s="21"/>
      <c r="H1703" s="21"/>
      <c r="I1703" s="21"/>
      <c r="J1703" s="21"/>
      <c r="K1703" s="25"/>
      <c r="L1703" s="7"/>
      <c r="M1703" s="7"/>
      <c r="N1703" s="7"/>
      <c r="O1703" s="7"/>
      <c r="P1703" s="7"/>
      <c r="Q1703" s="44"/>
      <c r="R1703" s="7"/>
      <c r="S1703" s="7"/>
      <c r="T1703" s="44"/>
      <c r="U1703" s="7"/>
      <c r="V1703" s="7"/>
      <c r="W1703" s="44"/>
      <c r="X1703" s="7"/>
      <c r="Y1703" s="7"/>
      <c r="Z1703" s="44"/>
      <c r="AA1703" s="27"/>
      <c r="AB1703" s="27"/>
      <c r="AC1703" s="27"/>
    </row>
    <row r="1704">
      <c r="A1704" s="21"/>
      <c r="B1704" s="21"/>
      <c r="C1704" s="21"/>
      <c r="D1704" s="21"/>
      <c r="E1704" s="21"/>
      <c r="F1704" s="21"/>
      <c r="G1704" s="21"/>
      <c r="H1704" s="21"/>
      <c r="I1704" s="21"/>
      <c r="J1704" s="21"/>
      <c r="K1704" s="25"/>
      <c r="L1704" s="7"/>
      <c r="M1704" s="7"/>
      <c r="N1704" s="7"/>
      <c r="O1704" s="7"/>
      <c r="P1704" s="7"/>
      <c r="Q1704" s="44"/>
      <c r="R1704" s="7"/>
      <c r="S1704" s="7"/>
      <c r="T1704" s="44"/>
      <c r="U1704" s="7"/>
      <c r="V1704" s="7"/>
      <c r="W1704" s="44"/>
      <c r="X1704" s="7"/>
      <c r="Y1704" s="7"/>
      <c r="Z1704" s="44"/>
      <c r="AA1704" s="27"/>
      <c r="AB1704" s="27"/>
      <c r="AC1704" s="27"/>
    </row>
    <row r="1705">
      <c r="A1705" s="21"/>
      <c r="B1705" s="21"/>
      <c r="C1705" s="21"/>
      <c r="D1705" s="21"/>
      <c r="E1705" s="21"/>
      <c r="F1705" s="21"/>
      <c r="G1705" s="21"/>
      <c r="H1705" s="21"/>
      <c r="I1705" s="21"/>
      <c r="J1705" s="21"/>
      <c r="K1705" s="25"/>
      <c r="L1705" s="7"/>
      <c r="M1705" s="7"/>
      <c r="N1705" s="7"/>
      <c r="O1705" s="7"/>
      <c r="P1705" s="7"/>
      <c r="Q1705" s="44"/>
      <c r="R1705" s="7"/>
      <c r="S1705" s="7"/>
      <c r="T1705" s="44"/>
      <c r="U1705" s="7"/>
      <c r="V1705" s="7"/>
      <c r="W1705" s="44"/>
      <c r="X1705" s="7"/>
      <c r="Y1705" s="7"/>
      <c r="Z1705" s="44"/>
      <c r="AA1705" s="27"/>
      <c r="AB1705" s="27"/>
      <c r="AC1705" s="27"/>
    </row>
    <row r="1706">
      <c r="A1706" s="21"/>
      <c r="B1706" s="21"/>
      <c r="C1706" s="21"/>
      <c r="D1706" s="21"/>
      <c r="E1706" s="21"/>
      <c r="F1706" s="21"/>
      <c r="G1706" s="21"/>
      <c r="H1706" s="21"/>
      <c r="I1706" s="21"/>
      <c r="J1706" s="21"/>
      <c r="K1706" s="25"/>
      <c r="L1706" s="7"/>
      <c r="M1706" s="7"/>
      <c r="N1706" s="7"/>
      <c r="O1706" s="7"/>
      <c r="P1706" s="7"/>
      <c r="Q1706" s="44"/>
      <c r="R1706" s="7"/>
      <c r="S1706" s="7"/>
      <c r="T1706" s="44"/>
      <c r="U1706" s="7"/>
      <c r="V1706" s="7"/>
      <c r="W1706" s="44"/>
      <c r="X1706" s="7"/>
      <c r="Y1706" s="7"/>
      <c r="Z1706" s="44"/>
      <c r="AA1706" s="27"/>
      <c r="AB1706" s="27"/>
      <c r="AC1706" s="27"/>
    </row>
    <row r="1707">
      <c r="A1707" s="21"/>
      <c r="B1707" s="21"/>
      <c r="C1707" s="21"/>
      <c r="D1707" s="21"/>
      <c r="E1707" s="21"/>
      <c r="F1707" s="21"/>
      <c r="G1707" s="21"/>
      <c r="H1707" s="21"/>
      <c r="I1707" s="21"/>
      <c r="J1707" s="21"/>
      <c r="K1707" s="25"/>
      <c r="L1707" s="7"/>
      <c r="M1707" s="7"/>
      <c r="N1707" s="7"/>
      <c r="O1707" s="7"/>
      <c r="P1707" s="7"/>
      <c r="Q1707" s="44"/>
      <c r="R1707" s="7"/>
      <c r="S1707" s="7"/>
      <c r="T1707" s="44"/>
      <c r="U1707" s="7"/>
      <c r="V1707" s="7"/>
      <c r="W1707" s="44"/>
      <c r="X1707" s="7"/>
      <c r="Y1707" s="7"/>
      <c r="Z1707" s="44"/>
      <c r="AA1707" s="27"/>
      <c r="AB1707" s="27"/>
      <c r="AC1707" s="27"/>
    </row>
    <row r="1708">
      <c r="A1708" s="21"/>
      <c r="B1708" s="21"/>
      <c r="C1708" s="21"/>
      <c r="D1708" s="21"/>
      <c r="E1708" s="21"/>
      <c r="F1708" s="21"/>
      <c r="G1708" s="21"/>
      <c r="H1708" s="21"/>
      <c r="I1708" s="21"/>
      <c r="J1708" s="21"/>
      <c r="K1708" s="25"/>
      <c r="L1708" s="7"/>
      <c r="M1708" s="7"/>
      <c r="N1708" s="7"/>
      <c r="O1708" s="7"/>
      <c r="P1708" s="7"/>
      <c r="Q1708" s="44"/>
      <c r="R1708" s="7"/>
      <c r="S1708" s="7"/>
      <c r="T1708" s="44"/>
      <c r="U1708" s="7"/>
      <c r="V1708" s="7"/>
      <c r="W1708" s="44"/>
      <c r="X1708" s="7"/>
      <c r="Y1708" s="7"/>
      <c r="Z1708" s="44"/>
      <c r="AA1708" s="27"/>
      <c r="AB1708" s="27"/>
      <c r="AC1708" s="27"/>
    </row>
    <row r="1709">
      <c r="A1709" s="21"/>
      <c r="B1709" s="21"/>
      <c r="C1709" s="21"/>
      <c r="D1709" s="21"/>
      <c r="E1709" s="21"/>
      <c r="F1709" s="21"/>
      <c r="G1709" s="21"/>
      <c r="H1709" s="21"/>
      <c r="I1709" s="21"/>
      <c r="J1709" s="21"/>
      <c r="K1709" s="25"/>
      <c r="L1709" s="7"/>
      <c r="M1709" s="7"/>
      <c r="N1709" s="7"/>
      <c r="O1709" s="7"/>
      <c r="P1709" s="7"/>
      <c r="Q1709" s="44"/>
      <c r="R1709" s="7"/>
      <c r="S1709" s="7"/>
      <c r="T1709" s="44"/>
      <c r="U1709" s="7"/>
      <c r="V1709" s="7"/>
      <c r="W1709" s="44"/>
      <c r="X1709" s="7"/>
      <c r="Y1709" s="7"/>
      <c r="Z1709" s="44"/>
      <c r="AA1709" s="27"/>
      <c r="AB1709" s="27"/>
      <c r="AC1709" s="27"/>
    </row>
    <row r="1710">
      <c r="A1710" s="21"/>
      <c r="B1710" s="21"/>
      <c r="C1710" s="21"/>
      <c r="D1710" s="21"/>
      <c r="E1710" s="21"/>
      <c r="F1710" s="21"/>
      <c r="G1710" s="21"/>
      <c r="H1710" s="21"/>
      <c r="I1710" s="21"/>
      <c r="J1710" s="21"/>
      <c r="K1710" s="25"/>
      <c r="L1710" s="7"/>
      <c r="M1710" s="7"/>
      <c r="N1710" s="7"/>
      <c r="O1710" s="7"/>
      <c r="P1710" s="7"/>
      <c r="Q1710" s="44"/>
      <c r="R1710" s="7"/>
      <c r="S1710" s="7"/>
      <c r="T1710" s="44"/>
      <c r="U1710" s="7"/>
      <c r="V1710" s="7"/>
      <c r="W1710" s="44"/>
      <c r="X1710" s="7"/>
      <c r="Y1710" s="7"/>
      <c r="Z1710" s="44"/>
      <c r="AA1710" s="27"/>
      <c r="AB1710" s="27"/>
      <c r="AC1710" s="27"/>
    </row>
    <row r="1711">
      <c r="A1711" s="21"/>
      <c r="B1711" s="21"/>
      <c r="C1711" s="21"/>
      <c r="D1711" s="21"/>
      <c r="E1711" s="21"/>
      <c r="F1711" s="21"/>
      <c r="G1711" s="21"/>
      <c r="H1711" s="21"/>
      <c r="I1711" s="21"/>
      <c r="J1711" s="21"/>
      <c r="K1711" s="25"/>
      <c r="L1711" s="7"/>
      <c r="M1711" s="7"/>
      <c r="N1711" s="7"/>
      <c r="O1711" s="7"/>
      <c r="P1711" s="7"/>
      <c r="Q1711" s="44"/>
      <c r="R1711" s="7"/>
      <c r="S1711" s="7"/>
      <c r="T1711" s="44"/>
      <c r="U1711" s="7"/>
      <c r="V1711" s="7"/>
      <c r="W1711" s="44"/>
      <c r="X1711" s="7"/>
      <c r="Y1711" s="7"/>
      <c r="Z1711" s="44"/>
      <c r="AA1711" s="27"/>
      <c r="AB1711" s="27"/>
      <c r="AC1711" s="27"/>
    </row>
    <row r="1712">
      <c r="A1712" s="21"/>
      <c r="B1712" s="21"/>
      <c r="C1712" s="21"/>
      <c r="D1712" s="21"/>
      <c r="E1712" s="21"/>
      <c r="F1712" s="21"/>
      <c r="G1712" s="21"/>
      <c r="H1712" s="21"/>
      <c r="I1712" s="21"/>
      <c r="J1712" s="21"/>
      <c r="K1712" s="25"/>
      <c r="L1712" s="7"/>
      <c r="M1712" s="7"/>
      <c r="N1712" s="7"/>
      <c r="O1712" s="7"/>
      <c r="P1712" s="7"/>
      <c r="Q1712" s="44"/>
      <c r="R1712" s="7"/>
      <c r="S1712" s="7"/>
      <c r="T1712" s="44"/>
      <c r="U1712" s="7"/>
      <c r="V1712" s="7"/>
      <c r="W1712" s="44"/>
      <c r="X1712" s="7"/>
      <c r="Y1712" s="7"/>
      <c r="Z1712" s="44"/>
      <c r="AA1712" s="27"/>
      <c r="AB1712" s="27"/>
      <c r="AC1712" s="27"/>
    </row>
    <row r="1713">
      <c r="A1713" s="21"/>
      <c r="B1713" s="21"/>
      <c r="C1713" s="21"/>
      <c r="D1713" s="21"/>
      <c r="E1713" s="21"/>
      <c r="F1713" s="21"/>
      <c r="G1713" s="21"/>
      <c r="H1713" s="21"/>
      <c r="I1713" s="21"/>
      <c r="J1713" s="21"/>
      <c r="K1713" s="25"/>
      <c r="L1713" s="7"/>
      <c r="M1713" s="7"/>
      <c r="N1713" s="7"/>
      <c r="O1713" s="7"/>
      <c r="P1713" s="7"/>
      <c r="Q1713" s="44"/>
      <c r="R1713" s="7"/>
      <c r="S1713" s="7"/>
      <c r="T1713" s="44"/>
      <c r="U1713" s="7"/>
      <c r="V1713" s="7"/>
      <c r="W1713" s="44"/>
      <c r="X1713" s="7"/>
      <c r="Y1713" s="7"/>
      <c r="Z1713" s="44"/>
      <c r="AA1713" s="27"/>
      <c r="AB1713" s="27"/>
      <c r="AC1713" s="27"/>
    </row>
    <row r="1714">
      <c r="A1714" s="21"/>
      <c r="B1714" s="21"/>
      <c r="C1714" s="21"/>
      <c r="D1714" s="21"/>
      <c r="E1714" s="21"/>
      <c r="F1714" s="21"/>
      <c r="G1714" s="21"/>
      <c r="H1714" s="21"/>
      <c r="I1714" s="21"/>
      <c r="J1714" s="21"/>
      <c r="K1714" s="25"/>
      <c r="L1714" s="7"/>
      <c r="M1714" s="7"/>
      <c r="N1714" s="7"/>
      <c r="O1714" s="7"/>
      <c r="P1714" s="7"/>
      <c r="Q1714" s="44"/>
      <c r="R1714" s="7"/>
      <c r="S1714" s="7"/>
      <c r="T1714" s="44"/>
      <c r="U1714" s="7"/>
      <c r="V1714" s="7"/>
      <c r="W1714" s="44"/>
      <c r="X1714" s="7"/>
      <c r="Y1714" s="7"/>
      <c r="Z1714" s="44"/>
      <c r="AA1714" s="27"/>
      <c r="AB1714" s="27"/>
      <c r="AC1714" s="27"/>
    </row>
    <row r="1715">
      <c r="A1715" s="21"/>
      <c r="B1715" s="21"/>
      <c r="C1715" s="21"/>
      <c r="D1715" s="21"/>
      <c r="E1715" s="21"/>
      <c r="F1715" s="21"/>
      <c r="G1715" s="21"/>
      <c r="H1715" s="21"/>
      <c r="I1715" s="21"/>
      <c r="J1715" s="21"/>
      <c r="K1715" s="25"/>
      <c r="L1715" s="7"/>
      <c r="M1715" s="7"/>
      <c r="N1715" s="7"/>
      <c r="O1715" s="7"/>
      <c r="P1715" s="7"/>
      <c r="Q1715" s="44"/>
      <c r="R1715" s="7"/>
      <c r="S1715" s="7"/>
      <c r="T1715" s="44"/>
      <c r="U1715" s="7"/>
      <c r="V1715" s="7"/>
      <c r="W1715" s="44"/>
      <c r="X1715" s="7"/>
      <c r="Y1715" s="7"/>
      <c r="Z1715" s="44"/>
      <c r="AA1715" s="27"/>
      <c r="AB1715" s="27"/>
      <c r="AC1715" s="27"/>
    </row>
    <row r="1716">
      <c r="A1716" s="21"/>
      <c r="B1716" s="21"/>
      <c r="C1716" s="21"/>
      <c r="D1716" s="21"/>
      <c r="E1716" s="21"/>
      <c r="F1716" s="21"/>
      <c r="G1716" s="21"/>
      <c r="H1716" s="21"/>
      <c r="I1716" s="21"/>
      <c r="J1716" s="21"/>
      <c r="K1716" s="25"/>
      <c r="L1716" s="7"/>
      <c r="M1716" s="7"/>
      <c r="N1716" s="7"/>
      <c r="O1716" s="7"/>
      <c r="P1716" s="7"/>
      <c r="Q1716" s="44"/>
      <c r="R1716" s="7"/>
      <c r="S1716" s="7"/>
      <c r="T1716" s="44"/>
      <c r="U1716" s="7"/>
      <c r="V1716" s="7"/>
      <c r="W1716" s="44"/>
      <c r="X1716" s="7"/>
      <c r="Y1716" s="7"/>
      <c r="Z1716" s="44"/>
      <c r="AA1716" s="27"/>
      <c r="AB1716" s="27"/>
      <c r="AC1716" s="27"/>
    </row>
    <row r="1717">
      <c r="A1717" s="21"/>
      <c r="B1717" s="21"/>
      <c r="C1717" s="21"/>
      <c r="D1717" s="21"/>
      <c r="E1717" s="21"/>
      <c r="F1717" s="21"/>
      <c r="G1717" s="21"/>
      <c r="H1717" s="21"/>
      <c r="I1717" s="21"/>
      <c r="J1717" s="21"/>
      <c r="K1717" s="25"/>
      <c r="L1717" s="7"/>
      <c r="M1717" s="7"/>
      <c r="N1717" s="7"/>
      <c r="O1717" s="7"/>
      <c r="P1717" s="7"/>
      <c r="Q1717" s="44"/>
      <c r="R1717" s="7"/>
      <c r="S1717" s="7"/>
      <c r="T1717" s="44"/>
      <c r="U1717" s="7"/>
      <c r="V1717" s="7"/>
      <c r="W1717" s="44"/>
      <c r="X1717" s="7"/>
      <c r="Y1717" s="7"/>
      <c r="Z1717" s="44"/>
      <c r="AA1717" s="27"/>
      <c r="AB1717" s="27"/>
      <c r="AC1717" s="27"/>
    </row>
    <row r="1718">
      <c r="A1718" s="21"/>
      <c r="B1718" s="21"/>
      <c r="C1718" s="21"/>
      <c r="D1718" s="21"/>
      <c r="E1718" s="21"/>
      <c r="F1718" s="21"/>
      <c r="G1718" s="21"/>
      <c r="H1718" s="21"/>
      <c r="I1718" s="21"/>
      <c r="J1718" s="21"/>
      <c r="K1718" s="25"/>
      <c r="L1718" s="7"/>
      <c r="M1718" s="7"/>
      <c r="N1718" s="7"/>
      <c r="O1718" s="7"/>
      <c r="P1718" s="7"/>
      <c r="Q1718" s="44"/>
      <c r="R1718" s="7"/>
      <c r="S1718" s="7"/>
      <c r="T1718" s="44"/>
      <c r="U1718" s="7"/>
      <c r="V1718" s="7"/>
      <c r="W1718" s="44"/>
      <c r="X1718" s="7"/>
      <c r="Y1718" s="7"/>
      <c r="Z1718" s="44"/>
      <c r="AA1718" s="27"/>
      <c r="AB1718" s="27"/>
      <c r="AC1718" s="27"/>
    </row>
    <row r="1719">
      <c r="A1719" s="21"/>
      <c r="B1719" s="21"/>
      <c r="C1719" s="21"/>
      <c r="D1719" s="21"/>
      <c r="E1719" s="21"/>
      <c r="F1719" s="21"/>
      <c r="G1719" s="21"/>
      <c r="H1719" s="21"/>
      <c r="I1719" s="21"/>
      <c r="J1719" s="21"/>
      <c r="K1719" s="25"/>
      <c r="L1719" s="7"/>
      <c r="M1719" s="7"/>
      <c r="N1719" s="7"/>
      <c r="O1719" s="7"/>
      <c r="P1719" s="7"/>
      <c r="Q1719" s="44"/>
      <c r="R1719" s="7"/>
      <c r="S1719" s="7"/>
      <c r="T1719" s="44"/>
      <c r="U1719" s="7"/>
      <c r="V1719" s="7"/>
      <c r="W1719" s="44"/>
      <c r="X1719" s="7"/>
      <c r="Y1719" s="7"/>
      <c r="Z1719" s="44"/>
      <c r="AA1719" s="27"/>
      <c r="AB1719" s="27"/>
      <c r="AC1719" s="27"/>
    </row>
    <row r="1720">
      <c r="A1720" s="21"/>
      <c r="B1720" s="21"/>
      <c r="C1720" s="21"/>
      <c r="D1720" s="21"/>
      <c r="E1720" s="21"/>
      <c r="F1720" s="21"/>
      <c r="G1720" s="21"/>
      <c r="H1720" s="21"/>
      <c r="I1720" s="21"/>
      <c r="J1720" s="21"/>
      <c r="K1720" s="25"/>
      <c r="L1720" s="7"/>
      <c r="M1720" s="7"/>
      <c r="N1720" s="7"/>
      <c r="O1720" s="7"/>
      <c r="P1720" s="7"/>
      <c r="Q1720" s="44"/>
      <c r="R1720" s="7"/>
      <c r="S1720" s="7"/>
      <c r="T1720" s="44"/>
      <c r="U1720" s="7"/>
      <c r="V1720" s="7"/>
      <c r="W1720" s="44"/>
      <c r="X1720" s="7"/>
      <c r="Y1720" s="7"/>
      <c r="Z1720" s="44"/>
      <c r="AA1720" s="27"/>
      <c r="AB1720" s="27"/>
      <c r="AC1720" s="27"/>
    </row>
    <row r="1721">
      <c r="A1721" s="21"/>
      <c r="B1721" s="21"/>
      <c r="C1721" s="21"/>
      <c r="D1721" s="21"/>
      <c r="E1721" s="21"/>
      <c r="F1721" s="21"/>
      <c r="G1721" s="21"/>
      <c r="H1721" s="21"/>
      <c r="I1721" s="21"/>
      <c r="J1721" s="21"/>
      <c r="K1721" s="25"/>
      <c r="L1721" s="7"/>
      <c r="M1721" s="7"/>
      <c r="N1721" s="7"/>
      <c r="O1721" s="7"/>
      <c r="P1721" s="7"/>
      <c r="Q1721" s="44"/>
      <c r="R1721" s="7"/>
      <c r="S1721" s="7"/>
      <c r="T1721" s="44"/>
      <c r="U1721" s="7"/>
      <c r="V1721" s="7"/>
      <c r="W1721" s="44"/>
      <c r="X1721" s="7"/>
      <c r="Y1721" s="7"/>
      <c r="Z1721" s="44"/>
      <c r="AA1721" s="27"/>
      <c r="AB1721" s="27"/>
      <c r="AC1721" s="27"/>
    </row>
    <row r="1722">
      <c r="A1722" s="21"/>
      <c r="B1722" s="21"/>
      <c r="C1722" s="21"/>
      <c r="D1722" s="21"/>
      <c r="E1722" s="21"/>
      <c r="F1722" s="21"/>
      <c r="G1722" s="21"/>
      <c r="H1722" s="21"/>
      <c r="I1722" s="21"/>
      <c r="J1722" s="21"/>
      <c r="K1722" s="25"/>
      <c r="L1722" s="7"/>
      <c r="M1722" s="7"/>
      <c r="N1722" s="7"/>
      <c r="O1722" s="7"/>
      <c r="P1722" s="7"/>
      <c r="Q1722" s="44"/>
      <c r="R1722" s="7"/>
      <c r="S1722" s="7"/>
      <c r="T1722" s="44"/>
      <c r="U1722" s="7"/>
      <c r="V1722" s="7"/>
      <c r="W1722" s="44"/>
      <c r="X1722" s="7"/>
      <c r="Y1722" s="7"/>
      <c r="Z1722" s="44"/>
      <c r="AA1722" s="27"/>
      <c r="AB1722" s="27"/>
      <c r="AC1722" s="27"/>
    </row>
    <row r="1723">
      <c r="A1723" s="21"/>
      <c r="B1723" s="21"/>
      <c r="C1723" s="21"/>
      <c r="D1723" s="21"/>
      <c r="E1723" s="21"/>
      <c r="F1723" s="21"/>
      <c r="G1723" s="21"/>
      <c r="H1723" s="21"/>
      <c r="I1723" s="21"/>
      <c r="J1723" s="21"/>
      <c r="K1723" s="25"/>
      <c r="L1723" s="7"/>
      <c r="M1723" s="7"/>
      <c r="N1723" s="7"/>
      <c r="O1723" s="7"/>
      <c r="P1723" s="7"/>
      <c r="Q1723" s="44"/>
      <c r="R1723" s="7"/>
      <c r="S1723" s="7"/>
      <c r="T1723" s="44"/>
      <c r="U1723" s="7"/>
      <c r="V1723" s="7"/>
      <c r="W1723" s="44"/>
      <c r="X1723" s="7"/>
      <c r="Y1723" s="7"/>
      <c r="Z1723" s="44"/>
      <c r="AA1723" s="27"/>
      <c r="AB1723" s="27"/>
      <c r="AC1723" s="27"/>
    </row>
    <row r="1724">
      <c r="A1724" s="21"/>
      <c r="B1724" s="21"/>
      <c r="C1724" s="21"/>
      <c r="D1724" s="21"/>
      <c r="E1724" s="21"/>
      <c r="F1724" s="21"/>
      <c r="G1724" s="21"/>
      <c r="H1724" s="21"/>
      <c r="I1724" s="21"/>
      <c r="J1724" s="21"/>
      <c r="K1724" s="25"/>
      <c r="L1724" s="7"/>
      <c r="M1724" s="7"/>
      <c r="N1724" s="7"/>
      <c r="O1724" s="7"/>
      <c r="P1724" s="7"/>
      <c r="Q1724" s="44"/>
      <c r="R1724" s="7"/>
      <c r="S1724" s="7"/>
      <c r="T1724" s="44"/>
      <c r="U1724" s="7"/>
      <c r="V1724" s="7"/>
      <c r="W1724" s="44"/>
      <c r="X1724" s="7"/>
      <c r="Y1724" s="7"/>
      <c r="Z1724" s="44"/>
      <c r="AA1724" s="27"/>
      <c r="AB1724" s="27"/>
      <c r="AC1724" s="27"/>
    </row>
    <row r="1725">
      <c r="A1725" s="21"/>
      <c r="B1725" s="21"/>
      <c r="C1725" s="21"/>
      <c r="D1725" s="21"/>
      <c r="E1725" s="21"/>
      <c r="F1725" s="21"/>
      <c r="G1725" s="21"/>
      <c r="H1725" s="21"/>
      <c r="I1725" s="21"/>
      <c r="J1725" s="21"/>
      <c r="K1725" s="25"/>
      <c r="L1725" s="7"/>
      <c r="M1725" s="7"/>
      <c r="N1725" s="7"/>
      <c r="O1725" s="7"/>
      <c r="P1725" s="7"/>
      <c r="Q1725" s="44"/>
      <c r="R1725" s="7"/>
      <c r="S1725" s="7"/>
      <c r="T1725" s="44"/>
      <c r="U1725" s="7"/>
      <c r="V1725" s="7"/>
      <c r="W1725" s="44"/>
      <c r="X1725" s="7"/>
      <c r="Y1725" s="7"/>
      <c r="Z1725" s="44"/>
      <c r="AA1725" s="27"/>
      <c r="AB1725" s="27"/>
      <c r="AC1725" s="27"/>
    </row>
    <row r="1726">
      <c r="A1726" s="21"/>
      <c r="B1726" s="21"/>
      <c r="C1726" s="21"/>
      <c r="D1726" s="21"/>
      <c r="E1726" s="21"/>
      <c r="F1726" s="21"/>
      <c r="G1726" s="21"/>
      <c r="H1726" s="21"/>
      <c r="I1726" s="21"/>
      <c r="J1726" s="21"/>
      <c r="K1726" s="25"/>
      <c r="L1726" s="7"/>
      <c r="M1726" s="7"/>
      <c r="N1726" s="7"/>
      <c r="O1726" s="7"/>
      <c r="P1726" s="7"/>
      <c r="Q1726" s="44"/>
      <c r="R1726" s="7"/>
      <c r="S1726" s="7"/>
      <c r="T1726" s="44"/>
      <c r="U1726" s="7"/>
      <c r="V1726" s="7"/>
      <c r="W1726" s="44"/>
      <c r="X1726" s="7"/>
      <c r="Y1726" s="7"/>
      <c r="Z1726" s="44"/>
      <c r="AA1726" s="27"/>
      <c r="AB1726" s="27"/>
      <c r="AC1726" s="27"/>
    </row>
    <row r="1727">
      <c r="A1727" s="21"/>
      <c r="B1727" s="21"/>
      <c r="C1727" s="21"/>
      <c r="D1727" s="21"/>
      <c r="E1727" s="21"/>
      <c r="F1727" s="21"/>
      <c r="G1727" s="21"/>
      <c r="H1727" s="21"/>
      <c r="I1727" s="21"/>
      <c r="J1727" s="21"/>
      <c r="K1727" s="25"/>
      <c r="L1727" s="7"/>
      <c r="M1727" s="7"/>
      <c r="N1727" s="7"/>
      <c r="O1727" s="7"/>
      <c r="P1727" s="7"/>
      <c r="Q1727" s="44"/>
      <c r="R1727" s="7"/>
      <c r="S1727" s="7"/>
      <c r="T1727" s="44"/>
      <c r="U1727" s="7"/>
      <c r="V1727" s="7"/>
      <c r="W1727" s="44"/>
      <c r="X1727" s="7"/>
      <c r="Y1727" s="7"/>
      <c r="Z1727" s="44"/>
      <c r="AA1727" s="27"/>
      <c r="AB1727" s="27"/>
      <c r="AC1727" s="27"/>
    </row>
    <row r="1728">
      <c r="A1728" s="21"/>
      <c r="B1728" s="21"/>
      <c r="C1728" s="21"/>
      <c r="D1728" s="21"/>
      <c r="E1728" s="21"/>
      <c r="F1728" s="21"/>
      <c r="G1728" s="21"/>
      <c r="H1728" s="21"/>
      <c r="I1728" s="21"/>
      <c r="J1728" s="21"/>
      <c r="K1728" s="25"/>
      <c r="L1728" s="7"/>
      <c r="M1728" s="7"/>
      <c r="N1728" s="7"/>
      <c r="O1728" s="7"/>
      <c r="P1728" s="7"/>
      <c r="Q1728" s="44"/>
      <c r="R1728" s="7"/>
      <c r="S1728" s="7"/>
      <c r="T1728" s="44"/>
      <c r="U1728" s="7"/>
      <c r="V1728" s="7"/>
      <c r="W1728" s="44"/>
      <c r="X1728" s="7"/>
      <c r="Y1728" s="7"/>
      <c r="Z1728" s="44"/>
      <c r="AA1728" s="27"/>
      <c r="AB1728" s="27"/>
      <c r="AC1728" s="27"/>
    </row>
    <row r="1729">
      <c r="A1729" s="21"/>
      <c r="B1729" s="21"/>
      <c r="C1729" s="21"/>
      <c r="D1729" s="21"/>
      <c r="E1729" s="21"/>
      <c r="F1729" s="21"/>
      <c r="G1729" s="21"/>
      <c r="H1729" s="21"/>
      <c r="I1729" s="21"/>
      <c r="J1729" s="21"/>
      <c r="K1729" s="25"/>
      <c r="L1729" s="7"/>
      <c r="M1729" s="7"/>
      <c r="N1729" s="7"/>
      <c r="O1729" s="7"/>
      <c r="P1729" s="7"/>
      <c r="Q1729" s="44"/>
      <c r="R1729" s="7"/>
      <c r="S1729" s="7"/>
      <c r="T1729" s="44"/>
      <c r="U1729" s="7"/>
      <c r="V1729" s="7"/>
      <c r="W1729" s="44"/>
      <c r="X1729" s="7"/>
      <c r="Y1729" s="7"/>
      <c r="Z1729" s="44"/>
      <c r="AA1729" s="27"/>
      <c r="AB1729" s="27"/>
      <c r="AC1729" s="27"/>
    </row>
    <row r="1730">
      <c r="A1730" s="21"/>
      <c r="B1730" s="21"/>
      <c r="C1730" s="21"/>
      <c r="D1730" s="21"/>
      <c r="E1730" s="21"/>
      <c r="F1730" s="21"/>
      <c r="G1730" s="21"/>
      <c r="H1730" s="21"/>
      <c r="I1730" s="21"/>
      <c r="J1730" s="21"/>
      <c r="K1730" s="25"/>
      <c r="L1730" s="7"/>
      <c r="M1730" s="7"/>
      <c r="N1730" s="7"/>
      <c r="O1730" s="7"/>
      <c r="P1730" s="7"/>
      <c r="Q1730" s="44"/>
      <c r="R1730" s="7"/>
      <c r="S1730" s="7"/>
      <c r="T1730" s="44"/>
      <c r="U1730" s="7"/>
      <c r="V1730" s="7"/>
      <c r="W1730" s="44"/>
      <c r="X1730" s="7"/>
      <c r="Y1730" s="7"/>
      <c r="Z1730" s="44"/>
      <c r="AA1730" s="27"/>
      <c r="AB1730" s="27"/>
      <c r="AC1730" s="27"/>
    </row>
    <row r="1731">
      <c r="A1731" s="21"/>
      <c r="B1731" s="21"/>
      <c r="C1731" s="21"/>
      <c r="D1731" s="21"/>
      <c r="E1731" s="21"/>
      <c r="F1731" s="21"/>
      <c r="G1731" s="21"/>
      <c r="H1731" s="21"/>
      <c r="I1731" s="21"/>
      <c r="J1731" s="21"/>
      <c r="K1731" s="25"/>
      <c r="L1731" s="7"/>
      <c r="M1731" s="7"/>
      <c r="N1731" s="7"/>
      <c r="O1731" s="7"/>
      <c r="P1731" s="7"/>
      <c r="Q1731" s="44"/>
      <c r="R1731" s="7"/>
      <c r="S1731" s="7"/>
      <c r="T1731" s="44"/>
      <c r="U1731" s="7"/>
      <c r="V1731" s="7"/>
      <c r="W1731" s="44"/>
      <c r="X1731" s="7"/>
      <c r="Y1731" s="7"/>
      <c r="Z1731" s="44"/>
      <c r="AA1731" s="27"/>
      <c r="AB1731" s="27"/>
      <c r="AC1731" s="27"/>
    </row>
    <row r="1732">
      <c r="A1732" s="21"/>
      <c r="B1732" s="21"/>
      <c r="C1732" s="21"/>
      <c r="D1732" s="21"/>
      <c r="E1732" s="21"/>
      <c r="F1732" s="21"/>
      <c r="G1732" s="21"/>
      <c r="H1732" s="21"/>
      <c r="I1732" s="21"/>
      <c r="J1732" s="21"/>
      <c r="K1732" s="25"/>
      <c r="L1732" s="7"/>
      <c r="M1732" s="7"/>
      <c r="N1732" s="7"/>
      <c r="O1732" s="7"/>
      <c r="P1732" s="7"/>
      <c r="Q1732" s="44"/>
      <c r="R1732" s="7"/>
      <c r="S1732" s="7"/>
      <c r="T1732" s="44"/>
      <c r="U1732" s="7"/>
      <c r="V1732" s="7"/>
      <c r="W1732" s="44"/>
      <c r="X1732" s="7"/>
      <c r="Y1732" s="7"/>
      <c r="Z1732" s="44"/>
      <c r="AA1732" s="27"/>
      <c r="AB1732" s="27"/>
      <c r="AC1732" s="27"/>
    </row>
    <row r="1733">
      <c r="A1733" s="21"/>
      <c r="B1733" s="21"/>
      <c r="C1733" s="21"/>
      <c r="D1733" s="21"/>
      <c r="E1733" s="21"/>
      <c r="F1733" s="21"/>
      <c r="G1733" s="21"/>
      <c r="H1733" s="21"/>
      <c r="I1733" s="21"/>
      <c r="J1733" s="21"/>
      <c r="K1733" s="25"/>
      <c r="L1733" s="7"/>
      <c r="M1733" s="7"/>
      <c r="N1733" s="7"/>
      <c r="O1733" s="7"/>
      <c r="P1733" s="7"/>
      <c r="Q1733" s="44"/>
      <c r="R1733" s="7"/>
      <c r="S1733" s="7"/>
      <c r="T1733" s="44"/>
      <c r="U1733" s="7"/>
      <c r="V1733" s="7"/>
      <c r="W1733" s="44"/>
      <c r="X1733" s="7"/>
      <c r="Y1733" s="7"/>
      <c r="Z1733" s="44"/>
      <c r="AA1733" s="27"/>
      <c r="AB1733" s="27"/>
      <c r="AC1733" s="27"/>
    </row>
    <row r="1734">
      <c r="A1734" s="21"/>
      <c r="B1734" s="21"/>
      <c r="C1734" s="21"/>
      <c r="D1734" s="21"/>
      <c r="E1734" s="21"/>
      <c r="F1734" s="21"/>
      <c r="G1734" s="21"/>
      <c r="H1734" s="21"/>
      <c r="I1734" s="21"/>
      <c r="J1734" s="21"/>
      <c r="K1734" s="25"/>
      <c r="L1734" s="7"/>
      <c r="M1734" s="7"/>
      <c r="N1734" s="7"/>
      <c r="O1734" s="7"/>
      <c r="P1734" s="7"/>
      <c r="Q1734" s="44"/>
      <c r="R1734" s="7"/>
      <c r="S1734" s="7"/>
      <c r="T1734" s="44"/>
      <c r="U1734" s="7"/>
      <c r="V1734" s="7"/>
      <c r="W1734" s="44"/>
      <c r="X1734" s="7"/>
      <c r="Y1734" s="7"/>
      <c r="Z1734" s="44"/>
      <c r="AA1734" s="27"/>
      <c r="AB1734" s="27"/>
      <c r="AC1734" s="27"/>
    </row>
    <row r="1735">
      <c r="A1735" s="21"/>
      <c r="B1735" s="21"/>
      <c r="C1735" s="21"/>
      <c r="D1735" s="21"/>
      <c r="E1735" s="21"/>
      <c r="F1735" s="21"/>
      <c r="G1735" s="21"/>
      <c r="H1735" s="21"/>
      <c r="I1735" s="21"/>
      <c r="J1735" s="21"/>
      <c r="K1735" s="25"/>
      <c r="L1735" s="7"/>
      <c r="M1735" s="7"/>
      <c r="N1735" s="7"/>
      <c r="O1735" s="7"/>
      <c r="P1735" s="7"/>
      <c r="Q1735" s="44"/>
      <c r="R1735" s="7"/>
      <c r="S1735" s="7"/>
      <c r="T1735" s="44"/>
      <c r="U1735" s="7"/>
      <c r="V1735" s="7"/>
      <c r="W1735" s="44"/>
      <c r="X1735" s="7"/>
      <c r="Y1735" s="7"/>
      <c r="Z1735" s="44"/>
      <c r="AA1735" s="27"/>
      <c r="AB1735" s="27"/>
      <c r="AC1735" s="27"/>
    </row>
    <row r="1736">
      <c r="A1736" s="21"/>
      <c r="B1736" s="21"/>
      <c r="C1736" s="21"/>
      <c r="D1736" s="21"/>
      <c r="E1736" s="21"/>
      <c r="F1736" s="21"/>
      <c r="G1736" s="21"/>
      <c r="H1736" s="21"/>
      <c r="I1736" s="21"/>
      <c r="J1736" s="21"/>
      <c r="K1736" s="25"/>
      <c r="L1736" s="7"/>
      <c r="M1736" s="7"/>
      <c r="N1736" s="7"/>
      <c r="O1736" s="7"/>
      <c r="P1736" s="7"/>
      <c r="Q1736" s="44"/>
      <c r="R1736" s="7"/>
      <c r="S1736" s="7"/>
      <c r="T1736" s="44"/>
      <c r="U1736" s="7"/>
      <c r="V1736" s="7"/>
      <c r="W1736" s="44"/>
      <c r="X1736" s="7"/>
      <c r="Y1736" s="7"/>
      <c r="Z1736" s="44"/>
      <c r="AA1736" s="27"/>
      <c r="AB1736" s="27"/>
      <c r="AC1736" s="27"/>
    </row>
    <row r="1737">
      <c r="A1737" s="21"/>
      <c r="B1737" s="21"/>
      <c r="C1737" s="21"/>
      <c r="D1737" s="21"/>
      <c r="E1737" s="21"/>
      <c r="F1737" s="21"/>
      <c r="G1737" s="21"/>
      <c r="H1737" s="21"/>
      <c r="I1737" s="21"/>
      <c r="J1737" s="21"/>
      <c r="K1737" s="25"/>
      <c r="L1737" s="7"/>
      <c r="M1737" s="7"/>
      <c r="N1737" s="7"/>
      <c r="O1737" s="7"/>
      <c r="P1737" s="7"/>
      <c r="Q1737" s="44"/>
      <c r="R1737" s="7"/>
      <c r="S1737" s="7"/>
      <c r="T1737" s="44"/>
      <c r="U1737" s="7"/>
      <c r="V1737" s="7"/>
      <c r="W1737" s="44"/>
      <c r="X1737" s="7"/>
      <c r="Y1737" s="7"/>
      <c r="Z1737" s="44"/>
      <c r="AA1737" s="27"/>
      <c r="AB1737" s="27"/>
      <c r="AC1737" s="27"/>
    </row>
    <row r="1738">
      <c r="A1738" s="21"/>
      <c r="B1738" s="21"/>
      <c r="C1738" s="21"/>
      <c r="D1738" s="21"/>
      <c r="E1738" s="21"/>
      <c r="F1738" s="21"/>
      <c r="G1738" s="21"/>
      <c r="H1738" s="21"/>
      <c r="I1738" s="21"/>
      <c r="J1738" s="21"/>
      <c r="K1738" s="25"/>
      <c r="L1738" s="7"/>
      <c r="M1738" s="7"/>
      <c r="N1738" s="7"/>
      <c r="O1738" s="7"/>
      <c r="P1738" s="7"/>
      <c r="Q1738" s="44"/>
      <c r="R1738" s="7"/>
      <c r="S1738" s="7"/>
      <c r="T1738" s="44"/>
      <c r="U1738" s="7"/>
      <c r="V1738" s="7"/>
      <c r="W1738" s="44"/>
      <c r="X1738" s="7"/>
      <c r="Y1738" s="7"/>
      <c r="Z1738" s="44"/>
      <c r="AA1738" s="27"/>
      <c r="AB1738" s="27"/>
      <c r="AC1738" s="27"/>
    </row>
    <row r="1739">
      <c r="A1739" s="21"/>
      <c r="B1739" s="21"/>
      <c r="C1739" s="21"/>
      <c r="D1739" s="21"/>
      <c r="E1739" s="21"/>
      <c r="F1739" s="21"/>
      <c r="G1739" s="21"/>
      <c r="H1739" s="21"/>
      <c r="I1739" s="21"/>
      <c r="J1739" s="21"/>
      <c r="K1739" s="25"/>
      <c r="L1739" s="7"/>
      <c r="M1739" s="7"/>
      <c r="N1739" s="7"/>
      <c r="O1739" s="7"/>
      <c r="P1739" s="7"/>
      <c r="Q1739" s="44"/>
      <c r="R1739" s="7"/>
      <c r="S1739" s="7"/>
      <c r="T1739" s="44"/>
      <c r="U1739" s="7"/>
      <c r="V1739" s="7"/>
      <c r="W1739" s="44"/>
      <c r="X1739" s="7"/>
      <c r="Y1739" s="7"/>
      <c r="Z1739" s="44"/>
      <c r="AA1739" s="27"/>
      <c r="AB1739" s="27"/>
      <c r="AC1739" s="27"/>
    </row>
    <row r="1740">
      <c r="A1740" s="21"/>
      <c r="B1740" s="21"/>
      <c r="C1740" s="21"/>
      <c r="D1740" s="21"/>
      <c r="E1740" s="21"/>
      <c r="F1740" s="21"/>
      <c r="G1740" s="21"/>
      <c r="H1740" s="21"/>
      <c r="I1740" s="21"/>
      <c r="J1740" s="21"/>
      <c r="K1740" s="25"/>
      <c r="L1740" s="7"/>
      <c r="M1740" s="7"/>
      <c r="N1740" s="7"/>
      <c r="O1740" s="7"/>
      <c r="P1740" s="7"/>
      <c r="Q1740" s="44"/>
      <c r="R1740" s="7"/>
      <c r="S1740" s="7"/>
      <c r="T1740" s="44"/>
      <c r="U1740" s="7"/>
      <c r="V1740" s="7"/>
      <c r="W1740" s="44"/>
      <c r="X1740" s="7"/>
      <c r="Y1740" s="7"/>
      <c r="Z1740" s="44"/>
      <c r="AA1740" s="27"/>
      <c r="AB1740" s="27"/>
      <c r="AC1740" s="27"/>
    </row>
    <row r="1741">
      <c r="A1741" s="21"/>
      <c r="B1741" s="21"/>
      <c r="C1741" s="21"/>
      <c r="D1741" s="21"/>
      <c r="E1741" s="21"/>
      <c r="F1741" s="21"/>
      <c r="G1741" s="21"/>
      <c r="H1741" s="21"/>
      <c r="I1741" s="21"/>
      <c r="J1741" s="21"/>
      <c r="K1741" s="25"/>
      <c r="L1741" s="7"/>
      <c r="M1741" s="7"/>
      <c r="N1741" s="7"/>
      <c r="O1741" s="7"/>
      <c r="P1741" s="7"/>
      <c r="Q1741" s="44"/>
      <c r="R1741" s="7"/>
      <c r="S1741" s="7"/>
      <c r="T1741" s="44"/>
      <c r="U1741" s="7"/>
      <c r="V1741" s="7"/>
      <c r="W1741" s="44"/>
      <c r="X1741" s="7"/>
      <c r="Y1741" s="7"/>
      <c r="Z1741" s="44"/>
      <c r="AA1741" s="27"/>
      <c r="AB1741" s="27"/>
      <c r="AC1741" s="27"/>
    </row>
    <row r="1742">
      <c r="A1742" s="21"/>
      <c r="B1742" s="21"/>
      <c r="C1742" s="21"/>
      <c r="D1742" s="21"/>
      <c r="E1742" s="21"/>
      <c r="F1742" s="21"/>
      <c r="G1742" s="21"/>
      <c r="H1742" s="21"/>
      <c r="I1742" s="21"/>
      <c r="J1742" s="21"/>
      <c r="K1742" s="25"/>
      <c r="L1742" s="7"/>
      <c r="M1742" s="7"/>
      <c r="N1742" s="7"/>
      <c r="O1742" s="7"/>
      <c r="P1742" s="7"/>
      <c r="Q1742" s="44"/>
      <c r="R1742" s="7"/>
      <c r="S1742" s="7"/>
      <c r="T1742" s="44"/>
      <c r="U1742" s="7"/>
      <c r="V1742" s="7"/>
      <c r="W1742" s="44"/>
      <c r="X1742" s="7"/>
      <c r="Y1742" s="7"/>
      <c r="Z1742" s="44"/>
      <c r="AA1742" s="27"/>
      <c r="AB1742" s="27"/>
      <c r="AC1742" s="27"/>
    </row>
    <row r="1743">
      <c r="A1743" s="21"/>
      <c r="B1743" s="21"/>
      <c r="C1743" s="21"/>
      <c r="D1743" s="21"/>
      <c r="E1743" s="21"/>
      <c r="F1743" s="21"/>
      <c r="G1743" s="21"/>
      <c r="H1743" s="21"/>
      <c r="I1743" s="21"/>
      <c r="J1743" s="21"/>
      <c r="K1743" s="25"/>
      <c r="L1743" s="7"/>
      <c r="M1743" s="7"/>
      <c r="N1743" s="7"/>
      <c r="O1743" s="7"/>
      <c r="P1743" s="7"/>
      <c r="Q1743" s="44"/>
      <c r="R1743" s="7"/>
      <c r="S1743" s="7"/>
      <c r="T1743" s="44"/>
      <c r="U1743" s="7"/>
      <c r="V1743" s="7"/>
      <c r="W1743" s="44"/>
      <c r="X1743" s="7"/>
      <c r="Y1743" s="7"/>
      <c r="Z1743" s="44"/>
      <c r="AA1743" s="27"/>
      <c r="AB1743" s="27"/>
      <c r="AC1743" s="27"/>
    </row>
    <row r="1744">
      <c r="A1744" s="21"/>
      <c r="B1744" s="21"/>
      <c r="C1744" s="21"/>
      <c r="D1744" s="21"/>
      <c r="E1744" s="21"/>
      <c r="F1744" s="21"/>
      <c r="G1744" s="21"/>
      <c r="H1744" s="21"/>
      <c r="I1744" s="21"/>
      <c r="J1744" s="21"/>
      <c r="K1744" s="25"/>
      <c r="L1744" s="7"/>
      <c r="M1744" s="7"/>
      <c r="N1744" s="7"/>
      <c r="O1744" s="7"/>
      <c r="P1744" s="7"/>
      <c r="Q1744" s="44"/>
      <c r="R1744" s="7"/>
      <c r="S1744" s="7"/>
      <c r="T1744" s="44"/>
      <c r="U1744" s="7"/>
      <c r="V1744" s="7"/>
      <c r="W1744" s="44"/>
      <c r="X1744" s="7"/>
      <c r="Y1744" s="7"/>
      <c r="Z1744" s="44"/>
      <c r="AA1744" s="27"/>
      <c r="AB1744" s="27"/>
      <c r="AC1744" s="27"/>
    </row>
    <row r="1745">
      <c r="A1745" s="21"/>
      <c r="B1745" s="21"/>
      <c r="C1745" s="21"/>
      <c r="D1745" s="21"/>
      <c r="E1745" s="21"/>
      <c r="F1745" s="21"/>
      <c r="G1745" s="21"/>
      <c r="H1745" s="21"/>
      <c r="I1745" s="21"/>
      <c r="J1745" s="21"/>
      <c r="K1745" s="25"/>
      <c r="L1745" s="7"/>
      <c r="M1745" s="7"/>
      <c r="N1745" s="7"/>
      <c r="O1745" s="7"/>
      <c r="P1745" s="7"/>
      <c r="Q1745" s="44"/>
      <c r="R1745" s="7"/>
      <c r="S1745" s="7"/>
      <c r="T1745" s="44"/>
      <c r="U1745" s="7"/>
      <c r="V1745" s="7"/>
      <c r="W1745" s="44"/>
      <c r="X1745" s="7"/>
      <c r="Y1745" s="7"/>
      <c r="Z1745" s="44"/>
      <c r="AA1745" s="27"/>
      <c r="AB1745" s="27"/>
      <c r="AC1745" s="27"/>
    </row>
    <row r="1746">
      <c r="A1746" s="21"/>
      <c r="B1746" s="21"/>
      <c r="C1746" s="21"/>
      <c r="D1746" s="21"/>
      <c r="E1746" s="21"/>
      <c r="F1746" s="21"/>
      <c r="G1746" s="21"/>
      <c r="H1746" s="21"/>
      <c r="I1746" s="21"/>
      <c r="J1746" s="21"/>
      <c r="K1746" s="25"/>
      <c r="L1746" s="7"/>
      <c r="M1746" s="7"/>
      <c r="N1746" s="7"/>
      <c r="O1746" s="7"/>
      <c r="P1746" s="7"/>
      <c r="Q1746" s="44"/>
      <c r="R1746" s="7"/>
      <c r="S1746" s="7"/>
      <c r="T1746" s="44"/>
      <c r="U1746" s="7"/>
      <c r="V1746" s="7"/>
      <c r="W1746" s="44"/>
      <c r="X1746" s="7"/>
      <c r="Y1746" s="7"/>
      <c r="Z1746" s="44"/>
      <c r="AA1746" s="27"/>
      <c r="AB1746" s="27"/>
      <c r="AC1746" s="27"/>
    </row>
    <row r="1747">
      <c r="A1747" s="21"/>
      <c r="B1747" s="21"/>
      <c r="C1747" s="21"/>
      <c r="D1747" s="21"/>
      <c r="E1747" s="21"/>
      <c r="F1747" s="21"/>
      <c r="G1747" s="21"/>
      <c r="H1747" s="21"/>
      <c r="I1747" s="21"/>
      <c r="J1747" s="21"/>
      <c r="K1747" s="25"/>
      <c r="L1747" s="7"/>
      <c r="M1747" s="7"/>
      <c r="N1747" s="7"/>
      <c r="O1747" s="7"/>
      <c r="P1747" s="7"/>
      <c r="Q1747" s="44"/>
      <c r="R1747" s="7"/>
      <c r="S1747" s="7"/>
      <c r="T1747" s="44"/>
      <c r="U1747" s="7"/>
      <c r="V1747" s="7"/>
      <c r="W1747" s="44"/>
      <c r="X1747" s="7"/>
      <c r="Y1747" s="7"/>
      <c r="Z1747" s="44"/>
      <c r="AA1747" s="27"/>
      <c r="AB1747" s="27"/>
      <c r="AC1747" s="27"/>
    </row>
    <row r="1748">
      <c r="A1748" s="21"/>
      <c r="B1748" s="21"/>
      <c r="C1748" s="21"/>
      <c r="D1748" s="21"/>
      <c r="E1748" s="21"/>
      <c r="F1748" s="21"/>
      <c r="G1748" s="21"/>
      <c r="H1748" s="21"/>
      <c r="I1748" s="21"/>
      <c r="J1748" s="21"/>
      <c r="K1748" s="25"/>
      <c r="L1748" s="7"/>
      <c r="M1748" s="7"/>
      <c r="N1748" s="7"/>
      <c r="O1748" s="7"/>
      <c r="P1748" s="7"/>
      <c r="Q1748" s="44"/>
      <c r="R1748" s="7"/>
      <c r="S1748" s="7"/>
      <c r="T1748" s="44"/>
      <c r="U1748" s="7"/>
      <c r="V1748" s="7"/>
      <c r="W1748" s="44"/>
      <c r="X1748" s="7"/>
      <c r="Y1748" s="7"/>
      <c r="Z1748" s="44"/>
      <c r="AA1748" s="27"/>
      <c r="AB1748" s="27"/>
      <c r="AC1748" s="27"/>
    </row>
    <row r="1749">
      <c r="A1749" s="21"/>
      <c r="B1749" s="21"/>
      <c r="C1749" s="21"/>
      <c r="D1749" s="21"/>
      <c r="E1749" s="21"/>
      <c r="F1749" s="21"/>
      <c r="G1749" s="21"/>
      <c r="H1749" s="21"/>
      <c r="I1749" s="21"/>
      <c r="J1749" s="21"/>
      <c r="K1749" s="25"/>
      <c r="L1749" s="7"/>
      <c r="M1749" s="7"/>
      <c r="N1749" s="7"/>
      <c r="O1749" s="7"/>
      <c r="P1749" s="7"/>
      <c r="Q1749" s="44"/>
      <c r="R1749" s="7"/>
      <c r="S1749" s="7"/>
      <c r="T1749" s="44"/>
      <c r="U1749" s="7"/>
      <c r="V1749" s="7"/>
      <c r="W1749" s="44"/>
      <c r="X1749" s="7"/>
      <c r="Y1749" s="7"/>
      <c r="Z1749" s="44"/>
      <c r="AA1749" s="27"/>
      <c r="AB1749" s="27"/>
      <c r="AC1749" s="27"/>
    </row>
    <row r="1750">
      <c r="A1750" s="21"/>
      <c r="B1750" s="21"/>
      <c r="C1750" s="21"/>
      <c r="D1750" s="21"/>
      <c r="E1750" s="21"/>
      <c r="F1750" s="21"/>
      <c r="G1750" s="21"/>
      <c r="H1750" s="21"/>
      <c r="I1750" s="21"/>
      <c r="J1750" s="21"/>
      <c r="K1750" s="25"/>
      <c r="L1750" s="7"/>
      <c r="M1750" s="7"/>
      <c r="N1750" s="7"/>
      <c r="O1750" s="7"/>
      <c r="P1750" s="7"/>
      <c r="Q1750" s="44"/>
      <c r="R1750" s="7"/>
      <c r="S1750" s="7"/>
      <c r="T1750" s="44"/>
      <c r="U1750" s="7"/>
      <c r="V1750" s="7"/>
      <c r="W1750" s="44"/>
      <c r="X1750" s="7"/>
      <c r="Y1750" s="7"/>
      <c r="Z1750" s="44"/>
      <c r="AA1750" s="27"/>
      <c r="AB1750" s="27"/>
      <c r="AC1750" s="27"/>
    </row>
    <row r="1751">
      <c r="A1751" s="21"/>
      <c r="B1751" s="21"/>
      <c r="C1751" s="21"/>
      <c r="D1751" s="21"/>
      <c r="E1751" s="21"/>
      <c r="F1751" s="21"/>
      <c r="G1751" s="21"/>
      <c r="H1751" s="21"/>
      <c r="I1751" s="21"/>
      <c r="J1751" s="21"/>
      <c r="K1751" s="25"/>
      <c r="L1751" s="7"/>
      <c r="M1751" s="7"/>
      <c r="N1751" s="7"/>
      <c r="O1751" s="7"/>
      <c r="P1751" s="7"/>
      <c r="Q1751" s="44"/>
      <c r="R1751" s="7"/>
      <c r="S1751" s="7"/>
      <c r="T1751" s="44"/>
      <c r="U1751" s="7"/>
      <c r="V1751" s="7"/>
      <c r="W1751" s="44"/>
      <c r="X1751" s="7"/>
      <c r="Y1751" s="7"/>
      <c r="Z1751" s="44"/>
      <c r="AA1751" s="27"/>
      <c r="AB1751" s="27"/>
      <c r="AC1751" s="27"/>
    </row>
    <row r="1752">
      <c r="A1752" s="21"/>
      <c r="B1752" s="21"/>
      <c r="C1752" s="21"/>
      <c r="D1752" s="21"/>
      <c r="E1752" s="21"/>
      <c r="F1752" s="21"/>
      <c r="G1752" s="21"/>
      <c r="H1752" s="21"/>
      <c r="I1752" s="21"/>
      <c r="J1752" s="21"/>
      <c r="K1752" s="25"/>
      <c r="L1752" s="7"/>
      <c r="M1752" s="7"/>
      <c r="N1752" s="7"/>
      <c r="O1752" s="7"/>
      <c r="P1752" s="7"/>
      <c r="Q1752" s="44"/>
      <c r="R1752" s="7"/>
      <c r="S1752" s="7"/>
      <c r="T1752" s="44"/>
      <c r="U1752" s="7"/>
      <c r="V1752" s="7"/>
      <c r="W1752" s="44"/>
      <c r="X1752" s="7"/>
      <c r="Y1752" s="7"/>
      <c r="Z1752" s="44"/>
      <c r="AA1752" s="27"/>
      <c r="AB1752" s="27"/>
      <c r="AC1752" s="27"/>
    </row>
    <row r="1753">
      <c r="A1753" s="21"/>
      <c r="B1753" s="21"/>
      <c r="C1753" s="21"/>
      <c r="D1753" s="21"/>
      <c r="E1753" s="21"/>
      <c r="F1753" s="21"/>
      <c r="G1753" s="21"/>
      <c r="H1753" s="21"/>
      <c r="I1753" s="21"/>
      <c r="J1753" s="21"/>
      <c r="K1753" s="25"/>
      <c r="L1753" s="7"/>
      <c r="M1753" s="7"/>
      <c r="N1753" s="7"/>
      <c r="O1753" s="7"/>
      <c r="P1753" s="7"/>
      <c r="Q1753" s="44"/>
      <c r="R1753" s="7"/>
      <c r="S1753" s="7"/>
      <c r="T1753" s="44"/>
      <c r="U1753" s="7"/>
      <c r="V1753" s="7"/>
      <c r="W1753" s="44"/>
      <c r="X1753" s="7"/>
      <c r="Y1753" s="7"/>
      <c r="Z1753" s="44"/>
      <c r="AA1753" s="27"/>
      <c r="AB1753" s="27"/>
      <c r="AC1753" s="27"/>
    </row>
    <row r="1754">
      <c r="A1754" s="21"/>
      <c r="B1754" s="21"/>
      <c r="C1754" s="21"/>
      <c r="D1754" s="21"/>
      <c r="E1754" s="21"/>
      <c r="F1754" s="21"/>
      <c r="G1754" s="21"/>
      <c r="H1754" s="21"/>
      <c r="I1754" s="21"/>
      <c r="J1754" s="21"/>
      <c r="K1754" s="25"/>
      <c r="L1754" s="7"/>
      <c r="M1754" s="7"/>
      <c r="N1754" s="7"/>
      <c r="O1754" s="7"/>
      <c r="P1754" s="7"/>
      <c r="Q1754" s="44"/>
      <c r="R1754" s="7"/>
      <c r="S1754" s="7"/>
      <c r="T1754" s="44"/>
      <c r="U1754" s="7"/>
      <c r="V1754" s="7"/>
      <c r="W1754" s="44"/>
      <c r="X1754" s="7"/>
      <c r="Y1754" s="7"/>
      <c r="Z1754" s="44"/>
      <c r="AA1754" s="27"/>
      <c r="AB1754" s="27"/>
      <c r="AC1754" s="27"/>
    </row>
    <row r="1755">
      <c r="A1755" s="21"/>
      <c r="B1755" s="21"/>
      <c r="C1755" s="21"/>
      <c r="D1755" s="21"/>
      <c r="E1755" s="21"/>
      <c r="F1755" s="21"/>
      <c r="G1755" s="21"/>
      <c r="H1755" s="21"/>
      <c r="I1755" s="21"/>
      <c r="J1755" s="21"/>
      <c r="K1755" s="25"/>
      <c r="L1755" s="7"/>
      <c r="M1755" s="7"/>
      <c r="N1755" s="7"/>
      <c r="O1755" s="7"/>
      <c r="P1755" s="7"/>
      <c r="Q1755" s="44"/>
      <c r="R1755" s="7"/>
      <c r="S1755" s="7"/>
      <c r="T1755" s="44"/>
      <c r="U1755" s="7"/>
      <c r="V1755" s="7"/>
      <c r="W1755" s="44"/>
      <c r="X1755" s="7"/>
      <c r="Y1755" s="7"/>
      <c r="Z1755" s="44"/>
      <c r="AA1755" s="27"/>
      <c r="AB1755" s="27"/>
      <c r="AC1755" s="27"/>
    </row>
    <row r="1756">
      <c r="A1756" s="21"/>
      <c r="B1756" s="21"/>
      <c r="C1756" s="21"/>
      <c r="D1756" s="21"/>
      <c r="E1756" s="21"/>
      <c r="F1756" s="21"/>
      <c r="G1756" s="21"/>
      <c r="H1756" s="21"/>
      <c r="I1756" s="21"/>
      <c r="J1756" s="21"/>
      <c r="K1756" s="25"/>
      <c r="L1756" s="7"/>
      <c r="M1756" s="7"/>
      <c r="N1756" s="7"/>
      <c r="O1756" s="7"/>
      <c r="P1756" s="7"/>
      <c r="Q1756" s="44"/>
      <c r="R1756" s="7"/>
      <c r="S1756" s="7"/>
      <c r="T1756" s="44"/>
      <c r="U1756" s="7"/>
      <c r="V1756" s="7"/>
      <c r="W1756" s="44"/>
      <c r="X1756" s="7"/>
      <c r="Y1756" s="7"/>
      <c r="Z1756" s="44"/>
      <c r="AA1756" s="27"/>
      <c r="AB1756" s="27"/>
      <c r="AC1756" s="27"/>
    </row>
    <row r="1757">
      <c r="A1757" s="21"/>
      <c r="B1757" s="21"/>
      <c r="C1757" s="21"/>
      <c r="D1757" s="21"/>
      <c r="E1757" s="21"/>
      <c r="F1757" s="21"/>
      <c r="G1757" s="21"/>
      <c r="H1757" s="21"/>
      <c r="I1757" s="21"/>
      <c r="J1757" s="21"/>
      <c r="K1757" s="25"/>
      <c r="L1757" s="7"/>
      <c r="M1757" s="7"/>
      <c r="N1757" s="7"/>
      <c r="O1757" s="7"/>
      <c r="P1757" s="7"/>
      <c r="Q1757" s="44"/>
      <c r="R1757" s="7"/>
      <c r="S1757" s="7"/>
      <c r="T1757" s="44"/>
      <c r="U1757" s="7"/>
      <c r="V1757" s="7"/>
      <c r="W1757" s="44"/>
      <c r="X1757" s="7"/>
      <c r="Y1757" s="7"/>
      <c r="Z1757" s="44"/>
      <c r="AA1757" s="27"/>
      <c r="AB1757" s="27"/>
      <c r="AC1757" s="27"/>
    </row>
    <row r="1758">
      <c r="A1758" s="21"/>
      <c r="B1758" s="21"/>
      <c r="C1758" s="21"/>
      <c r="D1758" s="21"/>
      <c r="E1758" s="21"/>
      <c r="F1758" s="21"/>
      <c r="G1758" s="21"/>
      <c r="H1758" s="21"/>
      <c r="I1758" s="21"/>
      <c r="J1758" s="21"/>
      <c r="K1758" s="25"/>
      <c r="L1758" s="7"/>
      <c r="M1758" s="7"/>
      <c r="N1758" s="7"/>
      <c r="O1758" s="7"/>
      <c r="P1758" s="7"/>
      <c r="Q1758" s="44"/>
      <c r="R1758" s="7"/>
      <c r="S1758" s="7"/>
      <c r="T1758" s="44"/>
      <c r="U1758" s="7"/>
      <c r="V1758" s="7"/>
      <c r="W1758" s="44"/>
      <c r="X1758" s="7"/>
      <c r="Y1758" s="7"/>
      <c r="Z1758" s="44"/>
      <c r="AA1758" s="27"/>
      <c r="AB1758" s="27"/>
      <c r="AC1758" s="27"/>
    </row>
    <row r="1759">
      <c r="A1759" s="21"/>
      <c r="B1759" s="21"/>
      <c r="C1759" s="21"/>
      <c r="D1759" s="21"/>
      <c r="E1759" s="21"/>
      <c r="F1759" s="21"/>
      <c r="G1759" s="21"/>
      <c r="H1759" s="21"/>
      <c r="I1759" s="21"/>
      <c r="J1759" s="21"/>
      <c r="K1759" s="25"/>
      <c r="L1759" s="7"/>
      <c r="M1759" s="7"/>
      <c r="N1759" s="7"/>
      <c r="O1759" s="7"/>
      <c r="P1759" s="7"/>
      <c r="Q1759" s="44"/>
      <c r="R1759" s="7"/>
      <c r="S1759" s="7"/>
      <c r="T1759" s="44"/>
      <c r="U1759" s="7"/>
      <c r="V1759" s="7"/>
      <c r="W1759" s="44"/>
      <c r="X1759" s="7"/>
      <c r="Y1759" s="7"/>
      <c r="Z1759" s="44"/>
      <c r="AA1759" s="27"/>
      <c r="AB1759" s="27"/>
      <c r="AC1759" s="27"/>
    </row>
    <row r="1760">
      <c r="A1760" s="21"/>
      <c r="B1760" s="21"/>
      <c r="C1760" s="21"/>
      <c r="D1760" s="21"/>
      <c r="E1760" s="21"/>
      <c r="F1760" s="21"/>
      <c r="G1760" s="21"/>
      <c r="H1760" s="21"/>
      <c r="I1760" s="21"/>
      <c r="J1760" s="21"/>
      <c r="K1760" s="25"/>
      <c r="L1760" s="7"/>
      <c r="M1760" s="7"/>
      <c r="N1760" s="7"/>
      <c r="O1760" s="7"/>
      <c r="P1760" s="7"/>
      <c r="Q1760" s="44"/>
      <c r="R1760" s="7"/>
      <c r="S1760" s="7"/>
      <c r="T1760" s="44"/>
      <c r="U1760" s="7"/>
      <c r="V1760" s="7"/>
      <c r="W1760" s="44"/>
      <c r="X1760" s="7"/>
      <c r="Y1760" s="7"/>
      <c r="Z1760" s="44"/>
      <c r="AA1760" s="27"/>
      <c r="AB1760" s="27"/>
      <c r="AC1760" s="27"/>
    </row>
    <row r="1761">
      <c r="A1761" s="21"/>
      <c r="B1761" s="21"/>
      <c r="C1761" s="21"/>
      <c r="D1761" s="21"/>
      <c r="E1761" s="21"/>
      <c r="F1761" s="21"/>
      <c r="G1761" s="21"/>
      <c r="H1761" s="21"/>
      <c r="I1761" s="21"/>
      <c r="J1761" s="21"/>
      <c r="K1761" s="25"/>
      <c r="L1761" s="7"/>
      <c r="M1761" s="7"/>
      <c r="N1761" s="7"/>
      <c r="O1761" s="7"/>
      <c r="P1761" s="7"/>
      <c r="Q1761" s="44"/>
      <c r="R1761" s="7"/>
      <c r="S1761" s="7"/>
      <c r="T1761" s="44"/>
      <c r="U1761" s="7"/>
      <c r="V1761" s="7"/>
      <c r="W1761" s="44"/>
      <c r="X1761" s="7"/>
      <c r="Y1761" s="7"/>
      <c r="Z1761" s="44"/>
      <c r="AA1761" s="27"/>
      <c r="AB1761" s="27"/>
      <c r="AC1761" s="27"/>
    </row>
    <row r="1762">
      <c r="A1762" s="21"/>
      <c r="B1762" s="21"/>
      <c r="C1762" s="21"/>
      <c r="D1762" s="21"/>
      <c r="E1762" s="21"/>
      <c r="F1762" s="21"/>
      <c r="G1762" s="21"/>
      <c r="H1762" s="21"/>
      <c r="I1762" s="21"/>
      <c r="J1762" s="21"/>
      <c r="K1762" s="25"/>
      <c r="L1762" s="7"/>
      <c r="M1762" s="7"/>
      <c r="N1762" s="7"/>
      <c r="O1762" s="7"/>
      <c r="P1762" s="7"/>
      <c r="Q1762" s="44"/>
      <c r="R1762" s="7"/>
      <c r="S1762" s="7"/>
      <c r="T1762" s="44"/>
      <c r="U1762" s="7"/>
      <c r="V1762" s="7"/>
      <c r="W1762" s="44"/>
      <c r="X1762" s="7"/>
      <c r="Y1762" s="7"/>
      <c r="Z1762" s="44"/>
      <c r="AA1762" s="27"/>
      <c r="AB1762" s="27"/>
      <c r="AC1762" s="27"/>
    </row>
    <row r="1763">
      <c r="A1763" s="21"/>
      <c r="B1763" s="21"/>
      <c r="C1763" s="21"/>
      <c r="D1763" s="21"/>
      <c r="E1763" s="21"/>
      <c r="F1763" s="21"/>
      <c r="G1763" s="21"/>
      <c r="H1763" s="21"/>
      <c r="I1763" s="21"/>
      <c r="J1763" s="21"/>
      <c r="K1763" s="25"/>
      <c r="L1763" s="7"/>
      <c r="M1763" s="7"/>
      <c r="N1763" s="7"/>
      <c r="O1763" s="7"/>
      <c r="P1763" s="7"/>
      <c r="Q1763" s="44"/>
      <c r="R1763" s="7"/>
      <c r="S1763" s="7"/>
      <c r="T1763" s="44"/>
      <c r="U1763" s="7"/>
      <c r="V1763" s="7"/>
      <c r="W1763" s="44"/>
      <c r="X1763" s="7"/>
      <c r="Y1763" s="7"/>
      <c r="Z1763" s="44"/>
      <c r="AA1763" s="27"/>
      <c r="AB1763" s="27"/>
      <c r="AC1763" s="27"/>
    </row>
    <row r="1764">
      <c r="A1764" s="21"/>
      <c r="B1764" s="21"/>
      <c r="C1764" s="21"/>
      <c r="D1764" s="21"/>
      <c r="E1764" s="21"/>
      <c r="F1764" s="21"/>
      <c r="G1764" s="21"/>
      <c r="H1764" s="21"/>
      <c r="I1764" s="21"/>
      <c r="J1764" s="21"/>
      <c r="K1764" s="25"/>
      <c r="L1764" s="7"/>
      <c r="M1764" s="7"/>
      <c r="N1764" s="7"/>
      <c r="O1764" s="7"/>
      <c r="P1764" s="7"/>
      <c r="Q1764" s="44"/>
      <c r="R1764" s="7"/>
      <c r="S1764" s="7"/>
      <c r="T1764" s="44"/>
      <c r="U1764" s="7"/>
      <c r="V1764" s="7"/>
      <c r="W1764" s="44"/>
      <c r="X1764" s="7"/>
      <c r="Y1764" s="7"/>
      <c r="Z1764" s="44"/>
      <c r="AA1764" s="27"/>
      <c r="AB1764" s="27"/>
      <c r="AC1764" s="27"/>
    </row>
    <row r="1765">
      <c r="A1765" s="21"/>
      <c r="B1765" s="21"/>
      <c r="C1765" s="21"/>
      <c r="D1765" s="21"/>
      <c r="E1765" s="21"/>
      <c r="F1765" s="21"/>
      <c r="G1765" s="21"/>
      <c r="H1765" s="21"/>
      <c r="I1765" s="21"/>
      <c r="J1765" s="21"/>
      <c r="K1765" s="25"/>
      <c r="L1765" s="7"/>
      <c r="M1765" s="7"/>
      <c r="N1765" s="7"/>
      <c r="O1765" s="7"/>
      <c r="P1765" s="7"/>
      <c r="Q1765" s="44"/>
      <c r="R1765" s="7"/>
      <c r="S1765" s="7"/>
      <c r="T1765" s="44"/>
      <c r="U1765" s="7"/>
      <c r="V1765" s="7"/>
      <c r="W1765" s="44"/>
      <c r="X1765" s="7"/>
      <c r="Y1765" s="7"/>
      <c r="Z1765" s="44"/>
      <c r="AA1765" s="27"/>
      <c r="AB1765" s="27"/>
      <c r="AC1765" s="27"/>
    </row>
    <row r="1766">
      <c r="A1766" s="21"/>
      <c r="B1766" s="21"/>
      <c r="C1766" s="21"/>
      <c r="D1766" s="21"/>
      <c r="E1766" s="21"/>
      <c r="F1766" s="21"/>
      <c r="G1766" s="21"/>
      <c r="H1766" s="21"/>
      <c r="I1766" s="21"/>
      <c r="J1766" s="21"/>
      <c r="K1766" s="25"/>
      <c r="L1766" s="7"/>
      <c r="M1766" s="7"/>
      <c r="N1766" s="7"/>
      <c r="O1766" s="7"/>
      <c r="P1766" s="7"/>
      <c r="Q1766" s="44"/>
      <c r="R1766" s="7"/>
      <c r="S1766" s="7"/>
      <c r="T1766" s="44"/>
      <c r="U1766" s="7"/>
      <c r="V1766" s="7"/>
      <c r="W1766" s="44"/>
      <c r="X1766" s="7"/>
      <c r="Y1766" s="7"/>
      <c r="Z1766" s="44"/>
      <c r="AA1766" s="27"/>
      <c r="AB1766" s="27"/>
      <c r="AC1766" s="27"/>
    </row>
    <row r="1767">
      <c r="A1767" s="21"/>
      <c r="B1767" s="21"/>
      <c r="C1767" s="21"/>
      <c r="D1767" s="21"/>
      <c r="E1767" s="21"/>
      <c r="F1767" s="21"/>
      <c r="G1767" s="21"/>
      <c r="H1767" s="21"/>
      <c r="I1767" s="21"/>
      <c r="J1767" s="21"/>
      <c r="K1767" s="25"/>
      <c r="L1767" s="7"/>
      <c r="M1767" s="7"/>
      <c r="N1767" s="7"/>
      <c r="O1767" s="7"/>
      <c r="P1767" s="7"/>
      <c r="Q1767" s="44"/>
      <c r="R1767" s="7"/>
      <c r="S1767" s="7"/>
      <c r="T1767" s="44"/>
      <c r="U1767" s="7"/>
      <c r="V1767" s="7"/>
      <c r="W1767" s="44"/>
      <c r="X1767" s="7"/>
      <c r="Y1767" s="7"/>
      <c r="Z1767" s="44"/>
      <c r="AA1767" s="27"/>
      <c r="AB1767" s="27"/>
      <c r="AC1767" s="27"/>
    </row>
    <row r="1768">
      <c r="A1768" s="21"/>
      <c r="B1768" s="21"/>
      <c r="C1768" s="21"/>
      <c r="D1768" s="21"/>
      <c r="E1768" s="21"/>
      <c r="F1768" s="21"/>
      <c r="G1768" s="21"/>
      <c r="H1768" s="21"/>
      <c r="I1768" s="21"/>
      <c r="J1768" s="21"/>
      <c r="K1768" s="25"/>
      <c r="L1768" s="7"/>
      <c r="M1768" s="7"/>
      <c r="N1768" s="7"/>
      <c r="O1768" s="7"/>
      <c r="P1768" s="7"/>
      <c r="Q1768" s="44"/>
      <c r="R1768" s="7"/>
      <c r="S1768" s="7"/>
      <c r="T1768" s="44"/>
      <c r="U1768" s="7"/>
      <c r="V1768" s="7"/>
      <c r="W1768" s="44"/>
      <c r="X1768" s="7"/>
      <c r="Y1768" s="7"/>
      <c r="Z1768" s="44"/>
      <c r="AA1768" s="27"/>
      <c r="AB1768" s="27"/>
      <c r="AC1768" s="27"/>
    </row>
    <row r="1769">
      <c r="A1769" s="21"/>
      <c r="B1769" s="21"/>
      <c r="C1769" s="21"/>
      <c r="D1769" s="21"/>
      <c r="E1769" s="21"/>
      <c r="F1769" s="21"/>
      <c r="G1769" s="21"/>
      <c r="H1769" s="21"/>
      <c r="I1769" s="21"/>
      <c r="J1769" s="21"/>
      <c r="K1769" s="25"/>
      <c r="L1769" s="7"/>
      <c r="M1769" s="7"/>
      <c r="N1769" s="7"/>
      <c r="O1769" s="7"/>
      <c r="P1769" s="7"/>
      <c r="Q1769" s="44"/>
      <c r="R1769" s="7"/>
      <c r="S1769" s="7"/>
      <c r="T1769" s="44"/>
      <c r="U1769" s="7"/>
      <c r="V1769" s="7"/>
      <c r="W1769" s="44"/>
      <c r="X1769" s="7"/>
      <c r="Y1769" s="7"/>
      <c r="Z1769" s="44"/>
      <c r="AA1769" s="27"/>
      <c r="AB1769" s="27"/>
      <c r="AC1769" s="27"/>
    </row>
    <row r="1770">
      <c r="A1770" s="21"/>
      <c r="B1770" s="21"/>
      <c r="C1770" s="21"/>
      <c r="D1770" s="21"/>
      <c r="E1770" s="21"/>
      <c r="F1770" s="21"/>
      <c r="G1770" s="21"/>
      <c r="H1770" s="21"/>
      <c r="I1770" s="21"/>
      <c r="J1770" s="21"/>
      <c r="K1770" s="25"/>
      <c r="L1770" s="7"/>
      <c r="M1770" s="7"/>
      <c r="N1770" s="7"/>
      <c r="O1770" s="7"/>
      <c r="P1770" s="7"/>
      <c r="Q1770" s="44"/>
      <c r="R1770" s="7"/>
      <c r="S1770" s="7"/>
      <c r="T1770" s="44"/>
      <c r="U1770" s="7"/>
      <c r="V1770" s="7"/>
      <c r="W1770" s="44"/>
      <c r="X1770" s="7"/>
      <c r="Y1770" s="7"/>
      <c r="Z1770" s="44"/>
      <c r="AA1770" s="27"/>
      <c r="AB1770" s="27"/>
      <c r="AC1770" s="27"/>
    </row>
    <row r="1771">
      <c r="A1771" s="21"/>
      <c r="B1771" s="21"/>
      <c r="C1771" s="21"/>
      <c r="D1771" s="21"/>
      <c r="E1771" s="21"/>
      <c r="F1771" s="21"/>
      <c r="G1771" s="21"/>
      <c r="H1771" s="21"/>
      <c r="I1771" s="21"/>
      <c r="J1771" s="21"/>
      <c r="K1771" s="25"/>
      <c r="L1771" s="7"/>
      <c r="M1771" s="7"/>
      <c r="N1771" s="7"/>
      <c r="O1771" s="7"/>
      <c r="P1771" s="7"/>
      <c r="Q1771" s="44"/>
      <c r="R1771" s="7"/>
      <c r="S1771" s="7"/>
      <c r="T1771" s="44"/>
      <c r="U1771" s="7"/>
      <c r="V1771" s="7"/>
      <c r="W1771" s="44"/>
      <c r="X1771" s="7"/>
      <c r="Y1771" s="7"/>
      <c r="Z1771" s="44"/>
      <c r="AA1771" s="27"/>
      <c r="AB1771" s="27"/>
      <c r="AC1771" s="27"/>
    </row>
    <row r="1772">
      <c r="A1772" s="21"/>
      <c r="B1772" s="21"/>
      <c r="C1772" s="21"/>
      <c r="D1772" s="21"/>
      <c r="E1772" s="21"/>
      <c r="F1772" s="21"/>
      <c r="G1772" s="21"/>
      <c r="H1772" s="21"/>
      <c r="I1772" s="21"/>
      <c r="J1772" s="21"/>
      <c r="K1772" s="25"/>
      <c r="L1772" s="7"/>
      <c r="M1772" s="7"/>
      <c r="N1772" s="7"/>
      <c r="O1772" s="7"/>
      <c r="P1772" s="7"/>
      <c r="Q1772" s="44"/>
      <c r="R1772" s="7"/>
      <c r="S1772" s="7"/>
      <c r="T1772" s="44"/>
      <c r="U1772" s="7"/>
      <c r="V1772" s="7"/>
      <c r="W1772" s="44"/>
      <c r="X1772" s="7"/>
      <c r="Y1772" s="7"/>
      <c r="Z1772" s="44"/>
      <c r="AA1772" s="27"/>
      <c r="AB1772" s="27"/>
      <c r="AC1772" s="27"/>
    </row>
    <row r="1773">
      <c r="A1773" s="21"/>
      <c r="B1773" s="21"/>
      <c r="C1773" s="21"/>
      <c r="D1773" s="21"/>
      <c r="E1773" s="21"/>
      <c r="F1773" s="21"/>
      <c r="G1773" s="21"/>
      <c r="H1773" s="21"/>
      <c r="I1773" s="21"/>
      <c r="J1773" s="21"/>
      <c r="K1773" s="25"/>
      <c r="L1773" s="7"/>
      <c r="M1773" s="7"/>
      <c r="N1773" s="7"/>
      <c r="O1773" s="7"/>
      <c r="P1773" s="7"/>
      <c r="Q1773" s="44"/>
      <c r="R1773" s="7"/>
      <c r="S1773" s="7"/>
      <c r="T1773" s="44"/>
      <c r="U1773" s="7"/>
      <c r="V1773" s="7"/>
      <c r="W1773" s="44"/>
      <c r="X1773" s="7"/>
      <c r="Y1773" s="7"/>
      <c r="Z1773" s="44"/>
      <c r="AA1773" s="27"/>
      <c r="AB1773" s="27"/>
      <c r="AC1773" s="27"/>
    </row>
    <row r="1774">
      <c r="A1774" s="21"/>
      <c r="B1774" s="21"/>
      <c r="C1774" s="21"/>
      <c r="D1774" s="21"/>
      <c r="E1774" s="21"/>
      <c r="F1774" s="21"/>
      <c r="G1774" s="21"/>
      <c r="H1774" s="21"/>
      <c r="I1774" s="21"/>
      <c r="J1774" s="21"/>
      <c r="K1774" s="25"/>
      <c r="L1774" s="7"/>
      <c r="M1774" s="7"/>
      <c r="N1774" s="7"/>
      <c r="O1774" s="7"/>
      <c r="P1774" s="7"/>
      <c r="Q1774" s="44"/>
      <c r="R1774" s="7"/>
      <c r="S1774" s="7"/>
      <c r="T1774" s="44"/>
      <c r="U1774" s="7"/>
      <c r="V1774" s="7"/>
      <c r="W1774" s="44"/>
      <c r="X1774" s="7"/>
      <c r="Y1774" s="7"/>
      <c r="Z1774" s="44"/>
      <c r="AA1774" s="27"/>
      <c r="AB1774" s="27"/>
      <c r="AC1774" s="27"/>
    </row>
    <row r="1775">
      <c r="A1775" s="21"/>
      <c r="B1775" s="21"/>
      <c r="C1775" s="21"/>
      <c r="D1775" s="21"/>
      <c r="E1775" s="21"/>
      <c r="F1775" s="21"/>
      <c r="G1775" s="21"/>
      <c r="H1775" s="21"/>
      <c r="I1775" s="21"/>
      <c r="J1775" s="21"/>
      <c r="K1775" s="25"/>
      <c r="L1775" s="7"/>
      <c r="M1775" s="7"/>
      <c r="N1775" s="7"/>
      <c r="O1775" s="7"/>
      <c r="P1775" s="7"/>
      <c r="Q1775" s="44"/>
      <c r="R1775" s="7"/>
      <c r="S1775" s="7"/>
      <c r="T1775" s="44"/>
      <c r="U1775" s="7"/>
      <c r="V1775" s="7"/>
      <c r="W1775" s="44"/>
      <c r="X1775" s="7"/>
      <c r="Y1775" s="7"/>
      <c r="Z1775" s="44"/>
      <c r="AA1775" s="27"/>
      <c r="AB1775" s="27"/>
      <c r="AC1775" s="27"/>
    </row>
    <row r="1776">
      <c r="A1776" s="21"/>
      <c r="B1776" s="21"/>
      <c r="C1776" s="21"/>
      <c r="D1776" s="21"/>
      <c r="E1776" s="21"/>
      <c r="F1776" s="21"/>
      <c r="G1776" s="21"/>
      <c r="H1776" s="21"/>
      <c r="I1776" s="21"/>
      <c r="J1776" s="21"/>
      <c r="K1776" s="25"/>
      <c r="L1776" s="7"/>
      <c r="M1776" s="7"/>
      <c r="N1776" s="7"/>
      <c r="O1776" s="7"/>
      <c r="P1776" s="7"/>
      <c r="Q1776" s="44"/>
      <c r="R1776" s="7"/>
      <c r="S1776" s="7"/>
      <c r="T1776" s="44"/>
      <c r="U1776" s="7"/>
      <c r="V1776" s="7"/>
      <c r="W1776" s="44"/>
      <c r="X1776" s="7"/>
      <c r="Y1776" s="7"/>
      <c r="Z1776" s="44"/>
      <c r="AA1776" s="27"/>
      <c r="AB1776" s="27"/>
      <c r="AC1776" s="27"/>
    </row>
    <row r="1777">
      <c r="A1777" s="21"/>
      <c r="B1777" s="21"/>
      <c r="C1777" s="21"/>
      <c r="D1777" s="21"/>
      <c r="E1777" s="21"/>
      <c r="F1777" s="21"/>
      <c r="G1777" s="21"/>
      <c r="H1777" s="21"/>
      <c r="I1777" s="21"/>
      <c r="J1777" s="21"/>
      <c r="K1777" s="25"/>
      <c r="L1777" s="7"/>
      <c r="M1777" s="7"/>
      <c r="N1777" s="7"/>
      <c r="O1777" s="7"/>
      <c r="P1777" s="7"/>
      <c r="Q1777" s="44"/>
      <c r="R1777" s="7"/>
      <c r="S1777" s="7"/>
      <c r="T1777" s="44"/>
      <c r="U1777" s="7"/>
      <c r="V1777" s="7"/>
      <c r="W1777" s="44"/>
      <c r="X1777" s="7"/>
      <c r="Y1777" s="7"/>
      <c r="Z1777" s="44"/>
      <c r="AA1777" s="27"/>
      <c r="AB1777" s="27"/>
      <c r="AC1777" s="27"/>
    </row>
    <row r="1778">
      <c r="A1778" s="21"/>
      <c r="B1778" s="21"/>
      <c r="C1778" s="21"/>
      <c r="D1778" s="21"/>
      <c r="E1778" s="21"/>
      <c r="F1778" s="21"/>
      <c r="G1778" s="21"/>
      <c r="H1778" s="21"/>
      <c r="I1778" s="21"/>
      <c r="J1778" s="21"/>
      <c r="K1778" s="25"/>
      <c r="L1778" s="7"/>
      <c r="M1778" s="7"/>
      <c r="N1778" s="7"/>
      <c r="O1778" s="7"/>
      <c r="P1778" s="7"/>
      <c r="Q1778" s="44"/>
      <c r="R1778" s="7"/>
      <c r="S1778" s="7"/>
      <c r="T1778" s="44"/>
      <c r="U1778" s="7"/>
      <c r="V1778" s="7"/>
      <c r="W1778" s="44"/>
      <c r="X1778" s="7"/>
      <c r="Y1778" s="7"/>
      <c r="Z1778" s="44"/>
      <c r="AA1778" s="27"/>
      <c r="AB1778" s="27"/>
      <c r="AC1778" s="27"/>
    </row>
    <row r="1779">
      <c r="A1779" s="21"/>
      <c r="B1779" s="21"/>
      <c r="C1779" s="21"/>
      <c r="D1779" s="21"/>
      <c r="E1779" s="21"/>
      <c r="F1779" s="21"/>
      <c r="G1779" s="21"/>
      <c r="H1779" s="21"/>
      <c r="I1779" s="21"/>
      <c r="J1779" s="21"/>
      <c r="K1779" s="25"/>
      <c r="L1779" s="7"/>
      <c r="M1779" s="7"/>
      <c r="N1779" s="7"/>
      <c r="O1779" s="7"/>
      <c r="P1779" s="7"/>
      <c r="Q1779" s="44"/>
      <c r="R1779" s="7"/>
      <c r="S1779" s="7"/>
      <c r="T1779" s="44"/>
      <c r="U1779" s="7"/>
      <c r="V1779" s="7"/>
      <c r="W1779" s="44"/>
      <c r="X1779" s="7"/>
      <c r="Y1779" s="7"/>
      <c r="Z1779" s="44"/>
      <c r="AA1779" s="27"/>
      <c r="AB1779" s="27"/>
      <c r="AC1779" s="27"/>
    </row>
    <row r="1780">
      <c r="A1780" s="21"/>
      <c r="B1780" s="21"/>
      <c r="C1780" s="21"/>
      <c r="D1780" s="21"/>
      <c r="E1780" s="21"/>
      <c r="F1780" s="21"/>
      <c r="G1780" s="21"/>
      <c r="H1780" s="21"/>
      <c r="I1780" s="21"/>
      <c r="J1780" s="21"/>
      <c r="K1780" s="25"/>
      <c r="L1780" s="7"/>
      <c r="M1780" s="7"/>
      <c r="N1780" s="7"/>
      <c r="O1780" s="7"/>
      <c r="P1780" s="7"/>
      <c r="Q1780" s="44"/>
      <c r="R1780" s="7"/>
      <c r="S1780" s="7"/>
      <c r="T1780" s="44"/>
      <c r="U1780" s="7"/>
      <c r="V1780" s="7"/>
      <c r="W1780" s="44"/>
      <c r="X1780" s="7"/>
      <c r="Y1780" s="7"/>
      <c r="Z1780" s="44"/>
      <c r="AA1780" s="27"/>
      <c r="AB1780" s="27"/>
      <c r="AC1780" s="27"/>
    </row>
    <row r="1781">
      <c r="A1781" s="21"/>
      <c r="B1781" s="21"/>
      <c r="C1781" s="21"/>
      <c r="D1781" s="21"/>
      <c r="E1781" s="21"/>
      <c r="F1781" s="21"/>
      <c r="G1781" s="21"/>
      <c r="H1781" s="21"/>
      <c r="I1781" s="21"/>
      <c r="J1781" s="21"/>
      <c r="K1781" s="25"/>
      <c r="L1781" s="7"/>
      <c r="M1781" s="7"/>
      <c r="N1781" s="7"/>
      <c r="O1781" s="7"/>
      <c r="P1781" s="7"/>
      <c r="Q1781" s="44"/>
      <c r="R1781" s="7"/>
      <c r="S1781" s="7"/>
      <c r="T1781" s="44"/>
      <c r="U1781" s="7"/>
      <c r="V1781" s="7"/>
      <c r="W1781" s="44"/>
      <c r="X1781" s="7"/>
      <c r="Y1781" s="7"/>
      <c r="Z1781" s="44"/>
      <c r="AA1781" s="27"/>
      <c r="AB1781" s="27"/>
      <c r="AC1781" s="27"/>
    </row>
    <row r="1782">
      <c r="A1782" s="21"/>
      <c r="B1782" s="21"/>
      <c r="C1782" s="21"/>
      <c r="D1782" s="21"/>
      <c r="E1782" s="21"/>
      <c r="F1782" s="21"/>
      <c r="G1782" s="21"/>
      <c r="H1782" s="21"/>
      <c r="I1782" s="21"/>
      <c r="J1782" s="21"/>
      <c r="K1782" s="25"/>
      <c r="L1782" s="7"/>
      <c r="M1782" s="7"/>
      <c r="N1782" s="7"/>
      <c r="O1782" s="7"/>
      <c r="P1782" s="7"/>
      <c r="Q1782" s="44"/>
      <c r="R1782" s="7"/>
      <c r="S1782" s="7"/>
      <c r="T1782" s="44"/>
      <c r="U1782" s="7"/>
      <c r="V1782" s="7"/>
      <c r="W1782" s="44"/>
      <c r="X1782" s="7"/>
      <c r="Y1782" s="7"/>
      <c r="Z1782" s="44"/>
      <c r="AA1782" s="27"/>
      <c r="AB1782" s="27"/>
      <c r="AC1782" s="27"/>
    </row>
    <row r="1783">
      <c r="A1783" s="21"/>
      <c r="B1783" s="21"/>
      <c r="C1783" s="21"/>
      <c r="D1783" s="21"/>
      <c r="E1783" s="21"/>
      <c r="F1783" s="21"/>
      <c r="G1783" s="21"/>
      <c r="H1783" s="21"/>
      <c r="I1783" s="21"/>
      <c r="J1783" s="21"/>
      <c r="K1783" s="25"/>
      <c r="L1783" s="7"/>
      <c r="M1783" s="7"/>
      <c r="N1783" s="7"/>
      <c r="O1783" s="7"/>
      <c r="P1783" s="7"/>
      <c r="Q1783" s="44"/>
      <c r="R1783" s="7"/>
      <c r="S1783" s="7"/>
      <c r="T1783" s="44"/>
      <c r="U1783" s="7"/>
      <c r="V1783" s="7"/>
      <c r="W1783" s="44"/>
      <c r="X1783" s="7"/>
      <c r="Y1783" s="7"/>
      <c r="Z1783" s="44"/>
      <c r="AA1783" s="27"/>
      <c r="AB1783" s="27"/>
      <c r="AC1783" s="27"/>
    </row>
    <row r="1784">
      <c r="A1784" s="21"/>
      <c r="B1784" s="21"/>
      <c r="C1784" s="21"/>
      <c r="D1784" s="21"/>
      <c r="E1784" s="21"/>
      <c r="F1784" s="21"/>
      <c r="G1784" s="21"/>
      <c r="H1784" s="21"/>
      <c r="I1784" s="21"/>
      <c r="J1784" s="21"/>
      <c r="K1784" s="25"/>
      <c r="L1784" s="7"/>
      <c r="M1784" s="7"/>
      <c r="N1784" s="7"/>
      <c r="O1784" s="7"/>
      <c r="P1784" s="7"/>
      <c r="Q1784" s="44"/>
      <c r="R1784" s="7"/>
      <c r="S1784" s="7"/>
      <c r="T1784" s="44"/>
      <c r="U1784" s="7"/>
      <c r="V1784" s="7"/>
      <c r="W1784" s="44"/>
      <c r="X1784" s="7"/>
      <c r="Y1784" s="7"/>
      <c r="Z1784" s="44"/>
      <c r="AA1784" s="27"/>
      <c r="AB1784" s="27"/>
      <c r="AC1784" s="27"/>
    </row>
    <row r="1785">
      <c r="A1785" s="21"/>
      <c r="B1785" s="21"/>
      <c r="C1785" s="21"/>
      <c r="D1785" s="21"/>
      <c r="E1785" s="21"/>
      <c r="F1785" s="21"/>
      <c r="G1785" s="21"/>
      <c r="H1785" s="21"/>
      <c r="I1785" s="21"/>
      <c r="J1785" s="21"/>
      <c r="K1785" s="25"/>
      <c r="L1785" s="7"/>
      <c r="M1785" s="7"/>
      <c r="N1785" s="7"/>
      <c r="O1785" s="7"/>
      <c r="P1785" s="7"/>
      <c r="Q1785" s="44"/>
      <c r="R1785" s="7"/>
      <c r="S1785" s="7"/>
      <c r="T1785" s="44"/>
      <c r="U1785" s="7"/>
      <c r="V1785" s="7"/>
      <c r="W1785" s="44"/>
      <c r="X1785" s="7"/>
      <c r="Y1785" s="7"/>
      <c r="Z1785" s="44"/>
      <c r="AA1785" s="27"/>
      <c r="AB1785" s="27"/>
      <c r="AC1785" s="27"/>
    </row>
    <row r="1786">
      <c r="A1786" s="21"/>
      <c r="B1786" s="21"/>
      <c r="C1786" s="21"/>
      <c r="D1786" s="21"/>
      <c r="E1786" s="21"/>
      <c r="F1786" s="21"/>
      <c r="G1786" s="21"/>
      <c r="H1786" s="21"/>
      <c r="I1786" s="21"/>
      <c r="J1786" s="21"/>
      <c r="K1786" s="25"/>
      <c r="L1786" s="7"/>
      <c r="M1786" s="7"/>
      <c r="N1786" s="7"/>
      <c r="O1786" s="7"/>
      <c r="P1786" s="7"/>
      <c r="Q1786" s="44"/>
      <c r="R1786" s="7"/>
      <c r="S1786" s="7"/>
      <c r="T1786" s="44"/>
      <c r="U1786" s="7"/>
      <c r="V1786" s="7"/>
      <c r="W1786" s="44"/>
      <c r="X1786" s="7"/>
      <c r="Y1786" s="7"/>
      <c r="Z1786" s="44"/>
      <c r="AA1786" s="27"/>
      <c r="AB1786" s="27"/>
      <c r="AC1786" s="27"/>
    </row>
    <row r="1787">
      <c r="A1787" s="21"/>
      <c r="B1787" s="21"/>
      <c r="C1787" s="21"/>
      <c r="D1787" s="21"/>
      <c r="E1787" s="21"/>
      <c r="F1787" s="21"/>
      <c r="G1787" s="21"/>
      <c r="H1787" s="21"/>
      <c r="I1787" s="21"/>
      <c r="J1787" s="21"/>
      <c r="K1787" s="25"/>
      <c r="L1787" s="7"/>
      <c r="M1787" s="7"/>
      <c r="N1787" s="7"/>
      <c r="O1787" s="7"/>
      <c r="P1787" s="7"/>
      <c r="Q1787" s="44"/>
      <c r="R1787" s="7"/>
      <c r="S1787" s="7"/>
      <c r="T1787" s="44"/>
      <c r="U1787" s="7"/>
      <c r="V1787" s="7"/>
      <c r="W1787" s="44"/>
      <c r="X1787" s="7"/>
      <c r="Y1787" s="7"/>
      <c r="Z1787" s="44"/>
      <c r="AA1787" s="27"/>
      <c r="AB1787" s="27"/>
      <c r="AC1787" s="27"/>
    </row>
    <row r="1788">
      <c r="A1788" s="21"/>
      <c r="B1788" s="21"/>
      <c r="C1788" s="21"/>
      <c r="D1788" s="21"/>
      <c r="E1788" s="21"/>
      <c r="F1788" s="21"/>
      <c r="G1788" s="21"/>
      <c r="H1788" s="21"/>
      <c r="I1788" s="21"/>
      <c r="J1788" s="21"/>
      <c r="K1788" s="25"/>
      <c r="L1788" s="7"/>
      <c r="M1788" s="7"/>
      <c r="N1788" s="7"/>
      <c r="O1788" s="7"/>
      <c r="P1788" s="7"/>
      <c r="Q1788" s="44"/>
      <c r="R1788" s="7"/>
      <c r="S1788" s="7"/>
      <c r="T1788" s="44"/>
      <c r="U1788" s="7"/>
      <c r="V1788" s="7"/>
      <c r="W1788" s="44"/>
      <c r="X1788" s="7"/>
      <c r="Y1788" s="7"/>
      <c r="Z1788" s="44"/>
      <c r="AA1788" s="27"/>
      <c r="AB1788" s="27"/>
      <c r="AC1788" s="27"/>
    </row>
    <row r="1789">
      <c r="A1789" s="21"/>
      <c r="B1789" s="21"/>
      <c r="C1789" s="21"/>
      <c r="D1789" s="21"/>
      <c r="E1789" s="21"/>
      <c r="F1789" s="21"/>
      <c r="G1789" s="21"/>
      <c r="H1789" s="21"/>
      <c r="I1789" s="21"/>
      <c r="J1789" s="21"/>
      <c r="K1789" s="25"/>
      <c r="L1789" s="7"/>
      <c r="M1789" s="7"/>
      <c r="N1789" s="7"/>
      <c r="O1789" s="7"/>
      <c r="P1789" s="7"/>
      <c r="Q1789" s="44"/>
      <c r="R1789" s="7"/>
      <c r="S1789" s="7"/>
      <c r="T1789" s="44"/>
      <c r="U1789" s="7"/>
      <c r="V1789" s="7"/>
      <c r="W1789" s="44"/>
      <c r="X1789" s="7"/>
      <c r="Y1789" s="7"/>
      <c r="Z1789" s="44"/>
      <c r="AA1789" s="27"/>
      <c r="AB1789" s="27"/>
      <c r="AC1789" s="27"/>
    </row>
    <row r="1790">
      <c r="A1790" s="21"/>
      <c r="B1790" s="21"/>
      <c r="C1790" s="21"/>
      <c r="D1790" s="21"/>
      <c r="E1790" s="21"/>
      <c r="F1790" s="21"/>
      <c r="G1790" s="21"/>
      <c r="H1790" s="21"/>
      <c r="I1790" s="21"/>
      <c r="J1790" s="21"/>
      <c r="K1790" s="25"/>
      <c r="L1790" s="7"/>
      <c r="M1790" s="7"/>
      <c r="N1790" s="7"/>
      <c r="O1790" s="7"/>
      <c r="P1790" s="7"/>
      <c r="Q1790" s="44"/>
      <c r="R1790" s="7"/>
      <c r="S1790" s="7"/>
      <c r="T1790" s="44"/>
      <c r="U1790" s="7"/>
      <c r="V1790" s="7"/>
      <c r="W1790" s="44"/>
      <c r="X1790" s="7"/>
      <c r="Y1790" s="7"/>
      <c r="Z1790" s="44"/>
      <c r="AA1790" s="27"/>
      <c r="AB1790" s="27"/>
      <c r="AC1790" s="27"/>
    </row>
    <row r="1791">
      <c r="A1791" s="21"/>
      <c r="B1791" s="21"/>
      <c r="C1791" s="21"/>
      <c r="D1791" s="21"/>
      <c r="E1791" s="21"/>
      <c r="F1791" s="21"/>
      <c r="G1791" s="21"/>
      <c r="H1791" s="21"/>
      <c r="I1791" s="21"/>
      <c r="J1791" s="21"/>
      <c r="K1791" s="25"/>
      <c r="L1791" s="7"/>
      <c r="M1791" s="7"/>
      <c r="N1791" s="7"/>
      <c r="O1791" s="7"/>
      <c r="P1791" s="7"/>
      <c r="Q1791" s="44"/>
      <c r="R1791" s="7"/>
      <c r="S1791" s="7"/>
      <c r="T1791" s="44"/>
      <c r="U1791" s="7"/>
      <c r="V1791" s="7"/>
      <c r="W1791" s="44"/>
      <c r="X1791" s="7"/>
      <c r="Y1791" s="7"/>
      <c r="Z1791" s="44"/>
      <c r="AA1791" s="27"/>
      <c r="AB1791" s="27"/>
      <c r="AC1791" s="27"/>
    </row>
    <row r="1792">
      <c r="A1792" s="21"/>
      <c r="B1792" s="21"/>
      <c r="C1792" s="21"/>
      <c r="D1792" s="21"/>
      <c r="E1792" s="21"/>
      <c r="F1792" s="21"/>
      <c r="G1792" s="21"/>
      <c r="H1792" s="21"/>
      <c r="I1792" s="21"/>
      <c r="J1792" s="21"/>
      <c r="K1792" s="25"/>
      <c r="L1792" s="7"/>
      <c r="M1792" s="7"/>
      <c r="N1792" s="7"/>
      <c r="O1792" s="7"/>
      <c r="P1792" s="7"/>
      <c r="Q1792" s="44"/>
      <c r="R1792" s="7"/>
      <c r="S1792" s="7"/>
      <c r="T1792" s="44"/>
      <c r="U1792" s="7"/>
      <c r="V1792" s="7"/>
      <c r="W1792" s="44"/>
      <c r="X1792" s="7"/>
      <c r="Y1792" s="7"/>
      <c r="Z1792" s="44"/>
      <c r="AA1792" s="27"/>
      <c r="AB1792" s="27"/>
      <c r="AC1792" s="27"/>
    </row>
    <row r="1793">
      <c r="A1793" s="21"/>
      <c r="B1793" s="21"/>
      <c r="C1793" s="21"/>
      <c r="D1793" s="21"/>
      <c r="E1793" s="21"/>
      <c r="F1793" s="21"/>
      <c r="G1793" s="21"/>
      <c r="H1793" s="21"/>
      <c r="I1793" s="21"/>
      <c r="J1793" s="21"/>
      <c r="K1793" s="25"/>
      <c r="L1793" s="7"/>
      <c r="M1793" s="7"/>
      <c r="N1793" s="7"/>
      <c r="O1793" s="7"/>
      <c r="P1793" s="7"/>
      <c r="Q1793" s="44"/>
      <c r="R1793" s="7"/>
      <c r="S1793" s="7"/>
      <c r="T1793" s="44"/>
      <c r="U1793" s="7"/>
      <c r="V1793" s="7"/>
      <c r="W1793" s="44"/>
      <c r="X1793" s="7"/>
      <c r="Y1793" s="7"/>
      <c r="Z1793" s="44"/>
      <c r="AA1793" s="27"/>
      <c r="AB1793" s="27"/>
      <c r="AC1793" s="27"/>
    </row>
    <row r="1794">
      <c r="A1794" s="21"/>
      <c r="B1794" s="21"/>
      <c r="C1794" s="21"/>
      <c r="D1794" s="21"/>
      <c r="E1794" s="21"/>
      <c r="F1794" s="21"/>
      <c r="G1794" s="21"/>
      <c r="H1794" s="21"/>
      <c r="I1794" s="21"/>
      <c r="J1794" s="21"/>
      <c r="K1794" s="25"/>
      <c r="L1794" s="7"/>
      <c r="M1794" s="7"/>
      <c r="N1794" s="7"/>
      <c r="O1794" s="7"/>
      <c r="P1794" s="7"/>
      <c r="Q1794" s="44"/>
      <c r="R1794" s="7"/>
      <c r="S1794" s="7"/>
      <c r="T1794" s="44"/>
      <c r="U1794" s="7"/>
      <c r="V1794" s="7"/>
      <c r="W1794" s="44"/>
      <c r="X1794" s="7"/>
      <c r="Y1794" s="7"/>
      <c r="Z1794" s="44"/>
      <c r="AA1794" s="27"/>
      <c r="AB1794" s="27"/>
      <c r="AC1794" s="27"/>
    </row>
    <row r="1795">
      <c r="A1795" s="21"/>
      <c r="B1795" s="21"/>
      <c r="C1795" s="21"/>
      <c r="D1795" s="21"/>
      <c r="E1795" s="21"/>
      <c r="F1795" s="21"/>
      <c r="G1795" s="21"/>
      <c r="H1795" s="21"/>
      <c r="I1795" s="21"/>
      <c r="J1795" s="21"/>
      <c r="K1795" s="25"/>
      <c r="L1795" s="7"/>
      <c r="M1795" s="7"/>
      <c r="N1795" s="7"/>
      <c r="O1795" s="7"/>
      <c r="P1795" s="7"/>
      <c r="Q1795" s="44"/>
      <c r="R1795" s="7"/>
      <c r="S1795" s="7"/>
      <c r="T1795" s="44"/>
      <c r="U1795" s="7"/>
      <c r="V1795" s="7"/>
      <c r="W1795" s="44"/>
      <c r="X1795" s="7"/>
      <c r="Y1795" s="7"/>
      <c r="Z1795" s="44"/>
      <c r="AA1795" s="27"/>
      <c r="AB1795" s="27"/>
      <c r="AC1795" s="27"/>
    </row>
    <row r="1796">
      <c r="A1796" s="21"/>
      <c r="B1796" s="21"/>
      <c r="C1796" s="21"/>
      <c r="D1796" s="21"/>
      <c r="E1796" s="21"/>
      <c r="F1796" s="21"/>
      <c r="G1796" s="21"/>
      <c r="H1796" s="21"/>
      <c r="I1796" s="21"/>
      <c r="J1796" s="21"/>
      <c r="K1796" s="25"/>
      <c r="L1796" s="7"/>
      <c r="M1796" s="7"/>
      <c r="N1796" s="7"/>
      <c r="O1796" s="7"/>
      <c r="P1796" s="7"/>
      <c r="Q1796" s="44"/>
      <c r="R1796" s="7"/>
      <c r="S1796" s="7"/>
      <c r="T1796" s="44"/>
      <c r="U1796" s="7"/>
      <c r="V1796" s="7"/>
      <c r="W1796" s="44"/>
      <c r="X1796" s="7"/>
      <c r="Y1796" s="7"/>
      <c r="Z1796" s="44"/>
      <c r="AA1796" s="27"/>
      <c r="AB1796" s="27"/>
      <c r="AC1796" s="27"/>
    </row>
    <row r="1797">
      <c r="A1797" s="21"/>
      <c r="B1797" s="21"/>
      <c r="C1797" s="21"/>
      <c r="D1797" s="21"/>
      <c r="E1797" s="21"/>
      <c r="F1797" s="21"/>
      <c r="G1797" s="21"/>
      <c r="H1797" s="21"/>
      <c r="I1797" s="21"/>
      <c r="J1797" s="21"/>
      <c r="K1797" s="25"/>
      <c r="L1797" s="7"/>
      <c r="M1797" s="7"/>
      <c r="N1797" s="7"/>
      <c r="O1797" s="7"/>
      <c r="P1797" s="7"/>
      <c r="Q1797" s="44"/>
      <c r="R1797" s="7"/>
      <c r="S1797" s="7"/>
      <c r="T1797" s="44"/>
      <c r="U1797" s="7"/>
      <c r="V1797" s="7"/>
      <c r="W1797" s="44"/>
      <c r="X1797" s="7"/>
      <c r="Y1797" s="7"/>
      <c r="Z1797" s="44"/>
      <c r="AA1797" s="27"/>
      <c r="AB1797" s="27"/>
      <c r="AC1797" s="27"/>
    </row>
    <row r="1798">
      <c r="A1798" s="21"/>
      <c r="B1798" s="21"/>
      <c r="C1798" s="21"/>
      <c r="D1798" s="21"/>
      <c r="E1798" s="21"/>
      <c r="F1798" s="21"/>
      <c r="G1798" s="21"/>
      <c r="H1798" s="21"/>
      <c r="I1798" s="21"/>
      <c r="J1798" s="21"/>
      <c r="K1798" s="25"/>
      <c r="L1798" s="7"/>
      <c r="M1798" s="7"/>
      <c r="N1798" s="7"/>
      <c r="O1798" s="7"/>
      <c r="P1798" s="7"/>
      <c r="Q1798" s="44"/>
      <c r="R1798" s="7"/>
      <c r="S1798" s="7"/>
      <c r="T1798" s="44"/>
      <c r="U1798" s="7"/>
      <c r="V1798" s="7"/>
      <c r="W1798" s="44"/>
      <c r="X1798" s="7"/>
      <c r="Y1798" s="7"/>
      <c r="Z1798" s="44"/>
      <c r="AA1798" s="27"/>
      <c r="AB1798" s="27"/>
      <c r="AC1798" s="27"/>
    </row>
    <row r="1799">
      <c r="A1799" s="21"/>
      <c r="B1799" s="21"/>
      <c r="C1799" s="21"/>
      <c r="D1799" s="21"/>
      <c r="E1799" s="21"/>
      <c r="F1799" s="21"/>
      <c r="G1799" s="21"/>
      <c r="H1799" s="21"/>
      <c r="I1799" s="21"/>
      <c r="J1799" s="21"/>
      <c r="K1799" s="25"/>
      <c r="L1799" s="7"/>
      <c r="M1799" s="7"/>
      <c r="N1799" s="7"/>
      <c r="O1799" s="7"/>
      <c r="P1799" s="7"/>
      <c r="Q1799" s="44"/>
      <c r="R1799" s="7"/>
      <c r="S1799" s="7"/>
      <c r="T1799" s="44"/>
      <c r="U1799" s="7"/>
      <c r="V1799" s="7"/>
      <c r="W1799" s="44"/>
      <c r="X1799" s="7"/>
      <c r="Y1799" s="7"/>
      <c r="Z1799" s="44"/>
      <c r="AA1799" s="27"/>
      <c r="AB1799" s="27"/>
      <c r="AC1799" s="27"/>
    </row>
    <row r="1800">
      <c r="A1800" s="21"/>
      <c r="B1800" s="21"/>
      <c r="C1800" s="21"/>
      <c r="D1800" s="21"/>
      <c r="E1800" s="21"/>
      <c r="F1800" s="21"/>
      <c r="G1800" s="21"/>
      <c r="H1800" s="21"/>
      <c r="I1800" s="21"/>
      <c r="J1800" s="21"/>
      <c r="K1800" s="25"/>
      <c r="L1800" s="7"/>
      <c r="M1800" s="7"/>
      <c r="N1800" s="7"/>
      <c r="O1800" s="7"/>
      <c r="P1800" s="7"/>
      <c r="Q1800" s="44"/>
      <c r="R1800" s="7"/>
      <c r="S1800" s="7"/>
      <c r="T1800" s="44"/>
      <c r="U1800" s="7"/>
      <c r="V1800" s="7"/>
      <c r="W1800" s="44"/>
      <c r="X1800" s="7"/>
      <c r="Y1800" s="7"/>
      <c r="Z1800" s="44"/>
      <c r="AA1800" s="27"/>
      <c r="AB1800" s="27"/>
      <c r="AC1800" s="27"/>
    </row>
    <row r="1801">
      <c r="A1801" s="21"/>
      <c r="B1801" s="21"/>
      <c r="C1801" s="21"/>
      <c r="D1801" s="21"/>
      <c r="E1801" s="21"/>
      <c r="F1801" s="21"/>
      <c r="G1801" s="21"/>
      <c r="H1801" s="21"/>
      <c r="I1801" s="21"/>
      <c r="J1801" s="21"/>
      <c r="K1801" s="25"/>
      <c r="L1801" s="7"/>
      <c r="M1801" s="7"/>
      <c r="N1801" s="7"/>
      <c r="O1801" s="7"/>
      <c r="P1801" s="7"/>
      <c r="Q1801" s="44"/>
      <c r="R1801" s="7"/>
      <c r="S1801" s="7"/>
      <c r="T1801" s="44"/>
      <c r="U1801" s="7"/>
      <c r="V1801" s="7"/>
      <c r="W1801" s="44"/>
      <c r="X1801" s="7"/>
      <c r="Y1801" s="7"/>
      <c r="Z1801" s="44"/>
      <c r="AA1801" s="27"/>
      <c r="AB1801" s="27"/>
      <c r="AC1801" s="27"/>
    </row>
    <row r="1802">
      <c r="A1802" s="21"/>
      <c r="B1802" s="21"/>
      <c r="C1802" s="21"/>
      <c r="D1802" s="21"/>
      <c r="E1802" s="21"/>
      <c r="F1802" s="21"/>
      <c r="G1802" s="21"/>
      <c r="H1802" s="21"/>
      <c r="I1802" s="21"/>
      <c r="J1802" s="21"/>
      <c r="K1802" s="25"/>
      <c r="L1802" s="7"/>
      <c r="M1802" s="7"/>
      <c r="N1802" s="7"/>
      <c r="O1802" s="7"/>
      <c r="P1802" s="7"/>
      <c r="Q1802" s="44"/>
      <c r="R1802" s="7"/>
      <c r="S1802" s="7"/>
      <c r="T1802" s="44"/>
      <c r="U1802" s="7"/>
      <c r="V1802" s="7"/>
      <c r="W1802" s="44"/>
      <c r="X1802" s="7"/>
      <c r="Y1802" s="7"/>
      <c r="Z1802" s="44"/>
      <c r="AA1802" s="27"/>
      <c r="AB1802" s="27"/>
      <c r="AC1802" s="27"/>
    </row>
    <row r="1803">
      <c r="A1803" s="21"/>
      <c r="B1803" s="21"/>
      <c r="C1803" s="21"/>
      <c r="D1803" s="21"/>
      <c r="E1803" s="21"/>
      <c r="F1803" s="21"/>
      <c r="G1803" s="21"/>
      <c r="H1803" s="21"/>
      <c r="I1803" s="21"/>
      <c r="J1803" s="21"/>
      <c r="K1803" s="25"/>
      <c r="L1803" s="7"/>
      <c r="M1803" s="7"/>
      <c r="N1803" s="7"/>
      <c r="O1803" s="7"/>
      <c r="P1803" s="7"/>
      <c r="Q1803" s="44"/>
      <c r="R1803" s="7"/>
      <c r="S1803" s="7"/>
      <c r="T1803" s="44"/>
      <c r="U1803" s="7"/>
      <c r="V1803" s="7"/>
      <c r="W1803" s="44"/>
      <c r="X1803" s="7"/>
      <c r="Y1803" s="7"/>
      <c r="Z1803" s="44"/>
      <c r="AA1803" s="27"/>
      <c r="AB1803" s="27"/>
      <c r="AC1803" s="27"/>
    </row>
    <row r="1804">
      <c r="A1804" s="21"/>
      <c r="B1804" s="21"/>
      <c r="C1804" s="21"/>
      <c r="D1804" s="21"/>
      <c r="E1804" s="21"/>
      <c r="F1804" s="21"/>
      <c r="G1804" s="21"/>
      <c r="H1804" s="21"/>
      <c r="I1804" s="21"/>
      <c r="J1804" s="21"/>
      <c r="K1804" s="25"/>
      <c r="L1804" s="7"/>
      <c r="M1804" s="7"/>
      <c r="N1804" s="7"/>
      <c r="O1804" s="7"/>
      <c r="P1804" s="7"/>
      <c r="Q1804" s="44"/>
      <c r="R1804" s="7"/>
      <c r="S1804" s="7"/>
      <c r="T1804" s="44"/>
      <c r="U1804" s="7"/>
      <c r="V1804" s="7"/>
      <c r="W1804" s="44"/>
      <c r="X1804" s="7"/>
      <c r="Y1804" s="7"/>
      <c r="Z1804" s="44"/>
      <c r="AA1804" s="27"/>
      <c r="AB1804" s="27"/>
      <c r="AC1804" s="27"/>
    </row>
    <row r="1805">
      <c r="A1805" s="21"/>
      <c r="B1805" s="21"/>
      <c r="C1805" s="21"/>
      <c r="D1805" s="21"/>
      <c r="E1805" s="21"/>
      <c r="F1805" s="21"/>
      <c r="G1805" s="21"/>
      <c r="H1805" s="21"/>
      <c r="I1805" s="21"/>
      <c r="J1805" s="21"/>
      <c r="K1805" s="25"/>
      <c r="L1805" s="7"/>
      <c r="M1805" s="7"/>
      <c r="N1805" s="7"/>
      <c r="O1805" s="7"/>
      <c r="P1805" s="7"/>
      <c r="Q1805" s="44"/>
      <c r="R1805" s="7"/>
      <c r="S1805" s="7"/>
      <c r="T1805" s="44"/>
      <c r="U1805" s="7"/>
      <c r="V1805" s="7"/>
      <c r="W1805" s="44"/>
      <c r="X1805" s="7"/>
      <c r="Y1805" s="7"/>
      <c r="Z1805" s="44"/>
      <c r="AA1805" s="27"/>
      <c r="AB1805" s="27"/>
      <c r="AC1805" s="27"/>
    </row>
    <row r="1806">
      <c r="A1806" s="21"/>
      <c r="B1806" s="21"/>
      <c r="C1806" s="21"/>
      <c r="D1806" s="21"/>
      <c r="E1806" s="21"/>
      <c r="F1806" s="21"/>
      <c r="G1806" s="21"/>
      <c r="H1806" s="21"/>
      <c r="I1806" s="21"/>
      <c r="J1806" s="21"/>
      <c r="K1806" s="25"/>
      <c r="L1806" s="7"/>
      <c r="M1806" s="7"/>
      <c r="N1806" s="7"/>
      <c r="O1806" s="7"/>
      <c r="P1806" s="7"/>
      <c r="Q1806" s="44"/>
      <c r="R1806" s="7"/>
      <c r="S1806" s="7"/>
      <c r="T1806" s="44"/>
      <c r="U1806" s="7"/>
      <c r="V1806" s="7"/>
      <c r="W1806" s="44"/>
      <c r="X1806" s="7"/>
      <c r="Y1806" s="7"/>
      <c r="Z1806" s="44"/>
      <c r="AA1806" s="27"/>
      <c r="AB1806" s="27"/>
      <c r="AC1806" s="27"/>
    </row>
    <row r="1807">
      <c r="A1807" s="21"/>
      <c r="B1807" s="21"/>
      <c r="C1807" s="21"/>
      <c r="D1807" s="21"/>
      <c r="E1807" s="21"/>
      <c r="F1807" s="21"/>
      <c r="G1807" s="21"/>
      <c r="H1807" s="21"/>
      <c r="I1807" s="21"/>
      <c r="J1807" s="21"/>
      <c r="K1807" s="25"/>
      <c r="L1807" s="7"/>
      <c r="M1807" s="7"/>
      <c r="N1807" s="7"/>
      <c r="O1807" s="7"/>
      <c r="P1807" s="7"/>
      <c r="Q1807" s="44"/>
      <c r="R1807" s="7"/>
      <c r="S1807" s="7"/>
      <c r="T1807" s="44"/>
      <c r="U1807" s="7"/>
      <c r="V1807" s="7"/>
      <c r="W1807" s="44"/>
      <c r="X1807" s="7"/>
      <c r="Y1807" s="7"/>
      <c r="Z1807" s="44"/>
      <c r="AA1807" s="27"/>
      <c r="AB1807" s="27"/>
      <c r="AC1807" s="27"/>
    </row>
    <row r="1808">
      <c r="A1808" s="21"/>
      <c r="B1808" s="21"/>
      <c r="C1808" s="21"/>
      <c r="D1808" s="21"/>
      <c r="E1808" s="21"/>
      <c r="F1808" s="21"/>
      <c r="G1808" s="21"/>
      <c r="H1808" s="21"/>
      <c r="I1808" s="21"/>
      <c r="J1808" s="21"/>
      <c r="K1808" s="25"/>
      <c r="L1808" s="7"/>
      <c r="M1808" s="7"/>
      <c r="N1808" s="7"/>
      <c r="O1808" s="7"/>
      <c r="P1808" s="7"/>
      <c r="Q1808" s="44"/>
      <c r="R1808" s="7"/>
      <c r="S1808" s="7"/>
      <c r="T1808" s="44"/>
      <c r="U1808" s="7"/>
      <c r="V1808" s="7"/>
      <c r="W1808" s="44"/>
      <c r="X1808" s="7"/>
      <c r="Y1808" s="7"/>
      <c r="Z1808" s="44"/>
      <c r="AA1808" s="27"/>
      <c r="AB1808" s="27"/>
      <c r="AC1808" s="27"/>
    </row>
    <row r="1809">
      <c r="A1809" s="21"/>
      <c r="B1809" s="21"/>
      <c r="C1809" s="21"/>
      <c r="D1809" s="21"/>
      <c r="E1809" s="21"/>
      <c r="F1809" s="21"/>
      <c r="G1809" s="21"/>
      <c r="H1809" s="21"/>
      <c r="I1809" s="21"/>
      <c r="J1809" s="21"/>
      <c r="K1809" s="25"/>
      <c r="L1809" s="7"/>
      <c r="M1809" s="7"/>
      <c r="N1809" s="7"/>
      <c r="O1809" s="7"/>
      <c r="P1809" s="7"/>
      <c r="Q1809" s="44"/>
      <c r="R1809" s="7"/>
      <c r="S1809" s="7"/>
      <c r="T1809" s="44"/>
      <c r="U1809" s="7"/>
      <c r="V1809" s="7"/>
      <c r="W1809" s="44"/>
      <c r="X1809" s="7"/>
      <c r="Y1809" s="7"/>
      <c r="Z1809" s="44"/>
      <c r="AA1809" s="27"/>
      <c r="AB1809" s="27"/>
      <c r="AC1809" s="27"/>
    </row>
    <row r="1810">
      <c r="A1810" s="21"/>
      <c r="B1810" s="21"/>
      <c r="C1810" s="21"/>
      <c r="D1810" s="21"/>
      <c r="E1810" s="21"/>
      <c r="F1810" s="21"/>
      <c r="G1810" s="21"/>
      <c r="H1810" s="21"/>
      <c r="I1810" s="21"/>
      <c r="J1810" s="21"/>
      <c r="K1810" s="25"/>
      <c r="L1810" s="7"/>
      <c r="M1810" s="7"/>
      <c r="N1810" s="7"/>
      <c r="O1810" s="7"/>
      <c r="P1810" s="7"/>
      <c r="Q1810" s="44"/>
      <c r="R1810" s="7"/>
      <c r="S1810" s="7"/>
      <c r="T1810" s="44"/>
      <c r="U1810" s="7"/>
      <c r="V1810" s="7"/>
      <c r="W1810" s="44"/>
      <c r="X1810" s="7"/>
      <c r="Y1810" s="7"/>
      <c r="Z1810" s="44"/>
      <c r="AA1810" s="27"/>
      <c r="AB1810" s="27"/>
      <c r="AC1810" s="27"/>
    </row>
    <row r="1811">
      <c r="A1811" s="21"/>
      <c r="B1811" s="21"/>
      <c r="C1811" s="21"/>
      <c r="D1811" s="21"/>
      <c r="E1811" s="21"/>
      <c r="F1811" s="21"/>
      <c r="G1811" s="21"/>
      <c r="H1811" s="21"/>
      <c r="I1811" s="21"/>
      <c r="J1811" s="21"/>
      <c r="K1811" s="25"/>
      <c r="L1811" s="7"/>
      <c r="M1811" s="7"/>
      <c r="N1811" s="7"/>
      <c r="O1811" s="7"/>
      <c r="P1811" s="7"/>
      <c r="Q1811" s="44"/>
      <c r="R1811" s="7"/>
      <c r="S1811" s="7"/>
      <c r="T1811" s="44"/>
      <c r="U1811" s="7"/>
      <c r="V1811" s="7"/>
      <c r="W1811" s="44"/>
      <c r="X1811" s="7"/>
      <c r="Y1811" s="7"/>
      <c r="Z1811" s="44"/>
      <c r="AA1811" s="27"/>
      <c r="AB1811" s="27"/>
      <c r="AC1811" s="27"/>
    </row>
    <row r="1812">
      <c r="A1812" s="21"/>
      <c r="B1812" s="21"/>
      <c r="C1812" s="21"/>
      <c r="D1812" s="21"/>
      <c r="E1812" s="21"/>
      <c r="F1812" s="21"/>
      <c r="G1812" s="21"/>
      <c r="H1812" s="21"/>
      <c r="I1812" s="21"/>
      <c r="J1812" s="21"/>
      <c r="K1812" s="25"/>
      <c r="L1812" s="7"/>
      <c r="M1812" s="7"/>
      <c r="N1812" s="7"/>
      <c r="O1812" s="7"/>
      <c r="P1812" s="7"/>
      <c r="Q1812" s="44"/>
      <c r="R1812" s="7"/>
      <c r="S1812" s="7"/>
      <c r="T1812" s="44"/>
      <c r="U1812" s="7"/>
      <c r="V1812" s="7"/>
      <c r="W1812" s="44"/>
      <c r="X1812" s="7"/>
      <c r="Y1812" s="7"/>
      <c r="Z1812" s="44"/>
      <c r="AA1812" s="27"/>
      <c r="AB1812" s="27"/>
      <c r="AC1812" s="27"/>
    </row>
    <row r="1813">
      <c r="A1813" s="21"/>
      <c r="B1813" s="21"/>
      <c r="C1813" s="21"/>
      <c r="D1813" s="21"/>
      <c r="E1813" s="21"/>
      <c r="F1813" s="21"/>
      <c r="G1813" s="21"/>
      <c r="H1813" s="21"/>
      <c r="I1813" s="21"/>
      <c r="J1813" s="21"/>
      <c r="K1813" s="25"/>
      <c r="L1813" s="7"/>
      <c r="M1813" s="7"/>
      <c r="N1813" s="7"/>
      <c r="O1813" s="7"/>
      <c r="P1813" s="7"/>
      <c r="Q1813" s="44"/>
      <c r="R1813" s="7"/>
      <c r="S1813" s="7"/>
      <c r="T1813" s="44"/>
      <c r="U1813" s="7"/>
      <c r="V1813" s="7"/>
      <c r="W1813" s="44"/>
      <c r="X1813" s="7"/>
      <c r="Y1813" s="7"/>
      <c r="Z1813" s="44"/>
      <c r="AA1813" s="27"/>
      <c r="AB1813" s="27"/>
      <c r="AC1813" s="27"/>
    </row>
    <row r="1814">
      <c r="A1814" s="21"/>
      <c r="B1814" s="21"/>
      <c r="C1814" s="21"/>
      <c r="D1814" s="21"/>
      <c r="E1814" s="21"/>
      <c r="F1814" s="21"/>
      <c r="G1814" s="21"/>
      <c r="H1814" s="21"/>
      <c r="I1814" s="21"/>
      <c r="J1814" s="21"/>
      <c r="K1814" s="25"/>
      <c r="L1814" s="7"/>
      <c r="M1814" s="7"/>
      <c r="N1814" s="7"/>
      <c r="O1814" s="7"/>
      <c r="P1814" s="7"/>
      <c r="Q1814" s="44"/>
      <c r="R1814" s="7"/>
      <c r="S1814" s="7"/>
      <c r="T1814" s="44"/>
      <c r="U1814" s="7"/>
      <c r="V1814" s="7"/>
      <c r="W1814" s="44"/>
      <c r="X1814" s="7"/>
      <c r="Y1814" s="7"/>
      <c r="Z1814" s="44"/>
      <c r="AA1814" s="27"/>
      <c r="AB1814" s="27"/>
      <c r="AC1814" s="27"/>
    </row>
    <row r="1815">
      <c r="A1815" s="21"/>
      <c r="B1815" s="21"/>
      <c r="C1815" s="21"/>
      <c r="D1815" s="21"/>
      <c r="E1815" s="21"/>
      <c r="F1815" s="21"/>
      <c r="G1815" s="21"/>
      <c r="H1815" s="21"/>
      <c r="I1815" s="21"/>
      <c r="J1815" s="21"/>
      <c r="K1815" s="25"/>
      <c r="L1815" s="7"/>
      <c r="M1815" s="7"/>
      <c r="N1815" s="7"/>
      <c r="O1815" s="7"/>
      <c r="P1815" s="7"/>
      <c r="Q1815" s="44"/>
      <c r="R1815" s="7"/>
      <c r="S1815" s="7"/>
      <c r="T1815" s="44"/>
      <c r="U1815" s="7"/>
      <c r="V1815" s="7"/>
      <c r="W1815" s="44"/>
      <c r="X1815" s="7"/>
      <c r="Y1815" s="7"/>
      <c r="Z1815" s="44"/>
      <c r="AA1815" s="27"/>
      <c r="AB1815" s="27"/>
      <c r="AC1815" s="27"/>
    </row>
    <row r="1816">
      <c r="A1816" s="21"/>
      <c r="B1816" s="21"/>
      <c r="C1816" s="21"/>
      <c r="D1816" s="21"/>
      <c r="E1816" s="21"/>
      <c r="F1816" s="21"/>
      <c r="G1816" s="21"/>
      <c r="H1816" s="21"/>
      <c r="I1816" s="21"/>
      <c r="J1816" s="21"/>
      <c r="K1816" s="25"/>
      <c r="L1816" s="7"/>
      <c r="M1816" s="7"/>
      <c r="N1816" s="7"/>
      <c r="O1816" s="7"/>
      <c r="P1816" s="7"/>
      <c r="Q1816" s="44"/>
      <c r="R1816" s="7"/>
      <c r="S1816" s="7"/>
      <c r="T1816" s="44"/>
      <c r="U1816" s="7"/>
      <c r="V1816" s="7"/>
      <c r="W1816" s="44"/>
      <c r="X1816" s="7"/>
      <c r="Y1816" s="7"/>
      <c r="Z1816" s="44"/>
      <c r="AA1816" s="27"/>
      <c r="AB1816" s="27"/>
      <c r="AC1816" s="27"/>
    </row>
    <row r="1817">
      <c r="A1817" s="21"/>
      <c r="B1817" s="21"/>
      <c r="C1817" s="21"/>
      <c r="D1817" s="21"/>
      <c r="E1817" s="21"/>
      <c r="F1817" s="21"/>
      <c r="G1817" s="21"/>
      <c r="H1817" s="21"/>
      <c r="I1817" s="21"/>
      <c r="J1817" s="21"/>
      <c r="K1817" s="25"/>
      <c r="L1817" s="7"/>
      <c r="M1817" s="7"/>
      <c r="N1817" s="7"/>
      <c r="O1817" s="7"/>
      <c r="P1817" s="7"/>
      <c r="Q1817" s="44"/>
      <c r="R1817" s="7"/>
      <c r="S1817" s="7"/>
      <c r="T1817" s="44"/>
      <c r="U1817" s="7"/>
      <c r="V1817" s="7"/>
      <c r="W1817" s="44"/>
      <c r="X1817" s="7"/>
      <c r="Y1817" s="7"/>
      <c r="Z1817" s="44"/>
      <c r="AA1817" s="27"/>
      <c r="AB1817" s="27"/>
      <c r="AC1817" s="27"/>
    </row>
    <row r="1818">
      <c r="A1818" s="21"/>
      <c r="B1818" s="21"/>
      <c r="C1818" s="21"/>
      <c r="D1818" s="21"/>
      <c r="E1818" s="21"/>
      <c r="F1818" s="21"/>
      <c r="G1818" s="21"/>
      <c r="H1818" s="21"/>
      <c r="I1818" s="21"/>
      <c r="J1818" s="21"/>
      <c r="K1818" s="25"/>
      <c r="L1818" s="7"/>
      <c r="M1818" s="7"/>
      <c r="N1818" s="7"/>
      <c r="O1818" s="7"/>
      <c r="P1818" s="7"/>
      <c r="Q1818" s="44"/>
      <c r="R1818" s="7"/>
      <c r="S1818" s="7"/>
      <c r="T1818" s="44"/>
      <c r="U1818" s="7"/>
      <c r="V1818" s="7"/>
      <c r="W1818" s="44"/>
      <c r="X1818" s="7"/>
      <c r="Y1818" s="7"/>
      <c r="Z1818" s="44"/>
      <c r="AA1818" s="27"/>
      <c r="AB1818" s="27"/>
      <c r="AC1818" s="27"/>
    </row>
    <row r="1819">
      <c r="A1819" s="21"/>
      <c r="B1819" s="21"/>
      <c r="C1819" s="21"/>
      <c r="D1819" s="21"/>
      <c r="E1819" s="21"/>
      <c r="F1819" s="21"/>
      <c r="G1819" s="21"/>
      <c r="H1819" s="21"/>
      <c r="I1819" s="21"/>
      <c r="J1819" s="21"/>
      <c r="K1819" s="25"/>
      <c r="L1819" s="7"/>
      <c r="M1819" s="7"/>
      <c r="N1819" s="7"/>
      <c r="O1819" s="7"/>
      <c r="P1819" s="7"/>
      <c r="Q1819" s="44"/>
      <c r="R1819" s="7"/>
      <c r="S1819" s="7"/>
      <c r="T1819" s="44"/>
      <c r="U1819" s="7"/>
      <c r="V1819" s="7"/>
      <c r="W1819" s="44"/>
      <c r="X1819" s="7"/>
      <c r="Y1819" s="7"/>
      <c r="Z1819" s="44"/>
      <c r="AA1819" s="27"/>
      <c r="AB1819" s="27"/>
      <c r="AC1819" s="27"/>
    </row>
    <row r="1820">
      <c r="A1820" s="21"/>
      <c r="B1820" s="21"/>
      <c r="C1820" s="21"/>
      <c r="D1820" s="21"/>
      <c r="E1820" s="21"/>
      <c r="F1820" s="21"/>
      <c r="G1820" s="21"/>
      <c r="H1820" s="21"/>
      <c r="I1820" s="21"/>
      <c r="J1820" s="21"/>
      <c r="K1820" s="25"/>
      <c r="L1820" s="7"/>
      <c r="M1820" s="7"/>
      <c r="N1820" s="7"/>
      <c r="O1820" s="7"/>
      <c r="P1820" s="7"/>
      <c r="Q1820" s="44"/>
      <c r="R1820" s="7"/>
      <c r="S1820" s="7"/>
      <c r="T1820" s="44"/>
      <c r="U1820" s="7"/>
      <c r="V1820" s="7"/>
      <c r="W1820" s="44"/>
      <c r="X1820" s="7"/>
      <c r="Y1820" s="7"/>
      <c r="Z1820" s="44"/>
      <c r="AA1820" s="27"/>
      <c r="AB1820" s="27"/>
      <c r="AC1820" s="27"/>
    </row>
    <row r="1821">
      <c r="A1821" s="21"/>
      <c r="B1821" s="21"/>
      <c r="C1821" s="21"/>
      <c r="D1821" s="21"/>
      <c r="E1821" s="21"/>
      <c r="F1821" s="21"/>
      <c r="G1821" s="21"/>
      <c r="H1821" s="21"/>
      <c r="I1821" s="21"/>
      <c r="J1821" s="21"/>
      <c r="K1821" s="25"/>
      <c r="L1821" s="7"/>
      <c r="M1821" s="7"/>
      <c r="N1821" s="7"/>
      <c r="O1821" s="7"/>
      <c r="P1821" s="7"/>
      <c r="Q1821" s="44"/>
      <c r="R1821" s="7"/>
      <c r="S1821" s="7"/>
      <c r="T1821" s="44"/>
      <c r="U1821" s="7"/>
      <c r="V1821" s="7"/>
      <c r="W1821" s="44"/>
      <c r="X1821" s="7"/>
      <c r="Y1821" s="7"/>
      <c r="Z1821" s="44"/>
      <c r="AA1821" s="27"/>
      <c r="AB1821" s="27"/>
      <c r="AC1821" s="27"/>
    </row>
    <row r="1822">
      <c r="A1822" s="21"/>
      <c r="B1822" s="21"/>
      <c r="C1822" s="21"/>
      <c r="D1822" s="21"/>
      <c r="E1822" s="21"/>
      <c r="F1822" s="21"/>
      <c r="G1822" s="21"/>
      <c r="H1822" s="21"/>
      <c r="I1822" s="21"/>
      <c r="J1822" s="21"/>
      <c r="K1822" s="25"/>
      <c r="L1822" s="7"/>
      <c r="M1822" s="7"/>
      <c r="N1822" s="7"/>
      <c r="O1822" s="7"/>
      <c r="P1822" s="7"/>
      <c r="Q1822" s="44"/>
      <c r="R1822" s="7"/>
      <c r="S1822" s="7"/>
      <c r="T1822" s="44"/>
      <c r="U1822" s="7"/>
      <c r="V1822" s="7"/>
      <c r="W1822" s="44"/>
      <c r="X1822" s="7"/>
      <c r="Y1822" s="7"/>
      <c r="Z1822" s="44"/>
      <c r="AA1822" s="27"/>
      <c r="AB1822" s="27"/>
      <c r="AC1822" s="27"/>
    </row>
    <row r="1823">
      <c r="A1823" s="21"/>
      <c r="B1823" s="21"/>
      <c r="C1823" s="21"/>
      <c r="D1823" s="21"/>
      <c r="E1823" s="21"/>
      <c r="F1823" s="21"/>
      <c r="G1823" s="21"/>
      <c r="H1823" s="21"/>
      <c r="I1823" s="21"/>
      <c r="J1823" s="21"/>
      <c r="K1823" s="25"/>
      <c r="L1823" s="7"/>
      <c r="M1823" s="7"/>
      <c r="N1823" s="7"/>
      <c r="O1823" s="7"/>
      <c r="P1823" s="7"/>
      <c r="Q1823" s="44"/>
      <c r="R1823" s="7"/>
      <c r="S1823" s="7"/>
      <c r="T1823" s="44"/>
      <c r="U1823" s="7"/>
      <c r="V1823" s="7"/>
      <c r="W1823" s="44"/>
      <c r="X1823" s="7"/>
      <c r="Y1823" s="7"/>
      <c r="Z1823" s="44"/>
      <c r="AA1823" s="27"/>
      <c r="AB1823" s="27"/>
      <c r="AC1823" s="27"/>
    </row>
    <row r="1824">
      <c r="A1824" s="21"/>
      <c r="B1824" s="21"/>
      <c r="C1824" s="21"/>
      <c r="D1824" s="21"/>
      <c r="E1824" s="21"/>
      <c r="F1824" s="21"/>
      <c r="G1824" s="21"/>
      <c r="H1824" s="21"/>
      <c r="I1824" s="21"/>
      <c r="J1824" s="21"/>
      <c r="K1824" s="25"/>
      <c r="L1824" s="7"/>
      <c r="M1824" s="7"/>
      <c r="N1824" s="7"/>
      <c r="O1824" s="7"/>
      <c r="P1824" s="7"/>
      <c r="Q1824" s="44"/>
      <c r="R1824" s="7"/>
      <c r="S1824" s="7"/>
      <c r="T1824" s="44"/>
      <c r="U1824" s="7"/>
      <c r="V1824" s="7"/>
      <c r="W1824" s="44"/>
      <c r="X1824" s="7"/>
      <c r="Y1824" s="7"/>
      <c r="Z1824" s="44"/>
      <c r="AA1824" s="27"/>
      <c r="AB1824" s="27"/>
      <c r="AC1824" s="27"/>
    </row>
    <row r="1825">
      <c r="A1825" s="21"/>
      <c r="B1825" s="21"/>
      <c r="C1825" s="21"/>
      <c r="D1825" s="21"/>
      <c r="E1825" s="21"/>
      <c r="F1825" s="21"/>
      <c r="G1825" s="21"/>
      <c r="H1825" s="21"/>
      <c r="I1825" s="21"/>
      <c r="J1825" s="21"/>
      <c r="K1825" s="25"/>
      <c r="L1825" s="7"/>
      <c r="M1825" s="7"/>
      <c r="N1825" s="7"/>
      <c r="O1825" s="7"/>
      <c r="P1825" s="7"/>
      <c r="Q1825" s="44"/>
      <c r="R1825" s="7"/>
      <c r="S1825" s="7"/>
      <c r="T1825" s="44"/>
      <c r="U1825" s="7"/>
      <c r="V1825" s="7"/>
      <c r="W1825" s="44"/>
      <c r="X1825" s="7"/>
      <c r="Y1825" s="7"/>
      <c r="Z1825" s="44"/>
      <c r="AA1825" s="27"/>
      <c r="AB1825" s="27"/>
      <c r="AC1825" s="27"/>
    </row>
    <row r="1826">
      <c r="A1826" s="21"/>
      <c r="B1826" s="21"/>
      <c r="C1826" s="21"/>
      <c r="D1826" s="21"/>
      <c r="E1826" s="21"/>
      <c r="F1826" s="21"/>
      <c r="G1826" s="21"/>
      <c r="H1826" s="21"/>
      <c r="I1826" s="21"/>
      <c r="J1826" s="21"/>
      <c r="K1826" s="25"/>
      <c r="L1826" s="7"/>
      <c r="M1826" s="7"/>
      <c r="N1826" s="7"/>
      <c r="O1826" s="7"/>
      <c r="P1826" s="7"/>
      <c r="Q1826" s="44"/>
      <c r="R1826" s="7"/>
      <c r="S1826" s="7"/>
      <c r="T1826" s="44"/>
      <c r="U1826" s="7"/>
      <c r="V1826" s="7"/>
      <c r="W1826" s="44"/>
      <c r="X1826" s="7"/>
      <c r="Y1826" s="7"/>
      <c r="Z1826" s="44"/>
      <c r="AA1826" s="27"/>
      <c r="AB1826" s="27"/>
      <c r="AC1826" s="27"/>
    </row>
    <row r="1827">
      <c r="A1827" s="21"/>
      <c r="B1827" s="21"/>
      <c r="C1827" s="21"/>
      <c r="D1827" s="21"/>
      <c r="E1827" s="21"/>
      <c r="F1827" s="21"/>
      <c r="G1827" s="21"/>
      <c r="H1827" s="21"/>
      <c r="I1827" s="21"/>
      <c r="J1827" s="21"/>
      <c r="K1827" s="25"/>
      <c r="L1827" s="7"/>
      <c r="M1827" s="7"/>
      <c r="N1827" s="7"/>
      <c r="O1827" s="7"/>
      <c r="P1827" s="7"/>
      <c r="Q1827" s="44"/>
      <c r="R1827" s="7"/>
      <c r="S1827" s="7"/>
      <c r="T1827" s="44"/>
      <c r="U1827" s="7"/>
      <c r="V1827" s="7"/>
      <c r="W1827" s="44"/>
      <c r="X1827" s="7"/>
      <c r="Y1827" s="7"/>
      <c r="Z1827" s="44"/>
      <c r="AA1827" s="27"/>
      <c r="AB1827" s="27"/>
      <c r="AC1827" s="27"/>
    </row>
    <row r="1828">
      <c r="A1828" s="21"/>
      <c r="B1828" s="21"/>
      <c r="C1828" s="21"/>
      <c r="D1828" s="21"/>
      <c r="E1828" s="21"/>
      <c r="F1828" s="21"/>
      <c r="G1828" s="21"/>
      <c r="H1828" s="21"/>
      <c r="I1828" s="21"/>
      <c r="J1828" s="21"/>
      <c r="K1828" s="25"/>
      <c r="L1828" s="7"/>
      <c r="M1828" s="7"/>
      <c r="N1828" s="7"/>
      <c r="O1828" s="7"/>
      <c r="P1828" s="7"/>
      <c r="Q1828" s="44"/>
      <c r="R1828" s="7"/>
      <c r="S1828" s="7"/>
      <c r="T1828" s="44"/>
      <c r="U1828" s="7"/>
      <c r="V1828" s="7"/>
      <c r="W1828" s="44"/>
      <c r="X1828" s="7"/>
      <c r="Y1828" s="7"/>
      <c r="Z1828" s="44"/>
      <c r="AA1828" s="27"/>
      <c r="AB1828" s="27"/>
      <c r="AC1828" s="27"/>
    </row>
    <row r="1829">
      <c r="A1829" s="21"/>
      <c r="B1829" s="21"/>
      <c r="C1829" s="21"/>
      <c r="D1829" s="21"/>
      <c r="E1829" s="21"/>
      <c r="F1829" s="21"/>
      <c r="G1829" s="21"/>
      <c r="H1829" s="21"/>
      <c r="I1829" s="21"/>
      <c r="J1829" s="21"/>
      <c r="K1829" s="25"/>
      <c r="L1829" s="7"/>
      <c r="M1829" s="7"/>
      <c r="N1829" s="7"/>
      <c r="O1829" s="7"/>
      <c r="P1829" s="7"/>
      <c r="Q1829" s="44"/>
      <c r="R1829" s="7"/>
      <c r="S1829" s="7"/>
      <c r="T1829" s="44"/>
      <c r="U1829" s="7"/>
      <c r="V1829" s="7"/>
      <c r="W1829" s="44"/>
      <c r="X1829" s="7"/>
      <c r="Y1829" s="7"/>
      <c r="Z1829" s="44"/>
      <c r="AA1829" s="27"/>
      <c r="AB1829" s="27"/>
      <c r="AC1829" s="27"/>
    </row>
    <row r="1830">
      <c r="A1830" s="21"/>
      <c r="B1830" s="21"/>
      <c r="C1830" s="21"/>
      <c r="D1830" s="21"/>
      <c r="E1830" s="21"/>
      <c r="F1830" s="21"/>
      <c r="G1830" s="21"/>
      <c r="H1830" s="21"/>
      <c r="I1830" s="21"/>
      <c r="J1830" s="21"/>
      <c r="K1830" s="25"/>
      <c r="L1830" s="7"/>
      <c r="M1830" s="7"/>
      <c r="N1830" s="7"/>
      <c r="O1830" s="7"/>
      <c r="P1830" s="7"/>
      <c r="Q1830" s="44"/>
      <c r="R1830" s="7"/>
      <c r="S1830" s="7"/>
      <c r="T1830" s="44"/>
      <c r="U1830" s="7"/>
      <c r="V1830" s="7"/>
      <c r="W1830" s="44"/>
      <c r="X1830" s="7"/>
      <c r="Y1830" s="7"/>
      <c r="Z1830" s="44"/>
      <c r="AA1830" s="27"/>
      <c r="AB1830" s="27"/>
      <c r="AC1830" s="27"/>
    </row>
    <row r="1831">
      <c r="A1831" s="21"/>
      <c r="B1831" s="21"/>
      <c r="C1831" s="21"/>
      <c r="D1831" s="21"/>
      <c r="E1831" s="21"/>
      <c r="F1831" s="21"/>
      <c r="G1831" s="21"/>
      <c r="H1831" s="21"/>
      <c r="I1831" s="21"/>
      <c r="J1831" s="21"/>
      <c r="K1831" s="25"/>
      <c r="L1831" s="7"/>
      <c r="M1831" s="7"/>
      <c r="N1831" s="7"/>
      <c r="O1831" s="7"/>
      <c r="P1831" s="7"/>
      <c r="Q1831" s="44"/>
      <c r="R1831" s="7"/>
      <c r="S1831" s="7"/>
      <c r="T1831" s="44"/>
      <c r="U1831" s="7"/>
      <c r="V1831" s="7"/>
      <c r="W1831" s="44"/>
      <c r="X1831" s="7"/>
      <c r="Y1831" s="7"/>
      <c r="Z1831" s="44"/>
      <c r="AA1831" s="27"/>
      <c r="AB1831" s="27"/>
      <c r="AC1831" s="27"/>
    </row>
    <row r="1832">
      <c r="A1832" s="21"/>
      <c r="B1832" s="21"/>
      <c r="C1832" s="21"/>
      <c r="D1832" s="21"/>
      <c r="E1832" s="21"/>
      <c r="F1832" s="21"/>
      <c r="G1832" s="21"/>
      <c r="H1832" s="21"/>
      <c r="I1832" s="21"/>
      <c r="J1832" s="21"/>
      <c r="K1832" s="25"/>
      <c r="L1832" s="7"/>
      <c r="M1832" s="7"/>
      <c r="N1832" s="7"/>
      <c r="O1832" s="7"/>
      <c r="P1832" s="7"/>
      <c r="Q1832" s="44"/>
      <c r="R1832" s="7"/>
      <c r="S1832" s="7"/>
      <c r="T1832" s="44"/>
      <c r="U1832" s="7"/>
      <c r="V1832" s="7"/>
      <c r="W1832" s="44"/>
      <c r="X1832" s="7"/>
      <c r="Y1832" s="7"/>
      <c r="Z1832" s="44"/>
      <c r="AA1832" s="27"/>
      <c r="AB1832" s="27"/>
      <c r="AC1832" s="27"/>
    </row>
    <row r="1833">
      <c r="A1833" s="21"/>
      <c r="B1833" s="21"/>
      <c r="C1833" s="21"/>
      <c r="D1833" s="21"/>
      <c r="E1833" s="21"/>
      <c r="F1833" s="21"/>
      <c r="G1833" s="21"/>
      <c r="H1833" s="21"/>
      <c r="I1833" s="21"/>
      <c r="J1833" s="21"/>
      <c r="K1833" s="25"/>
      <c r="L1833" s="7"/>
      <c r="M1833" s="7"/>
      <c r="N1833" s="7"/>
      <c r="O1833" s="7"/>
      <c r="P1833" s="7"/>
      <c r="Q1833" s="44"/>
      <c r="R1833" s="7"/>
      <c r="S1833" s="7"/>
      <c r="T1833" s="44"/>
      <c r="U1833" s="7"/>
      <c r="V1833" s="7"/>
      <c r="W1833" s="44"/>
      <c r="X1833" s="7"/>
      <c r="Y1833" s="7"/>
      <c r="Z1833" s="44"/>
      <c r="AA1833" s="27"/>
      <c r="AB1833" s="27"/>
      <c r="AC1833" s="27"/>
    </row>
    <row r="1834">
      <c r="A1834" s="21"/>
      <c r="B1834" s="21"/>
      <c r="C1834" s="21"/>
      <c r="D1834" s="21"/>
      <c r="E1834" s="21"/>
      <c r="F1834" s="21"/>
      <c r="G1834" s="21"/>
      <c r="H1834" s="21"/>
      <c r="I1834" s="21"/>
      <c r="J1834" s="21"/>
      <c r="K1834" s="25"/>
      <c r="L1834" s="7"/>
      <c r="M1834" s="7"/>
      <c r="N1834" s="7"/>
      <c r="O1834" s="7"/>
      <c r="P1834" s="7"/>
      <c r="Q1834" s="44"/>
      <c r="R1834" s="7"/>
      <c r="S1834" s="7"/>
      <c r="T1834" s="44"/>
      <c r="U1834" s="7"/>
      <c r="V1834" s="7"/>
      <c r="W1834" s="44"/>
      <c r="X1834" s="7"/>
      <c r="Y1834" s="7"/>
      <c r="Z1834" s="44"/>
      <c r="AA1834" s="27"/>
      <c r="AB1834" s="27"/>
      <c r="AC1834" s="27"/>
    </row>
    <row r="1835">
      <c r="A1835" s="21"/>
      <c r="B1835" s="21"/>
      <c r="C1835" s="21"/>
      <c r="D1835" s="21"/>
      <c r="E1835" s="21"/>
      <c r="F1835" s="21"/>
      <c r="G1835" s="21"/>
      <c r="H1835" s="21"/>
      <c r="I1835" s="21"/>
      <c r="J1835" s="21"/>
      <c r="K1835" s="25"/>
      <c r="L1835" s="7"/>
      <c r="M1835" s="7"/>
      <c r="N1835" s="7"/>
      <c r="O1835" s="7"/>
      <c r="P1835" s="7"/>
      <c r="Q1835" s="44"/>
      <c r="R1835" s="7"/>
      <c r="S1835" s="7"/>
      <c r="T1835" s="44"/>
      <c r="U1835" s="7"/>
      <c r="V1835" s="7"/>
      <c r="W1835" s="44"/>
      <c r="X1835" s="7"/>
      <c r="Y1835" s="7"/>
      <c r="Z1835" s="44"/>
      <c r="AA1835" s="27"/>
      <c r="AB1835" s="27"/>
      <c r="AC1835" s="27"/>
    </row>
    <row r="1836">
      <c r="A1836" s="21"/>
      <c r="B1836" s="21"/>
      <c r="C1836" s="21"/>
      <c r="D1836" s="21"/>
      <c r="E1836" s="21"/>
      <c r="F1836" s="21"/>
      <c r="G1836" s="21"/>
      <c r="H1836" s="21"/>
      <c r="I1836" s="21"/>
      <c r="J1836" s="21"/>
      <c r="K1836" s="25"/>
      <c r="L1836" s="7"/>
      <c r="M1836" s="7"/>
      <c r="N1836" s="7"/>
      <c r="O1836" s="7"/>
      <c r="P1836" s="7"/>
      <c r="Q1836" s="44"/>
      <c r="R1836" s="7"/>
      <c r="S1836" s="7"/>
      <c r="T1836" s="44"/>
      <c r="U1836" s="7"/>
      <c r="V1836" s="7"/>
      <c r="W1836" s="44"/>
      <c r="X1836" s="7"/>
      <c r="Y1836" s="7"/>
      <c r="Z1836" s="44"/>
      <c r="AA1836" s="27"/>
      <c r="AB1836" s="27"/>
      <c r="AC1836" s="27"/>
    </row>
    <row r="1837">
      <c r="A1837" s="21"/>
      <c r="B1837" s="21"/>
      <c r="C1837" s="21"/>
      <c r="D1837" s="21"/>
      <c r="E1837" s="21"/>
      <c r="F1837" s="21"/>
      <c r="G1837" s="21"/>
      <c r="H1837" s="21"/>
      <c r="I1837" s="21"/>
      <c r="J1837" s="21"/>
      <c r="K1837" s="25"/>
      <c r="L1837" s="7"/>
      <c r="M1837" s="7"/>
      <c r="N1837" s="7"/>
      <c r="O1837" s="7"/>
      <c r="P1837" s="7"/>
      <c r="Q1837" s="44"/>
      <c r="R1837" s="7"/>
      <c r="S1837" s="7"/>
      <c r="T1837" s="44"/>
      <c r="U1837" s="7"/>
      <c r="V1837" s="7"/>
      <c r="W1837" s="44"/>
      <c r="X1837" s="7"/>
      <c r="Y1837" s="7"/>
      <c r="Z1837" s="44"/>
      <c r="AA1837" s="27"/>
      <c r="AB1837" s="27"/>
      <c r="AC1837" s="27"/>
    </row>
    <row r="1838">
      <c r="A1838" s="21"/>
      <c r="B1838" s="21"/>
      <c r="C1838" s="21"/>
      <c r="D1838" s="21"/>
      <c r="E1838" s="21"/>
      <c r="F1838" s="21"/>
      <c r="G1838" s="21"/>
      <c r="H1838" s="21"/>
      <c r="I1838" s="21"/>
      <c r="J1838" s="21"/>
      <c r="K1838" s="25"/>
      <c r="L1838" s="7"/>
      <c r="M1838" s="7"/>
      <c r="N1838" s="7"/>
      <c r="O1838" s="7"/>
      <c r="P1838" s="7"/>
      <c r="Q1838" s="44"/>
      <c r="R1838" s="7"/>
      <c r="S1838" s="7"/>
      <c r="T1838" s="44"/>
      <c r="U1838" s="7"/>
      <c r="V1838" s="7"/>
      <c r="W1838" s="44"/>
      <c r="X1838" s="7"/>
      <c r="Y1838" s="7"/>
      <c r="Z1838" s="44"/>
      <c r="AA1838" s="27"/>
      <c r="AB1838" s="27"/>
      <c r="AC1838" s="27"/>
    </row>
    <row r="1839">
      <c r="A1839" s="21"/>
      <c r="B1839" s="21"/>
      <c r="C1839" s="21"/>
      <c r="D1839" s="21"/>
      <c r="E1839" s="21"/>
      <c r="F1839" s="21"/>
      <c r="G1839" s="21"/>
      <c r="H1839" s="21"/>
      <c r="I1839" s="21"/>
      <c r="J1839" s="21"/>
      <c r="K1839" s="25"/>
      <c r="L1839" s="7"/>
      <c r="M1839" s="7"/>
      <c r="N1839" s="7"/>
      <c r="O1839" s="7"/>
      <c r="P1839" s="7"/>
      <c r="Q1839" s="44"/>
      <c r="R1839" s="7"/>
      <c r="S1839" s="7"/>
      <c r="T1839" s="44"/>
      <c r="U1839" s="7"/>
      <c r="V1839" s="7"/>
      <c r="W1839" s="44"/>
      <c r="X1839" s="7"/>
      <c r="Y1839" s="7"/>
      <c r="Z1839" s="44"/>
      <c r="AA1839" s="27"/>
      <c r="AB1839" s="27"/>
      <c r="AC1839" s="27"/>
    </row>
    <row r="1840">
      <c r="A1840" s="21"/>
      <c r="B1840" s="21"/>
      <c r="C1840" s="21"/>
      <c r="D1840" s="21"/>
      <c r="E1840" s="21"/>
      <c r="F1840" s="21"/>
      <c r="G1840" s="21"/>
      <c r="H1840" s="21"/>
      <c r="I1840" s="21"/>
      <c r="J1840" s="21"/>
      <c r="K1840" s="25"/>
      <c r="L1840" s="7"/>
      <c r="M1840" s="7"/>
      <c r="N1840" s="7"/>
      <c r="O1840" s="7"/>
      <c r="P1840" s="7"/>
      <c r="Q1840" s="44"/>
      <c r="R1840" s="7"/>
      <c r="S1840" s="7"/>
      <c r="T1840" s="44"/>
      <c r="U1840" s="7"/>
      <c r="V1840" s="7"/>
      <c r="W1840" s="44"/>
      <c r="X1840" s="7"/>
      <c r="Y1840" s="7"/>
      <c r="Z1840" s="44"/>
      <c r="AA1840" s="27"/>
      <c r="AB1840" s="27"/>
      <c r="AC1840" s="27"/>
    </row>
    <row r="1841">
      <c r="A1841" s="21"/>
      <c r="B1841" s="21"/>
      <c r="C1841" s="21"/>
      <c r="D1841" s="21"/>
      <c r="E1841" s="21"/>
      <c r="F1841" s="21"/>
      <c r="G1841" s="21"/>
      <c r="H1841" s="21"/>
      <c r="I1841" s="21"/>
      <c r="J1841" s="21"/>
      <c r="K1841" s="25"/>
      <c r="L1841" s="7"/>
      <c r="M1841" s="7"/>
      <c r="N1841" s="7"/>
      <c r="O1841" s="7"/>
      <c r="P1841" s="7"/>
      <c r="Q1841" s="44"/>
      <c r="R1841" s="7"/>
      <c r="S1841" s="7"/>
      <c r="T1841" s="44"/>
      <c r="U1841" s="7"/>
      <c r="V1841" s="7"/>
      <c r="W1841" s="44"/>
      <c r="X1841" s="7"/>
      <c r="Y1841" s="7"/>
      <c r="Z1841" s="44"/>
      <c r="AA1841" s="27"/>
      <c r="AB1841" s="27"/>
      <c r="AC1841" s="27"/>
    </row>
    <row r="1842">
      <c r="A1842" s="21"/>
      <c r="B1842" s="21"/>
      <c r="C1842" s="21"/>
      <c r="D1842" s="21"/>
      <c r="E1842" s="21"/>
      <c r="F1842" s="21"/>
      <c r="G1842" s="21"/>
      <c r="H1842" s="21"/>
      <c r="I1842" s="21"/>
      <c r="J1842" s="21"/>
      <c r="K1842" s="25"/>
      <c r="L1842" s="7"/>
      <c r="M1842" s="7"/>
      <c r="N1842" s="7"/>
      <c r="O1842" s="7"/>
      <c r="P1842" s="7"/>
      <c r="Q1842" s="44"/>
      <c r="R1842" s="7"/>
      <c r="S1842" s="7"/>
      <c r="T1842" s="44"/>
      <c r="U1842" s="7"/>
      <c r="V1842" s="7"/>
      <c r="W1842" s="44"/>
      <c r="X1842" s="7"/>
      <c r="Y1842" s="7"/>
      <c r="Z1842" s="44"/>
      <c r="AA1842" s="27"/>
      <c r="AB1842" s="27"/>
      <c r="AC1842" s="27"/>
    </row>
    <row r="1843">
      <c r="A1843" s="21"/>
      <c r="B1843" s="21"/>
      <c r="C1843" s="21"/>
      <c r="D1843" s="21"/>
      <c r="E1843" s="21"/>
      <c r="F1843" s="21"/>
      <c r="G1843" s="21"/>
      <c r="H1843" s="21"/>
      <c r="I1843" s="21"/>
      <c r="J1843" s="21"/>
      <c r="K1843" s="25"/>
      <c r="L1843" s="7"/>
      <c r="M1843" s="7"/>
      <c r="N1843" s="7"/>
      <c r="O1843" s="7"/>
      <c r="P1843" s="7"/>
      <c r="Q1843" s="44"/>
      <c r="R1843" s="7"/>
      <c r="S1843" s="7"/>
      <c r="T1843" s="44"/>
      <c r="U1843" s="7"/>
      <c r="V1843" s="7"/>
      <c r="W1843" s="44"/>
      <c r="X1843" s="7"/>
      <c r="Y1843" s="7"/>
      <c r="Z1843" s="44"/>
      <c r="AA1843" s="27"/>
      <c r="AB1843" s="27"/>
      <c r="AC1843" s="27"/>
    </row>
    <row r="1844">
      <c r="A1844" s="21"/>
      <c r="B1844" s="21"/>
      <c r="C1844" s="21"/>
      <c r="D1844" s="21"/>
      <c r="E1844" s="21"/>
      <c r="F1844" s="21"/>
      <c r="G1844" s="21"/>
      <c r="H1844" s="21"/>
      <c r="I1844" s="21"/>
      <c r="J1844" s="21"/>
      <c r="K1844" s="25"/>
      <c r="L1844" s="7"/>
      <c r="M1844" s="7"/>
      <c r="N1844" s="7"/>
      <c r="O1844" s="7"/>
      <c r="P1844" s="7"/>
      <c r="Q1844" s="44"/>
      <c r="R1844" s="7"/>
      <c r="S1844" s="7"/>
      <c r="T1844" s="44"/>
      <c r="U1844" s="7"/>
      <c r="V1844" s="7"/>
      <c r="W1844" s="44"/>
      <c r="X1844" s="7"/>
      <c r="Y1844" s="7"/>
      <c r="Z1844" s="44"/>
      <c r="AA1844" s="27"/>
      <c r="AB1844" s="27"/>
      <c r="AC1844" s="27"/>
    </row>
    <row r="1845">
      <c r="A1845" s="21"/>
      <c r="B1845" s="21"/>
      <c r="C1845" s="21"/>
      <c r="D1845" s="21"/>
      <c r="E1845" s="21"/>
      <c r="F1845" s="21"/>
      <c r="G1845" s="21"/>
      <c r="H1845" s="21"/>
      <c r="I1845" s="21"/>
      <c r="J1845" s="21"/>
      <c r="K1845" s="25"/>
      <c r="L1845" s="7"/>
      <c r="M1845" s="7"/>
      <c r="N1845" s="7"/>
      <c r="O1845" s="7"/>
      <c r="P1845" s="7"/>
      <c r="Q1845" s="44"/>
      <c r="R1845" s="7"/>
      <c r="S1845" s="7"/>
      <c r="T1845" s="44"/>
      <c r="U1845" s="7"/>
      <c r="V1845" s="7"/>
      <c r="W1845" s="44"/>
      <c r="X1845" s="7"/>
      <c r="Y1845" s="7"/>
      <c r="Z1845" s="44"/>
      <c r="AA1845" s="27"/>
      <c r="AB1845" s="27"/>
      <c r="AC1845" s="27"/>
    </row>
    <row r="1846">
      <c r="A1846" s="21"/>
      <c r="B1846" s="21"/>
      <c r="C1846" s="21"/>
      <c r="D1846" s="21"/>
      <c r="E1846" s="21"/>
      <c r="F1846" s="21"/>
      <c r="G1846" s="21"/>
      <c r="H1846" s="21"/>
      <c r="I1846" s="21"/>
      <c r="J1846" s="21"/>
      <c r="K1846" s="25"/>
      <c r="L1846" s="7"/>
      <c r="M1846" s="7"/>
      <c r="N1846" s="7"/>
      <c r="O1846" s="7"/>
      <c r="P1846" s="7"/>
      <c r="Q1846" s="44"/>
      <c r="R1846" s="7"/>
      <c r="S1846" s="7"/>
      <c r="T1846" s="44"/>
      <c r="U1846" s="7"/>
      <c r="V1846" s="7"/>
      <c r="W1846" s="44"/>
      <c r="X1846" s="7"/>
      <c r="Y1846" s="7"/>
      <c r="Z1846" s="44"/>
      <c r="AA1846" s="27"/>
      <c r="AB1846" s="27"/>
      <c r="AC1846" s="27"/>
    </row>
    <row r="1847">
      <c r="A1847" s="21"/>
      <c r="B1847" s="21"/>
      <c r="C1847" s="21"/>
      <c r="D1847" s="21"/>
      <c r="E1847" s="21"/>
      <c r="F1847" s="21"/>
      <c r="G1847" s="21"/>
      <c r="H1847" s="21"/>
      <c r="I1847" s="21"/>
      <c r="J1847" s="21"/>
      <c r="K1847" s="25"/>
      <c r="L1847" s="7"/>
      <c r="M1847" s="7"/>
      <c r="N1847" s="7"/>
      <c r="O1847" s="7"/>
      <c r="P1847" s="7"/>
      <c r="Q1847" s="44"/>
      <c r="R1847" s="7"/>
      <c r="S1847" s="7"/>
      <c r="T1847" s="44"/>
      <c r="U1847" s="7"/>
      <c r="V1847" s="7"/>
      <c r="W1847" s="44"/>
      <c r="X1847" s="7"/>
      <c r="Y1847" s="7"/>
      <c r="Z1847" s="44"/>
      <c r="AA1847" s="27"/>
      <c r="AB1847" s="27"/>
      <c r="AC1847" s="27"/>
    </row>
    <row r="1848">
      <c r="A1848" s="21"/>
      <c r="B1848" s="21"/>
      <c r="C1848" s="21"/>
      <c r="D1848" s="21"/>
      <c r="E1848" s="21"/>
      <c r="F1848" s="21"/>
      <c r="G1848" s="21"/>
      <c r="H1848" s="21"/>
      <c r="I1848" s="21"/>
      <c r="J1848" s="21"/>
      <c r="K1848" s="25"/>
      <c r="L1848" s="7"/>
      <c r="M1848" s="7"/>
      <c r="N1848" s="7"/>
      <c r="O1848" s="7"/>
      <c r="P1848" s="7"/>
      <c r="Q1848" s="44"/>
      <c r="R1848" s="7"/>
      <c r="S1848" s="7"/>
      <c r="T1848" s="44"/>
      <c r="U1848" s="7"/>
      <c r="V1848" s="7"/>
      <c r="W1848" s="44"/>
      <c r="X1848" s="7"/>
      <c r="Y1848" s="7"/>
      <c r="Z1848" s="44"/>
      <c r="AA1848" s="27"/>
      <c r="AB1848" s="27"/>
      <c r="AC1848" s="27"/>
    </row>
    <row r="1849">
      <c r="A1849" s="21"/>
      <c r="B1849" s="21"/>
      <c r="C1849" s="21"/>
      <c r="D1849" s="21"/>
      <c r="E1849" s="21"/>
      <c r="F1849" s="21"/>
      <c r="G1849" s="21"/>
      <c r="H1849" s="21"/>
      <c r="I1849" s="21"/>
      <c r="J1849" s="21"/>
      <c r="K1849" s="25"/>
      <c r="L1849" s="7"/>
      <c r="M1849" s="7"/>
      <c r="N1849" s="7"/>
      <c r="O1849" s="7"/>
      <c r="P1849" s="7"/>
      <c r="Q1849" s="44"/>
      <c r="R1849" s="7"/>
      <c r="S1849" s="7"/>
      <c r="T1849" s="44"/>
      <c r="U1849" s="7"/>
      <c r="V1849" s="7"/>
      <c r="W1849" s="44"/>
      <c r="X1849" s="7"/>
      <c r="Y1849" s="7"/>
      <c r="Z1849" s="44"/>
      <c r="AA1849" s="27"/>
      <c r="AB1849" s="27"/>
      <c r="AC1849" s="27"/>
    </row>
    <row r="1850">
      <c r="A1850" s="21"/>
      <c r="B1850" s="21"/>
      <c r="C1850" s="21"/>
      <c r="D1850" s="21"/>
      <c r="E1850" s="21"/>
      <c r="F1850" s="21"/>
      <c r="G1850" s="21"/>
      <c r="H1850" s="21"/>
      <c r="I1850" s="21"/>
      <c r="J1850" s="21"/>
      <c r="K1850" s="25"/>
      <c r="L1850" s="7"/>
      <c r="M1850" s="7"/>
      <c r="N1850" s="7"/>
      <c r="O1850" s="7"/>
      <c r="P1850" s="7"/>
      <c r="Q1850" s="44"/>
      <c r="R1850" s="7"/>
      <c r="S1850" s="7"/>
      <c r="T1850" s="44"/>
      <c r="U1850" s="7"/>
      <c r="V1850" s="7"/>
      <c r="W1850" s="44"/>
      <c r="X1850" s="7"/>
      <c r="Y1850" s="7"/>
      <c r="Z1850" s="44"/>
      <c r="AA1850" s="27"/>
      <c r="AB1850" s="27"/>
      <c r="AC1850" s="27"/>
    </row>
    <row r="1851">
      <c r="A1851" s="21"/>
      <c r="B1851" s="21"/>
      <c r="C1851" s="21"/>
      <c r="D1851" s="21"/>
      <c r="E1851" s="21"/>
      <c r="F1851" s="21"/>
      <c r="G1851" s="21"/>
      <c r="H1851" s="21"/>
      <c r="I1851" s="21"/>
      <c r="J1851" s="21"/>
      <c r="K1851" s="25"/>
      <c r="L1851" s="7"/>
      <c r="M1851" s="7"/>
      <c r="N1851" s="7"/>
      <c r="O1851" s="7"/>
      <c r="P1851" s="7"/>
      <c r="Q1851" s="44"/>
      <c r="R1851" s="7"/>
      <c r="S1851" s="7"/>
      <c r="T1851" s="44"/>
      <c r="U1851" s="7"/>
      <c r="V1851" s="7"/>
      <c r="W1851" s="44"/>
      <c r="X1851" s="7"/>
      <c r="Y1851" s="7"/>
      <c r="Z1851" s="44"/>
      <c r="AA1851" s="27"/>
      <c r="AB1851" s="27"/>
      <c r="AC1851" s="27"/>
    </row>
    <row r="1852">
      <c r="A1852" s="21"/>
      <c r="B1852" s="21"/>
      <c r="C1852" s="21"/>
      <c r="D1852" s="21"/>
      <c r="E1852" s="21"/>
      <c r="F1852" s="21"/>
      <c r="G1852" s="21"/>
      <c r="H1852" s="21"/>
      <c r="I1852" s="21"/>
      <c r="J1852" s="21"/>
      <c r="K1852" s="25"/>
      <c r="L1852" s="7"/>
      <c r="M1852" s="7"/>
      <c r="N1852" s="7"/>
      <c r="O1852" s="7"/>
      <c r="P1852" s="7"/>
      <c r="Q1852" s="44"/>
      <c r="R1852" s="7"/>
      <c r="S1852" s="7"/>
      <c r="T1852" s="44"/>
      <c r="U1852" s="7"/>
      <c r="V1852" s="7"/>
      <c r="W1852" s="44"/>
      <c r="X1852" s="7"/>
      <c r="Y1852" s="7"/>
      <c r="Z1852" s="44"/>
      <c r="AA1852" s="27"/>
      <c r="AB1852" s="27"/>
      <c r="AC1852" s="27"/>
    </row>
    <row r="1853">
      <c r="A1853" s="21"/>
      <c r="B1853" s="21"/>
      <c r="C1853" s="21"/>
      <c r="D1853" s="21"/>
      <c r="E1853" s="21"/>
      <c r="F1853" s="21"/>
      <c r="G1853" s="21"/>
      <c r="H1853" s="21"/>
      <c r="I1853" s="21"/>
      <c r="J1853" s="21"/>
      <c r="K1853" s="25"/>
      <c r="L1853" s="7"/>
      <c r="M1853" s="7"/>
      <c r="N1853" s="7"/>
      <c r="O1853" s="7"/>
      <c r="P1853" s="7"/>
      <c r="Q1853" s="44"/>
      <c r="R1853" s="7"/>
      <c r="S1853" s="7"/>
      <c r="T1853" s="44"/>
      <c r="U1853" s="7"/>
      <c r="V1853" s="7"/>
      <c r="W1853" s="44"/>
      <c r="X1853" s="7"/>
      <c r="Y1853" s="7"/>
      <c r="Z1853" s="44"/>
      <c r="AA1853" s="27"/>
      <c r="AB1853" s="27"/>
      <c r="AC1853" s="27"/>
    </row>
    <row r="1854">
      <c r="A1854" s="21"/>
      <c r="B1854" s="21"/>
      <c r="C1854" s="21"/>
      <c r="D1854" s="21"/>
      <c r="E1854" s="21"/>
      <c r="F1854" s="21"/>
      <c r="G1854" s="21"/>
      <c r="H1854" s="21"/>
      <c r="I1854" s="21"/>
      <c r="J1854" s="21"/>
      <c r="K1854" s="25"/>
      <c r="L1854" s="7"/>
      <c r="M1854" s="7"/>
      <c r="N1854" s="7"/>
      <c r="O1854" s="7"/>
      <c r="P1854" s="7"/>
      <c r="Q1854" s="44"/>
      <c r="R1854" s="7"/>
      <c r="S1854" s="7"/>
      <c r="T1854" s="44"/>
      <c r="U1854" s="7"/>
      <c r="V1854" s="7"/>
      <c r="W1854" s="44"/>
      <c r="X1854" s="7"/>
      <c r="Y1854" s="7"/>
      <c r="Z1854" s="44"/>
      <c r="AA1854" s="27"/>
      <c r="AB1854" s="27"/>
      <c r="AC1854" s="27"/>
    </row>
    <row r="1855">
      <c r="A1855" s="21"/>
      <c r="B1855" s="21"/>
      <c r="C1855" s="21"/>
      <c r="D1855" s="21"/>
      <c r="E1855" s="21"/>
      <c r="F1855" s="21"/>
      <c r="G1855" s="21"/>
      <c r="H1855" s="21"/>
      <c r="I1855" s="21"/>
      <c r="J1855" s="21"/>
      <c r="K1855" s="25"/>
      <c r="L1855" s="7"/>
      <c r="M1855" s="7"/>
      <c r="N1855" s="7"/>
      <c r="O1855" s="7"/>
      <c r="P1855" s="7"/>
      <c r="Q1855" s="44"/>
      <c r="R1855" s="7"/>
      <c r="S1855" s="7"/>
      <c r="T1855" s="44"/>
      <c r="U1855" s="7"/>
      <c r="V1855" s="7"/>
      <c r="W1855" s="44"/>
      <c r="X1855" s="7"/>
      <c r="Y1855" s="7"/>
      <c r="Z1855" s="44"/>
      <c r="AA1855" s="27"/>
      <c r="AB1855" s="27"/>
      <c r="AC1855" s="27"/>
    </row>
    <row r="1856">
      <c r="A1856" s="21"/>
      <c r="B1856" s="21"/>
      <c r="C1856" s="21"/>
      <c r="D1856" s="21"/>
      <c r="E1856" s="21"/>
      <c r="F1856" s="21"/>
      <c r="G1856" s="21"/>
      <c r="H1856" s="21"/>
      <c r="I1856" s="21"/>
      <c r="J1856" s="21"/>
      <c r="K1856" s="25"/>
      <c r="L1856" s="7"/>
      <c r="M1856" s="7"/>
      <c r="N1856" s="7"/>
      <c r="O1856" s="7"/>
      <c r="P1856" s="7"/>
      <c r="Q1856" s="44"/>
      <c r="R1856" s="7"/>
      <c r="S1856" s="7"/>
      <c r="T1856" s="44"/>
      <c r="U1856" s="7"/>
      <c r="V1856" s="7"/>
      <c r="W1856" s="44"/>
      <c r="X1856" s="7"/>
      <c r="Y1856" s="7"/>
      <c r="Z1856" s="44"/>
      <c r="AA1856" s="27"/>
      <c r="AB1856" s="27"/>
      <c r="AC1856" s="27"/>
    </row>
    <row r="1857">
      <c r="A1857" s="21"/>
      <c r="B1857" s="21"/>
      <c r="C1857" s="21"/>
      <c r="D1857" s="21"/>
      <c r="E1857" s="21"/>
      <c r="F1857" s="21"/>
      <c r="G1857" s="21"/>
      <c r="H1857" s="21"/>
      <c r="I1857" s="21"/>
      <c r="J1857" s="21"/>
      <c r="K1857" s="25"/>
      <c r="L1857" s="7"/>
      <c r="M1857" s="7"/>
      <c r="N1857" s="7"/>
      <c r="O1857" s="7"/>
      <c r="P1857" s="7"/>
      <c r="Q1857" s="44"/>
      <c r="R1857" s="7"/>
      <c r="S1857" s="7"/>
      <c r="T1857" s="44"/>
      <c r="U1857" s="7"/>
      <c r="V1857" s="7"/>
      <c r="W1857" s="44"/>
      <c r="X1857" s="7"/>
      <c r="Y1857" s="7"/>
      <c r="Z1857" s="44"/>
      <c r="AA1857" s="27"/>
      <c r="AB1857" s="27"/>
      <c r="AC1857" s="27"/>
    </row>
    <row r="1858">
      <c r="A1858" s="21"/>
      <c r="B1858" s="21"/>
      <c r="C1858" s="21"/>
      <c r="D1858" s="21"/>
      <c r="E1858" s="21"/>
      <c r="F1858" s="21"/>
      <c r="G1858" s="21"/>
      <c r="H1858" s="21"/>
      <c r="I1858" s="21"/>
      <c r="J1858" s="21"/>
      <c r="K1858" s="25"/>
      <c r="L1858" s="7"/>
      <c r="M1858" s="7"/>
      <c r="N1858" s="7"/>
      <c r="O1858" s="7"/>
      <c r="P1858" s="7"/>
      <c r="Q1858" s="44"/>
      <c r="R1858" s="7"/>
      <c r="S1858" s="7"/>
      <c r="T1858" s="44"/>
      <c r="U1858" s="7"/>
      <c r="V1858" s="7"/>
      <c r="W1858" s="44"/>
      <c r="X1858" s="7"/>
      <c r="Y1858" s="7"/>
      <c r="Z1858" s="44"/>
      <c r="AA1858" s="27"/>
      <c r="AB1858" s="27"/>
      <c r="AC1858" s="27"/>
    </row>
    <row r="1859">
      <c r="A1859" s="21"/>
      <c r="B1859" s="21"/>
      <c r="C1859" s="21"/>
      <c r="D1859" s="21"/>
      <c r="E1859" s="21"/>
      <c r="F1859" s="21"/>
      <c r="G1859" s="21"/>
      <c r="H1859" s="21"/>
      <c r="I1859" s="21"/>
      <c r="J1859" s="21"/>
      <c r="K1859" s="25"/>
      <c r="L1859" s="7"/>
      <c r="M1859" s="7"/>
      <c r="N1859" s="7"/>
      <c r="O1859" s="7"/>
      <c r="P1859" s="7"/>
      <c r="Q1859" s="44"/>
      <c r="R1859" s="7"/>
      <c r="S1859" s="7"/>
      <c r="T1859" s="44"/>
      <c r="U1859" s="7"/>
      <c r="V1859" s="7"/>
      <c r="W1859" s="44"/>
      <c r="X1859" s="7"/>
      <c r="Y1859" s="7"/>
      <c r="Z1859" s="44"/>
      <c r="AA1859" s="27"/>
      <c r="AB1859" s="27"/>
      <c r="AC1859" s="27"/>
    </row>
    <row r="1860">
      <c r="A1860" s="21"/>
      <c r="B1860" s="21"/>
      <c r="C1860" s="21"/>
      <c r="D1860" s="21"/>
      <c r="E1860" s="21"/>
      <c r="F1860" s="21"/>
      <c r="G1860" s="21"/>
      <c r="H1860" s="21"/>
      <c r="I1860" s="21"/>
      <c r="J1860" s="21"/>
      <c r="K1860" s="25"/>
      <c r="L1860" s="7"/>
      <c r="M1860" s="7"/>
      <c r="N1860" s="7"/>
      <c r="O1860" s="7"/>
      <c r="P1860" s="7"/>
      <c r="Q1860" s="44"/>
      <c r="R1860" s="7"/>
      <c r="S1860" s="7"/>
      <c r="T1860" s="44"/>
      <c r="U1860" s="7"/>
      <c r="V1860" s="7"/>
      <c r="W1860" s="44"/>
      <c r="X1860" s="7"/>
      <c r="Y1860" s="7"/>
      <c r="Z1860" s="44"/>
      <c r="AA1860" s="27"/>
      <c r="AB1860" s="27"/>
      <c r="AC1860" s="27"/>
    </row>
    <row r="1861">
      <c r="A1861" s="21"/>
      <c r="B1861" s="21"/>
      <c r="C1861" s="21"/>
      <c r="D1861" s="21"/>
      <c r="E1861" s="21"/>
      <c r="F1861" s="21"/>
      <c r="G1861" s="21"/>
      <c r="H1861" s="21"/>
      <c r="I1861" s="21"/>
      <c r="J1861" s="21"/>
      <c r="K1861" s="25"/>
      <c r="L1861" s="7"/>
      <c r="M1861" s="7"/>
      <c r="N1861" s="7"/>
      <c r="O1861" s="7"/>
      <c r="P1861" s="7"/>
      <c r="Q1861" s="44"/>
      <c r="R1861" s="7"/>
      <c r="S1861" s="7"/>
      <c r="T1861" s="44"/>
      <c r="U1861" s="7"/>
      <c r="V1861" s="7"/>
      <c r="W1861" s="44"/>
      <c r="X1861" s="7"/>
      <c r="Y1861" s="7"/>
      <c r="Z1861" s="44"/>
      <c r="AA1861" s="27"/>
      <c r="AB1861" s="27"/>
      <c r="AC1861" s="27"/>
    </row>
    <row r="1862">
      <c r="A1862" s="21"/>
      <c r="B1862" s="21"/>
      <c r="C1862" s="21"/>
      <c r="D1862" s="21"/>
      <c r="E1862" s="21"/>
      <c r="F1862" s="21"/>
      <c r="G1862" s="21"/>
      <c r="H1862" s="21"/>
      <c r="I1862" s="21"/>
      <c r="J1862" s="21"/>
      <c r="K1862" s="25"/>
      <c r="L1862" s="7"/>
      <c r="M1862" s="7"/>
      <c r="N1862" s="7"/>
      <c r="O1862" s="7"/>
      <c r="P1862" s="7"/>
      <c r="Q1862" s="44"/>
      <c r="R1862" s="7"/>
      <c r="S1862" s="7"/>
      <c r="T1862" s="44"/>
      <c r="U1862" s="7"/>
      <c r="V1862" s="7"/>
      <c r="W1862" s="44"/>
      <c r="X1862" s="7"/>
      <c r="Y1862" s="7"/>
      <c r="Z1862" s="44"/>
      <c r="AA1862" s="27"/>
      <c r="AB1862" s="27"/>
      <c r="AC1862" s="27"/>
    </row>
    <row r="1863">
      <c r="A1863" s="21"/>
      <c r="B1863" s="21"/>
      <c r="C1863" s="21"/>
      <c r="D1863" s="21"/>
      <c r="E1863" s="21"/>
      <c r="F1863" s="21"/>
      <c r="G1863" s="21"/>
      <c r="H1863" s="21"/>
      <c r="I1863" s="21"/>
      <c r="J1863" s="21"/>
      <c r="K1863" s="25"/>
      <c r="L1863" s="7"/>
      <c r="M1863" s="7"/>
      <c r="N1863" s="7"/>
      <c r="O1863" s="7"/>
      <c r="P1863" s="7"/>
      <c r="Q1863" s="44"/>
      <c r="R1863" s="7"/>
      <c r="S1863" s="7"/>
      <c r="T1863" s="44"/>
      <c r="U1863" s="7"/>
      <c r="V1863" s="7"/>
      <c r="W1863" s="44"/>
      <c r="X1863" s="7"/>
      <c r="Y1863" s="7"/>
      <c r="Z1863" s="44"/>
      <c r="AA1863" s="27"/>
      <c r="AB1863" s="27"/>
      <c r="AC1863" s="27"/>
    </row>
    <row r="1864">
      <c r="A1864" s="21"/>
      <c r="B1864" s="21"/>
      <c r="C1864" s="21"/>
      <c r="D1864" s="21"/>
      <c r="E1864" s="21"/>
      <c r="F1864" s="21"/>
      <c r="G1864" s="21"/>
      <c r="H1864" s="21"/>
      <c r="I1864" s="21"/>
      <c r="J1864" s="21"/>
      <c r="K1864" s="25"/>
      <c r="L1864" s="7"/>
      <c r="M1864" s="7"/>
      <c r="N1864" s="7"/>
      <c r="O1864" s="7"/>
      <c r="P1864" s="7"/>
      <c r="Q1864" s="44"/>
      <c r="R1864" s="7"/>
      <c r="S1864" s="7"/>
      <c r="T1864" s="44"/>
      <c r="U1864" s="7"/>
      <c r="V1864" s="7"/>
      <c r="W1864" s="44"/>
      <c r="X1864" s="7"/>
      <c r="Y1864" s="7"/>
      <c r="Z1864" s="44"/>
      <c r="AA1864" s="27"/>
      <c r="AB1864" s="27"/>
      <c r="AC1864" s="27"/>
    </row>
    <row r="1865">
      <c r="A1865" s="21"/>
      <c r="B1865" s="21"/>
      <c r="C1865" s="21"/>
      <c r="D1865" s="21"/>
      <c r="E1865" s="21"/>
      <c r="F1865" s="21"/>
      <c r="G1865" s="21"/>
      <c r="H1865" s="21"/>
      <c r="I1865" s="21"/>
      <c r="J1865" s="21"/>
      <c r="K1865" s="25"/>
      <c r="L1865" s="7"/>
      <c r="M1865" s="7"/>
      <c r="N1865" s="7"/>
      <c r="O1865" s="7"/>
      <c r="P1865" s="7"/>
      <c r="Q1865" s="44"/>
      <c r="R1865" s="7"/>
      <c r="S1865" s="7"/>
      <c r="T1865" s="44"/>
      <c r="U1865" s="7"/>
      <c r="V1865" s="7"/>
      <c r="W1865" s="44"/>
      <c r="X1865" s="7"/>
      <c r="Y1865" s="7"/>
      <c r="Z1865" s="44"/>
      <c r="AA1865" s="27"/>
      <c r="AB1865" s="27"/>
      <c r="AC1865" s="27"/>
    </row>
    <row r="1866">
      <c r="A1866" s="21"/>
      <c r="B1866" s="21"/>
      <c r="C1866" s="21"/>
      <c r="D1866" s="21"/>
      <c r="E1866" s="21"/>
      <c r="F1866" s="21"/>
      <c r="G1866" s="21"/>
      <c r="H1866" s="21"/>
      <c r="I1866" s="21"/>
      <c r="J1866" s="21"/>
      <c r="K1866" s="25"/>
      <c r="L1866" s="7"/>
      <c r="M1866" s="7"/>
      <c r="N1866" s="7"/>
      <c r="O1866" s="7"/>
      <c r="P1866" s="7"/>
      <c r="Q1866" s="44"/>
      <c r="R1866" s="7"/>
      <c r="S1866" s="7"/>
      <c r="T1866" s="44"/>
      <c r="U1866" s="7"/>
      <c r="V1866" s="7"/>
      <c r="W1866" s="44"/>
      <c r="X1866" s="7"/>
      <c r="Y1866" s="7"/>
      <c r="Z1866" s="44"/>
      <c r="AA1866" s="27"/>
      <c r="AB1866" s="27"/>
      <c r="AC1866" s="27"/>
    </row>
    <row r="1867">
      <c r="A1867" s="21"/>
      <c r="B1867" s="21"/>
      <c r="C1867" s="21"/>
      <c r="D1867" s="21"/>
      <c r="E1867" s="21"/>
      <c r="F1867" s="21"/>
      <c r="G1867" s="21"/>
      <c r="H1867" s="21"/>
      <c r="I1867" s="21"/>
      <c r="J1867" s="21"/>
      <c r="K1867" s="25"/>
      <c r="L1867" s="7"/>
      <c r="M1867" s="7"/>
      <c r="N1867" s="7"/>
      <c r="O1867" s="7"/>
      <c r="P1867" s="7"/>
      <c r="Q1867" s="44"/>
      <c r="R1867" s="7"/>
      <c r="S1867" s="7"/>
      <c r="T1867" s="44"/>
      <c r="U1867" s="7"/>
      <c r="V1867" s="7"/>
      <c r="W1867" s="44"/>
      <c r="X1867" s="7"/>
      <c r="Y1867" s="7"/>
      <c r="Z1867" s="44"/>
      <c r="AA1867" s="27"/>
      <c r="AB1867" s="27"/>
      <c r="AC1867" s="27"/>
    </row>
    <row r="1868">
      <c r="A1868" s="21"/>
      <c r="B1868" s="21"/>
      <c r="C1868" s="21"/>
      <c r="D1868" s="21"/>
      <c r="E1868" s="21"/>
      <c r="F1868" s="21"/>
      <c r="G1868" s="21"/>
      <c r="H1868" s="21"/>
      <c r="I1868" s="21"/>
      <c r="J1868" s="21"/>
      <c r="K1868" s="25"/>
      <c r="L1868" s="7"/>
      <c r="M1868" s="7"/>
      <c r="N1868" s="7"/>
      <c r="O1868" s="7"/>
      <c r="P1868" s="7"/>
      <c r="Q1868" s="44"/>
      <c r="R1868" s="7"/>
      <c r="S1868" s="7"/>
      <c r="T1868" s="44"/>
      <c r="U1868" s="7"/>
      <c r="V1868" s="7"/>
      <c r="W1868" s="44"/>
      <c r="X1868" s="7"/>
      <c r="Y1868" s="7"/>
      <c r="Z1868" s="44"/>
      <c r="AA1868" s="27"/>
      <c r="AB1868" s="27"/>
      <c r="AC1868" s="27"/>
    </row>
    <row r="1869">
      <c r="A1869" s="21"/>
      <c r="B1869" s="21"/>
      <c r="C1869" s="21"/>
      <c r="D1869" s="21"/>
      <c r="E1869" s="21"/>
      <c r="F1869" s="21"/>
      <c r="G1869" s="21"/>
      <c r="H1869" s="21"/>
      <c r="I1869" s="21"/>
      <c r="J1869" s="21"/>
      <c r="K1869" s="25"/>
      <c r="L1869" s="7"/>
      <c r="M1869" s="7"/>
      <c r="N1869" s="7"/>
      <c r="O1869" s="7"/>
      <c r="P1869" s="7"/>
      <c r="Q1869" s="44"/>
      <c r="R1869" s="7"/>
      <c r="S1869" s="7"/>
      <c r="T1869" s="44"/>
      <c r="U1869" s="7"/>
      <c r="V1869" s="7"/>
      <c r="W1869" s="44"/>
      <c r="X1869" s="7"/>
      <c r="Y1869" s="7"/>
      <c r="Z1869" s="44"/>
      <c r="AA1869" s="27"/>
      <c r="AB1869" s="27"/>
      <c r="AC1869" s="27"/>
    </row>
    <row r="1870">
      <c r="A1870" s="21"/>
      <c r="B1870" s="21"/>
      <c r="C1870" s="21"/>
      <c r="D1870" s="21"/>
      <c r="E1870" s="21"/>
      <c r="F1870" s="21"/>
      <c r="G1870" s="21"/>
      <c r="H1870" s="21"/>
      <c r="I1870" s="21"/>
      <c r="J1870" s="21"/>
      <c r="K1870" s="25"/>
      <c r="L1870" s="7"/>
      <c r="M1870" s="7"/>
      <c r="N1870" s="7"/>
      <c r="O1870" s="7"/>
      <c r="P1870" s="7"/>
      <c r="Q1870" s="44"/>
      <c r="R1870" s="7"/>
      <c r="S1870" s="7"/>
      <c r="T1870" s="44"/>
      <c r="U1870" s="7"/>
      <c r="V1870" s="7"/>
      <c r="W1870" s="44"/>
      <c r="X1870" s="7"/>
      <c r="Y1870" s="7"/>
      <c r="Z1870" s="44"/>
      <c r="AA1870" s="27"/>
      <c r="AB1870" s="27"/>
      <c r="AC1870" s="27"/>
    </row>
    <row r="1871">
      <c r="A1871" s="21"/>
      <c r="B1871" s="21"/>
      <c r="C1871" s="21"/>
      <c r="D1871" s="21"/>
      <c r="E1871" s="21"/>
      <c r="F1871" s="21"/>
      <c r="G1871" s="21"/>
      <c r="H1871" s="21"/>
      <c r="I1871" s="21"/>
      <c r="J1871" s="21"/>
      <c r="K1871" s="25"/>
      <c r="L1871" s="7"/>
      <c r="M1871" s="7"/>
      <c r="N1871" s="7"/>
      <c r="O1871" s="7"/>
      <c r="P1871" s="7"/>
      <c r="Q1871" s="44"/>
      <c r="R1871" s="7"/>
      <c r="S1871" s="7"/>
      <c r="T1871" s="44"/>
      <c r="U1871" s="7"/>
      <c r="V1871" s="7"/>
      <c r="W1871" s="44"/>
      <c r="X1871" s="7"/>
      <c r="Y1871" s="7"/>
      <c r="Z1871" s="44"/>
      <c r="AA1871" s="27"/>
      <c r="AB1871" s="27"/>
      <c r="AC1871" s="27"/>
    </row>
    <row r="1872">
      <c r="A1872" s="21"/>
      <c r="B1872" s="21"/>
      <c r="C1872" s="21"/>
      <c r="D1872" s="21"/>
      <c r="E1872" s="21"/>
      <c r="F1872" s="21"/>
      <c r="G1872" s="21"/>
      <c r="H1872" s="21"/>
      <c r="I1872" s="21"/>
      <c r="J1872" s="21"/>
      <c r="K1872" s="25"/>
      <c r="L1872" s="7"/>
      <c r="M1872" s="7"/>
      <c r="N1872" s="7"/>
      <c r="O1872" s="7"/>
      <c r="P1872" s="7"/>
      <c r="Q1872" s="44"/>
      <c r="R1872" s="7"/>
      <c r="S1872" s="7"/>
      <c r="T1872" s="44"/>
      <c r="U1872" s="7"/>
      <c r="V1872" s="7"/>
      <c r="W1872" s="44"/>
      <c r="X1872" s="7"/>
      <c r="Y1872" s="7"/>
      <c r="Z1872" s="44"/>
      <c r="AA1872" s="27"/>
      <c r="AB1872" s="27"/>
      <c r="AC1872" s="27"/>
    </row>
    <row r="1873">
      <c r="A1873" s="21"/>
      <c r="B1873" s="21"/>
      <c r="C1873" s="21"/>
      <c r="D1873" s="21"/>
      <c r="E1873" s="21"/>
      <c r="F1873" s="21"/>
      <c r="G1873" s="21"/>
      <c r="H1873" s="21"/>
      <c r="I1873" s="21"/>
      <c r="J1873" s="21"/>
      <c r="K1873" s="25"/>
      <c r="L1873" s="7"/>
      <c r="M1873" s="7"/>
      <c r="N1873" s="7"/>
      <c r="O1873" s="7"/>
      <c r="P1873" s="7"/>
      <c r="Q1873" s="44"/>
      <c r="R1873" s="7"/>
      <c r="S1873" s="7"/>
      <c r="T1873" s="44"/>
      <c r="U1873" s="7"/>
      <c r="V1873" s="7"/>
      <c r="W1873" s="44"/>
      <c r="X1873" s="7"/>
      <c r="Y1873" s="7"/>
      <c r="Z1873" s="44"/>
      <c r="AA1873" s="27"/>
      <c r="AB1873" s="27"/>
      <c r="AC1873" s="27"/>
    </row>
    <row r="1874">
      <c r="A1874" s="21"/>
      <c r="B1874" s="21"/>
      <c r="C1874" s="21"/>
      <c r="D1874" s="21"/>
      <c r="E1874" s="21"/>
      <c r="F1874" s="21"/>
      <c r="G1874" s="21"/>
      <c r="H1874" s="21"/>
      <c r="I1874" s="21"/>
      <c r="J1874" s="21"/>
      <c r="K1874" s="25"/>
      <c r="L1874" s="7"/>
      <c r="M1874" s="7"/>
      <c r="N1874" s="7"/>
      <c r="O1874" s="7"/>
      <c r="P1874" s="7"/>
      <c r="Q1874" s="44"/>
      <c r="R1874" s="7"/>
      <c r="S1874" s="7"/>
      <c r="T1874" s="44"/>
      <c r="U1874" s="7"/>
      <c r="V1874" s="7"/>
      <c r="W1874" s="44"/>
      <c r="X1874" s="7"/>
      <c r="Y1874" s="7"/>
      <c r="Z1874" s="44"/>
      <c r="AA1874" s="27"/>
      <c r="AB1874" s="27"/>
      <c r="AC1874" s="27"/>
    </row>
    <row r="1875">
      <c r="A1875" s="21"/>
      <c r="B1875" s="21"/>
      <c r="C1875" s="21"/>
      <c r="D1875" s="21"/>
      <c r="E1875" s="21"/>
      <c r="F1875" s="21"/>
      <c r="G1875" s="21"/>
      <c r="H1875" s="21"/>
      <c r="I1875" s="21"/>
      <c r="J1875" s="21"/>
      <c r="K1875" s="25"/>
      <c r="L1875" s="7"/>
      <c r="M1875" s="7"/>
      <c r="N1875" s="7"/>
      <c r="O1875" s="7"/>
      <c r="P1875" s="7"/>
      <c r="Q1875" s="44"/>
      <c r="R1875" s="7"/>
      <c r="S1875" s="7"/>
      <c r="T1875" s="44"/>
      <c r="U1875" s="7"/>
      <c r="V1875" s="7"/>
      <c r="W1875" s="44"/>
      <c r="X1875" s="7"/>
      <c r="Y1875" s="7"/>
      <c r="Z1875" s="44"/>
      <c r="AA1875" s="27"/>
      <c r="AB1875" s="27"/>
      <c r="AC1875" s="27"/>
    </row>
    <row r="1876">
      <c r="A1876" s="21"/>
      <c r="B1876" s="21"/>
      <c r="C1876" s="21"/>
      <c r="D1876" s="21"/>
      <c r="E1876" s="21"/>
      <c r="F1876" s="21"/>
      <c r="G1876" s="21"/>
      <c r="H1876" s="21"/>
      <c r="I1876" s="21"/>
      <c r="J1876" s="21"/>
      <c r="K1876" s="25"/>
      <c r="L1876" s="7"/>
      <c r="M1876" s="7"/>
      <c r="N1876" s="7"/>
      <c r="O1876" s="7"/>
      <c r="P1876" s="7"/>
      <c r="Q1876" s="44"/>
      <c r="R1876" s="7"/>
      <c r="S1876" s="7"/>
      <c r="T1876" s="44"/>
      <c r="U1876" s="7"/>
      <c r="V1876" s="7"/>
      <c r="W1876" s="44"/>
      <c r="X1876" s="7"/>
      <c r="Y1876" s="7"/>
      <c r="Z1876" s="44"/>
      <c r="AA1876" s="27"/>
      <c r="AB1876" s="27"/>
      <c r="AC1876" s="27"/>
    </row>
    <row r="1877">
      <c r="A1877" s="21"/>
      <c r="B1877" s="21"/>
      <c r="C1877" s="21"/>
      <c r="D1877" s="21"/>
      <c r="E1877" s="21"/>
      <c r="F1877" s="21"/>
      <c r="G1877" s="21"/>
      <c r="H1877" s="21"/>
      <c r="I1877" s="21"/>
      <c r="J1877" s="21"/>
      <c r="K1877" s="25"/>
      <c r="L1877" s="7"/>
      <c r="M1877" s="7"/>
      <c r="N1877" s="7"/>
      <c r="O1877" s="7"/>
      <c r="P1877" s="7"/>
      <c r="Q1877" s="44"/>
      <c r="R1877" s="7"/>
      <c r="S1877" s="7"/>
      <c r="T1877" s="44"/>
      <c r="U1877" s="7"/>
      <c r="V1877" s="7"/>
      <c r="W1877" s="44"/>
      <c r="X1877" s="7"/>
      <c r="Y1877" s="7"/>
      <c r="Z1877" s="44"/>
      <c r="AA1877" s="27"/>
      <c r="AB1877" s="27"/>
      <c r="AC1877" s="27"/>
    </row>
    <row r="1878">
      <c r="A1878" s="21"/>
      <c r="B1878" s="21"/>
      <c r="C1878" s="21"/>
      <c r="D1878" s="21"/>
      <c r="E1878" s="21"/>
      <c r="F1878" s="21"/>
      <c r="G1878" s="21"/>
      <c r="H1878" s="21"/>
      <c r="I1878" s="21"/>
      <c r="J1878" s="21"/>
      <c r="K1878" s="25"/>
      <c r="L1878" s="7"/>
      <c r="M1878" s="7"/>
      <c r="N1878" s="7"/>
      <c r="O1878" s="7"/>
      <c r="P1878" s="7"/>
      <c r="Q1878" s="44"/>
      <c r="R1878" s="7"/>
      <c r="S1878" s="7"/>
      <c r="T1878" s="44"/>
      <c r="U1878" s="7"/>
      <c r="V1878" s="7"/>
      <c r="W1878" s="44"/>
      <c r="X1878" s="7"/>
      <c r="Y1878" s="7"/>
      <c r="Z1878" s="44"/>
      <c r="AA1878" s="27"/>
      <c r="AB1878" s="27"/>
      <c r="AC1878" s="27"/>
    </row>
    <row r="1879">
      <c r="A1879" s="21"/>
      <c r="B1879" s="21"/>
      <c r="C1879" s="21"/>
      <c r="D1879" s="21"/>
      <c r="E1879" s="21"/>
      <c r="F1879" s="21"/>
      <c r="G1879" s="21"/>
      <c r="H1879" s="21"/>
      <c r="I1879" s="21"/>
      <c r="J1879" s="21"/>
      <c r="K1879" s="25"/>
      <c r="L1879" s="7"/>
      <c r="M1879" s="7"/>
      <c r="N1879" s="7"/>
      <c r="O1879" s="7"/>
      <c r="P1879" s="7"/>
      <c r="Q1879" s="44"/>
      <c r="R1879" s="7"/>
      <c r="S1879" s="7"/>
      <c r="T1879" s="44"/>
      <c r="U1879" s="7"/>
      <c r="V1879" s="7"/>
      <c r="W1879" s="44"/>
      <c r="X1879" s="7"/>
      <c r="Y1879" s="7"/>
      <c r="Z1879" s="44"/>
      <c r="AA1879" s="27"/>
      <c r="AB1879" s="27"/>
      <c r="AC1879" s="27"/>
    </row>
    <row r="1880">
      <c r="A1880" s="21"/>
      <c r="B1880" s="21"/>
      <c r="C1880" s="21"/>
      <c r="D1880" s="21"/>
      <c r="E1880" s="21"/>
      <c r="F1880" s="21"/>
      <c r="G1880" s="21"/>
      <c r="H1880" s="21"/>
      <c r="I1880" s="21"/>
      <c r="J1880" s="21"/>
      <c r="K1880" s="25"/>
      <c r="L1880" s="7"/>
      <c r="M1880" s="7"/>
      <c r="N1880" s="7"/>
      <c r="O1880" s="7"/>
      <c r="P1880" s="7"/>
      <c r="Q1880" s="44"/>
      <c r="R1880" s="7"/>
      <c r="S1880" s="7"/>
      <c r="T1880" s="44"/>
      <c r="U1880" s="7"/>
      <c r="V1880" s="7"/>
      <c r="W1880" s="44"/>
      <c r="X1880" s="7"/>
      <c r="Y1880" s="7"/>
      <c r="Z1880" s="44"/>
      <c r="AA1880" s="27"/>
      <c r="AB1880" s="27"/>
      <c r="AC1880" s="27"/>
    </row>
    <row r="1881">
      <c r="A1881" s="21"/>
      <c r="B1881" s="21"/>
      <c r="C1881" s="21"/>
      <c r="D1881" s="21"/>
      <c r="E1881" s="21"/>
      <c r="F1881" s="21"/>
      <c r="G1881" s="21"/>
      <c r="H1881" s="21"/>
      <c r="I1881" s="21"/>
      <c r="J1881" s="21"/>
      <c r="K1881" s="25"/>
      <c r="L1881" s="7"/>
      <c r="M1881" s="7"/>
      <c r="N1881" s="7"/>
      <c r="O1881" s="7"/>
      <c r="P1881" s="7"/>
      <c r="Q1881" s="44"/>
      <c r="R1881" s="7"/>
      <c r="S1881" s="7"/>
      <c r="T1881" s="44"/>
      <c r="U1881" s="7"/>
      <c r="V1881" s="7"/>
      <c r="W1881" s="44"/>
      <c r="X1881" s="7"/>
      <c r="Y1881" s="7"/>
      <c r="Z1881" s="44"/>
      <c r="AA1881" s="27"/>
      <c r="AB1881" s="27"/>
      <c r="AC1881" s="27"/>
    </row>
    <row r="1882">
      <c r="A1882" s="21"/>
      <c r="B1882" s="21"/>
      <c r="C1882" s="21"/>
      <c r="D1882" s="21"/>
      <c r="E1882" s="21"/>
      <c r="F1882" s="21"/>
      <c r="G1882" s="21"/>
      <c r="H1882" s="21"/>
      <c r="I1882" s="21"/>
      <c r="J1882" s="21"/>
      <c r="K1882" s="25"/>
      <c r="L1882" s="7"/>
      <c r="M1882" s="7"/>
      <c r="N1882" s="7"/>
      <c r="O1882" s="7"/>
      <c r="P1882" s="7"/>
      <c r="Q1882" s="44"/>
      <c r="R1882" s="7"/>
      <c r="S1882" s="7"/>
      <c r="T1882" s="44"/>
      <c r="U1882" s="7"/>
      <c r="V1882" s="7"/>
      <c r="W1882" s="44"/>
      <c r="X1882" s="7"/>
      <c r="Y1882" s="7"/>
      <c r="Z1882" s="44"/>
      <c r="AA1882" s="27"/>
      <c r="AB1882" s="27"/>
      <c r="AC1882" s="27"/>
    </row>
    <row r="1883">
      <c r="A1883" s="21"/>
      <c r="B1883" s="21"/>
      <c r="C1883" s="21"/>
      <c r="D1883" s="21"/>
      <c r="E1883" s="21"/>
      <c r="F1883" s="21"/>
      <c r="G1883" s="21"/>
      <c r="H1883" s="21"/>
      <c r="I1883" s="21"/>
      <c r="J1883" s="21"/>
      <c r="K1883" s="25"/>
      <c r="L1883" s="7"/>
      <c r="M1883" s="7"/>
      <c r="N1883" s="7"/>
      <c r="O1883" s="7"/>
      <c r="P1883" s="7"/>
      <c r="Q1883" s="44"/>
      <c r="R1883" s="7"/>
      <c r="S1883" s="7"/>
      <c r="T1883" s="44"/>
      <c r="U1883" s="7"/>
      <c r="V1883" s="7"/>
      <c r="W1883" s="44"/>
      <c r="X1883" s="7"/>
      <c r="Y1883" s="7"/>
      <c r="Z1883" s="44"/>
      <c r="AA1883" s="27"/>
      <c r="AB1883" s="27"/>
      <c r="AC1883" s="27"/>
    </row>
    <row r="1884">
      <c r="A1884" s="21"/>
      <c r="B1884" s="21"/>
      <c r="C1884" s="21"/>
      <c r="D1884" s="21"/>
      <c r="E1884" s="21"/>
      <c r="F1884" s="21"/>
      <c r="G1884" s="21"/>
      <c r="H1884" s="21"/>
      <c r="I1884" s="21"/>
      <c r="J1884" s="21"/>
      <c r="K1884" s="25"/>
      <c r="L1884" s="7"/>
      <c r="M1884" s="7"/>
      <c r="N1884" s="7"/>
      <c r="O1884" s="7"/>
      <c r="P1884" s="7"/>
      <c r="Q1884" s="44"/>
      <c r="R1884" s="7"/>
      <c r="S1884" s="7"/>
      <c r="T1884" s="44"/>
      <c r="U1884" s="7"/>
      <c r="V1884" s="7"/>
      <c r="W1884" s="44"/>
      <c r="X1884" s="7"/>
      <c r="Y1884" s="7"/>
      <c r="Z1884" s="44"/>
      <c r="AA1884" s="27"/>
      <c r="AB1884" s="27"/>
      <c r="AC1884" s="27"/>
    </row>
    <row r="1885">
      <c r="A1885" s="21"/>
      <c r="B1885" s="21"/>
      <c r="C1885" s="21"/>
      <c r="D1885" s="21"/>
      <c r="E1885" s="21"/>
      <c r="F1885" s="21"/>
      <c r="G1885" s="21"/>
      <c r="H1885" s="21"/>
      <c r="I1885" s="21"/>
      <c r="J1885" s="21"/>
      <c r="K1885" s="25"/>
      <c r="L1885" s="7"/>
      <c r="M1885" s="7"/>
      <c r="N1885" s="7"/>
      <c r="O1885" s="7"/>
      <c r="P1885" s="7"/>
      <c r="Q1885" s="44"/>
      <c r="R1885" s="7"/>
      <c r="S1885" s="7"/>
      <c r="T1885" s="44"/>
      <c r="U1885" s="7"/>
      <c r="V1885" s="7"/>
      <c r="W1885" s="44"/>
      <c r="X1885" s="7"/>
      <c r="Y1885" s="7"/>
      <c r="Z1885" s="44"/>
      <c r="AA1885" s="27"/>
      <c r="AB1885" s="27"/>
      <c r="AC1885" s="27"/>
    </row>
    <row r="1886">
      <c r="A1886" s="21"/>
      <c r="B1886" s="21"/>
      <c r="C1886" s="21"/>
      <c r="D1886" s="21"/>
      <c r="E1886" s="21"/>
      <c r="F1886" s="21"/>
      <c r="G1886" s="21"/>
      <c r="H1886" s="21"/>
      <c r="I1886" s="21"/>
      <c r="J1886" s="21"/>
      <c r="K1886" s="25"/>
      <c r="L1886" s="7"/>
      <c r="M1886" s="7"/>
      <c r="N1886" s="7"/>
      <c r="O1886" s="7"/>
      <c r="P1886" s="7"/>
      <c r="Q1886" s="44"/>
      <c r="R1886" s="7"/>
      <c r="S1886" s="7"/>
      <c r="T1886" s="44"/>
      <c r="U1886" s="7"/>
      <c r="V1886" s="7"/>
      <c r="W1886" s="44"/>
      <c r="X1886" s="7"/>
      <c r="Y1886" s="7"/>
      <c r="Z1886" s="44"/>
      <c r="AA1886" s="27"/>
      <c r="AB1886" s="27"/>
      <c r="AC1886" s="27"/>
    </row>
    <row r="1887">
      <c r="A1887" s="21"/>
      <c r="B1887" s="21"/>
      <c r="C1887" s="21"/>
      <c r="D1887" s="21"/>
      <c r="E1887" s="21"/>
      <c r="F1887" s="21"/>
      <c r="G1887" s="21"/>
      <c r="H1887" s="21"/>
      <c r="I1887" s="21"/>
      <c r="J1887" s="21"/>
      <c r="K1887" s="25"/>
      <c r="L1887" s="7"/>
      <c r="M1887" s="7"/>
      <c r="N1887" s="7"/>
      <c r="O1887" s="7"/>
      <c r="P1887" s="7"/>
      <c r="Q1887" s="44"/>
      <c r="R1887" s="7"/>
      <c r="S1887" s="7"/>
      <c r="T1887" s="44"/>
      <c r="U1887" s="7"/>
      <c r="V1887" s="7"/>
      <c r="W1887" s="44"/>
      <c r="X1887" s="7"/>
      <c r="Y1887" s="7"/>
      <c r="Z1887" s="44"/>
      <c r="AA1887" s="27"/>
      <c r="AB1887" s="27"/>
      <c r="AC1887" s="27"/>
    </row>
    <row r="1888">
      <c r="A1888" s="21"/>
      <c r="B1888" s="21"/>
      <c r="C1888" s="21"/>
      <c r="D1888" s="21"/>
      <c r="E1888" s="21"/>
      <c r="F1888" s="21"/>
      <c r="G1888" s="21"/>
      <c r="H1888" s="21"/>
      <c r="I1888" s="21"/>
      <c r="J1888" s="21"/>
      <c r="K1888" s="25"/>
      <c r="L1888" s="7"/>
      <c r="M1888" s="7"/>
      <c r="N1888" s="7"/>
      <c r="O1888" s="7"/>
      <c r="P1888" s="7"/>
      <c r="Q1888" s="44"/>
      <c r="R1888" s="7"/>
      <c r="S1888" s="7"/>
      <c r="T1888" s="44"/>
      <c r="U1888" s="7"/>
      <c r="V1888" s="7"/>
      <c r="W1888" s="44"/>
      <c r="X1888" s="7"/>
      <c r="Y1888" s="7"/>
      <c r="Z1888" s="44"/>
      <c r="AA1888" s="27"/>
      <c r="AB1888" s="27"/>
      <c r="AC1888" s="27"/>
    </row>
    <row r="1889">
      <c r="A1889" s="21"/>
      <c r="B1889" s="21"/>
      <c r="C1889" s="21"/>
      <c r="D1889" s="21"/>
      <c r="E1889" s="21"/>
      <c r="F1889" s="21"/>
      <c r="G1889" s="21"/>
      <c r="H1889" s="21"/>
      <c r="I1889" s="21"/>
      <c r="J1889" s="21"/>
      <c r="K1889" s="25"/>
      <c r="L1889" s="7"/>
      <c r="M1889" s="7"/>
      <c r="N1889" s="7"/>
      <c r="O1889" s="7"/>
      <c r="P1889" s="7"/>
      <c r="Q1889" s="44"/>
      <c r="R1889" s="7"/>
      <c r="S1889" s="7"/>
      <c r="T1889" s="44"/>
      <c r="U1889" s="7"/>
      <c r="V1889" s="7"/>
      <c r="W1889" s="44"/>
      <c r="X1889" s="7"/>
      <c r="Y1889" s="7"/>
      <c r="Z1889" s="44"/>
      <c r="AA1889" s="27"/>
      <c r="AB1889" s="27"/>
      <c r="AC1889" s="27"/>
    </row>
    <row r="1890">
      <c r="A1890" s="21"/>
      <c r="B1890" s="21"/>
      <c r="C1890" s="21"/>
      <c r="D1890" s="21"/>
      <c r="E1890" s="21"/>
      <c r="F1890" s="21"/>
      <c r="G1890" s="21"/>
      <c r="H1890" s="21"/>
      <c r="I1890" s="21"/>
      <c r="J1890" s="21"/>
      <c r="K1890" s="25"/>
      <c r="L1890" s="7"/>
      <c r="M1890" s="7"/>
      <c r="N1890" s="7"/>
      <c r="O1890" s="7"/>
      <c r="P1890" s="7"/>
      <c r="Q1890" s="44"/>
      <c r="R1890" s="7"/>
      <c r="S1890" s="7"/>
      <c r="T1890" s="44"/>
      <c r="U1890" s="7"/>
      <c r="V1890" s="7"/>
      <c r="W1890" s="44"/>
      <c r="X1890" s="7"/>
      <c r="Y1890" s="7"/>
      <c r="Z1890" s="44"/>
      <c r="AA1890" s="27"/>
      <c r="AB1890" s="27"/>
      <c r="AC1890" s="27"/>
    </row>
    <row r="1891">
      <c r="A1891" s="21"/>
      <c r="B1891" s="21"/>
      <c r="C1891" s="21"/>
      <c r="D1891" s="21"/>
      <c r="E1891" s="21"/>
      <c r="F1891" s="21"/>
      <c r="G1891" s="21"/>
      <c r="H1891" s="21"/>
      <c r="I1891" s="21"/>
      <c r="J1891" s="21"/>
      <c r="K1891" s="25"/>
      <c r="L1891" s="7"/>
      <c r="M1891" s="7"/>
      <c r="N1891" s="7"/>
      <c r="O1891" s="7"/>
      <c r="P1891" s="7"/>
      <c r="Q1891" s="44"/>
      <c r="R1891" s="7"/>
      <c r="S1891" s="7"/>
      <c r="T1891" s="44"/>
      <c r="U1891" s="7"/>
      <c r="V1891" s="7"/>
      <c r="W1891" s="44"/>
      <c r="X1891" s="7"/>
      <c r="Y1891" s="7"/>
      <c r="Z1891" s="44"/>
      <c r="AA1891" s="27"/>
      <c r="AB1891" s="27"/>
      <c r="AC1891" s="27"/>
    </row>
    <row r="1892">
      <c r="A1892" s="21"/>
      <c r="B1892" s="21"/>
      <c r="C1892" s="21"/>
      <c r="D1892" s="21"/>
      <c r="E1892" s="21"/>
      <c r="F1892" s="21"/>
      <c r="G1892" s="21"/>
      <c r="H1892" s="21"/>
      <c r="I1892" s="21"/>
      <c r="J1892" s="21"/>
      <c r="K1892" s="25"/>
      <c r="L1892" s="7"/>
      <c r="M1892" s="7"/>
      <c r="N1892" s="7"/>
      <c r="O1892" s="7"/>
      <c r="P1892" s="7"/>
      <c r="Q1892" s="44"/>
      <c r="R1892" s="7"/>
      <c r="S1892" s="7"/>
      <c r="T1892" s="44"/>
      <c r="U1892" s="7"/>
      <c r="V1892" s="7"/>
      <c r="W1892" s="44"/>
      <c r="X1892" s="7"/>
      <c r="Y1892" s="7"/>
      <c r="Z1892" s="44"/>
      <c r="AA1892" s="27"/>
      <c r="AB1892" s="27"/>
      <c r="AC1892" s="27"/>
    </row>
    <row r="1893">
      <c r="A1893" s="21"/>
      <c r="B1893" s="21"/>
      <c r="C1893" s="21"/>
      <c r="D1893" s="21"/>
      <c r="E1893" s="21"/>
      <c r="F1893" s="21"/>
      <c r="G1893" s="21"/>
      <c r="H1893" s="21"/>
      <c r="I1893" s="21"/>
      <c r="J1893" s="21"/>
      <c r="K1893" s="25"/>
      <c r="L1893" s="7"/>
      <c r="M1893" s="7"/>
      <c r="N1893" s="7"/>
      <c r="O1893" s="7"/>
      <c r="P1893" s="7"/>
      <c r="Q1893" s="44"/>
      <c r="R1893" s="7"/>
      <c r="S1893" s="7"/>
      <c r="T1893" s="44"/>
      <c r="U1893" s="7"/>
      <c r="V1893" s="7"/>
      <c r="W1893" s="44"/>
      <c r="X1893" s="7"/>
      <c r="Y1893" s="7"/>
      <c r="Z1893" s="44"/>
      <c r="AA1893" s="27"/>
      <c r="AB1893" s="27"/>
      <c r="AC1893" s="27"/>
    </row>
    <row r="1894">
      <c r="A1894" s="21"/>
      <c r="B1894" s="21"/>
      <c r="C1894" s="21"/>
      <c r="D1894" s="21"/>
      <c r="E1894" s="21"/>
      <c r="F1894" s="21"/>
      <c r="G1894" s="21"/>
      <c r="H1894" s="21"/>
      <c r="I1894" s="21"/>
      <c r="J1894" s="21"/>
      <c r="K1894" s="25"/>
      <c r="L1894" s="7"/>
      <c r="M1894" s="7"/>
      <c r="N1894" s="7"/>
      <c r="O1894" s="7"/>
      <c r="P1894" s="7"/>
      <c r="Q1894" s="44"/>
      <c r="R1894" s="7"/>
      <c r="S1894" s="7"/>
      <c r="T1894" s="44"/>
      <c r="U1894" s="7"/>
      <c r="V1894" s="7"/>
      <c r="W1894" s="44"/>
      <c r="X1894" s="7"/>
      <c r="Y1894" s="7"/>
      <c r="Z1894" s="44"/>
      <c r="AA1894" s="27"/>
      <c r="AB1894" s="27"/>
      <c r="AC1894" s="27"/>
    </row>
    <row r="1895">
      <c r="A1895" s="21"/>
      <c r="B1895" s="21"/>
      <c r="C1895" s="21"/>
      <c r="D1895" s="21"/>
      <c r="E1895" s="21"/>
      <c r="F1895" s="21"/>
      <c r="G1895" s="21"/>
      <c r="H1895" s="21"/>
      <c r="I1895" s="21"/>
      <c r="J1895" s="21"/>
      <c r="K1895" s="25"/>
      <c r="L1895" s="7"/>
      <c r="M1895" s="7"/>
      <c r="N1895" s="7"/>
      <c r="O1895" s="7"/>
      <c r="P1895" s="7"/>
      <c r="Q1895" s="44"/>
      <c r="R1895" s="7"/>
      <c r="S1895" s="7"/>
      <c r="T1895" s="44"/>
      <c r="U1895" s="7"/>
      <c r="V1895" s="7"/>
      <c r="W1895" s="44"/>
      <c r="X1895" s="7"/>
      <c r="Y1895" s="7"/>
      <c r="Z1895" s="44"/>
      <c r="AA1895" s="27"/>
      <c r="AB1895" s="27"/>
      <c r="AC1895" s="27"/>
    </row>
    <row r="1896">
      <c r="A1896" s="21"/>
      <c r="B1896" s="21"/>
      <c r="C1896" s="21"/>
      <c r="D1896" s="21"/>
      <c r="E1896" s="21"/>
      <c r="F1896" s="21"/>
      <c r="G1896" s="21"/>
      <c r="H1896" s="21"/>
      <c r="I1896" s="21"/>
      <c r="J1896" s="21"/>
      <c r="K1896" s="25"/>
      <c r="L1896" s="7"/>
      <c r="M1896" s="7"/>
      <c r="N1896" s="7"/>
      <c r="O1896" s="7"/>
      <c r="P1896" s="7"/>
      <c r="Q1896" s="44"/>
      <c r="R1896" s="7"/>
      <c r="S1896" s="7"/>
      <c r="T1896" s="44"/>
      <c r="U1896" s="7"/>
      <c r="V1896" s="7"/>
      <c r="W1896" s="44"/>
      <c r="X1896" s="7"/>
      <c r="Y1896" s="7"/>
      <c r="Z1896" s="44"/>
      <c r="AA1896" s="27"/>
      <c r="AB1896" s="27"/>
      <c r="AC1896" s="27"/>
    </row>
    <row r="1897">
      <c r="A1897" s="21"/>
      <c r="B1897" s="21"/>
      <c r="C1897" s="21"/>
      <c r="D1897" s="21"/>
      <c r="E1897" s="21"/>
      <c r="F1897" s="21"/>
      <c r="G1897" s="21"/>
      <c r="H1897" s="21"/>
      <c r="I1897" s="21"/>
      <c r="J1897" s="21"/>
      <c r="K1897" s="25"/>
      <c r="L1897" s="7"/>
      <c r="M1897" s="7"/>
      <c r="N1897" s="7"/>
      <c r="O1897" s="7"/>
      <c r="P1897" s="7"/>
      <c r="Q1897" s="44"/>
      <c r="R1897" s="7"/>
      <c r="S1897" s="7"/>
      <c r="T1897" s="44"/>
      <c r="U1897" s="7"/>
      <c r="V1897" s="7"/>
      <c r="W1897" s="44"/>
      <c r="X1897" s="7"/>
      <c r="Y1897" s="7"/>
      <c r="Z1897" s="44"/>
      <c r="AA1897" s="27"/>
      <c r="AB1897" s="27"/>
      <c r="AC1897" s="27"/>
    </row>
    <row r="1898">
      <c r="A1898" s="21"/>
      <c r="B1898" s="21"/>
      <c r="C1898" s="21"/>
      <c r="D1898" s="21"/>
      <c r="E1898" s="21"/>
      <c r="F1898" s="21"/>
      <c r="G1898" s="21"/>
      <c r="H1898" s="21"/>
      <c r="I1898" s="21"/>
      <c r="J1898" s="21"/>
      <c r="K1898" s="25"/>
      <c r="L1898" s="7"/>
      <c r="M1898" s="7"/>
      <c r="N1898" s="7"/>
      <c r="O1898" s="7"/>
      <c r="P1898" s="7"/>
      <c r="Q1898" s="44"/>
      <c r="R1898" s="7"/>
      <c r="S1898" s="7"/>
      <c r="T1898" s="44"/>
      <c r="U1898" s="7"/>
      <c r="V1898" s="7"/>
      <c r="W1898" s="44"/>
      <c r="X1898" s="7"/>
      <c r="Y1898" s="7"/>
      <c r="Z1898" s="44"/>
      <c r="AA1898" s="27"/>
      <c r="AB1898" s="27"/>
      <c r="AC1898" s="27"/>
    </row>
    <row r="1899">
      <c r="A1899" s="21"/>
      <c r="B1899" s="21"/>
      <c r="C1899" s="21"/>
      <c r="D1899" s="21"/>
      <c r="E1899" s="21"/>
      <c r="F1899" s="21"/>
      <c r="G1899" s="21"/>
      <c r="H1899" s="21"/>
      <c r="I1899" s="21"/>
      <c r="J1899" s="21"/>
      <c r="K1899" s="25"/>
      <c r="L1899" s="7"/>
      <c r="M1899" s="7"/>
      <c r="N1899" s="7"/>
      <c r="O1899" s="7"/>
      <c r="P1899" s="7"/>
      <c r="Q1899" s="44"/>
      <c r="R1899" s="7"/>
      <c r="S1899" s="7"/>
      <c r="T1899" s="44"/>
      <c r="U1899" s="7"/>
      <c r="V1899" s="7"/>
      <c r="W1899" s="44"/>
      <c r="X1899" s="7"/>
      <c r="Y1899" s="7"/>
      <c r="Z1899" s="44"/>
      <c r="AA1899" s="27"/>
      <c r="AB1899" s="27"/>
      <c r="AC1899" s="27"/>
    </row>
    <row r="1900">
      <c r="A1900" s="21"/>
      <c r="B1900" s="21"/>
      <c r="C1900" s="21"/>
      <c r="D1900" s="21"/>
      <c r="E1900" s="21"/>
      <c r="F1900" s="21"/>
      <c r="G1900" s="21"/>
      <c r="H1900" s="21"/>
      <c r="I1900" s="21"/>
      <c r="J1900" s="21"/>
      <c r="K1900" s="25"/>
      <c r="L1900" s="7"/>
      <c r="M1900" s="7"/>
      <c r="N1900" s="7"/>
      <c r="O1900" s="7"/>
      <c r="P1900" s="7"/>
      <c r="Q1900" s="44"/>
      <c r="R1900" s="7"/>
      <c r="S1900" s="7"/>
      <c r="T1900" s="44"/>
      <c r="U1900" s="7"/>
      <c r="V1900" s="7"/>
      <c r="W1900" s="44"/>
      <c r="X1900" s="7"/>
      <c r="Y1900" s="7"/>
      <c r="Z1900" s="44"/>
      <c r="AA1900" s="27"/>
      <c r="AB1900" s="27"/>
      <c r="AC1900" s="27"/>
    </row>
    <row r="1901">
      <c r="A1901" s="21"/>
      <c r="B1901" s="21"/>
      <c r="C1901" s="21"/>
      <c r="D1901" s="21"/>
      <c r="E1901" s="21"/>
      <c r="F1901" s="21"/>
      <c r="G1901" s="21"/>
      <c r="H1901" s="21"/>
      <c r="I1901" s="21"/>
      <c r="J1901" s="21"/>
      <c r="K1901" s="25"/>
      <c r="L1901" s="7"/>
      <c r="M1901" s="7"/>
      <c r="N1901" s="7"/>
      <c r="O1901" s="7"/>
      <c r="P1901" s="7"/>
      <c r="Q1901" s="44"/>
      <c r="R1901" s="7"/>
      <c r="S1901" s="7"/>
      <c r="T1901" s="44"/>
      <c r="U1901" s="7"/>
      <c r="V1901" s="7"/>
      <c r="W1901" s="44"/>
      <c r="X1901" s="7"/>
      <c r="Y1901" s="7"/>
      <c r="Z1901" s="44"/>
      <c r="AA1901" s="27"/>
      <c r="AB1901" s="27"/>
      <c r="AC1901" s="27"/>
    </row>
    <row r="1902">
      <c r="A1902" s="21"/>
      <c r="B1902" s="21"/>
      <c r="C1902" s="21"/>
      <c r="D1902" s="21"/>
      <c r="E1902" s="21"/>
      <c r="F1902" s="21"/>
      <c r="G1902" s="21"/>
      <c r="H1902" s="21"/>
      <c r="I1902" s="21"/>
      <c r="J1902" s="21"/>
      <c r="K1902" s="25"/>
      <c r="L1902" s="7"/>
      <c r="M1902" s="7"/>
      <c r="N1902" s="7"/>
      <c r="O1902" s="7"/>
      <c r="P1902" s="7"/>
      <c r="Q1902" s="44"/>
      <c r="R1902" s="7"/>
      <c r="S1902" s="7"/>
      <c r="T1902" s="44"/>
      <c r="U1902" s="7"/>
      <c r="V1902" s="7"/>
      <c r="W1902" s="44"/>
      <c r="X1902" s="7"/>
      <c r="Y1902" s="7"/>
      <c r="Z1902" s="44"/>
      <c r="AA1902" s="27"/>
      <c r="AB1902" s="27"/>
      <c r="AC1902" s="27"/>
    </row>
    <row r="1903">
      <c r="A1903" s="21"/>
      <c r="B1903" s="21"/>
      <c r="C1903" s="21"/>
      <c r="D1903" s="21"/>
      <c r="E1903" s="21"/>
      <c r="F1903" s="21"/>
      <c r="G1903" s="21"/>
      <c r="H1903" s="21"/>
      <c r="I1903" s="21"/>
      <c r="J1903" s="21"/>
      <c r="K1903" s="25"/>
      <c r="L1903" s="7"/>
      <c r="M1903" s="7"/>
      <c r="N1903" s="7"/>
      <c r="O1903" s="7"/>
      <c r="P1903" s="7"/>
      <c r="Q1903" s="44"/>
      <c r="R1903" s="7"/>
      <c r="S1903" s="7"/>
      <c r="T1903" s="44"/>
      <c r="U1903" s="7"/>
      <c r="V1903" s="7"/>
      <c r="W1903" s="44"/>
      <c r="X1903" s="7"/>
      <c r="Y1903" s="7"/>
      <c r="Z1903" s="44"/>
      <c r="AA1903" s="27"/>
      <c r="AB1903" s="27"/>
      <c r="AC1903" s="27"/>
    </row>
    <row r="1904">
      <c r="A1904" s="21"/>
      <c r="B1904" s="21"/>
      <c r="C1904" s="21"/>
      <c r="D1904" s="21"/>
      <c r="E1904" s="21"/>
      <c r="F1904" s="21"/>
      <c r="G1904" s="21"/>
      <c r="H1904" s="21"/>
      <c r="I1904" s="21"/>
      <c r="J1904" s="21"/>
      <c r="K1904" s="25"/>
      <c r="L1904" s="7"/>
      <c r="M1904" s="7"/>
      <c r="N1904" s="7"/>
      <c r="O1904" s="7"/>
      <c r="P1904" s="7"/>
      <c r="Q1904" s="44"/>
      <c r="R1904" s="7"/>
      <c r="S1904" s="7"/>
      <c r="T1904" s="44"/>
      <c r="U1904" s="7"/>
      <c r="V1904" s="7"/>
      <c r="W1904" s="44"/>
      <c r="X1904" s="7"/>
      <c r="Y1904" s="7"/>
      <c r="Z1904" s="44"/>
      <c r="AA1904" s="27"/>
      <c r="AB1904" s="27"/>
      <c r="AC1904" s="27"/>
    </row>
    <row r="1905">
      <c r="A1905" s="21"/>
      <c r="B1905" s="21"/>
      <c r="C1905" s="21"/>
      <c r="D1905" s="21"/>
      <c r="E1905" s="21"/>
      <c r="F1905" s="21"/>
      <c r="G1905" s="21"/>
      <c r="H1905" s="21"/>
      <c r="I1905" s="21"/>
      <c r="J1905" s="21"/>
      <c r="K1905" s="25"/>
      <c r="L1905" s="7"/>
      <c r="M1905" s="7"/>
      <c r="N1905" s="7"/>
      <c r="O1905" s="7"/>
      <c r="P1905" s="7"/>
      <c r="Q1905" s="44"/>
      <c r="R1905" s="7"/>
      <c r="S1905" s="7"/>
      <c r="T1905" s="44"/>
      <c r="U1905" s="7"/>
      <c r="V1905" s="7"/>
      <c r="W1905" s="44"/>
      <c r="X1905" s="7"/>
      <c r="Y1905" s="7"/>
      <c r="Z1905" s="44"/>
      <c r="AA1905" s="27"/>
      <c r="AB1905" s="27"/>
      <c r="AC1905" s="27"/>
    </row>
    <row r="1906">
      <c r="A1906" s="21"/>
      <c r="B1906" s="21"/>
      <c r="C1906" s="21"/>
      <c r="D1906" s="21"/>
      <c r="E1906" s="21"/>
      <c r="F1906" s="21"/>
      <c r="G1906" s="21"/>
      <c r="H1906" s="21"/>
      <c r="I1906" s="21"/>
      <c r="J1906" s="21"/>
      <c r="K1906" s="25"/>
      <c r="L1906" s="7"/>
      <c r="M1906" s="7"/>
      <c r="N1906" s="7"/>
      <c r="O1906" s="7"/>
      <c r="P1906" s="7"/>
      <c r="Q1906" s="44"/>
      <c r="R1906" s="7"/>
      <c r="S1906" s="7"/>
      <c r="T1906" s="44"/>
      <c r="U1906" s="7"/>
      <c r="V1906" s="7"/>
      <c r="W1906" s="44"/>
      <c r="X1906" s="7"/>
      <c r="Y1906" s="7"/>
      <c r="Z1906" s="44"/>
      <c r="AA1906" s="27"/>
      <c r="AB1906" s="27"/>
      <c r="AC1906" s="27"/>
    </row>
    <row r="1907">
      <c r="A1907" s="21"/>
      <c r="B1907" s="21"/>
      <c r="C1907" s="21"/>
      <c r="D1907" s="21"/>
      <c r="E1907" s="21"/>
      <c r="F1907" s="21"/>
      <c r="G1907" s="21"/>
      <c r="H1907" s="21"/>
      <c r="I1907" s="21"/>
      <c r="J1907" s="21"/>
      <c r="K1907" s="25"/>
      <c r="L1907" s="7"/>
      <c r="M1907" s="7"/>
      <c r="N1907" s="7"/>
      <c r="O1907" s="7"/>
      <c r="P1907" s="7"/>
      <c r="Q1907" s="44"/>
      <c r="R1907" s="7"/>
      <c r="S1907" s="7"/>
      <c r="T1907" s="44"/>
      <c r="U1907" s="7"/>
      <c r="V1907" s="7"/>
      <c r="W1907" s="44"/>
      <c r="X1907" s="7"/>
      <c r="Y1907" s="7"/>
      <c r="Z1907" s="44"/>
      <c r="AA1907" s="27"/>
      <c r="AB1907" s="27"/>
      <c r="AC1907" s="27"/>
    </row>
    <row r="1908">
      <c r="A1908" s="21"/>
      <c r="B1908" s="21"/>
      <c r="C1908" s="21"/>
      <c r="D1908" s="21"/>
      <c r="E1908" s="21"/>
      <c r="F1908" s="21"/>
      <c r="G1908" s="21"/>
      <c r="H1908" s="21"/>
      <c r="I1908" s="21"/>
      <c r="J1908" s="21"/>
      <c r="K1908" s="25"/>
      <c r="L1908" s="7"/>
      <c r="M1908" s="7"/>
      <c r="N1908" s="7"/>
      <c r="O1908" s="7"/>
      <c r="P1908" s="7"/>
      <c r="Q1908" s="44"/>
      <c r="R1908" s="7"/>
      <c r="S1908" s="7"/>
      <c r="T1908" s="44"/>
      <c r="U1908" s="7"/>
      <c r="V1908" s="7"/>
      <c r="W1908" s="44"/>
      <c r="X1908" s="7"/>
      <c r="Y1908" s="7"/>
      <c r="Z1908" s="44"/>
      <c r="AA1908" s="27"/>
      <c r="AB1908" s="27"/>
      <c r="AC1908" s="27"/>
    </row>
    <row r="1909">
      <c r="A1909" s="21"/>
      <c r="B1909" s="21"/>
      <c r="C1909" s="21"/>
      <c r="D1909" s="21"/>
      <c r="E1909" s="21"/>
      <c r="F1909" s="21"/>
      <c r="G1909" s="21"/>
      <c r="H1909" s="21"/>
      <c r="I1909" s="21"/>
      <c r="J1909" s="21"/>
      <c r="K1909" s="25"/>
      <c r="L1909" s="7"/>
      <c r="M1909" s="7"/>
      <c r="N1909" s="7"/>
      <c r="O1909" s="7"/>
      <c r="P1909" s="7"/>
      <c r="Q1909" s="44"/>
      <c r="R1909" s="7"/>
      <c r="S1909" s="7"/>
      <c r="T1909" s="44"/>
      <c r="U1909" s="7"/>
      <c r="V1909" s="7"/>
      <c r="W1909" s="44"/>
      <c r="X1909" s="7"/>
      <c r="Y1909" s="7"/>
      <c r="Z1909" s="44"/>
      <c r="AA1909" s="27"/>
      <c r="AB1909" s="27"/>
      <c r="AC1909" s="27"/>
    </row>
    <row r="1910">
      <c r="A1910" s="21"/>
      <c r="B1910" s="21"/>
      <c r="C1910" s="21"/>
      <c r="D1910" s="21"/>
      <c r="E1910" s="21"/>
      <c r="F1910" s="21"/>
      <c r="G1910" s="21"/>
      <c r="H1910" s="21"/>
      <c r="I1910" s="21"/>
      <c r="J1910" s="21"/>
      <c r="K1910" s="25"/>
      <c r="L1910" s="7"/>
      <c r="M1910" s="7"/>
      <c r="N1910" s="7"/>
      <c r="O1910" s="7"/>
      <c r="P1910" s="7"/>
      <c r="Q1910" s="44"/>
      <c r="R1910" s="7"/>
      <c r="S1910" s="7"/>
      <c r="T1910" s="44"/>
      <c r="U1910" s="7"/>
      <c r="V1910" s="7"/>
      <c r="W1910" s="44"/>
      <c r="X1910" s="7"/>
      <c r="Y1910" s="7"/>
      <c r="Z1910" s="44"/>
      <c r="AA1910" s="27"/>
      <c r="AB1910" s="27"/>
      <c r="AC1910" s="27"/>
    </row>
    <row r="1911">
      <c r="A1911" s="21"/>
      <c r="B1911" s="21"/>
      <c r="C1911" s="21"/>
      <c r="D1911" s="21"/>
      <c r="E1911" s="21"/>
      <c r="F1911" s="21"/>
      <c r="G1911" s="21"/>
      <c r="H1911" s="21"/>
      <c r="I1911" s="21"/>
      <c r="J1911" s="21"/>
      <c r="K1911" s="25"/>
      <c r="L1911" s="7"/>
      <c r="M1911" s="7"/>
      <c r="N1911" s="7"/>
      <c r="O1911" s="7"/>
      <c r="P1911" s="7"/>
      <c r="Q1911" s="44"/>
      <c r="R1911" s="7"/>
      <c r="S1911" s="7"/>
      <c r="T1911" s="44"/>
      <c r="U1911" s="7"/>
      <c r="V1911" s="7"/>
      <c r="W1911" s="44"/>
      <c r="X1911" s="7"/>
      <c r="Y1911" s="7"/>
      <c r="Z1911" s="44"/>
      <c r="AA1911" s="27"/>
      <c r="AB1911" s="27"/>
      <c r="AC1911" s="27"/>
    </row>
    <row r="1912">
      <c r="A1912" s="21"/>
      <c r="B1912" s="21"/>
      <c r="C1912" s="21"/>
      <c r="D1912" s="21"/>
      <c r="E1912" s="21"/>
      <c r="F1912" s="21"/>
      <c r="G1912" s="21"/>
      <c r="H1912" s="21"/>
      <c r="I1912" s="21"/>
      <c r="J1912" s="21"/>
      <c r="K1912" s="25"/>
      <c r="L1912" s="7"/>
      <c r="M1912" s="7"/>
      <c r="N1912" s="7"/>
      <c r="O1912" s="7"/>
      <c r="P1912" s="7"/>
      <c r="Q1912" s="44"/>
      <c r="R1912" s="7"/>
      <c r="S1912" s="7"/>
      <c r="T1912" s="44"/>
      <c r="U1912" s="7"/>
      <c r="V1912" s="7"/>
      <c r="W1912" s="44"/>
      <c r="X1912" s="7"/>
      <c r="Y1912" s="7"/>
      <c r="Z1912" s="44"/>
      <c r="AA1912" s="27"/>
      <c r="AB1912" s="27"/>
      <c r="AC1912" s="27"/>
    </row>
    <row r="1913">
      <c r="A1913" s="21"/>
      <c r="B1913" s="21"/>
      <c r="C1913" s="21"/>
      <c r="D1913" s="21"/>
      <c r="E1913" s="21"/>
      <c r="F1913" s="21"/>
      <c r="G1913" s="21"/>
      <c r="H1913" s="21"/>
      <c r="I1913" s="21"/>
      <c r="J1913" s="21"/>
      <c r="K1913" s="25"/>
      <c r="L1913" s="7"/>
      <c r="M1913" s="7"/>
      <c r="N1913" s="7"/>
      <c r="O1913" s="7"/>
      <c r="P1913" s="7"/>
      <c r="Q1913" s="44"/>
      <c r="R1913" s="7"/>
      <c r="S1913" s="7"/>
      <c r="T1913" s="44"/>
      <c r="U1913" s="7"/>
      <c r="V1913" s="7"/>
      <c r="W1913" s="44"/>
      <c r="X1913" s="7"/>
      <c r="Y1913" s="7"/>
      <c r="Z1913" s="44"/>
      <c r="AA1913" s="27"/>
      <c r="AB1913" s="27"/>
      <c r="AC1913" s="27"/>
    </row>
    <row r="1914">
      <c r="A1914" s="21"/>
      <c r="B1914" s="21"/>
      <c r="C1914" s="21"/>
      <c r="D1914" s="21"/>
      <c r="E1914" s="21"/>
      <c r="F1914" s="21"/>
      <c r="G1914" s="21"/>
      <c r="H1914" s="21"/>
      <c r="I1914" s="21"/>
      <c r="J1914" s="21"/>
      <c r="K1914" s="25"/>
      <c r="L1914" s="7"/>
      <c r="M1914" s="7"/>
      <c r="N1914" s="7"/>
      <c r="O1914" s="7"/>
      <c r="P1914" s="7"/>
      <c r="Q1914" s="44"/>
      <c r="R1914" s="7"/>
      <c r="S1914" s="7"/>
      <c r="T1914" s="44"/>
      <c r="U1914" s="7"/>
      <c r="V1914" s="7"/>
      <c r="W1914" s="44"/>
      <c r="X1914" s="7"/>
      <c r="Y1914" s="7"/>
      <c r="Z1914" s="44"/>
      <c r="AA1914" s="27"/>
      <c r="AB1914" s="27"/>
      <c r="AC1914" s="27"/>
    </row>
    <row r="1915">
      <c r="A1915" s="21"/>
      <c r="B1915" s="21"/>
      <c r="C1915" s="21"/>
      <c r="D1915" s="21"/>
      <c r="E1915" s="21"/>
      <c r="F1915" s="21"/>
      <c r="G1915" s="21"/>
      <c r="H1915" s="21"/>
      <c r="I1915" s="21"/>
      <c r="J1915" s="21"/>
      <c r="K1915" s="25"/>
      <c r="L1915" s="7"/>
      <c r="M1915" s="7"/>
      <c r="N1915" s="7"/>
      <c r="O1915" s="7"/>
      <c r="P1915" s="7"/>
      <c r="Q1915" s="44"/>
      <c r="R1915" s="7"/>
      <c r="S1915" s="7"/>
      <c r="T1915" s="44"/>
      <c r="U1915" s="7"/>
      <c r="V1915" s="7"/>
      <c r="W1915" s="44"/>
      <c r="X1915" s="7"/>
      <c r="Y1915" s="7"/>
      <c r="Z1915" s="44"/>
      <c r="AA1915" s="27"/>
      <c r="AB1915" s="27"/>
      <c r="AC1915" s="27"/>
    </row>
    <row r="1916">
      <c r="A1916" s="21"/>
      <c r="B1916" s="21"/>
      <c r="C1916" s="21"/>
      <c r="D1916" s="21"/>
      <c r="E1916" s="21"/>
      <c r="F1916" s="21"/>
      <c r="G1916" s="21"/>
      <c r="H1916" s="21"/>
      <c r="I1916" s="21"/>
      <c r="J1916" s="21"/>
      <c r="K1916" s="25"/>
      <c r="L1916" s="7"/>
      <c r="M1916" s="7"/>
      <c r="N1916" s="7"/>
      <c r="O1916" s="7"/>
      <c r="P1916" s="7"/>
      <c r="Q1916" s="44"/>
      <c r="R1916" s="7"/>
      <c r="S1916" s="7"/>
      <c r="T1916" s="44"/>
      <c r="U1916" s="7"/>
      <c r="V1916" s="7"/>
      <c r="W1916" s="44"/>
      <c r="X1916" s="7"/>
      <c r="Y1916" s="7"/>
      <c r="Z1916" s="44"/>
      <c r="AA1916" s="27"/>
      <c r="AB1916" s="27"/>
      <c r="AC1916" s="27"/>
    </row>
    <row r="1917">
      <c r="A1917" s="21"/>
      <c r="B1917" s="21"/>
      <c r="C1917" s="21"/>
      <c r="D1917" s="21"/>
      <c r="E1917" s="21"/>
      <c r="F1917" s="21"/>
      <c r="G1917" s="21"/>
      <c r="H1917" s="21"/>
      <c r="I1917" s="21"/>
      <c r="J1917" s="21"/>
      <c r="K1917" s="25"/>
      <c r="L1917" s="7"/>
      <c r="M1917" s="7"/>
      <c r="N1917" s="7"/>
      <c r="O1917" s="7"/>
      <c r="P1917" s="7"/>
      <c r="Q1917" s="44"/>
      <c r="R1917" s="7"/>
      <c r="S1917" s="7"/>
      <c r="T1917" s="44"/>
      <c r="U1917" s="7"/>
      <c r="V1917" s="7"/>
      <c r="W1917" s="44"/>
      <c r="X1917" s="7"/>
      <c r="Y1917" s="7"/>
      <c r="Z1917" s="44"/>
      <c r="AA1917" s="27"/>
      <c r="AB1917" s="27"/>
      <c r="AC1917" s="27"/>
    </row>
    <row r="1918">
      <c r="A1918" s="21"/>
      <c r="B1918" s="21"/>
      <c r="C1918" s="21"/>
      <c r="D1918" s="21"/>
      <c r="E1918" s="21"/>
      <c r="F1918" s="21"/>
      <c r="G1918" s="21"/>
      <c r="H1918" s="21"/>
      <c r="I1918" s="21"/>
      <c r="J1918" s="21"/>
      <c r="K1918" s="25"/>
      <c r="L1918" s="7"/>
      <c r="M1918" s="7"/>
      <c r="N1918" s="7"/>
      <c r="O1918" s="7"/>
      <c r="P1918" s="7"/>
      <c r="Q1918" s="44"/>
      <c r="R1918" s="7"/>
      <c r="S1918" s="7"/>
      <c r="T1918" s="44"/>
      <c r="U1918" s="7"/>
      <c r="V1918" s="7"/>
      <c r="W1918" s="44"/>
      <c r="X1918" s="7"/>
      <c r="Y1918" s="7"/>
      <c r="Z1918" s="44"/>
      <c r="AA1918" s="27"/>
      <c r="AB1918" s="27"/>
      <c r="AC1918" s="27"/>
    </row>
    <row r="1919">
      <c r="A1919" s="21"/>
      <c r="B1919" s="21"/>
      <c r="C1919" s="21"/>
      <c r="D1919" s="21"/>
      <c r="E1919" s="21"/>
      <c r="F1919" s="21"/>
      <c r="G1919" s="21"/>
      <c r="H1919" s="21"/>
      <c r="I1919" s="21"/>
      <c r="J1919" s="21"/>
      <c r="K1919" s="25"/>
      <c r="L1919" s="7"/>
      <c r="M1919" s="7"/>
      <c r="N1919" s="7"/>
      <c r="O1919" s="7"/>
      <c r="P1919" s="7"/>
      <c r="Q1919" s="44"/>
      <c r="R1919" s="7"/>
      <c r="S1919" s="7"/>
      <c r="T1919" s="44"/>
      <c r="U1919" s="7"/>
      <c r="V1919" s="7"/>
      <c r="W1919" s="44"/>
      <c r="X1919" s="7"/>
      <c r="Y1919" s="7"/>
      <c r="Z1919" s="44"/>
      <c r="AA1919" s="27"/>
      <c r="AB1919" s="27"/>
      <c r="AC1919" s="27"/>
    </row>
    <row r="1920">
      <c r="A1920" s="21"/>
      <c r="B1920" s="21"/>
      <c r="C1920" s="21"/>
      <c r="D1920" s="21"/>
      <c r="E1920" s="21"/>
      <c r="F1920" s="21"/>
      <c r="G1920" s="21"/>
      <c r="H1920" s="21"/>
      <c r="I1920" s="21"/>
      <c r="J1920" s="21"/>
      <c r="K1920" s="25"/>
      <c r="L1920" s="7"/>
      <c r="M1920" s="7"/>
      <c r="N1920" s="7"/>
      <c r="O1920" s="7"/>
      <c r="P1920" s="7"/>
      <c r="Q1920" s="44"/>
      <c r="R1920" s="7"/>
      <c r="S1920" s="7"/>
      <c r="T1920" s="44"/>
      <c r="U1920" s="7"/>
      <c r="V1920" s="7"/>
      <c r="W1920" s="44"/>
      <c r="X1920" s="7"/>
      <c r="Y1920" s="7"/>
      <c r="Z1920" s="44"/>
      <c r="AA1920" s="27"/>
      <c r="AB1920" s="27"/>
      <c r="AC1920" s="27"/>
    </row>
    <row r="1921">
      <c r="A1921" s="21"/>
      <c r="B1921" s="21"/>
      <c r="C1921" s="21"/>
      <c r="D1921" s="21"/>
      <c r="E1921" s="21"/>
      <c r="F1921" s="21"/>
      <c r="G1921" s="21"/>
      <c r="H1921" s="21"/>
      <c r="I1921" s="21"/>
      <c r="J1921" s="21"/>
      <c r="K1921" s="25"/>
      <c r="L1921" s="7"/>
      <c r="M1921" s="7"/>
      <c r="N1921" s="7"/>
      <c r="O1921" s="7"/>
      <c r="P1921" s="7"/>
      <c r="Q1921" s="44"/>
      <c r="R1921" s="7"/>
      <c r="S1921" s="7"/>
      <c r="T1921" s="44"/>
      <c r="U1921" s="7"/>
      <c r="V1921" s="7"/>
      <c r="W1921" s="44"/>
      <c r="X1921" s="7"/>
      <c r="Y1921" s="7"/>
      <c r="Z1921" s="44"/>
      <c r="AA1921" s="27"/>
      <c r="AB1921" s="27"/>
      <c r="AC1921" s="27"/>
    </row>
    <row r="1922">
      <c r="A1922" s="21"/>
      <c r="B1922" s="21"/>
      <c r="C1922" s="21"/>
      <c r="D1922" s="21"/>
      <c r="E1922" s="21"/>
      <c r="F1922" s="21"/>
      <c r="G1922" s="21"/>
      <c r="H1922" s="21"/>
      <c r="I1922" s="21"/>
      <c r="J1922" s="21"/>
      <c r="K1922" s="25"/>
      <c r="L1922" s="7"/>
      <c r="M1922" s="7"/>
      <c r="N1922" s="7"/>
      <c r="O1922" s="7"/>
      <c r="P1922" s="7"/>
      <c r="Q1922" s="44"/>
      <c r="R1922" s="7"/>
      <c r="S1922" s="7"/>
      <c r="T1922" s="44"/>
      <c r="U1922" s="7"/>
      <c r="V1922" s="7"/>
      <c r="W1922" s="44"/>
      <c r="X1922" s="7"/>
      <c r="Y1922" s="7"/>
      <c r="Z1922" s="44"/>
      <c r="AA1922" s="27"/>
      <c r="AB1922" s="27"/>
      <c r="AC1922" s="27"/>
    </row>
    <row r="1923">
      <c r="A1923" s="21"/>
      <c r="B1923" s="21"/>
      <c r="C1923" s="21"/>
      <c r="D1923" s="21"/>
      <c r="E1923" s="21"/>
      <c r="F1923" s="21"/>
      <c r="G1923" s="21"/>
      <c r="H1923" s="21"/>
      <c r="I1923" s="21"/>
      <c r="J1923" s="21"/>
      <c r="K1923" s="25"/>
      <c r="L1923" s="7"/>
      <c r="M1923" s="7"/>
      <c r="N1923" s="7"/>
      <c r="O1923" s="7"/>
      <c r="P1923" s="7"/>
      <c r="Q1923" s="44"/>
      <c r="R1923" s="7"/>
      <c r="S1923" s="7"/>
      <c r="T1923" s="44"/>
      <c r="U1923" s="7"/>
      <c r="V1923" s="7"/>
      <c r="W1923" s="44"/>
      <c r="X1923" s="7"/>
      <c r="Y1923" s="7"/>
      <c r="Z1923" s="44"/>
      <c r="AA1923" s="27"/>
      <c r="AB1923" s="27"/>
      <c r="AC1923" s="27"/>
    </row>
    <row r="1924">
      <c r="A1924" s="21"/>
      <c r="B1924" s="21"/>
      <c r="C1924" s="21"/>
      <c r="D1924" s="21"/>
      <c r="E1924" s="21"/>
      <c r="F1924" s="21"/>
      <c r="G1924" s="21"/>
      <c r="H1924" s="21"/>
      <c r="I1924" s="21"/>
      <c r="J1924" s="21"/>
      <c r="K1924" s="25"/>
      <c r="L1924" s="7"/>
      <c r="M1924" s="7"/>
      <c r="N1924" s="7"/>
      <c r="O1924" s="7"/>
      <c r="P1924" s="7"/>
      <c r="Q1924" s="44"/>
      <c r="R1924" s="7"/>
      <c r="S1924" s="7"/>
      <c r="T1924" s="44"/>
      <c r="U1924" s="7"/>
      <c r="V1924" s="7"/>
      <c r="W1924" s="44"/>
      <c r="X1924" s="7"/>
      <c r="Y1924" s="7"/>
      <c r="Z1924" s="44"/>
      <c r="AA1924" s="27"/>
      <c r="AB1924" s="27"/>
      <c r="AC1924" s="27"/>
    </row>
    <row r="1925">
      <c r="A1925" s="21"/>
      <c r="B1925" s="21"/>
      <c r="C1925" s="21"/>
      <c r="D1925" s="21"/>
      <c r="E1925" s="21"/>
      <c r="F1925" s="21"/>
      <c r="G1925" s="21"/>
      <c r="H1925" s="21"/>
      <c r="I1925" s="21"/>
      <c r="J1925" s="21"/>
      <c r="K1925" s="25"/>
      <c r="L1925" s="7"/>
      <c r="M1925" s="7"/>
      <c r="N1925" s="7"/>
      <c r="O1925" s="7"/>
      <c r="P1925" s="7"/>
      <c r="Q1925" s="44"/>
      <c r="R1925" s="7"/>
      <c r="S1925" s="7"/>
      <c r="T1925" s="44"/>
      <c r="U1925" s="7"/>
      <c r="V1925" s="7"/>
      <c r="W1925" s="44"/>
      <c r="X1925" s="7"/>
      <c r="Y1925" s="7"/>
      <c r="Z1925" s="44"/>
      <c r="AA1925" s="27"/>
      <c r="AB1925" s="27"/>
      <c r="AC1925" s="27"/>
    </row>
    <row r="1926">
      <c r="A1926" s="21"/>
      <c r="B1926" s="21"/>
      <c r="C1926" s="21"/>
      <c r="D1926" s="21"/>
      <c r="E1926" s="21"/>
      <c r="F1926" s="21"/>
      <c r="G1926" s="21"/>
      <c r="H1926" s="21"/>
      <c r="I1926" s="21"/>
      <c r="J1926" s="21"/>
      <c r="K1926" s="25"/>
      <c r="L1926" s="7"/>
      <c r="M1926" s="7"/>
      <c r="N1926" s="7"/>
      <c r="O1926" s="7"/>
      <c r="P1926" s="7"/>
      <c r="Q1926" s="44"/>
      <c r="R1926" s="7"/>
      <c r="S1926" s="7"/>
      <c r="T1926" s="44"/>
      <c r="U1926" s="7"/>
      <c r="V1926" s="7"/>
      <c r="W1926" s="44"/>
      <c r="X1926" s="7"/>
      <c r="Y1926" s="7"/>
      <c r="Z1926" s="44"/>
      <c r="AA1926" s="27"/>
      <c r="AB1926" s="27"/>
      <c r="AC1926" s="27"/>
    </row>
    <row r="1927">
      <c r="A1927" s="21"/>
      <c r="B1927" s="21"/>
      <c r="C1927" s="21"/>
      <c r="D1927" s="21"/>
      <c r="E1927" s="21"/>
      <c r="F1927" s="21"/>
      <c r="G1927" s="21"/>
      <c r="H1927" s="21"/>
      <c r="I1927" s="21"/>
      <c r="J1927" s="21"/>
      <c r="K1927" s="25"/>
      <c r="L1927" s="7"/>
      <c r="M1927" s="7"/>
      <c r="N1927" s="7"/>
      <c r="O1927" s="7"/>
      <c r="P1927" s="7"/>
      <c r="Q1927" s="44"/>
      <c r="R1927" s="7"/>
      <c r="S1927" s="7"/>
      <c r="T1927" s="44"/>
      <c r="U1927" s="7"/>
      <c r="V1927" s="7"/>
      <c r="W1927" s="44"/>
      <c r="X1927" s="7"/>
      <c r="Y1927" s="7"/>
      <c r="Z1927" s="44"/>
      <c r="AA1927" s="27"/>
      <c r="AB1927" s="27"/>
      <c r="AC1927" s="27"/>
    </row>
    <row r="1928">
      <c r="A1928" s="21"/>
      <c r="B1928" s="21"/>
      <c r="C1928" s="21"/>
      <c r="D1928" s="21"/>
      <c r="E1928" s="21"/>
      <c r="F1928" s="21"/>
      <c r="G1928" s="21"/>
      <c r="H1928" s="21"/>
      <c r="I1928" s="21"/>
      <c r="J1928" s="21"/>
      <c r="K1928" s="25"/>
      <c r="L1928" s="7"/>
      <c r="M1928" s="7"/>
      <c r="N1928" s="7"/>
      <c r="O1928" s="7"/>
      <c r="P1928" s="7"/>
      <c r="Q1928" s="44"/>
      <c r="R1928" s="7"/>
      <c r="S1928" s="7"/>
      <c r="T1928" s="44"/>
      <c r="U1928" s="7"/>
      <c r="V1928" s="7"/>
      <c r="W1928" s="44"/>
      <c r="X1928" s="7"/>
      <c r="Y1928" s="7"/>
      <c r="Z1928" s="44"/>
      <c r="AA1928" s="27"/>
      <c r="AB1928" s="27"/>
      <c r="AC1928" s="27"/>
    </row>
    <row r="1929">
      <c r="A1929" s="21"/>
      <c r="B1929" s="21"/>
      <c r="C1929" s="21"/>
      <c r="D1929" s="21"/>
      <c r="E1929" s="21"/>
      <c r="F1929" s="21"/>
      <c r="G1929" s="21"/>
      <c r="H1929" s="21"/>
      <c r="I1929" s="21"/>
      <c r="J1929" s="21"/>
      <c r="K1929" s="25"/>
      <c r="L1929" s="7"/>
      <c r="M1929" s="7"/>
      <c r="N1929" s="7"/>
      <c r="O1929" s="7"/>
      <c r="P1929" s="7"/>
      <c r="Q1929" s="44"/>
      <c r="R1929" s="7"/>
      <c r="S1929" s="7"/>
      <c r="T1929" s="44"/>
      <c r="U1929" s="7"/>
      <c r="V1929" s="7"/>
      <c r="W1929" s="44"/>
      <c r="X1929" s="7"/>
      <c r="Y1929" s="7"/>
      <c r="Z1929" s="44"/>
      <c r="AA1929" s="27"/>
      <c r="AB1929" s="27"/>
      <c r="AC1929" s="27"/>
    </row>
    <row r="1930">
      <c r="A1930" s="21"/>
      <c r="B1930" s="21"/>
      <c r="C1930" s="21"/>
      <c r="D1930" s="21"/>
      <c r="E1930" s="21"/>
      <c r="F1930" s="21"/>
      <c r="G1930" s="21"/>
      <c r="H1930" s="21"/>
      <c r="I1930" s="21"/>
      <c r="J1930" s="21"/>
      <c r="K1930" s="25"/>
      <c r="L1930" s="7"/>
      <c r="M1930" s="7"/>
      <c r="N1930" s="7"/>
      <c r="O1930" s="7"/>
      <c r="P1930" s="7"/>
      <c r="Q1930" s="44"/>
      <c r="R1930" s="7"/>
      <c r="S1930" s="7"/>
      <c r="T1930" s="44"/>
      <c r="U1930" s="7"/>
      <c r="V1930" s="7"/>
      <c r="W1930" s="44"/>
      <c r="X1930" s="7"/>
      <c r="Y1930" s="7"/>
      <c r="Z1930" s="44"/>
      <c r="AA1930" s="27"/>
      <c r="AB1930" s="27"/>
      <c r="AC1930" s="27"/>
    </row>
    <row r="1931">
      <c r="A1931" s="21"/>
      <c r="B1931" s="21"/>
      <c r="C1931" s="21"/>
      <c r="D1931" s="21"/>
      <c r="E1931" s="21"/>
      <c r="F1931" s="21"/>
      <c r="G1931" s="21"/>
      <c r="H1931" s="21"/>
      <c r="I1931" s="21"/>
      <c r="J1931" s="21"/>
      <c r="K1931" s="25"/>
      <c r="L1931" s="7"/>
      <c r="M1931" s="7"/>
      <c r="N1931" s="7"/>
      <c r="O1931" s="7"/>
      <c r="P1931" s="7"/>
      <c r="Q1931" s="44"/>
      <c r="R1931" s="7"/>
      <c r="S1931" s="7"/>
      <c r="T1931" s="44"/>
      <c r="U1931" s="7"/>
      <c r="V1931" s="7"/>
      <c r="W1931" s="44"/>
      <c r="X1931" s="7"/>
      <c r="Y1931" s="7"/>
      <c r="Z1931" s="44"/>
      <c r="AA1931" s="27"/>
      <c r="AB1931" s="27"/>
      <c r="AC1931" s="27"/>
    </row>
    <row r="1932">
      <c r="A1932" s="21"/>
      <c r="B1932" s="21"/>
      <c r="C1932" s="21"/>
      <c r="D1932" s="21"/>
      <c r="E1932" s="21"/>
      <c r="F1932" s="21"/>
      <c r="G1932" s="21"/>
      <c r="H1932" s="21"/>
      <c r="I1932" s="21"/>
      <c r="J1932" s="21"/>
      <c r="K1932" s="25"/>
      <c r="L1932" s="7"/>
      <c r="M1932" s="7"/>
      <c r="N1932" s="7"/>
      <c r="O1932" s="7"/>
      <c r="P1932" s="7"/>
      <c r="Q1932" s="44"/>
      <c r="R1932" s="7"/>
      <c r="S1932" s="7"/>
      <c r="T1932" s="44"/>
      <c r="U1932" s="7"/>
      <c r="V1932" s="7"/>
      <c r="W1932" s="44"/>
      <c r="X1932" s="7"/>
      <c r="Y1932" s="7"/>
      <c r="Z1932" s="44"/>
      <c r="AA1932" s="27"/>
      <c r="AB1932" s="27"/>
      <c r="AC1932" s="27"/>
    </row>
    <row r="1933">
      <c r="A1933" s="21"/>
      <c r="B1933" s="21"/>
      <c r="C1933" s="21"/>
      <c r="D1933" s="21"/>
      <c r="E1933" s="21"/>
      <c r="F1933" s="21"/>
      <c r="G1933" s="21"/>
      <c r="H1933" s="21"/>
      <c r="I1933" s="21"/>
      <c r="J1933" s="21"/>
      <c r="K1933" s="25"/>
      <c r="L1933" s="7"/>
      <c r="M1933" s="7"/>
      <c r="N1933" s="7"/>
      <c r="O1933" s="7"/>
      <c r="P1933" s="7"/>
      <c r="Q1933" s="44"/>
      <c r="R1933" s="7"/>
      <c r="S1933" s="7"/>
      <c r="T1933" s="44"/>
      <c r="U1933" s="7"/>
      <c r="V1933" s="7"/>
      <c r="W1933" s="44"/>
      <c r="X1933" s="7"/>
      <c r="Y1933" s="7"/>
      <c r="Z1933" s="44"/>
      <c r="AA1933" s="27"/>
      <c r="AB1933" s="27"/>
      <c r="AC1933" s="27"/>
    </row>
    <row r="1934">
      <c r="A1934" s="21"/>
      <c r="B1934" s="21"/>
      <c r="C1934" s="21"/>
      <c r="D1934" s="21"/>
      <c r="E1934" s="21"/>
      <c r="F1934" s="21"/>
      <c r="G1934" s="21"/>
      <c r="H1934" s="21"/>
      <c r="I1934" s="21"/>
      <c r="J1934" s="21"/>
      <c r="K1934" s="25"/>
      <c r="L1934" s="7"/>
      <c r="M1934" s="7"/>
      <c r="N1934" s="7"/>
      <c r="O1934" s="7"/>
      <c r="P1934" s="7"/>
      <c r="Q1934" s="44"/>
      <c r="R1934" s="7"/>
      <c r="S1934" s="7"/>
      <c r="T1934" s="44"/>
      <c r="U1934" s="7"/>
      <c r="V1934" s="7"/>
      <c r="W1934" s="44"/>
      <c r="X1934" s="7"/>
      <c r="Y1934" s="7"/>
      <c r="Z1934" s="44"/>
      <c r="AA1934" s="27"/>
      <c r="AB1934" s="27"/>
      <c r="AC1934" s="27"/>
    </row>
    <row r="1935">
      <c r="A1935" s="21"/>
      <c r="B1935" s="21"/>
      <c r="C1935" s="21"/>
      <c r="D1935" s="21"/>
      <c r="E1935" s="21"/>
      <c r="F1935" s="21"/>
      <c r="G1935" s="21"/>
      <c r="H1935" s="21"/>
      <c r="I1935" s="21"/>
      <c r="J1935" s="21"/>
      <c r="K1935" s="25"/>
      <c r="L1935" s="7"/>
      <c r="M1935" s="7"/>
      <c r="N1935" s="7"/>
      <c r="O1935" s="7"/>
      <c r="P1935" s="7"/>
      <c r="Q1935" s="44"/>
      <c r="R1935" s="7"/>
      <c r="S1935" s="7"/>
      <c r="T1935" s="44"/>
      <c r="U1935" s="7"/>
      <c r="V1935" s="7"/>
      <c r="W1935" s="44"/>
      <c r="X1935" s="7"/>
      <c r="Y1935" s="7"/>
      <c r="Z1935" s="44"/>
      <c r="AA1935" s="27"/>
      <c r="AB1935" s="27"/>
      <c r="AC1935" s="27"/>
    </row>
    <row r="1936">
      <c r="A1936" s="21"/>
      <c r="B1936" s="21"/>
      <c r="C1936" s="21"/>
      <c r="D1936" s="21"/>
      <c r="E1936" s="21"/>
      <c r="F1936" s="21"/>
      <c r="G1936" s="21"/>
      <c r="H1936" s="21"/>
      <c r="I1936" s="21"/>
      <c r="J1936" s="21"/>
      <c r="K1936" s="25"/>
      <c r="L1936" s="7"/>
      <c r="M1936" s="7"/>
      <c r="N1936" s="7"/>
      <c r="O1936" s="7"/>
      <c r="P1936" s="7"/>
      <c r="Q1936" s="44"/>
      <c r="R1936" s="7"/>
      <c r="S1936" s="7"/>
      <c r="T1936" s="44"/>
      <c r="U1936" s="7"/>
      <c r="V1936" s="7"/>
      <c r="W1936" s="44"/>
      <c r="X1936" s="7"/>
      <c r="Y1936" s="7"/>
      <c r="Z1936" s="44"/>
      <c r="AA1936" s="27"/>
      <c r="AB1936" s="27"/>
      <c r="AC1936" s="27"/>
    </row>
    <row r="1937">
      <c r="A1937" s="21"/>
      <c r="B1937" s="21"/>
      <c r="C1937" s="21"/>
      <c r="D1937" s="21"/>
      <c r="E1937" s="21"/>
      <c r="F1937" s="21"/>
      <c r="G1937" s="21"/>
      <c r="H1937" s="21"/>
      <c r="I1937" s="21"/>
      <c r="J1937" s="21"/>
      <c r="K1937" s="25"/>
      <c r="L1937" s="7"/>
      <c r="M1937" s="7"/>
      <c r="N1937" s="7"/>
      <c r="O1937" s="7"/>
      <c r="P1937" s="7"/>
      <c r="Q1937" s="44"/>
      <c r="R1937" s="7"/>
      <c r="S1937" s="7"/>
      <c r="T1937" s="44"/>
      <c r="U1937" s="7"/>
      <c r="V1937" s="7"/>
      <c r="W1937" s="44"/>
      <c r="X1937" s="7"/>
      <c r="Y1937" s="7"/>
      <c r="Z1937" s="44"/>
      <c r="AA1937" s="27"/>
      <c r="AB1937" s="27"/>
      <c r="AC1937" s="27"/>
    </row>
    <row r="1938">
      <c r="A1938" s="21"/>
      <c r="B1938" s="21"/>
      <c r="C1938" s="21"/>
      <c r="D1938" s="21"/>
      <c r="E1938" s="21"/>
      <c r="F1938" s="21"/>
      <c r="G1938" s="21"/>
      <c r="H1938" s="21"/>
      <c r="I1938" s="21"/>
      <c r="J1938" s="21"/>
      <c r="K1938" s="25"/>
      <c r="L1938" s="7"/>
      <c r="M1938" s="7"/>
      <c r="N1938" s="7"/>
      <c r="O1938" s="7"/>
      <c r="P1938" s="7"/>
      <c r="Q1938" s="44"/>
      <c r="R1938" s="7"/>
      <c r="S1938" s="7"/>
      <c r="T1938" s="44"/>
      <c r="U1938" s="7"/>
      <c r="V1938" s="7"/>
      <c r="W1938" s="44"/>
      <c r="X1938" s="7"/>
      <c r="Y1938" s="7"/>
      <c r="Z1938" s="44"/>
      <c r="AA1938" s="27"/>
      <c r="AB1938" s="27"/>
      <c r="AC1938" s="27"/>
    </row>
    <row r="1939">
      <c r="A1939" s="21"/>
      <c r="B1939" s="21"/>
      <c r="C1939" s="21"/>
      <c r="D1939" s="21"/>
      <c r="E1939" s="21"/>
      <c r="F1939" s="21"/>
      <c r="G1939" s="21"/>
      <c r="H1939" s="21"/>
      <c r="I1939" s="21"/>
      <c r="J1939" s="21"/>
      <c r="K1939" s="25"/>
      <c r="L1939" s="7"/>
      <c r="M1939" s="7"/>
      <c r="N1939" s="7"/>
      <c r="O1939" s="7"/>
      <c r="P1939" s="7"/>
      <c r="Q1939" s="44"/>
      <c r="R1939" s="7"/>
      <c r="S1939" s="7"/>
      <c r="T1939" s="44"/>
      <c r="U1939" s="7"/>
      <c r="V1939" s="7"/>
      <c r="W1939" s="44"/>
      <c r="X1939" s="7"/>
      <c r="Y1939" s="7"/>
      <c r="Z1939" s="44"/>
      <c r="AA1939" s="27"/>
      <c r="AB1939" s="27"/>
      <c r="AC1939" s="27"/>
    </row>
    <row r="1940">
      <c r="A1940" s="21"/>
      <c r="B1940" s="21"/>
      <c r="C1940" s="21"/>
      <c r="D1940" s="21"/>
      <c r="E1940" s="21"/>
      <c r="F1940" s="21"/>
      <c r="G1940" s="21"/>
      <c r="H1940" s="21"/>
      <c r="I1940" s="21"/>
      <c r="J1940" s="21"/>
      <c r="K1940" s="25"/>
      <c r="L1940" s="7"/>
      <c r="M1940" s="7"/>
      <c r="N1940" s="7"/>
      <c r="O1940" s="7"/>
      <c r="P1940" s="7"/>
      <c r="Q1940" s="44"/>
      <c r="R1940" s="7"/>
      <c r="S1940" s="7"/>
      <c r="T1940" s="44"/>
      <c r="U1940" s="7"/>
      <c r="V1940" s="7"/>
      <c r="W1940" s="44"/>
      <c r="X1940" s="7"/>
      <c r="Y1940" s="7"/>
      <c r="Z1940" s="44"/>
      <c r="AA1940" s="27"/>
      <c r="AB1940" s="27"/>
      <c r="AC1940" s="27"/>
    </row>
    <row r="1941">
      <c r="A1941" s="21"/>
      <c r="B1941" s="21"/>
      <c r="C1941" s="21"/>
      <c r="D1941" s="21"/>
      <c r="E1941" s="21"/>
      <c r="F1941" s="21"/>
      <c r="G1941" s="21"/>
      <c r="H1941" s="21"/>
      <c r="I1941" s="21"/>
      <c r="J1941" s="21"/>
      <c r="K1941" s="25"/>
      <c r="L1941" s="7"/>
      <c r="M1941" s="7"/>
      <c r="N1941" s="7"/>
      <c r="O1941" s="7"/>
      <c r="P1941" s="7"/>
      <c r="Q1941" s="44"/>
      <c r="R1941" s="7"/>
      <c r="S1941" s="7"/>
      <c r="T1941" s="44"/>
      <c r="U1941" s="7"/>
      <c r="V1941" s="7"/>
      <c r="W1941" s="44"/>
      <c r="X1941" s="7"/>
      <c r="Y1941" s="7"/>
      <c r="Z1941" s="44"/>
      <c r="AA1941" s="27"/>
      <c r="AB1941" s="27"/>
      <c r="AC1941" s="27"/>
    </row>
    <row r="1942">
      <c r="A1942" s="21"/>
      <c r="B1942" s="21"/>
      <c r="C1942" s="21"/>
      <c r="D1942" s="21"/>
      <c r="E1942" s="21"/>
      <c r="F1942" s="21"/>
      <c r="G1942" s="21"/>
      <c r="H1942" s="21"/>
      <c r="I1942" s="21"/>
      <c r="J1942" s="21"/>
      <c r="K1942" s="25"/>
      <c r="L1942" s="7"/>
      <c r="M1942" s="7"/>
      <c r="N1942" s="7"/>
      <c r="O1942" s="7"/>
      <c r="P1942" s="7"/>
      <c r="Q1942" s="44"/>
      <c r="R1942" s="7"/>
      <c r="S1942" s="7"/>
      <c r="T1942" s="44"/>
      <c r="U1942" s="7"/>
      <c r="V1942" s="7"/>
      <c r="W1942" s="44"/>
      <c r="X1942" s="7"/>
      <c r="Y1942" s="7"/>
      <c r="Z1942" s="44"/>
      <c r="AA1942" s="27"/>
      <c r="AB1942" s="27"/>
      <c r="AC1942" s="27"/>
    </row>
    <row r="1943">
      <c r="A1943" s="21"/>
      <c r="B1943" s="21"/>
      <c r="C1943" s="21"/>
      <c r="D1943" s="21"/>
      <c r="E1943" s="21"/>
      <c r="F1943" s="21"/>
      <c r="G1943" s="21"/>
      <c r="H1943" s="21"/>
      <c r="I1943" s="21"/>
      <c r="J1943" s="21"/>
      <c r="K1943" s="25"/>
      <c r="L1943" s="7"/>
      <c r="M1943" s="7"/>
      <c r="N1943" s="7"/>
      <c r="O1943" s="7"/>
      <c r="P1943" s="7"/>
      <c r="Q1943" s="44"/>
      <c r="R1943" s="7"/>
      <c r="S1943" s="7"/>
      <c r="T1943" s="44"/>
      <c r="U1943" s="7"/>
      <c r="V1943" s="7"/>
      <c r="W1943" s="44"/>
      <c r="X1943" s="7"/>
      <c r="Y1943" s="7"/>
      <c r="Z1943" s="44"/>
      <c r="AA1943" s="27"/>
      <c r="AB1943" s="27"/>
      <c r="AC1943" s="27"/>
    </row>
    <row r="1944">
      <c r="A1944" s="21"/>
      <c r="B1944" s="21"/>
      <c r="C1944" s="21"/>
      <c r="D1944" s="21"/>
      <c r="E1944" s="21"/>
      <c r="F1944" s="21"/>
      <c r="G1944" s="21"/>
      <c r="H1944" s="21"/>
      <c r="I1944" s="21"/>
      <c r="J1944" s="21"/>
      <c r="K1944" s="25"/>
      <c r="L1944" s="7"/>
      <c r="M1944" s="7"/>
      <c r="N1944" s="7"/>
      <c r="O1944" s="7"/>
      <c r="P1944" s="7"/>
      <c r="Q1944" s="44"/>
      <c r="R1944" s="7"/>
      <c r="S1944" s="7"/>
      <c r="T1944" s="44"/>
      <c r="U1944" s="7"/>
      <c r="V1944" s="7"/>
      <c r="W1944" s="44"/>
      <c r="X1944" s="7"/>
      <c r="Y1944" s="7"/>
      <c r="Z1944" s="44"/>
      <c r="AA1944" s="27"/>
      <c r="AB1944" s="27"/>
      <c r="AC1944" s="27"/>
    </row>
    <row r="1945">
      <c r="A1945" s="21"/>
      <c r="B1945" s="21"/>
      <c r="C1945" s="21"/>
      <c r="D1945" s="21"/>
      <c r="E1945" s="21"/>
      <c r="F1945" s="21"/>
      <c r="G1945" s="21"/>
      <c r="H1945" s="21"/>
      <c r="I1945" s="21"/>
      <c r="J1945" s="21"/>
      <c r="K1945" s="25"/>
      <c r="L1945" s="7"/>
      <c r="M1945" s="7"/>
      <c r="N1945" s="7"/>
      <c r="O1945" s="7"/>
      <c r="P1945" s="7"/>
      <c r="Q1945" s="44"/>
      <c r="R1945" s="7"/>
      <c r="S1945" s="7"/>
      <c r="T1945" s="44"/>
      <c r="U1945" s="7"/>
      <c r="V1945" s="7"/>
      <c r="W1945" s="44"/>
      <c r="X1945" s="7"/>
      <c r="Y1945" s="7"/>
      <c r="Z1945" s="44"/>
      <c r="AA1945" s="27"/>
      <c r="AB1945" s="27"/>
      <c r="AC1945" s="27"/>
    </row>
    <row r="1946">
      <c r="A1946" s="21"/>
      <c r="B1946" s="21"/>
      <c r="C1946" s="21"/>
      <c r="D1946" s="21"/>
      <c r="E1946" s="21"/>
      <c r="F1946" s="21"/>
      <c r="G1946" s="21"/>
      <c r="H1946" s="21"/>
      <c r="I1946" s="21"/>
      <c r="J1946" s="21"/>
      <c r="K1946" s="25"/>
      <c r="L1946" s="7"/>
      <c r="M1946" s="7"/>
      <c r="N1946" s="7"/>
      <c r="O1946" s="7"/>
      <c r="P1946" s="7"/>
      <c r="Q1946" s="44"/>
      <c r="R1946" s="7"/>
      <c r="S1946" s="7"/>
      <c r="T1946" s="44"/>
      <c r="U1946" s="7"/>
      <c r="V1946" s="7"/>
      <c r="W1946" s="44"/>
      <c r="X1946" s="7"/>
      <c r="Y1946" s="7"/>
      <c r="Z1946" s="44"/>
      <c r="AA1946" s="27"/>
      <c r="AB1946" s="27"/>
      <c r="AC1946" s="27"/>
    </row>
    <row r="1947">
      <c r="A1947" s="21"/>
      <c r="B1947" s="21"/>
      <c r="C1947" s="21"/>
      <c r="D1947" s="21"/>
      <c r="E1947" s="21"/>
      <c r="F1947" s="21"/>
      <c r="G1947" s="21"/>
      <c r="H1947" s="21"/>
      <c r="I1947" s="21"/>
      <c r="J1947" s="21"/>
      <c r="K1947" s="25"/>
      <c r="L1947" s="7"/>
      <c r="M1947" s="7"/>
      <c r="N1947" s="7"/>
      <c r="O1947" s="7"/>
      <c r="P1947" s="7"/>
      <c r="Q1947" s="44"/>
      <c r="R1947" s="7"/>
      <c r="S1947" s="7"/>
      <c r="T1947" s="44"/>
      <c r="U1947" s="7"/>
      <c r="V1947" s="7"/>
      <c r="W1947" s="44"/>
      <c r="X1947" s="7"/>
      <c r="Y1947" s="7"/>
      <c r="Z1947" s="44"/>
      <c r="AA1947" s="27"/>
      <c r="AB1947" s="27"/>
      <c r="AC1947" s="27"/>
    </row>
    <row r="1948">
      <c r="A1948" s="21"/>
      <c r="B1948" s="21"/>
      <c r="C1948" s="21"/>
      <c r="D1948" s="21"/>
      <c r="E1948" s="21"/>
      <c r="F1948" s="21"/>
      <c r="G1948" s="21"/>
      <c r="H1948" s="21"/>
      <c r="I1948" s="21"/>
      <c r="J1948" s="21"/>
      <c r="K1948" s="25"/>
      <c r="L1948" s="7"/>
      <c r="M1948" s="7"/>
      <c r="N1948" s="7"/>
      <c r="O1948" s="7"/>
      <c r="P1948" s="7"/>
      <c r="Q1948" s="44"/>
      <c r="R1948" s="7"/>
      <c r="S1948" s="7"/>
      <c r="T1948" s="44"/>
      <c r="U1948" s="7"/>
      <c r="V1948" s="7"/>
      <c r="W1948" s="44"/>
      <c r="X1948" s="7"/>
      <c r="Y1948" s="7"/>
      <c r="Z1948" s="44"/>
      <c r="AA1948" s="27"/>
      <c r="AB1948" s="27"/>
      <c r="AC1948" s="27"/>
    </row>
    <row r="1949">
      <c r="A1949" s="21"/>
      <c r="B1949" s="21"/>
      <c r="C1949" s="21"/>
      <c r="D1949" s="21"/>
      <c r="E1949" s="21"/>
      <c r="F1949" s="21"/>
      <c r="G1949" s="21"/>
      <c r="H1949" s="21"/>
      <c r="I1949" s="21"/>
      <c r="J1949" s="21"/>
      <c r="K1949" s="25"/>
      <c r="L1949" s="7"/>
      <c r="M1949" s="7"/>
      <c r="N1949" s="7"/>
      <c r="O1949" s="7"/>
      <c r="P1949" s="7"/>
      <c r="Q1949" s="44"/>
      <c r="R1949" s="7"/>
      <c r="S1949" s="7"/>
      <c r="T1949" s="44"/>
      <c r="U1949" s="7"/>
      <c r="V1949" s="7"/>
      <c r="W1949" s="44"/>
      <c r="X1949" s="7"/>
      <c r="Y1949" s="7"/>
      <c r="Z1949" s="44"/>
      <c r="AA1949" s="27"/>
      <c r="AB1949" s="27"/>
      <c r="AC1949" s="27"/>
    </row>
    <row r="1950">
      <c r="A1950" s="21"/>
      <c r="B1950" s="21"/>
      <c r="C1950" s="21"/>
      <c r="D1950" s="21"/>
      <c r="E1950" s="21"/>
      <c r="F1950" s="21"/>
      <c r="G1950" s="21"/>
      <c r="H1950" s="21"/>
      <c r="I1950" s="21"/>
      <c r="J1950" s="21"/>
      <c r="K1950" s="25"/>
      <c r="L1950" s="7"/>
      <c r="M1950" s="7"/>
      <c r="N1950" s="7"/>
      <c r="O1950" s="7"/>
      <c r="P1950" s="7"/>
      <c r="Q1950" s="44"/>
      <c r="R1950" s="7"/>
      <c r="S1950" s="7"/>
      <c r="T1950" s="44"/>
      <c r="U1950" s="7"/>
      <c r="V1950" s="7"/>
      <c r="W1950" s="44"/>
      <c r="X1950" s="7"/>
      <c r="Y1950" s="7"/>
      <c r="Z1950" s="44"/>
      <c r="AA1950" s="27"/>
      <c r="AB1950" s="27"/>
      <c r="AC1950" s="27"/>
    </row>
    <row r="1951">
      <c r="A1951" s="21"/>
      <c r="B1951" s="21"/>
      <c r="C1951" s="21"/>
      <c r="D1951" s="21"/>
      <c r="E1951" s="21"/>
      <c r="F1951" s="21"/>
      <c r="G1951" s="21"/>
      <c r="H1951" s="21"/>
      <c r="I1951" s="21"/>
      <c r="J1951" s="21"/>
      <c r="K1951" s="25"/>
      <c r="L1951" s="7"/>
      <c r="M1951" s="7"/>
      <c r="N1951" s="7"/>
      <c r="O1951" s="7"/>
      <c r="P1951" s="7"/>
      <c r="Q1951" s="44"/>
      <c r="R1951" s="7"/>
      <c r="S1951" s="7"/>
      <c r="T1951" s="44"/>
      <c r="U1951" s="7"/>
      <c r="V1951" s="7"/>
      <c r="W1951" s="44"/>
      <c r="X1951" s="7"/>
      <c r="Y1951" s="7"/>
      <c r="Z1951" s="44"/>
      <c r="AA1951" s="27"/>
      <c r="AB1951" s="27"/>
      <c r="AC1951" s="27"/>
    </row>
    <row r="1952">
      <c r="A1952" s="21"/>
      <c r="B1952" s="21"/>
      <c r="C1952" s="21"/>
      <c r="D1952" s="21"/>
      <c r="E1952" s="21"/>
      <c r="F1952" s="21"/>
      <c r="G1952" s="21"/>
      <c r="H1952" s="21"/>
      <c r="I1952" s="21"/>
      <c r="J1952" s="21"/>
      <c r="K1952" s="25"/>
      <c r="L1952" s="7"/>
      <c r="M1952" s="7"/>
      <c r="N1952" s="7"/>
      <c r="O1952" s="7"/>
      <c r="P1952" s="7"/>
      <c r="Q1952" s="44"/>
      <c r="R1952" s="7"/>
      <c r="S1952" s="7"/>
      <c r="T1952" s="44"/>
      <c r="U1952" s="7"/>
      <c r="V1952" s="7"/>
      <c r="W1952" s="44"/>
      <c r="X1952" s="7"/>
      <c r="Y1952" s="7"/>
      <c r="Z1952" s="44"/>
      <c r="AA1952" s="27"/>
      <c r="AB1952" s="27"/>
      <c r="AC1952" s="27"/>
    </row>
    <row r="1953">
      <c r="A1953" s="21"/>
      <c r="B1953" s="21"/>
      <c r="C1953" s="21"/>
      <c r="D1953" s="21"/>
      <c r="E1953" s="21"/>
      <c r="F1953" s="21"/>
      <c r="G1953" s="21"/>
      <c r="H1953" s="21"/>
      <c r="I1953" s="21"/>
      <c r="J1953" s="21"/>
      <c r="K1953" s="25"/>
      <c r="L1953" s="7"/>
      <c r="M1953" s="7"/>
      <c r="N1953" s="7"/>
      <c r="O1953" s="7"/>
      <c r="P1953" s="7"/>
      <c r="Q1953" s="44"/>
      <c r="R1953" s="7"/>
      <c r="S1953" s="7"/>
      <c r="T1953" s="44"/>
      <c r="U1953" s="7"/>
      <c r="V1953" s="7"/>
      <c r="W1953" s="44"/>
      <c r="X1953" s="7"/>
      <c r="Y1953" s="7"/>
      <c r="Z1953" s="44"/>
      <c r="AA1953" s="27"/>
      <c r="AB1953" s="27"/>
      <c r="AC1953" s="27"/>
    </row>
    <row r="1954">
      <c r="A1954" s="21"/>
      <c r="B1954" s="21"/>
      <c r="C1954" s="21"/>
      <c r="D1954" s="21"/>
      <c r="E1954" s="21"/>
      <c r="F1954" s="21"/>
      <c r="G1954" s="21"/>
      <c r="H1954" s="21"/>
      <c r="I1954" s="21"/>
      <c r="J1954" s="21"/>
      <c r="K1954" s="25"/>
      <c r="L1954" s="7"/>
      <c r="M1954" s="7"/>
      <c r="N1954" s="7"/>
      <c r="O1954" s="7"/>
      <c r="P1954" s="7"/>
      <c r="Q1954" s="44"/>
      <c r="R1954" s="7"/>
      <c r="S1954" s="7"/>
      <c r="T1954" s="44"/>
      <c r="U1954" s="7"/>
      <c r="V1954" s="7"/>
      <c r="W1954" s="44"/>
      <c r="X1954" s="7"/>
      <c r="Y1954" s="7"/>
      <c r="Z1954" s="44"/>
      <c r="AA1954" s="27"/>
      <c r="AB1954" s="27"/>
      <c r="AC1954" s="27"/>
    </row>
    <row r="1955">
      <c r="A1955" s="21"/>
      <c r="B1955" s="21"/>
      <c r="C1955" s="21"/>
      <c r="D1955" s="21"/>
      <c r="E1955" s="21"/>
      <c r="F1955" s="21"/>
      <c r="G1955" s="21"/>
      <c r="H1955" s="21"/>
      <c r="I1955" s="21"/>
      <c r="J1955" s="21"/>
      <c r="K1955" s="25"/>
      <c r="L1955" s="7"/>
      <c r="M1955" s="7"/>
      <c r="N1955" s="7"/>
      <c r="O1955" s="7"/>
      <c r="P1955" s="7"/>
      <c r="Q1955" s="44"/>
      <c r="R1955" s="7"/>
      <c r="S1955" s="7"/>
      <c r="T1955" s="44"/>
      <c r="U1955" s="7"/>
      <c r="V1955" s="7"/>
      <c r="W1955" s="44"/>
      <c r="X1955" s="7"/>
      <c r="Y1955" s="7"/>
      <c r="Z1955" s="44"/>
      <c r="AA1955" s="27"/>
      <c r="AB1955" s="27"/>
      <c r="AC1955" s="27"/>
    </row>
    <row r="1956">
      <c r="A1956" s="21"/>
      <c r="B1956" s="21"/>
      <c r="C1956" s="21"/>
      <c r="D1956" s="21"/>
      <c r="E1956" s="21"/>
      <c r="F1956" s="21"/>
      <c r="G1956" s="21"/>
      <c r="H1956" s="21"/>
      <c r="I1956" s="21"/>
      <c r="J1956" s="21"/>
      <c r="K1956" s="25"/>
      <c r="L1956" s="7"/>
      <c r="M1956" s="7"/>
      <c r="N1956" s="7"/>
      <c r="O1956" s="7"/>
      <c r="P1956" s="7"/>
      <c r="Q1956" s="44"/>
      <c r="R1956" s="7"/>
      <c r="S1956" s="7"/>
      <c r="T1956" s="44"/>
      <c r="U1956" s="7"/>
      <c r="V1956" s="7"/>
      <c r="W1956" s="44"/>
      <c r="X1956" s="7"/>
      <c r="Y1956" s="7"/>
      <c r="Z1956" s="44"/>
      <c r="AA1956" s="27"/>
      <c r="AB1956" s="27"/>
      <c r="AC1956" s="27"/>
    </row>
    <row r="1957">
      <c r="A1957" s="21"/>
      <c r="B1957" s="21"/>
      <c r="C1957" s="21"/>
      <c r="D1957" s="21"/>
      <c r="E1957" s="21"/>
      <c r="F1957" s="21"/>
      <c r="G1957" s="21"/>
      <c r="H1957" s="21"/>
      <c r="I1957" s="21"/>
      <c r="J1957" s="21"/>
      <c r="K1957" s="25"/>
      <c r="L1957" s="7"/>
      <c r="M1957" s="7"/>
      <c r="N1957" s="7"/>
      <c r="O1957" s="7"/>
      <c r="P1957" s="7"/>
      <c r="Q1957" s="44"/>
      <c r="R1957" s="7"/>
      <c r="S1957" s="7"/>
      <c r="T1957" s="44"/>
      <c r="U1957" s="7"/>
      <c r="V1957" s="7"/>
      <c r="W1957" s="44"/>
      <c r="X1957" s="7"/>
      <c r="Y1957" s="7"/>
      <c r="Z1957" s="44"/>
      <c r="AA1957" s="27"/>
      <c r="AB1957" s="27"/>
      <c r="AC1957" s="27"/>
    </row>
    <row r="1958">
      <c r="A1958" s="21"/>
      <c r="B1958" s="21"/>
      <c r="C1958" s="21"/>
      <c r="D1958" s="21"/>
      <c r="E1958" s="21"/>
      <c r="F1958" s="21"/>
      <c r="G1958" s="21"/>
      <c r="H1958" s="21"/>
      <c r="I1958" s="21"/>
      <c r="J1958" s="21"/>
      <c r="K1958" s="25"/>
      <c r="L1958" s="7"/>
      <c r="M1958" s="7"/>
      <c r="N1958" s="7"/>
      <c r="O1958" s="7"/>
      <c r="P1958" s="7"/>
      <c r="Q1958" s="44"/>
      <c r="R1958" s="7"/>
      <c r="S1958" s="7"/>
      <c r="T1958" s="44"/>
      <c r="U1958" s="7"/>
      <c r="V1958" s="7"/>
      <c r="W1958" s="44"/>
      <c r="X1958" s="7"/>
      <c r="Y1958" s="7"/>
      <c r="Z1958" s="44"/>
      <c r="AA1958" s="27"/>
      <c r="AB1958" s="27"/>
      <c r="AC1958" s="27"/>
    </row>
    <row r="1959">
      <c r="A1959" s="21"/>
      <c r="B1959" s="21"/>
      <c r="C1959" s="21"/>
      <c r="D1959" s="21"/>
      <c r="E1959" s="21"/>
      <c r="F1959" s="21"/>
      <c r="G1959" s="21"/>
      <c r="H1959" s="21"/>
      <c r="I1959" s="21"/>
      <c r="J1959" s="21"/>
      <c r="K1959" s="25"/>
      <c r="L1959" s="7"/>
      <c r="M1959" s="7"/>
      <c r="N1959" s="7"/>
      <c r="O1959" s="7"/>
      <c r="P1959" s="7"/>
      <c r="Q1959" s="44"/>
      <c r="R1959" s="7"/>
      <c r="S1959" s="7"/>
      <c r="T1959" s="44"/>
      <c r="U1959" s="7"/>
      <c r="V1959" s="7"/>
      <c r="W1959" s="44"/>
      <c r="X1959" s="7"/>
      <c r="Y1959" s="7"/>
      <c r="Z1959" s="44"/>
      <c r="AA1959" s="27"/>
      <c r="AB1959" s="27"/>
      <c r="AC1959" s="27"/>
    </row>
    <row r="1960">
      <c r="A1960" s="21"/>
      <c r="B1960" s="21"/>
      <c r="C1960" s="21"/>
      <c r="D1960" s="21"/>
      <c r="E1960" s="21"/>
      <c r="F1960" s="21"/>
      <c r="G1960" s="21"/>
      <c r="H1960" s="21"/>
      <c r="I1960" s="21"/>
      <c r="J1960" s="21"/>
      <c r="K1960" s="25"/>
      <c r="L1960" s="7"/>
      <c r="M1960" s="7"/>
      <c r="N1960" s="7"/>
      <c r="O1960" s="7"/>
      <c r="P1960" s="7"/>
      <c r="Q1960" s="44"/>
      <c r="R1960" s="7"/>
      <c r="S1960" s="7"/>
      <c r="T1960" s="44"/>
      <c r="U1960" s="7"/>
      <c r="V1960" s="7"/>
      <c r="W1960" s="44"/>
      <c r="X1960" s="7"/>
      <c r="Y1960" s="7"/>
      <c r="Z1960" s="44"/>
      <c r="AA1960" s="27"/>
      <c r="AB1960" s="27"/>
      <c r="AC1960" s="27"/>
    </row>
    <row r="1961">
      <c r="A1961" s="21"/>
      <c r="B1961" s="21"/>
      <c r="C1961" s="21"/>
      <c r="D1961" s="21"/>
      <c r="E1961" s="21"/>
      <c r="F1961" s="21"/>
      <c r="G1961" s="21"/>
      <c r="H1961" s="21"/>
      <c r="I1961" s="21"/>
      <c r="J1961" s="21"/>
      <c r="K1961" s="25"/>
      <c r="L1961" s="7"/>
      <c r="M1961" s="7"/>
      <c r="N1961" s="7"/>
      <c r="O1961" s="7"/>
      <c r="P1961" s="7"/>
      <c r="Q1961" s="44"/>
      <c r="R1961" s="7"/>
      <c r="S1961" s="7"/>
      <c r="T1961" s="44"/>
      <c r="U1961" s="7"/>
      <c r="V1961" s="7"/>
      <c r="W1961" s="44"/>
      <c r="X1961" s="7"/>
      <c r="Y1961" s="7"/>
      <c r="Z1961" s="44"/>
      <c r="AA1961" s="27"/>
      <c r="AB1961" s="27"/>
      <c r="AC1961" s="27"/>
    </row>
    <row r="1962">
      <c r="A1962" s="21"/>
      <c r="B1962" s="21"/>
      <c r="C1962" s="21"/>
      <c r="D1962" s="21"/>
      <c r="E1962" s="21"/>
      <c r="F1962" s="21"/>
      <c r="G1962" s="21"/>
      <c r="H1962" s="21"/>
      <c r="I1962" s="21"/>
      <c r="J1962" s="21"/>
      <c r="K1962" s="25"/>
      <c r="L1962" s="7"/>
      <c r="M1962" s="7"/>
      <c r="N1962" s="7"/>
      <c r="O1962" s="7"/>
      <c r="P1962" s="7"/>
      <c r="Q1962" s="44"/>
      <c r="R1962" s="7"/>
      <c r="S1962" s="7"/>
      <c r="T1962" s="44"/>
      <c r="U1962" s="7"/>
      <c r="V1962" s="7"/>
      <c r="W1962" s="44"/>
      <c r="X1962" s="7"/>
      <c r="Y1962" s="7"/>
      <c r="Z1962" s="44"/>
      <c r="AA1962" s="27"/>
      <c r="AB1962" s="27"/>
      <c r="AC1962" s="27"/>
    </row>
    <row r="1963">
      <c r="A1963" s="21"/>
      <c r="B1963" s="21"/>
      <c r="C1963" s="21"/>
      <c r="D1963" s="21"/>
      <c r="E1963" s="21"/>
      <c r="F1963" s="21"/>
      <c r="G1963" s="21"/>
      <c r="H1963" s="21"/>
      <c r="I1963" s="21"/>
      <c r="J1963" s="21"/>
      <c r="K1963" s="25"/>
      <c r="L1963" s="7"/>
      <c r="M1963" s="7"/>
      <c r="N1963" s="7"/>
      <c r="O1963" s="7"/>
      <c r="P1963" s="7"/>
      <c r="Q1963" s="44"/>
      <c r="R1963" s="7"/>
      <c r="S1963" s="7"/>
      <c r="T1963" s="44"/>
      <c r="U1963" s="7"/>
      <c r="V1963" s="7"/>
      <c r="W1963" s="44"/>
      <c r="X1963" s="7"/>
      <c r="Y1963" s="7"/>
      <c r="Z1963" s="44"/>
      <c r="AA1963" s="27"/>
      <c r="AB1963" s="27"/>
      <c r="AC1963" s="27"/>
    </row>
    <row r="1964">
      <c r="A1964" s="21"/>
      <c r="B1964" s="21"/>
      <c r="C1964" s="21"/>
      <c r="D1964" s="21"/>
      <c r="E1964" s="21"/>
      <c r="F1964" s="21"/>
      <c r="G1964" s="21"/>
      <c r="H1964" s="21"/>
      <c r="I1964" s="21"/>
      <c r="J1964" s="21"/>
      <c r="K1964" s="25"/>
      <c r="L1964" s="7"/>
      <c r="M1964" s="7"/>
      <c r="N1964" s="7"/>
      <c r="O1964" s="7"/>
      <c r="P1964" s="7"/>
      <c r="Q1964" s="44"/>
      <c r="R1964" s="7"/>
      <c r="S1964" s="7"/>
      <c r="T1964" s="44"/>
      <c r="U1964" s="7"/>
      <c r="V1964" s="7"/>
      <c r="W1964" s="44"/>
      <c r="X1964" s="7"/>
      <c r="Y1964" s="7"/>
      <c r="Z1964" s="44"/>
      <c r="AA1964" s="27"/>
      <c r="AB1964" s="27"/>
      <c r="AC1964" s="27"/>
    </row>
    <row r="1965">
      <c r="A1965" s="21"/>
      <c r="B1965" s="21"/>
      <c r="C1965" s="21"/>
      <c r="D1965" s="21"/>
      <c r="E1965" s="21"/>
      <c r="F1965" s="21"/>
      <c r="G1965" s="21"/>
      <c r="H1965" s="21"/>
      <c r="I1965" s="21"/>
      <c r="J1965" s="21"/>
      <c r="K1965" s="25"/>
      <c r="L1965" s="7"/>
      <c r="M1965" s="7"/>
      <c r="N1965" s="7"/>
      <c r="O1965" s="7"/>
      <c r="P1965" s="7"/>
      <c r="Q1965" s="44"/>
      <c r="R1965" s="7"/>
      <c r="S1965" s="7"/>
      <c r="T1965" s="44"/>
      <c r="U1965" s="7"/>
      <c r="V1965" s="7"/>
      <c r="W1965" s="44"/>
      <c r="X1965" s="7"/>
      <c r="Y1965" s="7"/>
      <c r="Z1965" s="44"/>
      <c r="AA1965" s="27"/>
      <c r="AB1965" s="27"/>
      <c r="AC1965" s="27"/>
    </row>
    <row r="1966">
      <c r="A1966" s="21"/>
      <c r="B1966" s="21"/>
      <c r="C1966" s="21"/>
      <c r="D1966" s="21"/>
      <c r="E1966" s="21"/>
      <c r="F1966" s="21"/>
      <c r="G1966" s="21"/>
      <c r="H1966" s="21"/>
      <c r="I1966" s="21"/>
      <c r="J1966" s="21"/>
      <c r="K1966" s="25"/>
      <c r="L1966" s="7"/>
      <c r="M1966" s="7"/>
      <c r="N1966" s="7"/>
      <c r="O1966" s="7"/>
      <c r="P1966" s="7"/>
      <c r="Q1966" s="44"/>
      <c r="R1966" s="7"/>
      <c r="S1966" s="7"/>
      <c r="T1966" s="44"/>
      <c r="U1966" s="7"/>
      <c r="V1966" s="7"/>
      <c r="W1966" s="44"/>
      <c r="X1966" s="7"/>
      <c r="Y1966" s="7"/>
      <c r="Z1966" s="44"/>
      <c r="AA1966" s="27"/>
      <c r="AB1966" s="27"/>
      <c r="AC1966" s="27"/>
    </row>
    <row r="1967">
      <c r="A1967" s="21"/>
      <c r="B1967" s="21"/>
      <c r="C1967" s="21"/>
      <c r="D1967" s="21"/>
      <c r="E1967" s="21"/>
      <c r="F1967" s="21"/>
      <c r="G1967" s="21"/>
      <c r="H1967" s="21"/>
      <c r="I1967" s="21"/>
      <c r="J1967" s="21"/>
      <c r="K1967" s="25"/>
      <c r="L1967" s="7"/>
      <c r="M1967" s="7"/>
      <c r="N1967" s="7"/>
      <c r="O1967" s="7"/>
      <c r="P1967" s="7"/>
      <c r="Q1967" s="44"/>
      <c r="R1967" s="7"/>
      <c r="S1967" s="7"/>
      <c r="T1967" s="44"/>
      <c r="U1967" s="7"/>
      <c r="V1967" s="7"/>
      <c r="W1967" s="44"/>
      <c r="X1967" s="7"/>
      <c r="Y1967" s="7"/>
      <c r="Z1967" s="44"/>
      <c r="AA1967" s="27"/>
      <c r="AB1967" s="27"/>
      <c r="AC1967" s="27"/>
    </row>
    <row r="1968">
      <c r="A1968" s="21"/>
      <c r="B1968" s="21"/>
      <c r="C1968" s="21"/>
      <c r="D1968" s="21"/>
      <c r="E1968" s="21"/>
      <c r="F1968" s="21"/>
      <c r="G1968" s="21"/>
      <c r="H1968" s="21"/>
      <c r="I1968" s="21"/>
      <c r="J1968" s="21"/>
      <c r="K1968" s="25"/>
      <c r="L1968" s="7"/>
      <c r="M1968" s="7"/>
      <c r="N1968" s="7"/>
      <c r="O1968" s="7"/>
      <c r="P1968" s="7"/>
      <c r="Q1968" s="44"/>
      <c r="R1968" s="7"/>
      <c r="S1968" s="7"/>
      <c r="T1968" s="44"/>
      <c r="U1968" s="7"/>
      <c r="V1968" s="7"/>
      <c r="W1968" s="44"/>
      <c r="X1968" s="7"/>
      <c r="Y1968" s="7"/>
      <c r="Z1968" s="44"/>
      <c r="AA1968" s="27"/>
      <c r="AB1968" s="27"/>
      <c r="AC1968" s="27"/>
    </row>
    <row r="1969">
      <c r="A1969" s="21"/>
      <c r="B1969" s="21"/>
      <c r="C1969" s="21"/>
      <c r="D1969" s="21"/>
      <c r="E1969" s="21"/>
      <c r="F1969" s="21"/>
      <c r="G1969" s="21"/>
      <c r="H1969" s="21"/>
      <c r="I1969" s="21"/>
      <c r="J1969" s="21"/>
      <c r="K1969" s="25"/>
      <c r="L1969" s="7"/>
      <c r="M1969" s="7"/>
      <c r="N1969" s="7"/>
      <c r="O1969" s="7"/>
      <c r="P1969" s="7"/>
      <c r="Q1969" s="44"/>
      <c r="R1969" s="7"/>
      <c r="S1969" s="7"/>
      <c r="T1969" s="44"/>
      <c r="U1969" s="7"/>
      <c r="V1969" s="7"/>
      <c r="W1969" s="44"/>
      <c r="X1969" s="7"/>
      <c r="Y1969" s="7"/>
      <c r="Z1969" s="44"/>
      <c r="AA1969" s="27"/>
      <c r="AB1969" s="27"/>
      <c r="AC1969" s="27"/>
    </row>
    <row r="1970">
      <c r="A1970" s="21"/>
      <c r="B1970" s="21"/>
      <c r="C1970" s="21"/>
      <c r="D1970" s="21"/>
      <c r="E1970" s="21"/>
      <c r="F1970" s="21"/>
      <c r="G1970" s="21"/>
      <c r="H1970" s="21"/>
      <c r="I1970" s="21"/>
      <c r="J1970" s="21"/>
      <c r="K1970" s="25"/>
      <c r="L1970" s="7"/>
      <c r="M1970" s="7"/>
      <c r="N1970" s="7"/>
      <c r="O1970" s="7"/>
      <c r="P1970" s="7"/>
      <c r="Q1970" s="44"/>
      <c r="R1970" s="7"/>
      <c r="S1970" s="7"/>
      <c r="T1970" s="44"/>
      <c r="U1970" s="7"/>
      <c r="V1970" s="7"/>
      <c r="W1970" s="44"/>
      <c r="X1970" s="7"/>
      <c r="Y1970" s="7"/>
      <c r="Z1970" s="44"/>
      <c r="AA1970" s="27"/>
      <c r="AB1970" s="27"/>
      <c r="AC1970" s="27"/>
    </row>
    <row r="1971">
      <c r="A1971" s="21"/>
      <c r="B1971" s="21"/>
      <c r="C1971" s="21"/>
      <c r="D1971" s="21"/>
      <c r="E1971" s="21"/>
      <c r="F1971" s="21"/>
      <c r="G1971" s="21"/>
      <c r="H1971" s="21"/>
      <c r="I1971" s="21"/>
      <c r="J1971" s="21"/>
      <c r="K1971" s="25"/>
      <c r="L1971" s="7"/>
      <c r="M1971" s="7"/>
      <c r="N1971" s="7"/>
      <c r="O1971" s="7"/>
      <c r="P1971" s="7"/>
      <c r="Q1971" s="44"/>
      <c r="R1971" s="7"/>
      <c r="S1971" s="7"/>
      <c r="T1971" s="44"/>
      <c r="U1971" s="7"/>
      <c r="V1971" s="7"/>
      <c r="W1971" s="44"/>
      <c r="X1971" s="7"/>
      <c r="Y1971" s="7"/>
      <c r="Z1971" s="44"/>
      <c r="AA1971" s="27"/>
      <c r="AB1971" s="27"/>
      <c r="AC1971" s="27"/>
    </row>
    <row r="1972">
      <c r="A1972" s="21"/>
      <c r="B1972" s="21"/>
      <c r="C1972" s="21"/>
      <c r="D1972" s="21"/>
      <c r="E1972" s="21"/>
      <c r="F1972" s="21"/>
      <c r="G1972" s="21"/>
      <c r="H1972" s="21"/>
      <c r="I1972" s="21"/>
      <c r="J1972" s="21"/>
      <c r="K1972" s="25"/>
      <c r="L1972" s="7"/>
      <c r="M1972" s="7"/>
      <c r="N1972" s="7"/>
      <c r="O1972" s="7"/>
      <c r="P1972" s="7"/>
      <c r="Q1972" s="44"/>
      <c r="R1972" s="7"/>
      <c r="S1972" s="7"/>
      <c r="T1972" s="44"/>
      <c r="U1972" s="7"/>
      <c r="V1972" s="7"/>
      <c r="W1972" s="44"/>
      <c r="X1972" s="7"/>
      <c r="Y1972" s="7"/>
      <c r="Z1972" s="44"/>
      <c r="AA1972" s="27"/>
      <c r="AB1972" s="27"/>
      <c r="AC1972" s="27"/>
    </row>
    <row r="1973">
      <c r="A1973" s="21"/>
      <c r="B1973" s="21"/>
      <c r="C1973" s="21"/>
      <c r="D1973" s="21"/>
      <c r="E1973" s="21"/>
      <c r="F1973" s="21"/>
      <c r="G1973" s="21"/>
      <c r="H1973" s="21"/>
      <c r="I1973" s="21"/>
      <c r="J1973" s="21"/>
      <c r="K1973" s="25"/>
      <c r="L1973" s="7"/>
      <c r="M1973" s="7"/>
      <c r="N1973" s="7"/>
      <c r="O1973" s="7"/>
      <c r="P1973" s="7"/>
      <c r="Q1973" s="44"/>
      <c r="R1973" s="7"/>
      <c r="S1973" s="7"/>
      <c r="T1973" s="44"/>
      <c r="U1973" s="7"/>
      <c r="V1973" s="7"/>
      <c r="W1973" s="44"/>
      <c r="X1973" s="7"/>
      <c r="Y1973" s="7"/>
      <c r="Z1973" s="44"/>
      <c r="AA1973" s="27"/>
      <c r="AB1973" s="27"/>
      <c r="AC1973" s="27"/>
    </row>
    <row r="1974">
      <c r="A1974" s="21"/>
      <c r="B1974" s="21"/>
      <c r="C1974" s="21"/>
      <c r="D1974" s="21"/>
      <c r="E1974" s="21"/>
      <c r="F1974" s="21"/>
      <c r="G1974" s="21"/>
      <c r="H1974" s="21"/>
      <c r="I1974" s="21"/>
      <c r="J1974" s="21"/>
      <c r="K1974" s="25"/>
      <c r="L1974" s="7"/>
      <c r="M1974" s="7"/>
      <c r="N1974" s="7"/>
      <c r="O1974" s="7"/>
      <c r="P1974" s="7"/>
      <c r="Q1974" s="44"/>
      <c r="R1974" s="7"/>
      <c r="S1974" s="7"/>
      <c r="T1974" s="44"/>
      <c r="U1974" s="7"/>
      <c r="V1974" s="7"/>
      <c r="W1974" s="44"/>
      <c r="X1974" s="7"/>
      <c r="Y1974" s="7"/>
      <c r="Z1974" s="44"/>
      <c r="AA1974" s="27"/>
      <c r="AB1974" s="27"/>
      <c r="AC1974" s="27"/>
    </row>
    <row r="1975">
      <c r="A1975" s="21"/>
      <c r="B1975" s="21"/>
      <c r="C1975" s="21"/>
      <c r="D1975" s="21"/>
      <c r="E1975" s="21"/>
      <c r="F1975" s="21"/>
      <c r="G1975" s="21"/>
      <c r="H1975" s="21"/>
      <c r="I1975" s="21"/>
      <c r="J1975" s="21"/>
      <c r="K1975" s="25"/>
      <c r="L1975" s="7"/>
      <c r="M1975" s="7"/>
      <c r="N1975" s="7"/>
      <c r="O1975" s="7"/>
      <c r="P1975" s="7"/>
      <c r="Q1975" s="44"/>
      <c r="R1975" s="7"/>
      <c r="S1975" s="7"/>
      <c r="T1975" s="44"/>
      <c r="U1975" s="7"/>
      <c r="V1975" s="7"/>
      <c r="W1975" s="44"/>
      <c r="X1975" s="7"/>
      <c r="Y1975" s="7"/>
      <c r="Z1975" s="44"/>
      <c r="AA1975" s="27"/>
      <c r="AB1975" s="27"/>
      <c r="AC1975" s="27"/>
    </row>
    <row r="1976">
      <c r="A1976" s="21"/>
      <c r="B1976" s="21"/>
      <c r="C1976" s="21"/>
      <c r="D1976" s="21"/>
      <c r="E1976" s="21"/>
      <c r="F1976" s="21"/>
      <c r="G1976" s="21"/>
      <c r="H1976" s="21"/>
      <c r="I1976" s="21"/>
      <c r="J1976" s="21"/>
      <c r="K1976" s="25"/>
      <c r="L1976" s="7"/>
      <c r="M1976" s="7"/>
      <c r="N1976" s="7"/>
      <c r="O1976" s="7"/>
      <c r="P1976" s="7"/>
      <c r="Q1976" s="44"/>
      <c r="R1976" s="7"/>
      <c r="S1976" s="7"/>
      <c r="T1976" s="44"/>
      <c r="U1976" s="7"/>
      <c r="V1976" s="7"/>
      <c r="W1976" s="44"/>
      <c r="X1976" s="7"/>
      <c r="Y1976" s="7"/>
      <c r="Z1976" s="44"/>
      <c r="AA1976" s="27"/>
      <c r="AB1976" s="27"/>
      <c r="AC1976" s="27"/>
    </row>
    <row r="1977">
      <c r="A1977" s="21"/>
      <c r="B1977" s="21"/>
      <c r="C1977" s="21"/>
      <c r="D1977" s="21"/>
      <c r="E1977" s="21"/>
      <c r="F1977" s="21"/>
      <c r="G1977" s="21"/>
      <c r="H1977" s="21"/>
      <c r="I1977" s="21"/>
      <c r="J1977" s="21"/>
      <c r="K1977" s="25"/>
      <c r="L1977" s="7"/>
      <c r="M1977" s="7"/>
      <c r="N1977" s="7"/>
      <c r="O1977" s="7"/>
      <c r="P1977" s="7"/>
      <c r="Q1977" s="44"/>
      <c r="R1977" s="7"/>
      <c r="S1977" s="7"/>
      <c r="T1977" s="44"/>
      <c r="U1977" s="7"/>
      <c r="V1977" s="7"/>
      <c r="W1977" s="44"/>
      <c r="X1977" s="7"/>
      <c r="Y1977" s="7"/>
      <c r="Z1977" s="44"/>
      <c r="AA1977" s="27"/>
      <c r="AB1977" s="27"/>
      <c r="AC1977" s="27"/>
    </row>
    <row r="1978">
      <c r="A1978" s="21"/>
      <c r="B1978" s="21"/>
      <c r="C1978" s="21"/>
      <c r="D1978" s="21"/>
      <c r="E1978" s="21"/>
      <c r="F1978" s="21"/>
      <c r="G1978" s="21"/>
      <c r="H1978" s="21"/>
      <c r="I1978" s="21"/>
      <c r="J1978" s="21"/>
      <c r="K1978" s="25"/>
      <c r="L1978" s="7"/>
      <c r="M1978" s="7"/>
      <c r="N1978" s="7"/>
      <c r="O1978" s="7"/>
      <c r="P1978" s="7"/>
      <c r="Q1978" s="44"/>
      <c r="R1978" s="7"/>
      <c r="S1978" s="7"/>
      <c r="T1978" s="44"/>
      <c r="U1978" s="7"/>
      <c r="V1978" s="7"/>
      <c r="W1978" s="44"/>
      <c r="X1978" s="7"/>
      <c r="Y1978" s="7"/>
      <c r="Z1978" s="44"/>
      <c r="AA1978" s="27"/>
      <c r="AB1978" s="27"/>
      <c r="AC1978" s="27"/>
    </row>
    <row r="1979">
      <c r="A1979" s="21"/>
      <c r="B1979" s="21"/>
      <c r="C1979" s="21"/>
      <c r="D1979" s="21"/>
      <c r="E1979" s="21"/>
      <c r="F1979" s="21"/>
      <c r="G1979" s="21"/>
      <c r="H1979" s="21"/>
      <c r="I1979" s="21"/>
      <c r="J1979" s="21"/>
      <c r="K1979" s="25"/>
      <c r="L1979" s="7"/>
      <c r="M1979" s="7"/>
      <c r="N1979" s="7"/>
      <c r="O1979" s="7"/>
      <c r="P1979" s="7"/>
      <c r="Q1979" s="44"/>
      <c r="R1979" s="7"/>
      <c r="S1979" s="7"/>
      <c r="T1979" s="44"/>
      <c r="U1979" s="7"/>
      <c r="V1979" s="7"/>
      <c r="W1979" s="44"/>
      <c r="X1979" s="7"/>
      <c r="Y1979" s="7"/>
      <c r="Z1979" s="44"/>
      <c r="AA1979" s="27"/>
      <c r="AB1979" s="27"/>
      <c r="AC1979" s="27"/>
    </row>
    <row r="1980">
      <c r="A1980" s="21"/>
      <c r="B1980" s="21"/>
      <c r="C1980" s="21"/>
      <c r="D1980" s="21"/>
      <c r="E1980" s="21"/>
      <c r="F1980" s="21"/>
      <c r="G1980" s="21"/>
      <c r="H1980" s="21"/>
      <c r="I1980" s="21"/>
      <c r="J1980" s="21"/>
      <c r="K1980" s="25"/>
      <c r="L1980" s="7"/>
      <c r="M1980" s="7"/>
      <c r="N1980" s="7"/>
      <c r="O1980" s="7"/>
      <c r="P1980" s="7"/>
      <c r="Q1980" s="44"/>
      <c r="R1980" s="7"/>
      <c r="S1980" s="7"/>
      <c r="T1980" s="44"/>
      <c r="U1980" s="7"/>
      <c r="V1980" s="7"/>
      <c r="W1980" s="44"/>
      <c r="X1980" s="7"/>
      <c r="Y1980" s="7"/>
      <c r="Z1980" s="44"/>
      <c r="AA1980" s="27"/>
      <c r="AB1980" s="27"/>
      <c r="AC1980" s="27"/>
    </row>
    <row r="1981">
      <c r="A1981" s="21"/>
      <c r="B1981" s="21"/>
      <c r="C1981" s="21"/>
      <c r="D1981" s="21"/>
      <c r="E1981" s="21"/>
      <c r="F1981" s="21"/>
      <c r="G1981" s="21"/>
      <c r="H1981" s="21"/>
      <c r="I1981" s="21"/>
      <c r="J1981" s="21"/>
      <c r="K1981" s="25"/>
      <c r="L1981" s="7"/>
      <c r="M1981" s="7"/>
      <c r="N1981" s="7"/>
      <c r="O1981" s="7"/>
      <c r="P1981" s="7"/>
      <c r="Q1981" s="44"/>
      <c r="R1981" s="7"/>
      <c r="S1981" s="7"/>
      <c r="T1981" s="44"/>
      <c r="U1981" s="7"/>
      <c r="V1981" s="7"/>
      <c r="W1981" s="44"/>
      <c r="X1981" s="7"/>
      <c r="Y1981" s="7"/>
      <c r="Z1981" s="44"/>
      <c r="AA1981" s="27"/>
      <c r="AB1981" s="27"/>
      <c r="AC1981" s="27"/>
    </row>
    <row r="1982">
      <c r="A1982" s="21"/>
      <c r="B1982" s="21"/>
      <c r="C1982" s="21"/>
      <c r="D1982" s="21"/>
      <c r="E1982" s="21"/>
      <c r="F1982" s="21"/>
      <c r="G1982" s="21"/>
      <c r="H1982" s="21"/>
      <c r="I1982" s="21"/>
      <c r="J1982" s="21"/>
      <c r="K1982" s="25"/>
      <c r="L1982" s="7"/>
      <c r="M1982" s="7"/>
      <c r="N1982" s="7"/>
      <c r="O1982" s="7"/>
      <c r="P1982" s="7"/>
      <c r="Q1982" s="44"/>
      <c r="R1982" s="7"/>
      <c r="S1982" s="7"/>
      <c r="T1982" s="44"/>
      <c r="U1982" s="7"/>
      <c r="V1982" s="7"/>
      <c r="W1982" s="44"/>
      <c r="X1982" s="7"/>
      <c r="Y1982" s="7"/>
      <c r="Z1982" s="44"/>
      <c r="AA1982" s="27"/>
      <c r="AB1982" s="27"/>
      <c r="AC1982" s="27"/>
    </row>
    <row r="1983">
      <c r="A1983" s="21"/>
      <c r="B1983" s="21"/>
      <c r="C1983" s="21"/>
      <c r="D1983" s="21"/>
      <c r="E1983" s="21"/>
      <c r="F1983" s="21"/>
      <c r="G1983" s="21"/>
      <c r="H1983" s="21"/>
      <c r="I1983" s="21"/>
      <c r="J1983" s="21"/>
      <c r="K1983" s="25"/>
      <c r="L1983" s="7"/>
      <c r="M1983" s="7"/>
      <c r="N1983" s="7"/>
      <c r="O1983" s="7"/>
      <c r="P1983" s="7"/>
      <c r="Q1983" s="44"/>
      <c r="R1983" s="7"/>
      <c r="S1983" s="7"/>
      <c r="T1983" s="44"/>
      <c r="U1983" s="7"/>
      <c r="V1983" s="7"/>
      <c r="W1983" s="44"/>
      <c r="X1983" s="7"/>
      <c r="Y1983" s="7"/>
      <c r="Z1983" s="44"/>
      <c r="AA1983" s="27"/>
      <c r="AB1983" s="27"/>
      <c r="AC1983" s="27"/>
    </row>
    <row r="1984">
      <c r="A1984" s="21"/>
      <c r="B1984" s="21"/>
      <c r="C1984" s="21"/>
      <c r="D1984" s="21"/>
      <c r="E1984" s="21"/>
      <c r="F1984" s="21"/>
      <c r="G1984" s="21"/>
      <c r="H1984" s="21"/>
      <c r="I1984" s="21"/>
      <c r="J1984" s="21"/>
      <c r="K1984" s="25"/>
      <c r="L1984" s="7"/>
      <c r="M1984" s="7"/>
      <c r="N1984" s="7"/>
      <c r="O1984" s="7"/>
      <c r="P1984" s="7"/>
      <c r="Q1984" s="44"/>
      <c r="R1984" s="7"/>
      <c r="S1984" s="7"/>
      <c r="T1984" s="44"/>
      <c r="U1984" s="7"/>
      <c r="V1984" s="7"/>
      <c r="W1984" s="44"/>
      <c r="X1984" s="7"/>
      <c r="Y1984" s="7"/>
      <c r="Z1984" s="44"/>
      <c r="AA1984" s="27"/>
      <c r="AB1984" s="27"/>
      <c r="AC1984" s="27"/>
    </row>
    <row r="1985">
      <c r="A1985" s="21"/>
      <c r="B1985" s="21"/>
      <c r="C1985" s="21"/>
      <c r="D1985" s="21"/>
      <c r="E1985" s="21"/>
      <c r="F1985" s="21"/>
      <c r="G1985" s="21"/>
      <c r="H1985" s="21"/>
      <c r="I1985" s="21"/>
      <c r="J1985" s="21"/>
      <c r="K1985" s="25"/>
      <c r="L1985" s="7"/>
      <c r="M1985" s="7"/>
      <c r="N1985" s="7"/>
      <c r="O1985" s="7"/>
      <c r="P1985" s="7"/>
      <c r="Q1985" s="44"/>
      <c r="R1985" s="7"/>
      <c r="S1985" s="7"/>
      <c r="T1985" s="44"/>
      <c r="U1985" s="7"/>
      <c r="V1985" s="7"/>
      <c r="W1985" s="44"/>
      <c r="X1985" s="7"/>
      <c r="Y1985" s="7"/>
      <c r="Z1985" s="44"/>
      <c r="AA1985" s="27"/>
      <c r="AB1985" s="27"/>
      <c r="AC1985" s="27"/>
    </row>
    <row r="1986">
      <c r="A1986" s="21"/>
      <c r="B1986" s="21"/>
      <c r="C1986" s="21"/>
      <c r="D1986" s="21"/>
      <c r="E1986" s="21"/>
      <c r="F1986" s="21"/>
      <c r="G1986" s="21"/>
      <c r="H1986" s="21"/>
      <c r="I1986" s="21"/>
      <c r="J1986" s="21"/>
      <c r="K1986" s="25"/>
      <c r="L1986" s="7"/>
      <c r="M1986" s="7"/>
      <c r="N1986" s="7"/>
      <c r="O1986" s="7"/>
      <c r="P1986" s="7"/>
      <c r="Q1986" s="44"/>
      <c r="R1986" s="7"/>
      <c r="S1986" s="7"/>
      <c r="T1986" s="44"/>
      <c r="U1986" s="7"/>
      <c r="V1986" s="7"/>
      <c r="W1986" s="44"/>
      <c r="X1986" s="7"/>
      <c r="Y1986" s="7"/>
      <c r="Z1986" s="44"/>
      <c r="AA1986" s="27"/>
      <c r="AB1986" s="27"/>
      <c r="AC1986" s="27"/>
    </row>
    <row r="1987">
      <c r="A1987" s="21"/>
      <c r="B1987" s="21"/>
      <c r="C1987" s="21"/>
      <c r="D1987" s="21"/>
      <c r="E1987" s="21"/>
      <c r="F1987" s="21"/>
      <c r="G1987" s="21"/>
      <c r="H1987" s="21"/>
      <c r="I1987" s="21"/>
      <c r="J1987" s="21"/>
      <c r="K1987" s="25"/>
      <c r="L1987" s="7"/>
      <c r="M1987" s="7"/>
      <c r="N1987" s="7"/>
      <c r="O1987" s="7"/>
      <c r="P1987" s="7"/>
      <c r="Q1987" s="44"/>
      <c r="R1987" s="7"/>
      <c r="S1987" s="7"/>
      <c r="T1987" s="44"/>
      <c r="U1987" s="7"/>
      <c r="V1987" s="7"/>
      <c r="W1987" s="44"/>
      <c r="X1987" s="7"/>
      <c r="Y1987" s="7"/>
      <c r="Z1987" s="44"/>
      <c r="AA1987" s="27"/>
      <c r="AB1987" s="27"/>
      <c r="AC1987" s="27"/>
    </row>
    <row r="1988">
      <c r="A1988" s="21"/>
      <c r="B1988" s="21"/>
      <c r="C1988" s="21"/>
      <c r="D1988" s="21"/>
      <c r="E1988" s="21"/>
      <c r="F1988" s="21"/>
      <c r="G1988" s="21"/>
      <c r="H1988" s="21"/>
      <c r="I1988" s="21"/>
      <c r="J1988" s="21"/>
      <c r="K1988" s="25"/>
      <c r="L1988" s="7"/>
      <c r="M1988" s="7"/>
      <c r="N1988" s="7"/>
      <c r="O1988" s="7"/>
      <c r="P1988" s="7"/>
      <c r="Q1988" s="44"/>
      <c r="R1988" s="7"/>
      <c r="S1988" s="7"/>
      <c r="T1988" s="44"/>
      <c r="U1988" s="7"/>
      <c r="V1988" s="7"/>
      <c r="W1988" s="44"/>
      <c r="X1988" s="7"/>
      <c r="Y1988" s="7"/>
      <c r="Z1988" s="44"/>
      <c r="AA1988" s="27"/>
      <c r="AB1988" s="27"/>
      <c r="AC1988" s="27"/>
    </row>
    <row r="1989">
      <c r="A1989" s="21"/>
      <c r="B1989" s="21"/>
      <c r="C1989" s="21"/>
      <c r="D1989" s="21"/>
      <c r="E1989" s="21"/>
      <c r="F1989" s="21"/>
      <c r="G1989" s="21"/>
      <c r="H1989" s="21"/>
      <c r="I1989" s="21"/>
      <c r="J1989" s="21"/>
      <c r="K1989" s="25"/>
      <c r="L1989" s="7"/>
      <c r="M1989" s="7"/>
      <c r="N1989" s="7"/>
      <c r="O1989" s="7"/>
      <c r="P1989" s="7"/>
      <c r="Q1989" s="44"/>
      <c r="R1989" s="7"/>
      <c r="S1989" s="7"/>
      <c r="T1989" s="44"/>
      <c r="U1989" s="7"/>
      <c r="V1989" s="7"/>
      <c r="W1989" s="44"/>
      <c r="X1989" s="7"/>
      <c r="Y1989" s="7"/>
      <c r="Z1989" s="44"/>
      <c r="AA1989" s="27"/>
      <c r="AB1989" s="27"/>
      <c r="AC1989" s="27"/>
    </row>
    <row r="1990">
      <c r="A1990" s="21"/>
      <c r="B1990" s="21"/>
      <c r="C1990" s="21"/>
      <c r="D1990" s="21"/>
      <c r="E1990" s="21"/>
      <c r="F1990" s="21"/>
      <c r="G1990" s="21"/>
      <c r="H1990" s="21"/>
      <c r="I1990" s="21"/>
      <c r="J1990" s="21"/>
      <c r="K1990" s="25"/>
      <c r="L1990" s="7"/>
      <c r="M1990" s="7"/>
      <c r="N1990" s="7"/>
      <c r="O1990" s="7"/>
      <c r="P1990" s="7"/>
      <c r="Q1990" s="44"/>
      <c r="R1990" s="7"/>
      <c r="S1990" s="7"/>
      <c r="T1990" s="44"/>
      <c r="U1990" s="7"/>
      <c r="V1990" s="7"/>
      <c r="W1990" s="44"/>
      <c r="X1990" s="7"/>
      <c r="Y1990" s="7"/>
      <c r="Z1990" s="44"/>
      <c r="AA1990" s="27"/>
      <c r="AB1990" s="27"/>
      <c r="AC1990" s="27"/>
    </row>
    <row r="1991">
      <c r="A1991" s="21"/>
      <c r="B1991" s="21"/>
      <c r="C1991" s="21"/>
      <c r="D1991" s="21"/>
      <c r="E1991" s="21"/>
      <c r="F1991" s="21"/>
      <c r="G1991" s="21"/>
      <c r="H1991" s="21"/>
      <c r="I1991" s="21"/>
      <c r="J1991" s="21"/>
      <c r="K1991" s="25"/>
      <c r="L1991" s="7"/>
      <c r="M1991" s="7"/>
      <c r="N1991" s="7"/>
      <c r="O1991" s="7"/>
      <c r="P1991" s="7"/>
      <c r="Q1991" s="44"/>
      <c r="R1991" s="7"/>
      <c r="S1991" s="7"/>
      <c r="T1991" s="44"/>
      <c r="U1991" s="7"/>
      <c r="V1991" s="7"/>
      <c r="W1991" s="44"/>
      <c r="X1991" s="7"/>
      <c r="Y1991" s="7"/>
      <c r="Z1991" s="44"/>
      <c r="AA1991" s="27"/>
      <c r="AB1991" s="27"/>
      <c r="AC1991" s="27"/>
    </row>
    <row r="1992">
      <c r="A1992" s="21"/>
      <c r="B1992" s="21"/>
      <c r="C1992" s="21"/>
      <c r="D1992" s="21"/>
      <c r="E1992" s="21"/>
      <c r="F1992" s="21"/>
      <c r="G1992" s="21"/>
      <c r="H1992" s="21"/>
      <c r="I1992" s="21"/>
      <c r="J1992" s="21"/>
      <c r="K1992" s="25"/>
      <c r="L1992" s="7"/>
      <c r="M1992" s="7"/>
      <c r="N1992" s="7"/>
      <c r="O1992" s="7"/>
      <c r="P1992" s="7"/>
      <c r="Q1992" s="44"/>
      <c r="R1992" s="7"/>
      <c r="S1992" s="7"/>
      <c r="T1992" s="44"/>
      <c r="U1992" s="7"/>
      <c r="V1992" s="7"/>
      <c r="W1992" s="44"/>
      <c r="X1992" s="7"/>
      <c r="Y1992" s="7"/>
      <c r="Z1992" s="44"/>
      <c r="AA1992" s="27"/>
      <c r="AB1992" s="27"/>
      <c r="AC1992" s="27"/>
    </row>
    <row r="1993">
      <c r="A1993" s="21"/>
      <c r="B1993" s="21"/>
      <c r="C1993" s="21"/>
      <c r="D1993" s="21"/>
      <c r="E1993" s="21"/>
      <c r="F1993" s="21"/>
      <c r="G1993" s="21"/>
      <c r="H1993" s="21"/>
      <c r="I1993" s="21"/>
      <c r="J1993" s="21"/>
      <c r="K1993" s="25"/>
      <c r="L1993" s="7"/>
      <c r="M1993" s="7"/>
      <c r="N1993" s="7"/>
      <c r="O1993" s="7"/>
      <c r="P1993" s="7"/>
      <c r="Q1993" s="44"/>
      <c r="R1993" s="7"/>
      <c r="S1993" s="7"/>
      <c r="T1993" s="44"/>
      <c r="U1993" s="7"/>
      <c r="V1993" s="7"/>
      <c r="W1993" s="44"/>
      <c r="X1993" s="7"/>
      <c r="Y1993" s="7"/>
      <c r="Z1993" s="44"/>
      <c r="AA1993" s="27"/>
      <c r="AB1993" s="27"/>
      <c r="AC1993" s="27"/>
    </row>
    <row r="1994">
      <c r="A1994" s="21"/>
      <c r="B1994" s="21"/>
      <c r="C1994" s="21"/>
      <c r="D1994" s="21"/>
      <c r="E1994" s="21"/>
      <c r="F1994" s="21"/>
      <c r="G1994" s="21"/>
      <c r="H1994" s="21"/>
      <c r="I1994" s="21"/>
      <c r="J1994" s="21"/>
      <c r="K1994" s="25"/>
      <c r="L1994" s="7"/>
      <c r="M1994" s="7"/>
      <c r="N1994" s="7"/>
      <c r="O1994" s="7"/>
      <c r="P1994" s="7"/>
      <c r="Q1994" s="44"/>
      <c r="R1994" s="7"/>
      <c r="S1994" s="7"/>
      <c r="T1994" s="44"/>
      <c r="U1994" s="7"/>
      <c r="V1994" s="7"/>
      <c r="W1994" s="44"/>
      <c r="X1994" s="7"/>
      <c r="Y1994" s="7"/>
      <c r="Z1994" s="44"/>
      <c r="AA1994" s="27"/>
      <c r="AB1994" s="27"/>
      <c r="AC1994" s="27"/>
    </row>
    <row r="1995">
      <c r="A1995" s="21"/>
      <c r="B1995" s="21"/>
      <c r="C1995" s="21"/>
      <c r="D1995" s="21"/>
      <c r="E1995" s="21"/>
      <c r="F1995" s="21"/>
      <c r="G1995" s="21"/>
      <c r="H1995" s="21"/>
      <c r="I1995" s="21"/>
      <c r="J1995" s="21"/>
      <c r="K1995" s="25"/>
      <c r="L1995" s="7"/>
      <c r="M1995" s="7"/>
      <c r="N1995" s="7"/>
      <c r="O1995" s="7"/>
      <c r="P1995" s="7"/>
      <c r="Q1995" s="44"/>
      <c r="R1995" s="7"/>
      <c r="S1995" s="7"/>
      <c r="T1995" s="44"/>
      <c r="U1995" s="7"/>
      <c r="V1995" s="7"/>
      <c r="W1995" s="44"/>
      <c r="X1995" s="7"/>
      <c r="Y1995" s="7"/>
      <c r="Z1995" s="44"/>
      <c r="AA1995" s="27"/>
      <c r="AB1995" s="27"/>
      <c r="AC1995" s="27"/>
    </row>
    <row r="1996">
      <c r="A1996" s="21"/>
      <c r="B1996" s="21"/>
      <c r="C1996" s="21"/>
      <c r="D1996" s="21"/>
      <c r="E1996" s="21"/>
      <c r="F1996" s="21"/>
      <c r="G1996" s="21"/>
      <c r="H1996" s="21"/>
      <c r="I1996" s="21"/>
      <c r="J1996" s="21"/>
      <c r="K1996" s="25"/>
      <c r="L1996" s="7"/>
      <c r="M1996" s="7"/>
      <c r="N1996" s="7"/>
      <c r="O1996" s="7"/>
      <c r="P1996" s="7"/>
      <c r="Q1996" s="44"/>
      <c r="R1996" s="7"/>
      <c r="S1996" s="7"/>
      <c r="T1996" s="44"/>
      <c r="U1996" s="7"/>
      <c r="V1996" s="7"/>
      <c r="W1996" s="44"/>
      <c r="X1996" s="7"/>
      <c r="Y1996" s="7"/>
      <c r="Z1996" s="44"/>
      <c r="AA1996" s="27"/>
      <c r="AB1996" s="27"/>
      <c r="AC1996" s="27"/>
    </row>
    <row r="1997">
      <c r="A1997" s="21"/>
      <c r="B1997" s="21"/>
      <c r="C1997" s="21"/>
      <c r="D1997" s="21"/>
      <c r="E1997" s="21"/>
      <c r="F1997" s="21"/>
      <c r="G1997" s="21"/>
      <c r="H1997" s="21"/>
      <c r="I1997" s="21"/>
      <c r="J1997" s="21"/>
      <c r="K1997" s="25"/>
      <c r="L1997" s="7"/>
      <c r="M1997" s="7"/>
      <c r="N1997" s="7"/>
      <c r="O1997" s="7"/>
      <c r="P1997" s="7"/>
      <c r="Q1997" s="44"/>
      <c r="R1997" s="7"/>
      <c r="S1997" s="7"/>
      <c r="T1997" s="44"/>
      <c r="U1997" s="7"/>
      <c r="V1997" s="7"/>
      <c r="W1997" s="44"/>
      <c r="X1997" s="7"/>
      <c r="Y1997" s="7"/>
      <c r="Z1997" s="44"/>
      <c r="AA1997" s="27"/>
      <c r="AB1997" s="27"/>
      <c r="AC1997" s="27"/>
    </row>
    <row r="1998">
      <c r="A1998" s="21"/>
      <c r="B1998" s="21"/>
      <c r="C1998" s="21"/>
      <c r="D1998" s="21"/>
      <c r="E1998" s="21"/>
      <c r="F1998" s="21"/>
      <c r="G1998" s="21"/>
      <c r="H1998" s="21"/>
      <c r="I1998" s="21"/>
      <c r="J1998" s="21"/>
      <c r="K1998" s="25"/>
      <c r="L1998" s="7"/>
      <c r="M1998" s="7"/>
      <c r="N1998" s="7"/>
      <c r="O1998" s="7"/>
      <c r="P1998" s="7"/>
      <c r="Q1998" s="44"/>
      <c r="R1998" s="7"/>
      <c r="S1998" s="7"/>
      <c r="T1998" s="44"/>
      <c r="U1998" s="7"/>
      <c r="V1998" s="7"/>
      <c r="W1998" s="44"/>
      <c r="X1998" s="7"/>
      <c r="Y1998" s="7"/>
      <c r="Z1998" s="44"/>
      <c r="AA1998" s="27"/>
      <c r="AB1998" s="27"/>
      <c r="AC1998" s="27"/>
    </row>
    <row r="1999">
      <c r="A1999" s="21"/>
      <c r="B1999" s="21"/>
      <c r="C1999" s="21"/>
      <c r="D1999" s="21"/>
      <c r="E1999" s="21"/>
      <c r="F1999" s="21"/>
      <c r="G1999" s="21"/>
      <c r="H1999" s="21"/>
      <c r="I1999" s="21"/>
      <c r="J1999" s="21"/>
      <c r="K1999" s="25"/>
      <c r="L1999" s="7"/>
      <c r="M1999" s="7"/>
      <c r="N1999" s="7"/>
      <c r="O1999" s="7"/>
      <c r="P1999" s="7"/>
      <c r="Q1999" s="44"/>
      <c r="R1999" s="7"/>
      <c r="S1999" s="7"/>
      <c r="T1999" s="44"/>
      <c r="U1999" s="7"/>
      <c r="V1999" s="7"/>
      <c r="W1999" s="44"/>
      <c r="X1999" s="7"/>
      <c r="Y1999" s="7"/>
      <c r="Z1999" s="44"/>
      <c r="AA1999" s="27"/>
      <c r="AB1999" s="27"/>
      <c r="AC1999" s="27"/>
    </row>
    <row r="2000">
      <c r="A2000" s="21"/>
      <c r="B2000" s="21"/>
      <c r="C2000" s="21"/>
      <c r="D2000" s="21"/>
      <c r="E2000" s="21"/>
      <c r="F2000" s="21"/>
      <c r="G2000" s="21"/>
      <c r="H2000" s="21"/>
      <c r="I2000" s="21"/>
      <c r="J2000" s="21"/>
      <c r="K2000" s="25"/>
      <c r="L2000" s="7"/>
      <c r="M2000" s="7"/>
      <c r="N2000" s="7"/>
      <c r="O2000" s="7"/>
      <c r="P2000" s="7"/>
      <c r="Q2000" s="44"/>
      <c r="R2000" s="7"/>
      <c r="S2000" s="7"/>
      <c r="T2000" s="44"/>
      <c r="U2000" s="7"/>
      <c r="V2000" s="7"/>
      <c r="W2000" s="44"/>
      <c r="X2000" s="7"/>
      <c r="Y2000" s="7"/>
      <c r="Z2000" s="44"/>
      <c r="AA2000" s="27"/>
      <c r="AB2000" s="27"/>
      <c r="AC2000" s="27"/>
    </row>
    <row r="2001">
      <c r="A2001" s="21"/>
      <c r="B2001" s="21"/>
      <c r="C2001" s="21"/>
      <c r="D2001" s="21"/>
      <c r="E2001" s="21"/>
      <c r="F2001" s="21"/>
      <c r="G2001" s="21"/>
      <c r="H2001" s="21"/>
      <c r="I2001" s="21"/>
      <c r="J2001" s="21"/>
      <c r="K2001" s="25"/>
      <c r="L2001" s="7"/>
      <c r="M2001" s="7"/>
      <c r="N2001" s="7"/>
      <c r="O2001" s="7"/>
      <c r="P2001" s="7"/>
      <c r="Q2001" s="44"/>
      <c r="R2001" s="7"/>
      <c r="S2001" s="7"/>
      <c r="T2001" s="44"/>
      <c r="U2001" s="7"/>
      <c r="V2001" s="7"/>
      <c r="W2001" s="44"/>
      <c r="X2001" s="7"/>
      <c r="Y2001" s="7"/>
      <c r="Z2001" s="44"/>
      <c r="AA2001" s="27"/>
      <c r="AB2001" s="27"/>
      <c r="AC2001" s="27"/>
    </row>
    <row r="2002">
      <c r="A2002" s="21"/>
      <c r="B2002" s="21"/>
      <c r="C2002" s="21"/>
      <c r="D2002" s="21"/>
      <c r="E2002" s="21"/>
      <c r="F2002" s="21"/>
      <c r="G2002" s="21"/>
      <c r="H2002" s="21"/>
      <c r="I2002" s="21"/>
      <c r="J2002" s="21"/>
      <c r="K2002" s="25"/>
      <c r="L2002" s="7"/>
      <c r="M2002" s="7"/>
      <c r="N2002" s="7"/>
      <c r="O2002" s="7"/>
      <c r="P2002" s="7"/>
      <c r="Q2002" s="44"/>
      <c r="R2002" s="7"/>
      <c r="S2002" s="7"/>
      <c r="T2002" s="44"/>
      <c r="U2002" s="7"/>
      <c r="V2002" s="7"/>
      <c r="W2002" s="44"/>
      <c r="X2002" s="7"/>
      <c r="Y2002" s="7"/>
      <c r="Z2002" s="44"/>
      <c r="AA2002" s="27"/>
      <c r="AB2002" s="27"/>
      <c r="AC2002" s="27"/>
    </row>
    <row r="2003">
      <c r="A2003" s="21"/>
      <c r="B2003" s="21"/>
      <c r="C2003" s="21"/>
      <c r="D2003" s="21"/>
      <c r="E2003" s="21"/>
      <c r="F2003" s="21"/>
      <c r="G2003" s="21"/>
      <c r="H2003" s="21"/>
      <c r="I2003" s="21"/>
      <c r="J2003" s="21"/>
      <c r="K2003" s="25"/>
      <c r="L2003" s="7"/>
      <c r="M2003" s="7"/>
      <c r="N2003" s="7"/>
      <c r="O2003" s="7"/>
      <c r="P2003" s="7"/>
      <c r="Q2003" s="44"/>
      <c r="R2003" s="7"/>
      <c r="S2003" s="7"/>
      <c r="T2003" s="44"/>
      <c r="U2003" s="7"/>
      <c r="V2003" s="7"/>
      <c r="W2003" s="44"/>
      <c r="X2003" s="7"/>
      <c r="Y2003" s="7"/>
      <c r="Z2003" s="44"/>
      <c r="AA2003" s="27"/>
      <c r="AB2003" s="27"/>
      <c r="AC2003" s="27"/>
    </row>
    <row r="2004">
      <c r="A2004" s="21"/>
      <c r="B2004" s="21"/>
      <c r="C2004" s="21"/>
      <c r="D2004" s="21"/>
      <c r="E2004" s="21"/>
      <c r="F2004" s="21"/>
      <c r="G2004" s="21"/>
      <c r="H2004" s="21"/>
      <c r="I2004" s="21"/>
      <c r="J2004" s="21"/>
      <c r="K2004" s="25"/>
      <c r="L2004" s="7"/>
      <c r="M2004" s="7"/>
      <c r="N2004" s="7"/>
      <c r="O2004" s="7"/>
      <c r="P2004" s="7"/>
      <c r="Q2004" s="44"/>
      <c r="R2004" s="7"/>
      <c r="S2004" s="7"/>
      <c r="T2004" s="44"/>
      <c r="U2004" s="7"/>
      <c r="V2004" s="7"/>
      <c r="W2004" s="44"/>
      <c r="X2004" s="7"/>
      <c r="Y2004" s="7"/>
      <c r="Z2004" s="44"/>
      <c r="AA2004" s="27"/>
      <c r="AB2004" s="27"/>
      <c r="AC2004" s="27"/>
    </row>
    <row r="2005">
      <c r="A2005" s="21"/>
      <c r="B2005" s="21"/>
      <c r="C2005" s="21"/>
      <c r="D2005" s="21"/>
      <c r="E2005" s="21"/>
      <c r="F2005" s="21"/>
      <c r="G2005" s="21"/>
      <c r="H2005" s="21"/>
      <c r="I2005" s="21"/>
      <c r="J2005" s="21"/>
      <c r="K2005" s="25"/>
      <c r="L2005" s="7"/>
      <c r="M2005" s="7"/>
      <c r="N2005" s="7"/>
      <c r="O2005" s="7"/>
      <c r="P2005" s="7"/>
      <c r="Q2005" s="44"/>
      <c r="R2005" s="7"/>
      <c r="S2005" s="7"/>
      <c r="T2005" s="44"/>
      <c r="U2005" s="7"/>
      <c r="V2005" s="7"/>
      <c r="W2005" s="44"/>
      <c r="X2005" s="7"/>
      <c r="Y2005" s="7"/>
      <c r="Z2005" s="44"/>
      <c r="AA2005" s="27"/>
      <c r="AB2005" s="27"/>
      <c r="AC2005" s="27"/>
    </row>
    <row r="2006">
      <c r="A2006" s="21"/>
      <c r="B2006" s="21"/>
      <c r="C2006" s="21"/>
      <c r="D2006" s="21"/>
      <c r="E2006" s="21"/>
      <c r="F2006" s="21"/>
      <c r="G2006" s="21"/>
      <c r="H2006" s="21"/>
      <c r="I2006" s="21"/>
      <c r="J2006" s="21"/>
      <c r="K2006" s="25"/>
      <c r="L2006" s="7"/>
      <c r="M2006" s="7"/>
      <c r="N2006" s="7"/>
      <c r="O2006" s="7"/>
      <c r="P2006" s="7"/>
      <c r="Q2006" s="44"/>
      <c r="R2006" s="7"/>
      <c r="S2006" s="7"/>
      <c r="T2006" s="44"/>
      <c r="U2006" s="7"/>
      <c r="V2006" s="7"/>
      <c r="W2006" s="44"/>
      <c r="X2006" s="7"/>
      <c r="Y2006" s="7"/>
      <c r="Z2006" s="44"/>
      <c r="AA2006" s="27"/>
      <c r="AB2006" s="27"/>
      <c r="AC2006" s="27"/>
    </row>
    <row r="2007">
      <c r="A2007" s="21"/>
      <c r="B2007" s="21"/>
      <c r="C2007" s="21"/>
      <c r="D2007" s="21"/>
      <c r="E2007" s="21"/>
      <c r="F2007" s="21"/>
      <c r="G2007" s="21"/>
      <c r="H2007" s="21"/>
      <c r="I2007" s="21"/>
      <c r="J2007" s="21"/>
      <c r="K2007" s="25"/>
      <c r="L2007" s="7"/>
      <c r="M2007" s="7"/>
      <c r="N2007" s="7"/>
      <c r="O2007" s="7"/>
      <c r="P2007" s="7"/>
      <c r="Q2007" s="44"/>
      <c r="R2007" s="7"/>
      <c r="S2007" s="7"/>
      <c r="T2007" s="44"/>
      <c r="U2007" s="7"/>
      <c r="V2007" s="7"/>
      <c r="W2007" s="44"/>
      <c r="X2007" s="7"/>
      <c r="Y2007" s="7"/>
      <c r="Z2007" s="44"/>
      <c r="AA2007" s="27"/>
      <c r="AB2007" s="27"/>
      <c r="AC2007" s="27"/>
    </row>
    <row r="2008">
      <c r="A2008" s="21"/>
      <c r="B2008" s="21"/>
      <c r="C2008" s="21"/>
      <c r="D2008" s="21"/>
      <c r="E2008" s="21"/>
      <c r="F2008" s="21"/>
      <c r="G2008" s="21"/>
      <c r="H2008" s="21"/>
      <c r="I2008" s="21"/>
      <c r="J2008" s="21"/>
      <c r="K2008" s="25"/>
      <c r="L2008" s="7"/>
      <c r="M2008" s="7"/>
      <c r="N2008" s="7"/>
      <c r="O2008" s="7"/>
      <c r="P2008" s="7"/>
      <c r="Q2008" s="44"/>
      <c r="R2008" s="7"/>
      <c r="S2008" s="7"/>
      <c r="T2008" s="44"/>
      <c r="U2008" s="7"/>
      <c r="V2008" s="7"/>
      <c r="W2008" s="44"/>
      <c r="X2008" s="7"/>
      <c r="Y2008" s="7"/>
      <c r="Z2008" s="44"/>
      <c r="AA2008" s="27"/>
      <c r="AB2008" s="27"/>
      <c r="AC2008" s="27"/>
    </row>
    <row r="2009">
      <c r="A2009" s="21"/>
      <c r="B2009" s="21"/>
      <c r="C2009" s="21"/>
      <c r="D2009" s="21"/>
      <c r="E2009" s="21"/>
      <c r="F2009" s="21"/>
      <c r="G2009" s="21"/>
      <c r="H2009" s="21"/>
      <c r="I2009" s="21"/>
      <c r="J2009" s="21"/>
      <c r="K2009" s="25"/>
      <c r="L2009" s="7"/>
      <c r="M2009" s="7"/>
      <c r="N2009" s="7"/>
      <c r="O2009" s="7"/>
      <c r="P2009" s="7"/>
      <c r="Q2009" s="44"/>
      <c r="R2009" s="7"/>
      <c r="S2009" s="7"/>
      <c r="T2009" s="44"/>
      <c r="U2009" s="7"/>
      <c r="V2009" s="7"/>
      <c r="W2009" s="44"/>
      <c r="X2009" s="7"/>
      <c r="Y2009" s="7"/>
      <c r="Z2009" s="44"/>
      <c r="AA2009" s="27"/>
      <c r="AB2009" s="27"/>
      <c r="AC2009" s="27"/>
    </row>
    <row r="2010">
      <c r="A2010" s="21"/>
      <c r="B2010" s="21"/>
      <c r="C2010" s="21"/>
      <c r="D2010" s="21"/>
      <c r="E2010" s="21"/>
      <c r="F2010" s="21"/>
      <c r="G2010" s="21"/>
      <c r="H2010" s="21"/>
      <c r="I2010" s="21"/>
      <c r="J2010" s="21"/>
      <c r="K2010" s="25"/>
      <c r="L2010" s="7"/>
      <c r="M2010" s="7"/>
      <c r="N2010" s="7"/>
      <c r="O2010" s="7"/>
      <c r="P2010" s="7"/>
      <c r="Q2010" s="44"/>
      <c r="R2010" s="7"/>
      <c r="S2010" s="7"/>
      <c r="T2010" s="44"/>
      <c r="U2010" s="7"/>
      <c r="V2010" s="7"/>
      <c r="W2010" s="44"/>
      <c r="X2010" s="7"/>
      <c r="Y2010" s="7"/>
      <c r="Z2010" s="44"/>
      <c r="AA2010" s="27"/>
      <c r="AB2010" s="27"/>
      <c r="AC2010" s="27"/>
    </row>
    <row r="2011">
      <c r="A2011" s="21"/>
      <c r="B2011" s="21"/>
      <c r="C2011" s="21"/>
      <c r="D2011" s="21"/>
      <c r="E2011" s="21"/>
      <c r="F2011" s="21"/>
      <c r="G2011" s="21"/>
      <c r="H2011" s="21"/>
      <c r="I2011" s="21"/>
      <c r="J2011" s="21"/>
      <c r="K2011" s="25"/>
      <c r="L2011" s="7"/>
      <c r="M2011" s="7"/>
      <c r="N2011" s="7"/>
      <c r="O2011" s="7"/>
      <c r="P2011" s="7"/>
      <c r="Q2011" s="44"/>
      <c r="R2011" s="7"/>
      <c r="S2011" s="7"/>
      <c r="T2011" s="44"/>
      <c r="U2011" s="7"/>
      <c r="V2011" s="7"/>
      <c r="W2011" s="44"/>
      <c r="X2011" s="7"/>
      <c r="Y2011" s="7"/>
      <c r="Z2011" s="44"/>
      <c r="AA2011" s="27"/>
      <c r="AB2011" s="27"/>
      <c r="AC2011" s="27"/>
    </row>
    <row r="2012">
      <c r="A2012" s="21"/>
      <c r="B2012" s="21"/>
      <c r="C2012" s="21"/>
      <c r="D2012" s="21"/>
      <c r="E2012" s="21"/>
      <c r="F2012" s="21"/>
      <c r="G2012" s="21"/>
      <c r="H2012" s="21"/>
      <c r="I2012" s="21"/>
      <c r="J2012" s="21"/>
      <c r="K2012" s="25"/>
      <c r="L2012" s="7"/>
      <c r="M2012" s="7"/>
      <c r="N2012" s="7"/>
      <c r="O2012" s="7"/>
      <c r="P2012" s="7"/>
      <c r="Q2012" s="44"/>
      <c r="R2012" s="7"/>
      <c r="S2012" s="7"/>
      <c r="T2012" s="44"/>
      <c r="U2012" s="7"/>
      <c r="V2012" s="7"/>
      <c r="W2012" s="44"/>
      <c r="X2012" s="7"/>
      <c r="Y2012" s="7"/>
      <c r="Z2012" s="44"/>
      <c r="AA2012" s="27"/>
      <c r="AB2012" s="27"/>
      <c r="AC2012" s="27"/>
    </row>
    <row r="2013">
      <c r="A2013" s="21"/>
      <c r="B2013" s="21"/>
      <c r="C2013" s="21"/>
      <c r="D2013" s="21"/>
      <c r="E2013" s="21"/>
      <c r="F2013" s="21"/>
      <c r="G2013" s="21"/>
      <c r="H2013" s="21"/>
      <c r="I2013" s="21"/>
      <c r="J2013" s="21"/>
      <c r="K2013" s="25"/>
      <c r="L2013" s="7"/>
      <c r="M2013" s="7"/>
      <c r="N2013" s="7"/>
      <c r="O2013" s="7"/>
      <c r="P2013" s="7"/>
      <c r="Q2013" s="44"/>
      <c r="R2013" s="7"/>
      <c r="S2013" s="7"/>
      <c r="T2013" s="44"/>
      <c r="U2013" s="7"/>
      <c r="V2013" s="7"/>
      <c r="W2013" s="44"/>
      <c r="X2013" s="7"/>
      <c r="Y2013" s="7"/>
      <c r="Z2013" s="44"/>
      <c r="AA2013" s="27"/>
      <c r="AB2013" s="27"/>
      <c r="AC2013" s="27"/>
    </row>
    <row r="2014">
      <c r="A2014" s="21"/>
      <c r="B2014" s="21"/>
      <c r="C2014" s="21"/>
      <c r="D2014" s="21"/>
      <c r="E2014" s="21"/>
      <c r="F2014" s="21"/>
      <c r="G2014" s="21"/>
      <c r="H2014" s="21"/>
      <c r="I2014" s="21"/>
      <c r="J2014" s="21"/>
      <c r="K2014" s="25"/>
      <c r="L2014" s="7"/>
      <c r="M2014" s="7"/>
      <c r="N2014" s="7"/>
      <c r="O2014" s="7"/>
      <c r="P2014" s="7"/>
      <c r="Q2014" s="44"/>
      <c r="R2014" s="7"/>
      <c r="S2014" s="7"/>
      <c r="T2014" s="44"/>
      <c r="U2014" s="7"/>
      <c r="V2014" s="7"/>
      <c r="W2014" s="44"/>
      <c r="X2014" s="7"/>
      <c r="Y2014" s="7"/>
      <c r="Z2014" s="44"/>
      <c r="AA2014" s="27"/>
      <c r="AB2014" s="27"/>
      <c r="AC2014" s="27"/>
    </row>
    <row r="2015">
      <c r="A2015" s="21"/>
      <c r="B2015" s="21"/>
      <c r="C2015" s="21"/>
      <c r="D2015" s="21"/>
      <c r="E2015" s="21"/>
      <c r="F2015" s="21"/>
      <c r="G2015" s="21"/>
      <c r="H2015" s="21"/>
      <c r="I2015" s="21"/>
      <c r="J2015" s="21"/>
      <c r="K2015" s="25"/>
      <c r="L2015" s="7"/>
      <c r="M2015" s="7"/>
      <c r="N2015" s="7"/>
      <c r="O2015" s="7"/>
      <c r="P2015" s="7"/>
      <c r="Q2015" s="44"/>
      <c r="R2015" s="7"/>
      <c r="S2015" s="7"/>
      <c r="T2015" s="44"/>
      <c r="U2015" s="7"/>
      <c r="V2015" s="7"/>
      <c r="W2015" s="44"/>
      <c r="X2015" s="7"/>
      <c r="Y2015" s="7"/>
      <c r="Z2015" s="44"/>
      <c r="AA2015" s="27"/>
      <c r="AB2015" s="27"/>
      <c r="AC2015" s="27"/>
    </row>
    <row r="2016">
      <c r="A2016" s="21"/>
      <c r="B2016" s="21"/>
      <c r="C2016" s="21"/>
      <c r="D2016" s="21"/>
      <c r="E2016" s="21"/>
      <c r="F2016" s="21"/>
      <c r="G2016" s="21"/>
      <c r="H2016" s="21"/>
      <c r="I2016" s="21"/>
      <c r="J2016" s="21"/>
      <c r="K2016" s="25"/>
      <c r="L2016" s="7"/>
      <c r="M2016" s="7"/>
      <c r="N2016" s="7"/>
      <c r="O2016" s="7"/>
      <c r="P2016" s="7"/>
      <c r="Q2016" s="44"/>
      <c r="R2016" s="7"/>
      <c r="S2016" s="7"/>
      <c r="T2016" s="44"/>
      <c r="U2016" s="7"/>
      <c r="V2016" s="7"/>
      <c r="W2016" s="44"/>
      <c r="X2016" s="7"/>
      <c r="Y2016" s="7"/>
      <c r="Z2016" s="44"/>
      <c r="AA2016" s="27"/>
      <c r="AB2016" s="27"/>
      <c r="AC2016" s="27"/>
    </row>
    <row r="2017">
      <c r="A2017" s="21"/>
      <c r="B2017" s="21"/>
      <c r="C2017" s="21"/>
      <c r="D2017" s="21"/>
      <c r="E2017" s="21"/>
      <c r="F2017" s="21"/>
      <c r="G2017" s="21"/>
      <c r="H2017" s="21"/>
      <c r="I2017" s="21"/>
      <c r="J2017" s="21"/>
      <c r="K2017" s="25"/>
      <c r="L2017" s="7"/>
      <c r="M2017" s="7"/>
      <c r="N2017" s="7"/>
      <c r="O2017" s="7"/>
      <c r="P2017" s="7"/>
      <c r="Q2017" s="44"/>
      <c r="R2017" s="7"/>
      <c r="S2017" s="7"/>
      <c r="T2017" s="44"/>
      <c r="U2017" s="7"/>
      <c r="V2017" s="7"/>
      <c r="W2017" s="44"/>
      <c r="X2017" s="7"/>
      <c r="Y2017" s="7"/>
      <c r="Z2017" s="44"/>
      <c r="AA2017" s="27"/>
      <c r="AB2017" s="27"/>
      <c r="AC2017" s="27"/>
    </row>
    <row r="2018">
      <c r="A2018" s="21"/>
      <c r="B2018" s="21"/>
      <c r="C2018" s="21"/>
      <c r="D2018" s="21"/>
      <c r="E2018" s="21"/>
      <c r="F2018" s="21"/>
      <c r="G2018" s="21"/>
      <c r="H2018" s="21"/>
      <c r="I2018" s="21"/>
      <c r="J2018" s="21"/>
      <c r="K2018" s="25"/>
      <c r="L2018" s="7"/>
      <c r="M2018" s="7"/>
      <c r="N2018" s="7"/>
      <c r="O2018" s="7"/>
      <c r="P2018" s="7"/>
      <c r="Q2018" s="44"/>
      <c r="R2018" s="7"/>
      <c r="S2018" s="7"/>
      <c r="T2018" s="44"/>
      <c r="U2018" s="7"/>
      <c r="V2018" s="7"/>
      <c r="W2018" s="44"/>
      <c r="X2018" s="7"/>
      <c r="Y2018" s="7"/>
      <c r="Z2018" s="44"/>
      <c r="AA2018" s="27"/>
      <c r="AB2018" s="27"/>
      <c r="AC2018" s="27"/>
    </row>
    <row r="2019">
      <c r="A2019" s="21"/>
      <c r="B2019" s="21"/>
      <c r="C2019" s="21"/>
      <c r="D2019" s="21"/>
      <c r="E2019" s="21"/>
      <c r="F2019" s="21"/>
      <c r="G2019" s="21"/>
      <c r="H2019" s="21"/>
      <c r="I2019" s="21"/>
      <c r="J2019" s="21"/>
      <c r="K2019" s="25"/>
      <c r="L2019" s="7"/>
      <c r="M2019" s="7"/>
      <c r="N2019" s="7"/>
      <c r="O2019" s="7"/>
      <c r="P2019" s="7"/>
      <c r="Q2019" s="44"/>
      <c r="R2019" s="7"/>
      <c r="S2019" s="7"/>
      <c r="T2019" s="44"/>
      <c r="U2019" s="7"/>
      <c r="V2019" s="7"/>
      <c r="W2019" s="44"/>
      <c r="X2019" s="7"/>
      <c r="Y2019" s="7"/>
      <c r="Z2019" s="44"/>
      <c r="AA2019" s="27"/>
      <c r="AB2019" s="27"/>
      <c r="AC2019" s="27"/>
    </row>
    <row r="2020">
      <c r="A2020" s="21"/>
      <c r="B2020" s="21"/>
      <c r="C2020" s="21"/>
      <c r="D2020" s="21"/>
      <c r="E2020" s="21"/>
      <c r="F2020" s="21"/>
      <c r="G2020" s="21"/>
      <c r="H2020" s="21"/>
      <c r="I2020" s="21"/>
      <c r="J2020" s="21"/>
      <c r="K2020" s="25"/>
      <c r="L2020" s="7"/>
      <c r="M2020" s="7"/>
      <c r="N2020" s="7"/>
      <c r="O2020" s="7"/>
      <c r="P2020" s="7"/>
      <c r="Q2020" s="44"/>
      <c r="R2020" s="7"/>
      <c r="S2020" s="7"/>
      <c r="T2020" s="44"/>
      <c r="U2020" s="7"/>
      <c r="V2020" s="7"/>
      <c r="W2020" s="44"/>
      <c r="X2020" s="7"/>
      <c r="Y2020" s="7"/>
      <c r="Z2020" s="44"/>
      <c r="AA2020" s="27"/>
      <c r="AB2020" s="27"/>
      <c r="AC2020" s="27"/>
    </row>
    <row r="2021">
      <c r="A2021" s="21"/>
      <c r="B2021" s="21"/>
      <c r="C2021" s="21"/>
      <c r="D2021" s="21"/>
      <c r="E2021" s="21"/>
      <c r="F2021" s="21"/>
      <c r="G2021" s="21"/>
      <c r="H2021" s="21"/>
      <c r="I2021" s="21"/>
      <c r="J2021" s="21"/>
      <c r="K2021" s="25"/>
      <c r="L2021" s="7"/>
      <c r="M2021" s="7"/>
      <c r="N2021" s="7"/>
      <c r="O2021" s="7"/>
      <c r="P2021" s="7"/>
      <c r="Q2021" s="44"/>
      <c r="R2021" s="7"/>
      <c r="S2021" s="7"/>
      <c r="T2021" s="44"/>
      <c r="U2021" s="7"/>
      <c r="V2021" s="7"/>
      <c r="W2021" s="44"/>
      <c r="X2021" s="7"/>
      <c r="Y2021" s="7"/>
      <c r="Z2021" s="44"/>
      <c r="AA2021" s="27"/>
      <c r="AB2021" s="27"/>
      <c r="AC2021" s="27"/>
    </row>
    <row r="2022">
      <c r="A2022" s="21"/>
      <c r="B2022" s="21"/>
      <c r="C2022" s="21"/>
      <c r="D2022" s="21"/>
      <c r="E2022" s="21"/>
      <c r="F2022" s="21"/>
      <c r="G2022" s="21"/>
      <c r="H2022" s="21"/>
      <c r="I2022" s="21"/>
      <c r="J2022" s="21"/>
      <c r="K2022" s="25"/>
      <c r="L2022" s="7"/>
      <c r="M2022" s="7"/>
      <c r="N2022" s="7"/>
      <c r="O2022" s="7"/>
      <c r="P2022" s="7"/>
      <c r="Q2022" s="44"/>
      <c r="R2022" s="7"/>
      <c r="S2022" s="7"/>
      <c r="T2022" s="44"/>
      <c r="U2022" s="7"/>
      <c r="V2022" s="7"/>
      <c r="W2022" s="44"/>
      <c r="X2022" s="7"/>
      <c r="Y2022" s="7"/>
      <c r="Z2022" s="44"/>
      <c r="AA2022" s="27"/>
      <c r="AB2022" s="27"/>
      <c r="AC2022" s="27"/>
    </row>
    <row r="2023">
      <c r="A2023" s="21"/>
      <c r="B2023" s="21"/>
      <c r="C2023" s="21"/>
      <c r="D2023" s="21"/>
      <c r="E2023" s="21"/>
      <c r="F2023" s="21"/>
      <c r="G2023" s="21"/>
      <c r="H2023" s="21"/>
      <c r="I2023" s="21"/>
      <c r="J2023" s="21"/>
      <c r="K2023" s="25"/>
      <c r="L2023" s="7"/>
      <c r="M2023" s="7"/>
      <c r="N2023" s="7"/>
      <c r="O2023" s="7"/>
      <c r="P2023" s="7"/>
      <c r="Q2023" s="44"/>
      <c r="R2023" s="7"/>
      <c r="S2023" s="7"/>
      <c r="T2023" s="44"/>
      <c r="U2023" s="7"/>
      <c r="V2023" s="7"/>
      <c r="W2023" s="44"/>
      <c r="X2023" s="7"/>
      <c r="Y2023" s="7"/>
      <c r="Z2023" s="44"/>
      <c r="AA2023" s="27"/>
      <c r="AB2023" s="27"/>
      <c r="AC2023" s="27"/>
    </row>
    <row r="2024">
      <c r="A2024" s="21"/>
      <c r="B2024" s="21"/>
      <c r="C2024" s="21"/>
      <c r="D2024" s="21"/>
      <c r="E2024" s="21"/>
      <c r="F2024" s="21"/>
      <c r="G2024" s="21"/>
      <c r="H2024" s="21"/>
      <c r="I2024" s="21"/>
      <c r="J2024" s="21"/>
      <c r="K2024" s="25"/>
      <c r="L2024" s="7"/>
      <c r="M2024" s="7"/>
      <c r="N2024" s="7"/>
      <c r="O2024" s="7"/>
      <c r="P2024" s="7"/>
      <c r="Q2024" s="44"/>
      <c r="R2024" s="7"/>
      <c r="S2024" s="7"/>
      <c r="T2024" s="44"/>
      <c r="U2024" s="7"/>
      <c r="V2024" s="7"/>
      <c r="W2024" s="44"/>
      <c r="X2024" s="7"/>
      <c r="Y2024" s="7"/>
      <c r="Z2024" s="44"/>
      <c r="AA2024" s="27"/>
      <c r="AB2024" s="27"/>
      <c r="AC2024" s="27"/>
    </row>
    <row r="2025">
      <c r="A2025" s="21"/>
      <c r="B2025" s="21"/>
      <c r="C2025" s="21"/>
      <c r="D2025" s="21"/>
      <c r="E2025" s="21"/>
      <c r="F2025" s="21"/>
      <c r="G2025" s="21"/>
      <c r="H2025" s="21"/>
      <c r="I2025" s="21"/>
      <c r="J2025" s="21"/>
      <c r="K2025" s="25"/>
      <c r="L2025" s="7"/>
      <c r="M2025" s="7"/>
      <c r="N2025" s="7"/>
      <c r="O2025" s="7"/>
      <c r="P2025" s="7"/>
      <c r="Q2025" s="44"/>
      <c r="R2025" s="7"/>
      <c r="S2025" s="7"/>
      <c r="T2025" s="44"/>
      <c r="U2025" s="7"/>
      <c r="V2025" s="7"/>
      <c r="W2025" s="44"/>
      <c r="X2025" s="7"/>
      <c r="Y2025" s="7"/>
      <c r="Z2025" s="44"/>
      <c r="AA2025" s="27"/>
      <c r="AB2025" s="27"/>
      <c r="AC2025" s="27"/>
    </row>
    <row r="2026">
      <c r="A2026" s="21"/>
      <c r="B2026" s="21"/>
      <c r="C2026" s="21"/>
      <c r="D2026" s="21"/>
      <c r="E2026" s="21"/>
      <c r="F2026" s="21"/>
      <c r="G2026" s="21"/>
      <c r="H2026" s="21"/>
      <c r="I2026" s="21"/>
      <c r="J2026" s="21"/>
      <c r="K2026" s="25"/>
      <c r="L2026" s="7"/>
      <c r="M2026" s="7"/>
      <c r="N2026" s="7"/>
      <c r="O2026" s="7"/>
      <c r="P2026" s="7"/>
      <c r="Q2026" s="44"/>
      <c r="R2026" s="7"/>
      <c r="S2026" s="7"/>
      <c r="T2026" s="44"/>
      <c r="U2026" s="7"/>
      <c r="V2026" s="7"/>
      <c r="W2026" s="44"/>
      <c r="X2026" s="7"/>
      <c r="Y2026" s="7"/>
      <c r="Z2026" s="44"/>
      <c r="AA2026" s="27"/>
      <c r="AB2026" s="27"/>
      <c r="AC2026" s="27"/>
    </row>
    <row r="2027">
      <c r="A2027" s="21"/>
      <c r="B2027" s="21"/>
      <c r="C2027" s="21"/>
      <c r="D2027" s="21"/>
      <c r="E2027" s="21"/>
      <c r="F2027" s="21"/>
      <c r="G2027" s="21"/>
      <c r="H2027" s="21"/>
      <c r="I2027" s="21"/>
      <c r="J2027" s="21"/>
      <c r="K2027" s="25"/>
      <c r="L2027" s="7"/>
      <c r="M2027" s="7"/>
      <c r="N2027" s="7"/>
      <c r="O2027" s="7"/>
      <c r="P2027" s="7"/>
      <c r="Q2027" s="44"/>
      <c r="R2027" s="7"/>
      <c r="S2027" s="7"/>
      <c r="T2027" s="44"/>
      <c r="U2027" s="7"/>
      <c r="V2027" s="7"/>
      <c r="W2027" s="44"/>
      <c r="X2027" s="7"/>
      <c r="Y2027" s="7"/>
      <c r="Z2027" s="44"/>
      <c r="AA2027" s="27"/>
      <c r="AB2027" s="27"/>
      <c r="AC2027" s="27"/>
    </row>
    <row r="2028">
      <c r="A2028" s="21"/>
      <c r="B2028" s="21"/>
      <c r="C2028" s="21"/>
      <c r="D2028" s="21"/>
      <c r="E2028" s="21"/>
      <c r="F2028" s="21"/>
      <c r="G2028" s="21"/>
      <c r="H2028" s="21"/>
      <c r="I2028" s="21"/>
      <c r="J2028" s="21"/>
      <c r="K2028" s="25"/>
      <c r="L2028" s="7"/>
      <c r="M2028" s="7"/>
      <c r="N2028" s="7"/>
      <c r="O2028" s="7"/>
      <c r="P2028" s="7"/>
      <c r="Q2028" s="44"/>
      <c r="R2028" s="7"/>
      <c r="S2028" s="7"/>
      <c r="T2028" s="44"/>
      <c r="U2028" s="7"/>
      <c r="V2028" s="7"/>
      <c r="W2028" s="44"/>
      <c r="X2028" s="7"/>
      <c r="Y2028" s="7"/>
      <c r="Z2028" s="44"/>
      <c r="AA2028" s="27"/>
      <c r="AB2028" s="27"/>
      <c r="AC2028" s="27"/>
    </row>
    <row r="2029">
      <c r="A2029" s="21"/>
      <c r="B2029" s="21"/>
      <c r="C2029" s="21"/>
      <c r="D2029" s="21"/>
      <c r="E2029" s="21"/>
      <c r="F2029" s="21"/>
      <c r="G2029" s="21"/>
      <c r="H2029" s="21"/>
      <c r="I2029" s="21"/>
      <c r="J2029" s="21"/>
      <c r="K2029" s="25"/>
      <c r="L2029" s="7"/>
      <c r="M2029" s="7"/>
      <c r="N2029" s="7"/>
      <c r="O2029" s="7"/>
      <c r="P2029" s="7"/>
      <c r="Q2029" s="44"/>
      <c r="R2029" s="7"/>
      <c r="S2029" s="7"/>
      <c r="T2029" s="44"/>
      <c r="U2029" s="7"/>
      <c r="V2029" s="7"/>
      <c r="W2029" s="44"/>
      <c r="X2029" s="7"/>
      <c r="Y2029" s="7"/>
      <c r="Z2029" s="44"/>
      <c r="AA2029" s="27"/>
      <c r="AB2029" s="27"/>
      <c r="AC2029" s="27"/>
    </row>
    <row r="2030">
      <c r="A2030" s="21"/>
      <c r="B2030" s="21"/>
      <c r="C2030" s="21"/>
      <c r="D2030" s="21"/>
      <c r="E2030" s="21"/>
      <c r="F2030" s="21"/>
      <c r="G2030" s="21"/>
      <c r="H2030" s="21"/>
      <c r="I2030" s="21"/>
      <c r="J2030" s="21"/>
      <c r="K2030" s="25"/>
      <c r="L2030" s="7"/>
      <c r="M2030" s="7"/>
      <c r="N2030" s="7"/>
      <c r="O2030" s="7"/>
      <c r="P2030" s="7"/>
      <c r="Q2030" s="44"/>
      <c r="R2030" s="7"/>
      <c r="S2030" s="7"/>
      <c r="T2030" s="44"/>
      <c r="U2030" s="7"/>
      <c r="V2030" s="7"/>
      <c r="W2030" s="44"/>
      <c r="X2030" s="7"/>
      <c r="Y2030" s="7"/>
      <c r="Z2030" s="44"/>
      <c r="AA2030" s="27"/>
      <c r="AB2030" s="27"/>
      <c r="AC2030" s="27"/>
    </row>
    <row r="2031">
      <c r="A2031" s="21"/>
      <c r="B2031" s="21"/>
      <c r="C2031" s="21"/>
      <c r="D2031" s="21"/>
      <c r="E2031" s="21"/>
      <c r="F2031" s="21"/>
      <c r="G2031" s="21"/>
      <c r="H2031" s="21"/>
      <c r="I2031" s="21"/>
      <c r="J2031" s="21"/>
      <c r="K2031" s="25"/>
      <c r="L2031" s="7"/>
      <c r="M2031" s="7"/>
      <c r="N2031" s="7"/>
      <c r="O2031" s="7"/>
      <c r="P2031" s="7"/>
      <c r="Q2031" s="44"/>
      <c r="R2031" s="7"/>
      <c r="S2031" s="7"/>
      <c r="T2031" s="44"/>
      <c r="U2031" s="7"/>
      <c r="V2031" s="7"/>
      <c r="W2031" s="44"/>
      <c r="X2031" s="7"/>
      <c r="Y2031" s="7"/>
      <c r="Z2031" s="44"/>
      <c r="AA2031" s="27"/>
      <c r="AB2031" s="27"/>
      <c r="AC2031" s="27"/>
    </row>
    <row r="2032">
      <c r="A2032" s="21"/>
      <c r="B2032" s="21"/>
      <c r="C2032" s="21"/>
      <c r="D2032" s="21"/>
      <c r="E2032" s="21"/>
      <c r="F2032" s="21"/>
      <c r="G2032" s="21"/>
      <c r="H2032" s="21"/>
      <c r="I2032" s="21"/>
      <c r="J2032" s="21"/>
      <c r="K2032" s="25"/>
      <c r="L2032" s="7"/>
      <c r="M2032" s="7"/>
      <c r="N2032" s="7"/>
      <c r="O2032" s="7"/>
      <c r="P2032" s="7"/>
      <c r="Q2032" s="44"/>
      <c r="R2032" s="7"/>
      <c r="S2032" s="7"/>
      <c r="T2032" s="44"/>
      <c r="U2032" s="7"/>
      <c r="V2032" s="7"/>
      <c r="W2032" s="44"/>
      <c r="X2032" s="7"/>
      <c r="Y2032" s="7"/>
      <c r="Z2032" s="44"/>
      <c r="AA2032" s="27"/>
      <c r="AB2032" s="27"/>
      <c r="AC2032" s="27"/>
    </row>
    <row r="2033">
      <c r="A2033" s="21"/>
      <c r="B2033" s="21"/>
      <c r="C2033" s="21"/>
      <c r="D2033" s="21"/>
      <c r="E2033" s="21"/>
      <c r="F2033" s="21"/>
      <c r="G2033" s="21"/>
      <c r="H2033" s="21"/>
      <c r="I2033" s="21"/>
      <c r="J2033" s="21"/>
      <c r="K2033" s="25"/>
      <c r="L2033" s="7"/>
      <c r="M2033" s="7"/>
      <c r="N2033" s="7"/>
      <c r="O2033" s="7"/>
      <c r="P2033" s="7"/>
      <c r="Q2033" s="44"/>
      <c r="R2033" s="7"/>
      <c r="S2033" s="7"/>
      <c r="T2033" s="44"/>
      <c r="U2033" s="7"/>
      <c r="V2033" s="7"/>
      <c r="W2033" s="44"/>
      <c r="X2033" s="7"/>
      <c r="Y2033" s="7"/>
      <c r="Z2033" s="44"/>
      <c r="AA2033" s="27"/>
      <c r="AB2033" s="27"/>
      <c r="AC2033" s="27"/>
    </row>
    <row r="2034">
      <c r="A2034" s="21"/>
      <c r="B2034" s="21"/>
      <c r="C2034" s="21"/>
      <c r="D2034" s="21"/>
      <c r="E2034" s="21"/>
      <c r="F2034" s="21"/>
      <c r="G2034" s="21"/>
      <c r="H2034" s="21"/>
      <c r="I2034" s="21"/>
      <c r="J2034" s="21"/>
      <c r="K2034" s="25"/>
      <c r="L2034" s="7"/>
      <c r="M2034" s="7"/>
      <c r="N2034" s="7"/>
      <c r="O2034" s="7"/>
      <c r="P2034" s="7"/>
      <c r="Q2034" s="44"/>
      <c r="R2034" s="7"/>
      <c r="S2034" s="7"/>
      <c r="T2034" s="44"/>
      <c r="U2034" s="7"/>
      <c r="V2034" s="7"/>
      <c r="W2034" s="44"/>
      <c r="X2034" s="7"/>
      <c r="Y2034" s="7"/>
      <c r="Z2034" s="44"/>
      <c r="AA2034" s="27"/>
      <c r="AB2034" s="27"/>
      <c r="AC2034" s="27"/>
    </row>
    <row r="2035">
      <c r="A2035" s="21"/>
      <c r="B2035" s="21"/>
      <c r="C2035" s="21"/>
      <c r="D2035" s="21"/>
      <c r="E2035" s="21"/>
      <c r="F2035" s="21"/>
      <c r="G2035" s="21"/>
      <c r="H2035" s="21"/>
      <c r="I2035" s="21"/>
      <c r="J2035" s="21"/>
      <c r="K2035" s="25"/>
      <c r="L2035" s="7"/>
      <c r="M2035" s="7"/>
      <c r="N2035" s="7"/>
      <c r="O2035" s="7"/>
      <c r="P2035" s="7"/>
      <c r="Q2035" s="44"/>
      <c r="R2035" s="7"/>
      <c r="S2035" s="7"/>
      <c r="T2035" s="44"/>
      <c r="U2035" s="7"/>
      <c r="V2035" s="7"/>
      <c r="W2035" s="44"/>
      <c r="X2035" s="7"/>
      <c r="Y2035" s="7"/>
      <c r="Z2035" s="44"/>
      <c r="AA2035" s="27"/>
      <c r="AB2035" s="27"/>
      <c r="AC2035" s="27"/>
    </row>
    <row r="2036">
      <c r="A2036" s="21"/>
      <c r="B2036" s="21"/>
      <c r="C2036" s="21"/>
      <c r="D2036" s="21"/>
      <c r="E2036" s="21"/>
      <c r="F2036" s="21"/>
      <c r="G2036" s="21"/>
      <c r="H2036" s="21"/>
      <c r="I2036" s="21"/>
      <c r="J2036" s="21"/>
      <c r="K2036" s="25"/>
      <c r="L2036" s="7"/>
      <c r="M2036" s="7"/>
      <c r="N2036" s="7"/>
      <c r="O2036" s="7"/>
      <c r="P2036" s="7"/>
      <c r="Q2036" s="44"/>
      <c r="R2036" s="7"/>
      <c r="S2036" s="7"/>
      <c r="T2036" s="44"/>
      <c r="U2036" s="7"/>
      <c r="V2036" s="7"/>
      <c r="W2036" s="44"/>
      <c r="X2036" s="7"/>
      <c r="Y2036" s="7"/>
      <c r="Z2036" s="44"/>
      <c r="AA2036" s="27"/>
      <c r="AB2036" s="27"/>
      <c r="AC2036" s="27"/>
    </row>
    <row r="2037">
      <c r="A2037" s="21"/>
      <c r="B2037" s="21"/>
      <c r="C2037" s="21"/>
      <c r="D2037" s="21"/>
      <c r="E2037" s="21"/>
      <c r="F2037" s="21"/>
      <c r="G2037" s="21"/>
      <c r="H2037" s="21"/>
      <c r="I2037" s="21"/>
      <c r="J2037" s="21"/>
      <c r="K2037" s="25"/>
      <c r="L2037" s="7"/>
      <c r="M2037" s="7"/>
      <c r="N2037" s="7"/>
      <c r="O2037" s="7"/>
      <c r="P2037" s="7"/>
      <c r="Q2037" s="44"/>
      <c r="R2037" s="7"/>
      <c r="S2037" s="7"/>
      <c r="T2037" s="44"/>
      <c r="U2037" s="7"/>
      <c r="V2037" s="7"/>
      <c r="W2037" s="44"/>
      <c r="X2037" s="7"/>
      <c r="Y2037" s="7"/>
      <c r="Z2037" s="44"/>
      <c r="AA2037" s="27"/>
      <c r="AB2037" s="27"/>
      <c r="AC2037" s="27"/>
    </row>
    <row r="2038">
      <c r="A2038" s="21"/>
      <c r="B2038" s="21"/>
      <c r="C2038" s="21"/>
      <c r="D2038" s="21"/>
      <c r="E2038" s="21"/>
      <c r="F2038" s="21"/>
      <c r="G2038" s="21"/>
      <c r="H2038" s="21"/>
      <c r="I2038" s="21"/>
      <c r="J2038" s="21"/>
      <c r="K2038" s="25"/>
      <c r="L2038" s="7"/>
      <c r="M2038" s="7"/>
      <c r="N2038" s="7"/>
      <c r="O2038" s="7"/>
      <c r="P2038" s="7"/>
      <c r="Q2038" s="44"/>
      <c r="R2038" s="7"/>
      <c r="S2038" s="7"/>
      <c r="T2038" s="44"/>
      <c r="U2038" s="7"/>
      <c r="V2038" s="7"/>
      <c r="W2038" s="44"/>
      <c r="X2038" s="7"/>
      <c r="Y2038" s="7"/>
      <c r="Z2038" s="44"/>
      <c r="AA2038" s="27"/>
      <c r="AB2038" s="27"/>
      <c r="AC2038" s="27"/>
    </row>
    <row r="2039">
      <c r="A2039" s="21"/>
      <c r="B2039" s="21"/>
      <c r="C2039" s="21"/>
      <c r="D2039" s="21"/>
      <c r="E2039" s="21"/>
      <c r="F2039" s="21"/>
      <c r="G2039" s="21"/>
      <c r="H2039" s="21"/>
      <c r="I2039" s="21"/>
      <c r="J2039" s="21"/>
      <c r="K2039" s="25"/>
      <c r="L2039" s="7"/>
      <c r="M2039" s="7"/>
      <c r="N2039" s="7"/>
      <c r="O2039" s="7"/>
      <c r="P2039" s="7"/>
      <c r="Q2039" s="44"/>
      <c r="R2039" s="7"/>
      <c r="S2039" s="7"/>
      <c r="T2039" s="44"/>
      <c r="U2039" s="7"/>
      <c r="V2039" s="7"/>
      <c r="W2039" s="44"/>
      <c r="X2039" s="7"/>
      <c r="Y2039" s="7"/>
      <c r="Z2039" s="44"/>
      <c r="AA2039" s="27"/>
      <c r="AB2039" s="27"/>
      <c r="AC2039" s="27"/>
    </row>
    <row r="2040">
      <c r="A2040" s="21"/>
      <c r="B2040" s="21"/>
      <c r="C2040" s="21"/>
      <c r="D2040" s="21"/>
      <c r="E2040" s="21"/>
      <c r="F2040" s="21"/>
      <c r="G2040" s="21"/>
      <c r="H2040" s="21"/>
      <c r="I2040" s="21"/>
      <c r="J2040" s="21"/>
      <c r="K2040" s="25"/>
      <c r="L2040" s="7"/>
      <c r="M2040" s="7"/>
      <c r="N2040" s="7"/>
      <c r="O2040" s="7"/>
      <c r="P2040" s="7"/>
      <c r="Q2040" s="44"/>
      <c r="R2040" s="7"/>
      <c r="S2040" s="7"/>
      <c r="T2040" s="44"/>
      <c r="U2040" s="7"/>
      <c r="V2040" s="7"/>
      <c r="W2040" s="44"/>
      <c r="X2040" s="7"/>
      <c r="Y2040" s="7"/>
      <c r="Z2040" s="44"/>
      <c r="AA2040" s="27"/>
      <c r="AB2040" s="27"/>
      <c r="AC2040" s="27"/>
    </row>
    <row r="2041">
      <c r="A2041" s="21"/>
      <c r="B2041" s="21"/>
      <c r="C2041" s="21"/>
      <c r="D2041" s="21"/>
      <c r="E2041" s="21"/>
      <c r="F2041" s="21"/>
      <c r="G2041" s="21"/>
      <c r="H2041" s="21"/>
      <c r="I2041" s="21"/>
      <c r="J2041" s="21"/>
      <c r="K2041" s="25"/>
      <c r="L2041" s="7"/>
      <c r="M2041" s="7"/>
      <c r="N2041" s="7"/>
      <c r="O2041" s="7"/>
      <c r="P2041" s="7"/>
      <c r="Q2041" s="44"/>
      <c r="R2041" s="7"/>
      <c r="S2041" s="7"/>
      <c r="T2041" s="44"/>
      <c r="U2041" s="7"/>
      <c r="V2041" s="7"/>
      <c r="W2041" s="44"/>
      <c r="X2041" s="7"/>
      <c r="Y2041" s="7"/>
      <c r="Z2041" s="44"/>
      <c r="AA2041" s="27"/>
      <c r="AB2041" s="27"/>
      <c r="AC2041" s="27"/>
    </row>
    <row r="2042">
      <c r="A2042" s="21"/>
      <c r="B2042" s="21"/>
      <c r="C2042" s="21"/>
      <c r="D2042" s="21"/>
      <c r="E2042" s="21"/>
      <c r="F2042" s="21"/>
      <c r="G2042" s="21"/>
      <c r="H2042" s="21"/>
      <c r="I2042" s="21"/>
      <c r="J2042" s="21"/>
      <c r="K2042" s="25"/>
      <c r="L2042" s="7"/>
      <c r="M2042" s="7"/>
      <c r="N2042" s="7"/>
      <c r="O2042" s="7"/>
      <c r="P2042" s="7"/>
      <c r="Q2042" s="44"/>
      <c r="R2042" s="7"/>
      <c r="S2042" s="7"/>
      <c r="T2042" s="44"/>
      <c r="U2042" s="7"/>
      <c r="V2042" s="7"/>
      <c r="W2042" s="44"/>
      <c r="X2042" s="7"/>
      <c r="Y2042" s="7"/>
      <c r="Z2042" s="44"/>
      <c r="AA2042" s="27"/>
      <c r="AB2042" s="27"/>
      <c r="AC2042" s="27"/>
    </row>
    <row r="2043">
      <c r="A2043" s="21"/>
      <c r="B2043" s="21"/>
      <c r="C2043" s="21"/>
      <c r="D2043" s="21"/>
      <c r="E2043" s="21"/>
      <c r="F2043" s="21"/>
      <c r="G2043" s="21"/>
      <c r="H2043" s="21"/>
      <c r="I2043" s="21"/>
      <c r="J2043" s="21"/>
      <c r="K2043" s="25"/>
      <c r="L2043" s="7"/>
      <c r="M2043" s="7"/>
      <c r="N2043" s="7"/>
      <c r="O2043" s="7"/>
      <c r="P2043" s="7"/>
      <c r="Q2043" s="44"/>
      <c r="R2043" s="7"/>
      <c r="S2043" s="7"/>
      <c r="T2043" s="44"/>
      <c r="U2043" s="7"/>
      <c r="V2043" s="7"/>
      <c r="W2043" s="44"/>
      <c r="X2043" s="7"/>
      <c r="Y2043" s="7"/>
      <c r="Z2043" s="44"/>
      <c r="AA2043" s="27"/>
      <c r="AB2043" s="27"/>
      <c r="AC2043" s="27"/>
    </row>
    <row r="2044">
      <c r="A2044" s="21"/>
      <c r="B2044" s="21"/>
      <c r="C2044" s="21"/>
      <c r="D2044" s="21"/>
      <c r="E2044" s="21"/>
      <c r="F2044" s="21"/>
      <c r="G2044" s="21"/>
      <c r="H2044" s="21"/>
      <c r="I2044" s="21"/>
      <c r="J2044" s="21"/>
      <c r="K2044" s="25"/>
      <c r="L2044" s="7"/>
      <c r="M2044" s="7"/>
      <c r="N2044" s="7"/>
      <c r="O2044" s="7"/>
      <c r="P2044" s="7"/>
      <c r="Q2044" s="44"/>
      <c r="R2044" s="7"/>
      <c r="S2044" s="7"/>
      <c r="T2044" s="44"/>
      <c r="U2044" s="7"/>
      <c r="V2044" s="7"/>
      <c r="W2044" s="44"/>
      <c r="X2044" s="7"/>
      <c r="Y2044" s="7"/>
      <c r="Z2044" s="44"/>
      <c r="AA2044" s="27"/>
      <c r="AB2044" s="27"/>
      <c r="AC2044" s="27"/>
    </row>
    <row r="2045">
      <c r="A2045" s="21"/>
      <c r="B2045" s="21"/>
      <c r="C2045" s="21"/>
      <c r="D2045" s="21"/>
      <c r="E2045" s="21"/>
      <c r="F2045" s="21"/>
      <c r="G2045" s="21"/>
      <c r="H2045" s="21"/>
      <c r="I2045" s="21"/>
      <c r="J2045" s="21"/>
      <c r="K2045" s="25"/>
      <c r="L2045" s="7"/>
      <c r="M2045" s="7"/>
      <c r="N2045" s="7"/>
      <c r="O2045" s="7"/>
      <c r="P2045" s="7"/>
      <c r="Q2045" s="44"/>
      <c r="R2045" s="7"/>
      <c r="S2045" s="7"/>
      <c r="T2045" s="44"/>
      <c r="U2045" s="7"/>
      <c r="V2045" s="7"/>
      <c r="W2045" s="44"/>
      <c r="X2045" s="7"/>
      <c r="Y2045" s="7"/>
      <c r="Z2045" s="44"/>
      <c r="AA2045" s="27"/>
      <c r="AB2045" s="27"/>
      <c r="AC2045" s="27"/>
    </row>
    <row r="2046">
      <c r="A2046" s="21"/>
      <c r="B2046" s="21"/>
      <c r="C2046" s="21"/>
      <c r="D2046" s="21"/>
      <c r="E2046" s="21"/>
      <c r="F2046" s="21"/>
      <c r="G2046" s="21"/>
      <c r="H2046" s="21"/>
      <c r="I2046" s="21"/>
      <c r="J2046" s="21"/>
      <c r="K2046" s="25"/>
      <c r="L2046" s="7"/>
      <c r="M2046" s="7"/>
      <c r="N2046" s="7"/>
      <c r="O2046" s="7"/>
      <c r="P2046" s="7"/>
      <c r="Q2046" s="44"/>
      <c r="R2046" s="7"/>
      <c r="S2046" s="7"/>
      <c r="T2046" s="44"/>
      <c r="U2046" s="7"/>
      <c r="V2046" s="7"/>
      <c r="W2046" s="44"/>
      <c r="X2046" s="7"/>
      <c r="Y2046" s="7"/>
      <c r="Z2046" s="44"/>
      <c r="AA2046" s="27"/>
      <c r="AB2046" s="27"/>
      <c r="AC2046" s="27"/>
    </row>
    <row r="2047">
      <c r="A2047" s="21"/>
      <c r="B2047" s="21"/>
      <c r="C2047" s="21"/>
      <c r="D2047" s="21"/>
      <c r="E2047" s="21"/>
      <c r="F2047" s="21"/>
      <c r="G2047" s="21"/>
      <c r="H2047" s="21"/>
      <c r="I2047" s="21"/>
      <c r="J2047" s="21"/>
      <c r="K2047" s="25"/>
      <c r="L2047" s="7"/>
      <c r="M2047" s="7"/>
      <c r="N2047" s="7"/>
      <c r="O2047" s="7"/>
      <c r="P2047" s="7"/>
      <c r="Q2047" s="44"/>
      <c r="R2047" s="7"/>
      <c r="S2047" s="7"/>
      <c r="T2047" s="44"/>
      <c r="U2047" s="7"/>
      <c r="V2047" s="7"/>
      <c r="W2047" s="44"/>
      <c r="X2047" s="7"/>
      <c r="Y2047" s="7"/>
      <c r="Z2047" s="44"/>
      <c r="AA2047" s="27"/>
      <c r="AB2047" s="27"/>
      <c r="AC2047" s="27"/>
    </row>
    <row r="2048">
      <c r="A2048" s="21"/>
      <c r="B2048" s="21"/>
      <c r="C2048" s="21"/>
      <c r="D2048" s="21"/>
      <c r="E2048" s="21"/>
      <c r="F2048" s="21"/>
      <c r="G2048" s="21"/>
      <c r="H2048" s="21"/>
      <c r="I2048" s="21"/>
      <c r="J2048" s="21"/>
      <c r="K2048" s="25"/>
      <c r="L2048" s="7"/>
      <c r="M2048" s="7"/>
      <c r="N2048" s="7"/>
      <c r="O2048" s="7"/>
      <c r="P2048" s="7"/>
      <c r="Q2048" s="44"/>
      <c r="R2048" s="7"/>
      <c r="S2048" s="7"/>
      <c r="T2048" s="44"/>
      <c r="U2048" s="7"/>
      <c r="V2048" s="7"/>
      <c r="W2048" s="44"/>
      <c r="X2048" s="7"/>
      <c r="Y2048" s="7"/>
      <c r="Z2048" s="44"/>
      <c r="AA2048" s="27"/>
      <c r="AB2048" s="27"/>
      <c r="AC2048" s="27"/>
    </row>
    <row r="2049">
      <c r="A2049" s="21"/>
      <c r="B2049" s="21"/>
      <c r="C2049" s="21"/>
      <c r="D2049" s="21"/>
      <c r="E2049" s="21"/>
      <c r="F2049" s="21"/>
      <c r="G2049" s="21"/>
      <c r="H2049" s="21"/>
      <c r="I2049" s="21"/>
      <c r="J2049" s="21"/>
      <c r="K2049" s="25"/>
      <c r="L2049" s="7"/>
      <c r="M2049" s="7"/>
      <c r="N2049" s="7"/>
      <c r="O2049" s="7"/>
      <c r="P2049" s="7"/>
      <c r="Q2049" s="44"/>
      <c r="R2049" s="7"/>
      <c r="S2049" s="7"/>
      <c r="T2049" s="44"/>
      <c r="U2049" s="7"/>
      <c r="V2049" s="7"/>
      <c r="W2049" s="44"/>
      <c r="X2049" s="7"/>
      <c r="Y2049" s="7"/>
      <c r="Z2049" s="44"/>
      <c r="AA2049" s="27"/>
      <c r="AB2049" s="27"/>
      <c r="AC2049" s="27"/>
    </row>
    <row r="2050">
      <c r="A2050" s="21"/>
      <c r="B2050" s="21"/>
      <c r="C2050" s="21"/>
      <c r="D2050" s="21"/>
      <c r="E2050" s="21"/>
      <c r="F2050" s="21"/>
      <c r="G2050" s="21"/>
      <c r="H2050" s="21"/>
      <c r="I2050" s="21"/>
      <c r="J2050" s="21"/>
      <c r="K2050" s="25"/>
      <c r="L2050" s="7"/>
      <c r="M2050" s="7"/>
      <c r="N2050" s="7"/>
      <c r="O2050" s="7"/>
      <c r="P2050" s="7"/>
      <c r="Q2050" s="44"/>
      <c r="R2050" s="7"/>
      <c r="S2050" s="7"/>
      <c r="T2050" s="44"/>
      <c r="U2050" s="7"/>
      <c r="V2050" s="7"/>
      <c r="W2050" s="44"/>
      <c r="X2050" s="7"/>
      <c r="Y2050" s="7"/>
      <c r="Z2050" s="44"/>
      <c r="AA2050" s="27"/>
      <c r="AB2050" s="27"/>
      <c r="AC2050" s="27"/>
    </row>
    <row r="2051">
      <c r="A2051" s="21"/>
      <c r="B2051" s="21"/>
      <c r="C2051" s="21"/>
      <c r="D2051" s="21"/>
      <c r="E2051" s="21"/>
      <c r="F2051" s="21"/>
      <c r="G2051" s="21"/>
      <c r="H2051" s="21"/>
      <c r="I2051" s="21"/>
      <c r="J2051" s="21"/>
      <c r="K2051" s="25"/>
      <c r="L2051" s="7"/>
      <c r="M2051" s="7"/>
      <c r="N2051" s="7"/>
      <c r="O2051" s="7"/>
      <c r="P2051" s="7"/>
      <c r="Q2051" s="44"/>
      <c r="R2051" s="7"/>
      <c r="S2051" s="7"/>
      <c r="T2051" s="44"/>
      <c r="U2051" s="7"/>
      <c r="V2051" s="7"/>
      <c r="W2051" s="44"/>
      <c r="X2051" s="7"/>
      <c r="Y2051" s="7"/>
      <c r="Z2051" s="44"/>
      <c r="AA2051" s="27"/>
      <c r="AB2051" s="27"/>
      <c r="AC2051" s="27"/>
    </row>
    <row r="2052">
      <c r="A2052" s="21"/>
      <c r="B2052" s="21"/>
      <c r="C2052" s="21"/>
      <c r="D2052" s="21"/>
      <c r="E2052" s="21"/>
      <c r="F2052" s="21"/>
      <c r="G2052" s="21"/>
      <c r="H2052" s="21"/>
      <c r="I2052" s="21"/>
      <c r="J2052" s="21"/>
      <c r="K2052" s="25"/>
      <c r="L2052" s="7"/>
      <c r="M2052" s="7"/>
      <c r="N2052" s="7"/>
      <c r="O2052" s="7"/>
      <c r="P2052" s="7"/>
      <c r="Q2052" s="44"/>
      <c r="R2052" s="7"/>
      <c r="S2052" s="7"/>
      <c r="T2052" s="44"/>
      <c r="U2052" s="7"/>
      <c r="V2052" s="7"/>
      <c r="W2052" s="44"/>
      <c r="X2052" s="7"/>
      <c r="Y2052" s="7"/>
      <c r="Z2052" s="44"/>
      <c r="AA2052" s="27"/>
      <c r="AB2052" s="27"/>
      <c r="AC2052" s="27"/>
    </row>
    <row r="2053">
      <c r="A2053" s="21"/>
      <c r="B2053" s="21"/>
      <c r="C2053" s="21"/>
      <c r="D2053" s="21"/>
      <c r="E2053" s="21"/>
      <c r="F2053" s="21"/>
      <c r="G2053" s="21"/>
      <c r="H2053" s="21"/>
      <c r="I2053" s="21"/>
      <c r="J2053" s="21"/>
      <c r="K2053" s="25"/>
      <c r="L2053" s="7"/>
      <c r="M2053" s="7"/>
      <c r="N2053" s="7"/>
      <c r="O2053" s="7"/>
      <c r="P2053" s="7"/>
      <c r="Q2053" s="44"/>
      <c r="R2053" s="7"/>
      <c r="S2053" s="7"/>
      <c r="T2053" s="44"/>
      <c r="U2053" s="7"/>
      <c r="V2053" s="7"/>
      <c r="W2053" s="44"/>
      <c r="X2053" s="7"/>
      <c r="Y2053" s="7"/>
      <c r="Z2053" s="44"/>
      <c r="AA2053" s="27"/>
      <c r="AB2053" s="27"/>
      <c r="AC2053" s="27"/>
    </row>
    <row r="2054">
      <c r="A2054" s="21"/>
      <c r="B2054" s="21"/>
      <c r="C2054" s="21"/>
      <c r="D2054" s="21"/>
      <c r="E2054" s="21"/>
      <c r="F2054" s="21"/>
      <c r="G2054" s="21"/>
      <c r="H2054" s="21"/>
      <c r="I2054" s="21"/>
      <c r="J2054" s="21"/>
      <c r="K2054" s="25"/>
      <c r="L2054" s="7"/>
      <c r="M2054" s="7"/>
      <c r="N2054" s="7"/>
      <c r="O2054" s="7"/>
      <c r="P2054" s="7"/>
      <c r="Q2054" s="44"/>
      <c r="R2054" s="7"/>
      <c r="S2054" s="7"/>
      <c r="T2054" s="44"/>
      <c r="U2054" s="7"/>
      <c r="V2054" s="7"/>
      <c r="W2054" s="44"/>
      <c r="X2054" s="7"/>
      <c r="Y2054" s="7"/>
      <c r="Z2054" s="44"/>
      <c r="AA2054" s="27"/>
      <c r="AB2054" s="27"/>
      <c r="AC2054" s="27"/>
    </row>
    <row r="2055">
      <c r="A2055" s="21"/>
      <c r="B2055" s="21"/>
      <c r="C2055" s="21"/>
      <c r="D2055" s="21"/>
      <c r="E2055" s="21"/>
      <c r="F2055" s="21"/>
      <c r="G2055" s="21"/>
      <c r="H2055" s="21"/>
      <c r="I2055" s="21"/>
      <c r="J2055" s="21"/>
      <c r="K2055" s="25"/>
      <c r="L2055" s="7"/>
      <c r="M2055" s="7"/>
      <c r="N2055" s="7"/>
      <c r="O2055" s="7"/>
      <c r="P2055" s="7"/>
      <c r="Q2055" s="44"/>
      <c r="R2055" s="7"/>
      <c r="S2055" s="7"/>
      <c r="T2055" s="44"/>
      <c r="U2055" s="7"/>
      <c r="V2055" s="7"/>
      <c r="W2055" s="44"/>
      <c r="X2055" s="7"/>
      <c r="Y2055" s="7"/>
      <c r="Z2055" s="44"/>
      <c r="AA2055" s="27"/>
      <c r="AB2055" s="27"/>
      <c r="AC2055" s="27"/>
    </row>
    <row r="2056">
      <c r="A2056" s="21"/>
      <c r="B2056" s="21"/>
      <c r="C2056" s="21"/>
      <c r="D2056" s="21"/>
      <c r="E2056" s="21"/>
      <c r="F2056" s="21"/>
      <c r="G2056" s="21"/>
      <c r="H2056" s="21"/>
      <c r="I2056" s="21"/>
      <c r="J2056" s="21"/>
      <c r="K2056" s="25"/>
      <c r="L2056" s="7"/>
      <c r="M2056" s="7"/>
      <c r="N2056" s="7"/>
      <c r="O2056" s="7"/>
      <c r="P2056" s="7"/>
      <c r="Q2056" s="44"/>
      <c r="R2056" s="7"/>
      <c r="S2056" s="7"/>
      <c r="T2056" s="44"/>
      <c r="U2056" s="7"/>
      <c r="V2056" s="7"/>
      <c r="W2056" s="44"/>
      <c r="X2056" s="7"/>
      <c r="Y2056" s="7"/>
      <c r="Z2056" s="44"/>
      <c r="AA2056" s="27"/>
      <c r="AB2056" s="27"/>
      <c r="AC2056" s="27"/>
    </row>
    <row r="2057">
      <c r="A2057" s="21"/>
      <c r="B2057" s="21"/>
      <c r="C2057" s="21"/>
      <c r="D2057" s="21"/>
      <c r="E2057" s="21"/>
      <c r="F2057" s="21"/>
      <c r="G2057" s="21"/>
      <c r="H2057" s="21"/>
      <c r="I2057" s="21"/>
      <c r="J2057" s="21"/>
      <c r="K2057" s="25"/>
      <c r="L2057" s="7"/>
      <c r="M2057" s="7"/>
      <c r="N2057" s="7"/>
      <c r="O2057" s="7"/>
      <c r="P2057" s="7"/>
      <c r="Q2057" s="44"/>
      <c r="R2057" s="7"/>
      <c r="S2057" s="7"/>
      <c r="T2057" s="44"/>
      <c r="U2057" s="7"/>
      <c r="V2057" s="7"/>
      <c r="W2057" s="44"/>
      <c r="X2057" s="7"/>
      <c r="Y2057" s="7"/>
      <c r="Z2057" s="44"/>
      <c r="AA2057" s="27"/>
      <c r="AB2057" s="27"/>
      <c r="AC2057" s="27"/>
    </row>
    <row r="2058">
      <c r="A2058" s="21"/>
      <c r="B2058" s="21"/>
      <c r="C2058" s="21"/>
      <c r="D2058" s="21"/>
      <c r="E2058" s="21"/>
      <c r="F2058" s="21"/>
      <c r="G2058" s="21"/>
      <c r="H2058" s="21"/>
      <c r="I2058" s="21"/>
      <c r="J2058" s="21"/>
      <c r="K2058" s="25"/>
      <c r="L2058" s="7"/>
      <c r="M2058" s="7"/>
      <c r="N2058" s="7"/>
      <c r="O2058" s="7"/>
      <c r="P2058" s="7"/>
      <c r="Q2058" s="44"/>
      <c r="R2058" s="7"/>
      <c r="S2058" s="7"/>
      <c r="T2058" s="44"/>
      <c r="U2058" s="7"/>
      <c r="V2058" s="7"/>
      <c r="W2058" s="44"/>
      <c r="X2058" s="7"/>
      <c r="Y2058" s="7"/>
      <c r="Z2058" s="44"/>
      <c r="AA2058" s="27"/>
      <c r="AB2058" s="27"/>
      <c r="AC2058" s="27"/>
    </row>
    <row r="2059">
      <c r="A2059" s="21"/>
      <c r="B2059" s="21"/>
      <c r="C2059" s="21"/>
      <c r="D2059" s="21"/>
      <c r="E2059" s="21"/>
      <c r="F2059" s="21"/>
      <c r="G2059" s="21"/>
      <c r="H2059" s="21"/>
      <c r="I2059" s="21"/>
      <c r="J2059" s="21"/>
      <c r="K2059" s="25"/>
      <c r="L2059" s="7"/>
      <c r="M2059" s="7"/>
      <c r="N2059" s="7"/>
      <c r="O2059" s="7"/>
      <c r="P2059" s="7"/>
      <c r="Q2059" s="44"/>
      <c r="R2059" s="7"/>
      <c r="S2059" s="7"/>
      <c r="T2059" s="44"/>
      <c r="U2059" s="7"/>
      <c r="V2059" s="7"/>
      <c r="W2059" s="44"/>
      <c r="X2059" s="7"/>
      <c r="Y2059" s="7"/>
      <c r="Z2059" s="44"/>
      <c r="AA2059" s="27"/>
      <c r="AB2059" s="27"/>
      <c r="AC2059" s="27"/>
    </row>
    <row r="2060">
      <c r="A2060" s="21"/>
      <c r="B2060" s="21"/>
      <c r="C2060" s="21"/>
      <c r="D2060" s="21"/>
      <c r="E2060" s="21"/>
      <c r="F2060" s="21"/>
      <c r="G2060" s="21"/>
      <c r="H2060" s="21"/>
      <c r="I2060" s="21"/>
      <c r="J2060" s="21"/>
      <c r="K2060" s="25"/>
      <c r="L2060" s="7"/>
      <c r="M2060" s="7"/>
      <c r="N2060" s="7"/>
      <c r="O2060" s="7"/>
      <c r="P2060" s="7"/>
      <c r="Q2060" s="44"/>
      <c r="R2060" s="7"/>
      <c r="S2060" s="7"/>
      <c r="T2060" s="44"/>
      <c r="U2060" s="7"/>
      <c r="V2060" s="7"/>
      <c r="W2060" s="44"/>
      <c r="X2060" s="7"/>
      <c r="Y2060" s="7"/>
      <c r="Z2060" s="44"/>
      <c r="AA2060" s="27"/>
      <c r="AB2060" s="27"/>
      <c r="AC2060" s="27"/>
    </row>
    <row r="2061">
      <c r="A2061" s="21"/>
      <c r="B2061" s="21"/>
      <c r="C2061" s="21"/>
      <c r="D2061" s="21"/>
      <c r="E2061" s="21"/>
      <c r="F2061" s="21"/>
      <c r="G2061" s="21"/>
      <c r="H2061" s="21"/>
      <c r="I2061" s="21"/>
      <c r="J2061" s="21"/>
      <c r="K2061" s="25"/>
      <c r="L2061" s="7"/>
      <c r="M2061" s="7"/>
      <c r="N2061" s="7"/>
      <c r="O2061" s="7"/>
      <c r="P2061" s="7"/>
      <c r="Q2061" s="44"/>
      <c r="R2061" s="7"/>
      <c r="S2061" s="7"/>
      <c r="T2061" s="44"/>
      <c r="U2061" s="7"/>
      <c r="V2061" s="7"/>
      <c r="W2061" s="44"/>
      <c r="X2061" s="7"/>
      <c r="Y2061" s="7"/>
      <c r="Z2061" s="44"/>
      <c r="AA2061" s="27"/>
      <c r="AB2061" s="27"/>
      <c r="AC2061" s="27"/>
    </row>
    <row r="2062">
      <c r="A2062" s="21"/>
      <c r="B2062" s="21"/>
      <c r="C2062" s="21"/>
      <c r="D2062" s="21"/>
      <c r="E2062" s="21"/>
      <c r="F2062" s="21"/>
      <c r="G2062" s="21"/>
      <c r="H2062" s="21"/>
      <c r="I2062" s="21"/>
      <c r="J2062" s="21"/>
      <c r="K2062" s="25"/>
      <c r="L2062" s="7"/>
      <c r="M2062" s="7"/>
      <c r="N2062" s="7"/>
      <c r="O2062" s="7"/>
      <c r="P2062" s="7"/>
      <c r="Q2062" s="44"/>
      <c r="R2062" s="7"/>
      <c r="S2062" s="7"/>
      <c r="T2062" s="44"/>
      <c r="U2062" s="7"/>
      <c r="V2062" s="7"/>
      <c r="W2062" s="44"/>
      <c r="X2062" s="7"/>
      <c r="Y2062" s="7"/>
      <c r="Z2062" s="44"/>
      <c r="AA2062" s="27"/>
      <c r="AB2062" s="27"/>
      <c r="AC2062" s="27"/>
    </row>
    <row r="2063">
      <c r="A2063" s="21"/>
      <c r="B2063" s="21"/>
      <c r="C2063" s="21"/>
      <c r="D2063" s="21"/>
      <c r="E2063" s="21"/>
      <c r="F2063" s="21"/>
      <c r="G2063" s="21"/>
      <c r="H2063" s="21"/>
      <c r="I2063" s="21"/>
      <c r="J2063" s="21"/>
      <c r="K2063" s="25"/>
      <c r="L2063" s="7"/>
      <c r="M2063" s="7"/>
      <c r="N2063" s="7"/>
      <c r="O2063" s="7"/>
      <c r="P2063" s="7"/>
      <c r="Q2063" s="44"/>
      <c r="R2063" s="7"/>
      <c r="S2063" s="7"/>
      <c r="T2063" s="44"/>
      <c r="U2063" s="7"/>
      <c r="V2063" s="7"/>
      <c r="W2063" s="44"/>
      <c r="X2063" s="7"/>
      <c r="Y2063" s="7"/>
      <c r="Z2063" s="44"/>
      <c r="AA2063" s="27"/>
      <c r="AB2063" s="27"/>
      <c r="AC2063" s="27"/>
    </row>
    <row r="2064">
      <c r="A2064" s="21"/>
      <c r="B2064" s="21"/>
      <c r="C2064" s="21"/>
      <c r="D2064" s="21"/>
      <c r="E2064" s="21"/>
      <c r="F2064" s="21"/>
      <c r="G2064" s="21"/>
      <c r="H2064" s="21"/>
      <c r="I2064" s="21"/>
      <c r="J2064" s="21"/>
      <c r="K2064" s="25"/>
      <c r="L2064" s="7"/>
      <c r="M2064" s="7"/>
      <c r="N2064" s="7"/>
      <c r="O2064" s="7"/>
      <c r="P2064" s="7"/>
      <c r="Q2064" s="44"/>
      <c r="R2064" s="7"/>
      <c r="S2064" s="7"/>
      <c r="T2064" s="44"/>
      <c r="U2064" s="7"/>
      <c r="V2064" s="7"/>
      <c r="W2064" s="44"/>
      <c r="X2064" s="7"/>
      <c r="Y2064" s="7"/>
      <c r="Z2064" s="44"/>
      <c r="AA2064" s="27"/>
      <c r="AB2064" s="27"/>
      <c r="AC2064" s="27"/>
    </row>
    <row r="2065">
      <c r="A2065" s="21"/>
      <c r="B2065" s="21"/>
      <c r="C2065" s="21"/>
      <c r="D2065" s="21"/>
      <c r="E2065" s="21"/>
      <c r="F2065" s="21"/>
      <c r="G2065" s="21"/>
      <c r="H2065" s="21"/>
      <c r="I2065" s="21"/>
      <c r="J2065" s="21"/>
      <c r="K2065" s="25"/>
      <c r="L2065" s="7"/>
      <c r="M2065" s="7"/>
      <c r="N2065" s="7"/>
      <c r="O2065" s="7"/>
      <c r="P2065" s="7"/>
      <c r="Q2065" s="44"/>
      <c r="R2065" s="7"/>
      <c r="S2065" s="7"/>
      <c r="T2065" s="44"/>
      <c r="U2065" s="7"/>
      <c r="V2065" s="7"/>
      <c r="W2065" s="44"/>
      <c r="X2065" s="7"/>
      <c r="Y2065" s="7"/>
      <c r="Z2065" s="44"/>
      <c r="AA2065" s="27"/>
      <c r="AB2065" s="27"/>
      <c r="AC2065" s="27"/>
    </row>
    <row r="2066">
      <c r="A2066" s="21"/>
      <c r="B2066" s="21"/>
      <c r="C2066" s="21"/>
      <c r="D2066" s="21"/>
      <c r="E2066" s="21"/>
      <c r="F2066" s="21"/>
      <c r="G2066" s="21"/>
      <c r="H2066" s="21"/>
      <c r="I2066" s="21"/>
      <c r="J2066" s="21"/>
      <c r="K2066" s="25"/>
      <c r="L2066" s="7"/>
      <c r="M2066" s="7"/>
      <c r="N2066" s="7"/>
      <c r="O2066" s="7"/>
      <c r="P2066" s="7"/>
      <c r="Q2066" s="44"/>
      <c r="R2066" s="7"/>
      <c r="S2066" s="7"/>
      <c r="T2066" s="44"/>
      <c r="U2066" s="7"/>
      <c r="V2066" s="7"/>
      <c r="W2066" s="44"/>
      <c r="X2066" s="7"/>
      <c r="Y2066" s="7"/>
      <c r="Z2066" s="44"/>
      <c r="AA2066" s="27"/>
      <c r="AB2066" s="27"/>
      <c r="AC2066" s="27"/>
    </row>
    <row r="2067">
      <c r="A2067" s="21"/>
      <c r="B2067" s="21"/>
      <c r="C2067" s="21"/>
      <c r="D2067" s="21"/>
      <c r="E2067" s="21"/>
      <c r="F2067" s="21"/>
      <c r="G2067" s="21"/>
      <c r="H2067" s="21"/>
      <c r="I2067" s="21"/>
      <c r="J2067" s="21"/>
      <c r="K2067" s="25"/>
      <c r="L2067" s="7"/>
      <c r="M2067" s="7"/>
      <c r="N2067" s="7"/>
      <c r="O2067" s="7"/>
      <c r="P2067" s="7"/>
      <c r="Q2067" s="44"/>
      <c r="R2067" s="7"/>
      <c r="S2067" s="7"/>
      <c r="T2067" s="44"/>
      <c r="U2067" s="7"/>
      <c r="V2067" s="7"/>
      <c r="W2067" s="44"/>
      <c r="X2067" s="7"/>
      <c r="Y2067" s="7"/>
      <c r="Z2067" s="44"/>
      <c r="AA2067" s="27"/>
      <c r="AB2067" s="27"/>
      <c r="AC2067" s="27"/>
    </row>
    <row r="2068">
      <c r="A2068" s="21"/>
      <c r="B2068" s="21"/>
      <c r="C2068" s="21"/>
      <c r="D2068" s="21"/>
      <c r="E2068" s="21"/>
      <c r="F2068" s="21"/>
      <c r="G2068" s="21"/>
      <c r="H2068" s="21"/>
      <c r="I2068" s="21"/>
      <c r="J2068" s="21"/>
      <c r="K2068" s="25"/>
      <c r="L2068" s="7"/>
      <c r="M2068" s="7"/>
      <c r="N2068" s="7"/>
      <c r="O2068" s="7"/>
      <c r="P2068" s="7"/>
      <c r="Q2068" s="44"/>
      <c r="R2068" s="7"/>
      <c r="S2068" s="7"/>
      <c r="T2068" s="44"/>
      <c r="U2068" s="7"/>
      <c r="V2068" s="7"/>
      <c r="W2068" s="44"/>
      <c r="X2068" s="7"/>
      <c r="Y2068" s="7"/>
      <c r="Z2068" s="44"/>
      <c r="AA2068" s="27"/>
      <c r="AB2068" s="27"/>
      <c r="AC2068" s="27"/>
    </row>
    <row r="2069">
      <c r="A2069" s="21"/>
      <c r="B2069" s="21"/>
      <c r="C2069" s="21"/>
      <c r="D2069" s="21"/>
      <c r="E2069" s="21"/>
      <c r="F2069" s="21"/>
      <c r="G2069" s="21"/>
      <c r="H2069" s="21"/>
      <c r="I2069" s="21"/>
      <c r="J2069" s="21"/>
      <c r="K2069" s="25"/>
      <c r="L2069" s="7"/>
      <c r="M2069" s="7"/>
      <c r="N2069" s="7"/>
      <c r="O2069" s="7"/>
      <c r="P2069" s="7"/>
      <c r="Q2069" s="44"/>
      <c r="R2069" s="7"/>
      <c r="S2069" s="7"/>
      <c r="T2069" s="44"/>
      <c r="U2069" s="7"/>
      <c r="V2069" s="7"/>
      <c r="W2069" s="44"/>
      <c r="X2069" s="7"/>
      <c r="Y2069" s="7"/>
      <c r="Z2069" s="44"/>
      <c r="AA2069" s="27"/>
      <c r="AB2069" s="27"/>
      <c r="AC2069" s="27"/>
    </row>
    <row r="2070">
      <c r="A2070" s="21"/>
      <c r="B2070" s="21"/>
      <c r="C2070" s="21"/>
      <c r="D2070" s="21"/>
      <c r="E2070" s="21"/>
      <c r="F2070" s="21"/>
      <c r="G2070" s="21"/>
      <c r="H2070" s="21"/>
      <c r="I2070" s="21"/>
      <c r="J2070" s="21"/>
      <c r="K2070" s="25"/>
      <c r="L2070" s="7"/>
      <c r="M2070" s="7"/>
      <c r="N2070" s="7"/>
      <c r="O2070" s="7"/>
      <c r="P2070" s="7"/>
      <c r="Q2070" s="44"/>
      <c r="R2070" s="7"/>
      <c r="S2070" s="7"/>
      <c r="T2070" s="44"/>
      <c r="U2070" s="7"/>
      <c r="V2070" s="7"/>
      <c r="W2070" s="44"/>
      <c r="X2070" s="7"/>
      <c r="Y2070" s="7"/>
      <c r="Z2070" s="44"/>
      <c r="AA2070" s="27"/>
      <c r="AB2070" s="27"/>
      <c r="AC2070" s="27"/>
    </row>
    <row r="2071">
      <c r="A2071" s="21"/>
      <c r="B2071" s="21"/>
      <c r="C2071" s="21"/>
      <c r="D2071" s="21"/>
      <c r="E2071" s="21"/>
      <c r="F2071" s="21"/>
      <c r="G2071" s="21"/>
      <c r="H2071" s="21"/>
      <c r="I2071" s="21"/>
      <c r="J2071" s="21"/>
      <c r="K2071" s="25"/>
      <c r="L2071" s="7"/>
      <c r="M2071" s="7"/>
      <c r="N2071" s="7"/>
      <c r="O2071" s="7"/>
      <c r="P2071" s="7"/>
      <c r="Q2071" s="44"/>
      <c r="R2071" s="7"/>
      <c r="S2071" s="7"/>
      <c r="T2071" s="44"/>
      <c r="U2071" s="7"/>
      <c r="V2071" s="7"/>
      <c r="W2071" s="44"/>
      <c r="X2071" s="7"/>
      <c r="Y2071" s="7"/>
      <c r="Z2071" s="44"/>
      <c r="AA2071" s="27"/>
      <c r="AB2071" s="27"/>
      <c r="AC2071" s="27"/>
    </row>
    <row r="2072">
      <c r="A2072" s="21"/>
      <c r="B2072" s="21"/>
      <c r="C2072" s="21"/>
      <c r="D2072" s="21"/>
      <c r="E2072" s="21"/>
      <c r="F2072" s="21"/>
      <c r="G2072" s="21"/>
      <c r="H2072" s="21"/>
      <c r="I2072" s="21"/>
      <c r="J2072" s="21"/>
      <c r="K2072" s="25"/>
      <c r="L2072" s="7"/>
      <c r="M2072" s="7"/>
      <c r="N2072" s="7"/>
      <c r="O2072" s="7"/>
      <c r="P2072" s="7"/>
      <c r="Q2072" s="44"/>
      <c r="R2072" s="7"/>
      <c r="S2072" s="7"/>
      <c r="T2072" s="44"/>
      <c r="U2072" s="7"/>
      <c r="V2072" s="7"/>
      <c r="W2072" s="44"/>
      <c r="X2072" s="7"/>
      <c r="Y2072" s="7"/>
      <c r="Z2072" s="44"/>
      <c r="AA2072" s="27"/>
      <c r="AB2072" s="27"/>
      <c r="AC2072" s="27"/>
    </row>
    <row r="2073">
      <c r="A2073" s="21"/>
      <c r="B2073" s="21"/>
      <c r="C2073" s="21"/>
      <c r="D2073" s="21"/>
      <c r="E2073" s="21"/>
      <c r="F2073" s="21"/>
      <c r="G2073" s="21"/>
      <c r="H2073" s="21"/>
      <c r="I2073" s="21"/>
      <c r="J2073" s="21"/>
      <c r="K2073" s="25"/>
      <c r="L2073" s="7"/>
      <c r="M2073" s="7"/>
      <c r="N2073" s="7"/>
      <c r="O2073" s="7"/>
      <c r="P2073" s="7"/>
      <c r="Q2073" s="44"/>
      <c r="R2073" s="7"/>
      <c r="S2073" s="7"/>
      <c r="T2073" s="44"/>
      <c r="U2073" s="7"/>
      <c r="V2073" s="7"/>
      <c r="W2073" s="44"/>
      <c r="X2073" s="7"/>
      <c r="Y2073" s="7"/>
      <c r="Z2073" s="44"/>
      <c r="AA2073" s="27"/>
      <c r="AB2073" s="27"/>
      <c r="AC2073" s="27"/>
    </row>
    <row r="2074">
      <c r="A2074" s="21"/>
      <c r="B2074" s="21"/>
      <c r="C2074" s="21"/>
      <c r="D2074" s="21"/>
      <c r="E2074" s="21"/>
      <c r="F2074" s="21"/>
      <c r="G2074" s="21"/>
      <c r="H2074" s="21"/>
      <c r="I2074" s="21"/>
      <c r="J2074" s="21"/>
      <c r="K2074" s="25"/>
      <c r="L2074" s="7"/>
      <c r="M2074" s="7"/>
      <c r="N2074" s="7"/>
      <c r="O2074" s="7"/>
      <c r="P2074" s="7"/>
      <c r="Q2074" s="44"/>
      <c r="R2074" s="7"/>
      <c r="S2074" s="7"/>
      <c r="T2074" s="44"/>
      <c r="U2074" s="7"/>
      <c r="V2074" s="7"/>
      <c r="W2074" s="44"/>
      <c r="X2074" s="7"/>
      <c r="Y2074" s="7"/>
      <c r="Z2074" s="44"/>
      <c r="AA2074" s="27"/>
      <c r="AB2074" s="27"/>
      <c r="AC2074" s="27"/>
    </row>
    <row r="2075">
      <c r="A2075" s="21"/>
      <c r="B2075" s="21"/>
      <c r="C2075" s="21"/>
      <c r="D2075" s="21"/>
      <c r="E2075" s="21"/>
      <c r="F2075" s="21"/>
      <c r="G2075" s="21"/>
      <c r="H2075" s="21"/>
      <c r="I2075" s="21"/>
      <c r="J2075" s="21"/>
      <c r="K2075" s="25"/>
      <c r="L2075" s="7"/>
      <c r="M2075" s="7"/>
      <c r="N2075" s="7"/>
      <c r="O2075" s="7"/>
      <c r="P2075" s="7"/>
      <c r="Q2075" s="44"/>
      <c r="R2075" s="7"/>
      <c r="S2075" s="7"/>
      <c r="T2075" s="44"/>
      <c r="U2075" s="7"/>
      <c r="V2075" s="7"/>
      <c r="W2075" s="44"/>
      <c r="X2075" s="7"/>
      <c r="Y2075" s="7"/>
      <c r="Z2075" s="44"/>
      <c r="AA2075" s="27"/>
      <c r="AB2075" s="27"/>
      <c r="AC2075" s="27"/>
    </row>
    <row r="2076">
      <c r="A2076" s="21"/>
      <c r="B2076" s="21"/>
      <c r="C2076" s="21"/>
      <c r="D2076" s="21"/>
      <c r="E2076" s="21"/>
      <c r="F2076" s="21"/>
      <c r="G2076" s="21"/>
      <c r="H2076" s="21"/>
      <c r="I2076" s="21"/>
      <c r="J2076" s="21"/>
      <c r="K2076" s="25"/>
      <c r="L2076" s="7"/>
      <c r="M2076" s="7"/>
      <c r="N2076" s="7"/>
      <c r="O2076" s="7"/>
      <c r="P2076" s="7"/>
      <c r="Q2076" s="44"/>
      <c r="R2076" s="7"/>
      <c r="S2076" s="7"/>
      <c r="T2076" s="44"/>
      <c r="U2076" s="7"/>
      <c r="V2076" s="7"/>
      <c r="W2076" s="44"/>
      <c r="X2076" s="7"/>
      <c r="Y2076" s="7"/>
      <c r="Z2076" s="44"/>
      <c r="AA2076" s="27"/>
      <c r="AB2076" s="27"/>
      <c r="AC2076" s="27"/>
    </row>
    <row r="2077">
      <c r="A2077" s="21"/>
      <c r="B2077" s="21"/>
      <c r="C2077" s="21"/>
      <c r="D2077" s="21"/>
      <c r="E2077" s="21"/>
      <c r="F2077" s="21"/>
      <c r="G2077" s="21"/>
      <c r="H2077" s="21"/>
      <c r="I2077" s="21"/>
      <c r="J2077" s="21"/>
      <c r="K2077" s="25"/>
      <c r="L2077" s="7"/>
      <c r="M2077" s="7"/>
      <c r="N2077" s="7"/>
      <c r="O2077" s="7"/>
      <c r="P2077" s="7"/>
      <c r="Q2077" s="44"/>
      <c r="R2077" s="7"/>
      <c r="S2077" s="7"/>
      <c r="T2077" s="44"/>
      <c r="U2077" s="7"/>
      <c r="V2077" s="7"/>
      <c r="W2077" s="44"/>
      <c r="X2077" s="7"/>
      <c r="Y2077" s="7"/>
      <c r="Z2077" s="44"/>
      <c r="AA2077" s="27"/>
      <c r="AB2077" s="27"/>
      <c r="AC2077" s="27"/>
    </row>
    <row r="2078">
      <c r="A2078" s="21"/>
      <c r="B2078" s="21"/>
      <c r="C2078" s="21"/>
      <c r="D2078" s="21"/>
      <c r="E2078" s="21"/>
      <c r="F2078" s="21"/>
      <c r="G2078" s="21"/>
      <c r="H2078" s="21"/>
      <c r="I2078" s="21"/>
      <c r="J2078" s="21"/>
      <c r="K2078" s="25"/>
      <c r="L2078" s="7"/>
      <c r="M2078" s="7"/>
      <c r="N2078" s="7"/>
      <c r="O2078" s="7"/>
      <c r="P2078" s="7"/>
      <c r="Q2078" s="44"/>
      <c r="R2078" s="7"/>
      <c r="S2078" s="7"/>
      <c r="T2078" s="44"/>
      <c r="U2078" s="7"/>
      <c r="V2078" s="7"/>
      <c r="W2078" s="44"/>
      <c r="X2078" s="7"/>
      <c r="Y2078" s="7"/>
      <c r="Z2078" s="44"/>
      <c r="AA2078" s="27"/>
      <c r="AB2078" s="27"/>
      <c r="AC2078" s="27"/>
    </row>
    <row r="2079">
      <c r="A2079" s="21"/>
      <c r="B2079" s="21"/>
      <c r="C2079" s="21"/>
      <c r="D2079" s="21"/>
      <c r="E2079" s="21"/>
      <c r="F2079" s="21"/>
      <c r="G2079" s="21"/>
      <c r="H2079" s="21"/>
      <c r="I2079" s="21"/>
      <c r="J2079" s="21"/>
      <c r="K2079" s="25"/>
      <c r="L2079" s="7"/>
      <c r="M2079" s="7"/>
      <c r="N2079" s="7"/>
      <c r="O2079" s="7"/>
      <c r="P2079" s="7"/>
      <c r="Q2079" s="44"/>
      <c r="R2079" s="7"/>
      <c r="S2079" s="7"/>
      <c r="T2079" s="44"/>
      <c r="U2079" s="7"/>
      <c r="V2079" s="7"/>
      <c r="W2079" s="44"/>
      <c r="X2079" s="7"/>
      <c r="Y2079" s="7"/>
      <c r="Z2079" s="44"/>
      <c r="AA2079" s="27"/>
      <c r="AB2079" s="27"/>
      <c r="AC2079" s="27"/>
    </row>
    <row r="2080">
      <c r="A2080" s="21"/>
      <c r="B2080" s="21"/>
      <c r="C2080" s="21"/>
      <c r="D2080" s="21"/>
      <c r="E2080" s="21"/>
      <c r="F2080" s="21"/>
      <c r="G2080" s="21"/>
      <c r="H2080" s="21"/>
      <c r="I2080" s="21"/>
      <c r="J2080" s="21"/>
      <c r="K2080" s="25"/>
      <c r="L2080" s="7"/>
      <c r="M2080" s="7"/>
      <c r="N2080" s="7"/>
      <c r="O2080" s="7"/>
      <c r="P2080" s="7"/>
      <c r="Q2080" s="44"/>
      <c r="R2080" s="7"/>
      <c r="S2080" s="7"/>
      <c r="T2080" s="44"/>
      <c r="U2080" s="7"/>
      <c r="V2080" s="7"/>
      <c r="W2080" s="44"/>
      <c r="X2080" s="7"/>
      <c r="Y2080" s="7"/>
      <c r="Z2080" s="44"/>
      <c r="AA2080" s="27"/>
      <c r="AB2080" s="27"/>
      <c r="AC2080" s="27"/>
    </row>
    <row r="2081">
      <c r="A2081" s="21"/>
      <c r="B2081" s="21"/>
      <c r="C2081" s="21"/>
      <c r="D2081" s="21"/>
      <c r="E2081" s="21"/>
      <c r="F2081" s="21"/>
      <c r="G2081" s="21"/>
      <c r="H2081" s="21"/>
      <c r="I2081" s="21"/>
      <c r="J2081" s="21"/>
      <c r="K2081" s="25"/>
      <c r="L2081" s="7"/>
      <c r="M2081" s="7"/>
      <c r="N2081" s="7"/>
      <c r="O2081" s="7"/>
      <c r="P2081" s="7"/>
      <c r="Q2081" s="44"/>
      <c r="R2081" s="7"/>
      <c r="S2081" s="7"/>
      <c r="T2081" s="44"/>
      <c r="U2081" s="7"/>
      <c r="V2081" s="7"/>
      <c r="W2081" s="44"/>
      <c r="X2081" s="7"/>
      <c r="Y2081" s="7"/>
      <c r="Z2081" s="44"/>
      <c r="AA2081" s="27"/>
      <c r="AB2081" s="27"/>
      <c r="AC2081" s="27"/>
    </row>
    <row r="2082">
      <c r="A2082" s="21"/>
      <c r="B2082" s="21"/>
      <c r="C2082" s="21"/>
      <c r="D2082" s="21"/>
      <c r="E2082" s="21"/>
      <c r="F2082" s="21"/>
      <c r="G2082" s="21"/>
      <c r="H2082" s="21"/>
      <c r="I2082" s="21"/>
      <c r="J2082" s="21"/>
      <c r="K2082" s="25"/>
      <c r="L2082" s="7"/>
      <c r="M2082" s="7"/>
      <c r="N2082" s="7"/>
      <c r="O2082" s="7"/>
      <c r="P2082" s="7"/>
      <c r="Q2082" s="44"/>
      <c r="R2082" s="7"/>
      <c r="S2082" s="7"/>
      <c r="T2082" s="44"/>
      <c r="U2082" s="7"/>
      <c r="V2082" s="7"/>
      <c r="W2082" s="44"/>
      <c r="X2082" s="7"/>
      <c r="Y2082" s="7"/>
      <c r="Z2082" s="44"/>
      <c r="AA2082" s="27"/>
      <c r="AB2082" s="27"/>
      <c r="AC2082" s="27"/>
    </row>
    <row r="2083">
      <c r="A2083" s="21"/>
      <c r="B2083" s="21"/>
      <c r="C2083" s="21"/>
      <c r="D2083" s="21"/>
      <c r="E2083" s="21"/>
      <c r="F2083" s="21"/>
      <c r="G2083" s="21"/>
      <c r="H2083" s="21"/>
      <c r="I2083" s="21"/>
      <c r="J2083" s="21"/>
      <c r="K2083" s="25"/>
      <c r="L2083" s="7"/>
      <c r="M2083" s="7"/>
      <c r="N2083" s="7"/>
      <c r="O2083" s="7"/>
      <c r="P2083" s="7"/>
      <c r="Q2083" s="44"/>
      <c r="R2083" s="7"/>
      <c r="S2083" s="7"/>
      <c r="T2083" s="44"/>
      <c r="U2083" s="7"/>
      <c r="V2083" s="7"/>
      <c r="W2083" s="44"/>
      <c r="X2083" s="7"/>
      <c r="Y2083" s="7"/>
      <c r="Z2083" s="44"/>
      <c r="AA2083" s="27"/>
      <c r="AB2083" s="27"/>
      <c r="AC2083" s="27"/>
    </row>
    <row r="2084">
      <c r="A2084" s="21"/>
      <c r="B2084" s="21"/>
      <c r="C2084" s="21"/>
      <c r="D2084" s="21"/>
      <c r="E2084" s="21"/>
      <c r="F2084" s="21"/>
      <c r="G2084" s="21"/>
      <c r="H2084" s="21"/>
      <c r="I2084" s="21"/>
      <c r="J2084" s="21"/>
      <c r="K2084" s="25"/>
      <c r="L2084" s="7"/>
      <c r="M2084" s="7"/>
      <c r="N2084" s="7"/>
      <c r="O2084" s="7"/>
      <c r="P2084" s="7"/>
      <c r="Q2084" s="44"/>
      <c r="R2084" s="7"/>
      <c r="S2084" s="7"/>
      <c r="T2084" s="44"/>
      <c r="U2084" s="7"/>
      <c r="V2084" s="7"/>
      <c r="W2084" s="44"/>
      <c r="X2084" s="7"/>
      <c r="Y2084" s="7"/>
      <c r="Z2084" s="44"/>
      <c r="AA2084" s="27"/>
      <c r="AB2084" s="27"/>
      <c r="AC2084" s="27"/>
    </row>
    <row r="2085">
      <c r="A2085" s="21"/>
      <c r="B2085" s="21"/>
      <c r="C2085" s="21"/>
      <c r="D2085" s="21"/>
      <c r="E2085" s="21"/>
      <c r="F2085" s="21"/>
      <c r="G2085" s="21"/>
      <c r="H2085" s="21"/>
      <c r="I2085" s="21"/>
      <c r="J2085" s="21"/>
      <c r="K2085" s="25"/>
      <c r="L2085" s="7"/>
      <c r="M2085" s="7"/>
      <c r="N2085" s="7"/>
      <c r="O2085" s="7"/>
      <c r="P2085" s="7"/>
      <c r="Q2085" s="44"/>
      <c r="R2085" s="7"/>
      <c r="S2085" s="7"/>
      <c r="T2085" s="44"/>
      <c r="U2085" s="7"/>
      <c r="V2085" s="7"/>
      <c r="W2085" s="44"/>
      <c r="X2085" s="7"/>
      <c r="Y2085" s="7"/>
      <c r="Z2085" s="44"/>
      <c r="AA2085" s="27"/>
      <c r="AB2085" s="27"/>
      <c r="AC2085" s="27"/>
    </row>
    <row r="2086">
      <c r="A2086" s="21"/>
      <c r="B2086" s="21"/>
      <c r="C2086" s="21"/>
      <c r="D2086" s="21"/>
      <c r="E2086" s="21"/>
      <c r="F2086" s="21"/>
      <c r="G2086" s="21"/>
      <c r="H2086" s="21"/>
      <c r="I2086" s="21"/>
      <c r="J2086" s="21"/>
      <c r="K2086" s="25"/>
      <c r="L2086" s="7"/>
      <c r="M2086" s="7"/>
      <c r="N2086" s="7"/>
      <c r="O2086" s="7"/>
      <c r="P2086" s="7"/>
      <c r="Q2086" s="44"/>
      <c r="R2086" s="7"/>
      <c r="S2086" s="7"/>
      <c r="T2086" s="44"/>
      <c r="U2086" s="7"/>
      <c r="V2086" s="7"/>
      <c r="W2086" s="44"/>
      <c r="X2086" s="7"/>
      <c r="Y2086" s="7"/>
      <c r="Z2086" s="44"/>
      <c r="AA2086" s="27"/>
      <c r="AB2086" s="27"/>
      <c r="AC2086" s="27"/>
    </row>
    <row r="2087">
      <c r="A2087" s="21"/>
      <c r="B2087" s="21"/>
      <c r="C2087" s="21"/>
      <c r="D2087" s="21"/>
      <c r="E2087" s="21"/>
      <c r="F2087" s="21"/>
      <c r="G2087" s="21"/>
      <c r="H2087" s="21"/>
      <c r="I2087" s="21"/>
      <c r="J2087" s="21"/>
      <c r="K2087" s="25"/>
      <c r="L2087" s="7"/>
      <c r="M2087" s="7"/>
      <c r="N2087" s="7"/>
      <c r="O2087" s="7"/>
      <c r="P2087" s="7"/>
      <c r="Q2087" s="44"/>
      <c r="R2087" s="7"/>
      <c r="S2087" s="7"/>
      <c r="T2087" s="44"/>
      <c r="U2087" s="7"/>
      <c r="V2087" s="7"/>
      <c r="W2087" s="44"/>
      <c r="X2087" s="7"/>
      <c r="Y2087" s="7"/>
      <c r="Z2087" s="44"/>
      <c r="AA2087" s="27"/>
      <c r="AB2087" s="27"/>
      <c r="AC2087" s="27"/>
    </row>
    <row r="2088">
      <c r="A2088" s="21"/>
      <c r="B2088" s="21"/>
      <c r="C2088" s="21"/>
      <c r="D2088" s="21"/>
      <c r="E2088" s="21"/>
      <c r="F2088" s="21"/>
      <c r="G2088" s="21"/>
      <c r="H2088" s="21"/>
      <c r="I2088" s="21"/>
      <c r="J2088" s="21"/>
      <c r="K2088" s="25"/>
      <c r="L2088" s="7"/>
      <c r="M2088" s="7"/>
      <c r="N2088" s="7"/>
      <c r="O2088" s="7"/>
      <c r="P2088" s="7"/>
      <c r="Q2088" s="44"/>
      <c r="R2088" s="7"/>
      <c r="S2088" s="7"/>
      <c r="T2088" s="44"/>
      <c r="U2088" s="7"/>
      <c r="V2088" s="7"/>
      <c r="W2088" s="44"/>
      <c r="X2088" s="7"/>
      <c r="Y2088" s="7"/>
      <c r="Z2088" s="44"/>
      <c r="AA2088" s="27"/>
      <c r="AB2088" s="27"/>
      <c r="AC2088" s="27"/>
    </row>
    <row r="2089">
      <c r="A2089" s="21"/>
      <c r="B2089" s="21"/>
      <c r="C2089" s="21"/>
      <c r="D2089" s="21"/>
      <c r="E2089" s="21"/>
      <c r="F2089" s="21"/>
      <c r="G2089" s="21"/>
      <c r="H2089" s="21"/>
      <c r="I2089" s="21"/>
      <c r="J2089" s="21"/>
      <c r="K2089" s="25"/>
      <c r="L2089" s="7"/>
      <c r="M2089" s="7"/>
      <c r="N2089" s="7"/>
      <c r="O2089" s="7"/>
      <c r="P2089" s="7"/>
      <c r="Q2089" s="44"/>
      <c r="R2089" s="7"/>
      <c r="S2089" s="7"/>
      <c r="T2089" s="44"/>
      <c r="U2089" s="7"/>
      <c r="V2089" s="7"/>
      <c r="W2089" s="44"/>
      <c r="X2089" s="7"/>
      <c r="Y2089" s="7"/>
      <c r="Z2089" s="44"/>
      <c r="AA2089" s="27"/>
      <c r="AB2089" s="27"/>
      <c r="AC2089" s="27"/>
    </row>
    <row r="2090">
      <c r="A2090" s="21"/>
      <c r="B2090" s="21"/>
      <c r="C2090" s="21"/>
      <c r="D2090" s="21"/>
      <c r="E2090" s="21"/>
      <c r="F2090" s="21"/>
      <c r="G2090" s="21"/>
      <c r="H2090" s="21"/>
      <c r="I2090" s="21"/>
      <c r="J2090" s="21"/>
      <c r="K2090" s="25"/>
      <c r="L2090" s="7"/>
      <c r="M2090" s="7"/>
      <c r="N2090" s="7"/>
      <c r="O2090" s="7"/>
      <c r="P2090" s="7"/>
      <c r="Q2090" s="44"/>
      <c r="R2090" s="7"/>
      <c r="S2090" s="7"/>
      <c r="T2090" s="44"/>
      <c r="U2090" s="7"/>
      <c r="V2090" s="7"/>
      <c r="W2090" s="44"/>
      <c r="X2090" s="7"/>
      <c r="Y2090" s="7"/>
      <c r="Z2090" s="44"/>
      <c r="AA2090" s="27"/>
      <c r="AB2090" s="27"/>
      <c r="AC2090" s="27"/>
    </row>
    <row r="2091">
      <c r="A2091" s="21"/>
      <c r="B2091" s="21"/>
      <c r="C2091" s="21"/>
      <c r="D2091" s="21"/>
      <c r="E2091" s="21"/>
      <c r="F2091" s="21"/>
      <c r="G2091" s="21"/>
      <c r="H2091" s="21"/>
      <c r="I2091" s="21"/>
      <c r="J2091" s="21"/>
      <c r="K2091" s="25"/>
      <c r="L2091" s="7"/>
      <c r="M2091" s="7"/>
      <c r="N2091" s="7"/>
      <c r="O2091" s="7"/>
      <c r="P2091" s="7"/>
      <c r="Q2091" s="44"/>
      <c r="R2091" s="7"/>
      <c r="S2091" s="7"/>
      <c r="T2091" s="44"/>
      <c r="U2091" s="7"/>
      <c r="V2091" s="7"/>
      <c r="W2091" s="44"/>
      <c r="X2091" s="7"/>
      <c r="Y2091" s="7"/>
      <c r="Z2091" s="44"/>
      <c r="AA2091" s="27"/>
      <c r="AB2091" s="27"/>
      <c r="AC2091" s="27"/>
    </row>
    <row r="2092">
      <c r="A2092" s="21"/>
      <c r="B2092" s="21"/>
      <c r="C2092" s="21"/>
      <c r="D2092" s="21"/>
      <c r="E2092" s="21"/>
      <c r="F2092" s="21"/>
      <c r="G2092" s="21"/>
      <c r="H2092" s="21"/>
      <c r="I2092" s="21"/>
      <c r="J2092" s="21"/>
      <c r="K2092" s="25"/>
      <c r="L2092" s="7"/>
      <c r="M2092" s="7"/>
      <c r="N2092" s="7"/>
      <c r="O2092" s="7"/>
      <c r="P2092" s="7"/>
      <c r="Q2092" s="44"/>
      <c r="R2092" s="7"/>
      <c r="S2092" s="7"/>
      <c r="T2092" s="44"/>
      <c r="U2092" s="7"/>
      <c r="V2092" s="7"/>
      <c r="W2092" s="44"/>
      <c r="X2092" s="7"/>
      <c r="Y2092" s="7"/>
      <c r="Z2092" s="44"/>
      <c r="AA2092" s="27"/>
      <c r="AB2092" s="27"/>
      <c r="AC2092" s="27"/>
    </row>
    <row r="2093">
      <c r="A2093" s="21"/>
      <c r="B2093" s="21"/>
      <c r="C2093" s="21"/>
      <c r="D2093" s="21"/>
      <c r="E2093" s="21"/>
      <c r="F2093" s="21"/>
      <c r="G2093" s="21"/>
      <c r="H2093" s="21"/>
      <c r="I2093" s="21"/>
      <c r="J2093" s="21"/>
      <c r="K2093" s="25"/>
      <c r="L2093" s="7"/>
      <c r="M2093" s="7"/>
      <c r="N2093" s="7"/>
      <c r="O2093" s="7"/>
      <c r="P2093" s="7"/>
      <c r="Q2093" s="44"/>
      <c r="R2093" s="7"/>
      <c r="S2093" s="7"/>
      <c r="T2093" s="44"/>
      <c r="U2093" s="7"/>
      <c r="V2093" s="7"/>
      <c r="W2093" s="44"/>
      <c r="X2093" s="7"/>
      <c r="Y2093" s="7"/>
      <c r="Z2093" s="44"/>
      <c r="AA2093" s="27"/>
      <c r="AB2093" s="27"/>
      <c r="AC2093" s="27"/>
    </row>
    <row r="2094">
      <c r="A2094" s="21"/>
      <c r="B2094" s="21"/>
      <c r="C2094" s="21"/>
      <c r="D2094" s="21"/>
      <c r="E2094" s="21"/>
      <c r="F2094" s="21"/>
      <c r="G2094" s="21"/>
      <c r="H2094" s="21"/>
      <c r="I2094" s="21"/>
      <c r="J2094" s="21"/>
      <c r="K2094" s="25"/>
      <c r="L2094" s="7"/>
      <c r="M2094" s="7"/>
      <c r="N2094" s="7"/>
      <c r="O2094" s="7"/>
      <c r="P2094" s="7"/>
      <c r="Q2094" s="44"/>
      <c r="R2094" s="7"/>
      <c r="S2094" s="7"/>
      <c r="T2094" s="44"/>
      <c r="U2094" s="7"/>
      <c r="V2094" s="7"/>
      <c r="W2094" s="44"/>
      <c r="X2094" s="7"/>
      <c r="Y2094" s="7"/>
      <c r="Z2094" s="44"/>
      <c r="AA2094" s="27"/>
      <c r="AB2094" s="27"/>
      <c r="AC2094" s="27"/>
    </row>
    <row r="2095">
      <c r="A2095" s="21"/>
      <c r="B2095" s="21"/>
      <c r="C2095" s="21"/>
      <c r="D2095" s="21"/>
      <c r="E2095" s="21"/>
      <c r="F2095" s="21"/>
      <c r="G2095" s="21"/>
      <c r="H2095" s="21"/>
      <c r="I2095" s="21"/>
      <c r="J2095" s="21"/>
      <c r="K2095" s="25"/>
      <c r="L2095" s="7"/>
      <c r="M2095" s="7"/>
      <c r="N2095" s="7"/>
      <c r="O2095" s="7"/>
      <c r="P2095" s="7"/>
      <c r="Q2095" s="44"/>
      <c r="R2095" s="7"/>
      <c r="S2095" s="7"/>
      <c r="T2095" s="44"/>
      <c r="U2095" s="7"/>
      <c r="V2095" s="7"/>
      <c r="W2095" s="44"/>
      <c r="X2095" s="7"/>
      <c r="Y2095" s="7"/>
      <c r="Z2095" s="44"/>
      <c r="AA2095" s="27"/>
      <c r="AB2095" s="27"/>
      <c r="AC2095" s="27"/>
    </row>
    <row r="2096">
      <c r="A2096" s="21"/>
      <c r="B2096" s="21"/>
      <c r="C2096" s="21"/>
      <c r="D2096" s="21"/>
      <c r="E2096" s="21"/>
      <c r="F2096" s="21"/>
      <c r="G2096" s="21"/>
      <c r="H2096" s="21"/>
      <c r="I2096" s="21"/>
      <c r="J2096" s="21"/>
      <c r="K2096" s="25"/>
      <c r="L2096" s="7"/>
      <c r="M2096" s="7"/>
      <c r="N2096" s="7"/>
      <c r="O2096" s="7"/>
      <c r="P2096" s="7"/>
      <c r="Q2096" s="44"/>
      <c r="R2096" s="7"/>
      <c r="S2096" s="7"/>
      <c r="T2096" s="44"/>
      <c r="U2096" s="7"/>
      <c r="V2096" s="7"/>
      <c r="W2096" s="44"/>
      <c r="X2096" s="7"/>
      <c r="Y2096" s="7"/>
      <c r="Z2096" s="44"/>
      <c r="AA2096" s="27"/>
      <c r="AB2096" s="27"/>
      <c r="AC2096" s="27"/>
    </row>
    <row r="2097">
      <c r="A2097" s="21"/>
      <c r="B2097" s="21"/>
      <c r="C2097" s="21"/>
      <c r="D2097" s="21"/>
      <c r="E2097" s="21"/>
      <c r="F2097" s="21"/>
      <c r="G2097" s="21"/>
      <c r="H2097" s="21"/>
      <c r="I2097" s="21"/>
      <c r="J2097" s="21"/>
      <c r="K2097" s="25"/>
      <c r="L2097" s="7"/>
      <c r="M2097" s="7"/>
      <c r="N2097" s="7"/>
      <c r="O2097" s="7"/>
      <c r="P2097" s="7"/>
      <c r="Q2097" s="44"/>
      <c r="R2097" s="7"/>
      <c r="S2097" s="7"/>
      <c r="T2097" s="44"/>
      <c r="U2097" s="7"/>
      <c r="V2097" s="7"/>
      <c r="W2097" s="44"/>
      <c r="X2097" s="7"/>
      <c r="Y2097" s="7"/>
      <c r="Z2097" s="44"/>
      <c r="AA2097" s="27"/>
      <c r="AB2097" s="27"/>
      <c r="AC2097" s="27"/>
    </row>
    <row r="2098">
      <c r="A2098" s="21"/>
      <c r="B2098" s="21"/>
      <c r="C2098" s="21"/>
      <c r="D2098" s="21"/>
      <c r="E2098" s="21"/>
      <c r="F2098" s="21"/>
      <c r="G2098" s="21"/>
      <c r="H2098" s="21"/>
      <c r="I2098" s="21"/>
      <c r="J2098" s="21"/>
      <c r="K2098" s="25"/>
      <c r="L2098" s="7"/>
      <c r="M2098" s="7"/>
      <c r="N2098" s="7"/>
      <c r="O2098" s="7"/>
      <c r="P2098" s="7"/>
      <c r="Q2098" s="44"/>
      <c r="R2098" s="7"/>
      <c r="S2098" s="7"/>
      <c r="T2098" s="44"/>
      <c r="U2098" s="7"/>
      <c r="V2098" s="7"/>
      <c r="W2098" s="44"/>
      <c r="X2098" s="7"/>
      <c r="Y2098" s="7"/>
      <c r="Z2098" s="44"/>
      <c r="AA2098" s="27"/>
      <c r="AB2098" s="27"/>
      <c r="AC2098" s="27"/>
    </row>
    <row r="2099">
      <c r="A2099" s="21"/>
      <c r="B2099" s="21"/>
      <c r="C2099" s="21"/>
      <c r="D2099" s="21"/>
      <c r="E2099" s="21"/>
      <c r="F2099" s="21"/>
      <c r="G2099" s="21"/>
      <c r="H2099" s="21"/>
      <c r="I2099" s="21"/>
      <c r="J2099" s="21"/>
      <c r="K2099" s="25"/>
      <c r="L2099" s="7"/>
      <c r="M2099" s="7"/>
      <c r="N2099" s="7"/>
      <c r="O2099" s="7"/>
      <c r="P2099" s="7"/>
      <c r="Q2099" s="44"/>
      <c r="R2099" s="7"/>
      <c r="S2099" s="7"/>
      <c r="T2099" s="44"/>
      <c r="U2099" s="7"/>
      <c r="V2099" s="7"/>
      <c r="W2099" s="44"/>
      <c r="X2099" s="7"/>
      <c r="Y2099" s="7"/>
      <c r="Z2099" s="44"/>
      <c r="AA2099" s="27"/>
      <c r="AB2099" s="27"/>
      <c r="AC2099" s="27"/>
    </row>
  </sheetData>
  <autoFilter ref="$A$1:$AE$1099">
    <sortState ref="A1:AE1099">
      <sortCondition ref="L1:L1099"/>
    </sortState>
  </autoFilter>
  <conditionalFormatting sqref="A2:J2099">
    <cfRule type="containsText" dxfId="0" priority="1" operator="containsText" text="Maybe">
      <formula>NOT(ISERROR(SEARCH(("Maybe"),(A2))))</formula>
    </cfRule>
  </conditionalFormatting>
  <conditionalFormatting sqref="A2:J2099">
    <cfRule type="containsText" dxfId="1" priority="2" operator="containsText" text="Yes">
      <formula>NOT(ISERROR(SEARCH(("Yes"),(A2))))</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8" width="12.0"/>
    <col customWidth="1" min="12" max="12" width="23.29"/>
  </cols>
  <sheetData>
    <row r="1">
      <c r="A1" s="4" t="s">
        <v>2203</v>
      </c>
      <c r="B1" s="4" t="s">
        <v>2204</v>
      </c>
      <c r="C1" s="43" t="s">
        <v>2205</v>
      </c>
      <c r="D1" s="4" t="s">
        <v>2206</v>
      </c>
      <c r="E1" s="4" t="s">
        <v>2207</v>
      </c>
      <c r="F1" s="4" t="s">
        <v>2208</v>
      </c>
      <c r="G1" s="4" t="s">
        <v>2209</v>
      </c>
      <c r="H1" s="4" t="s">
        <v>2210</v>
      </c>
      <c r="I1" s="4" t="s">
        <v>2211</v>
      </c>
      <c r="J1" s="4" t="s">
        <v>2212</v>
      </c>
      <c r="K1" s="42"/>
      <c r="L1" s="7" t="s">
        <v>4</v>
      </c>
      <c r="M1" s="7" t="s">
        <v>5</v>
      </c>
      <c r="N1" s="7" t="s">
        <v>2213</v>
      </c>
      <c r="O1" s="7" t="s">
        <v>2214</v>
      </c>
      <c r="P1" s="7" t="s">
        <v>2215</v>
      </c>
      <c r="Q1" s="7" t="s">
        <v>2216</v>
      </c>
      <c r="R1" s="7" t="s">
        <v>2217</v>
      </c>
      <c r="S1" s="7" t="s">
        <v>2218</v>
      </c>
      <c r="T1" s="7" t="s">
        <v>2219</v>
      </c>
      <c r="U1" s="7" t="s">
        <v>2220</v>
      </c>
      <c r="V1" s="7" t="s">
        <v>2221</v>
      </c>
      <c r="W1" s="7" t="s">
        <v>2222</v>
      </c>
      <c r="X1" s="7" t="s">
        <v>2223</v>
      </c>
      <c r="Y1" s="7" t="s">
        <v>2224</v>
      </c>
    </row>
    <row r="2">
      <c r="A2" s="21" t="str">
        <f t="shared" ref="A2:B2" si="1">if(and(isnumber(search("Yes",C2)),isnumber(search("Yes",E2)),isnumber(search("Yes",G2)),isnumber(search("Yes",I2))),"Yes","No")</f>
        <v>No</v>
      </c>
      <c r="B2" s="21" t="str">
        <f t="shared" si="1"/>
        <v>No</v>
      </c>
      <c r="C2" s="22" t="str">
        <f t="shared" ref="C2:C1099" si="3">if(isnumber(search("No;",P2)),"No","Yes")</f>
        <v>No</v>
      </c>
      <c r="D2" s="21" t="str">
        <f t="shared" ref="D2:D1099" si="4">if(isnumber(search("No",N2)),"No","Yes")</f>
        <v>No</v>
      </c>
      <c r="E2" s="21" t="str">
        <f t="shared" ref="E2:E1099" si="5">if(isnumber(search("No;",S2)),"No",if(isblank(S2),"No","Yes"))</f>
        <v>No</v>
      </c>
      <c r="F2" s="21" t="str">
        <f t="shared" ref="F2:F1099" si="6">if(isnumber(search("No",Q2)),"No",if(isblank(Q2),"No","Yes"))</f>
        <v>No</v>
      </c>
      <c r="G2" s="21" t="str">
        <f t="shared" ref="G2:G1099" si="7">if(isnumber(search("No;",V2)),"No",if(isblank(V2),"No","Yes"))</f>
        <v>No</v>
      </c>
      <c r="H2" s="21" t="str">
        <f t="shared" ref="H2:H1099" si="8">if(isnumber(search("No",T2)),"No",if(isblank(T2),"No","Yes"))</f>
        <v>No</v>
      </c>
      <c r="I2" s="21" t="str">
        <f t="shared" ref="I2:I1099" si="9">if(isnumber(search("No;",Y2)),"No",if(isblank(Y2),"No","Yes"))</f>
        <v>No</v>
      </c>
      <c r="J2" s="21" t="str">
        <f t="shared" ref="J2:J1099" si="10">if(isnumber(search("No",W2)),"No",if(isblank(W2),"No","Yes"))</f>
        <v>No</v>
      </c>
      <c r="K2" s="25"/>
      <c r="L2" s="7" t="s">
        <v>19</v>
      </c>
      <c r="M2" s="7" t="s">
        <v>20</v>
      </c>
      <c r="N2" s="7" t="s">
        <v>25</v>
      </c>
      <c r="O2" s="7" t="s">
        <v>4988</v>
      </c>
      <c r="P2" s="44" t="s">
        <v>4989</v>
      </c>
      <c r="Q2" s="42"/>
      <c r="R2" s="42"/>
      <c r="S2" s="42"/>
      <c r="T2" s="42"/>
      <c r="U2" s="42"/>
      <c r="V2" s="42"/>
      <c r="W2" s="42"/>
      <c r="X2" s="42"/>
      <c r="Y2" s="27"/>
    </row>
    <row r="3">
      <c r="A3" s="21" t="str">
        <f t="shared" ref="A3:B3" si="2">if(and(isnumber(search("Yes",C3)),isnumber(search("Yes",E3)),isnumber(search("Yes",G3)),isnumber(search("Yes",I3))),"Yes","No")</f>
        <v>No</v>
      </c>
      <c r="B3" s="21" t="str">
        <f t="shared" si="2"/>
        <v>No</v>
      </c>
      <c r="C3" s="22" t="str">
        <f t="shared" si="3"/>
        <v>No</v>
      </c>
      <c r="D3" s="21" t="str">
        <f t="shared" si="4"/>
        <v>No</v>
      </c>
      <c r="E3" s="21" t="str">
        <f t="shared" si="5"/>
        <v>No</v>
      </c>
      <c r="F3" s="21" t="str">
        <f t="shared" si="6"/>
        <v>No</v>
      </c>
      <c r="G3" s="21" t="str">
        <f t="shared" si="7"/>
        <v>No</v>
      </c>
      <c r="H3" s="21" t="str">
        <f t="shared" si="8"/>
        <v>No</v>
      </c>
      <c r="I3" s="21" t="str">
        <f t="shared" si="9"/>
        <v>No</v>
      </c>
      <c r="J3" s="21" t="str">
        <f t="shared" si="10"/>
        <v>No</v>
      </c>
      <c r="K3" s="25"/>
      <c r="L3" s="7" t="s">
        <v>23</v>
      </c>
      <c r="M3" s="7" t="s">
        <v>24</v>
      </c>
      <c r="N3" s="7" t="s">
        <v>25</v>
      </c>
      <c r="O3" s="7" t="s">
        <v>3569</v>
      </c>
      <c r="P3" s="44" t="s">
        <v>4990</v>
      </c>
      <c r="Q3" s="42"/>
      <c r="R3" s="42"/>
      <c r="S3" s="42"/>
      <c r="T3" s="42"/>
      <c r="U3" s="42"/>
      <c r="V3" s="42"/>
      <c r="W3" s="42"/>
      <c r="X3" s="42"/>
      <c r="Y3" s="27"/>
    </row>
    <row r="4">
      <c r="A4" s="21" t="str">
        <f t="shared" ref="A4:B4" si="11">if(and(isnumber(search("Yes",C4)),isnumber(search("Yes",E4)),isnumber(search("Yes",G4)),isnumber(search("Yes",I4))),"Yes","No")</f>
        <v>No</v>
      </c>
      <c r="B4" s="21" t="str">
        <f t="shared" si="11"/>
        <v>No</v>
      </c>
      <c r="C4" s="22" t="str">
        <f t="shared" si="3"/>
        <v>No</v>
      </c>
      <c r="D4" s="21" t="str">
        <f t="shared" si="4"/>
        <v>No</v>
      </c>
      <c r="E4" s="21" t="str">
        <f t="shared" si="5"/>
        <v>No</v>
      </c>
      <c r="F4" s="21" t="str">
        <f t="shared" si="6"/>
        <v>No</v>
      </c>
      <c r="G4" s="21" t="str">
        <f t="shared" si="7"/>
        <v>No</v>
      </c>
      <c r="H4" s="21" t="str">
        <f t="shared" si="8"/>
        <v>No</v>
      </c>
      <c r="I4" s="21" t="str">
        <f t="shared" si="9"/>
        <v>No</v>
      </c>
      <c r="J4" s="21" t="str">
        <f t="shared" si="10"/>
        <v>No</v>
      </c>
      <c r="K4" s="25"/>
      <c r="L4" s="7" t="s">
        <v>27</v>
      </c>
      <c r="M4" s="7" t="s">
        <v>28</v>
      </c>
      <c r="N4" s="7" t="s">
        <v>25</v>
      </c>
      <c r="O4" s="7" t="s">
        <v>4991</v>
      </c>
      <c r="P4" s="44" t="s">
        <v>4992</v>
      </c>
      <c r="Q4" s="42"/>
      <c r="R4" s="42"/>
      <c r="S4" s="42"/>
      <c r="T4" s="42"/>
      <c r="U4" s="42"/>
      <c r="V4" s="42"/>
      <c r="W4" s="42"/>
      <c r="X4" s="42"/>
      <c r="Y4" s="27"/>
    </row>
    <row r="5">
      <c r="A5" s="21" t="str">
        <f t="shared" ref="A5:B5" si="12">if(and(isnumber(search("Yes",C5)),isnumber(search("Yes",E5)),isnumber(search("Yes",G5)),isnumber(search("Yes",I5))),"Yes","No")</f>
        <v>No</v>
      </c>
      <c r="B5" s="21" t="str">
        <f t="shared" si="12"/>
        <v>No</v>
      </c>
      <c r="C5" s="22" t="str">
        <f t="shared" si="3"/>
        <v>No</v>
      </c>
      <c r="D5" s="21" t="str">
        <f t="shared" si="4"/>
        <v>No</v>
      </c>
      <c r="E5" s="21" t="str">
        <f t="shared" si="5"/>
        <v>No</v>
      </c>
      <c r="F5" s="21" t="str">
        <f t="shared" si="6"/>
        <v>No</v>
      </c>
      <c r="G5" s="21" t="str">
        <f t="shared" si="7"/>
        <v>No</v>
      </c>
      <c r="H5" s="21" t="str">
        <f t="shared" si="8"/>
        <v>No</v>
      </c>
      <c r="I5" s="21" t="str">
        <f t="shared" si="9"/>
        <v>No</v>
      </c>
      <c r="J5" s="21" t="str">
        <f t="shared" si="10"/>
        <v>No</v>
      </c>
      <c r="K5" s="25"/>
      <c r="L5" s="7" t="s">
        <v>30</v>
      </c>
      <c r="M5" s="7" t="s">
        <v>31</v>
      </c>
      <c r="N5" s="7" t="s">
        <v>25</v>
      </c>
      <c r="O5" s="7" t="s">
        <v>2433</v>
      </c>
      <c r="P5" s="44" t="s">
        <v>4993</v>
      </c>
      <c r="Q5" s="42"/>
      <c r="R5" s="42"/>
      <c r="S5" s="42"/>
      <c r="T5" s="42"/>
      <c r="U5" s="42"/>
      <c r="V5" s="42"/>
      <c r="W5" s="42"/>
      <c r="X5" s="42"/>
      <c r="Y5" s="27"/>
    </row>
    <row r="6">
      <c r="A6" s="21" t="str">
        <f t="shared" ref="A6:B6" si="13">if(and(isnumber(search("Yes",C6)),isnumber(search("Yes",E6)),isnumber(search("Yes",G6)),isnumber(search("Yes",I6))),"Yes","No")</f>
        <v>No</v>
      </c>
      <c r="B6" s="21" t="str">
        <f t="shared" si="13"/>
        <v>No</v>
      </c>
      <c r="C6" s="22" t="str">
        <f t="shared" si="3"/>
        <v>No</v>
      </c>
      <c r="D6" s="21" t="str">
        <f t="shared" si="4"/>
        <v>No</v>
      </c>
      <c r="E6" s="21" t="str">
        <f t="shared" si="5"/>
        <v>No</v>
      </c>
      <c r="F6" s="21" t="str">
        <f t="shared" si="6"/>
        <v>No</v>
      </c>
      <c r="G6" s="21" t="str">
        <f t="shared" si="7"/>
        <v>No</v>
      </c>
      <c r="H6" s="21" t="str">
        <f t="shared" si="8"/>
        <v>No</v>
      </c>
      <c r="I6" s="21" t="str">
        <f t="shared" si="9"/>
        <v>No</v>
      </c>
      <c r="J6" s="21" t="str">
        <f t="shared" si="10"/>
        <v>No</v>
      </c>
      <c r="K6" s="25"/>
      <c r="L6" s="7" t="s">
        <v>33</v>
      </c>
      <c r="M6" s="7" t="s">
        <v>34</v>
      </c>
      <c r="N6" s="7" t="s">
        <v>25</v>
      </c>
      <c r="O6" s="7" t="s">
        <v>2233</v>
      </c>
      <c r="P6" s="44" t="s">
        <v>4994</v>
      </c>
      <c r="Q6" s="42"/>
      <c r="R6" s="42"/>
      <c r="S6" s="42"/>
      <c r="T6" s="42"/>
      <c r="U6" s="42"/>
      <c r="V6" s="42"/>
      <c r="W6" s="42"/>
      <c r="X6" s="42"/>
      <c r="Y6" s="27"/>
    </row>
    <row r="7">
      <c r="A7" s="21" t="str">
        <f t="shared" ref="A7:B7" si="14">if(and(isnumber(search("Yes",C7)),isnumber(search("Yes",E7)),isnumber(search("Yes",G7)),isnumber(search("Yes",I7))),"Yes","No")</f>
        <v>No</v>
      </c>
      <c r="B7" s="21" t="str">
        <f t="shared" si="14"/>
        <v>No</v>
      </c>
      <c r="C7" s="22" t="str">
        <f t="shared" si="3"/>
        <v>No</v>
      </c>
      <c r="D7" s="21" t="str">
        <f t="shared" si="4"/>
        <v>No</v>
      </c>
      <c r="E7" s="21" t="str">
        <f t="shared" si="5"/>
        <v>No</v>
      </c>
      <c r="F7" s="21" t="str">
        <f t="shared" si="6"/>
        <v>No</v>
      </c>
      <c r="G7" s="21" t="str">
        <f t="shared" si="7"/>
        <v>Yes</v>
      </c>
      <c r="H7" s="21" t="str">
        <f t="shared" si="8"/>
        <v>Yes</v>
      </c>
      <c r="I7" s="21" t="str">
        <f t="shared" si="9"/>
        <v>Yes</v>
      </c>
      <c r="J7" s="21" t="str">
        <f t="shared" si="10"/>
        <v>Yes</v>
      </c>
      <c r="K7" s="25">
        <v>54.0</v>
      </c>
      <c r="L7" s="7" t="s">
        <v>22</v>
      </c>
      <c r="M7" s="7" t="s">
        <v>2235</v>
      </c>
      <c r="N7" s="7" t="s">
        <v>25</v>
      </c>
      <c r="O7" s="7" t="s">
        <v>4995</v>
      </c>
      <c r="P7" s="44" t="s">
        <v>4996</v>
      </c>
      <c r="Q7" s="42"/>
      <c r="R7" s="42"/>
      <c r="S7" s="42"/>
      <c r="T7" s="7" t="s">
        <v>2321</v>
      </c>
      <c r="U7" s="7" t="s">
        <v>4997</v>
      </c>
      <c r="V7" s="44" t="s">
        <v>4998</v>
      </c>
      <c r="W7" s="7" t="s">
        <v>21</v>
      </c>
      <c r="X7" s="7" t="s">
        <v>4999</v>
      </c>
      <c r="Y7" s="44" t="s">
        <v>5000</v>
      </c>
    </row>
    <row r="8">
      <c r="A8" s="21" t="str">
        <f t="shared" ref="A8:B8" si="15">if(and(isnumber(search("Yes",C8)),isnumber(search("Yes",E8)),isnumber(search("Yes",G8)),isnumber(search("Yes",I8))),"Yes","No")</f>
        <v>No</v>
      </c>
      <c r="B8" s="21" t="str">
        <f t="shared" si="15"/>
        <v>No</v>
      </c>
      <c r="C8" s="22" t="str">
        <f t="shared" si="3"/>
        <v>No</v>
      </c>
      <c r="D8" s="21" t="str">
        <f t="shared" si="4"/>
        <v>No</v>
      </c>
      <c r="E8" s="21" t="str">
        <f t="shared" si="5"/>
        <v>No</v>
      </c>
      <c r="F8" s="21" t="str">
        <f t="shared" si="6"/>
        <v>No</v>
      </c>
      <c r="G8" s="21" t="str">
        <f t="shared" si="7"/>
        <v>No</v>
      </c>
      <c r="H8" s="21" t="str">
        <f t="shared" si="8"/>
        <v>No</v>
      </c>
      <c r="I8" s="21" t="str">
        <f t="shared" si="9"/>
        <v>No</v>
      </c>
      <c r="J8" s="21" t="str">
        <f t="shared" si="10"/>
        <v>No</v>
      </c>
      <c r="K8" s="25"/>
      <c r="L8" s="7" t="s">
        <v>38</v>
      </c>
      <c r="M8" s="7" t="s">
        <v>39</v>
      </c>
      <c r="N8" s="7" t="s">
        <v>25</v>
      </c>
      <c r="O8" s="7" t="s">
        <v>2242</v>
      </c>
      <c r="P8" s="44" t="s">
        <v>5001</v>
      </c>
      <c r="Q8" s="42"/>
      <c r="R8" s="42"/>
      <c r="S8" s="42"/>
      <c r="T8" s="42"/>
      <c r="U8" s="42"/>
      <c r="V8" s="42"/>
      <c r="W8" s="42"/>
      <c r="X8" s="42"/>
      <c r="Y8" s="27"/>
    </row>
    <row r="9">
      <c r="A9" s="21" t="str">
        <f t="shared" ref="A9:B9" si="16">if(and(isnumber(search("Yes",C9)),isnumber(search("Yes",E9)),isnumber(search("Yes",G9)),isnumber(search("Yes",I9))),"Yes","No")</f>
        <v>No</v>
      </c>
      <c r="B9" s="21" t="str">
        <f t="shared" si="16"/>
        <v>No</v>
      </c>
      <c r="C9" s="22" t="str">
        <f t="shared" si="3"/>
        <v>No</v>
      </c>
      <c r="D9" s="21" t="str">
        <f t="shared" si="4"/>
        <v>No</v>
      </c>
      <c r="E9" s="21" t="str">
        <f t="shared" si="5"/>
        <v>No</v>
      </c>
      <c r="F9" s="21" t="str">
        <f t="shared" si="6"/>
        <v>No</v>
      </c>
      <c r="G9" s="21" t="str">
        <f t="shared" si="7"/>
        <v>No</v>
      </c>
      <c r="H9" s="21" t="str">
        <f t="shared" si="8"/>
        <v>No</v>
      </c>
      <c r="I9" s="21" t="str">
        <f t="shared" si="9"/>
        <v>No</v>
      </c>
      <c r="J9" s="21" t="str">
        <f t="shared" si="10"/>
        <v>No</v>
      </c>
      <c r="K9" s="25"/>
      <c r="L9" s="7" t="s">
        <v>41</v>
      </c>
      <c r="M9" s="7" t="s">
        <v>42</v>
      </c>
      <c r="N9" s="7" t="s">
        <v>25</v>
      </c>
      <c r="O9" s="7" t="s">
        <v>5002</v>
      </c>
      <c r="P9" s="44" t="s">
        <v>5003</v>
      </c>
      <c r="Q9" s="42"/>
      <c r="R9" s="42"/>
      <c r="S9" s="42"/>
      <c r="T9" s="42"/>
      <c r="U9" s="42"/>
      <c r="V9" s="42"/>
      <c r="W9" s="42"/>
      <c r="X9" s="42"/>
      <c r="Y9" s="27"/>
    </row>
    <row r="10">
      <c r="A10" s="21" t="str">
        <f t="shared" ref="A10:B10" si="17">if(and(isnumber(search("Yes",C10)),isnumber(search("Yes",E10)),isnumber(search("Yes",G10)),isnumber(search("Yes",I10))),"Yes","No")</f>
        <v>No</v>
      </c>
      <c r="B10" s="21" t="str">
        <f t="shared" si="17"/>
        <v>No</v>
      </c>
      <c r="C10" s="22" t="str">
        <f t="shared" si="3"/>
        <v>No</v>
      </c>
      <c r="D10" s="21" t="str">
        <f t="shared" si="4"/>
        <v>No</v>
      </c>
      <c r="E10" s="21" t="str">
        <f t="shared" si="5"/>
        <v>No</v>
      </c>
      <c r="F10" s="21" t="str">
        <f t="shared" si="6"/>
        <v>No</v>
      </c>
      <c r="G10" s="21" t="str">
        <f t="shared" si="7"/>
        <v>No</v>
      </c>
      <c r="H10" s="21" t="str">
        <f t="shared" si="8"/>
        <v>No</v>
      </c>
      <c r="I10" s="21" t="str">
        <f t="shared" si="9"/>
        <v>No</v>
      </c>
      <c r="J10" s="21" t="str">
        <f t="shared" si="10"/>
        <v>No</v>
      </c>
      <c r="K10" s="25"/>
      <c r="L10" s="7" t="s">
        <v>44</v>
      </c>
      <c r="M10" s="7" t="s">
        <v>45</v>
      </c>
      <c r="N10" s="7" t="s">
        <v>25</v>
      </c>
      <c r="O10" s="7" t="s">
        <v>5004</v>
      </c>
      <c r="P10" s="44" t="s">
        <v>5005</v>
      </c>
      <c r="Q10" s="42"/>
      <c r="R10" s="42"/>
      <c r="S10" s="42"/>
      <c r="T10" s="42"/>
      <c r="U10" s="42"/>
      <c r="V10" s="42"/>
      <c r="W10" s="42"/>
      <c r="X10" s="42"/>
      <c r="Y10" s="27"/>
    </row>
    <row r="11">
      <c r="A11" s="21" t="str">
        <f t="shared" ref="A11:B11" si="18">if(and(isnumber(search("Yes",C11)),isnumber(search("Yes",E11)),isnumber(search("Yes",G11)),isnumber(search("Yes",I11))),"Yes","No")</f>
        <v>No</v>
      </c>
      <c r="B11" s="21" t="str">
        <f t="shared" si="18"/>
        <v>No</v>
      </c>
      <c r="C11" s="22" t="str">
        <f t="shared" si="3"/>
        <v>No</v>
      </c>
      <c r="D11" s="21" t="str">
        <f t="shared" si="4"/>
        <v>No</v>
      </c>
      <c r="E11" s="21" t="str">
        <f t="shared" si="5"/>
        <v>No</v>
      </c>
      <c r="F11" s="21" t="str">
        <f t="shared" si="6"/>
        <v>No</v>
      </c>
      <c r="G11" s="21" t="str">
        <f t="shared" si="7"/>
        <v>No</v>
      </c>
      <c r="H11" s="21" t="str">
        <f t="shared" si="8"/>
        <v>No</v>
      </c>
      <c r="I11" s="21" t="str">
        <f t="shared" si="9"/>
        <v>No</v>
      </c>
      <c r="J11" s="21" t="str">
        <f t="shared" si="10"/>
        <v>No</v>
      </c>
      <c r="K11" s="25"/>
      <c r="L11" s="7" t="s">
        <v>47</v>
      </c>
      <c r="M11" s="7" t="s">
        <v>48</v>
      </c>
      <c r="N11" s="7" t="s">
        <v>25</v>
      </c>
      <c r="O11" s="7" t="s">
        <v>5006</v>
      </c>
      <c r="P11" s="44" t="s">
        <v>5007</v>
      </c>
      <c r="Q11" s="42"/>
      <c r="R11" s="42"/>
      <c r="S11" s="42"/>
      <c r="T11" s="42"/>
      <c r="U11" s="42"/>
      <c r="V11" s="42"/>
      <c r="W11" s="42"/>
      <c r="X11" s="42"/>
      <c r="Y11" s="27"/>
    </row>
    <row r="12">
      <c r="A12" s="21" t="str">
        <f t="shared" ref="A12:B12" si="19">if(and(isnumber(search("Yes",C12)),isnumber(search("Yes",E12)),isnumber(search("Yes",G12)),isnumber(search("Yes",I12))),"Yes","No")</f>
        <v>No</v>
      </c>
      <c r="B12" s="21" t="str">
        <f t="shared" si="19"/>
        <v>No</v>
      </c>
      <c r="C12" s="22" t="str">
        <f t="shared" si="3"/>
        <v>No</v>
      </c>
      <c r="D12" s="21" t="str">
        <f t="shared" si="4"/>
        <v>No</v>
      </c>
      <c r="E12" s="21" t="str">
        <f t="shared" si="5"/>
        <v>No</v>
      </c>
      <c r="F12" s="21" t="str">
        <f t="shared" si="6"/>
        <v>No</v>
      </c>
      <c r="G12" s="21" t="str">
        <f t="shared" si="7"/>
        <v>No</v>
      </c>
      <c r="H12" s="21" t="str">
        <f t="shared" si="8"/>
        <v>No</v>
      </c>
      <c r="I12" s="21" t="str">
        <f t="shared" si="9"/>
        <v>No</v>
      </c>
      <c r="J12" s="21" t="str">
        <f t="shared" si="10"/>
        <v>No</v>
      </c>
      <c r="K12" s="25"/>
      <c r="L12" s="7" t="s">
        <v>50</v>
      </c>
      <c r="M12" s="7" t="s">
        <v>51</v>
      </c>
      <c r="N12" s="7" t="s">
        <v>25</v>
      </c>
      <c r="O12" s="7" t="s">
        <v>4528</v>
      </c>
      <c r="P12" s="44" t="s">
        <v>5008</v>
      </c>
      <c r="Q12" s="42"/>
      <c r="R12" s="42"/>
      <c r="S12" s="42"/>
      <c r="T12" s="42"/>
      <c r="U12" s="42"/>
      <c r="V12" s="42"/>
      <c r="W12" s="42"/>
      <c r="X12" s="42"/>
      <c r="Y12" s="27"/>
    </row>
    <row r="13">
      <c r="A13" s="21" t="str">
        <f t="shared" ref="A13:B13" si="20">if(and(isnumber(search("Yes",C13)),isnumber(search("Yes",E13)),isnumber(search("Yes",G13)),isnumber(search("Yes",I13))),"Yes","No")</f>
        <v>No</v>
      </c>
      <c r="B13" s="21" t="str">
        <f t="shared" si="20"/>
        <v>No</v>
      </c>
      <c r="C13" s="22" t="str">
        <f t="shared" si="3"/>
        <v>No</v>
      </c>
      <c r="D13" s="21" t="str">
        <f t="shared" si="4"/>
        <v>No</v>
      </c>
      <c r="E13" s="21" t="str">
        <f t="shared" si="5"/>
        <v>No</v>
      </c>
      <c r="F13" s="21" t="str">
        <f t="shared" si="6"/>
        <v>No</v>
      </c>
      <c r="G13" s="21" t="str">
        <f t="shared" si="7"/>
        <v>No</v>
      </c>
      <c r="H13" s="21" t="str">
        <f t="shared" si="8"/>
        <v>No</v>
      </c>
      <c r="I13" s="21" t="str">
        <f t="shared" si="9"/>
        <v>No</v>
      </c>
      <c r="J13" s="21" t="str">
        <f t="shared" si="10"/>
        <v>No</v>
      </c>
      <c r="K13" s="25"/>
      <c r="L13" s="7" t="s">
        <v>53</v>
      </c>
      <c r="M13" s="7" t="s">
        <v>54</v>
      </c>
      <c r="N13" s="7" t="s">
        <v>25</v>
      </c>
      <c r="O13" s="7" t="s">
        <v>3180</v>
      </c>
      <c r="P13" s="44" t="s">
        <v>5009</v>
      </c>
      <c r="Q13" s="42"/>
      <c r="R13" s="42"/>
      <c r="S13" s="42"/>
      <c r="T13" s="42"/>
      <c r="U13" s="42"/>
      <c r="V13" s="42"/>
      <c r="W13" s="42"/>
      <c r="X13" s="42"/>
      <c r="Y13" s="27"/>
    </row>
    <row r="14">
      <c r="A14" s="21" t="str">
        <f t="shared" ref="A14:B14" si="21">if(and(isnumber(search("Yes",C14)),isnumber(search("Yes",E14)),isnumber(search("Yes",G14)),isnumber(search("Yes",I14))),"Yes","No")</f>
        <v>No</v>
      </c>
      <c r="B14" s="21" t="str">
        <f t="shared" si="21"/>
        <v>No</v>
      </c>
      <c r="C14" s="22" t="str">
        <f t="shared" si="3"/>
        <v>No</v>
      </c>
      <c r="D14" s="21" t="str">
        <f t="shared" si="4"/>
        <v>No</v>
      </c>
      <c r="E14" s="21" t="str">
        <f t="shared" si="5"/>
        <v>No</v>
      </c>
      <c r="F14" s="21" t="str">
        <f t="shared" si="6"/>
        <v>No</v>
      </c>
      <c r="G14" s="21" t="str">
        <f t="shared" si="7"/>
        <v>No</v>
      </c>
      <c r="H14" s="21" t="str">
        <f t="shared" si="8"/>
        <v>No</v>
      </c>
      <c r="I14" s="21" t="str">
        <f t="shared" si="9"/>
        <v>No</v>
      </c>
      <c r="J14" s="21" t="str">
        <f t="shared" si="10"/>
        <v>No</v>
      </c>
      <c r="K14" s="25"/>
      <c r="L14" s="7" t="s">
        <v>56</v>
      </c>
      <c r="M14" s="7" t="s">
        <v>57</v>
      </c>
      <c r="N14" s="7" t="s">
        <v>25</v>
      </c>
      <c r="O14" s="7" t="s">
        <v>5010</v>
      </c>
      <c r="P14" s="44" t="s">
        <v>5011</v>
      </c>
      <c r="Q14" s="42"/>
      <c r="R14" s="42"/>
      <c r="S14" s="42"/>
      <c r="T14" s="42"/>
      <c r="U14" s="42"/>
      <c r="V14" s="42"/>
      <c r="W14" s="42"/>
      <c r="X14" s="42"/>
      <c r="Y14" s="27"/>
    </row>
    <row r="15">
      <c r="A15" s="21" t="str">
        <f t="shared" ref="A15:B15" si="22">if(and(isnumber(search("Yes",C15)),isnumber(search("Yes",E15)),isnumber(search("Yes",G15)),isnumber(search("Yes",I15))),"Yes","No")</f>
        <v>No</v>
      </c>
      <c r="B15" s="21" t="str">
        <f t="shared" si="22"/>
        <v>No</v>
      </c>
      <c r="C15" s="22" t="str">
        <f t="shared" si="3"/>
        <v>No</v>
      </c>
      <c r="D15" s="21" t="str">
        <f t="shared" si="4"/>
        <v>No</v>
      </c>
      <c r="E15" s="21" t="str">
        <f t="shared" si="5"/>
        <v>No</v>
      </c>
      <c r="F15" s="21" t="str">
        <f t="shared" si="6"/>
        <v>No</v>
      </c>
      <c r="G15" s="21" t="str">
        <f t="shared" si="7"/>
        <v>No</v>
      </c>
      <c r="H15" s="21" t="str">
        <f t="shared" si="8"/>
        <v>No</v>
      </c>
      <c r="I15" s="21" t="str">
        <f t="shared" si="9"/>
        <v>No</v>
      </c>
      <c r="J15" s="21" t="str">
        <f t="shared" si="10"/>
        <v>No</v>
      </c>
      <c r="K15" s="25"/>
      <c r="L15" s="7" t="s">
        <v>59</v>
      </c>
      <c r="M15" s="7" t="s">
        <v>60</v>
      </c>
      <c r="N15" s="7" t="s">
        <v>25</v>
      </c>
      <c r="O15" s="7" t="s">
        <v>2421</v>
      </c>
      <c r="P15" s="44" t="s">
        <v>5012</v>
      </c>
      <c r="Q15" s="42"/>
      <c r="R15" s="42"/>
      <c r="S15" s="42"/>
      <c r="T15" s="42"/>
      <c r="U15" s="42"/>
      <c r="V15" s="42"/>
      <c r="W15" s="42"/>
      <c r="X15" s="42"/>
      <c r="Y15" s="27"/>
    </row>
    <row r="16">
      <c r="A16" s="21" t="str">
        <f t="shared" ref="A16:B16" si="23">if(and(isnumber(search("Yes",C16)),isnumber(search("Yes",E16)),isnumber(search("Yes",G16)),isnumber(search("Yes",I16))),"Yes","No")</f>
        <v>No</v>
      </c>
      <c r="B16" s="21" t="str">
        <f t="shared" si="23"/>
        <v>No</v>
      </c>
      <c r="C16" s="22" t="str">
        <f t="shared" si="3"/>
        <v>No</v>
      </c>
      <c r="D16" s="21" t="str">
        <f t="shared" si="4"/>
        <v>No</v>
      </c>
      <c r="E16" s="21" t="str">
        <f t="shared" si="5"/>
        <v>No</v>
      </c>
      <c r="F16" s="21" t="str">
        <f t="shared" si="6"/>
        <v>No</v>
      </c>
      <c r="G16" s="21" t="str">
        <f t="shared" si="7"/>
        <v>No</v>
      </c>
      <c r="H16" s="21" t="str">
        <f t="shared" si="8"/>
        <v>No</v>
      </c>
      <c r="I16" s="21" t="str">
        <f t="shared" si="9"/>
        <v>No</v>
      </c>
      <c r="J16" s="21" t="str">
        <f t="shared" si="10"/>
        <v>No</v>
      </c>
      <c r="K16" s="25"/>
      <c r="L16" s="7" t="s">
        <v>62</v>
      </c>
      <c r="M16" s="7" t="s">
        <v>63</v>
      </c>
      <c r="N16" s="7" t="s">
        <v>25</v>
      </c>
      <c r="O16" s="7" t="s">
        <v>5013</v>
      </c>
      <c r="P16" s="44" t="s">
        <v>5014</v>
      </c>
      <c r="Q16" s="42"/>
      <c r="R16" s="42"/>
      <c r="S16" s="42"/>
      <c r="T16" s="42"/>
      <c r="U16" s="42"/>
      <c r="V16" s="42"/>
      <c r="W16" s="42"/>
      <c r="X16" s="42"/>
      <c r="Y16" s="27"/>
    </row>
    <row r="17">
      <c r="A17" s="21" t="str">
        <f t="shared" ref="A17:B17" si="24">if(and(isnumber(search("Yes",C17)),isnumber(search("Yes",E17)),isnumber(search("Yes",G17)),isnumber(search("Yes",I17))),"Yes","No")</f>
        <v>No</v>
      </c>
      <c r="B17" s="21" t="str">
        <f t="shared" si="24"/>
        <v>No</v>
      </c>
      <c r="C17" s="22" t="str">
        <f t="shared" si="3"/>
        <v>Yes</v>
      </c>
      <c r="D17" s="21" t="str">
        <f t="shared" si="4"/>
        <v>Yes</v>
      </c>
      <c r="E17" s="21" t="str">
        <f t="shared" si="5"/>
        <v>Yes</v>
      </c>
      <c r="F17" s="21" t="str">
        <f t="shared" si="6"/>
        <v>Yes</v>
      </c>
      <c r="G17" s="21" t="str">
        <f t="shared" si="7"/>
        <v>No</v>
      </c>
      <c r="H17" s="21" t="str">
        <f t="shared" si="8"/>
        <v>No</v>
      </c>
      <c r="I17" s="21" t="str">
        <f t="shared" si="9"/>
        <v>No</v>
      </c>
      <c r="J17" s="21" t="str">
        <f t="shared" si="10"/>
        <v>No</v>
      </c>
      <c r="K17" s="25"/>
      <c r="L17" s="7" t="s">
        <v>26</v>
      </c>
      <c r="M17" s="7" t="s">
        <v>65</v>
      </c>
      <c r="N17" s="7" t="s">
        <v>2321</v>
      </c>
      <c r="O17" s="7" t="s">
        <v>5015</v>
      </c>
      <c r="P17" s="44" t="s">
        <v>5016</v>
      </c>
      <c r="Q17" s="7" t="s">
        <v>21</v>
      </c>
      <c r="R17" s="7" t="s">
        <v>5017</v>
      </c>
      <c r="S17" s="44" t="s">
        <v>2263</v>
      </c>
      <c r="T17" s="7" t="s">
        <v>25</v>
      </c>
      <c r="U17" s="7" t="s">
        <v>2264</v>
      </c>
      <c r="V17" s="44" t="s">
        <v>5018</v>
      </c>
      <c r="W17" s="42"/>
      <c r="X17" s="42"/>
      <c r="Y17" s="27"/>
    </row>
    <row r="18">
      <c r="A18" s="21" t="str">
        <f t="shared" ref="A18:B18" si="25">if(and(isnumber(search("Yes",C18)),isnumber(search("Yes",E18)),isnumber(search("Yes",G18)),isnumber(search("Yes",I18))),"Yes","No")</f>
        <v>No</v>
      </c>
      <c r="B18" s="21" t="str">
        <f t="shared" si="25"/>
        <v>No</v>
      </c>
      <c r="C18" s="22" t="str">
        <f t="shared" si="3"/>
        <v>No</v>
      </c>
      <c r="D18" s="21" t="str">
        <f t="shared" si="4"/>
        <v>No</v>
      </c>
      <c r="E18" s="21" t="str">
        <f t="shared" si="5"/>
        <v>No</v>
      </c>
      <c r="F18" s="21" t="str">
        <f t="shared" si="6"/>
        <v>No</v>
      </c>
      <c r="G18" s="21" t="str">
        <f t="shared" si="7"/>
        <v>No</v>
      </c>
      <c r="H18" s="21" t="str">
        <f t="shared" si="8"/>
        <v>No</v>
      </c>
      <c r="I18" s="21" t="str">
        <f t="shared" si="9"/>
        <v>No</v>
      </c>
      <c r="J18" s="21" t="str">
        <f t="shared" si="10"/>
        <v>No</v>
      </c>
      <c r="K18" s="25"/>
      <c r="L18" s="7" t="s">
        <v>67</v>
      </c>
      <c r="M18" s="7" t="s">
        <v>68</v>
      </c>
      <c r="N18" s="7" t="s">
        <v>25</v>
      </c>
      <c r="O18" s="7" t="s">
        <v>5019</v>
      </c>
      <c r="P18" s="44" t="s">
        <v>5020</v>
      </c>
      <c r="Q18" s="42"/>
      <c r="R18" s="42"/>
      <c r="S18" s="42"/>
      <c r="T18" s="42"/>
      <c r="U18" s="42"/>
      <c r="V18" s="42"/>
      <c r="W18" s="42"/>
      <c r="X18" s="42"/>
      <c r="Y18" s="27"/>
    </row>
    <row r="19">
      <c r="A19" s="21" t="str">
        <f t="shared" ref="A19:B19" si="26">if(and(isnumber(search("Yes",C19)),isnumber(search("Yes",E19)),isnumber(search("Yes",G19)),isnumber(search("Yes",I19))),"Yes","No")</f>
        <v>No</v>
      </c>
      <c r="B19" s="21" t="str">
        <f t="shared" si="26"/>
        <v>No</v>
      </c>
      <c r="C19" s="22" t="str">
        <f t="shared" si="3"/>
        <v>No</v>
      </c>
      <c r="D19" s="21" t="str">
        <f t="shared" si="4"/>
        <v>No</v>
      </c>
      <c r="E19" s="21" t="str">
        <f t="shared" si="5"/>
        <v>No</v>
      </c>
      <c r="F19" s="21" t="str">
        <f t="shared" si="6"/>
        <v>No</v>
      </c>
      <c r="G19" s="21" t="str">
        <f t="shared" si="7"/>
        <v>No</v>
      </c>
      <c r="H19" s="21" t="str">
        <f t="shared" si="8"/>
        <v>No</v>
      </c>
      <c r="I19" s="21" t="str">
        <f t="shared" si="9"/>
        <v>No</v>
      </c>
      <c r="J19" s="21" t="str">
        <f t="shared" si="10"/>
        <v>No</v>
      </c>
      <c r="K19" s="25"/>
      <c r="L19" s="7" t="s">
        <v>70</v>
      </c>
      <c r="M19" s="7" t="s">
        <v>71</v>
      </c>
      <c r="N19" s="7" t="s">
        <v>25</v>
      </c>
      <c r="O19" s="7" t="s">
        <v>5021</v>
      </c>
      <c r="P19" s="44" t="s">
        <v>5022</v>
      </c>
      <c r="Q19" s="42"/>
      <c r="R19" s="42"/>
      <c r="S19" s="42"/>
      <c r="T19" s="42"/>
      <c r="U19" s="42"/>
      <c r="V19" s="42"/>
      <c r="W19" s="42"/>
      <c r="X19" s="42"/>
      <c r="Y19" s="27"/>
    </row>
    <row r="20">
      <c r="A20" s="21" t="str">
        <f t="shared" ref="A20:B20" si="27">if(and(isnumber(search("Yes",C20)),isnumber(search("Yes",E20)),isnumber(search("Yes",G20)),isnumber(search("Yes",I20))),"Yes","No")</f>
        <v>No</v>
      </c>
      <c r="B20" s="21" t="str">
        <f t="shared" si="27"/>
        <v>No</v>
      </c>
      <c r="C20" s="22" t="str">
        <f t="shared" si="3"/>
        <v>No</v>
      </c>
      <c r="D20" s="21" t="str">
        <f t="shared" si="4"/>
        <v>No</v>
      </c>
      <c r="E20" s="21" t="str">
        <f t="shared" si="5"/>
        <v>No</v>
      </c>
      <c r="F20" s="21" t="str">
        <f t="shared" si="6"/>
        <v>No</v>
      </c>
      <c r="G20" s="21" t="str">
        <f t="shared" si="7"/>
        <v>No</v>
      </c>
      <c r="H20" s="21" t="str">
        <f t="shared" si="8"/>
        <v>No</v>
      </c>
      <c r="I20" s="21" t="str">
        <f t="shared" si="9"/>
        <v>No</v>
      </c>
      <c r="J20" s="21" t="str">
        <f t="shared" si="10"/>
        <v>No</v>
      </c>
      <c r="K20" s="25"/>
      <c r="L20" s="7" t="s">
        <v>73</v>
      </c>
      <c r="M20" s="7" t="s">
        <v>74</v>
      </c>
      <c r="N20" s="7" t="s">
        <v>25</v>
      </c>
      <c r="O20" s="7" t="s">
        <v>5023</v>
      </c>
      <c r="P20" s="44" t="s">
        <v>5024</v>
      </c>
      <c r="Q20" s="42"/>
      <c r="R20" s="42"/>
      <c r="S20" s="42"/>
      <c r="T20" s="42"/>
      <c r="U20" s="42"/>
      <c r="V20" s="42"/>
      <c r="W20" s="42"/>
      <c r="X20" s="42"/>
      <c r="Y20" s="27"/>
    </row>
    <row r="21">
      <c r="A21" s="21" t="str">
        <f t="shared" ref="A21:B21" si="28">if(and(isnumber(search("Yes",C21)),isnumber(search("Yes",E21)),isnumber(search("Yes",G21)),isnumber(search("Yes",I21))),"Yes","No")</f>
        <v>No</v>
      </c>
      <c r="B21" s="21" t="str">
        <f t="shared" si="28"/>
        <v>No</v>
      </c>
      <c r="C21" s="22" t="str">
        <f t="shared" si="3"/>
        <v>No</v>
      </c>
      <c r="D21" s="21" t="str">
        <f t="shared" si="4"/>
        <v>No</v>
      </c>
      <c r="E21" s="21" t="str">
        <f t="shared" si="5"/>
        <v>No</v>
      </c>
      <c r="F21" s="21" t="str">
        <f t="shared" si="6"/>
        <v>No</v>
      </c>
      <c r="G21" s="21" t="str">
        <f t="shared" si="7"/>
        <v>No</v>
      </c>
      <c r="H21" s="21" t="str">
        <f t="shared" si="8"/>
        <v>No</v>
      </c>
      <c r="I21" s="21" t="str">
        <f t="shared" si="9"/>
        <v>No</v>
      </c>
      <c r="J21" s="21" t="str">
        <f t="shared" si="10"/>
        <v>No</v>
      </c>
      <c r="K21" s="25"/>
      <c r="L21" s="7" t="s">
        <v>76</v>
      </c>
      <c r="M21" s="7" t="s">
        <v>77</v>
      </c>
      <c r="N21" s="7" t="s">
        <v>25</v>
      </c>
      <c r="O21" s="7" t="s">
        <v>5025</v>
      </c>
      <c r="P21" s="44" t="s">
        <v>5026</v>
      </c>
      <c r="Q21" s="42"/>
      <c r="R21" s="42"/>
      <c r="S21" s="42"/>
      <c r="T21" s="42"/>
      <c r="U21" s="42"/>
      <c r="V21" s="42"/>
      <c r="W21" s="42"/>
      <c r="X21" s="42"/>
      <c r="Y21" s="27"/>
    </row>
    <row r="22">
      <c r="A22" s="21" t="str">
        <f t="shared" ref="A22:B22" si="29">if(and(isnumber(search("Yes",C22)),isnumber(search("Yes",E22)),isnumber(search("Yes",G22)),isnumber(search("Yes",I22))),"Yes","No")</f>
        <v>Yes</v>
      </c>
      <c r="B22" s="21" t="str">
        <f t="shared" si="29"/>
        <v>Yes</v>
      </c>
      <c r="C22" s="22" t="str">
        <f t="shared" si="3"/>
        <v>Yes</v>
      </c>
      <c r="D22" s="21" t="str">
        <f t="shared" si="4"/>
        <v>Yes</v>
      </c>
      <c r="E22" s="21" t="str">
        <f t="shared" si="5"/>
        <v>Yes</v>
      </c>
      <c r="F22" s="21" t="str">
        <f t="shared" si="6"/>
        <v>Yes</v>
      </c>
      <c r="G22" s="21" t="str">
        <f t="shared" si="7"/>
        <v>Yes</v>
      </c>
      <c r="H22" s="21" t="str">
        <f t="shared" si="8"/>
        <v>Yes</v>
      </c>
      <c r="I22" s="21" t="str">
        <f t="shared" si="9"/>
        <v>Yes</v>
      </c>
      <c r="J22" s="21" t="str">
        <f t="shared" si="10"/>
        <v>Yes</v>
      </c>
      <c r="K22" s="25"/>
      <c r="L22" s="7" t="s">
        <v>29</v>
      </c>
      <c r="M22" s="7" t="s">
        <v>79</v>
      </c>
      <c r="N22" s="7" t="s">
        <v>21</v>
      </c>
      <c r="O22" s="7" t="s">
        <v>5027</v>
      </c>
      <c r="P22" s="44" t="s">
        <v>5028</v>
      </c>
      <c r="Q22" s="7" t="s">
        <v>21</v>
      </c>
      <c r="R22" s="7" t="s">
        <v>5029</v>
      </c>
      <c r="S22" s="44" t="s">
        <v>5030</v>
      </c>
      <c r="T22" s="7" t="s">
        <v>2321</v>
      </c>
      <c r="U22" s="7" t="s">
        <v>5031</v>
      </c>
      <c r="V22" s="44" t="s">
        <v>5032</v>
      </c>
      <c r="W22" s="7" t="s">
        <v>21</v>
      </c>
      <c r="X22" s="7" t="s">
        <v>2280</v>
      </c>
      <c r="Y22" s="44" t="s">
        <v>2281</v>
      </c>
    </row>
    <row r="23">
      <c r="A23" s="21" t="str">
        <f t="shared" ref="A23:B23" si="30">if(and(isnumber(search("Yes",C23)),isnumber(search("Yes",E23)),isnumber(search("Yes",G23)),isnumber(search("Yes",I23))),"Yes","No")</f>
        <v>No</v>
      </c>
      <c r="B23" s="21" t="str">
        <f t="shared" si="30"/>
        <v>No</v>
      </c>
      <c r="C23" s="22" t="str">
        <f t="shared" si="3"/>
        <v>No</v>
      </c>
      <c r="D23" s="21" t="str">
        <f t="shared" si="4"/>
        <v>No</v>
      </c>
      <c r="E23" s="21" t="str">
        <f t="shared" si="5"/>
        <v>No</v>
      </c>
      <c r="F23" s="21" t="str">
        <f t="shared" si="6"/>
        <v>No</v>
      </c>
      <c r="G23" s="21" t="str">
        <f t="shared" si="7"/>
        <v>No</v>
      </c>
      <c r="H23" s="21" t="str">
        <f t="shared" si="8"/>
        <v>No</v>
      </c>
      <c r="I23" s="21" t="str">
        <f t="shared" si="9"/>
        <v>No</v>
      </c>
      <c r="J23" s="21" t="str">
        <f t="shared" si="10"/>
        <v>No</v>
      </c>
      <c r="K23" s="25"/>
      <c r="L23" s="7" t="s">
        <v>81</v>
      </c>
      <c r="M23" s="7" t="s">
        <v>82</v>
      </c>
      <c r="N23" s="7" t="s">
        <v>25</v>
      </c>
      <c r="O23" s="7" t="s">
        <v>2324</v>
      </c>
      <c r="P23" s="44" t="s">
        <v>5033</v>
      </c>
      <c r="Q23" s="42"/>
      <c r="R23" s="42"/>
      <c r="S23" s="42"/>
      <c r="T23" s="42"/>
      <c r="U23" s="42"/>
      <c r="V23" s="42"/>
      <c r="W23" s="42"/>
      <c r="X23" s="42"/>
      <c r="Y23" s="27"/>
    </row>
    <row r="24">
      <c r="A24" s="21" t="str">
        <f t="shared" ref="A24:B24" si="31">if(and(isnumber(search("Yes",C24)),isnumber(search("Yes",E24)),isnumber(search("Yes",G24)),isnumber(search("Yes",I24))),"Yes","No")</f>
        <v>No</v>
      </c>
      <c r="B24" s="21" t="str">
        <f t="shared" si="31"/>
        <v>No</v>
      </c>
      <c r="C24" s="22" t="str">
        <f t="shared" si="3"/>
        <v>No</v>
      </c>
      <c r="D24" s="21" t="str">
        <f t="shared" si="4"/>
        <v>No</v>
      </c>
      <c r="E24" s="21" t="str">
        <f t="shared" si="5"/>
        <v>No</v>
      </c>
      <c r="F24" s="21" t="str">
        <f t="shared" si="6"/>
        <v>No</v>
      </c>
      <c r="G24" s="21" t="str">
        <f t="shared" si="7"/>
        <v>No</v>
      </c>
      <c r="H24" s="21" t="str">
        <f t="shared" si="8"/>
        <v>No</v>
      </c>
      <c r="I24" s="21" t="str">
        <f t="shared" si="9"/>
        <v>No</v>
      </c>
      <c r="J24" s="21" t="str">
        <f t="shared" si="10"/>
        <v>No</v>
      </c>
      <c r="K24" s="25"/>
      <c r="L24" s="7" t="s">
        <v>84</v>
      </c>
      <c r="M24" s="7" t="s">
        <v>85</v>
      </c>
      <c r="N24" s="7" t="s">
        <v>25</v>
      </c>
      <c r="O24" s="7" t="s">
        <v>2551</v>
      </c>
      <c r="P24" s="44" t="s">
        <v>5034</v>
      </c>
      <c r="Q24" s="42"/>
      <c r="R24" s="42"/>
      <c r="S24" s="42"/>
      <c r="T24" s="42"/>
      <c r="U24" s="42"/>
      <c r="V24" s="42"/>
      <c r="W24" s="42"/>
      <c r="X24" s="42"/>
      <c r="Y24" s="27"/>
    </row>
    <row r="25">
      <c r="A25" s="21" t="str">
        <f t="shared" ref="A25:B25" si="32">if(and(isnumber(search("Yes",C25)),isnumber(search("Yes",E25)),isnumber(search("Yes",G25)),isnumber(search("Yes",I25))),"Yes","No")</f>
        <v>No</v>
      </c>
      <c r="B25" s="21" t="str">
        <f t="shared" si="32"/>
        <v>No</v>
      </c>
      <c r="C25" s="22" t="str">
        <f t="shared" si="3"/>
        <v>No</v>
      </c>
      <c r="D25" s="21" t="str">
        <f t="shared" si="4"/>
        <v>No</v>
      </c>
      <c r="E25" s="21" t="str">
        <f t="shared" si="5"/>
        <v>No</v>
      </c>
      <c r="F25" s="21" t="str">
        <f t="shared" si="6"/>
        <v>No</v>
      </c>
      <c r="G25" s="21" t="str">
        <f t="shared" si="7"/>
        <v>No</v>
      </c>
      <c r="H25" s="21" t="str">
        <f t="shared" si="8"/>
        <v>No</v>
      </c>
      <c r="I25" s="21" t="str">
        <f t="shared" si="9"/>
        <v>No</v>
      </c>
      <c r="J25" s="21" t="str">
        <f t="shared" si="10"/>
        <v>No</v>
      </c>
      <c r="K25" s="25"/>
      <c r="L25" s="7" t="s">
        <v>87</v>
      </c>
      <c r="M25" s="7" t="s">
        <v>88</v>
      </c>
      <c r="N25" s="7" t="s">
        <v>25</v>
      </c>
      <c r="O25" s="7" t="s">
        <v>2551</v>
      </c>
      <c r="P25" s="44" t="s">
        <v>5035</v>
      </c>
      <c r="Q25" s="42"/>
      <c r="R25" s="42"/>
      <c r="S25" s="42"/>
      <c r="T25" s="42"/>
      <c r="U25" s="42"/>
      <c r="V25" s="42"/>
      <c r="W25" s="42"/>
      <c r="X25" s="42"/>
      <c r="Y25" s="27"/>
    </row>
    <row r="26">
      <c r="A26" s="21" t="str">
        <f t="shared" ref="A26:B26" si="33">if(and(isnumber(search("Yes",C26)),isnumber(search("Yes",E26)),isnumber(search("Yes",G26)),isnumber(search("Yes",I26))),"Yes","No")</f>
        <v>No</v>
      </c>
      <c r="B26" s="21" t="str">
        <f t="shared" si="33"/>
        <v>No</v>
      </c>
      <c r="C26" s="22" t="str">
        <f t="shared" si="3"/>
        <v>No</v>
      </c>
      <c r="D26" s="21" t="str">
        <f t="shared" si="4"/>
        <v>No</v>
      </c>
      <c r="E26" s="21" t="str">
        <f t="shared" si="5"/>
        <v>No</v>
      </c>
      <c r="F26" s="21" t="str">
        <f t="shared" si="6"/>
        <v>No</v>
      </c>
      <c r="G26" s="21" t="str">
        <f t="shared" si="7"/>
        <v>No</v>
      </c>
      <c r="H26" s="21" t="str">
        <f t="shared" si="8"/>
        <v>No</v>
      </c>
      <c r="I26" s="21" t="str">
        <f t="shared" si="9"/>
        <v>No</v>
      </c>
      <c r="J26" s="21" t="str">
        <f t="shared" si="10"/>
        <v>No</v>
      </c>
      <c r="K26" s="25"/>
      <c r="L26" s="7" t="s">
        <v>90</v>
      </c>
      <c r="M26" s="7" t="s">
        <v>91</v>
      </c>
      <c r="N26" s="7" t="s">
        <v>25</v>
      </c>
      <c r="O26" s="7" t="s">
        <v>5036</v>
      </c>
      <c r="P26" s="44" t="s">
        <v>2289</v>
      </c>
      <c r="Q26" s="42"/>
      <c r="R26" s="42"/>
      <c r="S26" s="42"/>
      <c r="T26" s="42"/>
      <c r="U26" s="42"/>
      <c r="V26" s="42"/>
      <c r="W26" s="42"/>
      <c r="X26" s="42"/>
      <c r="Y26" s="27"/>
    </row>
    <row r="27">
      <c r="A27" s="21" t="str">
        <f t="shared" ref="A27:B27" si="34">if(and(isnumber(search("Yes",C27)),isnumber(search("Yes",E27)),isnumber(search("Yes",G27)),isnumber(search("Yes",I27))),"Yes","No")</f>
        <v>No</v>
      </c>
      <c r="B27" s="21" t="str">
        <f t="shared" si="34"/>
        <v>No</v>
      </c>
      <c r="C27" s="22" t="str">
        <f t="shared" si="3"/>
        <v>No</v>
      </c>
      <c r="D27" s="21" t="str">
        <f t="shared" si="4"/>
        <v>No</v>
      </c>
      <c r="E27" s="21" t="str">
        <f t="shared" si="5"/>
        <v>No</v>
      </c>
      <c r="F27" s="21" t="str">
        <f t="shared" si="6"/>
        <v>No</v>
      </c>
      <c r="G27" s="21" t="str">
        <f t="shared" si="7"/>
        <v>No</v>
      </c>
      <c r="H27" s="21" t="str">
        <f t="shared" si="8"/>
        <v>No</v>
      </c>
      <c r="I27" s="21" t="str">
        <f t="shared" si="9"/>
        <v>No</v>
      </c>
      <c r="J27" s="21" t="str">
        <f t="shared" si="10"/>
        <v>No</v>
      </c>
      <c r="K27" s="25"/>
      <c r="L27" s="7" t="s">
        <v>93</v>
      </c>
      <c r="M27" s="7" t="s">
        <v>94</v>
      </c>
      <c r="N27" s="7" t="s">
        <v>25</v>
      </c>
      <c r="O27" s="7" t="s">
        <v>5037</v>
      </c>
      <c r="P27" s="44" t="s">
        <v>5038</v>
      </c>
      <c r="Q27" s="42"/>
      <c r="R27" s="42"/>
      <c r="S27" s="42"/>
      <c r="T27" s="42"/>
      <c r="U27" s="42"/>
      <c r="V27" s="42"/>
      <c r="W27" s="42"/>
      <c r="X27" s="42"/>
      <c r="Y27" s="27"/>
    </row>
    <row r="28">
      <c r="A28" s="21" t="str">
        <f t="shared" ref="A28:B28" si="35">if(and(isnumber(search("Yes",C28)),isnumber(search("Yes",E28)),isnumber(search("Yes",G28)),isnumber(search("Yes",I28))),"Yes","No")</f>
        <v>No</v>
      </c>
      <c r="B28" s="21" t="str">
        <f t="shared" si="35"/>
        <v>No</v>
      </c>
      <c r="C28" s="22" t="str">
        <f t="shared" si="3"/>
        <v>No</v>
      </c>
      <c r="D28" s="21" t="str">
        <f t="shared" si="4"/>
        <v>No</v>
      </c>
      <c r="E28" s="21" t="str">
        <f t="shared" si="5"/>
        <v>No</v>
      </c>
      <c r="F28" s="21" t="str">
        <f t="shared" si="6"/>
        <v>No</v>
      </c>
      <c r="G28" s="21" t="str">
        <f t="shared" si="7"/>
        <v>No</v>
      </c>
      <c r="H28" s="21" t="str">
        <f t="shared" si="8"/>
        <v>No</v>
      </c>
      <c r="I28" s="21" t="str">
        <f t="shared" si="9"/>
        <v>No</v>
      </c>
      <c r="J28" s="21" t="str">
        <f t="shared" si="10"/>
        <v>No</v>
      </c>
      <c r="K28" s="25"/>
      <c r="L28" s="7" t="s">
        <v>96</v>
      </c>
      <c r="M28" s="7" t="s">
        <v>97</v>
      </c>
      <c r="N28" s="7" t="s">
        <v>25</v>
      </c>
      <c r="O28" s="7" t="s">
        <v>5039</v>
      </c>
      <c r="P28" s="44" t="s">
        <v>5040</v>
      </c>
      <c r="Q28" s="42"/>
      <c r="R28" s="42"/>
      <c r="S28" s="42"/>
      <c r="T28" s="42"/>
      <c r="U28" s="42"/>
      <c r="V28" s="42"/>
      <c r="W28" s="42"/>
      <c r="X28" s="42"/>
      <c r="Y28" s="27"/>
    </row>
    <row r="29">
      <c r="A29" s="21" t="str">
        <f t="shared" ref="A29:B29" si="36">if(and(isnumber(search("Yes",C29)),isnumber(search("Yes",E29)),isnumber(search("Yes",G29)),isnumber(search("Yes",I29))),"Yes","No")</f>
        <v>No</v>
      </c>
      <c r="B29" s="21" t="str">
        <f t="shared" si="36"/>
        <v>No</v>
      </c>
      <c r="C29" s="22" t="str">
        <f t="shared" si="3"/>
        <v>No</v>
      </c>
      <c r="D29" s="21" t="str">
        <f t="shared" si="4"/>
        <v>No</v>
      </c>
      <c r="E29" s="21" t="str">
        <f t="shared" si="5"/>
        <v>No</v>
      </c>
      <c r="F29" s="21" t="str">
        <f t="shared" si="6"/>
        <v>No</v>
      </c>
      <c r="G29" s="21" t="str">
        <f t="shared" si="7"/>
        <v>No</v>
      </c>
      <c r="H29" s="21" t="str">
        <f t="shared" si="8"/>
        <v>No</v>
      </c>
      <c r="I29" s="21" t="str">
        <f t="shared" si="9"/>
        <v>No</v>
      </c>
      <c r="J29" s="21" t="str">
        <f t="shared" si="10"/>
        <v>No</v>
      </c>
      <c r="K29" s="25"/>
      <c r="L29" s="7" t="s">
        <v>99</v>
      </c>
      <c r="M29" s="7" t="s">
        <v>100</v>
      </c>
      <c r="N29" s="7" t="s">
        <v>25</v>
      </c>
      <c r="O29" s="7" t="s">
        <v>5041</v>
      </c>
      <c r="P29" s="44" t="s">
        <v>5042</v>
      </c>
      <c r="Q29" s="42"/>
      <c r="R29" s="42"/>
      <c r="S29" s="42"/>
      <c r="T29" s="42"/>
      <c r="U29" s="42"/>
      <c r="V29" s="42"/>
      <c r="W29" s="42"/>
      <c r="X29" s="42"/>
      <c r="Y29" s="27"/>
    </row>
    <row r="30">
      <c r="A30" s="21" t="str">
        <f t="shared" ref="A30:B30" si="37">if(and(isnumber(search("Yes",C30)),isnumber(search("Yes",E30)),isnumber(search("Yes",G30)),isnumber(search("Yes",I30))),"Yes","No")</f>
        <v>Yes</v>
      </c>
      <c r="B30" s="21" t="str">
        <f t="shared" si="37"/>
        <v>Yes</v>
      </c>
      <c r="C30" s="22" t="str">
        <f t="shared" si="3"/>
        <v>Yes</v>
      </c>
      <c r="D30" s="21" t="str">
        <f t="shared" si="4"/>
        <v>Yes</v>
      </c>
      <c r="E30" s="21" t="str">
        <f t="shared" si="5"/>
        <v>Yes</v>
      </c>
      <c r="F30" s="21" t="str">
        <f t="shared" si="6"/>
        <v>Yes</v>
      </c>
      <c r="G30" s="21" t="str">
        <f t="shared" si="7"/>
        <v>Yes</v>
      </c>
      <c r="H30" s="21" t="str">
        <f t="shared" si="8"/>
        <v>Yes</v>
      </c>
      <c r="I30" s="21" t="str">
        <f t="shared" si="9"/>
        <v>Yes</v>
      </c>
      <c r="J30" s="21" t="str">
        <f t="shared" si="10"/>
        <v>Yes</v>
      </c>
      <c r="K30" s="25"/>
      <c r="L30" s="7" t="s">
        <v>32</v>
      </c>
      <c r="M30" s="7" t="s">
        <v>102</v>
      </c>
      <c r="N30" s="7" t="s">
        <v>21</v>
      </c>
      <c r="O30" s="7" t="s">
        <v>5043</v>
      </c>
      <c r="P30" s="44" t="s">
        <v>5044</v>
      </c>
      <c r="Q30" s="7" t="s">
        <v>21</v>
      </c>
      <c r="R30" s="7" t="s">
        <v>3105</v>
      </c>
      <c r="S30" s="44" t="s">
        <v>5045</v>
      </c>
      <c r="T30" s="7" t="s">
        <v>21</v>
      </c>
      <c r="U30" s="7" t="s">
        <v>2300</v>
      </c>
      <c r="V30" s="44" t="s">
        <v>5046</v>
      </c>
      <c r="W30" s="7" t="s">
        <v>2321</v>
      </c>
      <c r="X30" s="7" t="s">
        <v>5047</v>
      </c>
      <c r="Y30" s="44" t="s">
        <v>5048</v>
      </c>
    </row>
    <row r="31">
      <c r="A31" s="21" t="str">
        <f t="shared" ref="A31:B31" si="38">if(and(isnumber(search("Yes",C31)),isnumber(search("Yes",E31)),isnumber(search("Yes",G31)),isnumber(search("Yes",I31))),"Yes","No")</f>
        <v>No</v>
      </c>
      <c r="B31" s="21" t="str">
        <f t="shared" si="38"/>
        <v>No</v>
      </c>
      <c r="C31" s="22" t="str">
        <f t="shared" si="3"/>
        <v>No</v>
      </c>
      <c r="D31" s="21" t="str">
        <f t="shared" si="4"/>
        <v>No</v>
      </c>
      <c r="E31" s="21" t="str">
        <f t="shared" si="5"/>
        <v>No</v>
      </c>
      <c r="F31" s="21" t="str">
        <f t="shared" si="6"/>
        <v>No</v>
      </c>
      <c r="G31" s="21" t="str">
        <f t="shared" si="7"/>
        <v>No</v>
      </c>
      <c r="H31" s="21" t="str">
        <f t="shared" si="8"/>
        <v>No</v>
      </c>
      <c r="I31" s="21" t="str">
        <f t="shared" si="9"/>
        <v>No</v>
      </c>
      <c r="J31" s="21" t="str">
        <f t="shared" si="10"/>
        <v>No</v>
      </c>
      <c r="K31" s="25"/>
      <c r="L31" s="7" t="s">
        <v>104</v>
      </c>
      <c r="M31" s="7" t="s">
        <v>105</v>
      </c>
      <c r="N31" s="7" t="s">
        <v>25</v>
      </c>
      <c r="O31" s="7" t="s">
        <v>2282</v>
      </c>
      <c r="P31" s="44" t="s">
        <v>5049</v>
      </c>
      <c r="Q31" s="42"/>
      <c r="R31" s="42"/>
      <c r="S31" s="42"/>
      <c r="T31" s="42"/>
      <c r="U31" s="42"/>
      <c r="V31" s="42"/>
      <c r="W31" s="42"/>
      <c r="X31" s="42"/>
      <c r="Y31" s="27"/>
    </row>
    <row r="32">
      <c r="A32" s="21" t="str">
        <f t="shared" ref="A32:B32" si="39">if(and(isnumber(search("Yes",C32)),isnumber(search("Yes",E32)),isnumber(search("Yes",G32)),isnumber(search("Yes",I32))),"Yes","No")</f>
        <v>No</v>
      </c>
      <c r="B32" s="21" t="str">
        <f t="shared" si="39"/>
        <v>No</v>
      </c>
      <c r="C32" s="22" t="str">
        <f t="shared" si="3"/>
        <v>No</v>
      </c>
      <c r="D32" s="21" t="str">
        <f t="shared" si="4"/>
        <v>No</v>
      </c>
      <c r="E32" s="21" t="str">
        <f t="shared" si="5"/>
        <v>No</v>
      </c>
      <c r="F32" s="21" t="str">
        <f t="shared" si="6"/>
        <v>No</v>
      </c>
      <c r="G32" s="21" t="str">
        <f t="shared" si="7"/>
        <v>No</v>
      </c>
      <c r="H32" s="21" t="str">
        <f t="shared" si="8"/>
        <v>No</v>
      </c>
      <c r="I32" s="21" t="str">
        <f t="shared" si="9"/>
        <v>No</v>
      </c>
      <c r="J32" s="21" t="str">
        <f t="shared" si="10"/>
        <v>No</v>
      </c>
      <c r="K32" s="25"/>
      <c r="L32" s="7" t="s">
        <v>107</v>
      </c>
      <c r="M32" s="7" t="s">
        <v>108</v>
      </c>
      <c r="N32" s="7" t="s">
        <v>25</v>
      </c>
      <c r="O32" s="7" t="s">
        <v>5050</v>
      </c>
      <c r="P32" s="44" t="s">
        <v>2307</v>
      </c>
      <c r="Q32" s="42"/>
      <c r="R32" s="42"/>
      <c r="S32" s="42"/>
      <c r="T32" s="42"/>
      <c r="U32" s="42"/>
      <c r="V32" s="42"/>
      <c r="W32" s="42"/>
      <c r="X32" s="42"/>
      <c r="Y32" s="27"/>
    </row>
    <row r="33">
      <c r="A33" s="21" t="str">
        <f t="shared" ref="A33:B33" si="40">if(and(isnumber(search("Yes",C33)),isnumber(search("Yes",E33)),isnumber(search("Yes",G33)),isnumber(search("Yes",I33))),"Yes","No")</f>
        <v>No</v>
      </c>
      <c r="B33" s="21" t="str">
        <f t="shared" si="40"/>
        <v>No</v>
      </c>
      <c r="C33" s="22" t="str">
        <f t="shared" si="3"/>
        <v>No</v>
      </c>
      <c r="D33" s="21" t="str">
        <f t="shared" si="4"/>
        <v>No</v>
      </c>
      <c r="E33" s="21" t="str">
        <f t="shared" si="5"/>
        <v>No</v>
      </c>
      <c r="F33" s="21" t="str">
        <f t="shared" si="6"/>
        <v>No</v>
      </c>
      <c r="G33" s="21" t="str">
        <f t="shared" si="7"/>
        <v>No</v>
      </c>
      <c r="H33" s="21" t="str">
        <f t="shared" si="8"/>
        <v>No</v>
      </c>
      <c r="I33" s="21" t="str">
        <f t="shared" si="9"/>
        <v>No</v>
      </c>
      <c r="J33" s="21" t="str">
        <f t="shared" si="10"/>
        <v>No</v>
      </c>
      <c r="K33" s="25"/>
      <c r="L33" s="7" t="s">
        <v>110</v>
      </c>
      <c r="M33" s="7" t="s">
        <v>111</v>
      </c>
      <c r="N33" s="7" t="s">
        <v>25</v>
      </c>
      <c r="O33" s="7" t="s">
        <v>3055</v>
      </c>
      <c r="P33" s="44" t="s">
        <v>3771</v>
      </c>
      <c r="Q33" s="42"/>
      <c r="R33" s="42"/>
      <c r="S33" s="42"/>
      <c r="T33" s="42"/>
      <c r="U33" s="42"/>
      <c r="V33" s="42"/>
      <c r="W33" s="42"/>
      <c r="X33" s="42"/>
      <c r="Y33" s="27"/>
    </row>
    <row r="34">
      <c r="A34" s="21" t="str">
        <f t="shared" ref="A34:B34" si="41">if(and(isnumber(search("Yes",C34)),isnumber(search("Yes",E34)),isnumber(search("Yes",G34)),isnumber(search("Yes",I34))),"Yes","No")</f>
        <v>No</v>
      </c>
      <c r="B34" s="21" t="str">
        <f t="shared" si="41"/>
        <v>No</v>
      </c>
      <c r="C34" s="22" t="str">
        <f t="shared" si="3"/>
        <v>No</v>
      </c>
      <c r="D34" s="21" t="str">
        <f t="shared" si="4"/>
        <v>No</v>
      </c>
      <c r="E34" s="21" t="str">
        <f t="shared" si="5"/>
        <v>No</v>
      </c>
      <c r="F34" s="21" t="str">
        <f t="shared" si="6"/>
        <v>No</v>
      </c>
      <c r="G34" s="21" t="str">
        <f t="shared" si="7"/>
        <v>No</v>
      </c>
      <c r="H34" s="21" t="str">
        <f t="shared" si="8"/>
        <v>No</v>
      </c>
      <c r="I34" s="21" t="str">
        <f t="shared" si="9"/>
        <v>No</v>
      </c>
      <c r="J34" s="21" t="str">
        <f t="shared" si="10"/>
        <v>No</v>
      </c>
      <c r="K34" s="25"/>
      <c r="L34" s="7" t="s">
        <v>113</v>
      </c>
      <c r="M34" s="7" t="s">
        <v>114</v>
      </c>
      <c r="N34" s="7" t="s">
        <v>25</v>
      </c>
      <c r="O34" s="7" t="s">
        <v>5051</v>
      </c>
      <c r="P34" s="44" t="s">
        <v>5052</v>
      </c>
      <c r="Q34" s="42"/>
      <c r="R34" s="42"/>
      <c r="S34" s="42"/>
      <c r="T34" s="42"/>
      <c r="U34" s="42"/>
      <c r="V34" s="42"/>
      <c r="W34" s="42"/>
      <c r="X34" s="42"/>
      <c r="Y34" s="27"/>
    </row>
    <row r="35">
      <c r="A35" s="21" t="str">
        <f t="shared" ref="A35:B35" si="42">if(and(isnumber(search("Yes",C35)),isnumber(search("Yes",E35)),isnumber(search("Yes",G35)),isnumber(search("Yes",I35))),"Yes","No")</f>
        <v>No</v>
      </c>
      <c r="B35" s="21" t="str">
        <f t="shared" si="42"/>
        <v>No</v>
      </c>
      <c r="C35" s="22" t="str">
        <f t="shared" si="3"/>
        <v>No</v>
      </c>
      <c r="D35" s="21" t="str">
        <f t="shared" si="4"/>
        <v>No</v>
      </c>
      <c r="E35" s="21" t="str">
        <f t="shared" si="5"/>
        <v>No</v>
      </c>
      <c r="F35" s="21" t="str">
        <f t="shared" si="6"/>
        <v>No</v>
      </c>
      <c r="G35" s="21" t="str">
        <f t="shared" si="7"/>
        <v>No</v>
      </c>
      <c r="H35" s="21" t="str">
        <f t="shared" si="8"/>
        <v>No</v>
      </c>
      <c r="I35" s="21" t="str">
        <f t="shared" si="9"/>
        <v>No</v>
      </c>
      <c r="J35" s="21" t="str">
        <f t="shared" si="10"/>
        <v>No</v>
      </c>
      <c r="K35" s="25"/>
      <c r="L35" s="7" t="s">
        <v>116</v>
      </c>
      <c r="M35" s="7" t="s">
        <v>117</v>
      </c>
      <c r="N35" s="7" t="s">
        <v>25</v>
      </c>
      <c r="O35" s="7" t="s">
        <v>2310</v>
      </c>
      <c r="P35" s="44" t="s">
        <v>5053</v>
      </c>
      <c r="Q35" s="42"/>
      <c r="R35" s="42"/>
      <c r="S35" s="42"/>
      <c r="T35" s="42"/>
      <c r="U35" s="42"/>
      <c r="V35" s="42"/>
      <c r="W35" s="42"/>
      <c r="X35" s="42"/>
      <c r="Y35" s="27"/>
    </row>
    <row r="36">
      <c r="A36" s="21" t="str">
        <f t="shared" ref="A36:B36" si="43">if(and(isnumber(search("Yes",C36)),isnumber(search("Yes",E36)),isnumber(search("Yes",G36)),isnumber(search("Yes",I36))),"Yes","No")</f>
        <v>No</v>
      </c>
      <c r="B36" s="21" t="str">
        <f t="shared" si="43"/>
        <v>No</v>
      </c>
      <c r="C36" s="22" t="str">
        <f t="shared" si="3"/>
        <v>No</v>
      </c>
      <c r="D36" s="21" t="str">
        <f t="shared" si="4"/>
        <v>No</v>
      </c>
      <c r="E36" s="21" t="str">
        <f t="shared" si="5"/>
        <v>No</v>
      </c>
      <c r="F36" s="21" t="str">
        <f t="shared" si="6"/>
        <v>No</v>
      </c>
      <c r="G36" s="21" t="str">
        <f t="shared" si="7"/>
        <v>No</v>
      </c>
      <c r="H36" s="21" t="str">
        <f t="shared" si="8"/>
        <v>No</v>
      </c>
      <c r="I36" s="21" t="str">
        <f t="shared" si="9"/>
        <v>No</v>
      </c>
      <c r="J36" s="21" t="str">
        <f t="shared" si="10"/>
        <v>No</v>
      </c>
      <c r="K36" s="25"/>
      <c r="L36" s="7" t="s">
        <v>119</v>
      </c>
      <c r="M36" s="7" t="s">
        <v>120</v>
      </c>
      <c r="N36" s="7" t="s">
        <v>25</v>
      </c>
      <c r="O36" s="7" t="s">
        <v>2312</v>
      </c>
      <c r="P36" s="44" t="s">
        <v>5054</v>
      </c>
      <c r="Q36" s="42"/>
      <c r="R36" s="42"/>
      <c r="S36" s="42"/>
      <c r="T36" s="42"/>
      <c r="U36" s="42"/>
      <c r="V36" s="42"/>
      <c r="W36" s="42"/>
      <c r="X36" s="42"/>
      <c r="Y36" s="27"/>
    </row>
    <row r="37">
      <c r="A37" s="21" t="str">
        <f t="shared" ref="A37:B37" si="44">if(and(isnumber(search("Yes",C37)),isnumber(search("Yes",E37)),isnumber(search("Yes",G37)),isnumber(search("Yes",I37))),"Yes","No")</f>
        <v>No</v>
      </c>
      <c r="B37" s="21" t="str">
        <f t="shared" si="44"/>
        <v>No</v>
      </c>
      <c r="C37" s="22" t="str">
        <f t="shared" si="3"/>
        <v>No</v>
      </c>
      <c r="D37" s="21" t="str">
        <f t="shared" si="4"/>
        <v>No</v>
      </c>
      <c r="E37" s="21" t="str">
        <f t="shared" si="5"/>
        <v>No</v>
      </c>
      <c r="F37" s="21" t="str">
        <f t="shared" si="6"/>
        <v>No</v>
      </c>
      <c r="G37" s="21" t="str">
        <f t="shared" si="7"/>
        <v>No</v>
      </c>
      <c r="H37" s="21" t="str">
        <f t="shared" si="8"/>
        <v>No</v>
      </c>
      <c r="I37" s="21" t="str">
        <f t="shared" si="9"/>
        <v>No</v>
      </c>
      <c r="J37" s="21" t="str">
        <f t="shared" si="10"/>
        <v>No</v>
      </c>
      <c r="K37" s="25"/>
      <c r="L37" s="7" t="s">
        <v>122</v>
      </c>
      <c r="M37" s="7" t="s">
        <v>123</v>
      </c>
      <c r="N37" s="7" t="s">
        <v>25</v>
      </c>
      <c r="O37" s="7" t="s">
        <v>5055</v>
      </c>
      <c r="P37" s="44" t="s">
        <v>2315</v>
      </c>
      <c r="Q37" s="42"/>
      <c r="R37" s="42"/>
      <c r="S37" s="42"/>
      <c r="T37" s="42"/>
      <c r="U37" s="42"/>
      <c r="V37" s="42"/>
      <c r="W37" s="42"/>
      <c r="X37" s="42"/>
      <c r="Y37" s="27"/>
    </row>
    <row r="38">
      <c r="A38" s="21" t="str">
        <f t="shared" ref="A38:B38" si="45">if(and(isnumber(search("Yes",C38)),isnumber(search("Yes",E38)),isnumber(search("Yes",G38)),isnumber(search("Yes",I38))),"Yes","No")</f>
        <v>No</v>
      </c>
      <c r="B38" s="21" t="str">
        <f t="shared" si="45"/>
        <v>No</v>
      </c>
      <c r="C38" s="22" t="str">
        <f t="shared" si="3"/>
        <v>No</v>
      </c>
      <c r="D38" s="21" t="str">
        <f t="shared" si="4"/>
        <v>No</v>
      </c>
      <c r="E38" s="21" t="str">
        <f t="shared" si="5"/>
        <v>No</v>
      </c>
      <c r="F38" s="21" t="str">
        <f t="shared" si="6"/>
        <v>No</v>
      </c>
      <c r="G38" s="21" t="str">
        <f t="shared" si="7"/>
        <v>Yes</v>
      </c>
      <c r="H38" s="21" t="str">
        <f t="shared" si="8"/>
        <v>Yes</v>
      </c>
      <c r="I38" s="21" t="str">
        <f t="shared" si="9"/>
        <v>Yes</v>
      </c>
      <c r="J38" s="21" t="str">
        <f t="shared" si="10"/>
        <v>Yes</v>
      </c>
      <c r="K38" s="25">
        <v>78.0</v>
      </c>
      <c r="L38" s="7" t="s">
        <v>35</v>
      </c>
      <c r="M38" s="7" t="s">
        <v>2316</v>
      </c>
      <c r="N38" s="7" t="s">
        <v>25</v>
      </c>
      <c r="O38" s="7" t="s">
        <v>5056</v>
      </c>
      <c r="P38" s="44" t="s">
        <v>2318</v>
      </c>
      <c r="Q38" s="42"/>
      <c r="R38" s="42"/>
      <c r="S38" s="42"/>
      <c r="T38" s="7" t="s">
        <v>21</v>
      </c>
      <c r="U38" s="7" t="s">
        <v>2487</v>
      </c>
      <c r="V38" s="44" t="s">
        <v>5057</v>
      </c>
      <c r="W38" s="7" t="s">
        <v>21</v>
      </c>
      <c r="X38" s="7" t="s">
        <v>5058</v>
      </c>
      <c r="Y38" s="44" t="s">
        <v>5059</v>
      </c>
    </row>
    <row r="39">
      <c r="A39" s="21" t="str">
        <f t="shared" ref="A39:B39" si="46">if(and(isnumber(search("Yes",C39)),isnumber(search("Yes",E39)),isnumber(search("Yes",G39)),isnumber(search("Yes",I39))),"Yes","No")</f>
        <v>No</v>
      </c>
      <c r="B39" s="21" t="str">
        <f t="shared" si="46"/>
        <v>No</v>
      </c>
      <c r="C39" s="22" t="str">
        <f t="shared" si="3"/>
        <v>No</v>
      </c>
      <c r="D39" s="21" t="str">
        <f t="shared" si="4"/>
        <v>No</v>
      </c>
      <c r="E39" s="21" t="str">
        <f t="shared" si="5"/>
        <v>No</v>
      </c>
      <c r="F39" s="21" t="str">
        <f t="shared" si="6"/>
        <v>No</v>
      </c>
      <c r="G39" s="21" t="str">
        <f t="shared" si="7"/>
        <v>No</v>
      </c>
      <c r="H39" s="21" t="str">
        <f t="shared" si="8"/>
        <v>No</v>
      </c>
      <c r="I39" s="21" t="str">
        <f t="shared" si="9"/>
        <v>No</v>
      </c>
      <c r="J39" s="21" t="str">
        <f t="shared" si="10"/>
        <v>No</v>
      </c>
      <c r="K39" s="25"/>
      <c r="L39" s="7" t="s">
        <v>127</v>
      </c>
      <c r="M39" s="7" t="s">
        <v>128</v>
      </c>
      <c r="N39" s="7" t="s">
        <v>25</v>
      </c>
      <c r="O39" s="7" t="s">
        <v>5060</v>
      </c>
      <c r="P39" s="44" t="s">
        <v>5061</v>
      </c>
      <c r="Q39" s="42"/>
      <c r="R39" s="42"/>
      <c r="S39" s="42"/>
      <c r="T39" s="42"/>
      <c r="U39" s="42"/>
      <c r="V39" s="42"/>
      <c r="W39" s="42"/>
      <c r="X39" s="42"/>
      <c r="Y39" s="27"/>
    </row>
    <row r="40">
      <c r="A40" s="21" t="str">
        <f t="shared" ref="A40:B40" si="47">if(and(isnumber(search("Yes",C40)),isnumber(search("Yes",E40)),isnumber(search("Yes",G40)),isnumber(search("Yes",I40))),"Yes","No")</f>
        <v>No</v>
      </c>
      <c r="B40" s="21" t="str">
        <f t="shared" si="47"/>
        <v>No</v>
      </c>
      <c r="C40" s="22" t="str">
        <f t="shared" si="3"/>
        <v>No</v>
      </c>
      <c r="D40" s="21" t="str">
        <f t="shared" si="4"/>
        <v>No</v>
      </c>
      <c r="E40" s="21" t="str">
        <f t="shared" si="5"/>
        <v>No</v>
      </c>
      <c r="F40" s="21" t="str">
        <f t="shared" si="6"/>
        <v>No</v>
      </c>
      <c r="G40" s="21" t="str">
        <f t="shared" si="7"/>
        <v>No</v>
      </c>
      <c r="H40" s="21" t="str">
        <f t="shared" si="8"/>
        <v>No</v>
      </c>
      <c r="I40" s="21" t="str">
        <f t="shared" si="9"/>
        <v>No</v>
      </c>
      <c r="J40" s="21" t="str">
        <f t="shared" si="10"/>
        <v>No</v>
      </c>
      <c r="K40" s="25"/>
      <c r="L40" s="7" t="s">
        <v>130</v>
      </c>
      <c r="M40" s="7" t="s">
        <v>131</v>
      </c>
      <c r="N40" s="7" t="s">
        <v>25</v>
      </c>
      <c r="O40" s="7" t="s">
        <v>5062</v>
      </c>
      <c r="P40" s="44" t="s">
        <v>2226</v>
      </c>
      <c r="Q40" s="42"/>
      <c r="R40" s="42"/>
      <c r="S40" s="42"/>
      <c r="T40" s="42"/>
      <c r="U40" s="42"/>
      <c r="V40" s="42"/>
      <c r="W40" s="42"/>
      <c r="X40" s="42"/>
      <c r="Y40" s="27"/>
    </row>
    <row r="41">
      <c r="A41" s="21" t="str">
        <f t="shared" ref="A41:B41" si="48">if(and(isnumber(search("Yes",C41)),isnumber(search("Yes",E41)),isnumber(search("Yes",G41)),isnumber(search("Yes",I41))),"Yes","No")</f>
        <v>No</v>
      </c>
      <c r="B41" s="21" t="str">
        <f t="shared" si="48"/>
        <v>No</v>
      </c>
      <c r="C41" s="22" t="str">
        <f t="shared" si="3"/>
        <v>No</v>
      </c>
      <c r="D41" s="21" t="str">
        <f t="shared" si="4"/>
        <v>No</v>
      </c>
      <c r="E41" s="21" t="str">
        <f t="shared" si="5"/>
        <v>No</v>
      </c>
      <c r="F41" s="21" t="str">
        <f t="shared" si="6"/>
        <v>No</v>
      </c>
      <c r="G41" s="21" t="str">
        <f t="shared" si="7"/>
        <v>No</v>
      </c>
      <c r="H41" s="21" t="str">
        <f t="shared" si="8"/>
        <v>No</v>
      </c>
      <c r="I41" s="21" t="str">
        <f t="shared" si="9"/>
        <v>No</v>
      </c>
      <c r="J41" s="21" t="str">
        <f t="shared" si="10"/>
        <v>No</v>
      </c>
      <c r="K41" s="25"/>
      <c r="L41" s="7" t="s">
        <v>133</v>
      </c>
      <c r="M41" s="7" t="s">
        <v>134</v>
      </c>
      <c r="N41" s="7" t="s">
        <v>25</v>
      </c>
      <c r="O41" s="7" t="s">
        <v>5063</v>
      </c>
      <c r="P41" s="44" t="s">
        <v>5064</v>
      </c>
      <c r="Q41" s="42"/>
      <c r="R41" s="42"/>
      <c r="S41" s="42"/>
      <c r="T41" s="42"/>
      <c r="U41" s="42"/>
      <c r="V41" s="42"/>
      <c r="W41" s="42"/>
      <c r="X41" s="42"/>
      <c r="Y41" s="27"/>
    </row>
    <row r="42">
      <c r="A42" s="21" t="str">
        <f t="shared" ref="A42:B42" si="49">if(and(isnumber(search("Yes",C42)),isnumber(search("Yes",E42)),isnumber(search("Yes",G42)),isnumber(search("Yes",I42))),"Yes","No")</f>
        <v>No</v>
      </c>
      <c r="B42" s="21" t="str">
        <f t="shared" si="49"/>
        <v>No</v>
      </c>
      <c r="C42" s="22" t="str">
        <f t="shared" si="3"/>
        <v>No</v>
      </c>
      <c r="D42" s="21" t="str">
        <f t="shared" si="4"/>
        <v>No</v>
      </c>
      <c r="E42" s="21" t="str">
        <f t="shared" si="5"/>
        <v>No</v>
      </c>
      <c r="F42" s="21" t="str">
        <f t="shared" si="6"/>
        <v>No</v>
      </c>
      <c r="G42" s="21" t="str">
        <f t="shared" si="7"/>
        <v>No</v>
      </c>
      <c r="H42" s="21" t="str">
        <f t="shared" si="8"/>
        <v>No</v>
      </c>
      <c r="I42" s="21" t="str">
        <f t="shared" si="9"/>
        <v>No</v>
      </c>
      <c r="J42" s="21" t="str">
        <f t="shared" si="10"/>
        <v>No</v>
      </c>
      <c r="K42" s="25"/>
      <c r="L42" s="7" t="s">
        <v>136</v>
      </c>
      <c r="M42" s="7" t="s">
        <v>137</v>
      </c>
      <c r="N42" s="7" t="s">
        <v>25</v>
      </c>
      <c r="O42" s="7" t="s">
        <v>5065</v>
      </c>
      <c r="P42" s="44" t="s">
        <v>5066</v>
      </c>
      <c r="Q42" s="42"/>
      <c r="R42" s="42"/>
      <c r="S42" s="42"/>
      <c r="T42" s="42"/>
      <c r="U42" s="42"/>
      <c r="V42" s="42"/>
      <c r="W42" s="42"/>
      <c r="X42" s="42"/>
      <c r="Y42" s="27"/>
    </row>
    <row r="43">
      <c r="A43" s="21" t="str">
        <f t="shared" ref="A43:B43" si="50">if(and(isnumber(search("Yes",C43)),isnumber(search("Yes",E43)),isnumber(search("Yes",G43)),isnumber(search("Yes",I43))),"Yes","No")</f>
        <v>No</v>
      </c>
      <c r="B43" s="21" t="str">
        <f t="shared" si="50"/>
        <v>No</v>
      </c>
      <c r="C43" s="22" t="str">
        <f t="shared" si="3"/>
        <v>No</v>
      </c>
      <c r="D43" s="21" t="str">
        <f t="shared" si="4"/>
        <v>No</v>
      </c>
      <c r="E43" s="21" t="str">
        <f t="shared" si="5"/>
        <v>No</v>
      </c>
      <c r="F43" s="21" t="str">
        <f t="shared" si="6"/>
        <v>No</v>
      </c>
      <c r="G43" s="21" t="str">
        <f t="shared" si="7"/>
        <v>No</v>
      </c>
      <c r="H43" s="21" t="str">
        <f t="shared" si="8"/>
        <v>No</v>
      </c>
      <c r="I43" s="21" t="str">
        <f t="shared" si="9"/>
        <v>No</v>
      </c>
      <c r="J43" s="21" t="str">
        <f t="shared" si="10"/>
        <v>No</v>
      </c>
      <c r="K43" s="25"/>
      <c r="L43" s="7" t="s">
        <v>139</v>
      </c>
      <c r="M43" s="7" t="s">
        <v>140</v>
      </c>
      <c r="N43" s="7" t="s">
        <v>25</v>
      </c>
      <c r="O43" s="7" t="s">
        <v>5067</v>
      </c>
      <c r="P43" s="44" t="s">
        <v>5068</v>
      </c>
      <c r="Q43" s="42"/>
      <c r="R43" s="42"/>
      <c r="S43" s="42"/>
      <c r="T43" s="42"/>
      <c r="U43" s="42"/>
      <c r="V43" s="42"/>
      <c r="W43" s="42"/>
      <c r="X43" s="42"/>
      <c r="Y43" s="27"/>
    </row>
    <row r="44">
      <c r="A44" s="21" t="str">
        <f t="shared" ref="A44:B44" si="51">if(and(isnumber(search("Yes",C44)),isnumber(search("Yes",E44)),isnumber(search("Yes",G44)),isnumber(search("Yes",I44))),"Yes","No")</f>
        <v>No</v>
      </c>
      <c r="B44" s="21" t="str">
        <f t="shared" si="51"/>
        <v>No</v>
      </c>
      <c r="C44" s="22" t="str">
        <f t="shared" si="3"/>
        <v>Yes</v>
      </c>
      <c r="D44" s="21" t="str">
        <f t="shared" si="4"/>
        <v>Yes</v>
      </c>
      <c r="E44" s="21" t="str">
        <f t="shared" si="5"/>
        <v>Yes</v>
      </c>
      <c r="F44" s="21" t="str">
        <f t="shared" si="6"/>
        <v>Yes</v>
      </c>
      <c r="G44" s="21" t="str">
        <f t="shared" si="7"/>
        <v>No</v>
      </c>
      <c r="H44" s="21" t="str">
        <f t="shared" si="8"/>
        <v>No</v>
      </c>
      <c r="I44" s="21" t="str">
        <f t="shared" si="9"/>
        <v>Yes</v>
      </c>
      <c r="J44" s="21" t="str">
        <f t="shared" si="10"/>
        <v>Yes</v>
      </c>
      <c r="K44" s="25"/>
      <c r="L44" s="33" t="s">
        <v>37</v>
      </c>
      <c r="M44" s="7" t="s">
        <v>142</v>
      </c>
      <c r="N44" s="7" t="s">
        <v>21</v>
      </c>
      <c r="O44" s="7" t="s">
        <v>2334</v>
      </c>
      <c r="P44" s="44" t="s">
        <v>5069</v>
      </c>
      <c r="Q44" s="7" t="s">
        <v>21</v>
      </c>
      <c r="R44" s="7" t="s">
        <v>5070</v>
      </c>
      <c r="S44" s="44" t="s">
        <v>5071</v>
      </c>
      <c r="T44" s="7" t="s">
        <v>25</v>
      </c>
      <c r="U44" s="7" t="s">
        <v>5072</v>
      </c>
      <c r="V44" s="44" t="s">
        <v>5073</v>
      </c>
      <c r="W44" s="7" t="s">
        <v>2321</v>
      </c>
      <c r="X44" s="7" t="s">
        <v>5074</v>
      </c>
      <c r="Y44" s="44" t="s">
        <v>5075</v>
      </c>
    </row>
    <row r="45">
      <c r="A45" s="21" t="str">
        <f t="shared" ref="A45:B45" si="52">if(and(isnumber(search("Yes",C45)),isnumber(search("Yes",E45)),isnumber(search("Yes",G45)),isnumber(search("Yes",I45))),"Yes","No")</f>
        <v>No</v>
      </c>
      <c r="B45" s="21" t="str">
        <f t="shared" si="52"/>
        <v>No</v>
      </c>
      <c r="C45" s="22" t="str">
        <f t="shared" si="3"/>
        <v>No</v>
      </c>
      <c r="D45" s="21" t="str">
        <f t="shared" si="4"/>
        <v>No</v>
      </c>
      <c r="E45" s="21" t="str">
        <f t="shared" si="5"/>
        <v>No</v>
      </c>
      <c r="F45" s="21" t="str">
        <f t="shared" si="6"/>
        <v>No</v>
      </c>
      <c r="G45" s="21" t="str">
        <f t="shared" si="7"/>
        <v>No</v>
      </c>
      <c r="H45" s="21" t="str">
        <f t="shared" si="8"/>
        <v>No</v>
      </c>
      <c r="I45" s="21" t="str">
        <f t="shared" si="9"/>
        <v>No</v>
      </c>
      <c r="J45" s="21" t="str">
        <f t="shared" si="10"/>
        <v>No</v>
      </c>
      <c r="K45" s="25"/>
      <c r="L45" s="7" t="s">
        <v>144</v>
      </c>
      <c r="M45" s="7" t="s">
        <v>145</v>
      </c>
      <c r="N45" s="7" t="s">
        <v>25</v>
      </c>
      <c r="O45" s="7" t="s">
        <v>5076</v>
      </c>
      <c r="P45" s="44" t="s">
        <v>5077</v>
      </c>
      <c r="Q45" s="42"/>
      <c r="R45" s="42"/>
      <c r="S45" s="42"/>
      <c r="T45" s="42"/>
      <c r="U45" s="42"/>
      <c r="V45" s="42"/>
      <c r="W45" s="42"/>
      <c r="X45" s="42"/>
      <c r="Y45" s="27"/>
    </row>
    <row r="46">
      <c r="A46" s="21" t="str">
        <f t="shared" ref="A46:B46" si="53">if(and(isnumber(search("Yes",C46)),isnumber(search("Yes",E46)),isnumber(search("Yes",G46)),isnumber(search("Yes",I46))),"Yes","No")</f>
        <v>No</v>
      </c>
      <c r="B46" s="21" t="str">
        <f t="shared" si="53"/>
        <v>No</v>
      </c>
      <c r="C46" s="22" t="str">
        <f t="shared" si="3"/>
        <v>No</v>
      </c>
      <c r="D46" s="21" t="str">
        <f t="shared" si="4"/>
        <v>No</v>
      </c>
      <c r="E46" s="21" t="str">
        <f t="shared" si="5"/>
        <v>No</v>
      </c>
      <c r="F46" s="21" t="str">
        <f t="shared" si="6"/>
        <v>No</v>
      </c>
      <c r="G46" s="21" t="str">
        <f t="shared" si="7"/>
        <v>No</v>
      </c>
      <c r="H46" s="21" t="str">
        <f t="shared" si="8"/>
        <v>No</v>
      </c>
      <c r="I46" s="21" t="str">
        <f t="shared" si="9"/>
        <v>No</v>
      </c>
      <c r="J46" s="21" t="str">
        <f t="shared" si="10"/>
        <v>No</v>
      </c>
      <c r="K46" s="25"/>
      <c r="L46" s="7" t="s">
        <v>147</v>
      </c>
      <c r="M46" s="7" t="s">
        <v>148</v>
      </c>
      <c r="N46" s="7" t="s">
        <v>25</v>
      </c>
      <c r="O46" s="7" t="s">
        <v>5078</v>
      </c>
      <c r="P46" s="44" t="s">
        <v>5079</v>
      </c>
      <c r="Q46" s="42"/>
      <c r="R46" s="42"/>
      <c r="S46" s="42"/>
      <c r="T46" s="42"/>
      <c r="U46" s="42"/>
      <c r="V46" s="42"/>
      <c r="W46" s="42"/>
      <c r="X46" s="42"/>
      <c r="Y46" s="27"/>
    </row>
    <row r="47">
      <c r="A47" s="21" t="str">
        <f t="shared" ref="A47:B47" si="54">if(and(isnumber(search("Yes",C47)),isnumber(search("Yes",E47)),isnumber(search("Yes",G47)),isnumber(search("Yes",I47))),"Yes","No")</f>
        <v>No</v>
      </c>
      <c r="B47" s="21" t="str">
        <f t="shared" si="54"/>
        <v>No</v>
      </c>
      <c r="C47" s="22" t="str">
        <f t="shared" si="3"/>
        <v>No</v>
      </c>
      <c r="D47" s="21" t="str">
        <f t="shared" si="4"/>
        <v>No</v>
      </c>
      <c r="E47" s="21" t="str">
        <f t="shared" si="5"/>
        <v>No</v>
      </c>
      <c r="F47" s="21" t="str">
        <f t="shared" si="6"/>
        <v>No</v>
      </c>
      <c r="G47" s="21" t="str">
        <f t="shared" si="7"/>
        <v>No</v>
      </c>
      <c r="H47" s="21" t="str">
        <f t="shared" si="8"/>
        <v>No</v>
      </c>
      <c r="I47" s="21" t="str">
        <f t="shared" si="9"/>
        <v>No</v>
      </c>
      <c r="J47" s="21" t="str">
        <f t="shared" si="10"/>
        <v>No</v>
      </c>
      <c r="K47" s="25"/>
      <c r="L47" s="7" t="s">
        <v>150</v>
      </c>
      <c r="M47" s="7" t="s">
        <v>151</v>
      </c>
      <c r="N47" s="7" t="s">
        <v>25</v>
      </c>
      <c r="O47" s="7" t="s">
        <v>5080</v>
      </c>
      <c r="P47" s="44" t="s">
        <v>5081</v>
      </c>
      <c r="Q47" s="42"/>
      <c r="R47" s="42"/>
      <c r="S47" s="42"/>
      <c r="T47" s="42"/>
      <c r="U47" s="42"/>
      <c r="V47" s="42"/>
      <c r="W47" s="42"/>
      <c r="X47" s="42"/>
      <c r="Y47" s="27"/>
    </row>
    <row r="48">
      <c r="A48" s="21" t="str">
        <f t="shared" ref="A48:B48" si="55">if(and(isnumber(search("Yes",C48)),isnumber(search("Yes",E48)),isnumber(search("Yes",G48)),isnumber(search("Yes",I48))),"Yes","No")</f>
        <v>No</v>
      </c>
      <c r="B48" s="21" t="str">
        <f t="shared" si="55"/>
        <v>No</v>
      </c>
      <c r="C48" s="22" t="str">
        <f t="shared" si="3"/>
        <v>No</v>
      </c>
      <c r="D48" s="21" t="str">
        <f t="shared" si="4"/>
        <v>No</v>
      </c>
      <c r="E48" s="21" t="str">
        <f t="shared" si="5"/>
        <v>No</v>
      </c>
      <c r="F48" s="21" t="str">
        <f t="shared" si="6"/>
        <v>No</v>
      </c>
      <c r="G48" s="21" t="str">
        <f t="shared" si="7"/>
        <v>No</v>
      </c>
      <c r="H48" s="21" t="str">
        <f t="shared" si="8"/>
        <v>No</v>
      </c>
      <c r="I48" s="21" t="str">
        <f t="shared" si="9"/>
        <v>No</v>
      </c>
      <c r="J48" s="21" t="str">
        <f t="shared" si="10"/>
        <v>No</v>
      </c>
      <c r="K48" s="25"/>
      <c r="L48" s="7" t="s">
        <v>153</v>
      </c>
      <c r="M48" s="7" t="s">
        <v>154</v>
      </c>
      <c r="N48" s="7" t="s">
        <v>25</v>
      </c>
      <c r="O48" s="7" t="s">
        <v>5082</v>
      </c>
      <c r="P48" s="44" t="s">
        <v>5083</v>
      </c>
      <c r="Q48" s="42"/>
      <c r="R48" s="42"/>
      <c r="S48" s="42"/>
      <c r="T48" s="42"/>
      <c r="U48" s="42"/>
      <c r="V48" s="42"/>
      <c r="W48" s="42"/>
      <c r="X48" s="42"/>
      <c r="Y48" s="27"/>
    </row>
    <row r="49">
      <c r="A49" s="21" t="str">
        <f t="shared" ref="A49:B49" si="56">if(and(isnumber(search("Yes",C49)),isnumber(search("Yes",E49)),isnumber(search("Yes",G49)),isnumber(search("Yes",I49))),"Yes","No")</f>
        <v>Yes</v>
      </c>
      <c r="B49" s="21" t="str">
        <f t="shared" si="56"/>
        <v>Yes</v>
      </c>
      <c r="C49" s="22" t="str">
        <f t="shared" si="3"/>
        <v>Yes</v>
      </c>
      <c r="D49" s="21" t="str">
        <f t="shared" si="4"/>
        <v>Yes</v>
      </c>
      <c r="E49" s="21" t="str">
        <f t="shared" si="5"/>
        <v>Yes</v>
      </c>
      <c r="F49" s="21" t="str">
        <f t="shared" si="6"/>
        <v>Yes</v>
      </c>
      <c r="G49" s="21" t="str">
        <f t="shared" si="7"/>
        <v>Yes</v>
      </c>
      <c r="H49" s="21" t="str">
        <f t="shared" si="8"/>
        <v>Yes</v>
      </c>
      <c r="I49" s="21" t="str">
        <f t="shared" si="9"/>
        <v>Yes</v>
      </c>
      <c r="J49" s="21" t="str">
        <f t="shared" si="10"/>
        <v>Yes</v>
      </c>
      <c r="K49" s="25"/>
      <c r="L49" s="7" t="s">
        <v>40</v>
      </c>
      <c r="M49" s="7" t="s">
        <v>156</v>
      </c>
      <c r="N49" s="7" t="s">
        <v>21</v>
      </c>
      <c r="O49" s="7" t="s">
        <v>2350</v>
      </c>
      <c r="P49" s="44" t="s">
        <v>5084</v>
      </c>
      <c r="Q49" s="7" t="s">
        <v>21</v>
      </c>
      <c r="R49" s="7" t="s">
        <v>5085</v>
      </c>
      <c r="S49" s="44" t="s">
        <v>5086</v>
      </c>
      <c r="T49" s="7" t="s">
        <v>21</v>
      </c>
      <c r="U49" s="7" t="s">
        <v>4075</v>
      </c>
      <c r="V49" s="44" t="s">
        <v>5087</v>
      </c>
      <c r="W49" s="7" t="s">
        <v>21</v>
      </c>
      <c r="X49" s="7" t="s">
        <v>3587</v>
      </c>
      <c r="Y49" s="44" t="s">
        <v>5088</v>
      </c>
    </row>
    <row r="50">
      <c r="A50" s="21" t="str">
        <f t="shared" ref="A50:B50" si="57">if(and(isnumber(search("Yes",C50)),isnumber(search("Yes",E50)),isnumber(search("Yes",G50)),isnumber(search("Yes",I50))),"Yes","No")</f>
        <v>No</v>
      </c>
      <c r="B50" s="21" t="str">
        <f t="shared" si="57"/>
        <v>No</v>
      </c>
      <c r="C50" s="22" t="str">
        <f t="shared" si="3"/>
        <v>No</v>
      </c>
      <c r="D50" s="21" t="str">
        <f t="shared" si="4"/>
        <v>No</v>
      </c>
      <c r="E50" s="21" t="str">
        <f t="shared" si="5"/>
        <v>No</v>
      </c>
      <c r="F50" s="21" t="str">
        <f t="shared" si="6"/>
        <v>No</v>
      </c>
      <c r="G50" s="21" t="str">
        <f t="shared" si="7"/>
        <v>No</v>
      </c>
      <c r="H50" s="21" t="str">
        <f t="shared" si="8"/>
        <v>No</v>
      </c>
      <c r="I50" s="21" t="str">
        <f t="shared" si="9"/>
        <v>No</v>
      </c>
      <c r="J50" s="21" t="str">
        <f t="shared" si="10"/>
        <v>No</v>
      </c>
      <c r="K50" s="25"/>
      <c r="L50" s="7" t="s">
        <v>158</v>
      </c>
      <c r="M50" s="7" t="s">
        <v>159</v>
      </c>
      <c r="N50" s="7" t="s">
        <v>25</v>
      </c>
      <c r="O50" s="7" t="s">
        <v>4797</v>
      </c>
      <c r="P50" s="44" t="s">
        <v>5089</v>
      </c>
      <c r="Q50" s="42"/>
      <c r="R50" s="42"/>
      <c r="S50" s="42"/>
      <c r="T50" s="42"/>
      <c r="U50" s="42"/>
      <c r="V50" s="42"/>
      <c r="W50" s="42"/>
      <c r="X50" s="42"/>
      <c r="Y50" s="27"/>
    </row>
    <row r="51">
      <c r="A51" s="21" t="str">
        <f t="shared" ref="A51:B51" si="58">if(and(isnumber(search("Yes",C51)),isnumber(search("Yes",E51)),isnumber(search("Yes",G51)),isnumber(search("Yes",I51))),"Yes","No")</f>
        <v>No</v>
      </c>
      <c r="B51" s="21" t="str">
        <f t="shared" si="58"/>
        <v>No</v>
      </c>
      <c r="C51" s="22" t="str">
        <f t="shared" si="3"/>
        <v>No</v>
      </c>
      <c r="D51" s="21" t="str">
        <f t="shared" si="4"/>
        <v>No</v>
      </c>
      <c r="E51" s="21" t="str">
        <f t="shared" si="5"/>
        <v>No</v>
      </c>
      <c r="F51" s="21" t="str">
        <f t="shared" si="6"/>
        <v>No</v>
      </c>
      <c r="G51" s="21" t="str">
        <f t="shared" si="7"/>
        <v>No</v>
      </c>
      <c r="H51" s="21" t="str">
        <f t="shared" si="8"/>
        <v>No</v>
      </c>
      <c r="I51" s="21" t="str">
        <f t="shared" si="9"/>
        <v>No</v>
      </c>
      <c r="J51" s="21" t="str">
        <f t="shared" si="10"/>
        <v>No</v>
      </c>
      <c r="K51" s="25"/>
      <c r="L51" s="7" t="s">
        <v>161</v>
      </c>
      <c r="M51" s="7" t="s">
        <v>162</v>
      </c>
      <c r="N51" s="7" t="s">
        <v>25</v>
      </c>
      <c r="O51" s="7" t="s">
        <v>5090</v>
      </c>
      <c r="P51" s="44" t="s">
        <v>5091</v>
      </c>
      <c r="Q51" s="42"/>
      <c r="R51" s="42"/>
      <c r="S51" s="42"/>
      <c r="T51" s="42"/>
      <c r="U51" s="42"/>
      <c r="V51" s="42"/>
      <c r="W51" s="42"/>
      <c r="X51" s="42"/>
      <c r="Y51" s="27"/>
    </row>
    <row r="52">
      <c r="A52" s="21" t="str">
        <f t="shared" ref="A52:B52" si="59">if(and(isnumber(search("Yes",C52)),isnumber(search("Yes",E52)),isnumber(search("Yes",G52)),isnumber(search("Yes",I52))),"Yes","No")</f>
        <v>No</v>
      </c>
      <c r="B52" s="21" t="str">
        <f t="shared" si="59"/>
        <v>No</v>
      </c>
      <c r="C52" s="22" t="str">
        <f t="shared" si="3"/>
        <v>No</v>
      </c>
      <c r="D52" s="21" t="str">
        <f t="shared" si="4"/>
        <v>No</v>
      </c>
      <c r="E52" s="21" t="str">
        <f t="shared" si="5"/>
        <v>No</v>
      </c>
      <c r="F52" s="21" t="str">
        <f t="shared" si="6"/>
        <v>No</v>
      </c>
      <c r="G52" s="21" t="str">
        <f t="shared" si="7"/>
        <v>No</v>
      </c>
      <c r="H52" s="21" t="str">
        <f t="shared" si="8"/>
        <v>No</v>
      </c>
      <c r="I52" s="21" t="str">
        <f t="shared" si="9"/>
        <v>No</v>
      </c>
      <c r="J52" s="21" t="str">
        <f t="shared" si="10"/>
        <v>No</v>
      </c>
      <c r="K52" s="25"/>
      <c r="L52" s="33" t="s">
        <v>164</v>
      </c>
      <c r="M52" s="7" t="s">
        <v>165</v>
      </c>
      <c r="N52" s="7" t="s">
        <v>25</v>
      </c>
      <c r="O52" s="7" t="s">
        <v>5092</v>
      </c>
      <c r="P52" s="44" t="s">
        <v>5093</v>
      </c>
      <c r="Q52" s="42"/>
      <c r="R52" s="42"/>
      <c r="S52" s="42"/>
      <c r="T52" s="42"/>
      <c r="U52" s="42"/>
      <c r="V52" s="42"/>
      <c r="W52" s="42"/>
      <c r="X52" s="42"/>
      <c r="Y52" s="27"/>
    </row>
    <row r="53">
      <c r="A53" s="21" t="str">
        <f t="shared" ref="A53:B53" si="60">if(and(isnumber(search("Yes",C53)),isnumber(search("Yes",E53)),isnumber(search("Yes",G53)),isnumber(search("Yes",I53))),"Yes","No")</f>
        <v>No</v>
      </c>
      <c r="B53" s="21" t="str">
        <f t="shared" si="60"/>
        <v>No</v>
      </c>
      <c r="C53" s="22" t="str">
        <f t="shared" si="3"/>
        <v>Yes</v>
      </c>
      <c r="D53" s="21" t="str">
        <f t="shared" si="4"/>
        <v>Yes</v>
      </c>
      <c r="E53" s="21" t="str">
        <f t="shared" si="5"/>
        <v>No</v>
      </c>
      <c r="F53" s="21" t="str">
        <f t="shared" si="6"/>
        <v>No</v>
      </c>
      <c r="G53" s="21" t="str">
        <f t="shared" si="7"/>
        <v>Yes</v>
      </c>
      <c r="H53" s="21" t="str">
        <f t="shared" si="8"/>
        <v>Yes</v>
      </c>
      <c r="I53" s="21" t="str">
        <f t="shared" si="9"/>
        <v>Yes</v>
      </c>
      <c r="J53" s="21" t="str">
        <f t="shared" si="10"/>
        <v>Yes</v>
      </c>
      <c r="K53" s="25">
        <v>37.0</v>
      </c>
      <c r="L53" s="33" t="s">
        <v>43</v>
      </c>
      <c r="M53" s="7" t="s">
        <v>167</v>
      </c>
      <c r="N53" s="7" t="s">
        <v>2321</v>
      </c>
      <c r="O53" s="7" t="s">
        <v>5094</v>
      </c>
      <c r="P53" s="44" t="s">
        <v>5095</v>
      </c>
      <c r="Q53" s="7" t="s">
        <v>25</v>
      </c>
      <c r="R53" s="7" t="s">
        <v>5096</v>
      </c>
      <c r="S53" s="44" t="s">
        <v>5097</v>
      </c>
      <c r="T53" s="7" t="s">
        <v>2321</v>
      </c>
      <c r="U53" s="7" t="s">
        <v>5098</v>
      </c>
      <c r="V53" s="44" t="s">
        <v>5099</v>
      </c>
      <c r="W53" s="7" t="s">
        <v>2321</v>
      </c>
      <c r="X53" s="7" t="s">
        <v>5100</v>
      </c>
      <c r="Y53" s="44" t="s">
        <v>5101</v>
      </c>
    </row>
    <row r="54">
      <c r="A54" s="21" t="str">
        <f t="shared" ref="A54:B54" si="61">if(and(isnumber(search("Yes",C54)),isnumber(search("Yes",E54)),isnumber(search("Yes",G54)),isnumber(search("Yes",I54))),"Yes","No")</f>
        <v>No</v>
      </c>
      <c r="B54" s="21" t="str">
        <f t="shared" si="61"/>
        <v>No</v>
      </c>
      <c r="C54" s="22" t="str">
        <f t="shared" si="3"/>
        <v>No</v>
      </c>
      <c r="D54" s="21" t="str">
        <f t="shared" si="4"/>
        <v>No</v>
      </c>
      <c r="E54" s="21" t="str">
        <f t="shared" si="5"/>
        <v>No</v>
      </c>
      <c r="F54" s="21" t="str">
        <f t="shared" si="6"/>
        <v>No</v>
      </c>
      <c r="G54" s="21" t="str">
        <f t="shared" si="7"/>
        <v>No</v>
      </c>
      <c r="H54" s="21" t="str">
        <f t="shared" si="8"/>
        <v>No</v>
      </c>
      <c r="I54" s="21" t="str">
        <f t="shared" si="9"/>
        <v>No</v>
      </c>
      <c r="J54" s="21" t="str">
        <f t="shared" si="10"/>
        <v>No</v>
      </c>
      <c r="K54" s="25"/>
      <c r="L54" s="33" t="s">
        <v>169</v>
      </c>
      <c r="M54" s="7" t="s">
        <v>170</v>
      </c>
      <c r="N54" s="7" t="s">
        <v>25</v>
      </c>
      <c r="O54" s="7" t="s">
        <v>5102</v>
      </c>
      <c r="P54" s="44" t="s">
        <v>5103</v>
      </c>
      <c r="Q54" s="42"/>
      <c r="R54" s="42"/>
      <c r="S54" s="42"/>
      <c r="T54" s="42"/>
      <c r="U54" s="42"/>
      <c r="V54" s="42"/>
      <c r="W54" s="42"/>
      <c r="X54" s="42"/>
      <c r="Y54" s="27"/>
    </row>
    <row r="55">
      <c r="A55" s="21" t="str">
        <f t="shared" ref="A55:B55" si="62">if(and(isnumber(search("Yes",C55)),isnumber(search("Yes",E55)),isnumber(search("Yes",G55)),isnumber(search("Yes",I55))),"Yes","No")</f>
        <v>No</v>
      </c>
      <c r="B55" s="21" t="str">
        <f t="shared" si="62"/>
        <v>No</v>
      </c>
      <c r="C55" s="22" t="str">
        <f t="shared" si="3"/>
        <v>No</v>
      </c>
      <c r="D55" s="21" t="str">
        <f t="shared" si="4"/>
        <v>No</v>
      </c>
      <c r="E55" s="21" t="str">
        <f t="shared" si="5"/>
        <v>No</v>
      </c>
      <c r="F55" s="21" t="str">
        <f t="shared" si="6"/>
        <v>No</v>
      </c>
      <c r="G55" s="21" t="str">
        <f t="shared" si="7"/>
        <v>No</v>
      </c>
      <c r="H55" s="21" t="str">
        <f t="shared" si="8"/>
        <v>No</v>
      </c>
      <c r="I55" s="21" t="str">
        <f t="shared" si="9"/>
        <v>No</v>
      </c>
      <c r="J55" s="21" t="str">
        <f t="shared" si="10"/>
        <v>No</v>
      </c>
      <c r="K55" s="25"/>
      <c r="L55" s="33" t="s">
        <v>172</v>
      </c>
      <c r="M55" s="7" t="s">
        <v>173</v>
      </c>
      <c r="N55" s="7" t="s">
        <v>25</v>
      </c>
      <c r="O55" s="7" t="s">
        <v>5104</v>
      </c>
      <c r="P55" s="44" t="s">
        <v>5105</v>
      </c>
      <c r="Q55" s="42"/>
      <c r="R55" s="42"/>
      <c r="S55" s="42"/>
      <c r="T55" s="42"/>
      <c r="U55" s="42"/>
      <c r="V55" s="42"/>
      <c r="W55" s="42"/>
      <c r="X55" s="42"/>
      <c r="Y55" s="27"/>
    </row>
    <row r="56">
      <c r="A56" s="21" t="str">
        <f t="shared" ref="A56:B56" si="63">if(and(isnumber(search("Yes",C56)),isnumber(search("Yes",E56)),isnumber(search("Yes",G56)),isnumber(search("Yes",I56))),"Yes","No")</f>
        <v>No</v>
      </c>
      <c r="B56" s="21" t="str">
        <f t="shared" si="63"/>
        <v>No</v>
      </c>
      <c r="C56" s="22" t="str">
        <f t="shared" si="3"/>
        <v>No</v>
      </c>
      <c r="D56" s="21" t="str">
        <f t="shared" si="4"/>
        <v>No</v>
      </c>
      <c r="E56" s="21" t="str">
        <f t="shared" si="5"/>
        <v>No</v>
      </c>
      <c r="F56" s="21" t="str">
        <f t="shared" si="6"/>
        <v>No</v>
      </c>
      <c r="G56" s="21" t="str">
        <f t="shared" si="7"/>
        <v>No</v>
      </c>
      <c r="H56" s="21" t="str">
        <f t="shared" si="8"/>
        <v>No</v>
      </c>
      <c r="I56" s="21" t="str">
        <f t="shared" si="9"/>
        <v>No</v>
      </c>
      <c r="J56" s="21" t="str">
        <f t="shared" si="10"/>
        <v>No</v>
      </c>
      <c r="K56" s="25"/>
      <c r="L56" s="33" t="s">
        <v>175</v>
      </c>
      <c r="M56" s="7" t="s">
        <v>176</v>
      </c>
      <c r="N56" s="7" t="s">
        <v>25</v>
      </c>
      <c r="O56" s="7" t="s">
        <v>2376</v>
      </c>
      <c r="P56" s="44" t="s">
        <v>5106</v>
      </c>
      <c r="Q56" s="42"/>
      <c r="R56" s="42"/>
      <c r="S56" s="42"/>
      <c r="T56" s="42"/>
      <c r="U56" s="42"/>
      <c r="V56" s="42"/>
      <c r="W56" s="42"/>
      <c r="X56" s="42"/>
      <c r="Y56" s="27"/>
    </row>
    <row r="57">
      <c r="A57" s="21" t="str">
        <f t="shared" ref="A57:B57" si="64">if(and(isnumber(search("Yes",C57)),isnumber(search("Yes",E57)),isnumber(search("Yes",G57)),isnumber(search("Yes",I57))),"Yes","No")</f>
        <v>No</v>
      </c>
      <c r="B57" s="21" t="str">
        <f t="shared" si="64"/>
        <v>No</v>
      </c>
      <c r="C57" s="22" t="str">
        <f t="shared" si="3"/>
        <v>No</v>
      </c>
      <c r="D57" s="21" t="str">
        <f t="shared" si="4"/>
        <v>No</v>
      </c>
      <c r="E57" s="21" t="str">
        <f t="shared" si="5"/>
        <v>No</v>
      </c>
      <c r="F57" s="21" t="str">
        <f t="shared" si="6"/>
        <v>No</v>
      </c>
      <c r="G57" s="21" t="str">
        <f t="shared" si="7"/>
        <v>No</v>
      </c>
      <c r="H57" s="21" t="str">
        <f t="shared" si="8"/>
        <v>No</v>
      </c>
      <c r="I57" s="21" t="str">
        <f t="shared" si="9"/>
        <v>No</v>
      </c>
      <c r="J57" s="21" t="str">
        <f t="shared" si="10"/>
        <v>No</v>
      </c>
      <c r="K57" s="25"/>
      <c r="L57" s="7" t="s">
        <v>178</v>
      </c>
      <c r="M57" s="7" t="s">
        <v>179</v>
      </c>
      <c r="N57" s="7" t="s">
        <v>25</v>
      </c>
      <c r="O57" s="7" t="s">
        <v>5107</v>
      </c>
      <c r="P57" s="44" t="s">
        <v>5108</v>
      </c>
      <c r="Q57" s="42"/>
      <c r="R57" s="42"/>
      <c r="S57" s="42"/>
      <c r="T57" s="42"/>
      <c r="U57" s="42"/>
      <c r="V57" s="42"/>
      <c r="W57" s="42"/>
      <c r="X57" s="42"/>
      <c r="Y57" s="27"/>
    </row>
    <row r="58">
      <c r="A58" s="21" t="str">
        <f t="shared" ref="A58:B58" si="65">if(and(isnumber(search("Yes",C58)),isnumber(search("Yes",E58)),isnumber(search("Yes",G58)),isnumber(search("Yes",I58))),"Yes","No")</f>
        <v>No</v>
      </c>
      <c r="B58" s="21" t="str">
        <f t="shared" si="65"/>
        <v>No</v>
      </c>
      <c r="C58" s="22" t="str">
        <f t="shared" si="3"/>
        <v>No</v>
      </c>
      <c r="D58" s="21" t="str">
        <f t="shared" si="4"/>
        <v>No</v>
      </c>
      <c r="E58" s="21" t="str">
        <f t="shared" si="5"/>
        <v>No</v>
      </c>
      <c r="F58" s="21" t="str">
        <f t="shared" si="6"/>
        <v>No</v>
      </c>
      <c r="G58" s="21" t="str">
        <f t="shared" si="7"/>
        <v>No</v>
      </c>
      <c r="H58" s="21" t="str">
        <f t="shared" si="8"/>
        <v>No</v>
      </c>
      <c r="I58" s="21" t="str">
        <f t="shared" si="9"/>
        <v>No</v>
      </c>
      <c r="J58" s="21" t="str">
        <f t="shared" si="10"/>
        <v>No</v>
      </c>
      <c r="K58" s="25"/>
      <c r="L58" s="7" t="s">
        <v>181</v>
      </c>
      <c r="M58" s="7" t="s">
        <v>182</v>
      </c>
      <c r="N58" s="7" t="s">
        <v>25</v>
      </c>
      <c r="O58" s="7" t="s">
        <v>2379</v>
      </c>
      <c r="P58" s="44" t="s">
        <v>4225</v>
      </c>
      <c r="Q58" s="42"/>
      <c r="R58" s="42"/>
      <c r="S58" s="42"/>
      <c r="T58" s="42"/>
      <c r="U58" s="42"/>
      <c r="V58" s="42"/>
      <c r="W58" s="42"/>
      <c r="X58" s="42"/>
      <c r="Y58" s="27"/>
    </row>
    <row r="59">
      <c r="A59" s="21" t="str">
        <f t="shared" ref="A59:B59" si="66">if(and(isnumber(search("Yes",C59)),isnumber(search("Yes",E59)),isnumber(search("Yes",G59)),isnumber(search("Yes",I59))),"Yes","No")</f>
        <v>No</v>
      </c>
      <c r="B59" s="21" t="str">
        <f t="shared" si="66"/>
        <v>No</v>
      </c>
      <c r="C59" s="22" t="str">
        <f t="shared" si="3"/>
        <v>No</v>
      </c>
      <c r="D59" s="21" t="str">
        <f t="shared" si="4"/>
        <v>No</v>
      </c>
      <c r="E59" s="21" t="str">
        <f t="shared" si="5"/>
        <v>No</v>
      </c>
      <c r="F59" s="21" t="str">
        <f t="shared" si="6"/>
        <v>No</v>
      </c>
      <c r="G59" s="21" t="str">
        <f t="shared" si="7"/>
        <v>No</v>
      </c>
      <c r="H59" s="21" t="str">
        <f t="shared" si="8"/>
        <v>No</v>
      </c>
      <c r="I59" s="21" t="str">
        <f t="shared" si="9"/>
        <v>No</v>
      </c>
      <c r="J59" s="21" t="str">
        <f t="shared" si="10"/>
        <v>No</v>
      </c>
      <c r="K59" s="25"/>
      <c r="L59" s="7" t="s">
        <v>184</v>
      </c>
      <c r="M59" s="7" t="s">
        <v>185</v>
      </c>
      <c r="N59" s="7" t="s">
        <v>25</v>
      </c>
      <c r="O59" s="7" t="s">
        <v>2250</v>
      </c>
      <c r="P59" s="44" t="s">
        <v>5109</v>
      </c>
      <c r="Q59" s="42"/>
      <c r="R59" s="42"/>
      <c r="S59" s="42"/>
      <c r="T59" s="42"/>
      <c r="U59" s="42"/>
      <c r="V59" s="42"/>
      <c r="W59" s="42"/>
      <c r="X59" s="42"/>
      <c r="Y59" s="27"/>
    </row>
    <row r="60">
      <c r="A60" s="21" t="str">
        <f t="shared" ref="A60:B60" si="67">if(and(isnumber(search("Yes",C60)),isnumber(search("Yes",E60)),isnumber(search("Yes",G60)),isnumber(search("Yes",I60))),"Yes","No")</f>
        <v>No</v>
      </c>
      <c r="B60" s="21" t="str">
        <f t="shared" si="67"/>
        <v>No</v>
      </c>
      <c r="C60" s="22" t="str">
        <f t="shared" si="3"/>
        <v>No</v>
      </c>
      <c r="D60" s="21" t="str">
        <f t="shared" si="4"/>
        <v>No</v>
      </c>
      <c r="E60" s="21" t="str">
        <f t="shared" si="5"/>
        <v>No</v>
      </c>
      <c r="F60" s="21" t="str">
        <f t="shared" si="6"/>
        <v>No</v>
      </c>
      <c r="G60" s="21" t="str">
        <f t="shared" si="7"/>
        <v>No</v>
      </c>
      <c r="H60" s="21" t="str">
        <f t="shared" si="8"/>
        <v>No</v>
      </c>
      <c r="I60" s="21" t="str">
        <f t="shared" si="9"/>
        <v>No</v>
      </c>
      <c r="J60" s="21" t="str">
        <f t="shared" si="10"/>
        <v>No</v>
      </c>
      <c r="K60" s="25"/>
      <c r="L60" s="7" t="s">
        <v>187</v>
      </c>
      <c r="M60" s="7" t="s">
        <v>188</v>
      </c>
      <c r="N60" s="7" t="s">
        <v>25</v>
      </c>
      <c r="O60" s="7" t="s">
        <v>2646</v>
      </c>
      <c r="P60" s="44" t="s">
        <v>5110</v>
      </c>
      <c r="Q60" s="42"/>
      <c r="R60" s="42"/>
      <c r="S60" s="42"/>
      <c r="T60" s="42"/>
      <c r="U60" s="42"/>
      <c r="V60" s="42"/>
      <c r="W60" s="42"/>
      <c r="X60" s="42"/>
      <c r="Y60" s="27"/>
    </row>
    <row r="61">
      <c r="A61" s="21" t="str">
        <f t="shared" ref="A61:B61" si="68">if(and(isnumber(search("Yes",C61)),isnumber(search("Yes",E61)),isnumber(search("Yes",G61)),isnumber(search("Yes",I61))),"Yes","No")</f>
        <v>No</v>
      </c>
      <c r="B61" s="21" t="str">
        <f t="shared" si="68"/>
        <v>No</v>
      </c>
      <c r="C61" s="22" t="str">
        <f t="shared" si="3"/>
        <v>No</v>
      </c>
      <c r="D61" s="21" t="str">
        <f t="shared" si="4"/>
        <v>No</v>
      </c>
      <c r="E61" s="21" t="str">
        <f t="shared" si="5"/>
        <v>No</v>
      </c>
      <c r="F61" s="21" t="str">
        <f t="shared" si="6"/>
        <v>No</v>
      </c>
      <c r="G61" s="21" t="str">
        <f t="shared" si="7"/>
        <v>No</v>
      </c>
      <c r="H61" s="21" t="str">
        <f t="shared" si="8"/>
        <v>No</v>
      </c>
      <c r="I61" s="21" t="str">
        <f t="shared" si="9"/>
        <v>No</v>
      </c>
      <c r="J61" s="21" t="str">
        <f t="shared" si="10"/>
        <v>No</v>
      </c>
      <c r="K61" s="25"/>
      <c r="L61" s="7" t="s">
        <v>190</v>
      </c>
      <c r="M61" s="7" t="s">
        <v>191</v>
      </c>
      <c r="N61" s="7" t="s">
        <v>25</v>
      </c>
      <c r="O61" s="7" t="s">
        <v>2385</v>
      </c>
      <c r="P61" s="44" t="s">
        <v>2386</v>
      </c>
      <c r="Q61" s="42"/>
      <c r="R61" s="42"/>
      <c r="S61" s="42"/>
      <c r="T61" s="42"/>
      <c r="U61" s="42"/>
      <c r="V61" s="42"/>
      <c r="W61" s="42"/>
      <c r="X61" s="42"/>
      <c r="Y61" s="27"/>
    </row>
    <row r="62">
      <c r="A62" s="21" t="str">
        <f t="shared" ref="A62:B62" si="69">if(and(isnumber(search("Yes",C62)),isnumber(search("Yes",E62)),isnumber(search("Yes",G62)),isnumber(search("Yes",I62))),"Yes","No")</f>
        <v>No</v>
      </c>
      <c r="B62" s="21" t="str">
        <f t="shared" si="69"/>
        <v>No</v>
      </c>
      <c r="C62" s="22" t="str">
        <f t="shared" si="3"/>
        <v>No</v>
      </c>
      <c r="D62" s="21" t="str">
        <f t="shared" si="4"/>
        <v>No</v>
      </c>
      <c r="E62" s="21" t="str">
        <f t="shared" si="5"/>
        <v>No</v>
      </c>
      <c r="F62" s="21" t="str">
        <f t="shared" si="6"/>
        <v>No</v>
      </c>
      <c r="G62" s="21" t="str">
        <f t="shared" si="7"/>
        <v>No</v>
      </c>
      <c r="H62" s="21" t="str">
        <f t="shared" si="8"/>
        <v>No</v>
      </c>
      <c r="I62" s="21" t="str">
        <f t="shared" si="9"/>
        <v>No</v>
      </c>
      <c r="J62" s="21" t="str">
        <f t="shared" si="10"/>
        <v>No</v>
      </c>
      <c r="K62" s="25"/>
      <c r="L62" s="7" t="s">
        <v>193</v>
      </c>
      <c r="M62" s="7" t="s">
        <v>194</v>
      </c>
      <c r="N62" s="7" t="s">
        <v>25</v>
      </c>
      <c r="O62" s="7" t="s">
        <v>2387</v>
      </c>
      <c r="P62" s="44" t="s">
        <v>5111</v>
      </c>
      <c r="Q62" s="42"/>
      <c r="R62" s="42"/>
      <c r="S62" s="42"/>
      <c r="T62" s="42"/>
      <c r="U62" s="42"/>
      <c r="V62" s="42"/>
      <c r="W62" s="42"/>
      <c r="X62" s="42"/>
      <c r="Y62" s="27"/>
    </row>
    <row r="63">
      <c r="A63" s="21" t="str">
        <f t="shared" ref="A63:B63" si="70">if(and(isnumber(search("Yes",C63)),isnumber(search("Yes",E63)),isnumber(search("Yes",G63)),isnumber(search("Yes",I63))),"Yes","No")</f>
        <v>Yes</v>
      </c>
      <c r="B63" s="21" t="str">
        <f t="shared" si="70"/>
        <v>Yes</v>
      </c>
      <c r="C63" s="22" t="str">
        <f t="shared" si="3"/>
        <v>Yes</v>
      </c>
      <c r="D63" s="21" t="str">
        <f t="shared" si="4"/>
        <v>Yes</v>
      </c>
      <c r="E63" s="21" t="str">
        <f t="shared" si="5"/>
        <v>Yes</v>
      </c>
      <c r="F63" s="21" t="str">
        <f t="shared" si="6"/>
        <v>Yes</v>
      </c>
      <c r="G63" s="21" t="str">
        <f t="shared" si="7"/>
        <v>Yes</v>
      </c>
      <c r="H63" s="21" t="str">
        <f t="shared" si="8"/>
        <v>Yes</v>
      </c>
      <c r="I63" s="21" t="str">
        <f t="shared" si="9"/>
        <v>Yes</v>
      </c>
      <c r="J63" s="21" t="str">
        <f t="shared" si="10"/>
        <v>Yes</v>
      </c>
      <c r="K63" s="25"/>
      <c r="L63" s="7" t="s">
        <v>46</v>
      </c>
      <c r="M63" s="7" t="s">
        <v>196</v>
      </c>
      <c r="N63" s="7" t="s">
        <v>2321</v>
      </c>
      <c r="O63" s="7" t="s">
        <v>5112</v>
      </c>
      <c r="P63" s="44" t="s">
        <v>5113</v>
      </c>
      <c r="Q63" s="7" t="s">
        <v>21</v>
      </c>
      <c r="R63" s="7" t="s">
        <v>5114</v>
      </c>
      <c r="S63" s="44" t="s">
        <v>5115</v>
      </c>
      <c r="T63" s="7" t="s">
        <v>21</v>
      </c>
      <c r="U63" s="7" t="s">
        <v>2238</v>
      </c>
      <c r="V63" s="44" t="s">
        <v>2393</v>
      </c>
      <c r="W63" s="7" t="s">
        <v>21</v>
      </c>
      <c r="X63" s="7" t="s">
        <v>3369</v>
      </c>
      <c r="Y63" s="44" t="s">
        <v>5116</v>
      </c>
    </row>
    <row r="64">
      <c r="A64" s="21" t="str">
        <f t="shared" ref="A64:B64" si="71">if(and(isnumber(search("Yes",C64)),isnumber(search("Yes",E64)),isnumber(search("Yes",G64)),isnumber(search("Yes",I64))),"Yes","No")</f>
        <v>No</v>
      </c>
      <c r="B64" s="21" t="str">
        <f t="shared" si="71"/>
        <v>No</v>
      </c>
      <c r="C64" s="22" t="str">
        <f t="shared" si="3"/>
        <v>Yes</v>
      </c>
      <c r="D64" s="21" t="str">
        <f t="shared" si="4"/>
        <v>Yes</v>
      </c>
      <c r="E64" s="21" t="str">
        <f t="shared" si="5"/>
        <v>Yes</v>
      </c>
      <c r="F64" s="21" t="str">
        <f t="shared" si="6"/>
        <v>Yes</v>
      </c>
      <c r="G64" s="21" t="str">
        <f t="shared" si="7"/>
        <v>No</v>
      </c>
      <c r="H64" s="21" t="str">
        <f t="shared" si="8"/>
        <v>No</v>
      </c>
      <c r="I64" s="21" t="str">
        <f t="shared" si="9"/>
        <v>No</v>
      </c>
      <c r="J64" s="21" t="str">
        <f t="shared" si="10"/>
        <v>No</v>
      </c>
      <c r="K64" s="25"/>
      <c r="L64" s="7" t="s">
        <v>198</v>
      </c>
      <c r="M64" s="7" t="s">
        <v>199</v>
      </c>
      <c r="N64" s="7" t="s">
        <v>21</v>
      </c>
      <c r="O64" s="7" t="s">
        <v>2396</v>
      </c>
      <c r="P64" s="44" t="s">
        <v>5117</v>
      </c>
      <c r="Q64" s="7" t="s">
        <v>21</v>
      </c>
      <c r="R64" s="7" t="s">
        <v>2398</v>
      </c>
      <c r="S64" s="44" t="s">
        <v>5118</v>
      </c>
      <c r="T64" s="7" t="s">
        <v>25</v>
      </c>
      <c r="U64" s="7" t="s">
        <v>5119</v>
      </c>
      <c r="V64" s="44" t="s">
        <v>5120</v>
      </c>
      <c r="W64" s="42"/>
      <c r="X64" s="42"/>
      <c r="Y64" s="27"/>
    </row>
    <row r="65">
      <c r="A65" s="21" t="str">
        <f t="shared" ref="A65:B65" si="72">if(and(isnumber(search("Yes",C65)),isnumber(search("Yes",E65)),isnumber(search("Yes",G65)),isnumber(search("Yes",I65))),"Yes","No")</f>
        <v>No</v>
      </c>
      <c r="B65" s="21" t="str">
        <f t="shared" si="72"/>
        <v>No</v>
      </c>
      <c r="C65" s="22" t="str">
        <f t="shared" si="3"/>
        <v>No</v>
      </c>
      <c r="D65" s="21" t="str">
        <f t="shared" si="4"/>
        <v>No</v>
      </c>
      <c r="E65" s="21" t="str">
        <f t="shared" si="5"/>
        <v>No</v>
      </c>
      <c r="F65" s="21" t="str">
        <f t="shared" si="6"/>
        <v>No</v>
      </c>
      <c r="G65" s="21" t="str">
        <f t="shared" si="7"/>
        <v>No</v>
      </c>
      <c r="H65" s="21" t="str">
        <f t="shared" si="8"/>
        <v>No</v>
      </c>
      <c r="I65" s="21" t="str">
        <f t="shared" si="9"/>
        <v>No</v>
      </c>
      <c r="J65" s="21" t="str">
        <f t="shared" si="10"/>
        <v>No</v>
      </c>
      <c r="K65" s="25"/>
      <c r="L65" s="7" t="s">
        <v>201</v>
      </c>
      <c r="M65" s="7" t="s">
        <v>202</v>
      </c>
      <c r="N65" s="7" t="s">
        <v>25</v>
      </c>
      <c r="O65" s="7" t="s">
        <v>5121</v>
      </c>
      <c r="P65" s="44" t="s">
        <v>5122</v>
      </c>
      <c r="Q65" s="42"/>
      <c r="R65" s="42"/>
      <c r="S65" s="42"/>
      <c r="T65" s="42"/>
      <c r="U65" s="42"/>
      <c r="V65" s="42"/>
      <c r="W65" s="42"/>
      <c r="X65" s="42"/>
      <c r="Y65" s="27"/>
    </row>
    <row r="66">
      <c r="A66" s="21" t="str">
        <f t="shared" ref="A66:B66" si="73">if(and(isnumber(search("Yes",C66)),isnumber(search("Yes",E66)),isnumber(search("Yes",G66)),isnumber(search("Yes",I66))),"Yes","No")</f>
        <v>No</v>
      </c>
      <c r="B66" s="21" t="str">
        <f t="shared" si="73"/>
        <v>No</v>
      </c>
      <c r="C66" s="22" t="str">
        <f t="shared" si="3"/>
        <v>No</v>
      </c>
      <c r="D66" s="21" t="str">
        <f t="shared" si="4"/>
        <v>No</v>
      </c>
      <c r="E66" s="21" t="str">
        <f t="shared" si="5"/>
        <v>No</v>
      </c>
      <c r="F66" s="21" t="str">
        <f t="shared" si="6"/>
        <v>No</v>
      </c>
      <c r="G66" s="21" t="str">
        <f t="shared" si="7"/>
        <v>No</v>
      </c>
      <c r="H66" s="21" t="str">
        <f t="shared" si="8"/>
        <v>No</v>
      </c>
      <c r="I66" s="21" t="str">
        <f t="shared" si="9"/>
        <v>No</v>
      </c>
      <c r="J66" s="21" t="str">
        <f t="shared" si="10"/>
        <v>No</v>
      </c>
      <c r="K66" s="25"/>
      <c r="L66" s="7" t="s">
        <v>204</v>
      </c>
      <c r="M66" s="7" t="s">
        <v>205</v>
      </c>
      <c r="N66" s="7" t="s">
        <v>25</v>
      </c>
      <c r="O66" s="7" t="s">
        <v>5123</v>
      </c>
      <c r="P66" s="44" t="s">
        <v>5124</v>
      </c>
      <c r="Q66" s="42"/>
      <c r="R66" s="42"/>
      <c r="S66" s="42"/>
      <c r="T66" s="42"/>
      <c r="U66" s="42"/>
      <c r="V66" s="42"/>
      <c r="W66" s="42"/>
      <c r="X66" s="42"/>
      <c r="Y66" s="27"/>
    </row>
    <row r="67">
      <c r="A67" s="21" t="str">
        <f t="shared" ref="A67:B67" si="74">if(and(isnumber(search("Yes",C67)),isnumber(search("Yes",E67)),isnumber(search("Yes",G67)),isnumber(search("Yes",I67))),"Yes","No")</f>
        <v>No</v>
      </c>
      <c r="B67" s="21" t="str">
        <f t="shared" si="74"/>
        <v>No</v>
      </c>
      <c r="C67" s="22" t="str">
        <f t="shared" si="3"/>
        <v>Yes</v>
      </c>
      <c r="D67" s="21" t="str">
        <f t="shared" si="4"/>
        <v>Yes</v>
      </c>
      <c r="E67" s="21" t="str">
        <f t="shared" si="5"/>
        <v>Yes</v>
      </c>
      <c r="F67" s="21" t="str">
        <f t="shared" si="6"/>
        <v>Yes</v>
      </c>
      <c r="G67" s="21" t="str">
        <f t="shared" si="7"/>
        <v>No</v>
      </c>
      <c r="H67" s="21" t="str">
        <f t="shared" si="8"/>
        <v>No</v>
      </c>
      <c r="I67" s="21" t="str">
        <f t="shared" si="9"/>
        <v>Yes</v>
      </c>
      <c r="J67" s="21" t="str">
        <f t="shared" si="10"/>
        <v>Yes</v>
      </c>
      <c r="K67" s="25">
        <v>2.0</v>
      </c>
      <c r="L67" s="7" t="s">
        <v>207</v>
      </c>
      <c r="M67" s="7" t="s">
        <v>2406</v>
      </c>
      <c r="N67" s="7" t="s">
        <v>21</v>
      </c>
      <c r="O67" s="7" t="s">
        <v>2407</v>
      </c>
      <c r="P67" s="44" t="s">
        <v>2408</v>
      </c>
      <c r="Q67" s="7" t="s">
        <v>21</v>
      </c>
      <c r="R67" s="7" t="s">
        <v>2398</v>
      </c>
      <c r="S67" s="44" t="s">
        <v>5125</v>
      </c>
      <c r="T67" s="7" t="s">
        <v>25</v>
      </c>
      <c r="U67" s="7" t="s">
        <v>2264</v>
      </c>
      <c r="V67" s="44" t="s">
        <v>5126</v>
      </c>
      <c r="W67" s="7" t="s">
        <v>21</v>
      </c>
      <c r="X67" s="7" t="s">
        <v>5127</v>
      </c>
      <c r="Y67" s="44" t="s">
        <v>5128</v>
      </c>
    </row>
    <row r="68">
      <c r="A68" s="21" t="str">
        <f t="shared" ref="A68:B68" si="75">if(and(isnumber(search("Yes",C68)),isnumber(search("Yes",E68)),isnumber(search("Yes",G68)),isnumber(search("Yes",I68))),"Yes","No")</f>
        <v>No</v>
      </c>
      <c r="B68" s="21" t="str">
        <f t="shared" si="75"/>
        <v>No</v>
      </c>
      <c r="C68" s="22" t="str">
        <f t="shared" si="3"/>
        <v>No</v>
      </c>
      <c r="D68" s="21" t="str">
        <f t="shared" si="4"/>
        <v>No</v>
      </c>
      <c r="E68" s="21" t="str">
        <f t="shared" si="5"/>
        <v>No</v>
      </c>
      <c r="F68" s="21" t="str">
        <f t="shared" si="6"/>
        <v>No</v>
      </c>
      <c r="G68" s="21" t="str">
        <f t="shared" si="7"/>
        <v>No</v>
      </c>
      <c r="H68" s="21" t="str">
        <f t="shared" si="8"/>
        <v>No</v>
      </c>
      <c r="I68" s="21" t="str">
        <f t="shared" si="9"/>
        <v>No</v>
      </c>
      <c r="J68" s="21" t="str">
        <f t="shared" si="10"/>
        <v>No</v>
      </c>
      <c r="K68" s="25"/>
      <c r="L68" s="7" t="s">
        <v>210</v>
      </c>
      <c r="M68" s="7" t="s">
        <v>211</v>
      </c>
      <c r="N68" s="7" t="s">
        <v>25</v>
      </c>
      <c r="O68" s="7" t="s">
        <v>5129</v>
      </c>
      <c r="P68" s="44" t="s">
        <v>5130</v>
      </c>
      <c r="Q68" s="42"/>
      <c r="R68" s="42"/>
      <c r="S68" s="42"/>
      <c r="T68" s="42"/>
      <c r="U68" s="42"/>
      <c r="V68" s="42"/>
      <c r="W68" s="42"/>
      <c r="X68" s="42"/>
      <c r="Y68" s="27"/>
    </row>
    <row r="69">
      <c r="A69" s="21" t="str">
        <f t="shared" ref="A69:B69" si="76">if(and(isnumber(search("Yes",C69)),isnumber(search("Yes",E69)),isnumber(search("Yes",G69)),isnumber(search("Yes",I69))),"Yes","No")</f>
        <v>No</v>
      </c>
      <c r="B69" s="21" t="str">
        <f t="shared" si="76"/>
        <v>No</v>
      </c>
      <c r="C69" s="22" t="str">
        <f t="shared" si="3"/>
        <v>No</v>
      </c>
      <c r="D69" s="21" t="str">
        <f t="shared" si="4"/>
        <v>No</v>
      </c>
      <c r="E69" s="21" t="str">
        <f t="shared" si="5"/>
        <v>No</v>
      </c>
      <c r="F69" s="21" t="str">
        <f t="shared" si="6"/>
        <v>No</v>
      </c>
      <c r="G69" s="21" t="str">
        <f t="shared" si="7"/>
        <v>No</v>
      </c>
      <c r="H69" s="21" t="str">
        <f t="shared" si="8"/>
        <v>No</v>
      </c>
      <c r="I69" s="21" t="str">
        <f t="shared" si="9"/>
        <v>No</v>
      </c>
      <c r="J69" s="21" t="str">
        <f t="shared" si="10"/>
        <v>No</v>
      </c>
      <c r="K69" s="25"/>
      <c r="L69" s="7" t="s">
        <v>213</v>
      </c>
      <c r="M69" s="7" t="s">
        <v>214</v>
      </c>
      <c r="N69" s="7" t="s">
        <v>25</v>
      </c>
      <c r="O69" s="7" t="s">
        <v>3340</v>
      </c>
      <c r="P69" s="44" t="s">
        <v>5131</v>
      </c>
      <c r="Q69" s="42"/>
      <c r="R69" s="42"/>
      <c r="S69" s="42"/>
      <c r="T69" s="42"/>
      <c r="U69" s="42"/>
      <c r="V69" s="42"/>
      <c r="W69" s="42"/>
      <c r="X69" s="42"/>
      <c r="Y69" s="27"/>
    </row>
    <row r="70">
      <c r="A70" s="21" t="str">
        <f t="shared" ref="A70:B70" si="77">if(and(isnumber(search("Yes",C70)),isnumber(search("Yes",E70)),isnumber(search("Yes",G70)),isnumber(search("Yes",I70))),"Yes","No")</f>
        <v>No</v>
      </c>
      <c r="B70" s="21" t="str">
        <f t="shared" si="77"/>
        <v>No</v>
      </c>
      <c r="C70" s="22" t="str">
        <f t="shared" si="3"/>
        <v>No</v>
      </c>
      <c r="D70" s="21" t="str">
        <f t="shared" si="4"/>
        <v>No</v>
      </c>
      <c r="E70" s="21" t="str">
        <f t="shared" si="5"/>
        <v>No</v>
      </c>
      <c r="F70" s="21" t="str">
        <f t="shared" si="6"/>
        <v>No</v>
      </c>
      <c r="G70" s="21" t="str">
        <f t="shared" si="7"/>
        <v>No</v>
      </c>
      <c r="H70" s="21" t="str">
        <f t="shared" si="8"/>
        <v>No</v>
      </c>
      <c r="I70" s="21" t="str">
        <f t="shared" si="9"/>
        <v>No</v>
      </c>
      <c r="J70" s="21" t="str">
        <f t="shared" si="10"/>
        <v>No</v>
      </c>
      <c r="K70" s="25"/>
      <c r="L70" s="7" t="s">
        <v>216</v>
      </c>
      <c r="M70" s="7" t="s">
        <v>217</v>
      </c>
      <c r="N70" s="7" t="s">
        <v>25</v>
      </c>
      <c r="O70" s="7" t="s">
        <v>5063</v>
      </c>
      <c r="P70" s="44" t="s">
        <v>5132</v>
      </c>
      <c r="Q70" s="42"/>
      <c r="R70" s="42"/>
      <c r="S70" s="42"/>
      <c r="T70" s="42"/>
      <c r="U70" s="42"/>
      <c r="V70" s="42"/>
      <c r="W70" s="42"/>
      <c r="X70" s="42"/>
      <c r="Y70" s="27"/>
    </row>
    <row r="71">
      <c r="A71" s="21" t="str">
        <f t="shared" ref="A71:B71" si="78">if(and(isnumber(search("Yes",C71)),isnumber(search("Yes",E71)),isnumber(search("Yes",G71)),isnumber(search("Yes",I71))),"Yes","No")</f>
        <v>No</v>
      </c>
      <c r="B71" s="21" t="str">
        <f t="shared" si="78"/>
        <v>No</v>
      </c>
      <c r="C71" s="22" t="str">
        <f t="shared" si="3"/>
        <v>No</v>
      </c>
      <c r="D71" s="21" t="str">
        <f t="shared" si="4"/>
        <v>No</v>
      </c>
      <c r="E71" s="21" t="str">
        <f t="shared" si="5"/>
        <v>No</v>
      </c>
      <c r="F71" s="21" t="str">
        <f t="shared" si="6"/>
        <v>No</v>
      </c>
      <c r="G71" s="21" t="str">
        <f t="shared" si="7"/>
        <v>No</v>
      </c>
      <c r="H71" s="21" t="str">
        <f t="shared" si="8"/>
        <v>No</v>
      </c>
      <c r="I71" s="21" t="str">
        <f t="shared" si="9"/>
        <v>No</v>
      </c>
      <c r="J71" s="21" t="str">
        <f t="shared" si="10"/>
        <v>No</v>
      </c>
      <c r="K71" s="25"/>
      <c r="L71" s="7" t="s">
        <v>219</v>
      </c>
      <c r="M71" s="7" t="s">
        <v>220</v>
      </c>
      <c r="N71" s="7" t="s">
        <v>25</v>
      </c>
      <c r="O71" s="7" t="s">
        <v>2310</v>
      </c>
      <c r="P71" s="44" t="s">
        <v>5133</v>
      </c>
      <c r="Q71" s="42"/>
      <c r="R71" s="42"/>
      <c r="S71" s="42"/>
      <c r="T71" s="42"/>
      <c r="U71" s="42"/>
      <c r="V71" s="42"/>
      <c r="W71" s="42"/>
      <c r="X71" s="42"/>
      <c r="Y71" s="27"/>
    </row>
    <row r="72">
      <c r="A72" s="21" t="str">
        <f t="shared" ref="A72:B72" si="79">if(and(isnumber(search("Yes",C72)),isnumber(search("Yes",E72)),isnumber(search("Yes",G72)),isnumber(search("Yes",I72))),"Yes","No")</f>
        <v>No</v>
      </c>
      <c r="B72" s="21" t="str">
        <f t="shared" si="79"/>
        <v>No</v>
      </c>
      <c r="C72" s="22" t="str">
        <f t="shared" si="3"/>
        <v>No</v>
      </c>
      <c r="D72" s="21" t="str">
        <f t="shared" si="4"/>
        <v>No</v>
      </c>
      <c r="E72" s="21" t="str">
        <f t="shared" si="5"/>
        <v>No</v>
      </c>
      <c r="F72" s="21" t="str">
        <f t="shared" si="6"/>
        <v>No</v>
      </c>
      <c r="G72" s="21" t="str">
        <f t="shared" si="7"/>
        <v>No</v>
      </c>
      <c r="H72" s="21" t="str">
        <f t="shared" si="8"/>
        <v>No</v>
      </c>
      <c r="I72" s="21" t="str">
        <f t="shared" si="9"/>
        <v>No</v>
      </c>
      <c r="J72" s="21" t="str">
        <f t="shared" si="10"/>
        <v>No</v>
      </c>
      <c r="K72" s="25"/>
      <c r="L72" s="7" t="s">
        <v>49</v>
      </c>
      <c r="M72" s="7" t="s">
        <v>222</v>
      </c>
      <c r="N72" s="7" t="s">
        <v>25</v>
      </c>
      <c r="O72" s="7" t="s">
        <v>2423</v>
      </c>
      <c r="P72" s="44" t="s">
        <v>3797</v>
      </c>
      <c r="Q72" s="42"/>
      <c r="R72" s="42"/>
      <c r="S72" s="42"/>
      <c r="T72" s="42"/>
      <c r="U72" s="42"/>
      <c r="V72" s="42"/>
      <c r="W72" s="42"/>
      <c r="X72" s="42"/>
      <c r="Y72" s="27"/>
    </row>
    <row r="73">
      <c r="A73" s="21" t="str">
        <f t="shared" ref="A73:B73" si="80">if(and(isnumber(search("Yes",C73)),isnumber(search("Yes",E73)),isnumber(search("Yes",G73)),isnumber(search("Yes",I73))),"Yes","No")</f>
        <v>No</v>
      </c>
      <c r="B73" s="21" t="str">
        <f t="shared" si="80"/>
        <v>No</v>
      </c>
      <c r="C73" s="22" t="str">
        <f t="shared" si="3"/>
        <v>No</v>
      </c>
      <c r="D73" s="21" t="str">
        <f t="shared" si="4"/>
        <v>No</v>
      </c>
      <c r="E73" s="21" t="str">
        <f t="shared" si="5"/>
        <v>No</v>
      </c>
      <c r="F73" s="21" t="str">
        <f t="shared" si="6"/>
        <v>No</v>
      </c>
      <c r="G73" s="21" t="str">
        <f t="shared" si="7"/>
        <v>No</v>
      </c>
      <c r="H73" s="21" t="str">
        <f t="shared" si="8"/>
        <v>No</v>
      </c>
      <c r="I73" s="21" t="str">
        <f t="shared" si="9"/>
        <v>No</v>
      </c>
      <c r="J73" s="21" t="str">
        <f t="shared" si="10"/>
        <v>No</v>
      </c>
      <c r="K73" s="25"/>
      <c r="L73" s="7" t="s">
        <v>52</v>
      </c>
      <c r="M73" s="7" t="s">
        <v>224</v>
      </c>
      <c r="N73" s="7" t="s">
        <v>25</v>
      </c>
      <c r="O73" s="7" t="s">
        <v>2425</v>
      </c>
      <c r="P73" s="44" t="s">
        <v>2426</v>
      </c>
      <c r="Q73" s="42"/>
      <c r="R73" s="42"/>
      <c r="S73" s="42"/>
      <c r="T73" s="42"/>
      <c r="U73" s="42"/>
      <c r="V73" s="42"/>
      <c r="W73" s="42"/>
      <c r="X73" s="42"/>
      <c r="Y73" s="27"/>
    </row>
    <row r="74">
      <c r="A74" s="21" t="str">
        <f t="shared" ref="A74:B74" si="81">if(and(isnumber(search("Yes",C74)),isnumber(search("Yes",E74)),isnumber(search("Yes",G74)),isnumber(search("Yes",I74))),"Yes","No")</f>
        <v>No</v>
      </c>
      <c r="B74" s="21" t="str">
        <f t="shared" si="81"/>
        <v>No</v>
      </c>
      <c r="C74" s="22" t="str">
        <f t="shared" si="3"/>
        <v>No</v>
      </c>
      <c r="D74" s="21" t="str">
        <f t="shared" si="4"/>
        <v>No</v>
      </c>
      <c r="E74" s="21" t="str">
        <f t="shared" si="5"/>
        <v>No</v>
      </c>
      <c r="F74" s="21" t="str">
        <f t="shared" si="6"/>
        <v>No</v>
      </c>
      <c r="G74" s="21" t="str">
        <f t="shared" si="7"/>
        <v>No</v>
      </c>
      <c r="H74" s="21" t="str">
        <f t="shared" si="8"/>
        <v>No</v>
      </c>
      <c r="I74" s="21" t="str">
        <f t="shared" si="9"/>
        <v>No</v>
      </c>
      <c r="J74" s="21" t="str">
        <f t="shared" si="10"/>
        <v>No</v>
      </c>
      <c r="K74" s="25"/>
      <c r="L74" s="7" t="s">
        <v>226</v>
      </c>
      <c r="M74" s="7" t="s">
        <v>227</v>
      </c>
      <c r="N74" s="7" t="s">
        <v>25</v>
      </c>
      <c r="O74" s="7" t="s">
        <v>5134</v>
      </c>
      <c r="P74" s="44" t="s">
        <v>5135</v>
      </c>
      <c r="Q74" s="42"/>
      <c r="R74" s="42"/>
      <c r="S74" s="42"/>
      <c r="T74" s="42"/>
      <c r="U74" s="42"/>
      <c r="V74" s="42"/>
      <c r="W74" s="42"/>
      <c r="X74" s="42"/>
      <c r="Y74" s="27"/>
    </row>
    <row r="75">
      <c r="A75" s="21" t="str">
        <f t="shared" ref="A75:B75" si="82">if(and(isnumber(search("Yes",C75)),isnumber(search("Yes",E75)),isnumber(search("Yes",G75)),isnumber(search("Yes",I75))),"Yes","No")</f>
        <v>No</v>
      </c>
      <c r="B75" s="21" t="str">
        <f t="shared" si="82"/>
        <v>No</v>
      </c>
      <c r="C75" s="22" t="str">
        <f t="shared" si="3"/>
        <v>No</v>
      </c>
      <c r="D75" s="21" t="str">
        <f t="shared" si="4"/>
        <v>No</v>
      </c>
      <c r="E75" s="21" t="str">
        <f t="shared" si="5"/>
        <v>No</v>
      </c>
      <c r="F75" s="21" t="str">
        <f t="shared" si="6"/>
        <v>No</v>
      </c>
      <c r="G75" s="21" t="str">
        <f t="shared" si="7"/>
        <v>No</v>
      </c>
      <c r="H75" s="21" t="str">
        <f t="shared" si="8"/>
        <v>No</v>
      </c>
      <c r="I75" s="21" t="str">
        <f t="shared" si="9"/>
        <v>No</v>
      </c>
      <c r="J75" s="21" t="str">
        <f t="shared" si="10"/>
        <v>No</v>
      </c>
      <c r="K75" s="25"/>
      <c r="L75" s="7" t="s">
        <v>229</v>
      </c>
      <c r="M75" s="7" t="s">
        <v>230</v>
      </c>
      <c r="N75" s="7" t="s">
        <v>25</v>
      </c>
      <c r="O75" s="7" t="s">
        <v>5136</v>
      </c>
      <c r="P75" s="44" t="s">
        <v>5137</v>
      </c>
      <c r="Q75" s="42"/>
      <c r="R75" s="42"/>
      <c r="S75" s="42"/>
      <c r="T75" s="42"/>
      <c r="U75" s="42"/>
      <c r="V75" s="42"/>
      <c r="W75" s="42"/>
      <c r="X75" s="42"/>
      <c r="Y75" s="27"/>
    </row>
    <row r="76">
      <c r="A76" s="21" t="str">
        <f t="shared" ref="A76:B76" si="83">if(and(isnumber(search("Yes",C76)),isnumber(search("Yes",E76)),isnumber(search("Yes",G76)),isnumber(search("Yes",I76))),"Yes","No")</f>
        <v>No</v>
      </c>
      <c r="B76" s="21" t="str">
        <f t="shared" si="83"/>
        <v>No</v>
      </c>
      <c r="C76" s="22" t="str">
        <f t="shared" si="3"/>
        <v>No</v>
      </c>
      <c r="D76" s="21" t="str">
        <f t="shared" si="4"/>
        <v>No</v>
      </c>
      <c r="E76" s="21" t="str">
        <f t="shared" si="5"/>
        <v>No</v>
      </c>
      <c r="F76" s="21" t="str">
        <f t="shared" si="6"/>
        <v>No</v>
      </c>
      <c r="G76" s="21" t="str">
        <f t="shared" si="7"/>
        <v>No</v>
      </c>
      <c r="H76" s="21" t="str">
        <f t="shared" si="8"/>
        <v>No</v>
      </c>
      <c r="I76" s="21" t="str">
        <f t="shared" si="9"/>
        <v>No</v>
      </c>
      <c r="J76" s="21" t="str">
        <f t="shared" si="10"/>
        <v>No</v>
      </c>
      <c r="K76" s="25"/>
      <c r="L76" s="7" t="s">
        <v>232</v>
      </c>
      <c r="M76" s="7" t="s">
        <v>233</v>
      </c>
      <c r="N76" s="7" t="s">
        <v>25</v>
      </c>
      <c r="O76" s="7" t="s">
        <v>2431</v>
      </c>
      <c r="P76" s="44" t="s">
        <v>5138</v>
      </c>
      <c r="Q76" s="42"/>
      <c r="R76" s="42"/>
      <c r="S76" s="42"/>
      <c r="T76" s="42"/>
      <c r="U76" s="42"/>
      <c r="V76" s="42"/>
      <c r="W76" s="42"/>
      <c r="X76" s="42"/>
      <c r="Y76" s="27"/>
    </row>
    <row r="77">
      <c r="A77" s="21" t="str">
        <f t="shared" ref="A77:B77" si="84">if(and(isnumber(search("Yes",C77)),isnumber(search("Yes",E77)),isnumber(search("Yes",G77)),isnumber(search("Yes",I77))),"Yes","No")</f>
        <v>No</v>
      </c>
      <c r="B77" s="21" t="str">
        <f t="shared" si="84"/>
        <v>No</v>
      </c>
      <c r="C77" s="22" t="str">
        <f t="shared" si="3"/>
        <v>No</v>
      </c>
      <c r="D77" s="21" t="str">
        <f t="shared" si="4"/>
        <v>No</v>
      </c>
      <c r="E77" s="21" t="str">
        <f t="shared" si="5"/>
        <v>No</v>
      </c>
      <c r="F77" s="21" t="str">
        <f t="shared" si="6"/>
        <v>No</v>
      </c>
      <c r="G77" s="21" t="str">
        <f t="shared" si="7"/>
        <v>No</v>
      </c>
      <c r="H77" s="21" t="str">
        <f t="shared" si="8"/>
        <v>No</v>
      </c>
      <c r="I77" s="21" t="str">
        <f t="shared" si="9"/>
        <v>No</v>
      </c>
      <c r="J77" s="21" t="str">
        <f t="shared" si="10"/>
        <v>No</v>
      </c>
      <c r="K77" s="25"/>
      <c r="L77" s="7" t="s">
        <v>235</v>
      </c>
      <c r="M77" s="7" t="s">
        <v>236</v>
      </c>
      <c r="N77" s="7" t="s">
        <v>25</v>
      </c>
      <c r="O77" s="7" t="s">
        <v>5139</v>
      </c>
      <c r="P77" s="44" t="s">
        <v>5140</v>
      </c>
      <c r="Q77" s="42"/>
      <c r="R77" s="42"/>
      <c r="S77" s="42"/>
      <c r="T77" s="42"/>
      <c r="U77" s="42"/>
      <c r="V77" s="42"/>
      <c r="W77" s="42"/>
      <c r="X77" s="42"/>
      <c r="Y77" s="27"/>
    </row>
    <row r="78">
      <c r="A78" s="21" t="str">
        <f t="shared" ref="A78:B78" si="85">if(and(isnumber(search("Yes",C78)),isnumber(search("Yes",E78)),isnumber(search("Yes",G78)),isnumber(search("Yes",I78))),"Yes","No")</f>
        <v>No</v>
      </c>
      <c r="B78" s="21" t="str">
        <f t="shared" si="85"/>
        <v>No</v>
      </c>
      <c r="C78" s="22" t="str">
        <f t="shared" si="3"/>
        <v>No</v>
      </c>
      <c r="D78" s="21" t="str">
        <f t="shared" si="4"/>
        <v>No</v>
      </c>
      <c r="E78" s="21" t="str">
        <f t="shared" si="5"/>
        <v>No</v>
      </c>
      <c r="F78" s="21" t="str">
        <f t="shared" si="6"/>
        <v>No</v>
      </c>
      <c r="G78" s="21" t="str">
        <f t="shared" si="7"/>
        <v>No</v>
      </c>
      <c r="H78" s="21" t="str">
        <f t="shared" si="8"/>
        <v>No</v>
      </c>
      <c r="I78" s="21" t="str">
        <f t="shared" si="9"/>
        <v>No</v>
      </c>
      <c r="J78" s="21" t="str">
        <f t="shared" si="10"/>
        <v>No</v>
      </c>
      <c r="K78" s="25"/>
      <c r="L78" s="7" t="s">
        <v>238</v>
      </c>
      <c r="M78" s="7" t="s">
        <v>239</v>
      </c>
      <c r="N78" s="7" t="s">
        <v>25</v>
      </c>
      <c r="O78" s="7" t="s">
        <v>2435</v>
      </c>
      <c r="P78" s="44" t="s">
        <v>2436</v>
      </c>
      <c r="Q78" s="42"/>
      <c r="R78" s="42"/>
      <c r="S78" s="42"/>
      <c r="T78" s="42"/>
      <c r="U78" s="42"/>
      <c r="V78" s="42"/>
      <c r="W78" s="42"/>
      <c r="X78" s="42"/>
      <c r="Y78" s="27"/>
    </row>
    <row r="79">
      <c r="A79" s="21" t="str">
        <f t="shared" ref="A79:B79" si="86">if(and(isnumber(search("Yes",C79)),isnumber(search("Yes",E79)),isnumber(search("Yes",G79)),isnumber(search("Yes",I79))),"Yes","No")</f>
        <v>No</v>
      </c>
      <c r="B79" s="21" t="str">
        <f t="shared" si="86"/>
        <v>No</v>
      </c>
      <c r="C79" s="22" t="str">
        <f t="shared" si="3"/>
        <v>No</v>
      </c>
      <c r="D79" s="21" t="str">
        <f t="shared" si="4"/>
        <v>No</v>
      </c>
      <c r="E79" s="21" t="str">
        <f t="shared" si="5"/>
        <v>No</v>
      </c>
      <c r="F79" s="21" t="str">
        <f t="shared" si="6"/>
        <v>No</v>
      </c>
      <c r="G79" s="21" t="str">
        <f t="shared" si="7"/>
        <v>No</v>
      </c>
      <c r="H79" s="21" t="str">
        <f t="shared" si="8"/>
        <v>No</v>
      </c>
      <c r="I79" s="21" t="str">
        <f t="shared" si="9"/>
        <v>No</v>
      </c>
      <c r="J79" s="21" t="str">
        <f t="shared" si="10"/>
        <v>No</v>
      </c>
      <c r="K79" s="25"/>
      <c r="L79" s="7" t="s">
        <v>241</v>
      </c>
      <c r="M79" s="7" t="s">
        <v>242</v>
      </c>
      <c r="N79" s="7" t="s">
        <v>25</v>
      </c>
      <c r="O79" s="7" t="s">
        <v>5141</v>
      </c>
      <c r="P79" s="44" t="s">
        <v>5142</v>
      </c>
      <c r="Q79" s="42"/>
      <c r="R79" s="42"/>
      <c r="S79" s="42"/>
      <c r="T79" s="42"/>
      <c r="U79" s="42"/>
      <c r="V79" s="42"/>
      <c r="W79" s="42"/>
      <c r="X79" s="42"/>
      <c r="Y79" s="27"/>
    </row>
    <row r="80">
      <c r="A80" s="21" t="str">
        <f t="shared" ref="A80:B80" si="87">if(and(isnumber(search("Yes",C80)),isnumber(search("Yes",E80)),isnumber(search("Yes",G80)),isnumber(search("Yes",I80))),"Yes","No")</f>
        <v>No</v>
      </c>
      <c r="B80" s="21" t="str">
        <f t="shared" si="87"/>
        <v>No</v>
      </c>
      <c r="C80" s="22" t="str">
        <f t="shared" si="3"/>
        <v>No</v>
      </c>
      <c r="D80" s="21" t="str">
        <f t="shared" si="4"/>
        <v>No</v>
      </c>
      <c r="E80" s="21" t="str">
        <f t="shared" si="5"/>
        <v>No</v>
      </c>
      <c r="F80" s="21" t="str">
        <f t="shared" si="6"/>
        <v>No</v>
      </c>
      <c r="G80" s="21" t="str">
        <f t="shared" si="7"/>
        <v>No</v>
      </c>
      <c r="H80" s="21" t="str">
        <f t="shared" si="8"/>
        <v>No</v>
      </c>
      <c r="I80" s="21" t="str">
        <f t="shared" si="9"/>
        <v>No</v>
      </c>
      <c r="J80" s="21" t="str">
        <f t="shared" si="10"/>
        <v>No</v>
      </c>
      <c r="K80" s="25"/>
      <c r="L80" s="7" t="s">
        <v>244</v>
      </c>
      <c r="M80" s="7" t="s">
        <v>245</v>
      </c>
      <c r="N80" s="7" t="s">
        <v>25</v>
      </c>
      <c r="O80" s="7" t="s">
        <v>2439</v>
      </c>
      <c r="P80" s="44" t="s">
        <v>2440</v>
      </c>
      <c r="Q80" s="42"/>
      <c r="R80" s="42"/>
      <c r="S80" s="42"/>
      <c r="T80" s="42"/>
      <c r="U80" s="42"/>
      <c r="V80" s="42"/>
      <c r="W80" s="42"/>
      <c r="X80" s="42"/>
      <c r="Y80" s="27"/>
    </row>
    <row r="81">
      <c r="A81" s="21" t="str">
        <f t="shared" ref="A81:B81" si="88">if(and(isnumber(search("Yes",C81)),isnumber(search("Yes",E81)),isnumber(search("Yes",G81)),isnumber(search("Yes",I81))),"Yes","No")</f>
        <v>No</v>
      </c>
      <c r="B81" s="21" t="str">
        <f t="shared" si="88"/>
        <v>No</v>
      </c>
      <c r="C81" s="22" t="str">
        <f t="shared" si="3"/>
        <v>No</v>
      </c>
      <c r="D81" s="21" t="str">
        <f t="shared" si="4"/>
        <v>No</v>
      </c>
      <c r="E81" s="21" t="str">
        <f t="shared" si="5"/>
        <v>No</v>
      </c>
      <c r="F81" s="21" t="str">
        <f t="shared" si="6"/>
        <v>No</v>
      </c>
      <c r="G81" s="21" t="str">
        <f t="shared" si="7"/>
        <v>No</v>
      </c>
      <c r="H81" s="21" t="str">
        <f t="shared" si="8"/>
        <v>No</v>
      </c>
      <c r="I81" s="21" t="str">
        <f t="shared" si="9"/>
        <v>No</v>
      </c>
      <c r="J81" s="21" t="str">
        <f t="shared" si="10"/>
        <v>No</v>
      </c>
      <c r="K81" s="25"/>
      <c r="L81" s="7" t="s">
        <v>247</v>
      </c>
      <c r="M81" s="7" t="s">
        <v>248</v>
      </c>
      <c r="N81" s="7" t="s">
        <v>25</v>
      </c>
      <c r="O81" s="7" t="s">
        <v>5143</v>
      </c>
      <c r="P81" s="44" t="s">
        <v>5144</v>
      </c>
      <c r="Q81" s="42"/>
      <c r="R81" s="42"/>
      <c r="S81" s="42"/>
      <c r="T81" s="42"/>
      <c r="U81" s="42"/>
      <c r="V81" s="42"/>
      <c r="W81" s="42"/>
      <c r="X81" s="42"/>
      <c r="Y81" s="27"/>
    </row>
    <row r="82">
      <c r="A82" s="21" t="str">
        <f t="shared" ref="A82:B82" si="89">if(and(isnumber(search("Yes",C82)),isnumber(search("Yes",E82)),isnumber(search("Yes",G82)),isnumber(search("Yes",I82))),"Yes","No")</f>
        <v>No</v>
      </c>
      <c r="B82" s="21" t="str">
        <f t="shared" si="89"/>
        <v>No</v>
      </c>
      <c r="C82" s="22" t="str">
        <f t="shared" si="3"/>
        <v>Yes</v>
      </c>
      <c r="D82" s="21" t="str">
        <f t="shared" si="4"/>
        <v>Yes</v>
      </c>
      <c r="E82" s="21" t="str">
        <f t="shared" si="5"/>
        <v>Yes</v>
      </c>
      <c r="F82" s="21" t="str">
        <f t="shared" si="6"/>
        <v>Yes</v>
      </c>
      <c r="G82" s="21" t="str">
        <f t="shared" si="7"/>
        <v>No</v>
      </c>
      <c r="H82" s="21" t="str">
        <f t="shared" si="8"/>
        <v>No</v>
      </c>
      <c r="I82" s="21" t="str">
        <f t="shared" si="9"/>
        <v>No</v>
      </c>
      <c r="J82" s="21" t="str">
        <f t="shared" si="10"/>
        <v>No</v>
      </c>
      <c r="K82" s="25"/>
      <c r="L82" s="7" t="s">
        <v>55</v>
      </c>
      <c r="M82" s="7" t="s">
        <v>250</v>
      </c>
      <c r="N82" s="7" t="s">
        <v>21</v>
      </c>
      <c r="O82" s="7" t="s">
        <v>2443</v>
      </c>
      <c r="P82" s="44" t="s">
        <v>5145</v>
      </c>
      <c r="Q82" s="7" t="s">
        <v>21</v>
      </c>
      <c r="R82" s="7" t="s">
        <v>5146</v>
      </c>
      <c r="S82" s="44" t="s">
        <v>5147</v>
      </c>
      <c r="T82" s="7" t="s">
        <v>25</v>
      </c>
      <c r="U82" s="7" t="s">
        <v>5148</v>
      </c>
      <c r="V82" s="44" t="s">
        <v>5149</v>
      </c>
      <c r="W82" s="42"/>
      <c r="X82" s="42"/>
      <c r="Y82" s="27"/>
    </row>
    <row r="83">
      <c r="A83" s="21" t="str">
        <f t="shared" ref="A83:B83" si="90">if(and(isnumber(search("Yes",C83)),isnumber(search("Yes",E83)),isnumber(search("Yes",G83)),isnumber(search("Yes",I83))),"Yes","No")</f>
        <v>No</v>
      </c>
      <c r="B83" s="21" t="str">
        <f t="shared" si="90"/>
        <v>No</v>
      </c>
      <c r="C83" s="22" t="str">
        <f t="shared" si="3"/>
        <v>No</v>
      </c>
      <c r="D83" s="21" t="str">
        <f t="shared" si="4"/>
        <v>No</v>
      </c>
      <c r="E83" s="21" t="str">
        <f t="shared" si="5"/>
        <v>No</v>
      </c>
      <c r="F83" s="21" t="str">
        <f t="shared" si="6"/>
        <v>No</v>
      </c>
      <c r="G83" s="21" t="str">
        <f t="shared" si="7"/>
        <v>No</v>
      </c>
      <c r="H83" s="21" t="str">
        <f t="shared" si="8"/>
        <v>No</v>
      </c>
      <c r="I83" s="21" t="str">
        <f t="shared" si="9"/>
        <v>No</v>
      </c>
      <c r="J83" s="21" t="str">
        <f t="shared" si="10"/>
        <v>No</v>
      </c>
      <c r="K83" s="25"/>
      <c r="L83" s="7" t="s">
        <v>252</v>
      </c>
      <c r="M83" s="7" t="s">
        <v>253</v>
      </c>
      <c r="N83" s="7" t="s">
        <v>25</v>
      </c>
      <c r="O83" s="7" t="s">
        <v>5150</v>
      </c>
      <c r="P83" s="44" t="s">
        <v>5151</v>
      </c>
      <c r="Q83" s="42"/>
      <c r="R83" s="42"/>
      <c r="S83" s="42"/>
      <c r="T83" s="42"/>
      <c r="U83" s="42"/>
      <c r="V83" s="42"/>
      <c r="W83" s="42"/>
      <c r="X83" s="42"/>
      <c r="Y83" s="27"/>
    </row>
    <row r="84">
      <c r="A84" s="21" t="str">
        <f t="shared" ref="A84:B84" si="91">if(and(isnumber(search("Yes",C84)),isnumber(search("Yes",E84)),isnumber(search("Yes",G84)),isnumber(search("Yes",I84))),"Yes","No")</f>
        <v>No</v>
      </c>
      <c r="B84" s="21" t="str">
        <f t="shared" si="91"/>
        <v>No</v>
      </c>
      <c r="C84" s="22" t="str">
        <f t="shared" si="3"/>
        <v>No</v>
      </c>
      <c r="D84" s="21" t="str">
        <f t="shared" si="4"/>
        <v>No</v>
      </c>
      <c r="E84" s="21" t="str">
        <f t="shared" si="5"/>
        <v>No</v>
      </c>
      <c r="F84" s="21" t="str">
        <f t="shared" si="6"/>
        <v>No</v>
      </c>
      <c r="G84" s="21" t="str">
        <f t="shared" si="7"/>
        <v>No</v>
      </c>
      <c r="H84" s="21" t="str">
        <f t="shared" si="8"/>
        <v>No</v>
      </c>
      <c r="I84" s="21" t="str">
        <f t="shared" si="9"/>
        <v>No</v>
      </c>
      <c r="J84" s="21" t="str">
        <f t="shared" si="10"/>
        <v>No</v>
      </c>
      <c r="K84" s="25"/>
      <c r="L84" s="7" t="s">
        <v>255</v>
      </c>
      <c r="M84" s="7" t="s">
        <v>256</v>
      </c>
      <c r="N84" s="7" t="s">
        <v>25</v>
      </c>
      <c r="O84" s="7" t="s">
        <v>5152</v>
      </c>
      <c r="P84" s="44" t="s">
        <v>5153</v>
      </c>
      <c r="Q84" s="42"/>
      <c r="R84" s="42"/>
      <c r="S84" s="42"/>
      <c r="T84" s="42"/>
      <c r="U84" s="42"/>
      <c r="V84" s="42"/>
      <c r="W84" s="42"/>
      <c r="X84" s="42"/>
      <c r="Y84" s="27"/>
    </row>
    <row r="85">
      <c r="A85" s="21" t="str">
        <f t="shared" ref="A85:B85" si="92">if(and(isnumber(search("Yes",C85)),isnumber(search("Yes",E85)),isnumber(search("Yes",G85)),isnumber(search("Yes",I85))),"Yes","No")</f>
        <v>No</v>
      </c>
      <c r="B85" s="21" t="str">
        <f t="shared" si="92"/>
        <v>No</v>
      </c>
      <c r="C85" s="22" t="str">
        <f t="shared" si="3"/>
        <v>No</v>
      </c>
      <c r="D85" s="21" t="str">
        <f t="shared" si="4"/>
        <v>No</v>
      </c>
      <c r="E85" s="21" t="str">
        <f t="shared" si="5"/>
        <v>No</v>
      </c>
      <c r="F85" s="21" t="str">
        <f t="shared" si="6"/>
        <v>No</v>
      </c>
      <c r="G85" s="21" t="str">
        <f t="shared" si="7"/>
        <v>No</v>
      </c>
      <c r="H85" s="21" t="str">
        <f t="shared" si="8"/>
        <v>No</v>
      </c>
      <c r="I85" s="21" t="str">
        <f t="shared" si="9"/>
        <v>No</v>
      </c>
      <c r="J85" s="21" t="str">
        <f t="shared" si="10"/>
        <v>No</v>
      </c>
      <c r="K85" s="25"/>
      <c r="L85" s="7" t="s">
        <v>258</v>
      </c>
      <c r="M85" s="7" t="s">
        <v>259</v>
      </c>
      <c r="N85" s="7" t="s">
        <v>25</v>
      </c>
      <c r="O85" s="7" t="s">
        <v>2423</v>
      </c>
      <c r="P85" s="44" t="s">
        <v>5154</v>
      </c>
      <c r="Q85" s="42"/>
      <c r="R85" s="42"/>
      <c r="S85" s="42"/>
      <c r="T85" s="42"/>
      <c r="U85" s="42"/>
      <c r="V85" s="42"/>
      <c r="W85" s="42"/>
      <c r="X85" s="42"/>
      <c r="Y85" s="27"/>
    </row>
    <row r="86">
      <c r="A86" s="21" t="str">
        <f t="shared" ref="A86:B86" si="93">if(and(isnumber(search("Yes",C86)),isnumber(search("Yes",E86)),isnumber(search("Yes",G86)),isnumber(search("Yes",I86))),"Yes","No")</f>
        <v>No</v>
      </c>
      <c r="B86" s="21" t="str">
        <f t="shared" si="93"/>
        <v>No</v>
      </c>
      <c r="C86" s="22" t="str">
        <f t="shared" si="3"/>
        <v>No</v>
      </c>
      <c r="D86" s="21" t="str">
        <f t="shared" si="4"/>
        <v>No</v>
      </c>
      <c r="E86" s="21" t="str">
        <f t="shared" si="5"/>
        <v>No</v>
      </c>
      <c r="F86" s="21" t="str">
        <f t="shared" si="6"/>
        <v>No</v>
      </c>
      <c r="G86" s="21" t="str">
        <f t="shared" si="7"/>
        <v>No</v>
      </c>
      <c r="H86" s="21" t="str">
        <f t="shared" si="8"/>
        <v>No</v>
      </c>
      <c r="I86" s="21" t="str">
        <f t="shared" si="9"/>
        <v>No</v>
      </c>
      <c r="J86" s="21" t="str">
        <f t="shared" si="10"/>
        <v>No</v>
      </c>
      <c r="K86" s="25"/>
      <c r="L86" s="7" t="s">
        <v>261</v>
      </c>
      <c r="M86" s="7" t="s">
        <v>262</v>
      </c>
      <c r="N86" s="7" t="s">
        <v>25</v>
      </c>
      <c r="O86" s="7" t="s">
        <v>2374</v>
      </c>
      <c r="P86" s="44" t="s">
        <v>5155</v>
      </c>
      <c r="Q86" s="42"/>
      <c r="R86" s="42"/>
      <c r="S86" s="42"/>
      <c r="T86" s="42"/>
      <c r="U86" s="42"/>
      <c r="V86" s="42"/>
      <c r="W86" s="42"/>
      <c r="X86" s="42"/>
      <c r="Y86" s="27"/>
    </row>
    <row r="87">
      <c r="A87" s="21" t="str">
        <f t="shared" ref="A87:B87" si="94">if(and(isnumber(search("Yes",C87)),isnumber(search("Yes",E87)),isnumber(search("Yes",G87)),isnumber(search("Yes",I87))),"Yes","No")</f>
        <v>No</v>
      </c>
      <c r="B87" s="21" t="str">
        <f t="shared" si="94"/>
        <v>No</v>
      </c>
      <c r="C87" s="22" t="str">
        <f t="shared" si="3"/>
        <v>No</v>
      </c>
      <c r="D87" s="21" t="str">
        <f t="shared" si="4"/>
        <v>No</v>
      </c>
      <c r="E87" s="21" t="str">
        <f t="shared" si="5"/>
        <v>No</v>
      </c>
      <c r="F87" s="21" t="str">
        <f t="shared" si="6"/>
        <v>No</v>
      </c>
      <c r="G87" s="21" t="str">
        <f t="shared" si="7"/>
        <v>No</v>
      </c>
      <c r="H87" s="21" t="str">
        <f t="shared" si="8"/>
        <v>No</v>
      </c>
      <c r="I87" s="21" t="str">
        <f t="shared" si="9"/>
        <v>No</v>
      </c>
      <c r="J87" s="21" t="str">
        <f t="shared" si="10"/>
        <v>No</v>
      </c>
      <c r="K87" s="25"/>
      <c r="L87" s="7" t="s">
        <v>264</v>
      </c>
      <c r="M87" s="7" t="s">
        <v>265</v>
      </c>
      <c r="N87" s="7" t="s">
        <v>25</v>
      </c>
      <c r="O87" s="7" t="s">
        <v>5156</v>
      </c>
      <c r="P87" s="44" t="s">
        <v>2455</v>
      </c>
      <c r="Q87" s="42"/>
      <c r="R87" s="42"/>
      <c r="S87" s="42"/>
      <c r="T87" s="42"/>
      <c r="U87" s="42"/>
      <c r="V87" s="42"/>
      <c r="W87" s="42"/>
      <c r="X87" s="42"/>
      <c r="Y87" s="27"/>
    </row>
    <row r="88">
      <c r="A88" s="21" t="str">
        <f t="shared" ref="A88:B88" si="95">if(and(isnumber(search("Yes",C88)),isnumber(search("Yes",E88)),isnumber(search("Yes",G88)),isnumber(search("Yes",I88))),"Yes","No")</f>
        <v>No</v>
      </c>
      <c r="B88" s="21" t="str">
        <f t="shared" si="95"/>
        <v>No</v>
      </c>
      <c r="C88" s="22" t="str">
        <f t="shared" si="3"/>
        <v>No</v>
      </c>
      <c r="D88" s="21" t="str">
        <f t="shared" si="4"/>
        <v>No</v>
      </c>
      <c r="E88" s="21" t="str">
        <f t="shared" si="5"/>
        <v>No</v>
      </c>
      <c r="F88" s="21" t="str">
        <f t="shared" si="6"/>
        <v>No</v>
      </c>
      <c r="G88" s="21" t="str">
        <f t="shared" si="7"/>
        <v>No</v>
      </c>
      <c r="H88" s="21" t="str">
        <f t="shared" si="8"/>
        <v>No</v>
      </c>
      <c r="I88" s="21" t="str">
        <f t="shared" si="9"/>
        <v>No</v>
      </c>
      <c r="J88" s="21" t="str">
        <f t="shared" si="10"/>
        <v>No</v>
      </c>
      <c r="K88" s="25"/>
      <c r="L88" s="7" t="s">
        <v>267</v>
      </c>
      <c r="M88" s="7" t="s">
        <v>268</v>
      </c>
      <c r="N88" s="7" t="s">
        <v>25</v>
      </c>
      <c r="O88" s="7" t="s">
        <v>2456</v>
      </c>
      <c r="P88" s="44" t="s">
        <v>2457</v>
      </c>
      <c r="Q88" s="42"/>
      <c r="R88" s="42"/>
      <c r="S88" s="42"/>
      <c r="T88" s="42"/>
      <c r="U88" s="42"/>
      <c r="V88" s="42"/>
      <c r="W88" s="42"/>
      <c r="X88" s="42"/>
      <c r="Y88" s="27"/>
    </row>
    <row r="89">
      <c r="A89" s="21" t="str">
        <f t="shared" ref="A89:B89" si="96">if(and(isnumber(search("Yes",C89)),isnumber(search("Yes",E89)),isnumber(search("Yes",G89)),isnumber(search("Yes",I89))),"Yes","No")</f>
        <v>No</v>
      </c>
      <c r="B89" s="21" t="str">
        <f t="shared" si="96"/>
        <v>No</v>
      </c>
      <c r="C89" s="22" t="str">
        <f t="shared" si="3"/>
        <v>No</v>
      </c>
      <c r="D89" s="21" t="str">
        <f t="shared" si="4"/>
        <v>No</v>
      </c>
      <c r="E89" s="21" t="str">
        <f t="shared" si="5"/>
        <v>No</v>
      </c>
      <c r="F89" s="21" t="str">
        <f t="shared" si="6"/>
        <v>No</v>
      </c>
      <c r="G89" s="21" t="str">
        <f t="shared" si="7"/>
        <v>No</v>
      </c>
      <c r="H89" s="21" t="str">
        <f t="shared" si="8"/>
        <v>No</v>
      </c>
      <c r="I89" s="21" t="str">
        <f t="shared" si="9"/>
        <v>No</v>
      </c>
      <c r="J89" s="21" t="str">
        <f t="shared" si="10"/>
        <v>No</v>
      </c>
      <c r="K89" s="25"/>
      <c r="L89" s="7" t="s">
        <v>270</v>
      </c>
      <c r="M89" s="7" t="s">
        <v>271</v>
      </c>
      <c r="N89" s="7" t="s">
        <v>25</v>
      </c>
      <c r="O89" s="7" t="s">
        <v>5157</v>
      </c>
      <c r="P89" s="44" t="s">
        <v>5158</v>
      </c>
      <c r="Q89" s="42"/>
      <c r="R89" s="42"/>
      <c r="S89" s="42"/>
      <c r="T89" s="42"/>
      <c r="U89" s="42"/>
      <c r="V89" s="42"/>
      <c r="W89" s="42"/>
      <c r="X89" s="42"/>
      <c r="Y89" s="27"/>
    </row>
    <row r="90">
      <c r="A90" s="21" t="str">
        <f t="shared" ref="A90:B90" si="97">if(and(isnumber(search("Yes",C90)),isnumber(search("Yes",E90)),isnumber(search("Yes",G90)),isnumber(search("Yes",I90))),"Yes","No")</f>
        <v>No</v>
      </c>
      <c r="B90" s="21" t="str">
        <f t="shared" si="97"/>
        <v>No</v>
      </c>
      <c r="C90" s="22" t="str">
        <f t="shared" si="3"/>
        <v>No</v>
      </c>
      <c r="D90" s="21" t="str">
        <f t="shared" si="4"/>
        <v>No</v>
      </c>
      <c r="E90" s="21" t="str">
        <f t="shared" si="5"/>
        <v>No</v>
      </c>
      <c r="F90" s="21" t="str">
        <f t="shared" si="6"/>
        <v>No</v>
      </c>
      <c r="G90" s="21" t="str">
        <f t="shared" si="7"/>
        <v>No</v>
      </c>
      <c r="H90" s="21" t="str">
        <f t="shared" si="8"/>
        <v>No</v>
      </c>
      <c r="I90" s="21" t="str">
        <f t="shared" si="9"/>
        <v>No</v>
      </c>
      <c r="J90" s="21" t="str">
        <f t="shared" si="10"/>
        <v>No</v>
      </c>
      <c r="K90" s="25"/>
      <c r="L90" s="7" t="s">
        <v>273</v>
      </c>
      <c r="M90" s="7" t="s">
        <v>274</v>
      </c>
      <c r="N90" s="7" t="s">
        <v>25</v>
      </c>
      <c r="O90" s="7" t="s">
        <v>2460</v>
      </c>
      <c r="P90" s="44" t="s">
        <v>2461</v>
      </c>
      <c r="Q90" s="42"/>
      <c r="R90" s="42"/>
      <c r="S90" s="42"/>
      <c r="T90" s="42"/>
      <c r="U90" s="42"/>
      <c r="V90" s="42"/>
      <c r="W90" s="42"/>
      <c r="X90" s="42"/>
      <c r="Y90" s="27"/>
    </row>
    <row r="91">
      <c r="A91" s="21" t="str">
        <f t="shared" ref="A91:B91" si="98">if(and(isnumber(search("Yes",C91)),isnumber(search("Yes",E91)),isnumber(search("Yes",G91)),isnumber(search("Yes",I91))),"Yes","No")</f>
        <v>No</v>
      </c>
      <c r="B91" s="21" t="str">
        <f t="shared" si="98"/>
        <v>No</v>
      </c>
      <c r="C91" s="22" t="str">
        <f t="shared" si="3"/>
        <v>No</v>
      </c>
      <c r="D91" s="21" t="str">
        <f t="shared" si="4"/>
        <v>No</v>
      </c>
      <c r="E91" s="21" t="str">
        <f t="shared" si="5"/>
        <v>No</v>
      </c>
      <c r="F91" s="21" t="str">
        <f t="shared" si="6"/>
        <v>No</v>
      </c>
      <c r="G91" s="21" t="str">
        <f t="shared" si="7"/>
        <v>Yes</v>
      </c>
      <c r="H91" s="21" t="str">
        <f t="shared" si="8"/>
        <v>No</v>
      </c>
      <c r="I91" s="21" t="str">
        <f t="shared" si="9"/>
        <v>Yes</v>
      </c>
      <c r="J91" s="21" t="str">
        <f t="shared" si="10"/>
        <v>Yes</v>
      </c>
      <c r="K91" s="25">
        <v>57.0</v>
      </c>
      <c r="L91" s="7" t="s">
        <v>276</v>
      </c>
      <c r="M91" s="7" t="s">
        <v>2462</v>
      </c>
      <c r="N91" s="7" t="s">
        <v>25</v>
      </c>
      <c r="O91" s="7" t="s">
        <v>2423</v>
      </c>
      <c r="P91" s="44" t="s">
        <v>5159</v>
      </c>
      <c r="Q91" s="42"/>
      <c r="R91" s="42"/>
      <c r="S91" s="42"/>
      <c r="T91" s="7" t="s">
        <v>25</v>
      </c>
      <c r="U91" s="7" t="s">
        <v>5160</v>
      </c>
      <c r="V91" s="44" t="s">
        <v>5161</v>
      </c>
      <c r="W91" s="7" t="s">
        <v>21</v>
      </c>
      <c r="X91" s="7" t="s">
        <v>5162</v>
      </c>
      <c r="Y91" s="44" t="s">
        <v>5163</v>
      </c>
    </row>
    <row r="92">
      <c r="A92" s="21" t="str">
        <f t="shared" ref="A92:B92" si="99">if(and(isnumber(search("Yes",C92)),isnumber(search("Yes",E92)),isnumber(search("Yes",G92)),isnumber(search("Yes",I92))),"Yes","No")</f>
        <v>No</v>
      </c>
      <c r="B92" s="21" t="str">
        <f t="shared" si="99"/>
        <v>No</v>
      </c>
      <c r="C92" s="22" t="str">
        <f t="shared" si="3"/>
        <v>No</v>
      </c>
      <c r="D92" s="21" t="str">
        <f t="shared" si="4"/>
        <v>No</v>
      </c>
      <c r="E92" s="21" t="str">
        <f t="shared" si="5"/>
        <v>No</v>
      </c>
      <c r="F92" s="21" t="str">
        <f t="shared" si="6"/>
        <v>No</v>
      </c>
      <c r="G92" s="21" t="str">
        <f t="shared" si="7"/>
        <v>No</v>
      </c>
      <c r="H92" s="21" t="str">
        <f t="shared" si="8"/>
        <v>No</v>
      </c>
      <c r="I92" s="21" t="str">
        <f t="shared" si="9"/>
        <v>No</v>
      </c>
      <c r="J92" s="21" t="str">
        <f t="shared" si="10"/>
        <v>No</v>
      </c>
      <c r="K92" s="25"/>
      <c r="L92" s="7" t="s">
        <v>279</v>
      </c>
      <c r="M92" s="7" t="s">
        <v>280</v>
      </c>
      <c r="N92" s="7" t="s">
        <v>25</v>
      </c>
      <c r="O92" s="7" t="s">
        <v>4563</v>
      </c>
      <c r="P92" s="44" t="s">
        <v>5164</v>
      </c>
      <c r="Q92" s="42"/>
      <c r="R92" s="42"/>
      <c r="S92" s="42"/>
      <c r="T92" s="42"/>
      <c r="U92" s="42"/>
      <c r="V92" s="42"/>
      <c r="W92" s="42"/>
      <c r="X92" s="42"/>
      <c r="Y92" s="27"/>
    </row>
    <row r="93">
      <c r="A93" s="21" t="str">
        <f t="shared" ref="A93:B93" si="100">if(and(isnumber(search("Yes",C93)),isnumber(search("Yes",E93)),isnumber(search("Yes",G93)),isnumber(search("Yes",I93))),"Yes","No")</f>
        <v>No</v>
      </c>
      <c r="B93" s="21" t="str">
        <f t="shared" si="100"/>
        <v>No</v>
      </c>
      <c r="C93" s="22" t="str">
        <f t="shared" si="3"/>
        <v>No</v>
      </c>
      <c r="D93" s="21" t="str">
        <f t="shared" si="4"/>
        <v>No</v>
      </c>
      <c r="E93" s="21" t="str">
        <f t="shared" si="5"/>
        <v>No</v>
      </c>
      <c r="F93" s="21" t="str">
        <f t="shared" si="6"/>
        <v>No</v>
      </c>
      <c r="G93" s="21" t="str">
        <f t="shared" si="7"/>
        <v>No</v>
      </c>
      <c r="H93" s="21" t="str">
        <f t="shared" si="8"/>
        <v>No</v>
      </c>
      <c r="I93" s="21" t="str">
        <f t="shared" si="9"/>
        <v>No</v>
      </c>
      <c r="J93" s="21" t="str">
        <f t="shared" si="10"/>
        <v>No</v>
      </c>
      <c r="K93" s="25"/>
      <c r="L93" s="7" t="s">
        <v>282</v>
      </c>
      <c r="M93" s="7" t="s">
        <v>283</v>
      </c>
      <c r="N93" s="7" t="s">
        <v>25</v>
      </c>
      <c r="O93" s="7" t="s">
        <v>5165</v>
      </c>
      <c r="P93" s="44" t="s">
        <v>5166</v>
      </c>
      <c r="Q93" s="42"/>
      <c r="R93" s="42"/>
      <c r="S93" s="42"/>
      <c r="T93" s="42"/>
      <c r="U93" s="42"/>
      <c r="V93" s="42"/>
      <c r="W93" s="42"/>
      <c r="X93" s="42"/>
      <c r="Y93" s="27"/>
    </row>
    <row r="94">
      <c r="A94" s="21" t="str">
        <f t="shared" ref="A94:B94" si="101">if(and(isnumber(search("Yes",C94)),isnumber(search("Yes",E94)),isnumber(search("Yes",G94)),isnumber(search("Yes",I94))),"Yes","No")</f>
        <v>No</v>
      </c>
      <c r="B94" s="21" t="str">
        <f t="shared" si="101"/>
        <v>No</v>
      </c>
      <c r="C94" s="22" t="str">
        <f t="shared" si="3"/>
        <v>No</v>
      </c>
      <c r="D94" s="21" t="str">
        <f t="shared" si="4"/>
        <v>No</v>
      </c>
      <c r="E94" s="21" t="str">
        <f t="shared" si="5"/>
        <v>No</v>
      </c>
      <c r="F94" s="21" t="str">
        <f t="shared" si="6"/>
        <v>No</v>
      </c>
      <c r="G94" s="21" t="str">
        <f t="shared" si="7"/>
        <v>No</v>
      </c>
      <c r="H94" s="21" t="str">
        <f t="shared" si="8"/>
        <v>No</v>
      </c>
      <c r="I94" s="21" t="str">
        <f t="shared" si="9"/>
        <v>No</v>
      </c>
      <c r="J94" s="21" t="str">
        <f t="shared" si="10"/>
        <v>No</v>
      </c>
      <c r="K94" s="25"/>
      <c r="L94" s="7" t="s">
        <v>285</v>
      </c>
      <c r="M94" s="7" t="s">
        <v>286</v>
      </c>
      <c r="N94" s="7" t="s">
        <v>25</v>
      </c>
      <c r="O94" s="7" t="s">
        <v>2282</v>
      </c>
      <c r="P94" s="44" t="s">
        <v>5167</v>
      </c>
      <c r="Q94" s="42"/>
      <c r="R94" s="42"/>
      <c r="S94" s="42"/>
      <c r="T94" s="42"/>
      <c r="U94" s="42"/>
      <c r="V94" s="42"/>
      <c r="W94" s="42"/>
      <c r="X94" s="42"/>
      <c r="Y94" s="27"/>
    </row>
    <row r="95">
      <c r="A95" s="21" t="str">
        <f t="shared" ref="A95:B95" si="102">if(and(isnumber(search("Yes",C95)),isnumber(search("Yes",E95)),isnumber(search("Yes",G95)),isnumber(search("Yes",I95))),"Yes","No")</f>
        <v>No</v>
      </c>
      <c r="B95" s="21" t="str">
        <f t="shared" si="102"/>
        <v>No</v>
      </c>
      <c r="C95" s="22" t="str">
        <f t="shared" si="3"/>
        <v>No</v>
      </c>
      <c r="D95" s="21" t="str">
        <f t="shared" si="4"/>
        <v>No</v>
      </c>
      <c r="E95" s="21" t="str">
        <f t="shared" si="5"/>
        <v>No</v>
      </c>
      <c r="F95" s="21" t="str">
        <f t="shared" si="6"/>
        <v>No</v>
      </c>
      <c r="G95" s="21" t="str">
        <f t="shared" si="7"/>
        <v>No</v>
      </c>
      <c r="H95" s="21" t="str">
        <f t="shared" si="8"/>
        <v>No</v>
      </c>
      <c r="I95" s="21" t="str">
        <f t="shared" si="9"/>
        <v>No</v>
      </c>
      <c r="J95" s="21" t="str">
        <f t="shared" si="10"/>
        <v>No</v>
      </c>
      <c r="K95" s="25"/>
      <c r="L95" s="7" t="s">
        <v>288</v>
      </c>
      <c r="M95" s="7" t="s">
        <v>289</v>
      </c>
      <c r="N95" s="7" t="s">
        <v>25</v>
      </c>
      <c r="O95" s="7" t="s">
        <v>2474</v>
      </c>
      <c r="P95" s="44" t="s">
        <v>2475</v>
      </c>
      <c r="Q95" s="42"/>
      <c r="R95" s="42"/>
      <c r="S95" s="42"/>
      <c r="T95" s="42"/>
      <c r="U95" s="42"/>
      <c r="V95" s="42"/>
      <c r="W95" s="42"/>
      <c r="X95" s="42"/>
      <c r="Y95" s="27"/>
    </row>
    <row r="96">
      <c r="A96" s="21" t="str">
        <f t="shared" ref="A96:B96" si="103">if(and(isnumber(search("Yes",C96)),isnumber(search("Yes",E96)),isnumber(search("Yes",G96)),isnumber(search("Yes",I96))),"Yes","No")</f>
        <v>No</v>
      </c>
      <c r="B96" s="21" t="str">
        <f t="shared" si="103"/>
        <v>No</v>
      </c>
      <c r="C96" s="22" t="str">
        <f t="shared" si="3"/>
        <v>No</v>
      </c>
      <c r="D96" s="21" t="str">
        <f t="shared" si="4"/>
        <v>No</v>
      </c>
      <c r="E96" s="21" t="str">
        <f t="shared" si="5"/>
        <v>No</v>
      </c>
      <c r="F96" s="21" t="str">
        <f t="shared" si="6"/>
        <v>No</v>
      </c>
      <c r="G96" s="21" t="str">
        <f t="shared" si="7"/>
        <v>No</v>
      </c>
      <c r="H96" s="21" t="str">
        <f t="shared" si="8"/>
        <v>No</v>
      </c>
      <c r="I96" s="21" t="str">
        <f t="shared" si="9"/>
        <v>No</v>
      </c>
      <c r="J96" s="21" t="str">
        <f t="shared" si="10"/>
        <v>No</v>
      </c>
      <c r="K96" s="25"/>
      <c r="L96" s="7" t="s">
        <v>291</v>
      </c>
      <c r="M96" s="7" t="s">
        <v>292</v>
      </c>
      <c r="N96" s="7" t="s">
        <v>25</v>
      </c>
      <c r="O96" s="7" t="s">
        <v>5168</v>
      </c>
      <c r="P96" s="44" t="s">
        <v>5169</v>
      </c>
      <c r="Q96" s="42"/>
      <c r="R96" s="42"/>
      <c r="S96" s="42"/>
      <c r="T96" s="42"/>
      <c r="U96" s="42"/>
      <c r="V96" s="42"/>
      <c r="W96" s="42"/>
      <c r="X96" s="42"/>
      <c r="Y96" s="27"/>
    </row>
    <row r="97">
      <c r="A97" s="21" t="str">
        <f t="shared" ref="A97:B97" si="104">if(and(isnumber(search("Yes",C97)),isnumber(search("Yes",E97)),isnumber(search("Yes",G97)),isnumber(search("Yes",I97))),"Yes","No")</f>
        <v>No</v>
      </c>
      <c r="B97" s="21" t="str">
        <f t="shared" si="104"/>
        <v>No</v>
      </c>
      <c r="C97" s="22" t="str">
        <f t="shared" si="3"/>
        <v>No</v>
      </c>
      <c r="D97" s="21" t="str">
        <f t="shared" si="4"/>
        <v>No</v>
      </c>
      <c r="E97" s="21" t="str">
        <f t="shared" si="5"/>
        <v>No</v>
      </c>
      <c r="F97" s="21" t="str">
        <f t="shared" si="6"/>
        <v>No</v>
      </c>
      <c r="G97" s="21" t="str">
        <f t="shared" si="7"/>
        <v>No</v>
      </c>
      <c r="H97" s="21" t="str">
        <f t="shared" si="8"/>
        <v>No</v>
      </c>
      <c r="I97" s="21" t="str">
        <f t="shared" si="9"/>
        <v>Yes</v>
      </c>
      <c r="J97" s="21" t="str">
        <f t="shared" si="10"/>
        <v>Yes</v>
      </c>
      <c r="K97" s="25">
        <v>71.0</v>
      </c>
      <c r="L97" s="7" t="s">
        <v>294</v>
      </c>
      <c r="M97" s="7" t="s">
        <v>2478</v>
      </c>
      <c r="N97" s="7" t="s">
        <v>25</v>
      </c>
      <c r="O97" s="7" t="s">
        <v>2479</v>
      </c>
      <c r="P97" s="44" t="s">
        <v>2480</v>
      </c>
      <c r="Q97" s="42"/>
      <c r="R97" s="42"/>
      <c r="S97" s="42"/>
      <c r="T97" s="7" t="s">
        <v>25</v>
      </c>
      <c r="U97" s="7" t="s">
        <v>2481</v>
      </c>
      <c r="V97" s="44" t="s">
        <v>2482</v>
      </c>
      <c r="W97" s="7" t="s">
        <v>21</v>
      </c>
      <c r="X97" s="7" t="s">
        <v>5170</v>
      </c>
      <c r="Y97" s="44" t="s">
        <v>5171</v>
      </c>
    </row>
    <row r="98">
      <c r="A98" s="21" t="str">
        <f t="shared" ref="A98:B98" si="105">if(and(isnumber(search("Yes",C98)),isnumber(search("Yes",E98)),isnumber(search("Yes",G98)),isnumber(search("Yes",I98))),"Yes","No")</f>
        <v>No</v>
      </c>
      <c r="B98" s="21" t="str">
        <f t="shared" si="105"/>
        <v>No</v>
      </c>
      <c r="C98" s="22" t="str">
        <f t="shared" si="3"/>
        <v>No</v>
      </c>
      <c r="D98" s="21" t="str">
        <f t="shared" si="4"/>
        <v>No</v>
      </c>
      <c r="E98" s="21" t="str">
        <f t="shared" si="5"/>
        <v>No</v>
      </c>
      <c r="F98" s="21" t="str">
        <f t="shared" si="6"/>
        <v>No</v>
      </c>
      <c r="G98" s="21" t="str">
        <f t="shared" si="7"/>
        <v>Yes</v>
      </c>
      <c r="H98" s="21" t="str">
        <f t="shared" si="8"/>
        <v>Yes</v>
      </c>
      <c r="I98" s="21" t="str">
        <f t="shared" si="9"/>
        <v>Yes</v>
      </c>
      <c r="J98" s="21" t="str">
        <f t="shared" si="10"/>
        <v>Yes</v>
      </c>
      <c r="K98" s="25">
        <v>24.0</v>
      </c>
      <c r="L98" s="7" t="s">
        <v>297</v>
      </c>
      <c r="M98" s="7" t="s">
        <v>2485</v>
      </c>
      <c r="N98" s="7" t="s">
        <v>25</v>
      </c>
      <c r="O98" s="7" t="s">
        <v>2425</v>
      </c>
      <c r="P98" s="44" t="s">
        <v>5172</v>
      </c>
      <c r="Q98" s="42"/>
      <c r="R98" s="42"/>
      <c r="S98" s="42"/>
      <c r="T98" s="7" t="s">
        <v>21</v>
      </c>
      <c r="U98" s="7" t="s">
        <v>2487</v>
      </c>
      <c r="V98" s="44" t="s">
        <v>5173</v>
      </c>
      <c r="W98" s="7" t="s">
        <v>2321</v>
      </c>
      <c r="X98" s="7" t="s">
        <v>5174</v>
      </c>
      <c r="Y98" s="44" t="s">
        <v>5175</v>
      </c>
    </row>
    <row r="99">
      <c r="A99" s="21" t="str">
        <f t="shared" ref="A99:B99" si="106">if(and(isnumber(search("Yes",C99)),isnumber(search("Yes",E99)),isnumber(search("Yes",G99)),isnumber(search("Yes",I99))),"Yes","No")</f>
        <v>No</v>
      </c>
      <c r="B99" s="21" t="str">
        <f t="shared" si="106"/>
        <v>No</v>
      </c>
      <c r="C99" s="22" t="str">
        <f t="shared" si="3"/>
        <v>No</v>
      </c>
      <c r="D99" s="21" t="str">
        <f t="shared" si="4"/>
        <v>No</v>
      </c>
      <c r="E99" s="21" t="str">
        <f t="shared" si="5"/>
        <v>No</v>
      </c>
      <c r="F99" s="21" t="str">
        <f t="shared" si="6"/>
        <v>No</v>
      </c>
      <c r="G99" s="21" t="str">
        <f t="shared" si="7"/>
        <v>No</v>
      </c>
      <c r="H99" s="21" t="str">
        <f t="shared" si="8"/>
        <v>No</v>
      </c>
      <c r="I99" s="21" t="str">
        <f t="shared" si="9"/>
        <v>No</v>
      </c>
      <c r="J99" s="21" t="str">
        <f t="shared" si="10"/>
        <v>No</v>
      </c>
      <c r="K99" s="25"/>
      <c r="L99" s="7" t="s">
        <v>300</v>
      </c>
      <c r="M99" s="7" t="s">
        <v>301</v>
      </c>
      <c r="N99" s="7" t="s">
        <v>25</v>
      </c>
      <c r="O99" s="7" t="s">
        <v>5176</v>
      </c>
      <c r="P99" s="44" t="s">
        <v>5177</v>
      </c>
      <c r="Q99" s="42"/>
      <c r="R99" s="42"/>
      <c r="S99" s="42"/>
      <c r="T99" s="42"/>
      <c r="U99" s="42"/>
      <c r="V99" s="42"/>
      <c r="W99" s="42"/>
      <c r="X99" s="42"/>
      <c r="Y99" s="27"/>
    </row>
    <row r="100">
      <c r="A100" s="21" t="str">
        <f t="shared" ref="A100:B100" si="107">if(and(isnumber(search("Yes",C100)),isnumber(search("Yes",E100)),isnumber(search("Yes",G100)),isnumber(search("Yes",I100))),"Yes","No")</f>
        <v>No</v>
      </c>
      <c r="B100" s="21" t="str">
        <f t="shared" si="107"/>
        <v>No</v>
      </c>
      <c r="C100" s="22" t="str">
        <f t="shared" si="3"/>
        <v>No</v>
      </c>
      <c r="D100" s="21" t="str">
        <f t="shared" si="4"/>
        <v>No</v>
      </c>
      <c r="E100" s="21" t="str">
        <f t="shared" si="5"/>
        <v>No</v>
      </c>
      <c r="F100" s="21" t="str">
        <f t="shared" si="6"/>
        <v>No</v>
      </c>
      <c r="G100" s="21" t="str">
        <f t="shared" si="7"/>
        <v>No</v>
      </c>
      <c r="H100" s="21" t="str">
        <f t="shared" si="8"/>
        <v>No</v>
      </c>
      <c r="I100" s="21" t="str">
        <f t="shared" si="9"/>
        <v>No</v>
      </c>
      <c r="J100" s="21" t="str">
        <f t="shared" si="10"/>
        <v>No</v>
      </c>
      <c r="K100" s="25"/>
      <c r="L100" s="7" t="s">
        <v>303</v>
      </c>
      <c r="M100" s="7" t="s">
        <v>304</v>
      </c>
      <c r="N100" s="7" t="s">
        <v>25</v>
      </c>
      <c r="O100" s="7" t="s">
        <v>5178</v>
      </c>
      <c r="P100" s="44" t="s">
        <v>5179</v>
      </c>
      <c r="Q100" s="42"/>
      <c r="R100" s="42"/>
      <c r="S100" s="42"/>
      <c r="T100" s="42"/>
      <c r="U100" s="42"/>
      <c r="V100" s="42"/>
      <c r="W100" s="42"/>
      <c r="X100" s="42"/>
      <c r="Y100" s="27"/>
    </row>
    <row r="101">
      <c r="A101" s="21" t="str">
        <f t="shared" ref="A101:B101" si="108">if(and(isnumber(search("Yes",C101)),isnumber(search("Yes",E101)),isnumber(search("Yes",G101)),isnumber(search("Yes",I101))),"Yes","No")</f>
        <v>No</v>
      </c>
      <c r="B101" s="21" t="str">
        <f t="shared" si="108"/>
        <v>No</v>
      </c>
      <c r="C101" s="22" t="str">
        <f t="shared" si="3"/>
        <v>No</v>
      </c>
      <c r="D101" s="21" t="str">
        <f t="shared" si="4"/>
        <v>No</v>
      </c>
      <c r="E101" s="21" t="str">
        <f t="shared" si="5"/>
        <v>No</v>
      </c>
      <c r="F101" s="21" t="str">
        <f t="shared" si="6"/>
        <v>No</v>
      </c>
      <c r="G101" s="21" t="str">
        <f t="shared" si="7"/>
        <v>No</v>
      </c>
      <c r="H101" s="21" t="str">
        <f t="shared" si="8"/>
        <v>No</v>
      </c>
      <c r="I101" s="21" t="str">
        <f t="shared" si="9"/>
        <v>No</v>
      </c>
      <c r="J101" s="21" t="str">
        <f t="shared" si="10"/>
        <v>No</v>
      </c>
      <c r="K101" s="25"/>
      <c r="L101" s="7" t="s">
        <v>306</v>
      </c>
      <c r="M101" s="7" t="s">
        <v>307</v>
      </c>
      <c r="N101" s="7" t="s">
        <v>25</v>
      </c>
      <c r="O101" s="7" t="s">
        <v>2495</v>
      </c>
      <c r="P101" s="44" t="s">
        <v>5180</v>
      </c>
      <c r="Q101" s="42"/>
      <c r="R101" s="42"/>
      <c r="S101" s="42"/>
      <c r="T101" s="42"/>
      <c r="U101" s="42"/>
      <c r="V101" s="42"/>
      <c r="W101" s="42"/>
      <c r="X101" s="42"/>
      <c r="Y101" s="27"/>
    </row>
    <row r="102">
      <c r="A102" s="21" t="str">
        <f t="shared" ref="A102:B102" si="109">if(and(isnumber(search("Yes",C102)),isnumber(search("Yes",E102)),isnumber(search("Yes",G102)),isnumber(search("Yes",I102))),"Yes","No")</f>
        <v>No</v>
      </c>
      <c r="B102" s="21" t="str">
        <f t="shared" si="109"/>
        <v>No</v>
      </c>
      <c r="C102" s="22" t="str">
        <f t="shared" si="3"/>
        <v>No</v>
      </c>
      <c r="D102" s="21" t="str">
        <f t="shared" si="4"/>
        <v>No</v>
      </c>
      <c r="E102" s="21" t="str">
        <f t="shared" si="5"/>
        <v>No</v>
      </c>
      <c r="F102" s="21" t="str">
        <f t="shared" si="6"/>
        <v>No</v>
      </c>
      <c r="G102" s="21" t="str">
        <f t="shared" si="7"/>
        <v>No</v>
      </c>
      <c r="H102" s="21" t="str">
        <f t="shared" si="8"/>
        <v>No</v>
      </c>
      <c r="I102" s="21" t="str">
        <f t="shared" si="9"/>
        <v>No</v>
      </c>
      <c r="J102" s="21" t="str">
        <f t="shared" si="10"/>
        <v>No</v>
      </c>
      <c r="K102" s="25"/>
      <c r="L102" s="7" t="s">
        <v>308</v>
      </c>
      <c r="M102" s="7" t="s">
        <v>309</v>
      </c>
      <c r="N102" s="7" t="s">
        <v>25</v>
      </c>
      <c r="O102" s="7" t="s">
        <v>5181</v>
      </c>
      <c r="P102" s="44" t="s">
        <v>5182</v>
      </c>
      <c r="Q102" s="42"/>
      <c r="R102" s="42"/>
      <c r="S102" s="42"/>
      <c r="T102" s="42"/>
      <c r="U102" s="42"/>
      <c r="V102" s="42"/>
      <c r="W102" s="42"/>
      <c r="X102" s="42"/>
      <c r="Y102" s="27"/>
    </row>
    <row r="103">
      <c r="A103" s="21" t="str">
        <f t="shared" ref="A103:B103" si="110">if(and(isnumber(search("Yes",C103)),isnumber(search("Yes",E103)),isnumber(search("Yes",G103)),isnumber(search("Yes",I103))),"Yes","No")</f>
        <v>Yes</v>
      </c>
      <c r="B103" s="21" t="str">
        <f t="shared" si="110"/>
        <v>Yes</v>
      </c>
      <c r="C103" s="22" t="str">
        <f t="shared" si="3"/>
        <v>Yes</v>
      </c>
      <c r="D103" s="21" t="str">
        <f t="shared" si="4"/>
        <v>Yes</v>
      </c>
      <c r="E103" s="21" t="str">
        <f t="shared" si="5"/>
        <v>Yes</v>
      </c>
      <c r="F103" s="21" t="str">
        <f t="shared" si="6"/>
        <v>Yes</v>
      </c>
      <c r="G103" s="21" t="str">
        <f t="shared" si="7"/>
        <v>Yes</v>
      </c>
      <c r="H103" s="21" t="str">
        <f t="shared" si="8"/>
        <v>Yes</v>
      </c>
      <c r="I103" s="21" t="str">
        <f t="shared" si="9"/>
        <v>Yes</v>
      </c>
      <c r="J103" s="21" t="str">
        <f t="shared" si="10"/>
        <v>Yes</v>
      </c>
      <c r="K103" s="25">
        <v>38.0</v>
      </c>
      <c r="L103" s="7" t="s">
        <v>310</v>
      </c>
      <c r="M103" s="7" t="s">
        <v>2499</v>
      </c>
      <c r="N103" s="7" t="s">
        <v>21</v>
      </c>
      <c r="O103" s="7" t="s">
        <v>5183</v>
      </c>
      <c r="P103" s="44" t="s">
        <v>5184</v>
      </c>
      <c r="Q103" s="7" t="s">
        <v>21</v>
      </c>
      <c r="R103" s="7" t="s">
        <v>5185</v>
      </c>
      <c r="S103" s="44" t="s">
        <v>5186</v>
      </c>
      <c r="T103" s="7" t="s">
        <v>21</v>
      </c>
      <c r="U103" s="7" t="s">
        <v>2504</v>
      </c>
      <c r="V103" s="44" t="s">
        <v>5187</v>
      </c>
      <c r="W103" s="7" t="s">
        <v>2321</v>
      </c>
      <c r="X103" s="7" t="s">
        <v>2506</v>
      </c>
      <c r="Y103" s="44" t="s">
        <v>5188</v>
      </c>
    </row>
    <row r="104">
      <c r="A104" s="21" t="str">
        <f t="shared" ref="A104:B104" si="111">if(and(isnumber(search("Yes",C104)),isnumber(search("Yes",E104)),isnumber(search("Yes",G104)),isnumber(search("Yes",I104))),"Yes","No")</f>
        <v>No</v>
      </c>
      <c r="B104" s="21" t="str">
        <f t="shared" si="111"/>
        <v>No</v>
      </c>
      <c r="C104" s="22" t="str">
        <f t="shared" si="3"/>
        <v>No</v>
      </c>
      <c r="D104" s="21" t="str">
        <f t="shared" si="4"/>
        <v>No</v>
      </c>
      <c r="E104" s="21" t="str">
        <f t="shared" si="5"/>
        <v>No</v>
      </c>
      <c r="F104" s="21" t="str">
        <f t="shared" si="6"/>
        <v>No</v>
      </c>
      <c r="G104" s="21" t="str">
        <f t="shared" si="7"/>
        <v>No</v>
      </c>
      <c r="H104" s="21" t="str">
        <f t="shared" si="8"/>
        <v>No</v>
      </c>
      <c r="I104" s="21" t="str">
        <f t="shared" si="9"/>
        <v>No</v>
      </c>
      <c r="J104" s="21" t="str">
        <f t="shared" si="10"/>
        <v>No</v>
      </c>
      <c r="K104" s="25"/>
      <c r="L104" s="7" t="s">
        <v>312</v>
      </c>
      <c r="M104" s="7" t="s">
        <v>313</v>
      </c>
      <c r="N104" s="7" t="s">
        <v>25</v>
      </c>
      <c r="O104" s="7" t="s">
        <v>5189</v>
      </c>
      <c r="P104" s="44" t="s">
        <v>5190</v>
      </c>
      <c r="Q104" s="42"/>
      <c r="R104" s="42"/>
      <c r="S104" s="42"/>
      <c r="T104" s="42"/>
      <c r="U104" s="42"/>
      <c r="V104" s="42"/>
      <c r="W104" s="42"/>
      <c r="X104" s="42"/>
      <c r="Y104" s="27"/>
    </row>
    <row r="105">
      <c r="A105" s="21" t="str">
        <f t="shared" ref="A105:B105" si="112">if(and(isnumber(search("Yes",C105)),isnumber(search("Yes",E105)),isnumber(search("Yes",G105)),isnumber(search("Yes",I105))),"Yes","No")</f>
        <v>No</v>
      </c>
      <c r="B105" s="21" t="str">
        <f t="shared" si="112"/>
        <v>No</v>
      </c>
      <c r="C105" s="22" t="str">
        <f t="shared" si="3"/>
        <v>No</v>
      </c>
      <c r="D105" s="21" t="str">
        <f t="shared" si="4"/>
        <v>No</v>
      </c>
      <c r="E105" s="21" t="str">
        <f t="shared" si="5"/>
        <v>No</v>
      </c>
      <c r="F105" s="21" t="str">
        <f t="shared" si="6"/>
        <v>No</v>
      </c>
      <c r="G105" s="21" t="str">
        <f t="shared" si="7"/>
        <v>No</v>
      </c>
      <c r="H105" s="21" t="str">
        <f t="shared" si="8"/>
        <v>No</v>
      </c>
      <c r="I105" s="21" t="str">
        <f t="shared" si="9"/>
        <v>No</v>
      </c>
      <c r="J105" s="21" t="str">
        <f t="shared" si="10"/>
        <v>No</v>
      </c>
      <c r="K105" s="25"/>
      <c r="L105" s="7" t="s">
        <v>314</v>
      </c>
      <c r="M105" s="7" t="s">
        <v>315</v>
      </c>
      <c r="N105" s="7" t="s">
        <v>25</v>
      </c>
      <c r="O105" s="7" t="s">
        <v>2509</v>
      </c>
      <c r="P105" s="44" t="s">
        <v>5191</v>
      </c>
      <c r="Q105" s="42"/>
      <c r="R105" s="42"/>
      <c r="S105" s="42"/>
      <c r="T105" s="42"/>
      <c r="U105" s="42"/>
      <c r="V105" s="42"/>
      <c r="W105" s="42"/>
      <c r="X105" s="42"/>
      <c r="Y105" s="27"/>
    </row>
    <row r="106">
      <c r="A106" s="21" t="str">
        <f t="shared" ref="A106:B106" si="113">if(and(isnumber(search("Yes",C106)),isnumber(search("Yes",E106)),isnumber(search("Yes",G106)),isnumber(search("Yes",I106))),"Yes","No")</f>
        <v>No</v>
      </c>
      <c r="B106" s="21" t="str">
        <f t="shared" si="113"/>
        <v>No</v>
      </c>
      <c r="C106" s="22" t="str">
        <f t="shared" si="3"/>
        <v>No</v>
      </c>
      <c r="D106" s="21" t="str">
        <f t="shared" si="4"/>
        <v>No</v>
      </c>
      <c r="E106" s="21" t="str">
        <f t="shared" si="5"/>
        <v>No</v>
      </c>
      <c r="F106" s="21" t="str">
        <f t="shared" si="6"/>
        <v>No</v>
      </c>
      <c r="G106" s="21" t="str">
        <f t="shared" si="7"/>
        <v>No</v>
      </c>
      <c r="H106" s="21" t="str">
        <f t="shared" si="8"/>
        <v>No</v>
      </c>
      <c r="I106" s="21" t="str">
        <f t="shared" si="9"/>
        <v>No</v>
      </c>
      <c r="J106" s="21" t="str">
        <f t="shared" si="10"/>
        <v>No</v>
      </c>
      <c r="K106" s="25"/>
      <c r="L106" s="7" t="s">
        <v>316</v>
      </c>
      <c r="M106" s="7" t="s">
        <v>317</v>
      </c>
      <c r="N106" s="7" t="s">
        <v>25</v>
      </c>
      <c r="O106" s="7" t="s">
        <v>2282</v>
      </c>
      <c r="P106" s="44" t="s">
        <v>2285</v>
      </c>
      <c r="Q106" s="42"/>
      <c r="R106" s="42"/>
      <c r="S106" s="42"/>
      <c r="T106" s="42"/>
      <c r="U106" s="42"/>
      <c r="V106" s="42"/>
      <c r="W106" s="42"/>
      <c r="X106" s="42"/>
      <c r="Y106" s="27"/>
    </row>
    <row r="107">
      <c r="A107" s="21" t="str">
        <f t="shared" ref="A107:B107" si="114">if(and(isnumber(search("Yes",C107)),isnumber(search("Yes",E107)),isnumber(search("Yes",G107)),isnumber(search("Yes",I107))),"Yes","No")</f>
        <v>No</v>
      </c>
      <c r="B107" s="21" t="str">
        <f t="shared" si="114"/>
        <v>No</v>
      </c>
      <c r="C107" s="22" t="str">
        <f t="shared" si="3"/>
        <v>No</v>
      </c>
      <c r="D107" s="21" t="str">
        <f t="shared" si="4"/>
        <v>No</v>
      </c>
      <c r="E107" s="21" t="str">
        <f t="shared" si="5"/>
        <v>No</v>
      </c>
      <c r="F107" s="21" t="str">
        <f t="shared" si="6"/>
        <v>No</v>
      </c>
      <c r="G107" s="21" t="str">
        <f t="shared" si="7"/>
        <v>No</v>
      </c>
      <c r="H107" s="21" t="str">
        <f t="shared" si="8"/>
        <v>No</v>
      </c>
      <c r="I107" s="21" t="str">
        <f t="shared" si="9"/>
        <v>No</v>
      </c>
      <c r="J107" s="21" t="str">
        <f t="shared" si="10"/>
        <v>No</v>
      </c>
      <c r="K107" s="25"/>
      <c r="L107" s="7" t="s">
        <v>318</v>
      </c>
      <c r="M107" s="7" t="s">
        <v>319</v>
      </c>
      <c r="N107" s="7" t="s">
        <v>25</v>
      </c>
      <c r="O107" s="7" t="s">
        <v>5192</v>
      </c>
      <c r="P107" s="44" t="s">
        <v>5193</v>
      </c>
      <c r="Q107" s="42"/>
      <c r="R107" s="42"/>
      <c r="S107" s="42"/>
      <c r="T107" s="42"/>
      <c r="U107" s="42"/>
      <c r="V107" s="42"/>
      <c r="W107" s="42"/>
      <c r="X107" s="42"/>
      <c r="Y107" s="27"/>
    </row>
    <row r="108">
      <c r="A108" s="21" t="str">
        <f t="shared" ref="A108:B108" si="115">if(and(isnumber(search("Yes",C108)),isnumber(search("Yes",E108)),isnumber(search("Yes",G108)),isnumber(search("Yes",I108))),"Yes","No")</f>
        <v>No</v>
      </c>
      <c r="B108" s="21" t="str">
        <f t="shared" si="115"/>
        <v>No</v>
      </c>
      <c r="C108" s="22" t="str">
        <f t="shared" si="3"/>
        <v>No</v>
      </c>
      <c r="D108" s="21" t="str">
        <f t="shared" si="4"/>
        <v>No</v>
      </c>
      <c r="E108" s="21" t="str">
        <f t="shared" si="5"/>
        <v>No</v>
      </c>
      <c r="F108" s="21" t="str">
        <f t="shared" si="6"/>
        <v>No</v>
      </c>
      <c r="G108" s="21" t="str">
        <f t="shared" si="7"/>
        <v>No</v>
      </c>
      <c r="H108" s="21" t="str">
        <f t="shared" si="8"/>
        <v>No</v>
      </c>
      <c r="I108" s="21" t="str">
        <f t="shared" si="9"/>
        <v>No</v>
      </c>
      <c r="J108" s="21" t="str">
        <f t="shared" si="10"/>
        <v>No</v>
      </c>
      <c r="K108" s="25"/>
      <c r="L108" s="7" t="s">
        <v>320</v>
      </c>
      <c r="M108" s="7" t="s">
        <v>321</v>
      </c>
      <c r="N108" s="7" t="s">
        <v>25</v>
      </c>
      <c r="O108" s="7" t="s">
        <v>2514</v>
      </c>
      <c r="P108" s="44" t="s">
        <v>2515</v>
      </c>
      <c r="Q108" s="42"/>
      <c r="R108" s="42"/>
      <c r="S108" s="42"/>
      <c r="T108" s="42"/>
      <c r="U108" s="42"/>
      <c r="V108" s="42"/>
      <c r="W108" s="42"/>
      <c r="X108" s="42"/>
      <c r="Y108" s="27"/>
    </row>
    <row r="109">
      <c r="A109" s="21" t="str">
        <f t="shared" ref="A109:B109" si="116">if(and(isnumber(search("Yes",C109)),isnumber(search("Yes",E109)),isnumber(search("Yes",G109)),isnumber(search("Yes",I109))),"Yes","No")</f>
        <v>No</v>
      </c>
      <c r="B109" s="21" t="str">
        <f t="shared" si="116"/>
        <v>No</v>
      </c>
      <c r="C109" s="22" t="str">
        <f t="shared" si="3"/>
        <v>No</v>
      </c>
      <c r="D109" s="21" t="str">
        <f t="shared" si="4"/>
        <v>No</v>
      </c>
      <c r="E109" s="21" t="str">
        <f t="shared" si="5"/>
        <v>No</v>
      </c>
      <c r="F109" s="21" t="str">
        <f t="shared" si="6"/>
        <v>No</v>
      </c>
      <c r="G109" s="21" t="str">
        <f t="shared" si="7"/>
        <v>No</v>
      </c>
      <c r="H109" s="21" t="str">
        <f t="shared" si="8"/>
        <v>No</v>
      </c>
      <c r="I109" s="21" t="str">
        <f t="shared" si="9"/>
        <v>No</v>
      </c>
      <c r="J109" s="21" t="str">
        <f t="shared" si="10"/>
        <v>No</v>
      </c>
      <c r="K109" s="25"/>
      <c r="L109" s="7" t="s">
        <v>322</v>
      </c>
      <c r="M109" s="7" t="s">
        <v>323</v>
      </c>
      <c r="N109" s="7" t="s">
        <v>25</v>
      </c>
      <c r="O109" s="7" t="s">
        <v>5194</v>
      </c>
      <c r="P109" s="44" t="s">
        <v>5195</v>
      </c>
      <c r="Q109" s="42"/>
      <c r="R109" s="42"/>
      <c r="S109" s="42"/>
      <c r="T109" s="42"/>
      <c r="U109" s="42"/>
      <c r="V109" s="42"/>
      <c r="W109" s="42"/>
      <c r="X109" s="42"/>
      <c r="Y109" s="27"/>
    </row>
    <row r="110">
      <c r="A110" s="21" t="str">
        <f t="shared" ref="A110:B110" si="117">if(and(isnumber(search("Yes",C110)),isnumber(search("Yes",E110)),isnumber(search("Yes",G110)),isnumber(search("Yes",I110))),"Yes","No")</f>
        <v>No</v>
      </c>
      <c r="B110" s="21" t="str">
        <f t="shared" si="117"/>
        <v>No</v>
      </c>
      <c r="C110" s="22" t="str">
        <f t="shared" si="3"/>
        <v>No</v>
      </c>
      <c r="D110" s="21" t="str">
        <f t="shared" si="4"/>
        <v>No</v>
      </c>
      <c r="E110" s="21" t="str">
        <f t="shared" si="5"/>
        <v>No</v>
      </c>
      <c r="F110" s="21" t="str">
        <f t="shared" si="6"/>
        <v>No</v>
      </c>
      <c r="G110" s="21" t="str">
        <f t="shared" si="7"/>
        <v>No</v>
      </c>
      <c r="H110" s="21" t="str">
        <f t="shared" si="8"/>
        <v>No</v>
      </c>
      <c r="I110" s="21" t="str">
        <f t="shared" si="9"/>
        <v>No</v>
      </c>
      <c r="J110" s="21" t="str">
        <f t="shared" si="10"/>
        <v>No</v>
      </c>
      <c r="K110" s="25"/>
      <c r="L110" s="7" t="s">
        <v>324</v>
      </c>
      <c r="M110" s="7" t="s">
        <v>325</v>
      </c>
      <c r="N110" s="7" t="s">
        <v>25</v>
      </c>
      <c r="O110" s="7" t="s">
        <v>2431</v>
      </c>
      <c r="P110" s="44" t="s">
        <v>5196</v>
      </c>
      <c r="Q110" s="42"/>
      <c r="R110" s="42"/>
      <c r="S110" s="42"/>
      <c r="T110" s="42"/>
      <c r="U110" s="42"/>
      <c r="V110" s="42"/>
      <c r="W110" s="42"/>
      <c r="X110" s="42"/>
      <c r="Y110" s="27"/>
    </row>
    <row r="111">
      <c r="A111" s="21" t="str">
        <f t="shared" ref="A111:B111" si="118">if(and(isnumber(search("Yes",C111)),isnumber(search("Yes",E111)),isnumber(search("Yes",G111)),isnumber(search("Yes",I111))),"Yes","No")</f>
        <v>No</v>
      </c>
      <c r="B111" s="21" t="str">
        <f t="shared" si="118"/>
        <v>No</v>
      </c>
      <c r="C111" s="22" t="str">
        <f t="shared" si="3"/>
        <v>No</v>
      </c>
      <c r="D111" s="21" t="str">
        <f t="shared" si="4"/>
        <v>No</v>
      </c>
      <c r="E111" s="21" t="str">
        <f t="shared" si="5"/>
        <v>No</v>
      </c>
      <c r="F111" s="21" t="str">
        <f t="shared" si="6"/>
        <v>No</v>
      </c>
      <c r="G111" s="21" t="str">
        <f t="shared" si="7"/>
        <v>No</v>
      </c>
      <c r="H111" s="21" t="str">
        <f t="shared" si="8"/>
        <v>No</v>
      </c>
      <c r="I111" s="21" t="str">
        <f t="shared" si="9"/>
        <v>No</v>
      </c>
      <c r="J111" s="21" t="str">
        <f t="shared" si="10"/>
        <v>No</v>
      </c>
      <c r="K111" s="25"/>
      <c r="L111" s="7" t="s">
        <v>326</v>
      </c>
      <c r="M111" s="7" t="s">
        <v>327</v>
      </c>
      <c r="N111" s="7" t="s">
        <v>25</v>
      </c>
      <c r="O111" s="7" t="s">
        <v>2648</v>
      </c>
      <c r="P111" s="44" t="s">
        <v>5197</v>
      </c>
      <c r="Q111" s="42"/>
      <c r="R111" s="42"/>
      <c r="S111" s="42"/>
      <c r="T111" s="42"/>
      <c r="U111" s="42"/>
      <c r="V111" s="42"/>
      <c r="W111" s="42"/>
      <c r="X111" s="42"/>
      <c r="Y111" s="27"/>
    </row>
    <row r="112">
      <c r="A112" s="21" t="str">
        <f t="shared" ref="A112:B112" si="119">if(and(isnumber(search("Yes",C112)),isnumber(search("Yes",E112)),isnumber(search("Yes",G112)),isnumber(search("Yes",I112))),"Yes","No")</f>
        <v>No</v>
      </c>
      <c r="B112" s="21" t="str">
        <f t="shared" si="119"/>
        <v>No</v>
      </c>
      <c r="C112" s="22" t="str">
        <f t="shared" si="3"/>
        <v>No</v>
      </c>
      <c r="D112" s="21" t="str">
        <f t="shared" si="4"/>
        <v>No</v>
      </c>
      <c r="E112" s="21" t="str">
        <f t="shared" si="5"/>
        <v>No</v>
      </c>
      <c r="F112" s="21" t="str">
        <f t="shared" si="6"/>
        <v>No</v>
      </c>
      <c r="G112" s="21" t="str">
        <f t="shared" si="7"/>
        <v>No</v>
      </c>
      <c r="H112" s="21" t="str">
        <f t="shared" si="8"/>
        <v>No</v>
      </c>
      <c r="I112" s="21" t="str">
        <f t="shared" si="9"/>
        <v>No</v>
      </c>
      <c r="J112" s="21" t="str">
        <f t="shared" si="10"/>
        <v>No</v>
      </c>
      <c r="K112" s="25"/>
      <c r="L112" s="7" t="s">
        <v>328</v>
      </c>
      <c r="M112" s="7" t="s">
        <v>329</v>
      </c>
      <c r="N112" s="7" t="s">
        <v>25</v>
      </c>
      <c r="O112" s="7" t="s">
        <v>5198</v>
      </c>
      <c r="P112" s="44" t="s">
        <v>2522</v>
      </c>
      <c r="Q112" s="42"/>
      <c r="R112" s="42"/>
      <c r="S112" s="42"/>
      <c r="T112" s="42"/>
      <c r="U112" s="42"/>
      <c r="V112" s="42"/>
      <c r="W112" s="42"/>
      <c r="X112" s="42"/>
      <c r="Y112" s="27"/>
    </row>
    <row r="113">
      <c r="A113" s="21" t="str">
        <f t="shared" ref="A113:B113" si="120">if(and(isnumber(search("Yes",C113)),isnumber(search("Yes",E113)),isnumber(search("Yes",G113)),isnumber(search("Yes",I113))),"Yes","No")</f>
        <v>No</v>
      </c>
      <c r="B113" s="21" t="str">
        <f t="shared" si="120"/>
        <v>No</v>
      </c>
      <c r="C113" s="22" t="str">
        <f t="shared" si="3"/>
        <v>No</v>
      </c>
      <c r="D113" s="21" t="str">
        <f t="shared" si="4"/>
        <v>No</v>
      </c>
      <c r="E113" s="21" t="str">
        <f t="shared" si="5"/>
        <v>No</v>
      </c>
      <c r="F113" s="21" t="str">
        <f t="shared" si="6"/>
        <v>No</v>
      </c>
      <c r="G113" s="21" t="str">
        <f t="shared" si="7"/>
        <v>No</v>
      </c>
      <c r="H113" s="21" t="str">
        <f t="shared" si="8"/>
        <v>No</v>
      </c>
      <c r="I113" s="21" t="str">
        <f t="shared" si="9"/>
        <v>No</v>
      </c>
      <c r="J113" s="21" t="str">
        <f t="shared" si="10"/>
        <v>No</v>
      </c>
      <c r="K113" s="25"/>
      <c r="L113" s="7" t="s">
        <v>330</v>
      </c>
      <c r="M113" s="7" t="s">
        <v>331</v>
      </c>
      <c r="N113" s="7" t="s">
        <v>25</v>
      </c>
      <c r="O113" s="7" t="s">
        <v>2523</v>
      </c>
      <c r="P113" s="44" t="s">
        <v>5199</v>
      </c>
      <c r="Q113" s="42"/>
      <c r="R113" s="42"/>
      <c r="S113" s="42"/>
      <c r="T113" s="42"/>
      <c r="U113" s="42"/>
      <c r="V113" s="42"/>
      <c r="W113" s="42"/>
      <c r="X113" s="42"/>
      <c r="Y113" s="27"/>
    </row>
    <row r="114">
      <c r="A114" s="21" t="str">
        <f t="shared" ref="A114:B114" si="121">if(and(isnumber(search("Yes",C114)),isnumber(search("Yes",E114)),isnumber(search("Yes",G114)),isnumber(search("Yes",I114))),"Yes","No")</f>
        <v>No</v>
      </c>
      <c r="B114" s="21" t="str">
        <f t="shared" si="121"/>
        <v>No</v>
      </c>
      <c r="C114" s="22" t="str">
        <f t="shared" si="3"/>
        <v>No</v>
      </c>
      <c r="D114" s="21" t="str">
        <f t="shared" si="4"/>
        <v>No</v>
      </c>
      <c r="E114" s="21" t="str">
        <f t="shared" si="5"/>
        <v>No</v>
      </c>
      <c r="F114" s="21" t="str">
        <f t="shared" si="6"/>
        <v>No</v>
      </c>
      <c r="G114" s="21" t="str">
        <f t="shared" si="7"/>
        <v>No</v>
      </c>
      <c r="H114" s="21" t="str">
        <f t="shared" si="8"/>
        <v>No</v>
      </c>
      <c r="I114" s="21" t="str">
        <f t="shared" si="9"/>
        <v>No</v>
      </c>
      <c r="J114" s="21" t="str">
        <f t="shared" si="10"/>
        <v>No</v>
      </c>
      <c r="K114" s="25"/>
      <c r="L114" s="7" t="s">
        <v>332</v>
      </c>
      <c r="M114" s="7" t="s">
        <v>333</v>
      </c>
      <c r="N114" s="7" t="s">
        <v>25</v>
      </c>
      <c r="O114" s="7" t="s">
        <v>5200</v>
      </c>
      <c r="P114" s="44" t="s">
        <v>5201</v>
      </c>
      <c r="Q114" s="42"/>
      <c r="R114" s="42"/>
      <c r="S114" s="42"/>
      <c r="T114" s="42"/>
      <c r="U114" s="42"/>
      <c r="V114" s="42"/>
      <c r="W114" s="42"/>
      <c r="X114" s="42"/>
      <c r="Y114" s="27"/>
    </row>
    <row r="115">
      <c r="A115" s="21" t="str">
        <f t="shared" ref="A115:B115" si="122">if(and(isnumber(search("Yes",C115)),isnumber(search("Yes",E115)),isnumber(search("Yes",G115)),isnumber(search("Yes",I115))),"Yes","No")</f>
        <v>No</v>
      </c>
      <c r="B115" s="21" t="str">
        <f t="shared" si="122"/>
        <v>No</v>
      </c>
      <c r="C115" s="22" t="str">
        <f t="shared" si="3"/>
        <v>No</v>
      </c>
      <c r="D115" s="21" t="str">
        <f t="shared" si="4"/>
        <v>No</v>
      </c>
      <c r="E115" s="21" t="str">
        <f t="shared" si="5"/>
        <v>No</v>
      </c>
      <c r="F115" s="21" t="str">
        <f t="shared" si="6"/>
        <v>No</v>
      </c>
      <c r="G115" s="21" t="str">
        <f t="shared" si="7"/>
        <v>No</v>
      </c>
      <c r="H115" s="21" t="str">
        <f t="shared" si="8"/>
        <v>No</v>
      </c>
      <c r="I115" s="21" t="str">
        <f t="shared" si="9"/>
        <v>No</v>
      </c>
      <c r="J115" s="21" t="str">
        <f t="shared" si="10"/>
        <v>No</v>
      </c>
      <c r="K115" s="25"/>
      <c r="L115" s="7" t="s">
        <v>334</v>
      </c>
      <c r="M115" s="7" t="s">
        <v>335</v>
      </c>
      <c r="N115" s="7" t="s">
        <v>25</v>
      </c>
      <c r="O115" s="7" t="s">
        <v>3016</v>
      </c>
      <c r="P115" s="44" t="s">
        <v>5202</v>
      </c>
      <c r="Q115" s="42"/>
      <c r="R115" s="42"/>
      <c r="S115" s="42"/>
      <c r="T115" s="42"/>
      <c r="U115" s="42"/>
      <c r="V115" s="42"/>
      <c r="W115" s="42"/>
      <c r="X115" s="42"/>
      <c r="Y115" s="27"/>
    </row>
    <row r="116">
      <c r="A116" s="21" t="str">
        <f t="shared" ref="A116:B116" si="123">if(and(isnumber(search("Yes",C116)),isnumber(search("Yes",E116)),isnumber(search("Yes",G116)),isnumber(search("Yes",I116))),"Yes","No")</f>
        <v>No</v>
      </c>
      <c r="B116" s="21" t="str">
        <f t="shared" si="123"/>
        <v>No</v>
      </c>
      <c r="C116" s="22" t="str">
        <f t="shared" si="3"/>
        <v>No</v>
      </c>
      <c r="D116" s="21" t="str">
        <f t="shared" si="4"/>
        <v>No</v>
      </c>
      <c r="E116" s="21" t="str">
        <f t="shared" si="5"/>
        <v>No</v>
      </c>
      <c r="F116" s="21" t="str">
        <f t="shared" si="6"/>
        <v>No</v>
      </c>
      <c r="G116" s="21" t="str">
        <f t="shared" si="7"/>
        <v>No</v>
      </c>
      <c r="H116" s="21" t="str">
        <f t="shared" si="8"/>
        <v>No</v>
      </c>
      <c r="I116" s="21" t="str">
        <f t="shared" si="9"/>
        <v>No</v>
      </c>
      <c r="J116" s="21" t="str">
        <f t="shared" si="10"/>
        <v>No</v>
      </c>
      <c r="K116" s="25"/>
      <c r="L116" s="7" t="s">
        <v>336</v>
      </c>
      <c r="M116" s="7" t="s">
        <v>337</v>
      </c>
      <c r="N116" s="7" t="s">
        <v>25</v>
      </c>
      <c r="O116" s="7" t="s">
        <v>5203</v>
      </c>
      <c r="P116" s="44" t="s">
        <v>5204</v>
      </c>
      <c r="Q116" s="42"/>
      <c r="R116" s="42"/>
      <c r="S116" s="42"/>
      <c r="T116" s="42"/>
      <c r="U116" s="42"/>
      <c r="V116" s="42"/>
      <c r="W116" s="42"/>
      <c r="X116" s="42"/>
      <c r="Y116" s="27"/>
    </row>
    <row r="117">
      <c r="A117" s="21" t="str">
        <f t="shared" ref="A117:B117" si="124">if(and(isnumber(search("Yes",C117)),isnumber(search("Yes",E117)),isnumber(search("Yes",G117)),isnumber(search("Yes",I117))),"Yes","No")</f>
        <v>No</v>
      </c>
      <c r="B117" s="21" t="str">
        <f t="shared" si="124"/>
        <v>No</v>
      </c>
      <c r="C117" s="22" t="str">
        <f t="shared" si="3"/>
        <v>No</v>
      </c>
      <c r="D117" s="21" t="str">
        <f t="shared" si="4"/>
        <v>No</v>
      </c>
      <c r="E117" s="21" t="str">
        <f t="shared" si="5"/>
        <v>No</v>
      </c>
      <c r="F117" s="21" t="str">
        <f t="shared" si="6"/>
        <v>No</v>
      </c>
      <c r="G117" s="21" t="str">
        <f t="shared" si="7"/>
        <v>No</v>
      </c>
      <c r="H117" s="21" t="str">
        <f t="shared" si="8"/>
        <v>No</v>
      </c>
      <c r="I117" s="21" t="str">
        <f t="shared" si="9"/>
        <v>No</v>
      </c>
      <c r="J117" s="21" t="str">
        <f t="shared" si="10"/>
        <v>No</v>
      </c>
      <c r="K117" s="25"/>
      <c r="L117" s="7" t="s">
        <v>338</v>
      </c>
      <c r="M117" s="7" t="s">
        <v>339</v>
      </c>
      <c r="N117" s="7" t="s">
        <v>25</v>
      </c>
      <c r="O117" s="7" t="s">
        <v>4166</v>
      </c>
      <c r="P117" s="44" t="s">
        <v>5205</v>
      </c>
      <c r="Q117" s="42"/>
      <c r="R117" s="42"/>
      <c r="S117" s="42"/>
      <c r="T117" s="42"/>
      <c r="U117" s="42"/>
      <c r="V117" s="42"/>
      <c r="W117" s="42"/>
      <c r="X117" s="42"/>
      <c r="Y117" s="27"/>
    </row>
    <row r="118">
      <c r="A118" s="21" t="str">
        <f t="shared" ref="A118:B118" si="125">if(and(isnumber(search("Yes",C118)),isnumber(search("Yes",E118)),isnumber(search("Yes",G118)),isnumber(search("Yes",I118))),"Yes","No")</f>
        <v>No</v>
      </c>
      <c r="B118" s="21" t="str">
        <f t="shared" si="125"/>
        <v>No</v>
      </c>
      <c r="C118" s="22" t="str">
        <f t="shared" si="3"/>
        <v>No</v>
      </c>
      <c r="D118" s="21" t="str">
        <f t="shared" si="4"/>
        <v>No</v>
      </c>
      <c r="E118" s="21" t="str">
        <f t="shared" si="5"/>
        <v>No</v>
      </c>
      <c r="F118" s="21" t="str">
        <f t="shared" si="6"/>
        <v>No</v>
      </c>
      <c r="G118" s="21" t="str">
        <f t="shared" si="7"/>
        <v>No</v>
      </c>
      <c r="H118" s="21" t="str">
        <f t="shared" si="8"/>
        <v>No</v>
      </c>
      <c r="I118" s="21" t="str">
        <f t="shared" si="9"/>
        <v>No</v>
      </c>
      <c r="J118" s="21" t="str">
        <f t="shared" si="10"/>
        <v>No</v>
      </c>
      <c r="K118" s="25"/>
      <c r="L118" s="7" t="s">
        <v>340</v>
      </c>
      <c r="M118" s="7" t="s">
        <v>341</v>
      </c>
      <c r="N118" s="7" t="s">
        <v>25</v>
      </c>
      <c r="O118" s="7" t="s">
        <v>5206</v>
      </c>
      <c r="P118" s="44" t="s">
        <v>5207</v>
      </c>
      <c r="Q118" s="42"/>
      <c r="R118" s="42"/>
      <c r="S118" s="42"/>
      <c r="T118" s="42"/>
      <c r="U118" s="42"/>
      <c r="V118" s="42"/>
      <c r="W118" s="42"/>
      <c r="X118" s="42"/>
      <c r="Y118" s="27"/>
    </row>
    <row r="119">
      <c r="A119" s="21" t="str">
        <f t="shared" ref="A119:B119" si="126">if(and(isnumber(search("Yes",C119)),isnumber(search("Yes",E119)),isnumber(search("Yes",G119)),isnumber(search("Yes",I119))),"Yes","No")</f>
        <v>No</v>
      </c>
      <c r="B119" s="21" t="str">
        <f t="shared" si="126"/>
        <v>No</v>
      </c>
      <c r="C119" s="22" t="str">
        <f t="shared" si="3"/>
        <v>No</v>
      </c>
      <c r="D119" s="21" t="str">
        <f t="shared" si="4"/>
        <v>No</v>
      </c>
      <c r="E119" s="21" t="str">
        <f t="shared" si="5"/>
        <v>No</v>
      </c>
      <c r="F119" s="21" t="str">
        <f t="shared" si="6"/>
        <v>No</v>
      </c>
      <c r="G119" s="21" t="str">
        <f t="shared" si="7"/>
        <v>No</v>
      </c>
      <c r="H119" s="21" t="str">
        <f t="shared" si="8"/>
        <v>No</v>
      </c>
      <c r="I119" s="21" t="str">
        <f t="shared" si="9"/>
        <v>No</v>
      </c>
      <c r="J119" s="21" t="str">
        <f t="shared" si="10"/>
        <v>No</v>
      </c>
      <c r="K119" s="25"/>
      <c r="L119" s="7" t="s">
        <v>342</v>
      </c>
      <c r="M119" s="7" t="s">
        <v>343</v>
      </c>
      <c r="N119" s="7" t="s">
        <v>25</v>
      </c>
      <c r="O119" s="7" t="s">
        <v>2532</v>
      </c>
      <c r="P119" s="44" t="s">
        <v>2533</v>
      </c>
      <c r="Q119" s="42"/>
      <c r="R119" s="42"/>
      <c r="S119" s="42"/>
      <c r="T119" s="42"/>
      <c r="U119" s="42"/>
      <c r="V119" s="42"/>
      <c r="W119" s="42"/>
      <c r="X119" s="42"/>
      <c r="Y119" s="27"/>
    </row>
    <row r="120">
      <c r="A120" s="21" t="str">
        <f t="shared" ref="A120:B120" si="127">if(and(isnumber(search("Yes",C120)),isnumber(search("Yes",E120)),isnumber(search("Yes",G120)),isnumber(search("Yes",I120))),"Yes","No")</f>
        <v>No</v>
      </c>
      <c r="B120" s="21" t="str">
        <f t="shared" si="127"/>
        <v>No</v>
      </c>
      <c r="C120" s="22" t="str">
        <f t="shared" si="3"/>
        <v>No</v>
      </c>
      <c r="D120" s="21" t="str">
        <f t="shared" si="4"/>
        <v>No</v>
      </c>
      <c r="E120" s="21" t="str">
        <f t="shared" si="5"/>
        <v>No</v>
      </c>
      <c r="F120" s="21" t="str">
        <f t="shared" si="6"/>
        <v>No</v>
      </c>
      <c r="G120" s="21" t="str">
        <f t="shared" si="7"/>
        <v>No</v>
      </c>
      <c r="H120" s="21" t="str">
        <f t="shared" si="8"/>
        <v>No</v>
      </c>
      <c r="I120" s="21" t="str">
        <f t="shared" si="9"/>
        <v>No</v>
      </c>
      <c r="J120" s="21" t="str">
        <f t="shared" si="10"/>
        <v>No</v>
      </c>
      <c r="K120" s="25"/>
      <c r="L120" s="7" t="s">
        <v>344</v>
      </c>
      <c r="M120" s="7" t="s">
        <v>345</v>
      </c>
      <c r="N120" s="7" t="s">
        <v>25</v>
      </c>
      <c r="O120" s="7" t="s">
        <v>2376</v>
      </c>
      <c r="P120" s="44" t="s">
        <v>5208</v>
      </c>
      <c r="Q120" s="42"/>
      <c r="R120" s="42"/>
      <c r="S120" s="42"/>
      <c r="T120" s="42"/>
      <c r="U120" s="42"/>
      <c r="V120" s="42"/>
      <c r="W120" s="42"/>
      <c r="X120" s="42"/>
      <c r="Y120" s="27"/>
    </row>
    <row r="121">
      <c r="A121" s="21" t="str">
        <f t="shared" ref="A121:B121" si="128">if(and(isnumber(search("Yes",C121)),isnumber(search("Yes",E121)),isnumber(search("Yes",G121)),isnumber(search("Yes",I121))),"Yes","No")</f>
        <v>No</v>
      </c>
      <c r="B121" s="21" t="str">
        <f t="shared" si="128"/>
        <v>No</v>
      </c>
      <c r="C121" s="22" t="str">
        <f t="shared" si="3"/>
        <v>No</v>
      </c>
      <c r="D121" s="21" t="str">
        <f t="shared" si="4"/>
        <v>No</v>
      </c>
      <c r="E121" s="21" t="str">
        <f t="shared" si="5"/>
        <v>No</v>
      </c>
      <c r="F121" s="21" t="str">
        <f t="shared" si="6"/>
        <v>No</v>
      </c>
      <c r="G121" s="21" t="str">
        <f t="shared" si="7"/>
        <v>No</v>
      </c>
      <c r="H121" s="21" t="str">
        <f t="shared" si="8"/>
        <v>No</v>
      </c>
      <c r="I121" s="21" t="str">
        <f t="shared" si="9"/>
        <v>No</v>
      </c>
      <c r="J121" s="21" t="str">
        <f t="shared" si="10"/>
        <v>No</v>
      </c>
      <c r="K121" s="25"/>
      <c r="L121" s="7" t="s">
        <v>346</v>
      </c>
      <c r="M121" s="7" t="s">
        <v>347</v>
      </c>
      <c r="N121" s="7" t="s">
        <v>25</v>
      </c>
      <c r="O121" s="7" t="s">
        <v>5209</v>
      </c>
      <c r="P121" s="44" t="s">
        <v>5210</v>
      </c>
      <c r="Q121" s="42"/>
      <c r="R121" s="42"/>
      <c r="S121" s="42"/>
      <c r="T121" s="42"/>
      <c r="U121" s="42"/>
      <c r="V121" s="42"/>
      <c r="W121" s="42"/>
      <c r="X121" s="42"/>
      <c r="Y121" s="27"/>
    </row>
    <row r="122">
      <c r="A122" s="21" t="str">
        <f t="shared" ref="A122:B122" si="129">if(and(isnumber(search("Yes",C122)),isnumber(search("Yes",E122)),isnumber(search("Yes",G122)),isnumber(search("Yes",I122))),"Yes","No")</f>
        <v>No</v>
      </c>
      <c r="B122" s="21" t="str">
        <f t="shared" si="129"/>
        <v>No</v>
      </c>
      <c r="C122" s="22" t="str">
        <f t="shared" si="3"/>
        <v>No</v>
      </c>
      <c r="D122" s="21" t="str">
        <f t="shared" si="4"/>
        <v>No</v>
      </c>
      <c r="E122" s="21" t="str">
        <f t="shared" si="5"/>
        <v>No</v>
      </c>
      <c r="F122" s="21" t="str">
        <f t="shared" si="6"/>
        <v>No</v>
      </c>
      <c r="G122" s="21" t="str">
        <f t="shared" si="7"/>
        <v>No</v>
      </c>
      <c r="H122" s="21" t="str">
        <f t="shared" si="8"/>
        <v>No</v>
      </c>
      <c r="I122" s="21" t="str">
        <f t="shared" si="9"/>
        <v>No</v>
      </c>
      <c r="J122" s="21" t="str">
        <f t="shared" si="10"/>
        <v>No</v>
      </c>
      <c r="K122" s="25"/>
      <c r="L122" s="7" t="s">
        <v>348</v>
      </c>
      <c r="M122" s="7" t="s">
        <v>349</v>
      </c>
      <c r="N122" s="7" t="s">
        <v>25</v>
      </c>
      <c r="O122" s="7" t="s">
        <v>2543</v>
      </c>
      <c r="P122" s="44" t="s">
        <v>5211</v>
      </c>
      <c r="Q122" s="42"/>
      <c r="R122" s="42"/>
      <c r="S122" s="42"/>
      <c r="T122" s="42"/>
      <c r="U122" s="42"/>
      <c r="V122" s="42"/>
      <c r="W122" s="42"/>
      <c r="X122" s="42"/>
      <c r="Y122" s="27"/>
    </row>
    <row r="123">
      <c r="A123" s="21" t="str">
        <f t="shared" ref="A123:B123" si="130">if(and(isnumber(search("Yes",C123)),isnumber(search("Yes",E123)),isnumber(search("Yes",G123)),isnumber(search("Yes",I123))),"Yes","No")</f>
        <v>No</v>
      </c>
      <c r="B123" s="21" t="str">
        <f t="shared" si="130"/>
        <v>No</v>
      </c>
      <c r="C123" s="22" t="str">
        <f t="shared" si="3"/>
        <v>No</v>
      </c>
      <c r="D123" s="21" t="str">
        <f t="shared" si="4"/>
        <v>No</v>
      </c>
      <c r="E123" s="21" t="str">
        <f t="shared" si="5"/>
        <v>No</v>
      </c>
      <c r="F123" s="21" t="str">
        <f t="shared" si="6"/>
        <v>No</v>
      </c>
      <c r="G123" s="21" t="str">
        <f t="shared" si="7"/>
        <v>No</v>
      </c>
      <c r="H123" s="21" t="str">
        <f t="shared" si="8"/>
        <v>No</v>
      </c>
      <c r="I123" s="21" t="str">
        <f t="shared" si="9"/>
        <v>No</v>
      </c>
      <c r="J123" s="21" t="str">
        <f t="shared" si="10"/>
        <v>No</v>
      </c>
      <c r="K123" s="25"/>
      <c r="L123" s="7" t="s">
        <v>350</v>
      </c>
      <c r="M123" s="7" t="s">
        <v>351</v>
      </c>
      <c r="N123" s="7" t="s">
        <v>25</v>
      </c>
      <c r="O123" s="7" t="s">
        <v>5067</v>
      </c>
      <c r="P123" s="44" t="s">
        <v>5212</v>
      </c>
      <c r="Q123" s="42"/>
      <c r="R123" s="42"/>
      <c r="S123" s="42"/>
      <c r="T123" s="42"/>
      <c r="U123" s="42"/>
      <c r="V123" s="42"/>
      <c r="W123" s="42"/>
      <c r="X123" s="42"/>
      <c r="Y123" s="27"/>
    </row>
    <row r="124">
      <c r="A124" s="21" t="str">
        <f t="shared" ref="A124:B124" si="131">if(and(isnumber(search("Yes",C124)),isnumber(search("Yes",E124)),isnumber(search("Yes",G124)),isnumber(search("Yes",I124))),"Yes","No")</f>
        <v>No</v>
      </c>
      <c r="B124" s="21" t="str">
        <f t="shared" si="131"/>
        <v>No</v>
      </c>
      <c r="C124" s="22" t="str">
        <f t="shared" si="3"/>
        <v>No</v>
      </c>
      <c r="D124" s="21" t="str">
        <f t="shared" si="4"/>
        <v>No</v>
      </c>
      <c r="E124" s="21" t="str">
        <f t="shared" si="5"/>
        <v>No</v>
      </c>
      <c r="F124" s="21" t="str">
        <f t="shared" si="6"/>
        <v>No</v>
      </c>
      <c r="G124" s="21" t="str">
        <f t="shared" si="7"/>
        <v>No</v>
      </c>
      <c r="H124" s="21" t="str">
        <f t="shared" si="8"/>
        <v>No</v>
      </c>
      <c r="I124" s="21" t="str">
        <f t="shared" si="9"/>
        <v>No</v>
      </c>
      <c r="J124" s="21" t="str">
        <f t="shared" si="10"/>
        <v>No</v>
      </c>
      <c r="K124" s="25"/>
      <c r="L124" s="7" t="s">
        <v>352</v>
      </c>
      <c r="M124" s="7" t="s">
        <v>353</v>
      </c>
      <c r="N124" s="7" t="s">
        <v>25</v>
      </c>
      <c r="O124" s="7" t="s">
        <v>5213</v>
      </c>
      <c r="P124" s="44" t="s">
        <v>5214</v>
      </c>
      <c r="Q124" s="42"/>
      <c r="R124" s="42"/>
      <c r="S124" s="42"/>
      <c r="T124" s="42"/>
      <c r="U124" s="42"/>
      <c r="V124" s="42"/>
      <c r="W124" s="42"/>
      <c r="X124" s="42"/>
      <c r="Y124" s="27"/>
    </row>
    <row r="125">
      <c r="A125" s="21" t="str">
        <f t="shared" ref="A125:B125" si="132">if(and(isnumber(search("Yes",C125)),isnumber(search("Yes",E125)),isnumber(search("Yes",G125)),isnumber(search("Yes",I125))),"Yes","No")</f>
        <v>No</v>
      </c>
      <c r="B125" s="21" t="str">
        <f t="shared" si="132"/>
        <v>No</v>
      </c>
      <c r="C125" s="22" t="str">
        <f t="shared" si="3"/>
        <v>No</v>
      </c>
      <c r="D125" s="21" t="str">
        <f t="shared" si="4"/>
        <v>No</v>
      </c>
      <c r="E125" s="21" t="str">
        <f t="shared" si="5"/>
        <v>No</v>
      </c>
      <c r="F125" s="21" t="str">
        <f t="shared" si="6"/>
        <v>No</v>
      </c>
      <c r="G125" s="21" t="str">
        <f t="shared" si="7"/>
        <v>No</v>
      </c>
      <c r="H125" s="21" t="str">
        <f t="shared" si="8"/>
        <v>No</v>
      </c>
      <c r="I125" s="21" t="str">
        <f t="shared" si="9"/>
        <v>No</v>
      </c>
      <c r="J125" s="21" t="str">
        <f t="shared" si="10"/>
        <v>No</v>
      </c>
      <c r="K125" s="25"/>
      <c r="L125" s="7" t="s">
        <v>354</v>
      </c>
      <c r="M125" s="7" t="s">
        <v>355</v>
      </c>
      <c r="N125" s="7" t="s">
        <v>25</v>
      </c>
      <c r="O125" s="7" t="s">
        <v>2495</v>
      </c>
      <c r="P125" s="44" t="s">
        <v>5215</v>
      </c>
      <c r="Q125" s="42"/>
      <c r="R125" s="42"/>
      <c r="S125" s="42"/>
      <c r="T125" s="42"/>
      <c r="U125" s="42"/>
      <c r="V125" s="42"/>
      <c r="W125" s="42"/>
      <c r="X125" s="42"/>
      <c r="Y125" s="27"/>
    </row>
    <row r="126">
      <c r="A126" s="21" t="str">
        <f t="shared" ref="A126:B126" si="133">if(and(isnumber(search("Yes",C126)),isnumber(search("Yes",E126)),isnumber(search("Yes",G126)),isnumber(search("Yes",I126))),"Yes","No")</f>
        <v>No</v>
      </c>
      <c r="B126" s="21" t="str">
        <f t="shared" si="133"/>
        <v>No</v>
      </c>
      <c r="C126" s="22" t="str">
        <f t="shared" si="3"/>
        <v>No</v>
      </c>
      <c r="D126" s="21" t="str">
        <f t="shared" si="4"/>
        <v>No</v>
      </c>
      <c r="E126" s="21" t="str">
        <f t="shared" si="5"/>
        <v>No</v>
      </c>
      <c r="F126" s="21" t="str">
        <f t="shared" si="6"/>
        <v>No</v>
      </c>
      <c r="G126" s="21" t="str">
        <f t="shared" si="7"/>
        <v>No</v>
      </c>
      <c r="H126" s="21" t="str">
        <f t="shared" si="8"/>
        <v>No</v>
      </c>
      <c r="I126" s="21" t="str">
        <f t="shared" si="9"/>
        <v>No</v>
      </c>
      <c r="J126" s="21" t="str">
        <f t="shared" si="10"/>
        <v>No</v>
      </c>
      <c r="K126" s="25"/>
      <c r="L126" s="7" t="s">
        <v>356</v>
      </c>
      <c r="M126" s="7" t="s">
        <v>357</v>
      </c>
      <c r="N126" s="7" t="s">
        <v>25</v>
      </c>
      <c r="O126" s="7" t="s">
        <v>5216</v>
      </c>
      <c r="P126" s="44" t="s">
        <v>5217</v>
      </c>
      <c r="Q126" s="42"/>
      <c r="R126" s="42"/>
      <c r="S126" s="42"/>
      <c r="T126" s="42"/>
      <c r="U126" s="42"/>
      <c r="V126" s="42"/>
      <c r="W126" s="42"/>
      <c r="X126" s="42"/>
      <c r="Y126" s="27"/>
    </row>
    <row r="127">
      <c r="A127" s="21" t="str">
        <f t="shared" ref="A127:B127" si="134">if(and(isnumber(search("Yes",C127)),isnumber(search("Yes",E127)),isnumber(search("Yes",G127)),isnumber(search("Yes",I127))),"Yes","No")</f>
        <v>No</v>
      </c>
      <c r="B127" s="21" t="str">
        <f t="shared" si="134"/>
        <v>No</v>
      </c>
      <c r="C127" s="22" t="str">
        <f t="shared" si="3"/>
        <v>No</v>
      </c>
      <c r="D127" s="21" t="str">
        <f t="shared" si="4"/>
        <v>No</v>
      </c>
      <c r="E127" s="21" t="str">
        <f t="shared" si="5"/>
        <v>No</v>
      </c>
      <c r="F127" s="21" t="str">
        <f t="shared" si="6"/>
        <v>No</v>
      </c>
      <c r="G127" s="21" t="str">
        <f t="shared" si="7"/>
        <v>No</v>
      </c>
      <c r="H127" s="21" t="str">
        <f t="shared" si="8"/>
        <v>No</v>
      </c>
      <c r="I127" s="21" t="str">
        <f t="shared" si="9"/>
        <v>No</v>
      </c>
      <c r="J127" s="21" t="str">
        <f t="shared" si="10"/>
        <v>No</v>
      </c>
      <c r="K127" s="25"/>
      <c r="L127" s="7" t="s">
        <v>358</v>
      </c>
      <c r="M127" s="7" t="s">
        <v>359</v>
      </c>
      <c r="N127" s="7" t="s">
        <v>25</v>
      </c>
      <c r="O127" s="7" t="s">
        <v>5218</v>
      </c>
      <c r="P127" s="44" t="s">
        <v>5219</v>
      </c>
      <c r="Q127" s="42"/>
      <c r="R127" s="42"/>
      <c r="S127" s="42"/>
      <c r="T127" s="42"/>
      <c r="U127" s="42"/>
      <c r="V127" s="42"/>
      <c r="W127" s="42"/>
      <c r="X127" s="42"/>
      <c r="Y127" s="27"/>
    </row>
    <row r="128">
      <c r="A128" s="21" t="str">
        <f t="shared" ref="A128:B128" si="135">if(and(isnumber(search("Yes",C128)),isnumber(search("Yes",E128)),isnumber(search("Yes",G128)),isnumber(search("Yes",I128))),"Yes","No")</f>
        <v>No</v>
      </c>
      <c r="B128" s="21" t="str">
        <f t="shared" si="135"/>
        <v>No</v>
      </c>
      <c r="C128" s="22" t="str">
        <f t="shared" si="3"/>
        <v>No</v>
      </c>
      <c r="D128" s="21" t="str">
        <f t="shared" si="4"/>
        <v>No</v>
      </c>
      <c r="E128" s="21" t="str">
        <f t="shared" si="5"/>
        <v>No</v>
      </c>
      <c r="F128" s="21" t="str">
        <f t="shared" si="6"/>
        <v>No</v>
      </c>
      <c r="G128" s="21" t="str">
        <f t="shared" si="7"/>
        <v>No</v>
      </c>
      <c r="H128" s="21" t="str">
        <f t="shared" si="8"/>
        <v>No</v>
      </c>
      <c r="I128" s="21" t="str">
        <f t="shared" si="9"/>
        <v>No</v>
      </c>
      <c r="J128" s="21" t="str">
        <f t="shared" si="10"/>
        <v>No</v>
      </c>
      <c r="K128" s="25"/>
      <c r="L128" s="7" t="s">
        <v>360</v>
      </c>
      <c r="M128" s="7" t="s">
        <v>361</v>
      </c>
      <c r="N128" s="7" t="s">
        <v>25</v>
      </c>
      <c r="O128" s="7" t="s">
        <v>2549</v>
      </c>
      <c r="P128" s="44" t="s">
        <v>2550</v>
      </c>
      <c r="Q128" s="42"/>
      <c r="R128" s="42"/>
      <c r="S128" s="42"/>
      <c r="T128" s="42"/>
      <c r="U128" s="42"/>
      <c r="V128" s="42"/>
      <c r="W128" s="42"/>
      <c r="X128" s="42"/>
      <c r="Y128" s="27"/>
    </row>
    <row r="129">
      <c r="A129" s="21" t="str">
        <f t="shared" ref="A129:B129" si="136">if(and(isnumber(search("Yes",C129)),isnumber(search("Yes",E129)),isnumber(search("Yes",G129)),isnumber(search("Yes",I129))),"Yes","No")</f>
        <v>No</v>
      </c>
      <c r="B129" s="21" t="str">
        <f t="shared" si="136"/>
        <v>No</v>
      </c>
      <c r="C129" s="22" t="str">
        <f t="shared" si="3"/>
        <v>No</v>
      </c>
      <c r="D129" s="21" t="str">
        <f t="shared" si="4"/>
        <v>No</v>
      </c>
      <c r="E129" s="21" t="str">
        <f t="shared" si="5"/>
        <v>No</v>
      </c>
      <c r="F129" s="21" t="str">
        <f t="shared" si="6"/>
        <v>No</v>
      </c>
      <c r="G129" s="21" t="str">
        <f t="shared" si="7"/>
        <v>No</v>
      </c>
      <c r="H129" s="21" t="str">
        <f t="shared" si="8"/>
        <v>No</v>
      </c>
      <c r="I129" s="21" t="str">
        <f t="shared" si="9"/>
        <v>No</v>
      </c>
      <c r="J129" s="21" t="str">
        <f t="shared" si="10"/>
        <v>No</v>
      </c>
      <c r="K129" s="25"/>
      <c r="L129" s="7" t="s">
        <v>362</v>
      </c>
      <c r="M129" s="7" t="s">
        <v>363</v>
      </c>
      <c r="N129" s="7" t="s">
        <v>25</v>
      </c>
      <c r="O129" s="7" t="s">
        <v>5220</v>
      </c>
      <c r="P129" s="44" t="s">
        <v>5221</v>
      </c>
      <c r="Q129" s="42"/>
      <c r="R129" s="42"/>
      <c r="S129" s="42"/>
      <c r="T129" s="42"/>
      <c r="U129" s="42"/>
      <c r="V129" s="42"/>
      <c r="W129" s="42"/>
      <c r="X129" s="42"/>
      <c r="Y129" s="27"/>
    </row>
    <row r="130">
      <c r="A130" s="21" t="str">
        <f t="shared" ref="A130:B130" si="137">if(and(isnumber(search("Yes",C130)),isnumber(search("Yes",E130)),isnumber(search("Yes",G130)),isnumber(search("Yes",I130))),"Yes","No")</f>
        <v>No</v>
      </c>
      <c r="B130" s="21" t="str">
        <f t="shared" si="137"/>
        <v>No</v>
      </c>
      <c r="C130" s="22" t="str">
        <f t="shared" si="3"/>
        <v>No</v>
      </c>
      <c r="D130" s="21" t="str">
        <f t="shared" si="4"/>
        <v>No</v>
      </c>
      <c r="E130" s="21" t="str">
        <f t="shared" si="5"/>
        <v>No</v>
      </c>
      <c r="F130" s="21" t="str">
        <f t="shared" si="6"/>
        <v>No</v>
      </c>
      <c r="G130" s="21" t="str">
        <f t="shared" si="7"/>
        <v>No</v>
      </c>
      <c r="H130" s="21" t="str">
        <f t="shared" si="8"/>
        <v>No</v>
      </c>
      <c r="I130" s="21" t="str">
        <f t="shared" si="9"/>
        <v>No</v>
      </c>
      <c r="J130" s="21" t="str">
        <f t="shared" si="10"/>
        <v>No</v>
      </c>
      <c r="K130" s="25"/>
      <c r="L130" s="7" t="s">
        <v>364</v>
      </c>
      <c r="M130" s="7" t="s">
        <v>365</v>
      </c>
      <c r="N130" s="7" t="s">
        <v>25</v>
      </c>
      <c r="O130" s="7" t="s">
        <v>5222</v>
      </c>
      <c r="P130" s="44" t="s">
        <v>5223</v>
      </c>
      <c r="Q130" s="42"/>
      <c r="R130" s="42"/>
      <c r="S130" s="42"/>
      <c r="T130" s="42"/>
      <c r="U130" s="42"/>
      <c r="V130" s="42"/>
      <c r="W130" s="42"/>
      <c r="X130" s="42"/>
      <c r="Y130" s="27"/>
    </row>
    <row r="131">
      <c r="A131" s="21" t="str">
        <f t="shared" ref="A131:B131" si="138">if(and(isnumber(search("Yes",C131)),isnumber(search("Yes",E131)),isnumber(search("Yes",G131)),isnumber(search("Yes",I131))),"Yes","No")</f>
        <v>Yes</v>
      </c>
      <c r="B131" s="21" t="str">
        <f t="shared" si="138"/>
        <v>Yes</v>
      </c>
      <c r="C131" s="22" t="str">
        <f t="shared" si="3"/>
        <v>Yes</v>
      </c>
      <c r="D131" s="21" t="str">
        <f t="shared" si="4"/>
        <v>Yes</v>
      </c>
      <c r="E131" s="21" t="str">
        <f t="shared" si="5"/>
        <v>Yes</v>
      </c>
      <c r="F131" s="21" t="str">
        <f t="shared" si="6"/>
        <v>Yes</v>
      </c>
      <c r="G131" s="21" t="str">
        <f t="shared" si="7"/>
        <v>Yes</v>
      </c>
      <c r="H131" s="21" t="str">
        <f t="shared" si="8"/>
        <v>Yes</v>
      </c>
      <c r="I131" s="21" t="str">
        <f t="shared" si="9"/>
        <v>Yes</v>
      </c>
      <c r="J131" s="21" t="str">
        <f t="shared" si="10"/>
        <v>Yes</v>
      </c>
      <c r="K131" s="25">
        <v>59.0</v>
      </c>
      <c r="L131" s="7" t="s">
        <v>366</v>
      </c>
      <c r="M131" s="7" t="s">
        <v>2555</v>
      </c>
      <c r="N131" s="7" t="s">
        <v>21</v>
      </c>
      <c r="O131" s="7" t="s">
        <v>5224</v>
      </c>
      <c r="P131" s="44" t="s">
        <v>5225</v>
      </c>
      <c r="Q131" s="7" t="s">
        <v>21</v>
      </c>
      <c r="R131" s="7" t="s">
        <v>5226</v>
      </c>
      <c r="S131" s="44" t="s">
        <v>5227</v>
      </c>
      <c r="T131" s="7" t="s">
        <v>21</v>
      </c>
      <c r="U131" s="7" t="s">
        <v>2560</v>
      </c>
      <c r="V131" s="44" t="s">
        <v>5228</v>
      </c>
      <c r="W131" s="7" t="s">
        <v>21</v>
      </c>
      <c r="X131" s="7" t="s">
        <v>5229</v>
      </c>
      <c r="Y131" s="44" t="s">
        <v>5230</v>
      </c>
    </row>
    <row r="132">
      <c r="A132" s="21" t="str">
        <f t="shared" ref="A132:B132" si="139">if(and(isnumber(search("Yes",C132)),isnumber(search("Yes",E132)),isnumber(search("Yes",G132)),isnumber(search("Yes",I132))),"Yes","No")</f>
        <v>No</v>
      </c>
      <c r="B132" s="21" t="str">
        <f t="shared" si="139"/>
        <v>No</v>
      </c>
      <c r="C132" s="22" t="str">
        <f t="shared" si="3"/>
        <v>No</v>
      </c>
      <c r="D132" s="21" t="str">
        <f t="shared" si="4"/>
        <v>No</v>
      </c>
      <c r="E132" s="21" t="str">
        <f t="shared" si="5"/>
        <v>No</v>
      </c>
      <c r="F132" s="21" t="str">
        <f t="shared" si="6"/>
        <v>No</v>
      </c>
      <c r="G132" s="21" t="str">
        <f t="shared" si="7"/>
        <v>No</v>
      </c>
      <c r="H132" s="21" t="str">
        <f t="shared" si="8"/>
        <v>No</v>
      </c>
      <c r="I132" s="21" t="str">
        <f t="shared" si="9"/>
        <v>No</v>
      </c>
      <c r="J132" s="21" t="str">
        <f t="shared" si="10"/>
        <v>No</v>
      </c>
      <c r="K132" s="25"/>
      <c r="L132" s="7" t="s">
        <v>368</v>
      </c>
      <c r="M132" s="7" t="s">
        <v>369</v>
      </c>
      <c r="N132" s="7" t="s">
        <v>25</v>
      </c>
      <c r="O132" s="7" t="s">
        <v>4976</v>
      </c>
      <c r="P132" s="44" t="s">
        <v>5231</v>
      </c>
      <c r="Q132" s="42"/>
      <c r="R132" s="42"/>
      <c r="S132" s="42"/>
      <c r="T132" s="42"/>
      <c r="U132" s="42"/>
      <c r="V132" s="42"/>
      <c r="W132" s="42"/>
      <c r="X132" s="42"/>
      <c r="Y132" s="27"/>
    </row>
    <row r="133">
      <c r="A133" s="21" t="str">
        <f t="shared" ref="A133:B133" si="140">if(and(isnumber(search("Yes",C133)),isnumber(search("Yes",E133)),isnumber(search("Yes",G133)),isnumber(search("Yes",I133))),"Yes","No")</f>
        <v>No</v>
      </c>
      <c r="B133" s="21" t="str">
        <f t="shared" si="140"/>
        <v>No</v>
      </c>
      <c r="C133" s="22" t="str">
        <f t="shared" si="3"/>
        <v>No</v>
      </c>
      <c r="D133" s="21" t="str">
        <f t="shared" si="4"/>
        <v>No</v>
      </c>
      <c r="E133" s="21" t="str">
        <f t="shared" si="5"/>
        <v>No</v>
      </c>
      <c r="F133" s="21" t="str">
        <f t="shared" si="6"/>
        <v>No</v>
      </c>
      <c r="G133" s="21" t="str">
        <f t="shared" si="7"/>
        <v>No</v>
      </c>
      <c r="H133" s="21" t="str">
        <f t="shared" si="8"/>
        <v>No</v>
      </c>
      <c r="I133" s="21" t="str">
        <f t="shared" si="9"/>
        <v>No</v>
      </c>
      <c r="J133" s="21" t="str">
        <f t="shared" si="10"/>
        <v>No</v>
      </c>
      <c r="K133" s="25"/>
      <c r="L133" s="7" t="s">
        <v>370</v>
      </c>
      <c r="M133" s="7" t="s">
        <v>371</v>
      </c>
      <c r="N133" s="7" t="s">
        <v>25</v>
      </c>
      <c r="O133" s="7" t="s">
        <v>5232</v>
      </c>
      <c r="P133" s="44" t="s">
        <v>5233</v>
      </c>
      <c r="Q133" s="42"/>
      <c r="R133" s="42"/>
      <c r="S133" s="42"/>
      <c r="T133" s="42"/>
      <c r="U133" s="42"/>
      <c r="V133" s="42"/>
      <c r="W133" s="42"/>
      <c r="X133" s="42"/>
      <c r="Y133" s="27"/>
    </row>
    <row r="134">
      <c r="A134" s="21" t="str">
        <f t="shared" ref="A134:B134" si="141">if(and(isnumber(search("Yes",C134)),isnumber(search("Yes",E134)),isnumber(search("Yes",G134)),isnumber(search("Yes",I134))),"Yes","No")</f>
        <v>No</v>
      </c>
      <c r="B134" s="21" t="str">
        <f t="shared" si="141"/>
        <v>No</v>
      </c>
      <c r="C134" s="22" t="str">
        <f t="shared" si="3"/>
        <v>No</v>
      </c>
      <c r="D134" s="21" t="str">
        <f t="shared" si="4"/>
        <v>No</v>
      </c>
      <c r="E134" s="21" t="str">
        <f t="shared" si="5"/>
        <v>No</v>
      </c>
      <c r="F134" s="21" t="str">
        <f t="shared" si="6"/>
        <v>No</v>
      </c>
      <c r="G134" s="21" t="str">
        <f t="shared" si="7"/>
        <v>No</v>
      </c>
      <c r="H134" s="21" t="str">
        <f t="shared" si="8"/>
        <v>No</v>
      </c>
      <c r="I134" s="21" t="str">
        <f t="shared" si="9"/>
        <v>No</v>
      </c>
      <c r="J134" s="21" t="str">
        <f t="shared" si="10"/>
        <v>No</v>
      </c>
      <c r="K134" s="25"/>
      <c r="L134" s="7" t="s">
        <v>372</v>
      </c>
      <c r="M134" s="7" t="s">
        <v>373</v>
      </c>
      <c r="N134" s="7" t="s">
        <v>25</v>
      </c>
      <c r="O134" s="7" t="s">
        <v>5234</v>
      </c>
      <c r="P134" s="44" t="s">
        <v>5235</v>
      </c>
      <c r="Q134" s="42"/>
      <c r="R134" s="42"/>
      <c r="S134" s="42"/>
      <c r="T134" s="42"/>
      <c r="U134" s="42"/>
      <c r="V134" s="42"/>
      <c r="W134" s="42"/>
      <c r="X134" s="42"/>
      <c r="Y134" s="27"/>
    </row>
    <row r="135">
      <c r="A135" s="21" t="str">
        <f t="shared" ref="A135:B135" si="142">if(and(isnumber(search("Yes",C135)),isnumber(search("Yes",E135)),isnumber(search("Yes",G135)),isnumber(search("Yes",I135))),"Yes","No")</f>
        <v>No</v>
      </c>
      <c r="B135" s="21" t="str">
        <f t="shared" si="142"/>
        <v>No</v>
      </c>
      <c r="C135" s="22" t="str">
        <f t="shared" si="3"/>
        <v>No</v>
      </c>
      <c r="D135" s="21" t="str">
        <f t="shared" si="4"/>
        <v>No</v>
      </c>
      <c r="E135" s="21" t="str">
        <f t="shared" si="5"/>
        <v>No</v>
      </c>
      <c r="F135" s="21" t="str">
        <f t="shared" si="6"/>
        <v>No</v>
      </c>
      <c r="G135" s="21" t="str">
        <f t="shared" si="7"/>
        <v>No</v>
      </c>
      <c r="H135" s="21" t="str">
        <f t="shared" si="8"/>
        <v>No</v>
      </c>
      <c r="I135" s="21" t="str">
        <f t="shared" si="9"/>
        <v>No</v>
      </c>
      <c r="J135" s="21" t="str">
        <f t="shared" si="10"/>
        <v>No</v>
      </c>
      <c r="K135" s="25"/>
      <c r="L135" s="7" t="s">
        <v>374</v>
      </c>
      <c r="M135" s="7" t="s">
        <v>375</v>
      </c>
      <c r="N135" s="7" t="s">
        <v>25</v>
      </c>
      <c r="O135" s="7" t="s">
        <v>5236</v>
      </c>
      <c r="P135" s="44" t="s">
        <v>5237</v>
      </c>
      <c r="Q135" s="42"/>
      <c r="R135" s="42"/>
      <c r="S135" s="42"/>
      <c r="T135" s="42"/>
      <c r="U135" s="42"/>
      <c r="V135" s="42"/>
      <c r="W135" s="42"/>
      <c r="X135" s="42"/>
      <c r="Y135" s="27"/>
    </row>
    <row r="136">
      <c r="A136" s="21" t="str">
        <f t="shared" ref="A136:B136" si="143">if(and(isnumber(search("Yes",C136)),isnumber(search("Yes",E136)),isnumber(search("Yes",G136)),isnumber(search("Yes",I136))),"Yes","No")</f>
        <v>No</v>
      </c>
      <c r="B136" s="21" t="str">
        <f t="shared" si="143"/>
        <v>No</v>
      </c>
      <c r="C136" s="22" t="str">
        <f t="shared" si="3"/>
        <v>No</v>
      </c>
      <c r="D136" s="21" t="str">
        <f t="shared" si="4"/>
        <v>No</v>
      </c>
      <c r="E136" s="21" t="str">
        <f t="shared" si="5"/>
        <v>No</v>
      </c>
      <c r="F136" s="21" t="str">
        <f t="shared" si="6"/>
        <v>No</v>
      </c>
      <c r="G136" s="21" t="str">
        <f t="shared" si="7"/>
        <v>No</v>
      </c>
      <c r="H136" s="21" t="str">
        <f t="shared" si="8"/>
        <v>No</v>
      </c>
      <c r="I136" s="21" t="str">
        <f t="shared" si="9"/>
        <v>No</v>
      </c>
      <c r="J136" s="21" t="str">
        <f t="shared" si="10"/>
        <v>No</v>
      </c>
      <c r="K136" s="25"/>
      <c r="L136" s="7" t="s">
        <v>376</v>
      </c>
      <c r="M136" s="7" t="s">
        <v>377</v>
      </c>
      <c r="N136" s="7" t="s">
        <v>25</v>
      </c>
      <c r="O136" s="7" t="s">
        <v>5238</v>
      </c>
      <c r="P136" s="44" t="s">
        <v>5239</v>
      </c>
      <c r="Q136" s="42"/>
      <c r="R136" s="42"/>
      <c r="S136" s="42"/>
      <c r="T136" s="42"/>
      <c r="U136" s="42"/>
      <c r="V136" s="42"/>
      <c r="W136" s="42"/>
      <c r="X136" s="42"/>
      <c r="Y136" s="27"/>
    </row>
    <row r="137">
      <c r="A137" s="21" t="str">
        <f t="shared" ref="A137:B137" si="144">if(and(isnumber(search("Yes",C137)),isnumber(search("Yes",E137)),isnumber(search("Yes",G137)),isnumber(search("Yes",I137))),"Yes","No")</f>
        <v>No</v>
      </c>
      <c r="B137" s="21" t="str">
        <f t="shared" si="144"/>
        <v>No</v>
      </c>
      <c r="C137" s="22" t="str">
        <f t="shared" si="3"/>
        <v>No</v>
      </c>
      <c r="D137" s="21" t="str">
        <f t="shared" si="4"/>
        <v>No</v>
      </c>
      <c r="E137" s="21" t="str">
        <f t="shared" si="5"/>
        <v>No</v>
      </c>
      <c r="F137" s="21" t="str">
        <f t="shared" si="6"/>
        <v>No</v>
      </c>
      <c r="G137" s="21" t="str">
        <f t="shared" si="7"/>
        <v>No</v>
      </c>
      <c r="H137" s="21" t="str">
        <f t="shared" si="8"/>
        <v>No</v>
      </c>
      <c r="I137" s="21" t="str">
        <f t="shared" si="9"/>
        <v>No</v>
      </c>
      <c r="J137" s="21" t="str">
        <f t="shared" si="10"/>
        <v>No</v>
      </c>
      <c r="K137" s="25"/>
      <c r="L137" s="7" t="s">
        <v>378</v>
      </c>
      <c r="M137" s="7" t="s">
        <v>379</v>
      </c>
      <c r="N137" s="7" t="s">
        <v>25</v>
      </c>
      <c r="O137" s="7" t="s">
        <v>3736</v>
      </c>
      <c r="P137" s="44" t="s">
        <v>5240</v>
      </c>
      <c r="Q137" s="42"/>
      <c r="R137" s="42"/>
      <c r="S137" s="42"/>
      <c r="T137" s="42"/>
      <c r="U137" s="42"/>
      <c r="V137" s="42"/>
      <c r="W137" s="42"/>
      <c r="X137" s="42"/>
      <c r="Y137" s="27"/>
    </row>
    <row r="138">
      <c r="A138" s="21" t="str">
        <f t="shared" ref="A138:B138" si="145">if(and(isnumber(search("Yes",C138)),isnumber(search("Yes",E138)),isnumber(search("Yes",G138)),isnumber(search("Yes",I138))),"Yes","No")</f>
        <v>No</v>
      </c>
      <c r="B138" s="21" t="str">
        <f t="shared" si="145"/>
        <v>No</v>
      </c>
      <c r="C138" s="22" t="str">
        <f t="shared" si="3"/>
        <v>No</v>
      </c>
      <c r="D138" s="21" t="str">
        <f t="shared" si="4"/>
        <v>No</v>
      </c>
      <c r="E138" s="21" t="str">
        <f t="shared" si="5"/>
        <v>No</v>
      </c>
      <c r="F138" s="21" t="str">
        <f t="shared" si="6"/>
        <v>No</v>
      </c>
      <c r="G138" s="21" t="str">
        <f t="shared" si="7"/>
        <v>No</v>
      </c>
      <c r="H138" s="21" t="str">
        <f t="shared" si="8"/>
        <v>No</v>
      </c>
      <c r="I138" s="21" t="str">
        <f t="shared" si="9"/>
        <v>No</v>
      </c>
      <c r="J138" s="21" t="str">
        <f t="shared" si="10"/>
        <v>No</v>
      </c>
      <c r="K138" s="25"/>
      <c r="L138" s="7" t="s">
        <v>380</v>
      </c>
      <c r="M138" s="7" t="s">
        <v>381</v>
      </c>
      <c r="N138" s="7" t="s">
        <v>25</v>
      </c>
      <c r="O138" s="7" t="s">
        <v>5241</v>
      </c>
      <c r="P138" s="44" t="s">
        <v>5242</v>
      </c>
      <c r="Q138" s="42"/>
      <c r="R138" s="42"/>
      <c r="S138" s="42"/>
      <c r="T138" s="42"/>
      <c r="U138" s="42"/>
      <c r="V138" s="42"/>
      <c r="W138" s="42"/>
      <c r="X138" s="42"/>
      <c r="Y138" s="27"/>
    </row>
    <row r="139">
      <c r="A139" s="21" t="str">
        <f t="shared" ref="A139:B139" si="146">if(and(isnumber(search("Yes",C139)),isnumber(search("Yes",E139)),isnumber(search("Yes",G139)),isnumber(search("Yes",I139))),"Yes","No")</f>
        <v>No</v>
      </c>
      <c r="B139" s="21" t="str">
        <f t="shared" si="146"/>
        <v>No</v>
      </c>
      <c r="C139" s="22" t="str">
        <f t="shared" si="3"/>
        <v>No</v>
      </c>
      <c r="D139" s="21" t="str">
        <f t="shared" si="4"/>
        <v>No</v>
      </c>
      <c r="E139" s="21" t="str">
        <f t="shared" si="5"/>
        <v>No</v>
      </c>
      <c r="F139" s="21" t="str">
        <f t="shared" si="6"/>
        <v>No</v>
      </c>
      <c r="G139" s="21" t="str">
        <f t="shared" si="7"/>
        <v>No</v>
      </c>
      <c r="H139" s="21" t="str">
        <f t="shared" si="8"/>
        <v>No</v>
      </c>
      <c r="I139" s="21" t="str">
        <f t="shared" si="9"/>
        <v>No</v>
      </c>
      <c r="J139" s="21" t="str">
        <f t="shared" si="10"/>
        <v>No</v>
      </c>
      <c r="K139" s="25"/>
      <c r="L139" s="7" t="s">
        <v>382</v>
      </c>
      <c r="M139" s="7" t="s">
        <v>383</v>
      </c>
      <c r="N139" s="7" t="s">
        <v>25</v>
      </c>
      <c r="O139" s="7" t="s">
        <v>5243</v>
      </c>
      <c r="P139" s="44" t="s">
        <v>5244</v>
      </c>
      <c r="Q139" s="42"/>
      <c r="R139" s="42"/>
      <c r="S139" s="42"/>
      <c r="T139" s="42"/>
      <c r="U139" s="42"/>
      <c r="V139" s="42"/>
      <c r="W139" s="42"/>
      <c r="X139" s="42"/>
      <c r="Y139" s="27"/>
    </row>
    <row r="140">
      <c r="A140" s="21" t="str">
        <f t="shared" ref="A140:B140" si="147">if(and(isnumber(search("Yes",C140)),isnumber(search("Yes",E140)),isnumber(search("Yes",G140)),isnumber(search("Yes",I140))),"Yes","No")</f>
        <v>No</v>
      </c>
      <c r="B140" s="21" t="str">
        <f t="shared" si="147"/>
        <v>No</v>
      </c>
      <c r="C140" s="22" t="str">
        <f t="shared" si="3"/>
        <v>Yes</v>
      </c>
      <c r="D140" s="21" t="str">
        <f t="shared" si="4"/>
        <v>Yes</v>
      </c>
      <c r="E140" s="21" t="str">
        <f t="shared" si="5"/>
        <v>No</v>
      </c>
      <c r="F140" s="21" t="str">
        <f t="shared" si="6"/>
        <v>No</v>
      </c>
      <c r="G140" s="21" t="str">
        <f t="shared" si="7"/>
        <v>No</v>
      </c>
      <c r="H140" s="21" t="str">
        <f t="shared" si="8"/>
        <v>No</v>
      </c>
      <c r="I140" s="21" t="str">
        <f t="shared" si="9"/>
        <v>No</v>
      </c>
      <c r="J140" s="21" t="str">
        <f t="shared" si="10"/>
        <v>No</v>
      </c>
      <c r="K140" s="25"/>
      <c r="L140" s="7" t="s">
        <v>384</v>
      </c>
      <c r="M140" s="7" t="s">
        <v>385</v>
      </c>
      <c r="N140" s="7" t="s">
        <v>21</v>
      </c>
      <c r="O140" s="7" t="s">
        <v>3697</v>
      </c>
      <c r="P140" s="44" t="s">
        <v>5245</v>
      </c>
      <c r="Q140" s="7" t="s">
        <v>25</v>
      </c>
      <c r="R140" s="7" t="s">
        <v>2580</v>
      </c>
      <c r="S140" s="44" t="s">
        <v>2581</v>
      </c>
      <c r="T140" s="42"/>
      <c r="U140" s="42"/>
      <c r="V140" s="42"/>
      <c r="W140" s="42"/>
      <c r="X140" s="42"/>
      <c r="Y140" s="27"/>
    </row>
    <row r="141">
      <c r="A141" s="21" t="str">
        <f t="shared" ref="A141:B141" si="148">if(and(isnumber(search("Yes",C141)),isnumber(search("Yes",E141)),isnumber(search("Yes",G141)),isnumber(search("Yes",I141))),"Yes","No")</f>
        <v>No</v>
      </c>
      <c r="B141" s="21" t="str">
        <f t="shared" si="148"/>
        <v>No</v>
      </c>
      <c r="C141" s="22" t="str">
        <f t="shared" si="3"/>
        <v>No</v>
      </c>
      <c r="D141" s="21" t="str">
        <f t="shared" si="4"/>
        <v>No</v>
      </c>
      <c r="E141" s="21" t="str">
        <f t="shared" si="5"/>
        <v>No</v>
      </c>
      <c r="F141" s="21" t="str">
        <f t="shared" si="6"/>
        <v>No</v>
      </c>
      <c r="G141" s="21" t="str">
        <f t="shared" si="7"/>
        <v>No</v>
      </c>
      <c r="H141" s="21" t="str">
        <f t="shared" si="8"/>
        <v>No</v>
      </c>
      <c r="I141" s="21" t="str">
        <f t="shared" si="9"/>
        <v>No</v>
      </c>
      <c r="J141" s="21" t="str">
        <f t="shared" si="10"/>
        <v>No</v>
      </c>
      <c r="K141" s="25"/>
      <c r="L141" s="7" t="s">
        <v>386</v>
      </c>
      <c r="M141" s="7" t="s">
        <v>387</v>
      </c>
      <c r="N141" s="7" t="s">
        <v>25</v>
      </c>
      <c r="O141" s="7" t="s">
        <v>2304</v>
      </c>
      <c r="P141" s="44" t="s">
        <v>3052</v>
      </c>
      <c r="Q141" s="42"/>
      <c r="R141" s="42"/>
      <c r="S141" s="42"/>
      <c r="T141" s="42"/>
      <c r="U141" s="42"/>
      <c r="V141" s="42"/>
      <c r="W141" s="42"/>
      <c r="X141" s="42"/>
      <c r="Y141" s="27"/>
    </row>
    <row r="142">
      <c r="A142" s="21" t="str">
        <f t="shared" ref="A142:B142" si="149">if(and(isnumber(search("Yes",C142)),isnumber(search("Yes",E142)),isnumber(search("Yes",G142)),isnumber(search("Yes",I142))),"Yes","No")</f>
        <v>No</v>
      </c>
      <c r="B142" s="21" t="str">
        <f t="shared" si="149"/>
        <v>No</v>
      </c>
      <c r="C142" s="22" t="str">
        <f t="shared" si="3"/>
        <v>No</v>
      </c>
      <c r="D142" s="21" t="str">
        <f t="shared" si="4"/>
        <v>No</v>
      </c>
      <c r="E142" s="21" t="str">
        <f t="shared" si="5"/>
        <v>No</v>
      </c>
      <c r="F142" s="21" t="str">
        <f t="shared" si="6"/>
        <v>No</v>
      </c>
      <c r="G142" s="21" t="str">
        <f t="shared" si="7"/>
        <v>No</v>
      </c>
      <c r="H142" s="21" t="str">
        <f t="shared" si="8"/>
        <v>No</v>
      </c>
      <c r="I142" s="21" t="str">
        <f t="shared" si="9"/>
        <v>No</v>
      </c>
      <c r="J142" s="21" t="str">
        <f t="shared" si="10"/>
        <v>No</v>
      </c>
      <c r="K142" s="25"/>
      <c r="L142" s="7" t="s">
        <v>388</v>
      </c>
      <c r="M142" s="7" t="s">
        <v>389</v>
      </c>
      <c r="N142" s="7" t="s">
        <v>25</v>
      </c>
      <c r="O142" s="7" t="s">
        <v>5246</v>
      </c>
      <c r="P142" s="44" t="s">
        <v>5247</v>
      </c>
      <c r="Q142" s="42"/>
      <c r="R142" s="42"/>
      <c r="S142" s="42"/>
      <c r="T142" s="42"/>
      <c r="U142" s="42"/>
      <c r="V142" s="42"/>
      <c r="W142" s="42"/>
      <c r="X142" s="42"/>
      <c r="Y142" s="27"/>
    </row>
    <row r="143">
      <c r="A143" s="21" t="str">
        <f t="shared" ref="A143:B143" si="150">if(and(isnumber(search("Yes",C143)),isnumber(search("Yes",E143)),isnumber(search("Yes",G143)),isnumber(search("Yes",I143))),"Yes","No")</f>
        <v>No</v>
      </c>
      <c r="B143" s="21" t="str">
        <f t="shared" si="150"/>
        <v>No</v>
      </c>
      <c r="C143" s="22" t="str">
        <f t="shared" si="3"/>
        <v>No</v>
      </c>
      <c r="D143" s="21" t="str">
        <f t="shared" si="4"/>
        <v>No</v>
      </c>
      <c r="E143" s="21" t="str">
        <f t="shared" si="5"/>
        <v>No</v>
      </c>
      <c r="F143" s="21" t="str">
        <f t="shared" si="6"/>
        <v>No</v>
      </c>
      <c r="G143" s="21" t="str">
        <f t="shared" si="7"/>
        <v>No</v>
      </c>
      <c r="H143" s="21" t="str">
        <f t="shared" si="8"/>
        <v>No</v>
      </c>
      <c r="I143" s="21" t="str">
        <f t="shared" si="9"/>
        <v>No</v>
      </c>
      <c r="J143" s="21" t="str">
        <f t="shared" si="10"/>
        <v>No</v>
      </c>
      <c r="K143" s="25"/>
      <c r="L143" s="7" t="s">
        <v>390</v>
      </c>
      <c r="M143" s="7" t="s">
        <v>391</v>
      </c>
      <c r="N143" s="7" t="s">
        <v>25</v>
      </c>
      <c r="O143" s="7" t="s">
        <v>3953</v>
      </c>
      <c r="P143" s="44" t="s">
        <v>5248</v>
      </c>
      <c r="Q143" s="42"/>
      <c r="R143" s="42"/>
      <c r="S143" s="42"/>
      <c r="T143" s="42"/>
      <c r="U143" s="42"/>
      <c r="V143" s="42"/>
      <c r="W143" s="42"/>
      <c r="X143" s="42"/>
      <c r="Y143" s="27"/>
    </row>
    <row r="144">
      <c r="A144" s="21" t="str">
        <f t="shared" ref="A144:B144" si="151">if(and(isnumber(search("Yes",C144)),isnumber(search("Yes",E144)),isnumber(search("Yes",G144)),isnumber(search("Yes",I144))),"Yes","No")</f>
        <v>No</v>
      </c>
      <c r="B144" s="21" t="str">
        <f t="shared" si="151"/>
        <v>No</v>
      </c>
      <c r="C144" s="22" t="str">
        <f t="shared" si="3"/>
        <v>No</v>
      </c>
      <c r="D144" s="21" t="str">
        <f t="shared" si="4"/>
        <v>No</v>
      </c>
      <c r="E144" s="21" t="str">
        <f t="shared" si="5"/>
        <v>No</v>
      </c>
      <c r="F144" s="21" t="str">
        <f t="shared" si="6"/>
        <v>No</v>
      </c>
      <c r="G144" s="21" t="str">
        <f t="shared" si="7"/>
        <v>No</v>
      </c>
      <c r="H144" s="21" t="str">
        <f t="shared" si="8"/>
        <v>No</v>
      </c>
      <c r="I144" s="21" t="str">
        <f t="shared" si="9"/>
        <v>No</v>
      </c>
      <c r="J144" s="21" t="str">
        <f t="shared" si="10"/>
        <v>No</v>
      </c>
      <c r="K144" s="25"/>
      <c r="L144" s="7" t="s">
        <v>392</v>
      </c>
      <c r="M144" s="7" t="s">
        <v>393</v>
      </c>
      <c r="N144" s="7" t="s">
        <v>25</v>
      </c>
      <c r="O144" s="7" t="s">
        <v>2374</v>
      </c>
      <c r="P144" s="44" t="s">
        <v>5249</v>
      </c>
      <c r="Q144" s="42"/>
      <c r="R144" s="42"/>
      <c r="S144" s="42"/>
      <c r="T144" s="42"/>
      <c r="U144" s="42"/>
      <c r="V144" s="42"/>
      <c r="W144" s="42"/>
      <c r="X144" s="42"/>
      <c r="Y144" s="27"/>
    </row>
    <row r="145">
      <c r="A145" s="21" t="str">
        <f t="shared" ref="A145:B145" si="152">if(and(isnumber(search("Yes",C145)),isnumber(search("Yes",E145)),isnumber(search("Yes",G145)),isnumber(search("Yes",I145))),"Yes","No")</f>
        <v>No</v>
      </c>
      <c r="B145" s="21" t="str">
        <f t="shared" si="152"/>
        <v>No</v>
      </c>
      <c r="C145" s="22" t="str">
        <f t="shared" si="3"/>
        <v>No</v>
      </c>
      <c r="D145" s="21" t="str">
        <f t="shared" si="4"/>
        <v>No</v>
      </c>
      <c r="E145" s="21" t="str">
        <f t="shared" si="5"/>
        <v>No</v>
      </c>
      <c r="F145" s="21" t="str">
        <f t="shared" si="6"/>
        <v>No</v>
      </c>
      <c r="G145" s="21" t="str">
        <f t="shared" si="7"/>
        <v>No</v>
      </c>
      <c r="H145" s="21" t="str">
        <f t="shared" si="8"/>
        <v>No</v>
      </c>
      <c r="I145" s="21" t="str">
        <f t="shared" si="9"/>
        <v>No</v>
      </c>
      <c r="J145" s="21" t="str">
        <f t="shared" si="10"/>
        <v>No</v>
      </c>
      <c r="K145" s="25"/>
      <c r="L145" s="7" t="s">
        <v>394</v>
      </c>
      <c r="M145" s="7" t="s">
        <v>395</v>
      </c>
      <c r="N145" s="7" t="s">
        <v>25</v>
      </c>
      <c r="O145" s="7" t="s">
        <v>5250</v>
      </c>
      <c r="P145" s="44" t="s">
        <v>2591</v>
      </c>
      <c r="Q145" s="42"/>
      <c r="R145" s="42"/>
      <c r="S145" s="42"/>
      <c r="T145" s="42"/>
      <c r="U145" s="42"/>
      <c r="V145" s="42"/>
      <c r="W145" s="42"/>
      <c r="X145" s="42"/>
      <c r="Y145" s="27"/>
    </row>
    <row r="146">
      <c r="A146" s="21" t="str">
        <f t="shared" ref="A146:B146" si="153">if(and(isnumber(search("Yes",C146)),isnumber(search("Yes",E146)),isnumber(search("Yes",G146)),isnumber(search("Yes",I146))),"Yes","No")</f>
        <v>No</v>
      </c>
      <c r="B146" s="21" t="str">
        <f t="shared" si="153"/>
        <v>No</v>
      </c>
      <c r="C146" s="22" t="str">
        <f t="shared" si="3"/>
        <v>No</v>
      </c>
      <c r="D146" s="21" t="str">
        <f t="shared" si="4"/>
        <v>No</v>
      </c>
      <c r="E146" s="21" t="str">
        <f t="shared" si="5"/>
        <v>No</v>
      </c>
      <c r="F146" s="21" t="str">
        <f t="shared" si="6"/>
        <v>No</v>
      </c>
      <c r="G146" s="21" t="str">
        <f t="shared" si="7"/>
        <v>No</v>
      </c>
      <c r="H146" s="21" t="str">
        <f t="shared" si="8"/>
        <v>No</v>
      </c>
      <c r="I146" s="21" t="str">
        <f t="shared" si="9"/>
        <v>No</v>
      </c>
      <c r="J146" s="21" t="str">
        <f t="shared" si="10"/>
        <v>No</v>
      </c>
      <c r="K146" s="25"/>
      <c r="L146" s="7" t="s">
        <v>396</v>
      </c>
      <c r="M146" s="7" t="s">
        <v>397</v>
      </c>
      <c r="N146" s="7" t="s">
        <v>25</v>
      </c>
      <c r="O146" s="7" t="s">
        <v>2592</v>
      </c>
      <c r="P146" s="44" t="s">
        <v>2593</v>
      </c>
      <c r="Q146" s="42"/>
      <c r="R146" s="42"/>
      <c r="S146" s="42"/>
      <c r="T146" s="42"/>
      <c r="U146" s="42"/>
      <c r="V146" s="42"/>
      <c r="W146" s="42"/>
      <c r="X146" s="42"/>
      <c r="Y146" s="27"/>
    </row>
    <row r="147">
      <c r="A147" s="21" t="str">
        <f t="shared" ref="A147:B147" si="154">if(and(isnumber(search("Yes",C147)),isnumber(search("Yes",E147)),isnumber(search("Yes",G147)),isnumber(search("Yes",I147))),"Yes","No")</f>
        <v>Yes</v>
      </c>
      <c r="B147" s="21" t="str">
        <f t="shared" si="154"/>
        <v>Yes</v>
      </c>
      <c r="C147" s="22" t="str">
        <f t="shared" si="3"/>
        <v>Yes</v>
      </c>
      <c r="D147" s="21" t="str">
        <f t="shared" si="4"/>
        <v>Yes</v>
      </c>
      <c r="E147" s="21" t="str">
        <f t="shared" si="5"/>
        <v>Yes</v>
      </c>
      <c r="F147" s="21" t="str">
        <f t="shared" si="6"/>
        <v>Yes</v>
      </c>
      <c r="G147" s="21" t="str">
        <f t="shared" si="7"/>
        <v>Yes</v>
      </c>
      <c r="H147" s="21" t="str">
        <f t="shared" si="8"/>
        <v>Yes</v>
      </c>
      <c r="I147" s="21" t="str">
        <f t="shared" si="9"/>
        <v>Yes</v>
      </c>
      <c r="J147" s="21" t="str">
        <f t="shared" si="10"/>
        <v>Yes</v>
      </c>
      <c r="K147" s="25"/>
      <c r="L147" s="7" t="s">
        <v>58</v>
      </c>
      <c r="M147" s="7" t="s">
        <v>398</v>
      </c>
      <c r="N147" s="7" t="s">
        <v>21</v>
      </c>
      <c r="O147" s="7" t="s">
        <v>2594</v>
      </c>
      <c r="P147" s="44" t="s">
        <v>2595</v>
      </c>
      <c r="Q147" s="7" t="s">
        <v>21</v>
      </c>
      <c r="R147" s="7" t="s">
        <v>5251</v>
      </c>
      <c r="S147" s="44" t="s">
        <v>5252</v>
      </c>
      <c r="T147" s="7" t="s">
        <v>21</v>
      </c>
      <c r="U147" s="7" t="s">
        <v>5253</v>
      </c>
      <c r="V147" s="44" t="s">
        <v>5254</v>
      </c>
      <c r="W147" s="7" t="s">
        <v>2321</v>
      </c>
      <c r="X147" s="7" t="s">
        <v>5255</v>
      </c>
      <c r="Y147" s="44" t="s">
        <v>5256</v>
      </c>
    </row>
    <row r="148">
      <c r="A148" s="21" t="str">
        <f t="shared" ref="A148:B148" si="155">if(and(isnumber(search("Yes",C148)),isnumber(search("Yes",E148)),isnumber(search("Yes",G148)),isnumber(search("Yes",I148))),"Yes","No")</f>
        <v>No</v>
      </c>
      <c r="B148" s="21" t="str">
        <f t="shared" si="155"/>
        <v>No</v>
      </c>
      <c r="C148" s="22" t="str">
        <f t="shared" si="3"/>
        <v>No</v>
      </c>
      <c r="D148" s="21" t="str">
        <f t="shared" si="4"/>
        <v>No</v>
      </c>
      <c r="E148" s="21" t="str">
        <f t="shared" si="5"/>
        <v>No</v>
      </c>
      <c r="F148" s="21" t="str">
        <f t="shared" si="6"/>
        <v>No</v>
      </c>
      <c r="G148" s="21" t="str">
        <f t="shared" si="7"/>
        <v>No</v>
      </c>
      <c r="H148" s="21" t="str">
        <f t="shared" si="8"/>
        <v>No</v>
      </c>
      <c r="I148" s="21" t="str">
        <f t="shared" si="9"/>
        <v>No</v>
      </c>
      <c r="J148" s="21" t="str">
        <f t="shared" si="10"/>
        <v>No</v>
      </c>
      <c r="K148" s="25"/>
      <c r="L148" s="7" t="s">
        <v>399</v>
      </c>
      <c r="M148" s="7" t="s">
        <v>400</v>
      </c>
      <c r="N148" s="7" t="s">
        <v>25</v>
      </c>
      <c r="O148" s="7" t="s">
        <v>4590</v>
      </c>
      <c r="P148" s="44" t="s">
        <v>5257</v>
      </c>
      <c r="Q148" s="42"/>
      <c r="R148" s="42"/>
      <c r="S148" s="42"/>
      <c r="T148" s="42"/>
      <c r="U148" s="42"/>
      <c r="V148" s="42"/>
      <c r="W148" s="42"/>
      <c r="X148" s="42"/>
      <c r="Y148" s="27"/>
    </row>
    <row r="149">
      <c r="A149" s="21" t="str">
        <f t="shared" ref="A149:B149" si="156">if(and(isnumber(search("Yes",C149)),isnumber(search("Yes",E149)),isnumber(search("Yes",G149)),isnumber(search("Yes",I149))),"Yes","No")</f>
        <v>No</v>
      </c>
      <c r="B149" s="21" t="str">
        <f t="shared" si="156"/>
        <v>No</v>
      </c>
      <c r="C149" s="22" t="str">
        <f t="shared" si="3"/>
        <v>No</v>
      </c>
      <c r="D149" s="21" t="str">
        <f t="shared" si="4"/>
        <v>No</v>
      </c>
      <c r="E149" s="21" t="str">
        <f t="shared" si="5"/>
        <v>No</v>
      </c>
      <c r="F149" s="21" t="str">
        <f t="shared" si="6"/>
        <v>No</v>
      </c>
      <c r="G149" s="21" t="str">
        <f t="shared" si="7"/>
        <v>No</v>
      </c>
      <c r="H149" s="21" t="str">
        <f t="shared" si="8"/>
        <v>No</v>
      </c>
      <c r="I149" s="21" t="str">
        <f t="shared" si="9"/>
        <v>No</v>
      </c>
      <c r="J149" s="21" t="str">
        <f t="shared" si="10"/>
        <v>No</v>
      </c>
      <c r="K149" s="25"/>
      <c r="L149" s="7" t="s">
        <v>401</v>
      </c>
      <c r="M149" s="7" t="s">
        <v>402</v>
      </c>
      <c r="N149" s="7" t="s">
        <v>25</v>
      </c>
      <c r="O149" s="7" t="s">
        <v>5258</v>
      </c>
      <c r="P149" s="44" t="s">
        <v>5259</v>
      </c>
      <c r="Q149" s="42"/>
      <c r="R149" s="42"/>
      <c r="S149" s="42"/>
      <c r="T149" s="42"/>
      <c r="U149" s="42"/>
      <c r="V149" s="42"/>
      <c r="W149" s="42"/>
      <c r="X149" s="42"/>
      <c r="Y149" s="27"/>
    </row>
    <row r="150">
      <c r="A150" s="21" t="str">
        <f t="shared" ref="A150:B150" si="157">if(and(isnumber(search("Yes",C150)),isnumber(search("Yes",E150)),isnumber(search("Yes",G150)),isnumber(search("Yes",I150))),"Yes","No")</f>
        <v>No</v>
      </c>
      <c r="B150" s="21" t="str">
        <f t="shared" si="157"/>
        <v>No</v>
      </c>
      <c r="C150" s="22" t="str">
        <f t="shared" si="3"/>
        <v>No</v>
      </c>
      <c r="D150" s="21" t="str">
        <f t="shared" si="4"/>
        <v>No</v>
      </c>
      <c r="E150" s="21" t="str">
        <f t="shared" si="5"/>
        <v>No</v>
      </c>
      <c r="F150" s="21" t="str">
        <f t="shared" si="6"/>
        <v>No</v>
      </c>
      <c r="G150" s="21" t="str">
        <f t="shared" si="7"/>
        <v>No</v>
      </c>
      <c r="H150" s="21" t="str">
        <f t="shared" si="8"/>
        <v>No</v>
      </c>
      <c r="I150" s="21" t="str">
        <f t="shared" si="9"/>
        <v>No</v>
      </c>
      <c r="J150" s="21" t="str">
        <f t="shared" si="10"/>
        <v>No</v>
      </c>
      <c r="K150" s="25"/>
      <c r="L150" s="7" t="s">
        <v>403</v>
      </c>
      <c r="M150" s="7" t="s">
        <v>404</v>
      </c>
      <c r="N150" s="7" t="s">
        <v>25</v>
      </c>
      <c r="O150" s="7" t="s">
        <v>5260</v>
      </c>
      <c r="P150" s="44" t="s">
        <v>5261</v>
      </c>
      <c r="Q150" s="42"/>
      <c r="R150" s="42"/>
      <c r="S150" s="42"/>
      <c r="T150" s="42"/>
      <c r="U150" s="42"/>
      <c r="V150" s="42"/>
      <c r="W150" s="42"/>
      <c r="X150" s="42"/>
      <c r="Y150" s="27"/>
    </row>
    <row r="151">
      <c r="A151" s="21" t="str">
        <f t="shared" ref="A151:B151" si="158">if(and(isnumber(search("Yes",C151)),isnumber(search("Yes",E151)),isnumber(search("Yes",G151)),isnumber(search("Yes",I151))),"Yes","No")</f>
        <v>No</v>
      </c>
      <c r="B151" s="21" t="str">
        <f t="shared" si="158"/>
        <v>No</v>
      </c>
      <c r="C151" s="22" t="str">
        <f t="shared" si="3"/>
        <v>No</v>
      </c>
      <c r="D151" s="21" t="str">
        <f t="shared" si="4"/>
        <v>No</v>
      </c>
      <c r="E151" s="21" t="str">
        <f t="shared" si="5"/>
        <v>No</v>
      </c>
      <c r="F151" s="21" t="str">
        <f t="shared" si="6"/>
        <v>No</v>
      </c>
      <c r="G151" s="21" t="str">
        <f t="shared" si="7"/>
        <v>No</v>
      </c>
      <c r="H151" s="21" t="str">
        <f t="shared" si="8"/>
        <v>No</v>
      </c>
      <c r="I151" s="21" t="str">
        <f t="shared" si="9"/>
        <v>No</v>
      </c>
      <c r="J151" s="21" t="str">
        <f t="shared" si="10"/>
        <v>No</v>
      </c>
      <c r="K151" s="25"/>
      <c r="L151" s="7" t="s">
        <v>405</v>
      </c>
      <c r="M151" s="7" t="s">
        <v>406</v>
      </c>
      <c r="N151" s="7" t="s">
        <v>25</v>
      </c>
      <c r="O151" s="7" t="s">
        <v>5262</v>
      </c>
      <c r="P151" s="44" t="s">
        <v>5263</v>
      </c>
      <c r="Q151" s="42"/>
      <c r="R151" s="42"/>
      <c r="S151" s="42"/>
      <c r="T151" s="42"/>
      <c r="U151" s="42"/>
      <c r="V151" s="42"/>
      <c r="W151" s="42"/>
      <c r="X151" s="42"/>
      <c r="Y151" s="27"/>
    </row>
    <row r="152">
      <c r="A152" s="21" t="str">
        <f t="shared" ref="A152:B152" si="159">if(and(isnumber(search("Yes",C152)),isnumber(search("Yes",E152)),isnumber(search("Yes",G152)),isnumber(search("Yes",I152))),"Yes","No")</f>
        <v>No</v>
      </c>
      <c r="B152" s="21" t="str">
        <f t="shared" si="159"/>
        <v>No</v>
      </c>
      <c r="C152" s="22" t="str">
        <f t="shared" si="3"/>
        <v>No</v>
      </c>
      <c r="D152" s="21" t="str">
        <f t="shared" si="4"/>
        <v>No</v>
      </c>
      <c r="E152" s="21" t="str">
        <f t="shared" si="5"/>
        <v>No</v>
      </c>
      <c r="F152" s="21" t="str">
        <f t="shared" si="6"/>
        <v>No</v>
      </c>
      <c r="G152" s="21" t="str">
        <f t="shared" si="7"/>
        <v>No</v>
      </c>
      <c r="H152" s="21" t="str">
        <f t="shared" si="8"/>
        <v>No</v>
      </c>
      <c r="I152" s="21" t="str">
        <f t="shared" si="9"/>
        <v>No</v>
      </c>
      <c r="J152" s="21" t="str">
        <f t="shared" si="10"/>
        <v>No</v>
      </c>
      <c r="K152" s="25"/>
      <c r="L152" s="7" t="s">
        <v>407</v>
      </c>
      <c r="M152" s="7" t="s">
        <v>408</v>
      </c>
      <c r="N152" s="7" t="s">
        <v>25</v>
      </c>
      <c r="O152" s="7" t="s">
        <v>2609</v>
      </c>
      <c r="P152" s="44" t="s">
        <v>2610</v>
      </c>
      <c r="Q152" s="42"/>
      <c r="R152" s="42"/>
      <c r="S152" s="42"/>
      <c r="T152" s="42"/>
      <c r="U152" s="42"/>
      <c r="V152" s="42"/>
      <c r="W152" s="42"/>
      <c r="X152" s="42"/>
      <c r="Y152" s="27"/>
    </row>
    <row r="153">
      <c r="A153" s="21" t="str">
        <f t="shared" ref="A153:B153" si="160">if(and(isnumber(search("Yes",C153)),isnumber(search("Yes",E153)),isnumber(search("Yes",G153)),isnumber(search("Yes",I153))),"Yes","No")</f>
        <v>No</v>
      </c>
      <c r="B153" s="21" t="str">
        <f t="shared" si="160"/>
        <v>No</v>
      </c>
      <c r="C153" s="22" t="str">
        <f t="shared" si="3"/>
        <v>No</v>
      </c>
      <c r="D153" s="21" t="str">
        <f t="shared" si="4"/>
        <v>No</v>
      </c>
      <c r="E153" s="21" t="str">
        <f t="shared" si="5"/>
        <v>No</v>
      </c>
      <c r="F153" s="21" t="str">
        <f t="shared" si="6"/>
        <v>No</v>
      </c>
      <c r="G153" s="21" t="str">
        <f t="shared" si="7"/>
        <v>No</v>
      </c>
      <c r="H153" s="21" t="str">
        <f t="shared" si="8"/>
        <v>No</v>
      </c>
      <c r="I153" s="21" t="str">
        <f t="shared" si="9"/>
        <v>No</v>
      </c>
      <c r="J153" s="21" t="str">
        <f t="shared" si="10"/>
        <v>No</v>
      </c>
      <c r="K153" s="25"/>
      <c r="L153" s="7" t="s">
        <v>409</v>
      </c>
      <c r="M153" s="7" t="s">
        <v>410</v>
      </c>
      <c r="N153" s="7" t="s">
        <v>25</v>
      </c>
      <c r="O153" s="7" t="s">
        <v>2423</v>
      </c>
      <c r="P153" s="44" t="s">
        <v>3602</v>
      </c>
      <c r="Q153" s="42"/>
      <c r="R153" s="42"/>
      <c r="S153" s="42"/>
      <c r="T153" s="42"/>
      <c r="U153" s="42"/>
      <c r="V153" s="42"/>
      <c r="W153" s="42"/>
      <c r="X153" s="42"/>
      <c r="Y153" s="27"/>
    </row>
    <row r="154">
      <c r="A154" s="21" t="str">
        <f t="shared" ref="A154:B154" si="161">if(and(isnumber(search("Yes",C154)),isnumber(search("Yes",E154)),isnumber(search("Yes",G154)),isnumber(search("Yes",I154))),"Yes","No")</f>
        <v>Yes</v>
      </c>
      <c r="B154" s="21" t="str">
        <f t="shared" si="161"/>
        <v>Yes</v>
      </c>
      <c r="C154" s="22" t="str">
        <f t="shared" si="3"/>
        <v>Yes</v>
      </c>
      <c r="D154" s="21" t="str">
        <f t="shared" si="4"/>
        <v>Yes</v>
      </c>
      <c r="E154" s="21" t="str">
        <f t="shared" si="5"/>
        <v>Yes</v>
      </c>
      <c r="F154" s="21" t="str">
        <f t="shared" si="6"/>
        <v>Yes</v>
      </c>
      <c r="G154" s="21" t="str">
        <f t="shared" si="7"/>
        <v>Yes</v>
      </c>
      <c r="H154" s="21" t="str">
        <f t="shared" si="8"/>
        <v>Yes</v>
      </c>
      <c r="I154" s="21" t="str">
        <f t="shared" si="9"/>
        <v>Yes</v>
      </c>
      <c r="J154" s="21" t="str">
        <f t="shared" si="10"/>
        <v>Yes</v>
      </c>
      <c r="K154" s="25"/>
      <c r="L154" s="7" t="s">
        <v>61</v>
      </c>
      <c r="M154" s="7" t="s">
        <v>411</v>
      </c>
      <c r="N154" s="7" t="s">
        <v>21</v>
      </c>
      <c r="O154" s="7" t="s">
        <v>2612</v>
      </c>
      <c r="P154" s="44" t="s">
        <v>2613</v>
      </c>
      <c r="Q154" s="7" t="s">
        <v>21</v>
      </c>
      <c r="R154" s="7" t="s">
        <v>2614</v>
      </c>
      <c r="S154" s="44" t="s">
        <v>2615</v>
      </c>
      <c r="T154" s="7" t="s">
        <v>2321</v>
      </c>
      <c r="U154" s="7" t="s">
        <v>5264</v>
      </c>
      <c r="V154" s="44" t="s">
        <v>5265</v>
      </c>
      <c r="W154" s="7" t="s">
        <v>21</v>
      </c>
      <c r="X154" s="7" t="s">
        <v>2618</v>
      </c>
      <c r="Y154" s="44" t="s">
        <v>5266</v>
      </c>
    </row>
    <row r="155">
      <c r="A155" s="21" t="str">
        <f t="shared" ref="A155:B155" si="162">if(and(isnumber(search("Yes",C155)),isnumber(search("Yes",E155)),isnumber(search("Yes",G155)),isnumber(search("Yes",I155))),"Yes","No")</f>
        <v>No</v>
      </c>
      <c r="B155" s="21" t="str">
        <f t="shared" si="162"/>
        <v>No</v>
      </c>
      <c r="C155" s="22" t="str">
        <f t="shared" si="3"/>
        <v>No</v>
      </c>
      <c r="D155" s="21" t="str">
        <f t="shared" si="4"/>
        <v>No</v>
      </c>
      <c r="E155" s="21" t="str">
        <f t="shared" si="5"/>
        <v>No</v>
      </c>
      <c r="F155" s="21" t="str">
        <f t="shared" si="6"/>
        <v>No</v>
      </c>
      <c r="G155" s="21" t="str">
        <f t="shared" si="7"/>
        <v>No</v>
      </c>
      <c r="H155" s="21" t="str">
        <f t="shared" si="8"/>
        <v>No</v>
      </c>
      <c r="I155" s="21" t="str">
        <f t="shared" si="9"/>
        <v>No</v>
      </c>
      <c r="J155" s="21" t="str">
        <f t="shared" si="10"/>
        <v>No</v>
      </c>
      <c r="K155" s="25"/>
      <c r="L155" s="7" t="s">
        <v>412</v>
      </c>
      <c r="M155" s="7" t="s">
        <v>413</v>
      </c>
      <c r="N155" s="7" t="s">
        <v>25</v>
      </c>
      <c r="O155" s="7" t="s">
        <v>5267</v>
      </c>
      <c r="P155" s="44" t="s">
        <v>2621</v>
      </c>
      <c r="Q155" s="42"/>
      <c r="R155" s="42"/>
      <c r="S155" s="42"/>
      <c r="T155" s="42"/>
      <c r="U155" s="42"/>
      <c r="V155" s="42"/>
      <c r="W155" s="42"/>
      <c r="X155" s="42"/>
      <c r="Y155" s="27"/>
    </row>
    <row r="156">
      <c r="A156" s="21" t="str">
        <f t="shared" ref="A156:B156" si="163">if(and(isnumber(search("Yes",C156)),isnumber(search("Yes",E156)),isnumber(search("Yes",G156)),isnumber(search("Yes",I156))),"Yes","No")</f>
        <v>Yes</v>
      </c>
      <c r="B156" s="21" t="str">
        <f t="shared" si="163"/>
        <v>No</v>
      </c>
      <c r="C156" s="22" t="str">
        <f t="shared" si="3"/>
        <v>Yes</v>
      </c>
      <c r="D156" s="21" t="str">
        <f t="shared" si="4"/>
        <v>Yes</v>
      </c>
      <c r="E156" s="21" t="str">
        <f t="shared" si="5"/>
        <v>Yes</v>
      </c>
      <c r="F156" s="21" t="str">
        <f t="shared" si="6"/>
        <v>Yes</v>
      </c>
      <c r="G156" s="21" t="str">
        <f t="shared" si="7"/>
        <v>Yes</v>
      </c>
      <c r="H156" s="21" t="str">
        <f t="shared" si="8"/>
        <v>No</v>
      </c>
      <c r="I156" s="21" t="str">
        <f t="shared" si="9"/>
        <v>Yes</v>
      </c>
      <c r="J156" s="21" t="str">
        <f t="shared" si="10"/>
        <v>Yes</v>
      </c>
      <c r="K156" s="25"/>
      <c r="L156" s="7" t="s">
        <v>414</v>
      </c>
      <c r="M156" s="7" t="s">
        <v>415</v>
      </c>
      <c r="N156" s="7" t="s">
        <v>2321</v>
      </c>
      <c r="O156" s="7" t="s">
        <v>5268</v>
      </c>
      <c r="P156" s="44" t="s">
        <v>5269</v>
      </c>
      <c r="Q156" s="7" t="s">
        <v>2321</v>
      </c>
      <c r="R156" s="7" t="s">
        <v>5270</v>
      </c>
      <c r="S156" s="44" t="s">
        <v>5271</v>
      </c>
      <c r="T156" s="7" t="s">
        <v>25</v>
      </c>
      <c r="U156" s="7" t="s">
        <v>5272</v>
      </c>
      <c r="V156" s="44" t="s">
        <v>5273</v>
      </c>
      <c r="W156" s="7" t="s">
        <v>2321</v>
      </c>
      <c r="X156" s="7" t="s">
        <v>5274</v>
      </c>
      <c r="Y156" s="44" t="s">
        <v>5275</v>
      </c>
    </row>
    <row r="157">
      <c r="A157" s="21" t="str">
        <f t="shared" ref="A157:B157" si="164">if(and(isnumber(search("Yes",C157)),isnumber(search("Yes",E157)),isnumber(search("Yes",G157)),isnumber(search("Yes",I157))),"Yes","No")</f>
        <v>No</v>
      </c>
      <c r="B157" s="21" t="str">
        <f t="shared" si="164"/>
        <v>No</v>
      </c>
      <c r="C157" s="22" t="str">
        <f t="shared" si="3"/>
        <v>Yes</v>
      </c>
      <c r="D157" s="21" t="str">
        <f t="shared" si="4"/>
        <v>Yes</v>
      </c>
      <c r="E157" s="21" t="str">
        <f t="shared" si="5"/>
        <v>Yes</v>
      </c>
      <c r="F157" s="21" t="str">
        <f t="shared" si="6"/>
        <v>Yes</v>
      </c>
      <c r="G157" s="21" t="str">
        <f t="shared" si="7"/>
        <v>No</v>
      </c>
      <c r="H157" s="21" t="str">
        <f t="shared" si="8"/>
        <v>No</v>
      </c>
      <c r="I157" s="21" t="str">
        <f t="shared" si="9"/>
        <v>Yes</v>
      </c>
      <c r="J157" s="21" t="str">
        <f t="shared" si="10"/>
        <v>Yes</v>
      </c>
      <c r="K157" s="25"/>
      <c r="L157" s="7" t="s">
        <v>64</v>
      </c>
      <c r="M157" s="7" t="s">
        <v>167</v>
      </c>
      <c r="N157" s="7" t="s">
        <v>2321</v>
      </c>
      <c r="O157" s="7" t="s">
        <v>5276</v>
      </c>
      <c r="P157" s="44" t="s">
        <v>5277</v>
      </c>
      <c r="Q157" s="7" t="s">
        <v>21</v>
      </c>
      <c r="R157" s="7" t="s">
        <v>2632</v>
      </c>
      <c r="S157" s="44" t="s">
        <v>5278</v>
      </c>
      <c r="T157" s="7" t="s">
        <v>25</v>
      </c>
      <c r="U157" s="7" t="s">
        <v>5279</v>
      </c>
      <c r="V157" s="44" t="s">
        <v>5280</v>
      </c>
      <c r="W157" s="7" t="s">
        <v>2321</v>
      </c>
      <c r="X157" s="7" t="s">
        <v>2636</v>
      </c>
      <c r="Y157" s="44" t="s">
        <v>5281</v>
      </c>
    </row>
    <row r="158">
      <c r="A158" s="21" t="str">
        <f t="shared" ref="A158:B158" si="165">if(and(isnumber(search("Yes",C158)),isnumber(search("Yes",E158)),isnumber(search("Yes",G158)),isnumber(search("Yes",I158))),"Yes","No")</f>
        <v>No</v>
      </c>
      <c r="B158" s="21" t="str">
        <f t="shared" si="165"/>
        <v>No</v>
      </c>
      <c r="C158" s="22" t="str">
        <f t="shared" si="3"/>
        <v>No</v>
      </c>
      <c r="D158" s="21" t="str">
        <f t="shared" si="4"/>
        <v>No</v>
      </c>
      <c r="E158" s="21" t="str">
        <f t="shared" si="5"/>
        <v>No</v>
      </c>
      <c r="F158" s="21" t="str">
        <f t="shared" si="6"/>
        <v>No</v>
      </c>
      <c r="G158" s="21" t="str">
        <f t="shared" si="7"/>
        <v>No</v>
      </c>
      <c r="H158" s="21" t="str">
        <f t="shared" si="8"/>
        <v>No</v>
      </c>
      <c r="I158" s="21" t="str">
        <f t="shared" si="9"/>
        <v>No</v>
      </c>
      <c r="J158" s="21" t="str">
        <f t="shared" si="10"/>
        <v>No</v>
      </c>
      <c r="K158" s="25"/>
      <c r="L158" s="7" t="s">
        <v>416</v>
      </c>
      <c r="M158" s="7" t="s">
        <v>417</v>
      </c>
      <c r="N158" s="7" t="s">
        <v>25</v>
      </c>
      <c r="O158" s="7" t="s">
        <v>5282</v>
      </c>
      <c r="P158" s="44" t="s">
        <v>5283</v>
      </c>
      <c r="Q158" s="42"/>
      <c r="R158" s="42"/>
      <c r="S158" s="42"/>
      <c r="T158" s="42"/>
      <c r="U158" s="42"/>
      <c r="V158" s="42"/>
      <c r="W158" s="42"/>
      <c r="X158" s="42"/>
      <c r="Y158" s="27"/>
    </row>
    <row r="159">
      <c r="A159" s="21" t="str">
        <f t="shared" ref="A159:B159" si="166">if(and(isnumber(search("Yes",C159)),isnumber(search("Yes",E159)),isnumber(search("Yes",G159)),isnumber(search("Yes",I159))),"Yes","No")</f>
        <v>No</v>
      </c>
      <c r="B159" s="21" t="str">
        <f t="shared" si="166"/>
        <v>No</v>
      </c>
      <c r="C159" s="22" t="str">
        <f t="shared" si="3"/>
        <v>No</v>
      </c>
      <c r="D159" s="21" t="str">
        <f t="shared" si="4"/>
        <v>No</v>
      </c>
      <c r="E159" s="21" t="str">
        <f t="shared" si="5"/>
        <v>No</v>
      </c>
      <c r="F159" s="21" t="str">
        <f t="shared" si="6"/>
        <v>No</v>
      </c>
      <c r="G159" s="21" t="str">
        <f t="shared" si="7"/>
        <v>No</v>
      </c>
      <c r="H159" s="21" t="str">
        <f t="shared" si="8"/>
        <v>No</v>
      </c>
      <c r="I159" s="21" t="str">
        <f t="shared" si="9"/>
        <v>No</v>
      </c>
      <c r="J159" s="21" t="str">
        <f t="shared" si="10"/>
        <v>No</v>
      </c>
      <c r="K159" s="25"/>
      <c r="L159" s="7" t="s">
        <v>418</v>
      </c>
      <c r="M159" s="7" t="s">
        <v>419</v>
      </c>
      <c r="N159" s="7" t="s">
        <v>25</v>
      </c>
      <c r="O159" s="7" t="s">
        <v>3127</v>
      </c>
      <c r="P159" s="44" t="s">
        <v>5284</v>
      </c>
      <c r="Q159" s="42"/>
      <c r="R159" s="42"/>
      <c r="S159" s="42"/>
      <c r="T159" s="42"/>
      <c r="U159" s="42"/>
      <c r="V159" s="42"/>
      <c r="W159" s="42"/>
      <c r="X159" s="42"/>
      <c r="Y159" s="27"/>
    </row>
    <row r="160">
      <c r="A160" s="21" t="str">
        <f t="shared" ref="A160:B160" si="167">if(and(isnumber(search("Yes",C160)),isnumber(search("Yes",E160)),isnumber(search("Yes",G160)),isnumber(search("Yes",I160))),"Yes","No")</f>
        <v>No</v>
      </c>
      <c r="B160" s="21" t="str">
        <f t="shared" si="167"/>
        <v>No</v>
      </c>
      <c r="C160" s="22" t="str">
        <f t="shared" si="3"/>
        <v>No</v>
      </c>
      <c r="D160" s="21" t="str">
        <f t="shared" si="4"/>
        <v>No</v>
      </c>
      <c r="E160" s="21" t="str">
        <f t="shared" si="5"/>
        <v>No</v>
      </c>
      <c r="F160" s="21" t="str">
        <f t="shared" si="6"/>
        <v>No</v>
      </c>
      <c r="G160" s="21" t="str">
        <f t="shared" si="7"/>
        <v>No</v>
      </c>
      <c r="H160" s="21" t="str">
        <f t="shared" si="8"/>
        <v>No</v>
      </c>
      <c r="I160" s="21" t="str">
        <f t="shared" si="9"/>
        <v>No</v>
      </c>
      <c r="J160" s="21" t="str">
        <f t="shared" si="10"/>
        <v>No</v>
      </c>
      <c r="K160" s="25"/>
      <c r="L160" s="7" t="s">
        <v>420</v>
      </c>
      <c r="M160" s="7" t="s">
        <v>421</v>
      </c>
      <c r="N160" s="7" t="s">
        <v>25</v>
      </c>
      <c r="O160" s="7" t="s">
        <v>2425</v>
      </c>
      <c r="P160" s="44" t="s">
        <v>5285</v>
      </c>
      <c r="Q160" s="42"/>
      <c r="R160" s="42"/>
      <c r="S160" s="42"/>
      <c r="T160" s="42"/>
      <c r="U160" s="42"/>
      <c r="V160" s="42"/>
      <c r="W160" s="42"/>
      <c r="X160" s="42"/>
      <c r="Y160" s="27"/>
    </row>
    <row r="161">
      <c r="A161" s="21" t="str">
        <f t="shared" ref="A161:B161" si="168">if(and(isnumber(search("Yes",C161)),isnumber(search("Yes",E161)),isnumber(search("Yes",G161)),isnumber(search("Yes",I161))),"Yes","No")</f>
        <v>No</v>
      </c>
      <c r="B161" s="21" t="str">
        <f t="shared" si="168"/>
        <v>No</v>
      </c>
      <c r="C161" s="22" t="str">
        <f t="shared" si="3"/>
        <v>No</v>
      </c>
      <c r="D161" s="21" t="str">
        <f t="shared" si="4"/>
        <v>No</v>
      </c>
      <c r="E161" s="21" t="str">
        <f t="shared" si="5"/>
        <v>No</v>
      </c>
      <c r="F161" s="21" t="str">
        <f t="shared" si="6"/>
        <v>No</v>
      </c>
      <c r="G161" s="21" t="str">
        <f t="shared" si="7"/>
        <v>No</v>
      </c>
      <c r="H161" s="21" t="str">
        <f t="shared" si="8"/>
        <v>No</v>
      </c>
      <c r="I161" s="21" t="str">
        <f t="shared" si="9"/>
        <v>No</v>
      </c>
      <c r="J161" s="21" t="str">
        <f t="shared" si="10"/>
        <v>No</v>
      </c>
      <c r="K161" s="25"/>
      <c r="L161" s="7" t="s">
        <v>422</v>
      </c>
      <c r="M161" s="7" t="s">
        <v>423</v>
      </c>
      <c r="N161" s="7" t="s">
        <v>25</v>
      </c>
      <c r="O161" s="7" t="s">
        <v>2644</v>
      </c>
      <c r="P161" s="44" t="s">
        <v>5286</v>
      </c>
      <c r="Q161" s="42"/>
      <c r="R161" s="42"/>
      <c r="S161" s="42"/>
      <c r="T161" s="42"/>
      <c r="U161" s="42"/>
      <c r="V161" s="42"/>
      <c r="W161" s="42"/>
      <c r="X161" s="42"/>
      <c r="Y161" s="27"/>
    </row>
    <row r="162">
      <c r="A162" s="21" t="str">
        <f t="shared" ref="A162:B162" si="169">if(and(isnumber(search("Yes",C162)),isnumber(search("Yes",E162)),isnumber(search("Yes",G162)),isnumber(search("Yes",I162))),"Yes","No")</f>
        <v>No</v>
      </c>
      <c r="B162" s="21" t="str">
        <f t="shared" si="169"/>
        <v>No</v>
      </c>
      <c r="C162" s="22" t="str">
        <f t="shared" si="3"/>
        <v>No</v>
      </c>
      <c r="D162" s="21" t="str">
        <f t="shared" si="4"/>
        <v>No</v>
      </c>
      <c r="E162" s="21" t="str">
        <f t="shared" si="5"/>
        <v>No</v>
      </c>
      <c r="F162" s="21" t="str">
        <f t="shared" si="6"/>
        <v>No</v>
      </c>
      <c r="G162" s="21" t="str">
        <f t="shared" si="7"/>
        <v>No</v>
      </c>
      <c r="H162" s="21" t="str">
        <f t="shared" si="8"/>
        <v>No</v>
      </c>
      <c r="I162" s="21" t="str">
        <f t="shared" si="9"/>
        <v>No</v>
      </c>
      <c r="J162" s="21" t="str">
        <f t="shared" si="10"/>
        <v>No</v>
      </c>
      <c r="K162" s="25"/>
      <c r="L162" s="7" t="s">
        <v>424</v>
      </c>
      <c r="M162" s="7" t="s">
        <v>425</v>
      </c>
      <c r="N162" s="7" t="s">
        <v>25</v>
      </c>
      <c r="O162" s="7" t="s">
        <v>3694</v>
      </c>
      <c r="P162" s="44" t="s">
        <v>5287</v>
      </c>
      <c r="Q162" s="42"/>
      <c r="R162" s="42"/>
      <c r="S162" s="42"/>
      <c r="T162" s="42"/>
      <c r="U162" s="42"/>
      <c r="V162" s="42"/>
      <c r="W162" s="42"/>
      <c r="X162" s="42"/>
      <c r="Y162" s="27"/>
    </row>
    <row r="163">
      <c r="A163" s="21" t="str">
        <f t="shared" ref="A163:B163" si="170">if(and(isnumber(search("Yes",C163)),isnumber(search("Yes",E163)),isnumber(search("Yes",G163)),isnumber(search("Yes",I163))),"Yes","No")</f>
        <v>No</v>
      </c>
      <c r="B163" s="21" t="str">
        <f t="shared" si="170"/>
        <v>No</v>
      </c>
      <c r="C163" s="22" t="str">
        <f t="shared" si="3"/>
        <v>No</v>
      </c>
      <c r="D163" s="21" t="str">
        <f t="shared" si="4"/>
        <v>No</v>
      </c>
      <c r="E163" s="21" t="str">
        <f t="shared" si="5"/>
        <v>No</v>
      </c>
      <c r="F163" s="21" t="str">
        <f t="shared" si="6"/>
        <v>No</v>
      </c>
      <c r="G163" s="21" t="str">
        <f t="shared" si="7"/>
        <v>No</v>
      </c>
      <c r="H163" s="21" t="str">
        <f t="shared" si="8"/>
        <v>No</v>
      </c>
      <c r="I163" s="21" t="str">
        <f t="shared" si="9"/>
        <v>No</v>
      </c>
      <c r="J163" s="21" t="str">
        <f t="shared" si="10"/>
        <v>No</v>
      </c>
      <c r="K163" s="25"/>
      <c r="L163" s="7" t="s">
        <v>426</v>
      </c>
      <c r="M163" s="7" t="s">
        <v>427</v>
      </c>
      <c r="N163" s="7" t="s">
        <v>25</v>
      </c>
      <c r="O163" s="7" t="s">
        <v>2342</v>
      </c>
      <c r="P163" s="44" t="s">
        <v>5288</v>
      </c>
      <c r="Q163" s="42"/>
      <c r="R163" s="42"/>
      <c r="S163" s="42"/>
      <c r="T163" s="42"/>
      <c r="U163" s="42"/>
      <c r="V163" s="42"/>
      <c r="W163" s="42"/>
      <c r="X163" s="42"/>
      <c r="Y163" s="27"/>
    </row>
    <row r="164">
      <c r="A164" s="21" t="str">
        <f t="shared" ref="A164:B164" si="171">if(and(isnumber(search("Yes",C164)),isnumber(search("Yes",E164)),isnumber(search("Yes",G164)),isnumber(search("Yes",I164))),"Yes","No")</f>
        <v>No</v>
      </c>
      <c r="B164" s="21" t="str">
        <f t="shared" si="171"/>
        <v>No</v>
      </c>
      <c r="C164" s="22" t="str">
        <f t="shared" si="3"/>
        <v>No</v>
      </c>
      <c r="D164" s="21" t="str">
        <f t="shared" si="4"/>
        <v>No</v>
      </c>
      <c r="E164" s="21" t="str">
        <f t="shared" si="5"/>
        <v>No</v>
      </c>
      <c r="F164" s="21" t="str">
        <f t="shared" si="6"/>
        <v>No</v>
      </c>
      <c r="G164" s="21" t="str">
        <f t="shared" si="7"/>
        <v>No</v>
      </c>
      <c r="H164" s="21" t="str">
        <f t="shared" si="8"/>
        <v>No</v>
      </c>
      <c r="I164" s="21" t="str">
        <f t="shared" si="9"/>
        <v>No</v>
      </c>
      <c r="J164" s="21" t="str">
        <f t="shared" si="10"/>
        <v>No</v>
      </c>
      <c r="K164" s="25"/>
      <c r="L164" s="7" t="s">
        <v>428</v>
      </c>
      <c r="M164" s="7" t="s">
        <v>429</v>
      </c>
      <c r="N164" s="7" t="s">
        <v>25</v>
      </c>
      <c r="O164" s="7" t="s">
        <v>5289</v>
      </c>
      <c r="P164" s="44" t="s">
        <v>5290</v>
      </c>
      <c r="Q164" s="42"/>
      <c r="R164" s="42"/>
      <c r="S164" s="42"/>
      <c r="T164" s="42"/>
      <c r="U164" s="42"/>
      <c r="V164" s="42"/>
      <c r="W164" s="42"/>
      <c r="X164" s="42"/>
      <c r="Y164" s="27"/>
    </row>
    <row r="165">
      <c r="A165" s="21" t="str">
        <f t="shared" ref="A165:B165" si="172">if(and(isnumber(search("Yes",C165)),isnumber(search("Yes",E165)),isnumber(search("Yes",G165)),isnumber(search("Yes",I165))),"Yes","No")</f>
        <v>No</v>
      </c>
      <c r="B165" s="21" t="str">
        <f t="shared" si="172"/>
        <v>No</v>
      </c>
      <c r="C165" s="22" t="str">
        <f t="shared" si="3"/>
        <v>No</v>
      </c>
      <c r="D165" s="21" t="str">
        <f t="shared" si="4"/>
        <v>No</v>
      </c>
      <c r="E165" s="21" t="str">
        <f t="shared" si="5"/>
        <v>No</v>
      </c>
      <c r="F165" s="21" t="str">
        <f t="shared" si="6"/>
        <v>No</v>
      </c>
      <c r="G165" s="21" t="str">
        <f t="shared" si="7"/>
        <v>No</v>
      </c>
      <c r="H165" s="21" t="str">
        <f t="shared" si="8"/>
        <v>No</v>
      </c>
      <c r="I165" s="21" t="str">
        <f t="shared" si="9"/>
        <v>No</v>
      </c>
      <c r="J165" s="21" t="str">
        <f t="shared" si="10"/>
        <v>No</v>
      </c>
      <c r="K165" s="25"/>
      <c r="L165" s="7" t="s">
        <v>430</v>
      </c>
      <c r="M165" s="7" t="s">
        <v>431</v>
      </c>
      <c r="N165" s="7" t="s">
        <v>25</v>
      </c>
      <c r="O165" s="7" t="s">
        <v>5291</v>
      </c>
      <c r="P165" s="44" t="s">
        <v>5292</v>
      </c>
      <c r="Q165" s="42"/>
      <c r="R165" s="42"/>
      <c r="S165" s="42"/>
      <c r="T165" s="42"/>
      <c r="U165" s="42"/>
      <c r="V165" s="42"/>
      <c r="W165" s="42"/>
      <c r="X165" s="42"/>
      <c r="Y165" s="27"/>
    </row>
    <row r="166">
      <c r="A166" s="21" t="str">
        <f t="shared" ref="A166:B166" si="173">if(and(isnumber(search("Yes",C166)),isnumber(search("Yes",E166)),isnumber(search("Yes",G166)),isnumber(search("Yes",I166))),"Yes","No")</f>
        <v>No</v>
      </c>
      <c r="B166" s="21" t="str">
        <f t="shared" si="173"/>
        <v>No</v>
      </c>
      <c r="C166" s="22" t="str">
        <f t="shared" si="3"/>
        <v>No</v>
      </c>
      <c r="D166" s="21" t="str">
        <f t="shared" si="4"/>
        <v>No</v>
      </c>
      <c r="E166" s="21" t="str">
        <f t="shared" si="5"/>
        <v>No</v>
      </c>
      <c r="F166" s="21" t="str">
        <f t="shared" si="6"/>
        <v>No</v>
      </c>
      <c r="G166" s="21" t="str">
        <f t="shared" si="7"/>
        <v>No</v>
      </c>
      <c r="H166" s="21" t="str">
        <f t="shared" si="8"/>
        <v>No</v>
      </c>
      <c r="I166" s="21" t="str">
        <f t="shared" si="9"/>
        <v>No</v>
      </c>
      <c r="J166" s="21" t="str">
        <f t="shared" si="10"/>
        <v>No</v>
      </c>
      <c r="K166" s="25"/>
      <c r="L166" s="7" t="s">
        <v>432</v>
      </c>
      <c r="M166" s="7" t="s">
        <v>433</v>
      </c>
      <c r="N166" s="7" t="s">
        <v>25</v>
      </c>
      <c r="O166" s="7" t="s">
        <v>5293</v>
      </c>
      <c r="P166" s="44" t="s">
        <v>5294</v>
      </c>
      <c r="Q166" s="42"/>
      <c r="R166" s="42"/>
      <c r="S166" s="42"/>
      <c r="T166" s="42"/>
      <c r="U166" s="42"/>
      <c r="V166" s="42"/>
      <c r="W166" s="42"/>
      <c r="X166" s="42"/>
      <c r="Y166" s="27"/>
    </row>
    <row r="167">
      <c r="A167" s="21" t="str">
        <f t="shared" ref="A167:B167" si="174">if(and(isnumber(search("Yes",C167)),isnumber(search("Yes",E167)),isnumber(search("Yes",G167)),isnumber(search("Yes",I167))),"Yes","No")</f>
        <v>No</v>
      </c>
      <c r="B167" s="21" t="str">
        <f t="shared" si="174"/>
        <v>No</v>
      </c>
      <c r="C167" s="22" t="str">
        <f t="shared" si="3"/>
        <v>No</v>
      </c>
      <c r="D167" s="21" t="str">
        <f t="shared" si="4"/>
        <v>No</v>
      </c>
      <c r="E167" s="21" t="str">
        <f t="shared" si="5"/>
        <v>No</v>
      </c>
      <c r="F167" s="21" t="str">
        <f t="shared" si="6"/>
        <v>No</v>
      </c>
      <c r="G167" s="21" t="str">
        <f t="shared" si="7"/>
        <v>No</v>
      </c>
      <c r="H167" s="21" t="str">
        <f t="shared" si="8"/>
        <v>No</v>
      </c>
      <c r="I167" s="21" t="str">
        <f t="shared" si="9"/>
        <v>No</v>
      </c>
      <c r="J167" s="21" t="str">
        <f t="shared" si="10"/>
        <v>No</v>
      </c>
      <c r="K167" s="25"/>
      <c r="L167" s="7" t="s">
        <v>434</v>
      </c>
      <c r="M167" s="7" t="s">
        <v>435</v>
      </c>
      <c r="N167" s="7" t="s">
        <v>25</v>
      </c>
      <c r="O167" s="7" t="s">
        <v>2656</v>
      </c>
      <c r="P167" s="44" t="s">
        <v>2657</v>
      </c>
      <c r="Q167" s="42"/>
      <c r="R167" s="42"/>
      <c r="S167" s="42"/>
      <c r="T167" s="42"/>
      <c r="U167" s="42"/>
      <c r="V167" s="42"/>
      <c r="W167" s="42"/>
      <c r="X167" s="42"/>
      <c r="Y167" s="27"/>
    </row>
    <row r="168">
      <c r="A168" s="21" t="str">
        <f t="shared" ref="A168:B168" si="175">if(and(isnumber(search("Yes",C168)),isnumber(search("Yes",E168)),isnumber(search("Yes",G168)),isnumber(search("Yes",I168))),"Yes","No")</f>
        <v>No</v>
      </c>
      <c r="B168" s="21" t="str">
        <f t="shared" si="175"/>
        <v>No</v>
      </c>
      <c r="C168" s="22" t="str">
        <f t="shared" si="3"/>
        <v>No</v>
      </c>
      <c r="D168" s="21" t="str">
        <f t="shared" si="4"/>
        <v>No</v>
      </c>
      <c r="E168" s="21" t="str">
        <f t="shared" si="5"/>
        <v>No</v>
      </c>
      <c r="F168" s="21" t="str">
        <f t="shared" si="6"/>
        <v>No</v>
      </c>
      <c r="G168" s="21" t="str">
        <f t="shared" si="7"/>
        <v>No</v>
      </c>
      <c r="H168" s="21" t="str">
        <f t="shared" si="8"/>
        <v>No</v>
      </c>
      <c r="I168" s="21" t="str">
        <f t="shared" si="9"/>
        <v>No</v>
      </c>
      <c r="J168" s="21" t="str">
        <f t="shared" si="10"/>
        <v>No</v>
      </c>
      <c r="K168" s="25"/>
      <c r="L168" s="7" t="s">
        <v>436</v>
      </c>
      <c r="M168" s="7" t="s">
        <v>437</v>
      </c>
      <c r="N168" s="7" t="s">
        <v>25</v>
      </c>
      <c r="O168" s="7" t="s">
        <v>5295</v>
      </c>
      <c r="P168" s="44" t="s">
        <v>5296</v>
      </c>
      <c r="Q168" s="42"/>
      <c r="R168" s="42"/>
      <c r="S168" s="42"/>
      <c r="T168" s="42"/>
      <c r="U168" s="42"/>
      <c r="V168" s="42"/>
      <c r="W168" s="42"/>
      <c r="X168" s="42"/>
      <c r="Y168" s="27"/>
    </row>
    <row r="169">
      <c r="A169" s="21" t="str">
        <f t="shared" ref="A169:B169" si="176">if(and(isnumber(search("Yes",C169)),isnumber(search("Yes",E169)),isnumber(search("Yes",G169)),isnumber(search("Yes",I169))),"Yes","No")</f>
        <v>No</v>
      </c>
      <c r="B169" s="21" t="str">
        <f t="shared" si="176"/>
        <v>No</v>
      </c>
      <c r="C169" s="22" t="str">
        <f t="shared" si="3"/>
        <v>No</v>
      </c>
      <c r="D169" s="21" t="str">
        <f t="shared" si="4"/>
        <v>No</v>
      </c>
      <c r="E169" s="21" t="str">
        <f t="shared" si="5"/>
        <v>No</v>
      </c>
      <c r="F169" s="21" t="str">
        <f t="shared" si="6"/>
        <v>No</v>
      </c>
      <c r="G169" s="21" t="str">
        <f t="shared" si="7"/>
        <v>No</v>
      </c>
      <c r="H169" s="21" t="str">
        <f t="shared" si="8"/>
        <v>No</v>
      </c>
      <c r="I169" s="21" t="str">
        <f t="shared" si="9"/>
        <v>No</v>
      </c>
      <c r="J169" s="21" t="str">
        <f t="shared" si="10"/>
        <v>No</v>
      </c>
      <c r="K169" s="25"/>
      <c r="L169" s="7" t="s">
        <v>438</v>
      </c>
      <c r="M169" s="7" t="s">
        <v>439</v>
      </c>
      <c r="N169" s="7" t="s">
        <v>25</v>
      </c>
      <c r="O169" s="7" t="s">
        <v>5297</v>
      </c>
      <c r="P169" s="44" t="s">
        <v>5298</v>
      </c>
      <c r="Q169" s="42"/>
      <c r="R169" s="42"/>
      <c r="S169" s="42"/>
      <c r="T169" s="42"/>
      <c r="U169" s="42"/>
      <c r="V169" s="42"/>
      <c r="W169" s="42"/>
      <c r="X169" s="42"/>
      <c r="Y169" s="27"/>
    </row>
    <row r="170">
      <c r="A170" s="21" t="str">
        <f t="shared" ref="A170:B170" si="177">if(and(isnumber(search("Yes",C170)),isnumber(search("Yes",E170)),isnumber(search("Yes",G170)),isnumber(search("Yes",I170))),"Yes","No")</f>
        <v>No</v>
      </c>
      <c r="B170" s="21" t="str">
        <f t="shared" si="177"/>
        <v>No</v>
      </c>
      <c r="C170" s="22" t="str">
        <f t="shared" si="3"/>
        <v>No</v>
      </c>
      <c r="D170" s="21" t="str">
        <f t="shared" si="4"/>
        <v>No</v>
      </c>
      <c r="E170" s="21" t="str">
        <f t="shared" si="5"/>
        <v>No</v>
      </c>
      <c r="F170" s="21" t="str">
        <f t="shared" si="6"/>
        <v>No</v>
      </c>
      <c r="G170" s="21" t="str">
        <f t="shared" si="7"/>
        <v>No</v>
      </c>
      <c r="H170" s="21" t="str">
        <f t="shared" si="8"/>
        <v>No</v>
      </c>
      <c r="I170" s="21" t="str">
        <f t="shared" si="9"/>
        <v>No</v>
      </c>
      <c r="J170" s="21" t="str">
        <f t="shared" si="10"/>
        <v>No</v>
      </c>
      <c r="K170" s="25"/>
      <c r="L170" s="7" t="s">
        <v>440</v>
      </c>
      <c r="M170" s="7" t="s">
        <v>441</v>
      </c>
      <c r="N170" s="7" t="s">
        <v>25</v>
      </c>
      <c r="O170" s="7" t="s">
        <v>5299</v>
      </c>
      <c r="P170" s="44" t="s">
        <v>5300</v>
      </c>
      <c r="Q170" s="42"/>
      <c r="R170" s="42"/>
      <c r="S170" s="42"/>
      <c r="T170" s="42"/>
      <c r="U170" s="42"/>
      <c r="V170" s="42"/>
      <c r="W170" s="42"/>
      <c r="X170" s="42"/>
      <c r="Y170" s="27"/>
    </row>
    <row r="171">
      <c r="A171" s="21" t="str">
        <f t="shared" ref="A171:B171" si="178">if(and(isnumber(search("Yes",C171)),isnumber(search("Yes",E171)),isnumber(search("Yes",G171)),isnumber(search("Yes",I171))),"Yes","No")</f>
        <v>No</v>
      </c>
      <c r="B171" s="21" t="str">
        <f t="shared" si="178"/>
        <v>No</v>
      </c>
      <c r="C171" s="22" t="str">
        <f t="shared" si="3"/>
        <v>No</v>
      </c>
      <c r="D171" s="21" t="str">
        <f t="shared" si="4"/>
        <v>No</v>
      </c>
      <c r="E171" s="21" t="str">
        <f t="shared" si="5"/>
        <v>No</v>
      </c>
      <c r="F171" s="21" t="str">
        <f t="shared" si="6"/>
        <v>No</v>
      </c>
      <c r="G171" s="21" t="str">
        <f t="shared" si="7"/>
        <v>No</v>
      </c>
      <c r="H171" s="21" t="str">
        <f t="shared" si="8"/>
        <v>No</v>
      </c>
      <c r="I171" s="21" t="str">
        <f t="shared" si="9"/>
        <v>No</v>
      </c>
      <c r="J171" s="21" t="str">
        <f t="shared" si="10"/>
        <v>No</v>
      </c>
      <c r="K171" s="25"/>
      <c r="L171" s="7" t="s">
        <v>442</v>
      </c>
      <c r="M171" s="7" t="s">
        <v>443</v>
      </c>
      <c r="N171" s="7" t="s">
        <v>25</v>
      </c>
      <c r="O171" s="7" t="s">
        <v>5301</v>
      </c>
      <c r="P171" s="44" t="s">
        <v>5302</v>
      </c>
      <c r="Q171" s="42"/>
      <c r="R171" s="42"/>
      <c r="S171" s="42"/>
      <c r="T171" s="42"/>
      <c r="U171" s="42"/>
      <c r="V171" s="42"/>
      <c r="W171" s="42"/>
      <c r="X171" s="42"/>
      <c r="Y171" s="27"/>
    </row>
    <row r="172">
      <c r="A172" s="21" t="str">
        <f t="shared" ref="A172:B172" si="179">if(and(isnumber(search("Yes",C172)),isnumber(search("Yes",E172)),isnumber(search("Yes",G172)),isnumber(search("Yes",I172))),"Yes","No")</f>
        <v>No</v>
      </c>
      <c r="B172" s="21" t="str">
        <f t="shared" si="179"/>
        <v>No</v>
      </c>
      <c r="C172" s="22" t="str">
        <f t="shared" si="3"/>
        <v>No</v>
      </c>
      <c r="D172" s="21" t="str">
        <f t="shared" si="4"/>
        <v>No</v>
      </c>
      <c r="E172" s="21" t="str">
        <f t="shared" si="5"/>
        <v>No</v>
      </c>
      <c r="F172" s="21" t="str">
        <f t="shared" si="6"/>
        <v>No</v>
      </c>
      <c r="G172" s="21" t="str">
        <f t="shared" si="7"/>
        <v>No</v>
      </c>
      <c r="H172" s="21" t="str">
        <f t="shared" si="8"/>
        <v>No</v>
      </c>
      <c r="I172" s="21" t="str">
        <f t="shared" si="9"/>
        <v>No</v>
      </c>
      <c r="J172" s="21" t="str">
        <f t="shared" si="10"/>
        <v>No</v>
      </c>
      <c r="K172" s="25"/>
      <c r="L172" s="7" t="s">
        <v>444</v>
      </c>
      <c r="M172" s="7" t="s">
        <v>445</v>
      </c>
      <c r="N172" s="7" t="s">
        <v>25</v>
      </c>
      <c r="O172" s="7" t="s">
        <v>3499</v>
      </c>
      <c r="P172" s="44" t="s">
        <v>5303</v>
      </c>
      <c r="Q172" s="42"/>
      <c r="R172" s="42"/>
      <c r="S172" s="42"/>
      <c r="T172" s="42"/>
      <c r="U172" s="42"/>
      <c r="V172" s="42"/>
      <c r="W172" s="42"/>
      <c r="X172" s="42"/>
      <c r="Y172" s="27"/>
    </row>
    <row r="173">
      <c r="A173" s="21" t="str">
        <f t="shared" ref="A173:B173" si="180">if(and(isnumber(search("Yes",C173)),isnumber(search("Yes",E173)),isnumber(search("Yes",G173)),isnumber(search("Yes",I173))),"Yes","No")</f>
        <v>No</v>
      </c>
      <c r="B173" s="21" t="str">
        <f t="shared" si="180"/>
        <v>No</v>
      </c>
      <c r="C173" s="22" t="str">
        <f t="shared" si="3"/>
        <v>No</v>
      </c>
      <c r="D173" s="21" t="str">
        <f t="shared" si="4"/>
        <v>No</v>
      </c>
      <c r="E173" s="21" t="str">
        <f t="shared" si="5"/>
        <v>No</v>
      </c>
      <c r="F173" s="21" t="str">
        <f t="shared" si="6"/>
        <v>No</v>
      </c>
      <c r="G173" s="21" t="str">
        <f t="shared" si="7"/>
        <v>No</v>
      </c>
      <c r="H173" s="21" t="str">
        <f t="shared" si="8"/>
        <v>No</v>
      </c>
      <c r="I173" s="21" t="str">
        <f t="shared" si="9"/>
        <v>No</v>
      </c>
      <c r="J173" s="21" t="str">
        <f t="shared" si="10"/>
        <v>No</v>
      </c>
      <c r="K173" s="25"/>
      <c r="L173" s="7" t="s">
        <v>446</v>
      </c>
      <c r="M173" s="7" t="s">
        <v>447</v>
      </c>
      <c r="N173" s="7" t="s">
        <v>25</v>
      </c>
      <c r="O173" s="7" t="s">
        <v>5304</v>
      </c>
      <c r="P173" s="44" t="s">
        <v>5305</v>
      </c>
      <c r="Q173" s="42"/>
      <c r="R173" s="42"/>
      <c r="S173" s="42"/>
      <c r="T173" s="42"/>
      <c r="U173" s="42"/>
      <c r="V173" s="42"/>
      <c r="W173" s="42"/>
      <c r="X173" s="42"/>
      <c r="Y173" s="27"/>
    </row>
    <row r="174">
      <c r="A174" s="21" t="str">
        <f t="shared" ref="A174:B174" si="181">if(and(isnumber(search("Yes",C174)),isnumber(search("Yes",E174)),isnumber(search("Yes",G174)),isnumber(search("Yes",I174))),"Yes","No")</f>
        <v>No</v>
      </c>
      <c r="B174" s="21" t="str">
        <f t="shared" si="181"/>
        <v>No</v>
      </c>
      <c r="C174" s="22" t="str">
        <f t="shared" si="3"/>
        <v>No</v>
      </c>
      <c r="D174" s="21" t="str">
        <f t="shared" si="4"/>
        <v>No</v>
      </c>
      <c r="E174" s="21" t="str">
        <f t="shared" si="5"/>
        <v>No</v>
      </c>
      <c r="F174" s="21" t="str">
        <f t="shared" si="6"/>
        <v>No</v>
      </c>
      <c r="G174" s="21" t="str">
        <f t="shared" si="7"/>
        <v>No</v>
      </c>
      <c r="H174" s="21" t="str">
        <f t="shared" si="8"/>
        <v>No</v>
      </c>
      <c r="I174" s="21" t="str">
        <f t="shared" si="9"/>
        <v>No</v>
      </c>
      <c r="J174" s="21" t="str">
        <f t="shared" si="10"/>
        <v>No</v>
      </c>
      <c r="K174" s="25"/>
      <c r="L174" s="7" t="s">
        <v>448</v>
      </c>
      <c r="M174" s="7" t="s">
        <v>449</v>
      </c>
      <c r="N174" s="7" t="s">
        <v>25</v>
      </c>
      <c r="O174" s="7" t="s">
        <v>2670</v>
      </c>
      <c r="P174" s="44" t="s">
        <v>5306</v>
      </c>
      <c r="Q174" s="42"/>
      <c r="R174" s="42"/>
      <c r="S174" s="42"/>
      <c r="T174" s="42"/>
      <c r="U174" s="42"/>
      <c r="V174" s="42"/>
      <c r="W174" s="42"/>
      <c r="X174" s="42"/>
      <c r="Y174" s="27"/>
    </row>
    <row r="175">
      <c r="A175" s="21" t="str">
        <f t="shared" ref="A175:B175" si="182">if(and(isnumber(search("Yes",C175)),isnumber(search("Yes",E175)),isnumber(search("Yes",G175)),isnumber(search("Yes",I175))),"Yes","No")</f>
        <v>No</v>
      </c>
      <c r="B175" s="21" t="str">
        <f t="shared" si="182"/>
        <v>No</v>
      </c>
      <c r="C175" s="22" t="str">
        <f t="shared" si="3"/>
        <v>No</v>
      </c>
      <c r="D175" s="21" t="str">
        <f t="shared" si="4"/>
        <v>No</v>
      </c>
      <c r="E175" s="21" t="str">
        <f t="shared" si="5"/>
        <v>No</v>
      </c>
      <c r="F175" s="21" t="str">
        <f t="shared" si="6"/>
        <v>No</v>
      </c>
      <c r="G175" s="21" t="str">
        <f t="shared" si="7"/>
        <v>No</v>
      </c>
      <c r="H175" s="21" t="str">
        <f t="shared" si="8"/>
        <v>No</v>
      </c>
      <c r="I175" s="21" t="str">
        <f t="shared" si="9"/>
        <v>No</v>
      </c>
      <c r="J175" s="21" t="str">
        <f t="shared" si="10"/>
        <v>No</v>
      </c>
      <c r="K175" s="25"/>
      <c r="L175" s="7" t="s">
        <v>450</v>
      </c>
      <c r="M175" s="7" t="s">
        <v>451</v>
      </c>
      <c r="N175" s="7" t="s">
        <v>25</v>
      </c>
      <c r="O175" s="7" t="s">
        <v>5307</v>
      </c>
      <c r="P175" s="44" t="s">
        <v>5308</v>
      </c>
      <c r="Q175" s="42"/>
      <c r="R175" s="42"/>
      <c r="S175" s="42"/>
      <c r="T175" s="42"/>
      <c r="U175" s="42"/>
      <c r="V175" s="42"/>
      <c r="W175" s="42"/>
      <c r="X175" s="42"/>
      <c r="Y175" s="27"/>
    </row>
    <row r="176">
      <c r="A176" s="21" t="str">
        <f t="shared" ref="A176:B176" si="183">if(and(isnumber(search("Yes",C176)),isnumber(search("Yes",E176)),isnumber(search("Yes",G176)),isnumber(search("Yes",I176))),"Yes","No")</f>
        <v>No</v>
      </c>
      <c r="B176" s="21" t="str">
        <f t="shared" si="183"/>
        <v>No</v>
      </c>
      <c r="C176" s="22" t="str">
        <f t="shared" si="3"/>
        <v>No</v>
      </c>
      <c r="D176" s="21" t="str">
        <f t="shared" si="4"/>
        <v>No</v>
      </c>
      <c r="E176" s="21" t="str">
        <f t="shared" si="5"/>
        <v>No</v>
      </c>
      <c r="F176" s="21" t="str">
        <f t="shared" si="6"/>
        <v>No</v>
      </c>
      <c r="G176" s="21" t="str">
        <f t="shared" si="7"/>
        <v>No</v>
      </c>
      <c r="H176" s="21" t="str">
        <f t="shared" si="8"/>
        <v>No</v>
      </c>
      <c r="I176" s="21" t="str">
        <f t="shared" si="9"/>
        <v>No</v>
      </c>
      <c r="J176" s="21" t="str">
        <f t="shared" si="10"/>
        <v>No</v>
      </c>
      <c r="K176" s="25"/>
      <c r="L176" s="7" t="s">
        <v>452</v>
      </c>
      <c r="M176" s="7" t="s">
        <v>453</v>
      </c>
      <c r="N176" s="7" t="s">
        <v>25</v>
      </c>
      <c r="O176" s="7" t="s">
        <v>5309</v>
      </c>
      <c r="P176" s="44" t="s">
        <v>5310</v>
      </c>
      <c r="Q176" s="42"/>
      <c r="R176" s="42"/>
      <c r="S176" s="42"/>
      <c r="T176" s="42"/>
      <c r="U176" s="42"/>
      <c r="V176" s="42"/>
      <c r="W176" s="42"/>
      <c r="X176" s="42"/>
      <c r="Y176" s="27"/>
    </row>
    <row r="177">
      <c r="A177" s="21" t="str">
        <f t="shared" ref="A177:B177" si="184">if(and(isnumber(search("Yes",C177)),isnumber(search("Yes",E177)),isnumber(search("Yes",G177)),isnumber(search("Yes",I177))),"Yes","No")</f>
        <v>No</v>
      </c>
      <c r="B177" s="21" t="str">
        <f t="shared" si="184"/>
        <v>No</v>
      </c>
      <c r="C177" s="22" t="str">
        <f t="shared" si="3"/>
        <v>No</v>
      </c>
      <c r="D177" s="21" t="str">
        <f t="shared" si="4"/>
        <v>No</v>
      </c>
      <c r="E177" s="21" t="str">
        <f t="shared" si="5"/>
        <v>No</v>
      </c>
      <c r="F177" s="21" t="str">
        <f t="shared" si="6"/>
        <v>No</v>
      </c>
      <c r="G177" s="21" t="str">
        <f t="shared" si="7"/>
        <v>No</v>
      </c>
      <c r="H177" s="21" t="str">
        <f t="shared" si="8"/>
        <v>No</v>
      </c>
      <c r="I177" s="21" t="str">
        <f t="shared" si="9"/>
        <v>No</v>
      </c>
      <c r="J177" s="21" t="str">
        <f t="shared" si="10"/>
        <v>No</v>
      </c>
      <c r="K177" s="25"/>
      <c r="L177" s="7" t="s">
        <v>454</v>
      </c>
      <c r="M177" s="7" t="s">
        <v>455</v>
      </c>
      <c r="N177" s="7" t="s">
        <v>25</v>
      </c>
      <c r="O177" s="7" t="s">
        <v>2622</v>
      </c>
      <c r="P177" s="44" t="s">
        <v>5311</v>
      </c>
      <c r="Q177" s="42"/>
      <c r="R177" s="42"/>
      <c r="S177" s="42"/>
      <c r="T177" s="42"/>
      <c r="U177" s="42"/>
      <c r="V177" s="42"/>
      <c r="W177" s="42"/>
      <c r="X177" s="42"/>
      <c r="Y177" s="27"/>
    </row>
    <row r="178">
      <c r="A178" s="21" t="str">
        <f t="shared" ref="A178:B178" si="185">if(and(isnumber(search("Yes",C178)),isnumber(search("Yes",E178)),isnumber(search("Yes",G178)),isnumber(search("Yes",I178))),"Yes","No")</f>
        <v>No</v>
      </c>
      <c r="B178" s="21" t="str">
        <f t="shared" si="185"/>
        <v>No</v>
      </c>
      <c r="C178" s="22" t="str">
        <f t="shared" si="3"/>
        <v>No</v>
      </c>
      <c r="D178" s="21" t="str">
        <f t="shared" si="4"/>
        <v>No</v>
      </c>
      <c r="E178" s="21" t="str">
        <f t="shared" si="5"/>
        <v>No</v>
      </c>
      <c r="F178" s="21" t="str">
        <f t="shared" si="6"/>
        <v>No</v>
      </c>
      <c r="G178" s="21" t="str">
        <f t="shared" si="7"/>
        <v>No</v>
      </c>
      <c r="H178" s="21" t="str">
        <f t="shared" si="8"/>
        <v>No</v>
      </c>
      <c r="I178" s="21" t="str">
        <f t="shared" si="9"/>
        <v>No</v>
      </c>
      <c r="J178" s="21" t="str">
        <f t="shared" si="10"/>
        <v>No</v>
      </c>
      <c r="K178" s="25"/>
      <c r="L178" s="7" t="s">
        <v>456</v>
      </c>
      <c r="M178" s="7" t="s">
        <v>457</v>
      </c>
      <c r="N178" s="7" t="s">
        <v>25</v>
      </c>
      <c r="O178" s="7" t="s">
        <v>2677</v>
      </c>
      <c r="P178" s="44" t="s">
        <v>2678</v>
      </c>
      <c r="Q178" s="42"/>
      <c r="R178" s="42"/>
      <c r="S178" s="42"/>
      <c r="T178" s="42"/>
      <c r="U178" s="42"/>
      <c r="V178" s="42"/>
      <c r="W178" s="42"/>
      <c r="X178" s="42"/>
      <c r="Y178" s="27"/>
    </row>
    <row r="179">
      <c r="A179" s="21" t="str">
        <f t="shared" ref="A179:B179" si="186">if(and(isnumber(search("Yes",C179)),isnumber(search("Yes",E179)),isnumber(search("Yes",G179)),isnumber(search("Yes",I179))),"Yes","No")</f>
        <v>No</v>
      </c>
      <c r="B179" s="21" t="str">
        <f t="shared" si="186"/>
        <v>No</v>
      </c>
      <c r="C179" s="22" t="str">
        <f t="shared" si="3"/>
        <v>No</v>
      </c>
      <c r="D179" s="21" t="str">
        <f t="shared" si="4"/>
        <v>No</v>
      </c>
      <c r="E179" s="21" t="str">
        <f t="shared" si="5"/>
        <v>No</v>
      </c>
      <c r="F179" s="21" t="str">
        <f t="shared" si="6"/>
        <v>No</v>
      </c>
      <c r="G179" s="21" t="str">
        <f t="shared" si="7"/>
        <v>No</v>
      </c>
      <c r="H179" s="21" t="str">
        <f t="shared" si="8"/>
        <v>No</v>
      </c>
      <c r="I179" s="21" t="str">
        <f t="shared" si="9"/>
        <v>No</v>
      </c>
      <c r="J179" s="21" t="str">
        <f t="shared" si="10"/>
        <v>No</v>
      </c>
      <c r="K179" s="25"/>
      <c r="L179" s="7" t="s">
        <v>458</v>
      </c>
      <c r="M179" s="7" t="s">
        <v>459</v>
      </c>
      <c r="N179" s="7" t="s">
        <v>25</v>
      </c>
      <c r="O179" s="7" t="s">
        <v>5312</v>
      </c>
      <c r="P179" s="44" t="s">
        <v>5313</v>
      </c>
      <c r="Q179" s="42"/>
      <c r="R179" s="42"/>
      <c r="S179" s="42"/>
      <c r="T179" s="42"/>
      <c r="U179" s="42"/>
      <c r="V179" s="42"/>
      <c r="W179" s="42"/>
      <c r="X179" s="42"/>
      <c r="Y179" s="27"/>
    </row>
    <row r="180">
      <c r="A180" s="21" t="str">
        <f t="shared" ref="A180:B180" si="187">if(and(isnumber(search("Yes",C180)),isnumber(search("Yes",E180)),isnumber(search("Yes",G180)),isnumber(search("Yes",I180))),"Yes","No")</f>
        <v>No</v>
      </c>
      <c r="B180" s="21" t="str">
        <f t="shared" si="187"/>
        <v>No</v>
      </c>
      <c r="C180" s="22" t="str">
        <f t="shared" si="3"/>
        <v>No</v>
      </c>
      <c r="D180" s="21" t="str">
        <f t="shared" si="4"/>
        <v>No</v>
      </c>
      <c r="E180" s="21" t="str">
        <f t="shared" si="5"/>
        <v>No</v>
      </c>
      <c r="F180" s="21" t="str">
        <f t="shared" si="6"/>
        <v>No</v>
      </c>
      <c r="G180" s="21" t="str">
        <f t="shared" si="7"/>
        <v>No</v>
      </c>
      <c r="H180" s="21" t="str">
        <f t="shared" si="8"/>
        <v>No</v>
      </c>
      <c r="I180" s="21" t="str">
        <f t="shared" si="9"/>
        <v>No</v>
      </c>
      <c r="J180" s="21" t="str">
        <f t="shared" si="10"/>
        <v>No</v>
      </c>
      <c r="K180" s="25"/>
      <c r="L180" s="7" t="s">
        <v>460</v>
      </c>
      <c r="M180" s="7" t="s">
        <v>461</v>
      </c>
      <c r="N180" s="7" t="s">
        <v>25</v>
      </c>
      <c r="O180" s="7" t="s">
        <v>5314</v>
      </c>
      <c r="P180" s="44" t="s">
        <v>5315</v>
      </c>
      <c r="Q180" s="42"/>
      <c r="R180" s="42"/>
      <c r="S180" s="42"/>
      <c r="T180" s="42"/>
      <c r="U180" s="42"/>
      <c r="V180" s="42"/>
      <c r="W180" s="42"/>
      <c r="X180" s="42"/>
      <c r="Y180" s="27"/>
    </row>
    <row r="181">
      <c r="A181" s="21" t="str">
        <f t="shared" ref="A181:B181" si="188">if(and(isnumber(search("Yes",C181)),isnumber(search("Yes",E181)),isnumber(search("Yes",G181)),isnumber(search("Yes",I181))),"Yes","No")</f>
        <v>No</v>
      </c>
      <c r="B181" s="21" t="str">
        <f t="shared" si="188"/>
        <v>No</v>
      </c>
      <c r="C181" s="22" t="str">
        <f t="shared" si="3"/>
        <v>No</v>
      </c>
      <c r="D181" s="21" t="str">
        <f t="shared" si="4"/>
        <v>No</v>
      </c>
      <c r="E181" s="21" t="str">
        <f t="shared" si="5"/>
        <v>No</v>
      </c>
      <c r="F181" s="21" t="str">
        <f t="shared" si="6"/>
        <v>No</v>
      </c>
      <c r="G181" s="21" t="str">
        <f t="shared" si="7"/>
        <v>No</v>
      </c>
      <c r="H181" s="21" t="str">
        <f t="shared" si="8"/>
        <v>No</v>
      </c>
      <c r="I181" s="21" t="str">
        <f t="shared" si="9"/>
        <v>No</v>
      </c>
      <c r="J181" s="21" t="str">
        <f t="shared" si="10"/>
        <v>No</v>
      </c>
      <c r="K181" s="25"/>
      <c r="L181" s="7" t="s">
        <v>462</v>
      </c>
      <c r="M181" s="7" t="s">
        <v>463</v>
      </c>
      <c r="N181" s="7" t="s">
        <v>25</v>
      </c>
      <c r="O181" s="7" t="s">
        <v>2683</v>
      </c>
      <c r="P181" s="44" t="s">
        <v>5316</v>
      </c>
      <c r="Q181" s="42"/>
      <c r="R181" s="42"/>
      <c r="S181" s="42"/>
      <c r="T181" s="42"/>
      <c r="U181" s="42"/>
      <c r="V181" s="42"/>
      <c r="W181" s="42"/>
      <c r="X181" s="42"/>
      <c r="Y181" s="27"/>
    </row>
    <row r="182">
      <c r="A182" s="21" t="str">
        <f t="shared" ref="A182:B182" si="189">if(and(isnumber(search("Yes",C182)),isnumber(search("Yes",E182)),isnumber(search("Yes",G182)),isnumber(search("Yes",I182))),"Yes","No")</f>
        <v>No</v>
      </c>
      <c r="B182" s="21" t="str">
        <f t="shared" si="189"/>
        <v>No</v>
      </c>
      <c r="C182" s="22" t="str">
        <f t="shared" si="3"/>
        <v>No</v>
      </c>
      <c r="D182" s="21" t="str">
        <f t="shared" si="4"/>
        <v>No</v>
      </c>
      <c r="E182" s="21" t="str">
        <f t="shared" si="5"/>
        <v>No</v>
      </c>
      <c r="F182" s="21" t="str">
        <f t="shared" si="6"/>
        <v>No</v>
      </c>
      <c r="G182" s="21" t="str">
        <f t="shared" si="7"/>
        <v>No</v>
      </c>
      <c r="H182" s="21" t="str">
        <f t="shared" si="8"/>
        <v>No</v>
      </c>
      <c r="I182" s="21" t="str">
        <f t="shared" si="9"/>
        <v>No</v>
      </c>
      <c r="J182" s="21" t="str">
        <f t="shared" si="10"/>
        <v>No</v>
      </c>
      <c r="K182" s="25"/>
      <c r="L182" s="7" t="s">
        <v>464</v>
      </c>
      <c r="M182" s="7" t="s">
        <v>465</v>
      </c>
      <c r="N182" s="7" t="s">
        <v>25</v>
      </c>
      <c r="O182" s="7" t="s">
        <v>2685</v>
      </c>
      <c r="P182" s="44" t="s">
        <v>2686</v>
      </c>
      <c r="Q182" s="42"/>
      <c r="R182" s="42"/>
      <c r="S182" s="42"/>
      <c r="T182" s="42"/>
      <c r="U182" s="42"/>
      <c r="V182" s="42"/>
      <c r="W182" s="42"/>
      <c r="X182" s="42"/>
      <c r="Y182" s="27"/>
    </row>
    <row r="183">
      <c r="A183" s="21" t="str">
        <f t="shared" ref="A183:B183" si="190">if(and(isnumber(search("Yes",C183)),isnumber(search("Yes",E183)),isnumber(search("Yes",G183)),isnumber(search("Yes",I183))),"Yes","No")</f>
        <v>No</v>
      </c>
      <c r="B183" s="21" t="str">
        <f t="shared" si="190"/>
        <v>No</v>
      </c>
      <c r="C183" s="22" t="str">
        <f t="shared" si="3"/>
        <v>No</v>
      </c>
      <c r="D183" s="21" t="str">
        <f t="shared" si="4"/>
        <v>No</v>
      </c>
      <c r="E183" s="21" t="str">
        <f t="shared" si="5"/>
        <v>No</v>
      </c>
      <c r="F183" s="21" t="str">
        <f t="shared" si="6"/>
        <v>No</v>
      </c>
      <c r="G183" s="21" t="str">
        <f t="shared" si="7"/>
        <v>No</v>
      </c>
      <c r="H183" s="21" t="str">
        <f t="shared" si="8"/>
        <v>No</v>
      </c>
      <c r="I183" s="21" t="str">
        <f t="shared" si="9"/>
        <v>No</v>
      </c>
      <c r="J183" s="21" t="str">
        <f t="shared" si="10"/>
        <v>No</v>
      </c>
      <c r="K183" s="25"/>
      <c r="L183" s="7" t="s">
        <v>466</v>
      </c>
      <c r="M183" s="7" t="s">
        <v>467</v>
      </c>
      <c r="N183" s="7" t="s">
        <v>25</v>
      </c>
      <c r="O183" s="7" t="s">
        <v>5262</v>
      </c>
      <c r="P183" s="44" t="s">
        <v>5317</v>
      </c>
      <c r="Q183" s="42"/>
      <c r="R183" s="42"/>
      <c r="S183" s="42"/>
      <c r="T183" s="42"/>
      <c r="U183" s="42"/>
      <c r="V183" s="42"/>
      <c r="W183" s="42"/>
      <c r="X183" s="42"/>
      <c r="Y183" s="27"/>
    </row>
    <row r="184">
      <c r="A184" s="21" t="str">
        <f t="shared" ref="A184:B184" si="191">if(and(isnumber(search("Yes",C184)),isnumber(search("Yes",E184)),isnumber(search("Yes",G184)),isnumber(search("Yes",I184))),"Yes","No")</f>
        <v>No</v>
      </c>
      <c r="B184" s="21" t="str">
        <f t="shared" si="191"/>
        <v>No</v>
      </c>
      <c r="C184" s="22" t="str">
        <f t="shared" si="3"/>
        <v>No</v>
      </c>
      <c r="D184" s="21" t="str">
        <f t="shared" si="4"/>
        <v>No</v>
      </c>
      <c r="E184" s="21" t="str">
        <f t="shared" si="5"/>
        <v>No</v>
      </c>
      <c r="F184" s="21" t="str">
        <f t="shared" si="6"/>
        <v>No</v>
      </c>
      <c r="G184" s="21" t="str">
        <f t="shared" si="7"/>
        <v>No</v>
      </c>
      <c r="H184" s="21" t="str">
        <f t="shared" si="8"/>
        <v>No</v>
      </c>
      <c r="I184" s="21" t="str">
        <f t="shared" si="9"/>
        <v>No</v>
      </c>
      <c r="J184" s="21" t="str">
        <f t="shared" si="10"/>
        <v>No</v>
      </c>
      <c r="K184" s="25"/>
      <c r="L184" s="7" t="s">
        <v>468</v>
      </c>
      <c r="M184" s="7" t="s">
        <v>469</v>
      </c>
      <c r="N184" s="7" t="s">
        <v>25</v>
      </c>
      <c r="O184" s="7" t="s">
        <v>2250</v>
      </c>
      <c r="P184" s="44" t="s">
        <v>5318</v>
      </c>
      <c r="Q184" s="42"/>
      <c r="R184" s="42"/>
      <c r="S184" s="42"/>
      <c r="T184" s="42"/>
      <c r="U184" s="42"/>
      <c r="V184" s="42"/>
      <c r="W184" s="42"/>
      <c r="X184" s="42"/>
      <c r="Y184" s="27"/>
    </row>
    <row r="185">
      <c r="A185" s="21" t="str">
        <f t="shared" ref="A185:B185" si="192">if(and(isnumber(search("Yes",C185)),isnumber(search("Yes",E185)),isnumber(search("Yes",G185)),isnumber(search("Yes",I185))),"Yes","No")</f>
        <v>No</v>
      </c>
      <c r="B185" s="21" t="str">
        <f t="shared" si="192"/>
        <v>No</v>
      </c>
      <c r="C185" s="22" t="str">
        <f t="shared" si="3"/>
        <v>No</v>
      </c>
      <c r="D185" s="21" t="str">
        <f t="shared" si="4"/>
        <v>No</v>
      </c>
      <c r="E185" s="21" t="str">
        <f t="shared" si="5"/>
        <v>No</v>
      </c>
      <c r="F185" s="21" t="str">
        <f t="shared" si="6"/>
        <v>No</v>
      </c>
      <c r="G185" s="21" t="str">
        <f t="shared" si="7"/>
        <v>No</v>
      </c>
      <c r="H185" s="21" t="str">
        <f t="shared" si="8"/>
        <v>No</v>
      </c>
      <c r="I185" s="21" t="str">
        <f t="shared" si="9"/>
        <v>No</v>
      </c>
      <c r="J185" s="21" t="str">
        <f t="shared" si="10"/>
        <v>No</v>
      </c>
      <c r="K185" s="25"/>
      <c r="L185" s="7" t="s">
        <v>470</v>
      </c>
      <c r="M185" s="7" t="s">
        <v>471</v>
      </c>
      <c r="N185" s="7" t="s">
        <v>25</v>
      </c>
      <c r="O185" s="7" t="s">
        <v>2495</v>
      </c>
      <c r="P185" s="44" t="s">
        <v>5319</v>
      </c>
      <c r="Q185" s="42"/>
      <c r="R185" s="42"/>
      <c r="S185" s="42"/>
      <c r="T185" s="42"/>
      <c r="U185" s="42"/>
      <c r="V185" s="42"/>
      <c r="W185" s="42"/>
      <c r="X185" s="42"/>
      <c r="Y185" s="27"/>
    </row>
    <row r="186">
      <c r="A186" s="21" t="str">
        <f t="shared" ref="A186:B186" si="193">if(and(isnumber(search("Yes",C186)),isnumber(search("Yes",E186)),isnumber(search("Yes",G186)),isnumber(search("Yes",I186))),"Yes","No")</f>
        <v>No</v>
      </c>
      <c r="B186" s="21" t="str">
        <f t="shared" si="193"/>
        <v>No</v>
      </c>
      <c r="C186" s="22" t="str">
        <f t="shared" si="3"/>
        <v>No</v>
      </c>
      <c r="D186" s="21" t="str">
        <f t="shared" si="4"/>
        <v>No</v>
      </c>
      <c r="E186" s="21" t="str">
        <f t="shared" si="5"/>
        <v>No</v>
      </c>
      <c r="F186" s="21" t="str">
        <f t="shared" si="6"/>
        <v>No</v>
      </c>
      <c r="G186" s="21" t="str">
        <f t="shared" si="7"/>
        <v>No</v>
      </c>
      <c r="H186" s="21" t="str">
        <f t="shared" si="8"/>
        <v>No</v>
      </c>
      <c r="I186" s="21" t="str">
        <f t="shared" si="9"/>
        <v>No</v>
      </c>
      <c r="J186" s="21" t="str">
        <f t="shared" si="10"/>
        <v>No</v>
      </c>
      <c r="K186" s="25"/>
      <c r="L186" s="7" t="s">
        <v>472</v>
      </c>
      <c r="M186" s="7" t="s">
        <v>473</v>
      </c>
      <c r="N186" s="7" t="s">
        <v>25</v>
      </c>
      <c r="O186" s="7" t="s">
        <v>4311</v>
      </c>
      <c r="P186" s="44" t="s">
        <v>5320</v>
      </c>
      <c r="Q186" s="42"/>
      <c r="R186" s="42"/>
      <c r="S186" s="42"/>
      <c r="T186" s="42"/>
      <c r="U186" s="42"/>
      <c r="V186" s="42"/>
      <c r="W186" s="42"/>
      <c r="X186" s="42"/>
      <c r="Y186" s="27"/>
    </row>
    <row r="187">
      <c r="A187" s="21" t="str">
        <f t="shared" ref="A187:B187" si="194">if(and(isnumber(search("Yes",C187)),isnumber(search("Yes",E187)),isnumber(search("Yes",G187)),isnumber(search("Yes",I187))),"Yes","No")</f>
        <v>No</v>
      </c>
      <c r="B187" s="21" t="str">
        <f t="shared" si="194"/>
        <v>No</v>
      </c>
      <c r="C187" s="22" t="str">
        <f t="shared" si="3"/>
        <v>No</v>
      </c>
      <c r="D187" s="21" t="str">
        <f t="shared" si="4"/>
        <v>No</v>
      </c>
      <c r="E187" s="21" t="str">
        <f t="shared" si="5"/>
        <v>No</v>
      </c>
      <c r="F187" s="21" t="str">
        <f t="shared" si="6"/>
        <v>No</v>
      </c>
      <c r="G187" s="21" t="str">
        <f t="shared" si="7"/>
        <v>No</v>
      </c>
      <c r="H187" s="21" t="str">
        <f t="shared" si="8"/>
        <v>No</v>
      </c>
      <c r="I187" s="21" t="str">
        <f t="shared" si="9"/>
        <v>No</v>
      </c>
      <c r="J187" s="21" t="str">
        <f t="shared" si="10"/>
        <v>No</v>
      </c>
      <c r="K187" s="25"/>
      <c r="L187" s="7" t="s">
        <v>474</v>
      </c>
      <c r="M187" s="7" t="s">
        <v>475</v>
      </c>
      <c r="N187" s="7" t="s">
        <v>25</v>
      </c>
      <c r="O187" s="7" t="s">
        <v>5321</v>
      </c>
      <c r="P187" s="44" t="s">
        <v>5322</v>
      </c>
      <c r="Q187" s="42"/>
      <c r="R187" s="42"/>
      <c r="S187" s="42"/>
      <c r="T187" s="42"/>
      <c r="U187" s="42"/>
      <c r="V187" s="42"/>
      <c r="W187" s="42"/>
      <c r="X187" s="42"/>
      <c r="Y187" s="27"/>
    </row>
    <row r="188">
      <c r="A188" s="21" t="str">
        <f t="shared" ref="A188:B188" si="195">if(and(isnumber(search("Yes",C188)),isnumber(search("Yes",E188)),isnumber(search("Yes",G188)),isnumber(search("Yes",I188))),"Yes","No")</f>
        <v>No</v>
      </c>
      <c r="B188" s="21" t="str">
        <f t="shared" si="195"/>
        <v>No</v>
      </c>
      <c r="C188" s="22" t="str">
        <f t="shared" si="3"/>
        <v>No</v>
      </c>
      <c r="D188" s="21" t="str">
        <f t="shared" si="4"/>
        <v>No</v>
      </c>
      <c r="E188" s="21" t="str">
        <f t="shared" si="5"/>
        <v>No</v>
      </c>
      <c r="F188" s="21" t="str">
        <f t="shared" si="6"/>
        <v>No</v>
      </c>
      <c r="G188" s="21" t="str">
        <f t="shared" si="7"/>
        <v>No</v>
      </c>
      <c r="H188" s="21" t="str">
        <f t="shared" si="8"/>
        <v>No</v>
      </c>
      <c r="I188" s="21" t="str">
        <f t="shared" si="9"/>
        <v>No</v>
      </c>
      <c r="J188" s="21" t="str">
        <f t="shared" si="10"/>
        <v>No</v>
      </c>
      <c r="K188" s="25"/>
      <c r="L188" s="7" t="s">
        <v>476</v>
      </c>
      <c r="M188" s="7" t="s">
        <v>477</v>
      </c>
      <c r="N188" s="7" t="s">
        <v>25</v>
      </c>
      <c r="O188" s="7" t="s">
        <v>5323</v>
      </c>
      <c r="P188" s="44" t="s">
        <v>5324</v>
      </c>
      <c r="Q188" s="42"/>
      <c r="R188" s="42"/>
      <c r="S188" s="42"/>
      <c r="T188" s="42"/>
      <c r="U188" s="42"/>
      <c r="V188" s="42"/>
      <c r="W188" s="42"/>
      <c r="X188" s="42"/>
      <c r="Y188" s="27"/>
    </row>
    <row r="189">
      <c r="A189" s="21" t="str">
        <f t="shared" ref="A189:B189" si="196">if(and(isnumber(search("Yes",C189)),isnumber(search("Yes",E189)),isnumber(search("Yes",G189)),isnumber(search("Yes",I189))),"Yes","No")</f>
        <v>No</v>
      </c>
      <c r="B189" s="21" t="str">
        <f t="shared" si="196"/>
        <v>No</v>
      </c>
      <c r="C189" s="22" t="str">
        <f t="shared" si="3"/>
        <v>No</v>
      </c>
      <c r="D189" s="21" t="str">
        <f t="shared" si="4"/>
        <v>No</v>
      </c>
      <c r="E189" s="21" t="str">
        <f t="shared" si="5"/>
        <v>No</v>
      </c>
      <c r="F189" s="21" t="str">
        <f t="shared" si="6"/>
        <v>No</v>
      </c>
      <c r="G189" s="21" t="str">
        <f t="shared" si="7"/>
        <v>No</v>
      </c>
      <c r="H189" s="21" t="str">
        <f t="shared" si="8"/>
        <v>No</v>
      </c>
      <c r="I189" s="21" t="str">
        <f t="shared" si="9"/>
        <v>No</v>
      </c>
      <c r="J189" s="21" t="str">
        <f t="shared" si="10"/>
        <v>No</v>
      </c>
      <c r="K189" s="25"/>
      <c r="L189" s="7" t="s">
        <v>478</v>
      </c>
      <c r="M189" s="7" t="s">
        <v>479</v>
      </c>
      <c r="N189" s="7" t="s">
        <v>25</v>
      </c>
      <c r="O189" s="7" t="s">
        <v>2374</v>
      </c>
      <c r="P189" s="44" t="s">
        <v>5325</v>
      </c>
      <c r="Q189" s="42"/>
      <c r="R189" s="42"/>
      <c r="S189" s="42"/>
      <c r="T189" s="42"/>
      <c r="U189" s="42"/>
      <c r="V189" s="42"/>
      <c r="W189" s="42"/>
      <c r="X189" s="42"/>
      <c r="Y189" s="27"/>
    </row>
    <row r="190">
      <c r="A190" s="21" t="str">
        <f t="shared" ref="A190:B190" si="197">if(and(isnumber(search("Yes",C190)),isnumber(search("Yes",E190)),isnumber(search("Yes",G190)),isnumber(search("Yes",I190))),"Yes","No")</f>
        <v>No</v>
      </c>
      <c r="B190" s="21" t="str">
        <f t="shared" si="197"/>
        <v>No</v>
      </c>
      <c r="C190" s="22" t="str">
        <f t="shared" si="3"/>
        <v>No</v>
      </c>
      <c r="D190" s="21" t="str">
        <f t="shared" si="4"/>
        <v>No</v>
      </c>
      <c r="E190" s="21" t="str">
        <f t="shared" si="5"/>
        <v>No</v>
      </c>
      <c r="F190" s="21" t="str">
        <f t="shared" si="6"/>
        <v>No</v>
      </c>
      <c r="G190" s="21" t="str">
        <f t="shared" si="7"/>
        <v>No</v>
      </c>
      <c r="H190" s="21" t="str">
        <f t="shared" si="8"/>
        <v>No</v>
      </c>
      <c r="I190" s="21" t="str">
        <f t="shared" si="9"/>
        <v>No</v>
      </c>
      <c r="J190" s="21" t="str">
        <f t="shared" si="10"/>
        <v>No</v>
      </c>
      <c r="K190" s="25"/>
      <c r="L190" s="7" t="s">
        <v>480</v>
      </c>
      <c r="M190" s="7" t="s">
        <v>481</v>
      </c>
      <c r="N190" s="7" t="s">
        <v>25</v>
      </c>
      <c r="O190" s="7" t="s">
        <v>5326</v>
      </c>
      <c r="P190" s="44" t="s">
        <v>5327</v>
      </c>
      <c r="Q190" s="42"/>
      <c r="R190" s="42"/>
      <c r="S190" s="42"/>
      <c r="T190" s="42"/>
      <c r="U190" s="42"/>
      <c r="V190" s="42"/>
      <c r="W190" s="42"/>
      <c r="X190" s="42"/>
      <c r="Y190" s="27"/>
    </row>
    <row r="191">
      <c r="A191" s="21" t="str">
        <f t="shared" ref="A191:B191" si="198">if(and(isnumber(search("Yes",C191)),isnumber(search("Yes",E191)),isnumber(search("Yes",G191)),isnumber(search("Yes",I191))),"Yes","No")</f>
        <v>No</v>
      </c>
      <c r="B191" s="21" t="str">
        <f t="shared" si="198"/>
        <v>No</v>
      </c>
      <c r="C191" s="22" t="str">
        <f t="shared" si="3"/>
        <v>No</v>
      </c>
      <c r="D191" s="21" t="str">
        <f t="shared" si="4"/>
        <v>No</v>
      </c>
      <c r="E191" s="21" t="str">
        <f t="shared" si="5"/>
        <v>No</v>
      </c>
      <c r="F191" s="21" t="str">
        <f t="shared" si="6"/>
        <v>No</v>
      </c>
      <c r="G191" s="21" t="str">
        <f t="shared" si="7"/>
        <v>No</v>
      </c>
      <c r="H191" s="21" t="str">
        <f t="shared" si="8"/>
        <v>No</v>
      </c>
      <c r="I191" s="21" t="str">
        <f t="shared" si="9"/>
        <v>No</v>
      </c>
      <c r="J191" s="21" t="str">
        <f t="shared" si="10"/>
        <v>No</v>
      </c>
      <c r="K191" s="25"/>
      <c r="L191" s="7" t="s">
        <v>482</v>
      </c>
      <c r="M191" s="7" t="s">
        <v>483</v>
      </c>
      <c r="N191" s="7" t="s">
        <v>25</v>
      </c>
      <c r="O191" s="7" t="s">
        <v>5328</v>
      </c>
      <c r="P191" s="44" t="s">
        <v>2702</v>
      </c>
      <c r="Q191" s="42"/>
      <c r="R191" s="42"/>
      <c r="S191" s="42"/>
      <c r="T191" s="42"/>
      <c r="U191" s="42"/>
      <c r="V191" s="42"/>
      <c r="W191" s="42"/>
      <c r="X191" s="42"/>
      <c r="Y191" s="27"/>
    </row>
    <row r="192">
      <c r="A192" s="21" t="str">
        <f t="shared" ref="A192:B192" si="199">if(and(isnumber(search("Yes",C192)),isnumber(search("Yes",E192)),isnumber(search("Yes",G192)),isnumber(search("Yes",I192))),"Yes","No")</f>
        <v>No</v>
      </c>
      <c r="B192" s="21" t="str">
        <f t="shared" si="199"/>
        <v>No</v>
      </c>
      <c r="C192" s="22" t="str">
        <f t="shared" si="3"/>
        <v>No</v>
      </c>
      <c r="D192" s="21" t="str">
        <f t="shared" si="4"/>
        <v>No</v>
      </c>
      <c r="E192" s="21" t="str">
        <f t="shared" si="5"/>
        <v>No</v>
      </c>
      <c r="F192" s="21" t="str">
        <f t="shared" si="6"/>
        <v>No</v>
      </c>
      <c r="G192" s="21" t="str">
        <f t="shared" si="7"/>
        <v>Yes</v>
      </c>
      <c r="H192" s="21" t="str">
        <f t="shared" si="8"/>
        <v>Yes</v>
      </c>
      <c r="I192" s="21" t="str">
        <f t="shared" si="9"/>
        <v>Yes</v>
      </c>
      <c r="J192" s="21" t="str">
        <f t="shared" si="10"/>
        <v>Yes</v>
      </c>
      <c r="K192" s="25">
        <v>14.0</v>
      </c>
      <c r="L192" s="7" t="s">
        <v>484</v>
      </c>
      <c r="M192" s="7" t="s">
        <v>2703</v>
      </c>
      <c r="N192" s="7" t="s">
        <v>25</v>
      </c>
      <c r="O192" s="7" t="s">
        <v>2425</v>
      </c>
      <c r="P192" s="44" t="s">
        <v>3455</v>
      </c>
      <c r="Q192" s="42"/>
      <c r="R192" s="42"/>
      <c r="S192" s="42"/>
      <c r="T192" s="7" t="s">
        <v>21</v>
      </c>
      <c r="U192" s="7" t="s">
        <v>2487</v>
      </c>
      <c r="V192" s="44" t="s">
        <v>5329</v>
      </c>
      <c r="W192" s="7" t="s">
        <v>2321</v>
      </c>
      <c r="X192" s="7" t="s">
        <v>5330</v>
      </c>
      <c r="Y192" s="44" t="s">
        <v>5331</v>
      </c>
    </row>
    <row r="193">
      <c r="A193" s="21" t="str">
        <f t="shared" ref="A193:B193" si="200">if(and(isnumber(search("Yes",C193)),isnumber(search("Yes",E193)),isnumber(search("Yes",G193)),isnumber(search("Yes",I193))),"Yes","No")</f>
        <v>No</v>
      </c>
      <c r="B193" s="21" t="str">
        <f t="shared" si="200"/>
        <v>No</v>
      </c>
      <c r="C193" s="22" t="str">
        <f t="shared" si="3"/>
        <v>No</v>
      </c>
      <c r="D193" s="21" t="str">
        <f t="shared" si="4"/>
        <v>No</v>
      </c>
      <c r="E193" s="21" t="str">
        <f t="shared" si="5"/>
        <v>No</v>
      </c>
      <c r="F193" s="21" t="str">
        <f t="shared" si="6"/>
        <v>No</v>
      </c>
      <c r="G193" s="21" t="str">
        <f t="shared" si="7"/>
        <v>No</v>
      </c>
      <c r="H193" s="21" t="str">
        <f t="shared" si="8"/>
        <v>No</v>
      </c>
      <c r="I193" s="21" t="str">
        <f t="shared" si="9"/>
        <v>No</v>
      </c>
      <c r="J193" s="21" t="str">
        <f t="shared" si="10"/>
        <v>No</v>
      </c>
      <c r="K193" s="25"/>
      <c r="L193" s="7" t="s">
        <v>486</v>
      </c>
      <c r="M193" s="7" t="s">
        <v>487</v>
      </c>
      <c r="N193" s="7" t="s">
        <v>25</v>
      </c>
      <c r="O193" s="7" t="s">
        <v>3127</v>
      </c>
      <c r="P193" s="44" t="s">
        <v>5332</v>
      </c>
      <c r="Q193" s="42"/>
      <c r="R193" s="42"/>
      <c r="S193" s="42"/>
      <c r="T193" s="42"/>
      <c r="U193" s="42"/>
      <c r="V193" s="42"/>
      <c r="W193" s="42"/>
      <c r="X193" s="42"/>
      <c r="Y193" s="27"/>
    </row>
    <row r="194">
      <c r="A194" s="21" t="str">
        <f t="shared" ref="A194:B194" si="201">if(and(isnumber(search("Yes",C194)),isnumber(search("Yes",E194)),isnumber(search("Yes",G194)),isnumber(search("Yes",I194))),"Yes","No")</f>
        <v>No</v>
      </c>
      <c r="B194" s="21" t="str">
        <f t="shared" si="201"/>
        <v>No</v>
      </c>
      <c r="C194" s="22" t="str">
        <f t="shared" si="3"/>
        <v>No</v>
      </c>
      <c r="D194" s="21" t="str">
        <f t="shared" si="4"/>
        <v>No</v>
      </c>
      <c r="E194" s="21" t="str">
        <f t="shared" si="5"/>
        <v>No</v>
      </c>
      <c r="F194" s="21" t="str">
        <f t="shared" si="6"/>
        <v>No</v>
      </c>
      <c r="G194" s="21" t="str">
        <f t="shared" si="7"/>
        <v>No</v>
      </c>
      <c r="H194" s="21" t="str">
        <f t="shared" si="8"/>
        <v>No</v>
      </c>
      <c r="I194" s="21" t="str">
        <f t="shared" si="9"/>
        <v>No</v>
      </c>
      <c r="J194" s="21" t="str">
        <f t="shared" si="10"/>
        <v>No</v>
      </c>
      <c r="K194" s="25"/>
      <c r="L194" s="7" t="s">
        <v>488</v>
      </c>
      <c r="M194" s="7" t="s">
        <v>489</v>
      </c>
      <c r="N194" s="7" t="s">
        <v>25</v>
      </c>
      <c r="O194" s="7" t="s">
        <v>2710</v>
      </c>
      <c r="P194" s="44" t="s">
        <v>2711</v>
      </c>
      <c r="Q194" s="42"/>
      <c r="R194" s="42"/>
      <c r="S194" s="42"/>
      <c r="T194" s="42"/>
      <c r="U194" s="42"/>
      <c r="V194" s="42"/>
      <c r="W194" s="42"/>
      <c r="X194" s="42"/>
      <c r="Y194" s="27"/>
    </row>
    <row r="195">
      <c r="A195" s="21" t="str">
        <f t="shared" ref="A195:B195" si="202">if(and(isnumber(search("Yes",C195)),isnumber(search("Yes",E195)),isnumber(search("Yes",G195)),isnumber(search("Yes",I195))),"Yes","No")</f>
        <v>Yes</v>
      </c>
      <c r="B195" s="21" t="str">
        <f t="shared" si="202"/>
        <v>Yes</v>
      </c>
      <c r="C195" s="22" t="str">
        <f t="shared" si="3"/>
        <v>Yes</v>
      </c>
      <c r="D195" s="21" t="str">
        <f t="shared" si="4"/>
        <v>Yes</v>
      </c>
      <c r="E195" s="21" t="str">
        <f t="shared" si="5"/>
        <v>Yes</v>
      </c>
      <c r="F195" s="21" t="str">
        <f t="shared" si="6"/>
        <v>Yes</v>
      </c>
      <c r="G195" s="21" t="str">
        <f t="shared" si="7"/>
        <v>Yes</v>
      </c>
      <c r="H195" s="21" t="str">
        <f t="shared" si="8"/>
        <v>Yes</v>
      </c>
      <c r="I195" s="21" t="str">
        <f t="shared" si="9"/>
        <v>Yes</v>
      </c>
      <c r="J195" s="21" t="str">
        <f t="shared" si="10"/>
        <v>Yes</v>
      </c>
      <c r="K195" s="25"/>
      <c r="L195" s="7" t="s">
        <v>66</v>
      </c>
      <c r="M195" s="7" t="s">
        <v>490</v>
      </c>
      <c r="N195" s="7" t="s">
        <v>21</v>
      </c>
      <c r="O195" s="7" t="s">
        <v>2712</v>
      </c>
      <c r="P195" s="44" t="s">
        <v>5333</v>
      </c>
      <c r="Q195" s="7" t="s">
        <v>21</v>
      </c>
      <c r="R195" s="7" t="s">
        <v>5334</v>
      </c>
      <c r="S195" s="44" t="s">
        <v>5335</v>
      </c>
      <c r="T195" s="7" t="s">
        <v>21</v>
      </c>
      <c r="U195" s="7" t="s">
        <v>5336</v>
      </c>
      <c r="V195" s="44" t="s">
        <v>2717</v>
      </c>
      <c r="W195" s="7" t="s">
        <v>2321</v>
      </c>
      <c r="X195" s="7" t="s">
        <v>2718</v>
      </c>
      <c r="Y195" s="44" t="s">
        <v>5337</v>
      </c>
    </row>
    <row r="196">
      <c r="A196" s="21" t="str">
        <f t="shared" ref="A196:B196" si="203">if(and(isnumber(search("Yes",C196)),isnumber(search("Yes",E196)),isnumber(search("Yes",G196)),isnumber(search("Yes",I196))),"Yes","No")</f>
        <v>No</v>
      </c>
      <c r="B196" s="21" t="str">
        <f t="shared" si="203"/>
        <v>No</v>
      </c>
      <c r="C196" s="22" t="str">
        <f t="shared" si="3"/>
        <v>No</v>
      </c>
      <c r="D196" s="21" t="str">
        <f t="shared" si="4"/>
        <v>No</v>
      </c>
      <c r="E196" s="21" t="str">
        <f t="shared" si="5"/>
        <v>No</v>
      </c>
      <c r="F196" s="21" t="str">
        <f t="shared" si="6"/>
        <v>No</v>
      </c>
      <c r="G196" s="21" t="str">
        <f t="shared" si="7"/>
        <v>No</v>
      </c>
      <c r="H196" s="21" t="str">
        <f t="shared" si="8"/>
        <v>No</v>
      </c>
      <c r="I196" s="21" t="str">
        <f t="shared" si="9"/>
        <v>No</v>
      </c>
      <c r="J196" s="21" t="str">
        <f t="shared" si="10"/>
        <v>No</v>
      </c>
      <c r="K196" s="25"/>
      <c r="L196" s="7" t="s">
        <v>491</v>
      </c>
      <c r="M196" s="7" t="s">
        <v>492</v>
      </c>
      <c r="N196" s="7" t="s">
        <v>25</v>
      </c>
      <c r="O196" s="7" t="s">
        <v>5338</v>
      </c>
      <c r="P196" s="44" t="s">
        <v>5339</v>
      </c>
      <c r="Q196" s="42"/>
      <c r="R196" s="42"/>
      <c r="S196" s="42"/>
      <c r="T196" s="42"/>
      <c r="U196" s="42"/>
      <c r="V196" s="42"/>
      <c r="W196" s="42"/>
      <c r="X196" s="42"/>
      <c r="Y196" s="27"/>
    </row>
    <row r="197">
      <c r="A197" s="21" t="str">
        <f t="shared" ref="A197:B197" si="204">if(and(isnumber(search("Yes",C197)),isnumber(search("Yes",E197)),isnumber(search("Yes",G197)),isnumber(search("Yes",I197))),"Yes","No")</f>
        <v>No</v>
      </c>
      <c r="B197" s="21" t="str">
        <f t="shared" si="204"/>
        <v>No</v>
      </c>
      <c r="C197" s="22" t="str">
        <f t="shared" si="3"/>
        <v>No</v>
      </c>
      <c r="D197" s="21" t="str">
        <f t="shared" si="4"/>
        <v>No</v>
      </c>
      <c r="E197" s="21" t="str">
        <f t="shared" si="5"/>
        <v>No</v>
      </c>
      <c r="F197" s="21" t="str">
        <f t="shared" si="6"/>
        <v>No</v>
      </c>
      <c r="G197" s="21" t="str">
        <f t="shared" si="7"/>
        <v>Yes</v>
      </c>
      <c r="H197" s="21" t="str">
        <f t="shared" si="8"/>
        <v>Yes</v>
      </c>
      <c r="I197" s="21" t="str">
        <f t="shared" si="9"/>
        <v>Yes</v>
      </c>
      <c r="J197" s="21" t="str">
        <f t="shared" si="10"/>
        <v>Yes</v>
      </c>
      <c r="K197" s="25">
        <v>17.0</v>
      </c>
      <c r="L197" s="7" t="s">
        <v>493</v>
      </c>
      <c r="M197" s="7" t="s">
        <v>2722</v>
      </c>
      <c r="N197" s="7" t="s">
        <v>25</v>
      </c>
      <c r="O197" s="7" t="s">
        <v>2675</v>
      </c>
      <c r="P197" s="44" t="s">
        <v>5340</v>
      </c>
      <c r="Q197" s="42"/>
      <c r="R197" s="42"/>
      <c r="S197" s="42"/>
      <c r="T197" s="7" t="s">
        <v>21</v>
      </c>
      <c r="U197" s="7" t="s">
        <v>2487</v>
      </c>
      <c r="V197" s="44" t="s">
        <v>5341</v>
      </c>
      <c r="W197" s="7" t="s">
        <v>2321</v>
      </c>
      <c r="X197" s="7" t="s">
        <v>5342</v>
      </c>
      <c r="Y197" s="44" t="s">
        <v>5343</v>
      </c>
    </row>
    <row r="198">
      <c r="A198" s="21" t="str">
        <f t="shared" ref="A198:B198" si="205">if(and(isnumber(search("Yes",C198)),isnumber(search("Yes",E198)),isnumber(search("Yes",G198)),isnumber(search("Yes",I198))),"Yes","No")</f>
        <v>No</v>
      </c>
      <c r="B198" s="21" t="str">
        <f t="shared" si="205"/>
        <v>No</v>
      </c>
      <c r="C198" s="22" t="str">
        <f t="shared" si="3"/>
        <v>No</v>
      </c>
      <c r="D198" s="21" t="str">
        <f t="shared" si="4"/>
        <v>No</v>
      </c>
      <c r="E198" s="21" t="str">
        <f t="shared" si="5"/>
        <v>No</v>
      </c>
      <c r="F198" s="21" t="str">
        <f t="shared" si="6"/>
        <v>No</v>
      </c>
      <c r="G198" s="21" t="str">
        <f t="shared" si="7"/>
        <v>Yes</v>
      </c>
      <c r="H198" s="21" t="str">
        <f t="shared" si="8"/>
        <v>Yes</v>
      </c>
      <c r="I198" s="21" t="str">
        <f t="shared" si="9"/>
        <v>Yes</v>
      </c>
      <c r="J198" s="21" t="str">
        <f t="shared" si="10"/>
        <v>Yes</v>
      </c>
      <c r="K198" s="25">
        <v>21.0</v>
      </c>
      <c r="L198" s="7" t="s">
        <v>69</v>
      </c>
      <c r="M198" s="7" t="s">
        <v>495</v>
      </c>
      <c r="N198" s="7" t="s">
        <v>25</v>
      </c>
      <c r="O198" s="7" t="s">
        <v>5344</v>
      </c>
      <c r="P198" s="44" t="s">
        <v>5345</v>
      </c>
      <c r="Q198" s="42"/>
      <c r="R198" s="42"/>
      <c r="S198" s="42"/>
      <c r="T198" s="7" t="s">
        <v>21</v>
      </c>
      <c r="U198" s="7" t="s">
        <v>5346</v>
      </c>
      <c r="V198" s="44" t="s">
        <v>5347</v>
      </c>
      <c r="W198" s="7" t="s">
        <v>2321</v>
      </c>
      <c r="X198" s="7" t="s">
        <v>5348</v>
      </c>
      <c r="Y198" s="44" t="s">
        <v>5349</v>
      </c>
    </row>
    <row r="199">
      <c r="A199" s="21" t="str">
        <f t="shared" ref="A199:B199" si="206">if(and(isnumber(search("Yes",C199)),isnumber(search("Yes",E199)),isnumber(search("Yes",G199)),isnumber(search("Yes",I199))),"Yes","No")</f>
        <v>No</v>
      </c>
      <c r="B199" s="21" t="str">
        <f t="shared" si="206"/>
        <v>No</v>
      </c>
      <c r="C199" s="22" t="str">
        <f t="shared" si="3"/>
        <v>No</v>
      </c>
      <c r="D199" s="21" t="str">
        <f t="shared" si="4"/>
        <v>No</v>
      </c>
      <c r="E199" s="21" t="str">
        <f t="shared" si="5"/>
        <v>No</v>
      </c>
      <c r="F199" s="21" t="str">
        <f t="shared" si="6"/>
        <v>No</v>
      </c>
      <c r="G199" s="21" t="str">
        <f t="shared" si="7"/>
        <v>No</v>
      </c>
      <c r="H199" s="21" t="str">
        <f t="shared" si="8"/>
        <v>No</v>
      </c>
      <c r="I199" s="21" t="str">
        <f t="shared" si="9"/>
        <v>No</v>
      </c>
      <c r="J199" s="21" t="str">
        <f t="shared" si="10"/>
        <v>No</v>
      </c>
      <c r="K199" s="25"/>
      <c r="L199" s="7" t="s">
        <v>496</v>
      </c>
      <c r="M199" s="7" t="s">
        <v>497</v>
      </c>
      <c r="N199" s="7" t="s">
        <v>25</v>
      </c>
      <c r="O199" s="7" t="s">
        <v>5350</v>
      </c>
      <c r="P199" s="44" t="s">
        <v>5351</v>
      </c>
      <c r="Q199" s="42"/>
      <c r="R199" s="42"/>
      <c r="S199" s="42"/>
      <c r="T199" s="42"/>
      <c r="U199" s="42"/>
      <c r="V199" s="42"/>
      <c r="W199" s="42"/>
      <c r="X199" s="42"/>
      <c r="Y199" s="27"/>
    </row>
    <row r="200">
      <c r="A200" s="21" t="str">
        <f t="shared" ref="A200:B200" si="207">if(and(isnumber(search("Yes",C200)),isnumber(search("Yes",E200)),isnumber(search("Yes",G200)),isnumber(search("Yes",I200))),"Yes","No")</f>
        <v>No</v>
      </c>
      <c r="B200" s="21" t="str">
        <f t="shared" si="207"/>
        <v>No</v>
      </c>
      <c r="C200" s="22" t="str">
        <f t="shared" si="3"/>
        <v>No</v>
      </c>
      <c r="D200" s="21" t="str">
        <f t="shared" si="4"/>
        <v>No</v>
      </c>
      <c r="E200" s="21" t="str">
        <f t="shared" si="5"/>
        <v>No</v>
      </c>
      <c r="F200" s="21" t="str">
        <f t="shared" si="6"/>
        <v>No</v>
      </c>
      <c r="G200" s="21" t="str">
        <f t="shared" si="7"/>
        <v>Yes</v>
      </c>
      <c r="H200" s="21" t="str">
        <f t="shared" si="8"/>
        <v>Yes</v>
      </c>
      <c r="I200" s="21" t="str">
        <f t="shared" si="9"/>
        <v>Yes</v>
      </c>
      <c r="J200" s="21" t="str">
        <f t="shared" si="10"/>
        <v>Yes</v>
      </c>
      <c r="K200" s="25">
        <v>10.0</v>
      </c>
      <c r="L200" s="7" t="s">
        <v>498</v>
      </c>
      <c r="M200" s="7" t="s">
        <v>2734</v>
      </c>
      <c r="N200" s="7" t="s">
        <v>25</v>
      </c>
      <c r="O200" s="7" t="s">
        <v>2735</v>
      </c>
      <c r="P200" s="44" t="s">
        <v>5352</v>
      </c>
      <c r="Q200" s="42"/>
      <c r="R200" s="42"/>
      <c r="S200" s="42"/>
      <c r="T200" s="7" t="s">
        <v>21</v>
      </c>
      <c r="U200" s="7" t="s">
        <v>5353</v>
      </c>
      <c r="V200" s="44" t="s">
        <v>5354</v>
      </c>
      <c r="W200" s="7" t="s">
        <v>2321</v>
      </c>
      <c r="X200" s="7" t="s">
        <v>2718</v>
      </c>
      <c r="Y200" s="44" t="s">
        <v>5355</v>
      </c>
    </row>
    <row r="201">
      <c r="A201" s="21" t="str">
        <f t="shared" ref="A201:B201" si="208">if(and(isnumber(search("Yes",C201)),isnumber(search("Yes",E201)),isnumber(search("Yes",G201)),isnumber(search("Yes",I201))),"Yes","No")</f>
        <v>No</v>
      </c>
      <c r="B201" s="21" t="str">
        <f t="shared" si="208"/>
        <v>No</v>
      </c>
      <c r="C201" s="22" t="str">
        <f t="shared" si="3"/>
        <v>No</v>
      </c>
      <c r="D201" s="21" t="str">
        <f t="shared" si="4"/>
        <v>No</v>
      </c>
      <c r="E201" s="21" t="str">
        <f t="shared" si="5"/>
        <v>No</v>
      </c>
      <c r="F201" s="21" t="str">
        <f t="shared" si="6"/>
        <v>No</v>
      </c>
      <c r="G201" s="21" t="str">
        <f t="shared" si="7"/>
        <v>No</v>
      </c>
      <c r="H201" s="21" t="str">
        <f t="shared" si="8"/>
        <v>No</v>
      </c>
      <c r="I201" s="21" t="str">
        <f t="shared" si="9"/>
        <v>No</v>
      </c>
      <c r="J201" s="21" t="str">
        <f t="shared" si="10"/>
        <v>No</v>
      </c>
      <c r="K201" s="25"/>
      <c r="L201" s="7" t="s">
        <v>500</v>
      </c>
      <c r="M201" s="7" t="s">
        <v>501</v>
      </c>
      <c r="N201" s="7" t="s">
        <v>25</v>
      </c>
      <c r="O201" s="7" t="s">
        <v>4436</v>
      </c>
      <c r="P201" s="44" t="s">
        <v>5356</v>
      </c>
      <c r="Q201" s="42"/>
      <c r="R201" s="42"/>
      <c r="S201" s="42"/>
      <c r="T201" s="42"/>
      <c r="U201" s="42"/>
      <c r="V201" s="42"/>
      <c r="W201" s="42"/>
      <c r="X201" s="42"/>
      <c r="Y201" s="27"/>
    </row>
    <row r="202">
      <c r="A202" s="21" t="str">
        <f t="shared" ref="A202:B202" si="209">if(and(isnumber(search("Yes",C202)),isnumber(search("Yes",E202)),isnumber(search("Yes",G202)),isnumber(search("Yes",I202))),"Yes","No")</f>
        <v>No</v>
      </c>
      <c r="B202" s="21" t="str">
        <f t="shared" si="209"/>
        <v>No</v>
      </c>
      <c r="C202" s="22" t="str">
        <f t="shared" si="3"/>
        <v>No</v>
      </c>
      <c r="D202" s="21" t="str">
        <f t="shared" si="4"/>
        <v>No</v>
      </c>
      <c r="E202" s="21" t="str">
        <f t="shared" si="5"/>
        <v>No</v>
      </c>
      <c r="F202" s="21" t="str">
        <f t="shared" si="6"/>
        <v>No</v>
      </c>
      <c r="G202" s="21" t="str">
        <f t="shared" si="7"/>
        <v>No</v>
      </c>
      <c r="H202" s="21" t="str">
        <f t="shared" si="8"/>
        <v>No</v>
      </c>
      <c r="I202" s="21" t="str">
        <f t="shared" si="9"/>
        <v>No</v>
      </c>
      <c r="J202" s="21" t="str">
        <f t="shared" si="10"/>
        <v>No</v>
      </c>
      <c r="K202" s="25"/>
      <c r="L202" s="7" t="s">
        <v>502</v>
      </c>
      <c r="M202" s="7" t="s">
        <v>503</v>
      </c>
      <c r="N202" s="7" t="s">
        <v>25</v>
      </c>
      <c r="O202" s="7" t="s">
        <v>5357</v>
      </c>
      <c r="P202" s="44" t="s">
        <v>5358</v>
      </c>
      <c r="Q202" s="42"/>
      <c r="R202" s="42"/>
      <c r="S202" s="42"/>
      <c r="T202" s="42"/>
      <c r="U202" s="42"/>
      <c r="V202" s="42"/>
      <c r="W202" s="42"/>
      <c r="X202" s="42"/>
      <c r="Y202" s="27"/>
    </row>
    <row r="203">
      <c r="A203" s="21" t="str">
        <f t="shared" ref="A203:B203" si="210">if(and(isnumber(search("Yes",C203)),isnumber(search("Yes",E203)),isnumber(search("Yes",G203)),isnumber(search("Yes",I203))),"Yes","No")</f>
        <v>No</v>
      </c>
      <c r="B203" s="21" t="str">
        <f t="shared" si="210"/>
        <v>No</v>
      </c>
      <c r="C203" s="22" t="str">
        <f t="shared" si="3"/>
        <v>No</v>
      </c>
      <c r="D203" s="21" t="str">
        <f t="shared" si="4"/>
        <v>No</v>
      </c>
      <c r="E203" s="21" t="str">
        <f t="shared" si="5"/>
        <v>No</v>
      </c>
      <c r="F203" s="21" t="str">
        <f t="shared" si="6"/>
        <v>No</v>
      </c>
      <c r="G203" s="21" t="str">
        <f t="shared" si="7"/>
        <v>No</v>
      </c>
      <c r="H203" s="21" t="str">
        <f t="shared" si="8"/>
        <v>No</v>
      </c>
      <c r="I203" s="21" t="str">
        <f t="shared" si="9"/>
        <v>No</v>
      </c>
      <c r="J203" s="21" t="str">
        <f t="shared" si="10"/>
        <v>No</v>
      </c>
      <c r="K203" s="25"/>
      <c r="L203" s="7" t="s">
        <v>504</v>
      </c>
      <c r="M203" s="7" t="s">
        <v>505</v>
      </c>
      <c r="N203" s="7" t="s">
        <v>25</v>
      </c>
      <c r="O203" s="7" t="s">
        <v>2242</v>
      </c>
      <c r="P203" s="44" t="s">
        <v>5359</v>
      </c>
      <c r="Q203" s="42"/>
      <c r="R203" s="42"/>
      <c r="S203" s="42"/>
      <c r="T203" s="42"/>
      <c r="U203" s="42"/>
      <c r="V203" s="42"/>
      <c r="W203" s="42"/>
      <c r="X203" s="42"/>
      <c r="Y203" s="27"/>
    </row>
    <row r="204">
      <c r="A204" s="21" t="str">
        <f t="shared" ref="A204:B204" si="211">if(and(isnumber(search("Yes",C204)),isnumber(search("Yes",E204)),isnumber(search("Yes",G204)),isnumber(search("Yes",I204))),"Yes","No")</f>
        <v>No</v>
      </c>
      <c r="B204" s="21" t="str">
        <f t="shared" si="211"/>
        <v>No</v>
      </c>
      <c r="C204" s="22" t="str">
        <f t="shared" si="3"/>
        <v>No</v>
      </c>
      <c r="D204" s="21" t="str">
        <f t="shared" si="4"/>
        <v>No</v>
      </c>
      <c r="E204" s="21" t="str">
        <f t="shared" si="5"/>
        <v>No</v>
      </c>
      <c r="F204" s="21" t="str">
        <f t="shared" si="6"/>
        <v>No</v>
      </c>
      <c r="G204" s="21" t="str">
        <f t="shared" si="7"/>
        <v>No</v>
      </c>
      <c r="H204" s="21" t="str">
        <f t="shared" si="8"/>
        <v>No</v>
      </c>
      <c r="I204" s="21" t="str">
        <f t="shared" si="9"/>
        <v>No</v>
      </c>
      <c r="J204" s="21" t="str">
        <f t="shared" si="10"/>
        <v>No</v>
      </c>
      <c r="K204" s="25"/>
      <c r="L204" s="7" t="s">
        <v>506</v>
      </c>
      <c r="M204" s="7" t="s">
        <v>507</v>
      </c>
      <c r="N204" s="7" t="s">
        <v>25</v>
      </c>
      <c r="O204" s="7" t="s">
        <v>4282</v>
      </c>
      <c r="P204" s="44" t="s">
        <v>5360</v>
      </c>
      <c r="Q204" s="42"/>
      <c r="R204" s="42"/>
      <c r="S204" s="42"/>
      <c r="T204" s="42"/>
      <c r="U204" s="42"/>
      <c r="V204" s="42"/>
      <c r="W204" s="42"/>
      <c r="X204" s="42"/>
      <c r="Y204" s="27"/>
    </row>
    <row r="205">
      <c r="A205" s="21" t="str">
        <f t="shared" ref="A205:B205" si="212">if(and(isnumber(search("Yes",C205)),isnumber(search("Yes",E205)),isnumber(search("Yes",G205)),isnumber(search("Yes",I205))),"Yes","No")</f>
        <v>No</v>
      </c>
      <c r="B205" s="21" t="str">
        <f t="shared" si="212"/>
        <v>No</v>
      </c>
      <c r="C205" s="22" t="str">
        <f t="shared" si="3"/>
        <v>No</v>
      </c>
      <c r="D205" s="21" t="str">
        <f t="shared" si="4"/>
        <v>No</v>
      </c>
      <c r="E205" s="21" t="str">
        <f t="shared" si="5"/>
        <v>No</v>
      </c>
      <c r="F205" s="21" t="str">
        <f t="shared" si="6"/>
        <v>No</v>
      </c>
      <c r="G205" s="21" t="str">
        <f t="shared" si="7"/>
        <v>No</v>
      </c>
      <c r="H205" s="21" t="str">
        <f t="shared" si="8"/>
        <v>No</v>
      </c>
      <c r="I205" s="21" t="str">
        <f t="shared" si="9"/>
        <v>No</v>
      </c>
      <c r="J205" s="21" t="str">
        <f t="shared" si="10"/>
        <v>No</v>
      </c>
      <c r="K205" s="25"/>
      <c r="L205" s="7" t="s">
        <v>508</v>
      </c>
      <c r="M205" s="7" t="s">
        <v>509</v>
      </c>
      <c r="N205" s="7" t="s">
        <v>25</v>
      </c>
      <c r="O205" s="7" t="s">
        <v>2732</v>
      </c>
      <c r="P205" s="44" t="s">
        <v>5361</v>
      </c>
      <c r="Q205" s="42"/>
      <c r="R205" s="42"/>
      <c r="S205" s="42"/>
      <c r="T205" s="42"/>
      <c r="U205" s="42"/>
      <c r="V205" s="42"/>
      <c r="W205" s="42"/>
      <c r="X205" s="42"/>
      <c r="Y205" s="27"/>
    </row>
    <row r="206">
      <c r="A206" s="21" t="str">
        <f t="shared" ref="A206:B206" si="213">if(and(isnumber(search("Yes",C206)),isnumber(search("Yes",E206)),isnumber(search("Yes",G206)),isnumber(search("Yes",I206))),"Yes","No")</f>
        <v>No</v>
      </c>
      <c r="B206" s="21" t="str">
        <f t="shared" si="213"/>
        <v>No</v>
      </c>
      <c r="C206" s="22" t="str">
        <f t="shared" si="3"/>
        <v>No</v>
      </c>
      <c r="D206" s="21" t="str">
        <f t="shared" si="4"/>
        <v>No</v>
      </c>
      <c r="E206" s="21" t="str">
        <f t="shared" si="5"/>
        <v>No</v>
      </c>
      <c r="F206" s="21" t="str">
        <f t="shared" si="6"/>
        <v>No</v>
      </c>
      <c r="G206" s="21" t="str">
        <f t="shared" si="7"/>
        <v>No</v>
      </c>
      <c r="H206" s="21" t="str">
        <f t="shared" si="8"/>
        <v>No</v>
      </c>
      <c r="I206" s="21" t="str">
        <f t="shared" si="9"/>
        <v>No</v>
      </c>
      <c r="J206" s="21" t="str">
        <f t="shared" si="10"/>
        <v>No</v>
      </c>
      <c r="K206" s="25"/>
      <c r="L206" s="7" t="s">
        <v>510</v>
      </c>
      <c r="M206" s="7" t="s">
        <v>511</v>
      </c>
      <c r="N206" s="7" t="s">
        <v>25</v>
      </c>
      <c r="O206" s="7" t="s">
        <v>2532</v>
      </c>
      <c r="P206" s="44" t="s">
        <v>5362</v>
      </c>
      <c r="Q206" s="42"/>
      <c r="R206" s="42"/>
      <c r="S206" s="42"/>
      <c r="T206" s="42"/>
      <c r="U206" s="42"/>
      <c r="V206" s="42"/>
      <c r="W206" s="42"/>
      <c r="X206" s="42"/>
      <c r="Y206" s="27"/>
    </row>
    <row r="207">
      <c r="A207" s="21" t="str">
        <f t="shared" ref="A207:B207" si="214">if(and(isnumber(search("Yes",C207)),isnumber(search("Yes",E207)),isnumber(search("Yes",G207)),isnumber(search("Yes",I207))),"Yes","No")</f>
        <v>No</v>
      </c>
      <c r="B207" s="21" t="str">
        <f t="shared" si="214"/>
        <v>No</v>
      </c>
      <c r="C207" s="22" t="str">
        <f t="shared" si="3"/>
        <v>No</v>
      </c>
      <c r="D207" s="21" t="str">
        <f t="shared" si="4"/>
        <v>No</v>
      </c>
      <c r="E207" s="21" t="str">
        <f t="shared" si="5"/>
        <v>No</v>
      </c>
      <c r="F207" s="21" t="str">
        <f t="shared" si="6"/>
        <v>No</v>
      </c>
      <c r="G207" s="21" t="str">
        <f t="shared" si="7"/>
        <v>No</v>
      </c>
      <c r="H207" s="21" t="str">
        <f t="shared" si="8"/>
        <v>No</v>
      </c>
      <c r="I207" s="21" t="str">
        <f t="shared" si="9"/>
        <v>No</v>
      </c>
      <c r="J207" s="21" t="str">
        <f t="shared" si="10"/>
        <v>No</v>
      </c>
      <c r="K207" s="25"/>
      <c r="L207" s="7" t="s">
        <v>512</v>
      </c>
      <c r="M207" s="7" t="s">
        <v>513</v>
      </c>
      <c r="N207" s="7" t="s">
        <v>25</v>
      </c>
      <c r="O207" s="7" t="s">
        <v>2753</v>
      </c>
      <c r="P207" s="44" t="s">
        <v>5363</v>
      </c>
      <c r="Q207" s="42"/>
      <c r="R207" s="42"/>
      <c r="S207" s="42"/>
      <c r="T207" s="42"/>
      <c r="U207" s="42"/>
      <c r="V207" s="42"/>
      <c r="W207" s="42"/>
      <c r="X207" s="42"/>
      <c r="Y207" s="27"/>
    </row>
    <row r="208">
      <c r="A208" s="21" t="str">
        <f t="shared" ref="A208:B208" si="215">if(and(isnumber(search("Yes",C208)),isnumber(search("Yes",E208)),isnumber(search("Yes",G208)),isnumber(search("Yes",I208))),"Yes","No")</f>
        <v>No</v>
      </c>
      <c r="B208" s="21" t="str">
        <f t="shared" si="215"/>
        <v>No</v>
      </c>
      <c r="C208" s="22" t="str">
        <f t="shared" si="3"/>
        <v>No</v>
      </c>
      <c r="D208" s="21" t="str">
        <f t="shared" si="4"/>
        <v>No</v>
      </c>
      <c r="E208" s="21" t="str">
        <f t="shared" si="5"/>
        <v>No</v>
      </c>
      <c r="F208" s="21" t="str">
        <f t="shared" si="6"/>
        <v>No</v>
      </c>
      <c r="G208" s="21" t="str">
        <f t="shared" si="7"/>
        <v>No</v>
      </c>
      <c r="H208" s="21" t="str">
        <f t="shared" si="8"/>
        <v>No</v>
      </c>
      <c r="I208" s="21" t="str">
        <f t="shared" si="9"/>
        <v>No</v>
      </c>
      <c r="J208" s="21" t="str">
        <f t="shared" si="10"/>
        <v>No</v>
      </c>
      <c r="K208" s="25"/>
      <c r="L208" s="7" t="s">
        <v>514</v>
      </c>
      <c r="M208" s="7" t="s">
        <v>515</v>
      </c>
      <c r="N208" s="7" t="s">
        <v>25</v>
      </c>
      <c r="O208" s="7" t="s">
        <v>2495</v>
      </c>
      <c r="P208" s="44" t="s">
        <v>5364</v>
      </c>
      <c r="Q208" s="42"/>
      <c r="R208" s="42"/>
      <c r="S208" s="42"/>
      <c r="T208" s="42"/>
      <c r="U208" s="42"/>
      <c r="V208" s="42"/>
      <c r="W208" s="42"/>
      <c r="X208" s="42"/>
      <c r="Y208" s="27"/>
    </row>
    <row r="209">
      <c r="A209" s="21" t="str">
        <f t="shared" ref="A209:B209" si="216">if(and(isnumber(search("Yes",C209)),isnumber(search("Yes",E209)),isnumber(search("Yes",G209)),isnumber(search("Yes",I209))),"Yes","No")</f>
        <v>No</v>
      </c>
      <c r="B209" s="21" t="str">
        <f t="shared" si="216"/>
        <v>No</v>
      </c>
      <c r="C209" s="22" t="str">
        <f t="shared" si="3"/>
        <v>No</v>
      </c>
      <c r="D209" s="21" t="str">
        <f t="shared" si="4"/>
        <v>No</v>
      </c>
      <c r="E209" s="21" t="str">
        <f t="shared" si="5"/>
        <v>No</v>
      </c>
      <c r="F209" s="21" t="str">
        <f t="shared" si="6"/>
        <v>No</v>
      </c>
      <c r="G209" s="21" t="str">
        <f t="shared" si="7"/>
        <v>No</v>
      </c>
      <c r="H209" s="21" t="str">
        <f t="shared" si="8"/>
        <v>No</v>
      </c>
      <c r="I209" s="21" t="str">
        <f t="shared" si="9"/>
        <v>No</v>
      </c>
      <c r="J209" s="21" t="str">
        <f t="shared" si="10"/>
        <v>No</v>
      </c>
      <c r="K209" s="25"/>
      <c r="L209" s="7" t="s">
        <v>516</v>
      </c>
      <c r="M209" s="7" t="s">
        <v>517</v>
      </c>
      <c r="N209" s="7" t="s">
        <v>25</v>
      </c>
      <c r="O209" s="7" t="s">
        <v>5365</v>
      </c>
      <c r="P209" s="44" t="s">
        <v>5366</v>
      </c>
      <c r="Q209" s="42"/>
      <c r="R209" s="42"/>
      <c r="S209" s="42"/>
      <c r="T209" s="42"/>
      <c r="U209" s="42"/>
      <c r="V209" s="42"/>
      <c r="W209" s="42"/>
      <c r="X209" s="42"/>
      <c r="Y209" s="27"/>
    </row>
    <row r="210">
      <c r="A210" s="21" t="str">
        <f t="shared" ref="A210:B210" si="217">if(and(isnumber(search("Yes",C210)),isnumber(search("Yes",E210)),isnumber(search("Yes",G210)),isnumber(search("Yes",I210))),"Yes","No")</f>
        <v>No</v>
      </c>
      <c r="B210" s="21" t="str">
        <f t="shared" si="217"/>
        <v>No</v>
      </c>
      <c r="C210" s="22" t="str">
        <f t="shared" si="3"/>
        <v>No</v>
      </c>
      <c r="D210" s="21" t="str">
        <f t="shared" si="4"/>
        <v>No</v>
      </c>
      <c r="E210" s="21" t="str">
        <f t="shared" si="5"/>
        <v>No</v>
      </c>
      <c r="F210" s="21" t="str">
        <f t="shared" si="6"/>
        <v>No</v>
      </c>
      <c r="G210" s="21" t="str">
        <f t="shared" si="7"/>
        <v>No</v>
      </c>
      <c r="H210" s="21" t="str">
        <f t="shared" si="8"/>
        <v>No</v>
      </c>
      <c r="I210" s="21" t="str">
        <f t="shared" si="9"/>
        <v>No</v>
      </c>
      <c r="J210" s="21" t="str">
        <f t="shared" si="10"/>
        <v>No</v>
      </c>
      <c r="K210" s="25"/>
      <c r="L210" s="7" t="s">
        <v>518</v>
      </c>
      <c r="M210" s="7" t="s">
        <v>519</v>
      </c>
      <c r="N210" s="7" t="s">
        <v>25</v>
      </c>
      <c r="O210" s="7" t="s">
        <v>5367</v>
      </c>
      <c r="P210" s="44" t="s">
        <v>5368</v>
      </c>
      <c r="Q210" s="42"/>
      <c r="R210" s="42"/>
      <c r="S210" s="42"/>
      <c r="T210" s="42"/>
      <c r="U210" s="42"/>
      <c r="V210" s="42"/>
      <c r="W210" s="42"/>
      <c r="X210" s="42"/>
      <c r="Y210" s="27"/>
    </row>
    <row r="211">
      <c r="A211" s="21" t="str">
        <f t="shared" ref="A211:B211" si="218">if(and(isnumber(search("Yes",C211)),isnumber(search("Yes",E211)),isnumber(search("Yes",G211)),isnumber(search("Yes",I211))),"Yes","No")</f>
        <v>No</v>
      </c>
      <c r="B211" s="21" t="str">
        <f t="shared" si="218"/>
        <v>No</v>
      </c>
      <c r="C211" s="22" t="str">
        <f t="shared" si="3"/>
        <v>No</v>
      </c>
      <c r="D211" s="21" t="str">
        <f t="shared" si="4"/>
        <v>No</v>
      </c>
      <c r="E211" s="21" t="str">
        <f t="shared" si="5"/>
        <v>No</v>
      </c>
      <c r="F211" s="21" t="str">
        <f t="shared" si="6"/>
        <v>No</v>
      </c>
      <c r="G211" s="21" t="str">
        <f t="shared" si="7"/>
        <v>No</v>
      </c>
      <c r="H211" s="21" t="str">
        <f t="shared" si="8"/>
        <v>No</v>
      </c>
      <c r="I211" s="21" t="str">
        <f t="shared" si="9"/>
        <v>No</v>
      </c>
      <c r="J211" s="21" t="str">
        <f t="shared" si="10"/>
        <v>No</v>
      </c>
      <c r="K211" s="25"/>
      <c r="L211" s="7" t="s">
        <v>520</v>
      </c>
      <c r="M211" s="7" t="s">
        <v>521</v>
      </c>
      <c r="N211" s="7" t="s">
        <v>25</v>
      </c>
      <c r="O211" s="7" t="s">
        <v>5369</v>
      </c>
      <c r="P211" s="44" t="s">
        <v>5370</v>
      </c>
      <c r="Q211" s="42"/>
      <c r="R211" s="42"/>
      <c r="S211" s="42"/>
      <c r="T211" s="42"/>
      <c r="U211" s="42"/>
      <c r="V211" s="42"/>
      <c r="W211" s="42"/>
      <c r="X211" s="42"/>
      <c r="Y211" s="27"/>
    </row>
    <row r="212">
      <c r="A212" s="21" t="str">
        <f t="shared" ref="A212:B212" si="219">if(and(isnumber(search("Yes",C212)),isnumber(search("Yes",E212)),isnumber(search("Yes",G212)),isnumber(search("Yes",I212))),"Yes","No")</f>
        <v>Yes</v>
      </c>
      <c r="B212" s="21" t="str">
        <f t="shared" si="219"/>
        <v>Yes</v>
      </c>
      <c r="C212" s="22" t="str">
        <f t="shared" si="3"/>
        <v>Yes</v>
      </c>
      <c r="D212" s="21" t="str">
        <f t="shared" si="4"/>
        <v>Yes</v>
      </c>
      <c r="E212" s="21" t="str">
        <f t="shared" si="5"/>
        <v>Yes</v>
      </c>
      <c r="F212" s="21" t="str">
        <f t="shared" si="6"/>
        <v>Yes</v>
      </c>
      <c r="G212" s="21" t="str">
        <f t="shared" si="7"/>
        <v>Yes</v>
      </c>
      <c r="H212" s="21" t="str">
        <f t="shared" si="8"/>
        <v>Yes</v>
      </c>
      <c r="I212" s="21" t="str">
        <f t="shared" si="9"/>
        <v>Yes</v>
      </c>
      <c r="J212" s="21" t="str">
        <f t="shared" si="10"/>
        <v>Yes</v>
      </c>
      <c r="K212" s="25"/>
      <c r="L212" s="7" t="s">
        <v>72</v>
      </c>
      <c r="M212" s="7" t="s">
        <v>522</v>
      </c>
      <c r="N212" s="7" t="s">
        <v>21</v>
      </c>
      <c r="O212" s="7" t="s">
        <v>5371</v>
      </c>
      <c r="P212" s="44" t="s">
        <v>2764</v>
      </c>
      <c r="Q212" s="7" t="s">
        <v>21</v>
      </c>
      <c r="R212" s="7" t="s">
        <v>5372</v>
      </c>
      <c r="S212" s="44" t="s">
        <v>5373</v>
      </c>
      <c r="T212" s="7" t="s">
        <v>21</v>
      </c>
      <c r="U212" s="7" t="s">
        <v>2504</v>
      </c>
      <c r="V212" s="44" t="s">
        <v>5374</v>
      </c>
      <c r="W212" s="7" t="s">
        <v>21</v>
      </c>
      <c r="X212" s="7" t="s">
        <v>5375</v>
      </c>
      <c r="Y212" s="44" t="s">
        <v>5376</v>
      </c>
    </row>
    <row r="213">
      <c r="A213" s="21" t="str">
        <f t="shared" ref="A213:B213" si="220">if(and(isnumber(search("Yes",C213)),isnumber(search("Yes",E213)),isnumber(search("Yes",G213)),isnumber(search("Yes",I213))),"Yes","No")</f>
        <v>Yes</v>
      </c>
      <c r="B213" s="21" t="str">
        <f t="shared" si="220"/>
        <v>Yes</v>
      </c>
      <c r="C213" s="22" t="str">
        <f t="shared" si="3"/>
        <v>Yes</v>
      </c>
      <c r="D213" s="21" t="str">
        <f t="shared" si="4"/>
        <v>Yes</v>
      </c>
      <c r="E213" s="21" t="str">
        <f t="shared" si="5"/>
        <v>Yes</v>
      </c>
      <c r="F213" s="21" t="str">
        <f t="shared" si="6"/>
        <v>Yes</v>
      </c>
      <c r="G213" s="21" t="str">
        <f t="shared" si="7"/>
        <v>Yes</v>
      </c>
      <c r="H213" s="21" t="str">
        <f t="shared" si="8"/>
        <v>Yes</v>
      </c>
      <c r="I213" s="21" t="str">
        <f t="shared" si="9"/>
        <v>Yes</v>
      </c>
      <c r="J213" s="21" t="str">
        <f t="shared" si="10"/>
        <v>Yes</v>
      </c>
      <c r="K213" s="25"/>
      <c r="L213" s="7" t="s">
        <v>75</v>
      </c>
      <c r="M213" s="7" t="s">
        <v>523</v>
      </c>
      <c r="N213" s="7" t="s">
        <v>21</v>
      </c>
      <c r="O213" s="7" t="s">
        <v>5377</v>
      </c>
      <c r="P213" s="44" t="s">
        <v>5378</v>
      </c>
      <c r="Q213" s="7" t="s">
        <v>21</v>
      </c>
      <c r="R213" s="7" t="s">
        <v>5379</v>
      </c>
      <c r="S213" s="44" t="s">
        <v>5380</v>
      </c>
      <c r="T213" s="7" t="s">
        <v>21</v>
      </c>
      <c r="U213" s="7" t="s">
        <v>5381</v>
      </c>
      <c r="V213" s="44" t="s">
        <v>5382</v>
      </c>
      <c r="W213" s="7" t="s">
        <v>21</v>
      </c>
      <c r="X213" s="7" t="s">
        <v>5383</v>
      </c>
      <c r="Y213" s="44" t="s">
        <v>5384</v>
      </c>
    </row>
    <row r="214">
      <c r="A214" s="21" t="str">
        <f t="shared" ref="A214:B214" si="221">if(and(isnumber(search("Yes",C214)),isnumber(search("Yes",E214)),isnumber(search("Yes",G214)),isnumber(search("Yes",I214))),"Yes","No")</f>
        <v>No</v>
      </c>
      <c r="B214" s="21" t="str">
        <f t="shared" si="221"/>
        <v>No</v>
      </c>
      <c r="C214" s="22" t="str">
        <f t="shared" si="3"/>
        <v>No</v>
      </c>
      <c r="D214" s="21" t="str">
        <f t="shared" si="4"/>
        <v>No</v>
      </c>
      <c r="E214" s="21" t="str">
        <f t="shared" si="5"/>
        <v>No</v>
      </c>
      <c r="F214" s="21" t="str">
        <f t="shared" si="6"/>
        <v>No</v>
      </c>
      <c r="G214" s="21" t="str">
        <f t="shared" si="7"/>
        <v>No</v>
      </c>
      <c r="H214" s="21" t="str">
        <f t="shared" si="8"/>
        <v>No</v>
      </c>
      <c r="I214" s="21" t="str">
        <f t="shared" si="9"/>
        <v>No</v>
      </c>
      <c r="J214" s="21" t="str">
        <f t="shared" si="10"/>
        <v>No</v>
      </c>
      <c r="K214" s="25"/>
      <c r="L214" s="7" t="s">
        <v>524</v>
      </c>
      <c r="M214" s="7" t="s">
        <v>525</v>
      </c>
      <c r="N214" s="7" t="s">
        <v>25</v>
      </c>
      <c r="O214" s="7" t="s">
        <v>5385</v>
      </c>
      <c r="P214" s="44" t="s">
        <v>2583</v>
      </c>
      <c r="Q214" s="42"/>
      <c r="R214" s="42"/>
      <c r="S214" s="42"/>
      <c r="T214" s="42"/>
      <c r="U214" s="42"/>
      <c r="V214" s="42"/>
      <c r="W214" s="42"/>
      <c r="X214" s="42"/>
      <c r="Y214" s="27"/>
    </row>
    <row r="215">
      <c r="A215" s="21" t="str">
        <f t="shared" ref="A215:B215" si="222">if(and(isnumber(search("Yes",C215)),isnumber(search("Yes",E215)),isnumber(search("Yes",G215)),isnumber(search("Yes",I215))),"Yes","No")</f>
        <v>No</v>
      </c>
      <c r="B215" s="21" t="str">
        <f t="shared" si="222"/>
        <v>No</v>
      </c>
      <c r="C215" s="22" t="str">
        <f t="shared" si="3"/>
        <v>No</v>
      </c>
      <c r="D215" s="21" t="str">
        <f t="shared" si="4"/>
        <v>No</v>
      </c>
      <c r="E215" s="21" t="str">
        <f t="shared" si="5"/>
        <v>No</v>
      </c>
      <c r="F215" s="21" t="str">
        <f t="shared" si="6"/>
        <v>No</v>
      </c>
      <c r="G215" s="21" t="str">
        <f t="shared" si="7"/>
        <v>No</v>
      </c>
      <c r="H215" s="21" t="str">
        <f t="shared" si="8"/>
        <v>No</v>
      </c>
      <c r="I215" s="21" t="str">
        <f t="shared" si="9"/>
        <v>No</v>
      </c>
      <c r="J215" s="21" t="str">
        <f t="shared" si="10"/>
        <v>No</v>
      </c>
      <c r="K215" s="25"/>
      <c r="L215" s="7" t="s">
        <v>526</v>
      </c>
      <c r="M215" s="7" t="s">
        <v>527</v>
      </c>
      <c r="N215" s="7" t="s">
        <v>25</v>
      </c>
      <c r="O215" s="7" t="s">
        <v>5350</v>
      </c>
      <c r="P215" s="44" t="s">
        <v>5386</v>
      </c>
      <c r="Q215" s="42"/>
      <c r="R215" s="42"/>
      <c r="S215" s="42"/>
      <c r="T215" s="42"/>
      <c r="U215" s="42"/>
      <c r="V215" s="42"/>
      <c r="W215" s="42"/>
      <c r="X215" s="42"/>
      <c r="Y215" s="27"/>
    </row>
    <row r="216">
      <c r="A216" s="21" t="str">
        <f t="shared" ref="A216:B216" si="223">if(and(isnumber(search("Yes",C216)),isnumber(search("Yes",E216)),isnumber(search("Yes",G216)),isnumber(search("Yes",I216))),"Yes","No")</f>
        <v>No</v>
      </c>
      <c r="B216" s="21" t="str">
        <f t="shared" si="223"/>
        <v>No</v>
      </c>
      <c r="C216" s="22" t="str">
        <f t="shared" si="3"/>
        <v>No</v>
      </c>
      <c r="D216" s="21" t="str">
        <f t="shared" si="4"/>
        <v>No</v>
      </c>
      <c r="E216" s="21" t="str">
        <f t="shared" si="5"/>
        <v>No</v>
      </c>
      <c r="F216" s="21" t="str">
        <f t="shared" si="6"/>
        <v>No</v>
      </c>
      <c r="G216" s="21" t="str">
        <f t="shared" si="7"/>
        <v>Yes</v>
      </c>
      <c r="H216" s="21" t="str">
        <f t="shared" si="8"/>
        <v>Yes</v>
      </c>
      <c r="I216" s="21" t="str">
        <f t="shared" si="9"/>
        <v>Yes</v>
      </c>
      <c r="J216" s="21" t="str">
        <f t="shared" si="10"/>
        <v>Yes</v>
      </c>
      <c r="K216" s="25">
        <v>73.0</v>
      </c>
      <c r="L216" s="7" t="s">
        <v>78</v>
      </c>
      <c r="M216" s="7" t="s">
        <v>2782</v>
      </c>
      <c r="N216" s="7" t="s">
        <v>25</v>
      </c>
      <c r="O216" s="7" t="s">
        <v>2425</v>
      </c>
      <c r="P216" s="44" t="s">
        <v>2783</v>
      </c>
      <c r="Q216" s="42"/>
      <c r="R216" s="42"/>
      <c r="S216" s="42"/>
      <c r="T216" s="7" t="s">
        <v>2321</v>
      </c>
      <c r="U216" s="7" t="s">
        <v>5387</v>
      </c>
      <c r="V216" s="44" t="s">
        <v>5388</v>
      </c>
      <c r="W216" s="7" t="s">
        <v>21</v>
      </c>
      <c r="X216" s="7" t="s">
        <v>2786</v>
      </c>
      <c r="Y216" s="44" t="s">
        <v>2787</v>
      </c>
    </row>
    <row r="217">
      <c r="A217" s="21" t="str">
        <f t="shared" ref="A217:B217" si="224">if(and(isnumber(search("Yes",C217)),isnumber(search("Yes",E217)),isnumber(search("Yes",G217)),isnumber(search("Yes",I217))),"Yes","No")</f>
        <v>No</v>
      </c>
      <c r="B217" s="21" t="str">
        <f t="shared" si="224"/>
        <v>No</v>
      </c>
      <c r="C217" s="22" t="str">
        <f t="shared" si="3"/>
        <v>No</v>
      </c>
      <c r="D217" s="21" t="str">
        <f t="shared" si="4"/>
        <v>No</v>
      </c>
      <c r="E217" s="21" t="str">
        <f t="shared" si="5"/>
        <v>No</v>
      </c>
      <c r="F217" s="21" t="str">
        <f t="shared" si="6"/>
        <v>No</v>
      </c>
      <c r="G217" s="21" t="str">
        <f t="shared" si="7"/>
        <v>No</v>
      </c>
      <c r="H217" s="21" t="str">
        <f t="shared" si="8"/>
        <v>No</v>
      </c>
      <c r="I217" s="21" t="str">
        <f t="shared" si="9"/>
        <v>Yes</v>
      </c>
      <c r="J217" s="21" t="str">
        <f t="shared" si="10"/>
        <v>Yes</v>
      </c>
      <c r="K217" s="25">
        <v>69.0</v>
      </c>
      <c r="L217" s="7" t="s">
        <v>529</v>
      </c>
      <c r="M217" s="7" t="s">
        <v>2788</v>
      </c>
      <c r="N217" s="7" t="s">
        <v>25</v>
      </c>
      <c r="O217" s="7" t="s">
        <v>5389</v>
      </c>
      <c r="P217" s="44" t="s">
        <v>5390</v>
      </c>
      <c r="Q217" s="42"/>
      <c r="R217" s="42"/>
      <c r="S217" s="42"/>
      <c r="T217" s="7" t="s">
        <v>25</v>
      </c>
      <c r="U217" s="7" t="s">
        <v>2264</v>
      </c>
      <c r="V217" s="44" t="s">
        <v>5391</v>
      </c>
      <c r="W217" s="7" t="s">
        <v>2321</v>
      </c>
      <c r="X217" s="7" t="s">
        <v>5392</v>
      </c>
      <c r="Y217" s="44" t="s">
        <v>5393</v>
      </c>
    </row>
    <row r="218">
      <c r="A218" s="21" t="str">
        <f t="shared" ref="A218:B218" si="225">if(and(isnumber(search("Yes",C218)),isnumber(search("Yes",E218)),isnumber(search("Yes",G218)),isnumber(search("Yes",I218))),"Yes","No")</f>
        <v>No</v>
      </c>
      <c r="B218" s="21" t="str">
        <f t="shared" si="225"/>
        <v>No</v>
      </c>
      <c r="C218" s="22" t="str">
        <f t="shared" si="3"/>
        <v>No</v>
      </c>
      <c r="D218" s="21" t="str">
        <f t="shared" si="4"/>
        <v>No</v>
      </c>
      <c r="E218" s="21" t="str">
        <f t="shared" si="5"/>
        <v>No</v>
      </c>
      <c r="F218" s="21" t="str">
        <f t="shared" si="6"/>
        <v>No</v>
      </c>
      <c r="G218" s="21" t="str">
        <f t="shared" si="7"/>
        <v>Yes</v>
      </c>
      <c r="H218" s="21" t="str">
        <f t="shared" si="8"/>
        <v>Yes</v>
      </c>
      <c r="I218" s="21" t="str">
        <f t="shared" si="9"/>
        <v>Yes</v>
      </c>
      <c r="J218" s="21" t="str">
        <f t="shared" si="10"/>
        <v>Yes</v>
      </c>
      <c r="K218" s="25">
        <v>63.0</v>
      </c>
      <c r="L218" s="7" t="s">
        <v>531</v>
      </c>
      <c r="M218" s="7" t="s">
        <v>2794</v>
      </c>
      <c r="N218" s="7" t="s">
        <v>25</v>
      </c>
      <c r="O218" s="7" t="s">
        <v>2795</v>
      </c>
      <c r="P218" s="44" t="s">
        <v>2796</v>
      </c>
      <c r="Q218" s="42"/>
      <c r="R218" s="42"/>
      <c r="S218" s="42"/>
      <c r="T218" s="7" t="s">
        <v>21</v>
      </c>
      <c r="U218" s="7" t="s">
        <v>5394</v>
      </c>
      <c r="V218" s="44" t="s">
        <v>2798</v>
      </c>
      <c r="W218" s="7" t="s">
        <v>2321</v>
      </c>
      <c r="X218" s="7" t="s">
        <v>5395</v>
      </c>
      <c r="Y218" s="44" t="s">
        <v>5396</v>
      </c>
    </row>
    <row r="219">
      <c r="A219" s="21" t="str">
        <f t="shared" ref="A219:B219" si="226">if(and(isnumber(search("Yes",C219)),isnumber(search("Yes",E219)),isnumber(search("Yes",G219)),isnumber(search("Yes",I219))),"Yes","No")</f>
        <v>No</v>
      </c>
      <c r="B219" s="21" t="str">
        <f t="shared" si="226"/>
        <v>No</v>
      </c>
      <c r="C219" s="22" t="str">
        <f t="shared" si="3"/>
        <v>No</v>
      </c>
      <c r="D219" s="21" t="str">
        <f t="shared" si="4"/>
        <v>No</v>
      </c>
      <c r="E219" s="21" t="str">
        <f t="shared" si="5"/>
        <v>No</v>
      </c>
      <c r="F219" s="21" t="str">
        <f t="shared" si="6"/>
        <v>No</v>
      </c>
      <c r="G219" s="21" t="str">
        <f t="shared" si="7"/>
        <v>No</v>
      </c>
      <c r="H219" s="21" t="str">
        <f t="shared" si="8"/>
        <v>No</v>
      </c>
      <c r="I219" s="21" t="str">
        <f t="shared" si="9"/>
        <v>No</v>
      </c>
      <c r="J219" s="21" t="str">
        <f t="shared" si="10"/>
        <v>No</v>
      </c>
      <c r="K219" s="25"/>
      <c r="L219" s="7" t="s">
        <v>533</v>
      </c>
      <c r="M219" s="7" t="s">
        <v>534</v>
      </c>
      <c r="N219" s="7" t="s">
        <v>25</v>
      </c>
      <c r="O219" s="7" t="s">
        <v>2431</v>
      </c>
      <c r="P219" s="44" t="s">
        <v>5397</v>
      </c>
      <c r="Q219" s="42"/>
      <c r="R219" s="42"/>
      <c r="S219" s="42"/>
      <c r="T219" s="42"/>
      <c r="U219" s="42"/>
      <c r="V219" s="42"/>
      <c r="W219" s="42"/>
      <c r="X219" s="42"/>
      <c r="Y219" s="27"/>
    </row>
    <row r="220">
      <c r="A220" s="21" t="str">
        <f t="shared" ref="A220:B220" si="227">if(and(isnumber(search("Yes",C220)),isnumber(search("Yes",E220)),isnumber(search("Yes",G220)),isnumber(search("Yes",I220))),"Yes","No")</f>
        <v>No</v>
      </c>
      <c r="B220" s="21" t="str">
        <f t="shared" si="227"/>
        <v>No</v>
      </c>
      <c r="C220" s="22" t="str">
        <f t="shared" si="3"/>
        <v>No</v>
      </c>
      <c r="D220" s="21" t="str">
        <f t="shared" si="4"/>
        <v>No</v>
      </c>
      <c r="E220" s="21" t="str">
        <f t="shared" si="5"/>
        <v>No</v>
      </c>
      <c r="F220" s="21" t="str">
        <f t="shared" si="6"/>
        <v>No</v>
      </c>
      <c r="G220" s="21" t="str">
        <f t="shared" si="7"/>
        <v>No</v>
      </c>
      <c r="H220" s="21" t="str">
        <f t="shared" si="8"/>
        <v>No</v>
      </c>
      <c r="I220" s="21" t="str">
        <f t="shared" si="9"/>
        <v>No</v>
      </c>
      <c r="J220" s="21" t="str">
        <f t="shared" si="10"/>
        <v>No</v>
      </c>
      <c r="K220" s="25"/>
      <c r="L220" s="7" t="s">
        <v>535</v>
      </c>
      <c r="M220" s="7" t="s">
        <v>167</v>
      </c>
      <c r="N220" s="7" t="s">
        <v>25</v>
      </c>
      <c r="O220" s="7" t="s">
        <v>5398</v>
      </c>
      <c r="P220" s="44" t="s">
        <v>5399</v>
      </c>
      <c r="Q220" s="42"/>
      <c r="R220" s="42"/>
      <c r="S220" s="42"/>
      <c r="T220" s="42"/>
      <c r="U220" s="42"/>
      <c r="V220" s="42"/>
      <c r="W220" s="42"/>
      <c r="X220" s="42"/>
      <c r="Y220" s="27"/>
    </row>
    <row r="221">
      <c r="A221" s="21" t="str">
        <f t="shared" ref="A221:B221" si="228">if(and(isnumber(search("Yes",C221)),isnumber(search("Yes",E221)),isnumber(search("Yes",G221)),isnumber(search("Yes",I221))),"Yes","No")</f>
        <v>No</v>
      </c>
      <c r="B221" s="21" t="str">
        <f t="shared" si="228"/>
        <v>No</v>
      </c>
      <c r="C221" s="22" t="str">
        <f t="shared" si="3"/>
        <v>No</v>
      </c>
      <c r="D221" s="21" t="str">
        <f t="shared" si="4"/>
        <v>No</v>
      </c>
      <c r="E221" s="21" t="str">
        <f t="shared" si="5"/>
        <v>No</v>
      </c>
      <c r="F221" s="21" t="str">
        <f t="shared" si="6"/>
        <v>No</v>
      </c>
      <c r="G221" s="21" t="str">
        <f t="shared" si="7"/>
        <v>No</v>
      </c>
      <c r="H221" s="21" t="str">
        <f t="shared" si="8"/>
        <v>No</v>
      </c>
      <c r="I221" s="21" t="str">
        <f t="shared" si="9"/>
        <v>No</v>
      </c>
      <c r="J221" s="21" t="str">
        <f t="shared" si="10"/>
        <v>No</v>
      </c>
      <c r="K221" s="25"/>
      <c r="L221" s="7" t="s">
        <v>536</v>
      </c>
      <c r="M221" s="7" t="s">
        <v>167</v>
      </c>
      <c r="N221" s="7" t="s">
        <v>25</v>
      </c>
      <c r="O221" s="7" t="s">
        <v>2804</v>
      </c>
      <c r="P221" s="44" t="s">
        <v>5400</v>
      </c>
      <c r="Q221" s="42"/>
      <c r="R221" s="42"/>
      <c r="S221" s="42"/>
      <c r="T221" s="42"/>
      <c r="U221" s="42"/>
      <c r="V221" s="42"/>
      <c r="W221" s="42"/>
      <c r="X221" s="42"/>
      <c r="Y221" s="27"/>
    </row>
    <row r="222">
      <c r="A222" s="21" t="str">
        <f t="shared" ref="A222:B222" si="229">if(and(isnumber(search("Yes",C222)),isnumber(search("Yes",E222)),isnumber(search("Yes",G222)),isnumber(search("Yes",I222))),"Yes","No")</f>
        <v>No</v>
      </c>
      <c r="B222" s="21" t="str">
        <f t="shared" si="229"/>
        <v>No</v>
      </c>
      <c r="C222" s="22" t="str">
        <f t="shared" si="3"/>
        <v>No</v>
      </c>
      <c r="D222" s="21" t="str">
        <f t="shared" si="4"/>
        <v>No</v>
      </c>
      <c r="E222" s="21" t="str">
        <f t="shared" si="5"/>
        <v>No</v>
      </c>
      <c r="F222" s="21" t="str">
        <f t="shared" si="6"/>
        <v>No</v>
      </c>
      <c r="G222" s="21" t="str">
        <f t="shared" si="7"/>
        <v>No</v>
      </c>
      <c r="H222" s="21" t="str">
        <f t="shared" si="8"/>
        <v>No</v>
      </c>
      <c r="I222" s="21" t="str">
        <f t="shared" si="9"/>
        <v>No</v>
      </c>
      <c r="J222" s="21" t="str">
        <f t="shared" si="10"/>
        <v>No</v>
      </c>
      <c r="K222" s="25"/>
      <c r="L222" s="7" t="s">
        <v>537</v>
      </c>
      <c r="M222" s="7" t="s">
        <v>538</v>
      </c>
      <c r="N222" s="7" t="s">
        <v>25</v>
      </c>
      <c r="O222" s="7" t="s">
        <v>5401</v>
      </c>
      <c r="P222" s="44" t="s">
        <v>5402</v>
      </c>
      <c r="Q222" s="42"/>
      <c r="R222" s="42"/>
      <c r="S222" s="42"/>
      <c r="T222" s="42"/>
      <c r="U222" s="42"/>
      <c r="V222" s="42"/>
      <c r="W222" s="42"/>
      <c r="X222" s="42"/>
      <c r="Y222" s="27"/>
    </row>
    <row r="223">
      <c r="A223" s="21" t="str">
        <f t="shared" ref="A223:B223" si="230">if(and(isnumber(search("Yes",C223)),isnumber(search("Yes",E223)),isnumber(search("Yes",G223)),isnumber(search("Yes",I223))),"Yes","No")</f>
        <v>No</v>
      </c>
      <c r="B223" s="21" t="str">
        <f t="shared" si="230"/>
        <v>No</v>
      </c>
      <c r="C223" s="22" t="str">
        <f t="shared" si="3"/>
        <v>No</v>
      </c>
      <c r="D223" s="21" t="str">
        <f t="shared" si="4"/>
        <v>No</v>
      </c>
      <c r="E223" s="21" t="str">
        <f t="shared" si="5"/>
        <v>No</v>
      </c>
      <c r="F223" s="21" t="str">
        <f t="shared" si="6"/>
        <v>No</v>
      </c>
      <c r="G223" s="21" t="str">
        <f t="shared" si="7"/>
        <v>No</v>
      </c>
      <c r="H223" s="21" t="str">
        <f t="shared" si="8"/>
        <v>No</v>
      </c>
      <c r="I223" s="21" t="str">
        <f t="shared" si="9"/>
        <v>No</v>
      </c>
      <c r="J223" s="21" t="str">
        <f t="shared" si="10"/>
        <v>No</v>
      </c>
      <c r="K223" s="25"/>
      <c r="L223" s="7" t="s">
        <v>539</v>
      </c>
      <c r="M223" s="7" t="s">
        <v>540</v>
      </c>
      <c r="N223" s="7" t="s">
        <v>25</v>
      </c>
      <c r="O223" s="7" t="s">
        <v>5403</v>
      </c>
      <c r="P223" s="44" t="s">
        <v>5404</v>
      </c>
      <c r="Q223" s="42"/>
      <c r="R223" s="42"/>
      <c r="S223" s="42"/>
      <c r="T223" s="42"/>
      <c r="U223" s="42"/>
      <c r="V223" s="42"/>
      <c r="W223" s="42"/>
      <c r="X223" s="42"/>
      <c r="Y223" s="27"/>
    </row>
    <row r="224">
      <c r="A224" s="21" t="str">
        <f t="shared" ref="A224:B224" si="231">if(and(isnumber(search("Yes",C224)),isnumber(search("Yes",E224)),isnumber(search("Yes",G224)),isnumber(search("Yes",I224))),"Yes","No")</f>
        <v>No</v>
      </c>
      <c r="B224" s="21" t="str">
        <f t="shared" si="231"/>
        <v>No</v>
      </c>
      <c r="C224" s="22" t="str">
        <f t="shared" si="3"/>
        <v>No</v>
      </c>
      <c r="D224" s="21" t="str">
        <f t="shared" si="4"/>
        <v>No</v>
      </c>
      <c r="E224" s="21" t="str">
        <f t="shared" si="5"/>
        <v>No</v>
      </c>
      <c r="F224" s="21" t="str">
        <f t="shared" si="6"/>
        <v>No</v>
      </c>
      <c r="G224" s="21" t="str">
        <f t="shared" si="7"/>
        <v>No</v>
      </c>
      <c r="H224" s="21" t="str">
        <f t="shared" si="8"/>
        <v>No</v>
      </c>
      <c r="I224" s="21" t="str">
        <f t="shared" si="9"/>
        <v>No</v>
      </c>
      <c r="J224" s="21" t="str">
        <f t="shared" si="10"/>
        <v>No</v>
      </c>
      <c r="K224" s="25"/>
      <c r="L224" s="7" t="s">
        <v>541</v>
      </c>
      <c r="M224" s="7" t="s">
        <v>542</v>
      </c>
      <c r="N224" s="7" t="s">
        <v>25</v>
      </c>
      <c r="O224" s="7" t="s">
        <v>5405</v>
      </c>
      <c r="P224" s="44" t="s">
        <v>5406</v>
      </c>
      <c r="Q224" s="42"/>
      <c r="R224" s="42"/>
      <c r="S224" s="42"/>
      <c r="T224" s="42"/>
      <c r="U224" s="42"/>
      <c r="V224" s="42"/>
      <c r="W224" s="42"/>
      <c r="X224" s="42"/>
      <c r="Y224" s="27"/>
    </row>
    <row r="225">
      <c r="A225" s="21" t="str">
        <f t="shared" ref="A225:B225" si="232">if(and(isnumber(search("Yes",C225)),isnumber(search("Yes",E225)),isnumber(search("Yes",G225)),isnumber(search("Yes",I225))),"Yes","No")</f>
        <v>Yes</v>
      </c>
      <c r="B225" s="21" t="str">
        <f t="shared" si="232"/>
        <v>Yes</v>
      </c>
      <c r="C225" s="22" t="str">
        <f t="shared" si="3"/>
        <v>Yes</v>
      </c>
      <c r="D225" s="21" t="str">
        <f t="shared" si="4"/>
        <v>Yes</v>
      </c>
      <c r="E225" s="21" t="str">
        <f t="shared" si="5"/>
        <v>Yes</v>
      </c>
      <c r="F225" s="21" t="str">
        <f t="shared" si="6"/>
        <v>Yes</v>
      </c>
      <c r="G225" s="21" t="str">
        <f t="shared" si="7"/>
        <v>Yes</v>
      </c>
      <c r="H225" s="21" t="str">
        <f t="shared" si="8"/>
        <v>Yes</v>
      </c>
      <c r="I225" s="21" t="str">
        <f t="shared" si="9"/>
        <v>Yes</v>
      </c>
      <c r="J225" s="21" t="str">
        <f t="shared" si="10"/>
        <v>Yes</v>
      </c>
      <c r="K225" s="25"/>
      <c r="L225" s="7" t="s">
        <v>80</v>
      </c>
      <c r="M225" s="7" t="s">
        <v>543</v>
      </c>
      <c r="N225" s="7" t="s">
        <v>21</v>
      </c>
      <c r="O225" s="7" t="s">
        <v>5407</v>
      </c>
      <c r="P225" s="44" t="s">
        <v>5408</v>
      </c>
      <c r="Q225" s="7" t="s">
        <v>21</v>
      </c>
      <c r="R225" s="7" t="s">
        <v>5409</v>
      </c>
      <c r="S225" s="44" t="s">
        <v>5410</v>
      </c>
      <c r="T225" s="7" t="s">
        <v>21</v>
      </c>
      <c r="U225" s="7" t="s">
        <v>5411</v>
      </c>
      <c r="V225" s="44" t="s">
        <v>5412</v>
      </c>
      <c r="W225" s="7" t="s">
        <v>21</v>
      </c>
      <c r="X225" s="7" t="s">
        <v>2818</v>
      </c>
      <c r="Y225" s="44" t="s">
        <v>5413</v>
      </c>
    </row>
    <row r="226">
      <c r="A226" s="21" t="str">
        <f t="shared" ref="A226:B226" si="233">if(and(isnumber(search("Yes",C226)),isnumber(search("Yes",E226)),isnumber(search("Yes",G226)),isnumber(search("Yes",I226))),"Yes","No")</f>
        <v>No</v>
      </c>
      <c r="B226" s="21" t="str">
        <f t="shared" si="233"/>
        <v>No</v>
      </c>
      <c r="C226" s="22" t="str">
        <f t="shared" si="3"/>
        <v>No</v>
      </c>
      <c r="D226" s="21" t="str">
        <f t="shared" si="4"/>
        <v>No</v>
      </c>
      <c r="E226" s="21" t="str">
        <f t="shared" si="5"/>
        <v>No</v>
      </c>
      <c r="F226" s="21" t="str">
        <f t="shared" si="6"/>
        <v>No</v>
      </c>
      <c r="G226" s="21" t="str">
        <f t="shared" si="7"/>
        <v>No</v>
      </c>
      <c r="H226" s="21" t="str">
        <f t="shared" si="8"/>
        <v>No</v>
      </c>
      <c r="I226" s="21" t="str">
        <f t="shared" si="9"/>
        <v>No</v>
      </c>
      <c r="J226" s="21" t="str">
        <f t="shared" si="10"/>
        <v>No</v>
      </c>
      <c r="K226" s="25"/>
      <c r="L226" s="7" t="s">
        <v>544</v>
      </c>
      <c r="M226" s="7" t="s">
        <v>545</v>
      </c>
      <c r="N226" s="7" t="s">
        <v>25</v>
      </c>
      <c r="O226" s="7" t="s">
        <v>2376</v>
      </c>
      <c r="P226" s="44" t="s">
        <v>5414</v>
      </c>
      <c r="Q226" s="42"/>
      <c r="R226" s="42"/>
      <c r="S226" s="42"/>
      <c r="T226" s="42"/>
      <c r="U226" s="42"/>
      <c r="V226" s="42"/>
      <c r="W226" s="42"/>
      <c r="X226" s="42"/>
      <c r="Y226" s="27"/>
    </row>
    <row r="227">
      <c r="A227" s="21" t="str">
        <f t="shared" ref="A227:B227" si="234">if(and(isnumber(search("Yes",C227)),isnumber(search("Yes",E227)),isnumber(search("Yes",G227)),isnumber(search("Yes",I227))),"Yes","No")</f>
        <v>No</v>
      </c>
      <c r="B227" s="21" t="str">
        <f t="shared" si="234"/>
        <v>No</v>
      </c>
      <c r="C227" s="22" t="str">
        <f t="shared" si="3"/>
        <v>No</v>
      </c>
      <c r="D227" s="21" t="str">
        <f t="shared" si="4"/>
        <v>No</v>
      </c>
      <c r="E227" s="21" t="str">
        <f t="shared" si="5"/>
        <v>No</v>
      </c>
      <c r="F227" s="21" t="str">
        <f t="shared" si="6"/>
        <v>No</v>
      </c>
      <c r="G227" s="21" t="str">
        <f t="shared" si="7"/>
        <v>Yes</v>
      </c>
      <c r="H227" s="21" t="str">
        <f t="shared" si="8"/>
        <v>Yes</v>
      </c>
      <c r="I227" s="21" t="str">
        <f t="shared" si="9"/>
        <v>Yes</v>
      </c>
      <c r="J227" s="21" t="str">
        <f t="shared" si="10"/>
        <v>Yes</v>
      </c>
      <c r="K227" s="25">
        <v>79.0</v>
      </c>
      <c r="L227" s="7" t="s">
        <v>546</v>
      </c>
      <c r="M227" s="7" t="s">
        <v>547</v>
      </c>
      <c r="N227" s="7" t="s">
        <v>25</v>
      </c>
      <c r="O227" s="7" t="s">
        <v>5415</v>
      </c>
      <c r="P227" s="44" t="s">
        <v>5416</v>
      </c>
      <c r="Q227" s="42"/>
      <c r="R227" s="42"/>
      <c r="S227" s="42"/>
      <c r="T227" s="7" t="s">
        <v>21</v>
      </c>
      <c r="U227" s="7" t="s">
        <v>2487</v>
      </c>
      <c r="V227" s="44" t="s">
        <v>5417</v>
      </c>
      <c r="W227" s="7" t="s">
        <v>2321</v>
      </c>
      <c r="X227" s="7" t="s">
        <v>5418</v>
      </c>
      <c r="Y227" s="44" t="s">
        <v>5419</v>
      </c>
    </row>
    <row r="228">
      <c r="A228" s="21" t="str">
        <f t="shared" ref="A228:B228" si="235">if(and(isnumber(search("Yes",C228)),isnumber(search("Yes",E228)),isnumber(search("Yes",G228)),isnumber(search("Yes",I228))),"Yes","No")</f>
        <v>No</v>
      </c>
      <c r="B228" s="21" t="str">
        <f t="shared" si="235"/>
        <v>No</v>
      </c>
      <c r="C228" s="22" t="str">
        <f t="shared" si="3"/>
        <v>No</v>
      </c>
      <c r="D228" s="21" t="str">
        <f t="shared" si="4"/>
        <v>No</v>
      </c>
      <c r="E228" s="21" t="str">
        <f t="shared" si="5"/>
        <v>No</v>
      </c>
      <c r="F228" s="21" t="str">
        <f t="shared" si="6"/>
        <v>No</v>
      </c>
      <c r="G228" s="21" t="str">
        <f t="shared" si="7"/>
        <v>No</v>
      </c>
      <c r="H228" s="21" t="str">
        <f t="shared" si="8"/>
        <v>No</v>
      </c>
      <c r="I228" s="21" t="str">
        <f t="shared" si="9"/>
        <v>No</v>
      </c>
      <c r="J228" s="21" t="str">
        <f t="shared" si="10"/>
        <v>No</v>
      </c>
      <c r="K228" s="25"/>
      <c r="L228" s="7" t="s">
        <v>548</v>
      </c>
      <c r="M228" s="7" t="s">
        <v>549</v>
      </c>
      <c r="N228" s="7" t="s">
        <v>25</v>
      </c>
      <c r="O228" s="7" t="s">
        <v>2648</v>
      </c>
      <c r="P228" s="44" t="s">
        <v>5420</v>
      </c>
      <c r="Q228" s="42"/>
      <c r="R228" s="42"/>
      <c r="S228" s="42"/>
      <c r="T228" s="42"/>
      <c r="U228" s="42"/>
      <c r="V228" s="42"/>
      <c r="W228" s="42"/>
      <c r="X228" s="42"/>
      <c r="Y228" s="27"/>
    </row>
    <row r="229">
      <c r="A229" s="21" t="str">
        <f t="shared" ref="A229:B229" si="236">if(and(isnumber(search("Yes",C229)),isnumber(search("Yes",E229)),isnumber(search("Yes",G229)),isnumber(search("Yes",I229))),"Yes","No")</f>
        <v>No</v>
      </c>
      <c r="B229" s="21" t="str">
        <f t="shared" si="236"/>
        <v>No</v>
      </c>
      <c r="C229" s="22" t="str">
        <f t="shared" si="3"/>
        <v>No</v>
      </c>
      <c r="D229" s="21" t="str">
        <f t="shared" si="4"/>
        <v>No</v>
      </c>
      <c r="E229" s="21" t="str">
        <f t="shared" si="5"/>
        <v>No</v>
      </c>
      <c r="F229" s="21" t="str">
        <f t="shared" si="6"/>
        <v>No</v>
      </c>
      <c r="G229" s="21" t="str">
        <f t="shared" si="7"/>
        <v>No</v>
      </c>
      <c r="H229" s="21" t="str">
        <f t="shared" si="8"/>
        <v>No</v>
      </c>
      <c r="I229" s="21" t="str">
        <f t="shared" si="9"/>
        <v>No</v>
      </c>
      <c r="J229" s="21" t="str">
        <f t="shared" si="10"/>
        <v>No</v>
      </c>
      <c r="K229" s="25"/>
      <c r="L229" s="7" t="s">
        <v>550</v>
      </c>
      <c r="M229" s="7" t="s">
        <v>551</v>
      </c>
      <c r="N229" s="7" t="s">
        <v>25</v>
      </c>
      <c r="O229" s="7" t="s">
        <v>4203</v>
      </c>
      <c r="P229" s="44" t="s">
        <v>5421</v>
      </c>
      <c r="Q229" s="42"/>
      <c r="R229" s="42"/>
      <c r="S229" s="42"/>
      <c r="T229" s="42"/>
      <c r="U229" s="42"/>
      <c r="V229" s="42"/>
      <c r="W229" s="42"/>
      <c r="X229" s="42"/>
      <c r="Y229" s="27"/>
    </row>
    <row r="230">
      <c r="A230" s="21" t="str">
        <f t="shared" ref="A230:B230" si="237">if(and(isnumber(search("Yes",C230)),isnumber(search("Yes",E230)),isnumber(search("Yes",G230)),isnumber(search("Yes",I230))),"Yes","No")</f>
        <v>No</v>
      </c>
      <c r="B230" s="21" t="str">
        <f t="shared" si="237"/>
        <v>No</v>
      </c>
      <c r="C230" s="22" t="str">
        <f t="shared" si="3"/>
        <v>No</v>
      </c>
      <c r="D230" s="21" t="str">
        <f t="shared" si="4"/>
        <v>No</v>
      </c>
      <c r="E230" s="21" t="str">
        <f t="shared" si="5"/>
        <v>No</v>
      </c>
      <c r="F230" s="21" t="str">
        <f t="shared" si="6"/>
        <v>No</v>
      </c>
      <c r="G230" s="21" t="str">
        <f t="shared" si="7"/>
        <v>No</v>
      </c>
      <c r="H230" s="21" t="str">
        <f t="shared" si="8"/>
        <v>No</v>
      </c>
      <c r="I230" s="21" t="str">
        <f t="shared" si="9"/>
        <v>No</v>
      </c>
      <c r="J230" s="21" t="str">
        <f t="shared" si="10"/>
        <v>No</v>
      </c>
      <c r="K230" s="25"/>
      <c r="L230" s="7" t="s">
        <v>552</v>
      </c>
      <c r="M230" s="7" t="s">
        <v>553</v>
      </c>
      <c r="N230" s="7" t="s">
        <v>25</v>
      </c>
      <c r="O230" s="7" t="s">
        <v>5422</v>
      </c>
      <c r="P230" s="44" t="s">
        <v>5423</v>
      </c>
      <c r="Q230" s="42"/>
      <c r="R230" s="42"/>
      <c r="S230" s="42"/>
      <c r="T230" s="42"/>
      <c r="U230" s="42"/>
      <c r="V230" s="42"/>
      <c r="W230" s="42"/>
      <c r="X230" s="42"/>
      <c r="Y230" s="27"/>
    </row>
    <row r="231">
      <c r="A231" s="21" t="str">
        <f t="shared" ref="A231:B231" si="238">if(and(isnumber(search("Yes",C231)),isnumber(search("Yes",E231)),isnumber(search("Yes",G231)),isnumber(search("Yes",I231))),"Yes","No")</f>
        <v>No</v>
      </c>
      <c r="B231" s="21" t="str">
        <f t="shared" si="238"/>
        <v>No</v>
      </c>
      <c r="C231" s="22" t="str">
        <f t="shared" si="3"/>
        <v>No</v>
      </c>
      <c r="D231" s="21" t="str">
        <f t="shared" si="4"/>
        <v>No</v>
      </c>
      <c r="E231" s="21" t="str">
        <f t="shared" si="5"/>
        <v>No</v>
      </c>
      <c r="F231" s="21" t="str">
        <f t="shared" si="6"/>
        <v>No</v>
      </c>
      <c r="G231" s="21" t="str">
        <f t="shared" si="7"/>
        <v>No</v>
      </c>
      <c r="H231" s="21" t="str">
        <f t="shared" si="8"/>
        <v>No</v>
      </c>
      <c r="I231" s="21" t="str">
        <f t="shared" si="9"/>
        <v>No</v>
      </c>
      <c r="J231" s="21" t="str">
        <f t="shared" si="10"/>
        <v>No</v>
      </c>
      <c r="K231" s="25"/>
      <c r="L231" s="7" t="s">
        <v>554</v>
      </c>
      <c r="M231" s="7" t="s">
        <v>167</v>
      </c>
      <c r="N231" s="7" t="s">
        <v>25</v>
      </c>
      <c r="O231" s="7" t="s">
        <v>5424</v>
      </c>
      <c r="P231" s="44" t="s">
        <v>5425</v>
      </c>
      <c r="Q231" s="42"/>
      <c r="R231" s="42"/>
      <c r="S231" s="42"/>
      <c r="T231" s="42"/>
      <c r="U231" s="42"/>
      <c r="V231" s="42"/>
      <c r="W231" s="42"/>
      <c r="X231" s="42"/>
      <c r="Y231" s="27"/>
    </row>
    <row r="232">
      <c r="A232" s="21" t="str">
        <f t="shared" ref="A232:B232" si="239">if(and(isnumber(search("Yes",C232)),isnumber(search("Yes",E232)),isnumber(search("Yes",G232)),isnumber(search("Yes",I232))),"Yes","No")</f>
        <v>No</v>
      </c>
      <c r="B232" s="21" t="str">
        <f t="shared" si="239"/>
        <v>No</v>
      </c>
      <c r="C232" s="22" t="str">
        <f t="shared" si="3"/>
        <v>No</v>
      </c>
      <c r="D232" s="21" t="str">
        <f t="shared" si="4"/>
        <v>No</v>
      </c>
      <c r="E232" s="21" t="str">
        <f t="shared" si="5"/>
        <v>No</v>
      </c>
      <c r="F232" s="21" t="str">
        <f t="shared" si="6"/>
        <v>No</v>
      </c>
      <c r="G232" s="21" t="str">
        <f t="shared" si="7"/>
        <v>No</v>
      </c>
      <c r="H232" s="21" t="str">
        <f t="shared" si="8"/>
        <v>No</v>
      </c>
      <c r="I232" s="21" t="str">
        <f t="shared" si="9"/>
        <v>No</v>
      </c>
      <c r="J232" s="21" t="str">
        <f t="shared" si="10"/>
        <v>No</v>
      </c>
      <c r="K232" s="25"/>
      <c r="L232" s="7" t="s">
        <v>555</v>
      </c>
      <c r="M232" s="7" t="s">
        <v>556</v>
      </c>
      <c r="N232" s="7" t="s">
        <v>25</v>
      </c>
      <c r="O232" s="7" t="s">
        <v>5426</v>
      </c>
      <c r="P232" s="44" t="s">
        <v>5427</v>
      </c>
      <c r="Q232" s="42"/>
      <c r="R232" s="42"/>
      <c r="S232" s="42"/>
      <c r="T232" s="42"/>
      <c r="U232" s="42"/>
      <c r="V232" s="42"/>
      <c r="W232" s="42"/>
      <c r="X232" s="42"/>
      <c r="Y232" s="27"/>
    </row>
    <row r="233">
      <c r="A233" s="21" t="str">
        <f t="shared" ref="A233:B233" si="240">if(and(isnumber(search("Yes",C233)),isnumber(search("Yes",E233)),isnumber(search("Yes",G233)),isnumber(search("Yes",I233))),"Yes","No")</f>
        <v>Yes</v>
      </c>
      <c r="B233" s="21" t="str">
        <f t="shared" si="240"/>
        <v>Yes</v>
      </c>
      <c r="C233" s="22" t="str">
        <f t="shared" si="3"/>
        <v>Yes</v>
      </c>
      <c r="D233" s="21" t="str">
        <f t="shared" si="4"/>
        <v>Yes</v>
      </c>
      <c r="E233" s="21" t="str">
        <f t="shared" si="5"/>
        <v>Yes</v>
      </c>
      <c r="F233" s="21" t="str">
        <f t="shared" si="6"/>
        <v>Yes</v>
      </c>
      <c r="G233" s="21" t="str">
        <f t="shared" si="7"/>
        <v>Yes</v>
      </c>
      <c r="H233" s="21" t="str">
        <f t="shared" si="8"/>
        <v>Yes</v>
      </c>
      <c r="I233" s="21" t="str">
        <f t="shared" si="9"/>
        <v>Yes</v>
      </c>
      <c r="J233" s="21" t="str">
        <f t="shared" si="10"/>
        <v>Yes</v>
      </c>
      <c r="K233" s="25"/>
      <c r="L233" s="7" t="s">
        <v>83</v>
      </c>
      <c r="M233" s="7" t="s">
        <v>557</v>
      </c>
      <c r="N233" s="7" t="s">
        <v>2321</v>
      </c>
      <c r="O233" s="7" t="s">
        <v>5428</v>
      </c>
      <c r="P233" s="44" t="s">
        <v>5429</v>
      </c>
      <c r="Q233" s="7" t="s">
        <v>21</v>
      </c>
      <c r="R233" s="7" t="s">
        <v>3472</v>
      </c>
      <c r="S233" s="44" t="s">
        <v>5430</v>
      </c>
      <c r="T233" s="7" t="s">
        <v>21</v>
      </c>
      <c r="U233" s="7" t="s">
        <v>5431</v>
      </c>
      <c r="V233" s="44" t="s">
        <v>5432</v>
      </c>
      <c r="W233" s="7" t="s">
        <v>2321</v>
      </c>
      <c r="X233" s="7" t="s">
        <v>5433</v>
      </c>
      <c r="Y233" s="44" t="s">
        <v>2843</v>
      </c>
    </row>
    <row r="234">
      <c r="A234" s="21" t="str">
        <f t="shared" ref="A234:B234" si="241">if(and(isnumber(search("Yes",C234)),isnumber(search("Yes",E234)),isnumber(search("Yes",G234)),isnumber(search("Yes",I234))),"Yes","No")</f>
        <v>No</v>
      </c>
      <c r="B234" s="21" t="str">
        <f t="shared" si="241"/>
        <v>No</v>
      </c>
      <c r="C234" s="22" t="str">
        <f t="shared" si="3"/>
        <v>No</v>
      </c>
      <c r="D234" s="21" t="str">
        <f t="shared" si="4"/>
        <v>No</v>
      </c>
      <c r="E234" s="21" t="str">
        <f t="shared" si="5"/>
        <v>No</v>
      </c>
      <c r="F234" s="21" t="str">
        <f t="shared" si="6"/>
        <v>No</v>
      </c>
      <c r="G234" s="21" t="str">
        <f t="shared" si="7"/>
        <v>No</v>
      </c>
      <c r="H234" s="21" t="str">
        <f t="shared" si="8"/>
        <v>No</v>
      </c>
      <c r="I234" s="21" t="str">
        <f t="shared" si="9"/>
        <v>No</v>
      </c>
      <c r="J234" s="21" t="str">
        <f t="shared" si="10"/>
        <v>No</v>
      </c>
      <c r="K234" s="25"/>
      <c r="L234" s="7" t="s">
        <v>558</v>
      </c>
      <c r="M234" s="7" t="s">
        <v>559</v>
      </c>
      <c r="N234" s="7" t="s">
        <v>25</v>
      </c>
      <c r="O234" s="7" t="s">
        <v>2844</v>
      </c>
      <c r="P234" s="44" t="s">
        <v>2845</v>
      </c>
      <c r="Q234" s="42"/>
      <c r="R234" s="42"/>
      <c r="S234" s="42"/>
      <c r="T234" s="42"/>
      <c r="U234" s="42"/>
      <c r="V234" s="42"/>
      <c r="W234" s="42"/>
      <c r="X234" s="42"/>
      <c r="Y234" s="27"/>
    </row>
    <row r="235">
      <c r="A235" s="21" t="str">
        <f t="shared" ref="A235:B235" si="242">if(and(isnumber(search("Yes",C235)),isnumber(search("Yes",E235)),isnumber(search("Yes",G235)),isnumber(search("Yes",I235))),"Yes","No")</f>
        <v>Yes</v>
      </c>
      <c r="B235" s="21" t="str">
        <f t="shared" si="242"/>
        <v>Yes</v>
      </c>
      <c r="C235" s="22" t="str">
        <f t="shared" si="3"/>
        <v>Yes</v>
      </c>
      <c r="D235" s="21" t="str">
        <f t="shared" si="4"/>
        <v>Yes</v>
      </c>
      <c r="E235" s="21" t="str">
        <f t="shared" si="5"/>
        <v>Yes</v>
      </c>
      <c r="F235" s="21" t="str">
        <f t="shared" si="6"/>
        <v>Yes</v>
      </c>
      <c r="G235" s="21" t="str">
        <f t="shared" si="7"/>
        <v>Yes</v>
      </c>
      <c r="H235" s="21" t="str">
        <f t="shared" si="8"/>
        <v>Yes</v>
      </c>
      <c r="I235" s="21" t="str">
        <f t="shared" si="9"/>
        <v>Yes</v>
      </c>
      <c r="J235" s="21" t="str">
        <f t="shared" si="10"/>
        <v>Yes</v>
      </c>
      <c r="K235" s="25"/>
      <c r="L235" s="7" t="s">
        <v>86</v>
      </c>
      <c r="M235" s="7" t="s">
        <v>167</v>
      </c>
      <c r="N235" s="7" t="s">
        <v>2321</v>
      </c>
      <c r="O235" s="7" t="s">
        <v>5434</v>
      </c>
      <c r="P235" s="44" t="s">
        <v>5435</v>
      </c>
      <c r="Q235" s="7" t="s">
        <v>21</v>
      </c>
      <c r="R235" s="7" t="s">
        <v>2848</v>
      </c>
      <c r="S235" s="44" t="s">
        <v>2849</v>
      </c>
      <c r="T235" s="7" t="s">
        <v>2321</v>
      </c>
      <c r="U235" s="7" t="s">
        <v>5436</v>
      </c>
      <c r="V235" s="44" t="s">
        <v>5437</v>
      </c>
      <c r="W235" s="7" t="s">
        <v>2321</v>
      </c>
      <c r="X235" s="7" t="s">
        <v>2852</v>
      </c>
      <c r="Y235" s="44" t="s">
        <v>2371</v>
      </c>
    </row>
    <row r="236">
      <c r="A236" s="21" t="str">
        <f t="shared" ref="A236:B236" si="243">if(and(isnumber(search("Yes",C236)),isnumber(search("Yes",E236)),isnumber(search("Yes",G236)),isnumber(search("Yes",I236))),"Yes","No")</f>
        <v>No</v>
      </c>
      <c r="B236" s="21" t="str">
        <f t="shared" si="243"/>
        <v>No</v>
      </c>
      <c r="C236" s="22" t="str">
        <f t="shared" si="3"/>
        <v>No</v>
      </c>
      <c r="D236" s="21" t="str">
        <f t="shared" si="4"/>
        <v>No</v>
      </c>
      <c r="E236" s="21" t="str">
        <f t="shared" si="5"/>
        <v>No</v>
      </c>
      <c r="F236" s="21" t="str">
        <f t="shared" si="6"/>
        <v>No</v>
      </c>
      <c r="G236" s="21" t="str">
        <f t="shared" si="7"/>
        <v>No</v>
      </c>
      <c r="H236" s="21" t="str">
        <f t="shared" si="8"/>
        <v>No</v>
      </c>
      <c r="I236" s="21" t="str">
        <f t="shared" si="9"/>
        <v>No</v>
      </c>
      <c r="J236" s="21" t="str">
        <f t="shared" si="10"/>
        <v>No</v>
      </c>
      <c r="K236" s="25"/>
      <c r="L236" s="7" t="s">
        <v>560</v>
      </c>
      <c r="M236" s="7" t="s">
        <v>561</v>
      </c>
      <c r="N236" s="7" t="s">
        <v>25</v>
      </c>
      <c r="O236" s="7" t="s">
        <v>3947</v>
      </c>
      <c r="P236" s="44" t="s">
        <v>3948</v>
      </c>
      <c r="Q236" s="42"/>
      <c r="R236" s="42"/>
      <c r="S236" s="42"/>
      <c r="T236" s="42"/>
      <c r="U236" s="42"/>
      <c r="V236" s="42"/>
      <c r="W236" s="42"/>
      <c r="X236" s="42"/>
      <c r="Y236" s="27"/>
    </row>
    <row r="237">
      <c r="A237" s="21" t="str">
        <f t="shared" ref="A237:B237" si="244">if(and(isnumber(search("Yes",C237)),isnumber(search("Yes",E237)),isnumber(search("Yes",G237)),isnumber(search("Yes",I237))),"Yes","No")</f>
        <v>No</v>
      </c>
      <c r="B237" s="21" t="str">
        <f t="shared" si="244"/>
        <v>No</v>
      </c>
      <c r="C237" s="22" t="str">
        <f t="shared" si="3"/>
        <v>No</v>
      </c>
      <c r="D237" s="21" t="str">
        <f t="shared" si="4"/>
        <v>No</v>
      </c>
      <c r="E237" s="21" t="str">
        <f t="shared" si="5"/>
        <v>No</v>
      </c>
      <c r="F237" s="21" t="str">
        <f t="shared" si="6"/>
        <v>No</v>
      </c>
      <c r="G237" s="21" t="str">
        <f t="shared" si="7"/>
        <v>No</v>
      </c>
      <c r="H237" s="21" t="str">
        <f t="shared" si="8"/>
        <v>No</v>
      </c>
      <c r="I237" s="21" t="str">
        <f t="shared" si="9"/>
        <v>No</v>
      </c>
      <c r="J237" s="21" t="str">
        <f t="shared" si="10"/>
        <v>No</v>
      </c>
      <c r="K237" s="25"/>
      <c r="L237" s="7" t="s">
        <v>562</v>
      </c>
      <c r="M237" s="7" t="s">
        <v>563</v>
      </c>
      <c r="N237" s="7" t="s">
        <v>25</v>
      </c>
      <c r="O237" s="7" t="s">
        <v>5438</v>
      </c>
      <c r="P237" s="44" t="s">
        <v>2856</v>
      </c>
      <c r="Q237" s="42"/>
      <c r="R237" s="42"/>
      <c r="S237" s="42"/>
      <c r="T237" s="42"/>
      <c r="U237" s="42"/>
      <c r="V237" s="42"/>
      <c r="W237" s="42"/>
      <c r="X237" s="42"/>
      <c r="Y237" s="27"/>
    </row>
    <row r="238">
      <c r="A238" s="21" t="str">
        <f t="shared" ref="A238:B238" si="245">if(and(isnumber(search("Yes",C238)),isnumber(search("Yes",E238)),isnumber(search("Yes",G238)),isnumber(search("Yes",I238))),"Yes","No")</f>
        <v>No</v>
      </c>
      <c r="B238" s="21" t="str">
        <f t="shared" si="245"/>
        <v>No</v>
      </c>
      <c r="C238" s="22" t="str">
        <f t="shared" si="3"/>
        <v>No</v>
      </c>
      <c r="D238" s="21" t="str">
        <f t="shared" si="4"/>
        <v>No</v>
      </c>
      <c r="E238" s="21" t="str">
        <f t="shared" si="5"/>
        <v>No</v>
      </c>
      <c r="F238" s="21" t="str">
        <f t="shared" si="6"/>
        <v>No</v>
      </c>
      <c r="G238" s="21" t="str">
        <f t="shared" si="7"/>
        <v>No</v>
      </c>
      <c r="H238" s="21" t="str">
        <f t="shared" si="8"/>
        <v>No</v>
      </c>
      <c r="I238" s="21" t="str">
        <f t="shared" si="9"/>
        <v>No</v>
      </c>
      <c r="J238" s="21" t="str">
        <f t="shared" si="10"/>
        <v>No</v>
      </c>
      <c r="K238" s="25"/>
      <c r="L238" s="7" t="s">
        <v>564</v>
      </c>
      <c r="M238" s="7" t="s">
        <v>565</v>
      </c>
      <c r="N238" s="7" t="s">
        <v>25</v>
      </c>
      <c r="O238" s="7" t="s">
        <v>5439</v>
      </c>
      <c r="P238" s="44" t="s">
        <v>5440</v>
      </c>
      <c r="Q238" s="42"/>
      <c r="R238" s="42"/>
      <c r="S238" s="42"/>
      <c r="T238" s="42"/>
      <c r="U238" s="42"/>
      <c r="V238" s="42"/>
      <c r="W238" s="42"/>
      <c r="X238" s="42"/>
      <c r="Y238" s="27"/>
    </row>
    <row r="239">
      <c r="A239" s="21" t="str">
        <f t="shared" ref="A239:B239" si="246">if(and(isnumber(search("Yes",C239)),isnumber(search("Yes",E239)),isnumber(search("Yes",G239)),isnumber(search("Yes",I239))),"Yes","No")</f>
        <v>No</v>
      </c>
      <c r="B239" s="21" t="str">
        <f t="shared" si="246"/>
        <v>No</v>
      </c>
      <c r="C239" s="22" t="str">
        <f t="shared" si="3"/>
        <v>No</v>
      </c>
      <c r="D239" s="21" t="str">
        <f t="shared" si="4"/>
        <v>No</v>
      </c>
      <c r="E239" s="21" t="str">
        <f t="shared" si="5"/>
        <v>No</v>
      </c>
      <c r="F239" s="21" t="str">
        <f t="shared" si="6"/>
        <v>No</v>
      </c>
      <c r="G239" s="21" t="str">
        <f t="shared" si="7"/>
        <v>No</v>
      </c>
      <c r="H239" s="21" t="str">
        <f t="shared" si="8"/>
        <v>No</v>
      </c>
      <c r="I239" s="21" t="str">
        <f t="shared" si="9"/>
        <v>No</v>
      </c>
      <c r="J239" s="21" t="str">
        <f t="shared" si="10"/>
        <v>No</v>
      </c>
      <c r="K239" s="25"/>
      <c r="L239" s="7" t="s">
        <v>566</v>
      </c>
      <c r="M239" s="7" t="s">
        <v>567</v>
      </c>
      <c r="N239" s="7" t="s">
        <v>25</v>
      </c>
      <c r="O239" s="7" t="s">
        <v>5441</v>
      </c>
      <c r="P239" s="44" t="s">
        <v>5442</v>
      </c>
      <c r="Q239" s="42"/>
      <c r="R239" s="42"/>
      <c r="S239" s="42"/>
      <c r="T239" s="42"/>
      <c r="U239" s="42"/>
      <c r="V239" s="42"/>
      <c r="W239" s="42"/>
      <c r="X239" s="42"/>
      <c r="Y239" s="27"/>
    </row>
    <row r="240">
      <c r="A240" s="21" t="str">
        <f t="shared" ref="A240:B240" si="247">if(and(isnumber(search("Yes",C240)),isnumber(search("Yes",E240)),isnumber(search("Yes",G240)),isnumber(search("Yes",I240))),"Yes","No")</f>
        <v>Yes</v>
      </c>
      <c r="B240" s="21" t="str">
        <f t="shared" si="247"/>
        <v>No</v>
      </c>
      <c r="C240" s="22" t="str">
        <f t="shared" si="3"/>
        <v>Yes</v>
      </c>
      <c r="D240" s="21" t="str">
        <f t="shared" si="4"/>
        <v>Yes</v>
      </c>
      <c r="E240" s="21" t="str">
        <f t="shared" si="5"/>
        <v>Yes</v>
      </c>
      <c r="F240" s="21" t="str">
        <f t="shared" si="6"/>
        <v>Yes</v>
      </c>
      <c r="G240" s="21" t="str">
        <f t="shared" si="7"/>
        <v>Yes</v>
      </c>
      <c r="H240" s="21" t="str">
        <f t="shared" si="8"/>
        <v>No</v>
      </c>
      <c r="I240" s="21" t="str">
        <f t="shared" si="9"/>
        <v>Yes</v>
      </c>
      <c r="J240" s="21" t="str">
        <f t="shared" si="10"/>
        <v>Yes</v>
      </c>
      <c r="K240" s="25"/>
      <c r="L240" s="7" t="s">
        <v>89</v>
      </c>
      <c r="M240" s="7" t="s">
        <v>568</v>
      </c>
      <c r="N240" s="7" t="s">
        <v>21</v>
      </c>
      <c r="O240" s="7" t="s">
        <v>5443</v>
      </c>
      <c r="P240" s="44" t="s">
        <v>5444</v>
      </c>
      <c r="Q240" s="7" t="s">
        <v>21</v>
      </c>
      <c r="R240" s="7" t="s">
        <v>2862</v>
      </c>
      <c r="S240" s="44" t="s">
        <v>2863</v>
      </c>
      <c r="T240" s="7" t="s">
        <v>25</v>
      </c>
      <c r="U240" s="7" t="s">
        <v>4580</v>
      </c>
      <c r="V240" s="44" t="s">
        <v>5445</v>
      </c>
      <c r="W240" s="7" t="s">
        <v>21</v>
      </c>
      <c r="X240" s="7" t="s">
        <v>2786</v>
      </c>
      <c r="Y240" s="44" t="s">
        <v>5446</v>
      </c>
    </row>
    <row r="241">
      <c r="A241" s="21" t="str">
        <f t="shared" ref="A241:B241" si="248">if(and(isnumber(search("Yes",C241)),isnumber(search("Yes",E241)),isnumber(search("Yes",G241)),isnumber(search("Yes",I241))),"Yes","No")</f>
        <v>No</v>
      </c>
      <c r="B241" s="21" t="str">
        <f t="shared" si="248"/>
        <v>No</v>
      </c>
      <c r="C241" s="22" t="str">
        <f t="shared" si="3"/>
        <v>No</v>
      </c>
      <c r="D241" s="21" t="str">
        <f t="shared" si="4"/>
        <v>No</v>
      </c>
      <c r="E241" s="21" t="str">
        <f t="shared" si="5"/>
        <v>No</v>
      </c>
      <c r="F241" s="21" t="str">
        <f t="shared" si="6"/>
        <v>No</v>
      </c>
      <c r="G241" s="21" t="str">
        <f t="shared" si="7"/>
        <v>No</v>
      </c>
      <c r="H241" s="21" t="str">
        <f t="shared" si="8"/>
        <v>No</v>
      </c>
      <c r="I241" s="21" t="str">
        <f t="shared" si="9"/>
        <v>No</v>
      </c>
      <c r="J241" s="21" t="str">
        <f t="shared" si="10"/>
        <v>No</v>
      </c>
      <c r="K241" s="25"/>
      <c r="L241" s="7" t="s">
        <v>569</v>
      </c>
      <c r="M241" s="7" t="s">
        <v>570</v>
      </c>
      <c r="N241" s="7" t="s">
        <v>25</v>
      </c>
      <c r="O241" s="7" t="s">
        <v>2868</v>
      </c>
      <c r="P241" s="44" t="s">
        <v>5447</v>
      </c>
      <c r="Q241" s="42"/>
      <c r="R241" s="42"/>
      <c r="S241" s="42"/>
      <c r="T241" s="42"/>
      <c r="U241" s="42"/>
      <c r="V241" s="42"/>
      <c r="W241" s="42"/>
      <c r="X241" s="42"/>
      <c r="Y241" s="27"/>
    </row>
    <row r="242">
      <c r="A242" s="21" t="str">
        <f t="shared" ref="A242:B242" si="249">if(and(isnumber(search("Yes",C242)),isnumber(search("Yes",E242)),isnumber(search("Yes",G242)),isnumber(search("Yes",I242))),"Yes","No")</f>
        <v>No</v>
      </c>
      <c r="B242" s="21" t="str">
        <f t="shared" si="249"/>
        <v>No</v>
      </c>
      <c r="C242" s="22" t="str">
        <f t="shared" si="3"/>
        <v>No</v>
      </c>
      <c r="D242" s="21" t="str">
        <f t="shared" si="4"/>
        <v>No</v>
      </c>
      <c r="E242" s="21" t="str">
        <f t="shared" si="5"/>
        <v>No</v>
      </c>
      <c r="F242" s="21" t="str">
        <f t="shared" si="6"/>
        <v>No</v>
      </c>
      <c r="G242" s="21" t="str">
        <f t="shared" si="7"/>
        <v>No</v>
      </c>
      <c r="H242" s="21" t="str">
        <f t="shared" si="8"/>
        <v>No</v>
      </c>
      <c r="I242" s="21" t="str">
        <f t="shared" si="9"/>
        <v>No</v>
      </c>
      <c r="J242" s="21" t="str">
        <f t="shared" si="10"/>
        <v>No</v>
      </c>
      <c r="K242" s="25"/>
      <c r="L242" s="7" t="s">
        <v>571</v>
      </c>
      <c r="M242" s="7" t="s">
        <v>572</v>
      </c>
      <c r="N242" s="7" t="s">
        <v>25</v>
      </c>
      <c r="O242" s="7" t="s">
        <v>5448</v>
      </c>
      <c r="P242" s="44" t="s">
        <v>5449</v>
      </c>
      <c r="Q242" s="42"/>
      <c r="R242" s="42"/>
      <c r="S242" s="42"/>
      <c r="T242" s="42"/>
      <c r="U242" s="42"/>
      <c r="V242" s="42"/>
      <c r="W242" s="42"/>
      <c r="X242" s="42"/>
      <c r="Y242" s="27"/>
    </row>
    <row r="243">
      <c r="A243" s="21" t="str">
        <f t="shared" ref="A243:B243" si="250">if(and(isnumber(search("Yes",C243)),isnumber(search("Yes",E243)),isnumber(search("Yes",G243)),isnumber(search("Yes",I243))),"Yes","No")</f>
        <v>No</v>
      </c>
      <c r="B243" s="21" t="str">
        <f t="shared" si="250"/>
        <v>No</v>
      </c>
      <c r="C243" s="22" t="str">
        <f t="shared" si="3"/>
        <v>No</v>
      </c>
      <c r="D243" s="21" t="str">
        <f t="shared" si="4"/>
        <v>No</v>
      </c>
      <c r="E243" s="21" t="str">
        <f t="shared" si="5"/>
        <v>No</v>
      </c>
      <c r="F243" s="21" t="str">
        <f t="shared" si="6"/>
        <v>No</v>
      </c>
      <c r="G243" s="21" t="str">
        <f t="shared" si="7"/>
        <v>No</v>
      </c>
      <c r="H243" s="21" t="str">
        <f t="shared" si="8"/>
        <v>No</v>
      </c>
      <c r="I243" s="21" t="str">
        <f t="shared" si="9"/>
        <v>No</v>
      </c>
      <c r="J243" s="21" t="str">
        <f t="shared" si="10"/>
        <v>No</v>
      </c>
      <c r="K243" s="25"/>
      <c r="L243" s="7" t="s">
        <v>573</v>
      </c>
      <c r="M243" s="7" t="s">
        <v>574</v>
      </c>
      <c r="N243" s="7" t="s">
        <v>25</v>
      </c>
      <c r="O243" s="7" t="s">
        <v>5450</v>
      </c>
      <c r="P243" s="44" t="s">
        <v>5451</v>
      </c>
      <c r="Q243" s="42"/>
      <c r="R243" s="42"/>
      <c r="S243" s="42"/>
      <c r="T243" s="42"/>
      <c r="U243" s="42"/>
      <c r="V243" s="42"/>
      <c r="W243" s="42"/>
      <c r="X243" s="42"/>
      <c r="Y243" s="27"/>
    </row>
    <row r="244">
      <c r="A244" s="21" t="str">
        <f t="shared" ref="A244:B244" si="251">if(and(isnumber(search("Yes",C244)),isnumber(search("Yes",E244)),isnumber(search("Yes",G244)),isnumber(search("Yes",I244))),"Yes","No")</f>
        <v>Yes</v>
      </c>
      <c r="B244" s="21" t="str">
        <f t="shared" si="251"/>
        <v>Yes</v>
      </c>
      <c r="C244" s="22" t="str">
        <f t="shared" si="3"/>
        <v>Yes</v>
      </c>
      <c r="D244" s="21" t="str">
        <f t="shared" si="4"/>
        <v>Yes</v>
      </c>
      <c r="E244" s="21" t="str">
        <f t="shared" si="5"/>
        <v>Yes</v>
      </c>
      <c r="F244" s="21" t="str">
        <f t="shared" si="6"/>
        <v>Yes</v>
      </c>
      <c r="G244" s="21" t="str">
        <f t="shared" si="7"/>
        <v>Yes</v>
      </c>
      <c r="H244" s="21" t="str">
        <f t="shared" si="8"/>
        <v>Yes</v>
      </c>
      <c r="I244" s="21" t="str">
        <f t="shared" si="9"/>
        <v>Yes</v>
      </c>
      <c r="J244" s="21" t="str">
        <f t="shared" si="10"/>
        <v>Yes</v>
      </c>
      <c r="K244" s="25"/>
      <c r="L244" s="7" t="s">
        <v>92</v>
      </c>
      <c r="M244" s="7" t="s">
        <v>167</v>
      </c>
      <c r="N244" s="7" t="s">
        <v>2321</v>
      </c>
      <c r="O244" s="7" t="s">
        <v>5452</v>
      </c>
      <c r="P244" s="44" t="s">
        <v>5453</v>
      </c>
      <c r="Q244" s="7" t="s">
        <v>21</v>
      </c>
      <c r="R244" s="7" t="s">
        <v>5454</v>
      </c>
      <c r="S244" s="44" t="s">
        <v>5455</v>
      </c>
      <c r="T244" s="7" t="s">
        <v>2321</v>
      </c>
      <c r="U244" s="7" t="s">
        <v>2878</v>
      </c>
      <c r="V244" s="44" t="s">
        <v>5456</v>
      </c>
      <c r="W244" s="7" t="s">
        <v>2321</v>
      </c>
      <c r="X244" s="7" t="s">
        <v>5457</v>
      </c>
      <c r="Y244" s="44" t="s">
        <v>5458</v>
      </c>
    </row>
    <row r="245">
      <c r="A245" s="21" t="str">
        <f t="shared" ref="A245:B245" si="252">if(and(isnumber(search("Yes",C245)),isnumber(search("Yes",E245)),isnumber(search("Yes",G245)),isnumber(search("Yes",I245))),"Yes","No")</f>
        <v>Yes</v>
      </c>
      <c r="B245" s="21" t="str">
        <f t="shared" si="252"/>
        <v>No</v>
      </c>
      <c r="C245" s="22" t="str">
        <f t="shared" si="3"/>
        <v>Yes</v>
      </c>
      <c r="D245" s="21" t="str">
        <f t="shared" si="4"/>
        <v>Yes</v>
      </c>
      <c r="E245" s="21" t="str">
        <f t="shared" si="5"/>
        <v>Yes</v>
      </c>
      <c r="F245" s="21" t="str">
        <f t="shared" si="6"/>
        <v>Yes</v>
      </c>
      <c r="G245" s="21" t="str">
        <f t="shared" si="7"/>
        <v>Yes</v>
      </c>
      <c r="H245" s="21" t="str">
        <f t="shared" si="8"/>
        <v>No</v>
      </c>
      <c r="I245" s="21" t="str">
        <f t="shared" si="9"/>
        <v>Yes</v>
      </c>
      <c r="J245" s="21" t="str">
        <f t="shared" si="10"/>
        <v>Yes</v>
      </c>
      <c r="K245" s="25"/>
      <c r="L245" s="7" t="s">
        <v>95</v>
      </c>
      <c r="M245" s="7" t="s">
        <v>575</v>
      </c>
      <c r="N245" s="7" t="s">
        <v>21</v>
      </c>
      <c r="O245" s="7" t="s">
        <v>3225</v>
      </c>
      <c r="P245" s="44" t="s">
        <v>5459</v>
      </c>
      <c r="Q245" s="7" t="s">
        <v>21</v>
      </c>
      <c r="R245" s="7" t="s">
        <v>2882</v>
      </c>
      <c r="S245" s="44" t="s">
        <v>2883</v>
      </c>
      <c r="T245" s="7" t="s">
        <v>25</v>
      </c>
      <c r="U245" s="7" t="s">
        <v>5460</v>
      </c>
      <c r="V245" s="44" t="s">
        <v>5461</v>
      </c>
      <c r="W245" s="7" t="s">
        <v>21</v>
      </c>
      <c r="X245" s="7" t="s">
        <v>5462</v>
      </c>
      <c r="Y245" s="44" t="s">
        <v>5463</v>
      </c>
    </row>
    <row r="246">
      <c r="A246" s="21" t="str">
        <f t="shared" ref="A246:B246" si="253">if(and(isnumber(search("Yes",C246)),isnumber(search("Yes",E246)),isnumber(search("Yes",G246)),isnumber(search("Yes",I246))),"Yes","No")</f>
        <v>Yes</v>
      </c>
      <c r="B246" s="21" t="str">
        <f t="shared" si="253"/>
        <v>Yes</v>
      </c>
      <c r="C246" s="22" t="str">
        <f t="shared" si="3"/>
        <v>Yes</v>
      </c>
      <c r="D246" s="21" t="str">
        <f t="shared" si="4"/>
        <v>Yes</v>
      </c>
      <c r="E246" s="21" t="str">
        <f t="shared" si="5"/>
        <v>Yes</v>
      </c>
      <c r="F246" s="21" t="str">
        <f t="shared" si="6"/>
        <v>Yes</v>
      </c>
      <c r="G246" s="21" t="str">
        <f t="shared" si="7"/>
        <v>Yes</v>
      </c>
      <c r="H246" s="21" t="str">
        <f t="shared" si="8"/>
        <v>Yes</v>
      </c>
      <c r="I246" s="21" t="str">
        <f t="shared" si="9"/>
        <v>Yes</v>
      </c>
      <c r="J246" s="21" t="str">
        <f t="shared" si="10"/>
        <v>Yes</v>
      </c>
      <c r="K246" s="25"/>
      <c r="L246" s="7" t="s">
        <v>98</v>
      </c>
      <c r="M246" s="7" t="s">
        <v>576</v>
      </c>
      <c r="N246" s="7" t="s">
        <v>21</v>
      </c>
      <c r="O246" s="7" t="s">
        <v>5464</v>
      </c>
      <c r="P246" s="44" t="s">
        <v>5465</v>
      </c>
      <c r="Q246" s="7" t="s">
        <v>21</v>
      </c>
      <c r="R246" s="7" t="s">
        <v>3105</v>
      </c>
      <c r="S246" s="44" t="s">
        <v>5466</v>
      </c>
      <c r="T246" s="7" t="s">
        <v>21</v>
      </c>
      <c r="U246" s="7" t="s">
        <v>5467</v>
      </c>
      <c r="V246" s="44" t="s">
        <v>5468</v>
      </c>
      <c r="W246" s="7" t="s">
        <v>2321</v>
      </c>
      <c r="X246" s="7" t="s">
        <v>2894</v>
      </c>
      <c r="Y246" s="44" t="s">
        <v>5469</v>
      </c>
    </row>
    <row r="247">
      <c r="A247" s="21" t="str">
        <f t="shared" ref="A247:B247" si="254">if(and(isnumber(search("Yes",C247)),isnumber(search("Yes",E247)),isnumber(search("Yes",G247)),isnumber(search("Yes",I247))),"Yes","No")</f>
        <v>No</v>
      </c>
      <c r="B247" s="21" t="str">
        <f t="shared" si="254"/>
        <v>No</v>
      </c>
      <c r="C247" s="22" t="str">
        <f t="shared" si="3"/>
        <v>No</v>
      </c>
      <c r="D247" s="21" t="str">
        <f t="shared" si="4"/>
        <v>No</v>
      </c>
      <c r="E247" s="21" t="str">
        <f t="shared" si="5"/>
        <v>No</v>
      </c>
      <c r="F247" s="21" t="str">
        <f t="shared" si="6"/>
        <v>No</v>
      </c>
      <c r="G247" s="21" t="str">
        <f t="shared" si="7"/>
        <v>No</v>
      </c>
      <c r="H247" s="21" t="str">
        <f t="shared" si="8"/>
        <v>No</v>
      </c>
      <c r="I247" s="21" t="str">
        <f t="shared" si="9"/>
        <v>No</v>
      </c>
      <c r="J247" s="21" t="str">
        <f t="shared" si="10"/>
        <v>No</v>
      </c>
      <c r="K247" s="25"/>
      <c r="L247" s="7" t="s">
        <v>101</v>
      </c>
      <c r="M247" s="7" t="s">
        <v>577</v>
      </c>
      <c r="N247" s="7" t="s">
        <v>25</v>
      </c>
      <c r="O247" s="7" t="s">
        <v>2423</v>
      </c>
      <c r="P247" s="44" t="s">
        <v>5470</v>
      </c>
      <c r="Q247" s="42"/>
      <c r="R247" s="42"/>
      <c r="S247" s="42"/>
      <c r="T247" s="42"/>
      <c r="U247" s="42"/>
      <c r="V247" s="42"/>
      <c r="W247" s="42"/>
      <c r="X247" s="42"/>
      <c r="Y247" s="27"/>
    </row>
    <row r="248">
      <c r="A248" s="21" t="str">
        <f t="shared" ref="A248:B248" si="255">if(and(isnumber(search("Yes",C248)),isnumber(search("Yes",E248)),isnumber(search("Yes",G248)),isnumber(search("Yes",I248))),"Yes","No")</f>
        <v>No</v>
      </c>
      <c r="B248" s="21" t="str">
        <f t="shared" si="255"/>
        <v>No</v>
      </c>
      <c r="C248" s="22" t="str">
        <f t="shared" si="3"/>
        <v>No</v>
      </c>
      <c r="D248" s="21" t="str">
        <f t="shared" si="4"/>
        <v>No</v>
      </c>
      <c r="E248" s="21" t="str">
        <f t="shared" si="5"/>
        <v>No</v>
      </c>
      <c r="F248" s="21" t="str">
        <f t="shared" si="6"/>
        <v>No</v>
      </c>
      <c r="G248" s="21" t="str">
        <f t="shared" si="7"/>
        <v>No</v>
      </c>
      <c r="H248" s="21" t="str">
        <f t="shared" si="8"/>
        <v>No</v>
      </c>
      <c r="I248" s="21" t="str">
        <f t="shared" si="9"/>
        <v>No</v>
      </c>
      <c r="J248" s="21" t="str">
        <f t="shared" si="10"/>
        <v>No</v>
      </c>
      <c r="K248" s="25"/>
      <c r="L248" s="7" t="s">
        <v>578</v>
      </c>
      <c r="M248" s="7" t="s">
        <v>579</v>
      </c>
      <c r="N248" s="7" t="s">
        <v>25</v>
      </c>
      <c r="O248" s="7" t="s">
        <v>5471</v>
      </c>
      <c r="P248" s="44" t="s">
        <v>5472</v>
      </c>
      <c r="Q248" s="42"/>
      <c r="R248" s="42"/>
      <c r="S248" s="42"/>
      <c r="T248" s="42"/>
      <c r="U248" s="42"/>
      <c r="V248" s="42"/>
      <c r="W248" s="42"/>
      <c r="X248" s="42"/>
      <c r="Y248" s="27"/>
    </row>
    <row r="249">
      <c r="A249" s="21" t="str">
        <f t="shared" ref="A249:B249" si="256">if(and(isnumber(search("Yes",C249)),isnumber(search("Yes",E249)),isnumber(search("Yes",G249)),isnumber(search("Yes",I249))),"Yes","No")</f>
        <v>No</v>
      </c>
      <c r="B249" s="21" t="str">
        <f t="shared" si="256"/>
        <v>No</v>
      </c>
      <c r="C249" s="22" t="str">
        <f t="shared" si="3"/>
        <v>No</v>
      </c>
      <c r="D249" s="21" t="str">
        <f t="shared" si="4"/>
        <v>No</v>
      </c>
      <c r="E249" s="21" t="str">
        <f t="shared" si="5"/>
        <v>No</v>
      </c>
      <c r="F249" s="21" t="str">
        <f t="shared" si="6"/>
        <v>No</v>
      </c>
      <c r="G249" s="21" t="str">
        <f t="shared" si="7"/>
        <v>No</v>
      </c>
      <c r="H249" s="21" t="str">
        <f t="shared" si="8"/>
        <v>No</v>
      </c>
      <c r="I249" s="21" t="str">
        <f t="shared" si="9"/>
        <v>No</v>
      </c>
      <c r="J249" s="21" t="str">
        <f t="shared" si="10"/>
        <v>No</v>
      </c>
      <c r="K249" s="25"/>
      <c r="L249" s="7" t="s">
        <v>580</v>
      </c>
      <c r="M249" s="7" t="s">
        <v>581</v>
      </c>
      <c r="N249" s="7" t="s">
        <v>25</v>
      </c>
      <c r="O249" s="7" t="s">
        <v>2899</v>
      </c>
      <c r="P249" s="44" t="s">
        <v>5473</v>
      </c>
      <c r="Q249" s="42"/>
      <c r="R249" s="42"/>
      <c r="S249" s="42"/>
      <c r="T249" s="42"/>
      <c r="U249" s="42"/>
      <c r="V249" s="42"/>
      <c r="W249" s="42"/>
      <c r="X249" s="42"/>
      <c r="Y249" s="27"/>
    </row>
    <row r="250">
      <c r="A250" s="21" t="str">
        <f t="shared" ref="A250:B250" si="257">if(and(isnumber(search("Yes",C250)),isnumber(search("Yes",E250)),isnumber(search("Yes",G250)),isnumber(search("Yes",I250))),"Yes","No")</f>
        <v>No</v>
      </c>
      <c r="B250" s="21" t="str">
        <f t="shared" si="257"/>
        <v>No</v>
      </c>
      <c r="C250" s="22" t="str">
        <f t="shared" si="3"/>
        <v>No</v>
      </c>
      <c r="D250" s="21" t="str">
        <f t="shared" si="4"/>
        <v>No</v>
      </c>
      <c r="E250" s="21" t="str">
        <f t="shared" si="5"/>
        <v>No</v>
      </c>
      <c r="F250" s="21" t="str">
        <f t="shared" si="6"/>
        <v>No</v>
      </c>
      <c r="G250" s="21" t="str">
        <f t="shared" si="7"/>
        <v>No</v>
      </c>
      <c r="H250" s="21" t="str">
        <f t="shared" si="8"/>
        <v>No</v>
      </c>
      <c r="I250" s="21" t="str">
        <f t="shared" si="9"/>
        <v>No</v>
      </c>
      <c r="J250" s="21" t="str">
        <f t="shared" si="10"/>
        <v>No</v>
      </c>
      <c r="K250" s="25"/>
      <c r="L250" s="7" t="s">
        <v>582</v>
      </c>
      <c r="M250" s="7" t="s">
        <v>583</v>
      </c>
      <c r="N250" s="7" t="s">
        <v>25</v>
      </c>
      <c r="O250" s="7" t="s">
        <v>3095</v>
      </c>
      <c r="P250" s="44" t="s">
        <v>5474</v>
      </c>
      <c r="Q250" s="42"/>
      <c r="R250" s="42"/>
      <c r="S250" s="42"/>
      <c r="T250" s="42"/>
      <c r="U250" s="42"/>
      <c r="V250" s="42"/>
      <c r="W250" s="42"/>
      <c r="X250" s="42"/>
      <c r="Y250" s="27"/>
    </row>
    <row r="251">
      <c r="A251" s="21" t="str">
        <f t="shared" ref="A251:B251" si="258">if(and(isnumber(search("Yes",C251)),isnumber(search("Yes",E251)),isnumber(search("Yes",G251)),isnumber(search("Yes",I251))),"Yes","No")</f>
        <v>No</v>
      </c>
      <c r="B251" s="21" t="str">
        <f t="shared" si="258"/>
        <v>No</v>
      </c>
      <c r="C251" s="22" t="str">
        <f t="shared" si="3"/>
        <v>No</v>
      </c>
      <c r="D251" s="21" t="str">
        <f t="shared" si="4"/>
        <v>No</v>
      </c>
      <c r="E251" s="21" t="str">
        <f t="shared" si="5"/>
        <v>No</v>
      </c>
      <c r="F251" s="21" t="str">
        <f t="shared" si="6"/>
        <v>No</v>
      </c>
      <c r="G251" s="21" t="str">
        <f t="shared" si="7"/>
        <v>No</v>
      </c>
      <c r="H251" s="21" t="str">
        <f t="shared" si="8"/>
        <v>No</v>
      </c>
      <c r="I251" s="21" t="str">
        <f t="shared" si="9"/>
        <v>No</v>
      </c>
      <c r="J251" s="21" t="str">
        <f t="shared" si="10"/>
        <v>No</v>
      </c>
      <c r="K251" s="25"/>
      <c r="L251" s="7" t="s">
        <v>584</v>
      </c>
      <c r="M251" s="7" t="s">
        <v>585</v>
      </c>
      <c r="N251" s="7" t="s">
        <v>25</v>
      </c>
      <c r="O251" s="7" t="s">
        <v>2441</v>
      </c>
      <c r="P251" s="44" t="s">
        <v>5475</v>
      </c>
      <c r="Q251" s="42"/>
      <c r="R251" s="42"/>
      <c r="S251" s="42"/>
      <c r="T251" s="42"/>
      <c r="U251" s="42"/>
      <c r="V251" s="42"/>
      <c r="W251" s="42"/>
      <c r="X251" s="42"/>
      <c r="Y251" s="27"/>
    </row>
    <row r="252">
      <c r="A252" s="21" t="str">
        <f t="shared" ref="A252:B252" si="259">if(and(isnumber(search("Yes",C252)),isnumber(search("Yes",E252)),isnumber(search("Yes",G252)),isnumber(search("Yes",I252))),"Yes","No")</f>
        <v>No</v>
      </c>
      <c r="B252" s="21" t="str">
        <f t="shared" si="259"/>
        <v>No</v>
      </c>
      <c r="C252" s="22" t="str">
        <f t="shared" si="3"/>
        <v>No</v>
      </c>
      <c r="D252" s="21" t="str">
        <f t="shared" si="4"/>
        <v>No</v>
      </c>
      <c r="E252" s="21" t="str">
        <f t="shared" si="5"/>
        <v>No</v>
      </c>
      <c r="F252" s="21" t="str">
        <f t="shared" si="6"/>
        <v>No</v>
      </c>
      <c r="G252" s="21" t="str">
        <f t="shared" si="7"/>
        <v>No</v>
      </c>
      <c r="H252" s="21" t="str">
        <f t="shared" si="8"/>
        <v>No</v>
      </c>
      <c r="I252" s="21" t="str">
        <f t="shared" si="9"/>
        <v>No</v>
      </c>
      <c r="J252" s="21" t="str">
        <f t="shared" si="10"/>
        <v>No</v>
      </c>
      <c r="K252" s="25"/>
      <c r="L252" s="7" t="s">
        <v>586</v>
      </c>
      <c r="M252" s="7" t="s">
        <v>587</v>
      </c>
      <c r="N252" s="7" t="s">
        <v>25</v>
      </c>
      <c r="O252" s="7" t="s">
        <v>5476</v>
      </c>
      <c r="P252" s="44" t="s">
        <v>5477</v>
      </c>
      <c r="Q252" s="42"/>
      <c r="R252" s="42"/>
      <c r="S252" s="42"/>
      <c r="T252" s="42"/>
      <c r="U252" s="42"/>
      <c r="V252" s="42"/>
      <c r="W252" s="42"/>
      <c r="X252" s="42"/>
      <c r="Y252" s="27"/>
    </row>
    <row r="253">
      <c r="A253" s="21" t="str">
        <f t="shared" ref="A253:B253" si="260">if(and(isnumber(search("Yes",C253)),isnumber(search("Yes",E253)),isnumber(search("Yes",G253)),isnumber(search("Yes",I253))),"Yes","No")</f>
        <v>No</v>
      </c>
      <c r="B253" s="21" t="str">
        <f t="shared" si="260"/>
        <v>No</v>
      </c>
      <c r="C253" s="22" t="str">
        <f t="shared" si="3"/>
        <v>No</v>
      </c>
      <c r="D253" s="21" t="str">
        <f t="shared" si="4"/>
        <v>No</v>
      </c>
      <c r="E253" s="21" t="str">
        <f t="shared" si="5"/>
        <v>No</v>
      </c>
      <c r="F253" s="21" t="str">
        <f t="shared" si="6"/>
        <v>No</v>
      </c>
      <c r="G253" s="21" t="str">
        <f t="shared" si="7"/>
        <v>No</v>
      </c>
      <c r="H253" s="21" t="str">
        <f t="shared" si="8"/>
        <v>No</v>
      </c>
      <c r="I253" s="21" t="str">
        <f t="shared" si="9"/>
        <v>No</v>
      </c>
      <c r="J253" s="21" t="str">
        <f t="shared" si="10"/>
        <v>No</v>
      </c>
      <c r="K253" s="25"/>
      <c r="L253" s="7" t="s">
        <v>588</v>
      </c>
      <c r="M253" s="7" t="s">
        <v>589</v>
      </c>
      <c r="N253" s="7" t="s">
        <v>25</v>
      </c>
      <c r="O253" s="7" t="s">
        <v>4231</v>
      </c>
      <c r="P253" s="44" t="s">
        <v>5478</v>
      </c>
      <c r="Q253" s="42"/>
      <c r="R253" s="42"/>
      <c r="S253" s="42"/>
      <c r="T253" s="42"/>
      <c r="U253" s="42"/>
      <c r="V253" s="42"/>
      <c r="W253" s="42"/>
      <c r="X253" s="42"/>
      <c r="Y253" s="27"/>
    </row>
    <row r="254">
      <c r="A254" s="21" t="str">
        <f t="shared" ref="A254:B254" si="261">if(and(isnumber(search("Yes",C254)),isnumber(search("Yes",E254)),isnumber(search("Yes",G254)),isnumber(search("Yes",I254))),"Yes","No")</f>
        <v>No</v>
      </c>
      <c r="B254" s="21" t="str">
        <f t="shared" si="261"/>
        <v>No</v>
      </c>
      <c r="C254" s="22" t="str">
        <f t="shared" si="3"/>
        <v>No</v>
      </c>
      <c r="D254" s="21" t="str">
        <f t="shared" si="4"/>
        <v>No</v>
      </c>
      <c r="E254" s="21" t="str">
        <f t="shared" si="5"/>
        <v>No</v>
      </c>
      <c r="F254" s="21" t="str">
        <f t="shared" si="6"/>
        <v>No</v>
      </c>
      <c r="G254" s="21" t="str">
        <f t="shared" si="7"/>
        <v>No</v>
      </c>
      <c r="H254" s="21" t="str">
        <f t="shared" si="8"/>
        <v>No</v>
      </c>
      <c r="I254" s="21" t="str">
        <f t="shared" si="9"/>
        <v>No</v>
      </c>
      <c r="J254" s="21" t="str">
        <f t="shared" si="10"/>
        <v>No</v>
      </c>
      <c r="K254" s="25"/>
      <c r="L254" s="7" t="s">
        <v>590</v>
      </c>
      <c r="M254" s="7" t="s">
        <v>591</v>
      </c>
      <c r="N254" s="7" t="s">
        <v>25</v>
      </c>
      <c r="O254" s="7" t="s">
        <v>5479</v>
      </c>
      <c r="P254" s="44" t="s">
        <v>5480</v>
      </c>
      <c r="Q254" s="42"/>
      <c r="R254" s="42"/>
      <c r="S254" s="42"/>
      <c r="T254" s="42"/>
      <c r="U254" s="42"/>
      <c r="V254" s="42"/>
      <c r="W254" s="42"/>
      <c r="X254" s="42"/>
      <c r="Y254" s="27"/>
    </row>
    <row r="255">
      <c r="A255" s="21" t="str">
        <f t="shared" ref="A255:B255" si="262">if(and(isnumber(search("Yes",C255)),isnumber(search("Yes",E255)),isnumber(search("Yes",G255)),isnumber(search("Yes",I255))),"Yes","No")</f>
        <v>No</v>
      </c>
      <c r="B255" s="21" t="str">
        <f t="shared" si="262"/>
        <v>No</v>
      </c>
      <c r="C255" s="22" t="str">
        <f t="shared" si="3"/>
        <v>No</v>
      </c>
      <c r="D255" s="21" t="str">
        <f t="shared" si="4"/>
        <v>No</v>
      </c>
      <c r="E255" s="21" t="str">
        <f t="shared" si="5"/>
        <v>No</v>
      </c>
      <c r="F255" s="21" t="str">
        <f t="shared" si="6"/>
        <v>No</v>
      </c>
      <c r="G255" s="21" t="str">
        <f t="shared" si="7"/>
        <v>No</v>
      </c>
      <c r="H255" s="21" t="str">
        <f t="shared" si="8"/>
        <v>No</v>
      </c>
      <c r="I255" s="21" t="str">
        <f t="shared" si="9"/>
        <v>No</v>
      </c>
      <c r="J255" s="21" t="str">
        <f t="shared" si="10"/>
        <v>No</v>
      </c>
      <c r="K255" s="25"/>
      <c r="L255" s="7" t="s">
        <v>592</v>
      </c>
      <c r="M255" s="7" t="s">
        <v>593</v>
      </c>
      <c r="N255" s="7" t="s">
        <v>25</v>
      </c>
      <c r="O255" s="7" t="s">
        <v>5481</v>
      </c>
      <c r="P255" s="44" t="s">
        <v>5482</v>
      </c>
      <c r="Q255" s="42"/>
      <c r="R255" s="42"/>
      <c r="S255" s="42"/>
      <c r="T255" s="42"/>
      <c r="U255" s="42"/>
      <c r="V255" s="42"/>
      <c r="W255" s="42"/>
      <c r="X255" s="42"/>
      <c r="Y255" s="27"/>
    </row>
    <row r="256">
      <c r="A256" s="21" t="str">
        <f t="shared" ref="A256:B256" si="263">if(and(isnumber(search("Yes",C256)),isnumber(search("Yes",E256)),isnumber(search("Yes",G256)),isnumber(search("Yes",I256))),"Yes","No")</f>
        <v>No</v>
      </c>
      <c r="B256" s="21" t="str">
        <f t="shared" si="263"/>
        <v>No</v>
      </c>
      <c r="C256" s="22" t="str">
        <f t="shared" si="3"/>
        <v>No</v>
      </c>
      <c r="D256" s="21" t="str">
        <f t="shared" si="4"/>
        <v>No</v>
      </c>
      <c r="E256" s="21" t="str">
        <f t="shared" si="5"/>
        <v>No</v>
      </c>
      <c r="F256" s="21" t="str">
        <f t="shared" si="6"/>
        <v>No</v>
      </c>
      <c r="G256" s="21" t="str">
        <f t="shared" si="7"/>
        <v>No</v>
      </c>
      <c r="H256" s="21" t="str">
        <f t="shared" si="8"/>
        <v>No</v>
      </c>
      <c r="I256" s="21" t="str">
        <f t="shared" si="9"/>
        <v>No</v>
      </c>
      <c r="J256" s="21" t="str">
        <f t="shared" si="10"/>
        <v>No</v>
      </c>
      <c r="K256" s="25"/>
      <c r="L256" s="7" t="s">
        <v>594</v>
      </c>
      <c r="M256" s="7" t="s">
        <v>595</v>
      </c>
      <c r="N256" s="7" t="s">
        <v>25</v>
      </c>
      <c r="O256" s="7" t="s">
        <v>2547</v>
      </c>
      <c r="P256" s="44" t="s">
        <v>5483</v>
      </c>
      <c r="Q256" s="42"/>
      <c r="R256" s="42"/>
      <c r="S256" s="42"/>
      <c r="T256" s="42"/>
      <c r="U256" s="42"/>
      <c r="V256" s="42"/>
      <c r="W256" s="42"/>
      <c r="X256" s="42"/>
      <c r="Y256" s="27"/>
    </row>
    <row r="257">
      <c r="A257" s="21" t="str">
        <f t="shared" ref="A257:B257" si="264">if(and(isnumber(search("Yes",C257)),isnumber(search("Yes",E257)),isnumber(search("Yes",G257)),isnumber(search("Yes",I257))),"Yes","No")</f>
        <v>No</v>
      </c>
      <c r="B257" s="21" t="str">
        <f t="shared" si="264"/>
        <v>No</v>
      </c>
      <c r="C257" s="22" t="str">
        <f t="shared" si="3"/>
        <v>No</v>
      </c>
      <c r="D257" s="21" t="str">
        <f t="shared" si="4"/>
        <v>No</v>
      </c>
      <c r="E257" s="21" t="str">
        <f t="shared" si="5"/>
        <v>No</v>
      </c>
      <c r="F257" s="21" t="str">
        <f t="shared" si="6"/>
        <v>No</v>
      </c>
      <c r="G257" s="21" t="str">
        <f t="shared" si="7"/>
        <v>No</v>
      </c>
      <c r="H257" s="21" t="str">
        <f t="shared" si="8"/>
        <v>No</v>
      </c>
      <c r="I257" s="21" t="str">
        <f t="shared" si="9"/>
        <v>No</v>
      </c>
      <c r="J257" s="21" t="str">
        <f t="shared" si="10"/>
        <v>No</v>
      </c>
      <c r="K257" s="25"/>
      <c r="L257" s="7" t="s">
        <v>596</v>
      </c>
      <c r="M257" s="7" t="s">
        <v>597</v>
      </c>
      <c r="N257" s="7" t="s">
        <v>25</v>
      </c>
      <c r="O257" s="7" t="s">
        <v>2757</v>
      </c>
      <c r="P257" s="44" t="s">
        <v>5484</v>
      </c>
      <c r="Q257" s="42"/>
      <c r="R257" s="42"/>
      <c r="S257" s="42"/>
      <c r="T257" s="42"/>
      <c r="U257" s="42"/>
      <c r="V257" s="42"/>
      <c r="W257" s="42"/>
      <c r="X257" s="42"/>
      <c r="Y257" s="27"/>
    </row>
    <row r="258">
      <c r="A258" s="21" t="str">
        <f t="shared" ref="A258:B258" si="265">if(and(isnumber(search("Yes",C258)),isnumber(search("Yes",E258)),isnumber(search("Yes",G258)),isnumber(search("Yes",I258))),"Yes","No")</f>
        <v>No</v>
      </c>
      <c r="B258" s="21" t="str">
        <f t="shared" si="265"/>
        <v>No</v>
      </c>
      <c r="C258" s="22" t="str">
        <f t="shared" si="3"/>
        <v>No</v>
      </c>
      <c r="D258" s="21" t="str">
        <f t="shared" si="4"/>
        <v>No</v>
      </c>
      <c r="E258" s="21" t="str">
        <f t="shared" si="5"/>
        <v>No</v>
      </c>
      <c r="F258" s="21" t="str">
        <f t="shared" si="6"/>
        <v>No</v>
      </c>
      <c r="G258" s="21" t="str">
        <f t="shared" si="7"/>
        <v>No</v>
      </c>
      <c r="H258" s="21" t="str">
        <f t="shared" si="8"/>
        <v>No</v>
      </c>
      <c r="I258" s="21" t="str">
        <f t="shared" si="9"/>
        <v>No</v>
      </c>
      <c r="J258" s="21" t="str">
        <f t="shared" si="10"/>
        <v>No</v>
      </c>
      <c r="K258" s="25"/>
      <c r="L258" s="7" t="s">
        <v>598</v>
      </c>
      <c r="M258" s="7" t="s">
        <v>599</v>
      </c>
      <c r="N258" s="7" t="s">
        <v>25</v>
      </c>
      <c r="O258" s="7" t="s">
        <v>2282</v>
      </c>
      <c r="P258" s="44" t="s">
        <v>2285</v>
      </c>
      <c r="Q258" s="42"/>
      <c r="R258" s="42"/>
      <c r="S258" s="42"/>
      <c r="T258" s="42"/>
      <c r="U258" s="42"/>
      <c r="V258" s="42"/>
      <c r="W258" s="42"/>
      <c r="X258" s="42"/>
      <c r="Y258" s="27"/>
    </row>
    <row r="259">
      <c r="A259" s="21" t="str">
        <f t="shared" ref="A259:B259" si="266">if(and(isnumber(search("Yes",C259)),isnumber(search("Yes",E259)),isnumber(search("Yes",G259)),isnumber(search("Yes",I259))),"Yes","No")</f>
        <v>No</v>
      </c>
      <c r="B259" s="21" t="str">
        <f t="shared" si="266"/>
        <v>No</v>
      </c>
      <c r="C259" s="22" t="str">
        <f t="shared" si="3"/>
        <v>No</v>
      </c>
      <c r="D259" s="21" t="str">
        <f t="shared" si="4"/>
        <v>No</v>
      </c>
      <c r="E259" s="21" t="str">
        <f t="shared" si="5"/>
        <v>No</v>
      </c>
      <c r="F259" s="21" t="str">
        <f t="shared" si="6"/>
        <v>No</v>
      </c>
      <c r="G259" s="21" t="str">
        <f t="shared" si="7"/>
        <v>No</v>
      </c>
      <c r="H259" s="21" t="str">
        <f t="shared" si="8"/>
        <v>No</v>
      </c>
      <c r="I259" s="21" t="str">
        <f t="shared" si="9"/>
        <v>No</v>
      </c>
      <c r="J259" s="21" t="str">
        <f t="shared" si="10"/>
        <v>No</v>
      </c>
      <c r="K259" s="25"/>
      <c r="L259" s="7" t="s">
        <v>600</v>
      </c>
      <c r="M259" s="7" t="s">
        <v>601</v>
      </c>
      <c r="N259" s="7" t="s">
        <v>25</v>
      </c>
      <c r="O259" s="7" t="s">
        <v>5485</v>
      </c>
      <c r="P259" s="44" t="s">
        <v>5486</v>
      </c>
      <c r="Q259" s="42"/>
      <c r="R259" s="42"/>
      <c r="S259" s="42"/>
      <c r="T259" s="42"/>
      <c r="U259" s="42"/>
      <c r="V259" s="42"/>
      <c r="W259" s="42"/>
      <c r="X259" s="42"/>
      <c r="Y259" s="27"/>
    </row>
    <row r="260">
      <c r="A260" s="21" t="str">
        <f t="shared" ref="A260:B260" si="267">if(and(isnumber(search("Yes",C260)),isnumber(search("Yes",E260)),isnumber(search("Yes",G260)),isnumber(search("Yes",I260))),"Yes","No")</f>
        <v>No</v>
      </c>
      <c r="B260" s="21" t="str">
        <f t="shared" si="267"/>
        <v>No</v>
      </c>
      <c r="C260" s="22" t="str">
        <f t="shared" si="3"/>
        <v>No</v>
      </c>
      <c r="D260" s="21" t="str">
        <f t="shared" si="4"/>
        <v>No</v>
      </c>
      <c r="E260" s="21" t="str">
        <f t="shared" si="5"/>
        <v>No</v>
      </c>
      <c r="F260" s="21" t="str">
        <f t="shared" si="6"/>
        <v>No</v>
      </c>
      <c r="G260" s="21" t="str">
        <f t="shared" si="7"/>
        <v>Yes</v>
      </c>
      <c r="H260" s="21" t="str">
        <f t="shared" si="8"/>
        <v>Yes</v>
      </c>
      <c r="I260" s="21" t="str">
        <f t="shared" si="9"/>
        <v>Yes</v>
      </c>
      <c r="J260" s="21" t="str">
        <f t="shared" si="10"/>
        <v>Yes</v>
      </c>
      <c r="K260" s="25">
        <v>1.0</v>
      </c>
      <c r="L260" s="7" t="s">
        <v>2919</v>
      </c>
      <c r="M260" s="7" t="s">
        <v>2920</v>
      </c>
      <c r="N260" s="7" t="s">
        <v>25</v>
      </c>
      <c r="O260" s="7" t="s">
        <v>5487</v>
      </c>
      <c r="P260" s="44" t="s">
        <v>5488</v>
      </c>
      <c r="Q260" s="42"/>
      <c r="R260" s="42"/>
      <c r="S260" s="42"/>
      <c r="T260" s="7" t="s">
        <v>21</v>
      </c>
      <c r="U260" s="7" t="s">
        <v>5489</v>
      </c>
      <c r="V260" s="44" t="s">
        <v>5490</v>
      </c>
      <c r="W260" s="7" t="s">
        <v>21</v>
      </c>
      <c r="X260" s="7" t="s">
        <v>5491</v>
      </c>
      <c r="Y260" s="44" t="s">
        <v>5492</v>
      </c>
    </row>
    <row r="261">
      <c r="A261" s="21" t="str">
        <f t="shared" ref="A261:B261" si="268">if(and(isnumber(search("Yes",C261)),isnumber(search("Yes",E261)),isnumber(search("Yes",G261)),isnumber(search("Yes",I261))),"Yes","No")</f>
        <v>No</v>
      </c>
      <c r="B261" s="21" t="str">
        <f t="shared" si="268"/>
        <v>No</v>
      </c>
      <c r="C261" s="22" t="str">
        <f t="shared" si="3"/>
        <v>No</v>
      </c>
      <c r="D261" s="21" t="str">
        <f t="shared" si="4"/>
        <v>No</v>
      </c>
      <c r="E261" s="21" t="str">
        <f t="shared" si="5"/>
        <v>No</v>
      </c>
      <c r="F261" s="21" t="str">
        <f t="shared" si="6"/>
        <v>No</v>
      </c>
      <c r="G261" s="21" t="str">
        <f t="shared" si="7"/>
        <v>No</v>
      </c>
      <c r="H261" s="21" t="str">
        <f t="shared" si="8"/>
        <v>No</v>
      </c>
      <c r="I261" s="21" t="str">
        <f t="shared" si="9"/>
        <v>No</v>
      </c>
      <c r="J261" s="21" t="str">
        <f t="shared" si="10"/>
        <v>No</v>
      </c>
      <c r="K261" s="25"/>
      <c r="L261" s="7" t="s">
        <v>604</v>
      </c>
      <c r="M261" s="7" t="s">
        <v>605</v>
      </c>
      <c r="N261" s="7" t="s">
        <v>25</v>
      </c>
      <c r="O261" s="7" t="s">
        <v>5493</v>
      </c>
      <c r="P261" s="44" t="s">
        <v>5494</v>
      </c>
      <c r="Q261" s="42"/>
      <c r="R261" s="42"/>
      <c r="S261" s="42"/>
      <c r="T261" s="42"/>
      <c r="U261" s="42"/>
      <c r="V261" s="42"/>
      <c r="W261" s="42"/>
      <c r="X261" s="42"/>
      <c r="Y261" s="27"/>
    </row>
    <row r="262">
      <c r="A262" s="21" t="str">
        <f t="shared" ref="A262:B262" si="269">if(and(isnumber(search("Yes",C262)),isnumber(search("Yes",E262)),isnumber(search("Yes",G262)),isnumber(search("Yes",I262))),"Yes","No")</f>
        <v>No</v>
      </c>
      <c r="B262" s="21" t="str">
        <f t="shared" si="269"/>
        <v>No</v>
      </c>
      <c r="C262" s="22" t="str">
        <f t="shared" si="3"/>
        <v>No</v>
      </c>
      <c r="D262" s="21" t="str">
        <f t="shared" si="4"/>
        <v>No</v>
      </c>
      <c r="E262" s="21" t="str">
        <f t="shared" si="5"/>
        <v>No</v>
      </c>
      <c r="F262" s="21" t="str">
        <f t="shared" si="6"/>
        <v>No</v>
      </c>
      <c r="G262" s="21" t="str">
        <f t="shared" si="7"/>
        <v>No</v>
      </c>
      <c r="H262" s="21" t="str">
        <f t="shared" si="8"/>
        <v>No</v>
      </c>
      <c r="I262" s="21" t="str">
        <f t="shared" si="9"/>
        <v>No</v>
      </c>
      <c r="J262" s="21" t="str">
        <f t="shared" si="10"/>
        <v>No</v>
      </c>
      <c r="K262" s="25"/>
      <c r="L262" s="7" t="s">
        <v>606</v>
      </c>
      <c r="M262" s="7" t="s">
        <v>607</v>
      </c>
      <c r="N262" s="7" t="s">
        <v>25</v>
      </c>
      <c r="O262" s="7" t="s">
        <v>5495</v>
      </c>
      <c r="P262" s="44" t="s">
        <v>5496</v>
      </c>
      <c r="Q262" s="42"/>
      <c r="R262" s="42"/>
      <c r="S262" s="42"/>
      <c r="T262" s="42"/>
      <c r="U262" s="42"/>
      <c r="V262" s="42"/>
      <c r="W262" s="42"/>
      <c r="X262" s="42"/>
      <c r="Y262" s="27"/>
    </row>
    <row r="263">
      <c r="A263" s="21" t="str">
        <f t="shared" ref="A263:B263" si="270">if(and(isnumber(search("Yes",C263)),isnumber(search("Yes",E263)),isnumber(search("Yes",G263)),isnumber(search("Yes",I263))),"Yes","No")</f>
        <v>No</v>
      </c>
      <c r="B263" s="21" t="str">
        <f t="shared" si="270"/>
        <v>No</v>
      </c>
      <c r="C263" s="22" t="str">
        <f t="shared" si="3"/>
        <v>No</v>
      </c>
      <c r="D263" s="21" t="str">
        <f t="shared" si="4"/>
        <v>No</v>
      </c>
      <c r="E263" s="21" t="str">
        <f t="shared" si="5"/>
        <v>No</v>
      </c>
      <c r="F263" s="21" t="str">
        <f t="shared" si="6"/>
        <v>No</v>
      </c>
      <c r="G263" s="21" t="str">
        <f t="shared" si="7"/>
        <v>No</v>
      </c>
      <c r="H263" s="21" t="str">
        <f t="shared" si="8"/>
        <v>No</v>
      </c>
      <c r="I263" s="21" t="str">
        <f t="shared" si="9"/>
        <v>No</v>
      </c>
      <c r="J263" s="21" t="str">
        <f t="shared" si="10"/>
        <v>No</v>
      </c>
      <c r="K263" s="25"/>
      <c r="L263" s="7" t="s">
        <v>608</v>
      </c>
      <c r="M263" s="7" t="s">
        <v>609</v>
      </c>
      <c r="N263" s="7" t="s">
        <v>25</v>
      </c>
      <c r="O263" s="7" t="s">
        <v>4797</v>
      </c>
      <c r="P263" s="44" t="s">
        <v>5497</v>
      </c>
      <c r="Q263" s="42"/>
      <c r="R263" s="42"/>
      <c r="S263" s="42"/>
      <c r="T263" s="42"/>
      <c r="U263" s="42"/>
      <c r="V263" s="42"/>
      <c r="W263" s="42"/>
      <c r="X263" s="42"/>
      <c r="Y263" s="27"/>
    </row>
    <row r="264">
      <c r="A264" s="21" t="str">
        <f t="shared" ref="A264:B264" si="271">if(and(isnumber(search("Yes",C264)),isnumber(search("Yes",E264)),isnumber(search("Yes",G264)),isnumber(search("Yes",I264))),"Yes","No")</f>
        <v>No</v>
      </c>
      <c r="B264" s="21" t="str">
        <f t="shared" si="271"/>
        <v>No</v>
      </c>
      <c r="C264" s="22" t="str">
        <f t="shared" si="3"/>
        <v>No</v>
      </c>
      <c r="D264" s="21" t="str">
        <f t="shared" si="4"/>
        <v>No</v>
      </c>
      <c r="E264" s="21" t="str">
        <f t="shared" si="5"/>
        <v>No</v>
      </c>
      <c r="F264" s="21" t="str">
        <f t="shared" si="6"/>
        <v>No</v>
      </c>
      <c r="G264" s="21" t="str">
        <f t="shared" si="7"/>
        <v>No</v>
      </c>
      <c r="H264" s="21" t="str">
        <f t="shared" si="8"/>
        <v>No</v>
      </c>
      <c r="I264" s="21" t="str">
        <f t="shared" si="9"/>
        <v>No</v>
      </c>
      <c r="J264" s="21" t="str">
        <f t="shared" si="10"/>
        <v>No</v>
      </c>
      <c r="K264" s="25"/>
      <c r="L264" s="7" t="s">
        <v>610</v>
      </c>
      <c r="M264" s="7" t="s">
        <v>611</v>
      </c>
      <c r="N264" s="7" t="s">
        <v>25</v>
      </c>
      <c r="O264" s="7" t="s">
        <v>5498</v>
      </c>
      <c r="P264" s="44" t="s">
        <v>5499</v>
      </c>
      <c r="Q264" s="42"/>
      <c r="R264" s="42"/>
      <c r="S264" s="42"/>
      <c r="T264" s="42"/>
      <c r="U264" s="42"/>
      <c r="V264" s="42"/>
      <c r="W264" s="42"/>
      <c r="X264" s="42"/>
      <c r="Y264" s="27"/>
    </row>
    <row r="265">
      <c r="A265" s="21" t="str">
        <f t="shared" ref="A265:B265" si="272">if(and(isnumber(search("Yes",C265)),isnumber(search("Yes",E265)),isnumber(search("Yes",G265)),isnumber(search("Yes",I265))),"Yes","No")</f>
        <v>No</v>
      </c>
      <c r="B265" s="21" t="str">
        <f t="shared" si="272"/>
        <v>No</v>
      </c>
      <c r="C265" s="22" t="str">
        <f t="shared" si="3"/>
        <v>No</v>
      </c>
      <c r="D265" s="21" t="str">
        <f t="shared" si="4"/>
        <v>No</v>
      </c>
      <c r="E265" s="21" t="str">
        <f t="shared" si="5"/>
        <v>No</v>
      </c>
      <c r="F265" s="21" t="str">
        <f t="shared" si="6"/>
        <v>No</v>
      </c>
      <c r="G265" s="21" t="str">
        <f t="shared" si="7"/>
        <v>No</v>
      </c>
      <c r="H265" s="21" t="str">
        <f t="shared" si="8"/>
        <v>No</v>
      </c>
      <c r="I265" s="21" t="str">
        <f t="shared" si="9"/>
        <v>No</v>
      </c>
      <c r="J265" s="21" t="str">
        <f t="shared" si="10"/>
        <v>No</v>
      </c>
      <c r="K265" s="25"/>
      <c r="L265" s="7" t="s">
        <v>612</v>
      </c>
      <c r="M265" s="7" t="s">
        <v>613</v>
      </c>
      <c r="N265" s="7" t="s">
        <v>25</v>
      </c>
      <c r="O265" s="7" t="s">
        <v>4648</v>
      </c>
      <c r="P265" s="44" t="s">
        <v>5500</v>
      </c>
      <c r="Q265" s="42"/>
      <c r="R265" s="42"/>
      <c r="S265" s="42"/>
      <c r="T265" s="42"/>
      <c r="U265" s="42"/>
      <c r="V265" s="42"/>
      <c r="W265" s="42"/>
      <c r="X265" s="42"/>
      <c r="Y265" s="27"/>
    </row>
    <row r="266">
      <c r="A266" s="21" t="str">
        <f t="shared" ref="A266:B266" si="273">if(and(isnumber(search("Yes",C266)),isnumber(search("Yes",E266)),isnumber(search("Yes",G266)),isnumber(search("Yes",I266))),"Yes","No")</f>
        <v>No</v>
      </c>
      <c r="B266" s="21" t="str">
        <f t="shared" si="273"/>
        <v>No</v>
      </c>
      <c r="C266" s="22" t="str">
        <f t="shared" si="3"/>
        <v>No</v>
      </c>
      <c r="D266" s="21" t="str">
        <f t="shared" si="4"/>
        <v>No</v>
      </c>
      <c r="E266" s="21" t="str">
        <f t="shared" si="5"/>
        <v>No</v>
      </c>
      <c r="F266" s="21" t="str">
        <f t="shared" si="6"/>
        <v>No</v>
      </c>
      <c r="G266" s="21" t="str">
        <f t="shared" si="7"/>
        <v>No</v>
      </c>
      <c r="H266" s="21" t="str">
        <f t="shared" si="8"/>
        <v>No</v>
      </c>
      <c r="I266" s="21" t="str">
        <f t="shared" si="9"/>
        <v>No</v>
      </c>
      <c r="J266" s="21" t="str">
        <f t="shared" si="10"/>
        <v>No</v>
      </c>
      <c r="K266" s="25"/>
      <c r="L266" s="36" t="s">
        <v>614</v>
      </c>
      <c r="M266" s="7" t="s">
        <v>615</v>
      </c>
      <c r="N266" s="7" t="s">
        <v>25</v>
      </c>
      <c r="O266" s="7" t="s">
        <v>2802</v>
      </c>
      <c r="P266" s="44" t="s">
        <v>5501</v>
      </c>
      <c r="Q266" s="42"/>
      <c r="R266" s="42"/>
      <c r="S266" s="42"/>
      <c r="T266" s="42"/>
      <c r="U266" s="42"/>
      <c r="V266" s="42"/>
      <c r="W266" s="42"/>
      <c r="X266" s="42"/>
      <c r="Y266" s="27"/>
    </row>
    <row r="267">
      <c r="A267" s="21" t="str">
        <f t="shared" ref="A267:B267" si="274">if(and(isnumber(search("Yes",C267)),isnumber(search("Yes",E267)),isnumber(search("Yes",G267)),isnumber(search("Yes",I267))),"Yes","No")</f>
        <v>Yes</v>
      </c>
      <c r="B267" s="21" t="str">
        <f t="shared" si="274"/>
        <v>Yes</v>
      </c>
      <c r="C267" s="22" t="str">
        <f t="shared" si="3"/>
        <v>Yes</v>
      </c>
      <c r="D267" s="21" t="str">
        <f t="shared" si="4"/>
        <v>Yes</v>
      </c>
      <c r="E267" s="21" t="str">
        <f t="shared" si="5"/>
        <v>Yes</v>
      </c>
      <c r="F267" s="21" t="str">
        <f t="shared" si="6"/>
        <v>Yes</v>
      </c>
      <c r="G267" s="21" t="str">
        <f t="shared" si="7"/>
        <v>Yes</v>
      </c>
      <c r="H267" s="21" t="str">
        <f t="shared" si="8"/>
        <v>Yes</v>
      </c>
      <c r="I267" s="21" t="str">
        <f t="shared" si="9"/>
        <v>Yes</v>
      </c>
      <c r="J267" s="21" t="str">
        <f t="shared" si="10"/>
        <v>Yes</v>
      </c>
      <c r="K267" s="25"/>
      <c r="L267" s="36" t="s">
        <v>616</v>
      </c>
      <c r="M267" s="7" t="s">
        <v>617</v>
      </c>
      <c r="N267" s="7" t="s">
        <v>21</v>
      </c>
      <c r="O267" s="7" t="s">
        <v>5502</v>
      </c>
      <c r="P267" s="44" t="s">
        <v>5503</v>
      </c>
      <c r="Q267" s="7" t="s">
        <v>21</v>
      </c>
      <c r="R267" s="7" t="s">
        <v>5504</v>
      </c>
      <c r="S267" s="44" t="s">
        <v>5505</v>
      </c>
      <c r="T267" s="7" t="s">
        <v>21</v>
      </c>
      <c r="U267" s="7" t="s">
        <v>5506</v>
      </c>
      <c r="V267" s="44" t="s">
        <v>5507</v>
      </c>
      <c r="W267" s="7" t="s">
        <v>2321</v>
      </c>
      <c r="X267" s="7" t="s">
        <v>5508</v>
      </c>
      <c r="Y267" s="44" t="s">
        <v>5509</v>
      </c>
    </row>
    <row r="268">
      <c r="A268" s="21" t="str">
        <f t="shared" ref="A268:B268" si="275">if(and(isnumber(search("Yes",C268)),isnumber(search("Yes",E268)),isnumber(search("Yes",G268)),isnumber(search("Yes",I268))),"Yes","No")</f>
        <v>No</v>
      </c>
      <c r="B268" s="21" t="str">
        <f t="shared" si="275"/>
        <v>No</v>
      </c>
      <c r="C268" s="22" t="str">
        <f t="shared" si="3"/>
        <v>No</v>
      </c>
      <c r="D268" s="21" t="str">
        <f t="shared" si="4"/>
        <v>No</v>
      </c>
      <c r="E268" s="21" t="str">
        <f t="shared" si="5"/>
        <v>No</v>
      </c>
      <c r="F268" s="21" t="str">
        <f t="shared" si="6"/>
        <v>No</v>
      </c>
      <c r="G268" s="21" t="str">
        <f t="shared" si="7"/>
        <v>No</v>
      </c>
      <c r="H268" s="21" t="str">
        <f t="shared" si="8"/>
        <v>No</v>
      </c>
      <c r="I268" s="21" t="str">
        <f t="shared" si="9"/>
        <v>No</v>
      </c>
      <c r="J268" s="21" t="str">
        <f t="shared" si="10"/>
        <v>No</v>
      </c>
      <c r="K268" s="25"/>
      <c r="L268" s="7" t="s">
        <v>618</v>
      </c>
      <c r="M268" s="7" t="s">
        <v>619</v>
      </c>
      <c r="N268" s="7" t="s">
        <v>25</v>
      </c>
      <c r="O268" s="7" t="s">
        <v>5510</v>
      </c>
      <c r="P268" s="44" t="s">
        <v>5511</v>
      </c>
      <c r="Q268" s="42"/>
      <c r="R268" s="42"/>
      <c r="S268" s="42"/>
      <c r="T268" s="42"/>
      <c r="U268" s="42"/>
      <c r="V268" s="42"/>
      <c r="W268" s="42"/>
      <c r="X268" s="42"/>
      <c r="Y268" s="27"/>
    </row>
    <row r="269">
      <c r="A269" s="21" t="str">
        <f t="shared" ref="A269:B269" si="276">if(and(isnumber(search("Yes",C269)),isnumber(search("Yes",E269)),isnumber(search("Yes",G269)),isnumber(search("Yes",I269))),"Yes","No")</f>
        <v>No</v>
      </c>
      <c r="B269" s="21" t="str">
        <f t="shared" si="276"/>
        <v>No</v>
      </c>
      <c r="C269" s="22" t="str">
        <f t="shared" si="3"/>
        <v>No</v>
      </c>
      <c r="D269" s="21" t="str">
        <f t="shared" si="4"/>
        <v>No</v>
      </c>
      <c r="E269" s="21" t="str">
        <f t="shared" si="5"/>
        <v>No</v>
      </c>
      <c r="F269" s="21" t="str">
        <f t="shared" si="6"/>
        <v>No</v>
      </c>
      <c r="G269" s="21" t="str">
        <f t="shared" si="7"/>
        <v>No</v>
      </c>
      <c r="H269" s="21" t="str">
        <f t="shared" si="8"/>
        <v>No</v>
      </c>
      <c r="I269" s="21" t="str">
        <f t="shared" si="9"/>
        <v>No</v>
      </c>
      <c r="J269" s="21" t="str">
        <f t="shared" si="10"/>
        <v>No</v>
      </c>
      <c r="K269" s="25"/>
      <c r="L269" s="7" t="s">
        <v>620</v>
      </c>
      <c r="M269" s="7" t="s">
        <v>621</v>
      </c>
      <c r="N269" s="7" t="s">
        <v>25</v>
      </c>
      <c r="O269" s="7" t="s">
        <v>5512</v>
      </c>
      <c r="P269" s="44" t="s">
        <v>5513</v>
      </c>
      <c r="Q269" s="42"/>
      <c r="R269" s="42"/>
      <c r="S269" s="42"/>
      <c r="T269" s="42"/>
      <c r="U269" s="42"/>
      <c r="V269" s="42"/>
      <c r="W269" s="42"/>
      <c r="X269" s="42"/>
      <c r="Y269" s="27"/>
    </row>
    <row r="270">
      <c r="A270" s="21" t="str">
        <f t="shared" ref="A270:B270" si="277">if(and(isnumber(search("Yes",C270)),isnumber(search("Yes",E270)),isnumber(search("Yes",G270)),isnumber(search("Yes",I270))),"Yes","No")</f>
        <v>No</v>
      </c>
      <c r="B270" s="21" t="str">
        <f t="shared" si="277"/>
        <v>No</v>
      </c>
      <c r="C270" s="22" t="str">
        <f t="shared" si="3"/>
        <v>No</v>
      </c>
      <c r="D270" s="21" t="str">
        <f t="shared" si="4"/>
        <v>No</v>
      </c>
      <c r="E270" s="21" t="str">
        <f t="shared" si="5"/>
        <v>No</v>
      </c>
      <c r="F270" s="21" t="str">
        <f t="shared" si="6"/>
        <v>No</v>
      </c>
      <c r="G270" s="21" t="str">
        <f t="shared" si="7"/>
        <v>No</v>
      </c>
      <c r="H270" s="21" t="str">
        <f t="shared" si="8"/>
        <v>No</v>
      </c>
      <c r="I270" s="21" t="str">
        <f t="shared" si="9"/>
        <v>No</v>
      </c>
      <c r="J270" s="21" t="str">
        <f t="shared" si="10"/>
        <v>No</v>
      </c>
      <c r="K270" s="25"/>
      <c r="L270" s="7" t="s">
        <v>622</v>
      </c>
      <c r="M270" s="7" t="s">
        <v>623</v>
      </c>
      <c r="N270" s="7" t="s">
        <v>25</v>
      </c>
      <c r="O270" s="7" t="s">
        <v>2282</v>
      </c>
      <c r="P270" s="44" t="s">
        <v>2285</v>
      </c>
      <c r="Q270" s="42"/>
      <c r="R270" s="42"/>
      <c r="S270" s="42"/>
      <c r="T270" s="42"/>
      <c r="U270" s="42"/>
      <c r="V270" s="42"/>
      <c r="W270" s="42"/>
      <c r="X270" s="42"/>
      <c r="Y270" s="27"/>
    </row>
    <row r="271">
      <c r="A271" s="21" t="str">
        <f t="shared" ref="A271:B271" si="278">if(and(isnumber(search("Yes",C271)),isnumber(search("Yes",E271)),isnumber(search("Yes",G271)),isnumber(search("Yes",I271))),"Yes","No")</f>
        <v>No</v>
      </c>
      <c r="B271" s="21" t="str">
        <f t="shared" si="278"/>
        <v>No</v>
      </c>
      <c r="C271" s="22" t="str">
        <f t="shared" si="3"/>
        <v>No</v>
      </c>
      <c r="D271" s="21" t="str">
        <f t="shared" si="4"/>
        <v>No</v>
      </c>
      <c r="E271" s="21" t="str">
        <f t="shared" si="5"/>
        <v>No</v>
      </c>
      <c r="F271" s="21" t="str">
        <f t="shared" si="6"/>
        <v>No</v>
      </c>
      <c r="G271" s="21" t="str">
        <f t="shared" si="7"/>
        <v>No</v>
      </c>
      <c r="H271" s="21" t="str">
        <f t="shared" si="8"/>
        <v>No</v>
      </c>
      <c r="I271" s="21" t="str">
        <f t="shared" si="9"/>
        <v>No</v>
      </c>
      <c r="J271" s="21" t="str">
        <f t="shared" si="10"/>
        <v>No</v>
      </c>
      <c r="K271" s="25"/>
      <c r="L271" s="7" t="s">
        <v>624</v>
      </c>
      <c r="M271" s="7" t="s">
        <v>625</v>
      </c>
      <c r="N271" s="7" t="s">
        <v>25</v>
      </c>
      <c r="O271" s="7" t="s">
        <v>5514</v>
      </c>
      <c r="P271" s="44" t="s">
        <v>5515</v>
      </c>
      <c r="Q271" s="42"/>
      <c r="R271" s="42"/>
      <c r="S271" s="42"/>
      <c r="T271" s="42"/>
      <c r="U271" s="42"/>
      <c r="V271" s="42"/>
      <c r="W271" s="42"/>
      <c r="X271" s="42"/>
      <c r="Y271" s="27"/>
    </row>
    <row r="272">
      <c r="A272" s="21" t="str">
        <f t="shared" ref="A272:B272" si="279">if(and(isnumber(search("Yes",C272)),isnumber(search("Yes",E272)),isnumber(search("Yes",G272)),isnumber(search("Yes",I272))),"Yes","No")</f>
        <v>No</v>
      </c>
      <c r="B272" s="21" t="str">
        <f t="shared" si="279"/>
        <v>No</v>
      </c>
      <c r="C272" s="22" t="str">
        <f t="shared" si="3"/>
        <v>No</v>
      </c>
      <c r="D272" s="21" t="str">
        <f t="shared" si="4"/>
        <v>No</v>
      </c>
      <c r="E272" s="21" t="str">
        <f t="shared" si="5"/>
        <v>No</v>
      </c>
      <c r="F272" s="21" t="str">
        <f t="shared" si="6"/>
        <v>No</v>
      </c>
      <c r="G272" s="21" t="str">
        <f t="shared" si="7"/>
        <v>No</v>
      </c>
      <c r="H272" s="21" t="str">
        <f t="shared" si="8"/>
        <v>No</v>
      </c>
      <c r="I272" s="21" t="str">
        <f t="shared" si="9"/>
        <v>No</v>
      </c>
      <c r="J272" s="21" t="str">
        <f t="shared" si="10"/>
        <v>No</v>
      </c>
      <c r="K272" s="25"/>
      <c r="L272" s="7" t="s">
        <v>626</v>
      </c>
      <c r="M272" s="7" t="s">
        <v>627</v>
      </c>
      <c r="N272" s="7" t="s">
        <v>25</v>
      </c>
      <c r="O272" s="7" t="s">
        <v>3327</v>
      </c>
      <c r="P272" s="44" t="s">
        <v>5516</v>
      </c>
      <c r="Q272" s="42"/>
      <c r="R272" s="42"/>
      <c r="S272" s="42"/>
      <c r="T272" s="42"/>
      <c r="U272" s="42"/>
      <c r="V272" s="42"/>
      <c r="W272" s="42"/>
      <c r="X272" s="42"/>
      <c r="Y272" s="27"/>
    </row>
    <row r="273">
      <c r="A273" s="21" t="str">
        <f t="shared" ref="A273:B273" si="280">if(and(isnumber(search("Yes",C273)),isnumber(search("Yes",E273)),isnumber(search("Yes",G273)),isnumber(search("Yes",I273))),"Yes","No")</f>
        <v>No</v>
      </c>
      <c r="B273" s="21" t="str">
        <f t="shared" si="280"/>
        <v>No</v>
      </c>
      <c r="C273" s="22" t="str">
        <f t="shared" si="3"/>
        <v>No</v>
      </c>
      <c r="D273" s="21" t="str">
        <f t="shared" si="4"/>
        <v>No</v>
      </c>
      <c r="E273" s="21" t="str">
        <f t="shared" si="5"/>
        <v>No</v>
      </c>
      <c r="F273" s="21" t="str">
        <f t="shared" si="6"/>
        <v>No</v>
      </c>
      <c r="G273" s="21" t="str">
        <f t="shared" si="7"/>
        <v>No</v>
      </c>
      <c r="H273" s="21" t="str">
        <f t="shared" si="8"/>
        <v>No</v>
      </c>
      <c r="I273" s="21" t="str">
        <f t="shared" si="9"/>
        <v>No</v>
      </c>
      <c r="J273" s="21" t="str">
        <f t="shared" si="10"/>
        <v>No</v>
      </c>
      <c r="K273" s="25"/>
      <c r="L273" s="7" t="s">
        <v>106</v>
      </c>
      <c r="M273" s="7" t="s">
        <v>628</v>
      </c>
      <c r="N273" s="7" t="s">
        <v>25</v>
      </c>
      <c r="O273" s="7" t="s">
        <v>2951</v>
      </c>
      <c r="P273" s="44" t="s">
        <v>5517</v>
      </c>
      <c r="Q273" s="42"/>
      <c r="R273" s="42"/>
      <c r="S273" s="42"/>
      <c r="T273" s="42"/>
      <c r="U273" s="42"/>
      <c r="V273" s="42"/>
      <c r="W273" s="42"/>
      <c r="X273" s="42"/>
      <c r="Y273" s="27"/>
    </row>
    <row r="274">
      <c r="A274" s="21" t="str">
        <f t="shared" ref="A274:B274" si="281">if(and(isnumber(search("Yes",C274)),isnumber(search("Yes",E274)),isnumber(search("Yes",G274)),isnumber(search("Yes",I274))),"Yes","No")</f>
        <v>No</v>
      </c>
      <c r="B274" s="21" t="str">
        <f t="shared" si="281"/>
        <v>No</v>
      </c>
      <c r="C274" s="22" t="str">
        <f t="shared" si="3"/>
        <v>No</v>
      </c>
      <c r="D274" s="21" t="str">
        <f t="shared" si="4"/>
        <v>No</v>
      </c>
      <c r="E274" s="21" t="str">
        <f t="shared" si="5"/>
        <v>No</v>
      </c>
      <c r="F274" s="21" t="str">
        <f t="shared" si="6"/>
        <v>No</v>
      </c>
      <c r="G274" s="21" t="str">
        <f t="shared" si="7"/>
        <v>Yes</v>
      </c>
      <c r="H274" s="21" t="str">
        <f t="shared" si="8"/>
        <v>Yes</v>
      </c>
      <c r="I274" s="21" t="str">
        <f t="shared" si="9"/>
        <v>Yes</v>
      </c>
      <c r="J274" s="21" t="str">
        <f t="shared" si="10"/>
        <v>Yes</v>
      </c>
      <c r="K274" s="25">
        <v>74.0</v>
      </c>
      <c r="L274" s="7" t="s">
        <v>629</v>
      </c>
      <c r="M274" s="7" t="s">
        <v>2953</v>
      </c>
      <c r="N274" s="7" t="s">
        <v>25</v>
      </c>
      <c r="O274" s="7" t="s">
        <v>2954</v>
      </c>
      <c r="P274" s="44" t="s">
        <v>2955</v>
      </c>
      <c r="Q274" s="42"/>
      <c r="R274" s="42"/>
      <c r="S274" s="42"/>
      <c r="T274" s="7" t="s">
        <v>21</v>
      </c>
      <c r="U274" s="7" t="s">
        <v>2956</v>
      </c>
      <c r="V274" s="44" t="s">
        <v>2957</v>
      </c>
      <c r="W274" s="7" t="s">
        <v>21</v>
      </c>
      <c r="X274" s="7" t="s">
        <v>5518</v>
      </c>
      <c r="Y274" s="44" t="s">
        <v>5519</v>
      </c>
    </row>
    <row r="275">
      <c r="A275" s="21" t="str">
        <f t="shared" ref="A275:B275" si="282">if(and(isnumber(search("Yes",C275)),isnumber(search("Yes",E275)),isnumber(search("Yes",G275)),isnumber(search("Yes",I275))),"Yes","No")</f>
        <v>No</v>
      </c>
      <c r="B275" s="21" t="str">
        <f t="shared" si="282"/>
        <v>No</v>
      </c>
      <c r="C275" s="22" t="str">
        <f t="shared" si="3"/>
        <v>No</v>
      </c>
      <c r="D275" s="21" t="str">
        <f t="shared" si="4"/>
        <v>No</v>
      </c>
      <c r="E275" s="21" t="str">
        <f t="shared" si="5"/>
        <v>No</v>
      </c>
      <c r="F275" s="21" t="str">
        <f t="shared" si="6"/>
        <v>No</v>
      </c>
      <c r="G275" s="21" t="str">
        <f t="shared" si="7"/>
        <v>No</v>
      </c>
      <c r="H275" s="21" t="str">
        <f t="shared" si="8"/>
        <v>No</v>
      </c>
      <c r="I275" s="21" t="str">
        <f t="shared" si="9"/>
        <v>No</v>
      </c>
      <c r="J275" s="21" t="str">
        <f t="shared" si="10"/>
        <v>No</v>
      </c>
      <c r="K275" s="25"/>
      <c r="L275" s="7" t="s">
        <v>631</v>
      </c>
      <c r="M275" s="7" t="s">
        <v>632</v>
      </c>
      <c r="N275" s="7" t="s">
        <v>25</v>
      </c>
      <c r="O275" s="7" t="s">
        <v>5520</v>
      </c>
      <c r="P275" s="44" t="s">
        <v>5521</v>
      </c>
      <c r="Q275" s="42"/>
      <c r="R275" s="42"/>
      <c r="S275" s="42"/>
      <c r="T275" s="42"/>
      <c r="U275" s="42"/>
      <c r="V275" s="42"/>
      <c r="W275" s="42"/>
      <c r="X275" s="42"/>
      <c r="Y275" s="27"/>
    </row>
    <row r="276">
      <c r="A276" s="21" t="str">
        <f t="shared" ref="A276:B276" si="283">if(and(isnumber(search("Yes",C276)),isnumber(search("Yes",E276)),isnumber(search("Yes",G276)),isnumber(search("Yes",I276))),"Yes","No")</f>
        <v>No</v>
      </c>
      <c r="B276" s="21" t="str">
        <f t="shared" si="283"/>
        <v>No</v>
      </c>
      <c r="C276" s="22" t="str">
        <f t="shared" si="3"/>
        <v>No</v>
      </c>
      <c r="D276" s="21" t="str">
        <f t="shared" si="4"/>
        <v>No</v>
      </c>
      <c r="E276" s="21" t="str">
        <f t="shared" si="5"/>
        <v>No</v>
      </c>
      <c r="F276" s="21" t="str">
        <f t="shared" si="6"/>
        <v>No</v>
      </c>
      <c r="G276" s="21" t="str">
        <f t="shared" si="7"/>
        <v>No</v>
      </c>
      <c r="H276" s="21" t="str">
        <f t="shared" si="8"/>
        <v>No</v>
      </c>
      <c r="I276" s="21" t="str">
        <f t="shared" si="9"/>
        <v>No</v>
      </c>
      <c r="J276" s="21" t="str">
        <f t="shared" si="10"/>
        <v>No</v>
      </c>
      <c r="K276" s="25"/>
      <c r="L276" s="7" t="s">
        <v>633</v>
      </c>
      <c r="M276" s="7" t="s">
        <v>634</v>
      </c>
      <c r="N276" s="7" t="s">
        <v>25</v>
      </c>
      <c r="O276" s="7" t="s">
        <v>5522</v>
      </c>
      <c r="P276" s="44" t="s">
        <v>5523</v>
      </c>
      <c r="Q276" s="42"/>
      <c r="R276" s="42"/>
      <c r="S276" s="42"/>
      <c r="T276" s="42"/>
      <c r="U276" s="42"/>
      <c r="V276" s="42"/>
      <c r="W276" s="42"/>
      <c r="X276" s="42"/>
      <c r="Y276" s="27"/>
    </row>
    <row r="277">
      <c r="A277" s="21" t="str">
        <f t="shared" ref="A277:B277" si="284">if(and(isnumber(search("Yes",C277)),isnumber(search("Yes",E277)),isnumber(search("Yes",G277)),isnumber(search("Yes",I277))),"Yes","No")</f>
        <v>No</v>
      </c>
      <c r="B277" s="21" t="str">
        <f t="shared" si="284"/>
        <v>No</v>
      </c>
      <c r="C277" s="22" t="str">
        <f t="shared" si="3"/>
        <v>No</v>
      </c>
      <c r="D277" s="21" t="str">
        <f t="shared" si="4"/>
        <v>No</v>
      </c>
      <c r="E277" s="21" t="str">
        <f t="shared" si="5"/>
        <v>No</v>
      </c>
      <c r="F277" s="21" t="str">
        <f t="shared" si="6"/>
        <v>No</v>
      </c>
      <c r="G277" s="21" t="str">
        <f t="shared" si="7"/>
        <v>No</v>
      </c>
      <c r="H277" s="21" t="str">
        <f t="shared" si="8"/>
        <v>No</v>
      </c>
      <c r="I277" s="21" t="str">
        <f t="shared" si="9"/>
        <v>No</v>
      </c>
      <c r="J277" s="21" t="str">
        <f t="shared" si="10"/>
        <v>No</v>
      </c>
      <c r="K277" s="25"/>
      <c r="L277" s="7" t="s">
        <v>635</v>
      </c>
      <c r="M277" s="7" t="s">
        <v>636</v>
      </c>
      <c r="N277" s="7" t="s">
        <v>25</v>
      </c>
      <c r="O277" s="7" t="s">
        <v>5524</v>
      </c>
      <c r="P277" s="44" t="s">
        <v>5525</v>
      </c>
      <c r="Q277" s="42"/>
      <c r="R277" s="42"/>
      <c r="S277" s="42"/>
      <c r="T277" s="42"/>
      <c r="U277" s="42"/>
      <c r="V277" s="42"/>
      <c r="W277" s="42"/>
      <c r="X277" s="42"/>
      <c r="Y277" s="27"/>
    </row>
    <row r="278">
      <c r="A278" s="21" t="str">
        <f t="shared" ref="A278:B278" si="285">if(and(isnumber(search("Yes",C278)),isnumber(search("Yes",E278)),isnumber(search("Yes",G278)),isnumber(search("Yes",I278))),"Yes","No")</f>
        <v>No</v>
      </c>
      <c r="B278" s="21" t="str">
        <f t="shared" si="285"/>
        <v>No</v>
      </c>
      <c r="C278" s="22" t="str">
        <f t="shared" si="3"/>
        <v>No</v>
      </c>
      <c r="D278" s="21" t="str">
        <f t="shared" si="4"/>
        <v>No</v>
      </c>
      <c r="E278" s="21" t="str">
        <f t="shared" si="5"/>
        <v>No</v>
      </c>
      <c r="F278" s="21" t="str">
        <f t="shared" si="6"/>
        <v>No</v>
      </c>
      <c r="G278" s="21" t="str">
        <f t="shared" si="7"/>
        <v>No</v>
      </c>
      <c r="H278" s="21" t="str">
        <f t="shared" si="8"/>
        <v>No</v>
      </c>
      <c r="I278" s="21" t="str">
        <f t="shared" si="9"/>
        <v>No</v>
      </c>
      <c r="J278" s="21" t="str">
        <f t="shared" si="10"/>
        <v>No</v>
      </c>
      <c r="K278" s="25"/>
      <c r="L278" s="7" t="s">
        <v>637</v>
      </c>
      <c r="M278" s="7" t="s">
        <v>638</v>
      </c>
      <c r="N278" s="7" t="s">
        <v>25</v>
      </c>
      <c r="O278" s="7" t="s">
        <v>5526</v>
      </c>
      <c r="P278" s="44" t="s">
        <v>5527</v>
      </c>
      <c r="Q278" s="42"/>
      <c r="R278" s="42"/>
      <c r="S278" s="42"/>
      <c r="T278" s="42"/>
      <c r="U278" s="42"/>
      <c r="V278" s="42"/>
      <c r="W278" s="42"/>
      <c r="X278" s="42"/>
      <c r="Y278" s="27"/>
    </row>
    <row r="279">
      <c r="A279" s="21" t="str">
        <f t="shared" ref="A279:B279" si="286">if(and(isnumber(search("Yes",C279)),isnumber(search("Yes",E279)),isnumber(search("Yes",G279)),isnumber(search("Yes",I279))),"Yes","No")</f>
        <v>No</v>
      </c>
      <c r="B279" s="21" t="str">
        <f t="shared" si="286"/>
        <v>No</v>
      </c>
      <c r="C279" s="22" t="str">
        <f t="shared" si="3"/>
        <v>No</v>
      </c>
      <c r="D279" s="21" t="str">
        <f t="shared" si="4"/>
        <v>No</v>
      </c>
      <c r="E279" s="21" t="str">
        <f t="shared" si="5"/>
        <v>No</v>
      </c>
      <c r="F279" s="21" t="str">
        <f t="shared" si="6"/>
        <v>No</v>
      </c>
      <c r="G279" s="21" t="str">
        <f t="shared" si="7"/>
        <v>No</v>
      </c>
      <c r="H279" s="21" t="str">
        <f t="shared" si="8"/>
        <v>No</v>
      </c>
      <c r="I279" s="21" t="str">
        <f t="shared" si="9"/>
        <v>No</v>
      </c>
      <c r="J279" s="21" t="str">
        <f t="shared" si="10"/>
        <v>No</v>
      </c>
      <c r="K279" s="25"/>
      <c r="L279" s="7" t="s">
        <v>639</v>
      </c>
      <c r="M279" s="7" t="s">
        <v>640</v>
      </c>
      <c r="N279" s="7" t="s">
        <v>25</v>
      </c>
      <c r="O279" s="7" t="s">
        <v>5528</v>
      </c>
      <c r="P279" s="44" t="s">
        <v>5529</v>
      </c>
      <c r="Q279" s="42"/>
      <c r="R279" s="42"/>
      <c r="S279" s="42"/>
      <c r="T279" s="42"/>
      <c r="U279" s="42"/>
      <c r="V279" s="42"/>
      <c r="W279" s="42"/>
      <c r="X279" s="42"/>
      <c r="Y279" s="27"/>
    </row>
    <row r="280">
      <c r="A280" s="21" t="str">
        <f t="shared" ref="A280:B280" si="287">if(and(isnumber(search("Yes",C280)),isnumber(search("Yes",E280)),isnumber(search("Yes",G280)),isnumber(search("Yes",I280))),"Yes","No")</f>
        <v>No</v>
      </c>
      <c r="B280" s="21" t="str">
        <f t="shared" si="287"/>
        <v>No</v>
      </c>
      <c r="C280" s="22" t="str">
        <f t="shared" si="3"/>
        <v>No</v>
      </c>
      <c r="D280" s="21" t="str">
        <f t="shared" si="4"/>
        <v>No</v>
      </c>
      <c r="E280" s="21" t="str">
        <f t="shared" si="5"/>
        <v>No</v>
      </c>
      <c r="F280" s="21" t="str">
        <f t="shared" si="6"/>
        <v>No</v>
      </c>
      <c r="G280" s="21" t="str">
        <f t="shared" si="7"/>
        <v>No</v>
      </c>
      <c r="H280" s="21" t="str">
        <f t="shared" si="8"/>
        <v>No</v>
      </c>
      <c r="I280" s="21" t="str">
        <f t="shared" si="9"/>
        <v>No</v>
      </c>
      <c r="J280" s="21" t="str">
        <f t="shared" si="10"/>
        <v>No</v>
      </c>
      <c r="K280" s="25"/>
      <c r="L280" s="7" t="s">
        <v>641</v>
      </c>
      <c r="M280" s="7" t="s">
        <v>642</v>
      </c>
      <c r="N280" s="7" t="s">
        <v>25</v>
      </c>
      <c r="O280" s="7" t="s">
        <v>5530</v>
      </c>
      <c r="P280" s="44" t="s">
        <v>5531</v>
      </c>
      <c r="Q280" s="42"/>
      <c r="R280" s="42"/>
      <c r="S280" s="42"/>
      <c r="T280" s="42"/>
      <c r="U280" s="42"/>
      <c r="V280" s="42"/>
      <c r="W280" s="42"/>
      <c r="X280" s="42"/>
      <c r="Y280" s="27"/>
    </row>
    <row r="281">
      <c r="A281" s="21" t="str">
        <f t="shared" ref="A281:B281" si="288">if(and(isnumber(search("Yes",C281)),isnumber(search("Yes",E281)),isnumber(search("Yes",G281)),isnumber(search("Yes",I281))),"Yes","No")</f>
        <v>No</v>
      </c>
      <c r="B281" s="21" t="str">
        <f t="shared" si="288"/>
        <v>No</v>
      </c>
      <c r="C281" s="22" t="str">
        <f t="shared" si="3"/>
        <v>No</v>
      </c>
      <c r="D281" s="21" t="str">
        <f t="shared" si="4"/>
        <v>No</v>
      </c>
      <c r="E281" s="21" t="str">
        <f t="shared" si="5"/>
        <v>No</v>
      </c>
      <c r="F281" s="21" t="str">
        <f t="shared" si="6"/>
        <v>No</v>
      </c>
      <c r="G281" s="21" t="str">
        <f t="shared" si="7"/>
        <v>No</v>
      </c>
      <c r="H281" s="21" t="str">
        <f t="shared" si="8"/>
        <v>No</v>
      </c>
      <c r="I281" s="21" t="str">
        <f t="shared" si="9"/>
        <v>No</v>
      </c>
      <c r="J281" s="21" t="str">
        <f t="shared" si="10"/>
        <v>No</v>
      </c>
      <c r="K281" s="25"/>
      <c r="L281" s="7" t="s">
        <v>643</v>
      </c>
      <c r="M281" s="7" t="s">
        <v>644</v>
      </c>
      <c r="N281" s="7" t="s">
        <v>25</v>
      </c>
      <c r="O281" s="7" t="s">
        <v>2431</v>
      </c>
      <c r="P281" s="44" t="s">
        <v>5532</v>
      </c>
      <c r="Q281" s="42"/>
      <c r="R281" s="42"/>
      <c r="S281" s="42"/>
      <c r="T281" s="42"/>
      <c r="U281" s="42"/>
      <c r="V281" s="42"/>
      <c r="W281" s="42"/>
      <c r="X281" s="42"/>
      <c r="Y281" s="27"/>
    </row>
    <row r="282">
      <c r="A282" s="21" t="str">
        <f t="shared" ref="A282:B282" si="289">if(and(isnumber(search("Yes",C282)),isnumber(search("Yes",E282)),isnumber(search("Yes",G282)),isnumber(search("Yes",I282))),"Yes","No")</f>
        <v>No</v>
      </c>
      <c r="B282" s="21" t="str">
        <f t="shared" si="289"/>
        <v>No</v>
      </c>
      <c r="C282" s="22" t="str">
        <f t="shared" si="3"/>
        <v>No</v>
      </c>
      <c r="D282" s="21" t="str">
        <f t="shared" si="4"/>
        <v>No</v>
      </c>
      <c r="E282" s="21" t="str">
        <f t="shared" si="5"/>
        <v>No</v>
      </c>
      <c r="F282" s="21" t="str">
        <f t="shared" si="6"/>
        <v>No</v>
      </c>
      <c r="G282" s="21" t="str">
        <f t="shared" si="7"/>
        <v>No</v>
      </c>
      <c r="H282" s="21" t="str">
        <f t="shared" si="8"/>
        <v>No</v>
      </c>
      <c r="I282" s="21" t="str">
        <f t="shared" si="9"/>
        <v>No</v>
      </c>
      <c r="J282" s="21" t="str">
        <f t="shared" si="10"/>
        <v>No</v>
      </c>
      <c r="K282" s="25"/>
      <c r="L282" s="7" t="s">
        <v>645</v>
      </c>
      <c r="M282" s="7" t="s">
        <v>646</v>
      </c>
      <c r="N282" s="7" t="s">
        <v>25</v>
      </c>
      <c r="O282" s="7" t="s">
        <v>5533</v>
      </c>
      <c r="P282" s="44" t="s">
        <v>5534</v>
      </c>
      <c r="Q282" s="42"/>
      <c r="R282" s="42"/>
      <c r="S282" s="42"/>
      <c r="T282" s="42"/>
      <c r="U282" s="42"/>
      <c r="V282" s="42"/>
      <c r="W282" s="42"/>
      <c r="X282" s="42"/>
      <c r="Y282" s="27"/>
    </row>
    <row r="283">
      <c r="A283" s="21" t="str">
        <f t="shared" ref="A283:B283" si="290">if(and(isnumber(search("Yes",C283)),isnumber(search("Yes",E283)),isnumber(search("Yes",G283)),isnumber(search("Yes",I283))),"Yes","No")</f>
        <v>Yes</v>
      </c>
      <c r="B283" s="21" t="str">
        <f t="shared" si="290"/>
        <v>Yes</v>
      </c>
      <c r="C283" s="22" t="str">
        <f t="shared" si="3"/>
        <v>Yes</v>
      </c>
      <c r="D283" s="21" t="str">
        <f t="shared" si="4"/>
        <v>Yes</v>
      </c>
      <c r="E283" s="21" t="str">
        <f t="shared" si="5"/>
        <v>Yes</v>
      </c>
      <c r="F283" s="21" t="str">
        <f t="shared" si="6"/>
        <v>Yes</v>
      </c>
      <c r="G283" s="21" t="str">
        <f t="shared" si="7"/>
        <v>Yes</v>
      </c>
      <c r="H283" s="21" t="str">
        <f t="shared" si="8"/>
        <v>Yes</v>
      </c>
      <c r="I283" s="21" t="str">
        <f t="shared" si="9"/>
        <v>Yes</v>
      </c>
      <c r="J283" s="21" t="str">
        <f t="shared" si="10"/>
        <v>Yes</v>
      </c>
      <c r="K283" s="25">
        <v>58.0</v>
      </c>
      <c r="L283" s="7" t="s">
        <v>647</v>
      </c>
      <c r="M283" s="7" t="s">
        <v>648</v>
      </c>
      <c r="N283" s="7" t="s">
        <v>2321</v>
      </c>
      <c r="O283" s="7" t="s">
        <v>5535</v>
      </c>
      <c r="P283" s="44" t="s">
        <v>5536</v>
      </c>
      <c r="Q283" s="7" t="s">
        <v>21</v>
      </c>
      <c r="R283" s="7" t="s">
        <v>5537</v>
      </c>
      <c r="S283" s="44" t="s">
        <v>5538</v>
      </c>
      <c r="T283" s="7" t="s">
        <v>21</v>
      </c>
      <c r="U283" s="7" t="s">
        <v>2504</v>
      </c>
      <c r="V283" s="44" t="s">
        <v>5539</v>
      </c>
      <c r="W283" s="7" t="s">
        <v>2321</v>
      </c>
      <c r="X283" s="7" t="s">
        <v>5540</v>
      </c>
      <c r="Y283" s="44" t="s">
        <v>5541</v>
      </c>
    </row>
    <row r="284">
      <c r="A284" s="21" t="str">
        <f t="shared" ref="A284:B284" si="291">if(and(isnumber(search("Yes",C284)),isnumber(search("Yes",E284)),isnumber(search("Yes",G284)),isnumber(search("Yes",I284))),"Yes","No")</f>
        <v>No</v>
      </c>
      <c r="B284" s="21" t="str">
        <f t="shared" si="291"/>
        <v>No</v>
      </c>
      <c r="C284" s="22" t="str">
        <f t="shared" si="3"/>
        <v>No</v>
      </c>
      <c r="D284" s="21" t="str">
        <f t="shared" si="4"/>
        <v>No</v>
      </c>
      <c r="E284" s="21" t="str">
        <f t="shared" si="5"/>
        <v>No</v>
      </c>
      <c r="F284" s="21" t="str">
        <f t="shared" si="6"/>
        <v>No</v>
      </c>
      <c r="G284" s="21" t="str">
        <f t="shared" si="7"/>
        <v>No</v>
      </c>
      <c r="H284" s="21" t="str">
        <f t="shared" si="8"/>
        <v>No</v>
      </c>
      <c r="I284" s="21" t="str">
        <f t="shared" si="9"/>
        <v>No</v>
      </c>
      <c r="J284" s="21" t="str">
        <f t="shared" si="10"/>
        <v>No</v>
      </c>
      <c r="K284" s="25"/>
      <c r="L284" s="7" t="s">
        <v>649</v>
      </c>
      <c r="M284" s="7" t="s">
        <v>650</v>
      </c>
      <c r="N284" s="7" t="s">
        <v>25</v>
      </c>
      <c r="O284" s="7" t="s">
        <v>5542</v>
      </c>
      <c r="P284" s="44" t="s">
        <v>5543</v>
      </c>
      <c r="Q284" s="42"/>
      <c r="R284" s="42"/>
      <c r="S284" s="42"/>
      <c r="T284" s="42"/>
      <c r="U284" s="42"/>
      <c r="V284" s="42"/>
      <c r="W284" s="42"/>
      <c r="X284" s="42"/>
      <c r="Y284" s="27"/>
    </row>
    <row r="285">
      <c r="A285" s="21" t="str">
        <f t="shared" ref="A285:B285" si="292">if(and(isnumber(search("Yes",C285)),isnumber(search("Yes",E285)),isnumber(search("Yes",G285)),isnumber(search("Yes",I285))),"Yes","No")</f>
        <v>No</v>
      </c>
      <c r="B285" s="21" t="str">
        <f t="shared" si="292"/>
        <v>No</v>
      </c>
      <c r="C285" s="22" t="str">
        <f t="shared" si="3"/>
        <v>No</v>
      </c>
      <c r="D285" s="21" t="str">
        <f t="shared" si="4"/>
        <v>No</v>
      </c>
      <c r="E285" s="21" t="str">
        <f t="shared" si="5"/>
        <v>No</v>
      </c>
      <c r="F285" s="21" t="str">
        <f t="shared" si="6"/>
        <v>No</v>
      </c>
      <c r="G285" s="21" t="str">
        <f t="shared" si="7"/>
        <v>No</v>
      </c>
      <c r="H285" s="21" t="str">
        <f t="shared" si="8"/>
        <v>No</v>
      </c>
      <c r="I285" s="21" t="str">
        <f t="shared" si="9"/>
        <v>No</v>
      </c>
      <c r="J285" s="21" t="str">
        <f t="shared" si="10"/>
        <v>No</v>
      </c>
      <c r="K285" s="25"/>
      <c r="L285" s="7" t="s">
        <v>651</v>
      </c>
      <c r="M285" s="7" t="s">
        <v>652</v>
      </c>
      <c r="N285" s="7" t="s">
        <v>25</v>
      </c>
      <c r="O285" s="7" t="s">
        <v>2921</v>
      </c>
      <c r="P285" s="44" t="s">
        <v>5544</v>
      </c>
      <c r="Q285" s="42"/>
      <c r="R285" s="42"/>
      <c r="S285" s="42"/>
      <c r="T285" s="42"/>
      <c r="U285" s="42"/>
      <c r="V285" s="42"/>
      <c r="W285" s="42"/>
      <c r="X285" s="42"/>
      <c r="Y285" s="27"/>
    </row>
    <row r="286">
      <c r="A286" s="21" t="str">
        <f t="shared" ref="A286:B286" si="293">if(and(isnumber(search("Yes",C286)),isnumber(search("Yes",E286)),isnumber(search("Yes",G286)),isnumber(search("Yes",I286))),"Yes","No")</f>
        <v>No</v>
      </c>
      <c r="B286" s="21" t="str">
        <f t="shared" si="293"/>
        <v>No</v>
      </c>
      <c r="C286" s="22" t="str">
        <f t="shared" si="3"/>
        <v>No</v>
      </c>
      <c r="D286" s="21" t="str">
        <f t="shared" si="4"/>
        <v>No</v>
      </c>
      <c r="E286" s="21" t="str">
        <f t="shared" si="5"/>
        <v>No</v>
      </c>
      <c r="F286" s="21" t="str">
        <f t="shared" si="6"/>
        <v>No</v>
      </c>
      <c r="G286" s="21" t="str">
        <f t="shared" si="7"/>
        <v>No</v>
      </c>
      <c r="H286" s="21" t="str">
        <f t="shared" si="8"/>
        <v>No</v>
      </c>
      <c r="I286" s="21" t="str">
        <f t="shared" si="9"/>
        <v>No</v>
      </c>
      <c r="J286" s="21" t="str">
        <f t="shared" si="10"/>
        <v>No</v>
      </c>
      <c r="K286" s="25"/>
      <c r="L286" s="7" t="s">
        <v>653</v>
      </c>
      <c r="M286" s="7" t="s">
        <v>654</v>
      </c>
      <c r="N286" s="7" t="s">
        <v>25</v>
      </c>
      <c r="O286" s="7" t="s">
        <v>5545</v>
      </c>
      <c r="P286" s="44" t="s">
        <v>5546</v>
      </c>
      <c r="Q286" s="42"/>
      <c r="R286" s="42"/>
      <c r="S286" s="42"/>
      <c r="T286" s="42"/>
      <c r="U286" s="42"/>
      <c r="V286" s="42"/>
      <c r="W286" s="42"/>
      <c r="X286" s="42"/>
      <c r="Y286" s="27"/>
    </row>
    <row r="287">
      <c r="A287" s="21" t="str">
        <f t="shared" ref="A287:B287" si="294">if(and(isnumber(search("Yes",C287)),isnumber(search("Yes",E287)),isnumber(search("Yes",G287)),isnumber(search("Yes",I287))),"Yes","No")</f>
        <v>No</v>
      </c>
      <c r="B287" s="21" t="str">
        <f t="shared" si="294"/>
        <v>No</v>
      </c>
      <c r="C287" s="22" t="str">
        <f t="shared" si="3"/>
        <v>No</v>
      </c>
      <c r="D287" s="21" t="str">
        <f t="shared" si="4"/>
        <v>No</v>
      </c>
      <c r="E287" s="21" t="str">
        <f t="shared" si="5"/>
        <v>No</v>
      </c>
      <c r="F287" s="21" t="str">
        <f t="shared" si="6"/>
        <v>No</v>
      </c>
      <c r="G287" s="21" t="str">
        <f t="shared" si="7"/>
        <v>No</v>
      </c>
      <c r="H287" s="21" t="str">
        <f t="shared" si="8"/>
        <v>No</v>
      </c>
      <c r="I287" s="21" t="str">
        <f t="shared" si="9"/>
        <v>No</v>
      </c>
      <c r="J287" s="21" t="str">
        <f t="shared" si="10"/>
        <v>No</v>
      </c>
      <c r="K287" s="25"/>
      <c r="L287" s="7" t="s">
        <v>655</v>
      </c>
      <c r="M287" s="7" t="s">
        <v>656</v>
      </c>
      <c r="N287" s="7" t="s">
        <v>25</v>
      </c>
      <c r="O287" s="7" t="s">
        <v>2582</v>
      </c>
      <c r="P287" s="44" t="s">
        <v>2285</v>
      </c>
      <c r="Q287" s="42"/>
      <c r="R287" s="42"/>
      <c r="S287" s="42"/>
      <c r="T287" s="42"/>
      <c r="U287" s="42"/>
      <c r="V287" s="42"/>
      <c r="W287" s="42"/>
      <c r="X287" s="42"/>
      <c r="Y287" s="27"/>
    </row>
    <row r="288">
      <c r="A288" s="21" t="str">
        <f t="shared" ref="A288:B288" si="295">if(and(isnumber(search("Yes",C288)),isnumber(search("Yes",E288)),isnumber(search("Yes",G288)),isnumber(search("Yes",I288))),"Yes","No")</f>
        <v>No</v>
      </c>
      <c r="B288" s="21" t="str">
        <f t="shared" si="295"/>
        <v>No</v>
      </c>
      <c r="C288" s="22" t="str">
        <f t="shared" si="3"/>
        <v>No</v>
      </c>
      <c r="D288" s="21" t="str">
        <f t="shared" si="4"/>
        <v>No</v>
      </c>
      <c r="E288" s="21" t="str">
        <f t="shared" si="5"/>
        <v>No</v>
      </c>
      <c r="F288" s="21" t="str">
        <f t="shared" si="6"/>
        <v>No</v>
      </c>
      <c r="G288" s="21" t="str">
        <f t="shared" si="7"/>
        <v>No</v>
      </c>
      <c r="H288" s="21" t="str">
        <f t="shared" si="8"/>
        <v>No</v>
      </c>
      <c r="I288" s="21" t="str">
        <f t="shared" si="9"/>
        <v>No</v>
      </c>
      <c r="J288" s="21" t="str">
        <f t="shared" si="10"/>
        <v>No</v>
      </c>
      <c r="K288" s="25"/>
      <c r="L288" s="7" t="s">
        <v>657</v>
      </c>
      <c r="M288" s="7" t="s">
        <v>658</v>
      </c>
      <c r="N288" s="7" t="s">
        <v>25</v>
      </c>
      <c r="O288" s="7" t="s">
        <v>2441</v>
      </c>
      <c r="P288" s="44" t="s">
        <v>5547</v>
      </c>
      <c r="Q288" s="42"/>
      <c r="R288" s="42"/>
      <c r="S288" s="42"/>
      <c r="T288" s="42"/>
      <c r="U288" s="42"/>
      <c r="V288" s="42"/>
      <c r="W288" s="42"/>
      <c r="X288" s="42"/>
      <c r="Y288" s="27"/>
    </row>
    <row r="289">
      <c r="A289" s="21" t="str">
        <f t="shared" ref="A289:B289" si="296">if(and(isnumber(search("Yes",C289)),isnumber(search("Yes",E289)),isnumber(search("Yes",G289)),isnumber(search("Yes",I289))),"Yes","No")</f>
        <v>No</v>
      </c>
      <c r="B289" s="21" t="str">
        <f t="shared" si="296"/>
        <v>No</v>
      </c>
      <c r="C289" s="22" t="str">
        <f t="shared" si="3"/>
        <v>No</v>
      </c>
      <c r="D289" s="21" t="str">
        <f t="shared" si="4"/>
        <v>No</v>
      </c>
      <c r="E289" s="21" t="str">
        <f t="shared" si="5"/>
        <v>No</v>
      </c>
      <c r="F289" s="21" t="str">
        <f t="shared" si="6"/>
        <v>No</v>
      </c>
      <c r="G289" s="21" t="str">
        <f t="shared" si="7"/>
        <v>No</v>
      </c>
      <c r="H289" s="21" t="str">
        <f t="shared" si="8"/>
        <v>No</v>
      </c>
      <c r="I289" s="21" t="str">
        <f t="shared" si="9"/>
        <v>No</v>
      </c>
      <c r="J289" s="21" t="str">
        <f t="shared" si="10"/>
        <v>No</v>
      </c>
      <c r="K289" s="25"/>
      <c r="L289" s="7" t="s">
        <v>659</v>
      </c>
      <c r="M289" s="7" t="s">
        <v>660</v>
      </c>
      <c r="N289" s="7" t="s">
        <v>25</v>
      </c>
      <c r="O289" s="7" t="s">
        <v>5548</v>
      </c>
      <c r="P289" s="44" t="s">
        <v>5549</v>
      </c>
      <c r="Q289" s="42"/>
      <c r="R289" s="42"/>
      <c r="S289" s="42"/>
      <c r="T289" s="42"/>
      <c r="U289" s="42"/>
      <c r="V289" s="42"/>
      <c r="W289" s="42"/>
      <c r="X289" s="42"/>
      <c r="Y289" s="27"/>
    </row>
    <row r="290">
      <c r="A290" s="21" t="str">
        <f t="shared" ref="A290:B290" si="297">if(and(isnumber(search("Yes",C290)),isnumber(search("Yes",E290)),isnumber(search("Yes",G290)),isnumber(search("Yes",I290))),"Yes","No")</f>
        <v>No</v>
      </c>
      <c r="B290" s="21" t="str">
        <f t="shared" si="297"/>
        <v>No</v>
      </c>
      <c r="C290" s="22" t="str">
        <f t="shared" si="3"/>
        <v>No</v>
      </c>
      <c r="D290" s="21" t="str">
        <f t="shared" si="4"/>
        <v>No</v>
      </c>
      <c r="E290" s="21" t="str">
        <f t="shared" si="5"/>
        <v>No</v>
      </c>
      <c r="F290" s="21" t="str">
        <f t="shared" si="6"/>
        <v>No</v>
      </c>
      <c r="G290" s="21" t="str">
        <f t="shared" si="7"/>
        <v>No</v>
      </c>
      <c r="H290" s="21" t="str">
        <f t="shared" si="8"/>
        <v>No</v>
      </c>
      <c r="I290" s="21" t="str">
        <f t="shared" si="9"/>
        <v>No</v>
      </c>
      <c r="J290" s="21" t="str">
        <f t="shared" si="10"/>
        <v>No</v>
      </c>
      <c r="K290" s="25"/>
      <c r="L290" s="7" t="s">
        <v>661</v>
      </c>
      <c r="M290" s="7" t="s">
        <v>662</v>
      </c>
      <c r="N290" s="7" t="s">
        <v>25</v>
      </c>
      <c r="O290" s="7" t="s">
        <v>2310</v>
      </c>
      <c r="P290" s="44" t="s">
        <v>5550</v>
      </c>
      <c r="Q290" s="42"/>
      <c r="R290" s="42"/>
      <c r="S290" s="42"/>
      <c r="T290" s="42"/>
      <c r="U290" s="42"/>
      <c r="V290" s="42"/>
      <c r="W290" s="42"/>
      <c r="X290" s="42"/>
      <c r="Y290" s="27"/>
    </row>
    <row r="291">
      <c r="A291" s="21" t="str">
        <f t="shared" ref="A291:B291" si="298">if(and(isnumber(search("Yes",C291)),isnumber(search("Yes",E291)),isnumber(search("Yes",G291)),isnumber(search("Yes",I291))),"Yes","No")</f>
        <v>No</v>
      </c>
      <c r="B291" s="21" t="str">
        <f t="shared" si="298"/>
        <v>No</v>
      </c>
      <c r="C291" s="22" t="str">
        <f t="shared" si="3"/>
        <v>No</v>
      </c>
      <c r="D291" s="21" t="str">
        <f t="shared" si="4"/>
        <v>No</v>
      </c>
      <c r="E291" s="21" t="str">
        <f t="shared" si="5"/>
        <v>No</v>
      </c>
      <c r="F291" s="21" t="str">
        <f t="shared" si="6"/>
        <v>No</v>
      </c>
      <c r="G291" s="21" t="str">
        <f t="shared" si="7"/>
        <v>No</v>
      </c>
      <c r="H291" s="21" t="str">
        <f t="shared" si="8"/>
        <v>No</v>
      </c>
      <c r="I291" s="21" t="str">
        <f t="shared" si="9"/>
        <v>No</v>
      </c>
      <c r="J291" s="21" t="str">
        <f t="shared" si="10"/>
        <v>No</v>
      </c>
      <c r="K291" s="25"/>
      <c r="L291" s="7" t="s">
        <v>663</v>
      </c>
      <c r="M291" s="7" t="s">
        <v>664</v>
      </c>
      <c r="N291" s="7" t="s">
        <v>25</v>
      </c>
      <c r="O291" s="7" t="s">
        <v>5551</v>
      </c>
      <c r="P291" s="44" t="s">
        <v>5552</v>
      </c>
      <c r="Q291" s="42"/>
      <c r="R291" s="42"/>
      <c r="S291" s="42"/>
      <c r="T291" s="42"/>
      <c r="U291" s="42"/>
      <c r="V291" s="42"/>
      <c r="W291" s="42"/>
      <c r="X291" s="42"/>
      <c r="Y291" s="27"/>
    </row>
    <row r="292">
      <c r="A292" s="21" t="str">
        <f t="shared" ref="A292:B292" si="299">if(and(isnumber(search("Yes",C292)),isnumber(search("Yes",E292)),isnumber(search("Yes",G292)),isnumber(search("Yes",I292))),"Yes","No")</f>
        <v>No</v>
      </c>
      <c r="B292" s="21" t="str">
        <f t="shared" si="299"/>
        <v>No</v>
      </c>
      <c r="C292" s="22" t="str">
        <f t="shared" si="3"/>
        <v>No</v>
      </c>
      <c r="D292" s="21" t="str">
        <f t="shared" si="4"/>
        <v>No</v>
      </c>
      <c r="E292" s="21" t="str">
        <f t="shared" si="5"/>
        <v>No</v>
      </c>
      <c r="F292" s="21" t="str">
        <f t="shared" si="6"/>
        <v>No</v>
      </c>
      <c r="G292" s="21" t="str">
        <f t="shared" si="7"/>
        <v>No</v>
      </c>
      <c r="H292" s="21" t="str">
        <f t="shared" si="8"/>
        <v>No</v>
      </c>
      <c r="I292" s="21" t="str">
        <f t="shared" si="9"/>
        <v>No</v>
      </c>
      <c r="J292" s="21" t="str">
        <f t="shared" si="10"/>
        <v>No</v>
      </c>
      <c r="K292" s="25"/>
      <c r="L292" s="7" t="s">
        <v>665</v>
      </c>
      <c r="M292" s="7" t="s">
        <v>666</v>
      </c>
      <c r="N292" s="7" t="s">
        <v>25</v>
      </c>
      <c r="O292" s="7" t="s">
        <v>5553</v>
      </c>
      <c r="P292" s="44" t="s">
        <v>5554</v>
      </c>
      <c r="Q292" s="42"/>
      <c r="R292" s="42"/>
      <c r="S292" s="42"/>
      <c r="T292" s="42"/>
      <c r="U292" s="42"/>
      <c r="V292" s="42"/>
      <c r="W292" s="42"/>
      <c r="X292" s="42"/>
      <c r="Y292" s="27"/>
    </row>
    <row r="293">
      <c r="A293" s="21" t="str">
        <f t="shared" ref="A293:B293" si="300">if(and(isnumber(search("Yes",C293)),isnumber(search("Yes",E293)),isnumber(search("Yes",G293)),isnumber(search("Yes",I293))),"Yes","No")</f>
        <v>No</v>
      </c>
      <c r="B293" s="21" t="str">
        <f t="shared" si="300"/>
        <v>No</v>
      </c>
      <c r="C293" s="22" t="str">
        <f t="shared" si="3"/>
        <v>No</v>
      </c>
      <c r="D293" s="21" t="str">
        <f t="shared" si="4"/>
        <v>No</v>
      </c>
      <c r="E293" s="21" t="str">
        <f t="shared" si="5"/>
        <v>No</v>
      </c>
      <c r="F293" s="21" t="str">
        <f t="shared" si="6"/>
        <v>No</v>
      </c>
      <c r="G293" s="21" t="str">
        <f t="shared" si="7"/>
        <v>No</v>
      </c>
      <c r="H293" s="21" t="str">
        <f t="shared" si="8"/>
        <v>No</v>
      </c>
      <c r="I293" s="21" t="str">
        <f t="shared" si="9"/>
        <v>No</v>
      </c>
      <c r="J293" s="21" t="str">
        <f t="shared" si="10"/>
        <v>No</v>
      </c>
      <c r="K293" s="25"/>
      <c r="L293" s="7" t="s">
        <v>109</v>
      </c>
      <c r="M293" s="7" t="s">
        <v>667</v>
      </c>
      <c r="N293" s="7" t="s">
        <v>25</v>
      </c>
      <c r="O293" s="7" t="s">
        <v>2260</v>
      </c>
      <c r="P293" s="44" t="s">
        <v>3455</v>
      </c>
      <c r="Q293" s="42"/>
      <c r="R293" s="42"/>
      <c r="S293" s="42"/>
      <c r="T293" s="42"/>
      <c r="U293" s="42"/>
      <c r="V293" s="42"/>
      <c r="W293" s="42"/>
      <c r="X293" s="42"/>
      <c r="Y293" s="27"/>
    </row>
    <row r="294">
      <c r="A294" s="21" t="str">
        <f t="shared" ref="A294:B294" si="301">if(and(isnumber(search("Yes",C294)),isnumber(search("Yes",E294)),isnumber(search("Yes",G294)),isnumber(search("Yes",I294))),"Yes","No")</f>
        <v>No</v>
      </c>
      <c r="B294" s="21" t="str">
        <f t="shared" si="301"/>
        <v>No</v>
      </c>
      <c r="C294" s="22" t="str">
        <f t="shared" si="3"/>
        <v>Yes</v>
      </c>
      <c r="D294" s="21" t="str">
        <f t="shared" si="4"/>
        <v>Yes</v>
      </c>
      <c r="E294" s="21" t="str">
        <f t="shared" si="5"/>
        <v>Yes</v>
      </c>
      <c r="F294" s="21" t="str">
        <f t="shared" si="6"/>
        <v>Yes</v>
      </c>
      <c r="G294" s="21" t="str">
        <f t="shared" si="7"/>
        <v>Yes</v>
      </c>
      <c r="H294" s="21" t="str">
        <f t="shared" si="8"/>
        <v>Yes</v>
      </c>
      <c r="I294" s="21" t="str">
        <f t="shared" si="9"/>
        <v>No</v>
      </c>
      <c r="J294" s="21" t="str">
        <f t="shared" si="10"/>
        <v>No</v>
      </c>
      <c r="K294" s="25">
        <v>50.0</v>
      </c>
      <c r="L294" s="7" t="s">
        <v>668</v>
      </c>
      <c r="M294" s="7" t="s">
        <v>3001</v>
      </c>
      <c r="N294" s="7" t="s">
        <v>2321</v>
      </c>
      <c r="O294" s="7" t="s">
        <v>3002</v>
      </c>
      <c r="P294" s="44" t="s">
        <v>3003</v>
      </c>
      <c r="Q294" s="7" t="s">
        <v>21</v>
      </c>
      <c r="R294" s="7" t="s">
        <v>5555</v>
      </c>
      <c r="S294" s="44" t="s">
        <v>5556</v>
      </c>
      <c r="T294" s="7" t="s">
        <v>21</v>
      </c>
      <c r="U294" s="7" t="s">
        <v>3006</v>
      </c>
      <c r="V294" s="44" t="s">
        <v>5557</v>
      </c>
      <c r="W294" s="7" t="s">
        <v>25</v>
      </c>
      <c r="X294" s="7" t="s">
        <v>5558</v>
      </c>
      <c r="Y294" s="44" t="s">
        <v>5559</v>
      </c>
    </row>
    <row r="295">
      <c r="A295" s="21" t="str">
        <f t="shared" ref="A295:B295" si="302">if(and(isnumber(search("Yes",C295)),isnumber(search("Yes",E295)),isnumber(search("Yes",G295)),isnumber(search("Yes",I295))),"Yes","No")</f>
        <v>No</v>
      </c>
      <c r="B295" s="21" t="str">
        <f t="shared" si="302"/>
        <v>No</v>
      </c>
      <c r="C295" s="22" t="str">
        <f t="shared" si="3"/>
        <v>Yes</v>
      </c>
      <c r="D295" s="21" t="str">
        <f t="shared" si="4"/>
        <v>Yes</v>
      </c>
      <c r="E295" s="21" t="str">
        <f t="shared" si="5"/>
        <v>Yes</v>
      </c>
      <c r="F295" s="21" t="str">
        <f t="shared" si="6"/>
        <v>Yes</v>
      </c>
      <c r="G295" s="21" t="str">
        <f t="shared" si="7"/>
        <v>No</v>
      </c>
      <c r="H295" s="21" t="str">
        <f t="shared" si="8"/>
        <v>No</v>
      </c>
      <c r="I295" s="21" t="str">
        <f t="shared" si="9"/>
        <v>No</v>
      </c>
      <c r="J295" s="21" t="str">
        <f t="shared" si="10"/>
        <v>No</v>
      </c>
      <c r="K295" s="25"/>
      <c r="L295" s="7" t="s">
        <v>112</v>
      </c>
      <c r="M295" s="7" t="s">
        <v>670</v>
      </c>
      <c r="N295" s="7" t="s">
        <v>21</v>
      </c>
      <c r="O295" s="7" t="s">
        <v>3010</v>
      </c>
      <c r="P295" s="44" t="s">
        <v>5560</v>
      </c>
      <c r="Q295" s="7" t="s">
        <v>21</v>
      </c>
      <c r="R295" s="7" t="s">
        <v>5561</v>
      </c>
      <c r="S295" s="44" t="s">
        <v>5562</v>
      </c>
      <c r="T295" s="7" t="s">
        <v>25</v>
      </c>
      <c r="U295" s="7" t="s">
        <v>3014</v>
      </c>
      <c r="V295" s="44" t="s">
        <v>5563</v>
      </c>
      <c r="W295" s="42"/>
      <c r="X295" s="42"/>
      <c r="Y295" s="27"/>
    </row>
    <row r="296">
      <c r="A296" s="21" t="str">
        <f t="shared" ref="A296:B296" si="303">if(and(isnumber(search("Yes",C296)),isnumber(search("Yes",E296)),isnumber(search("Yes",G296)),isnumber(search("Yes",I296))),"Yes","No")</f>
        <v>No</v>
      </c>
      <c r="B296" s="21" t="str">
        <f t="shared" si="303"/>
        <v>No</v>
      </c>
      <c r="C296" s="22" t="str">
        <f t="shared" si="3"/>
        <v>No</v>
      </c>
      <c r="D296" s="21" t="str">
        <f t="shared" si="4"/>
        <v>No</v>
      </c>
      <c r="E296" s="21" t="str">
        <f t="shared" si="5"/>
        <v>No</v>
      </c>
      <c r="F296" s="21" t="str">
        <f t="shared" si="6"/>
        <v>No</v>
      </c>
      <c r="G296" s="21" t="str">
        <f t="shared" si="7"/>
        <v>Yes</v>
      </c>
      <c r="H296" s="21" t="str">
        <f t="shared" si="8"/>
        <v>Yes</v>
      </c>
      <c r="I296" s="21" t="str">
        <f t="shared" si="9"/>
        <v>Yes</v>
      </c>
      <c r="J296" s="21" t="str">
        <f t="shared" si="10"/>
        <v>Yes</v>
      </c>
      <c r="K296" s="25">
        <v>5.0</v>
      </c>
      <c r="L296" s="7" t="s">
        <v>671</v>
      </c>
      <c r="M296" s="7" t="s">
        <v>672</v>
      </c>
      <c r="N296" s="7" t="s">
        <v>25</v>
      </c>
      <c r="O296" s="7" t="s">
        <v>5564</v>
      </c>
      <c r="P296" s="44" t="s">
        <v>5565</v>
      </c>
      <c r="Q296" s="42"/>
      <c r="R296" s="42"/>
      <c r="S296" s="42"/>
      <c r="T296" s="7" t="s">
        <v>21</v>
      </c>
      <c r="U296" s="7" t="s">
        <v>3018</v>
      </c>
      <c r="V296" s="44" t="s">
        <v>3019</v>
      </c>
      <c r="W296" s="7" t="s">
        <v>2321</v>
      </c>
      <c r="X296" s="7" t="s">
        <v>5566</v>
      </c>
      <c r="Y296" s="44" t="s">
        <v>5567</v>
      </c>
    </row>
    <row r="297">
      <c r="A297" s="21" t="str">
        <f t="shared" ref="A297:B297" si="304">if(and(isnumber(search("Yes",C297)),isnumber(search("Yes",E297)),isnumber(search("Yes",G297)),isnumber(search("Yes",I297))),"Yes","No")</f>
        <v>No</v>
      </c>
      <c r="B297" s="21" t="str">
        <f t="shared" si="304"/>
        <v>No</v>
      </c>
      <c r="C297" s="22" t="str">
        <f t="shared" si="3"/>
        <v>No</v>
      </c>
      <c r="D297" s="21" t="str">
        <f t="shared" si="4"/>
        <v>No</v>
      </c>
      <c r="E297" s="21" t="str">
        <f t="shared" si="5"/>
        <v>No</v>
      </c>
      <c r="F297" s="21" t="str">
        <f t="shared" si="6"/>
        <v>No</v>
      </c>
      <c r="G297" s="21" t="str">
        <f t="shared" si="7"/>
        <v>Yes</v>
      </c>
      <c r="H297" s="21" t="str">
        <f t="shared" si="8"/>
        <v>Yes</v>
      </c>
      <c r="I297" s="21" t="str">
        <f t="shared" si="9"/>
        <v>No</v>
      </c>
      <c r="J297" s="21" t="str">
        <f t="shared" si="10"/>
        <v>No</v>
      </c>
      <c r="K297" s="25">
        <v>18.0</v>
      </c>
      <c r="L297" s="7" t="s">
        <v>673</v>
      </c>
      <c r="M297" s="7" t="s">
        <v>3022</v>
      </c>
      <c r="N297" s="7" t="s">
        <v>25</v>
      </c>
      <c r="O297" s="7" t="s">
        <v>4008</v>
      </c>
      <c r="P297" s="44" t="s">
        <v>5568</v>
      </c>
      <c r="Q297" s="42"/>
      <c r="R297" s="42"/>
      <c r="S297" s="42"/>
      <c r="T297" s="7" t="s">
        <v>21</v>
      </c>
      <c r="U297" s="7" t="s">
        <v>2487</v>
      </c>
      <c r="V297" s="44" t="s">
        <v>5569</v>
      </c>
      <c r="W297" s="7" t="s">
        <v>25</v>
      </c>
      <c r="X297" s="7" t="s">
        <v>5570</v>
      </c>
      <c r="Y297" s="44" t="s">
        <v>5571</v>
      </c>
    </row>
    <row r="298">
      <c r="A298" s="21" t="str">
        <f t="shared" ref="A298:B298" si="305">if(and(isnumber(search("Yes",C298)),isnumber(search("Yes",E298)),isnumber(search("Yes",G298)),isnumber(search("Yes",I298))),"Yes","No")</f>
        <v>No</v>
      </c>
      <c r="B298" s="21" t="str">
        <f t="shared" si="305"/>
        <v>No</v>
      </c>
      <c r="C298" s="22" t="str">
        <f t="shared" si="3"/>
        <v>No</v>
      </c>
      <c r="D298" s="21" t="str">
        <f t="shared" si="4"/>
        <v>No</v>
      </c>
      <c r="E298" s="21" t="str">
        <f t="shared" si="5"/>
        <v>No</v>
      </c>
      <c r="F298" s="21" t="str">
        <f t="shared" si="6"/>
        <v>No</v>
      </c>
      <c r="G298" s="21" t="str">
        <f t="shared" si="7"/>
        <v>No</v>
      </c>
      <c r="H298" s="21" t="str">
        <f t="shared" si="8"/>
        <v>No</v>
      </c>
      <c r="I298" s="21" t="str">
        <f t="shared" si="9"/>
        <v>No</v>
      </c>
      <c r="J298" s="21" t="str">
        <f t="shared" si="10"/>
        <v>No</v>
      </c>
      <c r="K298" s="25"/>
      <c r="L298" s="7" t="s">
        <v>675</v>
      </c>
      <c r="M298" s="7" t="s">
        <v>676</v>
      </c>
      <c r="N298" s="7" t="s">
        <v>25</v>
      </c>
      <c r="O298" s="7" t="s">
        <v>2868</v>
      </c>
      <c r="P298" s="44" t="s">
        <v>5572</v>
      </c>
      <c r="Q298" s="42"/>
      <c r="R298" s="42"/>
      <c r="S298" s="42"/>
      <c r="T298" s="42"/>
      <c r="U298" s="42"/>
      <c r="V298" s="42"/>
      <c r="W298" s="42"/>
      <c r="X298" s="42"/>
      <c r="Y298" s="27"/>
    </row>
    <row r="299">
      <c r="A299" s="21" t="str">
        <f t="shared" ref="A299:B299" si="306">if(and(isnumber(search("Yes",C299)),isnumber(search("Yes",E299)),isnumber(search("Yes",G299)),isnumber(search("Yes",I299))),"Yes","No")</f>
        <v>No</v>
      </c>
      <c r="B299" s="21" t="str">
        <f t="shared" si="306"/>
        <v>No</v>
      </c>
      <c r="C299" s="22" t="str">
        <f t="shared" si="3"/>
        <v>No</v>
      </c>
      <c r="D299" s="21" t="str">
        <f t="shared" si="4"/>
        <v>No</v>
      </c>
      <c r="E299" s="21" t="str">
        <f t="shared" si="5"/>
        <v>No</v>
      </c>
      <c r="F299" s="21" t="str">
        <f t="shared" si="6"/>
        <v>No</v>
      </c>
      <c r="G299" s="21" t="str">
        <f t="shared" si="7"/>
        <v>No</v>
      </c>
      <c r="H299" s="21" t="str">
        <f t="shared" si="8"/>
        <v>No</v>
      </c>
      <c r="I299" s="21" t="str">
        <f t="shared" si="9"/>
        <v>No</v>
      </c>
      <c r="J299" s="21" t="str">
        <f t="shared" si="10"/>
        <v>No</v>
      </c>
      <c r="K299" s="25"/>
      <c r="L299" s="7" t="s">
        <v>677</v>
      </c>
      <c r="M299" s="7" t="s">
        <v>678</v>
      </c>
      <c r="N299" s="7" t="s">
        <v>25</v>
      </c>
      <c r="O299" s="7" t="s">
        <v>5041</v>
      </c>
      <c r="P299" s="44" t="s">
        <v>5573</v>
      </c>
      <c r="Q299" s="42"/>
      <c r="R299" s="42"/>
      <c r="S299" s="42"/>
      <c r="T299" s="42"/>
      <c r="U299" s="42"/>
      <c r="V299" s="42"/>
      <c r="W299" s="42"/>
      <c r="X299" s="42"/>
      <c r="Y299" s="27"/>
    </row>
    <row r="300">
      <c r="A300" s="21" t="str">
        <f t="shared" ref="A300:B300" si="307">if(and(isnumber(search("Yes",C300)),isnumber(search("Yes",E300)),isnumber(search("Yes",G300)),isnumber(search("Yes",I300))),"Yes","No")</f>
        <v>No</v>
      </c>
      <c r="B300" s="21" t="str">
        <f t="shared" si="307"/>
        <v>No</v>
      </c>
      <c r="C300" s="22" t="str">
        <f t="shared" si="3"/>
        <v>No</v>
      </c>
      <c r="D300" s="21" t="str">
        <f t="shared" si="4"/>
        <v>No</v>
      </c>
      <c r="E300" s="21" t="str">
        <f t="shared" si="5"/>
        <v>No</v>
      </c>
      <c r="F300" s="21" t="str">
        <f t="shared" si="6"/>
        <v>No</v>
      </c>
      <c r="G300" s="21" t="str">
        <f t="shared" si="7"/>
        <v>No</v>
      </c>
      <c r="H300" s="21" t="str">
        <f t="shared" si="8"/>
        <v>No</v>
      </c>
      <c r="I300" s="21" t="str">
        <f t="shared" si="9"/>
        <v>No</v>
      </c>
      <c r="J300" s="21" t="str">
        <f t="shared" si="10"/>
        <v>No</v>
      </c>
      <c r="K300" s="25"/>
      <c r="L300" s="7" t="s">
        <v>679</v>
      </c>
      <c r="M300" s="7" t="s">
        <v>680</v>
      </c>
      <c r="N300" s="7" t="s">
        <v>25</v>
      </c>
      <c r="O300" s="7" t="s">
        <v>5574</v>
      </c>
      <c r="P300" s="44" t="s">
        <v>5575</v>
      </c>
      <c r="Q300" s="42"/>
      <c r="R300" s="42"/>
      <c r="S300" s="42"/>
      <c r="T300" s="42"/>
      <c r="U300" s="42"/>
      <c r="V300" s="42"/>
      <c r="W300" s="42"/>
      <c r="X300" s="42"/>
      <c r="Y300" s="27"/>
    </row>
    <row r="301">
      <c r="A301" s="21" t="str">
        <f t="shared" ref="A301:B301" si="308">if(and(isnumber(search("Yes",C301)),isnumber(search("Yes",E301)),isnumber(search("Yes",G301)),isnumber(search("Yes",I301))),"Yes","No")</f>
        <v>No</v>
      </c>
      <c r="B301" s="21" t="str">
        <f t="shared" si="308"/>
        <v>No</v>
      </c>
      <c r="C301" s="22" t="str">
        <f t="shared" si="3"/>
        <v>No</v>
      </c>
      <c r="D301" s="21" t="str">
        <f t="shared" si="4"/>
        <v>No</v>
      </c>
      <c r="E301" s="21" t="str">
        <f t="shared" si="5"/>
        <v>No</v>
      </c>
      <c r="F301" s="21" t="str">
        <f t="shared" si="6"/>
        <v>No</v>
      </c>
      <c r="G301" s="21" t="str">
        <f t="shared" si="7"/>
        <v>No</v>
      </c>
      <c r="H301" s="21" t="str">
        <f t="shared" si="8"/>
        <v>No</v>
      </c>
      <c r="I301" s="21" t="str">
        <f t="shared" si="9"/>
        <v>No</v>
      </c>
      <c r="J301" s="21" t="str">
        <f t="shared" si="10"/>
        <v>No</v>
      </c>
      <c r="K301" s="25"/>
      <c r="L301" s="7" t="s">
        <v>681</v>
      </c>
      <c r="M301" s="7" t="s">
        <v>682</v>
      </c>
      <c r="N301" s="7" t="s">
        <v>25</v>
      </c>
      <c r="O301" s="7" t="s">
        <v>3722</v>
      </c>
      <c r="P301" s="44" t="s">
        <v>5576</v>
      </c>
      <c r="Q301" s="42"/>
      <c r="R301" s="42"/>
      <c r="S301" s="42"/>
      <c r="T301" s="42"/>
      <c r="U301" s="42"/>
      <c r="V301" s="42"/>
      <c r="W301" s="42"/>
      <c r="X301" s="42"/>
      <c r="Y301" s="27"/>
    </row>
    <row r="302">
      <c r="A302" s="21" t="str">
        <f t="shared" ref="A302:B302" si="309">if(and(isnumber(search("Yes",C302)),isnumber(search("Yes",E302)),isnumber(search("Yes",G302)),isnumber(search("Yes",I302))),"Yes","No")</f>
        <v>No</v>
      </c>
      <c r="B302" s="21" t="str">
        <f t="shared" si="309"/>
        <v>No</v>
      </c>
      <c r="C302" s="22" t="str">
        <f t="shared" si="3"/>
        <v>No</v>
      </c>
      <c r="D302" s="21" t="str">
        <f t="shared" si="4"/>
        <v>No</v>
      </c>
      <c r="E302" s="21" t="str">
        <f t="shared" si="5"/>
        <v>No</v>
      </c>
      <c r="F302" s="21" t="str">
        <f t="shared" si="6"/>
        <v>No</v>
      </c>
      <c r="G302" s="21" t="str">
        <f t="shared" si="7"/>
        <v>No</v>
      </c>
      <c r="H302" s="21" t="str">
        <f t="shared" si="8"/>
        <v>No</v>
      </c>
      <c r="I302" s="21" t="str">
        <f t="shared" si="9"/>
        <v>Yes</v>
      </c>
      <c r="J302" s="21" t="str">
        <f t="shared" si="10"/>
        <v>Yes</v>
      </c>
      <c r="K302" s="25">
        <v>22.0</v>
      </c>
      <c r="L302" s="7" t="s">
        <v>683</v>
      </c>
      <c r="M302" s="7" t="s">
        <v>3034</v>
      </c>
      <c r="N302" s="7" t="s">
        <v>25</v>
      </c>
      <c r="O302" s="7" t="s">
        <v>4641</v>
      </c>
      <c r="P302" s="44" t="s">
        <v>5577</v>
      </c>
      <c r="Q302" s="42"/>
      <c r="R302" s="42"/>
      <c r="S302" s="42"/>
      <c r="T302" s="7" t="s">
        <v>25</v>
      </c>
      <c r="U302" s="7" t="s">
        <v>5578</v>
      </c>
      <c r="V302" s="44" t="s">
        <v>5579</v>
      </c>
      <c r="W302" s="7" t="s">
        <v>2321</v>
      </c>
      <c r="X302" s="7" t="s">
        <v>3039</v>
      </c>
      <c r="Y302" s="44" t="s">
        <v>5580</v>
      </c>
    </row>
    <row r="303">
      <c r="A303" s="21" t="str">
        <f t="shared" ref="A303:B303" si="310">if(and(isnumber(search("Yes",C303)),isnumber(search("Yes",E303)),isnumber(search("Yes",G303)),isnumber(search("Yes",I303))),"Yes","No")</f>
        <v>No</v>
      </c>
      <c r="B303" s="21" t="str">
        <f t="shared" si="310"/>
        <v>No</v>
      </c>
      <c r="C303" s="22" t="str">
        <f t="shared" si="3"/>
        <v>No</v>
      </c>
      <c r="D303" s="21" t="str">
        <f t="shared" si="4"/>
        <v>No</v>
      </c>
      <c r="E303" s="21" t="str">
        <f t="shared" si="5"/>
        <v>No</v>
      </c>
      <c r="F303" s="21" t="str">
        <f t="shared" si="6"/>
        <v>No</v>
      </c>
      <c r="G303" s="21" t="str">
        <f t="shared" si="7"/>
        <v>No</v>
      </c>
      <c r="H303" s="21" t="str">
        <f t="shared" si="8"/>
        <v>No</v>
      </c>
      <c r="I303" s="21" t="str">
        <f t="shared" si="9"/>
        <v>No</v>
      </c>
      <c r="J303" s="21" t="str">
        <f t="shared" si="10"/>
        <v>No</v>
      </c>
      <c r="K303" s="25"/>
      <c r="L303" s="7" t="s">
        <v>685</v>
      </c>
      <c r="M303" s="7" t="s">
        <v>686</v>
      </c>
      <c r="N303" s="7" t="s">
        <v>25</v>
      </c>
      <c r="O303" s="7" t="s">
        <v>5581</v>
      </c>
      <c r="P303" s="44" t="s">
        <v>5582</v>
      </c>
      <c r="Q303" s="42"/>
      <c r="R303" s="42"/>
      <c r="S303" s="42"/>
      <c r="T303" s="42"/>
      <c r="U303" s="42"/>
      <c r="V303" s="42"/>
      <c r="W303" s="42"/>
      <c r="X303" s="42"/>
      <c r="Y303" s="27"/>
    </row>
    <row r="304">
      <c r="A304" s="21" t="str">
        <f t="shared" ref="A304:B304" si="311">if(and(isnumber(search("Yes",C304)),isnumber(search("Yes",E304)),isnumber(search("Yes",G304)),isnumber(search("Yes",I304))),"Yes","No")</f>
        <v>No</v>
      </c>
      <c r="B304" s="21" t="str">
        <f t="shared" si="311"/>
        <v>No</v>
      </c>
      <c r="C304" s="22" t="str">
        <f t="shared" si="3"/>
        <v>No</v>
      </c>
      <c r="D304" s="21" t="str">
        <f t="shared" si="4"/>
        <v>No</v>
      </c>
      <c r="E304" s="21" t="str">
        <f t="shared" si="5"/>
        <v>No</v>
      </c>
      <c r="F304" s="21" t="str">
        <f t="shared" si="6"/>
        <v>No</v>
      </c>
      <c r="G304" s="21" t="str">
        <f t="shared" si="7"/>
        <v>No</v>
      </c>
      <c r="H304" s="21" t="str">
        <f t="shared" si="8"/>
        <v>No</v>
      </c>
      <c r="I304" s="21" t="str">
        <f t="shared" si="9"/>
        <v>No</v>
      </c>
      <c r="J304" s="21" t="str">
        <f t="shared" si="10"/>
        <v>No</v>
      </c>
      <c r="K304" s="25"/>
      <c r="L304" s="7" t="s">
        <v>687</v>
      </c>
      <c r="M304" s="7" t="s">
        <v>688</v>
      </c>
      <c r="N304" s="7" t="s">
        <v>25</v>
      </c>
      <c r="O304" s="7" t="s">
        <v>4311</v>
      </c>
      <c r="P304" s="44" t="s">
        <v>5583</v>
      </c>
      <c r="Q304" s="42"/>
      <c r="R304" s="42"/>
      <c r="S304" s="42"/>
      <c r="T304" s="42"/>
      <c r="U304" s="42"/>
      <c r="V304" s="42"/>
      <c r="W304" s="42"/>
      <c r="X304" s="42"/>
      <c r="Y304" s="27"/>
    </row>
    <row r="305">
      <c r="A305" s="21" t="str">
        <f t="shared" ref="A305:B305" si="312">if(and(isnumber(search("Yes",C305)),isnumber(search("Yes",E305)),isnumber(search("Yes",G305)),isnumber(search("Yes",I305))),"Yes","No")</f>
        <v>No</v>
      </c>
      <c r="B305" s="21" t="str">
        <f t="shared" si="312"/>
        <v>No</v>
      </c>
      <c r="C305" s="22" t="str">
        <f t="shared" si="3"/>
        <v>No</v>
      </c>
      <c r="D305" s="21" t="str">
        <f t="shared" si="4"/>
        <v>No</v>
      </c>
      <c r="E305" s="21" t="str">
        <f t="shared" si="5"/>
        <v>No</v>
      </c>
      <c r="F305" s="21" t="str">
        <f t="shared" si="6"/>
        <v>No</v>
      </c>
      <c r="G305" s="21" t="str">
        <f t="shared" si="7"/>
        <v>No</v>
      </c>
      <c r="H305" s="21" t="str">
        <f t="shared" si="8"/>
        <v>No</v>
      </c>
      <c r="I305" s="21" t="str">
        <f t="shared" si="9"/>
        <v>No</v>
      </c>
      <c r="J305" s="21" t="str">
        <f t="shared" si="10"/>
        <v>No</v>
      </c>
      <c r="K305" s="25"/>
      <c r="L305" s="7" t="s">
        <v>689</v>
      </c>
      <c r="M305" s="7" t="s">
        <v>690</v>
      </c>
      <c r="N305" s="7" t="s">
        <v>25</v>
      </c>
      <c r="O305" s="7" t="s">
        <v>5584</v>
      </c>
      <c r="P305" s="44" t="s">
        <v>3045</v>
      </c>
      <c r="Q305" s="42"/>
      <c r="R305" s="42"/>
      <c r="S305" s="42"/>
      <c r="T305" s="42"/>
      <c r="U305" s="42"/>
      <c r="V305" s="42"/>
      <c r="W305" s="42"/>
      <c r="X305" s="42"/>
      <c r="Y305" s="27"/>
    </row>
    <row r="306">
      <c r="A306" s="21" t="str">
        <f t="shared" ref="A306:B306" si="313">if(and(isnumber(search("Yes",C306)),isnumber(search("Yes",E306)),isnumber(search("Yes",G306)),isnumber(search("Yes",I306))),"Yes","No")</f>
        <v>No</v>
      </c>
      <c r="B306" s="21" t="str">
        <f t="shared" si="313"/>
        <v>No</v>
      </c>
      <c r="C306" s="22" t="str">
        <f t="shared" si="3"/>
        <v>No</v>
      </c>
      <c r="D306" s="21" t="str">
        <f t="shared" si="4"/>
        <v>No</v>
      </c>
      <c r="E306" s="21" t="str">
        <f t="shared" si="5"/>
        <v>No</v>
      </c>
      <c r="F306" s="21" t="str">
        <f t="shared" si="6"/>
        <v>No</v>
      </c>
      <c r="G306" s="21" t="str">
        <f t="shared" si="7"/>
        <v>No</v>
      </c>
      <c r="H306" s="21" t="str">
        <f t="shared" si="8"/>
        <v>No</v>
      </c>
      <c r="I306" s="21" t="str">
        <f t="shared" si="9"/>
        <v>No</v>
      </c>
      <c r="J306" s="21" t="str">
        <f t="shared" si="10"/>
        <v>No</v>
      </c>
      <c r="K306" s="25"/>
      <c r="L306" s="7" t="s">
        <v>691</v>
      </c>
      <c r="M306" s="7" t="s">
        <v>692</v>
      </c>
      <c r="N306" s="7" t="s">
        <v>25</v>
      </c>
      <c r="O306" s="7" t="s">
        <v>5585</v>
      </c>
      <c r="P306" s="44" t="s">
        <v>5586</v>
      </c>
      <c r="Q306" s="42"/>
      <c r="R306" s="42"/>
      <c r="S306" s="42"/>
      <c r="T306" s="42"/>
      <c r="U306" s="42"/>
      <c r="V306" s="42"/>
      <c r="W306" s="42"/>
      <c r="X306" s="42"/>
      <c r="Y306" s="27"/>
    </row>
    <row r="307">
      <c r="A307" s="21" t="str">
        <f t="shared" ref="A307:B307" si="314">if(and(isnumber(search("Yes",C307)),isnumber(search("Yes",E307)),isnumber(search("Yes",G307)),isnumber(search("Yes",I307))),"Yes","No")</f>
        <v>No</v>
      </c>
      <c r="B307" s="21" t="str">
        <f t="shared" si="314"/>
        <v>No</v>
      </c>
      <c r="C307" s="22" t="str">
        <f t="shared" si="3"/>
        <v>No</v>
      </c>
      <c r="D307" s="21" t="str">
        <f t="shared" si="4"/>
        <v>No</v>
      </c>
      <c r="E307" s="21" t="str">
        <f t="shared" si="5"/>
        <v>No</v>
      </c>
      <c r="F307" s="21" t="str">
        <f t="shared" si="6"/>
        <v>No</v>
      </c>
      <c r="G307" s="21" t="str">
        <f t="shared" si="7"/>
        <v>No</v>
      </c>
      <c r="H307" s="21" t="str">
        <f t="shared" si="8"/>
        <v>No</v>
      </c>
      <c r="I307" s="21" t="str">
        <f t="shared" si="9"/>
        <v>No</v>
      </c>
      <c r="J307" s="21" t="str">
        <f t="shared" si="10"/>
        <v>No</v>
      </c>
      <c r="K307" s="25"/>
      <c r="L307" s="7" t="s">
        <v>693</v>
      </c>
      <c r="M307" s="7" t="s">
        <v>694</v>
      </c>
      <c r="N307" s="7" t="s">
        <v>25</v>
      </c>
      <c r="O307" s="7" t="s">
        <v>5587</v>
      </c>
      <c r="P307" s="44" t="s">
        <v>5588</v>
      </c>
      <c r="Q307" s="42"/>
      <c r="R307" s="42"/>
      <c r="S307" s="42"/>
      <c r="T307" s="42"/>
      <c r="U307" s="42"/>
      <c r="V307" s="42"/>
      <c r="W307" s="42"/>
      <c r="X307" s="42"/>
      <c r="Y307" s="27"/>
    </row>
    <row r="308">
      <c r="A308" s="21" t="str">
        <f t="shared" ref="A308:B308" si="315">if(and(isnumber(search("Yes",C308)),isnumber(search("Yes",E308)),isnumber(search("Yes",G308)),isnumber(search("Yes",I308))),"Yes","No")</f>
        <v>No</v>
      </c>
      <c r="B308" s="21" t="str">
        <f t="shared" si="315"/>
        <v>No</v>
      </c>
      <c r="C308" s="22" t="str">
        <f t="shared" si="3"/>
        <v>No</v>
      </c>
      <c r="D308" s="21" t="str">
        <f t="shared" si="4"/>
        <v>No</v>
      </c>
      <c r="E308" s="21" t="str">
        <f t="shared" si="5"/>
        <v>No</v>
      </c>
      <c r="F308" s="21" t="str">
        <f t="shared" si="6"/>
        <v>No</v>
      </c>
      <c r="G308" s="21" t="str">
        <f t="shared" si="7"/>
        <v>No</v>
      </c>
      <c r="H308" s="21" t="str">
        <f t="shared" si="8"/>
        <v>No</v>
      </c>
      <c r="I308" s="21" t="str">
        <f t="shared" si="9"/>
        <v>No</v>
      </c>
      <c r="J308" s="21" t="str">
        <f t="shared" si="10"/>
        <v>No</v>
      </c>
      <c r="K308" s="25"/>
      <c r="L308" s="7" t="s">
        <v>695</v>
      </c>
      <c r="M308" s="7" t="s">
        <v>696</v>
      </c>
      <c r="N308" s="7" t="s">
        <v>25</v>
      </c>
      <c r="O308" s="7" t="s">
        <v>5192</v>
      </c>
      <c r="P308" s="44" t="s">
        <v>5589</v>
      </c>
      <c r="Q308" s="42"/>
      <c r="R308" s="42"/>
      <c r="S308" s="42"/>
      <c r="T308" s="42"/>
      <c r="U308" s="42"/>
      <c r="V308" s="42"/>
      <c r="W308" s="42"/>
      <c r="X308" s="42"/>
      <c r="Y308" s="27"/>
    </row>
    <row r="309">
      <c r="A309" s="21" t="str">
        <f t="shared" ref="A309:B309" si="316">if(and(isnumber(search("Yes",C309)),isnumber(search("Yes",E309)),isnumber(search("Yes",G309)),isnumber(search("Yes",I309))),"Yes","No")</f>
        <v>No</v>
      </c>
      <c r="B309" s="21" t="str">
        <f t="shared" si="316"/>
        <v>No</v>
      </c>
      <c r="C309" s="22" t="str">
        <f t="shared" si="3"/>
        <v>No</v>
      </c>
      <c r="D309" s="21" t="str">
        <f t="shared" si="4"/>
        <v>No</v>
      </c>
      <c r="E309" s="21" t="str">
        <f t="shared" si="5"/>
        <v>No</v>
      </c>
      <c r="F309" s="21" t="str">
        <f t="shared" si="6"/>
        <v>No</v>
      </c>
      <c r="G309" s="21" t="str">
        <f t="shared" si="7"/>
        <v>No</v>
      </c>
      <c r="H309" s="21" t="str">
        <f t="shared" si="8"/>
        <v>No</v>
      </c>
      <c r="I309" s="21" t="str">
        <f t="shared" si="9"/>
        <v>No</v>
      </c>
      <c r="J309" s="21" t="str">
        <f t="shared" si="10"/>
        <v>No</v>
      </c>
      <c r="K309" s="25"/>
      <c r="L309" s="7" t="s">
        <v>697</v>
      </c>
      <c r="M309" s="7" t="s">
        <v>698</v>
      </c>
      <c r="N309" s="7" t="s">
        <v>25</v>
      </c>
      <c r="O309" s="7" t="s">
        <v>2229</v>
      </c>
      <c r="P309" s="44" t="s">
        <v>4856</v>
      </c>
      <c r="Q309" s="42"/>
      <c r="R309" s="42"/>
      <c r="S309" s="42"/>
      <c r="T309" s="42"/>
      <c r="U309" s="42"/>
      <c r="V309" s="42"/>
      <c r="W309" s="42"/>
      <c r="X309" s="42"/>
      <c r="Y309" s="27"/>
    </row>
    <row r="310">
      <c r="A310" s="21" t="str">
        <f t="shared" ref="A310:B310" si="317">if(and(isnumber(search("Yes",C310)),isnumber(search("Yes",E310)),isnumber(search("Yes",G310)),isnumber(search("Yes",I310))),"Yes","No")</f>
        <v>No</v>
      </c>
      <c r="B310" s="21" t="str">
        <f t="shared" si="317"/>
        <v>No</v>
      </c>
      <c r="C310" s="22" t="str">
        <f t="shared" si="3"/>
        <v>No</v>
      </c>
      <c r="D310" s="21" t="str">
        <f t="shared" si="4"/>
        <v>No</v>
      </c>
      <c r="E310" s="21" t="str">
        <f t="shared" si="5"/>
        <v>No</v>
      </c>
      <c r="F310" s="21" t="str">
        <f t="shared" si="6"/>
        <v>No</v>
      </c>
      <c r="G310" s="21" t="str">
        <f t="shared" si="7"/>
        <v>No</v>
      </c>
      <c r="H310" s="21" t="str">
        <f t="shared" si="8"/>
        <v>No</v>
      </c>
      <c r="I310" s="21" t="str">
        <f t="shared" si="9"/>
        <v>No</v>
      </c>
      <c r="J310" s="21" t="str">
        <f t="shared" si="10"/>
        <v>No</v>
      </c>
      <c r="K310" s="25"/>
      <c r="L310" s="7" t="s">
        <v>699</v>
      </c>
      <c r="M310" s="7" t="s">
        <v>700</v>
      </c>
      <c r="N310" s="7" t="s">
        <v>25</v>
      </c>
      <c r="O310" s="7" t="s">
        <v>5590</v>
      </c>
      <c r="P310" s="44" t="s">
        <v>5591</v>
      </c>
      <c r="Q310" s="42"/>
      <c r="R310" s="42"/>
      <c r="S310" s="42"/>
      <c r="T310" s="42"/>
      <c r="U310" s="42"/>
      <c r="V310" s="42"/>
      <c r="W310" s="42"/>
      <c r="X310" s="42"/>
      <c r="Y310" s="27"/>
    </row>
    <row r="311">
      <c r="A311" s="21" t="str">
        <f t="shared" ref="A311:B311" si="318">if(and(isnumber(search("Yes",C311)),isnumber(search("Yes",E311)),isnumber(search("Yes",G311)),isnumber(search("Yes",I311))),"Yes","No")</f>
        <v>No</v>
      </c>
      <c r="B311" s="21" t="str">
        <f t="shared" si="318"/>
        <v>No</v>
      </c>
      <c r="C311" s="22" t="str">
        <f t="shared" si="3"/>
        <v>No</v>
      </c>
      <c r="D311" s="21" t="str">
        <f t="shared" si="4"/>
        <v>No</v>
      </c>
      <c r="E311" s="21" t="str">
        <f t="shared" si="5"/>
        <v>No</v>
      </c>
      <c r="F311" s="21" t="str">
        <f t="shared" si="6"/>
        <v>No</v>
      </c>
      <c r="G311" s="21" t="str">
        <f t="shared" si="7"/>
        <v>No</v>
      </c>
      <c r="H311" s="21" t="str">
        <f t="shared" si="8"/>
        <v>No</v>
      </c>
      <c r="I311" s="21" t="str">
        <f t="shared" si="9"/>
        <v>No</v>
      </c>
      <c r="J311" s="21" t="str">
        <f t="shared" si="10"/>
        <v>No</v>
      </c>
      <c r="K311" s="25"/>
      <c r="L311" s="7" t="s">
        <v>701</v>
      </c>
      <c r="M311" s="7" t="s">
        <v>702</v>
      </c>
      <c r="N311" s="7" t="s">
        <v>25</v>
      </c>
      <c r="O311" s="7" t="s">
        <v>3055</v>
      </c>
      <c r="P311" s="44" t="s">
        <v>5592</v>
      </c>
      <c r="Q311" s="42"/>
      <c r="R311" s="42"/>
      <c r="S311" s="42"/>
      <c r="T311" s="42"/>
      <c r="U311" s="42"/>
      <c r="V311" s="42"/>
      <c r="W311" s="42"/>
      <c r="X311" s="42"/>
      <c r="Y311" s="27"/>
    </row>
    <row r="312">
      <c r="A312" s="21" t="str">
        <f t="shared" ref="A312:B312" si="319">if(and(isnumber(search("Yes",C312)),isnumber(search("Yes",E312)),isnumber(search("Yes",G312)),isnumber(search("Yes",I312))),"Yes","No")</f>
        <v>No</v>
      </c>
      <c r="B312" s="21" t="str">
        <f t="shared" si="319"/>
        <v>No</v>
      </c>
      <c r="C312" s="22" t="str">
        <f t="shared" si="3"/>
        <v>No</v>
      </c>
      <c r="D312" s="21" t="str">
        <f t="shared" si="4"/>
        <v>No</v>
      </c>
      <c r="E312" s="21" t="str">
        <f t="shared" si="5"/>
        <v>No</v>
      </c>
      <c r="F312" s="21" t="str">
        <f t="shared" si="6"/>
        <v>No</v>
      </c>
      <c r="G312" s="21" t="str">
        <f t="shared" si="7"/>
        <v>No</v>
      </c>
      <c r="H312" s="21" t="str">
        <f t="shared" si="8"/>
        <v>No</v>
      </c>
      <c r="I312" s="21" t="str">
        <f t="shared" si="9"/>
        <v>No</v>
      </c>
      <c r="J312" s="21" t="str">
        <f t="shared" si="10"/>
        <v>No</v>
      </c>
      <c r="K312" s="25"/>
      <c r="L312" s="7" t="s">
        <v>703</v>
      </c>
      <c r="M312" s="7" t="s">
        <v>704</v>
      </c>
      <c r="N312" s="7" t="s">
        <v>25</v>
      </c>
      <c r="O312" s="7" t="s">
        <v>2270</v>
      </c>
      <c r="P312" s="44" t="s">
        <v>5593</v>
      </c>
      <c r="Q312" s="42"/>
      <c r="R312" s="42"/>
      <c r="S312" s="42"/>
      <c r="T312" s="42"/>
      <c r="U312" s="42"/>
      <c r="V312" s="42"/>
      <c r="W312" s="42"/>
      <c r="X312" s="42"/>
      <c r="Y312" s="27"/>
    </row>
    <row r="313">
      <c r="A313" s="21" t="str">
        <f t="shared" ref="A313:B313" si="320">if(and(isnumber(search("Yes",C313)),isnumber(search("Yes",E313)),isnumber(search("Yes",G313)),isnumber(search("Yes",I313))),"Yes","No")</f>
        <v>No</v>
      </c>
      <c r="B313" s="21" t="str">
        <f t="shared" si="320"/>
        <v>No</v>
      </c>
      <c r="C313" s="22" t="str">
        <f t="shared" si="3"/>
        <v>No</v>
      </c>
      <c r="D313" s="21" t="str">
        <f t="shared" si="4"/>
        <v>No</v>
      </c>
      <c r="E313" s="21" t="str">
        <f t="shared" si="5"/>
        <v>No</v>
      </c>
      <c r="F313" s="21" t="str">
        <f t="shared" si="6"/>
        <v>No</v>
      </c>
      <c r="G313" s="21" t="str">
        <f t="shared" si="7"/>
        <v>No</v>
      </c>
      <c r="H313" s="21" t="str">
        <f t="shared" si="8"/>
        <v>No</v>
      </c>
      <c r="I313" s="21" t="str">
        <f t="shared" si="9"/>
        <v>No</v>
      </c>
      <c r="J313" s="21" t="str">
        <f t="shared" si="10"/>
        <v>No</v>
      </c>
      <c r="K313" s="25"/>
      <c r="L313" s="7" t="s">
        <v>705</v>
      </c>
      <c r="M313" s="7" t="s">
        <v>706</v>
      </c>
      <c r="N313" s="7" t="s">
        <v>25</v>
      </c>
      <c r="O313" s="7" t="s">
        <v>3941</v>
      </c>
      <c r="P313" s="44" t="s">
        <v>5594</v>
      </c>
      <c r="Q313" s="42"/>
      <c r="R313" s="42"/>
      <c r="S313" s="42"/>
      <c r="T313" s="42"/>
      <c r="U313" s="42"/>
      <c r="V313" s="42"/>
      <c r="W313" s="42"/>
      <c r="X313" s="42"/>
      <c r="Y313" s="27"/>
    </row>
    <row r="314">
      <c r="A314" s="21" t="str">
        <f t="shared" ref="A314:B314" si="321">if(and(isnumber(search("Yes",C314)),isnumber(search("Yes",E314)),isnumber(search("Yes",G314)),isnumber(search("Yes",I314))),"Yes","No")</f>
        <v>No</v>
      </c>
      <c r="B314" s="21" t="str">
        <f t="shared" si="321"/>
        <v>No</v>
      </c>
      <c r="C314" s="22" t="str">
        <f t="shared" si="3"/>
        <v>No</v>
      </c>
      <c r="D314" s="21" t="str">
        <f t="shared" si="4"/>
        <v>No</v>
      </c>
      <c r="E314" s="21" t="str">
        <f t="shared" si="5"/>
        <v>No</v>
      </c>
      <c r="F314" s="21" t="str">
        <f t="shared" si="6"/>
        <v>No</v>
      </c>
      <c r="G314" s="21" t="str">
        <f t="shared" si="7"/>
        <v>No</v>
      </c>
      <c r="H314" s="21" t="str">
        <f t="shared" si="8"/>
        <v>No</v>
      </c>
      <c r="I314" s="21" t="str">
        <f t="shared" si="9"/>
        <v>No</v>
      </c>
      <c r="J314" s="21" t="str">
        <f t="shared" si="10"/>
        <v>No</v>
      </c>
      <c r="K314" s="25"/>
      <c r="L314" s="7" t="s">
        <v>707</v>
      </c>
      <c r="M314" s="7" t="s">
        <v>708</v>
      </c>
      <c r="N314" s="7" t="s">
        <v>25</v>
      </c>
      <c r="O314" s="7" t="s">
        <v>5595</v>
      </c>
      <c r="P314" s="44" t="s">
        <v>5596</v>
      </c>
      <c r="Q314" s="42"/>
      <c r="R314" s="42"/>
      <c r="S314" s="42"/>
      <c r="T314" s="42"/>
      <c r="U314" s="42"/>
      <c r="V314" s="42"/>
      <c r="W314" s="42"/>
      <c r="X314" s="42"/>
      <c r="Y314" s="27"/>
    </row>
    <row r="315">
      <c r="A315" s="21" t="str">
        <f t="shared" ref="A315:B315" si="322">if(and(isnumber(search("Yes",C315)),isnumber(search("Yes",E315)),isnumber(search("Yes",G315)),isnumber(search("Yes",I315))),"Yes","No")</f>
        <v>Yes</v>
      </c>
      <c r="B315" s="21" t="str">
        <f t="shared" si="322"/>
        <v>Yes</v>
      </c>
      <c r="C315" s="22" t="str">
        <f t="shared" si="3"/>
        <v>Yes</v>
      </c>
      <c r="D315" s="21" t="str">
        <f t="shared" si="4"/>
        <v>Yes</v>
      </c>
      <c r="E315" s="21" t="str">
        <f t="shared" si="5"/>
        <v>Yes</v>
      </c>
      <c r="F315" s="21" t="str">
        <f t="shared" si="6"/>
        <v>Yes</v>
      </c>
      <c r="G315" s="21" t="str">
        <f t="shared" si="7"/>
        <v>Yes</v>
      </c>
      <c r="H315" s="21" t="str">
        <f t="shared" si="8"/>
        <v>Yes</v>
      </c>
      <c r="I315" s="21" t="str">
        <f t="shared" si="9"/>
        <v>Yes</v>
      </c>
      <c r="J315" s="21" t="str">
        <f t="shared" si="10"/>
        <v>Yes</v>
      </c>
      <c r="K315" s="25"/>
      <c r="L315" s="7" t="s">
        <v>115</v>
      </c>
      <c r="M315" s="7" t="s">
        <v>709</v>
      </c>
      <c r="N315" s="7" t="s">
        <v>21</v>
      </c>
      <c r="O315" s="7" t="s">
        <v>3061</v>
      </c>
      <c r="P315" s="44" t="s">
        <v>3062</v>
      </c>
      <c r="Q315" s="7" t="s">
        <v>21</v>
      </c>
      <c r="R315" s="7" t="s">
        <v>5597</v>
      </c>
      <c r="S315" s="44" t="s">
        <v>5598</v>
      </c>
      <c r="T315" s="7" t="s">
        <v>21</v>
      </c>
      <c r="U315" s="7" t="s">
        <v>2504</v>
      </c>
      <c r="V315" s="44" t="s">
        <v>5599</v>
      </c>
      <c r="W315" s="7" t="s">
        <v>2321</v>
      </c>
      <c r="X315" s="7" t="s">
        <v>5600</v>
      </c>
      <c r="Y315" s="44" t="s">
        <v>5601</v>
      </c>
    </row>
    <row r="316">
      <c r="A316" s="21" t="str">
        <f t="shared" ref="A316:B316" si="323">if(and(isnumber(search("Yes",C316)),isnumber(search("Yes",E316)),isnumber(search("Yes",G316)),isnumber(search("Yes",I316))),"Yes","No")</f>
        <v>No</v>
      </c>
      <c r="B316" s="21" t="str">
        <f t="shared" si="323"/>
        <v>No</v>
      </c>
      <c r="C316" s="22" t="str">
        <f t="shared" si="3"/>
        <v>Yes</v>
      </c>
      <c r="D316" s="21" t="str">
        <f t="shared" si="4"/>
        <v>Yes</v>
      </c>
      <c r="E316" s="21" t="str">
        <f t="shared" si="5"/>
        <v>Yes</v>
      </c>
      <c r="F316" s="21" t="str">
        <f t="shared" si="6"/>
        <v>Yes</v>
      </c>
      <c r="G316" s="21" t="str">
        <f t="shared" si="7"/>
        <v>No</v>
      </c>
      <c r="H316" s="21" t="str">
        <f t="shared" si="8"/>
        <v>No</v>
      </c>
      <c r="I316" s="21" t="str">
        <f t="shared" si="9"/>
        <v>Yes</v>
      </c>
      <c r="J316" s="21" t="str">
        <f t="shared" si="10"/>
        <v>Yes</v>
      </c>
      <c r="K316" s="25"/>
      <c r="L316" s="7" t="s">
        <v>118</v>
      </c>
      <c r="M316" s="7" t="s">
        <v>710</v>
      </c>
      <c r="N316" s="7" t="s">
        <v>21</v>
      </c>
      <c r="O316" s="7" t="s">
        <v>5602</v>
      </c>
      <c r="P316" s="44" t="s">
        <v>5603</v>
      </c>
      <c r="Q316" s="7" t="s">
        <v>21</v>
      </c>
      <c r="R316" s="7" t="s">
        <v>5604</v>
      </c>
      <c r="S316" s="44" t="s">
        <v>5605</v>
      </c>
      <c r="T316" s="7" t="s">
        <v>25</v>
      </c>
      <c r="U316" s="7" t="s">
        <v>5606</v>
      </c>
      <c r="V316" s="44" t="s">
        <v>5607</v>
      </c>
      <c r="W316" s="7" t="s">
        <v>2321</v>
      </c>
      <c r="X316" s="7" t="s">
        <v>5608</v>
      </c>
      <c r="Y316" s="44" t="s">
        <v>5609</v>
      </c>
    </row>
    <row r="317">
      <c r="A317" s="21" t="str">
        <f t="shared" ref="A317:B317" si="324">if(and(isnumber(search("Yes",C317)),isnumber(search("Yes",E317)),isnumber(search("Yes",G317)),isnumber(search("Yes",I317))),"Yes","No")</f>
        <v>No</v>
      </c>
      <c r="B317" s="21" t="str">
        <f t="shared" si="324"/>
        <v>No</v>
      </c>
      <c r="C317" s="22" t="str">
        <f t="shared" si="3"/>
        <v>No</v>
      </c>
      <c r="D317" s="21" t="str">
        <f t="shared" si="4"/>
        <v>No</v>
      </c>
      <c r="E317" s="21" t="str">
        <f t="shared" si="5"/>
        <v>No</v>
      </c>
      <c r="F317" s="21" t="str">
        <f t="shared" si="6"/>
        <v>No</v>
      </c>
      <c r="G317" s="21" t="str">
        <f t="shared" si="7"/>
        <v>No</v>
      </c>
      <c r="H317" s="21" t="str">
        <f t="shared" si="8"/>
        <v>No</v>
      </c>
      <c r="I317" s="21" t="str">
        <f t="shared" si="9"/>
        <v>No</v>
      </c>
      <c r="J317" s="21" t="str">
        <f t="shared" si="10"/>
        <v>No</v>
      </c>
      <c r="K317" s="25"/>
      <c r="L317" s="7" t="s">
        <v>711</v>
      </c>
      <c r="M317" s="7" t="s">
        <v>712</v>
      </c>
      <c r="N317" s="7" t="s">
        <v>25</v>
      </c>
      <c r="O317" s="7" t="s">
        <v>3074</v>
      </c>
      <c r="P317" s="44" t="s">
        <v>3075</v>
      </c>
      <c r="Q317" s="42"/>
      <c r="R317" s="42"/>
      <c r="S317" s="42"/>
      <c r="T317" s="42"/>
      <c r="U317" s="42"/>
      <c r="V317" s="42"/>
      <c r="W317" s="42"/>
      <c r="X317" s="42"/>
      <c r="Y317" s="27"/>
    </row>
    <row r="318">
      <c r="A318" s="21" t="str">
        <f t="shared" ref="A318:B318" si="325">if(and(isnumber(search("Yes",C318)),isnumber(search("Yes",E318)),isnumber(search("Yes",G318)),isnumber(search("Yes",I318))),"Yes","No")</f>
        <v>No</v>
      </c>
      <c r="B318" s="21" t="str">
        <f t="shared" si="325"/>
        <v>No</v>
      </c>
      <c r="C318" s="22" t="str">
        <f t="shared" si="3"/>
        <v>No</v>
      </c>
      <c r="D318" s="21" t="str">
        <f t="shared" si="4"/>
        <v>No</v>
      </c>
      <c r="E318" s="21" t="str">
        <f t="shared" si="5"/>
        <v>No</v>
      </c>
      <c r="F318" s="21" t="str">
        <f t="shared" si="6"/>
        <v>No</v>
      </c>
      <c r="G318" s="21" t="str">
        <f t="shared" si="7"/>
        <v>No</v>
      </c>
      <c r="H318" s="21" t="str">
        <f t="shared" si="8"/>
        <v>No</v>
      </c>
      <c r="I318" s="21" t="str">
        <f t="shared" si="9"/>
        <v>No</v>
      </c>
      <c r="J318" s="21" t="str">
        <f t="shared" si="10"/>
        <v>No</v>
      </c>
      <c r="K318" s="25"/>
      <c r="L318" s="7" t="s">
        <v>713</v>
      </c>
      <c r="M318" s="7" t="s">
        <v>714</v>
      </c>
      <c r="N318" s="7" t="s">
        <v>25</v>
      </c>
      <c r="O318" s="7" t="s">
        <v>5610</v>
      </c>
      <c r="P318" s="44" t="s">
        <v>5611</v>
      </c>
      <c r="Q318" s="42"/>
      <c r="R318" s="42"/>
      <c r="S318" s="42"/>
      <c r="T318" s="42"/>
      <c r="U318" s="42"/>
      <c r="V318" s="42"/>
      <c r="W318" s="42"/>
      <c r="X318" s="42"/>
      <c r="Y318" s="27"/>
    </row>
    <row r="319">
      <c r="A319" s="21" t="str">
        <f t="shared" ref="A319:B319" si="326">if(and(isnumber(search("Yes",C319)),isnumber(search("Yes",E319)),isnumber(search("Yes",G319)),isnumber(search("Yes",I319))),"Yes","No")</f>
        <v>No</v>
      </c>
      <c r="B319" s="21" t="str">
        <f t="shared" si="326"/>
        <v>No</v>
      </c>
      <c r="C319" s="22" t="str">
        <f t="shared" si="3"/>
        <v>No</v>
      </c>
      <c r="D319" s="21" t="str">
        <f t="shared" si="4"/>
        <v>No</v>
      </c>
      <c r="E319" s="21" t="str">
        <f t="shared" si="5"/>
        <v>No</v>
      </c>
      <c r="F319" s="21" t="str">
        <f t="shared" si="6"/>
        <v>No</v>
      </c>
      <c r="G319" s="21" t="str">
        <f t="shared" si="7"/>
        <v>No</v>
      </c>
      <c r="H319" s="21" t="str">
        <f t="shared" si="8"/>
        <v>No</v>
      </c>
      <c r="I319" s="21" t="str">
        <f t="shared" si="9"/>
        <v>No</v>
      </c>
      <c r="J319" s="21" t="str">
        <f t="shared" si="10"/>
        <v>No</v>
      </c>
      <c r="K319" s="25"/>
      <c r="L319" s="7" t="s">
        <v>715</v>
      </c>
      <c r="M319" s="7" t="s">
        <v>716</v>
      </c>
      <c r="N319" s="7" t="s">
        <v>25</v>
      </c>
      <c r="O319" s="7" t="s">
        <v>2757</v>
      </c>
      <c r="P319" s="44" t="s">
        <v>5612</v>
      </c>
      <c r="Q319" s="42"/>
      <c r="R319" s="42"/>
      <c r="S319" s="42"/>
      <c r="T319" s="42"/>
      <c r="U319" s="42"/>
      <c r="V319" s="42"/>
      <c r="W319" s="42"/>
      <c r="X319" s="42"/>
      <c r="Y319" s="27"/>
    </row>
    <row r="320">
      <c r="A320" s="21" t="str">
        <f t="shared" ref="A320:B320" si="327">if(and(isnumber(search("Yes",C320)),isnumber(search("Yes",E320)),isnumber(search("Yes",G320)),isnumber(search("Yes",I320))),"Yes","No")</f>
        <v>Yes</v>
      </c>
      <c r="B320" s="21" t="str">
        <f t="shared" si="327"/>
        <v>Yes</v>
      </c>
      <c r="C320" s="22" t="str">
        <f t="shared" si="3"/>
        <v>Yes</v>
      </c>
      <c r="D320" s="21" t="str">
        <f t="shared" si="4"/>
        <v>Yes</v>
      </c>
      <c r="E320" s="21" t="str">
        <f t="shared" si="5"/>
        <v>Yes</v>
      </c>
      <c r="F320" s="21" t="str">
        <f t="shared" si="6"/>
        <v>Yes</v>
      </c>
      <c r="G320" s="21" t="str">
        <f t="shared" si="7"/>
        <v>Yes</v>
      </c>
      <c r="H320" s="21" t="str">
        <f t="shared" si="8"/>
        <v>Yes</v>
      </c>
      <c r="I320" s="21" t="str">
        <f t="shared" si="9"/>
        <v>Yes</v>
      </c>
      <c r="J320" s="21" t="str">
        <f t="shared" si="10"/>
        <v>Yes</v>
      </c>
      <c r="K320" s="25"/>
      <c r="L320" s="7" t="s">
        <v>121</v>
      </c>
      <c r="M320" s="7" t="s">
        <v>717</v>
      </c>
      <c r="N320" s="7" t="s">
        <v>2321</v>
      </c>
      <c r="O320" s="7" t="s">
        <v>3080</v>
      </c>
      <c r="P320" s="44" t="s">
        <v>3081</v>
      </c>
      <c r="Q320" s="7" t="s">
        <v>21</v>
      </c>
      <c r="R320" s="7" t="s">
        <v>5613</v>
      </c>
      <c r="S320" s="44" t="s">
        <v>5614</v>
      </c>
      <c r="T320" s="7" t="s">
        <v>21</v>
      </c>
      <c r="U320" s="7" t="s">
        <v>4547</v>
      </c>
      <c r="V320" s="44" t="s">
        <v>5615</v>
      </c>
      <c r="W320" s="7" t="s">
        <v>21</v>
      </c>
      <c r="X320" s="7" t="s">
        <v>5616</v>
      </c>
      <c r="Y320" s="44" t="s">
        <v>5617</v>
      </c>
    </row>
    <row r="321">
      <c r="A321" s="21" t="str">
        <f t="shared" ref="A321:B321" si="328">if(and(isnumber(search("Yes",C321)),isnumber(search("Yes",E321)),isnumber(search("Yes",G321)),isnumber(search("Yes",I321))),"Yes","No")</f>
        <v>No</v>
      </c>
      <c r="B321" s="21" t="str">
        <f t="shared" si="328"/>
        <v>No</v>
      </c>
      <c r="C321" s="22" t="str">
        <f t="shared" si="3"/>
        <v>No</v>
      </c>
      <c r="D321" s="21" t="str">
        <f t="shared" si="4"/>
        <v>No</v>
      </c>
      <c r="E321" s="21" t="str">
        <f t="shared" si="5"/>
        <v>No</v>
      </c>
      <c r="F321" s="21" t="str">
        <f t="shared" si="6"/>
        <v>No</v>
      </c>
      <c r="G321" s="21" t="str">
        <f t="shared" si="7"/>
        <v>No</v>
      </c>
      <c r="H321" s="21" t="str">
        <f t="shared" si="8"/>
        <v>No</v>
      </c>
      <c r="I321" s="21" t="str">
        <f t="shared" si="9"/>
        <v>No</v>
      </c>
      <c r="J321" s="21" t="str">
        <f t="shared" si="10"/>
        <v>No</v>
      </c>
      <c r="K321" s="25"/>
      <c r="L321" s="7" t="s">
        <v>718</v>
      </c>
      <c r="M321" s="7" t="s">
        <v>719</v>
      </c>
      <c r="N321" s="7" t="s">
        <v>25</v>
      </c>
      <c r="O321" s="7" t="s">
        <v>2532</v>
      </c>
      <c r="P321" s="44" t="s">
        <v>5618</v>
      </c>
      <c r="Q321" s="42"/>
      <c r="R321" s="42"/>
      <c r="S321" s="42"/>
      <c r="T321" s="42"/>
      <c r="U321" s="42"/>
      <c r="V321" s="42"/>
      <c r="W321" s="42"/>
      <c r="X321" s="42"/>
      <c r="Y321" s="27"/>
    </row>
    <row r="322">
      <c r="A322" s="21" t="str">
        <f t="shared" ref="A322:B322" si="329">if(and(isnumber(search("Yes",C322)),isnumber(search("Yes",E322)),isnumber(search("Yes",G322)),isnumber(search("Yes",I322))),"Yes","No")</f>
        <v>No</v>
      </c>
      <c r="B322" s="21" t="str">
        <f t="shared" si="329"/>
        <v>No</v>
      </c>
      <c r="C322" s="22" t="str">
        <f t="shared" si="3"/>
        <v>No</v>
      </c>
      <c r="D322" s="21" t="str">
        <f t="shared" si="4"/>
        <v>No</v>
      </c>
      <c r="E322" s="21" t="str">
        <f t="shared" si="5"/>
        <v>No</v>
      </c>
      <c r="F322" s="21" t="str">
        <f t="shared" si="6"/>
        <v>No</v>
      </c>
      <c r="G322" s="21" t="str">
        <f t="shared" si="7"/>
        <v>No</v>
      </c>
      <c r="H322" s="21" t="str">
        <f t="shared" si="8"/>
        <v>No</v>
      </c>
      <c r="I322" s="21" t="str">
        <f t="shared" si="9"/>
        <v>No</v>
      </c>
      <c r="J322" s="21" t="str">
        <f t="shared" si="10"/>
        <v>No</v>
      </c>
      <c r="K322" s="25"/>
      <c r="L322" s="7" t="s">
        <v>720</v>
      </c>
      <c r="M322" s="7" t="s">
        <v>721</v>
      </c>
      <c r="N322" s="7" t="s">
        <v>25</v>
      </c>
      <c r="O322" s="7" t="s">
        <v>5619</v>
      </c>
      <c r="P322" s="44" t="s">
        <v>5620</v>
      </c>
      <c r="Q322" s="42"/>
      <c r="R322" s="42"/>
      <c r="S322" s="42"/>
      <c r="T322" s="42"/>
      <c r="U322" s="42"/>
      <c r="V322" s="42"/>
      <c r="W322" s="42"/>
      <c r="X322" s="42"/>
      <c r="Y322" s="27"/>
    </row>
    <row r="323">
      <c r="A323" s="21" t="str">
        <f t="shared" ref="A323:B323" si="330">if(and(isnumber(search("Yes",C323)),isnumber(search("Yes",E323)),isnumber(search("Yes",G323)),isnumber(search("Yes",I323))),"Yes","No")</f>
        <v>No</v>
      </c>
      <c r="B323" s="21" t="str">
        <f t="shared" si="330"/>
        <v>No</v>
      </c>
      <c r="C323" s="22" t="str">
        <f t="shared" si="3"/>
        <v>No</v>
      </c>
      <c r="D323" s="21" t="str">
        <f t="shared" si="4"/>
        <v>No</v>
      </c>
      <c r="E323" s="21" t="str">
        <f t="shared" si="5"/>
        <v>No</v>
      </c>
      <c r="F323" s="21" t="str">
        <f t="shared" si="6"/>
        <v>No</v>
      </c>
      <c r="G323" s="21" t="str">
        <f t="shared" si="7"/>
        <v>No</v>
      </c>
      <c r="H323" s="21" t="str">
        <f t="shared" si="8"/>
        <v>No</v>
      </c>
      <c r="I323" s="21" t="str">
        <f t="shared" si="9"/>
        <v>No</v>
      </c>
      <c r="J323" s="21" t="str">
        <f t="shared" si="10"/>
        <v>No</v>
      </c>
      <c r="K323" s="25"/>
      <c r="L323" s="7" t="s">
        <v>722</v>
      </c>
      <c r="M323" s="7" t="s">
        <v>723</v>
      </c>
      <c r="N323" s="7" t="s">
        <v>25</v>
      </c>
      <c r="O323" s="7" t="s">
        <v>5621</v>
      </c>
      <c r="P323" s="44" t="s">
        <v>5622</v>
      </c>
      <c r="Q323" s="42"/>
      <c r="R323" s="42"/>
      <c r="S323" s="42"/>
      <c r="T323" s="42"/>
      <c r="U323" s="42"/>
      <c r="V323" s="42"/>
      <c r="W323" s="42"/>
      <c r="X323" s="42"/>
      <c r="Y323" s="27"/>
    </row>
    <row r="324">
      <c r="A324" s="21" t="str">
        <f t="shared" ref="A324:B324" si="331">if(and(isnumber(search("Yes",C324)),isnumber(search("Yes",E324)),isnumber(search("Yes",G324)),isnumber(search("Yes",I324))),"Yes","No")</f>
        <v>No</v>
      </c>
      <c r="B324" s="21" t="str">
        <f t="shared" si="331"/>
        <v>No</v>
      </c>
      <c r="C324" s="22" t="str">
        <f t="shared" si="3"/>
        <v>No</v>
      </c>
      <c r="D324" s="21" t="str">
        <f t="shared" si="4"/>
        <v>No</v>
      </c>
      <c r="E324" s="21" t="str">
        <f t="shared" si="5"/>
        <v>No</v>
      </c>
      <c r="F324" s="21" t="str">
        <f t="shared" si="6"/>
        <v>No</v>
      </c>
      <c r="G324" s="21" t="str">
        <f t="shared" si="7"/>
        <v>No</v>
      </c>
      <c r="H324" s="21" t="str">
        <f t="shared" si="8"/>
        <v>No</v>
      </c>
      <c r="I324" s="21" t="str">
        <f t="shared" si="9"/>
        <v>No</v>
      </c>
      <c r="J324" s="21" t="str">
        <f t="shared" si="10"/>
        <v>No</v>
      </c>
      <c r="K324" s="25"/>
      <c r="L324" s="7" t="s">
        <v>724</v>
      </c>
      <c r="M324" s="7" t="s">
        <v>725</v>
      </c>
      <c r="N324" s="7" t="s">
        <v>25</v>
      </c>
      <c r="O324" s="7" t="s">
        <v>5623</v>
      </c>
      <c r="P324" s="44" t="s">
        <v>5624</v>
      </c>
      <c r="Q324" s="42"/>
      <c r="R324" s="42"/>
      <c r="S324" s="42"/>
      <c r="T324" s="42"/>
      <c r="U324" s="42"/>
      <c r="V324" s="42"/>
      <c r="W324" s="42"/>
      <c r="X324" s="42"/>
      <c r="Y324" s="27"/>
    </row>
    <row r="325">
      <c r="A325" s="21" t="str">
        <f t="shared" ref="A325:B325" si="332">if(and(isnumber(search("Yes",C325)),isnumber(search("Yes",E325)),isnumber(search("Yes",G325)),isnumber(search("Yes",I325))),"Yes","No")</f>
        <v>No</v>
      </c>
      <c r="B325" s="21" t="str">
        <f t="shared" si="332"/>
        <v>No</v>
      </c>
      <c r="C325" s="22" t="str">
        <f t="shared" si="3"/>
        <v>No</v>
      </c>
      <c r="D325" s="21" t="str">
        <f t="shared" si="4"/>
        <v>No</v>
      </c>
      <c r="E325" s="21" t="str">
        <f t="shared" si="5"/>
        <v>No</v>
      </c>
      <c r="F325" s="21" t="str">
        <f t="shared" si="6"/>
        <v>No</v>
      </c>
      <c r="G325" s="21" t="str">
        <f t="shared" si="7"/>
        <v>No</v>
      </c>
      <c r="H325" s="21" t="str">
        <f t="shared" si="8"/>
        <v>No</v>
      </c>
      <c r="I325" s="21" t="str">
        <f t="shared" si="9"/>
        <v>No</v>
      </c>
      <c r="J325" s="21" t="str">
        <f t="shared" si="10"/>
        <v>No</v>
      </c>
      <c r="K325" s="25"/>
      <c r="L325" s="7" t="s">
        <v>726</v>
      </c>
      <c r="M325" s="7" t="s">
        <v>727</v>
      </c>
      <c r="N325" s="7" t="s">
        <v>25</v>
      </c>
      <c r="O325" s="7" t="s">
        <v>3095</v>
      </c>
      <c r="P325" s="44" t="s">
        <v>5625</v>
      </c>
      <c r="Q325" s="42"/>
      <c r="R325" s="42"/>
      <c r="S325" s="42"/>
      <c r="T325" s="42"/>
      <c r="U325" s="42"/>
      <c r="V325" s="42"/>
      <c r="W325" s="42"/>
      <c r="X325" s="42"/>
      <c r="Y325" s="27"/>
    </row>
    <row r="326">
      <c r="A326" s="21" t="str">
        <f t="shared" ref="A326:B326" si="333">if(and(isnumber(search("Yes",C326)),isnumber(search("Yes",E326)),isnumber(search("Yes",G326)),isnumber(search("Yes",I326))),"Yes","No")</f>
        <v>No</v>
      </c>
      <c r="B326" s="21" t="str">
        <f t="shared" si="333"/>
        <v>No</v>
      </c>
      <c r="C326" s="22" t="str">
        <f t="shared" si="3"/>
        <v>No</v>
      </c>
      <c r="D326" s="21" t="str">
        <f t="shared" si="4"/>
        <v>No</v>
      </c>
      <c r="E326" s="21" t="str">
        <f t="shared" si="5"/>
        <v>No</v>
      </c>
      <c r="F326" s="21" t="str">
        <f t="shared" si="6"/>
        <v>No</v>
      </c>
      <c r="G326" s="21" t="str">
        <f t="shared" si="7"/>
        <v>No</v>
      </c>
      <c r="H326" s="21" t="str">
        <f t="shared" si="8"/>
        <v>No</v>
      </c>
      <c r="I326" s="21" t="str">
        <f t="shared" si="9"/>
        <v>No</v>
      </c>
      <c r="J326" s="21" t="str">
        <f t="shared" si="10"/>
        <v>No</v>
      </c>
      <c r="K326" s="25"/>
      <c r="L326" s="7" t="s">
        <v>728</v>
      </c>
      <c r="M326" s="7" t="s">
        <v>729</v>
      </c>
      <c r="N326" s="7" t="s">
        <v>25</v>
      </c>
      <c r="O326" s="7" t="s">
        <v>5626</v>
      </c>
      <c r="P326" s="44" t="s">
        <v>5627</v>
      </c>
      <c r="Q326" s="42"/>
      <c r="R326" s="42"/>
      <c r="S326" s="42"/>
      <c r="T326" s="42"/>
      <c r="U326" s="42"/>
      <c r="V326" s="42"/>
      <c r="W326" s="42"/>
      <c r="X326" s="42"/>
      <c r="Y326" s="27"/>
    </row>
    <row r="327">
      <c r="A327" s="21" t="str">
        <f t="shared" ref="A327:B327" si="334">if(and(isnumber(search("Yes",C327)),isnumber(search("Yes",E327)),isnumber(search("Yes",G327)),isnumber(search("Yes",I327))),"Yes","No")</f>
        <v>No</v>
      </c>
      <c r="B327" s="21" t="str">
        <f t="shared" si="334"/>
        <v>No</v>
      </c>
      <c r="C327" s="22" t="str">
        <f t="shared" si="3"/>
        <v>No</v>
      </c>
      <c r="D327" s="21" t="str">
        <f t="shared" si="4"/>
        <v>No</v>
      </c>
      <c r="E327" s="21" t="str">
        <f t="shared" si="5"/>
        <v>No</v>
      </c>
      <c r="F327" s="21" t="str">
        <f t="shared" si="6"/>
        <v>No</v>
      </c>
      <c r="G327" s="21" t="str">
        <f t="shared" si="7"/>
        <v>No</v>
      </c>
      <c r="H327" s="21" t="str">
        <f t="shared" si="8"/>
        <v>No</v>
      </c>
      <c r="I327" s="21" t="str">
        <f t="shared" si="9"/>
        <v>No</v>
      </c>
      <c r="J327" s="21" t="str">
        <f t="shared" si="10"/>
        <v>No</v>
      </c>
      <c r="K327" s="25"/>
      <c r="L327" s="7" t="s">
        <v>730</v>
      </c>
      <c r="M327" s="7" t="s">
        <v>731</v>
      </c>
      <c r="N327" s="7" t="s">
        <v>25</v>
      </c>
      <c r="O327" s="7" t="s">
        <v>5628</v>
      </c>
      <c r="P327" s="44" t="s">
        <v>5629</v>
      </c>
      <c r="Q327" s="42"/>
      <c r="R327" s="42"/>
      <c r="S327" s="42"/>
      <c r="T327" s="42"/>
      <c r="U327" s="42"/>
      <c r="V327" s="42"/>
      <c r="W327" s="42"/>
      <c r="X327" s="42"/>
      <c r="Y327" s="27"/>
    </row>
    <row r="328">
      <c r="A328" s="21" t="str">
        <f t="shared" ref="A328:B328" si="335">if(and(isnumber(search("Yes",C328)),isnumber(search("Yes",E328)),isnumber(search("Yes",G328)),isnumber(search("Yes",I328))),"Yes","No")</f>
        <v>No</v>
      </c>
      <c r="B328" s="21" t="str">
        <f t="shared" si="335"/>
        <v>No</v>
      </c>
      <c r="C328" s="22" t="str">
        <f t="shared" si="3"/>
        <v>No</v>
      </c>
      <c r="D328" s="21" t="str">
        <f t="shared" si="4"/>
        <v>No</v>
      </c>
      <c r="E328" s="21" t="str">
        <f t="shared" si="5"/>
        <v>No</v>
      </c>
      <c r="F328" s="21" t="str">
        <f t="shared" si="6"/>
        <v>No</v>
      </c>
      <c r="G328" s="21" t="str">
        <f t="shared" si="7"/>
        <v>No</v>
      </c>
      <c r="H328" s="21" t="str">
        <f t="shared" si="8"/>
        <v>No</v>
      </c>
      <c r="I328" s="21" t="str">
        <f t="shared" si="9"/>
        <v>No</v>
      </c>
      <c r="J328" s="21" t="str">
        <f t="shared" si="10"/>
        <v>No</v>
      </c>
      <c r="K328" s="25"/>
      <c r="L328" s="7" t="s">
        <v>732</v>
      </c>
      <c r="M328" s="7" t="s">
        <v>733</v>
      </c>
      <c r="N328" s="7" t="s">
        <v>25</v>
      </c>
      <c r="O328" s="7" t="s">
        <v>2423</v>
      </c>
      <c r="P328" s="44" t="s">
        <v>3101</v>
      </c>
      <c r="Q328" s="42"/>
      <c r="R328" s="42"/>
      <c r="S328" s="42"/>
      <c r="T328" s="42"/>
      <c r="U328" s="42"/>
      <c r="V328" s="42"/>
      <c r="W328" s="42"/>
      <c r="X328" s="42"/>
      <c r="Y328" s="27"/>
    </row>
    <row r="329">
      <c r="A329" s="21" t="str">
        <f t="shared" ref="A329:B329" si="336">if(and(isnumber(search("Yes",C329)),isnumber(search("Yes",E329)),isnumber(search("Yes",G329)),isnumber(search("Yes",I329))),"Yes","No")</f>
        <v>No</v>
      </c>
      <c r="B329" s="21" t="str">
        <f t="shared" si="336"/>
        <v>No</v>
      </c>
      <c r="C329" s="22" t="str">
        <f t="shared" si="3"/>
        <v>Yes</v>
      </c>
      <c r="D329" s="21" t="str">
        <f t="shared" si="4"/>
        <v>Yes</v>
      </c>
      <c r="E329" s="21" t="str">
        <f t="shared" si="5"/>
        <v>Yes</v>
      </c>
      <c r="F329" s="21" t="str">
        <f t="shared" si="6"/>
        <v>Yes</v>
      </c>
      <c r="G329" s="21" t="str">
        <f t="shared" si="7"/>
        <v>No</v>
      </c>
      <c r="H329" s="21" t="str">
        <f t="shared" si="8"/>
        <v>No</v>
      </c>
      <c r="I329" s="21" t="str">
        <f t="shared" si="9"/>
        <v>Yes</v>
      </c>
      <c r="J329" s="21" t="str">
        <f t="shared" si="10"/>
        <v>Yes</v>
      </c>
      <c r="K329" s="25">
        <v>80.0</v>
      </c>
      <c r="L329" s="7" t="s">
        <v>734</v>
      </c>
      <c r="M329" s="7" t="s">
        <v>3102</v>
      </c>
      <c r="N329" s="7" t="s">
        <v>21</v>
      </c>
      <c r="O329" s="7" t="s">
        <v>5630</v>
      </c>
      <c r="P329" s="44" t="s">
        <v>3104</v>
      </c>
      <c r="Q329" s="7" t="s">
        <v>21</v>
      </c>
      <c r="R329" s="7" t="s">
        <v>5631</v>
      </c>
      <c r="S329" s="44" t="s">
        <v>5632</v>
      </c>
      <c r="T329" s="7" t="s">
        <v>25</v>
      </c>
      <c r="U329" s="7" t="s">
        <v>2264</v>
      </c>
      <c r="V329" s="44" t="s">
        <v>3107</v>
      </c>
      <c r="W329" s="7" t="s">
        <v>2321</v>
      </c>
      <c r="X329" s="7" t="s">
        <v>5508</v>
      </c>
      <c r="Y329" s="44" t="s">
        <v>5633</v>
      </c>
    </row>
    <row r="330">
      <c r="A330" s="21" t="str">
        <f t="shared" ref="A330:B330" si="337">if(and(isnumber(search("Yes",C330)),isnumber(search("Yes",E330)),isnumber(search("Yes",G330)),isnumber(search("Yes",I330))),"Yes","No")</f>
        <v>No</v>
      </c>
      <c r="B330" s="21" t="str">
        <f t="shared" si="337"/>
        <v>No</v>
      </c>
      <c r="C330" s="22" t="str">
        <f t="shared" si="3"/>
        <v>No</v>
      </c>
      <c r="D330" s="21" t="str">
        <f t="shared" si="4"/>
        <v>No</v>
      </c>
      <c r="E330" s="21" t="str">
        <f t="shared" si="5"/>
        <v>No</v>
      </c>
      <c r="F330" s="21" t="str">
        <f t="shared" si="6"/>
        <v>No</v>
      </c>
      <c r="G330" s="21" t="str">
        <f t="shared" si="7"/>
        <v>No</v>
      </c>
      <c r="H330" s="21" t="str">
        <f t="shared" si="8"/>
        <v>No</v>
      </c>
      <c r="I330" s="21" t="str">
        <f t="shared" si="9"/>
        <v>No</v>
      </c>
      <c r="J330" s="21" t="str">
        <f t="shared" si="10"/>
        <v>No</v>
      </c>
      <c r="K330" s="25"/>
      <c r="L330" s="7" t="s">
        <v>736</v>
      </c>
      <c r="M330" s="7" t="s">
        <v>737</v>
      </c>
      <c r="N330" s="7" t="s">
        <v>25</v>
      </c>
      <c r="O330" s="7" t="s">
        <v>5634</v>
      </c>
      <c r="P330" s="44" t="s">
        <v>5635</v>
      </c>
      <c r="Q330" s="42"/>
      <c r="R330" s="42"/>
      <c r="S330" s="42"/>
      <c r="T330" s="42"/>
      <c r="U330" s="42"/>
      <c r="V330" s="42"/>
      <c r="W330" s="42"/>
      <c r="X330" s="42"/>
      <c r="Y330" s="27"/>
    </row>
    <row r="331">
      <c r="A331" s="21" t="str">
        <f t="shared" ref="A331:B331" si="338">if(and(isnumber(search("Yes",C331)),isnumber(search("Yes",E331)),isnumber(search("Yes",G331)),isnumber(search("Yes",I331))),"Yes","No")</f>
        <v>No</v>
      </c>
      <c r="B331" s="21" t="str">
        <f t="shared" si="338"/>
        <v>No</v>
      </c>
      <c r="C331" s="22" t="str">
        <f t="shared" si="3"/>
        <v>No</v>
      </c>
      <c r="D331" s="21" t="str">
        <f t="shared" si="4"/>
        <v>No</v>
      </c>
      <c r="E331" s="21" t="str">
        <f t="shared" si="5"/>
        <v>No</v>
      </c>
      <c r="F331" s="21" t="str">
        <f t="shared" si="6"/>
        <v>No</v>
      </c>
      <c r="G331" s="21" t="str">
        <f t="shared" si="7"/>
        <v>No</v>
      </c>
      <c r="H331" s="21" t="str">
        <f t="shared" si="8"/>
        <v>No</v>
      </c>
      <c r="I331" s="21" t="str">
        <f t="shared" si="9"/>
        <v>No</v>
      </c>
      <c r="J331" s="21" t="str">
        <f t="shared" si="10"/>
        <v>No</v>
      </c>
      <c r="K331" s="25"/>
      <c r="L331" s="7" t="s">
        <v>738</v>
      </c>
      <c r="M331" s="7" t="s">
        <v>739</v>
      </c>
      <c r="N331" s="7" t="s">
        <v>25</v>
      </c>
      <c r="O331" s="7" t="s">
        <v>5636</v>
      </c>
      <c r="P331" s="44" t="s">
        <v>5637</v>
      </c>
      <c r="Q331" s="42"/>
      <c r="R331" s="42"/>
      <c r="S331" s="42"/>
      <c r="T331" s="42"/>
      <c r="U331" s="42"/>
      <c r="V331" s="42"/>
      <c r="W331" s="42"/>
      <c r="X331" s="42"/>
      <c r="Y331" s="27"/>
    </row>
    <row r="332">
      <c r="A332" s="21" t="str">
        <f t="shared" ref="A332:B332" si="339">if(and(isnumber(search("Yes",C332)),isnumber(search("Yes",E332)),isnumber(search("Yes",G332)),isnumber(search("Yes",I332))),"Yes","No")</f>
        <v>No</v>
      </c>
      <c r="B332" s="21" t="str">
        <f t="shared" si="339"/>
        <v>No</v>
      </c>
      <c r="C332" s="22" t="str">
        <f t="shared" si="3"/>
        <v>No</v>
      </c>
      <c r="D332" s="21" t="str">
        <f t="shared" si="4"/>
        <v>No</v>
      </c>
      <c r="E332" s="21" t="str">
        <f t="shared" si="5"/>
        <v>No</v>
      </c>
      <c r="F332" s="21" t="str">
        <f t="shared" si="6"/>
        <v>No</v>
      </c>
      <c r="G332" s="21" t="str">
        <f t="shared" si="7"/>
        <v>No</v>
      </c>
      <c r="H332" s="21" t="str">
        <f t="shared" si="8"/>
        <v>No</v>
      </c>
      <c r="I332" s="21" t="str">
        <f t="shared" si="9"/>
        <v>No</v>
      </c>
      <c r="J332" s="21" t="str">
        <f t="shared" si="10"/>
        <v>No</v>
      </c>
      <c r="K332" s="25"/>
      <c r="L332" s="7" t="s">
        <v>740</v>
      </c>
      <c r="M332" s="7" t="s">
        <v>741</v>
      </c>
      <c r="N332" s="7" t="s">
        <v>25</v>
      </c>
      <c r="O332" s="7" t="s">
        <v>5638</v>
      </c>
      <c r="P332" s="44" t="s">
        <v>5639</v>
      </c>
      <c r="Q332" s="42"/>
      <c r="R332" s="42"/>
      <c r="S332" s="42"/>
      <c r="T332" s="42"/>
      <c r="U332" s="42"/>
      <c r="V332" s="42"/>
      <c r="W332" s="42"/>
      <c r="X332" s="42"/>
      <c r="Y332" s="27"/>
    </row>
    <row r="333">
      <c r="A333" s="21" t="str">
        <f t="shared" ref="A333:B333" si="340">if(and(isnumber(search("Yes",C333)),isnumber(search("Yes",E333)),isnumber(search("Yes",G333)),isnumber(search("Yes",I333))),"Yes","No")</f>
        <v>No</v>
      </c>
      <c r="B333" s="21" t="str">
        <f t="shared" si="340"/>
        <v>No</v>
      </c>
      <c r="C333" s="22" t="str">
        <f t="shared" si="3"/>
        <v>No</v>
      </c>
      <c r="D333" s="21" t="str">
        <f t="shared" si="4"/>
        <v>No</v>
      </c>
      <c r="E333" s="21" t="str">
        <f t="shared" si="5"/>
        <v>No</v>
      </c>
      <c r="F333" s="21" t="str">
        <f t="shared" si="6"/>
        <v>No</v>
      </c>
      <c r="G333" s="21" t="str">
        <f t="shared" si="7"/>
        <v>No</v>
      </c>
      <c r="H333" s="21" t="str">
        <f t="shared" si="8"/>
        <v>No</v>
      </c>
      <c r="I333" s="21" t="str">
        <f t="shared" si="9"/>
        <v>No</v>
      </c>
      <c r="J333" s="21" t="str">
        <f t="shared" si="10"/>
        <v>No</v>
      </c>
      <c r="K333" s="25"/>
      <c r="L333" s="7" t="s">
        <v>742</v>
      </c>
      <c r="M333" s="7" t="s">
        <v>743</v>
      </c>
      <c r="N333" s="7" t="s">
        <v>25</v>
      </c>
      <c r="O333" s="7" t="s">
        <v>2646</v>
      </c>
      <c r="P333" s="44" t="s">
        <v>3115</v>
      </c>
      <c r="Q333" s="42"/>
      <c r="R333" s="42"/>
      <c r="S333" s="42"/>
      <c r="T333" s="42"/>
      <c r="U333" s="42"/>
      <c r="V333" s="42"/>
      <c r="W333" s="42"/>
      <c r="X333" s="42"/>
      <c r="Y333" s="27"/>
    </row>
    <row r="334">
      <c r="A334" s="21" t="str">
        <f t="shared" ref="A334:B334" si="341">if(and(isnumber(search("Yes",C334)),isnumber(search("Yes",E334)),isnumber(search("Yes",G334)),isnumber(search("Yes",I334))),"Yes","No")</f>
        <v>No</v>
      </c>
      <c r="B334" s="21" t="str">
        <f t="shared" si="341"/>
        <v>No</v>
      </c>
      <c r="C334" s="22" t="str">
        <f t="shared" si="3"/>
        <v>No</v>
      </c>
      <c r="D334" s="21" t="str">
        <f t="shared" si="4"/>
        <v>No</v>
      </c>
      <c r="E334" s="21" t="str">
        <f t="shared" si="5"/>
        <v>No</v>
      </c>
      <c r="F334" s="21" t="str">
        <f t="shared" si="6"/>
        <v>No</v>
      </c>
      <c r="G334" s="21" t="str">
        <f t="shared" si="7"/>
        <v>No</v>
      </c>
      <c r="H334" s="21" t="str">
        <f t="shared" si="8"/>
        <v>No</v>
      </c>
      <c r="I334" s="21" t="str">
        <f t="shared" si="9"/>
        <v>No</v>
      </c>
      <c r="J334" s="21" t="str">
        <f t="shared" si="10"/>
        <v>No</v>
      </c>
      <c r="K334" s="25"/>
      <c r="L334" s="7" t="s">
        <v>744</v>
      </c>
      <c r="M334" s="7" t="s">
        <v>745</v>
      </c>
      <c r="N334" s="7" t="s">
        <v>25</v>
      </c>
      <c r="O334" s="7" t="s">
        <v>4311</v>
      </c>
      <c r="P334" s="44" t="s">
        <v>5640</v>
      </c>
      <c r="Q334" s="42"/>
      <c r="R334" s="42"/>
      <c r="S334" s="42"/>
      <c r="T334" s="42"/>
      <c r="U334" s="42"/>
      <c r="V334" s="42"/>
      <c r="W334" s="42"/>
      <c r="X334" s="42"/>
      <c r="Y334" s="27"/>
    </row>
    <row r="335">
      <c r="A335" s="21" t="str">
        <f t="shared" ref="A335:B335" si="342">if(and(isnumber(search("Yes",C335)),isnumber(search("Yes",E335)),isnumber(search("Yes",G335)),isnumber(search("Yes",I335))),"Yes","No")</f>
        <v>No</v>
      </c>
      <c r="B335" s="21" t="str">
        <f t="shared" si="342"/>
        <v>No</v>
      </c>
      <c r="C335" s="22" t="str">
        <f t="shared" si="3"/>
        <v>No</v>
      </c>
      <c r="D335" s="21" t="str">
        <f t="shared" si="4"/>
        <v>No</v>
      </c>
      <c r="E335" s="21" t="str">
        <f t="shared" si="5"/>
        <v>No</v>
      </c>
      <c r="F335" s="21" t="str">
        <f t="shared" si="6"/>
        <v>No</v>
      </c>
      <c r="G335" s="21" t="str">
        <f t="shared" si="7"/>
        <v>No</v>
      </c>
      <c r="H335" s="21" t="str">
        <f t="shared" si="8"/>
        <v>No</v>
      </c>
      <c r="I335" s="21" t="str">
        <f t="shared" si="9"/>
        <v>No</v>
      </c>
      <c r="J335" s="21" t="str">
        <f t="shared" si="10"/>
        <v>No</v>
      </c>
      <c r="K335" s="25"/>
      <c r="L335" s="7" t="s">
        <v>746</v>
      </c>
      <c r="M335" s="7" t="s">
        <v>747</v>
      </c>
      <c r="N335" s="7" t="s">
        <v>25</v>
      </c>
      <c r="O335" s="7" t="s">
        <v>5641</v>
      </c>
      <c r="P335" s="44" t="s">
        <v>5642</v>
      </c>
      <c r="Q335" s="42"/>
      <c r="R335" s="42"/>
      <c r="S335" s="42"/>
      <c r="T335" s="42"/>
      <c r="U335" s="42"/>
      <c r="V335" s="42"/>
      <c r="W335" s="42"/>
      <c r="X335" s="42"/>
      <c r="Y335" s="27"/>
    </row>
    <row r="336">
      <c r="A336" s="21" t="str">
        <f t="shared" ref="A336:B336" si="343">if(and(isnumber(search("Yes",C336)),isnumber(search("Yes",E336)),isnumber(search("Yes",G336)),isnumber(search("Yes",I336))),"Yes","No")</f>
        <v>No</v>
      </c>
      <c r="B336" s="21" t="str">
        <f t="shared" si="343"/>
        <v>No</v>
      </c>
      <c r="C336" s="22" t="str">
        <f t="shared" si="3"/>
        <v>No</v>
      </c>
      <c r="D336" s="21" t="str">
        <f t="shared" si="4"/>
        <v>No</v>
      </c>
      <c r="E336" s="21" t="str">
        <f t="shared" si="5"/>
        <v>No</v>
      </c>
      <c r="F336" s="21" t="str">
        <f t="shared" si="6"/>
        <v>No</v>
      </c>
      <c r="G336" s="21" t="str">
        <f t="shared" si="7"/>
        <v>No</v>
      </c>
      <c r="H336" s="21" t="str">
        <f t="shared" si="8"/>
        <v>No</v>
      </c>
      <c r="I336" s="21" t="str">
        <f t="shared" si="9"/>
        <v>No</v>
      </c>
      <c r="J336" s="21" t="str">
        <f t="shared" si="10"/>
        <v>No</v>
      </c>
      <c r="K336" s="25"/>
      <c r="L336" s="7" t="s">
        <v>748</v>
      </c>
      <c r="M336" s="7" t="s">
        <v>749</v>
      </c>
      <c r="N336" s="7" t="s">
        <v>25</v>
      </c>
      <c r="O336" s="7" t="s">
        <v>4338</v>
      </c>
      <c r="P336" s="44" t="s">
        <v>5643</v>
      </c>
      <c r="Q336" s="42"/>
      <c r="R336" s="42"/>
      <c r="S336" s="42"/>
      <c r="T336" s="42"/>
      <c r="U336" s="42"/>
      <c r="V336" s="42"/>
      <c r="W336" s="42"/>
      <c r="X336" s="42"/>
      <c r="Y336" s="27"/>
    </row>
    <row r="337">
      <c r="A337" s="21" t="str">
        <f t="shared" ref="A337:B337" si="344">if(and(isnumber(search("Yes",C337)),isnumber(search("Yes",E337)),isnumber(search("Yes",G337)),isnumber(search("Yes",I337))),"Yes","No")</f>
        <v>No</v>
      </c>
      <c r="B337" s="21" t="str">
        <f t="shared" si="344"/>
        <v>No</v>
      </c>
      <c r="C337" s="22" t="str">
        <f t="shared" si="3"/>
        <v>No</v>
      </c>
      <c r="D337" s="21" t="str">
        <f t="shared" si="4"/>
        <v>No</v>
      </c>
      <c r="E337" s="21" t="str">
        <f t="shared" si="5"/>
        <v>No</v>
      </c>
      <c r="F337" s="21" t="str">
        <f t="shared" si="6"/>
        <v>No</v>
      </c>
      <c r="G337" s="21" t="str">
        <f t="shared" si="7"/>
        <v>No</v>
      </c>
      <c r="H337" s="21" t="str">
        <f t="shared" si="8"/>
        <v>No</v>
      </c>
      <c r="I337" s="21" t="str">
        <f t="shared" si="9"/>
        <v>No</v>
      </c>
      <c r="J337" s="21" t="str">
        <f t="shared" si="10"/>
        <v>No</v>
      </c>
      <c r="K337" s="25"/>
      <c r="L337" s="7" t="s">
        <v>750</v>
      </c>
      <c r="M337" s="7" t="s">
        <v>751</v>
      </c>
      <c r="N337" s="7" t="s">
        <v>25</v>
      </c>
      <c r="O337" s="7" t="s">
        <v>5644</v>
      </c>
      <c r="P337" s="44" t="s">
        <v>5645</v>
      </c>
      <c r="Q337" s="42"/>
      <c r="R337" s="42"/>
      <c r="S337" s="42"/>
      <c r="T337" s="42"/>
      <c r="U337" s="42"/>
      <c r="V337" s="42"/>
      <c r="W337" s="42"/>
      <c r="X337" s="42"/>
      <c r="Y337" s="27"/>
    </row>
    <row r="338">
      <c r="A338" s="21" t="str">
        <f t="shared" ref="A338:B338" si="345">if(and(isnumber(search("Yes",C338)),isnumber(search("Yes",E338)),isnumber(search("Yes",G338)),isnumber(search("Yes",I338))),"Yes","No")</f>
        <v>No</v>
      </c>
      <c r="B338" s="21" t="str">
        <f t="shared" si="345"/>
        <v>No</v>
      </c>
      <c r="C338" s="22" t="str">
        <f t="shared" si="3"/>
        <v>No</v>
      </c>
      <c r="D338" s="21" t="str">
        <f t="shared" si="4"/>
        <v>No</v>
      </c>
      <c r="E338" s="21" t="str">
        <f t="shared" si="5"/>
        <v>No</v>
      </c>
      <c r="F338" s="21" t="str">
        <f t="shared" si="6"/>
        <v>No</v>
      </c>
      <c r="G338" s="21" t="str">
        <f t="shared" si="7"/>
        <v>No</v>
      </c>
      <c r="H338" s="21" t="str">
        <f t="shared" si="8"/>
        <v>No</v>
      </c>
      <c r="I338" s="21" t="str">
        <f t="shared" si="9"/>
        <v>No</v>
      </c>
      <c r="J338" s="21" t="str">
        <f t="shared" si="10"/>
        <v>No</v>
      </c>
      <c r="K338" s="25"/>
      <c r="L338" s="7" t="s">
        <v>752</v>
      </c>
      <c r="M338" s="7" t="s">
        <v>753</v>
      </c>
      <c r="N338" s="7" t="s">
        <v>25</v>
      </c>
      <c r="O338" s="7" t="s">
        <v>3123</v>
      </c>
      <c r="P338" s="44" t="s">
        <v>5646</v>
      </c>
      <c r="Q338" s="42"/>
      <c r="R338" s="42"/>
      <c r="S338" s="42"/>
      <c r="T338" s="42"/>
      <c r="U338" s="42"/>
      <c r="V338" s="42"/>
      <c r="W338" s="42"/>
      <c r="X338" s="42"/>
      <c r="Y338" s="27"/>
    </row>
    <row r="339">
      <c r="A339" s="21" t="str">
        <f t="shared" ref="A339:B339" si="346">if(and(isnumber(search("Yes",C339)),isnumber(search("Yes",E339)),isnumber(search("Yes",G339)),isnumber(search("Yes",I339))),"Yes","No")</f>
        <v>No</v>
      </c>
      <c r="B339" s="21" t="str">
        <f t="shared" si="346"/>
        <v>No</v>
      </c>
      <c r="C339" s="22" t="str">
        <f t="shared" si="3"/>
        <v>No</v>
      </c>
      <c r="D339" s="21" t="str">
        <f t="shared" si="4"/>
        <v>No</v>
      </c>
      <c r="E339" s="21" t="str">
        <f t="shared" si="5"/>
        <v>No</v>
      </c>
      <c r="F339" s="21" t="str">
        <f t="shared" si="6"/>
        <v>No</v>
      </c>
      <c r="G339" s="21" t="str">
        <f t="shared" si="7"/>
        <v>No</v>
      </c>
      <c r="H339" s="21" t="str">
        <f t="shared" si="8"/>
        <v>No</v>
      </c>
      <c r="I339" s="21" t="str">
        <f t="shared" si="9"/>
        <v>No</v>
      </c>
      <c r="J339" s="21" t="str">
        <f t="shared" si="10"/>
        <v>No</v>
      </c>
      <c r="K339" s="25"/>
      <c r="L339" s="7" t="s">
        <v>754</v>
      </c>
      <c r="M339" s="7" t="s">
        <v>755</v>
      </c>
      <c r="N339" s="7" t="s">
        <v>25</v>
      </c>
      <c r="O339" s="7" t="s">
        <v>5647</v>
      </c>
      <c r="P339" s="44" t="s">
        <v>5648</v>
      </c>
      <c r="Q339" s="42"/>
      <c r="R339" s="42"/>
      <c r="S339" s="42"/>
      <c r="T339" s="42"/>
      <c r="U339" s="42"/>
      <c r="V339" s="42"/>
      <c r="W339" s="42"/>
      <c r="X339" s="42"/>
      <c r="Y339" s="27"/>
    </row>
    <row r="340">
      <c r="A340" s="21" t="str">
        <f t="shared" ref="A340:B340" si="347">if(and(isnumber(search("Yes",C340)),isnumber(search("Yes",E340)),isnumber(search("Yes",G340)),isnumber(search("Yes",I340))),"Yes","No")</f>
        <v>No</v>
      </c>
      <c r="B340" s="21" t="str">
        <f t="shared" si="347"/>
        <v>No</v>
      </c>
      <c r="C340" s="22" t="str">
        <f t="shared" si="3"/>
        <v>No</v>
      </c>
      <c r="D340" s="21" t="str">
        <f t="shared" si="4"/>
        <v>No</v>
      </c>
      <c r="E340" s="21" t="str">
        <f t="shared" si="5"/>
        <v>No</v>
      </c>
      <c r="F340" s="21" t="str">
        <f t="shared" si="6"/>
        <v>No</v>
      </c>
      <c r="G340" s="21" t="str">
        <f t="shared" si="7"/>
        <v>No</v>
      </c>
      <c r="H340" s="21" t="str">
        <f t="shared" si="8"/>
        <v>No</v>
      </c>
      <c r="I340" s="21" t="str">
        <f t="shared" si="9"/>
        <v>No</v>
      </c>
      <c r="J340" s="21" t="str">
        <f t="shared" si="10"/>
        <v>No</v>
      </c>
      <c r="K340" s="25"/>
      <c r="L340" s="7" t="s">
        <v>756</v>
      </c>
      <c r="M340" s="7" t="s">
        <v>757</v>
      </c>
      <c r="N340" s="7" t="s">
        <v>25</v>
      </c>
      <c r="O340" s="7" t="s">
        <v>3120</v>
      </c>
      <c r="P340" s="44" t="s">
        <v>5649</v>
      </c>
      <c r="Q340" s="42"/>
      <c r="R340" s="42"/>
      <c r="S340" s="42"/>
      <c r="T340" s="42"/>
      <c r="U340" s="42"/>
      <c r="V340" s="42"/>
      <c r="W340" s="42"/>
      <c r="X340" s="42"/>
      <c r="Y340" s="27"/>
    </row>
    <row r="341">
      <c r="A341" s="21" t="str">
        <f t="shared" ref="A341:B341" si="348">if(and(isnumber(search("Yes",C341)),isnumber(search("Yes",E341)),isnumber(search("Yes",G341)),isnumber(search("Yes",I341))),"Yes","No")</f>
        <v>No</v>
      </c>
      <c r="B341" s="21" t="str">
        <f t="shared" si="348"/>
        <v>No</v>
      </c>
      <c r="C341" s="22" t="str">
        <f t="shared" si="3"/>
        <v>No</v>
      </c>
      <c r="D341" s="21" t="str">
        <f t="shared" si="4"/>
        <v>No</v>
      </c>
      <c r="E341" s="21" t="str">
        <f t="shared" si="5"/>
        <v>No</v>
      </c>
      <c r="F341" s="21" t="str">
        <f t="shared" si="6"/>
        <v>No</v>
      </c>
      <c r="G341" s="21" t="str">
        <f t="shared" si="7"/>
        <v>No</v>
      </c>
      <c r="H341" s="21" t="str">
        <f t="shared" si="8"/>
        <v>No</v>
      </c>
      <c r="I341" s="21" t="str">
        <f t="shared" si="9"/>
        <v>No</v>
      </c>
      <c r="J341" s="21" t="str">
        <f t="shared" si="10"/>
        <v>No</v>
      </c>
      <c r="K341" s="25"/>
      <c r="L341" s="7" t="s">
        <v>758</v>
      </c>
      <c r="M341" s="7" t="s">
        <v>759</v>
      </c>
      <c r="N341" s="7" t="s">
        <v>25</v>
      </c>
      <c r="O341" s="7" t="s">
        <v>2541</v>
      </c>
      <c r="P341" s="44" t="s">
        <v>3129</v>
      </c>
      <c r="Q341" s="42"/>
      <c r="R341" s="42"/>
      <c r="S341" s="42"/>
      <c r="T341" s="42"/>
      <c r="U341" s="42"/>
      <c r="V341" s="42"/>
      <c r="W341" s="42"/>
      <c r="X341" s="42"/>
      <c r="Y341" s="27"/>
    </row>
    <row r="342">
      <c r="A342" s="21" t="str">
        <f t="shared" ref="A342:B342" si="349">if(and(isnumber(search("Yes",C342)),isnumber(search("Yes",E342)),isnumber(search("Yes",G342)),isnumber(search("Yes",I342))),"Yes","No")</f>
        <v>No</v>
      </c>
      <c r="B342" s="21" t="str">
        <f t="shared" si="349"/>
        <v>No</v>
      </c>
      <c r="C342" s="22" t="str">
        <f t="shared" si="3"/>
        <v>No</v>
      </c>
      <c r="D342" s="21" t="str">
        <f t="shared" si="4"/>
        <v>No</v>
      </c>
      <c r="E342" s="21" t="str">
        <f t="shared" si="5"/>
        <v>No</v>
      </c>
      <c r="F342" s="21" t="str">
        <f t="shared" si="6"/>
        <v>No</v>
      </c>
      <c r="G342" s="21" t="str">
        <f t="shared" si="7"/>
        <v>No</v>
      </c>
      <c r="H342" s="21" t="str">
        <f t="shared" si="8"/>
        <v>No</v>
      </c>
      <c r="I342" s="21" t="str">
        <f t="shared" si="9"/>
        <v>No</v>
      </c>
      <c r="J342" s="21" t="str">
        <f t="shared" si="10"/>
        <v>No</v>
      </c>
      <c r="K342" s="25"/>
      <c r="L342" s="7" t="s">
        <v>760</v>
      </c>
      <c r="M342" s="7" t="s">
        <v>761</v>
      </c>
      <c r="N342" s="7" t="s">
        <v>25</v>
      </c>
      <c r="O342" s="7" t="s">
        <v>5650</v>
      </c>
      <c r="P342" s="44" t="s">
        <v>5651</v>
      </c>
      <c r="Q342" s="42"/>
      <c r="R342" s="42"/>
      <c r="S342" s="42"/>
      <c r="T342" s="42"/>
      <c r="U342" s="42"/>
      <c r="V342" s="42"/>
      <c r="W342" s="42"/>
      <c r="X342" s="42"/>
      <c r="Y342" s="27"/>
    </row>
    <row r="343">
      <c r="A343" s="21" t="str">
        <f t="shared" ref="A343:B343" si="350">if(and(isnumber(search("Yes",C343)),isnumber(search("Yes",E343)),isnumber(search("Yes",G343)),isnumber(search("Yes",I343))),"Yes","No")</f>
        <v>No</v>
      </c>
      <c r="B343" s="21" t="str">
        <f t="shared" si="350"/>
        <v>No</v>
      </c>
      <c r="C343" s="22" t="str">
        <f t="shared" si="3"/>
        <v>No</v>
      </c>
      <c r="D343" s="21" t="str">
        <f t="shared" si="4"/>
        <v>No</v>
      </c>
      <c r="E343" s="21" t="str">
        <f t="shared" si="5"/>
        <v>No</v>
      </c>
      <c r="F343" s="21" t="str">
        <f t="shared" si="6"/>
        <v>No</v>
      </c>
      <c r="G343" s="21" t="str">
        <f t="shared" si="7"/>
        <v>No</v>
      </c>
      <c r="H343" s="21" t="str">
        <f t="shared" si="8"/>
        <v>No</v>
      </c>
      <c r="I343" s="21" t="str">
        <f t="shared" si="9"/>
        <v>No</v>
      </c>
      <c r="J343" s="21" t="str">
        <f t="shared" si="10"/>
        <v>No</v>
      </c>
      <c r="K343" s="25"/>
      <c r="L343" s="7" t="s">
        <v>762</v>
      </c>
      <c r="M343" s="7" t="s">
        <v>763</v>
      </c>
      <c r="N343" s="7" t="s">
        <v>25</v>
      </c>
      <c r="O343" s="7" t="s">
        <v>2646</v>
      </c>
      <c r="P343" s="44" t="s">
        <v>5652</v>
      </c>
      <c r="Q343" s="42"/>
      <c r="R343" s="42"/>
      <c r="S343" s="42"/>
      <c r="T343" s="42"/>
      <c r="U343" s="42"/>
      <c r="V343" s="42"/>
      <c r="W343" s="42"/>
      <c r="X343" s="42"/>
      <c r="Y343" s="27"/>
    </row>
    <row r="344">
      <c r="A344" s="21" t="str">
        <f t="shared" ref="A344:B344" si="351">if(and(isnumber(search("Yes",C344)),isnumber(search("Yes",E344)),isnumber(search("Yes",G344)),isnumber(search("Yes",I344))),"Yes","No")</f>
        <v>No</v>
      </c>
      <c r="B344" s="21" t="str">
        <f t="shared" si="351"/>
        <v>No</v>
      </c>
      <c r="C344" s="22" t="str">
        <f t="shared" si="3"/>
        <v>No</v>
      </c>
      <c r="D344" s="21" t="str">
        <f t="shared" si="4"/>
        <v>No</v>
      </c>
      <c r="E344" s="21" t="str">
        <f t="shared" si="5"/>
        <v>No</v>
      </c>
      <c r="F344" s="21" t="str">
        <f t="shared" si="6"/>
        <v>No</v>
      </c>
      <c r="G344" s="21" t="str">
        <f t="shared" si="7"/>
        <v>No</v>
      </c>
      <c r="H344" s="21" t="str">
        <f t="shared" si="8"/>
        <v>No</v>
      </c>
      <c r="I344" s="21" t="str">
        <f t="shared" si="9"/>
        <v>No</v>
      </c>
      <c r="J344" s="21" t="str">
        <f t="shared" si="10"/>
        <v>No</v>
      </c>
      <c r="K344" s="25"/>
      <c r="L344" s="7" t="s">
        <v>764</v>
      </c>
      <c r="M344" s="7" t="s">
        <v>765</v>
      </c>
      <c r="N344" s="7" t="s">
        <v>25</v>
      </c>
      <c r="O344" s="7" t="s">
        <v>5653</v>
      </c>
      <c r="P344" s="44" t="s">
        <v>5654</v>
      </c>
      <c r="Q344" s="42"/>
      <c r="R344" s="42"/>
      <c r="S344" s="42"/>
      <c r="T344" s="42"/>
      <c r="U344" s="42"/>
      <c r="V344" s="42"/>
      <c r="W344" s="42"/>
      <c r="X344" s="42"/>
      <c r="Y344" s="27"/>
    </row>
    <row r="345">
      <c r="A345" s="21" t="str">
        <f t="shared" ref="A345:B345" si="352">if(and(isnumber(search("Yes",C345)),isnumber(search("Yes",E345)),isnumber(search("Yes",G345)),isnumber(search("Yes",I345))),"Yes","No")</f>
        <v>No</v>
      </c>
      <c r="B345" s="21" t="str">
        <f t="shared" si="352"/>
        <v>No</v>
      </c>
      <c r="C345" s="22" t="str">
        <f t="shared" si="3"/>
        <v>No</v>
      </c>
      <c r="D345" s="21" t="str">
        <f t="shared" si="4"/>
        <v>No</v>
      </c>
      <c r="E345" s="21" t="str">
        <f t="shared" si="5"/>
        <v>No</v>
      </c>
      <c r="F345" s="21" t="str">
        <f t="shared" si="6"/>
        <v>No</v>
      </c>
      <c r="G345" s="21" t="str">
        <f t="shared" si="7"/>
        <v>No</v>
      </c>
      <c r="H345" s="21" t="str">
        <f t="shared" si="8"/>
        <v>No</v>
      </c>
      <c r="I345" s="21" t="str">
        <f t="shared" si="9"/>
        <v>No</v>
      </c>
      <c r="J345" s="21" t="str">
        <f t="shared" si="10"/>
        <v>No</v>
      </c>
      <c r="K345" s="25"/>
      <c r="L345" s="7" t="s">
        <v>766</v>
      </c>
      <c r="M345" s="7" t="s">
        <v>767</v>
      </c>
      <c r="N345" s="7" t="s">
        <v>25</v>
      </c>
      <c r="O345" s="7" t="s">
        <v>3717</v>
      </c>
      <c r="P345" s="44" t="s">
        <v>5655</v>
      </c>
      <c r="Q345" s="42"/>
      <c r="R345" s="42"/>
      <c r="S345" s="42"/>
      <c r="T345" s="42"/>
      <c r="U345" s="42"/>
      <c r="V345" s="42"/>
      <c r="W345" s="42"/>
      <c r="X345" s="42"/>
      <c r="Y345" s="27"/>
    </row>
    <row r="346">
      <c r="A346" s="21" t="str">
        <f t="shared" ref="A346:B346" si="353">if(and(isnumber(search("Yes",C346)),isnumber(search("Yes",E346)),isnumber(search("Yes",G346)),isnumber(search("Yes",I346))),"Yes","No")</f>
        <v>No</v>
      </c>
      <c r="B346" s="21" t="str">
        <f t="shared" si="353"/>
        <v>No</v>
      </c>
      <c r="C346" s="22" t="str">
        <f t="shared" si="3"/>
        <v>No</v>
      </c>
      <c r="D346" s="21" t="str">
        <f t="shared" si="4"/>
        <v>No</v>
      </c>
      <c r="E346" s="21" t="str">
        <f t="shared" si="5"/>
        <v>No</v>
      </c>
      <c r="F346" s="21" t="str">
        <f t="shared" si="6"/>
        <v>No</v>
      </c>
      <c r="G346" s="21" t="str">
        <f t="shared" si="7"/>
        <v>No</v>
      </c>
      <c r="H346" s="21" t="str">
        <f t="shared" si="8"/>
        <v>No</v>
      </c>
      <c r="I346" s="21" t="str">
        <f t="shared" si="9"/>
        <v>No</v>
      </c>
      <c r="J346" s="21" t="str">
        <f t="shared" si="10"/>
        <v>No</v>
      </c>
      <c r="K346" s="25"/>
      <c r="L346" s="7" t="s">
        <v>768</v>
      </c>
      <c r="M346" s="7" t="s">
        <v>769</v>
      </c>
      <c r="N346" s="7" t="s">
        <v>25</v>
      </c>
      <c r="O346" s="7" t="s">
        <v>5656</v>
      </c>
      <c r="P346" s="44" t="s">
        <v>5657</v>
      </c>
      <c r="Q346" s="42"/>
      <c r="R346" s="42"/>
      <c r="S346" s="42"/>
      <c r="T346" s="42"/>
      <c r="U346" s="42"/>
      <c r="V346" s="42"/>
      <c r="W346" s="42"/>
      <c r="X346" s="42"/>
      <c r="Y346" s="27"/>
    </row>
    <row r="347">
      <c r="A347" s="21" t="str">
        <f t="shared" ref="A347:B347" si="354">if(and(isnumber(search("Yes",C347)),isnumber(search("Yes",E347)),isnumber(search("Yes",G347)),isnumber(search("Yes",I347))),"Yes","No")</f>
        <v>No</v>
      </c>
      <c r="B347" s="21" t="str">
        <f t="shared" si="354"/>
        <v>No</v>
      </c>
      <c r="C347" s="22" t="str">
        <f t="shared" si="3"/>
        <v>No</v>
      </c>
      <c r="D347" s="21" t="str">
        <f t="shared" si="4"/>
        <v>No</v>
      </c>
      <c r="E347" s="21" t="str">
        <f t="shared" si="5"/>
        <v>No</v>
      </c>
      <c r="F347" s="21" t="str">
        <f t="shared" si="6"/>
        <v>No</v>
      </c>
      <c r="G347" s="21" t="str">
        <f t="shared" si="7"/>
        <v>No</v>
      </c>
      <c r="H347" s="21" t="str">
        <f t="shared" si="8"/>
        <v>No</v>
      </c>
      <c r="I347" s="21" t="str">
        <f t="shared" si="9"/>
        <v>No</v>
      </c>
      <c r="J347" s="21" t="str">
        <f t="shared" si="10"/>
        <v>No</v>
      </c>
      <c r="K347" s="25"/>
      <c r="L347" s="7" t="s">
        <v>770</v>
      </c>
      <c r="M347" s="7" t="s">
        <v>771</v>
      </c>
      <c r="N347" s="7" t="s">
        <v>25</v>
      </c>
      <c r="O347" s="7" t="s">
        <v>5658</v>
      </c>
      <c r="P347" s="44" t="s">
        <v>5659</v>
      </c>
      <c r="Q347" s="42"/>
      <c r="R347" s="42"/>
      <c r="S347" s="42"/>
      <c r="T347" s="42"/>
      <c r="U347" s="42"/>
      <c r="V347" s="42"/>
      <c r="W347" s="42"/>
      <c r="X347" s="42"/>
      <c r="Y347" s="27"/>
    </row>
    <row r="348">
      <c r="A348" s="21" t="str">
        <f t="shared" ref="A348:B348" si="355">if(and(isnumber(search("Yes",C348)),isnumber(search("Yes",E348)),isnumber(search("Yes",G348)),isnumber(search("Yes",I348))),"Yes","No")</f>
        <v>No</v>
      </c>
      <c r="B348" s="21" t="str">
        <f t="shared" si="355"/>
        <v>No</v>
      </c>
      <c r="C348" s="22" t="str">
        <f t="shared" si="3"/>
        <v>No</v>
      </c>
      <c r="D348" s="21" t="str">
        <f t="shared" si="4"/>
        <v>No</v>
      </c>
      <c r="E348" s="21" t="str">
        <f t="shared" si="5"/>
        <v>No</v>
      </c>
      <c r="F348" s="21" t="str">
        <f t="shared" si="6"/>
        <v>No</v>
      </c>
      <c r="G348" s="21" t="str">
        <f t="shared" si="7"/>
        <v>No</v>
      </c>
      <c r="H348" s="21" t="str">
        <f t="shared" si="8"/>
        <v>No</v>
      </c>
      <c r="I348" s="21" t="str">
        <f t="shared" si="9"/>
        <v>No</v>
      </c>
      <c r="J348" s="21" t="str">
        <f t="shared" si="10"/>
        <v>No</v>
      </c>
      <c r="K348" s="25"/>
      <c r="L348" s="7" t="s">
        <v>772</v>
      </c>
      <c r="M348" s="7" t="s">
        <v>773</v>
      </c>
      <c r="N348" s="7" t="s">
        <v>25</v>
      </c>
      <c r="O348" s="7" t="s">
        <v>5660</v>
      </c>
      <c r="P348" s="44" t="s">
        <v>5661</v>
      </c>
      <c r="Q348" s="42"/>
      <c r="R348" s="42"/>
      <c r="S348" s="42"/>
      <c r="T348" s="42"/>
      <c r="U348" s="42"/>
      <c r="V348" s="42"/>
      <c r="W348" s="42"/>
      <c r="X348" s="42"/>
      <c r="Y348" s="27"/>
    </row>
    <row r="349">
      <c r="A349" s="21" t="str">
        <f t="shared" ref="A349:B349" si="356">if(and(isnumber(search("Yes",C349)),isnumber(search("Yes",E349)),isnumber(search("Yes",G349)),isnumber(search("Yes",I349))),"Yes","No")</f>
        <v>Yes</v>
      </c>
      <c r="B349" s="21" t="str">
        <f t="shared" si="356"/>
        <v>Yes</v>
      </c>
      <c r="C349" s="22" t="str">
        <f t="shared" si="3"/>
        <v>Yes</v>
      </c>
      <c r="D349" s="21" t="str">
        <f t="shared" si="4"/>
        <v>Yes</v>
      </c>
      <c r="E349" s="21" t="str">
        <f t="shared" si="5"/>
        <v>Yes</v>
      </c>
      <c r="F349" s="21" t="str">
        <f t="shared" si="6"/>
        <v>Yes</v>
      </c>
      <c r="G349" s="21" t="str">
        <f t="shared" si="7"/>
        <v>Yes</v>
      </c>
      <c r="H349" s="21" t="str">
        <f t="shared" si="8"/>
        <v>Yes</v>
      </c>
      <c r="I349" s="21" t="str">
        <f t="shared" si="9"/>
        <v>Yes</v>
      </c>
      <c r="J349" s="21" t="str">
        <f t="shared" si="10"/>
        <v>Yes</v>
      </c>
      <c r="K349" s="25"/>
      <c r="L349" s="7" t="s">
        <v>124</v>
      </c>
      <c r="M349" s="7" t="s">
        <v>774</v>
      </c>
      <c r="N349" s="7" t="s">
        <v>21</v>
      </c>
      <c r="O349" s="7" t="s">
        <v>5662</v>
      </c>
      <c r="P349" s="44" t="s">
        <v>5663</v>
      </c>
      <c r="Q349" s="7" t="s">
        <v>21</v>
      </c>
      <c r="R349" s="7" t="s">
        <v>5664</v>
      </c>
      <c r="S349" s="44" t="s">
        <v>5665</v>
      </c>
      <c r="T349" s="7" t="s">
        <v>21</v>
      </c>
      <c r="U349" s="7" t="s">
        <v>5666</v>
      </c>
      <c r="V349" s="44" t="s">
        <v>5667</v>
      </c>
      <c r="W349" s="7" t="s">
        <v>21</v>
      </c>
      <c r="X349" s="7" t="s">
        <v>2786</v>
      </c>
      <c r="Y349" s="44" t="s">
        <v>5668</v>
      </c>
    </row>
    <row r="350">
      <c r="A350" s="21" t="str">
        <f t="shared" ref="A350:B350" si="357">if(and(isnumber(search("Yes",C350)),isnumber(search("Yes",E350)),isnumber(search("Yes",G350)),isnumber(search("Yes",I350))),"Yes","No")</f>
        <v>No</v>
      </c>
      <c r="B350" s="21" t="str">
        <f t="shared" si="357"/>
        <v>No</v>
      </c>
      <c r="C350" s="22" t="str">
        <f t="shared" si="3"/>
        <v>No</v>
      </c>
      <c r="D350" s="21" t="str">
        <f t="shared" si="4"/>
        <v>No</v>
      </c>
      <c r="E350" s="21" t="str">
        <f t="shared" si="5"/>
        <v>No</v>
      </c>
      <c r="F350" s="21" t="str">
        <f t="shared" si="6"/>
        <v>No</v>
      </c>
      <c r="G350" s="21" t="str">
        <f t="shared" si="7"/>
        <v>No</v>
      </c>
      <c r="H350" s="21" t="str">
        <f t="shared" si="8"/>
        <v>No</v>
      </c>
      <c r="I350" s="21" t="str">
        <f t="shared" si="9"/>
        <v>No</v>
      </c>
      <c r="J350" s="21" t="str">
        <f t="shared" si="10"/>
        <v>No</v>
      </c>
      <c r="K350" s="25"/>
      <c r="L350" s="7" t="s">
        <v>775</v>
      </c>
      <c r="M350" s="7" t="s">
        <v>776</v>
      </c>
      <c r="N350" s="7" t="s">
        <v>25</v>
      </c>
      <c r="O350" s="7" t="s">
        <v>3148</v>
      </c>
      <c r="P350" s="44" t="s">
        <v>2583</v>
      </c>
      <c r="Q350" s="42"/>
      <c r="R350" s="42"/>
      <c r="S350" s="42"/>
      <c r="T350" s="42"/>
      <c r="U350" s="42"/>
      <c r="V350" s="42"/>
      <c r="W350" s="42"/>
      <c r="X350" s="42"/>
      <c r="Y350" s="27"/>
    </row>
    <row r="351">
      <c r="A351" s="21" t="str">
        <f t="shared" ref="A351:B351" si="358">if(and(isnumber(search("Yes",C351)),isnumber(search("Yes",E351)),isnumber(search("Yes",G351)),isnumber(search("Yes",I351))),"Yes","No")</f>
        <v>No</v>
      </c>
      <c r="B351" s="21" t="str">
        <f t="shared" si="358"/>
        <v>No</v>
      </c>
      <c r="C351" s="22" t="str">
        <f t="shared" si="3"/>
        <v>Yes</v>
      </c>
      <c r="D351" s="21" t="str">
        <f t="shared" si="4"/>
        <v>No</v>
      </c>
      <c r="E351" s="21" t="str">
        <f t="shared" si="5"/>
        <v>No</v>
      </c>
      <c r="F351" s="21" t="str">
        <f t="shared" si="6"/>
        <v>No</v>
      </c>
      <c r="G351" s="21" t="str">
        <f t="shared" si="7"/>
        <v>No</v>
      </c>
      <c r="H351" s="21" t="str">
        <f t="shared" si="8"/>
        <v>No</v>
      </c>
      <c r="I351" s="21" t="str">
        <f t="shared" si="9"/>
        <v>No</v>
      </c>
      <c r="J351" s="21" t="str">
        <f t="shared" si="10"/>
        <v>No</v>
      </c>
      <c r="K351" s="25"/>
      <c r="L351" s="7" t="s">
        <v>777</v>
      </c>
      <c r="M351" s="7" t="s">
        <v>778</v>
      </c>
      <c r="N351" s="7" t="s">
        <v>25</v>
      </c>
      <c r="O351" s="7" t="s">
        <v>5669</v>
      </c>
      <c r="P351" s="44" t="s">
        <v>5670</v>
      </c>
      <c r="Q351" s="7" t="s">
        <v>25</v>
      </c>
      <c r="R351" s="7" t="s">
        <v>3151</v>
      </c>
      <c r="S351" s="44" t="s">
        <v>3152</v>
      </c>
      <c r="T351" s="42"/>
      <c r="U351" s="42"/>
      <c r="V351" s="42"/>
      <c r="W351" s="42"/>
      <c r="X351" s="42"/>
      <c r="Y351" s="27"/>
    </row>
    <row r="352">
      <c r="A352" s="21" t="str">
        <f t="shared" ref="A352:B352" si="359">if(and(isnumber(search("Yes",C352)),isnumber(search("Yes",E352)),isnumber(search("Yes",G352)),isnumber(search("Yes",I352))),"Yes","No")</f>
        <v>No</v>
      </c>
      <c r="B352" s="21" t="str">
        <f t="shared" si="359"/>
        <v>No</v>
      </c>
      <c r="C352" s="22" t="str">
        <f t="shared" si="3"/>
        <v>No</v>
      </c>
      <c r="D352" s="21" t="str">
        <f t="shared" si="4"/>
        <v>No</v>
      </c>
      <c r="E352" s="21" t="str">
        <f t="shared" si="5"/>
        <v>No</v>
      </c>
      <c r="F352" s="21" t="str">
        <f t="shared" si="6"/>
        <v>No</v>
      </c>
      <c r="G352" s="21" t="str">
        <f t="shared" si="7"/>
        <v>No</v>
      </c>
      <c r="H352" s="21" t="str">
        <f t="shared" si="8"/>
        <v>No</v>
      </c>
      <c r="I352" s="21" t="str">
        <f t="shared" si="9"/>
        <v>No</v>
      </c>
      <c r="J352" s="21" t="str">
        <f t="shared" si="10"/>
        <v>No</v>
      </c>
      <c r="K352" s="25"/>
      <c r="L352" s="7" t="s">
        <v>779</v>
      </c>
      <c r="M352" s="7" t="s">
        <v>780</v>
      </c>
      <c r="N352" s="7" t="s">
        <v>25</v>
      </c>
      <c r="O352" s="7" t="s">
        <v>3815</v>
      </c>
      <c r="P352" s="44" t="s">
        <v>5671</v>
      </c>
      <c r="Q352" s="42"/>
      <c r="R352" s="42"/>
      <c r="S352" s="42"/>
      <c r="T352" s="42"/>
      <c r="U352" s="42"/>
      <c r="V352" s="42"/>
      <c r="W352" s="42"/>
      <c r="X352" s="42"/>
      <c r="Y352" s="27"/>
    </row>
    <row r="353">
      <c r="A353" s="21" t="str">
        <f t="shared" ref="A353:B353" si="360">if(and(isnumber(search("Yes",C353)),isnumber(search("Yes",E353)),isnumber(search("Yes",G353)),isnumber(search("Yes",I353))),"Yes","No")</f>
        <v>No</v>
      </c>
      <c r="B353" s="21" t="str">
        <f t="shared" si="360"/>
        <v>No</v>
      </c>
      <c r="C353" s="22" t="str">
        <f t="shared" si="3"/>
        <v>No</v>
      </c>
      <c r="D353" s="21" t="str">
        <f t="shared" si="4"/>
        <v>No</v>
      </c>
      <c r="E353" s="21" t="str">
        <f t="shared" si="5"/>
        <v>No</v>
      </c>
      <c r="F353" s="21" t="str">
        <f t="shared" si="6"/>
        <v>No</v>
      </c>
      <c r="G353" s="21" t="str">
        <f t="shared" si="7"/>
        <v>No</v>
      </c>
      <c r="H353" s="21" t="str">
        <f t="shared" si="8"/>
        <v>No</v>
      </c>
      <c r="I353" s="21" t="str">
        <f t="shared" si="9"/>
        <v>No</v>
      </c>
      <c r="J353" s="21" t="str">
        <f t="shared" si="10"/>
        <v>No</v>
      </c>
      <c r="K353" s="25"/>
      <c r="L353" s="7" t="s">
        <v>781</v>
      </c>
      <c r="M353" s="7" t="s">
        <v>782</v>
      </c>
      <c r="N353" s="7" t="s">
        <v>25</v>
      </c>
      <c r="O353" s="7" t="s">
        <v>5672</v>
      </c>
      <c r="P353" s="44" t="s">
        <v>3155</v>
      </c>
      <c r="Q353" s="42"/>
      <c r="R353" s="42"/>
      <c r="S353" s="42"/>
      <c r="T353" s="42"/>
      <c r="U353" s="42"/>
      <c r="V353" s="42"/>
      <c r="W353" s="42"/>
      <c r="X353" s="42"/>
      <c r="Y353" s="27"/>
    </row>
    <row r="354">
      <c r="A354" s="21" t="str">
        <f t="shared" ref="A354:B354" si="361">if(and(isnumber(search("Yes",C354)),isnumber(search("Yes",E354)),isnumber(search("Yes",G354)),isnumber(search("Yes",I354))),"Yes","No")</f>
        <v>Yes</v>
      </c>
      <c r="B354" s="21" t="str">
        <f t="shared" si="361"/>
        <v>Yes</v>
      </c>
      <c r="C354" s="22" t="str">
        <f t="shared" si="3"/>
        <v>Yes</v>
      </c>
      <c r="D354" s="21" t="str">
        <f t="shared" si="4"/>
        <v>Yes</v>
      </c>
      <c r="E354" s="21" t="str">
        <f t="shared" si="5"/>
        <v>Yes</v>
      </c>
      <c r="F354" s="21" t="str">
        <f t="shared" si="6"/>
        <v>Yes</v>
      </c>
      <c r="G354" s="21" t="str">
        <f t="shared" si="7"/>
        <v>Yes</v>
      </c>
      <c r="H354" s="21" t="str">
        <f t="shared" si="8"/>
        <v>Yes</v>
      </c>
      <c r="I354" s="21" t="str">
        <f t="shared" si="9"/>
        <v>Yes</v>
      </c>
      <c r="J354" s="21" t="str">
        <f t="shared" si="10"/>
        <v>Yes</v>
      </c>
      <c r="K354" s="25"/>
      <c r="L354" s="7" t="s">
        <v>783</v>
      </c>
      <c r="M354" s="7" t="s">
        <v>784</v>
      </c>
      <c r="N354" s="7" t="s">
        <v>21</v>
      </c>
      <c r="O354" s="7" t="s">
        <v>5673</v>
      </c>
      <c r="P354" s="44" t="s">
        <v>5674</v>
      </c>
      <c r="Q354" s="7" t="s">
        <v>21</v>
      </c>
      <c r="R354" s="7" t="s">
        <v>3158</v>
      </c>
      <c r="S354" s="44" t="s">
        <v>5675</v>
      </c>
      <c r="T354" s="7" t="s">
        <v>2321</v>
      </c>
      <c r="U354" s="7" t="s">
        <v>5676</v>
      </c>
      <c r="V354" s="44" t="s">
        <v>5677</v>
      </c>
      <c r="W354" s="7" t="s">
        <v>21</v>
      </c>
      <c r="X354" s="7" t="s">
        <v>5678</v>
      </c>
      <c r="Y354" s="44" t="s">
        <v>5679</v>
      </c>
    </row>
    <row r="355">
      <c r="A355" s="21" t="str">
        <f t="shared" ref="A355:B355" si="362">if(and(isnumber(search("Yes",C355)),isnumber(search("Yes",E355)),isnumber(search("Yes",G355)),isnumber(search("Yes",I355))),"Yes","No")</f>
        <v>No</v>
      </c>
      <c r="B355" s="21" t="str">
        <f t="shared" si="362"/>
        <v>No</v>
      </c>
      <c r="C355" s="22" t="str">
        <f t="shared" si="3"/>
        <v>No</v>
      </c>
      <c r="D355" s="21" t="str">
        <f t="shared" si="4"/>
        <v>No</v>
      </c>
      <c r="E355" s="21" t="str">
        <f t="shared" si="5"/>
        <v>No</v>
      </c>
      <c r="F355" s="21" t="str">
        <f t="shared" si="6"/>
        <v>No</v>
      </c>
      <c r="G355" s="21" t="str">
        <f t="shared" si="7"/>
        <v>No</v>
      </c>
      <c r="H355" s="21" t="str">
        <f t="shared" si="8"/>
        <v>No</v>
      </c>
      <c r="I355" s="21" t="str">
        <f t="shared" si="9"/>
        <v>No</v>
      </c>
      <c r="J355" s="21" t="str">
        <f t="shared" si="10"/>
        <v>No</v>
      </c>
      <c r="K355" s="25"/>
      <c r="L355" s="7" t="s">
        <v>785</v>
      </c>
      <c r="M355" s="7" t="s">
        <v>786</v>
      </c>
      <c r="N355" s="7" t="s">
        <v>25</v>
      </c>
      <c r="O355" s="7" t="s">
        <v>3287</v>
      </c>
      <c r="P355" s="44" t="s">
        <v>5680</v>
      </c>
      <c r="Q355" s="42"/>
      <c r="R355" s="42"/>
      <c r="S355" s="42"/>
      <c r="T355" s="42"/>
      <c r="U355" s="42"/>
      <c r="V355" s="42"/>
      <c r="W355" s="42"/>
      <c r="X355" s="42"/>
      <c r="Y355" s="27"/>
    </row>
    <row r="356">
      <c r="A356" s="21" t="str">
        <f t="shared" ref="A356:B356" si="363">if(and(isnumber(search("Yes",C356)),isnumber(search("Yes",E356)),isnumber(search("Yes",G356)),isnumber(search("Yes",I356))),"Yes","No")</f>
        <v>No</v>
      </c>
      <c r="B356" s="21" t="str">
        <f t="shared" si="363"/>
        <v>No</v>
      </c>
      <c r="C356" s="22" t="str">
        <f t="shared" si="3"/>
        <v>No</v>
      </c>
      <c r="D356" s="21" t="str">
        <f t="shared" si="4"/>
        <v>No</v>
      </c>
      <c r="E356" s="21" t="str">
        <f t="shared" si="5"/>
        <v>No</v>
      </c>
      <c r="F356" s="21" t="str">
        <f t="shared" si="6"/>
        <v>No</v>
      </c>
      <c r="G356" s="21" t="str">
        <f t="shared" si="7"/>
        <v>Yes</v>
      </c>
      <c r="H356" s="21" t="str">
        <f t="shared" si="8"/>
        <v>Yes</v>
      </c>
      <c r="I356" s="21" t="str">
        <f t="shared" si="9"/>
        <v>Yes</v>
      </c>
      <c r="J356" s="21" t="str">
        <f t="shared" si="10"/>
        <v>Yes</v>
      </c>
      <c r="K356" s="25">
        <v>27.0</v>
      </c>
      <c r="L356" s="7" t="s">
        <v>787</v>
      </c>
      <c r="M356" s="7" t="s">
        <v>3166</v>
      </c>
      <c r="N356" s="7" t="s">
        <v>25</v>
      </c>
      <c r="O356" s="7" t="s">
        <v>5681</v>
      </c>
      <c r="P356" s="44" t="s">
        <v>5682</v>
      </c>
      <c r="Q356" s="42"/>
      <c r="R356" s="42"/>
      <c r="S356" s="42"/>
      <c r="T356" s="7" t="s">
        <v>21</v>
      </c>
      <c r="U356" s="7" t="s">
        <v>3168</v>
      </c>
      <c r="V356" s="44" t="s">
        <v>5683</v>
      </c>
      <c r="W356" s="7" t="s">
        <v>21</v>
      </c>
      <c r="X356" s="7" t="s">
        <v>5684</v>
      </c>
      <c r="Y356" s="44" t="s">
        <v>5685</v>
      </c>
    </row>
    <row r="357">
      <c r="A357" s="21" t="str">
        <f t="shared" ref="A357:B357" si="364">if(and(isnumber(search("Yes",C357)),isnumber(search("Yes",E357)),isnumber(search("Yes",G357)),isnumber(search("Yes",I357))),"Yes","No")</f>
        <v>Yes</v>
      </c>
      <c r="B357" s="21" t="str">
        <f t="shared" si="364"/>
        <v>Yes</v>
      </c>
      <c r="C357" s="22" t="str">
        <f t="shared" si="3"/>
        <v>Yes</v>
      </c>
      <c r="D357" s="21" t="str">
        <f t="shared" si="4"/>
        <v>Yes</v>
      </c>
      <c r="E357" s="21" t="str">
        <f t="shared" si="5"/>
        <v>Yes</v>
      </c>
      <c r="F357" s="21" t="str">
        <f t="shared" si="6"/>
        <v>Yes</v>
      </c>
      <c r="G357" s="21" t="str">
        <f t="shared" si="7"/>
        <v>Yes</v>
      </c>
      <c r="H357" s="21" t="str">
        <f t="shared" si="8"/>
        <v>Yes</v>
      </c>
      <c r="I357" s="21" t="str">
        <f t="shared" si="9"/>
        <v>Yes</v>
      </c>
      <c r="J357" s="21" t="str">
        <f t="shared" si="10"/>
        <v>Yes</v>
      </c>
      <c r="K357" s="25">
        <v>66.0</v>
      </c>
      <c r="L357" s="7" t="s">
        <v>789</v>
      </c>
      <c r="M357" s="7" t="s">
        <v>3172</v>
      </c>
      <c r="N357" s="7" t="s">
        <v>21</v>
      </c>
      <c r="O357" s="7" t="s">
        <v>5686</v>
      </c>
      <c r="P357" s="44" t="s">
        <v>5687</v>
      </c>
      <c r="Q357" s="7" t="s">
        <v>21</v>
      </c>
      <c r="R357" s="7" t="s">
        <v>5688</v>
      </c>
      <c r="S357" s="44" t="s">
        <v>5689</v>
      </c>
      <c r="T357" s="7" t="s">
        <v>21</v>
      </c>
      <c r="U357" s="7" t="s">
        <v>2238</v>
      </c>
      <c r="V357" s="44" t="s">
        <v>3177</v>
      </c>
      <c r="W357" s="7" t="s">
        <v>21</v>
      </c>
      <c r="X357" s="7" t="s">
        <v>4572</v>
      </c>
      <c r="Y357" s="44" t="s">
        <v>5690</v>
      </c>
    </row>
    <row r="358">
      <c r="A358" s="21" t="str">
        <f t="shared" ref="A358:B358" si="365">if(and(isnumber(search("Yes",C358)),isnumber(search("Yes",E358)),isnumber(search("Yes",G358)),isnumber(search("Yes",I358))),"Yes","No")</f>
        <v>No</v>
      </c>
      <c r="B358" s="21" t="str">
        <f t="shared" si="365"/>
        <v>No</v>
      </c>
      <c r="C358" s="22" t="str">
        <f t="shared" si="3"/>
        <v>No</v>
      </c>
      <c r="D358" s="21" t="str">
        <f t="shared" si="4"/>
        <v>No</v>
      </c>
      <c r="E358" s="21" t="str">
        <f t="shared" si="5"/>
        <v>No</v>
      </c>
      <c r="F358" s="21" t="str">
        <f t="shared" si="6"/>
        <v>No</v>
      </c>
      <c r="G358" s="21" t="str">
        <f t="shared" si="7"/>
        <v>No</v>
      </c>
      <c r="H358" s="21" t="str">
        <f t="shared" si="8"/>
        <v>No</v>
      </c>
      <c r="I358" s="21" t="str">
        <f t="shared" si="9"/>
        <v>No</v>
      </c>
      <c r="J358" s="21" t="str">
        <f t="shared" si="10"/>
        <v>No</v>
      </c>
      <c r="K358" s="25"/>
      <c r="L358" s="7" t="s">
        <v>791</v>
      </c>
      <c r="M358" s="7" t="s">
        <v>792</v>
      </c>
      <c r="N358" s="7" t="s">
        <v>25</v>
      </c>
      <c r="O358" s="7" t="s">
        <v>5691</v>
      </c>
      <c r="P358" s="44" t="s">
        <v>5692</v>
      </c>
      <c r="Q358" s="42"/>
      <c r="R358" s="42"/>
      <c r="S358" s="42"/>
      <c r="T358" s="42"/>
      <c r="U358" s="42"/>
      <c r="V358" s="42"/>
      <c r="W358" s="42"/>
      <c r="X358" s="42"/>
      <c r="Y358" s="27"/>
    </row>
    <row r="359">
      <c r="A359" s="21" t="str">
        <f t="shared" ref="A359:B359" si="366">if(and(isnumber(search("Yes",C359)),isnumber(search("Yes",E359)),isnumber(search("Yes",G359)),isnumber(search("Yes",I359))),"Yes","No")</f>
        <v>No</v>
      </c>
      <c r="B359" s="21" t="str">
        <f t="shared" si="366"/>
        <v>No</v>
      </c>
      <c r="C359" s="22" t="str">
        <f t="shared" si="3"/>
        <v>No</v>
      </c>
      <c r="D359" s="21" t="str">
        <f t="shared" si="4"/>
        <v>No</v>
      </c>
      <c r="E359" s="21" t="str">
        <f t="shared" si="5"/>
        <v>No</v>
      </c>
      <c r="F359" s="21" t="str">
        <f t="shared" si="6"/>
        <v>No</v>
      </c>
      <c r="G359" s="21" t="str">
        <f t="shared" si="7"/>
        <v>No</v>
      </c>
      <c r="H359" s="21" t="str">
        <f t="shared" si="8"/>
        <v>No</v>
      </c>
      <c r="I359" s="21" t="str">
        <f t="shared" si="9"/>
        <v>No</v>
      </c>
      <c r="J359" s="21" t="str">
        <f t="shared" si="10"/>
        <v>No</v>
      </c>
      <c r="K359" s="25"/>
      <c r="L359" s="7" t="s">
        <v>793</v>
      </c>
      <c r="M359" s="7" t="s">
        <v>794</v>
      </c>
      <c r="N359" s="7" t="s">
        <v>25</v>
      </c>
      <c r="O359" s="7" t="s">
        <v>5693</v>
      </c>
      <c r="P359" s="44" t="s">
        <v>5694</v>
      </c>
      <c r="Q359" s="42"/>
      <c r="R359" s="42"/>
      <c r="S359" s="42"/>
      <c r="T359" s="42"/>
      <c r="U359" s="42"/>
      <c r="V359" s="42"/>
      <c r="W359" s="42"/>
      <c r="X359" s="42"/>
      <c r="Y359" s="27"/>
    </row>
    <row r="360">
      <c r="A360" s="21" t="str">
        <f t="shared" ref="A360:B360" si="367">if(and(isnumber(search("Yes",C360)),isnumber(search("Yes",E360)),isnumber(search("Yes",G360)),isnumber(search("Yes",I360))),"Yes","No")</f>
        <v>No</v>
      </c>
      <c r="B360" s="21" t="str">
        <f t="shared" si="367"/>
        <v>No</v>
      </c>
      <c r="C360" s="22" t="str">
        <f t="shared" si="3"/>
        <v>No</v>
      </c>
      <c r="D360" s="21" t="str">
        <f t="shared" si="4"/>
        <v>No</v>
      </c>
      <c r="E360" s="21" t="str">
        <f t="shared" si="5"/>
        <v>No</v>
      </c>
      <c r="F360" s="21" t="str">
        <f t="shared" si="6"/>
        <v>No</v>
      </c>
      <c r="G360" s="21" t="str">
        <f t="shared" si="7"/>
        <v>No</v>
      </c>
      <c r="H360" s="21" t="str">
        <f t="shared" si="8"/>
        <v>No</v>
      </c>
      <c r="I360" s="21" t="str">
        <f t="shared" si="9"/>
        <v>No</v>
      </c>
      <c r="J360" s="21" t="str">
        <f t="shared" si="10"/>
        <v>No</v>
      </c>
      <c r="K360" s="25"/>
      <c r="L360" s="7" t="s">
        <v>795</v>
      </c>
      <c r="M360" s="7" t="s">
        <v>796</v>
      </c>
      <c r="N360" s="7" t="s">
        <v>25</v>
      </c>
      <c r="O360" s="7" t="s">
        <v>5695</v>
      </c>
      <c r="P360" s="44" t="s">
        <v>5696</v>
      </c>
      <c r="Q360" s="42"/>
      <c r="R360" s="42"/>
      <c r="S360" s="42"/>
      <c r="T360" s="42"/>
      <c r="U360" s="42"/>
      <c r="V360" s="42"/>
      <c r="W360" s="42"/>
      <c r="X360" s="42"/>
      <c r="Y360" s="27"/>
    </row>
    <row r="361">
      <c r="A361" s="21" t="str">
        <f t="shared" ref="A361:B361" si="368">if(and(isnumber(search("Yes",C361)),isnumber(search("Yes",E361)),isnumber(search("Yes",G361)),isnumber(search("Yes",I361))),"Yes","No")</f>
        <v>No</v>
      </c>
      <c r="B361" s="21" t="str">
        <f t="shared" si="368"/>
        <v>No</v>
      </c>
      <c r="C361" s="22" t="str">
        <f t="shared" si="3"/>
        <v>No</v>
      </c>
      <c r="D361" s="21" t="str">
        <f t="shared" si="4"/>
        <v>No</v>
      </c>
      <c r="E361" s="21" t="str">
        <f t="shared" si="5"/>
        <v>No</v>
      </c>
      <c r="F361" s="21" t="str">
        <f t="shared" si="6"/>
        <v>No</v>
      </c>
      <c r="G361" s="21" t="str">
        <f t="shared" si="7"/>
        <v>No</v>
      </c>
      <c r="H361" s="21" t="str">
        <f t="shared" si="8"/>
        <v>No</v>
      </c>
      <c r="I361" s="21" t="str">
        <f t="shared" si="9"/>
        <v>No</v>
      </c>
      <c r="J361" s="21" t="str">
        <f t="shared" si="10"/>
        <v>No</v>
      </c>
      <c r="K361" s="25"/>
      <c r="L361" s="7" t="s">
        <v>797</v>
      </c>
      <c r="M361" s="7" t="s">
        <v>798</v>
      </c>
      <c r="N361" s="7" t="s">
        <v>25</v>
      </c>
      <c r="O361" s="7" t="s">
        <v>3185</v>
      </c>
      <c r="P361" s="44" t="s">
        <v>3186</v>
      </c>
      <c r="Q361" s="42"/>
      <c r="R361" s="42"/>
      <c r="S361" s="42"/>
      <c r="T361" s="42"/>
      <c r="U361" s="42"/>
      <c r="V361" s="42"/>
      <c r="W361" s="42"/>
      <c r="X361" s="42"/>
      <c r="Y361" s="27"/>
    </row>
    <row r="362">
      <c r="A362" s="21" t="str">
        <f t="shared" ref="A362:B362" si="369">if(and(isnumber(search("Yes",C362)),isnumber(search("Yes",E362)),isnumber(search("Yes",G362)),isnumber(search("Yes",I362))),"Yes","No")</f>
        <v>No</v>
      </c>
      <c r="B362" s="21" t="str">
        <f t="shared" si="369"/>
        <v>No</v>
      </c>
      <c r="C362" s="22" t="str">
        <f t="shared" si="3"/>
        <v>No</v>
      </c>
      <c r="D362" s="21" t="str">
        <f t="shared" si="4"/>
        <v>No</v>
      </c>
      <c r="E362" s="21" t="str">
        <f t="shared" si="5"/>
        <v>No</v>
      </c>
      <c r="F362" s="21" t="str">
        <f t="shared" si="6"/>
        <v>No</v>
      </c>
      <c r="G362" s="21" t="str">
        <f t="shared" si="7"/>
        <v>No</v>
      </c>
      <c r="H362" s="21" t="str">
        <f t="shared" si="8"/>
        <v>No</v>
      </c>
      <c r="I362" s="21" t="str">
        <f t="shared" si="9"/>
        <v>No</v>
      </c>
      <c r="J362" s="21" t="str">
        <f t="shared" si="10"/>
        <v>No</v>
      </c>
      <c r="K362" s="25"/>
      <c r="L362" s="7" t="s">
        <v>799</v>
      </c>
      <c r="M362" s="7" t="s">
        <v>800</v>
      </c>
      <c r="N362" s="7" t="s">
        <v>25</v>
      </c>
      <c r="O362" s="7" t="s">
        <v>5697</v>
      </c>
      <c r="P362" s="44" t="s">
        <v>5698</v>
      </c>
      <c r="Q362" s="42"/>
      <c r="R362" s="42"/>
      <c r="S362" s="42"/>
      <c r="T362" s="42"/>
      <c r="U362" s="42"/>
      <c r="V362" s="42"/>
      <c r="W362" s="42"/>
      <c r="X362" s="42"/>
      <c r="Y362" s="27"/>
    </row>
    <row r="363">
      <c r="A363" s="21" t="str">
        <f t="shared" ref="A363:B363" si="370">if(and(isnumber(search("Yes",C363)),isnumber(search("Yes",E363)),isnumber(search("Yes",G363)),isnumber(search("Yes",I363))),"Yes","No")</f>
        <v>No</v>
      </c>
      <c r="B363" s="21" t="str">
        <f t="shared" si="370"/>
        <v>No</v>
      </c>
      <c r="C363" s="22" t="str">
        <f t="shared" si="3"/>
        <v>No</v>
      </c>
      <c r="D363" s="21" t="str">
        <f t="shared" si="4"/>
        <v>No</v>
      </c>
      <c r="E363" s="21" t="str">
        <f t="shared" si="5"/>
        <v>No</v>
      </c>
      <c r="F363" s="21" t="str">
        <f t="shared" si="6"/>
        <v>No</v>
      </c>
      <c r="G363" s="21" t="str">
        <f t="shared" si="7"/>
        <v>No</v>
      </c>
      <c r="H363" s="21" t="str">
        <f t="shared" si="8"/>
        <v>No</v>
      </c>
      <c r="I363" s="21" t="str">
        <f t="shared" si="9"/>
        <v>No</v>
      </c>
      <c r="J363" s="21" t="str">
        <f t="shared" si="10"/>
        <v>No</v>
      </c>
      <c r="K363" s="25"/>
      <c r="L363" s="7" t="s">
        <v>801</v>
      </c>
      <c r="M363" s="7" t="s">
        <v>802</v>
      </c>
      <c r="N363" s="7" t="s">
        <v>25</v>
      </c>
      <c r="O363" s="7" t="s">
        <v>5699</v>
      </c>
      <c r="P363" s="44" t="s">
        <v>5700</v>
      </c>
      <c r="Q363" s="42"/>
      <c r="R363" s="42"/>
      <c r="S363" s="42"/>
      <c r="T363" s="42"/>
      <c r="U363" s="42"/>
      <c r="V363" s="42"/>
      <c r="W363" s="42"/>
      <c r="X363" s="42"/>
      <c r="Y363" s="27"/>
    </row>
    <row r="364">
      <c r="A364" s="21" t="str">
        <f t="shared" ref="A364:B364" si="371">if(and(isnumber(search("Yes",C364)),isnumber(search("Yes",E364)),isnumber(search("Yes",G364)),isnumber(search("Yes",I364))),"Yes","No")</f>
        <v>No</v>
      </c>
      <c r="B364" s="21" t="str">
        <f t="shared" si="371"/>
        <v>No</v>
      </c>
      <c r="C364" s="22" t="str">
        <f t="shared" si="3"/>
        <v>No</v>
      </c>
      <c r="D364" s="21" t="str">
        <f t="shared" si="4"/>
        <v>No</v>
      </c>
      <c r="E364" s="21" t="str">
        <f t="shared" si="5"/>
        <v>No</v>
      </c>
      <c r="F364" s="21" t="str">
        <f t="shared" si="6"/>
        <v>No</v>
      </c>
      <c r="G364" s="21" t="str">
        <f t="shared" si="7"/>
        <v>No</v>
      </c>
      <c r="H364" s="21" t="str">
        <f t="shared" si="8"/>
        <v>No</v>
      </c>
      <c r="I364" s="21" t="str">
        <f t="shared" si="9"/>
        <v>No</v>
      </c>
      <c r="J364" s="21" t="str">
        <f t="shared" si="10"/>
        <v>No</v>
      </c>
      <c r="K364" s="25"/>
      <c r="L364" s="7" t="s">
        <v>803</v>
      </c>
      <c r="M364" s="7" t="s">
        <v>804</v>
      </c>
      <c r="N364" s="7" t="s">
        <v>25</v>
      </c>
      <c r="O364" s="7" t="s">
        <v>2244</v>
      </c>
      <c r="P364" s="44" t="s">
        <v>5701</v>
      </c>
      <c r="Q364" s="42"/>
      <c r="R364" s="42"/>
      <c r="S364" s="42"/>
      <c r="T364" s="42"/>
      <c r="U364" s="42"/>
      <c r="V364" s="42"/>
      <c r="W364" s="42"/>
      <c r="X364" s="42"/>
      <c r="Y364" s="27"/>
    </row>
    <row r="365">
      <c r="A365" s="21" t="str">
        <f t="shared" ref="A365:B365" si="372">if(and(isnumber(search("Yes",C365)),isnumber(search("Yes",E365)),isnumber(search("Yes",G365)),isnumber(search("Yes",I365))),"Yes","No")</f>
        <v>No</v>
      </c>
      <c r="B365" s="21" t="str">
        <f t="shared" si="372"/>
        <v>No</v>
      </c>
      <c r="C365" s="22" t="str">
        <f t="shared" si="3"/>
        <v>No</v>
      </c>
      <c r="D365" s="21" t="str">
        <f t="shared" si="4"/>
        <v>No</v>
      </c>
      <c r="E365" s="21" t="str">
        <f t="shared" si="5"/>
        <v>No</v>
      </c>
      <c r="F365" s="21" t="str">
        <f t="shared" si="6"/>
        <v>No</v>
      </c>
      <c r="G365" s="21" t="str">
        <f t="shared" si="7"/>
        <v>No</v>
      </c>
      <c r="H365" s="21" t="str">
        <f t="shared" si="8"/>
        <v>No</v>
      </c>
      <c r="I365" s="21" t="str">
        <f t="shared" si="9"/>
        <v>No</v>
      </c>
      <c r="J365" s="21" t="str">
        <f t="shared" si="10"/>
        <v>No</v>
      </c>
      <c r="K365" s="25"/>
      <c r="L365" s="7" t="s">
        <v>805</v>
      </c>
      <c r="M365" s="7" t="s">
        <v>806</v>
      </c>
      <c r="N365" s="7" t="s">
        <v>25</v>
      </c>
      <c r="O365" s="7" t="s">
        <v>5702</v>
      </c>
      <c r="P365" s="44" t="s">
        <v>5703</v>
      </c>
      <c r="Q365" s="42"/>
      <c r="R365" s="42"/>
      <c r="S365" s="42"/>
      <c r="T365" s="42"/>
      <c r="U365" s="42"/>
      <c r="V365" s="42"/>
      <c r="W365" s="42"/>
      <c r="X365" s="42"/>
      <c r="Y365" s="27"/>
    </row>
    <row r="366">
      <c r="A366" s="21" t="str">
        <f t="shared" ref="A366:B366" si="373">if(and(isnumber(search("Yes",C366)),isnumber(search("Yes",E366)),isnumber(search("Yes",G366)),isnumber(search("Yes",I366))),"Yes","No")</f>
        <v>No</v>
      </c>
      <c r="B366" s="21" t="str">
        <f t="shared" si="373"/>
        <v>No</v>
      </c>
      <c r="C366" s="22" t="str">
        <f t="shared" si="3"/>
        <v>No</v>
      </c>
      <c r="D366" s="21" t="str">
        <f t="shared" si="4"/>
        <v>No</v>
      </c>
      <c r="E366" s="21" t="str">
        <f t="shared" si="5"/>
        <v>No</v>
      </c>
      <c r="F366" s="21" t="str">
        <f t="shared" si="6"/>
        <v>No</v>
      </c>
      <c r="G366" s="21" t="str">
        <f t="shared" si="7"/>
        <v>No</v>
      </c>
      <c r="H366" s="21" t="str">
        <f t="shared" si="8"/>
        <v>No</v>
      </c>
      <c r="I366" s="21" t="str">
        <f t="shared" si="9"/>
        <v>No</v>
      </c>
      <c r="J366" s="21" t="str">
        <f t="shared" si="10"/>
        <v>No</v>
      </c>
      <c r="K366" s="25"/>
      <c r="L366" s="7" t="s">
        <v>807</v>
      </c>
      <c r="M366" s="7" t="s">
        <v>808</v>
      </c>
      <c r="N366" s="7" t="s">
        <v>25</v>
      </c>
      <c r="O366" s="7" t="s">
        <v>5704</v>
      </c>
      <c r="P366" s="44" t="s">
        <v>3195</v>
      </c>
      <c r="Q366" s="42"/>
      <c r="R366" s="42"/>
      <c r="S366" s="42"/>
      <c r="T366" s="42"/>
      <c r="U366" s="42"/>
      <c r="V366" s="42"/>
      <c r="W366" s="42"/>
      <c r="X366" s="42"/>
      <c r="Y366" s="27"/>
    </row>
    <row r="367">
      <c r="A367" s="21" t="str">
        <f t="shared" ref="A367:B367" si="374">if(and(isnumber(search("Yes",C367)),isnumber(search("Yes",E367)),isnumber(search("Yes",G367)),isnumber(search("Yes",I367))),"Yes","No")</f>
        <v>No</v>
      </c>
      <c r="B367" s="21" t="str">
        <f t="shared" si="374"/>
        <v>No</v>
      </c>
      <c r="C367" s="22" t="str">
        <f t="shared" si="3"/>
        <v>No</v>
      </c>
      <c r="D367" s="21" t="str">
        <f t="shared" si="4"/>
        <v>No</v>
      </c>
      <c r="E367" s="21" t="str">
        <f t="shared" si="5"/>
        <v>No</v>
      </c>
      <c r="F367" s="21" t="str">
        <f t="shared" si="6"/>
        <v>No</v>
      </c>
      <c r="G367" s="21" t="str">
        <f t="shared" si="7"/>
        <v>No</v>
      </c>
      <c r="H367" s="21" t="str">
        <f t="shared" si="8"/>
        <v>No</v>
      </c>
      <c r="I367" s="21" t="str">
        <f t="shared" si="9"/>
        <v>No</v>
      </c>
      <c r="J367" s="21" t="str">
        <f t="shared" si="10"/>
        <v>No</v>
      </c>
      <c r="K367" s="25"/>
      <c r="L367" s="7" t="s">
        <v>809</v>
      </c>
      <c r="M367" s="7" t="s">
        <v>810</v>
      </c>
      <c r="N367" s="7" t="s">
        <v>25</v>
      </c>
      <c r="O367" s="7" t="s">
        <v>5705</v>
      </c>
      <c r="P367" s="44" t="s">
        <v>5706</v>
      </c>
      <c r="Q367" s="42"/>
      <c r="R367" s="42"/>
      <c r="S367" s="42"/>
      <c r="T367" s="42"/>
      <c r="U367" s="42"/>
      <c r="V367" s="42"/>
      <c r="W367" s="42"/>
      <c r="X367" s="42"/>
      <c r="Y367" s="27"/>
    </row>
    <row r="368">
      <c r="A368" s="21" t="str">
        <f t="shared" ref="A368:B368" si="375">if(and(isnumber(search("Yes",C368)),isnumber(search("Yes",E368)),isnumber(search("Yes",G368)),isnumber(search("Yes",I368))),"Yes","No")</f>
        <v>No</v>
      </c>
      <c r="B368" s="21" t="str">
        <f t="shared" si="375"/>
        <v>No</v>
      </c>
      <c r="C368" s="22" t="str">
        <f t="shared" si="3"/>
        <v>No</v>
      </c>
      <c r="D368" s="21" t="str">
        <f t="shared" si="4"/>
        <v>No</v>
      </c>
      <c r="E368" s="21" t="str">
        <f t="shared" si="5"/>
        <v>No</v>
      </c>
      <c r="F368" s="21" t="str">
        <f t="shared" si="6"/>
        <v>No</v>
      </c>
      <c r="G368" s="21" t="str">
        <f t="shared" si="7"/>
        <v>No</v>
      </c>
      <c r="H368" s="21" t="str">
        <f t="shared" si="8"/>
        <v>No</v>
      </c>
      <c r="I368" s="21" t="str">
        <f t="shared" si="9"/>
        <v>No</v>
      </c>
      <c r="J368" s="21" t="str">
        <f t="shared" si="10"/>
        <v>No</v>
      </c>
      <c r="K368" s="25"/>
      <c r="L368" s="7" t="s">
        <v>811</v>
      </c>
      <c r="M368" s="7" t="s">
        <v>812</v>
      </c>
      <c r="N368" s="7" t="s">
        <v>25</v>
      </c>
      <c r="O368" s="7" t="s">
        <v>5707</v>
      </c>
      <c r="P368" s="44" t="s">
        <v>5708</v>
      </c>
      <c r="Q368" s="42"/>
      <c r="R368" s="42"/>
      <c r="S368" s="42"/>
      <c r="T368" s="42"/>
      <c r="U368" s="42"/>
      <c r="V368" s="42"/>
      <c r="W368" s="42"/>
      <c r="X368" s="42"/>
      <c r="Y368" s="27"/>
    </row>
    <row r="369">
      <c r="A369" s="21" t="str">
        <f t="shared" ref="A369:B369" si="376">if(and(isnumber(search("Yes",C369)),isnumber(search("Yes",E369)),isnumber(search("Yes",G369)),isnumber(search("Yes",I369))),"Yes","No")</f>
        <v>No</v>
      </c>
      <c r="B369" s="21" t="str">
        <f t="shared" si="376"/>
        <v>No</v>
      </c>
      <c r="C369" s="22" t="str">
        <f t="shared" si="3"/>
        <v>No</v>
      </c>
      <c r="D369" s="21" t="str">
        <f t="shared" si="4"/>
        <v>No</v>
      </c>
      <c r="E369" s="21" t="str">
        <f t="shared" si="5"/>
        <v>No</v>
      </c>
      <c r="F369" s="21" t="str">
        <f t="shared" si="6"/>
        <v>No</v>
      </c>
      <c r="G369" s="21" t="str">
        <f t="shared" si="7"/>
        <v>No</v>
      </c>
      <c r="H369" s="21" t="str">
        <f t="shared" si="8"/>
        <v>No</v>
      </c>
      <c r="I369" s="21" t="str">
        <f t="shared" si="9"/>
        <v>No</v>
      </c>
      <c r="J369" s="21" t="str">
        <f t="shared" si="10"/>
        <v>No</v>
      </c>
      <c r="K369" s="25"/>
      <c r="L369" s="7" t="s">
        <v>813</v>
      </c>
      <c r="M369" s="7" t="s">
        <v>814</v>
      </c>
      <c r="N369" s="7" t="s">
        <v>25</v>
      </c>
      <c r="O369" s="7" t="s">
        <v>5709</v>
      </c>
      <c r="P369" s="44" t="s">
        <v>5710</v>
      </c>
      <c r="Q369" s="42"/>
      <c r="R369" s="42"/>
      <c r="S369" s="42"/>
      <c r="T369" s="42"/>
      <c r="U369" s="42"/>
      <c r="V369" s="42"/>
      <c r="W369" s="42"/>
      <c r="X369" s="42"/>
      <c r="Y369" s="27"/>
    </row>
    <row r="370">
      <c r="A370" s="21" t="str">
        <f t="shared" ref="A370:B370" si="377">if(and(isnumber(search("Yes",C370)),isnumber(search("Yes",E370)),isnumber(search("Yes",G370)),isnumber(search("Yes",I370))),"Yes","No")</f>
        <v>No</v>
      </c>
      <c r="B370" s="21" t="str">
        <f t="shared" si="377"/>
        <v>No</v>
      </c>
      <c r="C370" s="22" t="str">
        <f t="shared" si="3"/>
        <v>No</v>
      </c>
      <c r="D370" s="21" t="str">
        <f t="shared" si="4"/>
        <v>No</v>
      </c>
      <c r="E370" s="21" t="str">
        <f t="shared" si="5"/>
        <v>No</v>
      </c>
      <c r="F370" s="21" t="str">
        <f t="shared" si="6"/>
        <v>No</v>
      </c>
      <c r="G370" s="21" t="str">
        <f t="shared" si="7"/>
        <v>No</v>
      </c>
      <c r="H370" s="21" t="str">
        <f t="shared" si="8"/>
        <v>No</v>
      </c>
      <c r="I370" s="21" t="str">
        <f t="shared" si="9"/>
        <v>No</v>
      </c>
      <c r="J370" s="21" t="str">
        <f t="shared" si="10"/>
        <v>No</v>
      </c>
      <c r="K370" s="25"/>
      <c r="L370" s="7" t="s">
        <v>815</v>
      </c>
      <c r="M370" s="7" t="s">
        <v>816</v>
      </c>
      <c r="N370" s="7" t="s">
        <v>25</v>
      </c>
      <c r="O370" s="7" t="s">
        <v>2572</v>
      </c>
      <c r="P370" s="44" t="s">
        <v>5711</v>
      </c>
      <c r="Q370" s="42"/>
      <c r="R370" s="42"/>
      <c r="S370" s="42"/>
      <c r="T370" s="42"/>
      <c r="U370" s="42"/>
      <c r="V370" s="42"/>
      <c r="W370" s="42"/>
      <c r="X370" s="42"/>
      <c r="Y370" s="27"/>
    </row>
    <row r="371">
      <c r="A371" s="21" t="str">
        <f t="shared" ref="A371:B371" si="378">if(and(isnumber(search("Yes",C371)),isnumber(search("Yes",E371)),isnumber(search("Yes",G371)),isnumber(search("Yes",I371))),"Yes","No")</f>
        <v>No</v>
      </c>
      <c r="B371" s="21" t="str">
        <f t="shared" si="378"/>
        <v>No</v>
      </c>
      <c r="C371" s="22" t="str">
        <f t="shared" si="3"/>
        <v>No</v>
      </c>
      <c r="D371" s="21" t="str">
        <f t="shared" si="4"/>
        <v>No</v>
      </c>
      <c r="E371" s="21" t="str">
        <f t="shared" si="5"/>
        <v>No</v>
      </c>
      <c r="F371" s="21" t="str">
        <f t="shared" si="6"/>
        <v>No</v>
      </c>
      <c r="G371" s="21" t="str">
        <f t="shared" si="7"/>
        <v>No</v>
      </c>
      <c r="H371" s="21" t="str">
        <f t="shared" si="8"/>
        <v>No</v>
      </c>
      <c r="I371" s="21" t="str">
        <f t="shared" si="9"/>
        <v>No</v>
      </c>
      <c r="J371" s="21" t="str">
        <f t="shared" si="10"/>
        <v>No</v>
      </c>
      <c r="K371" s="25"/>
      <c r="L371" s="7" t="s">
        <v>817</v>
      </c>
      <c r="M371" s="7" t="s">
        <v>818</v>
      </c>
      <c r="N371" s="7" t="s">
        <v>25</v>
      </c>
      <c r="O371" s="7" t="s">
        <v>5712</v>
      </c>
      <c r="P371" s="44" t="s">
        <v>5713</v>
      </c>
      <c r="Q371" s="42"/>
      <c r="R371" s="42"/>
      <c r="S371" s="42"/>
      <c r="T371" s="42"/>
      <c r="U371" s="42"/>
      <c r="V371" s="42"/>
      <c r="W371" s="42"/>
      <c r="X371" s="42"/>
      <c r="Y371" s="27"/>
    </row>
    <row r="372">
      <c r="A372" s="21" t="str">
        <f t="shared" ref="A372:B372" si="379">if(and(isnumber(search("Yes",C372)),isnumber(search("Yes",E372)),isnumber(search("Yes",G372)),isnumber(search("Yes",I372))),"Yes","No")</f>
        <v>No</v>
      </c>
      <c r="B372" s="21" t="str">
        <f t="shared" si="379"/>
        <v>No</v>
      </c>
      <c r="C372" s="22" t="str">
        <f t="shared" si="3"/>
        <v>No</v>
      </c>
      <c r="D372" s="21" t="str">
        <f t="shared" si="4"/>
        <v>No</v>
      </c>
      <c r="E372" s="21" t="str">
        <f t="shared" si="5"/>
        <v>No</v>
      </c>
      <c r="F372" s="21" t="str">
        <f t="shared" si="6"/>
        <v>No</v>
      </c>
      <c r="G372" s="21" t="str">
        <f t="shared" si="7"/>
        <v>No</v>
      </c>
      <c r="H372" s="21" t="str">
        <f t="shared" si="8"/>
        <v>No</v>
      </c>
      <c r="I372" s="21" t="str">
        <f t="shared" si="9"/>
        <v>No</v>
      </c>
      <c r="J372" s="21" t="str">
        <f t="shared" si="10"/>
        <v>No</v>
      </c>
      <c r="K372" s="25"/>
      <c r="L372" s="7" t="s">
        <v>819</v>
      </c>
      <c r="M372" s="7" t="s">
        <v>820</v>
      </c>
      <c r="N372" s="7" t="s">
        <v>25</v>
      </c>
      <c r="O372" s="7" t="s">
        <v>3216</v>
      </c>
      <c r="P372" s="44" t="s">
        <v>5714</v>
      </c>
      <c r="Q372" s="42"/>
      <c r="R372" s="42"/>
      <c r="S372" s="42"/>
      <c r="T372" s="42"/>
      <c r="U372" s="42"/>
      <c r="V372" s="42"/>
      <c r="W372" s="42"/>
      <c r="X372" s="42"/>
      <c r="Y372" s="27"/>
    </row>
    <row r="373">
      <c r="A373" s="21" t="str">
        <f t="shared" ref="A373:B373" si="380">if(and(isnumber(search("Yes",C373)),isnumber(search("Yes",E373)),isnumber(search("Yes",G373)),isnumber(search("Yes",I373))),"Yes","No")</f>
        <v>No</v>
      </c>
      <c r="B373" s="21" t="str">
        <f t="shared" si="380"/>
        <v>No</v>
      </c>
      <c r="C373" s="22" t="str">
        <f t="shared" si="3"/>
        <v>No</v>
      </c>
      <c r="D373" s="21" t="str">
        <f t="shared" si="4"/>
        <v>No</v>
      </c>
      <c r="E373" s="21" t="str">
        <f t="shared" si="5"/>
        <v>No</v>
      </c>
      <c r="F373" s="21" t="str">
        <f t="shared" si="6"/>
        <v>No</v>
      </c>
      <c r="G373" s="21" t="str">
        <f t="shared" si="7"/>
        <v>No</v>
      </c>
      <c r="H373" s="21" t="str">
        <f t="shared" si="8"/>
        <v>No</v>
      </c>
      <c r="I373" s="21" t="str">
        <f t="shared" si="9"/>
        <v>No</v>
      </c>
      <c r="J373" s="21" t="str">
        <f t="shared" si="10"/>
        <v>No</v>
      </c>
      <c r="K373" s="25"/>
      <c r="L373" s="7" t="s">
        <v>821</v>
      </c>
      <c r="M373" s="7" t="s">
        <v>822</v>
      </c>
      <c r="N373" s="7" t="s">
        <v>25</v>
      </c>
      <c r="O373" s="7" t="s">
        <v>2282</v>
      </c>
      <c r="P373" s="44" t="s">
        <v>2285</v>
      </c>
      <c r="Q373" s="42"/>
      <c r="R373" s="42"/>
      <c r="S373" s="42"/>
      <c r="T373" s="42"/>
      <c r="U373" s="42"/>
      <c r="V373" s="42"/>
      <c r="W373" s="42"/>
      <c r="X373" s="42"/>
      <c r="Y373" s="27"/>
    </row>
    <row r="374">
      <c r="A374" s="21" t="str">
        <f t="shared" ref="A374:B374" si="381">if(and(isnumber(search("Yes",C374)),isnumber(search("Yes",E374)),isnumber(search("Yes",G374)),isnumber(search("Yes",I374))),"Yes","No")</f>
        <v>No</v>
      </c>
      <c r="B374" s="21" t="str">
        <f t="shared" si="381"/>
        <v>No</v>
      </c>
      <c r="C374" s="22" t="str">
        <f t="shared" si="3"/>
        <v>No</v>
      </c>
      <c r="D374" s="21" t="str">
        <f t="shared" si="4"/>
        <v>No</v>
      </c>
      <c r="E374" s="21" t="str">
        <f t="shared" si="5"/>
        <v>No</v>
      </c>
      <c r="F374" s="21" t="str">
        <f t="shared" si="6"/>
        <v>No</v>
      </c>
      <c r="G374" s="21" t="str">
        <f t="shared" si="7"/>
        <v>Yes</v>
      </c>
      <c r="H374" s="21" t="str">
        <f t="shared" si="8"/>
        <v>Yes</v>
      </c>
      <c r="I374" s="21" t="str">
        <f t="shared" si="9"/>
        <v>Yes</v>
      </c>
      <c r="J374" s="21" t="str">
        <f t="shared" si="10"/>
        <v>Yes</v>
      </c>
      <c r="K374" s="25">
        <v>83.0</v>
      </c>
      <c r="L374" s="7" t="s">
        <v>823</v>
      </c>
      <c r="M374" s="7" t="s">
        <v>3209</v>
      </c>
      <c r="N374" s="7" t="s">
        <v>25</v>
      </c>
      <c r="O374" s="7" t="s">
        <v>3327</v>
      </c>
      <c r="P374" s="44" t="s">
        <v>5715</v>
      </c>
      <c r="Q374" s="42"/>
      <c r="R374" s="42"/>
      <c r="S374" s="42"/>
      <c r="T374" s="7" t="s">
        <v>21</v>
      </c>
      <c r="U374" s="7" t="s">
        <v>5716</v>
      </c>
      <c r="V374" s="44" t="s">
        <v>5717</v>
      </c>
      <c r="W374" s="7" t="s">
        <v>21</v>
      </c>
      <c r="X374" s="7" t="s">
        <v>5718</v>
      </c>
      <c r="Y374" s="44" t="s">
        <v>5719</v>
      </c>
    </row>
    <row r="375">
      <c r="A375" s="21" t="str">
        <f t="shared" ref="A375:B375" si="382">if(and(isnumber(search("Yes",C375)),isnumber(search("Yes",E375)),isnumber(search("Yes",G375)),isnumber(search("Yes",I375))),"Yes","No")</f>
        <v>No</v>
      </c>
      <c r="B375" s="21" t="str">
        <f t="shared" si="382"/>
        <v>No</v>
      </c>
      <c r="C375" s="22" t="str">
        <f t="shared" si="3"/>
        <v>No</v>
      </c>
      <c r="D375" s="21" t="str">
        <f t="shared" si="4"/>
        <v>No</v>
      </c>
      <c r="E375" s="21" t="str">
        <f t="shared" si="5"/>
        <v>No</v>
      </c>
      <c r="F375" s="21" t="str">
        <f t="shared" si="6"/>
        <v>No</v>
      </c>
      <c r="G375" s="21" t="str">
        <f t="shared" si="7"/>
        <v>No</v>
      </c>
      <c r="H375" s="21" t="str">
        <f t="shared" si="8"/>
        <v>No</v>
      </c>
      <c r="I375" s="21" t="str">
        <f t="shared" si="9"/>
        <v>No</v>
      </c>
      <c r="J375" s="21" t="str">
        <f t="shared" si="10"/>
        <v>No</v>
      </c>
      <c r="K375" s="25"/>
      <c r="L375" s="7" t="s">
        <v>825</v>
      </c>
      <c r="M375" s="7" t="s">
        <v>826</v>
      </c>
      <c r="N375" s="7" t="s">
        <v>25</v>
      </c>
      <c r="O375" s="7" t="s">
        <v>5720</v>
      </c>
      <c r="P375" s="44" t="s">
        <v>5721</v>
      </c>
      <c r="Q375" s="42"/>
      <c r="R375" s="42"/>
      <c r="S375" s="42"/>
      <c r="T375" s="42"/>
      <c r="U375" s="42"/>
      <c r="V375" s="42"/>
      <c r="W375" s="42"/>
      <c r="X375" s="42"/>
      <c r="Y375" s="27"/>
    </row>
    <row r="376">
      <c r="A376" s="21" t="str">
        <f t="shared" ref="A376:B376" si="383">if(and(isnumber(search("Yes",C376)),isnumber(search("Yes",E376)),isnumber(search("Yes",G376)),isnumber(search("Yes",I376))),"Yes","No")</f>
        <v>No</v>
      </c>
      <c r="B376" s="21" t="str">
        <f t="shared" si="383"/>
        <v>No</v>
      </c>
      <c r="C376" s="22" t="str">
        <f t="shared" si="3"/>
        <v>No</v>
      </c>
      <c r="D376" s="21" t="str">
        <f t="shared" si="4"/>
        <v>No</v>
      </c>
      <c r="E376" s="21" t="str">
        <f t="shared" si="5"/>
        <v>No</v>
      </c>
      <c r="F376" s="21" t="str">
        <f t="shared" si="6"/>
        <v>No</v>
      </c>
      <c r="G376" s="21" t="str">
        <f t="shared" si="7"/>
        <v>No</v>
      </c>
      <c r="H376" s="21" t="str">
        <f t="shared" si="8"/>
        <v>No</v>
      </c>
      <c r="I376" s="21" t="str">
        <f t="shared" si="9"/>
        <v>No</v>
      </c>
      <c r="J376" s="21" t="str">
        <f t="shared" si="10"/>
        <v>No</v>
      </c>
      <c r="K376" s="25"/>
      <c r="L376" s="7" t="s">
        <v>827</v>
      </c>
      <c r="M376" s="7" t="s">
        <v>828</v>
      </c>
      <c r="N376" s="7" t="s">
        <v>25</v>
      </c>
      <c r="O376" s="7" t="s">
        <v>3118</v>
      </c>
      <c r="P376" s="44" t="s">
        <v>5722</v>
      </c>
      <c r="Q376" s="42"/>
      <c r="R376" s="42"/>
      <c r="S376" s="42"/>
      <c r="T376" s="42"/>
      <c r="U376" s="42"/>
      <c r="V376" s="42"/>
      <c r="W376" s="42"/>
      <c r="X376" s="42"/>
      <c r="Y376" s="27"/>
    </row>
    <row r="377">
      <c r="A377" s="21" t="str">
        <f t="shared" ref="A377:B377" si="384">if(and(isnumber(search("Yes",C377)),isnumber(search("Yes",E377)),isnumber(search("Yes",G377)),isnumber(search("Yes",I377))),"Yes","No")</f>
        <v>No</v>
      </c>
      <c r="B377" s="21" t="str">
        <f t="shared" si="384"/>
        <v>No</v>
      </c>
      <c r="C377" s="22" t="str">
        <f t="shared" si="3"/>
        <v>No</v>
      </c>
      <c r="D377" s="21" t="str">
        <f t="shared" si="4"/>
        <v>No</v>
      </c>
      <c r="E377" s="21" t="str">
        <f t="shared" si="5"/>
        <v>No</v>
      </c>
      <c r="F377" s="21" t="str">
        <f t="shared" si="6"/>
        <v>No</v>
      </c>
      <c r="G377" s="21" t="str">
        <f t="shared" si="7"/>
        <v>No</v>
      </c>
      <c r="H377" s="21" t="str">
        <f t="shared" si="8"/>
        <v>No</v>
      </c>
      <c r="I377" s="21" t="str">
        <f t="shared" si="9"/>
        <v>No</v>
      </c>
      <c r="J377" s="21" t="str">
        <f t="shared" si="10"/>
        <v>No</v>
      </c>
      <c r="K377" s="25"/>
      <c r="L377" s="7" t="s">
        <v>829</v>
      </c>
      <c r="M377" s="7" t="s">
        <v>830</v>
      </c>
      <c r="N377" s="7" t="s">
        <v>25</v>
      </c>
      <c r="O377" s="7" t="s">
        <v>2495</v>
      </c>
      <c r="P377" s="44" t="s">
        <v>5723</v>
      </c>
      <c r="Q377" s="42"/>
      <c r="R377" s="42"/>
      <c r="S377" s="42"/>
      <c r="T377" s="42"/>
      <c r="U377" s="42"/>
      <c r="V377" s="42"/>
      <c r="W377" s="42"/>
      <c r="X377" s="42"/>
      <c r="Y377" s="27"/>
    </row>
    <row r="378">
      <c r="A378" s="21" t="str">
        <f t="shared" ref="A378:B378" si="385">if(and(isnumber(search("Yes",C378)),isnumber(search("Yes",E378)),isnumber(search("Yes",G378)),isnumber(search("Yes",I378))),"Yes","No")</f>
        <v>No</v>
      </c>
      <c r="B378" s="21" t="str">
        <f t="shared" si="385"/>
        <v>No</v>
      </c>
      <c r="C378" s="22" t="str">
        <f t="shared" si="3"/>
        <v>No</v>
      </c>
      <c r="D378" s="21" t="str">
        <f t="shared" si="4"/>
        <v>No</v>
      </c>
      <c r="E378" s="21" t="str">
        <f t="shared" si="5"/>
        <v>No</v>
      </c>
      <c r="F378" s="21" t="str">
        <f t="shared" si="6"/>
        <v>No</v>
      </c>
      <c r="G378" s="21" t="str">
        <f t="shared" si="7"/>
        <v>No</v>
      </c>
      <c r="H378" s="21" t="str">
        <f t="shared" si="8"/>
        <v>No</v>
      </c>
      <c r="I378" s="21" t="str">
        <f t="shared" si="9"/>
        <v>No</v>
      </c>
      <c r="J378" s="21" t="str">
        <f t="shared" si="10"/>
        <v>No</v>
      </c>
      <c r="K378" s="25"/>
      <c r="L378" s="7" t="s">
        <v>831</v>
      </c>
      <c r="M378" s="7" t="s">
        <v>832</v>
      </c>
      <c r="N378" s="7" t="s">
        <v>25</v>
      </c>
      <c r="O378" s="7" t="s">
        <v>5724</v>
      </c>
      <c r="P378" s="44" t="s">
        <v>5725</v>
      </c>
      <c r="Q378" s="42"/>
      <c r="R378" s="42"/>
      <c r="S378" s="42"/>
      <c r="T378" s="42"/>
      <c r="U378" s="42"/>
      <c r="V378" s="42"/>
      <c r="W378" s="42"/>
      <c r="X378" s="42"/>
      <c r="Y378" s="27"/>
    </row>
    <row r="379">
      <c r="A379" s="21" t="str">
        <f t="shared" ref="A379:B379" si="386">if(and(isnumber(search("Yes",C379)),isnumber(search("Yes",E379)),isnumber(search("Yes",G379)),isnumber(search("Yes",I379))),"Yes","No")</f>
        <v>No</v>
      </c>
      <c r="B379" s="21" t="str">
        <f t="shared" si="386"/>
        <v>No</v>
      </c>
      <c r="C379" s="22" t="str">
        <f t="shared" si="3"/>
        <v>No</v>
      </c>
      <c r="D379" s="21" t="str">
        <f t="shared" si="4"/>
        <v>No</v>
      </c>
      <c r="E379" s="21" t="str">
        <f t="shared" si="5"/>
        <v>No</v>
      </c>
      <c r="F379" s="21" t="str">
        <f t="shared" si="6"/>
        <v>No</v>
      </c>
      <c r="G379" s="21" t="str">
        <f t="shared" si="7"/>
        <v>No</v>
      </c>
      <c r="H379" s="21" t="str">
        <f t="shared" si="8"/>
        <v>No</v>
      </c>
      <c r="I379" s="21" t="str">
        <f t="shared" si="9"/>
        <v>No</v>
      </c>
      <c r="J379" s="21" t="str">
        <f t="shared" si="10"/>
        <v>No</v>
      </c>
      <c r="K379" s="25"/>
      <c r="L379" s="7" t="s">
        <v>833</v>
      </c>
      <c r="M379" s="7" t="s">
        <v>834</v>
      </c>
      <c r="N379" s="7" t="s">
        <v>25</v>
      </c>
      <c r="O379" s="7" t="s">
        <v>5726</v>
      </c>
      <c r="P379" s="44" t="s">
        <v>5727</v>
      </c>
      <c r="Q379" s="42"/>
      <c r="R379" s="42"/>
      <c r="S379" s="42"/>
      <c r="T379" s="42"/>
      <c r="U379" s="42"/>
      <c r="V379" s="42"/>
      <c r="W379" s="42"/>
      <c r="X379" s="42"/>
      <c r="Y379" s="27"/>
    </row>
    <row r="380">
      <c r="A380" s="21" t="str">
        <f t="shared" ref="A380:B380" si="387">if(and(isnumber(search("Yes",C380)),isnumber(search("Yes",E380)),isnumber(search("Yes",G380)),isnumber(search("Yes",I380))),"Yes","No")</f>
        <v>No</v>
      </c>
      <c r="B380" s="21" t="str">
        <f t="shared" si="387"/>
        <v>No</v>
      </c>
      <c r="C380" s="22" t="str">
        <f t="shared" si="3"/>
        <v>No</v>
      </c>
      <c r="D380" s="21" t="str">
        <f t="shared" si="4"/>
        <v>No</v>
      </c>
      <c r="E380" s="21" t="str">
        <f t="shared" si="5"/>
        <v>No</v>
      </c>
      <c r="F380" s="21" t="str">
        <f t="shared" si="6"/>
        <v>No</v>
      </c>
      <c r="G380" s="21" t="str">
        <f t="shared" si="7"/>
        <v>No</v>
      </c>
      <c r="H380" s="21" t="str">
        <f t="shared" si="8"/>
        <v>No</v>
      </c>
      <c r="I380" s="21" t="str">
        <f t="shared" si="9"/>
        <v>No</v>
      </c>
      <c r="J380" s="21" t="str">
        <f t="shared" si="10"/>
        <v>No</v>
      </c>
      <c r="K380" s="25"/>
      <c r="L380" s="7" t="s">
        <v>835</v>
      </c>
      <c r="M380" s="7" t="s">
        <v>836</v>
      </c>
      <c r="N380" s="7" t="s">
        <v>25</v>
      </c>
      <c r="O380" s="7" t="s">
        <v>2282</v>
      </c>
      <c r="P380" s="44" t="s">
        <v>2285</v>
      </c>
      <c r="Q380" s="42"/>
      <c r="R380" s="42"/>
      <c r="S380" s="42"/>
      <c r="T380" s="42"/>
      <c r="U380" s="42"/>
      <c r="V380" s="42"/>
      <c r="W380" s="42"/>
      <c r="X380" s="42"/>
      <c r="Y380" s="27"/>
    </row>
    <row r="381">
      <c r="A381" s="21" t="str">
        <f t="shared" ref="A381:B381" si="388">if(and(isnumber(search("Yes",C381)),isnumber(search("Yes",E381)),isnumber(search("Yes",G381)),isnumber(search("Yes",I381))),"Yes","No")</f>
        <v>Yes</v>
      </c>
      <c r="B381" s="21" t="str">
        <f t="shared" si="388"/>
        <v>Yes</v>
      </c>
      <c r="C381" s="22" t="str">
        <f t="shared" si="3"/>
        <v>Yes</v>
      </c>
      <c r="D381" s="21" t="str">
        <f t="shared" si="4"/>
        <v>Yes</v>
      </c>
      <c r="E381" s="21" t="str">
        <f t="shared" si="5"/>
        <v>Yes</v>
      </c>
      <c r="F381" s="21" t="str">
        <f t="shared" si="6"/>
        <v>Yes</v>
      </c>
      <c r="G381" s="21" t="str">
        <f t="shared" si="7"/>
        <v>Yes</v>
      </c>
      <c r="H381" s="21" t="str">
        <f t="shared" si="8"/>
        <v>Yes</v>
      </c>
      <c r="I381" s="21" t="str">
        <f t="shared" si="9"/>
        <v>Yes</v>
      </c>
      <c r="J381" s="21" t="str">
        <f t="shared" si="10"/>
        <v>Yes</v>
      </c>
      <c r="K381" s="25"/>
      <c r="L381" s="7" t="s">
        <v>126</v>
      </c>
      <c r="M381" s="7" t="s">
        <v>837</v>
      </c>
      <c r="N381" s="7" t="s">
        <v>21</v>
      </c>
      <c r="O381" s="7" t="s">
        <v>3225</v>
      </c>
      <c r="P381" s="44" t="s">
        <v>5728</v>
      </c>
      <c r="Q381" s="7" t="s">
        <v>21</v>
      </c>
      <c r="R381" s="7" t="s">
        <v>5729</v>
      </c>
      <c r="S381" s="44" t="s">
        <v>5730</v>
      </c>
      <c r="T381" s="7" t="s">
        <v>21</v>
      </c>
      <c r="U381" s="7" t="s">
        <v>5731</v>
      </c>
      <c r="V381" s="44" t="s">
        <v>5732</v>
      </c>
      <c r="W381" s="7" t="s">
        <v>2321</v>
      </c>
      <c r="X381" s="7" t="s">
        <v>5733</v>
      </c>
      <c r="Y381" s="44" t="s">
        <v>5734</v>
      </c>
    </row>
    <row r="382">
      <c r="A382" s="21" t="str">
        <f t="shared" ref="A382:B382" si="389">if(and(isnumber(search("Yes",C382)),isnumber(search("Yes",E382)),isnumber(search("Yes",G382)),isnumber(search("Yes",I382))),"Yes","No")</f>
        <v>No</v>
      </c>
      <c r="B382" s="21" t="str">
        <f t="shared" si="389"/>
        <v>No</v>
      </c>
      <c r="C382" s="22" t="str">
        <f t="shared" si="3"/>
        <v>No</v>
      </c>
      <c r="D382" s="21" t="str">
        <f t="shared" si="4"/>
        <v>No</v>
      </c>
      <c r="E382" s="21" t="str">
        <f t="shared" si="5"/>
        <v>No</v>
      </c>
      <c r="F382" s="21" t="str">
        <f t="shared" si="6"/>
        <v>No</v>
      </c>
      <c r="G382" s="21" t="str">
        <f t="shared" si="7"/>
        <v>No</v>
      </c>
      <c r="H382" s="21" t="str">
        <f t="shared" si="8"/>
        <v>No</v>
      </c>
      <c r="I382" s="21" t="str">
        <f t="shared" si="9"/>
        <v>No</v>
      </c>
      <c r="J382" s="21" t="str">
        <f t="shared" si="10"/>
        <v>No</v>
      </c>
      <c r="K382" s="25"/>
      <c r="L382" s="7" t="s">
        <v>838</v>
      </c>
      <c r="M382" s="7" t="s">
        <v>839</v>
      </c>
      <c r="N382" s="7" t="s">
        <v>25</v>
      </c>
      <c r="O382" s="7" t="s">
        <v>5735</v>
      </c>
      <c r="P382" s="44" t="s">
        <v>5736</v>
      </c>
      <c r="Q382" s="42"/>
      <c r="R382" s="42"/>
      <c r="S382" s="42"/>
      <c r="T382" s="42"/>
      <c r="U382" s="42"/>
      <c r="V382" s="42"/>
      <c r="W382" s="42"/>
      <c r="X382" s="42"/>
      <c r="Y382" s="27"/>
    </row>
    <row r="383">
      <c r="A383" s="21" t="str">
        <f t="shared" ref="A383:B383" si="390">if(and(isnumber(search("Yes",C383)),isnumber(search("Yes",E383)),isnumber(search("Yes",G383)),isnumber(search("Yes",I383))),"Yes","No")</f>
        <v>No</v>
      </c>
      <c r="B383" s="21" t="str">
        <f t="shared" si="390"/>
        <v>No</v>
      </c>
      <c r="C383" s="22" t="str">
        <f t="shared" si="3"/>
        <v>No</v>
      </c>
      <c r="D383" s="21" t="str">
        <f t="shared" si="4"/>
        <v>No</v>
      </c>
      <c r="E383" s="21" t="str">
        <f t="shared" si="5"/>
        <v>No</v>
      </c>
      <c r="F383" s="21" t="str">
        <f t="shared" si="6"/>
        <v>No</v>
      </c>
      <c r="G383" s="21" t="str">
        <f t="shared" si="7"/>
        <v>No</v>
      </c>
      <c r="H383" s="21" t="str">
        <f t="shared" si="8"/>
        <v>No</v>
      </c>
      <c r="I383" s="21" t="str">
        <f t="shared" si="9"/>
        <v>No</v>
      </c>
      <c r="J383" s="21" t="str">
        <f t="shared" si="10"/>
        <v>No</v>
      </c>
      <c r="K383" s="25"/>
      <c r="L383" s="7" t="s">
        <v>840</v>
      </c>
      <c r="M383" s="7" t="s">
        <v>841</v>
      </c>
      <c r="N383" s="7" t="s">
        <v>25</v>
      </c>
      <c r="O383" s="7" t="s">
        <v>2282</v>
      </c>
      <c r="P383" s="44" t="s">
        <v>2285</v>
      </c>
      <c r="Q383" s="42"/>
      <c r="R383" s="42"/>
      <c r="S383" s="42"/>
      <c r="T383" s="42"/>
      <c r="U383" s="42"/>
      <c r="V383" s="42"/>
      <c r="W383" s="42"/>
      <c r="X383" s="42"/>
      <c r="Y383" s="27"/>
    </row>
    <row r="384">
      <c r="A384" s="21" t="str">
        <f t="shared" ref="A384:B384" si="391">if(and(isnumber(search("Yes",C384)),isnumber(search("Yes",E384)),isnumber(search("Yes",G384)),isnumber(search("Yes",I384))),"Yes","No")</f>
        <v>No</v>
      </c>
      <c r="B384" s="21" t="str">
        <f t="shared" si="391"/>
        <v>No</v>
      </c>
      <c r="C384" s="22" t="str">
        <f t="shared" si="3"/>
        <v>No</v>
      </c>
      <c r="D384" s="21" t="str">
        <f t="shared" si="4"/>
        <v>No</v>
      </c>
      <c r="E384" s="21" t="str">
        <f t="shared" si="5"/>
        <v>No</v>
      </c>
      <c r="F384" s="21" t="str">
        <f t="shared" si="6"/>
        <v>No</v>
      </c>
      <c r="G384" s="21" t="str">
        <f t="shared" si="7"/>
        <v>No</v>
      </c>
      <c r="H384" s="21" t="str">
        <f t="shared" si="8"/>
        <v>No</v>
      </c>
      <c r="I384" s="21" t="str">
        <f t="shared" si="9"/>
        <v>No</v>
      </c>
      <c r="J384" s="21" t="str">
        <f t="shared" si="10"/>
        <v>No</v>
      </c>
      <c r="K384" s="25"/>
      <c r="L384" s="7" t="s">
        <v>842</v>
      </c>
      <c r="M384" s="7" t="s">
        <v>843</v>
      </c>
      <c r="N384" s="7" t="s">
        <v>25</v>
      </c>
      <c r="O384" s="7" t="s">
        <v>5737</v>
      </c>
      <c r="P384" s="44" t="s">
        <v>5738</v>
      </c>
      <c r="Q384" s="42"/>
      <c r="R384" s="42"/>
      <c r="S384" s="42"/>
      <c r="T384" s="42"/>
      <c r="U384" s="42"/>
      <c r="V384" s="42"/>
      <c r="W384" s="42"/>
      <c r="X384" s="42"/>
      <c r="Y384" s="27"/>
    </row>
    <row r="385">
      <c r="A385" s="21" t="str">
        <f t="shared" ref="A385:B385" si="392">if(and(isnumber(search("Yes",C385)),isnumber(search("Yes",E385)),isnumber(search("Yes",G385)),isnumber(search("Yes",I385))),"Yes","No")</f>
        <v>No</v>
      </c>
      <c r="B385" s="21" t="str">
        <f t="shared" si="392"/>
        <v>No</v>
      </c>
      <c r="C385" s="22" t="str">
        <f t="shared" si="3"/>
        <v>No</v>
      </c>
      <c r="D385" s="21" t="str">
        <f t="shared" si="4"/>
        <v>No</v>
      </c>
      <c r="E385" s="21" t="str">
        <f t="shared" si="5"/>
        <v>No</v>
      </c>
      <c r="F385" s="21" t="str">
        <f t="shared" si="6"/>
        <v>No</v>
      </c>
      <c r="G385" s="21" t="str">
        <f t="shared" si="7"/>
        <v>No</v>
      </c>
      <c r="H385" s="21" t="str">
        <f t="shared" si="8"/>
        <v>No</v>
      </c>
      <c r="I385" s="21" t="str">
        <f t="shared" si="9"/>
        <v>No</v>
      </c>
      <c r="J385" s="21" t="str">
        <f t="shared" si="10"/>
        <v>No</v>
      </c>
      <c r="K385" s="25"/>
      <c r="L385" s="7" t="s">
        <v>844</v>
      </c>
      <c r="M385" s="7" t="s">
        <v>845</v>
      </c>
      <c r="N385" s="7" t="s">
        <v>25</v>
      </c>
      <c r="O385" s="7" t="s">
        <v>3236</v>
      </c>
      <c r="P385" s="44" t="s">
        <v>3237</v>
      </c>
      <c r="Q385" s="42"/>
      <c r="R385" s="42"/>
      <c r="S385" s="42"/>
      <c r="T385" s="42"/>
      <c r="U385" s="42"/>
      <c r="V385" s="42"/>
      <c r="W385" s="42"/>
      <c r="X385" s="42"/>
      <c r="Y385" s="27"/>
    </row>
    <row r="386">
      <c r="A386" s="21" t="str">
        <f t="shared" ref="A386:B386" si="393">if(and(isnumber(search("Yes",C386)),isnumber(search("Yes",E386)),isnumber(search("Yes",G386)),isnumber(search("Yes",I386))),"Yes","No")</f>
        <v>No</v>
      </c>
      <c r="B386" s="21" t="str">
        <f t="shared" si="393"/>
        <v>No</v>
      </c>
      <c r="C386" s="22" t="str">
        <f t="shared" si="3"/>
        <v>No</v>
      </c>
      <c r="D386" s="21" t="str">
        <f t="shared" si="4"/>
        <v>No</v>
      </c>
      <c r="E386" s="21" t="str">
        <f t="shared" si="5"/>
        <v>No</v>
      </c>
      <c r="F386" s="21" t="str">
        <f t="shared" si="6"/>
        <v>No</v>
      </c>
      <c r="G386" s="21" t="str">
        <f t="shared" si="7"/>
        <v>No</v>
      </c>
      <c r="H386" s="21" t="str">
        <f t="shared" si="8"/>
        <v>No</v>
      </c>
      <c r="I386" s="21" t="str">
        <f t="shared" si="9"/>
        <v>No</v>
      </c>
      <c r="J386" s="21" t="str">
        <f t="shared" si="10"/>
        <v>No</v>
      </c>
      <c r="K386" s="25"/>
      <c r="L386" s="7" t="s">
        <v>846</v>
      </c>
      <c r="M386" s="7" t="s">
        <v>847</v>
      </c>
      <c r="N386" s="7" t="s">
        <v>25</v>
      </c>
      <c r="O386" s="7" t="s">
        <v>5739</v>
      </c>
      <c r="P386" s="44" t="s">
        <v>5740</v>
      </c>
      <c r="Q386" s="42"/>
      <c r="R386" s="42"/>
      <c r="S386" s="42"/>
      <c r="T386" s="42"/>
      <c r="U386" s="42"/>
      <c r="V386" s="42"/>
      <c r="W386" s="42"/>
      <c r="X386" s="42"/>
      <c r="Y386" s="27"/>
    </row>
    <row r="387">
      <c r="A387" s="21" t="str">
        <f t="shared" ref="A387:B387" si="394">if(and(isnumber(search("Yes",C387)),isnumber(search("Yes",E387)),isnumber(search("Yes",G387)),isnumber(search("Yes",I387))),"Yes","No")</f>
        <v>Yes</v>
      </c>
      <c r="B387" s="21" t="str">
        <f t="shared" si="394"/>
        <v>Yes</v>
      </c>
      <c r="C387" s="22" t="str">
        <f t="shared" si="3"/>
        <v>Yes</v>
      </c>
      <c r="D387" s="21" t="str">
        <f t="shared" si="4"/>
        <v>Yes</v>
      </c>
      <c r="E387" s="21" t="str">
        <f t="shared" si="5"/>
        <v>Yes</v>
      </c>
      <c r="F387" s="21" t="str">
        <f t="shared" si="6"/>
        <v>Yes</v>
      </c>
      <c r="G387" s="21" t="str">
        <f t="shared" si="7"/>
        <v>Yes</v>
      </c>
      <c r="H387" s="21" t="str">
        <f t="shared" si="8"/>
        <v>Yes</v>
      </c>
      <c r="I387" s="21" t="str">
        <f t="shared" si="9"/>
        <v>Yes</v>
      </c>
      <c r="J387" s="21" t="str">
        <f t="shared" si="10"/>
        <v>Yes</v>
      </c>
      <c r="K387" s="25"/>
      <c r="L387" s="7" t="s">
        <v>129</v>
      </c>
      <c r="M387" s="7" t="s">
        <v>848</v>
      </c>
      <c r="N387" s="7" t="s">
        <v>21</v>
      </c>
      <c r="O387" s="7" t="s">
        <v>3426</v>
      </c>
      <c r="P387" s="44" t="s">
        <v>5741</v>
      </c>
      <c r="Q387" s="7" t="s">
        <v>21</v>
      </c>
      <c r="R387" s="7" t="s">
        <v>5742</v>
      </c>
      <c r="S387" s="44" t="s">
        <v>5743</v>
      </c>
      <c r="T387" s="7" t="s">
        <v>21</v>
      </c>
      <c r="U387" s="7" t="s">
        <v>5744</v>
      </c>
      <c r="V387" s="44" t="s">
        <v>5745</v>
      </c>
      <c r="W387" s="7" t="s">
        <v>21</v>
      </c>
      <c r="X387" s="7" t="s">
        <v>5746</v>
      </c>
      <c r="Y387" s="44" t="s">
        <v>5747</v>
      </c>
    </row>
    <row r="388">
      <c r="A388" s="21" t="str">
        <f t="shared" ref="A388:B388" si="395">if(and(isnumber(search("Yes",C388)),isnumber(search("Yes",E388)),isnumber(search("Yes",G388)),isnumber(search("Yes",I388))),"Yes","No")</f>
        <v>No</v>
      </c>
      <c r="B388" s="21" t="str">
        <f t="shared" si="395"/>
        <v>No</v>
      </c>
      <c r="C388" s="22" t="str">
        <f t="shared" si="3"/>
        <v>No</v>
      </c>
      <c r="D388" s="21" t="str">
        <f t="shared" si="4"/>
        <v>No</v>
      </c>
      <c r="E388" s="21" t="str">
        <f t="shared" si="5"/>
        <v>No</v>
      </c>
      <c r="F388" s="21" t="str">
        <f t="shared" si="6"/>
        <v>No</v>
      </c>
      <c r="G388" s="21" t="str">
        <f t="shared" si="7"/>
        <v>No</v>
      </c>
      <c r="H388" s="21" t="str">
        <f t="shared" si="8"/>
        <v>No</v>
      </c>
      <c r="I388" s="21" t="str">
        <f t="shared" si="9"/>
        <v>No</v>
      </c>
      <c r="J388" s="21" t="str">
        <f t="shared" si="10"/>
        <v>No</v>
      </c>
      <c r="K388" s="25"/>
      <c r="L388" s="7" t="s">
        <v>849</v>
      </c>
      <c r="M388" s="7" t="s">
        <v>850</v>
      </c>
      <c r="N388" s="7" t="s">
        <v>25</v>
      </c>
      <c r="O388" s="7" t="s">
        <v>5748</v>
      </c>
      <c r="P388" s="44" t="s">
        <v>5749</v>
      </c>
      <c r="Q388" s="42"/>
      <c r="R388" s="42"/>
      <c r="S388" s="42"/>
      <c r="T388" s="42"/>
      <c r="U388" s="42"/>
      <c r="V388" s="42"/>
      <c r="W388" s="42"/>
      <c r="X388" s="42"/>
      <c r="Y388" s="27"/>
    </row>
    <row r="389">
      <c r="A389" s="21" t="str">
        <f t="shared" ref="A389:B389" si="396">if(and(isnumber(search("Yes",C389)),isnumber(search("Yes",E389)),isnumber(search("Yes",G389)),isnumber(search("Yes",I389))),"Yes","No")</f>
        <v>No</v>
      </c>
      <c r="B389" s="21" t="str">
        <f t="shared" si="396"/>
        <v>No</v>
      </c>
      <c r="C389" s="22" t="str">
        <f t="shared" si="3"/>
        <v>No</v>
      </c>
      <c r="D389" s="21" t="str">
        <f t="shared" si="4"/>
        <v>No</v>
      </c>
      <c r="E389" s="21" t="str">
        <f t="shared" si="5"/>
        <v>No</v>
      </c>
      <c r="F389" s="21" t="str">
        <f t="shared" si="6"/>
        <v>No</v>
      </c>
      <c r="G389" s="21" t="str">
        <f t="shared" si="7"/>
        <v>No</v>
      </c>
      <c r="H389" s="21" t="str">
        <f t="shared" si="8"/>
        <v>No</v>
      </c>
      <c r="I389" s="21" t="str">
        <f t="shared" si="9"/>
        <v>No</v>
      </c>
      <c r="J389" s="21" t="str">
        <f t="shared" si="10"/>
        <v>No</v>
      </c>
      <c r="K389" s="25"/>
      <c r="L389" s="7" t="s">
        <v>851</v>
      </c>
      <c r="M389" s="7" t="s">
        <v>852</v>
      </c>
      <c r="N389" s="7" t="s">
        <v>25</v>
      </c>
      <c r="O389" s="7" t="s">
        <v>5750</v>
      </c>
      <c r="P389" s="44" t="s">
        <v>3249</v>
      </c>
      <c r="Q389" s="42"/>
      <c r="R389" s="42"/>
      <c r="S389" s="42"/>
      <c r="T389" s="42"/>
      <c r="U389" s="42"/>
      <c r="V389" s="42"/>
      <c r="W389" s="42"/>
      <c r="X389" s="42"/>
      <c r="Y389" s="27"/>
    </row>
    <row r="390">
      <c r="A390" s="21" t="str">
        <f t="shared" ref="A390:B390" si="397">if(and(isnumber(search("Yes",C390)),isnumber(search("Yes",E390)),isnumber(search("Yes",G390)),isnumber(search("Yes",I390))),"Yes","No")</f>
        <v>No</v>
      </c>
      <c r="B390" s="21" t="str">
        <f t="shared" si="397"/>
        <v>No</v>
      </c>
      <c r="C390" s="22" t="str">
        <f t="shared" si="3"/>
        <v>No</v>
      </c>
      <c r="D390" s="21" t="str">
        <f t="shared" si="4"/>
        <v>No</v>
      </c>
      <c r="E390" s="21" t="str">
        <f t="shared" si="5"/>
        <v>No</v>
      </c>
      <c r="F390" s="21" t="str">
        <f t="shared" si="6"/>
        <v>No</v>
      </c>
      <c r="G390" s="21" t="str">
        <f t="shared" si="7"/>
        <v>No</v>
      </c>
      <c r="H390" s="21" t="str">
        <f t="shared" si="8"/>
        <v>No</v>
      </c>
      <c r="I390" s="21" t="str">
        <f t="shared" si="9"/>
        <v>No</v>
      </c>
      <c r="J390" s="21" t="str">
        <f t="shared" si="10"/>
        <v>No</v>
      </c>
      <c r="K390" s="25"/>
      <c r="L390" s="7" t="s">
        <v>853</v>
      </c>
      <c r="M390" s="7" t="s">
        <v>854</v>
      </c>
      <c r="N390" s="7" t="s">
        <v>25</v>
      </c>
      <c r="O390" s="7" t="s">
        <v>5751</v>
      </c>
      <c r="P390" s="44" t="s">
        <v>5752</v>
      </c>
      <c r="Q390" s="42"/>
      <c r="R390" s="42"/>
      <c r="S390" s="42"/>
      <c r="T390" s="42"/>
      <c r="U390" s="42"/>
      <c r="V390" s="42"/>
      <c r="W390" s="42"/>
      <c r="X390" s="42"/>
      <c r="Y390" s="27"/>
    </row>
    <row r="391">
      <c r="A391" s="21" t="str">
        <f t="shared" ref="A391:B391" si="398">if(and(isnumber(search("Yes",C391)),isnumber(search("Yes",E391)),isnumber(search("Yes",G391)),isnumber(search("Yes",I391))),"Yes","No")</f>
        <v>No</v>
      </c>
      <c r="B391" s="21" t="str">
        <f t="shared" si="398"/>
        <v>No</v>
      </c>
      <c r="C391" s="22" t="str">
        <f t="shared" si="3"/>
        <v>No</v>
      </c>
      <c r="D391" s="21" t="str">
        <f t="shared" si="4"/>
        <v>No</v>
      </c>
      <c r="E391" s="21" t="str">
        <f t="shared" si="5"/>
        <v>No</v>
      </c>
      <c r="F391" s="21" t="str">
        <f t="shared" si="6"/>
        <v>No</v>
      </c>
      <c r="G391" s="21" t="str">
        <f t="shared" si="7"/>
        <v>No</v>
      </c>
      <c r="H391" s="21" t="str">
        <f t="shared" si="8"/>
        <v>No</v>
      </c>
      <c r="I391" s="21" t="str">
        <f t="shared" si="9"/>
        <v>No</v>
      </c>
      <c r="J391" s="21" t="str">
        <f t="shared" si="10"/>
        <v>No</v>
      </c>
      <c r="K391" s="25"/>
      <c r="L391" s="7" t="s">
        <v>855</v>
      </c>
      <c r="M391" s="7" t="s">
        <v>856</v>
      </c>
      <c r="N391" s="7" t="s">
        <v>25</v>
      </c>
      <c r="O391" s="7" t="s">
        <v>5753</v>
      </c>
      <c r="P391" s="44" t="s">
        <v>5754</v>
      </c>
      <c r="Q391" s="42"/>
      <c r="R391" s="42"/>
      <c r="S391" s="42"/>
      <c r="T391" s="42"/>
      <c r="U391" s="42"/>
      <c r="V391" s="42"/>
      <c r="W391" s="42"/>
      <c r="X391" s="42"/>
      <c r="Y391" s="27"/>
    </row>
    <row r="392">
      <c r="A392" s="21" t="str">
        <f t="shared" ref="A392:B392" si="399">if(and(isnumber(search("Yes",C392)),isnumber(search("Yes",E392)),isnumber(search("Yes",G392)),isnumber(search("Yes",I392))),"Yes","No")</f>
        <v>No</v>
      </c>
      <c r="B392" s="21" t="str">
        <f t="shared" si="399"/>
        <v>No</v>
      </c>
      <c r="C392" s="22" t="str">
        <f t="shared" si="3"/>
        <v>No</v>
      </c>
      <c r="D392" s="21" t="str">
        <f t="shared" si="4"/>
        <v>No</v>
      </c>
      <c r="E392" s="21" t="str">
        <f t="shared" si="5"/>
        <v>No</v>
      </c>
      <c r="F392" s="21" t="str">
        <f t="shared" si="6"/>
        <v>No</v>
      </c>
      <c r="G392" s="21" t="str">
        <f t="shared" si="7"/>
        <v>No</v>
      </c>
      <c r="H392" s="21" t="str">
        <f t="shared" si="8"/>
        <v>No</v>
      </c>
      <c r="I392" s="21" t="str">
        <f t="shared" si="9"/>
        <v>No</v>
      </c>
      <c r="J392" s="21" t="str">
        <f t="shared" si="10"/>
        <v>No</v>
      </c>
      <c r="K392" s="25"/>
      <c r="L392" s="7" t="s">
        <v>857</v>
      </c>
      <c r="M392" s="7" t="s">
        <v>858</v>
      </c>
      <c r="N392" s="7" t="s">
        <v>25</v>
      </c>
      <c r="O392" s="7" t="s">
        <v>3111</v>
      </c>
      <c r="P392" s="44" t="s">
        <v>5755</v>
      </c>
      <c r="Q392" s="42"/>
      <c r="R392" s="42"/>
      <c r="S392" s="42"/>
      <c r="T392" s="42"/>
      <c r="U392" s="42"/>
      <c r="V392" s="42"/>
      <c r="W392" s="42"/>
      <c r="X392" s="42"/>
      <c r="Y392" s="27"/>
    </row>
    <row r="393">
      <c r="A393" s="21" t="str">
        <f t="shared" ref="A393:B393" si="400">if(and(isnumber(search("Yes",C393)),isnumber(search("Yes",E393)),isnumber(search("Yes",G393)),isnumber(search("Yes",I393))),"Yes","No")</f>
        <v>No</v>
      </c>
      <c r="B393" s="21" t="str">
        <f t="shared" si="400"/>
        <v>No</v>
      </c>
      <c r="C393" s="22" t="str">
        <f t="shared" si="3"/>
        <v>No</v>
      </c>
      <c r="D393" s="21" t="str">
        <f t="shared" si="4"/>
        <v>No</v>
      </c>
      <c r="E393" s="21" t="str">
        <f t="shared" si="5"/>
        <v>No</v>
      </c>
      <c r="F393" s="21" t="str">
        <f t="shared" si="6"/>
        <v>No</v>
      </c>
      <c r="G393" s="21" t="str">
        <f t="shared" si="7"/>
        <v>No</v>
      </c>
      <c r="H393" s="21" t="str">
        <f t="shared" si="8"/>
        <v>No</v>
      </c>
      <c r="I393" s="21" t="str">
        <f t="shared" si="9"/>
        <v>No</v>
      </c>
      <c r="J393" s="21" t="str">
        <f t="shared" si="10"/>
        <v>No</v>
      </c>
      <c r="K393" s="25"/>
      <c r="L393" s="7" t="s">
        <v>859</v>
      </c>
      <c r="M393" s="7" t="s">
        <v>860</v>
      </c>
      <c r="N393" s="7" t="s">
        <v>25</v>
      </c>
      <c r="O393" s="7" t="s">
        <v>5756</v>
      </c>
      <c r="P393" s="44" t="s">
        <v>5757</v>
      </c>
      <c r="Q393" s="42"/>
      <c r="R393" s="42"/>
      <c r="S393" s="42"/>
      <c r="T393" s="42"/>
      <c r="U393" s="42"/>
      <c r="V393" s="42"/>
      <c r="W393" s="42"/>
      <c r="X393" s="42"/>
      <c r="Y393" s="27"/>
    </row>
    <row r="394">
      <c r="A394" s="21" t="str">
        <f t="shared" ref="A394:B394" si="401">if(and(isnumber(search("Yes",C394)),isnumber(search("Yes",E394)),isnumber(search("Yes",G394)),isnumber(search("Yes",I394))),"Yes","No")</f>
        <v>No</v>
      </c>
      <c r="B394" s="21" t="str">
        <f t="shared" si="401"/>
        <v>No</v>
      </c>
      <c r="C394" s="22" t="str">
        <f t="shared" si="3"/>
        <v>No</v>
      </c>
      <c r="D394" s="21" t="str">
        <f t="shared" si="4"/>
        <v>No</v>
      </c>
      <c r="E394" s="21" t="str">
        <f t="shared" si="5"/>
        <v>No</v>
      </c>
      <c r="F394" s="21" t="str">
        <f t="shared" si="6"/>
        <v>No</v>
      </c>
      <c r="G394" s="21" t="str">
        <f t="shared" si="7"/>
        <v>No</v>
      </c>
      <c r="H394" s="21" t="str">
        <f t="shared" si="8"/>
        <v>No</v>
      </c>
      <c r="I394" s="21" t="str">
        <f t="shared" si="9"/>
        <v>No</v>
      </c>
      <c r="J394" s="21" t="str">
        <f t="shared" si="10"/>
        <v>No</v>
      </c>
      <c r="K394" s="25"/>
      <c r="L394" s="7" t="s">
        <v>861</v>
      </c>
      <c r="M394" s="7" t="s">
        <v>862</v>
      </c>
      <c r="N394" s="7" t="s">
        <v>25</v>
      </c>
      <c r="O394" s="7" t="s">
        <v>5758</v>
      </c>
      <c r="P394" s="44" t="s">
        <v>5759</v>
      </c>
      <c r="Q394" s="42"/>
      <c r="R394" s="42"/>
      <c r="S394" s="42"/>
      <c r="T394" s="42"/>
      <c r="U394" s="42"/>
      <c r="V394" s="42"/>
      <c r="W394" s="42"/>
      <c r="X394" s="42"/>
      <c r="Y394" s="27"/>
    </row>
    <row r="395">
      <c r="A395" s="21" t="str">
        <f t="shared" ref="A395:B395" si="402">if(and(isnumber(search("Yes",C395)),isnumber(search("Yes",E395)),isnumber(search("Yes",G395)),isnumber(search("Yes",I395))),"Yes","No")</f>
        <v>No</v>
      </c>
      <c r="B395" s="21" t="str">
        <f t="shared" si="402"/>
        <v>No</v>
      </c>
      <c r="C395" s="22" t="str">
        <f t="shared" si="3"/>
        <v>No</v>
      </c>
      <c r="D395" s="21" t="str">
        <f t="shared" si="4"/>
        <v>No</v>
      </c>
      <c r="E395" s="21" t="str">
        <f t="shared" si="5"/>
        <v>No</v>
      </c>
      <c r="F395" s="21" t="str">
        <f t="shared" si="6"/>
        <v>No</v>
      </c>
      <c r="G395" s="21" t="str">
        <f t="shared" si="7"/>
        <v>No</v>
      </c>
      <c r="H395" s="21" t="str">
        <f t="shared" si="8"/>
        <v>No</v>
      </c>
      <c r="I395" s="21" t="str">
        <f t="shared" si="9"/>
        <v>No</v>
      </c>
      <c r="J395" s="21" t="str">
        <f t="shared" si="10"/>
        <v>No</v>
      </c>
      <c r="K395" s="25"/>
      <c r="L395" s="7" t="s">
        <v>863</v>
      </c>
      <c r="M395" s="7" t="s">
        <v>864</v>
      </c>
      <c r="N395" s="7" t="s">
        <v>25</v>
      </c>
      <c r="O395" s="7" t="s">
        <v>5760</v>
      </c>
      <c r="P395" s="44" t="s">
        <v>5761</v>
      </c>
      <c r="Q395" s="42"/>
      <c r="R395" s="42"/>
      <c r="S395" s="42"/>
      <c r="T395" s="42"/>
      <c r="U395" s="42"/>
      <c r="V395" s="42"/>
      <c r="W395" s="42"/>
      <c r="X395" s="42"/>
      <c r="Y395" s="27"/>
    </row>
    <row r="396">
      <c r="A396" s="21" t="str">
        <f t="shared" ref="A396:B396" si="403">if(and(isnumber(search("Yes",C396)),isnumber(search("Yes",E396)),isnumber(search("Yes",G396)),isnumber(search("Yes",I396))),"Yes","No")</f>
        <v>No</v>
      </c>
      <c r="B396" s="21" t="str">
        <f t="shared" si="403"/>
        <v>No</v>
      </c>
      <c r="C396" s="22" t="str">
        <f t="shared" si="3"/>
        <v>No</v>
      </c>
      <c r="D396" s="21" t="str">
        <f t="shared" si="4"/>
        <v>No</v>
      </c>
      <c r="E396" s="21" t="str">
        <f t="shared" si="5"/>
        <v>No</v>
      </c>
      <c r="F396" s="21" t="str">
        <f t="shared" si="6"/>
        <v>No</v>
      </c>
      <c r="G396" s="21" t="str">
        <f t="shared" si="7"/>
        <v>No</v>
      </c>
      <c r="H396" s="21" t="str">
        <f t="shared" si="8"/>
        <v>No</v>
      </c>
      <c r="I396" s="21" t="str">
        <f t="shared" si="9"/>
        <v>No</v>
      </c>
      <c r="J396" s="21" t="str">
        <f t="shared" si="10"/>
        <v>No</v>
      </c>
      <c r="K396" s="25"/>
      <c r="L396" s="7" t="s">
        <v>865</v>
      </c>
      <c r="M396" s="7" t="s">
        <v>866</v>
      </c>
      <c r="N396" s="7" t="s">
        <v>25</v>
      </c>
      <c r="O396" s="7" t="s">
        <v>3261</v>
      </c>
      <c r="P396" s="44" t="s">
        <v>3262</v>
      </c>
      <c r="Q396" s="42"/>
      <c r="R396" s="42"/>
      <c r="S396" s="42"/>
      <c r="T396" s="42"/>
      <c r="U396" s="42"/>
      <c r="V396" s="42"/>
      <c r="W396" s="42"/>
      <c r="X396" s="42"/>
      <c r="Y396" s="27"/>
    </row>
    <row r="397">
      <c r="A397" s="21" t="str">
        <f t="shared" ref="A397:B397" si="404">if(and(isnumber(search("Yes",C397)),isnumber(search("Yes",E397)),isnumber(search("Yes",G397)),isnumber(search("Yes",I397))),"Yes","No")</f>
        <v>No</v>
      </c>
      <c r="B397" s="21" t="str">
        <f t="shared" si="404"/>
        <v>No</v>
      </c>
      <c r="C397" s="22" t="str">
        <f t="shared" si="3"/>
        <v>No</v>
      </c>
      <c r="D397" s="21" t="str">
        <f t="shared" si="4"/>
        <v>No</v>
      </c>
      <c r="E397" s="21" t="str">
        <f t="shared" si="5"/>
        <v>No</v>
      </c>
      <c r="F397" s="21" t="str">
        <f t="shared" si="6"/>
        <v>No</v>
      </c>
      <c r="G397" s="21" t="str">
        <f t="shared" si="7"/>
        <v>No</v>
      </c>
      <c r="H397" s="21" t="str">
        <f t="shared" si="8"/>
        <v>No</v>
      </c>
      <c r="I397" s="21" t="str">
        <f t="shared" si="9"/>
        <v>No</v>
      </c>
      <c r="J397" s="21" t="str">
        <f t="shared" si="10"/>
        <v>No</v>
      </c>
      <c r="K397" s="25"/>
      <c r="L397" s="7" t="s">
        <v>867</v>
      </c>
      <c r="M397" s="7" t="s">
        <v>868</v>
      </c>
      <c r="N397" s="7" t="s">
        <v>25</v>
      </c>
      <c r="O397" s="7" t="s">
        <v>2387</v>
      </c>
      <c r="P397" s="44" t="s">
        <v>5762</v>
      </c>
      <c r="Q397" s="42"/>
      <c r="R397" s="42"/>
      <c r="S397" s="42"/>
      <c r="T397" s="42"/>
      <c r="U397" s="42"/>
      <c r="V397" s="42"/>
      <c r="W397" s="42"/>
      <c r="X397" s="42"/>
      <c r="Y397" s="27"/>
    </row>
    <row r="398">
      <c r="A398" s="21" t="str">
        <f t="shared" ref="A398:B398" si="405">if(and(isnumber(search("Yes",C398)),isnumber(search("Yes",E398)),isnumber(search("Yes",G398)),isnumber(search("Yes",I398))),"Yes","No")</f>
        <v>No</v>
      </c>
      <c r="B398" s="21" t="str">
        <f t="shared" si="405"/>
        <v>No</v>
      </c>
      <c r="C398" s="22" t="str">
        <f t="shared" si="3"/>
        <v>No</v>
      </c>
      <c r="D398" s="21" t="str">
        <f t="shared" si="4"/>
        <v>No</v>
      </c>
      <c r="E398" s="21" t="str">
        <f t="shared" si="5"/>
        <v>No</v>
      </c>
      <c r="F398" s="21" t="str">
        <f t="shared" si="6"/>
        <v>No</v>
      </c>
      <c r="G398" s="21" t="str">
        <f t="shared" si="7"/>
        <v>No</v>
      </c>
      <c r="H398" s="21" t="str">
        <f t="shared" si="8"/>
        <v>No</v>
      </c>
      <c r="I398" s="21" t="str">
        <f t="shared" si="9"/>
        <v>No</v>
      </c>
      <c r="J398" s="21" t="str">
        <f t="shared" si="10"/>
        <v>No</v>
      </c>
      <c r="K398" s="25"/>
      <c r="L398" s="7" t="s">
        <v>869</v>
      </c>
      <c r="M398" s="7" t="s">
        <v>870</v>
      </c>
      <c r="N398" s="7" t="s">
        <v>25</v>
      </c>
      <c r="O398" s="7" t="s">
        <v>3116</v>
      </c>
      <c r="P398" s="44" t="s">
        <v>5763</v>
      </c>
      <c r="Q398" s="42"/>
      <c r="R398" s="42"/>
      <c r="S398" s="42"/>
      <c r="T398" s="42"/>
      <c r="U398" s="42"/>
      <c r="V398" s="42"/>
      <c r="W398" s="42"/>
      <c r="X398" s="42"/>
      <c r="Y398" s="27"/>
    </row>
    <row r="399">
      <c r="A399" s="21" t="str">
        <f t="shared" ref="A399:B399" si="406">if(and(isnumber(search("Yes",C399)),isnumber(search("Yes",E399)),isnumber(search("Yes",G399)),isnumber(search("Yes",I399))),"Yes","No")</f>
        <v>No</v>
      </c>
      <c r="B399" s="21" t="str">
        <f t="shared" si="406"/>
        <v>No</v>
      </c>
      <c r="C399" s="22" t="str">
        <f t="shared" si="3"/>
        <v>No</v>
      </c>
      <c r="D399" s="21" t="str">
        <f t="shared" si="4"/>
        <v>No</v>
      </c>
      <c r="E399" s="21" t="str">
        <f t="shared" si="5"/>
        <v>No</v>
      </c>
      <c r="F399" s="21" t="str">
        <f t="shared" si="6"/>
        <v>No</v>
      </c>
      <c r="G399" s="21" t="str">
        <f t="shared" si="7"/>
        <v>No</v>
      </c>
      <c r="H399" s="21" t="str">
        <f t="shared" si="8"/>
        <v>No</v>
      </c>
      <c r="I399" s="21" t="str">
        <f t="shared" si="9"/>
        <v>No</v>
      </c>
      <c r="J399" s="21" t="str">
        <f t="shared" si="10"/>
        <v>No</v>
      </c>
      <c r="K399" s="25"/>
      <c r="L399" s="7" t="s">
        <v>871</v>
      </c>
      <c r="M399" s="7" t="s">
        <v>872</v>
      </c>
      <c r="N399" s="7" t="s">
        <v>25</v>
      </c>
      <c r="O399" s="7" t="s">
        <v>5764</v>
      </c>
      <c r="P399" s="44" t="s">
        <v>5765</v>
      </c>
      <c r="Q399" s="42"/>
      <c r="R399" s="42"/>
      <c r="S399" s="42"/>
      <c r="T399" s="42"/>
      <c r="U399" s="42"/>
      <c r="V399" s="42"/>
      <c r="W399" s="42"/>
      <c r="X399" s="42"/>
      <c r="Y399" s="27"/>
    </row>
    <row r="400">
      <c r="A400" s="21" t="str">
        <f t="shared" ref="A400:B400" si="407">if(and(isnumber(search("Yes",C400)),isnumber(search("Yes",E400)),isnumber(search("Yes",G400)),isnumber(search("Yes",I400))),"Yes","No")</f>
        <v>No</v>
      </c>
      <c r="B400" s="21" t="str">
        <f t="shared" si="407"/>
        <v>No</v>
      </c>
      <c r="C400" s="22" t="str">
        <f t="shared" si="3"/>
        <v>No</v>
      </c>
      <c r="D400" s="21" t="str">
        <f t="shared" si="4"/>
        <v>No</v>
      </c>
      <c r="E400" s="21" t="str">
        <f t="shared" si="5"/>
        <v>No</v>
      </c>
      <c r="F400" s="21" t="str">
        <f t="shared" si="6"/>
        <v>No</v>
      </c>
      <c r="G400" s="21" t="str">
        <f t="shared" si="7"/>
        <v>No</v>
      </c>
      <c r="H400" s="21" t="str">
        <f t="shared" si="8"/>
        <v>No</v>
      </c>
      <c r="I400" s="21" t="str">
        <f t="shared" si="9"/>
        <v>No</v>
      </c>
      <c r="J400" s="21" t="str">
        <f t="shared" si="10"/>
        <v>No</v>
      </c>
      <c r="K400" s="25"/>
      <c r="L400" s="7" t="s">
        <v>873</v>
      </c>
      <c r="M400" s="7" t="s">
        <v>874</v>
      </c>
      <c r="N400" s="7" t="s">
        <v>25</v>
      </c>
      <c r="O400" s="7" t="s">
        <v>3116</v>
      </c>
      <c r="P400" s="44" t="s">
        <v>5766</v>
      </c>
      <c r="Q400" s="42"/>
      <c r="R400" s="42"/>
      <c r="S400" s="42"/>
      <c r="T400" s="42"/>
      <c r="U400" s="42"/>
      <c r="V400" s="42"/>
      <c r="W400" s="42"/>
      <c r="X400" s="42"/>
      <c r="Y400" s="27"/>
    </row>
    <row r="401">
      <c r="A401" s="21" t="str">
        <f t="shared" ref="A401:B401" si="408">if(and(isnumber(search("Yes",C401)),isnumber(search("Yes",E401)),isnumber(search("Yes",G401)),isnumber(search("Yes",I401))),"Yes","No")</f>
        <v>No</v>
      </c>
      <c r="B401" s="21" t="str">
        <f t="shared" si="408"/>
        <v>No</v>
      </c>
      <c r="C401" s="22" t="str">
        <f t="shared" si="3"/>
        <v>No</v>
      </c>
      <c r="D401" s="21" t="str">
        <f t="shared" si="4"/>
        <v>No</v>
      </c>
      <c r="E401" s="21" t="str">
        <f t="shared" si="5"/>
        <v>No</v>
      </c>
      <c r="F401" s="21" t="str">
        <f t="shared" si="6"/>
        <v>No</v>
      </c>
      <c r="G401" s="21" t="str">
        <f t="shared" si="7"/>
        <v>No</v>
      </c>
      <c r="H401" s="21" t="str">
        <f t="shared" si="8"/>
        <v>No</v>
      </c>
      <c r="I401" s="21" t="str">
        <f t="shared" si="9"/>
        <v>No</v>
      </c>
      <c r="J401" s="21" t="str">
        <f t="shared" si="10"/>
        <v>No</v>
      </c>
      <c r="K401" s="25"/>
      <c r="L401" s="7" t="s">
        <v>875</v>
      </c>
      <c r="M401" s="7" t="s">
        <v>876</v>
      </c>
      <c r="N401" s="7" t="s">
        <v>25</v>
      </c>
      <c r="O401" s="7" t="s">
        <v>5767</v>
      </c>
      <c r="P401" s="44" t="s">
        <v>5768</v>
      </c>
      <c r="Q401" s="42"/>
      <c r="R401" s="42"/>
      <c r="S401" s="42"/>
      <c r="T401" s="42"/>
      <c r="U401" s="42"/>
      <c r="V401" s="42"/>
      <c r="W401" s="42"/>
      <c r="X401" s="42"/>
      <c r="Y401" s="27"/>
    </row>
    <row r="402">
      <c r="A402" s="21" t="str">
        <f t="shared" ref="A402:B402" si="409">if(and(isnumber(search("Yes",C402)),isnumber(search("Yes",E402)),isnumber(search("Yes",G402)),isnumber(search("Yes",I402))),"Yes","No")</f>
        <v>No</v>
      </c>
      <c r="B402" s="21" t="str">
        <f t="shared" si="409"/>
        <v>No</v>
      </c>
      <c r="C402" s="22" t="str">
        <f t="shared" si="3"/>
        <v>No</v>
      </c>
      <c r="D402" s="21" t="str">
        <f t="shared" si="4"/>
        <v>No</v>
      </c>
      <c r="E402" s="21" t="str">
        <f t="shared" si="5"/>
        <v>No</v>
      </c>
      <c r="F402" s="21" t="str">
        <f t="shared" si="6"/>
        <v>No</v>
      </c>
      <c r="G402" s="21" t="str">
        <f t="shared" si="7"/>
        <v>No</v>
      </c>
      <c r="H402" s="21" t="str">
        <f t="shared" si="8"/>
        <v>No</v>
      </c>
      <c r="I402" s="21" t="str">
        <f t="shared" si="9"/>
        <v>No</v>
      </c>
      <c r="J402" s="21" t="str">
        <f t="shared" si="10"/>
        <v>No</v>
      </c>
      <c r="K402" s="25"/>
      <c r="L402" s="7" t="s">
        <v>877</v>
      </c>
      <c r="M402" s="7" t="s">
        <v>878</v>
      </c>
      <c r="N402" s="7" t="s">
        <v>25</v>
      </c>
      <c r="O402" s="7" t="s">
        <v>3271</v>
      </c>
      <c r="P402" s="44" t="s">
        <v>3272</v>
      </c>
      <c r="Q402" s="42"/>
      <c r="R402" s="42"/>
      <c r="S402" s="42"/>
      <c r="T402" s="42"/>
      <c r="U402" s="42"/>
      <c r="V402" s="42"/>
      <c r="W402" s="42"/>
      <c r="X402" s="42"/>
      <c r="Y402" s="27"/>
    </row>
    <row r="403">
      <c r="A403" s="21" t="str">
        <f t="shared" ref="A403:B403" si="410">if(and(isnumber(search("Yes",C403)),isnumber(search("Yes",E403)),isnumber(search("Yes",G403)),isnumber(search("Yes",I403))),"Yes","No")</f>
        <v>No</v>
      </c>
      <c r="B403" s="21" t="str">
        <f t="shared" si="410"/>
        <v>No</v>
      </c>
      <c r="C403" s="22" t="str">
        <f t="shared" si="3"/>
        <v>No</v>
      </c>
      <c r="D403" s="21" t="str">
        <f t="shared" si="4"/>
        <v>No</v>
      </c>
      <c r="E403" s="21" t="str">
        <f t="shared" si="5"/>
        <v>No</v>
      </c>
      <c r="F403" s="21" t="str">
        <f t="shared" si="6"/>
        <v>No</v>
      </c>
      <c r="G403" s="21" t="str">
        <f t="shared" si="7"/>
        <v>No</v>
      </c>
      <c r="H403" s="21" t="str">
        <f t="shared" si="8"/>
        <v>No</v>
      </c>
      <c r="I403" s="21" t="str">
        <f t="shared" si="9"/>
        <v>No</v>
      </c>
      <c r="J403" s="21" t="str">
        <f t="shared" si="10"/>
        <v>No</v>
      </c>
      <c r="K403" s="25"/>
      <c r="L403" s="7" t="s">
        <v>879</v>
      </c>
      <c r="M403" s="7" t="s">
        <v>880</v>
      </c>
      <c r="N403" s="7" t="s">
        <v>25</v>
      </c>
      <c r="O403" s="7" t="s">
        <v>5769</v>
      </c>
      <c r="P403" s="44" t="s">
        <v>5770</v>
      </c>
      <c r="Q403" s="42"/>
      <c r="R403" s="42"/>
      <c r="S403" s="42"/>
      <c r="T403" s="42"/>
      <c r="U403" s="42"/>
      <c r="V403" s="42"/>
      <c r="W403" s="42"/>
      <c r="X403" s="42"/>
      <c r="Y403" s="27"/>
    </row>
    <row r="404">
      <c r="A404" s="21" t="str">
        <f t="shared" ref="A404:B404" si="411">if(and(isnumber(search("Yes",C404)),isnumber(search("Yes",E404)),isnumber(search("Yes",G404)),isnumber(search("Yes",I404))),"Yes","No")</f>
        <v>No</v>
      </c>
      <c r="B404" s="21" t="str">
        <f t="shared" si="411"/>
        <v>No</v>
      </c>
      <c r="C404" s="22" t="str">
        <f t="shared" si="3"/>
        <v>No</v>
      </c>
      <c r="D404" s="21" t="str">
        <f t="shared" si="4"/>
        <v>No</v>
      </c>
      <c r="E404" s="21" t="str">
        <f t="shared" si="5"/>
        <v>No</v>
      </c>
      <c r="F404" s="21" t="str">
        <f t="shared" si="6"/>
        <v>No</v>
      </c>
      <c r="G404" s="21" t="str">
        <f t="shared" si="7"/>
        <v>No</v>
      </c>
      <c r="H404" s="21" t="str">
        <f t="shared" si="8"/>
        <v>No</v>
      </c>
      <c r="I404" s="21" t="str">
        <f t="shared" si="9"/>
        <v>No</v>
      </c>
      <c r="J404" s="21" t="str">
        <f t="shared" si="10"/>
        <v>No</v>
      </c>
      <c r="K404" s="25"/>
      <c r="L404" s="7" t="s">
        <v>881</v>
      </c>
      <c r="M404" s="7" t="s">
        <v>882</v>
      </c>
      <c r="N404" s="7" t="s">
        <v>25</v>
      </c>
      <c r="O404" s="7" t="s">
        <v>3275</v>
      </c>
      <c r="P404" s="44" t="s">
        <v>5771</v>
      </c>
      <c r="Q404" s="42"/>
      <c r="R404" s="42"/>
      <c r="S404" s="42"/>
      <c r="T404" s="42"/>
      <c r="U404" s="42"/>
      <c r="V404" s="42"/>
      <c r="W404" s="42"/>
      <c r="X404" s="42"/>
      <c r="Y404" s="27"/>
    </row>
    <row r="405">
      <c r="A405" s="21" t="str">
        <f t="shared" ref="A405:B405" si="412">if(and(isnumber(search("Yes",C405)),isnumber(search("Yes",E405)),isnumber(search("Yes",G405)),isnumber(search("Yes",I405))),"Yes","No")</f>
        <v>No</v>
      </c>
      <c r="B405" s="21" t="str">
        <f t="shared" si="412"/>
        <v>No</v>
      </c>
      <c r="C405" s="22" t="str">
        <f t="shared" si="3"/>
        <v>No</v>
      </c>
      <c r="D405" s="21" t="str">
        <f t="shared" si="4"/>
        <v>No</v>
      </c>
      <c r="E405" s="21" t="str">
        <f t="shared" si="5"/>
        <v>No</v>
      </c>
      <c r="F405" s="21" t="str">
        <f t="shared" si="6"/>
        <v>No</v>
      </c>
      <c r="G405" s="21" t="str">
        <f t="shared" si="7"/>
        <v>No</v>
      </c>
      <c r="H405" s="21" t="str">
        <f t="shared" si="8"/>
        <v>No</v>
      </c>
      <c r="I405" s="21" t="str">
        <f t="shared" si="9"/>
        <v>No</v>
      </c>
      <c r="J405" s="21" t="str">
        <f t="shared" si="10"/>
        <v>No</v>
      </c>
      <c r="K405" s="25"/>
      <c r="L405" s="7" t="s">
        <v>883</v>
      </c>
      <c r="M405" s="7" t="s">
        <v>884</v>
      </c>
      <c r="N405" s="7" t="s">
        <v>25</v>
      </c>
      <c r="O405" s="7" t="s">
        <v>5772</v>
      </c>
      <c r="P405" s="44" t="s">
        <v>5773</v>
      </c>
      <c r="Q405" s="42"/>
      <c r="R405" s="42"/>
      <c r="S405" s="42"/>
      <c r="T405" s="42"/>
      <c r="U405" s="42"/>
      <c r="V405" s="42"/>
      <c r="W405" s="42"/>
      <c r="X405" s="42"/>
      <c r="Y405" s="27"/>
    </row>
    <row r="406">
      <c r="A406" s="21" t="str">
        <f t="shared" ref="A406:B406" si="413">if(and(isnumber(search("Yes",C406)),isnumber(search("Yes",E406)),isnumber(search("Yes",G406)),isnumber(search("Yes",I406))),"Yes","No")</f>
        <v>No</v>
      </c>
      <c r="B406" s="21" t="str">
        <f t="shared" si="413"/>
        <v>No</v>
      </c>
      <c r="C406" s="22" t="str">
        <f t="shared" si="3"/>
        <v>No</v>
      </c>
      <c r="D406" s="21" t="str">
        <f t="shared" si="4"/>
        <v>No</v>
      </c>
      <c r="E406" s="21" t="str">
        <f t="shared" si="5"/>
        <v>No</v>
      </c>
      <c r="F406" s="21" t="str">
        <f t="shared" si="6"/>
        <v>No</v>
      </c>
      <c r="G406" s="21" t="str">
        <f t="shared" si="7"/>
        <v>No</v>
      </c>
      <c r="H406" s="21" t="str">
        <f t="shared" si="8"/>
        <v>No</v>
      </c>
      <c r="I406" s="21" t="str">
        <f t="shared" si="9"/>
        <v>No</v>
      </c>
      <c r="J406" s="21" t="str">
        <f t="shared" si="10"/>
        <v>No</v>
      </c>
      <c r="K406" s="25"/>
      <c r="L406" s="7" t="s">
        <v>885</v>
      </c>
      <c r="M406" s="7" t="s">
        <v>886</v>
      </c>
      <c r="N406" s="7" t="s">
        <v>25</v>
      </c>
      <c r="O406" s="7" t="s">
        <v>5774</v>
      </c>
      <c r="P406" s="44" t="s">
        <v>5775</v>
      </c>
      <c r="Q406" s="42"/>
      <c r="R406" s="42"/>
      <c r="S406" s="42"/>
      <c r="T406" s="42"/>
      <c r="U406" s="42"/>
      <c r="V406" s="42"/>
      <c r="W406" s="42"/>
      <c r="X406" s="42"/>
      <c r="Y406" s="27"/>
    </row>
    <row r="407">
      <c r="A407" s="21" t="str">
        <f t="shared" ref="A407:B407" si="414">if(and(isnumber(search("Yes",C407)),isnumber(search("Yes",E407)),isnumber(search("Yes",G407)),isnumber(search("Yes",I407))),"Yes","No")</f>
        <v>No</v>
      </c>
      <c r="B407" s="21" t="str">
        <f t="shared" si="414"/>
        <v>No</v>
      </c>
      <c r="C407" s="22" t="str">
        <f t="shared" si="3"/>
        <v>No</v>
      </c>
      <c r="D407" s="21" t="str">
        <f t="shared" si="4"/>
        <v>No</v>
      </c>
      <c r="E407" s="21" t="str">
        <f t="shared" si="5"/>
        <v>No</v>
      </c>
      <c r="F407" s="21" t="str">
        <f t="shared" si="6"/>
        <v>No</v>
      </c>
      <c r="G407" s="21" t="str">
        <f t="shared" si="7"/>
        <v>No</v>
      </c>
      <c r="H407" s="21" t="str">
        <f t="shared" si="8"/>
        <v>No</v>
      </c>
      <c r="I407" s="21" t="str">
        <f t="shared" si="9"/>
        <v>No</v>
      </c>
      <c r="J407" s="21" t="str">
        <f t="shared" si="10"/>
        <v>No</v>
      </c>
      <c r="K407" s="25"/>
      <c r="L407" s="7" t="s">
        <v>887</v>
      </c>
      <c r="M407" s="7" t="s">
        <v>888</v>
      </c>
      <c r="N407" s="7" t="s">
        <v>25</v>
      </c>
      <c r="O407" s="7" t="s">
        <v>5776</v>
      </c>
      <c r="P407" s="44" t="s">
        <v>5777</v>
      </c>
      <c r="Q407" s="42"/>
      <c r="R407" s="42"/>
      <c r="S407" s="42"/>
      <c r="T407" s="42"/>
      <c r="U407" s="42"/>
      <c r="V407" s="42"/>
      <c r="W407" s="42"/>
      <c r="X407" s="42"/>
      <c r="Y407" s="27"/>
    </row>
    <row r="408">
      <c r="A408" s="21" t="str">
        <f t="shared" ref="A408:B408" si="415">if(and(isnumber(search("Yes",C408)),isnumber(search("Yes",E408)),isnumber(search("Yes",G408)),isnumber(search("Yes",I408))),"Yes","No")</f>
        <v>No</v>
      </c>
      <c r="B408" s="21" t="str">
        <f t="shared" si="415"/>
        <v>No</v>
      </c>
      <c r="C408" s="22" t="str">
        <f t="shared" si="3"/>
        <v>No</v>
      </c>
      <c r="D408" s="21" t="str">
        <f t="shared" si="4"/>
        <v>No</v>
      </c>
      <c r="E408" s="21" t="str">
        <f t="shared" si="5"/>
        <v>No</v>
      </c>
      <c r="F408" s="21" t="str">
        <f t="shared" si="6"/>
        <v>No</v>
      </c>
      <c r="G408" s="21" t="str">
        <f t="shared" si="7"/>
        <v>No</v>
      </c>
      <c r="H408" s="21" t="str">
        <f t="shared" si="8"/>
        <v>No</v>
      </c>
      <c r="I408" s="21" t="str">
        <f t="shared" si="9"/>
        <v>No</v>
      </c>
      <c r="J408" s="21" t="str">
        <f t="shared" si="10"/>
        <v>No</v>
      </c>
      <c r="K408" s="25"/>
      <c r="L408" s="7" t="s">
        <v>889</v>
      </c>
      <c r="M408" s="7" t="s">
        <v>890</v>
      </c>
      <c r="N408" s="7" t="s">
        <v>25</v>
      </c>
      <c r="O408" s="7" t="s">
        <v>5778</v>
      </c>
      <c r="P408" s="44" t="s">
        <v>5779</v>
      </c>
      <c r="Q408" s="42"/>
      <c r="R408" s="42"/>
      <c r="S408" s="42"/>
      <c r="T408" s="42"/>
      <c r="U408" s="42"/>
      <c r="V408" s="42"/>
      <c r="W408" s="42"/>
      <c r="X408" s="42"/>
      <c r="Y408" s="27"/>
    </row>
    <row r="409">
      <c r="A409" s="21" t="str">
        <f t="shared" ref="A409:B409" si="416">if(and(isnumber(search("Yes",C409)),isnumber(search("Yes",E409)),isnumber(search("Yes",G409)),isnumber(search("Yes",I409))),"Yes","No")</f>
        <v>No</v>
      </c>
      <c r="B409" s="21" t="str">
        <f t="shared" si="416"/>
        <v>No</v>
      </c>
      <c r="C409" s="22" t="str">
        <f t="shared" si="3"/>
        <v>No</v>
      </c>
      <c r="D409" s="21" t="str">
        <f t="shared" si="4"/>
        <v>No</v>
      </c>
      <c r="E409" s="21" t="str">
        <f t="shared" si="5"/>
        <v>No</v>
      </c>
      <c r="F409" s="21" t="str">
        <f t="shared" si="6"/>
        <v>No</v>
      </c>
      <c r="G409" s="21" t="str">
        <f t="shared" si="7"/>
        <v>No</v>
      </c>
      <c r="H409" s="21" t="str">
        <f t="shared" si="8"/>
        <v>No</v>
      </c>
      <c r="I409" s="21" t="str">
        <f t="shared" si="9"/>
        <v>No</v>
      </c>
      <c r="J409" s="21" t="str">
        <f t="shared" si="10"/>
        <v>No</v>
      </c>
      <c r="K409" s="25"/>
      <c r="L409" s="7" t="s">
        <v>891</v>
      </c>
      <c r="M409" s="7" t="s">
        <v>892</v>
      </c>
      <c r="N409" s="7" t="s">
        <v>25</v>
      </c>
      <c r="O409" s="7" t="s">
        <v>5780</v>
      </c>
      <c r="P409" s="44" t="s">
        <v>5781</v>
      </c>
      <c r="Q409" s="42"/>
      <c r="R409" s="42"/>
      <c r="S409" s="42"/>
      <c r="T409" s="42"/>
      <c r="U409" s="42"/>
      <c r="V409" s="42"/>
      <c r="W409" s="42"/>
      <c r="X409" s="42"/>
      <c r="Y409" s="27"/>
    </row>
    <row r="410">
      <c r="A410" s="21" t="str">
        <f t="shared" ref="A410:B410" si="417">if(and(isnumber(search("Yes",C410)),isnumber(search("Yes",E410)),isnumber(search("Yes",G410)),isnumber(search("Yes",I410))),"Yes","No")</f>
        <v>No</v>
      </c>
      <c r="B410" s="21" t="str">
        <f t="shared" si="417"/>
        <v>No</v>
      </c>
      <c r="C410" s="22" t="str">
        <f t="shared" si="3"/>
        <v>No</v>
      </c>
      <c r="D410" s="21" t="str">
        <f t="shared" si="4"/>
        <v>No</v>
      </c>
      <c r="E410" s="21" t="str">
        <f t="shared" si="5"/>
        <v>No</v>
      </c>
      <c r="F410" s="21" t="str">
        <f t="shared" si="6"/>
        <v>No</v>
      </c>
      <c r="G410" s="21" t="str">
        <f t="shared" si="7"/>
        <v>No</v>
      </c>
      <c r="H410" s="21" t="str">
        <f t="shared" si="8"/>
        <v>No</v>
      </c>
      <c r="I410" s="21" t="str">
        <f t="shared" si="9"/>
        <v>No</v>
      </c>
      <c r="J410" s="21" t="str">
        <f t="shared" si="10"/>
        <v>No</v>
      </c>
      <c r="K410" s="25"/>
      <c r="L410" s="7" t="s">
        <v>893</v>
      </c>
      <c r="M410" s="7" t="s">
        <v>894</v>
      </c>
      <c r="N410" s="7" t="s">
        <v>25</v>
      </c>
      <c r="O410" s="7" t="s">
        <v>5782</v>
      </c>
      <c r="P410" s="44" t="s">
        <v>5783</v>
      </c>
      <c r="Q410" s="42"/>
      <c r="R410" s="42"/>
      <c r="S410" s="42"/>
      <c r="T410" s="42"/>
      <c r="U410" s="42"/>
      <c r="V410" s="42"/>
      <c r="W410" s="42"/>
      <c r="X410" s="42"/>
      <c r="Y410" s="27"/>
    </row>
    <row r="411">
      <c r="A411" s="21" t="str">
        <f t="shared" ref="A411:B411" si="418">if(and(isnumber(search("Yes",C411)),isnumber(search("Yes",E411)),isnumber(search("Yes",G411)),isnumber(search("Yes",I411))),"Yes","No")</f>
        <v>No</v>
      </c>
      <c r="B411" s="21" t="str">
        <f t="shared" si="418"/>
        <v>No</v>
      </c>
      <c r="C411" s="22" t="str">
        <f t="shared" si="3"/>
        <v>No</v>
      </c>
      <c r="D411" s="21" t="str">
        <f t="shared" si="4"/>
        <v>No</v>
      </c>
      <c r="E411" s="21" t="str">
        <f t="shared" si="5"/>
        <v>No</v>
      </c>
      <c r="F411" s="21" t="str">
        <f t="shared" si="6"/>
        <v>No</v>
      </c>
      <c r="G411" s="21" t="str">
        <f t="shared" si="7"/>
        <v>No</v>
      </c>
      <c r="H411" s="21" t="str">
        <f t="shared" si="8"/>
        <v>No</v>
      </c>
      <c r="I411" s="21" t="str">
        <f t="shared" si="9"/>
        <v>No</v>
      </c>
      <c r="J411" s="21" t="str">
        <f t="shared" si="10"/>
        <v>No</v>
      </c>
      <c r="K411" s="25"/>
      <c r="L411" s="7" t="s">
        <v>895</v>
      </c>
      <c r="M411" s="7" t="s">
        <v>896</v>
      </c>
      <c r="N411" s="7" t="s">
        <v>25</v>
      </c>
      <c r="O411" s="7" t="s">
        <v>2927</v>
      </c>
      <c r="P411" s="44" t="s">
        <v>5784</v>
      </c>
      <c r="Q411" s="42"/>
      <c r="R411" s="42"/>
      <c r="S411" s="42"/>
      <c r="T411" s="42"/>
      <c r="U411" s="42"/>
      <c r="V411" s="42"/>
      <c r="W411" s="42"/>
      <c r="X411" s="42"/>
      <c r="Y411" s="27"/>
    </row>
    <row r="412">
      <c r="A412" s="21" t="str">
        <f t="shared" ref="A412:B412" si="419">if(and(isnumber(search("Yes",C412)),isnumber(search("Yes",E412)),isnumber(search("Yes",G412)),isnumber(search("Yes",I412))),"Yes","No")</f>
        <v>No</v>
      </c>
      <c r="B412" s="21" t="str">
        <f t="shared" si="419"/>
        <v>No</v>
      </c>
      <c r="C412" s="22" t="str">
        <f t="shared" si="3"/>
        <v>No</v>
      </c>
      <c r="D412" s="21" t="str">
        <f t="shared" si="4"/>
        <v>No</v>
      </c>
      <c r="E412" s="21" t="str">
        <f t="shared" si="5"/>
        <v>No</v>
      </c>
      <c r="F412" s="21" t="str">
        <f t="shared" si="6"/>
        <v>No</v>
      </c>
      <c r="G412" s="21" t="str">
        <f t="shared" si="7"/>
        <v>No</v>
      </c>
      <c r="H412" s="21" t="str">
        <f t="shared" si="8"/>
        <v>No</v>
      </c>
      <c r="I412" s="21" t="str">
        <f t="shared" si="9"/>
        <v>No</v>
      </c>
      <c r="J412" s="21" t="str">
        <f t="shared" si="10"/>
        <v>No</v>
      </c>
      <c r="K412" s="25"/>
      <c r="L412" s="7" t="s">
        <v>897</v>
      </c>
      <c r="M412" s="7" t="s">
        <v>898</v>
      </c>
      <c r="N412" s="7" t="s">
        <v>25</v>
      </c>
      <c r="O412" s="7" t="s">
        <v>2971</v>
      </c>
      <c r="P412" s="44" t="s">
        <v>5785</v>
      </c>
      <c r="Q412" s="42"/>
      <c r="R412" s="42"/>
      <c r="S412" s="42"/>
      <c r="T412" s="42"/>
      <c r="U412" s="42"/>
      <c r="V412" s="42"/>
      <c r="W412" s="42"/>
      <c r="X412" s="42"/>
      <c r="Y412" s="27"/>
    </row>
    <row r="413">
      <c r="A413" s="21" t="str">
        <f t="shared" ref="A413:B413" si="420">if(and(isnumber(search("Yes",C413)),isnumber(search("Yes",E413)),isnumber(search("Yes",G413)),isnumber(search("Yes",I413))),"Yes","No")</f>
        <v>No</v>
      </c>
      <c r="B413" s="21" t="str">
        <f t="shared" si="420"/>
        <v>No</v>
      </c>
      <c r="C413" s="22" t="str">
        <f t="shared" si="3"/>
        <v>No</v>
      </c>
      <c r="D413" s="21" t="str">
        <f t="shared" si="4"/>
        <v>No</v>
      </c>
      <c r="E413" s="21" t="str">
        <f t="shared" si="5"/>
        <v>No</v>
      </c>
      <c r="F413" s="21" t="str">
        <f t="shared" si="6"/>
        <v>No</v>
      </c>
      <c r="G413" s="21" t="str">
        <f t="shared" si="7"/>
        <v>No</v>
      </c>
      <c r="H413" s="21" t="str">
        <f t="shared" si="8"/>
        <v>No</v>
      </c>
      <c r="I413" s="21" t="str">
        <f t="shared" si="9"/>
        <v>No</v>
      </c>
      <c r="J413" s="21" t="str">
        <f t="shared" si="10"/>
        <v>No</v>
      </c>
      <c r="K413" s="25"/>
      <c r="L413" s="7" t="s">
        <v>899</v>
      </c>
      <c r="M413" s="7" t="s">
        <v>900</v>
      </c>
      <c r="N413" s="7" t="s">
        <v>25</v>
      </c>
      <c r="O413" s="7" t="s">
        <v>2539</v>
      </c>
      <c r="P413" s="44" t="s">
        <v>5786</v>
      </c>
      <c r="Q413" s="42"/>
      <c r="R413" s="42"/>
      <c r="S413" s="42"/>
      <c r="T413" s="42"/>
      <c r="U413" s="42"/>
      <c r="V413" s="42"/>
      <c r="W413" s="42"/>
      <c r="X413" s="42"/>
      <c r="Y413" s="27"/>
    </row>
    <row r="414">
      <c r="A414" s="21" t="str">
        <f t="shared" ref="A414:B414" si="421">if(and(isnumber(search("Yes",C414)),isnumber(search("Yes",E414)),isnumber(search("Yes",G414)),isnumber(search("Yes",I414))),"Yes","No")</f>
        <v>No</v>
      </c>
      <c r="B414" s="21" t="str">
        <f t="shared" si="421"/>
        <v>No</v>
      </c>
      <c r="C414" s="22" t="str">
        <f t="shared" si="3"/>
        <v>No</v>
      </c>
      <c r="D414" s="21" t="str">
        <f t="shared" si="4"/>
        <v>No</v>
      </c>
      <c r="E414" s="21" t="str">
        <f t="shared" si="5"/>
        <v>No</v>
      </c>
      <c r="F414" s="21" t="str">
        <f t="shared" si="6"/>
        <v>No</v>
      </c>
      <c r="G414" s="21" t="str">
        <f t="shared" si="7"/>
        <v>No</v>
      </c>
      <c r="H414" s="21" t="str">
        <f t="shared" si="8"/>
        <v>No</v>
      </c>
      <c r="I414" s="21" t="str">
        <f t="shared" si="9"/>
        <v>No</v>
      </c>
      <c r="J414" s="21" t="str">
        <f t="shared" si="10"/>
        <v>No</v>
      </c>
      <c r="K414" s="25"/>
      <c r="L414" s="7" t="s">
        <v>901</v>
      </c>
      <c r="M414" s="7" t="s">
        <v>902</v>
      </c>
      <c r="N414" s="7" t="s">
        <v>25</v>
      </c>
      <c r="O414" s="7" t="s">
        <v>3530</v>
      </c>
      <c r="P414" s="44" t="s">
        <v>5787</v>
      </c>
      <c r="Q414" s="42"/>
      <c r="R414" s="42"/>
      <c r="S414" s="42"/>
      <c r="T414" s="42"/>
      <c r="U414" s="42"/>
      <c r="V414" s="42"/>
      <c r="W414" s="42"/>
      <c r="X414" s="42"/>
      <c r="Y414" s="27"/>
    </row>
    <row r="415">
      <c r="A415" s="21" t="str">
        <f t="shared" ref="A415:B415" si="422">if(and(isnumber(search("Yes",C415)),isnumber(search("Yes",E415)),isnumber(search("Yes",G415)),isnumber(search("Yes",I415))),"Yes","No")</f>
        <v>No</v>
      </c>
      <c r="B415" s="21" t="str">
        <f t="shared" si="422"/>
        <v>No</v>
      </c>
      <c r="C415" s="22" t="str">
        <f t="shared" si="3"/>
        <v>No</v>
      </c>
      <c r="D415" s="21" t="str">
        <f t="shared" si="4"/>
        <v>No</v>
      </c>
      <c r="E415" s="21" t="str">
        <f t="shared" si="5"/>
        <v>No</v>
      </c>
      <c r="F415" s="21" t="str">
        <f t="shared" si="6"/>
        <v>No</v>
      </c>
      <c r="G415" s="21" t="str">
        <f t="shared" si="7"/>
        <v>No</v>
      </c>
      <c r="H415" s="21" t="str">
        <f t="shared" si="8"/>
        <v>No</v>
      </c>
      <c r="I415" s="21" t="str">
        <f t="shared" si="9"/>
        <v>No</v>
      </c>
      <c r="J415" s="21" t="str">
        <f t="shared" si="10"/>
        <v>No</v>
      </c>
      <c r="K415" s="25"/>
      <c r="L415" s="7" t="s">
        <v>903</v>
      </c>
      <c r="M415" s="7" t="s">
        <v>904</v>
      </c>
      <c r="N415" s="7" t="s">
        <v>25</v>
      </c>
      <c r="O415" s="7" t="s">
        <v>5788</v>
      </c>
      <c r="P415" s="44" t="s">
        <v>5789</v>
      </c>
      <c r="Q415" s="42"/>
      <c r="R415" s="42"/>
      <c r="S415" s="42"/>
      <c r="T415" s="42"/>
      <c r="U415" s="42"/>
      <c r="V415" s="42"/>
      <c r="W415" s="42"/>
      <c r="X415" s="42"/>
      <c r="Y415" s="27"/>
    </row>
    <row r="416">
      <c r="A416" s="21" t="str">
        <f t="shared" ref="A416:B416" si="423">if(and(isnumber(search("Yes",C416)),isnumber(search("Yes",E416)),isnumber(search("Yes",G416)),isnumber(search("Yes",I416))),"Yes","No")</f>
        <v>No</v>
      </c>
      <c r="B416" s="21" t="str">
        <f t="shared" si="423"/>
        <v>No</v>
      </c>
      <c r="C416" s="22" t="str">
        <f t="shared" si="3"/>
        <v>No</v>
      </c>
      <c r="D416" s="21" t="str">
        <f t="shared" si="4"/>
        <v>No</v>
      </c>
      <c r="E416" s="21" t="str">
        <f t="shared" si="5"/>
        <v>No</v>
      </c>
      <c r="F416" s="21" t="str">
        <f t="shared" si="6"/>
        <v>No</v>
      </c>
      <c r="G416" s="21" t="str">
        <f t="shared" si="7"/>
        <v>No</v>
      </c>
      <c r="H416" s="21" t="str">
        <f t="shared" si="8"/>
        <v>No</v>
      </c>
      <c r="I416" s="21" t="str">
        <f t="shared" si="9"/>
        <v>No</v>
      </c>
      <c r="J416" s="21" t="str">
        <f t="shared" si="10"/>
        <v>No</v>
      </c>
      <c r="K416" s="25"/>
      <c r="L416" s="7" t="s">
        <v>905</v>
      </c>
      <c r="M416" s="7" t="s">
        <v>906</v>
      </c>
      <c r="N416" s="7" t="s">
        <v>25</v>
      </c>
      <c r="O416" s="7" t="s">
        <v>2374</v>
      </c>
      <c r="P416" s="44" t="s">
        <v>5790</v>
      </c>
      <c r="Q416" s="42"/>
      <c r="R416" s="42"/>
      <c r="S416" s="42"/>
      <c r="T416" s="42"/>
      <c r="U416" s="42"/>
      <c r="V416" s="42"/>
      <c r="W416" s="42"/>
      <c r="X416" s="42"/>
      <c r="Y416" s="27"/>
    </row>
    <row r="417">
      <c r="A417" s="21" t="str">
        <f t="shared" ref="A417:B417" si="424">if(and(isnumber(search("Yes",C417)),isnumber(search("Yes",E417)),isnumber(search("Yes",G417)),isnumber(search("Yes",I417))),"Yes","No")</f>
        <v>No</v>
      </c>
      <c r="B417" s="21" t="str">
        <f t="shared" si="424"/>
        <v>No</v>
      </c>
      <c r="C417" s="22" t="str">
        <f t="shared" si="3"/>
        <v>No</v>
      </c>
      <c r="D417" s="21" t="str">
        <f t="shared" si="4"/>
        <v>No</v>
      </c>
      <c r="E417" s="21" t="str">
        <f t="shared" si="5"/>
        <v>No</v>
      </c>
      <c r="F417" s="21" t="str">
        <f t="shared" si="6"/>
        <v>No</v>
      </c>
      <c r="G417" s="21" t="str">
        <f t="shared" si="7"/>
        <v>No</v>
      </c>
      <c r="H417" s="21" t="str">
        <f t="shared" si="8"/>
        <v>No</v>
      </c>
      <c r="I417" s="21" t="str">
        <f t="shared" si="9"/>
        <v>No</v>
      </c>
      <c r="J417" s="21" t="str">
        <f t="shared" si="10"/>
        <v>No</v>
      </c>
      <c r="K417" s="25"/>
      <c r="L417" s="7" t="s">
        <v>907</v>
      </c>
      <c r="M417" s="7" t="s">
        <v>908</v>
      </c>
      <c r="N417" s="7" t="s">
        <v>25</v>
      </c>
      <c r="O417" s="7" t="s">
        <v>5791</v>
      </c>
      <c r="P417" s="44" t="s">
        <v>5792</v>
      </c>
      <c r="Q417" s="42"/>
      <c r="R417" s="42"/>
      <c r="S417" s="42"/>
      <c r="T417" s="42"/>
      <c r="U417" s="42"/>
      <c r="V417" s="42"/>
      <c r="W417" s="42"/>
      <c r="X417" s="42"/>
      <c r="Y417" s="27"/>
    </row>
    <row r="418">
      <c r="A418" s="21" t="str">
        <f t="shared" ref="A418:B418" si="425">if(and(isnumber(search("Yes",C418)),isnumber(search("Yes",E418)),isnumber(search("Yes",G418)),isnumber(search("Yes",I418))),"Yes","No")</f>
        <v>No</v>
      </c>
      <c r="B418" s="21" t="str">
        <f t="shared" si="425"/>
        <v>No</v>
      </c>
      <c r="C418" s="22" t="str">
        <f t="shared" si="3"/>
        <v>No</v>
      </c>
      <c r="D418" s="21" t="str">
        <f t="shared" si="4"/>
        <v>No</v>
      </c>
      <c r="E418" s="21" t="str">
        <f t="shared" si="5"/>
        <v>No</v>
      </c>
      <c r="F418" s="21" t="str">
        <f t="shared" si="6"/>
        <v>No</v>
      </c>
      <c r="G418" s="21" t="str">
        <f t="shared" si="7"/>
        <v>No</v>
      </c>
      <c r="H418" s="21" t="str">
        <f t="shared" si="8"/>
        <v>No</v>
      </c>
      <c r="I418" s="21" t="str">
        <f t="shared" si="9"/>
        <v>No</v>
      </c>
      <c r="J418" s="21" t="str">
        <f t="shared" si="10"/>
        <v>No</v>
      </c>
      <c r="K418" s="25"/>
      <c r="L418" s="7" t="s">
        <v>909</v>
      </c>
      <c r="M418" s="7" t="s">
        <v>910</v>
      </c>
      <c r="N418" s="7" t="s">
        <v>25</v>
      </c>
      <c r="O418" s="7" t="s">
        <v>5793</v>
      </c>
      <c r="P418" s="44" t="s">
        <v>5794</v>
      </c>
      <c r="Q418" s="42"/>
      <c r="R418" s="42"/>
      <c r="S418" s="42"/>
      <c r="T418" s="42"/>
      <c r="U418" s="42"/>
      <c r="V418" s="42"/>
      <c r="W418" s="42"/>
      <c r="X418" s="42"/>
      <c r="Y418" s="27"/>
    </row>
    <row r="419">
      <c r="A419" s="21" t="str">
        <f t="shared" ref="A419:B419" si="426">if(and(isnumber(search("Yes",C419)),isnumber(search("Yes",E419)),isnumber(search("Yes",G419)),isnumber(search("Yes",I419))),"Yes","No")</f>
        <v>No</v>
      </c>
      <c r="B419" s="21" t="str">
        <f t="shared" si="426"/>
        <v>No</v>
      </c>
      <c r="C419" s="22" t="str">
        <f t="shared" si="3"/>
        <v>Yes</v>
      </c>
      <c r="D419" s="21" t="str">
        <f t="shared" si="4"/>
        <v>Yes</v>
      </c>
      <c r="E419" s="21" t="str">
        <f t="shared" si="5"/>
        <v>No</v>
      </c>
      <c r="F419" s="21" t="str">
        <f t="shared" si="6"/>
        <v>No</v>
      </c>
      <c r="G419" s="21" t="str">
        <f t="shared" si="7"/>
        <v>Yes</v>
      </c>
      <c r="H419" s="21" t="str">
        <f t="shared" si="8"/>
        <v>Yes</v>
      </c>
      <c r="I419" s="21" t="str">
        <f t="shared" si="9"/>
        <v>Yes</v>
      </c>
      <c r="J419" s="21" t="str">
        <f t="shared" si="10"/>
        <v>Yes</v>
      </c>
      <c r="K419" s="25"/>
      <c r="L419" s="7" t="s">
        <v>132</v>
      </c>
      <c r="M419" s="7" t="s">
        <v>911</v>
      </c>
      <c r="N419" s="7" t="s">
        <v>21</v>
      </c>
      <c r="O419" s="7" t="s">
        <v>5795</v>
      </c>
      <c r="P419" s="44" t="s">
        <v>3304</v>
      </c>
      <c r="Q419" s="7" t="s">
        <v>25</v>
      </c>
      <c r="R419" s="7" t="s">
        <v>5796</v>
      </c>
      <c r="S419" s="44" t="s">
        <v>5797</v>
      </c>
      <c r="T419" s="7" t="s">
        <v>2321</v>
      </c>
      <c r="U419" s="7" t="s">
        <v>5798</v>
      </c>
      <c r="V419" s="44" t="s">
        <v>5799</v>
      </c>
      <c r="W419" s="7" t="s">
        <v>21</v>
      </c>
      <c r="X419" s="7" t="s">
        <v>2786</v>
      </c>
      <c r="Y419" s="44" t="s">
        <v>5800</v>
      </c>
    </row>
    <row r="420">
      <c r="A420" s="21" t="str">
        <f t="shared" ref="A420:B420" si="427">if(and(isnumber(search("Yes",C420)),isnumber(search("Yes",E420)),isnumber(search("Yes",G420)),isnumber(search("Yes",I420))),"Yes","No")</f>
        <v>No</v>
      </c>
      <c r="B420" s="21" t="str">
        <f t="shared" si="427"/>
        <v>No</v>
      </c>
      <c r="C420" s="22" t="str">
        <f t="shared" si="3"/>
        <v>No</v>
      </c>
      <c r="D420" s="21" t="str">
        <f t="shared" si="4"/>
        <v>No</v>
      </c>
      <c r="E420" s="21" t="str">
        <f t="shared" si="5"/>
        <v>No</v>
      </c>
      <c r="F420" s="21" t="str">
        <f t="shared" si="6"/>
        <v>No</v>
      </c>
      <c r="G420" s="21" t="str">
        <f t="shared" si="7"/>
        <v>No</v>
      </c>
      <c r="H420" s="21" t="str">
        <f t="shared" si="8"/>
        <v>No</v>
      </c>
      <c r="I420" s="21" t="str">
        <f t="shared" si="9"/>
        <v>No</v>
      </c>
      <c r="J420" s="21" t="str">
        <f t="shared" si="10"/>
        <v>No</v>
      </c>
      <c r="K420" s="25"/>
      <c r="L420" s="7" t="s">
        <v>912</v>
      </c>
      <c r="M420" s="7" t="s">
        <v>913</v>
      </c>
      <c r="N420" s="7" t="s">
        <v>25</v>
      </c>
      <c r="O420" s="7" t="s">
        <v>5801</v>
      </c>
      <c r="P420" s="44" t="s">
        <v>5802</v>
      </c>
      <c r="Q420" s="42"/>
      <c r="R420" s="42"/>
      <c r="S420" s="42"/>
      <c r="T420" s="42"/>
      <c r="U420" s="42"/>
      <c r="V420" s="42"/>
      <c r="W420" s="42"/>
      <c r="X420" s="42"/>
      <c r="Y420" s="27"/>
    </row>
    <row r="421">
      <c r="A421" s="21" t="str">
        <f t="shared" ref="A421:B421" si="428">if(and(isnumber(search("Yes",C421)),isnumber(search("Yes",E421)),isnumber(search("Yes",G421)),isnumber(search("Yes",I421))),"Yes","No")</f>
        <v>No</v>
      </c>
      <c r="B421" s="21" t="str">
        <f t="shared" si="428"/>
        <v>No</v>
      </c>
      <c r="C421" s="22" t="str">
        <f t="shared" si="3"/>
        <v>No</v>
      </c>
      <c r="D421" s="21" t="str">
        <f t="shared" si="4"/>
        <v>No</v>
      </c>
      <c r="E421" s="21" t="str">
        <f t="shared" si="5"/>
        <v>No</v>
      </c>
      <c r="F421" s="21" t="str">
        <f t="shared" si="6"/>
        <v>No</v>
      </c>
      <c r="G421" s="21" t="str">
        <f t="shared" si="7"/>
        <v>No</v>
      </c>
      <c r="H421" s="21" t="str">
        <f t="shared" si="8"/>
        <v>No</v>
      </c>
      <c r="I421" s="21" t="str">
        <f t="shared" si="9"/>
        <v>No</v>
      </c>
      <c r="J421" s="21" t="str">
        <f t="shared" si="10"/>
        <v>No</v>
      </c>
      <c r="K421" s="25"/>
      <c r="L421" s="7" t="s">
        <v>914</v>
      </c>
      <c r="M421" s="7" t="s">
        <v>915</v>
      </c>
      <c r="N421" s="7" t="s">
        <v>25</v>
      </c>
      <c r="O421" s="7" t="s">
        <v>2374</v>
      </c>
      <c r="P421" s="44" t="s">
        <v>5803</v>
      </c>
      <c r="Q421" s="42"/>
      <c r="R421" s="42"/>
      <c r="S421" s="42"/>
      <c r="T421" s="42"/>
      <c r="U421" s="42"/>
      <c r="V421" s="42"/>
      <c r="W421" s="42"/>
      <c r="X421" s="42"/>
      <c r="Y421" s="27"/>
    </row>
    <row r="422">
      <c r="A422" s="21" t="str">
        <f t="shared" ref="A422:B422" si="429">if(and(isnumber(search("Yes",C422)),isnumber(search("Yes",E422)),isnumber(search("Yes",G422)),isnumber(search("Yes",I422))),"Yes","No")</f>
        <v>No</v>
      </c>
      <c r="B422" s="21" t="str">
        <f t="shared" si="429"/>
        <v>No</v>
      </c>
      <c r="C422" s="22" t="str">
        <f t="shared" si="3"/>
        <v>No</v>
      </c>
      <c r="D422" s="21" t="str">
        <f t="shared" si="4"/>
        <v>No</v>
      </c>
      <c r="E422" s="21" t="str">
        <f t="shared" si="5"/>
        <v>No</v>
      </c>
      <c r="F422" s="21" t="str">
        <f t="shared" si="6"/>
        <v>No</v>
      </c>
      <c r="G422" s="21" t="str">
        <f t="shared" si="7"/>
        <v>No</v>
      </c>
      <c r="H422" s="21" t="str">
        <f t="shared" si="8"/>
        <v>No</v>
      </c>
      <c r="I422" s="21" t="str">
        <f t="shared" si="9"/>
        <v>No</v>
      </c>
      <c r="J422" s="21" t="str">
        <f t="shared" si="10"/>
        <v>No</v>
      </c>
      <c r="K422" s="25"/>
      <c r="L422" s="7" t="s">
        <v>916</v>
      </c>
      <c r="M422" s="7" t="s">
        <v>917</v>
      </c>
      <c r="N422" s="7" t="s">
        <v>25</v>
      </c>
      <c r="O422" s="7" t="s">
        <v>3313</v>
      </c>
      <c r="P422" s="44" t="s">
        <v>3314</v>
      </c>
      <c r="Q422" s="42"/>
      <c r="R422" s="42"/>
      <c r="S422" s="42"/>
      <c r="T422" s="42"/>
      <c r="U422" s="42"/>
      <c r="V422" s="42"/>
      <c r="W422" s="42"/>
      <c r="X422" s="42"/>
      <c r="Y422" s="27"/>
    </row>
    <row r="423">
      <c r="A423" s="21" t="str">
        <f t="shared" ref="A423:B423" si="430">if(and(isnumber(search("Yes",C423)),isnumber(search("Yes",E423)),isnumber(search("Yes",G423)),isnumber(search("Yes",I423))),"Yes","No")</f>
        <v>No</v>
      </c>
      <c r="B423" s="21" t="str">
        <f t="shared" si="430"/>
        <v>No</v>
      </c>
      <c r="C423" s="22" t="str">
        <f t="shared" si="3"/>
        <v>No</v>
      </c>
      <c r="D423" s="21" t="str">
        <f t="shared" si="4"/>
        <v>No</v>
      </c>
      <c r="E423" s="21" t="str">
        <f t="shared" si="5"/>
        <v>No</v>
      </c>
      <c r="F423" s="21" t="str">
        <f t="shared" si="6"/>
        <v>No</v>
      </c>
      <c r="G423" s="21" t="str">
        <f t="shared" si="7"/>
        <v>No</v>
      </c>
      <c r="H423" s="21" t="str">
        <f t="shared" si="8"/>
        <v>No</v>
      </c>
      <c r="I423" s="21" t="str">
        <f t="shared" si="9"/>
        <v>No</v>
      </c>
      <c r="J423" s="21" t="str">
        <f t="shared" si="10"/>
        <v>No</v>
      </c>
      <c r="K423" s="25"/>
      <c r="L423" s="7" t="s">
        <v>918</v>
      </c>
      <c r="M423" s="7" t="s">
        <v>919</v>
      </c>
      <c r="N423" s="7" t="s">
        <v>25</v>
      </c>
      <c r="O423" s="7" t="s">
        <v>5804</v>
      </c>
      <c r="P423" s="44" t="s">
        <v>5805</v>
      </c>
      <c r="Q423" s="42"/>
      <c r="R423" s="42"/>
      <c r="S423" s="42"/>
      <c r="T423" s="42"/>
      <c r="U423" s="42"/>
      <c r="V423" s="42"/>
      <c r="W423" s="42"/>
      <c r="X423" s="42"/>
      <c r="Y423" s="27"/>
    </row>
    <row r="424">
      <c r="A424" s="21" t="str">
        <f t="shared" ref="A424:B424" si="431">if(and(isnumber(search("Yes",C424)),isnumber(search("Yes",E424)),isnumber(search("Yes",G424)),isnumber(search("Yes",I424))),"Yes","No")</f>
        <v>No</v>
      </c>
      <c r="B424" s="21" t="str">
        <f t="shared" si="431"/>
        <v>No</v>
      </c>
      <c r="C424" s="22" t="str">
        <f t="shared" si="3"/>
        <v>No</v>
      </c>
      <c r="D424" s="21" t="str">
        <f t="shared" si="4"/>
        <v>No</v>
      </c>
      <c r="E424" s="21" t="str">
        <f t="shared" si="5"/>
        <v>No</v>
      </c>
      <c r="F424" s="21" t="str">
        <f t="shared" si="6"/>
        <v>No</v>
      </c>
      <c r="G424" s="21" t="str">
        <f t="shared" si="7"/>
        <v>No</v>
      </c>
      <c r="H424" s="21" t="str">
        <f t="shared" si="8"/>
        <v>No</v>
      </c>
      <c r="I424" s="21" t="str">
        <f t="shared" si="9"/>
        <v>No</v>
      </c>
      <c r="J424" s="21" t="str">
        <f t="shared" si="10"/>
        <v>No</v>
      </c>
      <c r="K424" s="25"/>
      <c r="L424" s="7" t="s">
        <v>920</v>
      </c>
      <c r="M424" s="7" t="s">
        <v>921</v>
      </c>
      <c r="N424" s="7" t="s">
        <v>25</v>
      </c>
      <c r="O424" s="7" t="s">
        <v>5806</v>
      </c>
      <c r="P424" s="44" t="s">
        <v>5807</v>
      </c>
      <c r="Q424" s="42"/>
      <c r="R424" s="42"/>
      <c r="S424" s="42"/>
      <c r="T424" s="42"/>
      <c r="U424" s="42"/>
      <c r="V424" s="42"/>
      <c r="W424" s="42"/>
      <c r="X424" s="42"/>
      <c r="Y424" s="27"/>
    </row>
    <row r="425">
      <c r="A425" s="21" t="str">
        <f t="shared" ref="A425:B425" si="432">if(and(isnumber(search("Yes",C425)),isnumber(search("Yes",E425)),isnumber(search("Yes",G425)),isnumber(search("Yes",I425))),"Yes","No")</f>
        <v>No</v>
      </c>
      <c r="B425" s="21" t="str">
        <f t="shared" si="432"/>
        <v>No</v>
      </c>
      <c r="C425" s="22" t="str">
        <f t="shared" si="3"/>
        <v>No</v>
      </c>
      <c r="D425" s="21" t="str">
        <f t="shared" si="4"/>
        <v>No</v>
      </c>
      <c r="E425" s="21" t="str">
        <f t="shared" si="5"/>
        <v>No</v>
      </c>
      <c r="F425" s="21" t="str">
        <f t="shared" si="6"/>
        <v>No</v>
      </c>
      <c r="G425" s="21" t="str">
        <f t="shared" si="7"/>
        <v>No</v>
      </c>
      <c r="H425" s="21" t="str">
        <f t="shared" si="8"/>
        <v>No</v>
      </c>
      <c r="I425" s="21" t="str">
        <f t="shared" si="9"/>
        <v>No</v>
      </c>
      <c r="J425" s="21" t="str">
        <f t="shared" si="10"/>
        <v>No</v>
      </c>
      <c r="K425" s="25"/>
      <c r="L425" s="7" t="s">
        <v>922</v>
      </c>
      <c r="M425" s="7" t="s">
        <v>923</v>
      </c>
      <c r="N425" s="7" t="s">
        <v>25</v>
      </c>
      <c r="O425" s="7" t="s">
        <v>3318</v>
      </c>
      <c r="P425" s="44" t="s">
        <v>5808</v>
      </c>
      <c r="Q425" s="42"/>
      <c r="R425" s="42"/>
      <c r="S425" s="42"/>
      <c r="T425" s="42"/>
      <c r="U425" s="42"/>
      <c r="V425" s="42"/>
      <c r="W425" s="42"/>
      <c r="X425" s="42"/>
      <c r="Y425" s="27"/>
    </row>
    <row r="426">
      <c r="A426" s="21" t="str">
        <f t="shared" ref="A426:B426" si="433">if(and(isnumber(search("Yes",C426)),isnumber(search("Yes",E426)),isnumber(search("Yes",G426)),isnumber(search("Yes",I426))),"Yes","No")</f>
        <v>No</v>
      </c>
      <c r="B426" s="21" t="str">
        <f t="shared" si="433"/>
        <v>No</v>
      </c>
      <c r="C426" s="22" t="str">
        <f t="shared" si="3"/>
        <v>Yes</v>
      </c>
      <c r="D426" s="21" t="str">
        <f t="shared" si="4"/>
        <v>Yes</v>
      </c>
      <c r="E426" s="21" t="str">
        <f t="shared" si="5"/>
        <v>No</v>
      </c>
      <c r="F426" s="21" t="str">
        <f t="shared" si="6"/>
        <v>No</v>
      </c>
      <c r="G426" s="21" t="str">
        <f t="shared" si="7"/>
        <v>Yes</v>
      </c>
      <c r="H426" s="21" t="str">
        <f t="shared" si="8"/>
        <v>Yes</v>
      </c>
      <c r="I426" s="21" t="str">
        <f t="shared" si="9"/>
        <v>Yes</v>
      </c>
      <c r="J426" s="21" t="str">
        <f t="shared" si="10"/>
        <v>Yes</v>
      </c>
      <c r="K426" s="25"/>
      <c r="L426" s="7" t="s">
        <v>135</v>
      </c>
      <c r="M426" s="7" t="s">
        <v>924</v>
      </c>
      <c r="N426" s="7" t="s">
        <v>21</v>
      </c>
      <c r="O426" s="7" t="s">
        <v>3320</v>
      </c>
      <c r="P426" s="44" t="s">
        <v>3321</v>
      </c>
      <c r="Q426" s="7" t="s">
        <v>25</v>
      </c>
      <c r="R426" s="7" t="s">
        <v>3322</v>
      </c>
      <c r="S426" s="44" t="s">
        <v>5809</v>
      </c>
      <c r="T426" s="7" t="s">
        <v>21</v>
      </c>
      <c r="U426" s="7" t="s">
        <v>3324</v>
      </c>
      <c r="V426" s="44" t="s">
        <v>5810</v>
      </c>
      <c r="W426" s="7" t="s">
        <v>21</v>
      </c>
      <c r="X426" s="7" t="s">
        <v>2786</v>
      </c>
      <c r="Y426" s="44" t="s">
        <v>5811</v>
      </c>
    </row>
    <row r="427">
      <c r="A427" s="21" t="str">
        <f t="shared" ref="A427:B427" si="434">if(and(isnumber(search("Yes",C427)),isnumber(search("Yes",E427)),isnumber(search("Yes",G427)),isnumber(search("Yes",I427))),"Yes","No")</f>
        <v>No</v>
      </c>
      <c r="B427" s="21" t="str">
        <f t="shared" si="434"/>
        <v>No</v>
      </c>
      <c r="C427" s="22" t="str">
        <f t="shared" si="3"/>
        <v>No</v>
      </c>
      <c r="D427" s="21" t="str">
        <f t="shared" si="4"/>
        <v>No</v>
      </c>
      <c r="E427" s="21" t="str">
        <f t="shared" si="5"/>
        <v>No</v>
      </c>
      <c r="F427" s="21" t="str">
        <f t="shared" si="6"/>
        <v>No</v>
      </c>
      <c r="G427" s="21" t="str">
        <f t="shared" si="7"/>
        <v>No</v>
      </c>
      <c r="H427" s="21" t="str">
        <f t="shared" si="8"/>
        <v>No</v>
      </c>
      <c r="I427" s="21" t="str">
        <f t="shared" si="9"/>
        <v>No</v>
      </c>
      <c r="J427" s="21" t="str">
        <f t="shared" si="10"/>
        <v>No</v>
      </c>
      <c r="K427" s="25"/>
      <c r="L427" s="7" t="s">
        <v>925</v>
      </c>
      <c r="M427" s="7" t="s">
        <v>926</v>
      </c>
      <c r="N427" s="7" t="s">
        <v>25</v>
      </c>
      <c r="O427" s="7" t="s">
        <v>2348</v>
      </c>
      <c r="P427" s="44" t="s">
        <v>5812</v>
      </c>
      <c r="Q427" s="42"/>
      <c r="R427" s="42"/>
      <c r="S427" s="42"/>
      <c r="T427" s="42"/>
      <c r="U427" s="42"/>
      <c r="V427" s="42"/>
      <c r="W427" s="42"/>
      <c r="X427" s="42"/>
      <c r="Y427" s="27"/>
    </row>
    <row r="428">
      <c r="A428" s="21" t="str">
        <f t="shared" ref="A428:B428" si="435">if(and(isnumber(search("Yes",C428)),isnumber(search("Yes",E428)),isnumber(search("Yes",G428)),isnumber(search("Yes",I428))),"Yes","No")</f>
        <v>No</v>
      </c>
      <c r="B428" s="21" t="str">
        <f t="shared" si="435"/>
        <v>No</v>
      </c>
      <c r="C428" s="22" t="str">
        <f t="shared" si="3"/>
        <v>No</v>
      </c>
      <c r="D428" s="21" t="str">
        <f t="shared" si="4"/>
        <v>No</v>
      </c>
      <c r="E428" s="21" t="str">
        <f t="shared" si="5"/>
        <v>No</v>
      </c>
      <c r="F428" s="21" t="str">
        <f t="shared" si="6"/>
        <v>No</v>
      </c>
      <c r="G428" s="21" t="str">
        <f t="shared" si="7"/>
        <v>No</v>
      </c>
      <c r="H428" s="21" t="str">
        <f t="shared" si="8"/>
        <v>No</v>
      </c>
      <c r="I428" s="21" t="str">
        <f t="shared" si="9"/>
        <v>No</v>
      </c>
      <c r="J428" s="21" t="str">
        <f t="shared" si="10"/>
        <v>No</v>
      </c>
      <c r="K428" s="25"/>
      <c r="L428" s="7" t="s">
        <v>927</v>
      </c>
      <c r="M428" s="7" t="s">
        <v>928</v>
      </c>
      <c r="N428" s="7" t="s">
        <v>25</v>
      </c>
      <c r="O428" s="7" t="s">
        <v>5813</v>
      </c>
      <c r="P428" s="44" t="s">
        <v>5814</v>
      </c>
      <c r="Q428" s="42"/>
      <c r="R428" s="42"/>
      <c r="S428" s="42"/>
      <c r="T428" s="42"/>
      <c r="U428" s="42"/>
      <c r="V428" s="42"/>
      <c r="W428" s="42"/>
      <c r="X428" s="42"/>
      <c r="Y428" s="27"/>
    </row>
    <row r="429">
      <c r="A429" s="21" t="str">
        <f t="shared" ref="A429:B429" si="436">if(and(isnumber(search("Yes",C429)),isnumber(search("Yes",E429)),isnumber(search("Yes",G429)),isnumber(search("Yes",I429))),"Yes","No")</f>
        <v>No</v>
      </c>
      <c r="B429" s="21" t="str">
        <f t="shared" si="436"/>
        <v>No</v>
      </c>
      <c r="C429" s="22" t="str">
        <f t="shared" si="3"/>
        <v>No</v>
      </c>
      <c r="D429" s="21" t="str">
        <f t="shared" si="4"/>
        <v>No</v>
      </c>
      <c r="E429" s="21" t="str">
        <f t="shared" si="5"/>
        <v>No</v>
      </c>
      <c r="F429" s="21" t="str">
        <f t="shared" si="6"/>
        <v>No</v>
      </c>
      <c r="G429" s="21" t="str">
        <f t="shared" si="7"/>
        <v>No</v>
      </c>
      <c r="H429" s="21" t="str">
        <f t="shared" si="8"/>
        <v>No</v>
      </c>
      <c r="I429" s="21" t="str">
        <f t="shared" si="9"/>
        <v>No</v>
      </c>
      <c r="J429" s="21" t="str">
        <f t="shared" si="10"/>
        <v>No</v>
      </c>
      <c r="K429" s="25"/>
      <c r="L429" s="36" t="s">
        <v>929</v>
      </c>
      <c r="M429" s="7" t="s">
        <v>930</v>
      </c>
      <c r="N429" s="7" t="s">
        <v>25</v>
      </c>
      <c r="O429" s="7" t="s">
        <v>5815</v>
      </c>
      <c r="P429" s="44" t="s">
        <v>5816</v>
      </c>
      <c r="Q429" s="42"/>
      <c r="R429" s="42"/>
      <c r="S429" s="42"/>
      <c r="T429" s="42"/>
      <c r="U429" s="42"/>
      <c r="V429" s="42"/>
      <c r="W429" s="42"/>
      <c r="X429" s="42"/>
      <c r="Y429" s="27"/>
    </row>
    <row r="430">
      <c r="A430" s="21" t="str">
        <f t="shared" ref="A430:B430" si="437">if(and(isnumber(search("Yes",C430)),isnumber(search("Yes",E430)),isnumber(search("Yes",G430)),isnumber(search("Yes",I430))),"Yes","No")</f>
        <v>Yes</v>
      </c>
      <c r="B430" s="21" t="str">
        <f t="shared" si="437"/>
        <v>Yes</v>
      </c>
      <c r="C430" s="22" t="str">
        <f t="shared" si="3"/>
        <v>Yes</v>
      </c>
      <c r="D430" s="21" t="str">
        <f t="shared" si="4"/>
        <v>Yes</v>
      </c>
      <c r="E430" s="21" t="str">
        <f t="shared" si="5"/>
        <v>Yes</v>
      </c>
      <c r="F430" s="21" t="str">
        <f t="shared" si="6"/>
        <v>Yes</v>
      </c>
      <c r="G430" s="21" t="str">
        <f t="shared" si="7"/>
        <v>Yes</v>
      </c>
      <c r="H430" s="21" t="str">
        <f t="shared" si="8"/>
        <v>Yes</v>
      </c>
      <c r="I430" s="21" t="str">
        <f t="shared" si="9"/>
        <v>Yes</v>
      </c>
      <c r="J430" s="21" t="str">
        <f t="shared" si="10"/>
        <v>Yes</v>
      </c>
      <c r="K430" s="25"/>
      <c r="L430" s="7" t="s">
        <v>138</v>
      </c>
      <c r="M430" s="7" t="s">
        <v>931</v>
      </c>
      <c r="N430" s="7" t="s">
        <v>21</v>
      </c>
      <c r="O430" s="7" t="s">
        <v>3320</v>
      </c>
      <c r="P430" s="44" t="s">
        <v>5817</v>
      </c>
      <c r="Q430" s="7" t="s">
        <v>21</v>
      </c>
      <c r="R430" s="7" t="s">
        <v>5818</v>
      </c>
      <c r="S430" s="44" t="s">
        <v>5819</v>
      </c>
      <c r="T430" s="7" t="s">
        <v>21</v>
      </c>
      <c r="U430" s="7" t="s">
        <v>2504</v>
      </c>
      <c r="V430" s="44" t="s">
        <v>5820</v>
      </c>
      <c r="W430" s="7" t="s">
        <v>21</v>
      </c>
      <c r="X430" s="7" t="s">
        <v>5821</v>
      </c>
      <c r="Y430" s="44" t="s">
        <v>5822</v>
      </c>
    </row>
    <row r="431">
      <c r="A431" s="21" t="str">
        <f t="shared" ref="A431:B431" si="438">if(and(isnumber(search("Yes",C431)),isnumber(search("Yes",E431)),isnumber(search("Yes",G431)),isnumber(search("Yes",I431))),"Yes","No")</f>
        <v>No</v>
      </c>
      <c r="B431" s="21" t="str">
        <f t="shared" si="438"/>
        <v>No</v>
      </c>
      <c r="C431" s="22" t="str">
        <f t="shared" si="3"/>
        <v>No</v>
      </c>
      <c r="D431" s="21" t="str">
        <f t="shared" si="4"/>
        <v>No</v>
      </c>
      <c r="E431" s="21" t="str">
        <f t="shared" si="5"/>
        <v>No</v>
      </c>
      <c r="F431" s="21" t="str">
        <f t="shared" si="6"/>
        <v>No</v>
      </c>
      <c r="G431" s="21" t="str">
        <f t="shared" si="7"/>
        <v>No</v>
      </c>
      <c r="H431" s="21" t="str">
        <f t="shared" si="8"/>
        <v>No</v>
      </c>
      <c r="I431" s="21" t="str">
        <f t="shared" si="9"/>
        <v>No</v>
      </c>
      <c r="J431" s="21" t="str">
        <f t="shared" si="10"/>
        <v>No</v>
      </c>
      <c r="K431" s="25"/>
      <c r="L431" s="7" t="s">
        <v>932</v>
      </c>
      <c r="M431" s="7" t="s">
        <v>933</v>
      </c>
      <c r="N431" s="7" t="s">
        <v>25</v>
      </c>
      <c r="O431" s="7" t="s">
        <v>3352</v>
      </c>
      <c r="P431" s="44" t="s">
        <v>5823</v>
      </c>
      <c r="Q431" s="42"/>
      <c r="R431" s="42"/>
      <c r="S431" s="42"/>
      <c r="T431" s="42"/>
      <c r="U431" s="42"/>
      <c r="V431" s="42"/>
      <c r="W431" s="42"/>
      <c r="X431" s="42"/>
      <c r="Y431" s="27"/>
    </row>
    <row r="432">
      <c r="A432" s="21" t="str">
        <f t="shared" ref="A432:B432" si="439">if(and(isnumber(search("Yes",C432)),isnumber(search("Yes",E432)),isnumber(search("Yes",G432)),isnumber(search("Yes",I432))),"Yes","No")</f>
        <v>No</v>
      </c>
      <c r="B432" s="21" t="str">
        <f t="shared" si="439"/>
        <v>No</v>
      </c>
      <c r="C432" s="22" t="str">
        <f t="shared" si="3"/>
        <v>No</v>
      </c>
      <c r="D432" s="21" t="str">
        <f t="shared" si="4"/>
        <v>No</v>
      </c>
      <c r="E432" s="21" t="str">
        <f t="shared" si="5"/>
        <v>No</v>
      </c>
      <c r="F432" s="21" t="str">
        <f t="shared" si="6"/>
        <v>No</v>
      </c>
      <c r="G432" s="21" t="str">
        <f t="shared" si="7"/>
        <v>No</v>
      </c>
      <c r="H432" s="21" t="str">
        <f t="shared" si="8"/>
        <v>No</v>
      </c>
      <c r="I432" s="21" t="str">
        <f t="shared" si="9"/>
        <v>No</v>
      </c>
      <c r="J432" s="21" t="str">
        <f t="shared" si="10"/>
        <v>No</v>
      </c>
      <c r="K432" s="25"/>
      <c r="L432" s="7" t="s">
        <v>934</v>
      </c>
      <c r="M432" s="7" t="s">
        <v>935</v>
      </c>
      <c r="N432" s="7" t="s">
        <v>25</v>
      </c>
      <c r="O432" s="7" t="s">
        <v>5824</v>
      </c>
      <c r="P432" s="44" t="s">
        <v>5825</v>
      </c>
      <c r="Q432" s="42"/>
      <c r="R432" s="42"/>
      <c r="S432" s="42"/>
      <c r="T432" s="42"/>
      <c r="U432" s="42"/>
      <c r="V432" s="42"/>
      <c r="W432" s="42"/>
      <c r="X432" s="42"/>
      <c r="Y432" s="27"/>
    </row>
    <row r="433">
      <c r="A433" s="21" t="str">
        <f t="shared" ref="A433:B433" si="440">if(and(isnumber(search("Yes",C433)),isnumber(search("Yes",E433)),isnumber(search("Yes",G433)),isnumber(search("Yes",I433))),"Yes","No")</f>
        <v>No</v>
      </c>
      <c r="B433" s="21" t="str">
        <f t="shared" si="440"/>
        <v>No</v>
      </c>
      <c r="C433" s="22" t="str">
        <f t="shared" si="3"/>
        <v>No</v>
      </c>
      <c r="D433" s="21" t="str">
        <f t="shared" si="4"/>
        <v>No</v>
      </c>
      <c r="E433" s="21" t="str">
        <f t="shared" si="5"/>
        <v>No</v>
      </c>
      <c r="F433" s="21" t="str">
        <f t="shared" si="6"/>
        <v>No</v>
      </c>
      <c r="G433" s="21" t="str">
        <f t="shared" si="7"/>
        <v>No</v>
      </c>
      <c r="H433" s="21" t="str">
        <f t="shared" si="8"/>
        <v>No</v>
      </c>
      <c r="I433" s="21" t="str">
        <f t="shared" si="9"/>
        <v>No</v>
      </c>
      <c r="J433" s="21" t="str">
        <f t="shared" si="10"/>
        <v>No</v>
      </c>
      <c r="K433" s="25"/>
      <c r="L433" s="7" t="s">
        <v>936</v>
      </c>
      <c r="M433" s="7" t="s">
        <v>167</v>
      </c>
      <c r="N433" s="7" t="s">
        <v>25</v>
      </c>
      <c r="O433" s="7" t="s">
        <v>5826</v>
      </c>
      <c r="P433" s="44" t="s">
        <v>5827</v>
      </c>
      <c r="Q433" s="42"/>
      <c r="R433" s="42"/>
      <c r="S433" s="42"/>
      <c r="T433" s="42"/>
      <c r="U433" s="42"/>
      <c r="V433" s="42"/>
      <c r="W433" s="42"/>
      <c r="X433" s="42"/>
      <c r="Y433" s="27"/>
    </row>
    <row r="434">
      <c r="A434" s="21" t="str">
        <f t="shared" ref="A434:B434" si="441">if(and(isnumber(search("Yes",C434)),isnumber(search("Yes",E434)),isnumber(search("Yes",G434)),isnumber(search("Yes",I434))),"Yes","No")</f>
        <v>No</v>
      </c>
      <c r="B434" s="21" t="str">
        <f t="shared" si="441"/>
        <v>No</v>
      </c>
      <c r="C434" s="22" t="str">
        <f t="shared" si="3"/>
        <v>No</v>
      </c>
      <c r="D434" s="21" t="str">
        <f t="shared" si="4"/>
        <v>No</v>
      </c>
      <c r="E434" s="21" t="str">
        <f t="shared" si="5"/>
        <v>No</v>
      </c>
      <c r="F434" s="21" t="str">
        <f t="shared" si="6"/>
        <v>No</v>
      </c>
      <c r="G434" s="21" t="str">
        <f t="shared" si="7"/>
        <v>No</v>
      </c>
      <c r="H434" s="21" t="str">
        <f t="shared" si="8"/>
        <v>No</v>
      </c>
      <c r="I434" s="21" t="str">
        <f t="shared" si="9"/>
        <v>No</v>
      </c>
      <c r="J434" s="21" t="str">
        <f t="shared" si="10"/>
        <v>No</v>
      </c>
      <c r="K434" s="25"/>
      <c r="L434" s="7" t="s">
        <v>937</v>
      </c>
      <c r="M434" s="7" t="s">
        <v>938</v>
      </c>
      <c r="N434" s="7" t="s">
        <v>25</v>
      </c>
      <c r="O434" s="7" t="s">
        <v>5828</v>
      </c>
      <c r="P434" s="44" t="s">
        <v>5829</v>
      </c>
      <c r="Q434" s="42"/>
      <c r="R434" s="42"/>
      <c r="S434" s="42"/>
      <c r="T434" s="42"/>
      <c r="U434" s="42"/>
      <c r="V434" s="42"/>
      <c r="W434" s="42"/>
      <c r="X434" s="42"/>
      <c r="Y434" s="27"/>
    </row>
    <row r="435">
      <c r="A435" s="21" t="str">
        <f t="shared" ref="A435:B435" si="442">if(and(isnumber(search("Yes",C435)),isnumber(search("Yes",E435)),isnumber(search("Yes",G435)),isnumber(search("Yes",I435))),"Yes","No")</f>
        <v>No</v>
      </c>
      <c r="B435" s="21" t="str">
        <f t="shared" si="442"/>
        <v>No</v>
      </c>
      <c r="C435" s="22" t="str">
        <f t="shared" si="3"/>
        <v>No</v>
      </c>
      <c r="D435" s="21" t="str">
        <f t="shared" si="4"/>
        <v>No</v>
      </c>
      <c r="E435" s="21" t="str">
        <f t="shared" si="5"/>
        <v>No</v>
      </c>
      <c r="F435" s="21" t="str">
        <f t="shared" si="6"/>
        <v>No</v>
      </c>
      <c r="G435" s="21" t="str">
        <f t="shared" si="7"/>
        <v>No</v>
      </c>
      <c r="H435" s="21" t="str">
        <f t="shared" si="8"/>
        <v>No</v>
      </c>
      <c r="I435" s="21" t="str">
        <f t="shared" si="9"/>
        <v>No</v>
      </c>
      <c r="J435" s="21" t="str">
        <f t="shared" si="10"/>
        <v>No</v>
      </c>
      <c r="K435" s="25"/>
      <c r="L435" s="7" t="s">
        <v>939</v>
      </c>
      <c r="M435" s="7" t="s">
        <v>940</v>
      </c>
      <c r="N435" s="7" t="s">
        <v>25</v>
      </c>
      <c r="O435" s="7" t="s">
        <v>3271</v>
      </c>
      <c r="P435" s="44" t="s">
        <v>5830</v>
      </c>
      <c r="Q435" s="42"/>
      <c r="R435" s="42"/>
      <c r="S435" s="42"/>
      <c r="T435" s="42"/>
      <c r="U435" s="42"/>
      <c r="V435" s="42"/>
      <c r="W435" s="42"/>
      <c r="X435" s="42"/>
      <c r="Y435" s="27"/>
    </row>
    <row r="436">
      <c r="A436" s="21" t="str">
        <f t="shared" ref="A436:B436" si="443">if(and(isnumber(search("Yes",C436)),isnumber(search("Yes",E436)),isnumber(search("Yes",G436)),isnumber(search("Yes",I436))),"Yes","No")</f>
        <v>No</v>
      </c>
      <c r="B436" s="21" t="str">
        <f t="shared" si="443"/>
        <v>No</v>
      </c>
      <c r="C436" s="22" t="str">
        <f t="shared" si="3"/>
        <v>No</v>
      </c>
      <c r="D436" s="21" t="str">
        <f t="shared" si="4"/>
        <v>No</v>
      </c>
      <c r="E436" s="21" t="str">
        <f t="shared" si="5"/>
        <v>No</v>
      </c>
      <c r="F436" s="21" t="str">
        <f t="shared" si="6"/>
        <v>No</v>
      </c>
      <c r="G436" s="21" t="str">
        <f t="shared" si="7"/>
        <v>No</v>
      </c>
      <c r="H436" s="21" t="str">
        <f t="shared" si="8"/>
        <v>No</v>
      </c>
      <c r="I436" s="21" t="str">
        <f t="shared" si="9"/>
        <v>No</v>
      </c>
      <c r="J436" s="21" t="str">
        <f t="shared" si="10"/>
        <v>No</v>
      </c>
      <c r="K436" s="25"/>
      <c r="L436" s="7" t="s">
        <v>941</v>
      </c>
      <c r="M436" s="7" t="s">
        <v>942</v>
      </c>
      <c r="N436" s="7" t="s">
        <v>25</v>
      </c>
      <c r="O436" s="7" t="s">
        <v>2431</v>
      </c>
      <c r="P436" s="44" t="s">
        <v>5831</v>
      </c>
      <c r="Q436" s="42"/>
      <c r="R436" s="42"/>
      <c r="S436" s="42"/>
      <c r="T436" s="42"/>
      <c r="U436" s="42"/>
      <c r="V436" s="42"/>
      <c r="W436" s="42"/>
      <c r="X436" s="42"/>
      <c r="Y436" s="27"/>
    </row>
    <row r="437">
      <c r="A437" s="21" t="str">
        <f t="shared" ref="A437:B437" si="444">if(and(isnumber(search("Yes",C437)),isnumber(search("Yes",E437)),isnumber(search("Yes",G437)),isnumber(search("Yes",I437))),"Yes","No")</f>
        <v>No</v>
      </c>
      <c r="B437" s="21" t="str">
        <f t="shared" si="444"/>
        <v>No</v>
      </c>
      <c r="C437" s="22" t="str">
        <f t="shared" si="3"/>
        <v>No</v>
      </c>
      <c r="D437" s="21" t="str">
        <f t="shared" si="4"/>
        <v>No</v>
      </c>
      <c r="E437" s="21" t="str">
        <f t="shared" si="5"/>
        <v>No</v>
      </c>
      <c r="F437" s="21" t="str">
        <f t="shared" si="6"/>
        <v>No</v>
      </c>
      <c r="G437" s="21" t="str">
        <f t="shared" si="7"/>
        <v>No</v>
      </c>
      <c r="H437" s="21" t="str">
        <f t="shared" si="8"/>
        <v>No</v>
      </c>
      <c r="I437" s="21" t="str">
        <f t="shared" si="9"/>
        <v>No</v>
      </c>
      <c r="J437" s="21" t="str">
        <f t="shared" si="10"/>
        <v>No</v>
      </c>
      <c r="K437" s="25"/>
      <c r="L437" s="7" t="s">
        <v>943</v>
      </c>
      <c r="M437" s="7" t="s">
        <v>944</v>
      </c>
      <c r="N437" s="7" t="s">
        <v>25</v>
      </c>
      <c r="O437" s="7" t="s">
        <v>2421</v>
      </c>
      <c r="P437" s="44" t="s">
        <v>5832</v>
      </c>
      <c r="Q437" s="42"/>
      <c r="R437" s="42"/>
      <c r="S437" s="42"/>
      <c r="T437" s="42"/>
      <c r="U437" s="42"/>
      <c r="V437" s="42"/>
      <c r="W437" s="42"/>
      <c r="X437" s="42"/>
      <c r="Y437" s="27"/>
    </row>
    <row r="438">
      <c r="A438" s="21" t="str">
        <f t="shared" ref="A438:B438" si="445">if(and(isnumber(search("Yes",C438)),isnumber(search("Yes",E438)),isnumber(search("Yes",G438)),isnumber(search("Yes",I438))),"Yes","No")</f>
        <v>No</v>
      </c>
      <c r="B438" s="21" t="str">
        <f t="shared" si="445"/>
        <v>No</v>
      </c>
      <c r="C438" s="22" t="str">
        <f t="shared" si="3"/>
        <v>No</v>
      </c>
      <c r="D438" s="21" t="str">
        <f t="shared" si="4"/>
        <v>No</v>
      </c>
      <c r="E438" s="21" t="str">
        <f t="shared" si="5"/>
        <v>No</v>
      </c>
      <c r="F438" s="21" t="str">
        <f t="shared" si="6"/>
        <v>No</v>
      </c>
      <c r="G438" s="21" t="str">
        <f t="shared" si="7"/>
        <v>No</v>
      </c>
      <c r="H438" s="21" t="str">
        <f t="shared" si="8"/>
        <v>No</v>
      </c>
      <c r="I438" s="21" t="str">
        <f t="shared" si="9"/>
        <v>No</v>
      </c>
      <c r="J438" s="21" t="str">
        <f t="shared" si="10"/>
        <v>No</v>
      </c>
      <c r="K438" s="25"/>
      <c r="L438" s="7" t="s">
        <v>945</v>
      </c>
      <c r="M438" s="7" t="s">
        <v>946</v>
      </c>
      <c r="N438" s="7" t="s">
        <v>25</v>
      </c>
      <c r="O438" s="7" t="s">
        <v>5699</v>
      </c>
      <c r="P438" s="44" t="s">
        <v>5833</v>
      </c>
      <c r="Q438" s="42"/>
      <c r="R438" s="42"/>
      <c r="S438" s="42"/>
      <c r="T438" s="42"/>
      <c r="U438" s="42"/>
      <c r="V438" s="42"/>
      <c r="W438" s="42"/>
      <c r="X438" s="42"/>
      <c r="Y438" s="27"/>
    </row>
    <row r="439">
      <c r="A439" s="21" t="str">
        <f t="shared" ref="A439:B439" si="446">if(and(isnumber(search("Yes",C439)),isnumber(search("Yes",E439)),isnumber(search("Yes",G439)),isnumber(search("Yes",I439))),"Yes","No")</f>
        <v>No</v>
      </c>
      <c r="B439" s="21" t="str">
        <f t="shared" si="446"/>
        <v>No</v>
      </c>
      <c r="C439" s="22" t="str">
        <f t="shared" si="3"/>
        <v>No</v>
      </c>
      <c r="D439" s="21" t="str">
        <f t="shared" si="4"/>
        <v>No</v>
      </c>
      <c r="E439" s="21" t="str">
        <f t="shared" si="5"/>
        <v>No</v>
      </c>
      <c r="F439" s="21" t="str">
        <f t="shared" si="6"/>
        <v>No</v>
      </c>
      <c r="G439" s="21" t="str">
        <f t="shared" si="7"/>
        <v>No</v>
      </c>
      <c r="H439" s="21" t="str">
        <f t="shared" si="8"/>
        <v>No</v>
      </c>
      <c r="I439" s="21" t="str">
        <f t="shared" si="9"/>
        <v>No</v>
      </c>
      <c r="J439" s="21" t="str">
        <f t="shared" si="10"/>
        <v>No</v>
      </c>
      <c r="K439" s="25"/>
      <c r="L439" s="7" t="s">
        <v>947</v>
      </c>
      <c r="M439" s="7" t="s">
        <v>948</v>
      </c>
      <c r="N439" s="7" t="s">
        <v>25</v>
      </c>
      <c r="O439" s="7" t="s">
        <v>2495</v>
      </c>
      <c r="P439" s="44" t="s">
        <v>3652</v>
      </c>
      <c r="Q439" s="42"/>
      <c r="R439" s="42"/>
      <c r="S439" s="42"/>
      <c r="T439" s="42"/>
      <c r="U439" s="42"/>
      <c r="V439" s="42"/>
      <c r="W439" s="42"/>
      <c r="X439" s="42"/>
      <c r="Y439" s="27"/>
    </row>
    <row r="440">
      <c r="A440" s="21" t="str">
        <f t="shared" ref="A440:B440" si="447">if(and(isnumber(search("Yes",C440)),isnumber(search("Yes",E440)),isnumber(search("Yes",G440)),isnumber(search("Yes",I440))),"Yes","No")</f>
        <v>No</v>
      </c>
      <c r="B440" s="21" t="str">
        <f t="shared" si="447"/>
        <v>No</v>
      </c>
      <c r="C440" s="22" t="str">
        <f t="shared" si="3"/>
        <v>No</v>
      </c>
      <c r="D440" s="21" t="str">
        <f t="shared" si="4"/>
        <v>No</v>
      </c>
      <c r="E440" s="21" t="str">
        <f t="shared" si="5"/>
        <v>No</v>
      </c>
      <c r="F440" s="21" t="str">
        <f t="shared" si="6"/>
        <v>No</v>
      </c>
      <c r="G440" s="21" t="str">
        <f t="shared" si="7"/>
        <v>No</v>
      </c>
      <c r="H440" s="21" t="str">
        <f t="shared" si="8"/>
        <v>No</v>
      </c>
      <c r="I440" s="21" t="str">
        <f t="shared" si="9"/>
        <v>No</v>
      </c>
      <c r="J440" s="21" t="str">
        <f t="shared" si="10"/>
        <v>No</v>
      </c>
      <c r="K440" s="25"/>
      <c r="L440" s="7" t="s">
        <v>949</v>
      </c>
      <c r="M440" s="7" t="s">
        <v>950</v>
      </c>
      <c r="N440" s="7" t="s">
        <v>25</v>
      </c>
      <c r="O440" s="7" t="s">
        <v>5834</v>
      </c>
      <c r="P440" s="44" t="s">
        <v>5835</v>
      </c>
      <c r="Q440" s="42"/>
      <c r="R440" s="42"/>
      <c r="S440" s="42"/>
      <c r="T440" s="42"/>
      <c r="U440" s="42"/>
      <c r="V440" s="42"/>
      <c r="W440" s="42"/>
      <c r="X440" s="42"/>
      <c r="Y440" s="27"/>
    </row>
    <row r="441">
      <c r="A441" s="21" t="str">
        <f t="shared" ref="A441:B441" si="448">if(and(isnumber(search("Yes",C441)),isnumber(search("Yes",E441)),isnumber(search("Yes",G441)),isnumber(search("Yes",I441))),"Yes","No")</f>
        <v>No</v>
      </c>
      <c r="B441" s="21" t="str">
        <f t="shared" si="448"/>
        <v>No</v>
      </c>
      <c r="C441" s="22" t="str">
        <f t="shared" si="3"/>
        <v>No</v>
      </c>
      <c r="D441" s="21" t="str">
        <f t="shared" si="4"/>
        <v>No</v>
      </c>
      <c r="E441" s="21" t="str">
        <f t="shared" si="5"/>
        <v>No</v>
      </c>
      <c r="F441" s="21" t="str">
        <f t="shared" si="6"/>
        <v>No</v>
      </c>
      <c r="G441" s="21" t="str">
        <f t="shared" si="7"/>
        <v>No</v>
      </c>
      <c r="H441" s="21" t="str">
        <f t="shared" si="8"/>
        <v>No</v>
      </c>
      <c r="I441" s="21" t="str">
        <f t="shared" si="9"/>
        <v>No</v>
      </c>
      <c r="J441" s="21" t="str">
        <f t="shared" si="10"/>
        <v>No</v>
      </c>
      <c r="K441" s="25"/>
      <c r="L441" s="7" t="s">
        <v>951</v>
      </c>
      <c r="M441" s="7" t="s">
        <v>952</v>
      </c>
      <c r="N441" s="7" t="s">
        <v>25</v>
      </c>
      <c r="O441" s="7" t="s">
        <v>5836</v>
      </c>
      <c r="P441" s="44" t="s">
        <v>5837</v>
      </c>
      <c r="Q441" s="42"/>
      <c r="R441" s="42"/>
      <c r="S441" s="42"/>
      <c r="T441" s="42"/>
      <c r="U441" s="42"/>
      <c r="V441" s="42"/>
      <c r="W441" s="42"/>
      <c r="X441" s="42"/>
      <c r="Y441" s="27"/>
    </row>
    <row r="442">
      <c r="A442" s="21" t="str">
        <f t="shared" ref="A442:B442" si="449">if(and(isnumber(search("Yes",C442)),isnumber(search("Yes",E442)),isnumber(search("Yes",G442)),isnumber(search("Yes",I442))),"Yes","No")</f>
        <v>No</v>
      </c>
      <c r="B442" s="21" t="str">
        <f t="shared" si="449"/>
        <v>No</v>
      </c>
      <c r="C442" s="22" t="str">
        <f t="shared" si="3"/>
        <v>No</v>
      </c>
      <c r="D442" s="21" t="str">
        <f t="shared" si="4"/>
        <v>No</v>
      </c>
      <c r="E442" s="21" t="str">
        <f t="shared" si="5"/>
        <v>No</v>
      </c>
      <c r="F442" s="21" t="str">
        <f t="shared" si="6"/>
        <v>No</v>
      </c>
      <c r="G442" s="21" t="str">
        <f t="shared" si="7"/>
        <v>No</v>
      </c>
      <c r="H442" s="21" t="str">
        <f t="shared" si="8"/>
        <v>No</v>
      </c>
      <c r="I442" s="21" t="str">
        <f t="shared" si="9"/>
        <v>No</v>
      </c>
      <c r="J442" s="21" t="str">
        <f t="shared" si="10"/>
        <v>No</v>
      </c>
      <c r="K442" s="25"/>
      <c r="L442" s="7" t="s">
        <v>953</v>
      </c>
      <c r="M442" s="7" t="s">
        <v>954</v>
      </c>
      <c r="N442" s="7" t="s">
        <v>25</v>
      </c>
      <c r="O442" s="7" t="s">
        <v>5838</v>
      </c>
      <c r="P442" s="44" t="s">
        <v>5839</v>
      </c>
      <c r="Q442" s="42"/>
      <c r="R442" s="42"/>
      <c r="S442" s="42"/>
      <c r="T442" s="42"/>
      <c r="U442" s="42"/>
      <c r="V442" s="42"/>
      <c r="W442" s="42"/>
      <c r="X442" s="42"/>
      <c r="Y442" s="27"/>
    </row>
    <row r="443">
      <c r="A443" s="21" t="str">
        <f t="shared" ref="A443:B443" si="450">if(and(isnumber(search("Yes",C443)),isnumber(search("Yes",E443)),isnumber(search("Yes",G443)),isnumber(search("Yes",I443))),"Yes","No")</f>
        <v>Yes</v>
      </c>
      <c r="B443" s="21" t="str">
        <f t="shared" si="450"/>
        <v>Yes</v>
      </c>
      <c r="C443" s="22" t="str">
        <f t="shared" si="3"/>
        <v>Yes</v>
      </c>
      <c r="D443" s="21" t="str">
        <f t="shared" si="4"/>
        <v>Yes</v>
      </c>
      <c r="E443" s="21" t="str">
        <f t="shared" si="5"/>
        <v>Yes</v>
      </c>
      <c r="F443" s="21" t="str">
        <f t="shared" si="6"/>
        <v>Yes</v>
      </c>
      <c r="G443" s="21" t="str">
        <f t="shared" si="7"/>
        <v>Yes</v>
      </c>
      <c r="H443" s="21" t="str">
        <f t="shared" si="8"/>
        <v>Yes</v>
      </c>
      <c r="I443" s="21" t="str">
        <f t="shared" si="9"/>
        <v>Yes</v>
      </c>
      <c r="J443" s="21" t="str">
        <f t="shared" si="10"/>
        <v>Yes</v>
      </c>
      <c r="K443" s="25">
        <v>84.0</v>
      </c>
      <c r="L443" s="7" t="s">
        <v>955</v>
      </c>
      <c r="M443" s="7" t="s">
        <v>3362</v>
      </c>
      <c r="N443" s="7" t="s">
        <v>21</v>
      </c>
      <c r="O443" s="7" t="s">
        <v>5840</v>
      </c>
      <c r="P443" s="44" t="s">
        <v>5841</v>
      </c>
      <c r="Q443" s="7" t="s">
        <v>21</v>
      </c>
      <c r="R443" s="7" t="s">
        <v>5842</v>
      </c>
      <c r="S443" s="44" t="s">
        <v>5843</v>
      </c>
      <c r="T443" s="7" t="s">
        <v>21</v>
      </c>
      <c r="U443" s="7" t="s">
        <v>5844</v>
      </c>
      <c r="V443" s="44" t="s">
        <v>5845</v>
      </c>
      <c r="W443" s="7" t="s">
        <v>21</v>
      </c>
      <c r="X443" s="7" t="s">
        <v>4572</v>
      </c>
      <c r="Y443" s="44" t="s">
        <v>3370</v>
      </c>
    </row>
    <row r="444">
      <c r="A444" s="21" t="str">
        <f t="shared" ref="A444:B444" si="451">if(and(isnumber(search("Yes",C444)),isnumber(search("Yes",E444)),isnumber(search("Yes",G444)),isnumber(search("Yes",I444))),"Yes","No")</f>
        <v>No</v>
      </c>
      <c r="B444" s="21" t="str">
        <f t="shared" si="451"/>
        <v>No</v>
      </c>
      <c r="C444" s="22" t="str">
        <f t="shared" si="3"/>
        <v>No</v>
      </c>
      <c r="D444" s="21" t="str">
        <f t="shared" si="4"/>
        <v>No</v>
      </c>
      <c r="E444" s="21" t="str">
        <f t="shared" si="5"/>
        <v>No</v>
      </c>
      <c r="F444" s="21" t="str">
        <f t="shared" si="6"/>
        <v>No</v>
      </c>
      <c r="G444" s="21" t="str">
        <f t="shared" si="7"/>
        <v>No</v>
      </c>
      <c r="H444" s="21" t="str">
        <f t="shared" si="8"/>
        <v>No</v>
      </c>
      <c r="I444" s="21" t="str">
        <f t="shared" si="9"/>
        <v>No</v>
      </c>
      <c r="J444" s="21" t="str">
        <f t="shared" si="10"/>
        <v>No</v>
      </c>
      <c r="K444" s="25"/>
      <c r="L444" s="7" t="s">
        <v>957</v>
      </c>
      <c r="M444" s="7" t="s">
        <v>958</v>
      </c>
      <c r="N444" s="7" t="s">
        <v>25</v>
      </c>
      <c r="O444" s="7" t="s">
        <v>2675</v>
      </c>
      <c r="P444" s="44" t="s">
        <v>5846</v>
      </c>
      <c r="Q444" s="42"/>
      <c r="R444" s="42"/>
      <c r="S444" s="42"/>
      <c r="T444" s="42"/>
      <c r="U444" s="42"/>
      <c r="V444" s="42"/>
      <c r="W444" s="42"/>
      <c r="X444" s="42"/>
      <c r="Y444" s="27"/>
    </row>
    <row r="445">
      <c r="A445" s="21" t="str">
        <f t="shared" ref="A445:B445" si="452">if(and(isnumber(search("Yes",C445)),isnumber(search("Yes",E445)),isnumber(search("Yes",G445)),isnumber(search("Yes",I445))),"Yes","No")</f>
        <v>No</v>
      </c>
      <c r="B445" s="21" t="str">
        <f t="shared" si="452"/>
        <v>No</v>
      </c>
      <c r="C445" s="22" t="str">
        <f t="shared" si="3"/>
        <v>No</v>
      </c>
      <c r="D445" s="21" t="str">
        <f t="shared" si="4"/>
        <v>No</v>
      </c>
      <c r="E445" s="21" t="str">
        <f t="shared" si="5"/>
        <v>No</v>
      </c>
      <c r="F445" s="21" t="str">
        <f t="shared" si="6"/>
        <v>No</v>
      </c>
      <c r="G445" s="21" t="str">
        <f t="shared" si="7"/>
        <v>No</v>
      </c>
      <c r="H445" s="21" t="str">
        <f t="shared" si="8"/>
        <v>No</v>
      </c>
      <c r="I445" s="21" t="str">
        <f t="shared" si="9"/>
        <v>No</v>
      </c>
      <c r="J445" s="21" t="str">
        <f t="shared" si="10"/>
        <v>No</v>
      </c>
      <c r="K445" s="25"/>
      <c r="L445" s="7" t="s">
        <v>959</v>
      </c>
      <c r="M445" s="7" t="s">
        <v>960</v>
      </c>
      <c r="N445" s="7" t="s">
        <v>25</v>
      </c>
      <c r="O445" s="7" t="s">
        <v>2675</v>
      </c>
      <c r="P445" s="44" t="s">
        <v>5847</v>
      </c>
      <c r="Q445" s="42"/>
      <c r="R445" s="42"/>
      <c r="S445" s="42"/>
      <c r="T445" s="42"/>
      <c r="U445" s="42"/>
      <c r="V445" s="42"/>
      <c r="W445" s="42"/>
      <c r="X445" s="42"/>
      <c r="Y445" s="27"/>
    </row>
    <row r="446">
      <c r="A446" s="21" t="str">
        <f t="shared" ref="A446:B446" si="453">if(and(isnumber(search("Yes",C446)),isnumber(search("Yes",E446)),isnumber(search("Yes",G446)),isnumber(search("Yes",I446))),"Yes","No")</f>
        <v>No</v>
      </c>
      <c r="B446" s="21" t="str">
        <f t="shared" si="453"/>
        <v>No</v>
      </c>
      <c r="C446" s="22" t="str">
        <f t="shared" si="3"/>
        <v>No</v>
      </c>
      <c r="D446" s="21" t="str">
        <f t="shared" si="4"/>
        <v>No</v>
      </c>
      <c r="E446" s="21" t="str">
        <f t="shared" si="5"/>
        <v>No</v>
      </c>
      <c r="F446" s="21" t="str">
        <f t="shared" si="6"/>
        <v>No</v>
      </c>
      <c r="G446" s="21" t="str">
        <f t="shared" si="7"/>
        <v>No</v>
      </c>
      <c r="H446" s="21" t="str">
        <f t="shared" si="8"/>
        <v>No</v>
      </c>
      <c r="I446" s="21" t="str">
        <f t="shared" si="9"/>
        <v>No</v>
      </c>
      <c r="J446" s="21" t="str">
        <f t="shared" si="10"/>
        <v>No</v>
      </c>
      <c r="K446" s="25"/>
      <c r="L446" s="7" t="s">
        <v>961</v>
      </c>
      <c r="M446" s="7" t="s">
        <v>962</v>
      </c>
      <c r="N446" s="7" t="s">
        <v>25</v>
      </c>
      <c r="O446" s="7" t="s">
        <v>2374</v>
      </c>
      <c r="P446" s="44" t="s">
        <v>5848</v>
      </c>
      <c r="Q446" s="42"/>
      <c r="R446" s="42"/>
      <c r="S446" s="42"/>
      <c r="T446" s="42"/>
      <c r="U446" s="42"/>
      <c r="V446" s="42"/>
      <c r="W446" s="42"/>
      <c r="X446" s="42"/>
      <c r="Y446" s="27"/>
    </row>
    <row r="447">
      <c r="A447" s="21" t="str">
        <f t="shared" ref="A447:B447" si="454">if(and(isnumber(search("Yes",C447)),isnumber(search("Yes",E447)),isnumber(search("Yes",G447)),isnumber(search("Yes",I447))),"Yes","No")</f>
        <v>No</v>
      </c>
      <c r="B447" s="21" t="str">
        <f t="shared" si="454"/>
        <v>No</v>
      </c>
      <c r="C447" s="22" t="str">
        <f t="shared" si="3"/>
        <v>No</v>
      </c>
      <c r="D447" s="21" t="str">
        <f t="shared" si="4"/>
        <v>No</v>
      </c>
      <c r="E447" s="21" t="str">
        <f t="shared" si="5"/>
        <v>No</v>
      </c>
      <c r="F447" s="21" t="str">
        <f t="shared" si="6"/>
        <v>No</v>
      </c>
      <c r="G447" s="21" t="str">
        <f t="shared" si="7"/>
        <v>No</v>
      </c>
      <c r="H447" s="21" t="str">
        <f t="shared" si="8"/>
        <v>No</v>
      </c>
      <c r="I447" s="21" t="str">
        <f t="shared" si="9"/>
        <v>No</v>
      </c>
      <c r="J447" s="21" t="str">
        <f t="shared" si="10"/>
        <v>No</v>
      </c>
      <c r="K447" s="25"/>
      <c r="L447" s="7" t="s">
        <v>963</v>
      </c>
      <c r="M447" s="7" t="s">
        <v>964</v>
      </c>
      <c r="N447" s="7" t="s">
        <v>25</v>
      </c>
      <c r="O447" s="7" t="s">
        <v>2622</v>
      </c>
      <c r="P447" s="44" t="s">
        <v>5849</v>
      </c>
      <c r="Q447" s="42"/>
      <c r="R447" s="42"/>
      <c r="S447" s="42"/>
      <c r="T447" s="42"/>
      <c r="U447" s="42"/>
      <c r="V447" s="42"/>
      <c r="W447" s="42"/>
      <c r="X447" s="42"/>
      <c r="Y447" s="27"/>
    </row>
    <row r="448">
      <c r="A448" s="21" t="str">
        <f t="shared" ref="A448:B448" si="455">if(and(isnumber(search("Yes",C448)),isnumber(search("Yes",E448)),isnumber(search("Yes",G448)),isnumber(search("Yes",I448))),"Yes","No")</f>
        <v>No</v>
      </c>
      <c r="B448" s="21" t="str">
        <f t="shared" si="455"/>
        <v>No</v>
      </c>
      <c r="C448" s="22" t="str">
        <f t="shared" si="3"/>
        <v>No</v>
      </c>
      <c r="D448" s="21" t="str">
        <f t="shared" si="4"/>
        <v>No</v>
      </c>
      <c r="E448" s="21" t="str">
        <f t="shared" si="5"/>
        <v>No</v>
      </c>
      <c r="F448" s="21" t="str">
        <f t="shared" si="6"/>
        <v>No</v>
      </c>
      <c r="G448" s="21" t="str">
        <f t="shared" si="7"/>
        <v>No</v>
      </c>
      <c r="H448" s="21" t="str">
        <f t="shared" si="8"/>
        <v>No</v>
      </c>
      <c r="I448" s="21" t="str">
        <f t="shared" si="9"/>
        <v>No</v>
      </c>
      <c r="J448" s="21" t="str">
        <f t="shared" si="10"/>
        <v>No</v>
      </c>
      <c r="K448" s="25"/>
      <c r="L448" s="7" t="s">
        <v>965</v>
      </c>
      <c r="M448" s="7" t="s">
        <v>966</v>
      </c>
      <c r="N448" s="7" t="s">
        <v>25</v>
      </c>
      <c r="O448" s="7" t="s">
        <v>5850</v>
      </c>
      <c r="P448" s="44" t="s">
        <v>5851</v>
      </c>
      <c r="Q448" s="42"/>
      <c r="R448" s="42"/>
      <c r="S448" s="42"/>
      <c r="T448" s="42"/>
      <c r="U448" s="42"/>
      <c r="V448" s="42"/>
      <c r="W448" s="42"/>
      <c r="X448" s="42"/>
      <c r="Y448" s="27"/>
    </row>
    <row r="449">
      <c r="A449" s="21" t="str">
        <f t="shared" ref="A449:B449" si="456">if(and(isnumber(search("Yes",C449)),isnumber(search("Yes",E449)),isnumber(search("Yes",G449)),isnumber(search("Yes",I449))),"Yes","No")</f>
        <v>No</v>
      </c>
      <c r="B449" s="21" t="str">
        <f t="shared" si="456"/>
        <v>No</v>
      </c>
      <c r="C449" s="22" t="str">
        <f t="shared" si="3"/>
        <v>No</v>
      </c>
      <c r="D449" s="21" t="str">
        <f t="shared" si="4"/>
        <v>No</v>
      </c>
      <c r="E449" s="21" t="str">
        <f t="shared" si="5"/>
        <v>No</v>
      </c>
      <c r="F449" s="21" t="str">
        <f t="shared" si="6"/>
        <v>No</v>
      </c>
      <c r="G449" s="21" t="str">
        <f t="shared" si="7"/>
        <v>No</v>
      </c>
      <c r="H449" s="21" t="str">
        <f t="shared" si="8"/>
        <v>No</v>
      </c>
      <c r="I449" s="21" t="str">
        <f t="shared" si="9"/>
        <v>No</v>
      </c>
      <c r="J449" s="21" t="str">
        <f t="shared" si="10"/>
        <v>No</v>
      </c>
      <c r="K449" s="25"/>
      <c r="L449" s="7" t="s">
        <v>967</v>
      </c>
      <c r="M449" s="7" t="s">
        <v>968</v>
      </c>
      <c r="N449" s="7" t="s">
        <v>25</v>
      </c>
      <c r="O449" s="7" t="s">
        <v>5852</v>
      </c>
      <c r="P449" s="44" t="s">
        <v>3378</v>
      </c>
      <c r="Q449" s="42"/>
      <c r="R449" s="42"/>
      <c r="S449" s="42"/>
      <c r="T449" s="42"/>
      <c r="U449" s="42"/>
      <c r="V449" s="42"/>
      <c r="W449" s="42"/>
      <c r="X449" s="42"/>
      <c r="Y449" s="27"/>
    </row>
    <row r="450">
      <c r="A450" s="21" t="str">
        <f t="shared" ref="A450:B450" si="457">if(and(isnumber(search("Yes",C450)),isnumber(search("Yes",E450)),isnumber(search("Yes",G450)),isnumber(search("Yes",I450))),"Yes","No")</f>
        <v>No</v>
      </c>
      <c r="B450" s="21" t="str">
        <f t="shared" si="457"/>
        <v>No</v>
      </c>
      <c r="C450" s="22" t="str">
        <f t="shared" si="3"/>
        <v>No</v>
      </c>
      <c r="D450" s="21" t="str">
        <f t="shared" si="4"/>
        <v>No</v>
      </c>
      <c r="E450" s="21" t="str">
        <f t="shared" si="5"/>
        <v>No</v>
      </c>
      <c r="F450" s="21" t="str">
        <f t="shared" si="6"/>
        <v>No</v>
      </c>
      <c r="G450" s="21" t="str">
        <f t="shared" si="7"/>
        <v>No</v>
      </c>
      <c r="H450" s="21" t="str">
        <f t="shared" si="8"/>
        <v>No</v>
      </c>
      <c r="I450" s="21" t="str">
        <f t="shared" si="9"/>
        <v>No</v>
      </c>
      <c r="J450" s="21" t="str">
        <f t="shared" si="10"/>
        <v>No</v>
      </c>
      <c r="K450" s="25"/>
      <c r="L450" s="7" t="s">
        <v>969</v>
      </c>
      <c r="M450" s="7" t="s">
        <v>970</v>
      </c>
      <c r="N450" s="7" t="s">
        <v>25</v>
      </c>
      <c r="O450" s="7" t="s">
        <v>5853</v>
      </c>
      <c r="P450" s="44" t="s">
        <v>5854</v>
      </c>
      <c r="Q450" s="42"/>
      <c r="R450" s="42"/>
      <c r="S450" s="42"/>
      <c r="T450" s="42"/>
      <c r="U450" s="42"/>
      <c r="V450" s="42"/>
      <c r="W450" s="42"/>
      <c r="X450" s="42"/>
      <c r="Y450" s="27"/>
    </row>
    <row r="451">
      <c r="A451" s="21" t="str">
        <f t="shared" ref="A451:B451" si="458">if(and(isnumber(search("Yes",C451)),isnumber(search("Yes",E451)),isnumber(search("Yes",G451)),isnumber(search("Yes",I451))),"Yes","No")</f>
        <v>No</v>
      </c>
      <c r="B451" s="21" t="str">
        <f t="shared" si="458"/>
        <v>No</v>
      </c>
      <c r="C451" s="22" t="str">
        <f t="shared" si="3"/>
        <v>No</v>
      </c>
      <c r="D451" s="21" t="str">
        <f t="shared" si="4"/>
        <v>No</v>
      </c>
      <c r="E451" s="21" t="str">
        <f t="shared" si="5"/>
        <v>No</v>
      </c>
      <c r="F451" s="21" t="str">
        <f t="shared" si="6"/>
        <v>No</v>
      </c>
      <c r="G451" s="21" t="str">
        <f t="shared" si="7"/>
        <v>No</v>
      </c>
      <c r="H451" s="21" t="str">
        <f t="shared" si="8"/>
        <v>No</v>
      </c>
      <c r="I451" s="21" t="str">
        <f t="shared" si="9"/>
        <v>No</v>
      </c>
      <c r="J451" s="21" t="str">
        <f t="shared" si="10"/>
        <v>No</v>
      </c>
      <c r="K451" s="25"/>
      <c r="L451" s="7" t="s">
        <v>971</v>
      </c>
      <c r="M451" s="7" t="s">
        <v>972</v>
      </c>
      <c r="N451" s="7" t="s">
        <v>25</v>
      </c>
      <c r="O451" s="7" t="s">
        <v>3313</v>
      </c>
      <c r="P451" s="44" t="s">
        <v>5855</v>
      </c>
      <c r="Q451" s="42"/>
      <c r="R451" s="42"/>
      <c r="S451" s="42"/>
      <c r="T451" s="42"/>
      <c r="U451" s="42"/>
      <c r="V451" s="42"/>
      <c r="W451" s="42"/>
      <c r="X451" s="42"/>
      <c r="Y451" s="27"/>
    </row>
    <row r="452">
      <c r="A452" s="21" t="str">
        <f t="shared" ref="A452:B452" si="459">if(and(isnumber(search("Yes",C452)),isnumber(search("Yes",E452)),isnumber(search("Yes",G452)),isnumber(search("Yes",I452))),"Yes","No")</f>
        <v>Yes</v>
      </c>
      <c r="B452" s="21" t="str">
        <f t="shared" si="459"/>
        <v>Yes</v>
      </c>
      <c r="C452" s="22" t="str">
        <f t="shared" si="3"/>
        <v>Yes</v>
      </c>
      <c r="D452" s="21" t="str">
        <f t="shared" si="4"/>
        <v>Yes</v>
      </c>
      <c r="E452" s="21" t="str">
        <f t="shared" si="5"/>
        <v>Yes</v>
      </c>
      <c r="F452" s="21" t="str">
        <f t="shared" si="6"/>
        <v>Yes</v>
      </c>
      <c r="G452" s="21" t="str">
        <f t="shared" si="7"/>
        <v>Yes</v>
      </c>
      <c r="H452" s="21" t="str">
        <f t="shared" si="8"/>
        <v>Yes</v>
      </c>
      <c r="I452" s="21" t="str">
        <f t="shared" si="9"/>
        <v>Yes</v>
      </c>
      <c r="J452" s="21" t="str">
        <f t="shared" si="10"/>
        <v>Yes</v>
      </c>
      <c r="K452" s="25"/>
      <c r="L452" s="7" t="s">
        <v>141</v>
      </c>
      <c r="M452" s="7" t="s">
        <v>973</v>
      </c>
      <c r="N452" s="7" t="s">
        <v>21</v>
      </c>
      <c r="O452" s="7" t="s">
        <v>3426</v>
      </c>
      <c r="P452" s="44" t="s">
        <v>5856</v>
      </c>
      <c r="Q452" s="7" t="s">
        <v>21</v>
      </c>
      <c r="R452" s="7" t="s">
        <v>3472</v>
      </c>
      <c r="S452" s="44" t="s">
        <v>5857</v>
      </c>
      <c r="T452" s="7" t="s">
        <v>21</v>
      </c>
      <c r="U452" s="7" t="s">
        <v>5858</v>
      </c>
      <c r="V452" s="44" t="s">
        <v>5859</v>
      </c>
      <c r="W452" s="7" t="s">
        <v>2321</v>
      </c>
      <c r="X452" s="7" t="s">
        <v>5860</v>
      </c>
      <c r="Y452" s="44" t="s">
        <v>5861</v>
      </c>
    </row>
    <row r="453">
      <c r="A453" s="21" t="str">
        <f t="shared" ref="A453:B453" si="460">if(and(isnumber(search("Yes",C453)),isnumber(search("Yes",E453)),isnumber(search("Yes",G453)),isnumber(search("Yes",I453))),"Yes","No")</f>
        <v>Yes</v>
      </c>
      <c r="B453" s="21" t="str">
        <f t="shared" si="460"/>
        <v>Yes</v>
      </c>
      <c r="C453" s="22" t="str">
        <f t="shared" si="3"/>
        <v>Yes</v>
      </c>
      <c r="D453" s="21" t="str">
        <f t="shared" si="4"/>
        <v>Yes</v>
      </c>
      <c r="E453" s="21" t="str">
        <f t="shared" si="5"/>
        <v>Yes</v>
      </c>
      <c r="F453" s="21" t="str">
        <f t="shared" si="6"/>
        <v>Yes</v>
      </c>
      <c r="G453" s="21" t="str">
        <f t="shared" si="7"/>
        <v>Yes</v>
      </c>
      <c r="H453" s="21" t="str">
        <f t="shared" si="8"/>
        <v>Yes</v>
      </c>
      <c r="I453" s="21" t="str">
        <f t="shared" si="9"/>
        <v>Yes</v>
      </c>
      <c r="J453" s="21" t="str">
        <f t="shared" si="10"/>
        <v>Yes</v>
      </c>
      <c r="K453" s="25">
        <v>81.0</v>
      </c>
      <c r="L453" s="7" t="s">
        <v>974</v>
      </c>
      <c r="M453" s="7" t="s">
        <v>3390</v>
      </c>
      <c r="N453" s="7" t="s">
        <v>21</v>
      </c>
      <c r="O453" s="7" t="s">
        <v>5862</v>
      </c>
      <c r="P453" s="44" t="s">
        <v>5863</v>
      </c>
      <c r="Q453" s="7" t="s">
        <v>21</v>
      </c>
      <c r="R453" s="7" t="s">
        <v>5864</v>
      </c>
      <c r="S453" s="44" t="s">
        <v>5865</v>
      </c>
      <c r="T453" s="7" t="s">
        <v>21</v>
      </c>
      <c r="U453" s="7" t="s">
        <v>5866</v>
      </c>
      <c r="V453" s="44" t="s">
        <v>3396</v>
      </c>
      <c r="W453" s="7" t="s">
        <v>21</v>
      </c>
      <c r="X453" s="7" t="s">
        <v>5867</v>
      </c>
      <c r="Y453" s="44" t="s">
        <v>5868</v>
      </c>
    </row>
    <row r="454">
      <c r="A454" s="21" t="str">
        <f t="shared" ref="A454:B454" si="461">if(and(isnumber(search("Yes",C454)),isnumber(search("Yes",E454)),isnumber(search("Yes",G454)),isnumber(search("Yes",I454))),"Yes","No")</f>
        <v>No</v>
      </c>
      <c r="B454" s="21" t="str">
        <f t="shared" si="461"/>
        <v>No</v>
      </c>
      <c r="C454" s="22" t="str">
        <f t="shared" si="3"/>
        <v>No</v>
      </c>
      <c r="D454" s="21" t="str">
        <f t="shared" si="4"/>
        <v>No</v>
      </c>
      <c r="E454" s="21" t="str">
        <f t="shared" si="5"/>
        <v>No</v>
      </c>
      <c r="F454" s="21" t="str">
        <f t="shared" si="6"/>
        <v>No</v>
      </c>
      <c r="G454" s="21" t="str">
        <f t="shared" si="7"/>
        <v>No</v>
      </c>
      <c r="H454" s="21" t="str">
        <f t="shared" si="8"/>
        <v>No</v>
      </c>
      <c r="I454" s="21" t="str">
        <f t="shared" si="9"/>
        <v>No</v>
      </c>
      <c r="J454" s="21" t="str">
        <f t="shared" si="10"/>
        <v>No</v>
      </c>
      <c r="K454" s="25"/>
      <c r="L454" s="7" t="s">
        <v>976</v>
      </c>
      <c r="M454" s="7" t="s">
        <v>977</v>
      </c>
      <c r="N454" s="7" t="s">
        <v>25</v>
      </c>
      <c r="O454" s="7" t="s">
        <v>2675</v>
      </c>
      <c r="P454" s="44" t="s">
        <v>3399</v>
      </c>
      <c r="Q454" s="42"/>
      <c r="R454" s="42"/>
      <c r="S454" s="42"/>
      <c r="T454" s="42"/>
      <c r="U454" s="42"/>
      <c r="V454" s="42"/>
      <c r="W454" s="42"/>
      <c r="X454" s="42"/>
      <c r="Y454" s="27"/>
    </row>
    <row r="455">
      <c r="A455" s="21" t="str">
        <f t="shared" ref="A455:B455" si="462">if(and(isnumber(search("Yes",C455)),isnumber(search("Yes",E455)),isnumber(search("Yes",G455)),isnumber(search("Yes",I455))),"Yes","No")</f>
        <v>No</v>
      </c>
      <c r="B455" s="21" t="str">
        <f t="shared" si="462"/>
        <v>No</v>
      </c>
      <c r="C455" s="22" t="str">
        <f t="shared" si="3"/>
        <v>No</v>
      </c>
      <c r="D455" s="21" t="str">
        <f t="shared" si="4"/>
        <v>No</v>
      </c>
      <c r="E455" s="21" t="str">
        <f t="shared" si="5"/>
        <v>No</v>
      </c>
      <c r="F455" s="21" t="str">
        <f t="shared" si="6"/>
        <v>No</v>
      </c>
      <c r="G455" s="21" t="str">
        <f t="shared" si="7"/>
        <v>No</v>
      </c>
      <c r="H455" s="21" t="str">
        <f t="shared" si="8"/>
        <v>No</v>
      </c>
      <c r="I455" s="21" t="str">
        <f t="shared" si="9"/>
        <v>No</v>
      </c>
      <c r="J455" s="21" t="str">
        <f t="shared" si="10"/>
        <v>No</v>
      </c>
      <c r="K455" s="25"/>
      <c r="L455" s="7" t="s">
        <v>978</v>
      </c>
      <c r="M455" s="7" t="s">
        <v>979</v>
      </c>
      <c r="N455" s="7" t="s">
        <v>25</v>
      </c>
      <c r="O455" s="7" t="s">
        <v>4315</v>
      </c>
      <c r="P455" s="44" t="s">
        <v>5869</v>
      </c>
      <c r="Q455" s="42"/>
      <c r="R455" s="42"/>
      <c r="S455" s="42"/>
      <c r="T455" s="42"/>
      <c r="U455" s="42"/>
      <c r="V455" s="42"/>
      <c r="W455" s="42"/>
      <c r="X455" s="42"/>
      <c r="Y455" s="27"/>
    </row>
    <row r="456">
      <c r="A456" s="21" t="str">
        <f t="shared" ref="A456:B456" si="463">if(and(isnumber(search("Yes",C456)),isnumber(search("Yes",E456)),isnumber(search("Yes",G456)),isnumber(search("Yes",I456))),"Yes","No")</f>
        <v>No</v>
      </c>
      <c r="B456" s="21" t="str">
        <f t="shared" si="463"/>
        <v>No</v>
      </c>
      <c r="C456" s="22" t="str">
        <f t="shared" si="3"/>
        <v>No</v>
      </c>
      <c r="D456" s="21" t="str">
        <f t="shared" si="4"/>
        <v>No</v>
      </c>
      <c r="E456" s="21" t="str">
        <f t="shared" si="5"/>
        <v>No</v>
      </c>
      <c r="F456" s="21" t="str">
        <f t="shared" si="6"/>
        <v>No</v>
      </c>
      <c r="G456" s="21" t="str">
        <f t="shared" si="7"/>
        <v>No</v>
      </c>
      <c r="H456" s="21" t="str">
        <f t="shared" si="8"/>
        <v>No</v>
      </c>
      <c r="I456" s="21" t="str">
        <f t="shared" si="9"/>
        <v>No</v>
      </c>
      <c r="J456" s="21" t="str">
        <f t="shared" si="10"/>
        <v>No</v>
      </c>
      <c r="K456" s="25"/>
      <c r="L456" s="37" t="s">
        <v>980</v>
      </c>
      <c r="M456" s="7" t="s">
        <v>981</v>
      </c>
      <c r="N456" s="7" t="s">
        <v>25</v>
      </c>
      <c r="O456" s="7" t="s">
        <v>5870</v>
      </c>
      <c r="P456" s="44" t="s">
        <v>5871</v>
      </c>
      <c r="Q456" s="42"/>
      <c r="R456" s="42"/>
      <c r="S456" s="42"/>
      <c r="T456" s="42"/>
      <c r="U456" s="42"/>
      <c r="V456" s="42"/>
      <c r="W456" s="42"/>
      <c r="X456" s="42"/>
      <c r="Y456" s="27"/>
    </row>
    <row r="457">
      <c r="A457" s="21" t="str">
        <f t="shared" ref="A457:B457" si="464">if(and(isnumber(search("Yes",C457)),isnumber(search("Yes",E457)),isnumber(search("Yes",G457)),isnumber(search("Yes",I457))),"Yes","No")</f>
        <v>No</v>
      </c>
      <c r="B457" s="21" t="str">
        <f t="shared" si="464"/>
        <v>No</v>
      </c>
      <c r="C457" s="22" t="str">
        <f t="shared" si="3"/>
        <v>No</v>
      </c>
      <c r="D457" s="21" t="str">
        <f t="shared" si="4"/>
        <v>No</v>
      </c>
      <c r="E457" s="21" t="str">
        <f t="shared" si="5"/>
        <v>No</v>
      </c>
      <c r="F457" s="21" t="str">
        <f t="shared" si="6"/>
        <v>No</v>
      </c>
      <c r="G457" s="21" t="str">
        <f t="shared" si="7"/>
        <v>No</v>
      </c>
      <c r="H457" s="21" t="str">
        <f t="shared" si="8"/>
        <v>No</v>
      </c>
      <c r="I457" s="21" t="str">
        <f t="shared" si="9"/>
        <v>No</v>
      </c>
      <c r="J457" s="21" t="str">
        <f t="shared" si="10"/>
        <v>No</v>
      </c>
      <c r="K457" s="25"/>
      <c r="L457" s="7" t="s">
        <v>982</v>
      </c>
      <c r="M457" s="7" t="s">
        <v>983</v>
      </c>
      <c r="N457" s="7" t="s">
        <v>25</v>
      </c>
      <c r="O457" s="7" t="s">
        <v>2423</v>
      </c>
      <c r="P457" s="44" t="s">
        <v>5872</v>
      </c>
      <c r="Q457" s="42"/>
      <c r="R457" s="42"/>
      <c r="S457" s="42"/>
      <c r="T457" s="42"/>
      <c r="U457" s="42"/>
      <c r="V457" s="42"/>
      <c r="W457" s="42"/>
      <c r="X457" s="42"/>
      <c r="Y457" s="27"/>
    </row>
    <row r="458">
      <c r="A458" s="21" t="str">
        <f t="shared" ref="A458:B458" si="465">if(and(isnumber(search("Yes",C458)),isnumber(search("Yes",E458)),isnumber(search("Yes",G458)),isnumber(search("Yes",I458))),"Yes","No")</f>
        <v>No</v>
      </c>
      <c r="B458" s="21" t="str">
        <f t="shared" si="465"/>
        <v>No</v>
      </c>
      <c r="C458" s="22" t="str">
        <f t="shared" si="3"/>
        <v>No</v>
      </c>
      <c r="D458" s="21" t="str">
        <f t="shared" si="4"/>
        <v>No</v>
      </c>
      <c r="E458" s="21" t="str">
        <f t="shared" si="5"/>
        <v>No</v>
      </c>
      <c r="F458" s="21" t="str">
        <f t="shared" si="6"/>
        <v>No</v>
      </c>
      <c r="G458" s="21" t="str">
        <f t="shared" si="7"/>
        <v>No</v>
      </c>
      <c r="H458" s="21" t="str">
        <f t="shared" si="8"/>
        <v>No</v>
      </c>
      <c r="I458" s="21" t="str">
        <f t="shared" si="9"/>
        <v>No</v>
      </c>
      <c r="J458" s="21" t="str">
        <f t="shared" si="10"/>
        <v>No</v>
      </c>
      <c r="K458" s="25"/>
      <c r="L458" s="7" t="s">
        <v>984</v>
      </c>
      <c r="M458" s="7" t="s">
        <v>985</v>
      </c>
      <c r="N458" s="7" t="s">
        <v>25</v>
      </c>
      <c r="O458" s="7" t="s">
        <v>5873</v>
      </c>
      <c r="P458" s="44" t="s">
        <v>5874</v>
      </c>
      <c r="Q458" s="42"/>
      <c r="R458" s="42"/>
      <c r="S458" s="42"/>
      <c r="T458" s="42"/>
      <c r="U458" s="42"/>
      <c r="V458" s="42"/>
      <c r="W458" s="42"/>
      <c r="X458" s="42"/>
      <c r="Y458" s="27"/>
    </row>
    <row r="459">
      <c r="A459" s="21" t="str">
        <f t="shared" ref="A459:B459" si="466">if(and(isnumber(search("Yes",C459)),isnumber(search("Yes",E459)),isnumber(search("Yes",G459)),isnumber(search("Yes",I459))),"Yes","No")</f>
        <v>No</v>
      </c>
      <c r="B459" s="21" t="str">
        <f t="shared" si="466"/>
        <v>No</v>
      </c>
      <c r="C459" s="22" t="str">
        <f t="shared" si="3"/>
        <v>No</v>
      </c>
      <c r="D459" s="21" t="str">
        <f t="shared" si="4"/>
        <v>No</v>
      </c>
      <c r="E459" s="21" t="str">
        <f t="shared" si="5"/>
        <v>No</v>
      </c>
      <c r="F459" s="21" t="str">
        <f t="shared" si="6"/>
        <v>No</v>
      </c>
      <c r="G459" s="21" t="str">
        <f t="shared" si="7"/>
        <v>Yes</v>
      </c>
      <c r="H459" s="21" t="str">
        <f t="shared" si="8"/>
        <v>Yes</v>
      </c>
      <c r="I459" s="21" t="str">
        <f t="shared" si="9"/>
        <v>No</v>
      </c>
      <c r="J459" s="21" t="str">
        <f t="shared" si="10"/>
        <v>No</v>
      </c>
      <c r="K459" s="25">
        <v>64.0</v>
      </c>
      <c r="L459" s="7" t="s">
        <v>986</v>
      </c>
      <c r="M459" s="7" t="s">
        <v>3407</v>
      </c>
      <c r="N459" s="7" t="s">
        <v>25</v>
      </c>
      <c r="O459" s="7" t="s">
        <v>2423</v>
      </c>
      <c r="P459" s="44" t="s">
        <v>5875</v>
      </c>
      <c r="Q459" s="42"/>
      <c r="R459" s="42"/>
      <c r="S459" s="42"/>
      <c r="T459" s="7" t="s">
        <v>2321</v>
      </c>
      <c r="U459" s="7" t="s">
        <v>5876</v>
      </c>
      <c r="V459" s="44" t="s">
        <v>5877</v>
      </c>
      <c r="W459" s="7" t="s">
        <v>25</v>
      </c>
      <c r="X459" s="7" t="s">
        <v>5878</v>
      </c>
      <c r="Y459" s="44" t="s">
        <v>5879</v>
      </c>
    </row>
    <row r="460">
      <c r="A460" s="21" t="str">
        <f t="shared" ref="A460:B460" si="467">if(and(isnumber(search("Yes",C460)),isnumber(search("Yes",E460)),isnumber(search("Yes",G460)),isnumber(search("Yes",I460))),"Yes","No")</f>
        <v>No</v>
      </c>
      <c r="B460" s="21" t="str">
        <f t="shared" si="467"/>
        <v>No</v>
      </c>
      <c r="C460" s="22" t="str">
        <f t="shared" si="3"/>
        <v>No</v>
      </c>
      <c r="D460" s="21" t="str">
        <f t="shared" si="4"/>
        <v>No</v>
      </c>
      <c r="E460" s="21" t="str">
        <f t="shared" si="5"/>
        <v>No</v>
      </c>
      <c r="F460" s="21" t="str">
        <f t="shared" si="6"/>
        <v>No</v>
      </c>
      <c r="G460" s="21" t="str">
        <f t="shared" si="7"/>
        <v>No</v>
      </c>
      <c r="H460" s="21" t="str">
        <f t="shared" si="8"/>
        <v>No</v>
      </c>
      <c r="I460" s="21" t="str">
        <f t="shared" si="9"/>
        <v>No</v>
      </c>
      <c r="J460" s="21" t="str">
        <f t="shared" si="10"/>
        <v>No</v>
      </c>
      <c r="K460" s="25"/>
      <c r="L460" s="7" t="s">
        <v>988</v>
      </c>
      <c r="M460" s="7" t="s">
        <v>989</v>
      </c>
      <c r="N460" s="7" t="s">
        <v>25</v>
      </c>
      <c r="O460" s="7" t="s">
        <v>5880</v>
      </c>
      <c r="P460" s="44" t="s">
        <v>5881</v>
      </c>
      <c r="Q460" s="42"/>
      <c r="R460" s="42"/>
      <c r="S460" s="42"/>
      <c r="T460" s="42"/>
      <c r="U460" s="42"/>
      <c r="V460" s="42"/>
      <c r="W460" s="42"/>
      <c r="X460" s="42"/>
      <c r="Y460" s="27"/>
    </row>
    <row r="461">
      <c r="A461" s="21" t="str">
        <f t="shared" ref="A461:B461" si="468">if(and(isnumber(search("Yes",C461)),isnumber(search("Yes",E461)),isnumber(search("Yes",G461)),isnumber(search("Yes",I461))),"Yes","No")</f>
        <v>No</v>
      </c>
      <c r="B461" s="21" t="str">
        <f t="shared" si="468"/>
        <v>No</v>
      </c>
      <c r="C461" s="22" t="str">
        <f t="shared" si="3"/>
        <v>No</v>
      </c>
      <c r="D461" s="21" t="str">
        <f t="shared" si="4"/>
        <v>No</v>
      </c>
      <c r="E461" s="21" t="str">
        <f t="shared" si="5"/>
        <v>No</v>
      </c>
      <c r="F461" s="21" t="str">
        <f t="shared" si="6"/>
        <v>No</v>
      </c>
      <c r="G461" s="21" t="str">
        <f t="shared" si="7"/>
        <v>No</v>
      </c>
      <c r="H461" s="21" t="str">
        <f t="shared" si="8"/>
        <v>No</v>
      </c>
      <c r="I461" s="21" t="str">
        <f t="shared" si="9"/>
        <v>No</v>
      </c>
      <c r="J461" s="21" t="str">
        <f t="shared" si="10"/>
        <v>No</v>
      </c>
      <c r="K461" s="25"/>
      <c r="L461" s="7" t="s">
        <v>990</v>
      </c>
      <c r="M461" s="7" t="s">
        <v>991</v>
      </c>
      <c r="N461" s="7" t="s">
        <v>25</v>
      </c>
      <c r="O461" s="7" t="s">
        <v>3415</v>
      </c>
      <c r="P461" s="44" t="s">
        <v>3416</v>
      </c>
      <c r="Q461" s="42"/>
      <c r="R461" s="42"/>
      <c r="S461" s="42"/>
      <c r="T461" s="42"/>
      <c r="U461" s="42"/>
      <c r="V461" s="42"/>
      <c r="W461" s="42"/>
      <c r="X461" s="42"/>
      <c r="Y461" s="27"/>
    </row>
    <row r="462">
      <c r="A462" s="21" t="str">
        <f t="shared" ref="A462:B462" si="469">if(and(isnumber(search("Yes",C462)),isnumber(search("Yes",E462)),isnumber(search("Yes",G462)),isnumber(search("Yes",I462))),"Yes","No")</f>
        <v>Yes</v>
      </c>
      <c r="B462" s="21" t="str">
        <f t="shared" si="469"/>
        <v>No</v>
      </c>
      <c r="C462" s="22" t="str">
        <f t="shared" si="3"/>
        <v>Yes</v>
      </c>
      <c r="D462" s="21" t="str">
        <f t="shared" si="4"/>
        <v>Yes</v>
      </c>
      <c r="E462" s="21" t="str">
        <f t="shared" si="5"/>
        <v>Yes</v>
      </c>
      <c r="F462" s="21" t="str">
        <f t="shared" si="6"/>
        <v>Yes</v>
      </c>
      <c r="G462" s="21" t="str">
        <f t="shared" si="7"/>
        <v>Yes</v>
      </c>
      <c r="H462" s="21" t="str">
        <f t="shared" si="8"/>
        <v>No</v>
      </c>
      <c r="I462" s="21" t="str">
        <f t="shared" si="9"/>
        <v>Yes</v>
      </c>
      <c r="J462" s="21" t="str">
        <f t="shared" si="10"/>
        <v>Yes</v>
      </c>
      <c r="K462" s="25">
        <v>3.0</v>
      </c>
      <c r="L462" s="7" t="s">
        <v>992</v>
      </c>
      <c r="M462" s="7" t="s">
        <v>3417</v>
      </c>
      <c r="N462" s="7" t="s">
        <v>2321</v>
      </c>
      <c r="O462" s="7" t="s">
        <v>5882</v>
      </c>
      <c r="P462" s="44" t="s">
        <v>5883</v>
      </c>
      <c r="Q462" s="7" t="s">
        <v>21</v>
      </c>
      <c r="R462" s="7" t="s">
        <v>5884</v>
      </c>
      <c r="S462" s="44" t="s">
        <v>5885</v>
      </c>
      <c r="T462" s="7" t="s">
        <v>25</v>
      </c>
      <c r="U462" s="7" t="s">
        <v>5886</v>
      </c>
      <c r="V462" s="44" t="s">
        <v>5887</v>
      </c>
      <c r="W462" s="7" t="s">
        <v>21</v>
      </c>
      <c r="X462" s="7" t="s">
        <v>5888</v>
      </c>
      <c r="Y462" s="44" t="s">
        <v>5889</v>
      </c>
    </row>
    <row r="463">
      <c r="A463" s="21" t="str">
        <f t="shared" ref="A463:B463" si="470">if(and(isnumber(search("Yes",C463)),isnumber(search("Yes",E463)),isnumber(search("Yes",G463)),isnumber(search("Yes",I463))),"Yes","No")</f>
        <v>Yes</v>
      </c>
      <c r="B463" s="21" t="str">
        <f t="shared" si="470"/>
        <v>Yes</v>
      </c>
      <c r="C463" s="22" t="str">
        <f t="shared" si="3"/>
        <v>Yes</v>
      </c>
      <c r="D463" s="21" t="str">
        <f t="shared" si="4"/>
        <v>Yes</v>
      </c>
      <c r="E463" s="21" t="str">
        <f t="shared" si="5"/>
        <v>Yes</v>
      </c>
      <c r="F463" s="21" t="str">
        <f t="shared" si="6"/>
        <v>Yes</v>
      </c>
      <c r="G463" s="21" t="str">
        <f t="shared" si="7"/>
        <v>Yes</v>
      </c>
      <c r="H463" s="21" t="str">
        <f t="shared" si="8"/>
        <v>Yes</v>
      </c>
      <c r="I463" s="21" t="str">
        <f t="shared" si="9"/>
        <v>Yes</v>
      </c>
      <c r="J463" s="21" t="str">
        <f t="shared" si="10"/>
        <v>Yes</v>
      </c>
      <c r="K463" s="25"/>
      <c r="L463" s="7" t="s">
        <v>143</v>
      </c>
      <c r="M463" s="7" t="s">
        <v>994</v>
      </c>
      <c r="N463" s="7" t="s">
        <v>21</v>
      </c>
      <c r="O463" s="7" t="s">
        <v>3426</v>
      </c>
      <c r="P463" s="44" t="s">
        <v>5890</v>
      </c>
      <c r="Q463" s="7" t="s">
        <v>21</v>
      </c>
      <c r="R463" s="7" t="s">
        <v>3105</v>
      </c>
      <c r="S463" s="44" t="s">
        <v>5891</v>
      </c>
      <c r="T463" s="7" t="s">
        <v>21</v>
      </c>
      <c r="U463" s="7" t="s">
        <v>2487</v>
      </c>
      <c r="V463" s="44" t="s">
        <v>5892</v>
      </c>
      <c r="W463" s="7" t="s">
        <v>2321</v>
      </c>
      <c r="X463" s="7" t="s">
        <v>5893</v>
      </c>
      <c r="Y463" s="44" t="s">
        <v>5894</v>
      </c>
    </row>
    <row r="464">
      <c r="A464" s="21" t="str">
        <f t="shared" ref="A464:B464" si="471">if(and(isnumber(search("Yes",C464)),isnumber(search("Yes",E464)),isnumber(search("Yes",G464)),isnumber(search("Yes",I464))),"Yes","No")</f>
        <v>No</v>
      </c>
      <c r="B464" s="21" t="str">
        <f t="shared" si="471"/>
        <v>No</v>
      </c>
      <c r="C464" s="22" t="str">
        <f t="shared" si="3"/>
        <v>No</v>
      </c>
      <c r="D464" s="21" t="str">
        <f t="shared" si="4"/>
        <v>No</v>
      </c>
      <c r="E464" s="21" t="str">
        <f t="shared" si="5"/>
        <v>No</v>
      </c>
      <c r="F464" s="21" t="str">
        <f t="shared" si="6"/>
        <v>No</v>
      </c>
      <c r="G464" s="21" t="str">
        <f t="shared" si="7"/>
        <v>Yes</v>
      </c>
      <c r="H464" s="21" t="str">
        <f t="shared" si="8"/>
        <v>Yes</v>
      </c>
      <c r="I464" s="21" t="str">
        <f t="shared" si="9"/>
        <v>Yes</v>
      </c>
      <c r="J464" s="21" t="str">
        <f t="shared" si="10"/>
        <v>Yes</v>
      </c>
      <c r="K464" s="25">
        <v>8.0</v>
      </c>
      <c r="L464" s="7" t="s">
        <v>995</v>
      </c>
      <c r="M464" s="7" t="s">
        <v>3433</v>
      </c>
      <c r="N464" s="7" t="s">
        <v>25</v>
      </c>
      <c r="O464" s="7" t="s">
        <v>3434</v>
      </c>
      <c r="P464" s="44" t="s">
        <v>5895</v>
      </c>
      <c r="Q464" s="42"/>
      <c r="R464" s="42"/>
      <c r="S464" s="42"/>
      <c r="T464" s="7" t="s">
        <v>21</v>
      </c>
      <c r="U464" s="7" t="s">
        <v>5896</v>
      </c>
      <c r="V464" s="44" t="s">
        <v>5897</v>
      </c>
      <c r="W464" s="7" t="s">
        <v>21</v>
      </c>
      <c r="X464" s="7" t="s">
        <v>3086</v>
      </c>
      <c r="Y464" s="44" t="s">
        <v>5898</v>
      </c>
    </row>
    <row r="465">
      <c r="A465" s="21" t="str">
        <f t="shared" ref="A465:B465" si="472">if(and(isnumber(search("Yes",C465)),isnumber(search("Yes",E465)),isnumber(search("Yes",G465)),isnumber(search("Yes",I465))),"Yes","No")</f>
        <v>No</v>
      </c>
      <c r="B465" s="21" t="str">
        <f t="shared" si="472"/>
        <v>No</v>
      </c>
      <c r="C465" s="22" t="str">
        <f t="shared" si="3"/>
        <v>No</v>
      </c>
      <c r="D465" s="21" t="str">
        <f t="shared" si="4"/>
        <v>No</v>
      </c>
      <c r="E465" s="21" t="str">
        <f t="shared" si="5"/>
        <v>No</v>
      </c>
      <c r="F465" s="21" t="str">
        <f t="shared" si="6"/>
        <v>No</v>
      </c>
      <c r="G465" s="21" t="str">
        <f t="shared" si="7"/>
        <v>No</v>
      </c>
      <c r="H465" s="21" t="str">
        <f t="shared" si="8"/>
        <v>No</v>
      </c>
      <c r="I465" s="21" t="str">
        <f t="shared" si="9"/>
        <v>No</v>
      </c>
      <c r="J465" s="21" t="str">
        <f t="shared" si="10"/>
        <v>No</v>
      </c>
      <c r="K465" s="25"/>
      <c r="L465" s="7" t="s">
        <v>997</v>
      </c>
      <c r="M465" s="7" t="s">
        <v>998</v>
      </c>
      <c r="N465" s="7" t="s">
        <v>25</v>
      </c>
      <c r="O465" s="7" t="s">
        <v>2250</v>
      </c>
      <c r="P465" s="44" t="s">
        <v>5899</v>
      </c>
      <c r="Q465" s="42"/>
      <c r="R465" s="42"/>
      <c r="S465" s="42"/>
      <c r="T465" s="42"/>
      <c r="U465" s="42"/>
      <c r="V465" s="42"/>
      <c r="W465" s="42"/>
      <c r="X465" s="42"/>
      <c r="Y465" s="27"/>
    </row>
    <row r="466">
      <c r="A466" s="21" t="str">
        <f t="shared" ref="A466:B466" si="473">if(and(isnumber(search("Yes",C466)),isnumber(search("Yes",E466)),isnumber(search("Yes",G466)),isnumber(search("Yes",I466))),"Yes","No")</f>
        <v>No</v>
      </c>
      <c r="B466" s="21" t="str">
        <f t="shared" si="473"/>
        <v>No</v>
      </c>
      <c r="C466" s="22" t="str">
        <f t="shared" si="3"/>
        <v>No</v>
      </c>
      <c r="D466" s="21" t="str">
        <f t="shared" si="4"/>
        <v>No</v>
      </c>
      <c r="E466" s="21" t="str">
        <f t="shared" si="5"/>
        <v>No</v>
      </c>
      <c r="F466" s="21" t="str">
        <f t="shared" si="6"/>
        <v>No</v>
      </c>
      <c r="G466" s="21" t="str">
        <f t="shared" si="7"/>
        <v>No</v>
      </c>
      <c r="H466" s="21" t="str">
        <f t="shared" si="8"/>
        <v>No</v>
      </c>
      <c r="I466" s="21" t="str">
        <f t="shared" si="9"/>
        <v>No</v>
      </c>
      <c r="J466" s="21" t="str">
        <f t="shared" si="10"/>
        <v>No</v>
      </c>
      <c r="K466" s="25"/>
      <c r="L466" s="7" t="s">
        <v>999</v>
      </c>
      <c r="M466" s="7" t="s">
        <v>1000</v>
      </c>
      <c r="N466" s="7" t="s">
        <v>25</v>
      </c>
      <c r="O466" s="7" t="s">
        <v>3442</v>
      </c>
      <c r="P466" s="44" t="s">
        <v>5900</v>
      </c>
      <c r="Q466" s="42"/>
      <c r="R466" s="42"/>
      <c r="S466" s="42"/>
      <c r="T466" s="42"/>
      <c r="U466" s="42"/>
      <c r="V466" s="42"/>
      <c r="W466" s="42"/>
      <c r="X466" s="42"/>
      <c r="Y466" s="27"/>
    </row>
    <row r="467">
      <c r="A467" s="21" t="str">
        <f t="shared" ref="A467:B467" si="474">if(and(isnumber(search("Yes",C467)),isnumber(search("Yes",E467)),isnumber(search("Yes",G467)),isnumber(search("Yes",I467))),"Yes","No")</f>
        <v>No</v>
      </c>
      <c r="B467" s="21" t="str">
        <f t="shared" si="474"/>
        <v>No</v>
      </c>
      <c r="C467" s="22" t="str">
        <f t="shared" si="3"/>
        <v>No</v>
      </c>
      <c r="D467" s="21" t="str">
        <f t="shared" si="4"/>
        <v>No</v>
      </c>
      <c r="E467" s="21" t="str">
        <f t="shared" si="5"/>
        <v>No</v>
      </c>
      <c r="F467" s="21" t="str">
        <f t="shared" si="6"/>
        <v>No</v>
      </c>
      <c r="G467" s="21" t="str">
        <f t="shared" si="7"/>
        <v>No</v>
      </c>
      <c r="H467" s="21" t="str">
        <f t="shared" si="8"/>
        <v>No</v>
      </c>
      <c r="I467" s="21" t="str">
        <f t="shared" si="9"/>
        <v>No</v>
      </c>
      <c r="J467" s="21" t="str">
        <f t="shared" si="10"/>
        <v>No</v>
      </c>
      <c r="K467" s="25"/>
      <c r="L467" s="7" t="s">
        <v>1001</v>
      </c>
      <c r="M467" s="7" t="s">
        <v>1002</v>
      </c>
      <c r="N467" s="7" t="s">
        <v>25</v>
      </c>
      <c r="O467" s="7" t="s">
        <v>5901</v>
      </c>
      <c r="P467" s="44" t="s">
        <v>5902</v>
      </c>
      <c r="Q467" s="42"/>
      <c r="R467" s="42"/>
      <c r="S467" s="42"/>
      <c r="T467" s="42"/>
      <c r="U467" s="42"/>
      <c r="V467" s="42"/>
      <c r="W467" s="42"/>
      <c r="X467" s="42"/>
      <c r="Y467" s="27"/>
    </row>
    <row r="468">
      <c r="A468" s="21" t="str">
        <f t="shared" ref="A468:B468" si="475">if(and(isnumber(search("Yes",C468)),isnumber(search("Yes",E468)),isnumber(search("Yes",G468)),isnumber(search("Yes",I468))),"Yes","No")</f>
        <v>No</v>
      </c>
      <c r="B468" s="21" t="str">
        <f t="shared" si="475"/>
        <v>No</v>
      </c>
      <c r="C468" s="22" t="str">
        <f t="shared" si="3"/>
        <v>No</v>
      </c>
      <c r="D468" s="21" t="str">
        <f t="shared" si="4"/>
        <v>No</v>
      </c>
      <c r="E468" s="21" t="str">
        <f t="shared" si="5"/>
        <v>No</v>
      </c>
      <c r="F468" s="21" t="str">
        <f t="shared" si="6"/>
        <v>No</v>
      </c>
      <c r="G468" s="21" t="str">
        <f t="shared" si="7"/>
        <v>No</v>
      </c>
      <c r="H468" s="21" t="str">
        <f t="shared" si="8"/>
        <v>No</v>
      </c>
      <c r="I468" s="21" t="str">
        <f t="shared" si="9"/>
        <v>No</v>
      </c>
      <c r="J468" s="21" t="str">
        <f t="shared" si="10"/>
        <v>No</v>
      </c>
      <c r="K468" s="25"/>
      <c r="L468" s="7" t="s">
        <v>1003</v>
      </c>
      <c r="M468" s="7" t="s">
        <v>1004</v>
      </c>
      <c r="N468" s="7" t="s">
        <v>25</v>
      </c>
      <c r="O468" s="7" t="s">
        <v>2572</v>
      </c>
      <c r="P468" s="44" t="s">
        <v>5903</v>
      </c>
      <c r="Q468" s="42"/>
      <c r="R468" s="42"/>
      <c r="S468" s="42"/>
      <c r="T468" s="42"/>
      <c r="U468" s="42"/>
      <c r="V468" s="42"/>
      <c r="W468" s="42"/>
      <c r="X468" s="42"/>
      <c r="Y468" s="27"/>
    </row>
    <row r="469">
      <c r="A469" s="21" t="str">
        <f t="shared" ref="A469:B469" si="476">if(and(isnumber(search("Yes",C469)),isnumber(search("Yes",E469)),isnumber(search("Yes",G469)),isnumber(search("Yes",I469))),"Yes","No")</f>
        <v>No</v>
      </c>
      <c r="B469" s="21" t="str">
        <f t="shared" si="476"/>
        <v>No</v>
      </c>
      <c r="C469" s="22" t="str">
        <f t="shared" si="3"/>
        <v>No</v>
      </c>
      <c r="D469" s="21" t="str">
        <f t="shared" si="4"/>
        <v>No</v>
      </c>
      <c r="E469" s="21" t="str">
        <f t="shared" si="5"/>
        <v>No</v>
      </c>
      <c r="F469" s="21" t="str">
        <f t="shared" si="6"/>
        <v>No</v>
      </c>
      <c r="G469" s="21" t="str">
        <f t="shared" si="7"/>
        <v>No</v>
      </c>
      <c r="H469" s="21" t="str">
        <f t="shared" si="8"/>
        <v>No</v>
      </c>
      <c r="I469" s="21" t="str">
        <f t="shared" si="9"/>
        <v>No</v>
      </c>
      <c r="J469" s="21" t="str">
        <f t="shared" si="10"/>
        <v>No</v>
      </c>
      <c r="K469" s="25"/>
      <c r="L469" s="7" t="s">
        <v>1005</v>
      </c>
      <c r="M469" s="7" t="s">
        <v>1006</v>
      </c>
      <c r="N469" s="7" t="s">
        <v>25</v>
      </c>
      <c r="O469" s="7" t="s">
        <v>2541</v>
      </c>
      <c r="P469" s="44" t="s">
        <v>5904</v>
      </c>
      <c r="Q469" s="42"/>
      <c r="R469" s="42"/>
      <c r="S469" s="42"/>
      <c r="T469" s="42"/>
      <c r="U469" s="42"/>
      <c r="V469" s="42"/>
      <c r="W469" s="42"/>
      <c r="X469" s="42"/>
      <c r="Y469" s="27"/>
    </row>
    <row r="470">
      <c r="A470" s="21" t="str">
        <f t="shared" ref="A470:B470" si="477">if(and(isnumber(search("Yes",C470)),isnumber(search("Yes",E470)),isnumber(search("Yes",G470)),isnumber(search("Yes",I470))),"Yes","No")</f>
        <v>No</v>
      </c>
      <c r="B470" s="21" t="str">
        <f t="shared" si="477"/>
        <v>No</v>
      </c>
      <c r="C470" s="22" t="str">
        <f t="shared" si="3"/>
        <v>No</v>
      </c>
      <c r="D470" s="21" t="str">
        <f t="shared" si="4"/>
        <v>No</v>
      </c>
      <c r="E470" s="21" t="str">
        <f t="shared" si="5"/>
        <v>No</v>
      </c>
      <c r="F470" s="21" t="str">
        <f t="shared" si="6"/>
        <v>No</v>
      </c>
      <c r="G470" s="21" t="str">
        <f t="shared" si="7"/>
        <v>No</v>
      </c>
      <c r="H470" s="21" t="str">
        <f t="shared" si="8"/>
        <v>No</v>
      </c>
      <c r="I470" s="21" t="str">
        <f t="shared" si="9"/>
        <v>No</v>
      </c>
      <c r="J470" s="21" t="str">
        <f t="shared" si="10"/>
        <v>No</v>
      </c>
      <c r="K470" s="25">
        <v>72.0</v>
      </c>
      <c r="L470" s="7" t="s">
        <v>1007</v>
      </c>
      <c r="M470" s="7" t="s">
        <v>3448</v>
      </c>
      <c r="N470" s="7" t="s">
        <v>25</v>
      </c>
      <c r="O470" s="7" t="s">
        <v>2260</v>
      </c>
      <c r="P470" s="44" t="s">
        <v>5905</v>
      </c>
      <c r="Q470" s="42"/>
      <c r="R470" s="42"/>
      <c r="S470" s="42"/>
      <c r="T470" s="7" t="s">
        <v>25</v>
      </c>
      <c r="U470" s="7" t="s">
        <v>2264</v>
      </c>
      <c r="V470" s="44" t="s">
        <v>5906</v>
      </c>
      <c r="W470" s="7" t="s">
        <v>25</v>
      </c>
      <c r="X470" s="7" t="s">
        <v>5907</v>
      </c>
      <c r="Y470" s="44" t="s">
        <v>5908</v>
      </c>
    </row>
    <row r="471">
      <c r="A471" s="21" t="str">
        <f t="shared" ref="A471:B471" si="478">if(and(isnumber(search("Yes",C471)),isnumber(search("Yes",E471)),isnumber(search("Yes",G471)),isnumber(search("Yes",I471))),"Yes","No")</f>
        <v>No</v>
      </c>
      <c r="B471" s="21" t="str">
        <f t="shared" si="478"/>
        <v>No</v>
      </c>
      <c r="C471" s="22" t="str">
        <f t="shared" si="3"/>
        <v>No</v>
      </c>
      <c r="D471" s="21" t="str">
        <f t="shared" si="4"/>
        <v>No</v>
      </c>
      <c r="E471" s="21" t="str">
        <f t="shared" si="5"/>
        <v>No</v>
      </c>
      <c r="F471" s="21" t="str">
        <f t="shared" si="6"/>
        <v>No</v>
      </c>
      <c r="G471" s="21" t="str">
        <f t="shared" si="7"/>
        <v>No</v>
      </c>
      <c r="H471" s="21" t="str">
        <f t="shared" si="8"/>
        <v>No</v>
      </c>
      <c r="I471" s="21" t="str">
        <f t="shared" si="9"/>
        <v>Yes</v>
      </c>
      <c r="J471" s="21" t="str">
        <f t="shared" si="10"/>
        <v>Yes</v>
      </c>
      <c r="K471" s="25">
        <v>48.0</v>
      </c>
      <c r="L471" s="7" t="s">
        <v>1009</v>
      </c>
      <c r="M471" s="7" t="s">
        <v>3454</v>
      </c>
      <c r="N471" s="7" t="s">
        <v>25</v>
      </c>
      <c r="O471" s="7" t="s">
        <v>2423</v>
      </c>
      <c r="P471" s="44" t="s">
        <v>3602</v>
      </c>
      <c r="Q471" s="42"/>
      <c r="R471" s="42"/>
      <c r="S471" s="42"/>
      <c r="T471" s="7" t="s">
        <v>25</v>
      </c>
      <c r="U471" s="7" t="s">
        <v>5909</v>
      </c>
      <c r="V471" s="44" t="s">
        <v>5910</v>
      </c>
      <c r="W471" s="7" t="s">
        <v>2321</v>
      </c>
      <c r="X471" s="7" t="s">
        <v>5911</v>
      </c>
      <c r="Y471" s="44" t="s">
        <v>5912</v>
      </c>
    </row>
    <row r="472">
      <c r="A472" s="21" t="str">
        <f t="shared" ref="A472:B472" si="479">if(and(isnumber(search("Yes",C472)),isnumber(search("Yes",E472)),isnumber(search("Yes",G472)),isnumber(search("Yes",I472))),"Yes","No")</f>
        <v>No</v>
      </c>
      <c r="B472" s="21" t="str">
        <f t="shared" si="479"/>
        <v>No</v>
      </c>
      <c r="C472" s="22" t="str">
        <f t="shared" si="3"/>
        <v>No</v>
      </c>
      <c r="D472" s="21" t="str">
        <f t="shared" si="4"/>
        <v>No</v>
      </c>
      <c r="E472" s="21" t="str">
        <f t="shared" si="5"/>
        <v>No</v>
      </c>
      <c r="F472" s="21" t="str">
        <f t="shared" si="6"/>
        <v>No</v>
      </c>
      <c r="G472" s="21" t="str">
        <f t="shared" si="7"/>
        <v>No</v>
      </c>
      <c r="H472" s="21" t="str">
        <f t="shared" si="8"/>
        <v>No</v>
      </c>
      <c r="I472" s="21" t="str">
        <f t="shared" si="9"/>
        <v>No</v>
      </c>
      <c r="J472" s="21" t="str">
        <f t="shared" si="10"/>
        <v>No</v>
      </c>
      <c r="K472" s="25"/>
      <c r="L472" s="7" t="s">
        <v>1011</v>
      </c>
      <c r="M472" s="7" t="s">
        <v>1012</v>
      </c>
      <c r="N472" s="7" t="s">
        <v>25</v>
      </c>
      <c r="O472" s="7" t="s">
        <v>5913</v>
      </c>
      <c r="P472" s="44" t="s">
        <v>5914</v>
      </c>
      <c r="Q472" s="42"/>
      <c r="R472" s="42"/>
      <c r="S472" s="42"/>
      <c r="T472" s="42"/>
      <c r="U472" s="42"/>
      <c r="V472" s="42"/>
      <c r="W472" s="42"/>
      <c r="X472" s="42"/>
      <c r="Y472" s="27"/>
    </row>
    <row r="473">
      <c r="A473" s="21" t="str">
        <f t="shared" ref="A473:B473" si="480">if(and(isnumber(search("Yes",C473)),isnumber(search("Yes",E473)),isnumber(search("Yes",G473)),isnumber(search("Yes",I473))),"Yes","No")</f>
        <v>No</v>
      </c>
      <c r="B473" s="21" t="str">
        <f t="shared" si="480"/>
        <v>No</v>
      </c>
      <c r="C473" s="22" t="str">
        <f t="shared" si="3"/>
        <v>No</v>
      </c>
      <c r="D473" s="21" t="str">
        <f t="shared" si="4"/>
        <v>No</v>
      </c>
      <c r="E473" s="21" t="str">
        <f t="shared" si="5"/>
        <v>No</v>
      </c>
      <c r="F473" s="21" t="str">
        <f t="shared" si="6"/>
        <v>No</v>
      </c>
      <c r="G473" s="21" t="str">
        <f t="shared" si="7"/>
        <v>No</v>
      </c>
      <c r="H473" s="21" t="str">
        <f t="shared" si="8"/>
        <v>No</v>
      </c>
      <c r="I473" s="21" t="str">
        <f t="shared" si="9"/>
        <v>No</v>
      </c>
      <c r="J473" s="21" t="str">
        <f t="shared" si="10"/>
        <v>No</v>
      </c>
      <c r="K473" s="25"/>
      <c r="L473" s="7" t="s">
        <v>1013</v>
      </c>
      <c r="M473" s="7" t="s">
        <v>1014</v>
      </c>
      <c r="N473" s="7" t="s">
        <v>25</v>
      </c>
      <c r="O473" s="7" t="s">
        <v>2745</v>
      </c>
      <c r="P473" s="44" t="s">
        <v>5915</v>
      </c>
      <c r="Q473" s="42"/>
      <c r="R473" s="42"/>
      <c r="S473" s="42"/>
      <c r="T473" s="42"/>
      <c r="U473" s="42"/>
      <c r="V473" s="42"/>
      <c r="W473" s="42"/>
      <c r="X473" s="42"/>
      <c r="Y473" s="27"/>
    </row>
    <row r="474">
      <c r="A474" s="21" t="str">
        <f t="shared" ref="A474:B474" si="481">if(and(isnumber(search("Yes",C474)),isnumber(search("Yes",E474)),isnumber(search("Yes",G474)),isnumber(search("Yes",I474))),"Yes","No")</f>
        <v>No</v>
      </c>
      <c r="B474" s="21" t="str">
        <f t="shared" si="481"/>
        <v>No</v>
      </c>
      <c r="C474" s="22" t="str">
        <f t="shared" si="3"/>
        <v>No</v>
      </c>
      <c r="D474" s="21" t="str">
        <f t="shared" si="4"/>
        <v>No</v>
      </c>
      <c r="E474" s="21" t="str">
        <f t="shared" si="5"/>
        <v>No</v>
      </c>
      <c r="F474" s="21" t="str">
        <f t="shared" si="6"/>
        <v>No</v>
      </c>
      <c r="G474" s="21" t="str">
        <f t="shared" si="7"/>
        <v>No</v>
      </c>
      <c r="H474" s="21" t="str">
        <f t="shared" si="8"/>
        <v>No</v>
      </c>
      <c r="I474" s="21" t="str">
        <f t="shared" si="9"/>
        <v>No</v>
      </c>
      <c r="J474" s="21" t="str">
        <f t="shared" si="10"/>
        <v>No</v>
      </c>
      <c r="K474" s="25"/>
      <c r="L474" s="7" t="s">
        <v>1015</v>
      </c>
      <c r="M474" s="7" t="s">
        <v>1016</v>
      </c>
      <c r="N474" s="7" t="s">
        <v>25</v>
      </c>
      <c r="O474" s="7" t="s">
        <v>5916</v>
      </c>
      <c r="P474" s="44" t="s">
        <v>5917</v>
      </c>
      <c r="Q474" s="42"/>
      <c r="R474" s="42"/>
      <c r="S474" s="42"/>
      <c r="T474" s="42"/>
      <c r="U474" s="42"/>
      <c r="V474" s="42"/>
      <c r="W474" s="42"/>
      <c r="X474" s="42"/>
      <c r="Y474" s="27"/>
    </row>
    <row r="475">
      <c r="A475" s="21" t="str">
        <f t="shared" ref="A475:B475" si="482">if(and(isnumber(search("Yes",C475)),isnumber(search("Yes",E475)),isnumber(search("Yes",G475)),isnumber(search("Yes",I475))),"Yes","No")</f>
        <v>No</v>
      </c>
      <c r="B475" s="21" t="str">
        <f t="shared" si="482"/>
        <v>No</v>
      </c>
      <c r="C475" s="22" t="str">
        <f t="shared" si="3"/>
        <v>No</v>
      </c>
      <c r="D475" s="21" t="str">
        <f t="shared" si="4"/>
        <v>No</v>
      </c>
      <c r="E475" s="21" t="str">
        <f t="shared" si="5"/>
        <v>No</v>
      </c>
      <c r="F475" s="21" t="str">
        <f t="shared" si="6"/>
        <v>No</v>
      </c>
      <c r="G475" s="21" t="str">
        <f t="shared" si="7"/>
        <v>No</v>
      </c>
      <c r="H475" s="21" t="str">
        <f t="shared" si="8"/>
        <v>No</v>
      </c>
      <c r="I475" s="21" t="str">
        <f t="shared" si="9"/>
        <v>No</v>
      </c>
      <c r="J475" s="21" t="str">
        <f t="shared" si="10"/>
        <v>No</v>
      </c>
      <c r="K475" s="25"/>
      <c r="L475" s="7" t="s">
        <v>1017</v>
      </c>
      <c r="M475" s="7" t="s">
        <v>1018</v>
      </c>
      <c r="N475" s="7" t="s">
        <v>25</v>
      </c>
      <c r="O475" s="7" t="s">
        <v>5918</v>
      </c>
      <c r="P475" s="44" t="s">
        <v>5919</v>
      </c>
      <c r="Q475" s="42"/>
      <c r="R475" s="42"/>
      <c r="S475" s="42"/>
      <c r="T475" s="42"/>
      <c r="U475" s="42"/>
      <c r="V475" s="42"/>
      <c r="W475" s="42"/>
      <c r="X475" s="42"/>
      <c r="Y475" s="27"/>
    </row>
    <row r="476">
      <c r="A476" s="21" t="str">
        <f t="shared" ref="A476:B476" si="483">if(and(isnumber(search("Yes",C476)),isnumber(search("Yes",E476)),isnumber(search("Yes",G476)),isnumber(search("Yes",I476))),"Yes","No")</f>
        <v>No</v>
      </c>
      <c r="B476" s="21" t="str">
        <f t="shared" si="483"/>
        <v>No</v>
      </c>
      <c r="C476" s="22" t="str">
        <f t="shared" si="3"/>
        <v>No</v>
      </c>
      <c r="D476" s="21" t="str">
        <f t="shared" si="4"/>
        <v>No</v>
      </c>
      <c r="E476" s="21" t="str">
        <f t="shared" si="5"/>
        <v>No</v>
      </c>
      <c r="F476" s="21" t="str">
        <f t="shared" si="6"/>
        <v>No</v>
      </c>
      <c r="G476" s="21" t="str">
        <f t="shared" si="7"/>
        <v>No</v>
      </c>
      <c r="H476" s="21" t="str">
        <f t="shared" si="8"/>
        <v>No</v>
      </c>
      <c r="I476" s="21" t="str">
        <f t="shared" si="9"/>
        <v>No</v>
      </c>
      <c r="J476" s="21" t="str">
        <f t="shared" si="10"/>
        <v>No</v>
      </c>
      <c r="K476" s="25"/>
      <c r="L476" s="7" t="s">
        <v>1019</v>
      </c>
      <c r="M476" s="7" t="s">
        <v>1020</v>
      </c>
      <c r="N476" s="7" t="s">
        <v>25</v>
      </c>
      <c r="O476" s="7" t="s">
        <v>5920</v>
      </c>
      <c r="P476" s="44" t="s">
        <v>5921</v>
      </c>
      <c r="Q476" s="42"/>
      <c r="R476" s="42"/>
      <c r="S476" s="42"/>
      <c r="T476" s="42"/>
      <c r="U476" s="42"/>
      <c r="V476" s="42"/>
      <c r="W476" s="42"/>
      <c r="X476" s="42"/>
      <c r="Y476" s="27"/>
    </row>
    <row r="477">
      <c r="A477" s="21" t="str">
        <f t="shared" ref="A477:B477" si="484">if(and(isnumber(search("Yes",C477)),isnumber(search("Yes",E477)),isnumber(search("Yes",G477)),isnumber(search("Yes",I477))),"Yes","No")</f>
        <v>Yes</v>
      </c>
      <c r="B477" s="21" t="str">
        <f t="shared" si="484"/>
        <v>Yes</v>
      </c>
      <c r="C477" s="22" t="str">
        <f t="shared" si="3"/>
        <v>Yes</v>
      </c>
      <c r="D477" s="21" t="str">
        <f t="shared" si="4"/>
        <v>Yes</v>
      </c>
      <c r="E477" s="21" t="str">
        <f t="shared" si="5"/>
        <v>Yes</v>
      </c>
      <c r="F477" s="21" t="str">
        <f t="shared" si="6"/>
        <v>Yes</v>
      </c>
      <c r="G477" s="21" t="str">
        <f t="shared" si="7"/>
        <v>Yes</v>
      </c>
      <c r="H477" s="21" t="str">
        <f t="shared" si="8"/>
        <v>Yes</v>
      </c>
      <c r="I477" s="21" t="str">
        <f t="shared" si="9"/>
        <v>Yes</v>
      </c>
      <c r="J477" s="21" t="str">
        <f t="shared" si="10"/>
        <v>Yes</v>
      </c>
      <c r="K477" s="25">
        <v>46.0</v>
      </c>
      <c r="L477" s="7" t="s">
        <v>1021</v>
      </c>
      <c r="M477" s="7" t="s">
        <v>3469</v>
      </c>
      <c r="N477" s="7" t="s">
        <v>21</v>
      </c>
      <c r="O477" s="7" t="s">
        <v>5922</v>
      </c>
      <c r="P477" s="44" t="s">
        <v>5923</v>
      </c>
      <c r="Q477" s="7" t="s">
        <v>21</v>
      </c>
      <c r="R477" s="7" t="s">
        <v>5924</v>
      </c>
      <c r="S477" s="44" t="s">
        <v>5925</v>
      </c>
      <c r="T477" s="7" t="s">
        <v>21</v>
      </c>
      <c r="U477" s="7" t="s">
        <v>5926</v>
      </c>
      <c r="V477" s="44" t="s">
        <v>5927</v>
      </c>
      <c r="W477" s="7" t="s">
        <v>2321</v>
      </c>
      <c r="X477" s="7" t="s">
        <v>5928</v>
      </c>
      <c r="Y477" s="44" t="s">
        <v>5929</v>
      </c>
    </row>
    <row r="478">
      <c r="A478" s="21" t="str">
        <f t="shared" ref="A478:B478" si="485">if(and(isnumber(search("Yes",C478)),isnumber(search("Yes",E478)),isnumber(search("Yes",G478)),isnumber(search("Yes",I478))),"Yes","No")</f>
        <v>No</v>
      </c>
      <c r="B478" s="21" t="str">
        <f t="shared" si="485"/>
        <v>No</v>
      </c>
      <c r="C478" s="22" t="str">
        <f t="shared" si="3"/>
        <v>No</v>
      </c>
      <c r="D478" s="21" t="str">
        <f t="shared" si="4"/>
        <v>No</v>
      </c>
      <c r="E478" s="21" t="str">
        <f t="shared" si="5"/>
        <v>No</v>
      </c>
      <c r="F478" s="21" t="str">
        <f t="shared" si="6"/>
        <v>No</v>
      </c>
      <c r="G478" s="21" t="str">
        <f t="shared" si="7"/>
        <v>No</v>
      </c>
      <c r="H478" s="21" t="str">
        <f t="shared" si="8"/>
        <v>No</v>
      </c>
      <c r="I478" s="21" t="str">
        <f t="shared" si="9"/>
        <v>No</v>
      </c>
      <c r="J478" s="21" t="str">
        <f t="shared" si="10"/>
        <v>No</v>
      </c>
      <c r="K478" s="25"/>
      <c r="L478" s="7" t="s">
        <v>1023</v>
      </c>
      <c r="M478" s="7" t="s">
        <v>1024</v>
      </c>
      <c r="N478" s="7" t="s">
        <v>25</v>
      </c>
      <c r="O478" s="7" t="s">
        <v>5930</v>
      </c>
      <c r="P478" s="44" t="s">
        <v>5931</v>
      </c>
      <c r="Q478" s="42"/>
      <c r="R478" s="42"/>
      <c r="S478" s="42"/>
      <c r="T478" s="42"/>
      <c r="U478" s="42"/>
      <c r="V478" s="42"/>
      <c r="W478" s="42"/>
      <c r="X478" s="42"/>
      <c r="Y478" s="27"/>
    </row>
    <row r="479">
      <c r="A479" s="21" t="str">
        <f t="shared" ref="A479:B479" si="486">if(and(isnumber(search("Yes",C479)),isnumber(search("Yes",E479)),isnumber(search("Yes",G479)),isnumber(search("Yes",I479))),"Yes","No")</f>
        <v>No</v>
      </c>
      <c r="B479" s="21" t="str">
        <f t="shared" si="486"/>
        <v>No</v>
      </c>
      <c r="C479" s="22" t="str">
        <f t="shared" si="3"/>
        <v>No</v>
      </c>
      <c r="D479" s="21" t="str">
        <f t="shared" si="4"/>
        <v>No</v>
      </c>
      <c r="E479" s="21" t="str">
        <f t="shared" si="5"/>
        <v>No</v>
      </c>
      <c r="F479" s="21" t="str">
        <f t="shared" si="6"/>
        <v>No</v>
      </c>
      <c r="G479" s="21" t="str">
        <f t="shared" si="7"/>
        <v>No</v>
      </c>
      <c r="H479" s="21" t="str">
        <f t="shared" si="8"/>
        <v>No</v>
      </c>
      <c r="I479" s="21" t="str">
        <f t="shared" si="9"/>
        <v>No</v>
      </c>
      <c r="J479" s="21" t="str">
        <f t="shared" si="10"/>
        <v>No</v>
      </c>
      <c r="K479" s="25"/>
      <c r="L479" s="7" t="s">
        <v>1025</v>
      </c>
      <c r="M479" s="7" t="s">
        <v>1026</v>
      </c>
      <c r="N479" s="7" t="s">
        <v>25</v>
      </c>
      <c r="O479" s="7" t="s">
        <v>3722</v>
      </c>
      <c r="P479" s="44" t="s">
        <v>5932</v>
      </c>
      <c r="Q479" s="42"/>
      <c r="R479" s="42"/>
      <c r="S479" s="42"/>
      <c r="T479" s="42"/>
      <c r="U479" s="42"/>
      <c r="V479" s="42"/>
      <c r="W479" s="42"/>
      <c r="X479" s="42"/>
      <c r="Y479" s="27"/>
    </row>
    <row r="480">
      <c r="A480" s="21" t="str">
        <f t="shared" ref="A480:B480" si="487">if(and(isnumber(search("Yes",C480)),isnumber(search("Yes",E480)),isnumber(search("Yes",G480)),isnumber(search("Yes",I480))),"Yes","No")</f>
        <v>Yes</v>
      </c>
      <c r="B480" s="21" t="str">
        <f t="shared" si="487"/>
        <v>Yes</v>
      </c>
      <c r="C480" s="22" t="str">
        <f t="shared" si="3"/>
        <v>Yes</v>
      </c>
      <c r="D480" s="21" t="str">
        <f t="shared" si="4"/>
        <v>Yes</v>
      </c>
      <c r="E480" s="21" t="str">
        <f t="shared" si="5"/>
        <v>Yes</v>
      </c>
      <c r="F480" s="21" t="str">
        <f t="shared" si="6"/>
        <v>Yes</v>
      </c>
      <c r="G480" s="21" t="str">
        <f t="shared" si="7"/>
        <v>Yes</v>
      </c>
      <c r="H480" s="21" t="str">
        <f t="shared" si="8"/>
        <v>Yes</v>
      </c>
      <c r="I480" s="21" t="str">
        <f t="shared" si="9"/>
        <v>Yes</v>
      </c>
      <c r="J480" s="21" t="str">
        <f t="shared" si="10"/>
        <v>Yes</v>
      </c>
      <c r="K480" s="25"/>
      <c r="L480" s="7" t="s">
        <v>146</v>
      </c>
      <c r="M480" s="7" t="s">
        <v>1027</v>
      </c>
      <c r="N480" s="7" t="s">
        <v>21</v>
      </c>
      <c r="O480" s="7" t="s">
        <v>5933</v>
      </c>
      <c r="P480" s="44" t="s">
        <v>3483</v>
      </c>
      <c r="Q480" s="7" t="s">
        <v>21</v>
      </c>
      <c r="R480" s="7" t="s">
        <v>5934</v>
      </c>
      <c r="S480" s="44" t="s">
        <v>5935</v>
      </c>
      <c r="T480" s="7" t="s">
        <v>21</v>
      </c>
      <c r="U480" s="7" t="s">
        <v>2504</v>
      </c>
      <c r="V480" s="44" t="s">
        <v>3485</v>
      </c>
      <c r="W480" s="7" t="s">
        <v>21</v>
      </c>
      <c r="X480" s="7" t="s">
        <v>5936</v>
      </c>
      <c r="Y480" s="44" t="s">
        <v>5937</v>
      </c>
    </row>
    <row r="481">
      <c r="A481" s="21" t="str">
        <f t="shared" ref="A481:B481" si="488">if(and(isnumber(search("Yes",C481)),isnumber(search("Yes",E481)),isnumber(search("Yes",G481)),isnumber(search("Yes",I481))),"Yes","No")</f>
        <v>No</v>
      </c>
      <c r="B481" s="21" t="str">
        <f t="shared" si="488"/>
        <v>No</v>
      </c>
      <c r="C481" s="22" t="str">
        <f t="shared" si="3"/>
        <v>No</v>
      </c>
      <c r="D481" s="21" t="str">
        <f t="shared" si="4"/>
        <v>No</v>
      </c>
      <c r="E481" s="21" t="str">
        <f t="shared" si="5"/>
        <v>No</v>
      </c>
      <c r="F481" s="21" t="str">
        <f t="shared" si="6"/>
        <v>No</v>
      </c>
      <c r="G481" s="21" t="str">
        <f t="shared" si="7"/>
        <v>No</v>
      </c>
      <c r="H481" s="21" t="str">
        <f t="shared" si="8"/>
        <v>No</v>
      </c>
      <c r="I481" s="21" t="str">
        <f t="shared" si="9"/>
        <v>No</v>
      </c>
      <c r="J481" s="21" t="str">
        <f t="shared" si="10"/>
        <v>No</v>
      </c>
      <c r="K481" s="25"/>
      <c r="L481" s="7" t="s">
        <v>1028</v>
      </c>
      <c r="M481" s="7" t="s">
        <v>1029</v>
      </c>
      <c r="N481" s="7" t="s">
        <v>25</v>
      </c>
      <c r="O481" s="7" t="s">
        <v>3055</v>
      </c>
      <c r="P481" s="44" t="s">
        <v>2583</v>
      </c>
      <c r="Q481" s="42"/>
      <c r="R481" s="42"/>
      <c r="S481" s="42"/>
      <c r="T481" s="42"/>
      <c r="U481" s="42"/>
      <c r="V481" s="42"/>
      <c r="W481" s="42"/>
      <c r="X481" s="42"/>
      <c r="Y481" s="27"/>
    </row>
    <row r="482">
      <c r="A482" s="21" t="str">
        <f t="shared" ref="A482:B482" si="489">if(and(isnumber(search("Yes",C482)),isnumber(search("Yes",E482)),isnumber(search("Yes",G482)),isnumber(search("Yes",I482))),"Yes","No")</f>
        <v>Yes</v>
      </c>
      <c r="B482" s="21" t="str">
        <f t="shared" si="489"/>
        <v>Yes</v>
      </c>
      <c r="C482" s="22" t="str">
        <f t="shared" si="3"/>
        <v>Yes</v>
      </c>
      <c r="D482" s="21" t="str">
        <f t="shared" si="4"/>
        <v>Yes</v>
      </c>
      <c r="E482" s="21" t="str">
        <f t="shared" si="5"/>
        <v>Yes</v>
      </c>
      <c r="F482" s="21" t="str">
        <f t="shared" si="6"/>
        <v>Yes</v>
      </c>
      <c r="G482" s="21" t="str">
        <f t="shared" si="7"/>
        <v>Yes</v>
      </c>
      <c r="H482" s="21" t="str">
        <f t="shared" si="8"/>
        <v>Yes</v>
      </c>
      <c r="I482" s="21" t="str">
        <f t="shared" si="9"/>
        <v>Yes</v>
      </c>
      <c r="J482" s="21" t="str">
        <f t="shared" si="10"/>
        <v>Yes</v>
      </c>
      <c r="K482" s="25"/>
      <c r="L482" s="7" t="s">
        <v>149</v>
      </c>
      <c r="M482" s="7" t="s">
        <v>1030</v>
      </c>
      <c r="N482" s="7" t="s">
        <v>21</v>
      </c>
      <c r="O482" s="7" t="s">
        <v>5938</v>
      </c>
      <c r="P482" s="44" t="s">
        <v>5939</v>
      </c>
      <c r="Q482" s="7" t="s">
        <v>21</v>
      </c>
      <c r="R482" s="7" t="s">
        <v>5940</v>
      </c>
      <c r="S482" s="44" t="s">
        <v>5941</v>
      </c>
      <c r="T482" s="7" t="s">
        <v>2321</v>
      </c>
      <c r="U482" s="7" t="s">
        <v>3493</v>
      </c>
      <c r="V482" s="44" t="s">
        <v>5942</v>
      </c>
      <c r="W482" s="7" t="s">
        <v>2321</v>
      </c>
      <c r="X482" s="7" t="s">
        <v>5943</v>
      </c>
      <c r="Y482" s="44" t="s">
        <v>5944</v>
      </c>
    </row>
    <row r="483">
      <c r="A483" s="21" t="str">
        <f t="shared" ref="A483:B483" si="490">if(and(isnumber(search("Yes",C483)),isnumber(search("Yes",E483)),isnumber(search("Yes",G483)),isnumber(search("Yes",I483))),"Yes","No")</f>
        <v>No</v>
      </c>
      <c r="B483" s="21" t="str">
        <f t="shared" si="490"/>
        <v>No</v>
      </c>
      <c r="C483" s="22" t="str">
        <f t="shared" si="3"/>
        <v>No</v>
      </c>
      <c r="D483" s="21" t="str">
        <f t="shared" si="4"/>
        <v>No</v>
      </c>
      <c r="E483" s="21" t="str">
        <f t="shared" si="5"/>
        <v>No</v>
      </c>
      <c r="F483" s="21" t="str">
        <f t="shared" si="6"/>
        <v>No</v>
      </c>
      <c r="G483" s="21" t="str">
        <f t="shared" si="7"/>
        <v>No</v>
      </c>
      <c r="H483" s="21" t="str">
        <f t="shared" si="8"/>
        <v>No</v>
      </c>
      <c r="I483" s="21" t="str">
        <f t="shared" si="9"/>
        <v>No</v>
      </c>
      <c r="J483" s="21" t="str">
        <f t="shared" si="10"/>
        <v>No</v>
      </c>
      <c r="K483" s="25"/>
      <c r="L483" s="7" t="s">
        <v>1031</v>
      </c>
      <c r="M483" s="7" t="s">
        <v>1032</v>
      </c>
      <c r="N483" s="7" t="s">
        <v>25</v>
      </c>
      <c r="O483" s="7" t="s">
        <v>2454</v>
      </c>
      <c r="P483" s="44" t="s">
        <v>5945</v>
      </c>
      <c r="Q483" s="42"/>
      <c r="R483" s="42"/>
      <c r="S483" s="42"/>
      <c r="T483" s="42"/>
      <c r="U483" s="42"/>
      <c r="V483" s="42"/>
      <c r="W483" s="42"/>
      <c r="X483" s="42"/>
      <c r="Y483" s="27"/>
    </row>
    <row r="484">
      <c r="A484" s="21" t="str">
        <f t="shared" ref="A484:B484" si="491">if(and(isnumber(search("Yes",C484)),isnumber(search("Yes",E484)),isnumber(search("Yes",G484)),isnumber(search("Yes",I484))),"Yes","No")</f>
        <v>No</v>
      </c>
      <c r="B484" s="21" t="str">
        <f t="shared" si="491"/>
        <v>No</v>
      </c>
      <c r="C484" s="22" t="str">
        <f t="shared" si="3"/>
        <v>No</v>
      </c>
      <c r="D484" s="21" t="str">
        <f t="shared" si="4"/>
        <v>No</v>
      </c>
      <c r="E484" s="21" t="str">
        <f t="shared" si="5"/>
        <v>No</v>
      </c>
      <c r="F484" s="21" t="str">
        <f t="shared" si="6"/>
        <v>No</v>
      </c>
      <c r="G484" s="21" t="str">
        <f t="shared" si="7"/>
        <v>No</v>
      </c>
      <c r="H484" s="21" t="str">
        <f t="shared" si="8"/>
        <v>No</v>
      </c>
      <c r="I484" s="21" t="str">
        <f t="shared" si="9"/>
        <v>No</v>
      </c>
      <c r="J484" s="21" t="str">
        <f t="shared" si="10"/>
        <v>No</v>
      </c>
      <c r="K484" s="25"/>
      <c r="L484" s="7" t="s">
        <v>1033</v>
      </c>
      <c r="M484" s="7" t="s">
        <v>1034</v>
      </c>
      <c r="N484" s="7" t="s">
        <v>25</v>
      </c>
      <c r="O484" s="7" t="s">
        <v>5946</v>
      </c>
      <c r="P484" s="44" t="s">
        <v>5947</v>
      </c>
      <c r="Q484" s="42"/>
      <c r="R484" s="42"/>
      <c r="S484" s="42"/>
      <c r="T484" s="42"/>
      <c r="U484" s="42"/>
      <c r="V484" s="42"/>
      <c r="W484" s="42"/>
      <c r="X484" s="42"/>
      <c r="Y484" s="27"/>
    </row>
    <row r="485">
      <c r="A485" s="21" t="str">
        <f t="shared" ref="A485:B485" si="492">if(and(isnumber(search("Yes",C485)),isnumber(search("Yes",E485)),isnumber(search("Yes",G485)),isnumber(search("Yes",I485))),"Yes","No")</f>
        <v>No</v>
      </c>
      <c r="B485" s="21" t="str">
        <f t="shared" si="492"/>
        <v>No</v>
      </c>
      <c r="C485" s="22" t="str">
        <f t="shared" si="3"/>
        <v>No</v>
      </c>
      <c r="D485" s="21" t="str">
        <f t="shared" si="4"/>
        <v>No</v>
      </c>
      <c r="E485" s="21" t="str">
        <f t="shared" si="5"/>
        <v>No</v>
      </c>
      <c r="F485" s="21" t="str">
        <f t="shared" si="6"/>
        <v>No</v>
      </c>
      <c r="G485" s="21" t="str">
        <f t="shared" si="7"/>
        <v>No</v>
      </c>
      <c r="H485" s="21" t="str">
        <f t="shared" si="8"/>
        <v>No</v>
      </c>
      <c r="I485" s="21" t="str">
        <f t="shared" si="9"/>
        <v>No</v>
      </c>
      <c r="J485" s="21" t="str">
        <f t="shared" si="10"/>
        <v>No</v>
      </c>
      <c r="K485" s="25"/>
      <c r="L485" s="7" t="s">
        <v>1035</v>
      </c>
      <c r="M485" s="7" t="s">
        <v>1036</v>
      </c>
      <c r="N485" s="7" t="s">
        <v>25</v>
      </c>
      <c r="O485" s="7" t="s">
        <v>5948</v>
      </c>
      <c r="P485" s="44" t="s">
        <v>5949</v>
      </c>
      <c r="Q485" s="42"/>
      <c r="R485" s="42"/>
      <c r="S485" s="42"/>
      <c r="T485" s="42"/>
      <c r="U485" s="42"/>
      <c r="V485" s="42"/>
      <c r="W485" s="42"/>
      <c r="X485" s="42"/>
      <c r="Y485" s="27"/>
    </row>
    <row r="486">
      <c r="A486" s="21" t="str">
        <f t="shared" ref="A486:B486" si="493">if(and(isnumber(search("Yes",C486)),isnumber(search("Yes",E486)),isnumber(search("Yes",G486)),isnumber(search("Yes",I486))),"Yes","No")</f>
        <v>No</v>
      </c>
      <c r="B486" s="21" t="str">
        <f t="shared" si="493"/>
        <v>No</v>
      </c>
      <c r="C486" s="22" t="str">
        <f t="shared" si="3"/>
        <v>No</v>
      </c>
      <c r="D486" s="21" t="str">
        <f t="shared" si="4"/>
        <v>No</v>
      </c>
      <c r="E486" s="21" t="str">
        <f t="shared" si="5"/>
        <v>No</v>
      </c>
      <c r="F486" s="21" t="str">
        <f t="shared" si="6"/>
        <v>No</v>
      </c>
      <c r="G486" s="21" t="str">
        <f t="shared" si="7"/>
        <v>No</v>
      </c>
      <c r="H486" s="21" t="str">
        <f t="shared" si="8"/>
        <v>No</v>
      </c>
      <c r="I486" s="21" t="str">
        <f t="shared" si="9"/>
        <v>No</v>
      </c>
      <c r="J486" s="21" t="str">
        <f t="shared" si="10"/>
        <v>No</v>
      </c>
      <c r="K486" s="25"/>
      <c r="L486" s="7" t="s">
        <v>1037</v>
      </c>
      <c r="M486" s="7" t="s">
        <v>1038</v>
      </c>
      <c r="N486" s="7" t="s">
        <v>25</v>
      </c>
      <c r="O486" s="7" t="s">
        <v>3503</v>
      </c>
      <c r="P486" s="44" t="s">
        <v>5950</v>
      </c>
      <c r="Q486" s="42"/>
      <c r="R486" s="42"/>
      <c r="S486" s="42"/>
      <c r="T486" s="42"/>
      <c r="U486" s="42"/>
      <c r="V486" s="42"/>
      <c r="W486" s="42"/>
      <c r="X486" s="42"/>
      <c r="Y486" s="27"/>
    </row>
    <row r="487">
      <c r="A487" s="21" t="str">
        <f t="shared" ref="A487:B487" si="494">if(and(isnumber(search("Yes",C487)),isnumber(search("Yes",E487)),isnumber(search("Yes",G487)),isnumber(search("Yes",I487))),"Yes","No")</f>
        <v>No</v>
      </c>
      <c r="B487" s="21" t="str">
        <f t="shared" si="494"/>
        <v>No</v>
      </c>
      <c r="C487" s="22" t="str">
        <f t="shared" si="3"/>
        <v>No</v>
      </c>
      <c r="D487" s="21" t="str">
        <f t="shared" si="4"/>
        <v>No</v>
      </c>
      <c r="E487" s="21" t="str">
        <f t="shared" si="5"/>
        <v>No</v>
      </c>
      <c r="F487" s="21" t="str">
        <f t="shared" si="6"/>
        <v>No</v>
      </c>
      <c r="G487" s="21" t="str">
        <f t="shared" si="7"/>
        <v>No</v>
      </c>
      <c r="H487" s="21" t="str">
        <f t="shared" si="8"/>
        <v>No</v>
      </c>
      <c r="I487" s="21" t="str">
        <f t="shared" si="9"/>
        <v>No</v>
      </c>
      <c r="J487" s="21" t="str">
        <f t="shared" si="10"/>
        <v>No</v>
      </c>
      <c r="K487" s="25"/>
      <c r="L487" s="7" t="s">
        <v>1039</v>
      </c>
      <c r="M487" s="7" t="s">
        <v>1040</v>
      </c>
      <c r="N487" s="7" t="s">
        <v>25</v>
      </c>
      <c r="O487" s="7" t="s">
        <v>2282</v>
      </c>
      <c r="P487" s="44" t="s">
        <v>2285</v>
      </c>
      <c r="Q487" s="42"/>
      <c r="R487" s="42"/>
      <c r="S487" s="42"/>
      <c r="T487" s="42"/>
      <c r="U487" s="42"/>
      <c r="V487" s="42"/>
      <c r="W487" s="42"/>
      <c r="X487" s="42"/>
      <c r="Y487" s="27"/>
    </row>
    <row r="488">
      <c r="A488" s="21" t="str">
        <f t="shared" ref="A488:B488" si="495">if(and(isnumber(search("Yes",C488)),isnumber(search("Yes",E488)),isnumber(search("Yes",G488)),isnumber(search("Yes",I488))),"Yes","No")</f>
        <v>No</v>
      </c>
      <c r="B488" s="21" t="str">
        <f t="shared" si="495"/>
        <v>No</v>
      </c>
      <c r="C488" s="22" t="str">
        <f t="shared" si="3"/>
        <v>No</v>
      </c>
      <c r="D488" s="21" t="str">
        <f t="shared" si="4"/>
        <v>No</v>
      </c>
      <c r="E488" s="21" t="str">
        <f t="shared" si="5"/>
        <v>No</v>
      </c>
      <c r="F488" s="21" t="str">
        <f t="shared" si="6"/>
        <v>No</v>
      </c>
      <c r="G488" s="21" t="str">
        <f t="shared" si="7"/>
        <v>No</v>
      </c>
      <c r="H488" s="21" t="str">
        <f t="shared" si="8"/>
        <v>No</v>
      </c>
      <c r="I488" s="21" t="str">
        <f t="shared" si="9"/>
        <v>No</v>
      </c>
      <c r="J488" s="21" t="str">
        <f t="shared" si="10"/>
        <v>No</v>
      </c>
      <c r="K488" s="25"/>
      <c r="L488" s="7" t="s">
        <v>1041</v>
      </c>
      <c r="M488" s="7" t="s">
        <v>1042</v>
      </c>
      <c r="N488" s="7" t="s">
        <v>25</v>
      </c>
      <c r="O488" s="7" t="s">
        <v>5951</v>
      </c>
      <c r="P488" s="44" t="s">
        <v>5952</v>
      </c>
      <c r="Q488" s="42"/>
      <c r="R488" s="42"/>
      <c r="S488" s="42"/>
      <c r="T488" s="42"/>
      <c r="U488" s="42"/>
      <c r="V488" s="42"/>
      <c r="W488" s="42"/>
      <c r="X488" s="42"/>
      <c r="Y488" s="27"/>
    </row>
    <row r="489">
      <c r="A489" s="21" t="str">
        <f t="shared" ref="A489:B489" si="496">if(and(isnumber(search("Yes",C489)),isnumber(search("Yes",E489)),isnumber(search("Yes",G489)),isnumber(search("Yes",I489))),"Yes","No")</f>
        <v>No</v>
      </c>
      <c r="B489" s="21" t="str">
        <f t="shared" si="496"/>
        <v>No</v>
      </c>
      <c r="C489" s="22" t="str">
        <f t="shared" si="3"/>
        <v>No</v>
      </c>
      <c r="D489" s="21" t="str">
        <f t="shared" si="4"/>
        <v>No</v>
      </c>
      <c r="E489" s="21" t="str">
        <f t="shared" si="5"/>
        <v>No</v>
      </c>
      <c r="F489" s="21" t="str">
        <f t="shared" si="6"/>
        <v>No</v>
      </c>
      <c r="G489" s="21" t="str">
        <f t="shared" si="7"/>
        <v>No</v>
      </c>
      <c r="H489" s="21" t="str">
        <f t="shared" si="8"/>
        <v>No</v>
      </c>
      <c r="I489" s="21" t="str">
        <f t="shared" si="9"/>
        <v>No</v>
      </c>
      <c r="J489" s="21" t="str">
        <f t="shared" si="10"/>
        <v>No</v>
      </c>
      <c r="K489" s="25"/>
      <c r="L489" s="7" t="s">
        <v>1043</v>
      </c>
      <c r="M489" s="7" t="s">
        <v>1044</v>
      </c>
      <c r="N489" s="7" t="s">
        <v>25</v>
      </c>
      <c r="O489" s="7" t="s">
        <v>5953</v>
      </c>
      <c r="P489" s="44" t="s">
        <v>5954</v>
      </c>
      <c r="Q489" s="42"/>
      <c r="R489" s="42"/>
      <c r="S489" s="42"/>
      <c r="T489" s="42"/>
      <c r="U489" s="42"/>
      <c r="V489" s="42"/>
      <c r="W489" s="42"/>
      <c r="X489" s="42"/>
      <c r="Y489" s="27"/>
    </row>
    <row r="490">
      <c r="A490" s="21" t="str">
        <f t="shared" ref="A490:B490" si="497">if(and(isnumber(search("Yes",C490)),isnumber(search("Yes",E490)),isnumber(search("Yes",G490)),isnumber(search("Yes",I490))),"Yes","No")</f>
        <v>No</v>
      </c>
      <c r="B490" s="21" t="str">
        <f t="shared" si="497"/>
        <v>No</v>
      </c>
      <c r="C490" s="22" t="str">
        <f t="shared" si="3"/>
        <v>No</v>
      </c>
      <c r="D490" s="21" t="str">
        <f t="shared" si="4"/>
        <v>No</v>
      </c>
      <c r="E490" s="21" t="str">
        <f t="shared" si="5"/>
        <v>No</v>
      </c>
      <c r="F490" s="21" t="str">
        <f t="shared" si="6"/>
        <v>No</v>
      </c>
      <c r="G490" s="21" t="str">
        <f t="shared" si="7"/>
        <v>No</v>
      </c>
      <c r="H490" s="21" t="str">
        <f t="shared" si="8"/>
        <v>No</v>
      </c>
      <c r="I490" s="21" t="str">
        <f t="shared" si="9"/>
        <v>No</v>
      </c>
      <c r="J490" s="21" t="str">
        <f t="shared" si="10"/>
        <v>No</v>
      </c>
      <c r="K490" s="25"/>
      <c r="L490" s="7" t="s">
        <v>1045</v>
      </c>
      <c r="M490" s="7" t="s">
        <v>1046</v>
      </c>
      <c r="N490" s="7" t="s">
        <v>25</v>
      </c>
      <c r="O490" s="7" t="s">
        <v>3509</v>
      </c>
      <c r="P490" s="44" t="s">
        <v>3510</v>
      </c>
      <c r="Q490" s="42"/>
      <c r="R490" s="42"/>
      <c r="S490" s="42"/>
      <c r="T490" s="42"/>
      <c r="U490" s="42"/>
      <c r="V490" s="42"/>
      <c r="W490" s="42"/>
      <c r="X490" s="42"/>
      <c r="Y490" s="27"/>
    </row>
    <row r="491">
      <c r="A491" s="21" t="str">
        <f t="shared" ref="A491:B491" si="498">if(and(isnumber(search("Yes",C491)),isnumber(search("Yes",E491)),isnumber(search("Yes",G491)),isnumber(search("Yes",I491))),"Yes","No")</f>
        <v>No</v>
      </c>
      <c r="B491" s="21" t="str">
        <f t="shared" si="498"/>
        <v>No</v>
      </c>
      <c r="C491" s="22" t="str">
        <f t="shared" si="3"/>
        <v>Yes</v>
      </c>
      <c r="D491" s="21" t="str">
        <f t="shared" si="4"/>
        <v>Yes</v>
      </c>
      <c r="E491" s="21" t="str">
        <f t="shared" si="5"/>
        <v>Yes</v>
      </c>
      <c r="F491" s="21" t="str">
        <f t="shared" si="6"/>
        <v>Yes</v>
      </c>
      <c r="G491" s="21" t="str">
        <f t="shared" si="7"/>
        <v>Yes</v>
      </c>
      <c r="H491" s="21" t="str">
        <f t="shared" si="8"/>
        <v>Yes</v>
      </c>
      <c r="I491" s="21" t="str">
        <f t="shared" si="9"/>
        <v>No</v>
      </c>
      <c r="J491" s="21" t="str">
        <f t="shared" si="10"/>
        <v>No</v>
      </c>
      <c r="K491" s="25"/>
      <c r="L491" s="7" t="s">
        <v>1047</v>
      </c>
      <c r="M491" s="7" t="s">
        <v>1048</v>
      </c>
      <c r="N491" s="7" t="s">
        <v>21</v>
      </c>
      <c r="O491" s="7" t="s">
        <v>5955</v>
      </c>
      <c r="P491" s="44" t="s">
        <v>5956</v>
      </c>
      <c r="Q491" s="7" t="s">
        <v>21</v>
      </c>
      <c r="R491" s="7" t="s">
        <v>5957</v>
      </c>
      <c r="S491" s="44" t="s">
        <v>5958</v>
      </c>
      <c r="T491" s="7" t="s">
        <v>21</v>
      </c>
      <c r="U491" s="7" t="s">
        <v>3515</v>
      </c>
      <c r="V491" s="44" t="s">
        <v>3516</v>
      </c>
      <c r="W491" s="7" t="s">
        <v>25</v>
      </c>
      <c r="X491" s="7" t="s">
        <v>5959</v>
      </c>
      <c r="Y491" s="44" t="s">
        <v>5960</v>
      </c>
    </row>
    <row r="492">
      <c r="A492" s="21" t="str">
        <f t="shared" ref="A492:B492" si="499">if(and(isnumber(search("Yes",C492)),isnumber(search("Yes",E492)),isnumber(search("Yes",G492)),isnumber(search("Yes",I492))),"Yes","No")</f>
        <v>No</v>
      </c>
      <c r="B492" s="21" t="str">
        <f t="shared" si="499"/>
        <v>No</v>
      </c>
      <c r="C492" s="22" t="str">
        <f t="shared" si="3"/>
        <v>No</v>
      </c>
      <c r="D492" s="21" t="str">
        <f t="shared" si="4"/>
        <v>No</v>
      </c>
      <c r="E492" s="21" t="str">
        <f t="shared" si="5"/>
        <v>No</v>
      </c>
      <c r="F492" s="21" t="str">
        <f t="shared" si="6"/>
        <v>No</v>
      </c>
      <c r="G492" s="21" t="str">
        <f t="shared" si="7"/>
        <v>No</v>
      </c>
      <c r="H492" s="21" t="str">
        <f t="shared" si="8"/>
        <v>No</v>
      </c>
      <c r="I492" s="21" t="str">
        <f t="shared" si="9"/>
        <v>Yes</v>
      </c>
      <c r="J492" s="21" t="str">
        <f t="shared" si="10"/>
        <v>Yes</v>
      </c>
      <c r="K492" s="25">
        <v>23.0</v>
      </c>
      <c r="L492" s="7" t="s">
        <v>152</v>
      </c>
      <c r="M492" s="7" t="s">
        <v>3519</v>
      </c>
      <c r="N492" s="7" t="s">
        <v>25</v>
      </c>
      <c r="O492" s="7" t="s">
        <v>2423</v>
      </c>
      <c r="P492" s="44" t="s">
        <v>5961</v>
      </c>
      <c r="Q492" s="42"/>
      <c r="R492" s="42"/>
      <c r="S492" s="42"/>
      <c r="T492" s="7" t="s">
        <v>25</v>
      </c>
      <c r="U492" s="7" t="s">
        <v>4468</v>
      </c>
      <c r="V492" s="44" t="s">
        <v>5962</v>
      </c>
      <c r="W492" s="7" t="s">
        <v>21</v>
      </c>
      <c r="X492" s="7" t="s">
        <v>3369</v>
      </c>
      <c r="Y492" s="44" t="s">
        <v>5963</v>
      </c>
    </row>
    <row r="493">
      <c r="A493" s="21" t="str">
        <f t="shared" ref="A493:B493" si="500">if(and(isnumber(search("Yes",C493)),isnumber(search("Yes",E493)),isnumber(search("Yes",G493)),isnumber(search("Yes",I493))),"Yes","No")</f>
        <v>No</v>
      </c>
      <c r="B493" s="21" t="str">
        <f t="shared" si="500"/>
        <v>No</v>
      </c>
      <c r="C493" s="22" t="str">
        <f t="shared" si="3"/>
        <v>No</v>
      </c>
      <c r="D493" s="21" t="str">
        <f t="shared" si="4"/>
        <v>No</v>
      </c>
      <c r="E493" s="21" t="str">
        <f t="shared" si="5"/>
        <v>No</v>
      </c>
      <c r="F493" s="21" t="str">
        <f t="shared" si="6"/>
        <v>No</v>
      </c>
      <c r="G493" s="21" t="str">
        <f t="shared" si="7"/>
        <v>No</v>
      </c>
      <c r="H493" s="21" t="str">
        <f t="shared" si="8"/>
        <v>No</v>
      </c>
      <c r="I493" s="21" t="str">
        <f t="shared" si="9"/>
        <v>No</v>
      </c>
      <c r="J493" s="21" t="str">
        <f t="shared" si="10"/>
        <v>No</v>
      </c>
      <c r="K493" s="25"/>
      <c r="L493" s="7" t="s">
        <v>1050</v>
      </c>
      <c r="M493" s="7" t="s">
        <v>1051</v>
      </c>
      <c r="N493" s="7" t="s">
        <v>25</v>
      </c>
      <c r="O493" s="7" t="s">
        <v>2441</v>
      </c>
      <c r="P493" s="44" t="s">
        <v>5964</v>
      </c>
      <c r="Q493" s="42"/>
      <c r="R493" s="42"/>
      <c r="S493" s="42"/>
      <c r="T493" s="42"/>
      <c r="U493" s="42"/>
      <c r="V493" s="42"/>
      <c r="W493" s="42"/>
      <c r="X493" s="42"/>
      <c r="Y493" s="27"/>
    </row>
    <row r="494">
      <c r="A494" s="21" t="str">
        <f t="shared" ref="A494:B494" si="501">if(and(isnumber(search("Yes",C494)),isnumber(search("Yes",E494)),isnumber(search("Yes",G494)),isnumber(search("Yes",I494))),"Yes","No")</f>
        <v>No</v>
      </c>
      <c r="B494" s="21" t="str">
        <f t="shared" si="501"/>
        <v>No</v>
      </c>
      <c r="C494" s="22" t="str">
        <f t="shared" si="3"/>
        <v>No</v>
      </c>
      <c r="D494" s="21" t="str">
        <f t="shared" si="4"/>
        <v>No</v>
      </c>
      <c r="E494" s="21" t="str">
        <f t="shared" si="5"/>
        <v>No</v>
      </c>
      <c r="F494" s="21" t="str">
        <f t="shared" si="6"/>
        <v>No</v>
      </c>
      <c r="G494" s="21" t="str">
        <f t="shared" si="7"/>
        <v>No</v>
      </c>
      <c r="H494" s="21" t="str">
        <f t="shared" si="8"/>
        <v>No</v>
      </c>
      <c r="I494" s="21" t="str">
        <f t="shared" si="9"/>
        <v>No</v>
      </c>
      <c r="J494" s="21" t="str">
        <f t="shared" si="10"/>
        <v>No</v>
      </c>
      <c r="K494" s="25"/>
      <c r="L494" s="7" t="s">
        <v>1052</v>
      </c>
      <c r="M494" s="7" t="s">
        <v>1053</v>
      </c>
      <c r="N494" s="7" t="s">
        <v>25</v>
      </c>
      <c r="O494" s="7" t="s">
        <v>3524</v>
      </c>
      <c r="P494" s="44" t="s">
        <v>3525</v>
      </c>
      <c r="Q494" s="42"/>
      <c r="R494" s="42"/>
      <c r="S494" s="42"/>
      <c r="T494" s="42"/>
      <c r="U494" s="42"/>
      <c r="V494" s="42"/>
      <c r="W494" s="42"/>
      <c r="X494" s="42"/>
      <c r="Y494" s="27"/>
    </row>
    <row r="495">
      <c r="A495" s="21" t="str">
        <f t="shared" ref="A495:B495" si="502">if(and(isnumber(search("Yes",C495)),isnumber(search("Yes",E495)),isnumber(search("Yes",G495)),isnumber(search("Yes",I495))),"Yes","No")</f>
        <v>No</v>
      </c>
      <c r="B495" s="21" t="str">
        <f t="shared" si="502"/>
        <v>No</v>
      </c>
      <c r="C495" s="22" t="str">
        <f t="shared" si="3"/>
        <v>No</v>
      </c>
      <c r="D495" s="21" t="str">
        <f t="shared" si="4"/>
        <v>No</v>
      </c>
      <c r="E495" s="21" t="str">
        <f t="shared" si="5"/>
        <v>No</v>
      </c>
      <c r="F495" s="21" t="str">
        <f t="shared" si="6"/>
        <v>No</v>
      </c>
      <c r="G495" s="21" t="str">
        <f t="shared" si="7"/>
        <v>No</v>
      </c>
      <c r="H495" s="21" t="str">
        <f t="shared" si="8"/>
        <v>No</v>
      </c>
      <c r="I495" s="21" t="str">
        <f t="shared" si="9"/>
        <v>No</v>
      </c>
      <c r="J495" s="21" t="str">
        <f t="shared" si="10"/>
        <v>No</v>
      </c>
      <c r="K495" s="25"/>
      <c r="L495" s="7" t="s">
        <v>1054</v>
      </c>
      <c r="M495" s="7" t="s">
        <v>1055</v>
      </c>
      <c r="N495" s="7" t="s">
        <v>25</v>
      </c>
      <c r="O495" s="7" t="s">
        <v>3526</v>
      </c>
      <c r="P495" s="44" t="s">
        <v>5965</v>
      </c>
      <c r="Q495" s="42"/>
      <c r="R495" s="42"/>
      <c r="S495" s="42"/>
      <c r="T495" s="42"/>
      <c r="U495" s="42"/>
      <c r="V495" s="42"/>
      <c r="W495" s="42"/>
      <c r="X495" s="42"/>
      <c r="Y495" s="27"/>
    </row>
    <row r="496">
      <c r="A496" s="21" t="str">
        <f t="shared" ref="A496:B496" si="503">if(and(isnumber(search("Yes",C496)),isnumber(search("Yes",E496)),isnumber(search("Yes",G496)),isnumber(search("Yes",I496))),"Yes","No")</f>
        <v>No</v>
      </c>
      <c r="B496" s="21" t="str">
        <f t="shared" si="503"/>
        <v>No</v>
      </c>
      <c r="C496" s="22" t="str">
        <f t="shared" si="3"/>
        <v>No</v>
      </c>
      <c r="D496" s="21" t="str">
        <f t="shared" si="4"/>
        <v>No</v>
      </c>
      <c r="E496" s="21" t="str">
        <f t="shared" si="5"/>
        <v>No</v>
      </c>
      <c r="F496" s="21" t="str">
        <f t="shared" si="6"/>
        <v>No</v>
      </c>
      <c r="G496" s="21" t="str">
        <f t="shared" si="7"/>
        <v>No</v>
      </c>
      <c r="H496" s="21" t="str">
        <f t="shared" si="8"/>
        <v>No</v>
      </c>
      <c r="I496" s="21" t="str">
        <f t="shared" si="9"/>
        <v>No</v>
      </c>
      <c r="J496" s="21" t="str">
        <f t="shared" si="10"/>
        <v>No</v>
      </c>
      <c r="K496" s="25"/>
      <c r="L496" s="7" t="s">
        <v>155</v>
      </c>
      <c r="M496" s="7" t="s">
        <v>1056</v>
      </c>
      <c r="N496" s="7" t="s">
        <v>25</v>
      </c>
      <c r="O496" s="7" t="s">
        <v>4988</v>
      </c>
      <c r="P496" s="44" t="s">
        <v>5966</v>
      </c>
      <c r="Q496" s="42"/>
      <c r="R496" s="42"/>
      <c r="S496" s="42"/>
      <c r="T496" s="42"/>
      <c r="U496" s="42"/>
      <c r="V496" s="42"/>
      <c r="W496" s="42"/>
      <c r="X496" s="42"/>
      <c r="Y496" s="27"/>
    </row>
    <row r="497">
      <c r="A497" s="21" t="str">
        <f t="shared" ref="A497:B497" si="504">if(and(isnumber(search("Yes",C497)),isnumber(search("Yes",E497)),isnumber(search("Yes",G497)),isnumber(search("Yes",I497))),"Yes","No")</f>
        <v>No</v>
      </c>
      <c r="B497" s="21" t="str">
        <f t="shared" si="504"/>
        <v>No</v>
      </c>
      <c r="C497" s="22" t="str">
        <f t="shared" si="3"/>
        <v>No</v>
      </c>
      <c r="D497" s="21" t="str">
        <f t="shared" si="4"/>
        <v>No</v>
      </c>
      <c r="E497" s="21" t="str">
        <f t="shared" si="5"/>
        <v>No</v>
      </c>
      <c r="F497" s="21" t="str">
        <f t="shared" si="6"/>
        <v>No</v>
      </c>
      <c r="G497" s="21" t="str">
        <f t="shared" si="7"/>
        <v>No</v>
      </c>
      <c r="H497" s="21" t="str">
        <f t="shared" si="8"/>
        <v>No</v>
      </c>
      <c r="I497" s="21" t="str">
        <f t="shared" si="9"/>
        <v>No</v>
      </c>
      <c r="J497" s="21" t="str">
        <f t="shared" si="10"/>
        <v>No</v>
      </c>
      <c r="K497" s="25"/>
      <c r="L497" s="7" t="s">
        <v>1057</v>
      </c>
      <c r="M497" s="7" t="s">
        <v>1058</v>
      </c>
      <c r="N497" s="7" t="s">
        <v>25</v>
      </c>
      <c r="O497" s="7" t="s">
        <v>5967</v>
      </c>
      <c r="P497" s="44" t="s">
        <v>5968</v>
      </c>
      <c r="Q497" s="42"/>
      <c r="R497" s="42"/>
      <c r="S497" s="42"/>
      <c r="T497" s="42"/>
      <c r="U497" s="42"/>
      <c r="V497" s="42"/>
      <c r="W497" s="42"/>
      <c r="X497" s="42"/>
      <c r="Y497" s="27"/>
    </row>
    <row r="498">
      <c r="A498" s="21" t="str">
        <f t="shared" ref="A498:B498" si="505">if(and(isnumber(search("Yes",C498)),isnumber(search("Yes",E498)),isnumber(search("Yes",G498)),isnumber(search("Yes",I498))),"Yes","No")</f>
        <v>Yes</v>
      </c>
      <c r="B498" s="21" t="str">
        <f t="shared" si="505"/>
        <v>Yes</v>
      </c>
      <c r="C498" s="22" t="str">
        <f t="shared" si="3"/>
        <v>Yes</v>
      </c>
      <c r="D498" s="21" t="str">
        <f t="shared" si="4"/>
        <v>Yes</v>
      </c>
      <c r="E498" s="21" t="str">
        <f t="shared" si="5"/>
        <v>Yes</v>
      </c>
      <c r="F498" s="21" t="str">
        <f t="shared" si="6"/>
        <v>Yes</v>
      </c>
      <c r="G498" s="21" t="str">
        <f t="shared" si="7"/>
        <v>Yes</v>
      </c>
      <c r="H498" s="21" t="str">
        <f t="shared" si="8"/>
        <v>Yes</v>
      </c>
      <c r="I498" s="21" t="str">
        <f t="shared" si="9"/>
        <v>Yes</v>
      </c>
      <c r="J498" s="21" t="str">
        <f t="shared" si="10"/>
        <v>Yes</v>
      </c>
      <c r="K498" s="25"/>
      <c r="L498" s="7" t="s">
        <v>157</v>
      </c>
      <c r="M498" s="7" t="s">
        <v>167</v>
      </c>
      <c r="N498" s="7" t="s">
        <v>2321</v>
      </c>
      <c r="O498" s="7" t="s">
        <v>5969</v>
      </c>
      <c r="P498" s="44" t="s">
        <v>5970</v>
      </c>
      <c r="Q498" s="7" t="s">
        <v>21</v>
      </c>
      <c r="R498" s="7" t="s">
        <v>5971</v>
      </c>
      <c r="S498" s="44" t="s">
        <v>5972</v>
      </c>
      <c r="T498" s="7" t="s">
        <v>2321</v>
      </c>
      <c r="U498" s="7" t="s">
        <v>5436</v>
      </c>
      <c r="V498" s="44" t="s">
        <v>5973</v>
      </c>
      <c r="W498" s="7" t="s">
        <v>2321</v>
      </c>
      <c r="X498" s="7" t="s">
        <v>3832</v>
      </c>
      <c r="Y498" s="44" t="s">
        <v>2371</v>
      </c>
    </row>
    <row r="499">
      <c r="A499" s="21" t="str">
        <f t="shared" ref="A499:B499" si="506">if(and(isnumber(search("Yes",C499)),isnumber(search("Yes",E499)),isnumber(search("Yes",G499)),isnumber(search("Yes",I499))),"Yes","No")</f>
        <v>Yes</v>
      </c>
      <c r="B499" s="21" t="str">
        <f t="shared" si="506"/>
        <v>Yes</v>
      </c>
      <c r="C499" s="22" t="str">
        <f t="shared" si="3"/>
        <v>Yes</v>
      </c>
      <c r="D499" s="21" t="str">
        <f t="shared" si="4"/>
        <v>Yes</v>
      </c>
      <c r="E499" s="21" t="str">
        <f t="shared" si="5"/>
        <v>Yes</v>
      </c>
      <c r="F499" s="21" t="str">
        <f t="shared" si="6"/>
        <v>Yes</v>
      </c>
      <c r="G499" s="21" t="str">
        <f t="shared" si="7"/>
        <v>Yes</v>
      </c>
      <c r="H499" s="21" t="str">
        <f t="shared" si="8"/>
        <v>Yes</v>
      </c>
      <c r="I499" s="21" t="str">
        <f t="shared" si="9"/>
        <v>Yes</v>
      </c>
      <c r="J499" s="21" t="str">
        <f t="shared" si="10"/>
        <v>Yes</v>
      </c>
      <c r="K499" s="25"/>
      <c r="L499" s="7" t="s">
        <v>160</v>
      </c>
      <c r="M499" s="7" t="s">
        <v>1059</v>
      </c>
      <c r="N499" s="7" t="s">
        <v>21</v>
      </c>
      <c r="O499" s="7" t="s">
        <v>4198</v>
      </c>
      <c r="P499" s="44" t="s">
        <v>5974</v>
      </c>
      <c r="Q499" s="7" t="s">
        <v>21</v>
      </c>
      <c r="R499" s="7" t="s">
        <v>5975</v>
      </c>
      <c r="S499" s="44" t="s">
        <v>5976</v>
      </c>
      <c r="T499" s="7" t="s">
        <v>21</v>
      </c>
      <c r="U499" s="7" t="s">
        <v>5977</v>
      </c>
      <c r="V499" s="44" t="s">
        <v>5978</v>
      </c>
      <c r="W499" s="7" t="s">
        <v>2321</v>
      </c>
      <c r="X499" s="7" t="s">
        <v>3039</v>
      </c>
      <c r="Y499" s="44" t="s">
        <v>5979</v>
      </c>
    </row>
    <row r="500">
      <c r="A500" s="21" t="str">
        <f t="shared" ref="A500:B500" si="507">if(and(isnumber(search("Yes",C500)),isnumber(search("Yes",E500)),isnumber(search("Yes",G500)),isnumber(search("Yes",I500))),"Yes","No")</f>
        <v>No</v>
      </c>
      <c r="B500" s="21" t="str">
        <f t="shared" si="507"/>
        <v>No</v>
      </c>
      <c r="C500" s="22" t="str">
        <f t="shared" si="3"/>
        <v>No</v>
      </c>
      <c r="D500" s="21" t="str">
        <f t="shared" si="4"/>
        <v>No</v>
      </c>
      <c r="E500" s="21" t="str">
        <f t="shared" si="5"/>
        <v>No</v>
      </c>
      <c r="F500" s="21" t="str">
        <f t="shared" si="6"/>
        <v>No</v>
      </c>
      <c r="G500" s="21" t="str">
        <f t="shared" si="7"/>
        <v>No</v>
      </c>
      <c r="H500" s="21" t="str">
        <f t="shared" si="8"/>
        <v>No</v>
      </c>
      <c r="I500" s="21" t="str">
        <f t="shared" si="9"/>
        <v>No</v>
      </c>
      <c r="J500" s="21" t="str">
        <f t="shared" si="10"/>
        <v>No</v>
      </c>
      <c r="K500" s="25"/>
      <c r="L500" s="7" t="s">
        <v>1060</v>
      </c>
      <c r="M500" s="7" t="s">
        <v>1061</v>
      </c>
      <c r="N500" s="7" t="s">
        <v>25</v>
      </c>
      <c r="O500" s="7" t="s">
        <v>3287</v>
      </c>
      <c r="P500" s="44" t="s">
        <v>5980</v>
      </c>
      <c r="Q500" s="42"/>
      <c r="R500" s="42"/>
      <c r="S500" s="42"/>
      <c r="T500" s="42"/>
      <c r="U500" s="42"/>
      <c r="V500" s="42"/>
      <c r="W500" s="42"/>
      <c r="X500" s="42"/>
      <c r="Y500" s="27"/>
    </row>
    <row r="501">
      <c r="A501" s="21" t="str">
        <f t="shared" ref="A501:B501" si="508">if(and(isnumber(search("Yes",C501)),isnumber(search("Yes",E501)),isnumber(search("Yes",G501)),isnumber(search("Yes",I501))),"Yes","No")</f>
        <v>No</v>
      </c>
      <c r="B501" s="21" t="str">
        <f t="shared" si="508"/>
        <v>No</v>
      </c>
      <c r="C501" s="22" t="str">
        <f t="shared" si="3"/>
        <v>No</v>
      </c>
      <c r="D501" s="21" t="str">
        <f t="shared" si="4"/>
        <v>No</v>
      </c>
      <c r="E501" s="21" t="str">
        <f t="shared" si="5"/>
        <v>No</v>
      </c>
      <c r="F501" s="21" t="str">
        <f t="shared" si="6"/>
        <v>No</v>
      </c>
      <c r="G501" s="21" t="str">
        <f t="shared" si="7"/>
        <v>No</v>
      </c>
      <c r="H501" s="21" t="str">
        <f t="shared" si="8"/>
        <v>No</v>
      </c>
      <c r="I501" s="21" t="str">
        <f t="shared" si="9"/>
        <v>No</v>
      </c>
      <c r="J501" s="21" t="str">
        <f t="shared" si="10"/>
        <v>No</v>
      </c>
      <c r="K501" s="25"/>
      <c r="L501" s="7" t="s">
        <v>1062</v>
      </c>
      <c r="M501" s="7" t="s">
        <v>1063</v>
      </c>
      <c r="N501" s="7" t="s">
        <v>25</v>
      </c>
      <c r="O501" s="7" t="s">
        <v>5981</v>
      </c>
      <c r="P501" s="44" t="s">
        <v>5982</v>
      </c>
      <c r="Q501" s="42"/>
      <c r="R501" s="42"/>
      <c r="S501" s="42"/>
      <c r="T501" s="42"/>
      <c r="U501" s="42"/>
      <c r="V501" s="42"/>
      <c r="W501" s="42"/>
      <c r="X501" s="42"/>
      <c r="Y501" s="27"/>
    </row>
    <row r="502">
      <c r="A502" s="21" t="str">
        <f t="shared" ref="A502:B502" si="509">if(and(isnumber(search("Yes",C502)),isnumber(search("Yes",E502)),isnumber(search("Yes",G502)),isnumber(search("Yes",I502))),"Yes","No")</f>
        <v>No</v>
      </c>
      <c r="B502" s="21" t="str">
        <f t="shared" si="509"/>
        <v>No</v>
      </c>
      <c r="C502" s="22" t="str">
        <f t="shared" si="3"/>
        <v>No</v>
      </c>
      <c r="D502" s="21" t="str">
        <f t="shared" si="4"/>
        <v>No</v>
      </c>
      <c r="E502" s="21" t="str">
        <f t="shared" si="5"/>
        <v>No</v>
      </c>
      <c r="F502" s="21" t="str">
        <f t="shared" si="6"/>
        <v>No</v>
      </c>
      <c r="G502" s="21" t="str">
        <f t="shared" si="7"/>
        <v>No</v>
      </c>
      <c r="H502" s="21" t="str">
        <f t="shared" si="8"/>
        <v>No</v>
      </c>
      <c r="I502" s="21" t="str">
        <f t="shared" si="9"/>
        <v>No</v>
      </c>
      <c r="J502" s="21" t="str">
        <f t="shared" si="10"/>
        <v>No</v>
      </c>
      <c r="K502" s="25"/>
      <c r="L502" s="7" t="s">
        <v>1064</v>
      </c>
      <c r="M502" s="7" t="s">
        <v>1065</v>
      </c>
      <c r="N502" s="7" t="s">
        <v>25</v>
      </c>
      <c r="O502" s="7" t="s">
        <v>2250</v>
      </c>
      <c r="P502" s="44" t="s">
        <v>5983</v>
      </c>
      <c r="Q502" s="42"/>
      <c r="R502" s="42"/>
      <c r="S502" s="42"/>
      <c r="T502" s="42"/>
      <c r="U502" s="42"/>
      <c r="V502" s="42"/>
      <c r="W502" s="42"/>
      <c r="X502" s="42"/>
      <c r="Y502" s="27"/>
    </row>
    <row r="503">
      <c r="A503" s="21" t="str">
        <f t="shared" ref="A503:B503" si="510">if(and(isnumber(search("Yes",C503)),isnumber(search("Yes",E503)),isnumber(search("Yes",G503)),isnumber(search("Yes",I503))),"Yes","No")</f>
        <v>No</v>
      </c>
      <c r="B503" s="21" t="str">
        <f t="shared" si="510"/>
        <v>No</v>
      </c>
      <c r="C503" s="22" t="str">
        <f t="shared" si="3"/>
        <v>No</v>
      </c>
      <c r="D503" s="21" t="str">
        <f t="shared" si="4"/>
        <v>No</v>
      </c>
      <c r="E503" s="21" t="str">
        <f t="shared" si="5"/>
        <v>No</v>
      </c>
      <c r="F503" s="21" t="str">
        <f t="shared" si="6"/>
        <v>No</v>
      </c>
      <c r="G503" s="21" t="str">
        <f t="shared" si="7"/>
        <v>No</v>
      </c>
      <c r="H503" s="21" t="str">
        <f t="shared" si="8"/>
        <v>No</v>
      </c>
      <c r="I503" s="21" t="str">
        <f t="shared" si="9"/>
        <v>No</v>
      </c>
      <c r="J503" s="21" t="str">
        <f t="shared" si="10"/>
        <v>No</v>
      </c>
      <c r="K503" s="25"/>
      <c r="L503" s="7" t="s">
        <v>1066</v>
      </c>
      <c r="M503" s="7" t="s">
        <v>1067</v>
      </c>
      <c r="N503" s="7" t="s">
        <v>25</v>
      </c>
      <c r="O503" s="7" t="s">
        <v>4410</v>
      </c>
      <c r="P503" s="44" t="s">
        <v>5984</v>
      </c>
      <c r="Q503" s="42"/>
      <c r="R503" s="42"/>
      <c r="S503" s="42"/>
      <c r="T503" s="42"/>
      <c r="U503" s="42"/>
      <c r="V503" s="42"/>
      <c r="W503" s="42"/>
      <c r="X503" s="42"/>
      <c r="Y503" s="27"/>
    </row>
    <row r="504">
      <c r="A504" s="21" t="str">
        <f t="shared" ref="A504:B504" si="511">if(and(isnumber(search("Yes",C504)),isnumber(search("Yes",E504)),isnumber(search("Yes",G504)),isnumber(search("Yes",I504))),"Yes","No")</f>
        <v>No</v>
      </c>
      <c r="B504" s="21" t="str">
        <f t="shared" si="511"/>
        <v>No</v>
      </c>
      <c r="C504" s="22" t="str">
        <f t="shared" si="3"/>
        <v>No</v>
      </c>
      <c r="D504" s="21" t="str">
        <f t="shared" si="4"/>
        <v>No</v>
      </c>
      <c r="E504" s="21" t="str">
        <f t="shared" si="5"/>
        <v>No</v>
      </c>
      <c r="F504" s="21" t="str">
        <f t="shared" si="6"/>
        <v>No</v>
      </c>
      <c r="G504" s="21" t="str">
        <f t="shared" si="7"/>
        <v>No</v>
      </c>
      <c r="H504" s="21" t="str">
        <f t="shared" si="8"/>
        <v>No</v>
      </c>
      <c r="I504" s="21" t="str">
        <f t="shared" si="9"/>
        <v>No</v>
      </c>
      <c r="J504" s="21" t="str">
        <f t="shared" si="10"/>
        <v>No</v>
      </c>
      <c r="K504" s="25"/>
      <c r="L504" s="7" t="s">
        <v>1068</v>
      </c>
      <c r="M504" s="7" t="s">
        <v>1069</v>
      </c>
      <c r="N504" s="7" t="s">
        <v>25</v>
      </c>
      <c r="O504" s="7" t="s">
        <v>5985</v>
      </c>
      <c r="P504" s="44" t="s">
        <v>5986</v>
      </c>
      <c r="Q504" s="42"/>
      <c r="R504" s="42"/>
      <c r="S504" s="42"/>
      <c r="T504" s="42"/>
      <c r="U504" s="42"/>
      <c r="V504" s="42"/>
      <c r="W504" s="42"/>
      <c r="X504" s="42"/>
      <c r="Y504" s="27"/>
    </row>
    <row r="505">
      <c r="A505" s="21" t="str">
        <f t="shared" ref="A505:B505" si="512">if(and(isnumber(search("Yes",C505)),isnumber(search("Yes",E505)),isnumber(search("Yes",G505)),isnumber(search("Yes",I505))),"Yes","No")</f>
        <v>No</v>
      </c>
      <c r="B505" s="21" t="str">
        <f t="shared" si="512"/>
        <v>No</v>
      </c>
      <c r="C505" s="22" t="str">
        <f t="shared" si="3"/>
        <v>No</v>
      </c>
      <c r="D505" s="21" t="str">
        <f t="shared" si="4"/>
        <v>No</v>
      </c>
      <c r="E505" s="21" t="str">
        <f t="shared" si="5"/>
        <v>No</v>
      </c>
      <c r="F505" s="21" t="str">
        <f t="shared" si="6"/>
        <v>No</v>
      </c>
      <c r="G505" s="21" t="str">
        <f t="shared" si="7"/>
        <v>No</v>
      </c>
      <c r="H505" s="21" t="str">
        <f t="shared" si="8"/>
        <v>No</v>
      </c>
      <c r="I505" s="21" t="str">
        <f t="shared" si="9"/>
        <v>No</v>
      </c>
      <c r="J505" s="21" t="str">
        <f t="shared" si="10"/>
        <v>No</v>
      </c>
      <c r="K505" s="25"/>
      <c r="L505" s="37" t="s">
        <v>1070</v>
      </c>
      <c r="M505" s="7" t="s">
        <v>1071</v>
      </c>
      <c r="N505" s="7" t="s">
        <v>25</v>
      </c>
      <c r="O505" s="7" t="s">
        <v>3555</v>
      </c>
      <c r="P505" s="44" t="s">
        <v>5987</v>
      </c>
      <c r="Q505" s="42"/>
      <c r="R505" s="42"/>
      <c r="S505" s="42"/>
      <c r="T505" s="42"/>
      <c r="U505" s="42"/>
      <c r="V505" s="42"/>
      <c r="W505" s="42"/>
      <c r="X505" s="42"/>
      <c r="Y505" s="27"/>
    </row>
    <row r="506">
      <c r="A506" s="21" t="str">
        <f t="shared" ref="A506:B506" si="513">if(and(isnumber(search("Yes",C506)),isnumber(search("Yes",E506)),isnumber(search("Yes",G506)),isnumber(search("Yes",I506))),"Yes","No")</f>
        <v>No</v>
      </c>
      <c r="B506" s="21" t="str">
        <f t="shared" si="513"/>
        <v>No</v>
      </c>
      <c r="C506" s="22" t="str">
        <f t="shared" si="3"/>
        <v>No</v>
      </c>
      <c r="D506" s="21" t="str">
        <f t="shared" si="4"/>
        <v>No</v>
      </c>
      <c r="E506" s="21" t="str">
        <f t="shared" si="5"/>
        <v>No</v>
      </c>
      <c r="F506" s="21" t="str">
        <f t="shared" si="6"/>
        <v>No</v>
      </c>
      <c r="G506" s="21" t="str">
        <f t="shared" si="7"/>
        <v>No</v>
      </c>
      <c r="H506" s="21" t="str">
        <f t="shared" si="8"/>
        <v>No</v>
      </c>
      <c r="I506" s="21" t="str">
        <f t="shared" si="9"/>
        <v>No</v>
      </c>
      <c r="J506" s="21" t="str">
        <f t="shared" si="10"/>
        <v>No</v>
      </c>
      <c r="K506" s="25"/>
      <c r="L506" s="7" t="s">
        <v>1072</v>
      </c>
      <c r="M506" s="7" t="s">
        <v>1073</v>
      </c>
      <c r="N506" s="7" t="s">
        <v>25</v>
      </c>
      <c r="O506" s="7" t="s">
        <v>3050</v>
      </c>
      <c r="P506" s="44" t="s">
        <v>5988</v>
      </c>
      <c r="Q506" s="42"/>
      <c r="R506" s="42"/>
      <c r="S506" s="42"/>
      <c r="T506" s="42"/>
      <c r="U506" s="42"/>
      <c r="V506" s="42"/>
      <c r="W506" s="42"/>
      <c r="X506" s="42"/>
      <c r="Y506" s="27"/>
    </row>
    <row r="507">
      <c r="A507" s="21" t="str">
        <f t="shared" ref="A507:B507" si="514">if(and(isnumber(search("Yes",C507)),isnumber(search("Yes",E507)),isnumber(search("Yes",G507)),isnumber(search("Yes",I507))),"Yes","No")</f>
        <v>No</v>
      </c>
      <c r="B507" s="21" t="str">
        <f t="shared" si="514"/>
        <v>No</v>
      </c>
      <c r="C507" s="22" t="str">
        <f t="shared" si="3"/>
        <v>No</v>
      </c>
      <c r="D507" s="21" t="str">
        <f t="shared" si="4"/>
        <v>No</v>
      </c>
      <c r="E507" s="21" t="str">
        <f t="shared" si="5"/>
        <v>No</v>
      </c>
      <c r="F507" s="21" t="str">
        <f t="shared" si="6"/>
        <v>No</v>
      </c>
      <c r="G507" s="21" t="str">
        <f t="shared" si="7"/>
        <v>No</v>
      </c>
      <c r="H507" s="21" t="str">
        <f t="shared" si="8"/>
        <v>No</v>
      </c>
      <c r="I507" s="21" t="str">
        <f t="shared" si="9"/>
        <v>No</v>
      </c>
      <c r="J507" s="21" t="str">
        <f t="shared" si="10"/>
        <v>No</v>
      </c>
      <c r="K507" s="25"/>
      <c r="L507" s="7" t="s">
        <v>1074</v>
      </c>
      <c r="M507" s="7" t="s">
        <v>1075</v>
      </c>
      <c r="N507" s="7" t="s">
        <v>25</v>
      </c>
      <c r="O507" s="7" t="s">
        <v>5989</v>
      </c>
      <c r="P507" s="44" t="s">
        <v>5990</v>
      </c>
      <c r="Q507" s="42"/>
      <c r="R507" s="42"/>
      <c r="S507" s="42"/>
      <c r="T507" s="42"/>
      <c r="U507" s="42"/>
      <c r="V507" s="42"/>
      <c r="W507" s="42"/>
      <c r="X507" s="42"/>
      <c r="Y507" s="27"/>
    </row>
    <row r="508">
      <c r="A508" s="21" t="str">
        <f t="shared" ref="A508:B508" si="515">if(and(isnumber(search("Yes",C508)),isnumber(search("Yes",E508)),isnumber(search("Yes",G508)),isnumber(search("Yes",I508))),"Yes","No")</f>
        <v>No</v>
      </c>
      <c r="B508" s="21" t="str">
        <f t="shared" si="515"/>
        <v>No</v>
      </c>
      <c r="C508" s="22" t="str">
        <f t="shared" si="3"/>
        <v>No</v>
      </c>
      <c r="D508" s="21" t="str">
        <f t="shared" si="4"/>
        <v>No</v>
      </c>
      <c r="E508" s="21" t="str">
        <f t="shared" si="5"/>
        <v>No</v>
      </c>
      <c r="F508" s="21" t="str">
        <f t="shared" si="6"/>
        <v>No</v>
      </c>
      <c r="G508" s="21" t="str">
        <f t="shared" si="7"/>
        <v>No</v>
      </c>
      <c r="H508" s="21" t="str">
        <f t="shared" si="8"/>
        <v>No</v>
      </c>
      <c r="I508" s="21" t="str">
        <f t="shared" si="9"/>
        <v>No</v>
      </c>
      <c r="J508" s="21" t="str">
        <f t="shared" si="10"/>
        <v>No</v>
      </c>
      <c r="K508" s="25"/>
      <c r="L508" s="7" t="s">
        <v>1076</v>
      </c>
      <c r="M508" s="7" t="s">
        <v>1077</v>
      </c>
      <c r="N508" s="7" t="s">
        <v>25</v>
      </c>
      <c r="O508" s="7" t="s">
        <v>5991</v>
      </c>
      <c r="P508" s="44" t="s">
        <v>5992</v>
      </c>
      <c r="Q508" s="42"/>
      <c r="R508" s="42"/>
      <c r="S508" s="42"/>
      <c r="T508" s="42"/>
      <c r="U508" s="42"/>
      <c r="V508" s="42"/>
      <c r="W508" s="42"/>
      <c r="X508" s="42"/>
      <c r="Y508" s="27"/>
    </row>
    <row r="509">
      <c r="A509" s="21" t="str">
        <f t="shared" ref="A509:B509" si="516">if(and(isnumber(search("Yes",C509)),isnumber(search("Yes",E509)),isnumber(search("Yes",G509)),isnumber(search("Yes",I509))),"Yes","No")</f>
        <v>No</v>
      </c>
      <c r="B509" s="21" t="str">
        <f t="shared" si="516"/>
        <v>No</v>
      </c>
      <c r="C509" s="22" t="str">
        <f t="shared" si="3"/>
        <v>No</v>
      </c>
      <c r="D509" s="21" t="str">
        <f t="shared" si="4"/>
        <v>No</v>
      </c>
      <c r="E509" s="21" t="str">
        <f t="shared" si="5"/>
        <v>No</v>
      </c>
      <c r="F509" s="21" t="str">
        <f t="shared" si="6"/>
        <v>No</v>
      </c>
      <c r="G509" s="21" t="str">
        <f t="shared" si="7"/>
        <v>No</v>
      </c>
      <c r="H509" s="21" t="str">
        <f t="shared" si="8"/>
        <v>No</v>
      </c>
      <c r="I509" s="21" t="str">
        <f t="shared" si="9"/>
        <v>No</v>
      </c>
      <c r="J509" s="21" t="str">
        <f t="shared" si="10"/>
        <v>No</v>
      </c>
      <c r="K509" s="25"/>
      <c r="L509" s="7" t="s">
        <v>1078</v>
      </c>
      <c r="M509" s="7" t="s">
        <v>1079</v>
      </c>
      <c r="N509" s="7" t="s">
        <v>25</v>
      </c>
      <c r="O509" s="7" t="s">
        <v>5993</v>
      </c>
      <c r="P509" s="44" t="s">
        <v>5994</v>
      </c>
      <c r="Q509" s="42"/>
      <c r="R509" s="42"/>
      <c r="S509" s="42"/>
      <c r="T509" s="42"/>
      <c r="U509" s="42"/>
      <c r="V509" s="42"/>
      <c r="W509" s="42"/>
      <c r="X509" s="42"/>
      <c r="Y509" s="27"/>
    </row>
    <row r="510">
      <c r="A510" s="21" t="str">
        <f t="shared" ref="A510:B510" si="517">if(and(isnumber(search("Yes",C510)),isnumber(search("Yes",E510)),isnumber(search("Yes",G510)),isnumber(search("Yes",I510))),"Yes","No")</f>
        <v>No</v>
      </c>
      <c r="B510" s="21" t="str">
        <f t="shared" si="517"/>
        <v>No</v>
      </c>
      <c r="C510" s="22" t="str">
        <f t="shared" si="3"/>
        <v>No</v>
      </c>
      <c r="D510" s="21" t="str">
        <f t="shared" si="4"/>
        <v>No</v>
      </c>
      <c r="E510" s="21" t="str">
        <f t="shared" si="5"/>
        <v>No</v>
      </c>
      <c r="F510" s="21" t="str">
        <f t="shared" si="6"/>
        <v>No</v>
      </c>
      <c r="G510" s="21" t="str">
        <f t="shared" si="7"/>
        <v>No</v>
      </c>
      <c r="H510" s="21" t="str">
        <f t="shared" si="8"/>
        <v>No</v>
      </c>
      <c r="I510" s="21" t="str">
        <f t="shared" si="9"/>
        <v>No</v>
      </c>
      <c r="J510" s="21" t="str">
        <f t="shared" si="10"/>
        <v>No</v>
      </c>
      <c r="K510" s="25"/>
      <c r="L510" s="7" t="s">
        <v>1080</v>
      </c>
      <c r="M510" s="7" t="s">
        <v>1081</v>
      </c>
      <c r="N510" s="7" t="s">
        <v>25</v>
      </c>
      <c r="O510" s="7" t="s">
        <v>5995</v>
      </c>
      <c r="P510" s="44" t="s">
        <v>5996</v>
      </c>
      <c r="Q510" s="42"/>
      <c r="R510" s="42"/>
      <c r="S510" s="42"/>
      <c r="T510" s="42"/>
      <c r="U510" s="42"/>
      <c r="V510" s="42"/>
      <c r="W510" s="42"/>
      <c r="X510" s="42"/>
      <c r="Y510" s="27"/>
    </row>
    <row r="511">
      <c r="A511" s="21" t="str">
        <f t="shared" ref="A511:B511" si="518">if(and(isnumber(search("Yes",C511)),isnumber(search("Yes",E511)),isnumber(search("Yes",G511)),isnumber(search("Yes",I511))),"Yes","No")</f>
        <v>No</v>
      </c>
      <c r="B511" s="21" t="str">
        <f t="shared" si="518"/>
        <v>No</v>
      </c>
      <c r="C511" s="22" t="str">
        <f t="shared" si="3"/>
        <v>No</v>
      </c>
      <c r="D511" s="21" t="str">
        <f t="shared" si="4"/>
        <v>No</v>
      </c>
      <c r="E511" s="21" t="str">
        <f t="shared" si="5"/>
        <v>No</v>
      </c>
      <c r="F511" s="21" t="str">
        <f t="shared" si="6"/>
        <v>No</v>
      </c>
      <c r="G511" s="21" t="str">
        <f t="shared" si="7"/>
        <v>No</v>
      </c>
      <c r="H511" s="21" t="str">
        <f t="shared" si="8"/>
        <v>No</v>
      </c>
      <c r="I511" s="21" t="str">
        <f t="shared" si="9"/>
        <v>No</v>
      </c>
      <c r="J511" s="21" t="str">
        <f t="shared" si="10"/>
        <v>No</v>
      </c>
      <c r="K511" s="25"/>
      <c r="L511" s="7" t="s">
        <v>1082</v>
      </c>
      <c r="M511" s="7" t="s">
        <v>1083</v>
      </c>
      <c r="N511" s="7" t="s">
        <v>25</v>
      </c>
      <c r="O511" s="7" t="s">
        <v>5997</v>
      </c>
      <c r="P511" s="44" t="s">
        <v>5998</v>
      </c>
      <c r="Q511" s="42"/>
      <c r="R511" s="42"/>
      <c r="S511" s="42"/>
      <c r="T511" s="42"/>
      <c r="U511" s="42"/>
      <c r="V511" s="42"/>
      <c r="W511" s="42"/>
      <c r="X511" s="42"/>
      <c r="Y511" s="27"/>
    </row>
    <row r="512">
      <c r="A512" s="21" t="str">
        <f t="shared" ref="A512:B512" si="519">if(and(isnumber(search("Yes",C512)),isnumber(search("Yes",E512)),isnumber(search("Yes",G512)),isnumber(search("Yes",I512))),"Yes","No")</f>
        <v>No</v>
      </c>
      <c r="B512" s="21" t="str">
        <f t="shared" si="519"/>
        <v>No</v>
      </c>
      <c r="C512" s="22" t="str">
        <f t="shared" si="3"/>
        <v>No</v>
      </c>
      <c r="D512" s="21" t="str">
        <f t="shared" si="4"/>
        <v>No</v>
      </c>
      <c r="E512" s="21" t="str">
        <f t="shared" si="5"/>
        <v>No</v>
      </c>
      <c r="F512" s="21" t="str">
        <f t="shared" si="6"/>
        <v>No</v>
      </c>
      <c r="G512" s="21" t="str">
        <f t="shared" si="7"/>
        <v>No</v>
      </c>
      <c r="H512" s="21" t="str">
        <f t="shared" si="8"/>
        <v>No</v>
      </c>
      <c r="I512" s="21" t="str">
        <f t="shared" si="9"/>
        <v>No</v>
      </c>
      <c r="J512" s="21" t="str">
        <f t="shared" si="10"/>
        <v>No</v>
      </c>
      <c r="K512" s="25"/>
      <c r="L512" s="7" t="s">
        <v>1084</v>
      </c>
      <c r="M512" s="7" t="s">
        <v>1085</v>
      </c>
      <c r="N512" s="7" t="s">
        <v>25</v>
      </c>
      <c r="O512" s="7" t="s">
        <v>3833</v>
      </c>
      <c r="P512" s="44" t="s">
        <v>5999</v>
      </c>
      <c r="Q512" s="42"/>
      <c r="R512" s="42"/>
      <c r="S512" s="42"/>
      <c r="T512" s="42"/>
      <c r="U512" s="42"/>
      <c r="V512" s="42"/>
      <c r="W512" s="42"/>
      <c r="X512" s="42"/>
      <c r="Y512" s="27"/>
    </row>
    <row r="513">
      <c r="A513" s="21" t="str">
        <f t="shared" ref="A513:B513" si="520">if(and(isnumber(search("Yes",C513)),isnumber(search("Yes",E513)),isnumber(search("Yes",G513)),isnumber(search("Yes",I513))),"Yes","No")</f>
        <v>No</v>
      </c>
      <c r="B513" s="21" t="str">
        <f t="shared" si="520"/>
        <v>No</v>
      </c>
      <c r="C513" s="22" t="str">
        <f t="shared" si="3"/>
        <v>No</v>
      </c>
      <c r="D513" s="21" t="str">
        <f t="shared" si="4"/>
        <v>No</v>
      </c>
      <c r="E513" s="21" t="str">
        <f t="shared" si="5"/>
        <v>No</v>
      </c>
      <c r="F513" s="21" t="str">
        <f t="shared" si="6"/>
        <v>No</v>
      </c>
      <c r="G513" s="21" t="str">
        <f t="shared" si="7"/>
        <v>No</v>
      </c>
      <c r="H513" s="21" t="str">
        <f t="shared" si="8"/>
        <v>No</v>
      </c>
      <c r="I513" s="21" t="str">
        <f t="shared" si="9"/>
        <v>No</v>
      </c>
      <c r="J513" s="21" t="str">
        <f t="shared" si="10"/>
        <v>No</v>
      </c>
      <c r="K513" s="25"/>
      <c r="L513" s="7" t="s">
        <v>163</v>
      </c>
      <c r="M513" s="7" t="s">
        <v>1086</v>
      </c>
      <c r="N513" s="7" t="s">
        <v>25</v>
      </c>
      <c r="O513" s="7" t="s">
        <v>6000</v>
      </c>
      <c r="P513" s="44" t="s">
        <v>6001</v>
      </c>
      <c r="Q513" s="42"/>
      <c r="R513" s="42"/>
      <c r="S513" s="42"/>
      <c r="T513" s="42"/>
      <c r="U513" s="42"/>
      <c r="V513" s="42"/>
      <c r="W513" s="42"/>
      <c r="X513" s="42"/>
      <c r="Y513" s="27"/>
    </row>
    <row r="514">
      <c r="A514" s="21" t="str">
        <f t="shared" ref="A514:B514" si="521">if(and(isnumber(search("Yes",C514)),isnumber(search("Yes",E514)),isnumber(search("Yes",G514)),isnumber(search("Yes",I514))),"Yes","No")</f>
        <v>No</v>
      </c>
      <c r="B514" s="21" t="str">
        <f t="shared" si="521"/>
        <v>No</v>
      </c>
      <c r="C514" s="22" t="str">
        <f t="shared" si="3"/>
        <v>No</v>
      </c>
      <c r="D514" s="21" t="str">
        <f t="shared" si="4"/>
        <v>No</v>
      </c>
      <c r="E514" s="21" t="str">
        <f t="shared" si="5"/>
        <v>No</v>
      </c>
      <c r="F514" s="21" t="str">
        <f t="shared" si="6"/>
        <v>No</v>
      </c>
      <c r="G514" s="21" t="str">
        <f t="shared" si="7"/>
        <v>No</v>
      </c>
      <c r="H514" s="21" t="str">
        <f t="shared" si="8"/>
        <v>No</v>
      </c>
      <c r="I514" s="21" t="str">
        <f t="shared" si="9"/>
        <v>No</v>
      </c>
      <c r="J514" s="21" t="str">
        <f t="shared" si="10"/>
        <v>No</v>
      </c>
      <c r="K514" s="25"/>
      <c r="L514" s="7" t="s">
        <v>1087</v>
      </c>
      <c r="M514" s="7" t="s">
        <v>1088</v>
      </c>
      <c r="N514" s="7" t="s">
        <v>25</v>
      </c>
      <c r="O514" s="7" t="s">
        <v>3572</v>
      </c>
      <c r="P514" s="44" t="s">
        <v>6002</v>
      </c>
      <c r="Q514" s="42"/>
      <c r="R514" s="42"/>
      <c r="S514" s="42"/>
      <c r="T514" s="42"/>
      <c r="U514" s="42"/>
      <c r="V514" s="42"/>
      <c r="W514" s="42"/>
      <c r="X514" s="42"/>
      <c r="Y514" s="27"/>
    </row>
    <row r="515">
      <c r="A515" s="21" t="str">
        <f t="shared" ref="A515:B515" si="522">if(and(isnumber(search("Yes",C515)),isnumber(search("Yes",E515)),isnumber(search("Yes",G515)),isnumber(search("Yes",I515))),"Yes","No")</f>
        <v>No</v>
      </c>
      <c r="B515" s="21" t="str">
        <f t="shared" si="522"/>
        <v>No</v>
      </c>
      <c r="C515" s="22" t="str">
        <f t="shared" si="3"/>
        <v>No</v>
      </c>
      <c r="D515" s="21" t="str">
        <f t="shared" si="4"/>
        <v>No</v>
      </c>
      <c r="E515" s="21" t="str">
        <f t="shared" si="5"/>
        <v>No</v>
      </c>
      <c r="F515" s="21" t="str">
        <f t="shared" si="6"/>
        <v>No</v>
      </c>
      <c r="G515" s="21" t="str">
        <f t="shared" si="7"/>
        <v>No</v>
      </c>
      <c r="H515" s="21" t="str">
        <f t="shared" si="8"/>
        <v>No</v>
      </c>
      <c r="I515" s="21" t="str">
        <f t="shared" si="9"/>
        <v>No</v>
      </c>
      <c r="J515" s="21" t="str">
        <f t="shared" si="10"/>
        <v>No</v>
      </c>
      <c r="K515" s="25"/>
      <c r="L515" s="7" t="s">
        <v>1089</v>
      </c>
      <c r="M515" s="7" t="s">
        <v>1090</v>
      </c>
      <c r="N515" s="7" t="s">
        <v>25</v>
      </c>
      <c r="O515" s="7" t="s">
        <v>6003</v>
      </c>
      <c r="P515" s="44" t="s">
        <v>6004</v>
      </c>
      <c r="Q515" s="42"/>
      <c r="R515" s="42"/>
      <c r="S515" s="42"/>
      <c r="T515" s="42"/>
      <c r="U515" s="42"/>
      <c r="V515" s="42"/>
      <c r="W515" s="42"/>
      <c r="X515" s="42"/>
      <c r="Y515" s="27"/>
    </row>
    <row r="516">
      <c r="A516" s="21" t="str">
        <f t="shared" ref="A516:B516" si="523">if(and(isnumber(search("Yes",C516)),isnumber(search("Yes",E516)),isnumber(search("Yes",G516)),isnumber(search("Yes",I516))),"Yes","No")</f>
        <v>No</v>
      </c>
      <c r="B516" s="21" t="str">
        <f t="shared" si="523"/>
        <v>No</v>
      </c>
      <c r="C516" s="22" t="str">
        <f t="shared" si="3"/>
        <v>No</v>
      </c>
      <c r="D516" s="21" t="str">
        <f t="shared" si="4"/>
        <v>No</v>
      </c>
      <c r="E516" s="21" t="str">
        <f t="shared" si="5"/>
        <v>No</v>
      </c>
      <c r="F516" s="21" t="str">
        <f t="shared" si="6"/>
        <v>No</v>
      </c>
      <c r="G516" s="21" t="str">
        <f t="shared" si="7"/>
        <v>No</v>
      </c>
      <c r="H516" s="21" t="str">
        <f t="shared" si="8"/>
        <v>No</v>
      </c>
      <c r="I516" s="21" t="str">
        <f t="shared" si="9"/>
        <v>No</v>
      </c>
      <c r="J516" s="21" t="str">
        <f t="shared" si="10"/>
        <v>No</v>
      </c>
      <c r="K516" s="25"/>
      <c r="L516" s="7" t="s">
        <v>1091</v>
      </c>
      <c r="M516" s="7" t="s">
        <v>1092</v>
      </c>
      <c r="N516" s="7" t="s">
        <v>25</v>
      </c>
      <c r="O516" s="7" t="s">
        <v>3576</v>
      </c>
      <c r="P516" s="44" t="s">
        <v>6005</v>
      </c>
      <c r="Q516" s="42"/>
      <c r="R516" s="42"/>
      <c r="S516" s="42"/>
      <c r="T516" s="42"/>
      <c r="U516" s="42"/>
      <c r="V516" s="42"/>
      <c r="W516" s="42"/>
      <c r="X516" s="42"/>
      <c r="Y516" s="27"/>
    </row>
    <row r="517">
      <c r="A517" s="21" t="str">
        <f t="shared" ref="A517:B517" si="524">if(and(isnumber(search("Yes",C517)),isnumber(search("Yes",E517)),isnumber(search("Yes",G517)),isnumber(search("Yes",I517))),"Yes","No")</f>
        <v>No</v>
      </c>
      <c r="B517" s="21" t="str">
        <f t="shared" si="524"/>
        <v>No</v>
      </c>
      <c r="C517" s="22" t="str">
        <f t="shared" si="3"/>
        <v>No</v>
      </c>
      <c r="D517" s="21" t="str">
        <f t="shared" si="4"/>
        <v>No</v>
      </c>
      <c r="E517" s="21" t="str">
        <f t="shared" si="5"/>
        <v>No</v>
      </c>
      <c r="F517" s="21" t="str">
        <f t="shared" si="6"/>
        <v>No</v>
      </c>
      <c r="G517" s="21" t="str">
        <f t="shared" si="7"/>
        <v>No</v>
      </c>
      <c r="H517" s="21" t="str">
        <f t="shared" si="8"/>
        <v>No</v>
      </c>
      <c r="I517" s="21" t="str">
        <f t="shared" si="9"/>
        <v>No</v>
      </c>
      <c r="J517" s="21" t="str">
        <f t="shared" si="10"/>
        <v>No</v>
      </c>
      <c r="K517" s="25"/>
      <c r="L517" s="7" t="s">
        <v>1093</v>
      </c>
      <c r="M517" s="7" t="s">
        <v>1094</v>
      </c>
      <c r="N517" s="7" t="s">
        <v>25</v>
      </c>
      <c r="O517" s="7" t="s">
        <v>6006</v>
      </c>
      <c r="P517" s="44" t="s">
        <v>6007</v>
      </c>
      <c r="Q517" s="42"/>
      <c r="R517" s="42"/>
      <c r="S517" s="42"/>
      <c r="T517" s="42"/>
      <c r="U517" s="42"/>
      <c r="V517" s="42"/>
      <c r="W517" s="42"/>
      <c r="X517" s="42"/>
      <c r="Y517" s="27"/>
    </row>
    <row r="518">
      <c r="A518" s="21" t="str">
        <f t="shared" ref="A518:B518" si="525">if(and(isnumber(search("Yes",C518)),isnumber(search("Yes",E518)),isnumber(search("Yes",G518)),isnumber(search("Yes",I518))),"Yes","No")</f>
        <v>No</v>
      </c>
      <c r="B518" s="21" t="str">
        <f t="shared" si="525"/>
        <v>No</v>
      </c>
      <c r="C518" s="22" t="str">
        <f t="shared" si="3"/>
        <v>No</v>
      </c>
      <c r="D518" s="21" t="str">
        <f t="shared" si="4"/>
        <v>No</v>
      </c>
      <c r="E518" s="21" t="str">
        <f t="shared" si="5"/>
        <v>No</v>
      </c>
      <c r="F518" s="21" t="str">
        <f t="shared" si="6"/>
        <v>No</v>
      </c>
      <c r="G518" s="21" t="str">
        <f t="shared" si="7"/>
        <v>No</v>
      </c>
      <c r="H518" s="21" t="str">
        <f t="shared" si="8"/>
        <v>No</v>
      </c>
      <c r="I518" s="21" t="str">
        <f t="shared" si="9"/>
        <v>No</v>
      </c>
      <c r="J518" s="21" t="str">
        <f t="shared" si="10"/>
        <v>No</v>
      </c>
      <c r="K518" s="25"/>
      <c r="L518" s="7" t="s">
        <v>1095</v>
      </c>
      <c r="M518" s="7" t="s">
        <v>1096</v>
      </c>
      <c r="N518" s="7" t="s">
        <v>25</v>
      </c>
      <c r="O518" s="7" t="s">
        <v>6008</v>
      </c>
      <c r="P518" s="44" t="s">
        <v>6009</v>
      </c>
      <c r="Q518" s="42"/>
      <c r="R518" s="42"/>
      <c r="S518" s="42"/>
      <c r="T518" s="42"/>
      <c r="U518" s="42"/>
      <c r="V518" s="42"/>
      <c r="W518" s="42"/>
      <c r="X518" s="42"/>
      <c r="Y518" s="27"/>
    </row>
    <row r="519">
      <c r="A519" s="21" t="str">
        <f t="shared" ref="A519:B519" si="526">if(and(isnumber(search("Yes",C519)),isnumber(search("Yes",E519)),isnumber(search("Yes",G519)),isnumber(search("Yes",I519))),"Yes","No")</f>
        <v>Yes</v>
      </c>
      <c r="B519" s="21" t="str">
        <f t="shared" si="526"/>
        <v>Yes</v>
      </c>
      <c r="C519" s="22" t="str">
        <f t="shared" si="3"/>
        <v>Yes</v>
      </c>
      <c r="D519" s="21" t="str">
        <f t="shared" si="4"/>
        <v>Yes</v>
      </c>
      <c r="E519" s="21" t="str">
        <f t="shared" si="5"/>
        <v>Yes</v>
      </c>
      <c r="F519" s="21" t="str">
        <f t="shared" si="6"/>
        <v>Yes</v>
      </c>
      <c r="G519" s="21" t="str">
        <f t="shared" si="7"/>
        <v>Yes</v>
      </c>
      <c r="H519" s="21" t="str">
        <f t="shared" si="8"/>
        <v>Yes</v>
      </c>
      <c r="I519" s="21" t="str">
        <f t="shared" si="9"/>
        <v>Yes</v>
      </c>
      <c r="J519" s="21" t="str">
        <f t="shared" si="10"/>
        <v>Yes</v>
      </c>
      <c r="K519" s="25"/>
      <c r="L519" s="7" t="s">
        <v>166</v>
      </c>
      <c r="M519" s="7" t="s">
        <v>1097</v>
      </c>
      <c r="N519" s="7" t="s">
        <v>2321</v>
      </c>
      <c r="O519" s="7" t="s">
        <v>6010</v>
      </c>
      <c r="P519" s="44" t="s">
        <v>3583</v>
      </c>
      <c r="Q519" s="7" t="s">
        <v>21</v>
      </c>
      <c r="R519" s="7" t="s">
        <v>6011</v>
      </c>
      <c r="S519" s="44" t="s">
        <v>6012</v>
      </c>
      <c r="T519" s="7" t="s">
        <v>21</v>
      </c>
      <c r="U519" s="7" t="s">
        <v>6013</v>
      </c>
      <c r="V519" s="44" t="s">
        <v>6014</v>
      </c>
      <c r="W519" s="7" t="s">
        <v>2321</v>
      </c>
      <c r="X519" s="7" t="s">
        <v>5860</v>
      </c>
      <c r="Y519" s="44" t="s">
        <v>6015</v>
      </c>
    </row>
    <row r="520">
      <c r="A520" s="21" t="str">
        <f t="shared" ref="A520:B520" si="527">if(and(isnumber(search("Yes",C520)),isnumber(search("Yes",E520)),isnumber(search("Yes",G520)),isnumber(search("Yes",I520))),"Yes","No")</f>
        <v>No</v>
      </c>
      <c r="B520" s="21" t="str">
        <f t="shared" si="527"/>
        <v>No</v>
      </c>
      <c r="C520" s="22" t="str">
        <f t="shared" si="3"/>
        <v>No</v>
      </c>
      <c r="D520" s="21" t="str">
        <f t="shared" si="4"/>
        <v>No</v>
      </c>
      <c r="E520" s="21" t="str">
        <f t="shared" si="5"/>
        <v>No</v>
      </c>
      <c r="F520" s="21" t="str">
        <f t="shared" si="6"/>
        <v>No</v>
      </c>
      <c r="G520" s="21" t="str">
        <f t="shared" si="7"/>
        <v>No</v>
      </c>
      <c r="H520" s="21" t="str">
        <f t="shared" si="8"/>
        <v>No</v>
      </c>
      <c r="I520" s="21" t="str">
        <f t="shared" si="9"/>
        <v>Yes</v>
      </c>
      <c r="J520" s="21" t="str">
        <f t="shared" si="10"/>
        <v>Yes</v>
      </c>
      <c r="K520" s="25">
        <v>30.0</v>
      </c>
      <c r="L520" s="7" t="s">
        <v>1098</v>
      </c>
      <c r="M520" s="7" t="s">
        <v>3589</v>
      </c>
      <c r="N520" s="7" t="s">
        <v>25</v>
      </c>
      <c r="O520" s="7" t="s">
        <v>3590</v>
      </c>
      <c r="P520" s="44" t="s">
        <v>6016</v>
      </c>
      <c r="Q520" s="42"/>
      <c r="R520" s="42"/>
      <c r="S520" s="42"/>
      <c r="T520" s="7" t="s">
        <v>25</v>
      </c>
      <c r="U520" s="7" t="s">
        <v>2481</v>
      </c>
      <c r="V520" s="44" t="s">
        <v>3592</v>
      </c>
      <c r="W520" s="7" t="s">
        <v>2321</v>
      </c>
      <c r="X520" s="7" t="s">
        <v>6017</v>
      </c>
      <c r="Y520" s="44" t="s">
        <v>6018</v>
      </c>
    </row>
    <row r="521">
      <c r="A521" s="21" t="str">
        <f t="shared" ref="A521:B521" si="528">if(and(isnumber(search("Yes",C521)),isnumber(search("Yes",E521)),isnumber(search("Yes",G521)),isnumber(search("Yes",I521))),"Yes","No")</f>
        <v>No</v>
      </c>
      <c r="B521" s="21" t="str">
        <f t="shared" si="528"/>
        <v>No</v>
      </c>
      <c r="C521" s="22" t="str">
        <f t="shared" si="3"/>
        <v>No</v>
      </c>
      <c r="D521" s="21" t="str">
        <f t="shared" si="4"/>
        <v>No</v>
      </c>
      <c r="E521" s="21" t="str">
        <f t="shared" si="5"/>
        <v>No</v>
      </c>
      <c r="F521" s="21" t="str">
        <f t="shared" si="6"/>
        <v>No</v>
      </c>
      <c r="G521" s="21" t="str">
        <f t="shared" si="7"/>
        <v>No</v>
      </c>
      <c r="H521" s="21" t="str">
        <f t="shared" si="8"/>
        <v>No</v>
      </c>
      <c r="I521" s="21" t="str">
        <f t="shared" si="9"/>
        <v>No</v>
      </c>
      <c r="J521" s="21" t="str">
        <f t="shared" si="10"/>
        <v>No</v>
      </c>
      <c r="K521" s="25"/>
      <c r="L521" s="7" t="s">
        <v>1100</v>
      </c>
      <c r="M521" s="7" t="s">
        <v>1101</v>
      </c>
      <c r="N521" s="7" t="s">
        <v>25</v>
      </c>
      <c r="O521" s="7" t="s">
        <v>6019</v>
      </c>
      <c r="P521" s="44" t="s">
        <v>6020</v>
      </c>
      <c r="Q521" s="42"/>
      <c r="R521" s="42"/>
      <c r="S521" s="42"/>
      <c r="T521" s="42"/>
      <c r="U521" s="42"/>
      <c r="V521" s="42"/>
      <c r="W521" s="42"/>
      <c r="X521" s="42"/>
      <c r="Y521" s="27"/>
    </row>
    <row r="522">
      <c r="A522" s="21" t="str">
        <f t="shared" ref="A522:B522" si="529">if(and(isnumber(search("Yes",C522)),isnumber(search("Yes",E522)),isnumber(search("Yes",G522)),isnumber(search("Yes",I522))),"Yes","No")</f>
        <v>No</v>
      </c>
      <c r="B522" s="21" t="str">
        <f t="shared" si="529"/>
        <v>No</v>
      </c>
      <c r="C522" s="22" t="str">
        <f t="shared" si="3"/>
        <v>No</v>
      </c>
      <c r="D522" s="21" t="str">
        <f t="shared" si="4"/>
        <v>No</v>
      </c>
      <c r="E522" s="21" t="str">
        <f t="shared" si="5"/>
        <v>No</v>
      </c>
      <c r="F522" s="21" t="str">
        <f t="shared" si="6"/>
        <v>No</v>
      </c>
      <c r="G522" s="21" t="str">
        <f t="shared" si="7"/>
        <v>No</v>
      </c>
      <c r="H522" s="21" t="str">
        <f t="shared" si="8"/>
        <v>No</v>
      </c>
      <c r="I522" s="21" t="str">
        <f t="shared" si="9"/>
        <v>No</v>
      </c>
      <c r="J522" s="21" t="str">
        <f t="shared" si="10"/>
        <v>No</v>
      </c>
      <c r="K522" s="25"/>
      <c r="L522" s="7" t="s">
        <v>1102</v>
      </c>
      <c r="M522" s="7" t="s">
        <v>1103</v>
      </c>
      <c r="N522" s="7" t="s">
        <v>25</v>
      </c>
      <c r="O522" s="7" t="s">
        <v>6021</v>
      </c>
      <c r="P522" s="44" t="s">
        <v>6022</v>
      </c>
      <c r="Q522" s="42"/>
      <c r="R522" s="42"/>
      <c r="S522" s="42"/>
      <c r="T522" s="42"/>
      <c r="U522" s="42"/>
      <c r="V522" s="42"/>
      <c r="W522" s="42"/>
      <c r="X522" s="42"/>
      <c r="Y522" s="27"/>
    </row>
    <row r="523">
      <c r="A523" s="21" t="str">
        <f t="shared" ref="A523:B523" si="530">if(and(isnumber(search("Yes",C523)),isnumber(search("Yes",E523)),isnumber(search("Yes",G523)),isnumber(search("Yes",I523))),"Yes","No")</f>
        <v>No</v>
      </c>
      <c r="B523" s="21" t="str">
        <f t="shared" si="530"/>
        <v>No</v>
      </c>
      <c r="C523" s="22" t="str">
        <f t="shared" si="3"/>
        <v>No</v>
      </c>
      <c r="D523" s="21" t="str">
        <f t="shared" si="4"/>
        <v>No</v>
      </c>
      <c r="E523" s="21" t="str">
        <f t="shared" si="5"/>
        <v>No</v>
      </c>
      <c r="F523" s="21" t="str">
        <f t="shared" si="6"/>
        <v>No</v>
      </c>
      <c r="G523" s="21" t="str">
        <f t="shared" si="7"/>
        <v>No</v>
      </c>
      <c r="H523" s="21" t="str">
        <f t="shared" si="8"/>
        <v>No</v>
      </c>
      <c r="I523" s="21" t="str">
        <f t="shared" si="9"/>
        <v>No</v>
      </c>
      <c r="J523" s="21" t="str">
        <f t="shared" si="10"/>
        <v>No</v>
      </c>
      <c r="K523" s="25"/>
      <c r="L523" s="7" t="s">
        <v>1104</v>
      </c>
      <c r="M523" s="7" t="s">
        <v>1105</v>
      </c>
      <c r="N523" s="7" t="s">
        <v>25</v>
      </c>
      <c r="O523" s="7" t="s">
        <v>3210</v>
      </c>
      <c r="P523" s="44" t="s">
        <v>3599</v>
      </c>
      <c r="Q523" s="42"/>
      <c r="R523" s="42"/>
      <c r="S523" s="42"/>
      <c r="T523" s="42"/>
      <c r="U523" s="42"/>
      <c r="V523" s="42"/>
      <c r="W523" s="42"/>
      <c r="X523" s="42"/>
      <c r="Y523" s="27"/>
    </row>
    <row r="524">
      <c r="A524" s="21" t="str">
        <f t="shared" ref="A524:B524" si="531">if(and(isnumber(search("Yes",C524)),isnumber(search("Yes",E524)),isnumber(search("Yes",G524)),isnumber(search("Yes",I524))),"Yes","No")</f>
        <v>No</v>
      </c>
      <c r="B524" s="21" t="str">
        <f t="shared" si="531"/>
        <v>No</v>
      </c>
      <c r="C524" s="22" t="str">
        <f t="shared" si="3"/>
        <v>No</v>
      </c>
      <c r="D524" s="21" t="str">
        <f t="shared" si="4"/>
        <v>No</v>
      </c>
      <c r="E524" s="21" t="str">
        <f t="shared" si="5"/>
        <v>No</v>
      </c>
      <c r="F524" s="21" t="str">
        <f t="shared" si="6"/>
        <v>No</v>
      </c>
      <c r="G524" s="21" t="str">
        <f t="shared" si="7"/>
        <v>No</v>
      </c>
      <c r="H524" s="21" t="str">
        <f t="shared" si="8"/>
        <v>No</v>
      </c>
      <c r="I524" s="21" t="str">
        <f t="shared" si="9"/>
        <v>No</v>
      </c>
      <c r="J524" s="21" t="str">
        <f t="shared" si="10"/>
        <v>No</v>
      </c>
      <c r="K524" s="25"/>
      <c r="L524" s="7" t="s">
        <v>1106</v>
      </c>
      <c r="M524" s="7" t="s">
        <v>1107</v>
      </c>
      <c r="N524" s="7" t="s">
        <v>25</v>
      </c>
      <c r="O524" s="7" t="s">
        <v>6023</v>
      </c>
      <c r="P524" s="44" t="s">
        <v>6024</v>
      </c>
      <c r="Q524" s="42"/>
      <c r="R524" s="42"/>
      <c r="S524" s="42"/>
      <c r="T524" s="42"/>
      <c r="U524" s="42"/>
      <c r="V524" s="42"/>
      <c r="W524" s="42"/>
      <c r="X524" s="42"/>
      <c r="Y524" s="27"/>
    </row>
    <row r="525">
      <c r="A525" s="21" t="str">
        <f t="shared" ref="A525:B525" si="532">if(and(isnumber(search("Yes",C525)),isnumber(search("Yes",E525)),isnumber(search("Yes",G525)),isnumber(search("Yes",I525))),"Yes","No")</f>
        <v>No</v>
      </c>
      <c r="B525" s="21" t="str">
        <f t="shared" si="532"/>
        <v>No</v>
      </c>
      <c r="C525" s="22" t="str">
        <f t="shared" si="3"/>
        <v>No</v>
      </c>
      <c r="D525" s="21" t="str">
        <f t="shared" si="4"/>
        <v>No</v>
      </c>
      <c r="E525" s="21" t="str">
        <f t="shared" si="5"/>
        <v>No</v>
      </c>
      <c r="F525" s="21" t="str">
        <f t="shared" si="6"/>
        <v>No</v>
      </c>
      <c r="G525" s="21" t="str">
        <f t="shared" si="7"/>
        <v>No</v>
      </c>
      <c r="H525" s="21" t="str">
        <f t="shared" si="8"/>
        <v>No</v>
      </c>
      <c r="I525" s="21" t="str">
        <f t="shared" si="9"/>
        <v>No</v>
      </c>
      <c r="J525" s="21" t="str">
        <f t="shared" si="10"/>
        <v>No</v>
      </c>
      <c r="K525" s="25"/>
      <c r="L525" s="7" t="s">
        <v>1108</v>
      </c>
      <c r="M525" s="7" t="s">
        <v>1109</v>
      </c>
      <c r="N525" s="7" t="s">
        <v>25</v>
      </c>
      <c r="O525" s="7" t="s">
        <v>2423</v>
      </c>
      <c r="P525" s="44" t="s">
        <v>6025</v>
      </c>
      <c r="Q525" s="42"/>
      <c r="R525" s="42"/>
      <c r="S525" s="42"/>
      <c r="T525" s="42"/>
      <c r="U525" s="42"/>
      <c r="V525" s="42"/>
      <c r="W525" s="42"/>
      <c r="X525" s="42"/>
      <c r="Y525" s="27"/>
    </row>
    <row r="526">
      <c r="A526" s="21" t="str">
        <f t="shared" ref="A526:B526" si="533">if(and(isnumber(search("Yes",C526)),isnumber(search("Yes",E526)),isnumber(search("Yes",G526)),isnumber(search("Yes",I526))),"Yes","No")</f>
        <v>No</v>
      </c>
      <c r="B526" s="21" t="str">
        <f t="shared" si="533"/>
        <v>No</v>
      </c>
      <c r="C526" s="22" t="str">
        <f t="shared" si="3"/>
        <v>No</v>
      </c>
      <c r="D526" s="21" t="str">
        <f t="shared" si="4"/>
        <v>No</v>
      </c>
      <c r="E526" s="21" t="str">
        <f t="shared" si="5"/>
        <v>No</v>
      </c>
      <c r="F526" s="21" t="str">
        <f t="shared" si="6"/>
        <v>No</v>
      </c>
      <c r="G526" s="21" t="str">
        <f t="shared" si="7"/>
        <v>No</v>
      </c>
      <c r="H526" s="21" t="str">
        <f t="shared" si="8"/>
        <v>No</v>
      </c>
      <c r="I526" s="21" t="str">
        <f t="shared" si="9"/>
        <v>No</v>
      </c>
      <c r="J526" s="21" t="str">
        <f t="shared" si="10"/>
        <v>No</v>
      </c>
      <c r="K526" s="25"/>
      <c r="L526" s="7" t="s">
        <v>1110</v>
      </c>
      <c r="M526" s="7" t="s">
        <v>1111</v>
      </c>
      <c r="N526" s="7" t="s">
        <v>25</v>
      </c>
      <c r="O526" s="7" t="s">
        <v>6026</v>
      </c>
      <c r="P526" s="44" t="s">
        <v>6027</v>
      </c>
      <c r="Q526" s="42"/>
      <c r="R526" s="42"/>
      <c r="S526" s="42"/>
      <c r="T526" s="42"/>
      <c r="U526" s="42"/>
      <c r="V526" s="42"/>
      <c r="W526" s="42"/>
      <c r="X526" s="42"/>
      <c r="Y526" s="27"/>
    </row>
    <row r="527">
      <c r="A527" s="21" t="str">
        <f t="shared" ref="A527:B527" si="534">if(and(isnumber(search("Yes",C527)),isnumber(search("Yes",E527)),isnumber(search("Yes",G527)),isnumber(search("Yes",I527))),"Yes","No")</f>
        <v>No</v>
      </c>
      <c r="B527" s="21" t="str">
        <f t="shared" si="534"/>
        <v>No</v>
      </c>
      <c r="C527" s="22" t="str">
        <f t="shared" si="3"/>
        <v>No</v>
      </c>
      <c r="D527" s="21" t="str">
        <f t="shared" si="4"/>
        <v>No</v>
      </c>
      <c r="E527" s="21" t="str">
        <f t="shared" si="5"/>
        <v>No</v>
      </c>
      <c r="F527" s="21" t="str">
        <f t="shared" si="6"/>
        <v>No</v>
      </c>
      <c r="G527" s="21" t="str">
        <f t="shared" si="7"/>
        <v>No</v>
      </c>
      <c r="H527" s="21" t="str">
        <f t="shared" si="8"/>
        <v>No</v>
      </c>
      <c r="I527" s="21" t="str">
        <f t="shared" si="9"/>
        <v>No</v>
      </c>
      <c r="J527" s="21" t="str">
        <f t="shared" si="10"/>
        <v>No</v>
      </c>
      <c r="K527" s="25"/>
      <c r="L527" s="7" t="s">
        <v>1112</v>
      </c>
      <c r="M527" s="7" t="s">
        <v>1113</v>
      </c>
      <c r="N527" s="7" t="s">
        <v>25</v>
      </c>
      <c r="O527" s="7" t="s">
        <v>2423</v>
      </c>
      <c r="P527" s="44" t="s">
        <v>6028</v>
      </c>
      <c r="Q527" s="42"/>
      <c r="R527" s="42"/>
      <c r="S527" s="42"/>
      <c r="T527" s="42"/>
      <c r="U527" s="42"/>
      <c r="V527" s="42"/>
      <c r="W527" s="42"/>
      <c r="X527" s="42"/>
      <c r="Y527" s="27"/>
    </row>
    <row r="528">
      <c r="A528" s="21" t="str">
        <f t="shared" ref="A528:B528" si="535">if(and(isnumber(search("Yes",C528)),isnumber(search("Yes",E528)),isnumber(search("Yes",G528)),isnumber(search("Yes",I528))),"Yes","No")</f>
        <v>No</v>
      </c>
      <c r="B528" s="21" t="str">
        <f t="shared" si="535"/>
        <v>No</v>
      </c>
      <c r="C528" s="22" t="str">
        <f t="shared" si="3"/>
        <v>No</v>
      </c>
      <c r="D528" s="21" t="str">
        <f t="shared" si="4"/>
        <v>No</v>
      </c>
      <c r="E528" s="21" t="str">
        <f t="shared" si="5"/>
        <v>No</v>
      </c>
      <c r="F528" s="21" t="str">
        <f t="shared" si="6"/>
        <v>No</v>
      </c>
      <c r="G528" s="21" t="str">
        <f t="shared" si="7"/>
        <v>No</v>
      </c>
      <c r="H528" s="21" t="str">
        <f t="shared" si="8"/>
        <v>No</v>
      </c>
      <c r="I528" s="21" t="str">
        <f t="shared" si="9"/>
        <v>No</v>
      </c>
      <c r="J528" s="21" t="str">
        <f t="shared" si="10"/>
        <v>No</v>
      </c>
      <c r="K528" s="25"/>
      <c r="L528" s="7" t="s">
        <v>1114</v>
      </c>
      <c r="M528" s="7" t="s">
        <v>1115</v>
      </c>
      <c r="N528" s="7" t="s">
        <v>25</v>
      </c>
      <c r="O528" s="7" t="s">
        <v>5367</v>
      </c>
      <c r="P528" s="44" t="s">
        <v>6029</v>
      </c>
      <c r="Q528" s="42"/>
      <c r="R528" s="42"/>
      <c r="S528" s="42"/>
      <c r="T528" s="42"/>
      <c r="U528" s="42"/>
      <c r="V528" s="42"/>
      <c r="W528" s="42"/>
      <c r="X528" s="42"/>
      <c r="Y528" s="27"/>
    </row>
    <row r="529">
      <c r="A529" s="21" t="str">
        <f t="shared" ref="A529:B529" si="536">if(and(isnumber(search("Yes",C529)),isnumber(search("Yes",E529)),isnumber(search("Yes",G529)),isnumber(search("Yes",I529))),"Yes","No")</f>
        <v>No</v>
      </c>
      <c r="B529" s="21" t="str">
        <f t="shared" si="536"/>
        <v>No</v>
      </c>
      <c r="C529" s="22" t="str">
        <f t="shared" si="3"/>
        <v>No</v>
      </c>
      <c r="D529" s="21" t="str">
        <f t="shared" si="4"/>
        <v>No</v>
      </c>
      <c r="E529" s="21" t="str">
        <f t="shared" si="5"/>
        <v>No</v>
      </c>
      <c r="F529" s="21" t="str">
        <f t="shared" si="6"/>
        <v>No</v>
      </c>
      <c r="G529" s="21" t="str">
        <f t="shared" si="7"/>
        <v>No</v>
      </c>
      <c r="H529" s="21" t="str">
        <f t="shared" si="8"/>
        <v>No</v>
      </c>
      <c r="I529" s="21" t="str">
        <f t="shared" si="9"/>
        <v>No</v>
      </c>
      <c r="J529" s="21" t="str">
        <f t="shared" si="10"/>
        <v>No</v>
      </c>
      <c r="K529" s="25"/>
      <c r="L529" s="7" t="s">
        <v>1116</v>
      </c>
      <c r="M529" s="7" t="s">
        <v>1117</v>
      </c>
      <c r="N529" s="7" t="s">
        <v>25</v>
      </c>
      <c r="O529" s="7" t="s">
        <v>2242</v>
      </c>
      <c r="P529" s="44" t="s">
        <v>6030</v>
      </c>
      <c r="Q529" s="42"/>
      <c r="R529" s="42"/>
      <c r="S529" s="42"/>
      <c r="T529" s="42"/>
      <c r="U529" s="42"/>
      <c r="V529" s="42"/>
      <c r="W529" s="42"/>
      <c r="X529" s="42"/>
      <c r="Y529" s="27"/>
    </row>
    <row r="530">
      <c r="A530" s="21" t="str">
        <f t="shared" ref="A530:B530" si="537">if(and(isnumber(search("Yes",C530)),isnumber(search("Yes",E530)),isnumber(search("Yes",G530)),isnumber(search("Yes",I530))),"Yes","No")</f>
        <v>No</v>
      </c>
      <c r="B530" s="21" t="str">
        <f t="shared" si="537"/>
        <v>No</v>
      </c>
      <c r="C530" s="22" t="str">
        <f t="shared" si="3"/>
        <v>No</v>
      </c>
      <c r="D530" s="21" t="str">
        <f t="shared" si="4"/>
        <v>No</v>
      </c>
      <c r="E530" s="21" t="str">
        <f t="shared" si="5"/>
        <v>No</v>
      </c>
      <c r="F530" s="21" t="str">
        <f t="shared" si="6"/>
        <v>No</v>
      </c>
      <c r="G530" s="21" t="str">
        <f t="shared" si="7"/>
        <v>No</v>
      </c>
      <c r="H530" s="21" t="str">
        <f t="shared" si="8"/>
        <v>No</v>
      </c>
      <c r="I530" s="21" t="str">
        <f t="shared" si="9"/>
        <v>No</v>
      </c>
      <c r="J530" s="21" t="str">
        <f t="shared" si="10"/>
        <v>No</v>
      </c>
      <c r="K530" s="25"/>
      <c r="L530" s="7" t="s">
        <v>1118</v>
      </c>
      <c r="M530" s="7" t="s">
        <v>1119</v>
      </c>
      <c r="N530" s="7" t="s">
        <v>25</v>
      </c>
      <c r="O530" s="7" t="s">
        <v>6031</v>
      </c>
      <c r="P530" s="44" t="s">
        <v>6032</v>
      </c>
      <c r="Q530" s="42"/>
      <c r="R530" s="42"/>
      <c r="S530" s="42"/>
      <c r="T530" s="42"/>
      <c r="U530" s="42"/>
      <c r="V530" s="42"/>
      <c r="W530" s="42"/>
      <c r="X530" s="42"/>
      <c r="Y530" s="27"/>
    </row>
    <row r="531">
      <c r="A531" s="21" t="str">
        <f t="shared" ref="A531:B531" si="538">if(and(isnumber(search("Yes",C531)),isnumber(search("Yes",E531)),isnumber(search("Yes",G531)),isnumber(search("Yes",I531))),"Yes","No")</f>
        <v>Yes</v>
      </c>
      <c r="B531" s="21" t="str">
        <f t="shared" si="538"/>
        <v>Yes</v>
      </c>
      <c r="C531" s="22" t="str">
        <f t="shared" si="3"/>
        <v>Yes</v>
      </c>
      <c r="D531" s="21" t="str">
        <f t="shared" si="4"/>
        <v>Yes</v>
      </c>
      <c r="E531" s="21" t="str">
        <f t="shared" si="5"/>
        <v>Yes</v>
      </c>
      <c r="F531" s="21" t="str">
        <f t="shared" si="6"/>
        <v>Yes</v>
      </c>
      <c r="G531" s="21" t="str">
        <f t="shared" si="7"/>
        <v>Yes</v>
      </c>
      <c r="H531" s="21" t="str">
        <f t="shared" si="8"/>
        <v>Yes</v>
      </c>
      <c r="I531" s="21" t="str">
        <f t="shared" si="9"/>
        <v>Yes</v>
      </c>
      <c r="J531" s="21" t="str">
        <f t="shared" si="10"/>
        <v>Yes</v>
      </c>
      <c r="K531" s="25"/>
      <c r="L531" s="7" t="s">
        <v>168</v>
      </c>
      <c r="M531" s="7" t="s">
        <v>1120</v>
      </c>
      <c r="N531" s="7" t="s">
        <v>2321</v>
      </c>
      <c r="O531" s="7" t="s">
        <v>3612</v>
      </c>
      <c r="P531" s="44" t="s">
        <v>3613</v>
      </c>
      <c r="Q531" s="7" t="s">
        <v>21</v>
      </c>
      <c r="R531" s="7" t="s">
        <v>6033</v>
      </c>
      <c r="S531" s="44" t="s">
        <v>6034</v>
      </c>
      <c r="T531" s="7" t="s">
        <v>21</v>
      </c>
      <c r="U531" s="7" t="s">
        <v>6035</v>
      </c>
      <c r="V531" s="44" t="s">
        <v>6036</v>
      </c>
      <c r="W531" s="7" t="s">
        <v>2321</v>
      </c>
      <c r="X531" s="7" t="s">
        <v>6037</v>
      </c>
      <c r="Y531" s="44" t="s">
        <v>6038</v>
      </c>
    </row>
    <row r="532">
      <c r="A532" s="21" t="str">
        <f t="shared" ref="A532:B532" si="539">if(and(isnumber(search("Yes",C532)),isnumber(search("Yes",E532)),isnumber(search("Yes",G532)),isnumber(search("Yes",I532))),"Yes","No")</f>
        <v>No</v>
      </c>
      <c r="B532" s="21" t="str">
        <f t="shared" si="539"/>
        <v>No</v>
      </c>
      <c r="C532" s="22" t="str">
        <f t="shared" si="3"/>
        <v>No</v>
      </c>
      <c r="D532" s="21" t="str">
        <f t="shared" si="4"/>
        <v>No</v>
      </c>
      <c r="E532" s="21" t="str">
        <f t="shared" si="5"/>
        <v>No</v>
      </c>
      <c r="F532" s="21" t="str">
        <f t="shared" si="6"/>
        <v>No</v>
      </c>
      <c r="G532" s="21" t="str">
        <f t="shared" si="7"/>
        <v>No</v>
      </c>
      <c r="H532" s="21" t="str">
        <f t="shared" si="8"/>
        <v>No</v>
      </c>
      <c r="I532" s="21" t="str">
        <f t="shared" si="9"/>
        <v>No</v>
      </c>
      <c r="J532" s="21" t="str">
        <f t="shared" si="10"/>
        <v>No</v>
      </c>
      <c r="K532" s="25"/>
      <c r="L532" s="7" t="s">
        <v>1121</v>
      </c>
      <c r="M532" s="7" t="s">
        <v>1122</v>
      </c>
      <c r="N532" s="7" t="s">
        <v>25</v>
      </c>
      <c r="O532" s="7" t="s">
        <v>6039</v>
      </c>
      <c r="P532" s="44" t="s">
        <v>6040</v>
      </c>
      <c r="Q532" s="42"/>
      <c r="R532" s="42"/>
      <c r="S532" s="42"/>
      <c r="T532" s="42"/>
      <c r="U532" s="42"/>
      <c r="V532" s="42"/>
      <c r="W532" s="42"/>
      <c r="X532" s="42"/>
      <c r="Y532" s="27"/>
    </row>
    <row r="533">
      <c r="A533" s="21" t="str">
        <f t="shared" ref="A533:B533" si="540">if(and(isnumber(search("Yes",C533)),isnumber(search("Yes",E533)),isnumber(search("Yes",G533)),isnumber(search("Yes",I533))),"Yes","No")</f>
        <v>No</v>
      </c>
      <c r="B533" s="21" t="str">
        <f t="shared" si="540"/>
        <v>No</v>
      </c>
      <c r="C533" s="22" t="str">
        <f t="shared" si="3"/>
        <v>No</v>
      </c>
      <c r="D533" s="21" t="str">
        <f t="shared" si="4"/>
        <v>No</v>
      </c>
      <c r="E533" s="21" t="str">
        <f t="shared" si="5"/>
        <v>No</v>
      </c>
      <c r="F533" s="21" t="str">
        <f t="shared" si="6"/>
        <v>No</v>
      </c>
      <c r="G533" s="21" t="str">
        <f t="shared" si="7"/>
        <v>No</v>
      </c>
      <c r="H533" s="21" t="str">
        <f t="shared" si="8"/>
        <v>No</v>
      </c>
      <c r="I533" s="21" t="str">
        <f t="shared" si="9"/>
        <v>No</v>
      </c>
      <c r="J533" s="21" t="str">
        <f t="shared" si="10"/>
        <v>No</v>
      </c>
      <c r="K533" s="25"/>
      <c r="L533" s="7" t="s">
        <v>1123</v>
      </c>
      <c r="M533" s="7" t="s">
        <v>1124</v>
      </c>
      <c r="N533" s="7" t="s">
        <v>25</v>
      </c>
      <c r="O533" s="7" t="s">
        <v>6041</v>
      </c>
      <c r="P533" s="44" t="s">
        <v>6042</v>
      </c>
      <c r="Q533" s="42"/>
      <c r="R533" s="42"/>
      <c r="S533" s="42"/>
      <c r="T533" s="42"/>
      <c r="U533" s="42"/>
      <c r="V533" s="42"/>
      <c r="W533" s="42"/>
      <c r="X533" s="42"/>
      <c r="Y533" s="27"/>
    </row>
    <row r="534">
      <c r="A534" s="21" t="str">
        <f t="shared" ref="A534:B534" si="541">if(and(isnumber(search("Yes",C534)),isnumber(search("Yes",E534)),isnumber(search("Yes",G534)),isnumber(search("Yes",I534))),"Yes","No")</f>
        <v>No</v>
      </c>
      <c r="B534" s="21" t="str">
        <f t="shared" si="541"/>
        <v>No</v>
      </c>
      <c r="C534" s="22" t="str">
        <f t="shared" si="3"/>
        <v>No</v>
      </c>
      <c r="D534" s="21" t="str">
        <f t="shared" si="4"/>
        <v>No</v>
      </c>
      <c r="E534" s="21" t="str">
        <f t="shared" si="5"/>
        <v>No</v>
      </c>
      <c r="F534" s="21" t="str">
        <f t="shared" si="6"/>
        <v>No</v>
      </c>
      <c r="G534" s="21" t="str">
        <f t="shared" si="7"/>
        <v>Yes</v>
      </c>
      <c r="H534" s="21" t="str">
        <f t="shared" si="8"/>
        <v>Yes</v>
      </c>
      <c r="I534" s="21" t="str">
        <f t="shared" si="9"/>
        <v>Yes</v>
      </c>
      <c r="J534" s="21" t="str">
        <f t="shared" si="10"/>
        <v>Yes</v>
      </c>
      <c r="K534" s="25">
        <v>26.0</v>
      </c>
      <c r="L534" s="7" t="s">
        <v>1125</v>
      </c>
      <c r="M534" s="7" t="s">
        <v>3623</v>
      </c>
      <c r="N534" s="7" t="s">
        <v>25</v>
      </c>
      <c r="O534" s="7" t="s">
        <v>3670</v>
      </c>
      <c r="P534" s="44" t="s">
        <v>3624</v>
      </c>
      <c r="Q534" s="42"/>
      <c r="R534" s="42"/>
      <c r="S534" s="42"/>
      <c r="T534" s="7" t="s">
        <v>21</v>
      </c>
      <c r="U534" s="7" t="s">
        <v>3018</v>
      </c>
      <c r="V534" s="44" t="s">
        <v>3625</v>
      </c>
      <c r="W534" s="7" t="s">
        <v>21</v>
      </c>
      <c r="X534" s="7" t="s">
        <v>6043</v>
      </c>
      <c r="Y534" s="44" t="s">
        <v>6044</v>
      </c>
    </row>
    <row r="535">
      <c r="A535" s="21" t="str">
        <f t="shared" ref="A535:B535" si="542">if(and(isnumber(search("Yes",C535)),isnumber(search("Yes",E535)),isnumber(search("Yes",G535)),isnumber(search("Yes",I535))),"Yes","No")</f>
        <v>No</v>
      </c>
      <c r="B535" s="21" t="str">
        <f t="shared" si="542"/>
        <v>No</v>
      </c>
      <c r="C535" s="22" t="str">
        <f t="shared" si="3"/>
        <v>No</v>
      </c>
      <c r="D535" s="21" t="str">
        <f t="shared" si="4"/>
        <v>No</v>
      </c>
      <c r="E535" s="21" t="str">
        <f t="shared" si="5"/>
        <v>No</v>
      </c>
      <c r="F535" s="21" t="str">
        <f t="shared" si="6"/>
        <v>No</v>
      </c>
      <c r="G535" s="21" t="str">
        <f t="shared" si="7"/>
        <v>No</v>
      </c>
      <c r="H535" s="21" t="str">
        <f t="shared" si="8"/>
        <v>No</v>
      </c>
      <c r="I535" s="21" t="str">
        <f t="shared" si="9"/>
        <v>No</v>
      </c>
      <c r="J535" s="21" t="str">
        <f t="shared" si="10"/>
        <v>No</v>
      </c>
      <c r="K535" s="25"/>
      <c r="L535" s="7" t="s">
        <v>1127</v>
      </c>
      <c r="M535" s="7" t="s">
        <v>1128</v>
      </c>
      <c r="N535" s="7" t="s">
        <v>25</v>
      </c>
      <c r="O535" s="7" t="s">
        <v>6045</v>
      </c>
      <c r="P535" s="44" t="s">
        <v>6046</v>
      </c>
      <c r="Q535" s="42"/>
      <c r="R535" s="42"/>
      <c r="S535" s="42"/>
      <c r="T535" s="42"/>
      <c r="U535" s="42"/>
      <c r="V535" s="42"/>
      <c r="W535" s="42"/>
      <c r="X535" s="42"/>
      <c r="Y535" s="27"/>
    </row>
    <row r="536">
      <c r="A536" s="21" t="str">
        <f t="shared" ref="A536:B536" si="543">if(and(isnumber(search("Yes",C536)),isnumber(search("Yes",E536)),isnumber(search("Yes",G536)),isnumber(search("Yes",I536))),"Yes","No")</f>
        <v>No</v>
      </c>
      <c r="B536" s="21" t="str">
        <f t="shared" si="543"/>
        <v>No</v>
      </c>
      <c r="C536" s="22" t="str">
        <f t="shared" si="3"/>
        <v>No</v>
      </c>
      <c r="D536" s="21" t="str">
        <f t="shared" si="4"/>
        <v>No</v>
      </c>
      <c r="E536" s="21" t="str">
        <f t="shared" si="5"/>
        <v>No</v>
      </c>
      <c r="F536" s="21" t="str">
        <f t="shared" si="6"/>
        <v>No</v>
      </c>
      <c r="G536" s="21" t="str">
        <f t="shared" si="7"/>
        <v>No</v>
      </c>
      <c r="H536" s="21" t="str">
        <f t="shared" si="8"/>
        <v>No</v>
      </c>
      <c r="I536" s="21" t="str">
        <f t="shared" si="9"/>
        <v>No</v>
      </c>
      <c r="J536" s="21" t="str">
        <f t="shared" si="10"/>
        <v>No</v>
      </c>
      <c r="K536" s="25"/>
      <c r="L536" s="37" t="s">
        <v>1129</v>
      </c>
      <c r="M536" s="7" t="s">
        <v>1130</v>
      </c>
      <c r="N536" s="7" t="s">
        <v>25</v>
      </c>
      <c r="O536" s="7" t="s">
        <v>6047</v>
      </c>
      <c r="P536" s="44" t="s">
        <v>6048</v>
      </c>
      <c r="Q536" s="42"/>
      <c r="R536" s="42"/>
      <c r="S536" s="42"/>
      <c r="T536" s="42"/>
      <c r="U536" s="42"/>
      <c r="V536" s="42"/>
      <c r="W536" s="42"/>
      <c r="X536" s="42"/>
      <c r="Y536" s="27"/>
    </row>
    <row r="537">
      <c r="A537" s="21" t="str">
        <f t="shared" ref="A537:B537" si="544">if(and(isnumber(search("Yes",C537)),isnumber(search("Yes",E537)),isnumber(search("Yes",G537)),isnumber(search("Yes",I537))),"Yes","No")</f>
        <v>No</v>
      </c>
      <c r="B537" s="21" t="str">
        <f t="shared" si="544"/>
        <v>No</v>
      </c>
      <c r="C537" s="22" t="str">
        <f t="shared" si="3"/>
        <v>No</v>
      </c>
      <c r="D537" s="21" t="str">
        <f t="shared" si="4"/>
        <v>No</v>
      </c>
      <c r="E537" s="21" t="str">
        <f t="shared" si="5"/>
        <v>No</v>
      </c>
      <c r="F537" s="21" t="str">
        <f t="shared" si="6"/>
        <v>No</v>
      </c>
      <c r="G537" s="21" t="str">
        <f t="shared" si="7"/>
        <v>No</v>
      </c>
      <c r="H537" s="21" t="str">
        <f t="shared" si="8"/>
        <v>No</v>
      </c>
      <c r="I537" s="21" t="str">
        <f t="shared" si="9"/>
        <v>No</v>
      </c>
      <c r="J537" s="21" t="str">
        <f t="shared" si="10"/>
        <v>No</v>
      </c>
      <c r="K537" s="25"/>
      <c r="L537" s="7" t="s">
        <v>1131</v>
      </c>
      <c r="M537" s="7" t="s">
        <v>1132</v>
      </c>
      <c r="N537" s="7" t="s">
        <v>25</v>
      </c>
      <c r="O537" s="7" t="s">
        <v>6049</v>
      </c>
      <c r="P537" s="44" t="s">
        <v>6050</v>
      </c>
      <c r="Q537" s="42"/>
      <c r="R537" s="42"/>
      <c r="S537" s="42"/>
      <c r="T537" s="42"/>
      <c r="U537" s="42"/>
      <c r="V537" s="42"/>
      <c r="W537" s="42"/>
      <c r="X537" s="42"/>
      <c r="Y537" s="27"/>
    </row>
    <row r="538">
      <c r="A538" s="21" t="str">
        <f t="shared" ref="A538:B538" si="545">if(and(isnumber(search("Yes",C538)),isnumber(search("Yes",E538)),isnumber(search("Yes",G538)),isnumber(search("Yes",I538))),"Yes","No")</f>
        <v>No</v>
      </c>
      <c r="B538" s="21" t="str">
        <f t="shared" si="545"/>
        <v>No</v>
      </c>
      <c r="C538" s="22" t="str">
        <f t="shared" si="3"/>
        <v>No</v>
      </c>
      <c r="D538" s="21" t="str">
        <f t="shared" si="4"/>
        <v>No</v>
      </c>
      <c r="E538" s="21" t="str">
        <f t="shared" si="5"/>
        <v>No</v>
      </c>
      <c r="F538" s="21" t="str">
        <f t="shared" si="6"/>
        <v>No</v>
      </c>
      <c r="G538" s="21" t="str">
        <f t="shared" si="7"/>
        <v>No</v>
      </c>
      <c r="H538" s="21" t="str">
        <f t="shared" si="8"/>
        <v>No</v>
      </c>
      <c r="I538" s="21" t="str">
        <f t="shared" si="9"/>
        <v>No</v>
      </c>
      <c r="J538" s="21" t="str">
        <f t="shared" si="10"/>
        <v>No</v>
      </c>
      <c r="K538" s="25"/>
      <c r="L538" s="7" t="s">
        <v>1133</v>
      </c>
      <c r="M538" s="7" t="s">
        <v>1134</v>
      </c>
      <c r="N538" s="7" t="s">
        <v>25</v>
      </c>
      <c r="O538" s="7" t="s">
        <v>6051</v>
      </c>
      <c r="P538" s="44" t="s">
        <v>3635</v>
      </c>
      <c r="Q538" s="42"/>
      <c r="R538" s="42"/>
      <c r="S538" s="42"/>
      <c r="T538" s="42"/>
      <c r="U538" s="42"/>
      <c r="V538" s="42"/>
      <c r="W538" s="42"/>
      <c r="X538" s="42"/>
      <c r="Y538" s="27"/>
    </row>
    <row r="539">
      <c r="A539" s="21" t="str">
        <f t="shared" ref="A539:B539" si="546">if(and(isnumber(search("Yes",C539)),isnumber(search("Yes",E539)),isnumber(search("Yes",G539)),isnumber(search("Yes",I539))),"Yes","No")</f>
        <v>No</v>
      </c>
      <c r="B539" s="21" t="str">
        <f t="shared" si="546"/>
        <v>No</v>
      </c>
      <c r="C539" s="22" t="str">
        <f t="shared" si="3"/>
        <v>No</v>
      </c>
      <c r="D539" s="21" t="str">
        <f t="shared" si="4"/>
        <v>No</v>
      </c>
      <c r="E539" s="21" t="str">
        <f t="shared" si="5"/>
        <v>No</v>
      </c>
      <c r="F539" s="21" t="str">
        <f t="shared" si="6"/>
        <v>No</v>
      </c>
      <c r="G539" s="21" t="str">
        <f t="shared" si="7"/>
        <v>No</v>
      </c>
      <c r="H539" s="21" t="str">
        <f t="shared" si="8"/>
        <v>No</v>
      </c>
      <c r="I539" s="21" t="str">
        <f t="shared" si="9"/>
        <v>No</v>
      </c>
      <c r="J539" s="21" t="str">
        <f t="shared" si="10"/>
        <v>No</v>
      </c>
      <c r="K539" s="25"/>
      <c r="L539" s="7" t="s">
        <v>1135</v>
      </c>
      <c r="M539" s="7" t="s">
        <v>1136</v>
      </c>
      <c r="N539" s="7" t="s">
        <v>25</v>
      </c>
      <c r="O539" s="7" t="s">
        <v>2423</v>
      </c>
      <c r="P539" s="44" t="s">
        <v>3376</v>
      </c>
      <c r="Q539" s="42"/>
      <c r="R539" s="42"/>
      <c r="S539" s="42"/>
      <c r="T539" s="42"/>
      <c r="U539" s="42"/>
      <c r="V539" s="42"/>
      <c r="W539" s="42"/>
      <c r="X539" s="42"/>
      <c r="Y539" s="27"/>
    </row>
    <row r="540">
      <c r="A540" s="21" t="str">
        <f t="shared" ref="A540:B540" si="547">if(and(isnumber(search("Yes",C540)),isnumber(search("Yes",E540)),isnumber(search("Yes",G540)),isnumber(search("Yes",I540))),"Yes","No")</f>
        <v>No</v>
      </c>
      <c r="B540" s="21" t="str">
        <f t="shared" si="547"/>
        <v>No</v>
      </c>
      <c r="C540" s="22" t="str">
        <f t="shared" si="3"/>
        <v>No</v>
      </c>
      <c r="D540" s="21" t="str">
        <f t="shared" si="4"/>
        <v>No</v>
      </c>
      <c r="E540" s="21" t="str">
        <f t="shared" si="5"/>
        <v>No</v>
      </c>
      <c r="F540" s="21" t="str">
        <f t="shared" si="6"/>
        <v>No</v>
      </c>
      <c r="G540" s="21" t="str">
        <f t="shared" si="7"/>
        <v>No</v>
      </c>
      <c r="H540" s="21" t="str">
        <f t="shared" si="8"/>
        <v>No</v>
      </c>
      <c r="I540" s="21" t="str">
        <f t="shared" si="9"/>
        <v>No</v>
      </c>
      <c r="J540" s="21" t="str">
        <f t="shared" si="10"/>
        <v>No</v>
      </c>
      <c r="K540" s="25"/>
      <c r="L540" s="7" t="s">
        <v>1137</v>
      </c>
      <c r="M540" s="7" t="s">
        <v>1138</v>
      </c>
      <c r="N540" s="7" t="s">
        <v>25</v>
      </c>
      <c r="O540" s="7" t="s">
        <v>6052</v>
      </c>
      <c r="P540" s="44" t="s">
        <v>6053</v>
      </c>
      <c r="Q540" s="42"/>
      <c r="R540" s="42"/>
      <c r="S540" s="42"/>
      <c r="T540" s="42"/>
      <c r="U540" s="42"/>
      <c r="V540" s="42"/>
      <c r="W540" s="42"/>
      <c r="X540" s="42"/>
      <c r="Y540" s="27"/>
    </row>
    <row r="541">
      <c r="A541" s="21" t="str">
        <f t="shared" ref="A541:B541" si="548">if(and(isnumber(search("Yes",C541)),isnumber(search("Yes",E541)),isnumber(search("Yes",G541)),isnumber(search("Yes",I541))),"Yes","No")</f>
        <v>No</v>
      </c>
      <c r="B541" s="21" t="str">
        <f t="shared" si="548"/>
        <v>No</v>
      </c>
      <c r="C541" s="22" t="str">
        <f t="shared" si="3"/>
        <v>No</v>
      </c>
      <c r="D541" s="21" t="str">
        <f t="shared" si="4"/>
        <v>No</v>
      </c>
      <c r="E541" s="21" t="str">
        <f t="shared" si="5"/>
        <v>No</v>
      </c>
      <c r="F541" s="21" t="str">
        <f t="shared" si="6"/>
        <v>No</v>
      </c>
      <c r="G541" s="21" t="str">
        <f t="shared" si="7"/>
        <v>No</v>
      </c>
      <c r="H541" s="21" t="str">
        <f t="shared" si="8"/>
        <v>No</v>
      </c>
      <c r="I541" s="21" t="str">
        <f t="shared" si="9"/>
        <v>No</v>
      </c>
      <c r="J541" s="21" t="str">
        <f t="shared" si="10"/>
        <v>No</v>
      </c>
      <c r="K541" s="25"/>
      <c r="L541" s="7" t="s">
        <v>1139</v>
      </c>
      <c r="M541" s="7" t="s">
        <v>1140</v>
      </c>
      <c r="N541" s="7" t="s">
        <v>25</v>
      </c>
      <c r="O541" s="7" t="s">
        <v>6054</v>
      </c>
      <c r="P541" s="44" t="s">
        <v>3640</v>
      </c>
      <c r="Q541" s="42"/>
      <c r="R541" s="42"/>
      <c r="S541" s="42"/>
      <c r="T541" s="42"/>
      <c r="U541" s="42"/>
      <c r="V541" s="42"/>
      <c r="W541" s="42"/>
      <c r="X541" s="42"/>
      <c r="Y541" s="27"/>
    </row>
    <row r="542">
      <c r="A542" s="21" t="str">
        <f t="shared" ref="A542:B542" si="549">if(and(isnumber(search("Yes",C542)),isnumber(search("Yes",E542)),isnumber(search("Yes",G542)),isnumber(search("Yes",I542))),"Yes","No")</f>
        <v>No</v>
      </c>
      <c r="B542" s="21" t="str">
        <f t="shared" si="549"/>
        <v>No</v>
      </c>
      <c r="C542" s="22" t="str">
        <f t="shared" si="3"/>
        <v>No</v>
      </c>
      <c r="D542" s="21" t="str">
        <f t="shared" si="4"/>
        <v>No</v>
      </c>
      <c r="E542" s="21" t="str">
        <f t="shared" si="5"/>
        <v>No</v>
      </c>
      <c r="F542" s="21" t="str">
        <f t="shared" si="6"/>
        <v>No</v>
      </c>
      <c r="G542" s="21" t="str">
        <f t="shared" si="7"/>
        <v>No</v>
      </c>
      <c r="H542" s="21" t="str">
        <f t="shared" si="8"/>
        <v>No</v>
      </c>
      <c r="I542" s="21" t="str">
        <f t="shared" si="9"/>
        <v>No</v>
      </c>
      <c r="J542" s="21" t="str">
        <f t="shared" si="10"/>
        <v>No</v>
      </c>
      <c r="K542" s="25"/>
      <c r="L542" s="7" t="s">
        <v>1141</v>
      </c>
      <c r="M542" s="7" t="s">
        <v>1142</v>
      </c>
      <c r="N542" s="7" t="s">
        <v>25</v>
      </c>
      <c r="O542" s="7" t="s">
        <v>3600</v>
      </c>
      <c r="P542" s="44" t="s">
        <v>6055</v>
      </c>
      <c r="Q542" s="42"/>
      <c r="R542" s="42"/>
      <c r="S542" s="42"/>
      <c r="T542" s="42"/>
      <c r="U542" s="42"/>
      <c r="V542" s="42"/>
      <c r="W542" s="42"/>
      <c r="X542" s="42"/>
      <c r="Y542" s="27"/>
    </row>
    <row r="543">
      <c r="A543" s="21" t="str">
        <f t="shared" ref="A543:B543" si="550">if(and(isnumber(search("Yes",C543)),isnumber(search("Yes",E543)),isnumber(search("Yes",G543)),isnumber(search("Yes",I543))),"Yes","No")</f>
        <v>No</v>
      </c>
      <c r="B543" s="21" t="str">
        <f t="shared" si="550"/>
        <v>No</v>
      </c>
      <c r="C543" s="22" t="str">
        <f t="shared" si="3"/>
        <v>No</v>
      </c>
      <c r="D543" s="21" t="str">
        <f t="shared" si="4"/>
        <v>No</v>
      </c>
      <c r="E543" s="21" t="str">
        <f t="shared" si="5"/>
        <v>No</v>
      </c>
      <c r="F543" s="21" t="str">
        <f t="shared" si="6"/>
        <v>No</v>
      </c>
      <c r="G543" s="21" t="str">
        <f t="shared" si="7"/>
        <v>No</v>
      </c>
      <c r="H543" s="21" t="str">
        <f t="shared" si="8"/>
        <v>No</v>
      </c>
      <c r="I543" s="21" t="str">
        <f t="shared" si="9"/>
        <v>No</v>
      </c>
      <c r="J543" s="21" t="str">
        <f t="shared" si="10"/>
        <v>No</v>
      </c>
      <c r="K543" s="25"/>
      <c r="L543" s="7" t="s">
        <v>1143</v>
      </c>
      <c r="M543" s="7" t="s">
        <v>167</v>
      </c>
      <c r="N543" s="7" t="s">
        <v>25</v>
      </c>
      <c r="O543" s="7" t="s">
        <v>3642</v>
      </c>
      <c r="P543" s="44" t="s">
        <v>6056</v>
      </c>
      <c r="Q543" s="42"/>
      <c r="R543" s="42"/>
      <c r="S543" s="42"/>
      <c r="T543" s="42"/>
      <c r="U543" s="42"/>
      <c r="V543" s="42"/>
      <c r="W543" s="42"/>
      <c r="X543" s="42"/>
      <c r="Y543" s="27"/>
    </row>
    <row r="544">
      <c r="A544" s="21" t="str">
        <f t="shared" ref="A544:B544" si="551">if(and(isnumber(search("Yes",C544)),isnumber(search("Yes",E544)),isnumber(search("Yes",G544)),isnumber(search("Yes",I544))),"Yes","No")</f>
        <v>No</v>
      </c>
      <c r="B544" s="21" t="str">
        <f t="shared" si="551"/>
        <v>No</v>
      </c>
      <c r="C544" s="22" t="str">
        <f t="shared" si="3"/>
        <v>No</v>
      </c>
      <c r="D544" s="21" t="str">
        <f t="shared" si="4"/>
        <v>No</v>
      </c>
      <c r="E544" s="21" t="str">
        <f t="shared" si="5"/>
        <v>No</v>
      </c>
      <c r="F544" s="21" t="str">
        <f t="shared" si="6"/>
        <v>No</v>
      </c>
      <c r="G544" s="21" t="str">
        <f t="shared" si="7"/>
        <v>No</v>
      </c>
      <c r="H544" s="21" t="str">
        <f t="shared" si="8"/>
        <v>No</v>
      </c>
      <c r="I544" s="21" t="str">
        <f t="shared" si="9"/>
        <v>No</v>
      </c>
      <c r="J544" s="21" t="str">
        <f t="shared" si="10"/>
        <v>No</v>
      </c>
      <c r="K544" s="25"/>
      <c r="L544" s="7" t="s">
        <v>1144</v>
      </c>
      <c r="M544" s="7" t="s">
        <v>1145</v>
      </c>
      <c r="N544" s="7" t="s">
        <v>25</v>
      </c>
      <c r="O544" s="7" t="s">
        <v>6057</v>
      </c>
      <c r="P544" s="44" t="s">
        <v>6058</v>
      </c>
      <c r="Q544" s="42"/>
      <c r="R544" s="42"/>
      <c r="S544" s="42"/>
      <c r="T544" s="42"/>
      <c r="U544" s="42"/>
      <c r="V544" s="42"/>
      <c r="W544" s="42"/>
      <c r="X544" s="42"/>
      <c r="Y544" s="27"/>
    </row>
    <row r="545">
      <c r="A545" s="21" t="str">
        <f t="shared" ref="A545:B545" si="552">if(and(isnumber(search("Yes",C545)),isnumber(search("Yes",E545)),isnumber(search("Yes",G545)),isnumber(search("Yes",I545))),"Yes","No")</f>
        <v>No</v>
      </c>
      <c r="B545" s="21" t="str">
        <f t="shared" si="552"/>
        <v>No</v>
      </c>
      <c r="C545" s="22" t="str">
        <f t="shared" si="3"/>
        <v>No</v>
      </c>
      <c r="D545" s="21" t="str">
        <f t="shared" si="4"/>
        <v>No</v>
      </c>
      <c r="E545" s="21" t="str">
        <f t="shared" si="5"/>
        <v>No</v>
      </c>
      <c r="F545" s="21" t="str">
        <f t="shared" si="6"/>
        <v>No</v>
      </c>
      <c r="G545" s="21" t="str">
        <f t="shared" si="7"/>
        <v>Yes</v>
      </c>
      <c r="H545" s="21" t="str">
        <f t="shared" si="8"/>
        <v>Yes</v>
      </c>
      <c r="I545" s="21" t="str">
        <f t="shared" si="9"/>
        <v>Yes</v>
      </c>
      <c r="J545" s="21" t="str">
        <f t="shared" si="10"/>
        <v>Yes</v>
      </c>
      <c r="K545" s="25">
        <v>45.0</v>
      </c>
      <c r="L545" s="7" t="s">
        <v>1146</v>
      </c>
      <c r="M545" s="7" t="s">
        <v>3646</v>
      </c>
      <c r="N545" s="7" t="s">
        <v>25</v>
      </c>
      <c r="O545" s="7" t="s">
        <v>2572</v>
      </c>
      <c r="P545" s="44" t="s">
        <v>6059</v>
      </c>
      <c r="Q545" s="42"/>
      <c r="R545" s="42"/>
      <c r="S545" s="42"/>
      <c r="T545" s="7" t="s">
        <v>21</v>
      </c>
      <c r="U545" s="7" t="s">
        <v>6060</v>
      </c>
      <c r="V545" s="44" t="s">
        <v>6061</v>
      </c>
      <c r="W545" s="7" t="s">
        <v>2321</v>
      </c>
      <c r="X545" s="7" t="s">
        <v>2739</v>
      </c>
      <c r="Y545" s="44" t="s">
        <v>6062</v>
      </c>
    </row>
    <row r="546">
      <c r="A546" s="21" t="str">
        <f t="shared" ref="A546:B546" si="553">if(and(isnumber(search("Yes",C546)),isnumber(search("Yes",E546)),isnumber(search("Yes",G546)),isnumber(search("Yes",I546))),"Yes","No")</f>
        <v>No</v>
      </c>
      <c r="B546" s="21" t="str">
        <f t="shared" si="553"/>
        <v>No</v>
      </c>
      <c r="C546" s="22" t="str">
        <f t="shared" si="3"/>
        <v>No</v>
      </c>
      <c r="D546" s="21" t="str">
        <f t="shared" si="4"/>
        <v>No</v>
      </c>
      <c r="E546" s="21" t="str">
        <f t="shared" si="5"/>
        <v>No</v>
      </c>
      <c r="F546" s="21" t="str">
        <f t="shared" si="6"/>
        <v>No</v>
      </c>
      <c r="G546" s="21" t="str">
        <f t="shared" si="7"/>
        <v>No</v>
      </c>
      <c r="H546" s="21" t="str">
        <f t="shared" si="8"/>
        <v>No</v>
      </c>
      <c r="I546" s="21" t="str">
        <f t="shared" si="9"/>
        <v>No</v>
      </c>
      <c r="J546" s="21" t="str">
        <f t="shared" si="10"/>
        <v>No</v>
      </c>
      <c r="K546" s="25"/>
      <c r="L546" s="7" t="s">
        <v>1148</v>
      </c>
      <c r="M546" s="7" t="s">
        <v>1149</v>
      </c>
      <c r="N546" s="7" t="s">
        <v>25</v>
      </c>
      <c r="O546" s="7" t="s">
        <v>2250</v>
      </c>
      <c r="P546" s="44" t="s">
        <v>6063</v>
      </c>
      <c r="Q546" s="42"/>
      <c r="R546" s="42"/>
      <c r="S546" s="42"/>
      <c r="T546" s="42"/>
      <c r="U546" s="42"/>
      <c r="V546" s="42"/>
      <c r="W546" s="42"/>
      <c r="X546" s="42"/>
      <c r="Y546" s="27"/>
    </row>
    <row r="547">
      <c r="A547" s="21" t="str">
        <f t="shared" ref="A547:B547" si="554">if(and(isnumber(search("Yes",C547)),isnumber(search("Yes",E547)),isnumber(search("Yes",G547)),isnumber(search("Yes",I547))),"Yes","No")</f>
        <v>No</v>
      </c>
      <c r="B547" s="21" t="str">
        <f t="shared" si="554"/>
        <v>No</v>
      </c>
      <c r="C547" s="22" t="str">
        <f t="shared" si="3"/>
        <v>No</v>
      </c>
      <c r="D547" s="21" t="str">
        <f t="shared" si="4"/>
        <v>No</v>
      </c>
      <c r="E547" s="21" t="str">
        <f t="shared" si="5"/>
        <v>No</v>
      </c>
      <c r="F547" s="21" t="str">
        <f t="shared" si="6"/>
        <v>No</v>
      </c>
      <c r="G547" s="21" t="str">
        <f t="shared" si="7"/>
        <v>No</v>
      </c>
      <c r="H547" s="21" t="str">
        <f t="shared" si="8"/>
        <v>No</v>
      </c>
      <c r="I547" s="21" t="str">
        <f t="shared" si="9"/>
        <v>No</v>
      </c>
      <c r="J547" s="21" t="str">
        <f t="shared" si="10"/>
        <v>No</v>
      </c>
      <c r="K547" s="25"/>
      <c r="L547" s="7" t="s">
        <v>1150</v>
      </c>
      <c r="M547" s="7" t="s">
        <v>1151</v>
      </c>
      <c r="N547" s="7" t="s">
        <v>25</v>
      </c>
      <c r="O547" s="7" t="s">
        <v>5168</v>
      </c>
      <c r="P547" s="44" t="s">
        <v>6064</v>
      </c>
      <c r="Q547" s="42"/>
      <c r="R547" s="42"/>
      <c r="S547" s="42"/>
      <c r="T547" s="42"/>
      <c r="U547" s="42"/>
      <c r="V547" s="42"/>
      <c r="W547" s="42"/>
      <c r="X547" s="42"/>
      <c r="Y547" s="27"/>
    </row>
    <row r="548">
      <c r="A548" s="21" t="str">
        <f t="shared" ref="A548:B548" si="555">if(and(isnumber(search("Yes",C548)),isnumber(search("Yes",E548)),isnumber(search("Yes",G548)),isnumber(search("Yes",I548))),"Yes","No")</f>
        <v>No</v>
      </c>
      <c r="B548" s="21" t="str">
        <f t="shared" si="555"/>
        <v>No</v>
      </c>
      <c r="C548" s="22" t="str">
        <f t="shared" si="3"/>
        <v>No</v>
      </c>
      <c r="D548" s="21" t="str">
        <f t="shared" si="4"/>
        <v>No</v>
      </c>
      <c r="E548" s="21" t="str">
        <f t="shared" si="5"/>
        <v>No</v>
      </c>
      <c r="F548" s="21" t="str">
        <f t="shared" si="6"/>
        <v>No</v>
      </c>
      <c r="G548" s="21" t="str">
        <f t="shared" si="7"/>
        <v>No</v>
      </c>
      <c r="H548" s="21" t="str">
        <f t="shared" si="8"/>
        <v>No</v>
      </c>
      <c r="I548" s="21" t="str">
        <f t="shared" si="9"/>
        <v>No</v>
      </c>
      <c r="J548" s="21" t="str">
        <f t="shared" si="10"/>
        <v>No</v>
      </c>
      <c r="K548" s="25"/>
      <c r="L548" s="7" t="s">
        <v>1152</v>
      </c>
      <c r="M548" s="7" t="s">
        <v>1153</v>
      </c>
      <c r="N548" s="7" t="s">
        <v>25</v>
      </c>
      <c r="O548" s="7" t="s">
        <v>2282</v>
      </c>
      <c r="P548" s="44" t="s">
        <v>3654</v>
      </c>
      <c r="Q548" s="42"/>
      <c r="R548" s="42"/>
      <c r="S548" s="42"/>
      <c r="T548" s="42"/>
      <c r="U548" s="42"/>
      <c r="V548" s="42"/>
      <c r="W548" s="42"/>
      <c r="X548" s="42"/>
      <c r="Y548" s="27"/>
    </row>
    <row r="549">
      <c r="A549" s="21" t="str">
        <f t="shared" ref="A549:B549" si="556">if(and(isnumber(search("Yes",C549)),isnumber(search("Yes",E549)),isnumber(search("Yes",G549)),isnumber(search("Yes",I549))),"Yes","No")</f>
        <v>No</v>
      </c>
      <c r="B549" s="21" t="str">
        <f t="shared" si="556"/>
        <v>No</v>
      </c>
      <c r="C549" s="22" t="str">
        <f t="shared" si="3"/>
        <v>No</v>
      </c>
      <c r="D549" s="21" t="str">
        <f t="shared" si="4"/>
        <v>No</v>
      </c>
      <c r="E549" s="21" t="str">
        <f t="shared" si="5"/>
        <v>No</v>
      </c>
      <c r="F549" s="21" t="str">
        <f t="shared" si="6"/>
        <v>No</v>
      </c>
      <c r="G549" s="21" t="str">
        <f t="shared" si="7"/>
        <v>No</v>
      </c>
      <c r="H549" s="21" t="str">
        <f t="shared" si="8"/>
        <v>No</v>
      </c>
      <c r="I549" s="21" t="str">
        <f t="shared" si="9"/>
        <v>No</v>
      </c>
      <c r="J549" s="21" t="str">
        <f t="shared" si="10"/>
        <v>No</v>
      </c>
      <c r="K549" s="25"/>
      <c r="L549" s="7" t="s">
        <v>1154</v>
      </c>
      <c r="M549" s="7" t="s">
        <v>1155</v>
      </c>
      <c r="N549" s="7" t="s">
        <v>25</v>
      </c>
      <c r="O549" s="7" t="s">
        <v>2692</v>
      </c>
      <c r="P549" s="44" t="s">
        <v>6065</v>
      </c>
      <c r="Q549" s="42"/>
      <c r="R549" s="42"/>
      <c r="S549" s="42"/>
      <c r="T549" s="42"/>
      <c r="U549" s="42"/>
      <c r="V549" s="42"/>
      <c r="W549" s="42"/>
      <c r="X549" s="42"/>
      <c r="Y549" s="27"/>
    </row>
    <row r="550">
      <c r="A550" s="21" t="str">
        <f t="shared" ref="A550:B550" si="557">if(and(isnumber(search("Yes",C550)),isnumber(search("Yes",E550)),isnumber(search("Yes",G550)),isnumber(search("Yes",I550))),"Yes","No")</f>
        <v>No</v>
      </c>
      <c r="B550" s="21" t="str">
        <f t="shared" si="557"/>
        <v>No</v>
      </c>
      <c r="C550" s="22" t="str">
        <f t="shared" si="3"/>
        <v>No</v>
      </c>
      <c r="D550" s="21" t="str">
        <f t="shared" si="4"/>
        <v>No</v>
      </c>
      <c r="E550" s="21" t="str">
        <f t="shared" si="5"/>
        <v>No</v>
      </c>
      <c r="F550" s="21" t="str">
        <f t="shared" si="6"/>
        <v>No</v>
      </c>
      <c r="G550" s="21" t="str">
        <f t="shared" si="7"/>
        <v>No</v>
      </c>
      <c r="H550" s="21" t="str">
        <f t="shared" si="8"/>
        <v>No</v>
      </c>
      <c r="I550" s="21" t="str">
        <f t="shared" si="9"/>
        <v>No</v>
      </c>
      <c r="J550" s="21" t="str">
        <f t="shared" si="10"/>
        <v>No</v>
      </c>
      <c r="K550" s="25"/>
      <c r="L550" s="7" t="s">
        <v>1156</v>
      </c>
      <c r="M550" s="7" t="s">
        <v>1157</v>
      </c>
      <c r="N550" s="7" t="s">
        <v>25</v>
      </c>
      <c r="O550" s="7" t="s">
        <v>3656</v>
      </c>
      <c r="P550" s="44" t="s">
        <v>3657</v>
      </c>
      <c r="Q550" s="42"/>
      <c r="R550" s="42"/>
      <c r="S550" s="42"/>
      <c r="T550" s="42"/>
      <c r="U550" s="42"/>
      <c r="V550" s="42"/>
      <c r="W550" s="42"/>
      <c r="X550" s="42"/>
      <c r="Y550" s="27"/>
    </row>
    <row r="551">
      <c r="A551" s="21" t="str">
        <f t="shared" ref="A551:B551" si="558">if(and(isnumber(search("Yes",C551)),isnumber(search("Yes",E551)),isnumber(search("Yes",G551)),isnumber(search("Yes",I551))),"Yes","No")</f>
        <v>No</v>
      </c>
      <c r="B551" s="21" t="str">
        <f t="shared" si="558"/>
        <v>No</v>
      </c>
      <c r="C551" s="22" t="str">
        <f t="shared" si="3"/>
        <v>No</v>
      </c>
      <c r="D551" s="21" t="str">
        <f t="shared" si="4"/>
        <v>No</v>
      </c>
      <c r="E551" s="21" t="str">
        <f t="shared" si="5"/>
        <v>No</v>
      </c>
      <c r="F551" s="21" t="str">
        <f t="shared" si="6"/>
        <v>No</v>
      </c>
      <c r="G551" s="21" t="str">
        <f t="shared" si="7"/>
        <v>No</v>
      </c>
      <c r="H551" s="21" t="str">
        <f t="shared" si="8"/>
        <v>No</v>
      </c>
      <c r="I551" s="21" t="str">
        <f t="shared" si="9"/>
        <v>No</v>
      </c>
      <c r="J551" s="21" t="str">
        <f t="shared" si="10"/>
        <v>No</v>
      </c>
      <c r="K551" s="25"/>
      <c r="L551" s="7" t="s">
        <v>1158</v>
      </c>
      <c r="M551" s="7" t="s">
        <v>1159</v>
      </c>
      <c r="N551" s="7" t="s">
        <v>25</v>
      </c>
      <c r="O551" s="7" t="s">
        <v>6066</v>
      </c>
      <c r="P551" s="44" t="s">
        <v>6067</v>
      </c>
      <c r="Q551" s="42"/>
      <c r="R551" s="42"/>
      <c r="S551" s="42"/>
      <c r="T551" s="42"/>
      <c r="U551" s="42"/>
      <c r="V551" s="42"/>
      <c r="W551" s="42"/>
      <c r="X551" s="42"/>
      <c r="Y551" s="27"/>
    </row>
    <row r="552">
      <c r="A552" s="21" t="str">
        <f t="shared" ref="A552:B552" si="559">if(and(isnumber(search("Yes",C552)),isnumber(search("Yes",E552)),isnumber(search("Yes",G552)),isnumber(search("Yes",I552))),"Yes","No")</f>
        <v>No</v>
      </c>
      <c r="B552" s="21" t="str">
        <f t="shared" si="559"/>
        <v>No</v>
      </c>
      <c r="C552" s="22" t="str">
        <f t="shared" si="3"/>
        <v>No</v>
      </c>
      <c r="D552" s="21" t="str">
        <f t="shared" si="4"/>
        <v>No</v>
      </c>
      <c r="E552" s="21" t="str">
        <f t="shared" si="5"/>
        <v>No</v>
      </c>
      <c r="F552" s="21" t="str">
        <f t="shared" si="6"/>
        <v>No</v>
      </c>
      <c r="G552" s="21" t="str">
        <f t="shared" si="7"/>
        <v>No</v>
      </c>
      <c r="H552" s="21" t="str">
        <f t="shared" si="8"/>
        <v>No</v>
      </c>
      <c r="I552" s="21" t="str">
        <f t="shared" si="9"/>
        <v>No</v>
      </c>
      <c r="J552" s="21" t="str">
        <f t="shared" si="10"/>
        <v>No</v>
      </c>
      <c r="K552" s="25"/>
      <c r="L552" s="7" t="s">
        <v>1160</v>
      </c>
      <c r="M552" s="7" t="s">
        <v>1161</v>
      </c>
      <c r="N552" s="7" t="s">
        <v>25</v>
      </c>
      <c r="O552" s="7" t="s">
        <v>2532</v>
      </c>
      <c r="P552" s="44" t="s">
        <v>3659</v>
      </c>
      <c r="Q552" s="42"/>
      <c r="R552" s="42"/>
      <c r="S552" s="42"/>
      <c r="T552" s="42"/>
      <c r="U552" s="42"/>
      <c r="V552" s="42"/>
      <c r="W552" s="42"/>
      <c r="X552" s="42"/>
      <c r="Y552" s="27"/>
    </row>
    <row r="553">
      <c r="A553" s="21" t="str">
        <f t="shared" ref="A553:B553" si="560">if(and(isnumber(search("Yes",C553)),isnumber(search("Yes",E553)),isnumber(search("Yes",G553)),isnumber(search("Yes",I553))),"Yes","No")</f>
        <v>No</v>
      </c>
      <c r="B553" s="21" t="str">
        <f t="shared" si="560"/>
        <v>No</v>
      </c>
      <c r="C553" s="22" t="str">
        <f t="shared" si="3"/>
        <v>No</v>
      </c>
      <c r="D553" s="21" t="str">
        <f t="shared" si="4"/>
        <v>No</v>
      </c>
      <c r="E553" s="21" t="str">
        <f t="shared" si="5"/>
        <v>No</v>
      </c>
      <c r="F553" s="21" t="str">
        <f t="shared" si="6"/>
        <v>No</v>
      </c>
      <c r="G553" s="21" t="str">
        <f t="shared" si="7"/>
        <v>No</v>
      </c>
      <c r="H553" s="21" t="str">
        <f t="shared" si="8"/>
        <v>No</v>
      </c>
      <c r="I553" s="21" t="str">
        <f t="shared" si="9"/>
        <v>No</v>
      </c>
      <c r="J553" s="21" t="str">
        <f t="shared" si="10"/>
        <v>No</v>
      </c>
      <c r="K553" s="25"/>
      <c r="L553" s="7" t="s">
        <v>1162</v>
      </c>
      <c r="M553" s="7" t="s">
        <v>1163</v>
      </c>
      <c r="N553" s="7" t="s">
        <v>25</v>
      </c>
      <c r="O553" s="7" t="s">
        <v>4224</v>
      </c>
      <c r="P553" s="44" t="s">
        <v>6068</v>
      </c>
      <c r="Q553" s="42"/>
      <c r="R553" s="42"/>
      <c r="S553" s="42"/>
      <c r="T553" s="42"/>
      <c r="U553" s="42"/>
      <c r="V553" s="42"/>
      <c r="W553" s="42"/>
      <c r="X553" s="42"/>
      <c r="Y553" s="27"/>
    </row>
    <row r="554">
      <c r="A554" s="21" t="str">
        <f t="shared" ref="A554:B554" si="561">if(and(isnumber(search("Yes",C554)),isnumber(search("Yes",E554)),isnumber(search("Yes",G554)),isnumber(search("Yes",I554))),"Yes","No")</f>
        <v>Yes</v>
      </c>
      <c r="B554" s="21" t="str">
        <f t="shared" si="561"/>
        <v>Yes</v>
      </c>
      <c r="C554" s="22" t="str">
        <f t="shared" si="3"/>
        <v>Yes</v>
      </c>
      <c r="D554" s="21" t="str">
        <f t="shared" si="4"/>
        <v>Yes</v>
      </c>
      <c r="E554" s="21" t="str">
        <f t="shared" si="5"/>
        <v>Yes</v>
      </c>
      <c r="F554" s="21" t="str">
        <f t="shared" si="6"/>
        <v>Yes</v>
      </c>
      <c r="G554" s="21" t="str">
        <f t="shared" si="7"/>
        <v>Yes</v>
      </c>
      <c r="H554" s="21" t="str">
        <f t="shared" si="8"/>
        <v>Yes</v>
      </c>
      <c r="I554" s="21" t="str">
        <f t="shared" si="9"/>
        <v>Yes</v>
      </c>
      <c r="J554" s="21" t="str">
        <f t="shared" si="10"/>
        <v>Yes</v>
      </c>
      <c r="K554" s="25">
        <v>11.0</v>
      </c>
      <c r="L554" s="7" t="s">
        <v>1164</v>
      </c>
      <c r="M554" s="7" t="s">
        <v>3662</v>
      </c>
      <c r="N554" s="7" t="s">
        <v>21</v>
      </c>
      <c r="O554" s="7" t="s">
        <v>4464</v>
      </c>
      <c r="P554" s="44" t="s">
        <v>6069</v>
      </c>
      <c r="Q554" s="7" t="s">
        <v>21</v>
      </c>
      <c r="R554" s="7" t="s">
        <v>6070</v>
      </c>
      <c r="S554" s="44" t="s">
        <v>6071</v>
      </c>
      <c r="T554" s="7" t="s">
        <v>2321</v>
      </c>
      <c r="U554" s="7" t="s">
        <v>6072</v>
      </c>
      <c r="V554" s="44" t="s">
        <v>6073</v>
      </c>
      <c r="W554" s="7" t="s">
        <v>21</v>
      </c>
      <c r="X554" s="7" t="s">
        <v>6074</v>
      </c>
      <c r="Y554" s="44" t="s">
        <v>3669</v>
      </c>
    </row>
    <row r="555">
      <c r="A555" s="21" t="str">
        <f t="shared" ref="A555:B555" si="562">if(and(isnumber(search("Yes",C555)),isnumber(search("Yes",E555)),isnumber(search("Yes",G555)),isnumber(search("Yes",I555))),"Yes","No")</f>
        <v>No</v>
      </c>
      <c r="B555" s="21" t="str">
        <f t="shared" si="562"/>
        <v>No</v>
      </c>
      <c r="C555" s="22" t="str">
        <f t="shared" si="3"/>
        <v>No</v>
      </c>
      <c r="D555" s="21" t="str">
        <f t="shared" si="4"/>
        <v>No</v>
      </c>
      <c r="E555" s="21" t="str">
        <f t="shared" si="5"/>
        <v>No</v>
      </c>
      <c r="F555" s="21" t="str">
        <f t="shared" si="6"/>
        <v>No</v>
      </c>
      <c r="G555" s="21" t="str">
        <f t="shared" si="7"/>
        <v>No</v>
      </c>
      <c r="H555" s="21" t="str">
        <f t="shared" si="8"/>
        <v>No</v>
      </c>
      <c r="I555" s="21" t="str">
        <f t="shared" si="9"/>
        <v>No</v>
      </c>
      <c r="J555" s="21" t="str">
        <f t="shared" si="10"/>
        <v>No</v>
      </c>
      <c r="K555" s="25"/>
      <c r="L555" s="7" t="s">
        <v>1166</v>
      </c>
      <c r="M555" s="7" t="s">
        <v>1167</v>
      </c>
      <c r="N555" s="7" t="s">
        <v>25</v>
      </c>
      <c r="O555" s="7" t="s">
        <v>3670</v>
      </c>
      <c r="P555" s="44" t="s">
        <v>3671</v>
      </c>
      <c r="Q555" s="42"/>
      <c r="R555" s="42"/>
      <c r="S555" s="42"/>
      <c r="T555" s="42"/>
      <c r="U555" s="42"/>
      <c r="V555" s="42"/>
      <c r="W555" s="42"/>
      <c r="X555" s="42"/>
      <c r="Y555" s="27"/>
    </row>
    <row r="556">
      <c r="A556" s="21" t="str">
        <f t="shared" ref="A556:B556" si="563">if(and(isnumber(search("Yes",C556)),isnumber(search("Yes",E556)),isnumber(search("Yes",G556)),isnumber(search("Yes",I556))),"Yes","No")</f>
        <v>No</v>
      </c>
      <c r="B556" s="21" t="str">
        <f t="shared" si="563"/>
        <v>No</v>
      </c>
      <c r="C556" s="22" t="str">
        <f t="shared" si="3"/>
        <v>No</v>
      </c>
      <c r="D556" s="21" t="str">
        <f t="shared" si="4"/>
        <v>No</v>
      </c>
      <c r="E556" s="21" t="str">
        <f t="shared" si="5"/>
        <v>No</v>
      </c>
      <c r="F556" s="21" t="str">
        <f t="shared" si="6"/>
        <v>No</v>
      </c>
      <c r="G556" s="21" t="str">
        <f t="shared" si="7"/>
        <v>No</v>
      </c>
      <c r="H556" s="21" t="str">
        <f t="shared" si="8"/>
        <v>No</v>
      </c>
      <c r="I556" s="21" t="str">
        <f t="shared" si="9"/>
        <v>No</v>
      </c>
      <c r="J556" s="21" t="str">
        <f t="shared" si="10"/>
        <v>No</v>
      </c>
      <c r="K556" s="25"/>
      <c r="L556" s="7" t="s">
        <v>1168</v>
      </c>
      <c r="M556" s="7" t="s">
        <v>1169</v>
      </c>
      <c r="N556" s="7" t="s">
        <v>25</v>
      </c>
      <c r="O556" s="7" t="s">
        <v>6075</v>
      </c>
      <c r="P556" s="44" t="s">
        <v>6076</v>
      </c>
      <c r="Q556" s="42"/>
      <c r="R556" s="42"/>
      <c r="S556" s="42"/>
      <c r="T556" s="42"/>
      <c r="U556" s="42"/>
      <c r="V556" s="42"/>
      <c r="W556" s="42"/>
      <c r="X556" s="42"/>
      <c r="Y556" s="27"/>
    </row>
    <row r="557">
      <c r="A557" s="21" t="str">
        <f t="shared" ref="A557:B557" si="564">if(and(isnumber(search("Yes",C557)),isnumber(search("Yes",E557)),isnumber(search("Yes",G557)),isnumber(search("Yes",I557))),"Yes","No")</f>
        <v>No</v>
      </c>
      <c r="B557" s="21" t="str">
        <f t="shared" si="564"/>
        <v>No</v>
      </c>
      <c r="C557" s="22" t="str">
        <f t="shared" si="3"/>
        <v>No</v>
      </c>
      <c r="D557" s="21" t="str">
        <f t="shared" si="4"/>
        <v>No</v>
      </c>
      <c r="E557" s="21" t="str">
        <f t="shared" si="5"/>
        <v>No</v>
      </c>
      <c r="F557" s="21" t="str">
        <f t="shared" si="6"/>
        <v>No</v>
      </c>
      <c r="G557" s="21" t="str">
        <f t="shared" si="7"/>
        <v>No</v>
      </c>
      <c r="H557" s="21" t="str">
        <f t="shared" si="8"/>
        <v>No</v>
      </c>
      <c r="I557" s="21" t="str">
        <f t="shared" si="9"/>
        <v>No</v>
      </c>
      <c r="J557" s="21" t="str">
        <f t="shared" si="10"/>
        <v>No</v>
      </c>
      <c r="K557" s="25"/>
      <c r="L557" s="7" t="s">
        <v>1170</v>
      </c>
      <c r="M557" s="7" t="s">
        <v>1171</v>
      </c>
      <c r="N557" s="7" t="s">
        <v>25</v>
      </c>
      <c r="O557" s="7" t="s">
        <v>3271</v>
      </c>
      <c r="P557" s="44" t="s">
        <v>3674</v>
      </c>
      <c r="Q557" s="42"/>
      <c r="R557" s="42"/>
      <c r="S557" s="42"/>
      <c r="T557" s="42"/>
      <c r="U557" s="42"/>
      <c r="V557" s="42"/>
      <c r="W557" s="42"/>
      <c r="X557" s="42"/>
      <c r="Y557" s="27"/>
    </row>
    <row r="558">
      <c r="A558" s="21" t="str">
        <f t="shared" ref="A558:B558" si="565">if(and(isnumber(search("Yes",C558)),isnumber(search("Yes",E558)),isnumber(search("Yes",G558)),isnumber(search("Yes",I558))),"Yes","No")</f>
        <v>Yes</v>
      </c>
      <c r="B558" s="21" t="str">
        <f t="shared" si="565"/>
        <v>Yes</v>
      </c>
      <c r="C558" s="22" t="str">
        <f t="shared" si="3"/>
        <v>Yes</v>
      </c>
      <c r="D558" s="21" t="str">
        <f t="shared" si="4"/>
        <v>Yes</v>
      </c>
      <c r="E558" s="21" t="str">
        <f t="shared" si="5"/>
        <v>Yes</v>
      </c>
      <c r="F558" s="21" t="str">
        <f t="shared" si="6"/>
        <v>Yes</v>
      </c>
      <c r="G558" s="21" t="str">
        <f t="shared" si="7"/>
        <v>Yes</v>
      </c>
      <c r="H558" s="21" t="str">
        <f t="shared" si="8"/>
        <v>Yes</v>
      </c>
      <c r="I558" s="21" t="str">
        <f t="shared" si="9"/>
        <v>Yes</v>
      </c>
      <c r="J558" s="21" t="str">
        <f t="shared" si="10"/>
        <v>Yes</v>
      </c>
      <c r="K558" s="25">
        <v>75.0</v>
      </c>
      <c r="L558" s="7" t="s">
        <v>1172</v>
      </c>
      <c r="M558" s="7" t="s">
        <v>1173</v>
      </c>
      <c r="N558" s="7" t="s">
        <v>21</v>
      </c>
      <c r="O558" s="7" t="s">
        <v>6077</v>
      </c>
      <c r="P558" s="44" t="s">
        <v>6078</v>
      </c>
      <c r="Q558" s="7" t="s">
        <v>21</v>
      </c>
      <c r="R558" s="7" t="s">
        <v>6079</v>
      </c>
      <c r="S558" s="44" t="s">
        <v>6080</v>
      </c>
      <c r="T558" s="7" t="s">
        <v>21</v>
      </c>
      <c r="U558" s="7" t="s">
        <v>6081</v>
      </c>
      <c r="V558" s="44" t="s">
        <v>6082</v>
      </c>
      <c r="W558" s="7" t="s">
        <v>2321</v>
      </c>
      <c r="X558" s="7" t="s">
        <v>6083</v>
      </c>
      <c r="Y558" s="44" t="s">
        <v>6084</v>
      </c>
    </row>
    <row r="559">
      <c r="A559" s="21" t="str">
        <f t="shared" ref="A559:B559" si="566">if(and(isnumber(search("Yes",C559)),isnumber(search("Yes",E559)),isnumber(search("Yes",G559)),isnumber(search("Yes",I559))),"Yes","No")</f>
        <v>Yes</v>
      </c>
      <c r="B559" s="21" t="str">
        <f t="shared" si="566"/>
        <v>Yes</v>
      </c>
      <c r="C559" s="22" t="str">
        <f t="shared" si="3"/>
        <v>Yes</v>
      </c>
      <c r="D559" s="21" t="str">
        <f t="shared" si="4"/>
        <v>Yes</v>
      </c>
      <c r="E559" s="21" t="str">
        <f t="shared" si="5"/>
        <v>Yes</v>
      </c>
      <c r="F559" s="21" t="str">
        <f t="shared" si="6"/>
        <v>Yes</v>
      </c>
      <c r="G559" s="21" t="str">
        <f t="shared" si="7"/>
        <v>Yes</v>
      </c>
      <c r="H559" s="21" t="str">
        <f t="shared" si="8"/>
        <v>Yes</v>
      </c>
      <c r="I559" s="21" t="str">
        <f t="shared" si="9"/>
        <v>Yes</v>
      </c>
      <c r="J559" s="21" t="str">
        <f t="shared" si="10"/>
        <v>Yes</v>
      </c>
      <c r="K559" s="25">
        <v>62.0</v>
      </c>
      <c r="L559" s="7" t="s">
        <v>1174</v>
      </c>
      <c r="M559" s="7" t="s">
        <v>3682</v>
      </c>
      <c r="N559" s="7" t="s">
        <v>21</v>
      </c>
      <c r="O559" s="7" t="s">
        <v>6085</v>
      </c>
      <c r="P559" s="44" t="s">
        <v>6086</v>
      </c>
      <c r="Q559" s="7" t="s">
        <v>21</v>
      </c>
      <c r="R559" s="7" t="s">
        <v>6087</v>
      </c>
      <c r="S559" s="44" t="s">
        <v>6088</v>
      </c>
      <c r="T559" s="7" t="s">
        <v>21</v>
      </c>
      <c r="U559" s="7" t="s">
        <v>2504</v>
      </c>
      <c r="V559" s="44" t="s">
        <v>6089</v>
      </c>
      <c r="W559" s="7" t="s">
        <v>21</v>
      </c>
      <c r="X559" s="7" t="s">
        <v>6090</v>
      </c>
      <c r="Y559" s="44" t="s">
        <v>6091</v>
      </c>
    </row>
    <row r="560">
      <c r="A560" s="21" t="str">
        <f t="shared" ref="A560:B560" si="567">if(and(isnumber(search("Yes",C560)),isnumber(search("Yes",E560)),isnumber(search("Yes",G560)),isnumber(search("Yes",I560))),"Yes","No")</f>
        <v>No</v>
      </c>
      <c r="B560" s="21" t="str">
        <f t="shared" si="567"/>
        <v>No</v>
      </c>
      <c r="C560" s="22" t="str">
        <f t="shared" si="3"/>
        <v>No</v>
      </c>
      <c r="D560" s="21" t="str">
        <f t="shared" si="4"/>
        <v>No</v>
      </c>
      <c r="E560" s="21" t="str">
        <f t="shared" si="5"/>
        <v>No</v>
      </c>
      <c r="F560" s="21" t="str">
        <f t="shared" si="6"/>
        <v>No</v>
      </c>
      <c r="G560" s="21" t="str">
        <f t="shared" si="7"/>
        <v>No</v>
      </c>
      <c r="H560" s="21" t="str">
        <f t="shared" si="8"/>
        <v>No</v>
      </c>
      <c r="I560" s="21" t="str">
        <f t="shared" si="9"/>
        <v>No</v>
      </c>
      <c r="J560" s="21" t="str">
        <f t="shared" si="10"/>
        <v>No</v>
      </c>
      <c r="K560" s="25"/>
      <c r="L560" s="7" t="s">
        <v>1176</v>
      </c>
      <c r="M560" s="7" t="s">
        <v>1177</v>
      </c>
      <c r="N560" s="7" t="s">
        <v>25</v>
      </c>
      <c r="O560" s="7" t="s">
        <v>6092</v>
      </c>
      <c r="P560" s="44" t="s">
        <v>6093</v>
      </c>
      <c r="Q560" s="42"/>
      <c r="R560" s="42"/>
      <c r="S560" s="42"/>
      <c r="T560" s="42"/>
      <c r="U560" s="42"/>
      <c r="V560" s="42"/>
      <c r="W560" s="42"/>
      <c r="X560" s="42"/>
      <c r="Y560" s="27"/>
    </row>
    <row r="561">
      <c r="A561" s="21" t="str">
        <f t="shared" ref="A561:B561" si="568">if(and(isnumber(search("Yes",C561)),isnumber(search("Yes",E561)),isnumber(search("Yes",G561)),isnumber(search("Yes",I561))),"Yes","No")</f>
        <v>No</v>
      </c>
      <c r="B561" s="21" t="str">
        <f t="shared" si="568"/>
        <v>No</v>
      </c>
      <c r="C561" s="22" t="str">
        <f t="shared" si="3"/>
        <v>No</v>
      </c>
      <c r="D561" s="21" t="str">
        <f t="shared" si="4"/>
        <v>No</v>
      </c>
      <c r="E561" s="21" t="str">
        <f t="shared" si="5"/>
        <v>No</v>
      </c>
      <c r="F561" s="21" t="str">
        <f t="shared" si="6"/>
        <v>No</v>
      </c>
      <c r="G561" s="21" t="str">
        <f t="shared" si="7"/>
        <v>No</v>
      </c>
      <c r="H561" s="21" t="str">
        <f t="shared" si="8"/>
        <v>No</v>
      </c>
      <c r="I561" s="21" t="str">
        <f t="shared" si="9"/>
        <v>No</v>
      </c>
      <c r="J561" s="21" t="str">
        <f t="shared" si="10"/>
        <v>No</v>
      </c>
      <c r="K561" s="25"/>
      <c r="L561" s="7" t="s">
        <v>1178</v>
      </c>
      <c r="M561" s="7" t="s">
        <v>1179</v>
      </c>
      <c r="N561" s="7" t="s">
        <v>25</v>
      </c>
      <c r="O561" s="7" t="s">
        <v>6094</v>
      </c>
      <c r="P561" s="44" t="s">
        <v>6095</v>
      </c>
      <c r="Q561" s="42"/>
      <c r="R561" s="42"/>
      <c r="S561" s="42"/>
      <c r="T561" s="42"/>
      <c r="U561" s="42"/>
      <c r="V561" s="42"/>
      <c r="W561" s="42"/>
      <c r="X561" s="42"/>
      <c r="Y561" s="27"/>
    </row>
    <row r="562">
      <c r="A562" s="21" t="str">
        <f t="shared" ref="A562:B562" si="569">if(and(isnumber(search("Yes",C562)),isnumber(search("Yes",E562)),isnumber(search("Yes",G562)),isnumber(search("Yes",I562))),"Yes","No")</f>
        <v>No</v>
      </c>
      <c r="B562" s="21" t="str">
        <f t="shared" si="569"/>
        <v>No</v>
      </c>
      <c r="C562" s="22" t="str">
        <f t="shared" si="3"/>
        <v>No</v>
      </c>
      <c r="D562" s="21" t="str">
        <f t="shared" si="4"/>
        <v>No</v>
      </c>
      <c r="E562" s="21" t="str">
        <f t="shared" si="5"/>
        <v>No</v>
      </c>
      <c r="F562" s="21" t="str">
        <f t="shared" si="6"/>
        <v>No</v>
      </c>
      <c r="G562" s="21" t="str">
        <f t="shared" si="7"/>
        <v>No</v>
      </c>
      <c r="H562" s="21" t="str">
        <f t="shared" si="8"/>
        <v>No</v>
      </c>
      <c r="I562" s="21" t="str">
        <f t="shared" si="9"/>
        <v>No</v>
      </c>
      <c r="J562" s="21" t="str">
        <f t="shared" si="10"/>
        <v>No</v>
      </c>
      <c r="K562" s="25"/>
      <c r="L562" s="7" t="s">
        <v>1180</v>
      </c>
      <c r="M562" s="7" t="s">
        <v>1181</v>
      </c>
      <c r="N562" s="7" t="s">
        <v>25</v>
      </c>
      <c r="O562" s="7" t="s">
        <v>2646</v>
      </c>
      <c r="P562" s="44" t="s">
        <v>6096</v>
      </c>
      <c r="Q562" s="42"/>
      <c r="R562" s="42"/>
      <c r="S562" s="42"/>
      <c r="T562" s="42"/>
      <c r="U562" s="42"/>
      <c r="V562" s="42"/>
      <c r="W562" s="42"/>
      <c r="X562" s="42"/>
      <c r="Y562" s="27"/>
    </row>
    <row r="563">
      <c r="A563" s="21" t="str">
        <f t="shared" ref="A563:B563" si="570">if(and(isnumber(search("Yes",C563)),isnumber(search("Yes",E563)),isnumber(search("Yes",G563)),isnumber(search("Yes",I563))),"Yes","No")</f>
        <v>Yes</v>
      </c>
      <c r="B563" s="21" t="str">
        <f t="shared" si="570"/>
        <v>Yes</v>
      </c>
      <c r="C563" s="22" t="str">
        <f t="shared" si="3"/>
        <v>Yes</v>
      </c>
      <c r="D563" s="21" t="str">
        <f t="shared" si="4"/>
        <v>Yes</v>
      </c>
      <c r="E563" s="21" t="str">
        <f t="shared" si="5"/>
        <v>Yes</v>
      </c>
      <c r="F563" s="21" t="str">
        <f t="shared" si="6"/>
        <v>Yes</v>
      </c>
      <c r="G563" s="21" t="str">
        <f t="shared" si="7"/>
        <v>Yes</v>
      </c>
      <c r="H563" s="21" t="str">
        <f t="shared" si="8"/>
        <v>Yes</v>
      </c>
      <c r="I563" s="21" t="str">
        <f t="shared" si="9"/>
        <v>Yes</v>
      </c>
      <c r="J563" s="21" t="str">
        <f t="shared" si="10"/>
        <v>Yes</v>
      </c>
      <c r="K563" s="25">
        <v>15.0</v>
      </c>
      <c r="L563" s="7" t="s">
        <v>1182</v>
      </c>
      <c r="M563" s="7" t="s">
        <v>3696</v>
      </c>
      <c r="N563" s="7" t="s">
        <v>21</v>
      </c>
      <c r="O563" s="7" t="s">
        <v>6097</v>
      </c>
      <c r="P563" s="44" t="s">
        <v>3698</v>
      </c>
      <c r="Q563" s="7" t="s">
        <v>21</v>
      </c>
      <c r="R563" s="7" t="s">
        <v>6098</v>
      </c>
      <c r="S563" s="44" t="s">
        <v>6099</v>
      </c>
      <c r="T563" s="7" t="s">
        <v>21</v>
      </c>
      <c r="U563" s="7" t="s">
        <v>3018</v>
      </c>
      <c r="V563" s="44" t="s">
        <v>6100</v>
      </c>
      <c r="W563" s="7" t="s">
        <v>2321</v>
      </c>
      <c r="X563" s="7" t="s">
        <v>6101</v>
      </c>
      <c r="Y563" s="44" t="s">
        <v>3704</v>
      </c>
    </row>
    <row r="564">
      <c r="A564" s="21" t="str">
        <f t="shared" ref="A564:B564" si="571">if(and(isnumber(search("Yes",C564)),isnumber(search("Yes",E564)),isnumber(search("Yes",G564)),isnumber(search("Yes",I564))),"Yes","No")</f>
        <v>No</v>
      </c>
      <c r="B564" s="21" t="str">
        <f t="shared" si="571"/>
        <v>No</v>
      </c>
      <c r="C564" s="22" t="str">
        <f t="shared" si="3"/>
        <v>No</v>
      </c>
      <c r="D564" s="21" t="str">
        <f t="shared" si="4"/>
        <v>No</v>
      </c>
      <c r="E564" s="21" t="str">
        <f t="shared" si="5"/>
        <v>No</v>
      </c>
      <c r="F564" s="21" t="str">
        <f t="shared" si="6"/>
        <v>No</v>
      </c>
      <c r="G564" s="21" t="str">
        <f t="shared" si="7"/>
        <v>No</v>
      </c>
      <c r="H564" s="21" t="str">
        <f t="shared" si="8"/>
        <v>No</v>
      </c>
      <c r="I564" s="21" t="str">
        <f t="shared" si="9"/>
        <v>No</v>
      </c>
      <c r="J564" s="21" t="str">
        <f t="shared" si="10"/>
        <v>No</v>
      </c>
      <c r="K564" s="25"/>
      <c r="L564" s="7" t="s">
        <v>1184</v>
      </c>
      <c r="M564" s="7" t="s">
        <v>1185</v>
      </c>
      <c r="N564" s="7" t="s">
        <v>25</v>
      </c>
      <c r="O564" s="7" t="s">
        <v>3134</v>
      </c>
      <c r="P564" s="44" t="s">
        <v>3705</v>
      </c>
      <c r="Q564" s="42"/>
      <c r="R564" s="42"/>
      <c r="S564" s="42"/>
      <c r="T564" s="42"/>
      <c r="U564" s="42"/>
      <c r="V564" s="42"/>
      <c r="W564" s="42"/>
      <c r="X564" s="42"/>
      <c r="Y564" s="27"/>
    </row>
    <row r="565">
      <c r="A565" s="21" t="str">
        <f t="shared" ref="A565:B565" si="572">if(and(isnumber(search("Yes",C565)),isnumber(search("Yes",E565)),isnumber(search("Yes",G565)),isnumber(search("Yes",I565))),"Yes","No")</f>
        <v>Yes</v>
      </c>
      <c r="B565" s="21" t="str">
        <f t="shared" si="572"/>
        <v>Yes</v>
      </c>
      <c r="C565" s="22" t="str">
        <f t="shared" si="3"/>
        <v>Yes</v>
      </c>
      <c r="D565" s="21" t="str">
        <f t="shared" si="4"/>
        <v>Yes</v>
      </c>
      <c r="E565" s="21" t="str">
        <f t="shared" si="5"/>
        <v>Yes</v>
      </c>
      <c r="F565" s="21" t="str">
        <f t="shared" si="6"/>
        <v>Yes</v>
      </c>
      <c r="G565" s="21" t="str">
        <f t="shared" si="7"/>
        <v>Yes</v>
      </c>
      <c r="H565" s="21" t="str">
        <f t="shared" si="8"/>
        <v>Yes</v>
      </c>
      <c r="I565" s="21" t="str">
        <f t="shared" si="9"/>
        <v>Yes</v>
      </c>
      <c r="J565" s="21" t="str">
        <f t="shared" si="10"/>
        <v>Yes</v>
      </c>
      <c r="K565" s="25"/>
      <c r="L565" s="7" t="s">
        <v>171</v>
      </c>
      <c r="M565" s="7" t="s">
        <v>1186</v>
      </c>
      <c r="N565" s="7" t="s">
        <v>21</v>
      </c>
      <c r="O565" s="7" t="s">
        <v>6102</v>
      </c>
      <c r="P565" s="44" t="s">
        <v>6103</v>
      </c>
      <c r="Q565" s="7" t="s">
        <v>21</v>
      </c>
      <c r="R565" s="7" t="s">
        <v>6104</v>
      </c>
      <c r="S565" s="44" t="s">
        <v>6105</v>
      </c>
      <c r="T565" s="7" t="s">
        <v>21</v>
      </c>
      <c r="U565" s="7" t="s">
        <v>6106</v>
      </c>
      <c r="V565" s="44" t="s">
        <v>3711</v>
      </c>
      <c r="W565" s="7" t="s">
        <v>21</v>
      </c>
      <c r="X565" s="7" t="s">
        <v>6107</v>
      </c>
      <c r="Y565" s="44" t="s">
        <v>6108</v>
      </c>
    </row>
    <row r="566">
      <c r="A566" s="21" t="str">
        <f t="shared" ref="A566:B566" si="573">if(and(isnumber(search("Yes",C566)),isnumber(search("Yes",E566)),isnumber(search("Yes",G566)),isnumber(search("Yes",I566))),"Yes","No")</f>
        <v>No</v>
      </c>
      <c r="B566" s="21" t="str">
        <f t="shared" si="573"/>
        <v>No</v>
      </c>
      <c r="C566" s="22" t="str">
        <f t="shared" si="3"/>
        <v>No</v>
      </c>
      <c r="D566" s="21" t="str">
        <f t="shared" si="4"/>
        <v>No</v>
      </c>
      <c r="E566" s="21" t="str">
        <f t="shared" si="5"/>
        <v>No</v>
      </c>
      <c r="F566" s="21" t="str">
        <f t="shared" si="6"/>
        <v>No</v>
      </c>
      <c r="G566" s="21" t="str">
        <f t="shared" si="7"/>
        <v>No</v>
      </c>
      <c r="H566" s="21" t="str">
        <f t="shared" si="8"/>
        <v>No</v>
      </c>
      <c r="I566" s="21" t="str">
        <f t="shared" si="9"/>
        <v>No</v>
      </c>
      <c r="J566" s="21" t="str">
        <f t="shared" si="10"/>
        <v>No</v>
      </c>
      <c r="K566" s="25"/>
      <c r="L566" s="7" t="s">
        <v>1187</v>
      </c>
      <c r="M566" s="7" t="s">
        <v>1188</v>
      </c>
      <c r="N566" s="7" t="s">
        <v>25</v>
      </c>
      <c r="O566" s="7" t="s">
        <v>2495</v>
      </c>
      <c r="P566" s="44" t="s">
        <v>6109</v>
      </c>
      <c r="Q566" s="42"/>
      <c r="R566" s="42"/>
      <c r="S566" s="42"/>
      <c r="T566" s="42"/>
      <c r="U566" s="42"/>
      <c r="V566" s="42"/>
      <c r="W566" s="42"/>
      <c r="X566" s="42"/>
      <c r="Y566" s="27"/>
    </row>
    <row r="567">
      <c r="A567" s="21" t="str">
        <f t="shared" ref="A567:B567" si="574">if(and(isnumber(search("Yes",C567)),isnumber(search("Yes",E567)),isnumber(search("Yes",G567)),isnumber(search("Yes",I567))),"Yes","No")</f>
        <v>No</v>
      </c>
      <c r="B567" s="21" t="str">
        <f t="shared" si="574"/>
        <v>No</v>
      </c>
      <c r="C567" s="22" t="str">
        <f t="shared" si="3"/>
        <v>No</v>
      </c>
      <c r="D567" s="21" t="str">
        <f t="shared" si="4"/>
        <v>No</v>
      </c>
      <c r="E567" s="21" t="str">
        <f t="shared" si="5"/>
        <v>No</v>
      </c>
      <c r="F567" s="21" t="str">
        <f t="shared" si="6"/>
        <v>No</v>
      </c>
      <c r="G567" s="21" t="str">
        <f t="shared" si="7"/>
        <v>No</v>
      </c>
      <c r="H567" s="21" t="str">
        <f t="shared" si="8"/>
        <v>No</v>
      </c>
      <c r="I567" s="21" t="str">
        <f t="shared" si="9"/>
        <v>No</v>
      </c>
      <c r="J567" s="21" t="str">
        <f t="shared" si="10"/>
        <v>No</v>
      </c>
      <c r="K567" s="25"/>
      <c r="L567" s="7" t="s">
        <v>1189</v>
      </c>
      <c r="M567" s="7" t="s">
        <v>1190</v>
      </c>
      <c r="N567" s="7" t="s">
        <v>25</v>
      </c>
      <c r="O567" s="7" t="s">
        <v>2282</v>
      </c>
      <c r="P567" s="44" t="s">
        <v>2285</v>
      </c>
      <c r="Q567" s="42"/>
      <c r="R567" s="42"/>
      <c r="S567" s="42"/>
      <c r="T567" s="42"/>
      <c r="U567" s="42"/>
      <c r="V567" s="42"/>
      <c r="W567" s="42"/>
      <c r="X567" s="42"/>
      <c r="Y567" s="27"/>
    </row>
    <row r="568">
      <c r="A568" s="21" t="str">
        <f t="shared" ref="A568:B568" si="575">if(and(isnumber(search("Yes",C568)),isnumber(search("Yes",E568)),isnumber(search("Yes",G568)),isnumber(search("Yes",I568))),"Yes","No")</f>
        <v>No</v>
      </c>
      <c r="B568" s="21" t="str">
        <f t="shared" si="575"/>
        <v>No</v>
      </c>
      <c r="C568" s="22" t="str">
        <f t="shared" si="3"/>
        <v>No</v>
      </c>
      <c r="D568" s="21" t="str">
        <f t="shared" si="4"/>
        <v>No</v>
      </c>
      <c r="E568" s="21" t="str">
        <f t="shared" si="5"/>
        <v>No</v>
      </c>
      <c r="F568" s="21" t="str">
        <f t="shared" si="6"/>
        <v>No</v>
      </c>
      <c r="G568" s="21" t="str">
        <f t="shared" si="7"/>
        <v>No</v>
      </c>
      <c r="H568" s="21" t="str">
        <f t="shared" si="8"/>
        <v>No</v>
      </c>
      <c r="I568" s="21" t="str">
        <f t="shared" si="9"/>
        <v>No</v>
      </c>
      <c r="J568" s="21" t="str">
        <f t="shared" si="10"/>
        <v>No</v>
      </c>
      <c r="K568" s="25"/>
      <c r="L568" s="7" t="s">
        <v>1191</v>
      </c>
      <c r="M568" s="7" t="s">
        <v>1192</v>
      </c>
      <c r="N568" s="7" t="s">
        <v>25</v>
      </c>
      <c r="O568" s="7" t="s">
        <v>6110</v>
      </c>
      <c r="P568" s="44" t="s">
        <v>6111</v>
      </c>
      <c r="Q568" s="42"/>
      <c r="R568" s="42"/>
      <c r="S568" s="42"/>
      <c r="T568" s="42"/>
      <c r="U568" s="42"/>
      <c r="V568" s="42"/>
      <c r="W568" s="42"/>
      <c r="X568" s="42"/>
      <c r="Y568" s="27"/>
    </row>
    <row r="569">
      <c r="A569" s="21" t="str">
        <f t="shared" ref="A569:B569" si="576">if(and(isnumber(search("Yes",C569)),isnumber(search("Yes",E569)),isnumber(search("Yes",G569)),isnumber(search("Yes",I569))),"Yes","No")</f>
        <v>No</v>
      </c>
      <c r="B569" s="21" t="str">
        <f t="shared" si="576"/>
        <v>No</v>
      </c>
      <c r="C569" s="22" t="str">
        <f t="shared" si="3"/>
        <v>No</v>
      </c>
      <c r="D569" s="21" t="str">
        <f t="shared" si="4"/>
        <v>No</v>
      </c>
      <c r="E569" s="21" t="str">
        <f t="shared" si="5"/>
        <v>No</v>
      </c>
      <c r="F569" s="21" t="str">
        <f t="shared" si="6"/>
        <v>No</v>
      </c>
      <c r="G569" s="21" t="str">
        <f t="shared" si="7"/>
        <v>No</v>
      </c>
      <c r="H569" s="21" t="str">
        <f t="shared" si="8"/>
        <v>No</v>
      </c>
      <c r="I569" s="21" t="str">
        <f t="shared" si="9"/>
        <v>No</v>
      </c>
      <c r="J569" s="21" t="str">
        <f t="shared" si="10"/>
        <v>No</v>
      </c>
      <c r="K569" s="25"/>
      <c r="L569" s="7" t="s">
        <v>1193</v>
      </c>
      <c r="M569" s="7" t="s">
        <v>1194</v>
      </c>
      <c r="N569" s="7" t="s">
        <v>25</v>
      </c>
      <c r="O569" s="7" t="s">
        <v>6112</v>
      </c>
      <c r="P569" s="44" t="s">
        <v>6113</v>
      </c>
      <c r="Q569" s="42"/>
      <c r="R569" s="42"/>
      <c r="S569" s="42"/>
      <c r="T569" s="42"/>
      <c r="U569" s="42"/>
      <c r="V569" s="42"/>
      <c r="W569" s="42"/>
      <c r="X569" s="42"/>
      <c r="Y569" s="27"/>
    </row>
    <row r="570">
      <c r="A570" s="21" t="str">
        <f t="shared" ref="A570:B570" si="577">if(and(isnumber(search("Yes",C570)),isnumber(search("Yes",E570)),isnumber(search("Yes",G570)),isnumber(search("Yes",I570))),"Yes","No")</f>
        <v>No</v>
      </c>
      <c r="B570" s="21" t="str">
        <f t="shared" si="577"/>
        <v>No</v>
      </c>
      <c r="C570" s="22" t="str">
        <f t="shared" si="3"/>
        <v>No</v>
      </c>
      <c r="D570" s="21" t="str">
        <f t="shared" si="4"/>
        <v>No</v>
      </c>
      <c r="E570" s="21" t="str">
        <f t="shared" si="5"/>
        <v>No</v>
      </c>
      <c r="F570" s="21" t="str">
        <f t="shared" si="6"/>
        <v>No</v>
      </c>
      <c r="G570" s="21" t="str">
        <f t="shared" si="7"/>
        <v>No</v>
      </c>
      <c r="H570" s="21" t="str">
        <f t="shared" si="8"/>
        <v>No</v>
      </c>
      <c r="I570" s="21" t="str">
        <f t="shared" si="9"/>
        <v>No</v>
      </c>
      <c r="J570" s="21" t="str">
        <f t="shared" si="10"/>
        <v>No</v>
      </c>
      <c r="K570" s="25"/>
      <c r="L570" s="7" t="s">
        <v>1195</v>
      </c>
      <c r="M570" s="7" t="s">
        <v>1196</v>
      </c>
      <c r="N570" s="7" t="s">
        <v>25</v>
      </c>
      <c r="O570" s="7" t="s">
        <v>2495</v>
      </c>
      <c r="P570" s="44" t="s">
        <v>6114</v>
      </c>
      <c r="Q570" s="42"/>
      <c r="R570" s="42"/>
      <c r="S570" s="42"/>
      <c r="T570" s="42"/>
      <c r="U570" s="42"/>
      <c r="V570" s="42"/>
      <c r="W570" s="42"/>
      <c r="X570" s="42"/>
      <c r="Y570" s="27"/>
    </row>
    <row r="571">
      <c r="A571" s="21" t="str">
        <f t="shared" ref="A571:B571" si="578">if(and(isnumber(search("Yes",C571)),isnumber(search("Yes",E571)),isnumber(search("Yes",G571)),isnumber(search("Yes",I571))),"Yes","No")</f>
        <v>No</v>
      </c>
      <c r="B571" s="21" t="str">
        <f t="shared" si="578"/>
        <v>No</v>
      </c>
      <c r="C571" s="22" t="str">
        <f t="shared" si="3"/>
        <v>No</v>
      </c>
      <c r="D571" s="21" t="str">
        <f t="shared" si="4"/>
        <v>No</v>
      </c>
      <c r="E571" s="21" t="str">
        <f t="shared" si="5"/>
        <v>No</v>
      </c>
      <c r="F571" s="21" t="str">
        <f t="shared" si="6"/>
        <v>No</v>
      </c>
      <c r="G571" s="21" t="str">
        <f t="shared" si="7"/>
        <v>No</v>
      </c>
      <c r="H571" s="21" t="str">
        <f t="shared" si="8"/>
        <v>No</v>
      </c>
      <c r="I571" s="21" t="str">
        <f t="shared" si="9"/>
        <v>No</v>
      </c>
      <c r="J571" s="21" t="str">
        <f t="shared" si="10"/>
        <v>No</v>
      </c>
      <c r="K571" s="25"/>
      <c r="L571" s="7" t="s">
        <v>1197</v>
      </c>
      <c r="M571" s="7" t="s">
        <v>1198</v>
      </c>
      <c r="N571" s="7" t="s">
        <v>25</v>
      </c>
      <c r="O571" s="7" t="s">
        <v>6115</v>
      </c>
      <c r="P571" s="44" t="s">
        <v>6116</v>
      </c>
      <c r="Q571" s="42"/>
      <c r="R571" s="42"/>
      <c r="S571" s="42"/>
      <c r="T571" s="42"/>
      <c r="U571" s="42"/>
      <c r="V571" s="42"/>
      <c r="W571" s="42"/>
      <c r="X571" s="42"/>
      <c r="Y571" s="27"/>
    </row>
    <row r="572">
      <c r="A572" s="21" t="str">
        <f t="shared" ref="A572:B572" si="579">if(and(isnumber(search("Yes",C572)),isnumber(search("Yes",E572)),isnumber(search("Yes",G572)),isnumber(search("Yes",I572))),"Yes","No")</f>
        <v>No</v>
      </c>
      <c r="B572" s="21" t="str">
        <f t="shared" si="579"/>
        <v>No</v>
      </c>
      <c r="C572" s="22" t="str">
        <f t="shared" si="3"/>
        <v>No</v>
      </c>
      <c r="D572" s="21" t="str">
        <f t="shared" si="4"/>
        <v>No</v>
      </c>
      <c r="E572" s="21" t="str">
        <f t="shared" si="5"/>
        <v>No</v>
      </c>
      <c r="F572" s="21" t="str">
        <f t="shared" si="6"/>
        <v>No</v>
      </c>
      <c r="G572" s="21" t="str">
        <f t="shared" si="7"/>
        <v>No</v>
      </c>
      <c r="H572" s="21" t="str">
        <f t="shared" si="8"/>
        <v>No</v>
      </c>
      <c r="I572" s="21" t="str">
        <f t="shared" si="9"/>
        <v>No</v>
      </c>
      <c r="J572" s="21" t="str">
        <f t="shared" si="10"/>
        <v>No</v>
      </c>
      <c r="K572" s="25"/>
      <c r="L572" s="7" t="s">
        <v>1199</v>
      </c>
      <c r="M572" s="7" t="s">
        <v>1200</v>
      </c>
      <c r="N572" s="7" t="s">
        <v>25</v>
      </c>
      <c r="O572" s="7" t="s">
        <v>3722</v>
      </c>
      <c r="P572" s="44" t="s">
        <v>3723</v>
      </c>
      <c r="Q572" s="42"/>
      <c r="R572" s="42"/>
      <c r="S572" s="42"/>
      <c r="T572" s="42"/>
      <c r="U572" s="42"/>
      <c r="V572" s="42"/>
      <c r="W572" s="42"/>
      <c r="X572" s="42"/>
      <c r="Y572" s="27"/>
    </row>
    <row r="573">
      <c r="A573" s="21" t="str">
        <f t="shared" ref="A573:B573" si="580">if(and(isnumber(search("Yes",C573)),isnumber(search("Yes",E573)),isnumber(search("Yes",G573)),isnumber(search("Yes",I573))),"Yes","No")</f>
        <v>No</v>
      </c>
      <c r="B573" s="21" t="str">
        <f t="shared" si="580"/>
        <v>No</v>
      </c>
      <c r="C573" s="22" t="str">
        <f t="shared" si="3"/>
        <v>No</v>
      </c>
      <c r="D573" s="21" t="str">
        <f t="shared" si="4"/>
        <v>No</v>
      </c>
      <c r="E573" s="21" t="str">
        <f t="shared" si="5"/>
        <v>No</v>
      </c>
      <c r="F573" s="21" t="str">
        <f t="shared" si="6"/>
        <v>No</v>
      </c>
      <c r="G573" s="21" t="str">
        <f t="shared" si="7"/>
        <v>No</v>
      </c>
      <c r="H573" s="21" t="str">
        <f t="shared" si="8"/>
        <v>No</v>
      </c>
      <c r="I573" s="21" t="str">
        <f t="shared" si="9"/>
        <v>No</v>
      </c>
      <c r="J573" s="21" t="str">
        <f t="shared" si="10"/>
        <v>No</v>
      </c>
      <c r="K573" s="25"/>
      <c r="L573" s="7" t="s">
        <v>1201</v>
      </c>
      <c r="M573" s="7" t="s">
        <v>1202</v>
      </c>
      <c r="N573" s="7" t="s">
        <v>25</v>
      </c>
      <c r="O573" s="7" t="s">
        <v>6117</v>
      </c>
      <c r="P573" s="44" t="s">
        <v>6118</v>
      </c>
      <c r="Q573" s="42"/>
      <c r="R573" s="42"/>
      <c r="S573" s="42"/>
      <c r="T573" s="42"/>
      <c r="U573" s="42"/>
      <c r="V573" s="42"/>
      <c r="W573" s="42"/>
      <c r="X573" s="42"/>
      <c r="Y573" s="27"/>
    </row>
    <row r="574">
      <c r="A574" s="21" t="str">
        <f t="shared" ref="A574:B574" si="581">if(and(isnumber(search("Yes",C574)),isnumber(search("Yes",E574)),isnumber(search("Yes",G574)),isnumber(search("Yes",I574))),"Yes","No")</f>
        <v>No</v>
      </c>
      <c r="B574" s="21" t="str">
        <f t="shared" si="581"/>
        <v>No</v>
      </c>
      <c r="C574" s="22" t="str">
        <f t="shared" si="3"/>
        <v>No</v>
      </c>
      <c r="D574" s="21" t="str">
        <f t="shared" si="4"/>
        <v>No</v>
      </c>
      <c r="E574" s="21" t="str">
        <f t="shared" si="5"/>
        <v>No</v>
      </c>
      <c r="F574" s="21" t="str">
        <f t="shared" si="6"/>
        <v>No</v>
      </c>
      <c r="G574" s="21" t="str">
        <f t="shared" si="7"/>
        <v>No</v>
      </c>
      <c r="H574" s="21" t="str">
        <f t="shared" si="8"/>
        <v>No</v>
      </c>
      <c r="I574" s="21" t="str">
        <f t="shared" si="9"/>
        <v>No</v>
      </c>
      <c r="J574" s="21" t="str">
        <f t="shared" si="10"/>
        <v>No</v>
      </c>
      <c r="K574" s="25"/>
      <c r="L574" s="7" t="s">
        <v>1203</v>
      </c>
      <c r="M574" s="7" t="s">
        <v>1204</v>
      </c>
      <c r="N574" s="7" t="s">
        <v>25</v>
      </c>
      <c r="O574" s="7" t="s">
        <v>6119</v>
      </c>
      <c r="P574" s="44" t="s">
        <v>6120</v>
      </c>
      <c r="Q574" s="42"/>
      <c r="R574" s="42"/>
      <c r="S574" s="42"/>
      <c r="T574" s="42"/>
      <c r="U574" s="42"/>
      <c r="V574" s="42"/>
      <c r="W574" s="42"/>
      <c r="X574" s="42"/>
      <c r="Y574" s="27"/>
    </row>
    <row r="575">
      <c r="A575" s="21" t="str">
        <f t="shared" ref="A575:B575" si="582">if(and(isnumber(search("Yes",C575)),isnumber(search("Yes",E575)),isnumber(search("Yes",G575)),isnumber(search("Yes",I575))),"Yes","No")</f>
        <v>No</v>
      </c>
      <c r="B575" s="21" t="str">
        <f t="shared" si="582"/>
        <v>No</v>
      </c>
      <c r="C575" s="22" t="str">
        <f t="shared" si="3"/>
        <v>No</v>
      </c>
      <c r="D575" s="21" t="str">
        <f t="shared" si="4"/>
        <v>No</v>
      </c>
      <c r="E575" s="21" t="str">
        <f t="shared" si="5"/>
        <v>No</v>
      </c>
      <c r="F575" s="21" t="str">
        <f t="shared" si="6"/>
        <v>No</v>
      </c>
      <c r="G575" s="21" t="str">
        <f t="shared" si="7"/>
        <v>Yes</v>
      </c>
      <c r="H575" s="21" t="str">
        <f t="shared" si="8"/>
        <v>Yes</v>
      </c>
      <c r="I575" s="21" t="str">
        <f t="shared" si="9"/>
        <v>Yes</v>
      </c>
      <c r="J575" s="21" t="str">
        <f t="shared" si="10"/>
        <v>Yes</v>
      </c>
      <c r="K575" s="25">
        <v>41.0</v>
      </c>
      <c r="L575" s="7" t="s">
        <v>1205</v>
      </c>
      <c r="M575" s="7" t="s">
        <v>3727</v>
      </c>
      <c r="N575" s="7" t="s">
        <v>25</v>
      </c>
      <c r="O575" s="7" t="s">
        <v>2425</v>
      </c>
      <c r="P575" s="44" t="s">
        <v>6121</v>
      </c>
      <c r="Q575" s="42"/>
      <c r="R575" s="42"/>
      <c r="S575" s="42"/>
      <c r="T575" s="7" t="s">
        <v>21</v>
      </c>
      <c r="U575" s="7" t="s">
        <v>6122</v>
      </c>
      <c r="V575" s="44" t="s">
        <v>6123</v>
      </c>
      <c r="W575" s="7" t="s">
        <v>21</v>
      </c>
      <c r="X575" s="7" t="s">
        <v>6124</v>
      </c>
      <c r="Y575" s="44" t="s">
        <v>6125</v>
      </c>
    </row>
    <row r="576">
      <c r="A576" s="21" t="str">
        <f t="shared" ref="A576:B576" si="583">if(and(isnumber(search("Yes",C576)),isnumber(search("Yes",E576)),isnumber(search("Yes",G576)),isnumber(search("Yes",I576))),"Yes","No")</f>
        <v>No</v>
      </c>
      <c r="B576" s="21" t="str">
        <f t="shared" si="583"/>
        <v>No</v>
      </c>
      <c r="C576" s="22" t="str">
        <f t="shared" si="3"/>
        <v>No</v>
      </c>
      <c r="D576" s="21" t="str">
        <f t="shared" si="4"/>
        <v>No</v>
      </c>
      <c r="E576" s="21" t="str">
        <f t="shared" si="5"/>
        <v>No</v>
      </c>
      <c r="F576" s="21" t="str">
        <f t="shared" si="6"/>
        <v>No</v>
      </c>
      <c r="G576" s="21" t="str">
        <f t="shared" si="7"/>
        <v>No</v>
      </c>
      <c r="H576" s="21" t="str">
        <f t="shared" si="8"/>
        <v>No</v>
      </c>
      <c r="I576" s="21" t="str">
        <f t="shared" si="9"/>
        <v>No</v>
      </c>
      <c r="J576" s="21" t="str">
        <f t="shared" si="10"/>
        <v>No</v>
      </c>
      <c r="K576" s="25"/>
      <c r="L576" s="7" t="s">
        <v>1207</v>
      </c>
      <c r="M576" s="7" t="s">
        <v>1208</v>
      </c>
      <c r="N576" s="7" t="s">
        <v>25</v>
      </c>
      <c r="O576" s="7" t="s">
        <v>2342</v>
      </c>
      <c r="P576" s="44" t="s">
        <v>6126</v>
      </c>
      <c r="Q576" s="42"/>
      <c r="R576" s="42"/>
      <c r="S576" s="42"/>
      <c r="T576" s="42"/>
      <c r="U576" s="42"/>
      <c r="V576" s="42"/>
      <c r="W576" s="42"/>
      <c r="X576" s="42"/>
      <c r="Y576" s="27"/>
    </row>
    <row r="577">
      <c r="A577" s="21" t="str">
        <f t="shared" ref="A577:B577" si="584">if(and(isnumber(search("Yes",C577)),isnumber(search("Yes",E577)),isnumber(search("Yes",G577)),isnumber(search("Yes",I577))),"Yes","No")</f>
        <v>No</v>
      </c>
      <c r="B577" s="21" t="str">
        <f t="shared" si="584"/>
        <v>No</v>
      </c>
      <c r="C577" s="22" t="str">
        <f t="shared" si="3"/>
        <v>No</v>
      </c>
      <c r="D577" s="21" t="str">
        <f t="shared" si="4"/>
        <v>No</v>
      </c>
      <c r="E577" s="21" t="str">
        <f t="shared" si="5"/>
        <v>No</v>
      </c>
      <c r="F577" s="21" t="str">
        <f t="shared" si="6"/>
        <v>No</v>
      </c>
      <c r="G577" s="21" t="str">
        <f t="shared" si="7"/>
        <v>No</v>
      </c>
      <c r="H577" s="21" t="str">
        <f t="shared" si="8"/>
        <v>No</v>
      </c>
      <c r="I577" s="21" t="str">
        <f t="shared" si="9"/>
        <v>No</v>
      </c>
      <c r="J577" s="21" t="str">
        <f t="shared" si="10"/>
        <v>No</v>
      </c>
      <c r="K577" s="25"/>
      <c r="L577" s="7" t="s">
        <v>1209</v>
      </c>
      <c r="M577" s="7" t="s">
        <v>1210</v>
      </c>
      <c r="N577" s="7" t="s">
        <v>25</v>
      </c>
      <c r="O577" s="7" t="s">
        <v>6127</v>
      </c>
      <c r="P577" s="44" t="s">
        <v>3735</v>
      </c>
      <c r="Q577" s="42"/>
      <c r="R577" s="42"/>
      <c r="S577" s="42"/>
      <c r="T577" s="42"/>
      <c r="U577" s="42"/>
      <c r="V577" s="42"/>
      <c r="W577" s="42"/>
      <c r="X577" s="42"/>
      <c r="Y577" s="27"/>
    </row>
    <row r="578">
      <c r="A578" s="21" t="str">
        <f t="shared" ref="A578:B578" si="585">if(and(isnumber(search("Yes",C578)),isnumber(search("Yes",E578)),isnumber(search("Yes",G578)),isnumber(search("Yes",I578))),"Yes","No")</f>
        <v>No</v>
      </c>
      <c r="B578" s="21" t="str">
        <f t="shared" si="585"/>
        <v>No</v>
      </c>
      <c r="C578" s="22" t="str">
        <f t="shared" si="3"/>
        <v>No</v>
      </c>
      <c r="D578" s="21" t="str">
        <f t="shared" si="4"/>
        <v>No</v>
      </c>
      <c r="E578" s="21" t="str">
        <f t="shared" si="5"/>
        <v>No</v>
      </c>
      <c r="F578" s="21" t="str">
        <f t="shared" si="6"/>
        <v>No</v>
      </c>
      <c r="G578" s="21" t="str">
        <f t="shared" si="7"/>
        <v>No</v>
      </c>
      <c r="H578" s="21" t="str">
        <f t="shared" si="8"/>
        <v>No</v>
      </c>
      <c r="I578" s="21" t="str">
        <f t="shared" si="9"/>
        <v>No</v>
      </c>
      <c r="J578" s="21" t="str">
        <f t="shared" si="10"/>
        <v>No</v>
      </c>
      <c r="K578" s="25"/>
      <c r="L578" s="7" t="s">
        <v>1211</v>
      </c>
      <c r="M578" s="7" t="s">
        <v>1212</v>
      </c>
      <c r="N578" s="7" t="s">
        <v>25</v>
      </c>
      <c r="O578" s="7" t="s">
        <v>6128</v>
      </c>
      <c r="P578" s="44" t="s">
        <v>6129</v>
      </c>
      <c r="Q578" s="42"/>
      <c r="R578" s="42"/>
      <c r="S578" s="42"/>
      <c r="T578" s="42"/>
      <c r="U578" s="42"/>
      <c r="V578" s="42"/>
      <c r="W578" s="42"/>
      <c r="X578" s="42"/>
      <c r="Y578" s="27"/>
    </row>
    <row r="579">
      <c r="A579" s="21" t="str">
        <f t="shared" ref="A579:B579" si="586">if(and(isnumber(search("Yes",C579)),isnumber(search("Yes",E579)),isnumber(search("Yes",G579)),isnumber(search("Yes",I579))),"Yes","No")</f>
        <v>No</v>
      </c>
      <c r="B579" s="21" t="str">
        <f t="shared" si="586"/>
        <v>No</v>
      </c>
      <c r="C579" s="22" t="str">
        <f t="shared" si="3"/>
        <v>No</v>
      </c>
      <c r="D579" s="21" t="str">
        <f t="shared" si="4"/>
        <v>No</v>
      </c>
      <c r="E579" s="21" t="str">
        <f t="shared" si="5"/>
        <v>No</v>
      </c>
      <c r="F579" s="21" t="str">
        <f t="shared" si="6"/>
        <v>No</v>
      </c>
      <c r="G579" s="21" t="str">
        <f t="shared" si="7"/>
        <v>No</v>
      </c>
      <c r="H579" s="21" t="str">
        <f t="shared" si="8"/>
        <v>No</v>
      </c>
      <c r="I579" s="21" t="str">
        <f t="shared" si="9"/>
        <v>No</v>
      </c>
      <c r="J579" s="21" t="str">
        <f t="shared" si="10"/>
        <v>No</v>
      </c>
      <c r="K579" s="25"/>
      <c r="L579" s="7" t="s">
        <v>1213</v>
      </c>
      <c r="M579" s="7" t="s">
        <v>1214</v>
      </c>
      <c r="N579" s="7" t="s">
        <v>25</v>
      </c>
      <c r="O579" s="7" t="s">
        <v>6130</v>
      </c>
      <c r="P579" s="44" t="s">
        <v>6131</v>
      </c>
      <c r="Q579" s="42"/>
      <c r="R579" s="42"/>
      <c r="S579" s="42"/>
      <c r="T579" s="42"/>
      <c r="U579" s="42"/>
      <c r="V579" s="42"/>
      <c r="W579" s="42"/>
      <c r="X579" s="42"/>
      <c r="Y579" s="27"/>
    </row>
    <row r="580">
      <c r="A580" s="21" t="str">
        <f t="shared" ref="A580:B580" si="587">if(and(isnumber(search("Yes",C580)),isnumber(search("Yes",E580)),isnumber(search("Yes",G580)),isnumber(search("Yes",I580))),"Yes","No")</f>
        <v>No</v>
      </c>
      <c r="B580" s="21" t="str">
        <f t="shared" si="587"/>
        <v>No</v>
      </c>
      <c r="C580" s="22" t="str">
        <f t="shared" si="3"/>
        <v>No</v>
      </c>
      <c r="D580" s="21" t="str">
        <f t="shared" si="4"/>
        <v>No</v>
      </c>
      <c r="E580" s="21" t="str">
        <f t="shared" si="5"/>
        <v>No</v>
      </c>
      <c r="F580" s="21" t="str">
        <f t="shared" si="6"/>
        <v>No</v>
      </c>
      <c r="G580" s="21" t="str">
        <f t="shared" si="7"/>
        <v>No</v>
      </c>
      <c r="H580" s="21" t="str">
        <f t="shared" si="8"/>
        <v>No</v>
      </c>
      <c r="I580" s="21" t="str">
        <f t="shared" si="9"/>
        <v>No</v>
      </c>
      <c r="J580" s="21" t="str">
        <f t="shared" si="10"/>
        <v>No</v>
      </c>
      <c r="K580" s="25"/>
      <c r="L580" s="7" t="s">
        <v>1215</v>
      </c>
      <c r="M580" s="7" t="s">
        <v>1216</v>
      </c>
      <c r="N580" s="7" t="s">
        <v>25</v>
      </c>
      <c r="O580" s="7" t="s">
        <v>6132</v>
      </c>
      <c r="P580" s="44" t="s">
        <v>6133</v>
      </c>
      <c r="Q580" s="42"/>
      <c r="R580" s="42"/>
      <c r="S580" s="42"/>
      <c r="T580" s="42"/>
      <c r="U580" s="42"/>
      <c r="V580" s="42"/>
      <c r="W580" s="42"/>
      <c r="X580" s="42"/>
      <c r="Y580" s="27"/>
    </row>
    <row r="581">
      <c r="A581" s="21" t="str">
        <f t="shared" ref="A581:B581" si="588">if(and(isnumber(search("Yes",C581)),isnumber(search("Yes",E581)),isnumber(search("Yes",G581)),isnumber(search("Yes",I581))),"Yes","No")</f>
        <v>No</v>
      </c>
      <c r="B581" s="21" t="str">
        <f t="shared" si="588"/>
        <v>No</v>
      </c>
      <c r="C581" s="22" t="str">
        <f t="shared" si="3"/>
        <v>No</v>
      </c>
      <c r="D581" s="21" t="str">
        <f t="shared" si="4"/>
        <v>No</v>
      </c>
      <c r="E581" s="21" t="str">
        <f t="shared" si="5"/>
        <v>No</v>
      </c>
      <c r="F581" s="21" t="str">
        <f t="shared" si="6"/>
        <v>No</v>
      </c>
      <c r="G581" s="21" t="str">
        <f t="shared" si="7"/>
        <v>No</v>
      </c>
      <c r="H581" s="21" t="str">
        <f t="shared" si="8"/>
        <v>No</v>
      </c>
      <c r="I581" s="21" t="str">
        <f t="shared" si="9"/>
        <v>No</v>
      </c>
      <c r="J581" s="21" t="str">
        <f t="shared" si="10"/>
        <v>No</v>
      </c>
      <c r="K581" s="25"/>
      <c r="L581" s="7" t="s">
        <v>1217</v>
      </c>
      <c r="M581" s="7" t="s">
        <v>1218</v>
      </c>
      <c r="N581" s="7" t="s">
        <v>25</v>
      </c>
      <c r="O581" s="7" t="s">
        <v>4414</v>
      </c>
      <c r="P581" s="44" t="s">
        <v>6134</v>
      </c>
      <c r="Q581" s="42"/>
      <c r="R581" s="42"/>
      <c r="S581" s="42"/>
      <c r="T581" s="42"/>
      <c r="U581" s="42"/>
      <c r="V581" s="42"/>
      <c r="W581" s="42"/>
      <c r="X581" s="42"/>
      <c r="Y581" s="27"/>
    </row>
    <row r="582">
      <c r="A582" s="21" t="str">
        <f t="shared" ref="A582:B582" si="589">if(and(isnumber(search("Yes",C582)),isnumber(search("Yes",E582)),isnumber(search("Yes",G582)),isnumber(search("Yes",I582))),"Yes","No")</f>
        <v>No</v>
      </c>
      <c r="B582" s="21" t="str">
        <f t="shared" si="589"/>
        <v>No</v>
      </c>
      <c r="C582" s="22" t="str">
        <f t="shared" si="3"/>
        <v>No</v>
      </c>
      <c r="D582" s="21" t="str">
        <f t="shared" si="4"/>
        <v>No</v>
      </c>
      <c r="E582" s="21" t="str">
        <f t="shared" si="5"/>
        <v>No</v>
      </c>
      <c r="F582" s="21" t="str">
        <f t="shared" si="6"/>
        <v>No</v>
      </c>
      <c r="G582" s="21" t="str">
        <f t="shared" si="7"/>
        <v>No</v>
      </c>
      <c r="H582" s="21" t="str">
        <f t="shared" si="8"/>
        <v>No</v>
      </c>
      <c r="I582" s="21" t="str">
        <f t="shared" si="9"/>
        <v>No</v>
      </c>
      <c r="J582" s="21" t="str">
        <f t="shared" si="10"/>
        <v>No</v>
      </c>
      <c r="K582" s="25"/>
      <c r="L582" s="7" t="s">
        <v>1219</v>
      </c>
      <c r="M582" s="7" t="s">
        <v>1220</v>
      </c>
      <c r="N582" s="7" t="s">
        <v>25</v>
      </c>
      <c r="O582" s="7" t="s">
        <v>6135</v>
      </c>
      <c r="P582" s="44" t="s">
        <v>3744</v>
      </c>
      <c r="Q582" s="42"/>
      <c r="R582" s="42"/>
      <c r="S582" s="42"/>
      <c r="T582" s="42"/>
      <c r="U582" s="42"/>
      <c r="V582" s="42"/>
      <c r="W582" s="42"/>
      <c r="X582" s="42"/>
      <c r="Y582" s="27"/>
    </row>
    <row r="583">
      <c r="A583" s="21" t="str">
        <f t="shared" ref="A583:B583" si="590">if(and(isnumber(search("Yes",C583)),isnumber(search("Yes",E583)),isnumber(search("Yes",G583)),isnumber(search("Yes",I583))),"Yes","No")</f>
        <v>No</v>
      </c>
      <c r="B583" s="21" t="str">
        <f t="shared" si="590"/>
        <v>No</v>
      </c>
      <c r="C583" s="22" t="str">
        <f t="shared" si="3"/>
        <v>No</v>
      </c>
      <c r="D583" s="21" t="str">
        <f t="shared" si="4"/>
        <v>No</v>
      </c>
      <c r="E583" s="21" t="str">
        <f t="shared" si="5"/>
        <v>No</v>
      </c>
      <c r="F583" s="21" t="str">
        <f t="shared" si="6"/>
        <v>No</v>
      </c>
      <c r="G583" s="21" t="str">
        <f t="shared" si="7"/>
        <v>Yes</v>
      </c>
      <c r="H583" s="21" t="str">
        <f t="shared" si="8"/>
        <v>Yes</v>
      </c>
      <c r="I583" s="21" t="str">
        <f t="shared" si="9"/>
        <v>Yes</v>
      </c>
      <c r="J583" s="21" t="str">
        <f t="shared" si="10"/>
        <v>Yes</v>
      </c>
      <c r="K583" s="25">
        <v>34.0</v>
      </c>
      <c r="L583" s="7" t="s">
        <v>1221</v>
      </c>
      <c r="M583" s="7" t="s">
        <v>1222</v>
      </c>
      <c r="N583" s="7" t="s">
        <v>25</v>
      </c>
      <c r="O583" s="7" t="s">
        <v>2495</v>
      </c>
      <c r="P583" s="44" t="s">
        <v>3745</v>
      </c>
      <c r="Q583" s="42"/>
      <c r="R583" s="42"/>
      <c r="S583" s="42"/>
      <c r="T583" s="7" t="s">
        <v>21</v>
      </c>
      <c r="U583" s="7" t="s">
        <v>2487</v>
      </c>
      <c r="V583" s="44" t="s">
        <v>6136</v>
      </c>
      <c r="W583" s="7" t="s">
        <v>2321</v>
      </c>
      <c r="X583" s="7" t="s">
        <v>3748</v>
      </c>
      <c r="Y583" s="44" t="s">
        <v>6137</v>
      </c>
    </row>
    <row r="584">
      <c r="A584" s="21" t="str">
        <f t="shared" ref="A584:B584" si="591">if(and(isnumber(search("Yes",C584)),isnumber(search("Yes",E584)),isnumber(search("Yes",G584)),isnumber(search("Yes",I584))),"Yes","No")</f>
        <v>No</v>
      </c>
      <c r="B584" s="21" t="str">
        <f t="shared" si="591"/>
        <v>No</v>
      </c>
      <c r="C584" s="22" t="str">
        <f t="shared" si="3"/>
        <v>No</v>
      </c>
      <c r="D584" s="21" t="str">
        <f t="shared" si="4"/>
        <v>No</v>
      </c>
      <c r="E584" s="21" t="str">
        <f t="shared" si="5"/>
        <v>No</v>
      </c>
      <c r="F584" s="21" t="str">
        <f t="shared" si="6"/>
        <v>No</v>
      </c>
      <c r="G584" s="21" t="str">
        <f t="shared" si="7"/>
        <v>No</v>
      </c>
      <c r="H584" s="21" t="str">
        <f t="shared" si="8"/>
        <v>No</v>
      </c>
      <c r="I584" s="21" t="str">
        <f t="shared" si="9"/>
        <v>No</v>
      </c>
      <c r="J584" s="21" t="str">
        <f t="shared" si="10"/>
        <v>No</v>
      </c>
      <c r="K584" s="25"/>
      <c r="L584" s="7" t="s">
        <v>1223</v>
      </c>
      <c r="M584" s="7" t="s">
        <v>1224</v>
      </c>
      <c r="N584" s="7" t="s">
        <v>25</v>
      </c>
      <c r="O584" s="7" t="s">
        <v>2495</v>
      </c>
      <c r="P584" s="44" t="s">
        <v>3745</v>
      </c>
      <c r="Q584" s="42"/>
      <c r="R584" s="42"/>
      <c r="S584" s="42"/>
      <c r="T584" s="42"/>
      <c r="U584" s="42"/>
      <c r="V584" s="42"/>
      <c r="W584" s="42"/>
      <c r="X584" s="42"/>
      <c r="Y584" s="27"/>
    </row>
    <row r="585">
      <c r="A585" s="21" t="str">
        <f t="shared" ref="A585:B585" si="592">if(and(isnumber(search("Yes",C585)),isnumber(search("Yes",E585)),isnumber(search("Yes",G585)),isnumber(search("Yes",I585))),"Yes","No")</f>
        <v>No</v>
      </c>
      <c r="B585" s="21" t="str">
        <f t="shared" si="592"/>
        <v>No</v>
      </c>
      <c r="C585" s="22" t="str">
        <f t="shared" si="3"/>
        <v>No</v>
      </c>
      <c r="D585" s="21" t="str">
        <f t="shared" si="4"/>
        <v>No</v>
      </c>
      <c r="E585" s="21" t="str">
        <f t="shared" si="5"/>
        <v>No</v>
      </c>
      <c r="F585" s="21" t="str">
        <f t="shared" si="6"/>
        <v>No</v>
      </c>
      <c r="G585" s="21" t="str">
        <f t="shared" si="7"/>
        <v>No</v>
      </c>
      <c r="H585" s="21" t="str">
        <f t="shared" si="8"/>
        <v>No</v>
      </c>
      <c r="I585" s="21" t="str">
        <f t="shared" si="9"/>
        <v>No</v>
      </c>
      <c r="J585" s="21" t="str">
        <f t="shared" si="10"/>
        <v>No</v>
      </c>
      <c r="K585" s="25"/>
      <c r="L585" s="7" t="s">
        <v>1225</v>
      </c>
      <c r="M585" s="7" t="s">
        <v>1226</v>
      </c>
      <c r="N585" s="7" t="s">
        <v>25</v>
      </c>
      <c r="O585" s="7" t="s">
        <v>6138</v>
      </c>
      <c r="P585" s="44" t="s">
        <v>6139</v>
      </c>
      <c r="Q585" s="42"/>
      <c r="R585" s="42"/>
      <c r="S585" s="42"/>
      <c r="T585" s="42"/>
      <c r="U585" s="42"/>
      <c r="V585" s="42"/>
      <c r="W585" s="42"/>
      <c r="X585" s="42"/>
      <c r="Y585" s="27"/>
    </row>
    <row r="586">
      <c r="A586" s="21" t="str">
        <f t="shared" ref="A586:B586" si="593">if(and(isnumber(search("Yes",C586)),isnumber(search("Yes",E586)),isnumber(search("Yes",G586)),isnumber(search("Yes",I586))),"Yes","No")</f>
        <v>No</v>
      </c>
      <c r="B586" s="21" t="str">
        <f t="shared" si="593"/>
        <v>No</v>
      </c>
      <c r="C586" s="22" t="str">
        <f t="shared" si="3"/>
        <v>No</v>
      </c>
      <c r="D586" s="21" t="str">
        <f t="shared" si="4"/>
        <v>No</v>
      </c>
      <c r="E586" s="21" t="str">
        <f t="shared" si="5"/>
        <v>No</v>
      </c>
      <c r="F586" s="21" t="str">
        <f t="shared" si="6"/>
        <v>No</v>
      </c>
      <c r="G586" s="21" t="str">
        <f t="shared" si="7"/>
        <v>No</v>
      </c>
      <c r="H586" s="21" t="str">
        <f t="shared" si="8"/>
        <v>No</v>
      </c>
      <c r="I586" s="21" t="str">
        <f t="shared" si="9"/>
        <v>No</v>
      </c>
      <c r="J586" s="21" t="str">
        <f t="shared" si="10"/>
        <v>No</v>
      </c>
      <c r="K586" s="25"/>
      <c r="L586" s="7" t="s">
        <v>1227</v>
      </c>
      <c r="M586" s="7" t="s">
        <v>1228</v>
      </c>
      <c r="N586" s="7" t="s">
        <v>25</v>
      </c>
      <c r="O586" s="7" t="s">
        <v>3753</v>
      </c>
      <c r="P586" s="44" t="s">
        <v>6140</v>
      </c>
      <c r="Q586" s="42"/>
      <c r="R586" s="42"/>
      <c r="S586" s="42"/>
      <c r="T586" s="42"/>
      <c r="U586" s="42"/>
      <c r="V586" s="42"/>
      <c r="W586" s="42"/>
      <c r="X586" s="42"/>
      <c r="Y586" s="27"/>
    </row>
    <row r="587">
      <c r="A587" s="21" t="str">
        <f t="shared" ref="A587:B587" si="594">if(and(isnumber(search("Yes",C587)),isnumber(search("Yes",E587)),isnumber(search("Yes",G587)),isnumber(search("Yes",I587))),"Yes","No")</f>
        <v>No</v>
      </c>
      <c r="B587" s="21" t="str">
        <f t="shared" si="594"/>
        <v>No</v>
      </c>
      <c r="C587" s="22" t="str">
        <f t="shared" si="3"/>
        <v>No</v>
      </c>
      <c r="D587" s="21" t="str">
        <f t="shared" si="4"/>
        <v>No</v>
      </c>
      <c r="E587" s="21" t="str">
        <f t="shared" si="5"/>
        <v>No</v>
      </c>
      <c r="F587" s="21" t="str">
        <f t="shared" si="6"/>
        <v>No</v>
      </c>
      <c r="G587" s="21" t="str">
        <f t="shared" si="7"/>
        <v>No</v>
      </c>
      <c r="H587" s="21" t="str">
        <f t="shared" si="8"/>
        <v>No</v>
      </c>
      <c r="I587" s="21" t="str">
        <f t="shared" si="9"/>
        <v>No</v>
      </c>
      <c r="J587" s="21" t="str">
        <f t="shared" si="10"/>
        <v>No</v>
      </c>
      <c r="K587" s="25"/>
      <c r="L587" s="7" t="s">
        <v>1229</v>
      </c>
      <c r="M587" s="7" t="s">
        <v>1230</v>
      </c>
      <c r="N587" s="7" t="s">
        <v>25</v>
      </c>
      <c r="O587" s="7" t="s">
        <v>6141</v>
      </c>
      <c r="P587" s="44" t="s">
        <v>6142</v>
      </c>
      <c r="Q587" s="42"/>
      <c r="R587" s="42"/>
      <c r="S587" s="42"/>
      <c r="T587" s="42"/>
      <c r="U587" s="42"/>
      <c r="V587" s="42"/>
      <c r="W587" s="42"/>
      <c r="X587" s="42"/>
      <c r="Y587" s="27"/>
    </row>
    <row r="588">
      <c r="A588" s="21" t="str">
        <f t="shared" ref="A588:B588" si="595">if(and(isnumber(search("Yes",C588)),isnumber(search("Yes",E588)),isnumber(search("Yes",G588)),isnumber(search("Yes",I588))),"Yes","No")</f>
        <v>No</v>
      </c>
      <c r="B588" s="21" t="str">
        <f t="shared" si="595"/>
        <v>No</v>
      </c>
      <c r="C588" s="22" t="str">
        <f t="shared" si="3"/>
        <v>No</v>
      </c>
      <c r="D588" s="21" t="str">
        <f t="shared" si="4"/>
        <v>No</v>
      </c>
      <c r="E588" s="21" t="str">
        <f t="shared" si="5"/>
        <v>No</v>
      </c>
      <c r="F588" s="21" t="str">
        <f t="shared" si="6"/>
        <v>No</v>
      </c>
      <c r="G588" s="21" t="str">
        <f t="shared" si="7"/>
        <v>No</v>
      </c>
      <c r="H588" s="21" t="str">
        <f t="shared" si="8"/>
        <v>No</v>
      </c>
      <c r="I588" s="21" t="str">
        <f t="shared" si="9"/>
        <v>No</v>
      </c>
      <c r="J588" s="21" t="str">
        <f t="shared" si="10"/>
        <v>No</v>
      </c>
      <c r="K588" s="25"/>
      <c r="L588" s="7" t="s">
        <v>1231</v>
      </c>
      <c r="M588" s="7" t="s">
        <v>1232</v>
      </c>
      <c r="N588" s="7" t="s">
        <v>25</v>
      </c>
      <c r="O588" s="7" t="s">
        <v>6143</v>
      </c>
      <c r="P588" s="44" t="s">
        <v>6144</v>
      </c>
      <c r="Q588" s="42"/>
      <c r="R588" s="42"/>
      <c r="S588" s="42"/>
      <c r="T588" s="42"/>
      <c r="U588" s="42"/>
      <c r="V588" s="42"/>
      <c r="W588" s="42"/>
      <c r="X588" s="42"/>
      <c r="Y588" s="27"/>
    </row>
    <row r="589">
      <c r="A589" s="21" t="str">
        <f t="shared" ref="A589:B589" si="596">if(and(isnumber(search("Yes",C589)),isnumber(search("Yes",E589)),isnumber(search("Yes",G589)),isnumber(search("Yes",I589))),"Yes","No")</f>
        <v>No</v>
      </c>
      <c r="B589" s="21" t="str">
        <f t="shared" si="596"/>
        <v>No</v>
      </c>
      <c r="C589" s="22" t="str">
        <f t="shared" si="3"/>
        <v>No</v>
      </c>
      <c r="D589" s="21" t="str">
        <f t="shared" si="4"/>
        <v>No</v>
      </c>
      <c r="E589" s="21" t="str">
        <f t="shared" si="5"/>
        <v>No</v>
      </c>
      <c r="F589" s="21" t="str">
        <f t="shared" si="6"/>
        <v>No</v>
      </c>
      <c r="G589" s="21" t="str">
        <f t="shared" si="7"/>
        <v>No</v>
      </c>
      <c r="H589" s="21" t="str">
        <f t="shared" si="8"/>
        <v>No</v>
      </c>
      <c r="I589" s="21" t="str">
        <f t="shared" si="9"/>
        <v>No</v>
      </c>
      <c r="J589" s="21" t="str">
        <f t="shared" si="10"/>
        <v>No</v>
      </c>
      <c r="K589" s="25"/>
      <c r="L589" s="7" t="s">
        <v>1233</v>
      </c>
      <c r="M589" s="7" t="s">
        <v>1234</v>
      </c>
      <c r="N589" s="7" t="s">
        <v>25</v>
      </c>
      <c r="O589" s="7" t="s">
        <v>4140</v>
      </c>
      <c r="P589" s="44" t="s">
        <v>6145</v>
      </c>
      <c r="Q589" s="42"/>
      <c r="R589" s="42"/>
      <c r="S589" s="42"/>
      <c r="T589" s="42"/>
      <c r="U589" s="42"/>
      <c r="V589" s="42"/>
      <c r="W589" s="42"/>
      <c r="X589" s="42"/>
      <c r="Y589" s="27"/>
    </row>
    <row r="590">
      <c r="A590" s="21" t="str">
        <f t="shared" ref="A590:B590" si="597">if(and(isnumber(search("Yes",C590)),isnumber(search("Yes",E590)),isnumber(search("Yes",G590)),isnumber(search("Yes",I590))),"Yes","No")</f>
        <v>No</v>
      </c>
      <c r="B590" s="21" t="str">
        <f t="shared" si="597"/>
        <v>No</v>
      </c>
      <c r="C590" s="22" t="str">
        <f t="shared" si="3"/>
        <v>No</v>
      </c>
      <c r="D590" s="21" t="str">
        <f t="shared" si="4"/>
        <v>No</v>
      </c>
      <c r="E590" s="21" t="str">
        <f t="shared" si="5"/>
        <v>No</v>
      </c>
      <c r="F590" s="21" t="str">
        <f t="shared" si="6"/>
        <v>No</v>
      </c>
      <c r="G590" s="21" t="str">
        <f t="shared" si="7"/>
        <v>No</v>
      </c>
      <c r="H590" s="21" t="str">
        <f t="shared" si="8"/>
        <v>No</v>
      </c>
      <c r="I590" s="21" t="str">
        <f t="shared" si="9"/>
        <v>No</v>
      </c>
      <c r="J590" s="21" t="str">
        <f t="shared" si="10"/>
        <v>No</v>
      </c>
      <c r="K590" s="25"/>
      <c r="L590" s="7" t="s">
        <v>1235</v>
      </c>
      <c r="M590" s="7" t="s">
        <v>1236</v>
      </c>
      <c r="N590" s="7" t="s">
        <v>25</v>
      </c>
      <c r="O590" s="7" t="s">
        <v>6146</v>
      </c>
      <c r="P590" s="44" t="s">
        <v>6147</v>
      </c>
      <c r="Q590" s="42"/>
      <c r="R590" s="42"/>
      <c r="S590" s="42"/>
      <c r="T590" s="42"/>
      <c r="U590" s="42"/>
      <c r="V590" s="42"/>
      <c r="W590" s="42"/>
      <c r="X590" s="42"/>
      <c r="Y590" s="27"/>
    </row>
    <row r="591">
      <c r="A591" s="21" t="str">
        <f t="shared" ref="A591:B591" si="598">if(and(isnumber(search("Yes",C591)),isnumber(search("Yes",E591)),isnumber(search("Yes",G591)),isnumber(search("Yes",I591))),"Yes","No")</f>
        <v>No</v>
      </c>
      <c r="B591" s="21" t="str">
        <f t="shared" si="598"/>
        <v>No</v>
      </c>
      <c r="C591" s="22" t="str">
        <f t="shared" si="3"/>
        <v>No</v>
      </c>
      <c r="D591" s="21" t="str">
        <f t="shared" si="4"/>
        <v>No</v>
      </c>
      <c r="E591" s="21" t="str">
        <f t="shared" si="5"/>
        <v>No</v>
      </c>
      <c r="F591" s="21" t="str">
        <f t="shared" si="6"/>
        <v>No</v>
      </c>
      <c r="G591" s="21" t="str">
        <f t="shared" si="7"/>
        <v>No</v>
      </c>
      <c r="H591" s="21" t="str">
        <f t="shared" si="8"/>
        <v>No</v>
      </c>
      <c r="I591" s="21" t="str">
        <f t="shared" si="9"/>
        <v>No</v>
      </c>
      <c r="J591" s="21" t="str">
        <f t="shared" si="10"/>
        <v>No</v>
      </c>
      <c r="K591" s="25"/>
      <c r="L591" s="7" t="s">
        <v>1237</v>
      </c>
      <c r="M591" s="7" t="s">
        <v>1238</v>
      </c>
      <c r="N591" s="7" t="s">
        <v>25</v>
      </c>
      <c r="O591" s="7" t="s">
        <v>6148</v>
      </c>
      <c r="P591" s="44" t="s">
        <v>3764</v>
      </c>
      <c r="Q591" s="42"/>
      <c r="R591" s="42"/>
      <c r="S591" s="42"/>
      <c r="T591" s="42"/>
      <c r="U591" s="42"/>
      <c r="V591" s="42"/>
      <c r="W591" s="42"/>
      <c r="X591" s="42"/>
      <c r="Y591" s="27"/>
    </row>
    <row r="592">
      <c r="A592" s="21" t="str">
        <f t="shared" ref="A592:B592" si="599">if(and(isnumber(search("Yes",C592)),isnumber(search("Yes",E592)),isnumber(search("Yes",G592)),isnumber(search("Yes",I592))),"Yes","No")</f>
        <v>No</v>
      </c>
      <c r="B592" s="21" t="str">
        <f t="shared" si="599"/>
        <v>No</v>
      </c>
      <c r="C592" s="22" t="str">
        <f t="shared" si="3"/>
        <v>No</v>
      </c>
      <c r="D592" s="21" t="str">
        <f t="shared" si="4"/>
        <v>No</v>
      </c>
      <c r="E592" s="21" t="str">
        <f t="shared" si="5"/>
        <v>No</v>
      </c>
      <c r="F592" s="21" t="str">
        <f t="shared" si="6"/>
        <v>No</v>
      </c>
      <c r="G592" s="21" t="str">
        <f t="shared" si="7"/>
        <v>No</v>
      </c>
      <c r="H592" s="21" t="str">
        <f t="shared" si="8"/>
        <v>No</v>
      </c>
      <c r="I592" s="21" t="str">
        <f t="shared" si="9"/>
        <v>No</v>
      </c>
      <c r="J592" s="21" t="str">
        <f t="shared" si="10"/>
        <v>No</v>
      </c>
      <c r="K592" s="25"/>
      <c r="L592" s="7" t="s">
        <v>1239</v>
      </c>
      <c r="M592" s="7" t="s">
        <v>1240</v>
      </c>
      <c r="N592" s="7" t="s">
        <v>25</v>
      </c>
      <c r="O592" s="7" t="s">
        <v>6149</v>
      </c>
      <c r="P592" s="44" t="s">
        <v>3766</v>
      </c>
      <c r="Q592" s="42"/>
      <c r="R592" s="42"/>
      <c r="S592" s="42"/>
      <c r="T592" s="42"/>
      <c r="U592" s="42"/>
      <c r="V592" s="42"/>
      <c r="W592" s="42"/>
      <c r="X592" s="42"/>
      <c r="Y592" s="27"/>
    </row>
    <row r="593">
      <c r="A593" s="21" t="str">
        <f t="shared" ref="A593:B593" si="600">if(and(isnumber(search("Yes",C593)),isnumber(search("Yes",E593)),isnumber(search("Yes",G593)),isnumber(search("Yes",I593))),"Yes","No")</f>
        <v>No</v>
      </c>
      <c r="B593" s="21" t="str">
        <f t="shared" si="600"/>
        <v>No</v>
      </c>
      <c r="C593" s="22" t="str">
        <f t="shared" si="3"/>
        <v>No</v>
      </c>
      <c r="D593" s="21" t="str">
        <f t="shared" si="4"/>
        <v>No</v>
      </c>
      <c r="E593" s="21" t="str">
        <f t="shared" si="5"/>
        <v>No</v>
      </c>
      <c r="F593" s="21" t="str">
        <f t="shared" si="6"/>
        <v>No</v>
      </c>
      <c r="G593" s="21" t="str">
        <f t="shared" si="7"/>
        <v>No</v>
      </c>
      <c r="H593" s="21" t="str">
        <f t="shared" si="8"/>
        <v>No</v>
      </c>
      <c r="I593" s="21" t="str">
        <f t="shared" si="9"/>
        <v>No</v>
      </c>
      <c r="J593" s="21" t="str">
        <f t="shared" si="10"/>
        <v>No</v>
      </c>
      <c r="K593" s="25"/>
      <c r="L593" s="7" t="s">
        <v>1241</v>
      </c>
      <c r="M593" s="7" t="s">
        <v>1242</v>
      </c>
      <c r="N593" s="7" t="s">
        <v>25</v>
      </c>
      <c r="O593" s="7" t="s">
        <v>6150</v>
      </c>
      <c r="P593" s="44" t="s">
        <v>3052</v>
      </c>
      <c r="Q593" s="42"/>
      <c r="R593" s="42"/>
      <c r="S593" s="42"/>
      <c r="T593" s="42"/>
      <c r="U593" s="42"/>
      <c r="V593" s="42"/>
      <c r="W593" s="42"/>
      <c r="X593" s="42"/>
      <c r="Y593" s="27"/>
    </row>
    <row r="594">
      <c r="A594" s="21" t="str">
        <f t="shared" ref="A594:B594" si="601">if(and(isnumber(search("Yes",C594)),isnumber(search("Yes",E594)),isnumber(search("Yes",G594)),isnumber(search("Yes",I594))),"Yes","No")</f>
        <v>No</v>
      </c>
      <c r="B594" s="21" t="str">
        <f t="shared" si="601"/>
        <v>No</v>
      </c>
      <c r="C594" s="22" t="str">
        <f t="shared" si="3"/>
        <v>No</v>
      </c>
      <c r="D594" s="21" t="str">
        <f t="shared" si="4"/>
        <v>No</v>
      </c>
      <c r="E594" s="21" t="str">
        <f t="shared" si="5"/>
        <v>No</v>
      </c>
      <c r="F594" s="21" t="str">
        <f t="shared" si="6"/>
        <v>No</v>
      </c>
      <c r="G594" s="21" t="str">
        <f t="shared" si="7"/>
        <v>Yes</v>
      </c>
      <c r="H594" s="21" t="str">
        <f t="shared" si="8"/>
        <v>Yes</v>
      </c>
      <c r="I594" s="21" t="str">
        <f t="shared" si="9"/>
        <v>No</v>
      </c>
      <c r="J594" s="21" t="str">
        <f t="shared" si="10"/>
        <v>No</v>
      </c>
      <c r="K594" s="25">
        <v>42.0</v>
      </c>
      <c r="L594" s="7" t="s">
        <v>1243</v>
      </c>
      <c r="M594" s="7" t="s">
        <v>3769</v>
      </c>
      <c r="N594" s="7" t="s">
        <v>25</v>
      </c>
      <c r="O594" s="7" t="s">
        <v>2988</v>
      </c>
      <c r="P594" s="44" t="s">
        <v>6151</v>
      </c>
      <c r="Q594" s="42"/>
      <c r="R594" s="42"/>
      <c r="S594" s="42"/>
      <c r="T594" s="7" t="s">
        <v>21</v>
      </c>
      <c r="U594" s="7" t="s">
        <v>6152</v>
      </c>
      <c r="V594" s="44" t="s">
        <v>6153</v>
      </c>
      <c r="W594" s="7" t="s">
        <v>25</v>
      </c>
      <c r="X594" s="7" t="s">
        <v>6154</v>
      </c>
      <c r="Y594" s="44" t="s">
        <v>6155</v>
      </c>
    </row>
    <row r="595">
      <c r="A595" s="21" t="str">
        <f t="shared" ref="A595:B595" si="602">if(and(isnumber(search("Yes",C595)),isnumber(search("Yes",E595)),isnumber(search("Yes",G595)),isnumber(search("Yes",I595))),"Yes","No")</f>
        <v>No</v>
      </c>
      <c r="B595" s="21" t="str">
        <f t="shared" si="602"/>
        <v>No</v>
      </c>
      <c r="C595" s="22" t="str">
        <f t="shared" si="3"/>
        <v>No</v>
      </c>
      <c r="D595" s="21" t="str">
        <f t="shared" si="4"/>
        <v>No</v>
      </c>
      <c r="E595" s="21" t="str">
        <f t="shared" si="5"/>
        <v>No</v>
      </c>
      <c r="F595" s="21" t="str">
        <f t="shared" si="6"/>
        <v>No</v>
      </c>
      <c r="G595" s="21" t="str">
        <f t="shared" si="7"/>
        <v>No</v>
      </c>
      <c r="H595" s="21" t="str">
        <f t="shared" si="8"/>
        <v>No</v>
      </c>
      <c r="I595" s="21" t="str">
        <f t="shared" si="9"/>
        <v>No</v>
      </c>
      <c r="J595" s="21" t="str">
        <f t="shared" si="10"/>
        <v>No</v>
      </c>
      <c r="K595" s="25"/>
      <c r="L595" s="7" t="s">
        <v>1245</v>
      </c>
      <c r="M595" s="7" t="s">
        <v>1246</v>
      </c>
      <c r="N595" s="7" t="s">
        <v>25</v>
      </c>
      <c r="O595" s="7" t="s">
        <v>3776</v>
      </c>
      <c r="P595" s="44" t="s">
        <v>3777</v>
      </c>
      <c r="Q595" s="42"/>
      <c r="R595" s="42"/>
      <c r="S595" s="42"/>
      <c r="T595" s="42"/>
      <c r="U595" s="42"/>
      <c r="V595" s="42"/>
      <c r="W595" s="42"/>
      <c r="X595" s="42"/>
      <c r="Y595" s="27"/>
    </row>
    <row r="596">
      <c r="A596" s="21" t="str">
        <f t="shared" ref="A596:B596" si="603">if(and(isnumber(search("Yes",C596)),isnumber(search("Yes",E596)),isnumber(search("Yes",G596)),isnumber(search("Yes",I596))),"Yes","No")</f>
        <v>No</v>
      </c>
      <c r="B596" s="21" t="str">
        <f t="shared" si="603"/>
        <v>No</v>
      </c>
      <c r="C596" s="22" t="str">
        <f t="shared" si="3"/>
        <v>No</v>
      </c>
      <c r="D596" s="21" t="str">
        <f t="shared" si="4"/>
        <v>No</v>
      </c>
      <c r="E596" s="21" t="str">
        <f t="shared" si="5"/>
        <v>No</v>
      </c>
      <c r="F596" s="21" t="str">
        <f t="shared" si="6"/>
        <v>No</v>
      </c>
      <c r="G596" s="21" t="str">
        <f t="shared" si="7"/>
        <v>No</v>
      </c>
      <c r="H596" s="21" t="str">
        <f t="shared" si="8"/>
        <v>No</v>
      </c>
      <c r="I596" s="21" t="str">
        <f t="shared" si="9"/>
        <v>No</v>
      </c>
      <c r="J596" s="21" t="str">
        <f t="shared" si="10"/>
        <v>No</v>
      </c>
      <c r="K596" s="25"/>
      <c r="L596" s="7" t="s">
        <v>1247</v>
      </c>
      <c r="M596" s="7" t="s">
        <v>1248</v>
      </c>
      <c r="N596" s="7" t="s">
        <v>25</v>
      </c>
      <c r="O596" s="7" t="s">
        <v>6156</v>
      </c>
      <c r="P596" s="44" t="s">
        <v>6157</v>
      </c>
      <c r="Q596" s="42"/>
      <c r="R596" s="42"/>
      <c r="S596" s="42"/>
      <c r="T596" s="42"/>
      <c r="U596" s="42"/>
      <c r="V596" s="42"/>
      <c r="W596" s="42"/>
      <c r="X596" s="42"/>
      <c r="Y596" s="27"/>
    </row>
    <row r="597">
      <c r="A597" s="21" t="str">
        <f t="shared" ref="A597:B597" si="604">if(and(isnumber(search("Yes",C597)),isnumber(search("Yes",E597)),isnumber(search("Yes",G597)),isnumber(search("Yes",I597))),"Yes","No")</f>
        <v>No</v>
      </c>
      <c r="B597" s="21" t="str">
        <f t="shared" si="604"/>
        <v>No</v>
      </c>
      <c r="C597" s="22" t="str">
        <f t="shared" si="3"/>
        <v>No</v>
      </c>
      <c r="D597" s="21" t="str">
        <f t="shared" si="4"/>
        <v>No</v>
      </c>
      <c r="E597" s="21" t="str">
        <f t="shared" si="5"/>
        <v>No</v>
      </c>
      <c r="F597" s="21" t="str">
        <f t="shared" si="6"/>
        <v>No</v>
      </c>
      <c r="G597" s="21" t="str">
        <f t="shared" si="7"/>
        <v>No</v>
      </c>
      <c r="H597" s="21" t="str">
        <f t="shared" si="8"/>
        <v>No</v>
      </c>
      <c r="I597" s="21" t="str">
        <f t="shared" si="9"/>
        <v>No</v>
      </c>
      <c r="J597" s="21" t="str">
        <f t="shared" si="10"/>
        <v>No</v>
      </c>
      <c r="K597" s="25"/>
      <c r="L597" s="7" t="s">
        <v>1249</v>
      </c>
      <c r="M597" s="7" t="s">
        <v>1250</v>
      </c>
      <c r="N597" s="7" t="s">
        <v>25</v>
      </c>
      <c r="O597" s="7" t="s">
        <v>4231</v>
      </c>
      <c r="P597" s="44" t="s">
        <v>6158</v>
      </c>
      <c r="Q597" s="42"/>
      <c r="R597" s="42"/>
      <c r="S597" s="42"/>
      <c r="T597" s="42"/>
      <c r="U597" s="42"/>
      <c r="V597" s="42"/>
      <c r="W597" s="42"/>
      <c r="X597" s="42"/>
      <c r="Y597" s="27"/>
    </row>
    <row r="598">
      <c r="A598" s="21" t="str">
        <f t="shared" ref="A598:B598" si="605">if(and(isnumber(search("Yes",C598)),isnumber(search("Yes",E598)),isnumber(search("Yes",G598)),isnumber(search("Yes",I598))),"Yes","No")</f>
        <v>No</v>
      </c>
      <c r="B598" s="21" t="str">
        <f t="shared" si="605"/>
        <v>No</v>
      </c>
      <c r="C598" s="22" t="str">
        <f t="shared" si="3"/>
        <v>No</v>
      </c>
      <c r="D598" s="21" t="str">
        <f t="shared" si="4"/>
        <v>No</v>
      </c>
      <c r="E598" s="21" t="str">
        <f t="shared" si="5"/>
        <v>No</v>
      </c>
      <c r="F598" s="21" t="str">
        <f t="shared" si="6"/>
        <v>No</v>
      </c>
      <c r="G598" s="21" t="str">
        <f t="shared" si="7"/>
        <v>No</v>
      </c>
      <c r="H598" s="21" t="str">
        <f t="shared" si="8"/>
        <v>No</v>
      </c>
      <c r="I598" s="21" t="str">
        <f t="shared" si="9"/>
        <v>No</v>
      </c>
      <c r="J598" s="21" t="str">
        <f t="shared" si="10"/>
        <v>No</v>
      </c>
      <c r="K598" s="25"/>
      <c r="L598" s="7" t="s">
        <v>1251</v>
      </c>
      <c r="M598" s="7" t="s">
        <v>1252</v>
      </c>
      <c r="N598" s="7" t="s">
        <v>25</v>
      </c>
      <c r="O598" s="7" t="s">
        <v>2692</v>
      </c>
      <c r="P598" s="44" t="s">
        <v>2285</v>
      </c>
      <c r="Q598" s="42"/>
      <c r="R598" s="42"/>
      <c r="S598" s="42"/>
      <c r="T598" s="42"/>
      <c r="U598" s="42"/>
      <c r="V598" s="42"/>
      <c r="W598" s="42"/>
      <c r="X598" s="42"/>
      <c r="Y598" s="27"/>
    </row>
    <row r="599">
      <c r="A599" s="21" t="str">
        <f t="shared" ref="A599:B599" si="606">if(and(isnumber(search("Yes",C599)),isnumber(search("Yes",E599)),isnumber(search("Yes",G599)),isnumber(search("Yes",I599))),"Yes","No")</f>
        <v>No</v>
      </c>
      <c r="B599" s="21" t="str">
        <f t="shared" si="606"/>
        <v>No</v>
      </c>
      <c r="C599" s="22" t="str">
        <f t="shared" si="3"/>
        <v>No</v>
      </c>
      <c r="D599" s="21" t="str">
        <f t="shared" si="4"/>
        <v>No</v>
      </c>
      <c r="E599" s="21" t="str">
        <f t="shared" si="5"/>
        <v>No</v>
      </c>
      <c r="F599" s="21" t="str">
        <f t="shared" si="6"/>
        <v>No</v>
      </c>
      <c r="G599" s="21" t="str">
        <f t="shared" si="7"/>
        <v>No</v>
      </c>
      <c r="H599" s="21" t="str">
        <f t="shared" si="8"/>
        <v>No</v>
      </c>
      <c r="I599" s="21" t="str">
        <f t="shared" si="9"/>
        <v>No</v>
      </c>
      <c r="J599" s="21" t="str">
        <f t="shared" si="10"/>
        <v>No</v>
      </c>
      <c r="K599" s="25"/>
      <c r="L599" s="7" t="s">
        <v>1253</v>
      </c>
      <c r="M599" s="7" t="s">
        <v>1254</v>
      </c>
      <c r="N599" s="7" t="s">
        <v>25</v>
      </c>
      <c r="O599" s="7" t="s">
        <v>6159</v>
      </c>
      <c r="P599" s="44" t="s">
        <v>6160</v>
      </c>
      <c r="Q599" s="42"/>
      <c r="R599" s="42"/>
      <c r="S599" s="42"/>
      <c r="T599" s="42"/>
      <c r="U599" s="42"/>
      <c r="V599" s="42"/>
      <c r="W599" s="42"/>
      <c r="X599" s="42"/>
      <c r="Y599" s="27"/>
    </row>
    <row r="600">
      <c r="A600" s="21" t="str">
        <f t="shared" ref="A600:B600" si="607">if(and(isnumber(search("Yes",C600)),isnumber(search("Yes",E600)),isnumber(search("Yes",G600)),isnumber(search("Yes",I600))),"Yes","No")</f>
        <v>No</v>
      </c>
      <c r="B600" s="21" t="str">
        <f t="shared" si="607"/>
        <v>No</v>
      </c>
      <c r="C600" s="22" t="str">
        <f t="shared" si="3"/>
        <v>No</v>
      </c>
      <c r="D600" s="21" t="str">
        <f t="shared" si="4"/>
        <v>No</v>
      </c>
      <c r="E600" s="21" t="str">
        <f t="shared" si="5"/>
        <v>No</v>
      </c>
      <c r="F600" s="21" t="str">
        <f t="shared" si="6"/>
        <v>No</v>
      </c>
      <c r="G600" s="21" t="str">
        <f t="shared" si="7"/>
        <v>No</v>
      </c>
      <c r="H600" s="21" t="str">
        <f t="shared" si="8"/>
        <v>No</v>
      </c>
      <c r="I600" s="21" t="str">
        <f t="shared" si="9"/>
        <v>No</v>
      </c>
      <c r="J600" s="21" t="str">
        <f t="shared" si="10"/>
        <v>No</v>
      </c>
      <c r="K600" s="25"/>
      <c r="L600" s="7" t="s">
        <v>1255</v>
      </c>
      <c r="M600" s="7" t="s">
        <v>1256</v>
      </c>
      <c r="N600" s="7" t="s">
        <v>25</v>
      </c>
      <c r="O600" s="7" t="s">
        <v>6161</v>
      </c>
      <c r="P600" s="44" t="s">
        <v>6162</v>
      </c>
      <c r="Q600" s="42"/>
      <c r="R600" s="42"/>
      <c r="S600" s="42"/>
      <c r="T600" s="42"/>
      <c r="U600" s="42"/>
      <c r="V600" s="42"/>
      <c r="W600" s="42"/>
      <c r="X600" s="42"/>
      <c r="Y600" s="27"/>
    </row>
    <row r="601">
      <c r="A601" s="21" t="str">
        <f t="shared" ref="A601:B601" si="608">if(and(isnumber(search("Yes",C601)),isnumber(search("Yes",E601)),isnumber(search("Yes",G601)),isnumber(search("Yes",I601))),"Yes","No")</f>
        <v>No</v>
      </c>
      <c r="B601" s="21" t="str">
        <f t="shared" si="608"/>
        <v>No</v>
      </c>
      <c r="C601" s="22" t="str">
        <f t="shared" si="3"/>
        <v>No</v>
      </c>
      <c r="D601" s="21" t="str">
        <f t="shared" si="4"/>
        <v>No</v>
      </c>
      <c r="E601" s="21" t="str">
        <f t="shared" si="5"/>
        <v>No</v>
      </c>
      <c r="F601" s="21" t="str">
        <f t="shared" si="6"/>
        <v>No</v>
      </c>
      <c r="G601" s="21" t="str">
        <f t="shared" si="7"/>
        <v>No</v>
      </c>
      <c r="H601" s="21" t="str">
        <f t="shared" si="8"/>
        <v>No</v>
      </c>
      <c r="I601" s="21" t="str">
        <f t="shared" si="9"/>
        <v>No</v>
      </c>
      <c r="J601" s="21" t="str">
        <f t="shared" si="10"/>
        <v>No</v>
      </c>
      <c r="K601" s="25"/>
      <c r="L601" s="7" t="s">
        <v>1257</v>
      </c>
      <c r="M601" s="7" t="s">
        <v>1258</v>
      </c>
      <c r="N601" s="7" t="s">
        <v>25</v>
      </c>
      <c r="O601" s="7" t="s">
        <v>6163</v>
      </c>
      <c r="P601" s="44" t="s">
        <v>6164</v>
      </c>
      <c r="Q601" s="42"/>
      <c r="R601" s="42"/>
      <c r="S601" s="42"/>
      <c r="T601" s="42"/>
      <c r="U601" s="42"/>
      <c r="V601" s="42"/>
      <c r="W601" s="42"/>
      <c r="X601" s="42"/>
      <c r="Y601" s="27"/>
    </row>
    <row r="602">
      <c r="A602" s="21" t="str">
        <f t="shared" ref="A602:B602" si="609">if(and(isnumber(search("Yes",C602)),isnumber(search("Yes",E602)),isnumber(search("Yes",G602)),isnumber(search("Yes",I602))),"Yes","No")</f>
        <v>No</v>
      </c>
      <c r="B602" s="21" t="str">
        <f t="shared" si="609"/>
        <v>No</v>
      </c>
      <c r="C602" s="22" t="str">
        <f t="shared" si="3"/>
        <v>No</v>
      </c>
      <c r="D602" s="21" t="str">
        <f t="shared" si="4"/>
        <v>No</v>
      </c>
      <c r="E602" s="21" t="str">
        <f t="shared" si="5"/>
        <v>No</v>
      </c>
      <c r="F602" s="21" t="str">
        <f t="shared" si="6"/>
        <v>No</v>
      </c>
      <c r="G602" s="21" t="str">
        <f t="shared" si="7"/>
        <v>No</v>
      </c>
      <c r="H602" s="21" t="str">
        <f t="shared" si="8"/>
        <v>No</v>
      </c>
      <c r="I602" s="21" t="str">
        <f t="shared" si="9"/>
        <v>No</v>
      </c>
      <c r="J602" s="21" t="str">
        <f t="shared" si="10"/>
        <v>No</v>
      </c>
      <c r="K602" s="25"/>
      <c r="L602" s="7" t="s">
        <v>1259</v>
      </c>
      <c r="M602" s="7" t="s">
        <v>1260</v>
      </c>
      <c r="N602" s="7" t="s">
        <v>25</v>
      </c>
      <c r="O602" s="7" t="s">
        <v>3134</v>
      </c>
      <c r="P602" s="44" t="s">
        <v>6165</v>
      </c>
      <c r="Q602" s="42"/>
      <c r="R602" s="42"/>
      <c r="S602" s="42"/>
      <c r="T602" s="42"/>
      <c r="U602" s="42"/>
      <c r="V602" s="42"/>
      <c r="W602" s="42"/>
      <c r="X602" s="42"/>
      <c r="Y602" s="27"/>
    </row>
    <row r="603">
      <c r="A603" s="21" t="str">
        <f t="shared" ref="A603:B603" si="610">if(and(isnumber(search("Yes",C603)),isnumber(search("Yes",E603)),isnumber(search("Yes",G603)),isnumber(search("Yes",I603))),"Yes","No")</f>
        <v>No</v>
      </c>
      <c r="B603" s="21" t="str">
        <f t="shared" si="610"/>
        <v>No</v>
      </c>
      <c r="C603" s="22" t="str">
        <f t="shared" si="3"/>
        <v>No</v>
      </c>
      <c r="D603" s="21" t="str">
        <f t="shared" si="4"/>
        <v>No</v>
      </c>
      <c r="E603" s="21" t="str">
        <f t="shared" si="5"/>
        <v>No</v>
      </c>
      <c r="F603" s="21" t="str">
        <f t="shared" si="6"/>
        <v>No</v>
      </c>
      <c r="G603" s="21" t="str">
        <f t="shared" si="7"/>
        <v>No</v>
      </c>
      <c r="H603" s="21" t="str">
        <f t="shared" si="8"/>
        <v>No</v>
      </c>
      <c r="I603" s="21" t="str">
        <f t="shared" si="9"/>
        <v>No</v>
      </c>
      <c r="J603" s="21" t="str">
        <f t="shared" si="10"/>
        <v>No</v>
      </c>
      <c r="K603" s="25"/>
      <c r="L603" s="7" t="s">
        <v>1261</v>
      </c>
      <c r="M603" s="7" t="s">
        <v>1262</v>
      </c>
      <c r="N603" s="7" t="s">
        <v>25</v>
      </c>
      <c r="O603" s="7" t="s">
        <v>6166</v>
      </c>
      <c r="P603" s="44" t="s">
        <v>6167</v>
      </c>
      <c r="Q603" s="42"/>
      <c r="R603" s="42"/>
      <c r="S603" s="42"/>
      <c r="T603" s="42"/>
      <c r="U603" s="42"/>
      <c r="V603" s="42"/>
      <c r="W603" s="42"/>
      <c r="X603" s="42"/>
      <c r="Y603" s="27"/>
    </row>
    <row r="604">
      <c r="A604" s="21" t="str">
        <f t="shared" ref="A604:B604" si="611">if(and(isnumber(search("Yes",C604)),isnumber(search("Yes",E604)),isnumber(search("Yes",G604)),isnumber(search("Yes",I604))),"Yes","No")</f>
        <v>No</v>
      </c>
      <c r="B604" s="21" t="str">
        <f t="shared" si="611"/>
        <v>No</v>
      </c>
      <c r="C604" s="22" t="str">
        <f t="shared" si="3"/>
        <v>No</v>
      </c>
      <c r="D604" s="21" t="str">
        <f t="shared" si="4"/>
        <v>No</v>
      </c>
      <c r="E604" s="21" t="str">
        <f t="shared" si="5"/>
        <v>No</v>
      </c>
      <c r="F604" s="21" t="str">
        <f t="shared" si="6"/>
        <v>No</v>
      </c>
      <c r="G604" s="21" t="str">
        <f t="shared" si="7"/>
        <v>No</v>
      </c>
      <c r="H604" s="21" t="str">
        <f t="shared" si="8"/>
        <v>No</v>
      </c>
      <c r="I604" s="21" t="str">
        <f t="shared" si="9"/>
        <v>No</v>
      </c>
      <c r="J604" s="21" t="str">
        <f t="shared" si="10"/>
        <v>No</v>
      </c>
      <c r="K604" s="25"/>
      <c r="L604" s="7" t="s">
        <v>1263</v>
      </c>
      <c r="M604" s="7" t="s">
        <v>1264</v>
      </c>
      <c r="N604" s="7" t="s">
        <v>25</v>
      </c>
      <c r="O604" s="7" t="s">
        <v>6168</v>
      </c>
      <c r="P604" s="44" t="s">
        <v>6169</v>
      </c>
      <c r="Q604" s="42"/>
      <c r="R604" s="42"/>
      <c r="S604" s="42"/>
      <c r="T604" s="42"/>
      <c r="U604" s="42"/>
      <c r="V604" s="42"/>
      <c r="W604" s="42"/>
      <c r="X604" s="42"/>
      <c r="Y604" s="27"/>
    </row>
    <row r="605">
      <c r="A605" s="21" t="str">
        <f t="shared" ref="A605:B605" si="612">if(and(isnumber(search("Yes",C605)),isnumber(search("Yes",E605)),isnumber(search("Yes",G605)),isnumber(search("Yes",I605))),"Yes","No")</f>
        <v>No</v>
      </c>
      <c r="B605" s="21" t="str">
        <f t="shared" si="612"/>
        <v>No</v>
      </c>
      <c r="C605" s="22" t="str">
        <f t="shared" si="3"/>
        <v>No</v>
      </c>
      <c r="D605" s="21" t="str">
        <f t="shared" si="4"/>
        <v>No</v>
      </c>
      <c r="E605" s="21" t="str">
        <f t="shared" si="5"/>
        <v>No</v>
      </c>
      <c r="F605" s="21" t="str">
        <f t="shared" si="6"/>
        <v>No</v>
      </c>
      <c r="G605" s="21" t="str">
        <f t="shared" si="7"/>
        <v>No</v>
      </c>
      <c r="H605" s="21" t="str">
        <f t="shared" si="8"/>
        <v>No</v>
      </c>
      <c r="I605" s="21" t="str">
        <f t="shared" si="9"/>
        <v>No</v>
      </c>
      <c r="J605" s="21" t="str">
        <f t="shared" si="10"/>
        <v>No</v>
      </c>
      <c r="K605" s="25"/>
      <c r="L605" s="7" t="s">
        <v>1265</v>
      </c>
      <c r="M605" s="7" t="s">
        <v>1266</v>
      </c>
      <c r="N605" s="7" t="s">
        <v>25</v>
      </c>
      <c r="O605" s="7" t="s">
        <v>3793</v>
      </c>
      <c r="P605" s="44" t="s">
        <v>3794</v>
      </c>
      <c r="Q605" s="42"/>
      <c r="R605" s="42"/>
      <c r="S605" s="42"/>
      <c r="T605" s="42"/>
      <c r="U605" s="42"/>
      <c r="V605" s="42"/>
      <c r="W605" s="42"/>
      <c r="X605" s="42"/>
      <c r="Y605" s="27"/>
    </row>
    <row r="606">
      <c r="A606" s="21" t="str">
        <f t="shared" ref="A606:B606" si="613">if(and(isnumber(search("Yes",C606)),isnumber(search("Yes",E606)),isnumber(search("Yes",G606)),isnumber(search("Yes",I606))),"Yes","No")</f>
        <v>No</v>
      </c>
      <c r="B606" s="21" t="str">
        <f t="shared" si="613"/>
        <v>No</v>
      </c>
      <c r="C606" s="22" t="str">
        <f t="shared" si="3"/>
        <v>No</v>
      </c>
      <c r="D606" s="21" t="str">
        <f t="shared" si="4"/>
        <v>No</v>
      </c>
      <c r="E606" s="21" t="str">
        <f t="shared" si="5"/>
        <v>No</v>
      </c>
      <c r="F606" s="21" t="str">
        <f t="shared" si="6"/>
        <v>No</v>
      </c>
      <c r="G606" s="21" t="str">
        <f t="shared" si="7"/>
        <v>No</v>
      </c>
      <c r="H606" s="21" t="str">
        <f t="shared" si="8"/>
        <v>No</v>
      </c>
      <c r="I606" s="21" t="str">
        <f t="shared" si="9"/>
        <v>No</v>
      </c>
      <c r="J606" s="21" t="str">
        <f t="shared" si="10"/>
        <v>No</v>
      </c>
      <c r="K606" s="25"/>
      <c r="L606" s="7" t="s">
        <v>1267</v>
      </c>
      <c r="M606" s="7" t="s">
        <v>1268</v>
      </c>
      <c r="N606" s="7" t="s">
        <v>25</v>
      </c>
      <c r="O606" s="7" t="s">
        <v>3569</v>
      </c>
      <c r="P606" s="44" t="s">
        <v>6170</v>
      </c>
      <c r="Q606" s="42"/>
      <c r="R606" s="42"/>
      <c r="S606" s="42"/>
      <c r="T606" s="42"/>
      <c r="U606" s="42"/>
      <c r="V606" s="42"/>
      <c r="W606" s="42"/>
      <c r="X606" s="42"/>
      <c r="Y606" s="27"/>
    </row>
    <row r="607">
      <c r="A607" s="21" t="str">
        <f t="shared" ref="A607:B607" si="614">if(and(isnumber(search("Yes",C607)),isnumber(search("Yes",E607)),isnumber(search("Yes",G607)),isnumber(search("Yes",I607))),"Yes","No")</f>
        <v>No</v>
      </c>
      <c r="B607" s="21" t="str">
        <f t="shared" si="614"/>
        <v>No</v>
      </c>
      <c r="C607" s="22" t="str">
        <f t="shared" si="3"/>
        <v>No</v>
      </c>
      <c r="D607" s="21" t="str">
        <f t="shared" si="4"/>
        <v>No</v>
      </c>
      <c r="E607" s="21" t="str">
        <f t="shared" si="5"/>
        <v>No</v>
      </c>
      <c r="F607" s="21" t="str">
        <f t="shared" si="6"/>
        <v>No</v>
      </c>
      <c r="G607" s="21" t="str">
        <f t="shared" si="7"/>
        <v>Yes</v>
      </c>
      <c r="H607" s="21" t="str">
        <f t="shared" si="8"/>
        <v>Yes</v>
      </c>
      <c r="I607" s="21" t="str">
        <f t="shared" si="9"/>
        <v>Yes</v>
      </c>
      <c r="J607" s="21" t="str">
        <f t="shared" si="10"/>
        <v>Yes</v>
      </c>
      <c r="K607" s="25">
        <v>39.0</v>
      </c>
      <c r="L607" s="7" t="s">
        <v>1269</v>
      </c>
      <c r="M607" s="7" t="s">
        <v>1270</v>
      </c>
      <c r="N607" s="7" t="s">
        <v>25</v>
      </c>
      <c r="O607" s="7" t="s">
        <v>2423</v>
      </c>
      <c r="P607" s="44" t="s">
        <v>3797</v>
      </c>
      <c r="Q607" s="42"/>
      <c r="R607" s="42"/>
      <c r="S607" s="42"/>
      <c r="T607" s="7" t="s">
        <v>21</v>
      </c>
      <c r="U607" s="7" t="s">
        <v>6171</v>
      </c>
      <c r="V607" s="44" t="s">
        <v>6172</v>
      </c>
      <c r="W607" s="7" t="s">
        <v>2321</v>
      </c>
      <c r="X607" s="7" t="s">
        <v>6173</v>
      </c>
      <c r="Y607" s="44" t="s">
        <v>6174</v>
      </c>
    </row>
    <row r="608">
      <c r="A608" s="21" t="str">
        <f t="shared" ref="A608:B608" si="615">if(and(isnumber(search("Yes",C608)),isnumber(search("Yes",E608)),isnumber(search("Yes",G608)),isnumber(search("Yes",I608))),"Yes","No")</f>
        <v>No</v>
      </c>
      <c r="B608" s="21" t="str">
        <f t="shared" si="615"/>
        <v>No</v>
      </c>
      <c r="C608" s="22" t="str">
        <f t="shared" si="3"/>
        <v>No</v>
      </c>
      <c r="D608" s="21" t="str">
        <f t="shared" si="4"/>
        <v>No</v>
      </c>
      <c r="E608" s="21" t="str">
        <f t="shared" si="5"/>
        <v>No</v>
      </c>
      <c r="F608" s="21" t="str">
        <f t="shared" si="6"/>
        <v>No</v>
      </c>
      <c r="G608" s="21" t="str">
        <f t="shared" si="7"/>
        <v>No</v>
      </c>
      <c r="H608" s="21" t="str">
        <f t="shared" si="8"/>
        <v>No</v>
      </c>
      <c r="I608" s="21" t="str">
        <f t="shared" si="9"/>
        <v>No</v>
      </c>
      <c r="J608" s="21" t="str">
        <f t="shared" si="10"/>
        <v>No</v>
      </c>
      <c r="K608" s="25"/>
      <c r="L608" s="7" t="s">
        <v>1271</v>
      </c>
      <c r="M608" s="7" t="s">
        <v>1272</v>
      </c>
      <c r="N608" s="7" t="s">
        <v>25</v>
      </c>
      <c r="O608" s="7" t="s">
        <v>6175</v>
      </c>
      <c r="P608" s="44" t="s">
        <v>6176</v>
      </c>
      <c r="Q608" s="42"/>
      <c r="R608" s="42"/>
      <c r="S608" s="42"/>
      <c r="T608" s="42"/>
      <c r="U608" s="42"/>
      <c r="V608" s="42"/>
      <c r="W608" s="42"/>
      <c r="X608" s="42"/>
      <c r="Y608" s="27"/>
    </row>
    <row r="609">
      <c r="A609" s="21" t="str">
        <f t="shared" ref="A609:B609" si="616">if(and(isnumber(search("Yes",C609)),isnumber(search("Yes",E609)),isnumber(search("Yes",G609)),isnumber(search("Yes",I609))),"Yes","No")</f>
        <v>No</v>
      </c>
      <c r="B609" s="21" t="str">
        <f t="shared" si="616"/>
        <v>No</v>
      </c>
      <c r="C609" s="22" t="str">
        <f t="shared" si="3"/>
        <v>No</v>
      </c>
      <c r="D609" s="21" t="str">
        <f t="shared" si="4"/>
        <v>No</v>
      </c>
      <c r="E609" s="21" t="str">
        <f t="shared" si="5"/>
        <v>No</v>
      </c>
      <c r="F609" s="21" t="str">
        <f t="shared" si="6"/>
        <v>No</v>
      </c>
      <c r="G609" s="21" t="str">
        <f t="shared" si="7"/>
        <v>No</v>
      </c>
      <c r="H609" s="21" t="str">
        <f t="shared" si="8"/>
        <v>No</v>
      </c>
      <c r="I609" s="21" t="str">
        <f t="shared" si="9"/>
        <v>No</v>
      </c>
      <c r="J609" s="21" t="str">
        <f t="shared" si="10"/>
        <v>No</v>
      </c>
      <c r="K609" s="25"/>
      <c r="L609" s="33" t="s">
        <v>1273</v>
      </c>
      <c r="M609" s="7" t="s">
        <v>1274</v>
      </c>
      <c r="N609" s="7" t="s">
        <v>25</v>
      </c>
      <c r="O609" s="7" t="s">
        <v>6177</v>
      </c>
      <c r="P609" s="44" t="s">
        <v>6178</v>
      </c>
      <c r="Q609" s="42"/>
      <c r="R609" s="42"/>
      <c r="S609" s="42"/>
      <c r="T609" s="42"/>
      <c r="U609" s="42"/>
      <c r="V609" s="42"/>
      <c r="W609" s="42"/>
      <c r="X609" s="42"/>
      <c r="Y609" s="27"/>
    </row>
    <row r="610">
      <c r="A610" s="21" t="str">
        <f t="shared" ref="A610:B610" si="617">if(and(isnumber(search("Yes",C610)),isnumber(search("Yes",E610)),isnumber(search("Yes",G610)),isnumber(search("Yes",I610))),"Yes","No")</f>
        <v>No</v>
      </c>
      <c r="B610" s="21" t="str">
        <f t="shared" si="617"/>
        <v>No</v>
      </c>
      <c r="C610" s="22" t="str">
        <f t="shared" si="3"/>
        <v>No</v>
      </c>
      <c r="D610" s="21" t="str">
        <f t="shared" si="4"/>
        <v>No</v>
      </c>
      <c r="E610" s="21" t="str">
        <f t="shared" si="5"/>
        <v>No</v>
      </c>
      <c r="F610" s="21" t="str">
        <f t="shared" si="6"/>
        <v>No</v>
      </c>
      <c r="G610" s="21" t="str">
        <f t="shared" si="7"/>
        <v>No</v>
      </c>
      <c r="H610" s="21" t="str">
        <f t="shared" si="8"/>
        <v>No</v>
      </c>
      <c r="I610" s="21" t="str">
        <f t="shared" si="9"/>
        <v>No</v>
      </c>
      <c r="J610" s="21" t="str">
        <f t="shared" si="10"/>
        <v>No</v>
      </c>
      <c r="K610" s="25"/>
      <c r="L610" s="7" t="s">
        <v>1275</v>
      </c>
      <c r="M610" s="7" t="s">
        <v>1276</v>
      </c>
      <c r="N610" s="7" t="s">
        <v>25</v>
      </c>
      <c r="O610" s="7" t="s">
        <v>2286</v>
      </c>
      <c r="P610" s="44" t="s">
        <v>2305</v>
      </c>
      <c r="Q610" s="42"/>
      <c r="R610" s="42"/>
      <c r="S610" s="42"/>
      <c r="T610" s="42"/>
      <c r="U610" s="42"/>
      <c r="V610" s="42"/>
      <c r="W610" s="42"/>
      <c r="X610" s="42"/>
      <c r="Y610" s="27"/>
    </row>
    <row r="611">
      <c r="A611" s="21" t="str">
        <f t="shared" ref="A611:B611" si="618">if(and(isnumber(search("Yes",C611)),isnumber(search("Yes",E611)),isnumber(search("Yes",G611)),isnumber(search("Yes",I611))),"Yes","No")</f>
        <v>No</v>
      </c>
      <c r="B611" s="21" t="str">
        <f t="shared" si="618"/>
        <v>No</v>
      </c>
      <c r="C611" s="22" t="str">
        <f t="shared" si="3"/>
        <v>No</v>
      </c>
      <c r="D611" s="21" t="str">
        <f t="shared" si="4"/>
        <v>No</v>
      </c>
      <c r="E611" s="21" t="str">
        <f t="shared" si="5"/>
        <v>No</v>
      </c>
      <c r="F611" s="21" t="str">
        <f t="shared" si="6"/>
        <v>No</v>
      </c>
      <c r="G611" s="21" t="str">
        <f t="shared" si="7"/>
        <v>No</v>
      </c>
      <c r="H611" s="21" t="str">
        <f t="shared" si="8"/>
        <v>No</v>
      </c>
      <c r="I611" s="21" t="str">
        <f t="shared" si="9"/>
        <v>No</v>
      </c>
      <c r="J611" s="21" t="str">
        <f t="shared" si="10"/>
        <v>No</v>
      </c>
      <c r="K611" s="25"/>
      <c r="L611" s="7" t="s">
        <v>1277</v>
      </c>
      <c r="M611" s="7" t="s">
        <v>1278</v>
      </c>
      <c r="N611" s="7" t="s">
        <v>25</v>
      </c>
      <c r="O611" s="7" t="s">
        <v>3806</v>
      </c>
      <c r="P611" s="44" t="s">
        <v>6179</v>
      </c>
      <c r="Q611" s="42"/>
      <c r="R611" s="42"/>
      <c r="S611" s="42"/>
      <c r="T611" s="42"/>
      <c r="U611" s="42"/>
      <c r="V611" s="42"/>
      <c r="W611" s="42"/>
      <c r="X611" s="42"/>
      <c r="Y611" s="27"/>
    </row>
    <row r="612">
      <c r="A612" s="21" t="str">
        <f t="shared" ref="A612:B612" si="619">if(and(isnumber(search("Yes",C612)),isnumber(search("Yes",E612)),isnumber(search("Yes",G612)),isnumber(search("Yes",I612))),"Yes","No")</f>
        <v>No</v>
      </c>
      <c r="B612" s="21" t="str">
        <f t="shared" si="619"/>
        <v>No</v>
      </c>
      <c r="C612" s="22" t="str">
        <f t="shared" si="3"/>
        <v>No</v>
      </c>
      <c r="D612" s="21" t="str">
        <f t="shared" si="4"/>
        <v>No</v>
      </c>
      <c r="E612" s="21" t="str">
        <f t="shared" si="5"/>
        <v>No</v>
      </c>
      <c r="F612" s="21" t="str">
        <f t="shared" si="6"/>
        <v>No</v>
      </c>
      <c r="G612" s="21" t="str">
        <f t="shared" si="7"/>
        <v>No</v>
      </c>
      <c r="H612" s="21" t="str">
        <f t="shared" si="8"/>
        <v>No</v>
      </c>
      <c r="I612" s="21" t="str">
        <f t="shared" si="9"/>
        <v>No</v>
      </c>
      <c r="J612" s="21" t="str">
        <f t="shared" si="10"/>
        <v>No</v>
      </c>
      <c r="K612" s="25"/>
      <c r="L612" s="7" t="s">
        <v>1279</v>
      </c>
      <c r="M612" s="7" t="s">
        <v>1280</v>
      </c>
      <c r="N612" s="7" t="s">
        <v>25</v>
      </c>
      <c r="O612" s="7" t="s">
        <v>6180</v>
      </c>
      <c r="P612" s="44" t="s">
        <v>6181</v>
      </c>
      <c r="Q612" s="42"/>
      <c r="R612" s="42"/>
      <c r="S612" s="42"/>
      <c r="T612" s="42"/>
      <c r="U612" s="42"/>
      <c r="V612" s="42"/>
      <c r="W612" s="42"/>
      <c r="X612" s="42"/>
      <c r="Y612" s="27"/>
    </row>
    <row r="613">
      <c r="A613" s="21" t="str">
        <f t="shared" ref="A613:B613" si="620">if(and(isnumber(search("Yes",C613)),isnumber(search("Yes",E613)),isnumber(search("Yes",G613)),isnumber(search("Yes",I613))),"Yes","No")</f>
        <v>No</v>
      </c>
      <c r="B613" s="21" t="str">
        <f t="shared" si="620"/>
        <v>No</v>
      </c>
      <c r="C613" s="22" t="str">
        <f t="shared" si="3"/>
        <v>No</v>
      </c>
      <c r="D613" s="21" t="str">
        <f t="shared" si="4"/>
        <v>No</v>
      </c>
      <c r="E613" s="21" t="str">
        <f t="shared" si="5"/>
        <v>No</v>
      </c>
      <c r="F613" s="21" t="str">
        <f t="shared" si="6"/>
        <v>No</v>
      </c>
      <c r="G613" s="21" t="str">
        <f t="shared" si="7"/>
        <v>No</v>
      </c>
      <c r="H613" s="21" t="str">
        <f t="shared" si="8"/>
        <v>No</v>
      </c>
      <c r="I613" s="21" t="str">
        <f t="shared" si="9"/>
        <v>No</v>
      </c>
      <c r="J613" s="21" t="str">
        <f t="shared" si="10"/>
        <v>No</v>
      </c>
      <c r="K613" s="25"/>
      <c r="L613" s="7" t="s">
        <v>1281</v>
      </c>
      <c r="M613" s="7" t="s">
        <v>1282</v>
      </c>
      <c r="N613" s="7" t="s">
        <v>25</v>
      </c>
      <c r="O613" s="7" t="s">
        <v>6182</v>
      </c>
      <c r="P613" s="44" t="s">
        <v>6183</v>
      </c>
      <c r="Q613" s="42"/>
      <c r="R613" s="42"/>
      <c r="S613" s="42"/>
      <c r="T613" s="42"/>
      <c r="U613" s="42"/>
      <c r="V613" s="42"/>
      <c r="W613" s="42"/>
      <c r="X613" s="42"/>
      <c r="Y613" s="27"/>
    </row>
    <row r="614">
      <c r="A614" s="21" t="str">
        <f t="shared" ref="A614:B614" si="621">if(and(isnumber(search("Yes",C614)),isnumber(search("Yes",E614)),isnumber(search("Yes",G614)),isnumber(search("Yes",I614))),"Yes","No")</f>
        <v>No</v>
      </c>
      <c r="B614" s="21" t="str">
        <f t="shared" si="621"/>
        <v>No</v>
      </c>
      <c r="C614" s="22" t="str">
        <f t="shared" si="3"/>
        <v>No</v>
      </c>
      <c r="D614" s="21" t="str">
        <f t="shared" si="4"/>
        <v>No</v>
      </c>
      <c r="E614" s="21" t="str">
        <f t="shared" si="5"/>
        <v>No</v>
      </c>
      <c r="F614" s="21" t="str">
        <f t="shared" si="6"/>
        <v>No</v>
      </c>
      <c r="G614" s="21" t="str">
        <f t="shared" si="7"/>
        <v>No</v>
      </c>
      <c r="H614" s="21" t="str">
        <f t="shared" si="8"/>
        <v>No</v>
      </c>
      <c r="I614" s="21" t="str">
        <f t="shared" si="9"/>
        <v>No</v>
      </c>
      <c r="J614" s="21" t="str">
        <f t="shared" si="10"/>
        <v>No</v>
      </c>
      <c r="K614" s="25"/>
      <c r="L614" s="7" t="s">
        <v>1283</v>
      </c>
      <c r="M614" s="7" t="s">
        <v>1284</v>
      </c>
      <c r="N614" s="7" t="s">
        <v>25</v>
      </c>
      <c r="O614" s="7" t="s">
        <v>6184</v>
      </c>
      <c r="P614" s="44" t="s">
        <v>6185</v>
      </c>
      <c r="Q614" s="42"/>
      <c r="R614" s="42"/>
      <c r="S614" s="42"/>
      <c r="T614" s="42"/>
      <c r="U614" s="42"/>
      <c r="V614" s="42"/>
      <c r="W614" s="42"/>
      <c r="X614" s="42"/>
      <c r="Y614" s="27"/>
    </row>
    <row r="615">
      <c r="A615" s="21" t="str">
        <f t="shared" ref="A615:B615" si="622">if(and(isnumber(search("Yes",C615)),isnumber(search("Yes",E615)),isnumber(search("Yes",G615)),isnumber(search("Yes",I615))),"Yes","No")</f>
        <v>No</v>
      </c>
      <c r="B615" s="21" t="str">
        <f t="shared" si="622"/>
        <v>No</v>
      </c>
      <c r="C615" s="22" t="str">
        <f t="shared" si="3"/>
        <v>No</v>
      </c>
      <c r="D615" s="21" t="str">
        <f t="shared" si="4"/>
        <v>No</v>
      </c>
      <c r="E615" s="21" t="str">
        <f t="shared" si="5"/>
        <v>No</v>
      </c>
      <c r="F615" s="21" t="str">
        <f t="shared" si="6"/>
        <v>No</v>
      </c>
      <c r="G615" s="21" t="str">
        <f t="shared" si="7"/>
        <v>No</v>
      </c>
      <c r="H615" s="21" t="str">
        <f t="shared" si="8"/>
        <v>No</v>
      </c>
      <c r="I615" s="21" t="str">
        <f t="shared" si="9"/>
        <v>No</v>
      </c>
      <c r="J615" s="21" t="str">
        <f t="shared" si="10"/>
        <v>No</v>
      </c>
      <c r="K615" s="25"/>
      <c r="L615" s="7" t="s">
        <v>1285</v>
      </c>
      <c r="M615" s="7" t="s">
        <v>1286</v>
      </c>
      <c r="N615" s="7" t="s">
        <v>25</v>
      </c>
      <c r="O615" s="7" t="s">
        <v>6186</v>
      </c>
      <c r="P615" s="44" t="s">
        <v>6187</v>
      </c>
      <c r="Q615" s="42"/>
      <c r="R615" s="42"/>
      <c r="S615" s="42"/>
      <c r="T615" s="42"/>
      <c r="U615" s="42"/>
      <c r="V615" s="42"/>
      <c r="W615" s="42"/>
      <c r="X615" s="42"/>
      <c r="Y615" s="27"/>
    </row>
    <row r="616">
      <c r="A616" s="21" t="str">
        <f t="shared" ref="A616:B616" si="623">if(and(isnumber(search("Yes",C616)),isnumber(search("Yes",E616)),isnumber(search("Yes",G616)),isnumber(search("Yes",I616))),"Yes","No")</f>
        <v>No</v>
      </c>
      <c r="B616" s="21" t="str">
        <f t="shared" si="623"/>
        <v>No</v>
      </c>
      <c r="C616" s="22" t="str">
        <f t="shared" si="3"/>
        <v>No</v>
      </c>
      <c r="D616" s="21" t="str">
        <f t="shared" si="4"/>
        <v>No</v>
      </c>
      <c r="E616" s="21" t="str">
        <f t="shared" si="5"/>
        <v>No</v>
      </c>
      <c r="F616" s="21" t="str">
        <f t="shared" si="6"/>
        <v>No</v>
      </c>
      <c r="G616" s="21" t="str">
        <f t="shared" si="7"/>
        <v>No</v>
      </c>
      <c r="H616" s="21" t="str">
        <f t="shared" si="8"/>
        <v>No</v>
      </c>
      <c r="I616" s="21" t="str">
        <f t="shared" si="9"/>
        <v>No</v>
      </c>
      <c r="J616" s="21" t="str">
        <f t="shared" si="10"/>
        <v>No</v>
      </c>
      <c r="K616" s="25"/>
      <c r="L616" s="7" t="s">
        <v>1287</v>
      </c>
      <c r="M616" s="7" t="s">
        <v>1288</v>
      </c>
      <c r="N616" s="7" t="s">
        <v>25</v>
      </c>
      <c r="O616" s="7" t="s">
        <v>6188</v>
      </c>
      <c r="P616" s="44" t="s">
        <v>6189</v>
      </c>
      <c r="Q616" s="42"/>
      <c r="R616" s="42"/>
      <c r="S616" s="42"/>
      <c r="T616" s="42"/>
      <c r="U616" s="42"/>
      <c r="V616" s="42"/>
      <c r="W616" s="42"/>
      <c r="X616" s="42"/>
      <c r="Y616" s="27"/>
    </row>
    <row r="617">
      <c r="A617" s="21" t="str">
        <f t="shared" ref="A617:B617" si="624">if(and(isnumber(search("Yes",C617)),isnumber(search("Yes",E617)),isnumber(search("Yes",G617)),isnumber(search("Yes",I617))),"Yes","No")</f>
        <v>No</v>
      </c>
      <c r="B617" s="21" t="str">
        <f t="shared" si="624"/>
        <v>No</v>
      </c>
      <c r="C617" s="22" t="str">
        <f t="shared" si="3"/>
        <v>Yes</v>
      </c>
      <c r="D617" s="21" t="str">
        <f t="shared" si="4"/>
        <v>Yes</v>
      </c>
      <c r="E617" s="21" t="str">
        <f t="shared" si="5"/>
        <v>Yes</v>
      </c>
      <c r="F617" s="21" t="str">
        <f t="shared" si="6"/>
        <v>Yes</v>
      </c>
      <c r="G617" s="21" t="str">
        <f t="shared" si="7"/>
        <v>No</v>
      </c>
      <c r="H617" s="21" t="str">
        <f t="shared" si="8"/>
        <v>No</v>
      </c>
      <c r="I617" s="21" t="str">
        <f t="shared" si="9"/>
        <v>Yes</v>
      </c>
      <c r="J617" s="21" t="str">
        <f t="shared" si="10"/>
        <v>Yes</v>
      </c>
      <c r="K617" s="25">
        <v>52.0</v>
      </c>
      <c r="L617" s="7" t="s">
        <v>1289</v>
      </c>
      <c r="M617" s="7" t="s">
        <v>3817</v>
      </c>
      <c r="N617" s="7" t="s">
        <v>2321</v>
      </c>
      <c r="O617" s="7" t="s">
        <v>6190</v>
      </c>
      <c r="P617" s="44" t="s">
        <v>6191</v>
      </c>
      <c r="Q617" s="7" t="s">
        <v>21</v>
      </c>
      <c r="R617" s="7" t="s">
        <v>6192</v>
      </c>
      <c r="S617" s="44" t="s">
        <v>6193</v>
      </c>
      <c r="T617" s="7" t="s">
        <v>25</v>
      </c>
      <c r="U617" s="7" t="s">
        <v>2264</v>
      </c>
      <c r="V617" s="44" t="s">
        <v>6194</v>
      </c>
      <c r="W617" s="7" t="s">
        <v>21</v>
      </c>
      <c r="X617" s="7" t="s">
        <v>6195</v>
      </c>
      <c r="Y617" s="44" t="s">
        <v>6196</v>
      </c>
    </row>
    <row r="618">
      <c r="A618" s="21" t="str">
        <f t="shared" ref="A618:B618" si="625">if(and(isnumber(search("Yes",C618)),isnumber(search("Yes",E618)),isnumber(search("Yes",G618)),isnumber(search("Yes",I618))),"Yes","No")</f>
        <v>Yes</v>
      </c>
      <c r="B618" s="21" t="str">
        <f t="shared" si="625"/>
        <v>Yes</v>
      </c>
      <c r="C618" s="22" t="str">
        <f t="shared" si="3"/>
        <v>Yes</v>
      </c>
      <c r="D618" s="21" t="str">
        <f t="shared" si="4"/>
        <v>Yes</v>
      </c>
      <c r="E618" s="21" t="str">
        <f t="shared" si="5"/>
        <v>Yes</v>
      </c>
      <c r="F618" s="21" t="str">
        <f t="shared" si="6"/>
        <v>Yes</v>
      </c>
      <c r="G618" s="21" t="str">
        <f t="shared" si="7"/>
        <v>Yes</v>
      </c>
      <c r="H618" s="21" t="str">
        <f t="shared" si="8"/>
        <v>Yes</v>
      </c>
      <c r="I618" s="21" t="str">
        <f t="shared" si="9"/>
        <v>Yes</v>
      </c>
      <c r="J618" s="21" t="str">
        <f t="shared" si="10"/>
        <v>Yes</v>
      </c>
      <c r="K618" s="25"/>
      <c r="L618" s="7" t="s">
        <v>174</v>
      </c>
      <c r="M618" s="7" t="s">
        <v>167</v>
      </c>
      <c r="N618" s="7" t="s">
        <v>2321</v>
      </c>
      <c r="O618" s="7" t="s">
        <v>6197</v>
      </c>
      <c r="P618" s="44" t="s">
        <v>6198</v>
      </c>
      <c r="Q618" s="7" t="s">
        <v>21</v>
      </c>
      <c r="R618" s="7" t="s">
        <v>6199</v>
      </c>
      <c r="S618" s="44" t="s">
        <v>6200</v>
      </c>
      <c r="T618" s="7" t="s">
        <v>2321</v>
      </c>
      <c r="U618" s="7" t="s">
        <v>6201</v>
      </c>
      <c r="V618" s="44" t="s">
        <v>6202</v>
      </c>
      <c r="W618" s="7" t="s">
        <v>2321</v>
      </c>
      <c r="X618" s="7" t="s">
        <v>3832</v>
      </c>
      <c r="Y618" s="44" t="s">
        <v>2371</v>
      </c>
    </row>
    <row r="619">
      <c r="A619" s="21" t="str">
        <f t="shared" ref="A619:B619" si="626">if(and(isnumber(search("Yes",C619)),isnumber(search("Yes",E619)),isnumber(search("Yes",G619)),isnumber(search("Yes",I619))),"Yes","No")</f>
        <v>No</v>
      </c>
      <c r="B619" s="21" t="str">
        <f t="shared" si="626"/>
        <v>No</v>
      </c>
      <c r="C619" s="22" t="str">
        <f t="shared" si="3"/>
        <v>No</v>
      </c>
      <c r="D619" s="21" t="str">
        <f t="shared" si="4"/>
        <v>No</v>
      </c>
      <c r="E619" s="21" t="str">
        <f t="shared" si="5"/>
        <v>No</v>
      </c>
      <c r="F619" s="21" t="str">
        <f t="shared" si="6"/>
        <v>No</v>
      </c>
      <c r="G619" s="21" t="str">
        <f t="shared" si="7"/>
        <v>No</v>
      </c>
      <c r="H619" s="21" t="str">
        <f t="shared" si="8"/>
        <v>No</v>
      </c>
      <c r="I619" s="21" t="str">
        <f t="shared" si="9"/>
        <v>No</v>
      </c>
      <c r="J619" s="21" t="str">
        <f t="shared" si="10"/>
        <v>No</v>
      </c>
      <c r="K619" s="25"/>
      <c r="L619" s="7" t="s">
        <v>1291</v>
      </c>
      <c r="M619" s="7" t="s">
        <v>1292</v>
      </c>
      <c r="N619" s="7" t="s">
        <v>25</v>
      </c>
      <c r="O619" s="7" t="s">
        <v>3833</v>
      </c>
      <c r="P619" s="44" t="s">
        <v>6203</v>
      </c>
      <c r="Q619" s="42"/>
      <c r="R619" s="42"/>
      <c r="S619" s="42"/>
      <c r="T619" s="42"/>
      <c r="U619" s="42"/>
      <c r="V619" s="42"/>
      <c r="W619" s="42"/>
      <c r="X619" s="42"/>
      <c r="Y619" s="27"/>
    </row>
    <row r="620">
      <c r="A620" s="21" t="str">
        <f t="shared" ref="A620:B620" si="627">if(and(isnumber(search("Yes",C620)),isnumber(search("Yes",E620)),isnumber(search("Yes",G620)),isnumber(search("Yes",I620))),"Yes","No")</f>
        <v>No</v>
      </c>
      <c r="B620" s="21" t="str">
        <f t="shared" si="627"/>
        <v>No</v>
      </c>
      <c r="C620" s="22" t="str">
        <f t="shared" si="3"/>
        <v>No</v>
      </c>
      <c r="D620" s="21" t="str">
        <f t="shared" si="4"/>
        <v>No</v>
      </c>
      <c r="E620" s="21" t="str">
        <f t="shared" si="5"/>
        <v>No</v>
      </c>
      <c r="F620" s="21" t="str">
        <f t="shared" si="6"/>
        <v>No</v>
      </c>
      <c r="G620" s="21" t="str">
        <f t="shared" si="7"/>
        <v>No</v>
      </c>
      <c r="H620" s="21" t="str">
        <f t="shared" si="8"/>
        <v>No</v>
      </c>
      <c r="I620" s="21" t="str">
        <f t="shared" si="9"/>
        <v>No</v>
      </c>
      <c r="J620" s="21" t="str">
        <f t="shared" si="10"/>
        <v>No</v>
      </c>
      <c r="K620" s="25"/>
      <c r="L620" s="7" t="s">
        <v>1293</v>
      </c>
      <c r="M620" s="7" t="s">
        <v>1294</v>
      </c>
      <c r="N620" s="7" t="s">
        <v>25</v>
      </c>
      <c r="O620" s="7" t="s">
        <v>6204</v>
      </c>
      <c r="P620" s="44" t="s">
        <v>6205</v>
      </c>
      <c r="Q620" s="42"/>
      <c r="R620" s="42"/>
      <c r="S620" s="42"/>
      <c r="T620" s="42"/>
      <c r="U620" s="42"/>
      <c r="V620" s="42"/>
      <c r="W620" s="42"/>
      <c r="X620" s="42"/>
      <c r="Y620" s="27"/>
    </row>
    <row r="621">
      <c r="A621" s="21" t="str">
        <f t="shared" ref="A621:B621" si="628">if(and(isnumber(search("Yes",C621)),isnumber(search("Yes",E621)),isnumber(search("Yes",G621)),isnumber(search("Yes",I621))),"Yes","No")</f>
        <v>No</v>
      </c>
      <c r="B621" s="21" t="str">
        <f t="shared" si="628"/>
        <v>No</v>
      </c>
      <c r="C621" s="22" t="str">
        <f t="shared" si="3"/>
        <v>No</v>
      </c>
      <c r="D621" s="21" t="str">
        <f t="shared" si="4"/>
        <v>No</v>
      </c>
      <c r="E621" s="21" t="str">
        <f t="shared" si="5"/>
        <v>No</v>
      </c>
      <c r="F621" s="21" t="str">
        <f t="shared" si="6"/>
        <v>No</v>
      </c>
      <c r="G621" s="21" t="str">
        <f t="shared" si="7"/>
        <v>No</v>
      </c>
      <c r="H621" s="21" t="str">
        <f t="shared" si="8"/>
        <v>No</v>
      </c>
      <c r="I621" s="21" t="str">
        <f t="shared" si="9"/>
        <v>No</v>
      </c>
      <c r="J621" s="21" t="str">
        <f t="shared" si="10"/>
        <v>No</v>
      </c>
      <c r="K621" s="25"/>
      <c r="L621" s="7" t="s">
        <v>1295</v>
      </c>
      <c r="M621" s="7" t="s">
        <v>1296</v>
      </c>
      <c r="N621" s="7" t="s">
        <v>25</v>
      </c>
      <c r="O621" s="7" t="s">
        <v>3836</v>
      </c>
      <c r="P621" s="44" t="s">
        <v>3837</v>
      </c>
      <c r="Q621" s="42"/>
      <c r="R621" s="42"/>
      <c r="S621" s="42"/>
      <c r="T621" s="42"/>
      <c r="U621" s="42"/>
      <c r="V621" s="42"/>
      <c r="W621" s="42"/>
      <c r="X621" s="42"/>
      <c r="Y621" s="27"/>
    </row>
    <row r="622">
      <c r="A622" s="21" t="str">
        <f t="shared" ref="A622:B622" si="629">if(and(isnumber(search("Yes",C622)),isnumber(search("Yes",E622)),isnumber(search("Yes",G622)),isnumber(search("Yes",I622))),"Yes","No")</f>
        <v>Yes</v>
      </c>
      <c r="B622" s="21" t="str">
        <f t="shared" si="629"/>
        <v>Yes</v>
      </c>
      <c r="C622" s="22" t="str">
        <f t="shared" si="3"/>
        <v>Yes</v>
      </c>
      <c r="D622" s="21" t="str">
        <f t="shared" si="4"/>
        <v>Yes</v>
      </c>
      <c r="E622" s="21" t="str">
        <f t="shared" si="5"/>
        <v>Yes</v>
      </c>
      <c r="F622" s="21" t="str">
        <f t="shared" si="6"/>
        <v>Yes</v>
      </c>
      <c r="G622" s="21" t="str">
        <f t="shared" si="7"/>
        <v>Yes</v>
      </c>
      <c r="H622" s="21" t="str">
        <f t="shared" si="8"/>
        <v>Yes</v>
      </c>
      <c r="I622" s="21" t="str">
        <f t="shared" si="9"/>
        <v>Yes</v>
      </c>
      <c r="J622" s="21" t="str">
        <f t="shared" si="10"/>
        <v>Yes</v>
      </c>
      <c r="K622" s="25"/>
      <c r="L622" s="7" t="s">
        <v>177</v>
      </c>
      <c r="M622" s="7" t="s">
        <v>1297</v>
      </c>
      <c r="N622" s="7" t="s">
        <v>2321</v>
      </c>
      <c r="O622" s="7" t="s">
        <v>2389</v>
      </c>
      <c r="P622" s="44" t="s">
        <v>6206</v>
      </c>
      <c r="Q622" s="7" t="s">
        <v>21</v>
      </c>
      <c r="R622" s="7" t="s">
        <v>6207</v>
      </c>
      <c r="S622" s="44" t="s">
        <v>6208</v>
      </c>
      <c r="T622" s="7" t="s">
        <v>2321</v>
      </c>
      <c r="U622" s="7" t="s">
        <v>6209</v>
      </c>
      <c r="V622" s="44" t="s">
        <v>6210</v>
      </c>
      <c r="W622" s="7" t="s">
        <v>21</v>
      </c>
      <c r="X622" s="7" t="s">
        <v>6211</v>
      </c>
      <c r="Y622" s="44" t="s">
        <v>6212</v>
      </c>
    </row>
    <row r="623">
      <c r="A623" s="21" t="str">
        <f t="shared" ref="A623:B623" si="630">if(and(isnumber(search("Yes",C623)),isnumber(search("Yes",E623)),isnumber(search("Yes",G623)),isnumber(search("Yes",I623))),"Yes","No")</f>
        <v>No</v>
      </c>
      <c r="B623" s="21" t="str">
        <f t="shared" si="630"/>
        <v>No</v>
      </c>
      <c r="C623" s="22" t="str">
        <f t="shared" si="3"/>
        <v>No</v>
      </c>
      <c r="D623" s="21" t="str">
        <f t="shared" si="4"/>
        <v>No</v>
      </c>
      <c r="E623" s="21" t="str">
        <f t="shared" si="5"/>
        <v>No</v>
      </c>
      <c r="F623" s="21" t="str">
        <f t="shared" si="6"/>
        <v>No</v>
      </c>
      <c r="G623" s="21" t="str">
        <f t="shared" si="7"/>
        <v>No</v>
      </c>
      <c r="H623" s="21" t="str">
        <f t="shared" si="8"/>
        <v>No</v>
      </c>
      <c r="I623" s="21" t="str">
        <f t="shared" si="9"/>
        <v>No</v>
      </c>
      <c r="J623" s="21" t="str">
        <f t="shared" si="10"/>
        <v>No</v>
      </c>
      <c r="K623" s="25"/>
      <c r="L623" s="7" t="s">
        <v>1298</v>
      </c>
      <c r="M623" s="7" t="s">
        <v>1299</v>
      </c>
      <c r="N623" s="7" t="s">
        <v>25</v>
      </c>
      <c r="O623" s="7" t="s">
        <v>6213</v>
      </c>
      <c r="P623" s="44" t="s">
        <v>6214</v>
      </c>
      <c r="Q623" s="42"/>
      <c r="R623" s="42"/>
      <c r="S623" s="42"/>
      <c r="T623" s="42"/>
      <c r="U623" s="42"/>
      <c r="V623" s="42"/>
      <c r="W623" s="42"/>
      <c r="X623" s="42"/>
      <c r="Y623" s="27"/>
    </row>
    <row r="624">
      <c r="A624" s="21" t="str">
        <f t="shared" ref="A624:B624" si="631">if(and(isnumber(search("Yes",C624)),isnumber(search("Yes",E624)),isnumber(search("Yes",G624)),isnumber(search("Yes",I624))),"Yes","No")</f>
        <v>No</v>
      </c>
      <c r="B624" s="21" t="str">
        <f t="shared" si="631"/>
        <v>No</v>
      </c>
      <c r="C624" s="22" t="str">
        <f t="shared" si="3"/>
        <v>No</v>
      </c>
      <c r="D624" s="21" t="str">
        <f t="shared" si="4"/>
        <v>No</v>
      </c>
      <c r="E624" s="21" t="str">
        <f t="shared" si="5"/>
        <v>No</v>
      </c>
      <c r="F624" s="21" t="str">
        <f t="shared" si="6"/>
        <v>No</v>
      </c>
      <c r="G624" s="21" t="str">
        <f t="shared" si="7"/>
        <v>No</v>
      </c>
      <c r="H624" s="21" t="str">
        <f t="shared" si="8"/>
        <v>No</v>
      </c>
      <c r="I624" s="21" t="str">
        <f t="shared" si="9"/>
        <v>No</v>
      </c>
      <c r="J624" s="21" t="str">
        <f t="shared" si="10"/>
        <v>No</v>
      </c>
      <c r="K624" s="25"/>
      <c r="L624" s="7" t="s">
        <v>1300</v>
      </c>
      <c r="M624" s="7" t="s">
        <v>1301</v>
      </c>
      <c r="N624" s="7" t="s">
        <v>25</v>
      </c>
      <c r="O624" s="7" t="s">
        <v>6215</v>
      </c>
      <c r="P624" s="44" t="s">
        <v>6216</v>
      </c>
      <c r="Q624" s="42"/>
      <c r="R624" s="42"/>
      <c r="S624" s="42"/>
      <c r="T624" s="42"/>
      <c r="U624" s="42"/>
      <c r="V624" s="42"/>
      <c r="W624" s="42"/>
      <c r="X624" s="42"/>
      <c r="Y624" s="27"/>
    </row>
    <row r="625">
      <c r="A625" s="21" t="str">
        <f t="shared" ref="A625:B625" si="632">if(and(isnumber(search("Yes",C625)),isnumber(search("Yes",E625)),isnumber(search("Yes",G625)),isnumber(search("Yes",I625))),"Yes","No")</f>
        <v>Yes</v>
      </c>
      <c r="B625" s="21" t="str">
        <f t="shared" si="632"/>
        <v>Yes</v>
      </c>
      <c r="C625" s="22" t="str">
        <f t="shared" si="3"/>
        <v>Yes</v>
      </c>
      <c r="D625" s="21" t="str">
        <f t="shared" si="4"/>
        <v>Yes</v>
      </c>
      <c r="E625" s="21" t="str">
        <f t="shared" si="5"/>
        <v>Yes</v>
      </c>
      <c r="F625" s="21" t="str">
        <f t="shared" si="6"/>
        <v>Yes</v>
      </c>
      <c r="G625" s="21" t="str">
        <f t="shared" si="7"/>
        <v>Yes</v>
      </c>
      <c r="H625" s="21" t="str">
        <f t="shared" si="8"/>
        <v>Yes</v>
      </c>
      <c r="I625" s="21" t="str">
        <f t="shared" si="9"/>
        <v>Yes</v>
      </c>
      <c r="J625" s="21" t="str">
        <f t="shared" si="10"/>
        <v>Yes</v>
      </c>
      <c r="K625" s="25"/>
      <c r="L625" s="7" t="s">
        <v>180</v>
      </c>
      <c r="M625" s="7" t="s">
        <v>1302</v>
      </c>
      <c r="N625" s="7" t="s">
        <v>2321</v>
      </c>
      <c r="O625" s="7" t="s">
        <v>6217</v>
      </c>
      <c r="P625" s="44" t="s">
        <v>6218</v>
      </c>
      <c r="Q625" s="7" t="s">
        <v>21</v>
      </c>
      <c r="R625" s="7" t="s">
        <v>6219</v>
      </c>
      <c r="S625" s="44" t="s">
        <v>6220</v>
      </c>
      <c r="T625" s="7" t="s">
        <v>21</v>
      </c>
      <c r="U625" s="7" t="s">
        <v>2487</v>
      </c>
      <c r="V625" s="44" t="s">
        <v>3853</v>
      </c>
      <c r="W625" s="7" t="s">
        <v>2321</v>
      </c>
      <c r="X625" s="7" t="s">
        <v>6221</v>
      </c>
      <c r="Y625" s="44" t="s">
        <v>6222</v>
      </c>
    </row>
    <row r="626">
      <c r="A626" s="21" t="str">
        <f t="shared" ref="A626:B626" si="633">if(and(isnumber(search("Yes",C626)),isnumber(search("Yes",E626)),isnumber(search("Yes",G626)),isnumber(search("Yes",I626))),"Yes","No")</f>
        <v>No</v>
      </c>
      <c r="B626" s="21" t="str">
        <f t="shared" si="633"/>
        <v>No</v>
      </c>
      <c r="C626" s="22" t="str">
        <f t="shared" si="3"/>
        <v>No</v>
      </c>
      <c r="D626" s="21" t="str">
        <f t="shared" si="4"/>
        <v>No</v>
      </c>
      <c r="E626" s="21" t="str">
        <f t="shared" si="5"/>
        <v>No</v>
      </c>
      <c r="F626" s="21" t="str">
        <f t="shared" si="6"/>
        <v>No</v>
      </c>
      <c r="G626" s="21" t="str">
        <f t="shared" si="7"/>
        <v>No</v>
      </c>
      <c r="H626" s="21" t="str">
        <f t="shared" si="8"/>
        <v>No</v>
      </c>
      <c r="I626" s="21" t="str">
        <f t="shared" si="9"/>
        <v>No</v>
      </c>
      <c r="J626" s="21" t="str">
        <f t="shared" si="10"/>
        <v>No</v>
      </c>
      <c r="K626" s="25"/>
      <c r="L626" s="7" t="s">
        <v>1303</v>
      </c>
      <c r="M626" s="7" t="s">
        <v>1304</v>
      </c>
      <c r="N626" s="7" t="s">
        <v>25</v>
      </c>
      <c r="O626" s="7" t="s">
        <v>6223</v>
      </c>
      <c r="P626" s="44" t="s">
        <v>6224</v>
      </c>
      <c r="Q626" s="42"/>
      <c r="R626" s="42"/>
      <c r="S626" s="42"/>
      <c r="T626" s="42"/>
      <c r="U626" s="42"/>
      <c r="V626" s="42"/>
      <c r="W626" s="42"/>
      <c r="X626" s="42"/>
      <c r="Y626" s="27"/>
    </row>
    <row r="627">
      <c r="A627" s="21" t="str">
        <f t="shared" ref="A627:B627" si="634">if(and(isnumber(search("Yes",C627)),isnumber(search("Yes",E627)),isnumber(search("Yes",G627)),isnumber(search("Yes",I627))),"Yes","No")</f>
        <v>No</v>
      </c>
      <c r="B627" s="21" t="str">
        <f t="shared" si="634"/>
        <v>No</v>
      </c>
      <c r="C627" s="22" t="str">
        <f t="shared" si="3"/>
        <v>No</v>
      </c>
      <c r="D627" s="21" t="str">
        <f t="shared" si="4"/>
        <v>No</v>
      </c>
      <c r="E627" s="21" t="str">
        <f t="shared" si="5"/>
        <v>No</v>
      </c>
      <c r="F627" s="21" t="str">
        <f t="shared" si="6"/>
        <v>No</v>
      </c>
      <c r="G627" s="21" t="str">
        <f t="shared" si="7"/>
        <v>No</v>
      </c>
      <c r="H627" s="21" t="str">
        <f t="shared" si="8"/>
        <v>No</v>
      </c>
      <c r="I627" s="21" t="str">
        <f t="shared" si="9"/>
        <v>No</v>
      </c>
      <c r="J627" s="21" t="str">
        <f t="shared" si="10"/>
        <v>No</v>
      </c>
      <c r="K627" s="25"/>
      <c r="L627" s="7" t="s">
        <v>1305</v>
      </c>
      <c r="M627" s="7" t="s">
        <v>1306</v>
      </c>
      <c r="N627" s="7" t="s">
        <v>25</v>
      </c>
      <c r="O627" s="7" t="s">
        <v>6225</v>
      </c>
      <c r="P627" s="44" t="s">
        <v>6226</v>
      </c>
      <c r="Q627" s="42"/>
      <c r="R627" s="42"/>
      <c r="S627" s="42"/>
      <c r="T627" s="42"/>
      <c r="U627" s="42"/>
      <c r="V627" s="42"/>
      <c r="W627" s="42"/>
      <c r="X627" s="42"/>
      <c r="Y627" s="27"/>
    </row>
    <row r="628">
      <c r="A628" s="21" t="str">
        <f t="shared" ref="A628:B628" si="635">if(and(isnumber(search("Yes",C628)),isnumber(search("Yes",E628)),isnumber(search("Yes",G628)),isnumber(search("Yes",I628))),"Yes","No")</f>
        <v>No</v>
      </c>
      <c r="B628" s="21" t="str">
        <f t="shared" si="635"/>
        <v>No</v>
      </c>
      <c r="C628" s="22" t="str">
        <f t="shared" si="3"/>
        <v>No</v>
      </c>
      <c r="D628" s="21" t="str">
        <f t="shared" si="4"/>
        <v>No</v>
      </c>
      <c r="E628" s="21" t="str">
        <f t="shared" si="5"/>
        <v>No</v>
      </c>
      <c r="F628" s="21" t="str">
        <f t="shared" si="6"/>
        <v>No</v>
      </c>
      <c r="G628" s="21" t="str">
        <f t="shared" si="7"/>
        <v>No</v>
      </c>
      <c r="H628" s="21" t="str">
        <f t="shared" si="8"/>
        <v>No</v>
      </c>
      <c r="I628" s="21" t="str">
        <f t="shared" si="9"/>
        <v>No</v>
      </c>
      <c r="J628" s="21" t="str">
        <f t="shared" si="10"/>
        <v>No</v>
      </c>
      <c r="K628" s="25"/>
      <c r="L628" s="7" t="s">
        <v>1307</v>
      </c>
      <c r="M628" s="7" t="s">
        <v>1308</v>
      </c>
      <c r="N628" s="7" t="s">
        <v>25</v>
      </c>
      <c r="O628" s="7" t="s">
        <v>6227</v>
      </c>
      <c r="P628" s="44" t="s">
        <v>6228</v>
      </c>
      <c r="Q628" s="42"/>
      <c r="R628" s="42"/>
      <c r="S628" s="42"/>
      <c r="T628" s="42"/>
      <c r="U628" s="42"/>
      <c r="V628" s="42"/>
      <c r="W628" s="42"/>
      <c r="X628" s="42"/>
      <c r="Y628" s="27"/>
    </row>
    <row r="629">
      <c r="A629" s="21" t="str">
        <f t="shared" ref="A629:B629" si="636">if(and(isnumber(search("Yes",C629)),isnumber(search("Yes",E629)),isnumber(search("Yes",G629)),isnumber(search("Yes",I629))),"Yes","No")</f>
        <v>No</v>
      </c>
      <c r="B629" s="21" t="str">
        <f t="shared" si="636"/>
        <v>No</v>
      </c>
      <c r="C629" s="22" t="str">
        <f t="shared" si="3"/>
        <v>No</v>
      </c>
      <c r="D629" s="21" t="str">
        <f t="shared" si="4"/>
        <v>No</v>
      </c>
      <c r="E629" s="21" t="str">
        <f t="shared" si="5"/>
        <v>No</v>
      </c>
      <c r="F629" s="21" t="str">
        <f t="shared" si="6"/>
        <v>No</v>
      </c>
      <c r="G629" s="21" t="str">
        <f t="shared" si="7"/>
        <v>No</v>
      </c>
      <c r="H629" s="21" t="str">
        <f t="shared" si="8"/>
        <v>No</v>
      </c>
      <c r="I629" s="21" t="str">
        <f t="shared" si="9"/>
        <v>No</v>
      </c>
      <c r="J629" s="21" t="str">
        <f t="shared" si="10"/>
        <v>No</v>
      </c>
      <c r="K629" s="25"/>
      <c r="L629" s="7" t="s">
        <v>1309</v>
      </c>
      <c r="M629" s="7" t="s">
        <v>1310</v>
      </c>
      <c r="N629" s="7" t="s">
        <v>25</v>
      </c>
      <c r="O629" s="7" t="s">
        <v>3185</v>
      </c>
      <c r="P629" s="44" t="s">
        <v>6229</v>
      </c>
      <c r="Q629" s="42"/>
      <c r="R629" s="42"/>
      <c r="S629" s="42"/>
      <c r="T629" s="42"/>
      <c r="U629" s="42"/>
      <c r="V629" s="42"/>
      <c r="W629" s="42"/>
      <c r="X629" s="42"/>
      <c r="Y629" s="27"/>
    </row>
    <row r="630">
      <c r="A630" s="21" t="str">
        <f t="shared" ref="A630:B630" si="637">if(and(isnumber(search("Yes",C630)),isnumber(search("Yes",E630)),isnumber(search("Yes",G630)),isnumber(search("Yes",I630))),"Yes","No")</f>
        <v>No</v>
      </c>
      <c r="B630" s="21" t="str">
        <f t="shared" si="637"/>
        <v>No</v>
      </c>
      <c r="C630" s="22" t="str">
        <f t="shared" si="3"/>
        <v>No</v>
      </c>
      <c r="D630" s="21" t="str">
        <f t="shared" si="4"/>
        <v>No</v>
      </c>
      <c r="E630" s="21" t="str">
        <f t="shared" si="5"/>
        <v>No</v>
      </c>
      <c r="F630" s="21" t="str">
        <f t="shared" si="6"/>
        <v>No</v>
      </c>
      <c r="G630" s="21" t="str">
        <f t="shared" si="7"/>
        <v>Yes</v>
      </c>
      <c r="H630" s="21" t="str">
        <f t="shared" si="8"/>
        <v>Yes</v>
      </c>
      <c r="I630" s="21" t="str">
        <f t="shared" si="9"/>
        <v>Yes</v>
      </c>
      <c r="J630" s="21" t="str">
        <f t="shared" si="10"/>
        <v>Yes</v>
      </c>
      <c r="K630" s="25">
        <v>12.0</v>
      </c>
      <c r="L630" s="7" t="s">
        <v>1311</v>
      </c>
      <c r="M630" s="7" t="s">
        <v>3863</v>
      </c>
      <c r="N630" s="7" t="s">
        <v>25</v>
      </c>
      <c r="O630" s="7" t="s">
        <v>6230</v>
      </c>
      <c r="P630" s="44" t="s">
        <v>6231</v>
      </c>
      <c r="Q630" s="42"/>
      <c r="R630" s="42"/>
      <c r="S630" s="42"/>
      <c r="T630" s="7" t="s">
        <v>21</v>
      </c>
      <c r="U630" s="7" t="s">
        <v>6232</v>
      </c>
      <c r="V630" s="44" t="s">
        <v>6233</v>
      </c>
      <c r="W630" s="7" t="s">
        <v>2321</v>
      </c>
      <c r="X630" s="7" t="s">
        <v>3039</v>
      </c>
      <c r="Y630" s="44" t="s">
        <v>6234</v>
      </c>
    </row>
    <row r="631">
      <c r="A631" s="21" t="str">
        <f t="shared" ref="A631:B631" si="638">if(and(isnumber(search("Yes",C631)),isnumber(search("Yes",E631)),isnumber(search("Yes",G631)),isnumber(search("Yes",I631))),"Yes","No")</f>
        <v>No</v>
      </c>
      <c r="B631" s="21" t="str">
        <f t="shared" si="638"/>
        <v>No</v>
      </c>
      <c r="C631" s="22" t="str">
        <f t="shared" si="3"/>
        <v>No</v>
      </c>
      <c r="D631" s="21" t="str">
        <f t="shared" si="4"/>
        <v>No</v>
      </c>
      <c r="E631" s="21" t="str">
        <f t="shared" si="5"/>
        <v>No</v>
      </c>
      <c r="F631" s="21" t="str">
        <f t="shared" si="6"/>
        <v>No</v>
      </c>
      <c r="G631" s="21" t="str">
        <f t="shared" si="7"/>
        <v>No</v>
      </c>
      <c r="H631" s="21" t="str">
        <f t="shared" si="8"/>
        <v>No</v>
      </c>
      <c r="I631" s="21" t="str">
        <f t="shared" si="9"/>
        <v>No</v>
      </c>
      <c r="J631" s="21" t="str">
        <f t="shared" si="10"/>
        <v>No</v>
      </c>
      <c r="K631" s="25"/>
      <c r="L631" s="7" t="s">
        <v>1313</v>
      </c>
      <c r="M631" s="7" t="s">
        <v>1314</v>
      </c>
      <c r="N631" s="7" t="s">
        <v>25</v>
      </c>
      <c r="O631" s="7" t="s">
        <v>3506</v>
      </c>
      <c r="P631" s="44" t="s">
        <v>6235</v>
      </c>
      <c r="Q631" s="42"/>
      <c r="R631" s="42"/>
      <c r="S631" s="42"/>
      <c r="T631" s="42"/>
      <c r="U631" s="42"/>
      <c r="V631" s="42"/>
      <c r="W631" s="42"/>
      <c r="X631" s="42"/>
      <c r="Y631" s="27"/>
    </row>
    <row r="632">
      <c r="A632" s="21" t="str">
        <f t="shared" ref="A632:B632" si="639">if(and(isnumber(search("Yes",C632)),isnumber(search("Yes",E632)),isnumber(search("Yes",G632)),isnumber(search("Yes",I632))),"Yes","No")</f>
        <v>No</v>
      </c>
      <c r="B632" s="21" t="str">
        <f t="shared" si="639"/>
        <v>No</v>
      </c>
      <c r="C632" s="22" t="str">
        <f t="shared" si="3"/>
        <v>No</v>
      </c>
      <c r="D632" s="21" t="str">
        <f t="shared" si="4"/>
        <v>No</v>
      </c>
      <c r="E632" s="21" t="str">
        <f t="shared" si="5"/>
        <v>No</v>
      </c>
      <c r="F632" s="21" t="str">
        <f t="shared" si="6"/>
        <v>No</v>
      </c>
      <c r="G632" s="21" t="str">
        <f t="shared" si="7"/>
        <v>No</v>
      </c>
      <c r="H632" s="21" t="str">
        <f t="shared" si="8"/>
        <v>No</v>
      </c>
      <c r="I632" s="21" t="str">
        <f t="shared" si="9"/>
        <v>No</v>
      </c>
      <c r="J632" s="21" t="str">
        <f t="shared" si="10"/>
        <v>No</v>
      </c>
      <c r="K632" s="25"/>
      <c r="L632" s="7" t="s">
        <v>1315</v>
      </c>
      <c r="M632" s="7" t="s">
        <v>1316</v>
      </c>
      <c r="N632" s="7" t="s">
        <v>25</v>
      </c>
      <c r="O632" s="7" t="s">
        <v>6236</v>
      </c>
      <c r="P632" s="44" t="s">
        <v>3869</v>
      </c>
      <c r="Q632" s="42"/>
      <c r="R632" s="42"/>
      <c r="S632" s="42"/>
      <c r="T632" s="42"/>
      <c r="U632" s="42"/>
      <c r="V632" s="42"/>
      <c r="W632" s="42"/>
      <c r="X632" s="42"/>
      <c r="Y632" s="27"/>
    </row>
    <row r="633">
      <c r="A633" s="21" t="str">
        <f t="shared" ref="A633:B633" si="640">if(and(isnumber(search("Yes",C633)),isnumber(search("Yes",E633)),isnumber(search("Yes",G633)),isnumber(search("Yes",I633))),"Yes","No")</f>
        <v>No</v>
      </c>
      <c r="B633" s="21" t="str">
        <f t="shared" si="640"/>
        <v>No</v>
      </c>
      <c r="C633" s="22" t="str">
        <f t="shared" si="3"/>
        <v>No</v>
      </c>
      <c r="D633" s="21" t="str">
        <f t="shared" si="4"/>
        <v>No</v>
      </c>
      <c r="E633" s="21" t="str">
        <f t="shared" si="5"/>
        <v>No</v>
      </c>
      <c r="F633" s="21" t="str">
        <f t="shared" si="6"/>
        <v>No</v>
      </c>
      <c r="G633" s="21" t="str">
        <f t="shared" si="7"/>
        <v>No</v>
      </c>
      <c r="H633" s="21" t="str">
        <f t="shared" si="8"/>
        <v>No</v>
      </c>
      <c r="I633" s="21" t="str">
        <f t="shared" si="9"/>
        <v>No</v>
      </c>
      <c r="J633" s="21" t="str">
        <f t="shared" si="10"/>
        <v>No</v>
      </c>
      <c r="K633" s="25"/>
      <c r="L633" s="7" t="s">
        <v>1317</v>
      </c>
      <c r="M633" s="7" t="s">
        <v>1318</v>
      </c>
      <c r="N633" s="7" t="s">
        <v>25</v>
      </c>
      <c r="O633" s="7" t="s">
        <v>2532</v>
      </c>
      <c r="P633" s="44" t="s">
        <v>6237</v>
      </c>
      <c r="Q633" s="42"/>
      <c r="R633" s="42"/>
      <c r="S633" s="42"/>
      <c r="T633" s="42"/>
      <c r="U633" s="42"/>
      <c r="V633" s="42"/>
      <c r="W633" s="42"/>
      <c r="X633" s="42"/>
      <c r="Y633" s="27"/>
    </row>
    <row r="634">
      <c r="A634" s="21" t="str">
        <f t="shared" ref="A634:B634" si="641">if(and(isnumber(search("Yes",C634)),isnumber(search("Yes",E634)),isnumber(search("Yes",G634)),isnumber(search("Yes",I634))),"Yes","No")</f>
        <v>No</v>
      </c>
      <c r="B634" s="21" t="str">
        <f t="shared" si="641"/>
        <v>No</v>
      </c>
      <c r="C634" s="22" t="str">
        <f t="shared" si="3"/>
        <v>No</v>
      </c>
      <c r="D634" s="21" t="str">
        <f t="shared" si="4"/>
        <v>No</v>
      </c>
      <c r="E634" s="21" t="str">
        <f t="shared" si="5"/>
        <v>No</v>
      </c>
      <c r="F634" s="21" t="str">
        <f t="shared" si="6"/>
        <v>No</v>
      </c>
      <c r="G634" s="21" t="str">
        <f t="shared" si="7"/>
        <v>No</v>
      </c>
      <c r="H634" s="21" t="str">
        <f t="shared" si="8"/>
        <v>No</v>
      </c>
      <c r="I634" s="21" t="str">
        <f t="shared" si="9"/>
        <v>No</v>
      </c>
      <c r="J634" s="21" t="str">
        <f t="shared" si="10"/>
        <v>No</v>
      </c>
      <c r="K634" s="25"/>
      <c r="L634" s="7" t="s">
        <v>1319</v>
      </c>
      <c r="M634" s="7" t="s">
        <v>1320</v>
      </c>
      <c r="N634" s="7" t="s">
        <v>25</v>
      </c>
      <c r="O634" s="7" t="s">
        <v>3872</v>
      </c>
      <c r="P634" s="44" t="s">
        <v>6238</v>
      </c>
      <c r="Q634" s="42"/>
      <c r="R634" s="42"/>
      <c r="S634" s="42"/>
      <c r="T634" s="42"/>
      <c r="U634" s="42"/>
      <c r="V634" s="42"/>
      <c r="W634" s="42"/>
      <c r="X634" s="42"/>
      <c r="Y634" s="27"/>
    </row>
    <row r="635">
      <c r="A635" s="21" t="str">
        <f t="shared" ref="A635:B635" si="642">if(and(isnumber(search("Yes",C635)),isnumber(search("Yes",E635)),isnumber(search("Yes",G635)),isnumber(search("Yes",I635))),"Yes","No")</f>
        <v>No</v>
      </c>
      <c r="B635" s="21" t="str">
        <f t="shared" si="642"/>
        <v>No</v>
      </c>
      <c r="C635" s="22" t="str">
        <f t="shared" si="3"/>
        <v>No</v>
      </c>
      <c r="D635" s="21" t="str">
        <f t="shared" si="4"/>
        <v>No</v>
      </c>
      <c r="E635" s="21" t="str">
        <f t="shared" si="5"/>
        <v>No</v>
      </c>
      <c r="F635" s="21" t="str">
        <f t="shared" si="6"/>
        <v>No</v>
      </c>
      <c r="G635" s="21" t="str">
        <f t="shared" si="7"/>
        <v>No</v>
      </c>
      <c r="H635" s="21" t="str">
        <f t="shared" si="8"/>
        <v>No</v>
      </c>
      <c r="I635" s="21" t="str">
        <f t="shared" si="9"/>
        <v>No</v>
      </c>
      <c r="J635" s="21" t="str">
        <f t="shared" si="10"/>
        <v>No</v>
      </c>
      <c r="K635" s="25"/>
      <c r="L635" s="7" t="s">
        <v>1321</v>
      </c>
      <c r="M635" s="7" t="s">
        <v>1322</v>
      </c>
      <c r="N635" s="7" t="s">
        <v>25</v>
      </c>
      <c r="O635" s="7" t="s">
        <v>6239</v>
      </c>
      <c r="P635" s="44" t="s">
        <v>6240</v>
      </c>
      <c r="Q635" s="42"/>
      <c r="R635" s="42"/>
      <c r="S635" s="42"/>
      <c r="T635" s="42"/>
      <c r="U635" s="42"/>
      <c r="V635" s="42"/>
      <c r="W635" s="42"/>
      <c r="X635" s="42"/>
      <c r="Y635" s="27"/>
    </row>
    <row r="636">
      <c r="A636" s="21" t="str">
        <f t="shared" ref="A636:B636" si="643">if(and(isnumber(search("Yes",C636)),isnumber(search("Yes",E636)),isnumber(search("Yes",G636)),isnumber(search("Yes",I636))),"Yes","No")</f>
        <v>No</v>
      </c>
      <c r="B636" s="21" t="str">
        <f t="shared" si="643"/>
        <v>No</v>
      </c>
      <c r="C636" s="22" t="str">
        <f t="shared" si="3"/>
        <v>No</v>
      </c>
      <c r="D636" s="21" t="str">
        <f t="shared" si="4"/>
        <v>No</v>
      </c>
      <c r="E636" s="21" t="str">
        <f t="shared" si="5"/>
        <v>No</v>
      </c>
      <c r="F636" s="21" t="str">
        <f t="shared" si="6"/>
        <v>No</v>
      </c>
      <c r="G636" s="21" t="str">
        <f t="shared" si="7"/>
        <v>No</v>
      </c>
      <c r="H636" s="21" t="str">
        <f t="shared" si="8"/>
        <v>No</v>
      </c>
      <c r="I636" s="21" t="str">
        <f t="shared" si="9"/>
        <v>No</v>
      </c>
      <c r="J636" s="21" t="str">
        <f t="shared" si="10"/>
        <v>No</v>
      </c>
      <c r="K636" s="25"/>
      <c r="L636" s="7" t="s">
        <v>1323</v>
      </c>
      <c r="M636" s="7" t="s">
        <v>1324</v>
      </c>
      <c r="N636" s="7" t="s">
        <v>25</v>
      </c>
      <c r="O636" s="7" t="s">
        <v>3876</v>
      </c>
      <c r="P636" s="44" t="s">
        <v>3877</v>
      </c>
      <c r="Q636" s="42"/>
      <c r="R636" s="42"/>
      <c r="S636" s="42"/>
      <c r="T636" s="42"/>
      <c r="U636" s="42"/>
      <c r="V636" s="42"/>
      <c r="W636" s="42"/>
      <c r="X636" s="42"/>
      <c r="Y636" s="27"/>
    </row>
    <row r="637">
      <c r="A637" s="21" t="str">
        <f t="shared" ref="A637:B637" si="644">if(and(isnumber(search("Yes",C637)),isnumber(search("Yes",E637)),isnumber(search("Yes",G637)),isnumber(search("Yes",I637))),"Yes","No")</f>
        <v>No</v>
      </c>
      <c r="B637" s="21" t="str">
        <f t="shared" si="644"/>
        <v>No</v>
      </c>
      <c r="C637" s="22" t="str">
        <f t="shared" si="3"/>
        <v>No</v>
      </c>
      <c r="D637" s="21" t="str">
        <f t="shared" si="4"/>
        <v>No</v>
      </c>
      <c r="E637" s="21" t="str">
        <f t="shared" si="5"/>
        <v>No</v>
      </c>
      <c r="F637" s="21" t="str">
        <f t="shared" si="6"/>
        <v>No</v>
      </c>
      <c r="G637" s="21" t="str">
        <f t="shared" si="7"/>
        <v>No</v>
      </c>
      <c r="H637" s="21" t="str">
        <f t="shared" si="8"/>
        <v>No</v>
      </c>
      <c r="I637" s="21" t="str">
        <f t="shared" si="9"/>
        <v>No</v>
      </c>
      <c r="J637" s="21" t="str">
        <f t="shared" si="10"/>
        <v>No</v>
      </c>
      <c r="K637" s="25"/>
      <c r="L637" s="7" t="s">
        <v>1325</v>
      </c>
      <c r="M637" s="7" t="s">
        <v>1326</v>
      </c>
      <c r="N637" s="7" t="s">
        <v>25</v>
      </c>
      <c r="O637" s="7" t="s">
        <v>6241</v>
      </c>
      <c r="P637" s="44" t="s">
        <v>6242</v>
      </c>
      <c r="Q637" s="42"/>
      <c r="R637" s="42"/>
      <c r="S637" s="42"/>
      <c r="T637" s="42"/>
      <c r="U637" s="42"/>
      <c r="V637" s="42"/>
      <c r="W637" s="42"/>
      <c r="X637" s="42"/>
      <c r="Y637" s="27"/>
    </row>
    <row r="638">
      <c r="A638" s="21" t="str">
        <f t="shared" ref="A638:B638" si="645">if(and(isnumber(search("Yes",C638)),isnumber(search("Yes",E638)),isnumber(search("Yes",G638)),isnumber(search("Yes",I638))),"Yes","No")</f>
        <v>No</v>
      </c>
      <c r="B638" s="21" t="str">
        <f t="shared" si="645"/>
        <v>No</v>
      </c>
      <c r="C638" s="22" t="str">
        <f t="shared" si="3"/>
        <v>Yes</v>
      </c>
      <c r="D638" s="21" t="str">
        <f t="shared" si="4"/>
        <v>Yes</v>
      </c>
      <c r="E638" s="21" t="str">
        <f t="shared" si="5"/>
        <v>Yes</v>
      </c>
      <c r="F638" s="21" t="str">
        <f t="shared" si="6"/>
        <v>Yes</v>
      </c>
      <c r="G638" s="21" t="str">
        <f t="shared" si="7"/>
        <v>No</v>
      </c>
      <c r="H638" s="21" t="str">
        <f t="shared" si="8"/>
        <v>No</v>
      </c>
      <c r="I638" s="21" t="str">
        <f t="shared" si="9"/>
        <v>No</v>
      </c>
      <c r="J638" s="21" t="str">
        <f t="shared" si="10"/>
        <v>No</v>
      </c>
      <c r="K638" s="25"/>
      <c r="L638" s="7" t="s">
        <v>183</v>
      </c>
      <c r="M638" s="7" t="s">
        <v>1327</v>
      </c>
      <c r="N638" s="7" t="s">
        <v>2321</v>
      </c>
      <c r="O638" s="7" t="s">
        <v>6243</v>
      </c>
      <c r="P638" s="44" t="s">
        <v>6244</v>
      </c>
      <c r="Q638" s="7" t="s">
        <v>21</v>
      </c>
      <c r="R638" s="7" t="s">
        <v>6245</v>
      </c>
      <c r="S638" s="44" t="s">
        <v>3883</v>
      </c>
      <c r="T638" s="7" t="s">
        <v>25</v>
      </c>
      <c r="U638" s="7" t="s">
        <v>6246</v>
      </c>
      <c r="V638" s="44" t="s">
        <v>6247</v>
      </c>
      <c r="W638" s="42"/>
      <c r="X638" s="42"/>
      <c r="Y638" s="27"/>
    </row>
    <row r="639">
      <c r="A639" s="21" t="str">
        <f t="shared" ref="A639:B639" si="646">if(and(isnumber(search("Yes",C639)),isnumber(search("Yes",E639)),isnumber(search("Yes",G639)),isnumber(search("Yes",I639))),"Yes","No")</f>
        <v>No</v>
      </c>
      <c r="B639" s="21" t="str">
        <f t="shared" si="646"/>
        <v>No</v>
      </c>
      <c r="C639" s="22" t="str">
        <f t="shared" si="3"/>
        <v>No</v>
      </c>
      <c r="D639" s="21" t="str">
        <f t="shared" si="4"/>
        <v>No</v>
      </c>
      <c r="E639" s="21" t="str">
        <f t="shared" si="5"/>
        <v>No</v>
      </c>
      <c r="F639" s="21" t="str">
        <f t="shared" si="6"/>
        <v>No</v>
      </c>
      <c r="G639" s="21" t="str">
        <f t="shared" si="7"/>
        <v>No</v>
      </c>
      <c r="H639" s="21" t="str">
        <f t="shared" si="8"/>
        <v>No</v>
      </c>
      <c r="I639" s="21" t="str">
        <f t="shared" si="9"/>
        <v>No</v>
      </c>
      <c r="J639" s="21" t="str">
        <f t="shared" si="10"/>
        <v>No</v>
      </c>
      <c r="K639" s="25"/>
      <c r="L639" s="7" t="s">
        <v>1328</v>
      </c>
      <c r="M639" s="7" t="s">
        <v>1329</v>
      </c>
      <c r="N639" s="7" t="s">
        <v>25</v>
      </c>
      <c r="O639" s="7" t="s">
        <v>3670</v>
      </c>
      <c r="P639" s="44" t="s">
        <v>6248</v>
      </c>
      <c r="Q639" s="42"/>
      <c r="R639" s="42"/>
      <c r="S639" s="42"/>
      <c r="T639" s="42"/>
      <c r="U639" s="42"/>
      <c r="V639" s="42"/>
      <c r="W639" s="42"/>
      <c r="X639" s="42"/>
      <c r="Y639" s="27"/>
    </row>
    <row r="640">
      <c r="A640" s="21" t="str">
        <f t="shared" ref="A640:B640" si="647">if(and(isnumber(search("Yes",C640)),isnumber(search("Yes",E640)),isnumber(search("Yes",G640)),isnumber(search("Yes",I640))),"Yes","No")</f>
        <v>No</v>
      </c>
      <c r="B640" s="21" t="str">
        <f t="shared" si="647"/>
        <v>No</v>
      </c>
      <c r="C640" s="22" t="str">
        <f t="shared" si="3"/>
        <v>No</v>
      </c>
      <c r="D640" s="21" t="str">
        <f t="shared" si="4"/>
        <v>No</v>
      </c>
      <c r="E640" s="21" t="str">
        <f t="shared" si="5"/>
        <v>No</v>
      </c>
      <c r="F640" s="21" t="str">
        <f t="shared" si="6"/>
        <v>No</v>
      </c>
      <c r="G640" s="21" t="str">
        <f t="shared" si="7"/>
        <v>No</v>
      </c>
      <c r="H640" s="21" t="str">
        <f t="shared" si="8"/>
        <v>No</v>
      </c>
      <c r="I640" s="21" t="str">
        <f t="shared" si="9"/>
        <v>No</v>
      </c>
      <c r="J640" s="21" t="str">
        <f t="shared" si="10"/>
        <v>No</v>
      </c>
      <c r="K640" s="25"/>
      <c r="L640" s="7" t="s">
        <v>1330</v>
      </c>
      <c r="M640" s="7" t="s">
        <v>1331</v>
      </c>
      <c r="N640" s="7" t="s">
        <v>25</v>
      </c>
      <c r="O640" s="7" t="s">
        <v>3887</v>
      </c>
      <c r="P640" s="44" t="s">
        <v>6249</v>
      </c>
      <c r="Q640" s="42"/>
      <c r="R640" s="42"/>
      <c r="S640" s="42"/>
      <c r="T640" s="42"/>
      <c r="U640" s="42"/>
      <c r="V640" s="42"/>
      <c r="W640" s="42"/>
      <c r="X640" s="42"/>
      <c r="Y640" s="27"/>
    </row>
    <row r="641">
      <c r="A641" s="21" t="str">
        <f t="shared" ref="A641:B641" si="648">if(and(isnumber(search("Yes",C641)),isnumber(search("Yes",E641)),isnumber(search("Yes",G641)),isnumber(search("Yes",I641))),"Yes","No")</f>
        <v>Yes</v>
      </c>
      <c r="B641" s="21" t="str">
        <f t="shared" si="648"/>
        <v>Yes</v>
      </c>
      <c r="C641" s="22" t="str">
        <f t="shared" si="3"/>
        <v>Yes</v>
      </c>
      <c r="D641" s="21" t="str">
        <f t="shared" si="4"/>
        <v>Yes</v>
      </c>
      <c r="E641" s="21" t="str">
        <f t="shared" si="5"/>
        <v>Yes</v>
      </c>
      <c r="F641" s="21" t="str">
        <f t="shared" si="6"/>
        <v>Yes</v>
      </c>
      <c r="G641" s="21" t="str">
        <f t="shared" si="7"/>
        <v>Yes</v>
      </c>
      <c r="H641" s="21" t="str">
        <f t="shared" si="8"/>
        <v>Yes</v>
      </c>
      <c r="I641" s="21" t="str">
        <f t="shared" si="9"/>
        <v>Yes</v>
      </c>
      <c r="J641" s="21" t="str">
        <f t="shared" si="10"/>
        <v>Yes</v>
      </c>
      <c r="K641" s="25"/>
      <c r="L641" s="7" t="s">
        <v>186</v>
      </c>
      <c r="M641" s="7" t="s">
        <v>1332</v>
      </c>
      <c r="N641" s="7" t="s">
        <v>21</v>
      </c>
      <c r="O641" s="7" t="s">
        <v>6250</v>
      </c>
      <c r="P641" s="44" t="s">
        <v>6251</v>
      </c>
      <c r="Q641" s="7" t="s">
        <v>21</v>
      </c>
      <c r="R641" s="7" t="s">
        <v>6252</v>
      </c>
      <c r="S641" s="44" t="s">
        <v>6253</v>
      </c>
      <c r="T641" s="7" t="s">
        <v>21</v>
      </c>
      <c r="U641" s="7" t="s">
        <v>6254</v>
      </c>
      <c r="V641" s="44" t="s">
        <v>6255</v>
      </c>
      <c r="W641" s="7" t="s">
        <v>21</v>
      </c>
      <c r="X641" s="7" t="s">
        <v>6256</v>
      </c>
      <c r="Y641" s="44" t="s">
        <v>6257</v>
      </c>
    </row>
    <row r="642">
      <c r="A642" s="21" t="str">
        <f t="shared" ref="A642:B642" si="649">if(and(isnumber(search("Yes",C642)),isnumber(search("Yes",E642)),isnumber(search("Yes",G642)),isnumber(search("Yes",I642))),"Yes","No")</f>
        <v>No</v>
      </c>
      <c r="B642" s="21" t="str">
        <f t="shared" si="649"/>
        <v>No</v>
      </c>
      <c r="C642" s="22" t="str">
        <f t="shared" si="3"/>
        <v>No</v>
      </c>
      <c r="D642" s="21" t="str">
        <f t="shared" si="4"/>
        <v>No</v>
      </c>
      <c r="E642" s="21" t="str">
        <f t="shared" si="5"/>
        <v>No</v>
      </c>
      <c r="F642" s="21" t="str">
        <f t="shared" si="6"/>
        <v>No</v>
      </c>
      <c r="G642" s="21" t="str">
        <f t="shared" si="7"/>
        <v>No</v>
      </c>
      <c r="H642" s="21" t="str">
        <f t="shared" si="8"/>
        <v>No</v>
      </c>
      <c r="I642" s="21" t="str">
        <f t="shared" si="9"/>
        <v>No</v>
      </c>
      <c r="J642" s="21" t="str">
        <f t="shared" si="10"/>
        <v>No</v>
      </c>
      <c r="K642" s="25"/>
      <c r="L642" s="7" t="s">
        <v>1333</v>
      </c>
      <c r="M642" s="7" t="s">
        <v>1334</v>
      </c>
      <c r="N642" s="7" t="s">
        <v>25</v>
      </c>
      <c r="O642" s="7" t="s">
        <v>2964</v>
      </c>
      <c r="P642" s="44" t="s">
        <v>6258</v>
      </c>
      <c r="Q642" s="42"/>
      <c r="R642" s="42"/>
      <c r="S642" s="42"/>
      <c r="T642" s="42"/>
      <c r="U642" s="42"/>
      <c r="V642" s="42"/>
      <c r="W642" s="42"/>
      <c r="X642" s="42"/>
      <c r="Y642" s="27"/>
    </row>
    <row r="643">
      <c r="A643" s="21" t="str">
        <f t="shared" ref="A643:B643" si="650">if(and(isnumber(search("Yes",C643)),isnumber(search("Yes",E643)),isnumber(search("Yes",G643)),isnumber(search("Yes",I643))),"Yes","No")</f>
        <v>No</v>
      </c>
      <c r="B643" s="21" t="str">
        <f t="shared" si="650"/>
        <v>No</v>
      </c>
      <c r="C643" s="22" t="str">
        <f t="shared" si="3"/>
        <v>No</v>
      </c>
      <c r="D643" s="21" t="str">
        <f t="shared" si="4"/>
        <v>No</v>
      </c>
      <c r="E643" s="21" t="str">
        <f t="shared" si="5"/>
        <v>No</v>
      </c>
      <c r="F643" s="21" t="str">
        <f t="shared" si="6"/>
        <v>No</v>
      </c>
      <c r="G643" s="21" t="str">
        <f t="shared" si="7"/>
        <v>Yes</v>
      </c>
      <c r="H643" s="21" t="str">
        <f t="shared" si="8"/>
        <v>Yes</v>
      </c>
      <c r="I643" s="21" t="str">
        <f t="shared" si="9"/>
        <v>Yes</v>
      </c>
      <c r="J643" s="21" t="str">
        <f t="shared" si="10"/>
        <v>Yes</v>
      </c>
      <c r="K643" s="25">
        <v>67.0</v>
      </c>
      <c r="L643" s="7" t="s">
        <v>1335</v>
      </c>
      <c r="M643" s="7" t="s">
        <v>3898</v>
      </c>
      <c r="N643" s="7" t="s">
        <v>25</v>
      </c>
      <c r="O643" s="7" t="s">
        <v>3899</v>
      </c>
      <c r="P643" s="44" t="s">
        <v>3900</v>
      </c>
      <c r="Q643" s="42"/>
      <c r="R643" s="42"/>
      <c r="S643" s="42"/>
      <c r="T643" s="7" t="s">
        <v>21</v>
      </c>
      <c r="U643" s="7" t="s">
        <v>6259</v>
      </c>
      <c r="V643" s="44" t="s">
        <v>3901</v>
      </c>
      <c r="W643" s="7" t="s">
        <v>21</v>
      </c>
      <c r="X643" s="7" t="s">
        <v>2786</v>
      </c>
      <c r="Y643" s="44" t="s">
        <v>6260</v>
      </c>
    </row>
    <row r="644">
      <c r="A644" s="21" t="str">
        <f t="shared" ref="A644:B644" si="651">if(and(isnumber(search("Yes",C644)),isnumber(search("Yes",E644)),isnumber(search("Yes",G644)),isnumber(search("Yes",I644))),"Yes","No")</f>
        <v>No</v>
      </c>
      <c r="B644" s="21" t="str">
        <f t="shared" si="651"/>
        <v>No</v>
      </c>
      <c r="C644" s="22" t="str">
        <f t="shared" si="3"/>
        <v>No</v>
      </c>
      <c r="D644" s="21" t="str">
        <f t="shared" si="4"/>
        <v>No</v>
      </c>
      <c r="E644" s="21" t="str">
        <f t="shared" si="5"/>
        <v>No</v>
      </c>
      <c r="F644" s="21" t="str">
        <f t="shared" si="6"/>
        <v>No</v>
      </c>
      <c r="G644" s="21" t="str">
        <f t="shared" si="7"/>
        <v>No</v>
      </c>
      <c r="H644" s="21" t="str">
        <f t="shared" si="8"/>
        <v>No</v>
      </c>
      <c r="I644" s="21" t="str">
        <f t="shared" si="9"/>
        <v>No</v>
      </c>
      <c r="J644" s="21" t="str">
        <f t="shared" si="10"/>
        <v>No</v>
      </c>
      <c r="K644" s="25"/>
      <c r="L644" s="7" t="s">
        <v>1337</v>
      </c>
      <c r="M644" s="7" t="s">
        <v>1338</v>
      </c>
      <c r="N644" s="7" t="s">
        <v>25</v>
      </c>
      <c r="O644" s="7" t="s">
        <v>6261</v>
      </c>
      <c r="P644" s="44" t="s">
        <v>6262</v>
      </c>
      <c r="Q644" s="42"/>
      <c r="R644" s="42"/>
      <c r="S644" s="42"/>
      <c r="T644" s="42"/>
      <c r="U644" s="42"/>
      <c r="V644" s="42"/>
      <c r="W644" s="42"/>
      <c r="X644" s="42"/>
      <c r="Y644" s="27"/>
    </row>
    <row r="645">
      <c r="A645" s="21" t="str">
        <f t="shared" ref="A645:B645" si="652">if(and(isnumber(search("Yes",C645)),isnumber(search("Yes",E645)),isnumber(search("Yes",G645)),isnumber(search("Yes",I645))),"Yes","No")</f>
        <v>No</v>
      </c>
      <c r="B645" s="21" t="str">
        <f t="shared" si="652"/>
        <v>No</v>
      </c>
      <c r="C645" s="22" t="str">
        <f t="shared" si="3"/>
        <v>No</v>
      </c>
      <c r="D645" s="21" t="str">
        <f t="shared" si="4"/>
        <v>No</v>
      </c>
      <c r="E645" s="21" t="str">
        <f t="shared" si="5"/>
        <v>No</v>
      </c>
      <c r="F645" s="21" t="str">
        <f t="shared" si="6"/>
        <v>No</v>
      </c>
      <c r="G645" s="21" t="str">
        <f t="shared" si="7"/>
        <v>No</v>
      </c>
      <c r="H645" s="21" t="str">
        <f t="shared" si="8"/>
        <v>No</v>
      </c>
      <c r="I645" s="21" t="str">
        <f t="shared" si="9"/>
        <v>No</v>
      </c>
      <c r="J645" s="21" t="str">
        <f t="shared" si="10"/>
        <v>No</v>
      </c>
      <c r="K645" s="25"/>
      <c r="L645" s="7" t="s">
        <v>1339</v>
      </c>
      <c r="M645" s="7" t="s">
        <v>1340</v>
      </c>
      <c r="N645" s="7" t="s">
        <v>25</v>
      </c>
      <c r="O645" s="7" t="s">
        <v>3989</v>
      </c>
      <c r="P645" s="44" t="s">
        <v>6263</v>
      </c>
      <c r="Q645" s="42"/>
      <c r="R645" s="42"/>
      <c r="S645" s="42"/>
      <c r="T645" s="42"/>
      <c r="U645" s="42"/>
      <c r="V645" s="42"/>
      <c r="W645" s="42"/>
      <c r="X645" s="42"/>
      <c r="Y645" s="27"/>
    </row>
    <row r="646">
      <c r="A646" s="21" t="str">
        <f t="shared" ref="A646:B646" si="653">if(and(isnumber(search("Yes",C646)),isnumber(search("Yes",E646)),isnumber(search("Yes",G646)),isnumber(search("Yes",I646))),"Yes","No")</f>
        <v>No</v>
      </c>
      <c r="B646" s="21" t="str">
        <f t="shared" si="653"/>
        <v>No</v>
      </c>
      <c r="C646" s="22" t="str">
        <f t="shared" si="3"/>
        <v>No</v>
      </c>
      <c r="D646" s="21" t="str">
        <f t="shared" si="4"/>
        <v>No</v>
      </c>
      <c r="E646" s="21" t="str">
        <f t="shared" si="5"/>
        <v>No</v>
      </c>
      <c r="F646" s="21" t="str">
        <f t="shared" si="6"/>
        <v>No</v>
      </c>
      <c r="G646" s="21" t="str">
        <f t="shared" si="7"/>
        <v>No</v>
      </c>
      <c r="H646" s="21" t="str">
        <f t="shared" si="8"/>
        <v>No</v>
      </c>
      <c r="I646" s="21" t="str">
        <f t="shared" si="9"/>
        <v>No</v>
      </c>
      <c r="J646" s="21" t="str">
        <f t="shared" si="10"/>
        <v>No</v>
      </c>
      <c r="K646" s="25"/>
      <c r="L646" s="7" t="s">
        <v>1341</v>
      </c>
      <c r="M646" s="7" t="s">
        <v>1342</v>
      </c>
      <c r="N646" s="7" t="s">
        <v>25</v>
      </c>
      <c r="O646" s="7" t="s">
        <v>3908</v>
      </c>
      <c r="P646" s="44" t="s">
        <v>6264</v>
      </c>
      <c r="Q646" s="42"/>
      <c r="R646" s="42"/>
      <c r="S646" s="42"/>
      <c r="T646" s="42"/>
      <c r="U646" s="42"/>
      <c r="V646" s="42"/>
      <c r="W646" s="42"/>
      <c r="X646" s="42"/>
      <c r="Y646" s="27"/>
    </row>
    <row r="647">
      <c r="A647" s="21" t="str">
        <f t="shared" ref="A647:B647" si="654">if(and(isnumber(search("Yes",C647)),isnumber(search("Yes",E647)),isnumber(search("Yes",G647)),isnumber(search("Yes",I647))),"Yes","No")</f>
        <v>No</v>
      </c>
      <c r="B647" s="21" t="str">
        <f t="shared" si="654"/>
        <v>No</v>
      </c>
      <c r="C647" s="22" t="str">
        <f t="shared" si="3"/>
        <v>No</v>
      </c>
      <c r="D647" s="21" t="str">
        <f t="shared" si="4"/>
        <v>No</v>
      </c>
      <c r="E647" s="21" t="str">
        <f t="shared" si="5"/>
        <v>No</v>
      </c>
      <c r="F647" s="21" t="str">
        <f t="shared" si="6"/>
        <v>No</v>
      </c>
      <c r="G647" s="21" t="str">
        <f t="shared" si="7"/>
        <v>No</v>
      </c>
      <c r="H647" s="21" t="str">
        <f t="shared" si="8"/>
        <v>No</v>
      </c>
      <c r="I647" s="21" t="str">
        <f t="shared" si="9"/>
        <v>No</v>
      </c>
      <c r="J647" s="21" t="str">
        <f t="shared" si="10"/>
        <v>No</v>
      </c>
      <c r="K647" s="25"/>
      <c r="L647" s="7" t="s">
        <v>1343</v>
      </c>
      <c r="M647" s="7" t="s">
        <v>1344</v>
      </c>
      <c r="N647" s="7" t="s">
        <v>25</v>
      </c>
      <c r="O647" s="7" t="s">
        <v>6265</v>
      </c>
      <c r="P647" s="44" t="s">
        <v>6266</v>
      </c>
      <c r="Q647" s="42"/>
      <c r="R647" s="42"/>
      <c r="S647" s="42"/>
      <c r="T647" s="42"/>
      <c r="U647" s="42"/>
      <c r="V647" s="42"/>
      <c r="W647" s="42"/>
      <c r="X647" s="42"/>
      <c r="Y647" s="27"/>
    </row>
    <row r="648">
      <c r="A648" s="21" t="str">
        <f t="shared" ref="A648:B648" si="655">if(and(isnumber(search("Yes",C648)),isnumber(search("Yes",E648)),isnumber(search("Yes",G648)),isnumber(search("Yes",I648))),"Yes","No")</f>
        <v>No</v>
      </c>
      <c r="B648" s="21" t="str">
        <f t="shared" si="655"/>
        <v>No</v>
      </c>
      <c r="C648" s="22" t="str">
        <f t="shared" si="3"/>
        <v>No</v>
      </c>
      <c r="D648" s="21" t="str">
        <f t="shared" si="4"/>
        <v>No</v>
      </c>
      <c r="E648" s="21" t="str">
        <f t="shared" si="5"/>
        <v>No</v>
      </c>
      <c r="F648" s="21" t="str">
        <f t="shared" si="6"/>
        <v>No</v>
      </c>
      <c r="G648" s="21" t="str">
        <f t="shared" si="7"/>
        <v>No</v>
      </c>
      <c r="H648" s="21" t="str">
        <f t="shared" si="8"/>
        <v>No</v>
      </c>
      <c r="I648" s="21" t="str">
        <f t="shared" si="9"/>
        <v>No</v>
      </c>
      <c r="J648" s="21" t="str">
        <f t="shared" si="10"/>
        <v>No</v>
      </c>
      <c r="K648" s="25"/>
      <c r="L648" s="7" t="s">
        <v>1345</v>
      </c>
      <c r="M648" s="7" t="s">
        <v>1346</v>
      </c>
      <c r="N648" s="7" t="s">
        <v>25</v>
      </c>
      <c r="O648" s="7" t="s">
        <v>2646</v>
      </c>
      <c r="P648" s="44" t="s">
        <v>6267</v>
      </c>
      <c r="Q648" s="42"/>
      <c r="R648" s="42"/>
      <c r="S648" s="42"/>
      <c r="T648" s="42"/>
      <c r="U648" s="42"/>
      <c r="V648" s="42"/>
      <c r="W648" s="42"/>
      <c r="X648" s="42"/>
      <c r="Y648" s="27"/>
    </row>
    <row r="649">
      <c r="A649" s="21" t="str">
        <f t="shared" ref="A649:B649" si="656">if(and(isnumber(search("Yes",C649)),isnumber(search("Yes",E649)),isnumber(search("Yes",G649)),isnumber(search("Yes",I649))),"Yes","No")</f>
        <v>No</v>
      </c>
      <c r="B649" s="21" t="str">
        <f t="shared" si="656"/>
        <v>No</v>
      </c>
      <c r="C649" s="22" t="str">
        <f t="shared" si="3"/>
        <v>No</v>
      </c>
      <c r="D649" s="21" t="str">
        <f t="shared" si="4"/>
        <v>No</v>
      </c>
      <c r="E649" s="21" t="str">
        <f t="shared" si="5"/>
        <v>No</v>
      </c>
      <c r="F649" s="21" t="str">
        <f t="shared" si="6"/>
        <v>No</v>
      </c>
      <c r="G649" s="21" t="str">
        <f t="shared" si="7"/>
        <v>No</v>
      </c>
      <c r="H649" s="21" t="str">
        <f t="shared" si="8"/>
        <v>No</v>
      </c>
      <c r="I649" s="21" t="str">
        <f t="shared" si="9"/>
        <v>No</v>
      </c>
      <c r="J649" s="21" t="str">
        <f t="shared" si="10"/>
        <v>No</v>
      </c>
      <c r="K649" s="25"/>
      <c r="L649" s="7" t="s">
        <v>1347</v>
      </c>
      <c r="M649" s="7" t="s">
        <v>1348</v>
      </c>
      <c r="N649" s="7" t="s">
        <v>25</v>
      </c>
      <c r="O649" s="7" t="s">
        <v>3569</v>
      </c>
      <c r="P649" s="44" t="s">
        <v>6268</v>
      </c>
      <c r="Q649" s="42"/>
      <c r="R649" s="42"/>
      <c r="S649" s="42"/>
      <c r="T649" s="42"/>
      <c r="U649" s="42"/>
      <c r="V649" s="42"/>
      <c r="W649" s="42"/>
      <c r="X649" s="42"/>
      <c r="Y649" s="27"/>
    </row>
    <row r="650">
      <c r="A650" s="21" t="str">
        <f t="shared" ref="A650:B650" si="657">if(and(isnumber(search("Yes",C650)),isnumber(search("Yes",E650)),isnumber(search("Yes",G650)),isnumber(search("Yes",I650))),"Yes","No")</f>
        <v>No</v>
      </c>
      <c r="B650" s="21" t="str">
        <f t="shared" si="657"/>
        <v>No</v>
      </c>
      <c r="C650" s="22" t="str">
        <f t="shared" si="3"/>
        <v>No</v>
      </c>
      <c r="D650" s="21" t="str">
        <f t="shared" si="4"/>
        <v>No</v>
      </c>
      <c r="E650" s="21" t="str">
        <f t="shared" si="5"/>
        <v>No</v>
      </c>
      <c r="F650" s="21" t="str">
        <f t="shared" si="6"/>
        <v>No</v>
      </c>
      <c r="G650" s="21" t="str">
        <f t="shared" si="7"/>
        <v>No</v>
      </c>
      <c r="H650" s="21" t="str">
        <f t="shared" si="8"/>
        <v>No</v>
      </c>
      <c r="I650" s="21" t="str">
        <f t="shared" si="9"/>
        <v>No</v>
      </c>
      <c r="J650" s="21" t="str">
        <f t="shared" si="10"/>
        <v>No</v>
      </c>
      <c r="K650" s="25"/>
      <c r="L650" s="7" t="s">
        <v>189</v>
      </c>
      <c r="M650" s="7" t="s">
        <v>1349</v>
      </c>
      <c r="N650" s="7" t="s">
        <v>25</v>
      </c>
      <c r="O650" s="7" t="s">
        <v>6269</v>
      </c>
      <c r="P650" s="44" t="s">
        <v>6270</v>
      </c>
      <c r="Q650" s="42"/>
      <c r="R650" s="42"/>
      <c r="S650" s="42"/>
      <c r="T650" s="42"/>
      <c r="U650" s="42"/>
      <c r="V650" s="42"/>
      <c r="W650" s="42"/>
      <c r="X650" s="42"/>
      <c r="Y650" s="27"/>
    </row>
    <row r="651">
      <c r="A651" s="21" t="str">
        <f t="shared" ref="A651:B651" si="658">if(and(isnumber(search("Yes",C651)),isnumber(search("Yes",E651)),isnumber(search("Yes",G651)),isnumber(search("Yes",I651))),"Yes","No")</f>
        <v>No</v>
      </c>
      <c r="B651" s="21" t="str">
        <f t="shared" si="658"/>
        <v>No</v>
      </c>
      <c r="C651" s="22" t="str">
        <f t="shared" si="3"/>
        <v>No</v>
      </c>
      <c r="D651" s="21" t="str">
        <f t="shared" si="4"/>
        <v>No</v>
      </c>
      <c r="E651" s="21" t="str">
        <f t="shared" si="5"/>
        <v>No</v>
      </c>
      <c r="F651" s="21" t="str">
        <f t="shared" si="6"/>
        <v>No</v>
      </c>
      <c r="G651" s="21" t="str">
        <f t="shared" si="7"/>
        <v>No</v>
      </c>
      <c r="H651" s="21" t="str">
        <f t="shared" si="8"/>
        <v>No</v>
      </c>
      <c r="I651" s="21" t="str">
        <f t="shared" si="9"/>
        <v>No</v>
      </c>
      <c r="J651" s="21" t="str">
        <f t="shared" si="10"/>
        <v>No</v>
      </c>
      <c r="K651" s="25"/>
      <c r="L651" s="7" t="s">
        <v>1350</v>
      </c>
      <c r="M651" s="7" t="s">
        <v>1351</v>
      </c>
      <c r="N651" s="7" t="s">
        <v>25</v>
      </c>
      <c r="O651" s="7" t="s">
        <v>5369</v>
      </c>
      <c r="P651" s="44" t="s">
        <v>6271</v>
      </c>
      <c r="Q651" s="42"/>
      <c r="R651" s="42"/>
      <c r="S651" s="42"/>
      <c r="T651" s="42"/>
      <c r="U651" s="42"/>
      <c r="V651" s="42"/>
      <c r="W651" s="42"/>
      <c r="X651" s="42"/>
      <c r="Y651" s="27"/>
    </row>
    <row r="652">
      <c r="A652" s="21" t="str">
        <f t="shared" ref="A652:B652" si="659">if(and(isnumber(search("Yes",C652)),isnumber(search("Yes",E652)),isnumber(search("Yes",G652)),isnumber(search("Yes",I652))),"Yes","No")</f>
        <v>No</v>
      </c>
      <c r="B652" s="21" t="str">
        <f t="shared" si="659"/>
        <v>No</v>
      </c>
      <c r="C652" s="22" t="str">
        <f t="shared" si="3"/>
        <v>No</v>
      </c>
      <c r="D652" s="21" t="str">
        <f t="shared" si="4"/>
        <v>No</v>
      </c>
      <c r="E652" s="21" t="str">
        <f t="shared" si="5"/>
        <v>No</v>
      </c>
      <c r="F652" s="21" t="str">
        <f t="shared" si="6"/>
        <v>No</v>
      </c>
      <c r="G652" s="21" t="str">
        <f t="shared" si="7"/>
        <v>No</v>
      </c>
      <c r="H652" s="21" t="str">
        <f t="shared" si="8"/>
        <v>No</v>
      </c>
      <c r="I652" s="21" t="str">
        <f t="shared" si="9"/>
        <v>No</v>
      </c>
      <c r="J652" s="21" t="str">
        <f t="shared" si="10"/>
        <v>No</v>
      </c>
      <c r="K652" s="25"/>
      <c r="L652" s="7" t="s">
        <v>1352</v>
      </c>
      <c r="M652" s="7" t="s">
        <v>1353</v>
      </c>
      <c r="N652" s="7" t="s">
        <v>25</v>
      </c>
      <c r="O652" s="7" t="s">
        <v>2990</v>
      </c>
      <c r="P652" s="44" t="s">
        <v>3918</v>
      </c>
      <c r="Q652" s="42"/>
      <c r="R652" s="42"/>
      <c r="S652" s="42"/>
      <c r="T652" s="42"/>
      <c r="U652" s="42"/>
      <c r="V652" s="42"/>
      <c r="W652" s="42"/>
      <c r="X652" s="42"/>
      <c r="Y652" s="27"/>
    </row>
    <row r="653">
      <c r="A653" s="21" t="str">
        <f t="shared" ref="A653:B653" si="660">if(and(isnumber(search("Yes",C653)),isnumber(search("Yes",E653)),isnumber(search("Yes",G653)),isnumber(search("Yes",I653))),"Yes","No")</f>
        <v>No</v>
      </c>
      <c r="B653" s="21" t="str">
        <f t="shared" si="660"/>
        <v>No</v>
      </c>
      <c r="C653" s="22" t="str">
        <f t="shared" si="3"/>
        <v>No</v>
      </c>
      <c r="D653" s="21" t="str">
        <f t="shared" si="4"/>
        <v>No</v>
      </c>
      <c r="E653" s="21" t="str">
        <f t="shared" si="5"/>
        <v>No</v>
      </c>
      <c r="F653" s="21" t="str">
        <f t="shared" si="6"/>
        <v>No</v>
      </c>
      <c r="G653" s="21" t="str">
        <f t="shared" si="7"/>
        <v>No</v>
      </c>
      <c r="H653" s="21" t="str">
        <f t="shared" si="8"/>
        <v>No</v>
      </c>
      <c r="I653" s="21" t="str">
        <f t="shared" si="9"/>
        <v>No</v>
      </c>
      <c r="J653" s="21" t="str">
        <f t="shared" si="10"/>
        <v>No</v>
      </c>
      <c r="K653" s="25"/>
      <c r="L653" s="7" t="s">
        <v>1354</v>
      </c>
      <c r="M653" s="7" t="s">
        <v>1355</v>
      </c>
      <c r="N653" s="7" t="s">
        <v>25</v>
      </c>
      <c r="O653" s="7" t="s">
        <v>6272</v>
      </c>
      <c r="P653" s="44" t="s">
        <v>6273</v>
      </c>
      <c r="Q653" s="42"/>
      <c r="R653" s="42"/>
      <c r="S653" s="42"/>
      <c r="T653" s="42"/>
      <c r="U653" s="42"/>
      <c r="V653" s="42"/>
      <c r="W653" s="42"/>
      <c r="X653" s="42"/>
      <c r="Y653" s="27"/>
    </row>
    <row r="654">
      <c r="A654" s="21" t="str">
        <f t="shared" ref="A654:B654" si="661">if(and(isnumber(search("Yes",C654)),isnumber(search("Yes",E654)),isnumber(search("Yes",G654)),isnumber(search("Yes",I654))),"Yes","No")</f>
        <v>No</v>
      </c>
      <c r="B654" s="21" t="str">
        <f t="shared" si="661"/>
        <v>No</v>
      </c>
      <c r="C654" s="22" t="str">
        <f t="shared" si="3"/>
        <v>No</v>
      </c>
      <c r="D654" s="21" t="str">
        <f t="shared" si="4"/>
        <v>No</v>
      </c>
      <c r="E654" s="21" t="str">
        <f t="shared" si="5"/>
        <v>No</v>
      </c>
      <c r="F654" s="21" t="str">
        <f t="shared" si="6"/>
        <v>No</v>
      </c>
      <c r="G654" s="21" t="str">
        <f t="shared" si="7"/>
        <v>No</v>
      </c>
      <c r="H654" s="21" t="str">
        <f t="shared" si="8"/>
        <v>No</v>
      </c>
      <c r="I654" s="21" t="str">
        <f t="shared" si="9"/>
        <v>No</v>
      </c>
      <c r="J654" s="21" t="str">
        <f t="shared" si="10"/>
        <v>No</v>
      </c>
      <c r="K654" s="25"/>
      <c r="L654" s="7" t="s">
        <v>1356</v>
      </c>
      <c r="M654" s="7" t="s">
        <v>1357</v>
      </c>
      <c r="N654" s="7" t="s">
        <v>25</v>
      </c>
      <c r="O654" s="7" t="s">
        <v>6274</v>
      </c>
      <c r="P654" s="44" t="s">
        <v>6275</v>
      </c>
      <c r="Q654" s="42"/>
      <c r="R654" s="42"/>
      <c r="S654" s="42"/>
      <c r="T654" s="42"/>
      <c r="U654" s="42"/>
      <c r="V654" s="42"/>
      <c r="W654" s="42"/>
      <c r="X654" s="42"/>
      <c r="Y654" s="27"/>
    </row>
    <row r="655">
      <c r="A655" s="21" t="str">
        <f t="shared" ref="A655:B655" si="662">if(and(isnumber(search("Yes",C655)),isnumber(search("Yes",E655)),isnumber(search("Yes",G655)),isnumber(search("Yes",I655))),"Yes","No")</f>
        <v>No</v>
      </c>
      <c r="B655" s="21" t="str">
        <f t="shared" si="662"/>
        <v>No</v>
      </c>
      <c r="C655" s="22" t="str">
        <f t="shared" si="3"/>
        <v>No</v>
      </c>
      <c r="D655" s="21" t="str">
        <f t="shared" si="4"/>
        <v>No</v>
      </c>
      <c r="E655" s="21" t="str">
        <f t="shared" si="5"/>
        <v>No</v>
      </c>
      <c r="F655" s="21" t="str">
        <f t="shared" si="6"/>
        <v>No</v>
      </c>
      <c r="G655" s="21" t="str">
        <f t="shared" si="7"/>
        <v>No</v>
      </c>
      <c r="H655" s="21" t="str">
        <f t="shared" si="8"/>
        <v>No</v>
      </c>
      <c r="I655" s="21" t="str">
        <f t="shared" si="9"/>
        <v>No</v>
      </c>
      <c r="J655" s="21" t="str">
        <f t="shared" si="10"/>
        <v>No</v>
      </c>
      <c r="K655" s="25"/>
      <c r="L655" s="7" t="s">
        <v>1358</v>
      </c>
      <c r="M655" s="7" t="s">
        <v>1359</v>
      </c>
      <c r="N655" s="7" t="s">
        <v>25</v>
      </c>
      <c r="O655" s="7" t="s">
        <v>6276</v>
      </c>
      <c r="P655" s="44" t="s">
        <v>6277</v>
      </c>
      <c r="Q655" s="42"/>
      <c r="R655" s="42"/>
      <c r="S655" s="42"/>
      <c r="T655" s="42"/>
      <c r="U655" s="42"/>
      <c r="V655" s="42"/>
      <c r="W655" s="42"/>
      <c r="X655" s="42"/>
      <c r="Y655" s="27"/>
    </row>
    <row r="656">
      <c r="A656" s="21" t="str">
        <f t="shared" ref="A656:B656" si="663">if(and(isnumber(search("Yes",C656)),isnumber(search("Yes",E656)),isnumber(search("Yes",G656)),isnumber(search("Yes",I656))),"Yes","No")</f>
        <v>No</v>
      </c>
      <c r="B656" s="21" t="str">
        <f t="shared" si="663"/>
        <v>No</v>
      </c>
      <c r="C656" s="22" t="str">
        <f t="shared" si="3"/>
        <v>No</v>
      </c>
      <c r="D656" s="21" t="str">
        <f t="shared" si="4"/>
        <v>No</v>
      </c>
      <c r="E656" s="21" t="str">
        <f t="shared" si="5"/>
        <v>No</v>
      </c>
      <c r="F656" s="21" t="str">
        <f t="shared" si="6"/>
        <v>No</v>
      </c>
      <c r="G656" s="21" t="str">
        <f t="shared" si="7"/>
        <v>No</v>
      </c>
      <c r="H656" s="21" t="str">
        <f t="shared" si="8"/>
        <v>No</v>
      </c>
      <c r="I656" s="21" t="str">
        <f t="shared" si="9"/>
        <v>No</v>
      </c>
      <c r="J656" s="21" t="str">
        <f t="shared" si="10"/>
        <v>No</v>
      </c>
      <c r="K656" s="25"/>
      <c r="L656" s="7" t="s">
        <v>1360</v>
      </c>
      <c r="M656" s="7" t="s">
        <v>1361</v>
      </c>
      <c r="N656" s="7" t="s">
        <v>25</v>
      </c>
      <c r="O656" s="7" t="s">
        <v>6278</v>
      </c>
      <c r="P656" s="44" t="s">
        <v>6279</v>
      </c>
      <c r="Q656" s="42"/>
      <c r="R656" s="42"/>
      <c r="S656" s="42"/>
      <c r="T656" s="42"/>
      <c r="U656" s="42"/>
      <c r="V656" s="42"/>
      <c r="W656" s="42"/>
      <c r="X656" s="42"/>
      <c r="Y656" s="27"/>
    </row>
    <row r="657">
      <c r="A657" s="21" t="str">
        <f t="shared" ref="A657:B657" si="664">if(and(isnumber(search("Yes",C657)),isnumber(search("Yes",E657)),isnumber(search("Yes",G657)),isnumber(search("Yes",I657))),"Yes","No")</f>
        <v>Yes</v>
      </c>
      <c r="B657" s="21" t="str">
        <f t="shared" si="664"/>
        <v>Yes</v>
      </c>
      <c r="C657" s="22" t="str">
        <f t="shared" si="3"/>
        <v>Yes</v>
      </c>
      <c r="D657" s="21" t="str">
        <f t="shared" si="4"/>
        <v>Yes</v>
      </c>
      <c r="E657" s="21" t="str">
        <f t="shared" si="5"/>
        <v>Yes</v>
      </c>
      <c r="F657" s="21" t="str">
        <f t="shared" si="6"/>
        <v>Yes</v>
      </c>
      <c r="G657" s="21" t="str">
        <f t="shared" si="7"/>
        <v>Yes</v>
      </c>
      <c r="H657" s="21" t="str">
        <f t="shared" si="8"/>
        <v>Yes</v>
      </c>
      <c r="I657" s="21" t="str">
        <f t="shared" si="9"/>
        <v>Yes</v>
      </c>
      <c r="J657" s="21" t="str">
        <f t="shared" si="10"/>
        <v>Yes</v>
      </c>
      <c r="K657" s="25"/>
      <c r="L657" s="7" t="s">
        <v>192</v>
      </c>
      <c r="M657" s="7" t="s">
        <v>1362</v>
      </c>
      <c r="N657" s="7" t="s">
        <v>21</v>
      </c>
      <c r="O657" s="7" t="s">
        <v>3426</v>
      </c>
      <c r="P657" s="44" t="s">
        <v>6280</v>
      </c>
      <c r="Q657" s="7" t="s">
        <v>21</v>
      </c>
      <c r="R657" s="7" t="s">
        <v>6281</v>
      </c>
      <c r="S657" s="44" t="s">
        <v>6282</v>
      </c>
      <c r="T657" s="7" t="s">
        <v>21</v>
      </c>
      <c r="U657" s="7" t="s">
        <v>3930</v>
      </c>
      <c r="V657" s="44" t="s">
        <v>3931</v>
      </c>
      <c r="W657" s="7" t="s">
        <v>2321</v>
      </c>
      <c r="X657" s="7" t="s">
        <v>2718</v>
      </c>
      <c r="Y657" s="44" t="s">
        <v>3932</v>
      </c>
    </row>
    <row r="658">
      <c r="A658" s="21" t="str">
        <f t="shared" ref="A658:B658" si="665">if(and(isnumber(search("Yes",C658)),isnumber(search("Yes",E658)),isnumber(search("Yes",G658)),isnumber(search("Yes",I658))),"Yes","No")</f>
        <v>No</v>
      </c>
      <c r="B658" s="21" t="str">
        <f t="shared" si="665"/>
        <v>No</v>
      </c>
      <c r="C658" s="22" t="str">
        <f t="shared" si="3"/>
        <v>Yes</v>
      </c>
      <c r="D658" s="21" t="str">
        <f t="shared" si="4"/>
        <v>Yes</v>
      </c>
      <c r="E658" s="21" t="str">
        <f t="shared" si="5"/>
        <v>Yes</v>
      </c>
      <c r="F658" s="21" t="str">
        <f t="shared" si="6"/>
        <v>Yes</v>
      </c>
      <c r="G658" s="21" t="str">
        <f t="shared" si="7"/>
        <v>No</v>
      </c>
      <c r="H658" s="21" t="str">
        <f t="shared" si="8"/>
        <v>No</v>
      </c>
      <c r="I658" s="21" t="str">
        <f t="shared" si="9"/>
        <v>No</v>
      </c>
      <c r="J658" s="21" t="str">
        <f t="shared" si="10"/>
        <v>No</v>
      </c>
      <c r="K658" s="25"/>
      <c r="L658" s="7" t="s">
        <v>195</v>
      </c>
      <c r="M658" s="7" t="s">
        <v>1363</v>
      </c>
      <c r="N658" s="7" t="s">
        <v>2321</v>
      </c>
      <c r="O658" s="7" t="s">
        <v>6283</v>
      </c>
      <c r="P658" s="44" t="s">
        <v>6284</v>
      </c>
      <c r="Q658" s="7" t="s">
        <v>21</v>
      </c>
      <c r="R658" s="7" t="s">
        <v>6285</v>
      </c>
      <c r="S658" s="44" t="s">
        <v>6286</v>
      </c>
      <c r="T658" s="7" t="s">
        <v>25</v>
      </c>
      <c r="U658" s="7" t="s">
        <v>5606</v>
      </c>
      <c r="V658" s="44" t="s">
        <v>6287</v>
      </c>
      <c r="W658" s="42"/>
      <c r="X658" s="42"/>
      <c r="Y658" s="27"/>
    </row>
    <row r="659">
      <c r="A659" s="21" t="str">
        <f t="shared" ref="A659:B659" si="666">if(and(isnumber(search("Yes",C659)),isnumber(search("Yes",E659)),isnumber(search("Yes",G659)),isnumber(search("Yes",I659))),"Yes","No")</f>
        <v>No</v>
      </c>
      <c r="B659" s="21" t="str">
        <f t="shared" si="666"/>
        <v>No</v>
      </c>
      <c r="C659" s="22" t="str">
        <f t="shared" si="3"/>
        <v>No</v>
      </c>
      <c r="D659" s="21" t="str">
        <f t="shared" si="4"/>
        <v>No</v>
      </c>
      <c r="E659" s="21" t="str">
        <f t="shared" si="5"/>
        <v>No</v>
      </c>
      <c r="F659" s="21" t="str">
        <f t="shared" si="6"/>
        <v>No</v>
      </c>
      <c r="G659" s="21" t="str">
        <f t="shared" si="7"/>
        <v>No</v>
      </c>
      <c r="H659" s="21" t="str">
        <f t="shared" si="8"/>
        <v>No</v>
      </c>
      <c r="I659" s="21" t="str">
        <f t="shared" si="9"/>
        <v>No</v>
      </c>
      <c r="J659" s="21" t="str">
        <f t="shared" si="10"/>
        <v>No</v>
      </c>
      <c r="K659" s="25"/>
      <c r="L659" s="7" t="s">
        <v>1364</v>
      </c>
      <c r="M659" s="7" t="s">
        <v>1365</v>
      </c>
      <c r="N659" s="7" t="s">
        <v>25</v>
      </c>
      <c r="O659" s="7" t="s">
        <v>2646</v>
      </c>
      <c r="P659" s="44" t="s">
        <v>6288</v>
      </c>
      <c r="Q659" s="42"/>
      <c r="R659" s="42"/>
      <c r="S659" s="42"/>
      <c r="T659" s="42"/>
      <c r="U659" s="42"/>
      <c r="V659" s="42"/>
      <c r="W659" s="42"/>
      <c r="X659" s="42"/>
      <c r="Y659" s="27"/>
    </row>
    <row r="660">
      <c r="A660" s="21" t="str">
        <f t="shared" ref="A660:B660" si="667">if(and(isnumber(search("Yes",C660)),isnumber(search("Yes",E660)),isnumber(search("Yes",G660)),isnumber(search("Yes",I660))),"Yes","No")</f>
        <v>No</v>
      </c>
      <c r="B660" s="21" t="str">
        <f t="shared" si="667"/>
        <v>No</v>
      </c>
      <c r="C660" s="22" t="str">
        <f t="shared" si="3"/>
        <v>No</v>
      </c>
      <c r="D660" s="21" t="str">
        <f t="shared" si="4"/>
        <v>No</v>
      </c>
      <c r="E660" s="21" t="str">
        <f t="shared" si="5"/>
        <v>No</v>
      </c>
      <c r="F660" s="21" t="str">
        <f t="shared" si="6"/>
        <v>No</v>
      </c>
      <c r="G660" s="21" t="str">
        <f t="shared" si="7"/>
        <v>No</v>
      </c>
      <c r="H660" s="21" t="str">
        <f t="shared" si="8"/>
        <v>No</v>
      </c>
      <c r="I660" s="21" t="str">
        <f t="shared" si="9"/>
        <v>No</v>
      </c>
      <c r="J660" s="21" t="str">
        <f t="shared" si="10"/>
        <v>No</v>
      </c>
      <c r="K660" s="25"/>
      <c r="L660" s="7" t="s">
        <v>1366</v>
      </c>
      <c r="M660" s="7" t="s">
        <v>1367</v>
      </c>
      <c r="N660" s="7" t="s">
        <v>25</v>
      </c>
      <c r="O660" s="7" t="s">
        <v>6289</v>
      </c>
      <c r="P660" s="44" t="s">
        <v>6290</v>
      </c>
      <c r="Q660" s="42"/>
      <c r="R660" s="42"/>
      <c r="S660" s="42"/>
      <c r="T660" s="42"/>
      <c r="U660" s="42"/>
      <c r="V660" s="42"/>
      <c r="W660" s="42"/>
      <c r="X660" s="42"/>
      <c r="Y660" s="27"/>
    </row>
    <row r="661">
      <c r="A661" s="21" t="str">
        <f t="shared" ref="A661:B661" si="668">if(and(isnumber(search("Yes",C661)),isnumber(search("Yes",E661)),isnumber(search("Yes",G661)),isnumber(search("Yes",I661))),"Yes","No")</f>
        <v>No</v>
      </c>
      <c r="B661" s="21" t="str">
        <f t="shared" si="668"/>
        <v>No</v>
      </c>
      <c r="C661" s="22" t="str">
        <f t="shared" si="3"/>
        <v>No</v>
      </c>
      <c r="D661" s="21" t="str">
        <f t="shared" si="4"/>
        <v>No</v>
      </c>
      <c r="E661" s="21" t="str">
        <f t="shared" si="5"/>
        <v>No</v>
      </c>
      <c r="F661" s="21" t="str">
        <f t="shared" si="6"/>
        <v>No</v>
      </c>
      <c r="G661" s="21" t="str">
        <f t="shared" si="7"/>
        <v>No</v>
      </c>
      <c r="H661" s="21" t="str">
        <f t="shared" si="8"/>
        <v>No</v>
      </c>
      <c r="I661" s="21" t="str">
        <f t="shared" si="9"/>
        <v>No</v>
      </c>
      <c r="J661" s="21" t="str">
        <f t="shared" si="10"/>
        <v>No</v>
      </c>
      <c r="K661" s="25"/>
      <c r="L661" s="7" t="s">
        <v>1368</v>
      </c>
      <c r="M661" s="7" t="s">
        <v>1369</v>
      </c>
      <c r="N661" s="7" t="s">
        <v>25</v>
      </c>
      <c r="O661" s="7" t="s">
        <v>6291</v>
      </c>
      <c r="P661" s="44" t="s">
        <v>6292</v>
      </c>
      <c r="Q661" s="42"/>
      <c r="R661" s="42"/>
      <c r="S661" s="42"/>
      <c r="T661" s="42"/>
      <c r="U661" s="42"/>
      <c r="V661" s="42"/>
      <c r="W661" s="42"/>
      <c r="X661" s="42"/>
      <c r="Y661" s="27"/>
    </row>
    <row r="662">
      <c r="A662" s="21" t="str">
        <f t="shared" ref="A662:B662" si="669">if(and(isnumber(search("Yes",C662)),isnumber(search("Yes",E662)),isnumber(search("Yes",G662)),isnumber(search("Yes",I662))),"Yes","No")</f>
        <v>No</v>
      </c>
      <c r="B662" s="21" t="str">
        <f t="shared" si="669"/>
        <v>No</v>
      </c>
      <c r="C662" s="22" t="str">
        <f t="shared" si="3"/>
        <v>No</v>
      </c>
      <c r="D662" s="21" t="str">
        <f t="shared" si="4"/>
        <v>No</v>
      </c>
      <c r="E662" s="21" t="str">
        <f t="shared" si="5"/>
        <v>No</v>
      </c>
      <c r="F662" s="21" t="str">
        <f t="shared" si="6"/>
        <v>No</v>
      </c>
      <c r="G662" s="21" t="str">
        <f t="shared" si="7"/>
        <v>No</v>
      </c>
      <c r="H662" s="21" t="str">
        <f t="shared" si="8"/>
        <v>No</v>
      </c>
      <c r="I662" s="21" t="str">
        <f t="shared" si="9"/>
        <v>No</v>
      </c>
      <c r="J662" s="21" t="str">
        <f t="shared" si="10"/>
        <v>No</v>
      </c>
      <c r="K662" s="25"/>
      <c r="L662" s="7" t="s">
        <v>1370</v>
      </c>
      <c r="M662" s="7" t="s">
        <v>1371</v>
      </c>
      <c r="N662" s="7" t="s">
        <v>25</v>
      </c>
      <c r="O662" s="7" t="s">
        <v>6293</v>
      </c>
      <c r="P662" s="44" t="s">
        <v>6294</v>
      </c>
      <c r="Q662" s="42"/>
      <c r="R662" s="42"/>
      <c r="S662" s="42"/>
      <c r="T662" s="42"/>
      <c r="U662" s="42"/>
      <c r="V662" s="42"/>
      <c r="W662" s="42"/>
      <c r="X662" s="42"/>
      <c r="Y662" s="27"/>
    </row>
    <row r="663">
      <c r="A663" s="21" t="str">
        <f t="shared" ref="A663:B663" si="670">if(and(isnumber(search("Yes",C663)),isnumber(search("Yes",E663)),isnumber(search("Yes",G663)),isnumber(search("Yes",I663))),"Yes","No")</f>
        <v>No</v>
      </c>
      <c r="B663" s="21" t="str">
        <f t="shared" si="670"/>
        <v>No</v>
      </c>
      <c r="C663" s="22" t="str">
        <f t="shared" si="3"/>
        <v>No</v>
      </c>
      <c r="D663" s="21" t="str">
        <f t="shared" si="4"/>
        <v>No</v>
      </c>
      <c r="E663" s="21" t="str">
        <f t="shared" si="5"/>
        <v>No</v>
      </c>
      <c r="F663" s="21" t="str">
        <f t="shared" si="6"/>
        <v>No</v>
      </c>
      <c r="G663" s="21" t="str">
        <f t="shared" si="7"/>
        <v>No</v>
      </c>
      <c r="H663" s="21" t="str">
        <f t="shared" si="8"/>
        <v>No</v>
      </c>
      <c r="I663" s="21" t="str">
        <f t="shared" si="9"/>
        <v>No</v>
      </c>
      <c r="J663" s="21" t="str">
        <f t="shared" si="10"/>
        <v>No</v>
      </c>
      <c r="K663" s="25"/>
      <c r="L663" s="7" t="s">
        <v>1372</v>
      </c>
      <c r="M663" s="7" t="s">
        <v>1373</v>
      </c>
      <c r="N663" s="7" t="s">
        <v>25</v>
      </c>
      <c r="O663" s="7" t="s">
        <v>6295</v>
      </c>
      <c r="P663" s="44" t="s">
        <v>6296</v>
      </c>
      <c r="Q663" s="42"/>
      <c r="R663" s="42"/>
      <c r="S663" s="42"/>
      <c r="T663" s="42"/>
      <c r="U663" s="42"/>
      <c r="V663" s="42"/>
      <c r="W663" s="42"/>
      <c r="X663" s="42"/>
      <c r="Y663" s="27"/>
    </row>
    <row r="664">
      <c r="A664" s="21" t="str">
        <f t="shared" ref="A664:B664" si="671">if(and(isnumber(search("Yes",C664)),isnumber(search("Yes",E664)),isnumber(search("Yes",G664)),isnumber(search("Yes",I664))),"Yes","No")</f>
        <v>No</v>
      </c>
      <c r="B664" s="21" t="str">
        <f t="shared" si="671"/>
        <v>No</v>
      </c>
      <c r="C664" s="22" t="str">
        <f t="shared" si="3"/>
        <v>No</v>
      </c>
      <c r="D664" s="21" t="str">
        <f t="shared" si="4"/>
        <v>No</v>
      </c>
      <c r="E664" s="21" t="str">
        <f t="shared" si="5"/>
        <v>No</v>
      </c>
      <c r="F664" s="21" t="str">
        <f t="shared" si="6"/>
        <v>No</v>
      </c>
      <c r="G664" s="21" t="str">
        <f t="shared" si="7"/>
        <v>No</v>
      </c>
      <c r="H664" s="21" t="str">
        <f t="shared" si="8"/>
        <v>No</v>
      </c>
      <c r="I664" s="21" t="str">
        <f t="shared" si="9"/>
        <v>No</v>
      </c>
      <c r="J664" s="21" t="str">
        <f t="shared" si="10"/>
        <v>No</v>
      </c>
      <c r="K664" s="25"/>
      <c r="L664" s="7" t="s">
        <v>1374</v>
      </c>
      <c r="M664" s="7" t="s">
        <v>1375</v>
      </c>
      <c r="N664" s="7" t="s">
        <v>25</v>
      </c>
      <c r="O664" s="7" t="s">
        <v>6297</v>
      </c>
      <c r="P664" s="44" t="s">
        <v>6298</v>
      </c>
      <c r="Q664" s="42"/>
      <c r="R664" s="42"/>
      <c r="S664" s="42"/>
      <c r="T664" s="42"/>
      <c r="U664" s="42"/>
      <c r="V664" s="42"/>
      <c r="W664" s="42"/>
      <c r="X664" s="42"/>
      <c r="Y664" s="27"/>
    </row>
    <row r="665">
      <c r="A665" s="21" t="str">
        <f t="shared" ref="A665:B665" si="672">if(and(isnumber(search("Yes",C665)),isnumber(search("Yes",E665)),isnumber(search("Yes",G665)),isnumber(search("Yes",I665))),"Yes","No")</f>
        <v>No</v>
      </c>
      <c r="B665" s="21" t="str">
        <f t="shared" si="672"/>
        <v>No</v>
      </c>
      <c r="C665" s="22" t="str">
        <f t="shared" si="3"/>
        <v>No</v>
      </c>
      <c r="D665" s="21" t="str">
        <f t="shared" si="4"/>
        <v>No</v>
      </c>
      <c r="E665" s="21" t="str">
        <f t="shared" si="5"/>
        <v>No</v>
      </c>
      <c r="F665" s="21" t="str">
        <f t="shared" si="6"/>
        <v>No</v>
      </c>
      <c r="G665" s="21" t="str">
        <f t="shared" si="7"/>
        <v>No</v>
      </c>
      <c r="H665" s="21" t="str">
        <f t="shared" si="8"/>
        <v>No</v>
      </c>
      <c r="I665" s="21" t="str">
        <f t="shared" si="9"/>
        <v>No</v>
      </c>
      <c r="J665" s="21" t="str">
        <f t="shared" si="10"/>
        <v>No</v>
      </c>
      <c r="K665" s="25"/>
      <c r="L665" s="7" t="s">
        <v>1376</v>
      </c>
      <c r="M665" s="7" t="s">
        <v>1377</v>
      </c>
      <c r="N665" s="7" t="s">
        <v>25</v>
      </c>
      <c r="O665" s="7" t="s">
        <v>6299</v>
      </c>
      <c r="P665" s="44" t="s">
        <v>6300</v>
      </c>
      <c r="Q665" s="42"/>
      <c r="R665" s="42"/>
      <c r="S665" s="42"/>
      <c r="T665" s="42"/>
      <c r="U665" s="42"/>
      <c r="V665" s="42"/>
      <c r="W665" s="42"/>
      <c r="X665" s="42"/>
      <c r="Y665" s="27"/>
    </row>
    <row r="666">
      <c r="A666" s="21" t="str">
        <f t="shared" ref="A666:B666" si="673">if(and(isnumber(search("Yes",C666)),isnumber(search("Yes",E666)),isnumber(search("Yes",G666)),isnumber(search("Yes",I666))),"Yes","No")</f>
        <v>No</v>
      </c>
      <c r="B666" s="21" t="str">
        <f t="shared" si="673"/>
        <v>No</v>
      </c>
      <c r="C666" s="22" t="str">
        <f t="shared" si="3"/>
        <v>No</v>
      </c>
      <c r="D666" s="21" t="str">
        <f t="shared" si="4"/>
        <v>No</v>
      </c>
      <c r="E666" s="21" t="str">
        <f t="shared" si="5"/>
        <v>No</v>
      </c>
      <c r="F666" s="21" t="str">
        <f t="shared" si="6"/>
        <v>No</v>
      </c>
      <c r="G666" s="21" t="str">
        <f t="shared" si="7"/>
        <v>No</v>
      </c>
      <c r="H666" s="21" t="str">
        <f t="shared" si="8"/>
        <v>No</v>
      </c>
      <c r="I666" s="21" t="str">
        <f t="shared" si="9"/>
        <v>No</v>
      </c>
      <c r="J666" s="21" t="str">
        <f t="shared" si="10"/>
        <v>No</v>
      </c>
      <c r="K666" s="25"/>
      <c r="L666" s="7" t="s">
        <v>1378</v>
      </c>
      <c r="M666" s="7" t="s">
        <v>1379</v>
      </c>
      <c r="N666" s="7" t="s">
        <v>25</v>
      </c>
      <c r="O666" s="7" t="s">
        <v>2454</v>
      </c>
      <c r="P666" s="44" t="s">
        <v>6301</v>
      </c>
      <c r="Q666" s="42"/>
      <c r="R666" s="42"/>
      <c r="S666" s="42"/>
      <c r="T666" s="42"/>
      <c r="U666" s="42"/>
      <c r="V666" s="42"/>
      <c r="W666" s="42"/>
      <c r="X666" s="42"/>
      <c r="Y666" s="27"/>
    </row>
    <row r="667">
      <c r="A667" s="21" t="str">
        <f t="shared" ref="A667:B667" si="674">if(and(isnumber(search("Yes",C667)),isnumber(search("Yes",E667)),isnumber(search("Yes",G667)),isnumber(search("Yes",I667))),"Yes","No")</f>
        <v>No</v>
      </c>
      <c r="B667" s="21" t="str">
        <f t="shared" si="674"/>
        <v>No</v>
      </c>
      <c r="C667" s="22" t="str">
        <f t="shared" si="3"/>
        <v>No</v>
      </c>
      <c r="D667" s="21" t="str">
        <f t="shared" si="4"/>
        <v>No</v>
      </c>
      <c r="E667" s="21" t="str">
        <f t="shared" si="5"/>
        <v>No</v>
      </c>
      <c r="F667" s="21" t="str">
        <f t="shared" si="6"/>
        <v>No</v>
      </c>
      <c r="G667" s="21" t="str">
        <f t="shared" si="7"/>
        <v>No</v>
      </c>
      <c r="H667" s="21" t="str">
        <f t="shared" si="8"/>
        <v>No</v>
      </c>
      <c r="I667" s="21" t="str">
        <f t="shared" si="9"/>
        <v>No</v>
      </c>
      <c r="J667" s="21" t="str">
        <f t="shared" si="10"/>
        <v>No</v>
      </c>
      <c r="K667" s="25"/>
      <c r="L667" s="7" t="s">
        <v>1380</v>
      </c>
      <c r="M667" s="7" t="s">
        <v>1381</v>
      </c>
      <c r="N667" s="7" t="s">
        <v>25</v>
      </c>
      <c r="O667" s="7" t="s">
        <v>6302</v>
      </c>
      <c r="P667" s="44" t="s">
        <v>6303</v>
      </c>
      <c r="Q667" s="42"/>
      <c r="R667" s="42"/>
      <c r="S667" s="42"/>
      <c r="T667" s="42"/>
      <c r="U667" s="42"/>
      <c r="V667" s="42"/>
      <c r="W667" s="42"/>
      <c r="X667" s="42"/>
      <c r="Y667" s="27"/>
    </row>
    <row r="668">
      <c r="A668" s="21" t="str">
        <f t="shared" ref="A668:B668" si="675">if(and(isnumber(search("Yes",C668)),isnumber(search("Yes",E668)),isnumber(search("Yes",G668)),isnumber(search("Yes",I668))),"Yes","No")</f>
        <v>No</v>
      </c>
      <c r="B668" s="21" t="str">
        <f t="shared" si="675"/>
        <v>No</v>
      </c>
      <c r="C668" s="22" t="str">
        <f t="shared" si="3"/>
        <v>No</v>
      </c>
      <c r="D668" s="21" t="str">
        <f t="shared" si="4"/>
        <v>No</v>
      </c>
      <c r="E668" s="21" t="str">
        <f t="shared" si="5"/>
        <v>No</v>
      </c>
      <c r="F668" s="21" t="str">
        <f t="shared" si="6"/>
        <v>No</v>
      </c>
      <c r="G668" s="21" t="str">
        <f t="shared" si="7"/>
        <v>No</v>
      </c>
      <c r="H668" s="21" t="str">
        <f t="shared" si="8"/>
        <v>No</v>
      </c>
      <c r="I668" s="21" t="str">
        <f t="shared" si="9"/>
        <v>No</v>
      </c>
      <c r="J668" s="21" t="str">
        <f t="shared" si="10"/>
        <v>No</v>
      </c>
      <c r="K668" s="25"/>
      <c r="L668" s="7" t="s">
        <v>1382</v>
      </c>
      <c r="M668" s="7" t="s">
        <v>1383</v>
      </c>
      <c r="N668" s="7" t="s">
        <v>25</v>
      </c>
      <c r="O668" s="7" t="s">
        <v>6304</v>
      </c>
      <c r="P668" s="44" t="s">
        <v>6305</v>
      </c>
      <c r="Q668" s="42"/>
      <c r="R668" s="42"/>
      <c r="S668" s="42"/>
      <c r="T668" s="42"/>
      <c r="U668" s="42"/>
      <c r="V668" s="42"/>
      <c r="W668" s="42"/>
      <c r="X668" s="42"/>
      <c r="Y668" s="27"/>
    </row>
    <row r="669">
      <c r="A669" s="21" t="str">
        <f t="shared" ref="A669:B669" si="676">if(and(isnumber(search("Yes",C669)),isnumber(search("Yes",E669)),isnumber(search("Yes",G669)),isnumber(search("Yes",I669))),"Yes","No")</f>
        <v>No</v>
      </c>
      <c r="B669" s="21" t="str">
        <f t="shared" si="676"/>
        <v>No</v>
      </c>
      <c r="C669" s="22" t="str">
        <f t="shared" si="3"/>
        <v>No</v>
      </c>
      <c r="D669" s="21" t="str">
        <f t="shared" si="4"/>
        <v>No</v>
      </c>
      <c r="E669" s="21" t="str">
        <f t="shared" si="5"/>
        <v>No</v>
      </c>
      <c r="F669" s="21" t="str">
        <f t="shared" si="6"/>
        <v>No</v>
      </c>
      <c r="G669" s="21" t="str">
        <f t="shared" si="7"/>
        <v>No</v>
      </c>
      <c r="H669" s="21" t="str">
        <f t="shared" si="8"/>
        <v>No</v>
      </c>
      <c r="I669" s="21" t="str">
        <f t="shared" si="9"/>
        <v>No</v>
      </c>
      <c r="J669" s="21" t="str">
        <f t="shared" si="10"/>
        <v>No</v>
      </c>
      <c r="K669" s="25"/>
      <c r="L669" s="7" t="s">
        <v>1384</v>
      </c>
      <c r="M669" s="7" t="s">
        <v>1385</v>
      </c>
      <c r="N669" s="7" t="s">
        <v>25</v>
      </c>
      <c r="O669" s="7" t="s">
        <v>2495</v>
      </c>
      <c r="P669" s="44" t="s">
        <v>6306</v>
      </c>
      <c r="Q669" s="42"/>
      <c r="R669" s="42"/>
      <c r="S669" s="42"/>
      <c r="T669" s="42"/>
      <c r="U669" s="42"/>
      <c r="V669" s="42"/>
      <c r="W669" s="42"/>
      <c r="X669" s="42"/>
      <c r="Y669" s="27"/>
    </row>
    <row r="670">
      <c r="A670" s="21" t="str">
        <f t="shared" ref="A670:B670" si="677">if(and(isnumber(search("Yes",C670)),isnumber(search("Yes",E670)),isnumber(search("Yes",G670)),isnumber(search("Yes",I670))),"Yes","No")</f>
        <v>No</v>
      </c>
      <c r="B670" s="21" t="str">
        <f t="shared" si="677"/>
        <v>No</v>
      </c>
      <c r="C670" s="22" t="str">
        <f t="shared" si="3"/>
        <v>No</v>
      </c>
      <c r="D670" s="21" t="str">
        <f t="shared" si="4"/>
        <v>No</v>
      </c>
      <c r="E670" s="21" t="str">
        <f t="shared" si="5"/>
        <v>No</v>
      </c>
      <c r="F670" s="21" t="str">
        <f t="shared" si="6"/>
        <v>No</v>
      </c>
      <c r="G670" s="21" t="str">
        <f t="shared" si="7"/>
        <v>No</v>
      </c>
      <c r="H670" s="21" t="str">
        <f t="shared" si="8"/>
        <v>No</v>
      </c>
      <c r="I670" s="21" t="str">
        <f t="shared" si="9"/>
        <v>No</v>
      </c>
      <c r="J670" s="21" t="str">
        <f t="shared" si="10"/>
        <v>No</v>
      </c>
      <c r="K670" s="25"/>
      <c r="L670" s="7" t="s">
        <v>1386</v>
      </c>
      <c r="M670" s="7" t="s">
        <v>1387</v>
      </c>
      <c r="N670" s="7" t="s">
        <v>25</v>
      </c>
      <c r="O670" s="7" t="s">
        <v>2423</v>
      </c>
      <c r="P670" s="44" t="s">
        <v>6307</v>
      </c>
      <c r="Q670" s="42"/>
      <c r="R670" s="42"/>
      <c r="S670" s="42"/>
      <c r="T670" s="42"/>
      <c r="U670" s="42"/>
      <c r="V670" s="42"/>
      <c r="W670" s="42"/>
      <c r="X670" s="42"/>
      <c r="Y670" s="27"/>
    </row>
    <row r="671">
      <c r="A671" s="21" t="str">
        <f t="shared" ref="A671:B671" si="678">if(and(isnumber(search("Yes",C671)),isnumber(search("Yes",E671)),isnumber(search("Yes",G671)),isnumber(search("Yes",I671))),"Yes","No")</f>
        <v>No</v>
      </c>
      <c r="B671" s="21" t="str">
        <f t="shared" si="678"/>
        <v>No</v>
      </c>
      <c r="C671" s="22" t="str">
        <f t="shared" si="3"/>
        <v>No</v>
      </c>
      <c r="D671" s="21" t="str">
        <f t="shared" si="4"/>
        <v>No</v>
      </c>
      <c r="E671" s="21" t="str">
        <f t="shared" si="5"/>
        <v>No</v>
      </c>
      <c r="F671" s="21" t="str">
        <f t="shared" si="6"/>
        <v>No</v>
      </c>
      <c r="G671" s="21" t="str">
        <f t="shared" si="7"/>
        <v>No</v>
      </c>
      <c r="H671" s="21" t="str">
        <f t="shared" si="8"/>
        <v>No</v>
      </c>
      <c r="I671" s="21" t="str">
        <f t="shared" si="9"/>
        <v>No</v>
      </c>
      <c r="J671" s="21" t="str">
        <f t="shared" si="10"/>
        <v>No</v>
      </c>
      <c r="K671" s="25"/>
      <c r="L671" s="7" t="s">
        <v>1388</v>
      </c>
      <c r="M671" s="7" t="s">
        <v>1389</v>
      </c>
      <c r="N671" s="7" t="s">
        <v>25</v>
      </c>
      <c r="O671" s="7" t="s">
        <v>2648</v>
      </c>
      <c r="P671" s="44" t="s">
        <v>6308</v>
      </c>
      <c r="Q671" s="42"/>
      <c r="R671" s="42"/>
      <c r="S671" s="42"/>
      <c r="T671" s="42"/>
      <c r="U671" s="42"/>
      <c r="V671" s="42"/>
      <c r="W671" s="42"/>
      <c r="X671" s="42"/>
      <c r="Y671" s="27"/>
    </row>
    <row r="672">
      <c r="A672" s="21" t="str">
        <f t="shared" ref="A672:B672" si="679">if(and(isnumber(search("Yes",C672)),isnumber(search("Yes",E672)),isnumber(search("Yes",G672)),isnumber(search("Yes",I672))),"Yes","No")</f>
        <v>No</v>
      </c>
      <c r="B672" s="21" t="str">
        <f t="shared" si="679"/>
        <v>No</v>
      </c>
      <c r="C672" s="22" t="str">
        <f t="shared" si="3"/>
        <v>No</v>
      </c>
      <c r="D672" s="21" t="str">
        <f t="shared" si="4"/>
        <v>No</v>
      </c>
      <c r="E672" s="21" t="str">
        <f t="shared" si="5"/>
        <v>No</v>
      </c>
      <c r="F672" s="21" t="str">
        <f t="shared" si="6"/>
        <v>No</v>
      </c>
      <c r="G672" s="21" t="str">
        <f t="shared" si="7"/>
        <v>No</v>
      </c>
      <c r="H672" s="21" t="str">
        <f t="shared" si="8"/>
        <v>No</v>
      </c>
      <c r="I672" s="21" t="str">
        <f t="shared" si="9"/>
        <v>No</v>
      </c>
      <c r="J672" s="21" t="str">
        <f t="shared" si="10"/>
        <v>No</v>
      </c>
      <c r="K672" s="25"/>
      <c r="L672" s="7" t="s">
        <v>1390</v>
      </c>
      <c r="M672" s="7" t="s">
        <v>1391</v>
      </c>
      <c r="N672" s="7" t="s">
        <v>25</v>
      </c>
      <c r="O672" s="7" t="s">
        <v>2572</v>
      </c>
      <c r="P672" s="44" t="s">
        <v>6309</v>
      </c>
      <c r="Q672" s="42"/>
      <c r="R672" s="42"/>
      <c r="S672" s="42"/>
      <c r="T672" s="42"/>
      <c r="U672" s="42"/>
      <c r="V672" s="42"/>
      <c r="W672" s="42"/>
      <c r="X672" s="42"/>
      <c r="Y672" s="27"/>
    </row>
    <row r="673">
      <c r="A673" s="21" t="str">
        <f t="shared" ref="A673:B673" si="680">if(and(isnumber(search("Yes",C673)),isnumber(search("Yes",E673)),isnumber(search("Yes",G673)),isnumber(search("Yes",I673))),"Yes","No")</f>
        <v>No</v>
      </c>
      <c r="B673" s="21" t="str">
        <f t="shared" si="680"/>
        <v>No</v>
      </c>
      <c r="C673" s="22" t="str">
        <f t="shared" si="3"/>
        <v>No</v>
      </c>
      <c r="D673" s="21" t="str">
        <f t="shared" si="4"/>
        <v>No</v>
      </c>
      <c r="E673" s="21" t="str">
        <f t="shared" si="5"/>
        <v>No</v>
      </c>
      <c r="F673" s="21" t="str">
        <f t="shared" si="6"/>
        <v>No</v>
      </c>
      <c r="G673" s="21" t="str">
        <f t="shared" si="7"/>
        <v>No</v>
      </c>
      <c r="H673" s="21" t="str">
        <f t="shared" si="8"/>
        <v>No</v>
      </c>
      <c r="I673" s="21" t="str">
        <f t="shared" si="9"/>
        <v>No</v>
      </c>
      <c r="J673" s="21" t="str">
        <f t="shared" si="10"/>
        <v>No</v>
      </c>
      <c r="K673" s="25"/>
      <c r="L673" s="7" t="s">
        <v>1392</v>
      </c>
      <c r="M673" s="7" t="s">
        <v>1393</v>
      </c>
      <c r="N673" s="7" t="s">
        <v>25</v>
      </c>
      <c r="O673" s="7" t="s">
        <v>6310</v>
      </c>
      <c r="P673" s="44" t="s">
        <v>6311</v>
      </c>
      <c r="Q673" s="42"/>
      <c r="R673" s="42"/>
      <c r="S673" s="42"/>
      <c r="T673" s="42"/>
      <c r="U673" s="42"/>
      <c r="V673" s="42"/>
      <c r="W673" s="42"/>
      <c r="X673" s="42"/>
      <c r="Y673" s="27"/>
    </row>
    <row r="674">
      <c r="A674" s="21" t="str">
        <f t="shared" ref="A674:B674" si="681">if(and(isnumber(search("Yes",C674)),isnumber(search("Yes",E674)),isnumber(search("Yes",G674)),isnumber(search("Yes",I674))),"Yes","No")</f>
        <v>No</v>
      </c>
      <c r="B674" s="21" t="str">
        <f t="shared" si="681"/>
        <v>No</v>
      </c>
      <c r="C674" s="22" t="str">
        <f t="shared" si="3"/>
        <v>No</v>
      </c>
      <c r="D674" s="21" t="str">
        <f t="shared" si="4"/>
        <v>No</v>
      </c>
      <c r="E674" s="21" t="str">
        <f t="shared" si="5"/>
        <v>No</v>
      </c>
      <c r="F674" s="21" t="str">
        <f t="shared" si="6"/>
        <v>No</v>
      </c>
      <c r="G674" s="21" t="str">
        <f t="shared" si="7"/>
        <v>No</v>
      </c>
      <c r="H674" s="21" t="str">
        <f t="shared" si="8"/>
        <v>No</v>
      </c>
      <c r="I674" s="21" t="str">
        <f t="shared" si="9"/>
        <v>No</v>
      </c>
      <c r="J674" s="21" t="str">
        <f t="shared" si="10"/>
        <v>No</v>
      </c>
      <c r="K674" s="25"/>
      <c r="L674" s="7" t="s">
        <v>1394</v>
      </c>
      <c r="M674" s="7" t="s">
        <v>1395</v>
      </c>
      <c r="N674" s="7" t="s">
        <v>25</v>
      </c>
      <c r="O674" s="7" t="s">
        <v>6312</v>
      </c>
      <c r="P674" s="44" t="s">
        <v>6313</v>
      </c>
      <c r="Q674" s="42"/>
      <c r="R674" s="42"/>
      <c r="S674" s="42"/>
      <c r="T674" s="42"/>
      <c r="U674" s="42"/>
      <c r="V674" s="42"/>
      <c r="W674" s="42"/>
      <c r="X674" s="42"/>
      <c r="Y674" s="27"/>
    </row>
    <row r="675">
      <c r="A675" s="21" t="str">
        <f t="shared" ref="A675:B675" si="682">if(and(isnumber(search("Yes",C675)),isnumber(search("Yes",E675)),isnumber(search("Yes",G675)),isnumber(search("Yes",I675))),"Yes","No")</f>
        <v>No</v>
      </c>
      <c r="B675" s="21" t="str">
        <f t="shared" si="682"/>
        <v>No</v>
      </c>
      <c r="C675" s="22" t="str">
        <f t="shared" si="3"/>
        <v>No</v>
      </c>
      <c r="D675" s="21" t="str">
        <f t="shared" si="4"/>
        <v>No</v>
      </c>
      <c r="E675" s="21" t="str">
        <f t="shared" si="5"/>
        <v>No</v>
      </c>
      <c r="F675" s="21" t="str">
        <f t="shared" si="6"/>
        <v>No</v>
      </c>
      <c r="G675" s="21" t="str">
        <f t="shared" si="7"/>
        <v>No</v>
      </c>
      <c r="H675" s="21" t="str">
        <f t="shared" si="8"/>
        <v>No</v>
      </c>
      <c r="I675" s="21" t="str">
        <f t="shared" si="9"/>
        <v>No</v>
      </c>
      <c r="J675" s="21" t="str">
        <f t="shared" si="10"/>
        <v>No</v>
      </c>
      <c r="K675" s="25"/>
      <c r="L675" s="7" t="s">
        <v>1396</v>
      </c>
      <c r="M675" s="7" t="s">
        <v>1397</v>
      </c>
      <c r="N675" s="7" t="s">
        <v>25</v>
      </c>
      <c r="O675" s="7" t="s">
        <v>6314</v>
      </c>
      <c r="P675" s="44" t="s">
        <v>6315</v>
      </c>
      <c r="Q675" s="42"/>
      <c r="R675" s="42"/>
      <c r="S675" s="42"/>
      <c r="T675" s="42"/>
      <c r="U675" s="42"/>
      <c r="V675" s="42"/>
      <c r="W675" s="42"/>
      <c r="X675" s="42"/>
      <c r="Y675" s="27"/>
    </row>
    <row r="676">
      <c r="A676" s="21" t="str">
        <f t="shared" ref="A676:B676" si="683">if(and(isnumber(search("Yes",C676)),isnumber(search("Yes",E676)),isnumber(search("Yes",G676)),isnumber(search("Yes",I676))),"Yes","No")</f>
        <v>No</v>
      </c>
      <c r="B676" s="21" t="str">
        <f t="shared" si="683"/>
        <v>No</v>
      </c>
      <c r="C676" s="22" t="str">
        <f t="shared" si="3"/>
        <v>No</v>
      </c>
      <c r="D676" s="21" t="str">
        <f t="shared" si="4"/>
        <v>No</v>
      </c>
      <c r="E676" s="21" t="str">
        <f t="shared" si="5"/>
        <v>No</v>
      </c>
      <c r="F676" s="21" t="str">
        <f t="shared" si="6"/>
        <v>No</v>
      </c>
      <c r="G676" s="21" t="str">
        <f t="shared" si="7"/>
        <v>No</v>
      </c>
      <c r="H676" s="21" t="str">
        <f t="shared" si="8"/>
        <v>No</v>
      </c>
      <c r="I676" s="21" t="str">
        <f t="shared" si="9"/>
        <v>No</v>
      </c>
      <c r="J676" s="21" t="str">
        <f t="shared" si="10"/>
        <v>No</v>
      </c>
      <c r="K676" s="25"/>
      <c r="L676" s="7" t="s">
        <v>1398</v>
      </c>
      <c r="M676" s="7" t="s">
        <v>1399</v>
      </c>
      <c r="N676" s="7" t="s">
        <v>25</v>
      </c>
      <c r="O676" s="7" t="s">
        <v>2646</v>
      </c>
      <c r="P676" s="44" t="s">
        <v>6316</v>
      </c>
      <c r="Q676" s="42"/>
      <c r="R676" s="42"/>
      <c r="S676" s="42"/>
      <c r="T676" s="42"/>
      <c r="U676" s="42"/>
      <c r="V676" s="42"/>
      <c r="W676" s="42"/>
      <c r="X676" s="42"/>
      <c r="Y676" s="27"/>
    </row>
    <row r="677">
      <c r="A677" s="21" t="str">
        <f t="shared" ref="A677:B677" si="684">if(and(isnumber(search("Yes",C677)),isnumber(search("Yes",E677)),isnumber(search("Yes",G677)),isnumber(search("Yes",I677))),"Yes","No")</f>
        <v>No</v>
      </c>
      <c r="B677" s="21" t="str">
        <f t="shared" si="684"/>
        <v>No</v>
      </c>
      <c r="C677" s="22" t="str">
        <f t="shared" si="3"/>
        <v>No</v>
      </c>
      <c r="D677" s="21" t="str">
        <f t="shared" si="4"/>
        <v>No</v>
      </c>
      <c r="E677" s="21" t="str">
        <f t="shared" si="5"/>
        <v>No</v>
      </c>
      <c r="F677" s="21" t="str">
        <f t="shared" si="6"/>
        <v>No</v>
      </c>
      <c r="G677" s="21" t="str">
        <f t="shared" si="7"/>
        <v>No</v>
      </c>
      <c r="H677" s="21" t="str">
        <f t="shared" si="8"/>
        <v>No</v>
      </c>
      <c r="I677" s="21" t="str">
        <f t="shared" si="9"/>
        <v>No</v>
      </c>
      <c r="J677" s="21" t="str">
        <f t="shared" si="10"/>
        <v>No</v>
      </c>
      <c r="K677" s="25"/>
      <c r="L677" s="7" t="s">
        <v>1400</v>
      </c>
      <c r="M677" s="7" t="s">
        <v>1401</v>
      </c>
      <c r="N677" s="7" t="s">
        <v>25</v>
      </c>
      <c r="O677" s="7" t="s">
        <v>2572</v>
      </c>
      <c r="P677" s="44" t="s">
        <v>6317</v>
      </c>
      <c r="Q677" s="42"/>
      <c r="R677" s="42"/>
      <c r="S677" s="42"/>
      <c r="T677" s="42"/>
      <c r="U677" s="42"/>
      <c r="V677" s="42"/>
      <c r="W677" s="42"/>
      <c r="X677" s="42"/>
      <c r="Y677" s="27"/>
    </row>
    <row r="678">
      <c r="A678" s="21" t="str">
        <f t="shared" ref="A678:B678" si="685">if(and(isnumber(search("Yes",C678)),isnumber(search("Yes",E678)),isnumber(search("Yes",G678)),isnumber(search("Yes",I678))),"Yes","No")</f>
        <v>No</v>
      </c>
      <c r="B678" s="21" t="str">
        <f t="shared" si="685"/>
        <v>No</v>
      </c>
      <c r="C678" s="22" t="str">
        <f t="shared" si="3"/>
        <v>No</v>
      </c>
      <c r="D678" s="21" t="str">
        <f t="shared" si="4"/>
        <v>No</v>
      </c>
      <c r="E678" s="21" t="str">
        <f t="shared" si="5"/>
        <v>No</v>
      </c>
      <c r="F678" s="21" t="str">
        <f t="shared" si="6"/>
        <v>No</v>
      </c>
      <c r="G678" s="21" t="str">
        <f t="shared" si="7"/>
        <v>No</v>
      </c>
      <c r="H678" s="21" t="str">
        <f t="shared" si="8"/>
        <v>No</v>
      </c>
      <c r="I678" s="21" t="str">
        <f t="shared" si="9"/>
        <v>No</v>
      </c>
      <c r="J678" s="21" t="str">
        <f t="shared" si="10"/>
        <v>No</v>
      </c>
      <c r="K678" s="25"/>
      <c r="L678" s="7" t="s">
        <v>1402</v>
      </c>
      <c r="M678" s="7" t="s">
        <v>1403</v>
      </c>
      <c r="N678" s="7" t="s">
        <v>25</v>
      </c>
      <c r="O678" s="7" t="s">
        <v>6318</v>
      </c>
      <c r="P678" s="44" t="s">
        <v>6319</v>
      </c>
      <c r="Q678" s="42"/>
      <c r="R678" s="42"/>
      <c r="S678" s="42"/>
      <c r="T678" s="42"/>
      <c r="U678" s="42"/>
      <c r="V678" s="42"/>
      <c r="W678" s="42"/>
      <c r="X678" s="42"/>
      <c r="Y678" s="27"/>
    </row>
    <row r="679">
      <c r="A679" s="21" t="str">
        <f t="shared" ref="A679:B679" si="686">if(and(isnumber(search("Yes",C679)),isnumber(search("Yes",E679)),isnumber(search("Yes",G679)),isnumber(search("Yes",I679))),"Yes","No")</f>
        <v>No</v>
      </c>
      <c r="B679" s="21" t="str">
        <f t="shared" si="686"/>
        <v>No</v>
      </c>
      <c r="C679" s="22" t="str">
        <f t="shared" si="3"/>
        <v>No</v>
      </c>
      <c r="D679" s="21" t="str">
        <f t="shared" si="4"/>
        <v>No</v>
      </c>
      <c r="E679" s="21" t="str">
        <f t="shared" si="5"/>
        <v>No</v>
      </c>
      <c r="F679" s="21" t="str">
        <f t="shared" si="6"/>
        <v>No</v>
      </c>
      <c r="G679" s="21" t="str">
        <f t="shared" si="7"/>
        <v>No</v>
      </c>
      <c r="H679" s="21" t="str">
        <f t="shared" si="8"/>
        <v>No</v>
      </c>
      <c r="I679" s="21" t="str">
        <f t="shared" si="9"/>
        <v>No</v>
      </c>
      <c r="J679" s="21" t="str">
        <f t="shared" si="10"/>
        <v>No</v>
      </c>
      <c r="K679" s="25"/>
      <c r="L679" s="7" t="s">
        <v>1404</v>
      </c>
      <c r="M679" s="7" t="s">
        <v>1405</v>
      </c>
      <c r="N679" s="7" t="s">
        <v>25</v>
      </c>
      <c r="O679" s="7" t="s">
        <v>2868</v>
      </c>
      <c r="P679" s="44" t="s">
        <v>3969</v>
      </c>
      <c r="Q679" s="42"/>
      <c r="R679" s="42"/>
      <c r="S679" s="42"/>
      <c r="T679" s="42"/>
      <c r="U679" s="42"/>
      <c r="V679" s="42"/>
      <c r="W679" s="42"/>
      <c r="X679" s="42"/>
      <c r="Y679" s="27"/>
    </row>
    <row r="680">
      <c r="A680" s="21" t="str">
        <f t="shared" ref="A680:B680" si="687">if(and(isnumber(search("Yes",C680)),isnumber(search("Yes",E680)),isnumber(search("Yes",G680)),isnumber(search("Yes",I680))),"Yes","No")</f>
        <v>No</v>
      </c>
      <c r="B680" s="21" t="str">
        <f t="shared" si="687"/>
        <v>No</v>
      </c>
      <c r="C680" s="22" t="str">
        <f t="shared" si="3"/>
        <v>No</v>
      </c>
      <c r="D680" s="21" t="str">
        <f t="shared" si="4"/>
        <v>No</v>
      </c>
      <c r="E680" s="21" t="str">
        <f t="shared" si="5"/>
        <v>No</v>
      </c>
      <c r="F680" s="21" t="str">
        <f t="shared" si="6"/>
        <v>No</v>
      </c>
      <c r="G680" s="21" t="str">
        <f t="shared" si="7"/>
        <v>No</v>
      </c>
      <c r="H680" s="21" t="str">
        <f t="shared" si="8"/>
        <v>No</v>
      </c>
      <c r="I680" s="21" t="str">
        <f t="shared" si="9"/>
        <v>No</v>
      </c>
      <c r="J680" s="21" t="str">
        <f t="shared" si="10"/>
        <v>No</v>
      </c>
      <c r="K680" s="25"/>
      <c r="L680" s="7" t="s">
        <v>1406</v>
      </c>
      <c r="M680" s="7" t="s">
        <v>1407</v>
      </c>
      <c r="N680" s="7" t="s">
        <v>25</v>
      </c>
      <c r="O680" s="7" t="s">
        <v>6320</v>
      </c>
      <c r="P680" s="44" t="s">
        <v>6321</v>
      </c>
      <c r="Q680" s="42"/>
      <c r="R680" s="42"/>
      <c r="S680" s="42"/>
      <c r="T680" s="42"/>
      <c r="U680" s="42"/>
      <c r="V680" s="42"/>
      <c r="W680" s="42"/>
      <c r="X680" s="42"/>
      <c r="Y680" s="27"/>
    </row>
    <row r="681">
      <c r="A681" s="21" t="str">
        <f t="shared" ref="A681:B681" si="688">if(and(isnumber(search("Yes",C681)),isnumber(search("Yes",E681)),isnumber(search("Yes",G681)),isnumber(search("Yes",I681))),"Yes","No")</f>
        <v>No</v>
      </c>
      <c r="B681" s="21" t="str">
        <f t="shared" si="688"/>
        <v>No</v>
      </c>
      <c r="C681" s="22" t="str">
        <f t="shared" si="3"/>
        <v>No</v>
      </c>
      <c r="D681" s="21" t="str">
        <f t="shared" si="4"/>
        <v>No</v>
      </c>
      <c r="E681" s="21" t="str">
        <f t="shared" si="5"/>
        <v>No</v>
      </c>
      <c r="F681" s="21" t="str">
        <f t="shared" si="6"/>
        <v>No</v>
      </c>
      <c r="G681" s="21" t="str">
        <f t="shared" si="7"/>
        <v>No</v>
      </c>
      <c r="H681" s="21" t="str">
        <f t="shared" si="8"/>
        <v>No</v>
      </c>
      <c r="I681" s="21" t="str">
        <f t="shared" si="9"/>
        <v>No</v>
      </c>
      <c r="J681" s="21" t="str">
        <f t="shared" si="10"/>
        <v>No</v>
      </c>
      <c r="K681" s="25"/>
      <c r="L681" s="7" t="s">
        <v>1408</v>
      </c>
      <c r="M681" s="7" t="s">
        <v>1409</v>
      </c>
      <c r="N681" s="7" t="s">
        <v>25</v>
      </c>
      <c r="O681" s="7" t="s">
        <v>6322</v>
      </c>
      <c r="P681" s="44" t="s">
        <v>6323</v>
      </c>
      <c r="Q681" s="42"/>
      <c r="R681" s="42"/>
      <c r="S681" s="42"/>
      <c r="T681" s="42"/>
      <c r="U681" s="42"/>
      <c r="V681" s="42"/>
      <c r="W681" s="42"/>
      <c r="X681" s="42"/>
      <c r="Y681" s="27"/>
    </row>
    <row r="682">
      <c r="A682" s="21" t="str">
        <f t="shared" ref="A682:B682" si="689">if(and(isnumber(search("Yes",C682)),isnumber(search("Yes",E682)),isnumber(search("Yes",G682)),isnumber(search("Yes",I682))),"Yes","No")</f>
        <v>No</v>
      </c>
      <c r="B682" s="21" t="str">
        <f t="shared" si="689"/>
        <v>No</v>
      </c>
      <c r="C682" s="22" t="str">
        <f t="shared" si="3"/>
        <v>No</v>
      </c>
      <c r="D682" s="21" t="str">
        <f t="shared" si="4"/>
        <v>No</v>
      </c>
      <c r="E682" s="21" t="str">
        <f t="shared" si="5"/>
        <v>No</v>
      </c>
      <c r="F682" s="21" t="str">
        <f t="shared" si="6"/>
        <v>No</v>
      </c>
      <c r="G682" s="21" t="str">
        <f t="shared" si="7"/>
        <v>No</v>
      </c>
      <c r="H682" s="21" t="str">
        <f t="shared" si="8"/>
        <v>No</v>
      </c>
      <c r="I682" s="21" t="str">
        <f t="shared" si="9"/>
        <v>No</v>
      </c>
      <c r="J682" s="21" t="str">
        <f t="shared" si="10"/>
        <v>No</v>
      </c>
      <c r="K682" s="25"/>
      <c r="L682" s="7" t="s">
        <v>1410</v>
      </c>
      <c r="M682" s="7" t="s">
        <v>1411</v>
      </c>
      <c r="N682" s="7" t="s">
        <v>25</v>
      </c>
      <c r="O682" s="7" t="s">
        <v>3974</v>
      </c>
      <c r="P682" s="44" t="s">
        <v>3975</v>
      </c>
      <c r="Q682" s="42"/>
      <c r="R682" s="42"/>
      <c r="S682" s="42"/>
      <c r="T682" s="42"/>
      <c r="U682" s="42"/>
      <c r="V682" s="42"/>
      <c r="W682" s="42"/>
      <c r="X682" s="42"/>
      <c r="Y682" s="27"/>
    </row>
    <row r="683">
      <c r="A683" s="21" t="str">
        <f t="shared" ref="A683:B683" si="690">if(and(isnumber(search("Yes",C683)),isnumber(search("Yes",E683)),isnumber(search("Yes",G683)),isnumber(search("Yes",I683))),"Yes","No")</f>
        <v>No</v>
      </c>
      <c r="B683" s="21" t="str">
        <f t="shared" si="690"/>
        <v>No</v>
      </c>
      <c r="C683" s="22" t="str">
        <f t="shared" si="3"/>
        <v>No</v>
      </c>
      <c r="D683" s="21" t="str">
        <f t="shared" si="4"/>
        <v>No</v>
      </c>
      <c r="E683" s="21" t="str">
        <f t="shared" si="5"/>
        <v>No</v>
      </c>
      <c r="F683" s="21" t="str">
        <f t="shared" si="6"/>
        <v>No</v>
      </c>
      <c r="G683" s="21" t="str">
        <f t="shared" si="7"/>
        <v>No</v>
      </c>
      <c r="H683" s="21" t="str">
        <f t="shared" si="8"/>
        <v>No</v>
      </c>
      <c r="I683" s="21" t="str">
        <f t="shared" si="9"/>
        <v>No</v>
      </c>
      <c r="J683" s="21" t="str">
        <f t="shared" si="10"/>
        <v>No</v>
      </c>
      <c r="K683" s="25"/>
      <c r="L683" s="7" t="s">
        <v>1412</v>
      </c>
      <c r="M683" s="7" t="s">
        <v>1413</v>
      </c>
      <c r="N683" s="7" t="s">
        <v>25</v>
      </c>
      <c r="O683" s="7" t="s">
        <v>6324</v>
      </c>
      <c r="P683" s="44" t="s">
        <v>6325</v>
      </c>
      <c r="Q683" s="42"/>
      <c r="R683" s="42"/>
      <c r="S683" s="42"/>
      <c r="T683" s="42"/>
      <c r="U683" s="42"/>
      <c r="V683" s="42"/>
      <c r="W683" s="42"/>
      <c r="X683" s="42"/>
      <c r="Y683" s="27"/>
    </row>
    <row r="684">
      <c r="A684" s="21" t="str">
        <f t="shared" ref="A684:B684" si="691">if(and(isnumber(search("Yes",C684)),isnumber(search("Yes",E684)),isnumber(search("Yes",G684)),isnumber(search("Yes",I684))),"Yes","No")</f>
        <v>No</v>
      </c>
      <c r="B684" s="21" t="str">
        <f t="shared" si="691"/>
        <v>No</v>
      </c>
      <c r="C684" s="22" t="str">
        <f t="shared" si="3"/>
        <v>No</v>
      </c>
      <c r="D684" s="21" t="str">
        <f t="shared" si="4"/>
        <v>No</v>
      </c>
      <c r="E684" s="21" t="str">
        <f t="shared" si="5"/>
        <v>No</v>
      </c>
      <c r="F684" s="21" t="str">
        <f t="shared" si="6"/>
        <v>No</v>
      </c>
      <c r="G684" s="21" t="str">
        <f t="shared" si="7"/>
        <v>No</v>
      </c>
      <c r="H684" s="21" t="str">
        <f t="shared" si="8"/>
        <v>No</v>
      </c>
      <c r="I684" s="21" t="str">
        <f t="shared" si="9"/>
        <v>No</v>
      </c>
      <c r="J684" s="21" t="str">
        <f t="shared" si="10"/>
        <v>No</v>
      </c>
      <c r="K684" s="25"/>
      <c r="L684" s="7" t="s">
        <v>1414</v>
      </c>
      <c r="M684" s="7" t="s">
        <v>1415</v>
      </c>
      <c r="N684" s="7" t="s">
        <v>25</v>
      </c>
      <c r="O684" s="7" t="s">
        <v>2284</v>
      </c>
      <c r="P684" s="44" t="s">
        <v>2283</v>
      </c>
      <c r="Q684" s="42"/>
      <c r="R684" s="42"/>
      <c r="S684" s="42"/>
      <c r="T684" s="42"/>
      <c r="U684" s="42"/>
      <c r="V684" s="42"/>
      <c r="W684" s="42"/>
      <c r="X684" s="42"/>
      <c r="Y684" s="27"/>
    </row>
    <row r="685">
      <c r="A685" s="21" t="str">
        <f t="shared" ref="A685:B685" si="692">if(and(isnumber(search("Yes",C685)),isnumber(search("Yes",E685)),isnumber(search("Yes",G685)),isnumber(search("Yes",I685))),"Yes","No")</f>
        <v>No</v>
      </c>
      <c r="B685" s="21" t="str">
        <f t="shared" si="692"/>
        <v>No</v>
      </c>
      <c r="C685" s="22" t="str">
        <f t="shared" si="3"/>
        <v>No</v>
      </c>
      <c r="D685" s="21" t="str">
        <f t="shared" si="4"/>
        <v>No</v>
      </c>
      <c r="E685" s="21" t="str">
        <f t="shared" si="5"/>
        <v>No</v>
      </c>
      <c r="F685" s="21" t="str">
        <f t="shared" si="6"/>
        <v>No</v>
      </c>
      <c r="G685" s="21" t="str">
        <f t="shared" si="7"/>
        <v>No</v>
      </c>
      <c r="H685" s="21" t="str">
        <f t="shared" si="8"/>
        <v>No</v>
      </c>
      <c r="I685" s="21" t="str">
        <f t="shared" si="9"/>
        <v>No</v>
      </c>
      <c r="J685" s="21" t="str">
        <f t="shared" si="10"/>
        <v>No</v>
      </c>
      <c r="K685" s="25"/>
      <c r="L685" s="7" t="s">
        <v>1416</v>
      </c>
      <c r="M685" s="7" t="s">
        <v>1417</v>
      </c>
      <c r="N685" s="7" t="s">
        <v>25</v>
      </c>
      <c r="O685" s="7" t="s">
        <v>6326</v>
      </c>
      <c r="P685" s="44" t="s">
        <v>6327</v>
      </c>
      <c r="Q685" s="42"/>
      <c r="R685" s="42"/>
      <c r="S685" s="42"/>
      <c r="T685" s="42"/>
      <c r="U685" s="42"/>
      <c r="V685" s="42"/>
      <c r="W685" s="42"/>
      <c r="X685" s="42"/>
      <c r="Y685" s="27"/>
    </row>
    <row r="686">
      <c r="A686" s="21" t="str">
        <f t="shared" ref="A686:B686" si="693">if(and(isnumber(search("Yes",C686)),isnumber(search("Yes",E686)),isnumber(search("Yes",G686)),isnumber(search("Yes",I686))),"Yes","No")</f>
        <v>No</v>
      </c>
      <c r="B686" s="21" t="str">
        <f t="shared" si="693"/>
        <v>No</v>
      </c>
      <c r="C686" s="22" t="str">
        <f t="shared" si="3"/>
        <v>No</v>
      </c>
      <c r="D686" s="21" t="str">
        <f t="shared" si="4"/>
        <v>No</v>
      </c>
      <c r="E686" s="21" t="str">
        <f t="shared" si="5"/>
        <v>No</v>
      </c>
      <c r="F686" s="21" t="str">
        <f t="shared" si="6"/>
        <v>No</v>
      </c>
      <c r="G686" s="21" t="str">
        <f t="shared" si="7"/>
        <v>No</v>
      </c>
      <c r="H686" s="21" t="str">
        <f t="shared" si="8"/>
        <v>No</v>
      </c>
      <c r="I686" s="21" t="str">
        <f t="shared" si="9"/>
        <v>No</v>
      </c>
      <c r="J686" s="21" t="str">
        <f t="shared" si="10"/>
        <v>No</v>
      </c>
      <c r="K686" s="25"/>
      <c r="L686" s="7" t="s">
        <v>1418</v>
      </c>
      <c r="M686" s="7" t="s">
        <v>1419</v>
      </c>
      <c r="N686" s="7" t="s">
        <v>25</v>
      </c>
      <c r="O686" s="7" t="s">
        <v>2344</v>
      </c>
      <c r="P686" s="44" t="s">
        <v>6328</v>
      </c>
      <c r="Q686" s="42"/>
      <c r="R686" s="42"/>
      <c r="S686" s="42"/>
      <c r="T686" s="42"/>
      <c r="U686" s="42"/>
      <c r="V686" s="42"/>
      <c r="W686" s="42"/>
      <c r="X686" s="42"/>
      <c r="Y686" s="27"/>
    </row>
    <row r="687">
      <c r="A687" s="21" t="str">
        <f t="shared" ref="A687:B687" si="694">if(and(isnumber(search("Yes",C687)),isnumber(search("Yes",E687)),isnumber(search("Yes",G687)),isnumber(search("Yes",I687))),"Yes","No")</f>
        <v>No</v>
      </c>
      <c r="B687" s="21" t="str">
        <f t="shared" si="694"/>
        <v>No</v>
      </c>
      <c r="C687" s="22" t="str">
        <f t="shared" si="3"/>
        <v>No</v>
      </c>
      <c r="D687" s="21" t="str">
        <f t="shared" si="4"/>
        <v>No</v>
      </c>
      <c r="E687" s="21" t="str">
        <f t="shared" si="5"/>
        <v>No</v>
      </c>
      <c r="F687" s="21" t="str">
        <f t="shared" si="6"/>
        <v>No</v>
      </c>
      <c r="G687" s="21" t="str">
        <f t="shared" si="7"/>
        <v>Yes</v>
      </c>
      <c r="H687" s="21" t="str">
        <f t="shared" si="8"/>
        <v>Yes</v>
      </c>
      <c r="I687" s="21" t="str">
        <f t="shared" si="9"/>
        <v>Yes</v>
      </c>
      <c r="J687" s="21" t="str">
        <f t="shared" si="10"/>
        <v>Yes</v>
      </c>
      <c r="K687" s="25">
        <v>49.0</v>
      </c>
      <c r="L687" s="7" t="s">
        <v>1420</v>
      </c>
      <c r="M687" s="7" t="s">
        <v>3983</v>
      </c>
      <c r="N687" s="7" t="s">
        <v>25</v>
      </c>
      <c r="O687" s="7" t="s">
        <v>4030</v>
      </c>
      <c r="P687" s="44" t="s">
        <v>6329</v>
      </c>
      <c r="Q687" s="42"/>
      <c r="R687" s="42"/>
      <c r="S687" s="42"/>
      <c r="T687" s="7" t="s">
        <v>21</v>
      </c>
      <c r="U687" s="7" t="s">
        <v>6330</v>
      </c>
      <c r="V687" s="44" t="s">
        <v>6331</v>
      </c>
      <c r="W687" s="7" t="s">
        <v>21</v>
      </c>
      <c r="X687" s="7" t="s">
        <v>6332</v>
      </c>
      <c r="Y687" s="44" t="s">
        <v>6333</v>
      </c>
    </row>
    <row r="688">
      <c r="A688" s="21" t="str">
        <f t="shared" ref="A688:B688" si="695">if(and(isnumber(search("Yes",C688)),isnumber(search("Yes",E688)),isnumber(search("Yes",G688)),isnumber(search("Yes",I688))),"Yes","No")</f>
        <v>No</v>
      </c>
      <c r="B688" s="21" t="str">
        <f t="shared" si="695"/>
        <v>No</v>
      </c>
      <c r="C688" s="22" t="str">
        <f t="shared" si="3"/>
        <v>No</v>
      </c>
      <c r="D688" s="21" t="str">
        <f t="shared" si="4"/>
        <v>No</v>
      </c>
      <c r="E688" s="21" t="str">
        <f t="shared" si="5"/>
        <v>No</v>
      </c>
      <c r="F688" s="21" t="str">
        <f t="shared" si="6"/>
        <v>No</v>
      </c>
      <c r="G688" s="21" t="str">
        <f t="shared" si="7"/>
        <v>No</v>
      </c>
      <c r="H688" s="21" t="str">
        <f t="shared" si="8"/>
        <v>No</v>
      </c>
      <c r="I688" s="21" t="str">
        <f t="shared" si="9"/>
        <v>No</v>
      </c>
      <c r="J688" s="21" t="str">
        <f t="shared" si="10"/>
        <v>No</v>
      </c>
      <c r="K688" s="25"/>
      <c r="L688" s="7" t="s">
        <v>1422</v>
      </c>
      <c r="M688" s="7" t="s">
        <v>1423</v>
      </c>
      <c r="N688" s="7" t="s">
        <v>25</v>
      </c>
      <c r="O688" s="7" t="s">
        <v>3989</v>
      </c>
      <c r="P688" s="44" t="s">
        <v>6334</v>
      </c>
      <c r="Q688" s="42"/>
      <c r="R688" s="42"/>
      <c r="S688" s="42"/>
      <c r="T688" s="42"/>
      <c r="U688" s="42"/>
      <c r="V688" s="42"/>
      <c r="W688" s="42"/>
      <c r="X688" s="42"/>
      <c r="Y688" s="27"/>
    </row>
    <row r="689">
      <c r="A689" s="21" t="str">
        <f t="shared" ref="A689:B689" si="696">if(and(isnumber(search("Yes",C689)),isnumber(search("Yes",E689)),isnumber(search("Yes",G689)),isnumber(search("Yes",I689))),"Yes","No")</f>
        <v>No</v>
      </c>
      <c r="B689" s="21" t="str">
        <f t="shared" si="696"/>
        <v>No</v>
      </c>
      <c r="C689" s="22" t="str">
        <f t="shared" si="3"/>
        <v>No</v>
      </c>
      <c r="D689" s="21" t="str">
        <f t="shared" si="4"/>
        <v>No</v>
      </c>
      <c r="E689" s="21" t="str">
        <f t="shared" si="5"/>
        <v>No</v>
      </c>
      <c r="F689" s="21" t="str">
        <f t="shared" si="6"/>
        <v>No</v>
      </c>
      <c r="G689" s="21" t="str">
        <f t="shared" si="7"/>
        <v>No</v>
      </c>
      <c r="H689" s="21" t="str">
        <f t="shared" si="8"/>
        <v>No</v>
      </c>
      <c r="I689" s="21" t="str">
        <f t="shared" si="9"/>
        <v>No</v>
      </c>
      <c r="J689" s="21" t="str">
        <f t="shared" si="10"/>
        <v>No</v>
      </c>
      <c r="K689" s="25"/>
      <c r="L689" s="7" t="s">
        <v>1424</v>
      </c>
      <c r="M689" s="7" t="s">
        <v>1425</v>
      </c>
      <c r="N689" s="7" t="s">
        <v>25</v>
      </c>
      <c r="O689" s="7" t="s">
        <v>3111</v>
      </c>
      <c r="P689" s="44" t="s">
        <v>6335</v>
      </c>
      <c r="Q689" s="42"/>
      <c r="R689" s="42"/>
      <c r="S689" s="42"/>
      <c r="T689" s="42"/>
      <c r="U689" s="42"/>
      <c r="V689" s="42"/>
      <c r="W689" s="42"/>
      <c r="X689" s="42"/>
      <c r="Y689" s="27"/>
    </row>
    <row r="690">
      <c r="A690" s="21" t="str">
        <f t="shared" ref="A690:B690" si="697">if(and(isnumber(search("Yes",C690)),isnumber(search("Yes",E690)),isnumber(search("Yes",G690)),isnumber(search("Yes",I690))),"Yes","No")</f>
        <v>No</v>
      </c>
      <c r="B690" s="21" t="str">
        <f t="shared" si="697"/>
        <v>No</v>
      </c>
      <c r="C690" s="22" t="str">
        <f t="shared" si="3"/>
        <v>No</v>
      </c>
      <c r="D690" s="21" t="str">
        <f t="shared" si="4"/>
        <v>No</v>
      </c>
      <c r="E690" s="21" t="str">
        <f t="shared" si="5"/>
        <v>No</v>
      </c>
      <c r="F690" s="21" t="str">
        <f t="shared" si="6"/>
        <v>No</v>
      </c>
      <c r="G690" s="21" t="str">
        <f t="shared" si="7"/>
        <v>No</v>
      </c>
      <c r="H690" s="21" t="str">
        <f t="shared" si="8"/>
        <v>No</v>
      </c>
      <c r="I690" s="21" t="str">
        <f t="shared" si="9"/>
        <v>No</v>
      </c>
      <c r="J690" s="21" t="str">
        <f t="shared" si="10"/>
        <v>No</v>
      </c>
      <c r="K690" s="25"/>
      <c r="L690" s="7" t="s">
        <v>1426</v>
      </c>
      <c r="M690" s="7" t="s">
        <v>1427</v>
      </c>
      <c r="N690" s="7" t="s">
        <v>25</v>
      </c>
      <c r="O690" s="7" t="s">
        <v>6336</v>
      </c>
      <c r="P690" s="44" t="s">
        <v>6337</v>
      </c>
      <c r="Q690" s="42"/>
      <c r="R690" s="42"/>
      <c r="S690" s="42"/>
      <c r="T690" s="42"/>
      <c r="U690" s="42"/>
      <c r="V690" s="42"/>
      <c r="W690" s="42"/>
      <c r="X690" s="42"/>
      <c r="Y690" s="27"/>
    </row>
    <row r="691">
      <c r="A691" s="21" t="str">
        <f t="shared" ref="A691:B691" si="698">if(and(isnumber(search("Yes",C691)),isnumber(search("Yes",E691)),isnumber(search("Yes",G691)),isnumber(search("Yes",I691))),"Yes","No")</f>
        <v>No</v>
      </c>
      <c r="B691" s="21" t="str">
        <f t="shared" si="698"/>
        <v>No</v>
      </c>
      <c r="C691" s="22" t="str">
        <f t="shared" si="3"/>
        <v>No</v>
      </c>
      <c r="D691" s="21" t="str">
        <f t="shared" si="4"/>
        <v>No</v>
      </c>
      <c r="E691" s="21" t="str">
        <f t="shared" si="5"/>
        <v>No</v>
      </c>
      <c r="F691" s="21" t="str">
        <f t="shared" si="6"/>
        <v>No</v>
      </c>
      <c r="G691" s="21" t="str">
        <f t="shared" si="7"/>
        <v>No</v>
      </c>
      <c r="H691" s="21" t="str">
        <f t="shared" si="8"/>
        <v>No</v>
      </c>
      <c r="I691" s="21" t="str">
        <f t="shared" si="9"/>
        <v>No</v>
      </c>
      <c r="J691" s="21" t="str">
        <f t="shared" si="10"/>
        <v>No</v>
      </c>
      <c r="K691" s="25"/>
      <c r="L691" s="7" t="s">
        <v>1428</v>
      </c>
      <c r="M691" s="7" t="s">
        <v>1429</v>
      </c>
      <c r="N691" s="7" t="s">
        <v>25</v>
      </c>
      <c r="O691" s="7" t="s">
        <v>2423</v>
      </c>
      <c r="P691" s="44" t="s">
        <v>6338</v>
      </c>
      <c r="Q691" s="42"/>
      <c r="R691" s="42"/>
      <c r="S691" s="42"/>
      <c r="T691" s="42"/>
      <c r="U691" s="42"/>
      <c r="V691" s="42"/>
      <c r="W691" s="42"/>
      <c r="X691" s="42"/>
      <c r="Y691" s="27"/>
    </row>
    <row r="692">
      <c r="A692" s="21" t="str">
        <f t="shared" ref="A692:B692" si="699">if(and(isnumber(search("Yes",C692)),isnumber(search("Yes",E692)),isnumber(search("Yes",G692)),isnumber(search("Yes",I692))),"Yes","No")</f>
        <v>Yes</v>
      </c>
      <c r="B692" s="21" t="str">
        <f t="shared" si="699"/>
        <v>Yes</v>
      </c>
      <c r="C692" s="22" t="str">
        <f t="shared" si="3"/>
        <v>Yes</v>
      </c>
      <c r="D692" s="21" t="str">
        <f t="shared" si="4"/>
        <v>Yes</v>
      </c>
      <c r="E692" s="21" t="str">
        <f t="shared" si="5"/>
        <v>Yes</v>
      </c>
      <c r="F692" s="21" t="str">
        <f t="shared" si="6"/>
        <v>Yes</v>
      </c>
      <c r="G692" s="21" t="str">
        <f t="shared" si="7"/>
        <v>Yes</v>
      </c>
      <c r="H692" s="21" t="str">
        <f t="shared" si="8"/>
        <v>Yes</v>
      </c>
      <c r="I692" s="21" t="str">
        <f t="shared" si="9"/>
        <v>Yes</v>
      </c>
      <c r="J692" s="21" t="str">
        <f t="shared" si="10"/>
        <v>Yes</v>
      </c>
      <c r="K692" s="25"/>
      <c r="L692" s="7" t="s">
        <v>197</v>
      </c>
      <c r="M692" s="7" t="s">
        <v>1430</v>
      </c>
      <c r="N692" s="7" t="s">
        <v>21</v>
      </c>
      <c r="O692" s="7" t="s">
        <v>6339</v>
      </c>
      <c r="P692" s="44" t="s">
        <v>6340</v>
      </c>
      <c r="Q692" s="7" t="s">
        <v>21</v>
      </c>
      <c r="R692" s="7" t="s">
        <v>6341</v>
      </c>
      <c r="S692" s="44" t="s">
        <v>6342</v>
      </c>
      <c r="T692" s="7" t="s">
        <v>21</v>
      </c>
      <c r="U692" s="7" t="s">
        <v>6343</v>
      </c>
      <c r="V692" s="44" t="s">
        <v>6344</v>
      </c>
      <c r="W692" s="7" t="s">
        <v>21</v>
      </c>
      <c r="X692" s="7" t="s">
        <v>6345</v>
      </c>
      <c r="Y692" s="44" t="s">
        <v>6346</v>
      </c>
    </row>
    <row r="693">
      <c r="A693" s="21" t="str">
        <f t="shared" ref="A693:B693" si="700">if(and(isnumber(search("Yes",C693)),isnumber(search("Yes",E693)),isnumber(search("Yes",G693)),isnumber(search("Yes",I693))),"Yes","No")</f>
        <v>No</v>
      </c>
      <c r="B693" s="21" t="str">
        <f t="shared" si="700"/>
        <v>No</v>
      </c>
      <c r="C693" s="22" t="str">
        <f t="shared" si="3"/>
        <v>No</v>
      </c>
      <c r="D693" s="21" t="str">
        <f t="shared" si="4"/>
        <v>No</v>
      </c>
      <c r="E693" s="21" t="str">
        <f t="shared" si="5"/>
        <v>No</v>
      </c>
      <c r="F693" s="21" t="str">
        <f t="shared" si="6"/>
        <v>No</v>
      </c>
      <c r="G693" s="21" t="str">
        <f t="shared" si="7"/>
        <v>No</v>
      </c>
      <c r="H693" s="21" t="str">
        <f t="shared" si="8"/>
        <v>No</v>
      </c>
      <c r="I693" s="21" t="str">
        <f t="shared" si="9"/>
        <v>No</v>
      </c>
      <c r="J693" s="21" t="str">
        <f t="shared" si="10"/>
        <v>No</v>
      </c>
      <c r="K693" s="25"/>
      <c r="L693" s="7" t="s">
        <v>1431</v>
      </c>
      <c r="M693" s="7" t="s">
        <v>1432</v>
      </c>
      <c r="N693" s="7" t="s">
        <v>25</v>
      </c>
      <c r="O693" s="7" t="s">
        <v>6347</v>
      </c>
      <c r="P693" s="44" t="s">
        <v>6348</v>
      </c>
      <c r="Q693" s="42"/>
      <c r="R693" s="42"/>
      <c r="S693" s="42"/>
      <c r="T693" s="42"/>
      <c r="U693" s="42"/>
      <c r="V693" s="42"/>
      <c r="W693" s="42"/>
      <c r="X693" s="42"/>
      <c r="Y693" s="27"/>
    </row>
    <row r="694">
      <c r="A694" s="21" t="str">
        <f t="shared" ref="A694:B694" si="701">if(and(isnumber(search("Yes",C694)),isnumber(search("Yes",E694)),isnumber(search("Yes",G694)),isnumber(search("Yes",I694))),"Yes","No")</f>
        <v>No</v>
      </c>
      <c r="B694" s="21" t="str">
        <f t="shared" si="701"/>
        <v>No</v>
      </c>
      <c r="C694" s="22" t="str">
        <f t="shared" si="3"/>
        <v>No</v>
      </c>
      <c r="D694" s="21" t="str">
        <f t="shared" si="4"/>
        <v>No</v>
      </c>
      <c r="E694" s="21" t="str">
        <f t="shared" si="5"/>
        <v>No</v>
      </c>
      <c r="F694" s="21" t="str">
        <f t="shared" si="6"/>
        <v>No</v>
      </c>
      <c r="G694" s="21" t="str">
        <f t="shared" si="7"/>
        <v>No</v>
      </c>
      <c r="H694" s="21" t="str">
        <f t="shared" si="8"/>
        <v>No</v>
      </c>
      <c r="I694" s="21" t="str">
        <f t="shared" si="9"/>
        <v>No</v>
      </c>
      <c r="J694" s="21" t="str">
        <f t="shared" si="10"/>
        <v>No</v>
      </c>
      <c r="K694" s="25"/>
      <c r="L694" s="7" t="s">
        <v>1433</v>
      </c>
      <c r="M694" s="7" t="s">
        <v>1434</v>
      </c>
      <c r="N694" s="7" t="s">
        <v>25</v>
      </c>
      <c r="O694" s="7" t="s">
        <v>6349</v>
      </c>
      <c r="P694" s="44" t="s">
        <v>6350</v>
      </c>
      <c r="Q694" s="42"/>
      <c r="R694" s="42"/>
      <c r="S694" s="42"/>
      <c r="T694" s="42"/>
      <c r="U694" s="42"/>
      <c r="V694" s="42"/>
      <c r="W694" s="42"/>
      <c r="X694" s="42"/>
      <c r="Y694" s="27"/>
    </row>
    <row r="695">
      <c r="A695" s="21" t="str">
        <f t="shared" ref="A695:B695" si="702">if(and(isnumber(search("Yes",C695)),isnumber(search("Yes",E695)),isnumber(search("Yes",G695)),isnumber(search("Yes",I695))),"Yes","No")</f>
        <v>No</v>
      </c>
      <c r="B695" s="21" t="str">
        <f t="shared" si="702"/>
        <v>No</v>
      </c>
      <c r="C695" s="22" t="str">
        <f t="shared" si="3"/>
        <v>No</v>
      </c>
      <c r="D695" s="21" t="str">
        <f t="shared" si="4"/>
        <v>No</v>
      </c>
      <c r="E695" s="21" t="str">
        <f t="shared" si="5"/>
        <v>No</v>
      </c>
      <c r="F695" s="21" t="str">
        <f t="shared" si="6"/>
        <v>No</v>
      </c>
      <c r="G695" s="21" t="str">
        <f t="shared" si="7"/>
        <v>No</v>
      </c>
      <c r="H695" s="21" t="str">
        <f t="shared" si="8"/>
        <v>No</v>
      </c>
      <c r="I695" s="21" t="str">
        <f t="shared" si="9"/>
        <v>No</v>
      </c>
      <c r="J695" s="21" t="str">
        <f t="shared" si="10"/>
        <v>No</v>
      </c>
      <c r="K695" s="25"/>
      <c r="L695" s="7" t="s">
        <v>1435</v>
      </c>
      <c r="M695" s="7" t="s">
        <v>1436</v>
      </c>
      <c r="N695" s="7" t="s">
        <v>25</v>
      </c>
      <c r="O695" s="7" t="s">
        <v>4190</v>
      </c>
      <c r="P695" s="44" t="s">
        <v>6351</v>
      </c>
      <c r="Q695" s="42"/>
      <c r="R695" s="42"/>
      <c r="S695" s="42"/>
      <c r="T695" s="42"/>
      <c r="U695" s="42"/>
      <c r="V695" s="42"/>
      <c r="W695" s="42"/>
      <c r="X695" s="42"/>
      <c r="Y695" s="27"/>
    </row>
    <row r="696">
      <c r="A696" s="21" t="str">
        <f t="shared" ref="A696:B696" si="703">if(and(isnumber(search("Yes",C696)),isnumber(search("Yes",E696)),isnumber(search("Yes",G696)),isnumber(search("Yes",I696))),"Yes","No")</f>
        <v>No</v>
      </c>
      <c r="B696" s="21" t="str">
        <f t="shared" si="703"/>
        <v>No</v>
      </c>
      <c r="C696" s="22" t="str">
        <f t="shared" si="3"/>
        <v>No</v>
      </c>
      <c r="D696" s="21" t="str">
        <f t="shared" si="4"/>
        <v>No</v>
      </c>
      <c r="E696" s="21" t="str">
        <f t="shared" si="5"/>
        <v>No</v>
      </c>
      <c r="F696" s="21" t="str">
        <f t="shared" si="6"/>
        <v>No</v>
      </c>
      <c r="G696" s="21" t="str">
        <f t="shared" si="7"/>
        <v>No</v>
      </c>
      <c r="H696" s="21" t="str">
        <f t="shared" si="8"/>
        <v>No</v>
      </c>
      <c r="I696" s="21" t="str">
        <f t="shared" si="9"/>
        <v>No</v>
      </c>
      <c r="J696" s="21" t="str">
        <f t="shared" si="10"/>
        <v>No</v>
      </c>
      <c r="K696" s="25"/>
      <c r="L696" s="7" t="s">
        <v>1437</v>
      </c>
      <c r="M696" s="7" t="s">
        <v>1438</v>
      </c>
      <c r="N696" s="7" t="s">
        <v>25</v>
      </c>
      <c r="O696" s="7" t="s">
        <v>6352</v>
      </c>
      <c r="P696" s="44" t="s">
        <v>6353</v>
      </c>
      <c r="Q696" s="42"/>
      <c r="R696" s="42"/>
      <c r="S696" s="42"/>
      <c r="T696" s="42"/>
      <c r="U696" s="42"/>
      <c r="V696" s="42"/>
      <c r="W696" s="42"/>
      <c r="X696" s="42"/>
      <c r="Y696" s="27"/>
    </row>
    <row r="697">
      <c r="A697" s="21" t="str">
        <f t="shared" ref="A697:B697" si="704">if(and(isnumber(search("Yes",C697)),isnumber(search("Yes",E697)),isnumber(search("Yes",G697)),isnumber(search("Yes",I697))),"Yes","No")</f>
        <v>No</v>
      </c>
      <c r="B697" s="21" t="str">
        <f t="shared" si="704"/>
        <v>No</v>
      </c>
      <c r="C697" s="22" t="str">
        <f t="shared" si="3"/>
        <v>No</v>
      </c>
      <c r="D697" s="21" t="str">
        <f t="shared" si="4"/>
        <v>No</v>
      </c>
      <c r="E697" s="21" t="str">
        <f t="shared" si="5"/>
        <v>No</v>
      </c>
      <c r="F697" s="21" t="str">
        <f t="shared" si="6"/>
        <v>No</v>
      </c>
      <c r="G697" s="21" t="str">
        <f t="shared" si="7"/>
        <v>Yes</v>
      </c>
      <c r="H697" s="21" t="str">
        <f t="shared" si="8"/>
        <v>Yes</v>
      </c>
      <c r="I697" s="21" t="str">
        <f t="shared" si="9"/>
        <v>Yes</v>
      </c>
      <c r="J697" s="21" t="str">
        <f t="shared" si="10"/>
        <v>Yes</v>
      </c>
      <c r="K697" s="25">
        <v>70.0</v>
      </c>
      <c r="L697" s="7" t="s">
        <v>1439</v>
      </c>
      <c r="M697" s="7" t="s">
        <v>4007</v>
      </c>
      <c r="N697" s="7" t="s">
        <v>25</v>
      </c>
      <c r="O697" s="7" t="s">
        <v>6354</v>
      </c>
      <c r="P697" s="44" t="s">
        <v>6355</v>
      </c>
      <c r="Q697" s="42"/>
      <c r="R697" s="42"/>
      <c r="S697" s="42"/>
      <c r="T697" s="7" t="s">
        <v>21</v>
      </c>
      <c r="U697" s="7" t="s">
        <v>2238</v>
      </c>
      <c r="V697" s="44" t="s">
        <v>6356</v>
      </c>
      <c r="W697" s="7" t="s">
        <v>2321</v>
      </c>
      <c r="X697" s="7" t="s">
        <v>6357</v>
      </c>
      <c r="Y697" s="44" t="s">
        <v>6358</v>
      </c>
    </row>
    <row r="698">
      <c r="A698" s="21" t="str">
        <f t="shared" ref="A698:B698" si="705">if(and(isnumber(search("Yes",C698)),isnumber(search("Yes",E698)),isnumber(search("Yes",G698)),isnumber(search("Yes",I698))),"Yes","No")</f>
        <v>No</v>
      </c>
      <c r="B698" s="21" t="str">
        <f t="shared" si="705"/>
        <v>No</v>
      </c>
      <c r="C698" s="22" t="str">
        <f t="shared" si="3"/>
        <v>No</v>
      </c>
      <c r="D698" s="21" t="str">
        <f t="shared" si="4"/>
        <v>No</v>
      </c>
      <c r="E698" s="21" t="str">
        <f t="shared" si="5"/>
        <v>No</v>
      </c>
      <c r="F698" s="21" t="str">
        <f t="shared" si="6"/>
        <v>No</v>
      </c>
      <c r="G698" s="21" t="str">
        <f t="shared" si="7"/>
        <v>No</v>
      </c>
      <c r="H698" s="21" t="str">
        <f t="shared" si="8"/>
        <v>No</v>
      </c>
      <c r="I698" s="21" t="str">
        <f t="shared" si="9"/>
        <v>No</v>
      </c>
      <c r="J698" s="21" t="str">
        <f t="shared" si="10"/>
        <v>No</v>
      </c>
      <c r="K698" s="25"/>
      <c r="L698" s="7" t="s">
        <v>1441</v>
      </c>
      <c r="M698" s="7" t="s">
        <v>1442</v>
      </c>
      <c r="N698" s="7" t="s">
        <v>25</v>
      </c>
      <c r="O698" s="7" t="s">
        <v>6359</v>
      </c>
      <c r="P698" s="44" t="s">
        <v>6360</v>
      </c>
      <c r="Q698" s="42"/>
      <c r="R698" s="42"/>
      <c r="S698" s="42"/>
      <c r="T698" s="42"/>
      <c r="U698" s="42"/>
      <c r="V698" s="42"/>
      <c r="W698" s="42"/>
      <c r="X698" s="42"/>
      <c r="Y698" s="27"/>
    </row>
    <row r="699">
      <c r="A699" s="21" t="str">
        <f t="shared" ref="A699:B699" si="706">if(and(isnumber(search("Yes",C699)),isnumber(search("Yes",E699)),isnumber(search("Yes",G699)),isnumber(search("Yes",I699))),"Yes","No")</f>
        <v>No</v>
      </c>
      <c r="B699" s="21" t="str">
        <f t="shared" si="706"/>
        <v>No</v>
      </c>
      <c r="C699" s="22" t="str">
        <f t="shared" si="3"/>
        <v>No</v>
      </c>
      <c r="D699" s="21" t="str">
        <f t="shared" si="4"/>
        <v>No</v>
      </c>
      <c r="E699" s="21" t="str">
        <f t="shared" si="5"/>
        <v>No</v>
      </c>
      <c r="F699" s="21" t="str">
        <f t="shared" si="6"/>
        <v>No</v>
      </c>
      <c r="G699" s="21" t="str">
        <f t="shared" si="7"/>
        <v>No</v>
      </c>
      <c r="H699" s="21" t="str">
        <f t="shared" si="8"/>
        <v>No</v>
      </c>
      <c r="I699" s="21" t="str">
        <f t="shared" si="9"/>
        <v>No</v>
      </c>
      <c r="J699" s="21" t="str">
        <f t="shared" si="10"/>
        <v>No</v>
      </c>
      <c r="K699" s="25"/>
      <c r="L699" s="7" t="s">
        <v>1443</v>
      </c>
      <c r="M699" s="7" t="s">
        <v>1444</v>
      </c>
      <c r="N699" s="7" t="s">
        <v>25</v>
      </c>
      <c r="O699" s="7" t="s">
        <v>5724</v>
      </c>
      <c r="P699" s="44" t="s">
        <v>6361</v>
      </c>
      <c r="Q699" s="42"/>
      <c r="R699" s="42"/>
      <c r="S699" s="42"/>
      <c r="T699" s="42"/>
      <c r="U699" s="42"/>
      <c r="V699" s="42"/>
      <c r="W699" s="42"/>
      <c r="X699" s="42"/>
      <c r="Y699" s="27"/>
    </row>
    <row r="700">
      <c r="A700" s="21" t="str">
        <f t="shared" ref="A700:B700" si="707">if(and(isnumber(search("Yes",C700)),isnumber(search("Yes",E700)),isnumber(search("Yes",G700)),isnumber(search("Yes",I700))),"Yes","No")</f>
        <v>No</v>
      </c>
      <c r="B700" s="21" t="str">
        <f t="shared" si="707"/>
        <v>No</v>
      </c>
      <c r="C700" s="22" t="str">
        <f t="shared" si="3"/>
        <v>No</v>
      </c>
      <c r="D700" s="21" t="str">
        <f t="shared" si="4"/>
        <v>No</v>
      </c>
      <c r="E700" s="21" t="str">
        <f t="shared" si="5"/>
        <v>No</v>
      </c>
      <c r="F700" s="21" t="str">
        <f t="shared" si="6"/>
        <v>No</v>
      </c>
      <c r="G700" s="21" t="str">
        <f t="shared" si="7"/>
        <v>No</v>
      </c>
      <c r="H700" s="21" t="str">
        <f t="shared" si="8"/>
        <v>No</v>
      </c>
      <c r="I700" s="21" t="str">
        <f t="shared" si="9"/>
        <v>No</v>
      </c>
      <c r="J700" s="21" t="str">
        <f t="shared" si="10"/>
        <v>No</v>
      </c>
      <c r="K700" s="25"/>
      <c r="L700" s="7" t="s">
        <v>1445</v>
      </c>
      <c r="M700" s="7" t="s">
        <v>1446</v>
      </c>
      <c r="N700" s="7" t="s">
        <v>25</v>
      </c>
      <c r="O700" s="7" t="s">
        <v>6362</v>
      </c>
      <c r="P700" s="44" t="s">
        <v>6363</v>
      </c>
      <c r="Q700" s="42"/>
      <c r="R700" s="42"/>
      <c r="S700" s="42"/>
      <c r="T700" s="42"/>
      <c r="U700" s="42"/>
      <c r="V700" s="42"/>
      <c r="W700" s="42"/>
      <c r="X700" s="42"/>
      <c r="Y700" s="27"/>
    </row>
    <row r="701">
      <c r="A701" s="21" t="str">
        <f t="shared" ref="A701:B701" si="708">if(and(isnumber(search("Yes",C701)),isnumber(search("Yes",E701)),isnumber(search("Yes",G701)),isnumber(search("Yes",I701))),"Yes","No")</f>
        <v>No</v>
      </c>
      <c r="B701" s="21" t="str">
        <f t="shared" si="708"/>
        <v>No</v>
      </c>
      <c r="C701" s="22" t="str">
        <f t="shared" si="3"/>
        <v>No</v>
      </c>
      <c r="D701" s="21" t="str">
        <f t="shared" si="4"/>
        <v>No</v>
      </c>
      <c r="E701" s="21" t="str">
        <f t="shared" si="5"/>
        <v>No</v>
      </c>
      <c r="F701" s="21" t="str">
        <f t="shared" si="6"/>
        <v>No</v>
      </c>
      <c r="G701" s="21" t="str">
        <f t="shared" si="7"/>
        <v>No</v>
      </c>
      <c r="H701" s="21" t="str">
        <f t="shared" si="8"/>
        <v>No</v>
      </c>
      <c r="I701" s="21" t="str">
        <f t="shared" si="9"/>
        <v>No</v>
      </c>
      <c r="J701" s="21" t="str">
        <f t="shared" si="10"/>
        <v>No</v>
      </c>
      <c r="K701" s="25"/>
      <c r="L701" s="7" t="s">
        <v>1447</v>
      </c>
      <c r="M701" s="7" t="s">
        <v>1448</v>
      </c>
      <c r="N701" s="7" t="s">
        <v>25</v>
      </c>
      <c r="O701" s="7" t="s">
        <v>4311</v>
      </c>
      <c r="P701" s="44" t="s">
        <v>6364</v>
      </c>
      <c r="Q701" s="42"/>
      <c r="R701" s="42"/>
      <c r="S701" s="42"/>
      <c r="T701" s="42"/>
      <c r="U701" s="42"/>
      <c r="V701" s="42"/>
      <c r="W701" s="42"/>
      <c r="X701" s="42"/>
      <c r="Y701" s="27"/>
    </row>
    <row r="702">
      <c r="A702" s="21" t="str">
        <f t="shared" ref="A702:B702" si="709">if(and(isnumber(search("Yes",C702)),isnumber(search("Yes",E702)),isnumber(search("Yes",G702)),isnumber(search("Yes",I702))),"Yes","No")</f>
        <v>No</v>
      </c>
      <c r="B702" s="21" t="str">
        <f t="shared" si="709"/>
        <v>No</v>
      </c>
      <c r="C702" s="22" t="str">
        <f t="shared" si="3"/>
        <v>No</v>
      </c>
      <c r="D702" s="21" t="str">
        <f t="shared" si="4"/>
        <v>No</v>
      </c>
      <c r="E702" s="21" t="str">
        <f t="shared" si="5"/>
        <v>No</v>
      </c>
      <c r="F702" s="21" t="str">
        <f t="shared" si="6"/>
        <v>No</v>
      </c>
      <c r="G702" s="21" t="str">
        <f t="shared" si="7"/>
        <v>No</v>
      </c>
      <c r="H702" s="21" t="str">
        <f t="shared" si="8"/>
        <v>No</v>
      </c>
      <c r="I702" s="21" t="str">
        <f t="shared" si="9"/>
        <v>No</v>
      </c>
      <c r="J702" s="21" t="str">
        <f t="shared" si="10"/>
        <v>No</v>
      </c>
      <c r="K702" s="25"/>
      <c r="L702" s="7" t="s">
        <v>1449</v>
      </c>
      <c r="M702" s="7" t="s">
        <v>1450</v>
      </c>
      <c r="N702" s="7" t="s">
        <v>25</v>
      </c>
      <c r="O702" s="7" t="s">
        <v>4019</v>
      </c>
      <c r="P702" s="44" t="s">
        <v>6365</v>
      </c>
      <c r="Q702" s="42"/>
      <c r="R702" s="42"/>
      <c r="S702" s="42"/>
      <c r="T702" s="42"/>
      <c r="U702" s="42"/>
      <c r="V702" s="42"/>
      <c r="W702" s="42"/>
      <c r="X702" s="42"/>
      <c r="Y702" s="27"/>
    </row>
    <row r="703">
      <c r="A703" s="21" t="str">
        <f t="shared" ref="A703:B703" si="710">if(and(isnumber(search("Yes",C703)),isnumber(search("Yes",E703)),isnumber(search("Yes",G703)),isnumber(search("Yes",I703))),"Yes","No")</f>
        <v>No</v>
      </c>
      <c r="B703" s="21" t="str">
        <f t="shared" si="710"/>
        <v>No</v>
      </c>
      <c r="C703" s="22" t="str">
        <f t="shared" si="3"/>
        <v>No</v>
      </c>
      <c r="D703" s="21" t="str">
        <f t="shared" si="4"/>
        <v>No</v>
      </c>
      <c r="E703" s="21" t="str">
        <f t="shared" si="5"/>
        <v>No</v>
      </c>
      <c r="F703" s="21" t="str">
        <f t="shared" si="6"/>
        <v>No</v>
      </c>
      <c r="G703" s="21" t="str">
        <f t="shared" si="7"/>
        <v>No</v>
      </c>
      <c r="H703" s="21" t="str">
        <f t="shared" si="8"/>
        <v>No</v>
      </c>
      <c r="I703" s="21" t="str">
        <f t="shared" si="9"/>
        <v>No</v>
      </c>
      <c r="J703" s="21" t="str">
        <f t="shared" si="10"/>
        <v>No</v>
      </c>
      <c r="K703" s="25"/>
      <c r="L703" s="7" t="s">
        <v>1451</v>
      </c>
      <c r="M703" s="7" t="s">
        <v>1452</v>
      </c>
      <c r="N703" s="7" t="s">
        <v>25</v>
      </c>
      <c r="O703" s="7" t="s">
        <v>4021</v>
      </c>
      <c r="P703" s="44" t="s">
        <v>4022</v>
      </c>
      <c r="Q703" s="42"/>
      <c r="R703" s="42"/>
      <c r="S703" s="42"/>
      <c r="T703" s="42"/>
      <c r="U703" s="42"/>
      <c r="V703" s="42"/>
      <c r="W703" s="42"/>
      <c r="X703" s="42"/>
      <c r="Y703" s="27"/>
    </row>
    <row r="704">
      <c r="A704" s="21" t="str">
        <f t="shared" ref="A704:B704" si="711">if(and(isnumber(search("Yes",C704)),isnumber(search("Yes",E704)),isnumber(search("Yes",G704)),isnumber(search("Yes",I704))),"Yes","No")</f>
        <v>No</v>
      </c>
      <c r="B704" s="21" t="str">
        <f t="shared" si="711"/>
        <v>No</v>
      </c>
      <c r="C704" s="22" t="str">
        <f t="shared" si="3"/>
        <v>No</v>
      </c>
      <c r="D704" s="21" t="str">
        <f t="shared" si="4"/>
        <v>No</v>
      </c>
      <c r="E704" s="21" t="str">
        <f t="shared" si="5"/>
        <v>No</v>
      </c>
      <c r="F704" s="21" t="str">
        <f t="shared" si="6"/>
        <v>No</v>
      </c>
      <c r="G704" s="21" t="str">
        <f t="shared" si="7"/>
        <v>No</v>
      </c>
      <c r="H704" s="21" t="str">
        <f t="shared" si="8"/>
        <v>No</v>
      </c>
      <c r="I704" s="21" t="str">
        <f t="shared" si="9"/>
        <v>No</v>
      </c>
      <c r="J704" s="21" t="str">
        <f t="shared" si="10"/>
        <v>No</v>
      </c>
      <c r="K704" s="25"/>
      <c r="L704" s="7" t="s">
        <v>1453</v>
      </c>
      <c r="M704" s="7" t="s">
        <v>1454</v>
      </c>
      <c r="N704" s="7" t="s">
        <v>25</v>
      </c>
      <c r="O704" s="7" t="s">
        <v>6366</v>
      </c>
      <c r="P704" s="44" t="s">
        <v>6367</v>
      </c>
      <c r="Q704" s="42"/>
      <c r="R704" s="42"/>
      <c r="S704" s="42"/>
      <c r="T704" s="42"/>
      <c r="U704" s="42"/>
      <c r="V704" s="42"/>
      <c r="W704" s="42"/>
      <c r="X704" s="42"/>
      <c r="Y704" s="27"/>
    </row>
    <row r="705">
      <c r="A705" s="21" t="str">
        <f t="shared" ref="A705:B705" si="712">if(and(isnumber(search("Yes",C705)),isnumber(search("Yes",E705)),isnumber(search("Yes",G705)),isnumber(search("Yes",I705))),"Yes","No")</f>
        <v>No</v>
      </c>
      <c r="B705" s="21" t="str">
        <f t="shared" si="712"/>
        <v>No</v>
      </c>
      <c r="C705" s="22" t="str">
        <f t="shared" si="3"/>
        <v>No</v>
      </c>
      <c r="D705" s="21" t="str">
        <f t="shared" si="4"/>
        <v>No</v>
      </c>
      <c r="E705" s="21" t="str">
        <f t="shared" si="5"/>
        <v>No</v>
      </c>
      <c r="F705" s="21" t="str">
        <f t="shared" si="6"/>
        <v>No</v>
      </c>
      <c r="G705" s="21" t="str">
        <f t="shared" si="7"/>
        <v>No</v>
      </c>
      <c r="H705" s="21" t="str">
        <f t="shared" si="8"/>
        <v>No</v>
      </c>
      <c r="I705" s="21" t="str">
        <f t="shared" si="9"/>
        <v>No</v>
      </c>
      <c r="J705" s="21" t="str">
        <f t="shared" si="10"/>
        <v>No</v>
      </c>
      <c r="K705" s="25"/>
      <c r="L705" s="7" t="s">
        <v>1455</v>
      </c>
      <c r="M705" s="7" t="s">
        <v>1456</v>
      </c>
      <c r="N705" s="7" t="s">
        <v>25</v>
      </c>
      <c r="O705" s="7" t="s">
        <v>2431</v>
      </c>
      <c r="P705" s="44" t="s">
        <v>6368</v>
      </c>
      <c r="Q705" s="42"/>
      <c r="R705" s="42"/>
      <c r="S705" s="42"/>
      <c r="T705" s="42"/>
      <c r="U705" s="42"/>
      <c r="V705" s="42"/>
      <c r="W705" s="42"/>
      <c r="X705" s="42"/>
      <c r="Y705" s="27"/>
    </row>
    <row r="706">
      <c r="A706" s="21" t="str">
        <f t="shared" ref="A706:B706" si="713">if(and(isnumber(search("Yes",C706)),isnumber(search("Yes",E706)),isnumber(search("Yes",G706)),isnumber(search("Yes",I706))),"Yes","No")</f>
        <v>No</v>
      </c>
      <c r="B706" s="21" t="str">
        <f t="shared" si="713"/>
        <v>No</v>
      </c>
      <c r="C706" s="22" t="str">
        <f t="shared" si="3"/>
        <v>No</v>
      </c>
      <c r="D706" s="21" t="str">
        <f t="shared" si="4"/>
        <v>No</v>
      </c>
      <c r="E706" s="21" t="str">
        <f t="shared" si="5"/>
        <v>No</v>
      </c>
      <c r="F706" s="21" t="str">
        <f t="shared" si="6"/>
        <v>No</v>
      </c>
      <c r="G706" s="21" t="str">
        <f t="shared" si="7"/>
        <v>No</v>
      </c>
      <c r="H706" s="21" t="str">
        <f t="shared" si="8"/>
        <v>No</v>
      </c>
      <c r="I706" s="21" t="str">
        <f t="shared" si="9"/>
        <v>No</v>
      </c>
      <c r="J706" s="21" t="str">
        <f t="shared" si="10"/>
        <v>No</v>
      </c>
      <c r="K706" s="25"/>
      <c r="L706" s="7" t="s">
        <v>1457</v>
      </c>
      <c r="M706" s="7" t="s">
        <v>1458</v>
      </c>
      <c r="N706" s="7" t="s">
        <v>25</v>
      </c>
      <c r="O706" s="7" t="s">
        <v>3569</v>
      </c>
      <c r="P706" s="44" t="s">
        <v>4027</v>
      </c>
      <c r="Q706" s="42"/>
      <c r="R706" s="42"/>
      <c r="S706" s="42"/>
      <c r="T706" s="42"/>
      <c r="U706" s="42"/>
      <c r="V706" s="42"/>
      <c r="W706" s="42"/>
      <c r="X706" s="42"/>
      <c r="Y706" s="27"/>
    </row>
    <row r="707">
      <c r="A707" s="21" t="str">
        <f t="shared" ref="A707:B707" si="714">if(and(isnumber(search("Yes",C707)),isnumber(search("Yes",E707)),isnumber(search("Yes",G707)),isnumber(search("Yes",I707))),"Yes","No")</f>
        <v>No</v>
      </c>
      <c r="B707" s="21" t="str">
        <f t="shared" si="714"/>
        <v>No</v>
      </c>
      <c r="C707" s="22" t="str">
        <f t="shared" si="3"/>
        <v>No</v>
      </c>
      <c r="D707" s="21" t="str">
        <f t="shared" si="4"/>
        <v>No</v>
      </c>
      <c r="E707" s="21" t="str">
        <f t="shared" si="5"/>
        <v>No</v>
      </c>
      <c r="F707" s="21" t="str">
        <f t="shared" si="6"/>
        <v>No</v>
      </c>
      <c r="G707" s="21" t="str">
        <f t="shared" si="7"/>
        <v>No</v>
      </c>
      <c r="H707" s="21" t="str">
        <f t="shared" si="8"/>
        <v>No</v>
      </c>
      <c r="I707" s="21" t="str">
        <f t="shared" si="9"/>
        <v>No</v>
      </c>
      <c r="J707" s="21" t="str">
        <f t="shared" si="10"/>
        <v>No</v>
      </c>
      <c r="K707" s="25"/>
      <c r="L707" s="7" t="s">
        <v>1459</v>
      </c>
      <c r="M707" s="7" t="s">
        <v>1460</v>
      </c>
      <c r="N707" s="7" t="s">
        <v>25</v>
      </c>
      <c r="O707" s="7" t="s">
        <v>6369</v>
      </c>
      <c r="P707" s="44" t="s">
        <v>6370</v>
      </c>
      <c r="Q707" s="42"/>
      <c r="R707" s="42"/>
      <c r="S707" s="42"/>
      <c r="T707" s="42"/>
      <c r="U707" s="42"/>
      <c r="V707" s="42"/>
      <c r="W707" s="42"/>
      <c r="X707" s="42"/>
      <c r="Y707" s="27"/>
    </row>
    <row r="708">
      <c r="A708" s="21" t="str">
        <f t="shared" ref="A708:B708" si="715">if(and(isnumber(search("Yes",C708)),isnumber(search("Yes",E708)),isnumber(search("Yes",G708)),isnumber(search("Yes",I708))),"Yes","No")</f>
        <v>No</v>
      </c>
      <c r="B708" s="21" t="str">
        <f t="shared" si="715"/>
        <v>No</v>
      </c>
      <c r="C708" s="22" t="str">
        <f t="shared" si="3"/>
        <v>No</v>
      </c>
      <c r="D708" s="21" t="str">
        <f t="shared" si="4"/>
        <v>No</v>
      </c>
      <c r="E708" s="21" t="str">
        <f t="shared" si="5"/>
        <v>No</v>
      </c>
      <c r="F708" s="21" t="str">
        <f t="shared" si="6"/>
        <v>No</v>
      </c>
      <c r="G708" s="21" t="str">
        <f t="shared" si="7"/>
        <v>No</v>
      </c>
      <c r="H708" s="21" t="str">
        <f t="shared" si="8"/>
        <v>No</v>
      </c>
      <c r="I708" s="21" t="str">
        <f t="shared" si="9"/>
        <v>No</v>
      </c>
      <c r="J708" s="21" t="str">
        <f t="shared" si="10"/>
        <v>No</v>
      </c>
      <c r="K708" s="25"/>
      <c r="L708" s="7" t="s">
        <v>1461</v>
      </c>
      <c r="M708" s="7" t="s">
        <v>1462</v>
      </c>
      <c r="N708" s="7" t="s">
        <v>25</v>
      </c>
      <c r="O708" s="7" t="s">
        <v>2268</v>
      </c>
      <c r="P708" s="44" t="s">
        <v>6371</v>
      </c>
      <c r="Q708" s="42"/>
      <c r="R708" s="42"/>
      <c r="S708" s="42"/>
      <c r="T708" s="42"/>
      <c r="U708" s="42"/>
      <c r="V708" s="42"/>
      <c r="W708" s="42"/>
      <c r="X708" s="42"/>
      <c r="Y708" s="27"/>
    </row>
    <row r="709">
      <c r="A709" s="21" t="str">
        <f t="shared" ref="A709:B709" si="716">if(and(isnumber(search("Yes",C709)),isnumber(search("Yes",E709)),isnumber(search("Yes",G709)),isnumber(search("Yes",I709))),"Yes","No")</f>
        <v>No</v>
      </c>
      <c r="B709" s="21" t="str">
        <f t="shared" si="716"/>
        <v>No</v>
      </c>
      <c r="C709" s="22" t="str">
        <f t="shared" si="3"/>
        <v>No</v>
      </c>
      <c r="D709" s="21" t="str">
        <f t="shared" si="4"/>
        <v>No</v>
      </c>
      <c r="E709" s="21" t="str">
        <f t="shared" si="5"/>
        <v>No</v>
      </c>
      <c r="F709" s="21" t="str">
        <f t="shared" si="6"/>
        <v>No</v>
      </c>
      <c r="G709" s="21" t="str">
        <f t="shared" si="7"/>
        <v>No</v>
      </c>
      <c r="H709" s="21" t="str">
        <f t="shared" si="8"/>
        <v>No</v>
      </c>
      <c r="I709" s="21" t="str">
        <f t="shared" si="9"/>
        <v>No</v>
      </c>
      <c r="J709" s="21" t="str">
        <f t="shared" si="10"/>
        <v>No</v>
      </c>
      <c r="K709" s="25"/>
      <c r="L709" s="7" t="s">
        <v>1463</v>
      </c>
      <c r="M709" s="7" t="s">
        <v>1464</v>
      </c>
      <c r="N709" s="7" t="s">
        <v>25</v>
      </c>
      <c r="O709" s="7" t="s">
        <v>4511</v>
      </c>
      <c r="P709" s="44" t="s">
        <v>6372</v>
      </c>
      <c r="Q709" s="42"/>
      <c r="R709" s="42"/>
      <c r="S709" s="42"/>
      <c r="T709" s="42"/>
      <c r="U709" s="42"/>
      <c r="V709" s="42"/>
      <c r="W709" s="42"/>
      <c r="X709" s="42"/>
      <c r="Y709" s="27"/>
    </row>
    <row r="710">
      <c r="A710" s="21" t="str">
        <f t="shared" ref="A710:B710" si="717">if(and(isnumber(search("Yes",C710)),isnumber(search("Yes",E710)),isnumber(search("Yes",G710)),isnumber(search("Yes",I710))),"Yes","No")</f>
        <v>No</v>
      </c>
      <c r="B710" s="21" t="str">
        <f t="shared" si="717"/>
        <v>No</v>
      </c>
      <c r="C710" s="22" t="str">
        <f t="shared" si="3"/>
        <v>No</v>
      </c>
      <c r="D710" s="21" t="str">
        <f t="shared" si="4"/>
        <v>No</v>
      </c>
      <c r="E710" s="21" t="str">
        <f t="shared" si="5"/>
        <v>No</v>
      </c>
      <c r="F710" s="21" t="str">
        <f t="shared" si="6"/>
        <v>No</v>
      </c>
      <c r="G710" s="21" t="str">
        <f t="shared" si="7"/>
        <v>No</v>
      </c>
      <c r="H710" s="21" t="str">
        <f t="shared" si="8"/>
        <v>No</v>
      </c>
      <c r="I710" s="21" t="str">
        <f t="shared" si="9"/>
        <v>No</v>
      </c>
      <c r="J710" s="21" t="str">
        <f t="shared" si="10"/>
        <v>No</v>
      </c>
      <c r="K710" s="25"/>
      <c r="L710" s="7" t="s">
        <v>1465</v>
      </c>
      <c r="M710" s="7" t="s">
        <v>1466</v>
      </c>
      <c r="N710" s="7" t="s">
        <v>25</v>
      </c>
      <c r="O710" s="7" t="s">
        <v>6373</v>
      </c>
      <c r="P710" s="44" t="s">
        <v>6374</v>
      </c>
      <c r="Q710" s="42"/>
      <c r="R710" s="42"/>
      <c r="S710" s="42"/>
      <c r="T710" s="42"/>
      <c r="U710" s="42"/>
      <c r="V710" s="42"/>
      <c r="W710" s="42"/>
      <c r="X710" s="42"/>
      <c r="Y710" s="27"/>
    </row>
    <row r="711">
      <c r="A711" s="21" t="str">
        <f t="shared" ref="A711:B711" si="718">if(and(isnumber(search("Yes",C711)),isnumber(search("Yes",E711)),isnumber(search("Yes",G711)),isnumber(search("Yes",I711))),"Yes","No")</f>
        <v>No</v>
      </c>
      <c r="B711" s="21" t="str">
        <f t="shared" si="718"/>
        <v>No</v>
      </c>
      <c r="C711" s="22" t="str">
        <f t="shared" si="3"/>
        <v>No</v>
      </c>
      <c r="D711" s="21" t="str">
        <f t="shared" si="4"/>
        <v>No</v>
      </c>
      <c r="E711" s="21" t="str">
        <f t="shared" si="5"/>
        <v>No</v>
      </c>
      <c r="F711" s="21" t="str">
        <f t="shared" si="6"/>
        <v>No</v>
      </c>
      <c r="G711" s="21" t="str">
        <f t="shared" si="7"/>
        <v>No</v>
      </c>
      <c r="H711" s="21" t="str">
        <f t="shared" si="8"/>
        <v>No</v>
      </c>
      <c r="I711" s="21" t="str">
        <f t="shared" si="9"/>
        <v>No</v>
      </c>
      <c r="J711" s="21" t="str">
        <f t="shared" si="10"/>
        <v>No</v>
      </c>
      <c r="K711" s="25"/>
      <c r="L711" s="7" t="s">
        <v>1467</v>
      </c>
      <c r="M711" s="7" t="s">
        <v>1468</v>
      </c>
      <c r="N711" s="7" t="s">
        <v>25</v>
      </c>
      <c r="O711" s="7" t="s">
        <v>2324</v>
      </c>
      <c r="P711" s="44" t="s">
        <v>3602</v>
      </c>
      <c r="Q711" s="42"/>
      <c r="R711" s="42"/>
      <c r="S711" s="42"/>
      <c r="T711" s="42"/>
      <c r="U711" s="42"/>
      <c r="V711" s="42"/>
      <c r="W711" s="42"/>
      <c r="X711" s="42"/>
      <c r="Y711" s="27"/>
    </row>
    <row r="712">
      <c r="A712" s="21" t="str">
        <f t="shared" ref="A712:B712" si="719">if(and(isnumber(search("Yes",C712)),isnumber(search("Yes",E712)),isnumber(search("Yes",G712)),isnumber(search("Yes",I712))),"Yes","No")</f>
        <v>No</v>
      </c>
      <c r="B712" s="21" t="str">
        <f t="shared" si="719"/>
        <v>No</v>
      </c>
      <c r="C712" s="22" t="str">
        <f t="shared" si="3"/>
        <v>No</v>
      </c>
      <c r="D712" s="21" t="str">
        <f t="shared" si="4"/>
        <v>No</v>
      </c>
      <c r="E712" s="21" t="str">
        <f t="shared" si="5"/>
        <v>No</v>
      </c>
      <c r="F712" s="21" t="str">
        <f t="shared" si="6"/>
        <v>No</v>
      </c>
      <c r="G712" s="21" t="str">
        <f t="shared" si="7"/>
        <v>No</v>
      </c>
      <c r="H712" s="21" t="str">
        <f t="shared" si="8"/>
        <v>No</v>
      </c>
      <c r="I712" s="21" t="str">
        <f t="shared" si="9"/>
        <v>No</v>
      </c>
      <c r="J712" s="21" t="str">
        <f t="shared" si="10"/>
        <v>No</v>
      </c>
      <c r="K712" s="25"/>
      <c r="L712" s="7" t="s">
        <v>1469</v>
      </c>
      <c r="M712" s="7" t="s">
        <v>1470</v>
      </c>
      <c r="N712" s="7" t="s">
        <v>25</v>
      </c>
      <c r="O712" s="7" t="s">
        <v>6375</v>
      </c>
      <c r="P712" s="44" t="s">
        <v>6376</v>
      </c>
      <c r="Q712" s="42"/>
      <c r="R712" s="42"/>
      <c r="S712" s="42"/>
      <c r="T712" s="42"/>
      <c r="U712" s="42"/>
      <c r="V712" s="42"/>
      <c r="W712" s="42"/>
      <c r="X712" s="42"/>
      <c r="Y712" s="27"/>
    </row>
    <row r="713">
      <c r="A713" s="21" t="str">
        <f t="shared" ref="A713:B713" si="720">if(and(isnumber(search("Yes",C713)),isnumber(search("Yes",E713)),isnumber(search("Yes",G713)),isnumber(search("Yes",I713))),"Yes","No")</f>
        <v>No</v>
      </c>
      <c r="B713" s="21" t="str">
        <f t="shared" si="720"/>
        <v>No</v>
      </c>
      <c r="C713" s="22" t="str">
        <f t="shared" si="3"/>
        <v>No</v>
      </c>
      <c r="D713" s="21" t="str">
        <f t="shared" si="4"/>
        <v>No</v>
      </c>
      <c r="E713" s="21" t="str">
        <f t="shared" si="5"/>
        <v>No</v>
      </c>
      <c r="F713" s="21" t="str">
        <f t="shared" si="6"/>
        <v>No</v>
      </c>
      <c r="G713" s="21" t="str">
        <f t="shared" si="7"/>
        <v>No</v>
      </c>
      <c r="H713" s="21" t="str">
        <f t="shared" si="8"/>
        <v>No</v>
      </c>
      <c r="I713" s="21" t="str">
        <f t="shared" si="9"/>
        <v>No</v>
      </c>
      <c r="J713" s="21" t="str">
        <f t="shared" si="10"/>
        <v>No</v>
      </c>
      <c r="K713" s="25"/>
      <c r="L713" s="7" t="s">
        <v>1471</v>
      </c>
      <c r="M713" s="7" t="s">
        <v>1472</v>
      </c>
      <c r="N713" s="7" t="s">
        <v>25</v>
      </c>
      <c r="O713" s="7" t="s">
        <v>2539</v>
      </c>
      <c r="P713" s="44" t="s">
        <v>6377</v>
      </c>
      <c r="Q713" s="42"/>
      <c r="R713" s="42"/>
      <c r="S713" s="42"/>
      <c r="T713" s="42"/>
      <c r="U713" s="42"/>
      <c r="V713" s="42"/>
      <c r="W713" s="42"/>
      <c r="X713" s="42"/>
      <c r="Y713" s="27"/>
    </row>
    <row r="714">
      <c r="A714" s="21" t="str">
        <f t="shared" ref="A714:B714" si="721">if(and(isnumber(search("Yes",C714)),isnumber(search("Yes",E714)),isnumber(search("Yes",G714)),isnumber(search("Yes",I714))),"Yes","No")</f>
        <v>No</v>
      </c>
      <c r="B714" s="21" t="str">
        <f t="shared" si="721"/>
        <v>No</v>
      </c>
      <c r="C714" s="22" t="str">
        <f t="shared" si="3"/>
        <v>No</v>
      </c>
      <c r="D714" s="21" t="str">
        <f t="shared" si="4"/>
        <v>No</v>
      </c>
      <c r="E714" s="21" t="str">
        <f t="shared" si="5"/>
        <v>No</v>
      </c>
      <c r="F714" s="21" t="str">
        <f t="shared" si="6"/>
        <v>No</v>
      </c>
      <c r="G714" s="21" t="str">
        <f t="shared" si="7"/>
        <v>No</v>
      </c>
      <c r="H714" s="21" t="str">
        <f t="shared" si="8"/>
        <v>No</v>
      </c>
      <c r="I714" s="21" t="str">
        <f t="shared" si="9"/>
        <v>No</v>
      </c>
      <c r="J714" s="21" t="str">
        <f t="shared" si="10"/>
        <v>No</v>
      </c>
      <c r="K714" s="25"/>
      <c r="L714" s="7" t="s">
        <v>1473</v>
      </c>
      <c r="M714" s="7" t="s">
        <v>1474</v>
      </c>
      <c r="N714" s="7" t="s">
        <v>25</v>
      </c>
      <c r="O714" s="7" t="s">
        <v>4038</v>
      </c>
      <c r="P714" s="44" t="s">
        <v>6378</v>
      </c>
      <c r="Q714" s="42"/>
      <c r="R714" s="42"/>
      <c r="S714" s="42"/>
      <c r="T714" s="42"/>
      <c r="U714" s="42"/>
      <c r="V714" s="42"/>
      <c r="W714" s="42"/>
      <c r="X714" s="42"/>
      <c r="Y714" s="27"/>
    </row>
    <row r="715">
      <c r="A715" s="21" t="str">
        <f t="shared" ref="A715:B715" si="722">if(and(isnumber(search("Yes",C715)),isnumber(search("Yes",E715)),isnumber(search("Yes",G715)),isnumber(search("Yes",I715))),"Yes","No")</f>
        <v>No</v>
      </c>
      <c r="B715" s="21" t="str">
        <f t="shared" si="722"/>
        <v>No</v>
      </c>
      <c r="C715" s="22" t="str">
        <f t="shared" si="3"/>
        <v>No</v>
      </c>
      <c r="D715" s="21" t="str">
        <f t="shared" si="4"/>
        <v>No</v>
      </c>
      <c r="E715" s="21" t="str">
        <f t="shared" si="5"/>
        <v>No</v>
      </c>
      <c r="F715" s="21" t="str">
        <f t="shared" si="6"/>
        <v>No</v>
      </c>
      <c r="G715" s="21" t="str">
        <f t="shared" si="7"/>
        <v>No</v>
      </c>
      <c r="H715" s="21" t="str">
        <f t="shared" si="8"/>
        <v>No</v>
      </c>
      <c r="I715" s="21" t="str">
        <f t="shared" si="9"/>
        <v>No</v>
      </c>
      <c r="J715" s="21" t="str">
        <f t="shared" si="10"/>
        <v>No</v>
      </c>
      <c r="K715" s="25"/>
      <c r="L715" s="7" t="s">
        <v>4040</v>
      </c>
      <c r="M715" s="7" t="s">
        <v>1476</v>
      </c>
      <c r="N715" s="7" t="s">
        <v>25</v>
      </c>
      <c r="O715" s="7" t="s">
        <v>6379</v>
      </c>
      <c r="P715" s="44" t="s">
        <v>6380</v>
      </c>
      <c r="Q715" s="42"/>
      <c r="R715" s="42"/>
      <c r="S715" s="42"/>
      <c r="T715" s="42"/>
      <c r="U715" s="42"/>
      <c r="V715" s="42"/>
      <c r="W715" s="42"/>
      <c r="X715" s="42"/>
      <c r="Y715" s="27"/>
    </row>
    <row r="716">
      <c r="A716" s="21" t="str">
        <f t="shared" ref="A716:B716" si="723">if(and(isnumber(search("Yes",C716)),isnumber(search("Yes",E716)),isnumber(search("Yes",G716)),isnumber(search("Yes",I716))),"Yes","No")</f>
        <v>No</v>
      </c>
      <c r="B716" s="21" t="str">
        <f t="shared" si="723"/>
        <v>No</v>
      </c>
      <c r="C716" s="22" t="str">
        <f t="shared" si="3"/>
        <v>No</v>
      </c>
      <c r="D716" s="21" t="str">
        <f t="shared" si="4"/>
        <v>No</v>
      </c>
      <c r="E716" s="21" t="str">
        <f t="shared" si="5"/>
        <v>No</v>
      </c>
      <c r="F716" s="21" t="str">
        <f t="shared" si="6"/>
        <v>No</v>
      </c>
      <c r="G716" s="21" t="str">
        <f t="shared" si="7"/>
        <v>No</v>
      </c>
      <c r="H716" s="21" t="str">
        <f t="shared" si="8"/>
        <v>No</v>
      </c>
      <c r="I716" s="21" t="str">
        <f t="shared" si="9"/>
        <v>No</v>
      </c>
      <c r="J716" s="21" t="str">
        <f t="shared" si="10"/>
        <v>No</v>
      </c>
      <c r="K716" s="25"/>
      <c r="L716" s="7" t="s">
        <v>1477</v>
      </c>
      <c r="M716" s="7" t="s">
        <v>1478</v>
      </c>
      <c r="N716" s="7" t="s">
        <v>25</v>
      </c>
      <c r="O716" s="7" t="s">
        <v>2601</v>
      </c>
      <c r="P716" s="44" t="s">
        <v>6381</v>
      </c>
      <c r="Q716" s="42"/>
      <c r="R716" s="42"/>
      <c r="S716" s="42"/>
      <c r="T716" s="42"/>
      <c r="U716" s="42"/>
      <c r="V716" s="42"/>
      <c r="W716" s="42"/>
      <c r="X716" s="42"/>
      <c r="Y716" s="27"/>
    </row>
    <row r="717">
      <c r="A717" s="21" t="str">
        <f t="shared" ref="A717:B717" si="724">if(and(isnumber(search("Yes",C717)),isnumber(search("Yes",E717)),isnumber(search("Yes",G717)),isnumber(search("Yes",I717))),"Yes","No")</f>
        <v>No</v>
      </c>
      <c r="B717" s="21" t="str">
        <f t="shared" si="724"/>
        <v>No</v>
      </c>
      <c r="C717" s="22" t="str">
        <f t="shared" si="3"/>
        <v>No</v>
      </c>
      <c r="D717" s="21" t="str">
        <f t="shared" si="4"/>
        <v>No</v>
      </c>
      <c r="E717" s="21" t="str">
        <f t="shared" si="5"/>
        <v>No</v>
      </c>
      <c r="F717" s="21" t="str">
        <f t="shared" si="6"/>
        <v>No</v>
      </c>
      <c r="G717" s="21" t="str">
        <f t="shared" si="7"/>
        <v>No</v>
      </c>
      <c r="H717" s="21" t="str">
        <f t="shared" si="8"/>
        <v>No</v>
      </c>
      <c r="I717" s="21" t="str">
        <f t="shared" si="9"/>
        <v>No</v>
      </c>
      <c r="J717" s="21" t="str">
        <f t="shared" si="10"/>
        <v>No</v>
      </c>
      <c r="K717" s="25"/>
      <c r="L717" s="7" t="s">
        <v>1479</v>
      </c>
      <c r="M717" s="7" t="s">
        <v>1480</v>
      </c>
      <c r="N717" s="7" t="s">
        <v>25</v>
      </c>
      <c r="O717" s="7" t="s">
        <v>6382</v>
      </c>
      <c r="P717" s="44" t="s">
        <v>6383</v>
      </c>
      <c r="Q717" s="42"/>
      <c r="R717" s="42"/>
      <c r="S717" s="42"/>
      <c r="T717" s="42"/>
      <c r="U717" s="42"/>
      <c r="V717" s="42"/>
      <c r="W717" s="42"/>
      <c r="X717" s="42"/>
      <c r="Y717" s="27"/>
    </row>
    <row r="718">
      <c r="A718" s="21" t="str">
        <f t="shared" ref="A718:B718" si="725">if(and(isnumber(search("Yes",C718)),isnumber(search("Yes",E718)),isnumber(search("Yes",G718)),isnumber(search("Yes",I718))),"Yes","No")</f>
        <v>No</v>
      </c>
      <c r="B718" s="21" t="str">
        <f t="shared" si="725"/>
        <v>No</v>
      </c>
      <c r="C718" s="22" t="str">
        <f t="shared" si="3"/>
        <v>No</v>
      </c>
      <c r="D718" s="21" t="str">
        <f t="shared" si="4"/>
        <v>No</v>
      </c>
      <c r="E718" s="21" t="str">
        <f t="shared" si="5"/>
        <v>No</v>
      </c>
      <c r="F718" s="21" t="str">
        <f t="shared" si="6"/>
        <v>No</v>
      </c>
      <c r="G718" s="21" t="str">
        <f t="shared" si="7"/>
        <v>No</v>
      </c>
      <c r="H718" s="21" t="str">
        <f t="shared" si="8"/>
        <v>No</v>
      </c>
      <c r="I718" s="21" t="str">
        <f t="shared" si="9"/>
        <v>No</v>
      </c>
      <c r="J718" s="21" t="str">
        <f t="shared" si="10"/>
        <v>No</v>
      </c>
      <c r="K718" s="25"/>
      <c r="L718" s="7" t="s">
        <v>1481</v>
      </c>
      <c r="M718" s="7" t="s">
        <v>1482</v>
      </c>
      <c r="N718" s="7" t="s">
        <v>25</v>
      </c>
      <c r="O718" s="7" t="s">
        <v>6384</v>
      </c>
      <c r="P718" s="44" t="s">
        <v>6385</v>
      </c>
      <c r="Q718" s="42"/>
      <c r="R718" s="42"/>
      <c r="S718" s="42"/>
      <c r="T718" s="42"/>
      <c r="U718" s="42"/>
      <c r="V718" s="42"/>
      <c r="W718" s="42"/>
      <c r="X718" s="42"/>
      <c r="Y718" s="27"/>
    </row>
    <row r="719">
      <c r="A719" s="21" t="str">
        <f t="shared" ref="A719:B719" si="726">if(and(isnumber(search("Yes",C719)),isnumber(search("Yes",E719)),isnumber(search("Yes",G719)),isnumber(search("Yes",I719))),"Yes","No")</f>
        <v>No</v>
      </c>
      <c r="B719" s="21" t="str">
        <f t="shared" si="726"/>
        <v>No</v>
      </c>
      <c r="C719" s="22" t="str">
        <f t="shared" si="3"/>
        <v>No</v>
      </c>
      <c r="D719" s="21" t="str">
        <f t="shared" si="4"/>
        <v>No</v>
      </c>
      <c r="E719" s="21" t="str">
        <f t="shared" si="5"/>
        <v>No</v>
      </c>
      <c r="F719" s="21" t="str">
        <f t="shared" si="6"/>
        <v>No</v>
      </c>
      <c r="G719" s="21" t="str">
        <f t="shared" si="7"/>
        <v>No</v>
      </c>
      <c r="H719" s="21" t="str">
        <f t="shared" si="8"/>
        <v>No</v>
      </c>
      <c r="I719" s="21" t="str">
        <f t="shared" si="9"/>
        <v>No</v>
      </c>
      <c r="J719" s="21" t="str">
        <f t="shared" si="10"/>
        <v>No</v>
      </c>
      <c r="K719" s="25"/>
      <c r="L719" s="7" t="s">
        <v>1483</v>
      </c>
      <c r="M719" s="7" t="s">
        <v>1484</v>
      </c>
      <c r="N719" s="7" t="s">
        <v>25</v>
      </c>
      <c r="O719" s="7" t="s">
        <v>6386</v>
      </c>
      <c r="P719" s="44" t="s">
        <v>6387</v>
      </c>
      <c r="Q719" s="42"/>
      <c r="R719" s="42"/>
      <c r="S719" s="42"/>
      <c r="T719" s="42"/>
      <c r="U719" s="42"/>
      <c r="V719" s="42"/>
      <c r="W719" s="42"/>
      <c r="X719" s="42"/>
      <c r="Y719" s="27"/>
    </row>
    <row r="720">
      <c r="A720" s="21" t="str">
        <f t="shared" ref="A720:B720" si="727">if(and(isnumber(search("Yes",C720)),isnumber(search("Yes",E720)),isnumber(search("Yes",G720)),isnumber(search("Yes",I720))),"Yes","No")</f>
        <v>No</v>
      </c>
      <c r="B720" s="21" t="str">
        <f t="shared" si="727"/>
        <v>No</v>
      </c>
      <c r="C720" s="22" t="str">
        <f t="shared" si="3"/>
        <v>No</v>
      </c>
      <c r="D720" s="21" t="str">
        <f t="shared" si="4"/>
        <v>No</v>
      </c>
      <c r="E720" s="21" t="str">
        <f t="shared" si="5"/>
        <v>No</v>
      </c>
      <c r="F720" s="21" t="str">
        <f t="shared" si="6"/>
        <v>No</v>
      </c>
      <c r="G720" s="21" t="str">
        <f t="shared" si="7"/>
        <v>No</v>
      </c>
      <c r="H720" s="21" t="str">
        <f t="shared" si="8"/>
        <v>No</v>
      </c>
      <c r="I720" s="21" t="str">
        <f t="shared" si="9"/>
        <v>No</v>
      </c>
      <c r="J720" s="21" t="str">
        <f t="shared" si="10"/>
        <v>No</v>
      </c>
      <c r="K720" s="25"/>
      <c r="L720" s="7" t="s">
        <v>1485</v>
      </c>
      <c r="M720" s="7" t="s">
        <v>1486</v>
      </c>
      <c r="N720" s="7" t="s">
        <v>25</v>
      </c>
      <c r="O720" s="7" t="s">
        <v>6388</v>
      </c>
      <c r="P720" s="44" t="s">
        <v>6389</v>
      </c>
      <c r="Q720" s="42"/>
      <c r="R720" s="42"/>
      <c r="S720" s="42"/>
      <c r="T720" s="42"/>
      <c r="U720" s="42"/>
      <c r="V720" s="42"/>
      <c r="W720" s="42"/>
      <c r="X720" s="42"/>
      <c r="Y720" s="27"/>
    </row>
    <row r="721">
      <c r="A721" s="21" t="str">
        <f t="shared" ref="A721:B721" si="728">if(and(isnumber(search("Yes",C721)),isnumber(search("Yes",E721)),isnumber(search("Yes",G721)),isnumber(search("Yes",I721))),"Yes","No")</f>
        <v>No</v>
      </c>
      <c r="B721" s="21" t="str">
        <f t="shared" si="728"/>
        <v>No</v>
      </c>
      <c r="C721" s="22" t="str">
        <f t="shared" si="3"/>
        <v>No</v>
      </c>
      <c r="D721" s="21" t="str">
        <f t="shared" si="4"/>
        <v>No</v>
      </c>
      <c r="E721" s="21" t="str">
        <f t="shared" si="5"/>
        <v>No</v>
      </c>
      <c r="F721" s="21" t="str">
        <f t="shared" si="6"/>
        <v>No</v>
      </c>
      <c r="G721" s="21" t="str">
        <f t="shared" si="7"/>
        <v>No</v>
      </c>
      <c r="H721" s="21" t="str">
        <f t="shared" si="8"/>
        <v>No</v>
      </c>
      <c r="I721" s="21" t="str">
        <f t="shared" si="9"/>
        <v>No</v>
      </c>
      <c r="J721" s="21" t="str">
        <f t="shared" si="10"/>
        <v>No</v>
      </c>
      <c r="K721" s="25"/>
      <c r="L721" s="7" t="s">
        <v>1487</v>
      </c>
      <c r="M721" s="7" t="s">
        <v>1488</v>
      </c>
      <c r="N721" s="7" t="s">
        <v>25</v>
      </c>
      <c r="O721" s="7" t="s">
        <v>6390</v>
      </c>
      <c r="P721" s="44" t="s">
        <v>6391</v>
      </c>
      <c r="Q721" s="42"/>
      <c r="R721" s="42"/>
      <c r="S721" s="42"/>
      <c r="T721" s="42"/>
      <c r="U721" s="42"/>
      <c r="V721" s="42"/>
      <c r="W721" s="42"/>
      <c r="X721" s="42"/>
      <c r="Y721" s="27"/>
    </row>
    <row r="722">
      <c r="A722" s="21" t="str">
        <f t="shared" ref="A722:B722" si="729">if(and(isnumber(search("Yes",C722)),isnumber(search("Yes",E722)),isnumber(search("Yes",G722)),isnumber(search("Yes",I722))),"Yes","No")</f>
        <v>No</v>
      </c>
      <c r="B722" s="21" t="str">
        <f t="shared" si="729"/>
        <v>No</v>
      </c>
      <c r="C722" s="22" t="str">
        <f t="shared" si="3"/>
        <v>No</v>
      </c>
      <c r="D722" s="21" t="str">
        <f t="shared" si="4"/>
        <v>No</v>
      </c>
      <c r="E722" s="21" t="str">
        <f t="shared" si="5"/>
        <v>No</v>
      </c>
      <c r="F722" s="21" t="str">
        <f t="shared" si="6"/>
        <v>No</v>
      </c>
      <c r="G722" s="21" t="str">
        <f t="shared" si="7"/>
        <v>No</v>
      </c>
      <c r="H722" s="21" t="str">
        <f t="shared" si="8"/>
        <v>No</v>
      </c>
      <c r="I722" s="21" t="str">
        <f t="shared" si="9"/>
        <v>No</v>
      </c>
      <c r="J722" s="21" t="str">
        <f t="shared" si="10"/>
        <v>No</v>
      </c>
      <c r="K722" s="25"/>
      <c r="L722" s="7" t="s">
        <v>200</v>
      </c>
      <c r="M722" s="7" t="s">
        <v>1489</v>
      </c>
      <c r="N722" s="7" t="s">
        <v>25</v>
      </c>
      <c r="O722" s="7" t="s">
        <v>2423</v>
      </c>
      <c r="P722" s="44" t="s">
        <v>4054</v>
      </c>
      <c r="Q722" s="42"/>
      <c r="R722" s="42"/>
      <c r="S722" s="42"/>
      <c r="T722" s="42"/>
      <c r="U722" s="42"/>
      <c r="V722" s="42"/>
      <c r="W722" s="42"/>
      <c r="X722" s="42"/>
      <c r="Y722" s="27"/>
    </row>
    <row r="723">
      <c r="A723" s="21" t="str">
        <f t="shared" ref="A723:B723" si="730">if(and(isnumber(search("Yes",C723)),isnumber(search("Yes",E723)),isnumber(search("Yes",G723)),isnumber(search("Yes",I723))),"Yes","No")</f>
        <v>No</v>
      </c>
      <c r="B723" s="21" t="str">
        <f t="shared" si="730"/>
        <v>No</v>
      </c>
      <c r="C723" s="22" t="str">
        <f t="shared" si="3"/>
        <v>No</v>
      </c>
      <c r="D723" s="21" t="str">
        <f t="shared" si="4"/>
        <v>No</v>
      </c>
      <c r="E723" s="21" t="str">
        <f t="shared" si="5"/>
        <v>No</v>
      </c>
      <c r="F723" s="21" t="str">
        <f t="shared" si="6"/>
        <v>No</v>
      </c>
      <c r="G723" s="21" t="str">
        <f t="shared" si="7"/>
        <v>No</v>
      </c>
      <c r="H723" s="21" t="str">
        <f t="shared" si="8"/>
        <v>No</v>
      </c>
      <c r="I723" s="21" t="str">
        <f t="shared" si="9"/>
        <v>No</v>
      </c>
      <c r="J723" s="21" t="str">
        <f t="shared" si="10"/>
        <v>No</v>
      </c>
      <c r="K723" s="25"/>
      <c r="L723" s="7" t="s">
        <v>1490</v>
      </c>
      <c r="M723" s="7" t="s">
        <v>1491</v>
      </c>
      <c r="N723" s="7" t="s">
        <v>25</v>
      </c>
      <c r="O723" s="7" t="s">
        <v>6392</v>
      </c>
      <c r="P723" s="44" t="s">
        <v>4056</v>
      </c>
      <c r="Q723" s="42"/>
      <c r="R723" s="42"/>
      <c r="S723" s="42"/>
      <c r="T723" s="42"/>
      <c r="U723" s="42"/>
      <c r="V723" s="42"/>
      <c r="W723" s="42"/>
      <c r="X723" s="42"/>
      <c r="Y723" s="27"/>
    </row>
    <row r="724">
      <c r="A724" s="21" t="str">
        <f t="shared" ref="A724:B724" si="731">if(and(isnumber(search("Yes",C724)),isnumber(search("Yes",E724)),isnumber(search("Yes",G724)),isnumber(search("Yes",I724))),"Yes","No")</f>
        <v>No</v>
      </c>
      <c r="B724" s="21" t="str">
        <f t="shared" si="731"/>
        <v>No</v>
      </c>
      <c r="C724" s="22" t="str">
        <f t="shared" si="3"/>
        <v>No</v>
      </c>
      <c r="D724" s="21" t="str">
        <f t="shared" si="4"/>
        <v>No</v>
      </c>
      <c r="E724" s="21" t="str">
        <f t="shared" si="5"/>
        <v>No</v>
      </c>
      <c r="F724" s="21" t="str">
        <f t="shared" si="6"/>
        <v>No</v>
      </c>
      <c r="G724" s="21" t="str">
        <f t="shared" si="7"/>
        <v>No</v>
      </c>
      <c r="H724" s="21" t="str">
        <f t="shared" si="8"/>
        <v>No</v>
      </c>
      <c r="I724" s="21" t="str">
        <f t="shared" si="9"/>
        <v>No</v>
      </c>
      <c r="J724" s="21" t="str">
        <f t="shared" si="10"/>
        <v>No</v>
      </c>
      <c r="K724" s="25"/>
      <c r="L724" s="7" t="s">
        <v>1492</v>
      </c>
      <c r="M724" s="7" t="s">
        <v>1493</v>
      </c>
      <c r="N724" s="7" t="s">
        <v>25</v>
      </c>
      <c r="O724" s="7" t="s">
        <v>4014</v>
      </c>
      <c r="P724" s="44" t="s">
        <v>6393</v>
      </c>
      <c r="Q724" s="42"/>
      <c r="R724" s="42"/>
      <c r="S724" s="42"/>
      <c r="T724" s="42"/>
      <c r="U724" s="42"/>
      <c r="V724" s="42"/>
      <c r="W724" s="42"/>
      <c r="X724" s="42"/>
      <c r="Y724" s="27"/>
    </row>
    <row r="725">
      <c r="A725" s="21" t="str">
        <f t="shared" ref="A725:B725" si="732">if(and(isnumber(search("Yes",C725)),isnumber(search("Yes",E725)),isnumber(search("Yes",G725)),isnumber(search("Yes",I725))),"Yes","No")</f>
        <v>No</v>
      </c>
      <c r="B725" s="21" t="str">
        <f t="shared" si="732"/>
        <v>No</v>
      </c>
      <c r="C725" s="22" t="str">
        <f t="shared" si="3"/>
        <v>No</v>
      </c>
      <c r="D725" s="21" t="str">
        <f t="shared" si="4"/>
        <v>No</v>
      </c>
      <c r="E725" s="21" t="str">
        <f t="shared" si="5"/>
        <v>No</v>
      </c>
      <c r="F725" s="21" t="str">
        <f t="shared" si="6"/>
        <v>No</v>
      </c>
      <c r="G725" s="21" t="str">
        <f t="shared" si="7"/>
        <v>No</v>
      </c>
      <c r="H725" s="21" t="str">
        <f t="shared" si="8"/>
        <v>No</v>
      </c>
      <c r="I725" s="21" t="str">
        <f t="shared" si="9"/>
        <v>No</v>
      </c>
      <c r="J725" s="21" t="str">
        <f t="shared" si="10"/>
        <v>No</v>
      </c>
      <c r="K725" s="25"/>
      <c r="L725" s="7" t="s">
        <v>1494</v>
      </c>
      <c r="M725" s="7" t="s">
        <v>1495</v>
      </c>
      <c r="N725" s="7" t="s">
        <v>25</v>
      </c>
      <c r="O725" s="7" t="s">
        <v>4059</v>
      </c>
      <c r="P725" s="44" t="s">
        <v>6394</v>
      </c>
      <c r="Q725" s="42"/>
      <c r="R725" s="42"/>
      <c r="S725" s="42"/>
      <c r="T725" s="42"/>
      <c r="U725" s="42"/>
      <c r="V725" s="42"/>
      <c r="W725" s="42"/>
      <c r="X725" s="42"/>
      <c r="Y725" s="27"/>
    </row>
    <row r="726">
      <c r="A726" s="21" t="str">
        <f t="shared" ref="A726:B726" si="733">if(and(isnumber(search("Yes",C726)),isnumber(search("Yes",E726)),isnumber(search("Yes",G726)),isnumber(search("Yes",I726))),"Yes","No")</f>
        <v>No</v>
      </c>
      <c r="B726" s="21" t="str">
        <f t="shared" si="733"/>
        <v>No</v>
      </c>
      <c r="C726" s="22" t="str">
        <f t="shared" si="3"/>
        <v>Yes</v>
      </c>
      <c r="D726" s="21" t="str">
        <f t="shared" si="4"/>
        <v>Yes</v>
      </c>
      <c r="E726" s="21" t="str">
        <f t="shared" si="5"/>
        <v>Yes</v>
      </c>
      <c r="F726" s="21" t="str">
        <f t="shared" si="6"/>
        <v>Yes</v>
      </c>
      <c r="G726" s="21" t="str">
        <f t="shared" si="7"/>
        <v>No</v>
      </c>
      <c r="H726" s="21" t="str">
        <f t="shared" si="8"/>
        <v>No</v>
      </c>
      <c r="I726" s="21" t="str">
        <f t="shared" si="9"/>
        <v>No</v>
      </c>
      <c r="J726" s="21" t="str">
        <f t="shared" si="10"/>
        <v>No</v>
      </c>
      <c r="K726" s="25"/>
      <c r="L726" s="7" t="s">
        <v>203</v>
      </c>
      <c r="M726" s="7" t="s">
        <v>1496</v>
      </c>
      <c r="N726" s="7" t="s">
        <v>21</v>
      </c>
      <c r="O726" s="7" t="s">
        <v>6395</v>
      </c>
      <c r="P726" s="44" t="s">
        <v>6396</v>
      </c>
      <c r="Q726" s="7" t="s">
        <v>21</v>
      </c>
      <c r="R726" s="7" t="s">
        <v>6397</v>
      </c>
      <c r="S726" s="44" t="s">
        <v>6398</v>
      </c>
      <c r="T726" s="7" t="s">
        <v>25</v>
      </c>
      <c r="U726" s="7" t="s">
        <v>6399</v>
      </c>
      <c r="V726" s="44" t="s">
        <v>6400</v>
      </c>
      <c r="W726" s="42"/>
      <c r="X726" s="42"/>
      <c r="Y726" s="27"/>
    </row>
    <row r="727">
      <c r="A727" s="21" t="str">
        <f t="shared" ref="A727:B727" si="734">if(and(isnumber(search("Yes",C727)),isnumber(search("Yes",E727)),isnumber(search("Yes",G727)),isnumber(search("Yes",I727))),"Yes","No")</f>
        <v>No</v>
      </c>
      <c r="B727" s="21" t="str">
        <f t="shared" si="734"/>
        <v>No</v>
      </c>
      <c r="C727" s="22" t="str">
        <f t="shared" si="3"/>
        <v>No</v>
      </c>
      <c r="D727" s="21" t="str">
        <f t="shared" si="4"/>
        <v>No</v>
      </c>
      <c r="E727" s="21" t="str">
        <f t="shared" si="5"/>
        <v>No</v>
      </c>
      <c r="F727" s="21" t="str">
        <f t="shared" si="6"/>
        <v>No</v>
      </c>
      <c r="G727" s="21" t="str">
        <f t="shared" si="7"/>
        <v>No</v>
      </c>
      <c r="H727" s="21" t="str">
        <f t="shared" si="8"/>
        <v>No</v>
      </c>
      <c r="I727" s="21" t="str">
        <f t="shared" si="9"/>
        <v>No</v>
      </c>
      <c r="J727" s="21" t="str">
        <f t="shared" si="10"/>
        <v>No</v>
      </c>
      <c r="K727" s="25"/>
      <c r="L727" s="7" t="s">
        <v>1497</v>
      </c>
      <c r="M727" s="7" t="s">
        <v>1498</v>
      </c>
      <c r="N727" s="7" t="s">
        <v>25</v>
      </c>
      <c r="O727" s="7" t="s">
        <v>6401</v>
      </c>
      <c r="P727" s="44" t="s">
        <v>6402</v>
      </c>
      <c r="Q727" s="42"/>
      <c r="R727" s="42"/>
      <c r="S727" s="42"/>
      <c r="T727" s="42"/>
      <c r="U727" s="42"/>
      <c r="V727" s="42"/>
      <c r="W727" s="42"/>
      <c r="X727" s="42"/>
      <c r="Y727" s="27"/>
    </row>
    <row r="728">
      <c r="A728" s="21" t="str">
        <f t="shared" ref="A728:B728" si="735">if(and(isnumber(search("Yes",C728)),isnumber(search("Yes",E728)),isnumber(search("Yes",G728)),isnumber(search("Yes",I728))),"Yes","No")</f>
        <v>No</v>
      </c>
      <c r="B728" s="21" t="str">
        <f t="shared" si="735"/>
        <v>No</v>
      </c>
      <c r="C728" s="22" t="str">
        <f t="shared" si="3"/>
        <v>No</v>
      </c>
      <c r="D728" s="21" t="str">
        <f t="shared" si="4"/>
        <v>No</v>
      </c>
      <c r="E728" s="21" t="str">
        <f t="shared" si="5"/>
        <v>No</v>
      </c>
      <c r="F728" s="21" t="str">
        <f t="shared" si="6"/>
        <v>No</v>
      </c>
      <c r="G728" s="21" t="str">
        <f t="shared" si="7"/>
        <v>No</v>
      </c>
      <c r="H728" s="21" t="str">
        <f t="shared" si="8"/>
        <v>No</v>
      </c>
      <c r="I728" s="21" t="str">
        <f t="shared" si="9"/>
        <v>No</v>
      </c>
      <c r="J728" s="21" t="str">
        <f t="shared" si="10"/>
        <v>No</v>
      </c>
      <c r="K728" s="25"/>
      <c r="L728" s="7" t="s">
        <v>1499</v>
      </c>
      <c r="M728" s="7" t="s">
        <v>1500</v>
      </c>
      <c r="N728" s="7" t="s">
        <v>25</v>
      </c>
      <c r="O728" s="7" t="s">
        <v>6403</v>
      </c>
      <c r="P728" s="44" t="s">
        <v>6404</v>
      </c>
      <c r="Q728" s="42"/>
      <c r="R728" s="42"/>
      <c r="S728" s="42"/>
      <c r="T728" s="42"/>
      <c r="U728" s="42"/>
      <c r="V728" s="42"/>
      <c r="W728" s="42"/>
      <c r="X728" s="42"/>
      <c r="Y728" s="27"/>
    </row>
    <row r="729">
      <c r="A729" s="21" t="str">
        <f t="shared" ref="A729:B729" si="736">if(and(isnumber(search("Yes",C729)),isnumber(search("Yes",E729)),isnumber(search("Yes",G729)),isnumber(search("Yes",I729))),"Yes","No")</f>
        <v>No</v>
      </c>
      <c r="B729" s="21" t="str">
        <f t="shared" si="736"/>
        <v>No</v>
      </c>
      <c r="C729" s="22" t="str">
        <f t="shared" si="3"/>
        <v>No</v>
      </c>
      <c r="D729" s="21" t="str">
        <f t="shared" si="4"/>
        <v>No</v>
      </c>
      <c r="E729" s="21" t="str">
        <f t="shared" si="5"/>
        <v>No</v>
      </c>
      <c r="F729" s="21" t="str">
        <f t="shared" si="6"/>
        <v>No</v>
      </c>
      <c r="G729" s="21" t="str">
        <f t="shared" si="7"/>
        <v>No</v>
      </c>
      <c r="H729" s="21" t="str">
        <f t="shared" si="8"/>
        <v>No</v>
      </c>
      <c r="I729" s="21" t="str">
        <f t="shared" si="9"/>
        <v>No</v>
      </c>
      <c r="J729" s="21" t="str">
        <f t="shared" si="10"/>
        <v>No</v>
      </c>
      <c r="K729" s="25"/>
      <c r="L729" s="7" t="s">
        <v>1501</v>
      </c>
      <c r="M729" s="7" t="s">
        <v>1502</v>
      </c>
      <c r="N729" s="7" t="s">
        <v>25</v>
      </c>
      <c r="O729" s="7" t="s">
        <v>4069</v>
      </c>
      <c r="P729" s="44" t="s">
        <v>6405</v>
      </c>
      <c r="Q729" s="42"/>
      <c r="R729" s="42"/>
      <c r="S729" s="42"/>
      <c r="T729" s="42"/>
      <c r="U729" s="42"/>
      <c r="V729" s="42"/>
      <c r="W729" s="42"/>
      <c r="X729" s="42"/>
      <c r="Y729" s="27"/>
    </row>
    <row r="730">
      <c r="A730" s="21" t="str">
        <f t="shared" ref="A730:B730" si="737">if(and(isnumber(search("Yes",C730)),isnumber(search("Yes",E730)),isnumber(search("Yes",G730)),isnumber(search("Yes",I730))),"Yes","No")</f>
        <v>Yes</v>
      </c>
      <c r="B730" s="21" t="str">
        <f t="shared" si="737"/>
        <v>Yes</v>
      </c>
      <c r="C730" s="22" t="str">
        <f t="shared" si="3"/>
        <v>Yes</v>
      </c>
      <c r="D730" s="21" t="str">
        <f t="shared" si="4"/>
        <v>Yes</v>
      </c>
      <c r="E730" s="21" t="str">
        <f t="shared" si="5"/>
        <v>Yes</v>
      </c>
      <c r="F730" s="21" t="str">
        <f t="shared" si="6"/>
        <v>Yes</v>
      </c>
      <c r="G730" s="21" t="str">
        <f t="shared" si="7"/>
        <v>Yes</v>
      </c>
      <c r="H730" s="21" t="str">
        <f t="shared" si="8"/>
        <v>Yes</v>
      </c>
      <c r="I730" s="21" t="str">
        <f t="shared" si="9"/>
        <v>Yes</v>
      </c>
      <c r="J730" s="21" t="str">
        <f t="shared" si="10"/>
        <v>Yes</v>
      </c>
      <c r="K730" s="25"/>
      <c r="L730" s="7" t="s">
        <v>206</v>
      </c>
      <c r="M730" s="7" t="s">
        <v>1503</v>
      </c>
      <c r="N730" s="7" t="s">
        <v>21</v>
      </c>
      <c r="O730" s="7" t="s">
        <v>6406</v>
      </c>
      <c r="P730" s="44" t="s">
        <v>6407</v>
      </c>
      <c r="Q730" s="7" t="s">
        <v>21</v>
      </c>
      <c r="R730" s="7" t="s">
        <v>4073</v>
      </c>
      <c r="S730" s="44" t="s">
        <v>6408</v>
      </c>
      <c r="T730" s="7" t="s">
        <v>21</v>
      </c>
      <c r="U730" s="7" t="s">
        <v>6409</v>
      </c>
      <c r="V730" s="44" t="s">
        <v>6410</v>
      </c>
      <c r="W730" s="7" t="s">
        <v>21</v>
      </c>
      <c r="X730" s="7" t="s">
        <v>6411</v>
      </c>
      <c r="Y730" s="44" t="s">
        <v>4078</v>
      </c>
    </row>
    <row r="731">
      <c r="A731" s="21" t="str">
        <f t="shared" ref="A731:B731" si="738">if(and(isnumber(search("Yes",C731)),isnumber(search("Yes",E731)),isnumber(search("Yes",G731)),isnumber(search("Yes",I731))),"Yes","No")</f>
        <v>No</v>
      </c>
      <c r="B731" s="21" t="str">
        <f t="shared" si="738"/>
        <v>No</v>
      </c>
      <c r="C731" s="22" t="str">
        <f t="shared" si="3"/>
        <v>No</v>
      </c>
      <c r="D731" s="21" t="str">
        <f t="shared" si="4"/>
        <v>No</v>
      </c>
      <c r="E731" s="21" t="str">
        <f t="shared" si="5"/>
        <v>No</v>
      </c>
      <c r="F731" s="21" t="str">
        <f t="shared" si="6"/>
        <v>No</v>
      </c>
      <c r="G731" s="21" t="str">
        <f t="shared" si="7"/>
        <v>No</v>
      </c>
      <c r="H731" s="21" t="str">
        <f t="shared" si="8"/>
        <v>No</v>
      </c>
      <c r="I731" s="21" t="str">
        <f t="shared" si="9"/>
        <v>No</v>
      </c>
      <c r="J731" s="21" t="str">
        <f t="shared" si="10"/>
        <v>No</v>
      </c>
      <c r="K731" s="25"/>
      <c r="L731" s="7" t="s">
        <v>1504</v>
      </c>
      <c r="M731" s="7" t="s">
        <v>1505</v>
      </c>
      <c r="N731" s="7" t="s">
        <v>25</v>
      </c>
      <c r="O731" s="7" t="s">
        <v>6412</v>
      </c>
      <c r="P731" s="44" t="s">
        <v>6413</v>
      </c>
      <c r="Q731" s="42"/>
      <c r="R731" s="42"/>
      <c r="S731" s="42"/>
      <c r="T731" s="42"/>
      <c r="U731" s="42"/>
      <c r="V731" s="42"/>
      <c r="W731" s="42"/>
      <c r="X731" s="42"/>
      <c r="Y731" s="27"/>
    </row>
    <row r="732">
      <c r="A732" s="21" t="str">
        <f t="shared" ref="A732:B732" si="739">if(and(isnumber(search("Yes",C732)),isnumber(search("Yes",E732)),isnumber(search("Yes",G732)),isnumber(search("Yes",I732))),"Yes","No")</f>
        <v>No</v>
      </c>
      <c r="B732" s="21" t="str">
        <f t="shared" si="739"/>
        <v>No</v>
      </c>
      <c r="C732" s="22" t="str">
        <f t="shared" si="3"/>
        <v>No</v>
      </c>
      <c r="D732" s="21" t="str">
        <f t="shared" si="4"/>
        <v>No</v>
      </c>
      <c r="E732" s="21" t="str">
        <f t="shared" si="5"/>
        <v>No</v>
      </c>
      <c r="F732" s="21" t="str">
        <f t="shared" si="6"/>
        <v>No</v>
      </c>
      <c r="G732" s="21" t="str">
        <f t="shared" si="7"/>
        <v>No</v>
      </c>
      <c r="H732" s="21" t="str">
        <f t="shared" si="8"/>
        <v>No</v>
      </c>
      <c r="I732" s="21" t="str">
        <f t="shared" si="9"/>
        <v>No</v>
      </c>
      <c r="J732" s="21" t="str">
        <f t="shared" si="10"/>
        <v>No</v>
      </c>
      <c r="K732" s="25"/>
      <c r="L732" s="7" t="s">
        <v>1506</v>
      </c>
      <c r="M732" s="7" t="s">
        <v>1507</v>
      </c>
      <c r="N732" s="7" t="s">
        <v>25</v>
      </c>
      <c r="O732" s="7" t="s">
        <v>6414</v>
      </c>
      <c r="P732" s="44" t="s">
        <v>6415</v>
      </c>
      <c r="Q732" s="42"/>
      <c r="R732" s="42"/>
      <c r="S732" s="42"/>
      <c r="T732" s="42"/>
      <c r="U732" s="42"/>
      <c r="V732" s="42"/>
      <c r="W732" s="42"/>
      <c r="X732" s="42"/>
      <c r="Y732" s="27"/>
    </row>
    <row r="733">
      <c r="A733" s="21" t="str">
        <f t="shared" ref="A733:B733" si="740">if(and(isnumber(search("Yes",C733)),isnumber(search("Yes",E733)),isnumber(search("Yes",G733)),isnumber(search("Yes",I733))),"Yes","No")</f>
        <v>No</v>
      </c>
      <c r="B733" s="21" t="str">
        <f t="shared" si="740"/>
        <v>No</v>
      </c>
      <c r="C733" s="22" t="str">
        <f t="shared" si="3"/>
        <v>No</v>
      </c>
      <c r="D733" s="21" t="str">
        <f t="shared" si="4"/>
        <v>No</v>
      </c>
      <c r="E733" s="21" t="str">
        <f t="shared" si="5"/>
        <v>No</v>
      </c>
      <c r="F733" s="21" t="str">
        <f t="shared" si="6"/>
        <v>No</v>
      </c>
      <c r="G733" s="21" t="str">
        <f t="shared" si="7"/>
        <v>No</v>
      </c>
      <c r="H733" s="21" t="str">
        <f t="shared" si="8"/>
        <v>No</v>
      </c>
      <c r="I733" s="21" t="str">
        <f t="shared" si="9"/>
        <v>No</v>
      </c>
      <c r="J733" s="21" t="str">
        <f t="shared" si="10"/>
        <v>No</v>
      </c>
      <c r="K733" s="25"/>
      <c r="L733" s="7" t="s">
        <v>1508</v>
      </c>
      <c r="M733" s="7" t="s">
        <v>1509</v>
      </c>
      <c r="N733" s="7" t="s">
        <v>25</v>
      </c>
      <c r="O733" s="7" t="s">
        <v>2601</v>
      </c>
      <c r="P733" s="44" t="s">
        <v>6416</v>
      </c>
      <c r="Q733" s="42"/>
      <c r="R733" s="42"/>
      <c r="S733" s="42"/>
      <c r="T733" s="42"/>
      <c r="U733" s="42"/>
      <c r="V733" s="42"/>
      <c r="W733" s="42"/>
      <c r="X733" s="42"/>
      <c r="Y733" s="27"/>
    </row>
    <row r="734">
      <c r="A734" s="21" t="str">
        <f t="shared" ref="A734:B734" si="741">if(and(isnumber(search("Yes",C734)),isnumber(search("Yes",E734)),isnumber(search("Yes",G734)),isnumber(search("Yes",I734))),"Yes","No")</f>
        <v>No</v>
      </c>
      <c r="B734" s="21" t="str">
        <f t="shared" si="741"/>
        <v>No</v>
      </c>
      <c r="C734" s="22" t="str">
        <f t="shared" si="3"/>
        <v>No</v>
      </c>
      <c r="D734" s="21" t="str">
        <f t="shared" si="4"/>
        <v>No</v>
      </c>
      <c r="E734" s="21" t="str">
        <f t="shared" si="5"/>
        <v>No</v>
      </c>
      <c r="F734" s="21" t="str">
        <f t="shared" si="6"/>
        <v>No</v>
      </c>
      <c r="G734" s="21" t="str">
        <f t="shared" si="7"/>
        <v>No</v>
      </c>
      <c r="H734" s="21" t="str">
        <f t="shared" si="8"/>
        <v>No</v>
      </c>
      <c r="I734" s="21" t="str">
        <f t="shared" si="9"/>
        <v>No</v>
      </c>
      <c r="J734" s="21" t="str">
        <f t="shared" si="10"/>
        <v>No</v>
      </c>
      <c r="K734" s="25"/>
      <c r="L734" s="7" t="s">
        <v>1510</v>
      </c>
      <c r="M734" s="7" t="s">
        <v>1511</v>
      </c>
      <c r="N734" s="7" t="s">
        <v>25</v>
      </c>
      <c r="O734" s="7" t="s">
        <v>4084</v>
      </c>
      <c r="P734" s="44" t="s">
        <v>6417</v>
      </c>
      <c r="Q734" s="42"/>
      <c r="R734" s="42"/>
      <c r="S734" s="42"/>
      <c r="T734" s="42"/>
      <c r="U734" s="42"/>
      <c r="V734" s="42"/>
      <c r="W734" s="42"/>
      <c r="X734" s="42"/>
      <c r="Y734" s="27"/>
    </row>
    <row r="735">
      <c r="A735" s="21" t="str">
        <f t="shared" ref="A735:B735" si="742">if(and(isnumber(search("Yes",C735)),isnumber(search("Yes",E735)),isnumber(search("Yes",G735)),isnumber(search("Yes",I735))),"Yes","No")</f>
        <v>No</v>
      </c>
      <c r="B735" s="21" t="str">
        <f t="shared" si="742"/>
        <v>No</v>
      </c>
      <c r="C735" s="22" t="str">
        <f t="shared" si="3"/>
        <v>No</v>
      </c>
      <c r="D735" s="21" t="str">
        <f t="shared" si="4"/>
        <v>No</v>
      </c>
      <c r="E735" s="21" t="str">
        <f t="shared" si="5"/>
        <v>No</v>
      </c>
      <c r="F735" s="21" t="str">
        <f t="shared" si="6"/>
        <v>No</v>
      </c>
      <c r="G735" s="21" t="str">
        <f t="shared" si="7"/>
        <v>No</v>
      </c>
      <c r="H735" s="21" t="str">
        <f t="shared" si="8"/>
        <v>No</v>
      </c>
      <c r="I735" s="21" t="str">
        <f t="shared" si="9"/>
        <v>No</v>
      </c>
      <c r="J735" s="21" t="str">
        <f t="shared" si="10"/>
        <v>No</v>
      </c>
      <c r="K735" s="25"/>
      <c r="L735" s="7" t="s">
        <v>1512</v>
      </c>
      <c r="M735" s="7" t="s">
        <v>1513</v>
      </c>
      <c r="N735" s="7" t="s">
        <v>25</v>
      </c>
      <c r="O735" s="7" t="s">
        <v>6418</v>
      </c>
      <c r="P735" s="44" t="s">
        <v>6419</v>
      </c>
      <c r="Q735" s="42"/>
      <c r="R735" s="42"/>
      <c r="S735" s="42"/>
      <c r="T735" s="42"/>
      <c r="U735" s="42"/>
      <c r="V735" s="42"/>
      <c r="W735" s="42"/>
      <c r="X735" s="42"/>
      <c r="Y735" s="27"/>
    </row>
    <row r="736">
      <c r="A736" s="21" t="str">
        <f t="shared" ref="A736:B736" si="743">if(and(isnumber(search("Yes",C736)),isnumber(search("Yes",E736)),isnumber(search("Yes",G736)),isnumber(search("Yes",I736))),"Yes","No")</f>
        <v>No</v>
      </c>
      <c r="B736" s="21" t="str">
        <f t="shared" si="743"/>
        <v>No</v>
      </c>
      <c r="C736" s="22" t="str">
        <f t="shared" si="3"/>
        <v>No</v>
      </c>
      <c r="D736" s="21" t="str">
        <f t="shared" si="4"/>
        <v>No</v>
      </c>
      <c r="E736" s="21" t="str">
        <f t="shared" si="5"/>
        <v>No</v>
      </c>
      <c r="F736" s="21" t="str">
        <f t="shared" si="6"/>
        <v>No</v>
      </c>
      <c r="G736" s="21" t="str">
        <f t="shared" si="7"/>
        <v>No</v>
      </c>
      <c r="H736" s="21" t="str">
        <f t="shared" si="8"/>
        <v>No</v>
      </c>
      <c r="I736" s="21" t="str">
        <f t="shared" si="9"/>
        <v>No</v>
      </c>
      <c r="J736" s="21" t="str">
        <f t="shared" si="10"/>
        <v>No</v>
      </c>
      <c r="K736" s="25"/>
      <c r="L736" s="7" t="s">
        <v>1514</v>
      </c>
      <c r="M736" s="7" t="s">
        <v>1515</v>
      </c>
      <c r="N736" s="7" t="s">
        <v>25</v>
      </c>
      <c r="O736" s="7" t="s">
        <v>6420</v>
      </c>
      <c r="P736" s="44" t="s">
        <v>6421</v>
      </c>
      <c r="Q736" s="42"/>
      <c r="R736" s="42"/>
      <c r="S736" s="42"/>
      <c r="T736" s="42"/>
      <c r="U736" s="42"/>
      <c r="V736" s="42"/>
      <c r="W736" s="42"/>
      <c r="X736" s="42"/>
      <c r="Y736" s="27"/>
    </row>
    <row r="737">
      <c r="A737" s="21" t="str">
        <f t="shared" ref="A737:B737" si="744">if(and(isnumber(search("Yes",C737)),isnumber(search("Yes",E737)),isnumber(search("Yes",G737)),isnumber(search("Yes",I737))),"Yes","No")</f>
        <v>No</v>
      </c>
      <c r="B737" s="21" t="str">
        <f t="shared" si="744"/>
        <v>No</v>
      </c>
      <c r="C737" s="22" t="str">
        <f t="shared" si="3"/>
        <v>No</v>
      </c>
      <c r="D737" s="21" t="str">
        <f t="shared" si="4"/>
        <v>No</v>
      </c>
      <c r="E737" s="21" t="str">
        <f t="shared" si="5"/>
        <v>No</v>
      </c>
      <c r="F737" s="21" t="str">
        <f t="shared" si="6"/>
        <v>No</v>
      </c>
      <c r="G737" s="21" t="str">
        <f t="shared" si="7"/>
        <v>No</v>
      </c>
      <c r="H737" s="21" t="str">
        <f t="shared" si="8"/>
        <v>No</v>
      </c>
      <c r="I737" s="21" t="str">
        <f t="shared" si="9"/>
        <v>No</v>
      </c>
      <c r="J737" s="21" t="str">
        <f t="shared" si="10"/>
        <v>No</v>
      </c>
      <c r="K737" s="25"/>
      <c r="L737" s="7" t="s">
        <v>1516</v>
      </c>
      <c r="M737" s="7" t="s">
        <v>1517</v>
      </c>
      <c r="N737" s="7" t="s">
        <v>25</v>
      </c>
      <c r="O737" s="7" t="s">
        <v>6422</v>
      </c>
      <c r="P737" s="44" t="s">
        <v>6423</v>
      </c>
      <c r="Q737" s="42"/>
      <c r="R737" s="42"/>
      <c r="S737" s="42"/>
      <c r="T737" s="42"/>
      <c r="U737" s="42"/>
      <c r="V737" s="42"/>
      <c r="W737" s="42"/>
      <c r="X737" s="42"/>
      <c r="Y737" s="27"/>
    </row>
    <row r="738">
      <c r="A738" s="21" t="str">
        <f t="shared" ref="A738:B738" si="745">if(and(isnumber(search("Yes",C738)),isnumber(search("Yes",E738)),isnumber(search("Yes",G738)),isnumber(search("Yes",I738))),"Yes","No")</f>
        <v>No</v>
      </c>
      <c r="B738" s="21" t="str">
        <f t="shared" si="745"/>
        <v>No</v>
      </c>
      <c r="C738" s="22" t="str">
        <f t="shared" si="3"/>
        <v>No</v>
      </c>
      <c r="D738" s="21" t="str">
        <f t="shared" si="4"/>
        <v>No</v>
      </c>
      <c r="E738" s="21" t="str">
        <f t="shared" si="5"/>
        <v>No</v>
      </c>
      <c r="F738" s="21" t="str">
        <f t="shared" si="6"/>
        <v>No</v>
      </c>
      <c r="G738" s="21" t="str">
        <f t="shared" si="7"/>
        <v>No</v>
      </c>
      <c r="H738" s="21" t="str">
        <f t="shared" si="8"/>
        <v>No</v>
      </c>
      <c r="I738" s="21" t="str">
        <f t="shared" si="9"/>
        <v>No</v>
      </c>
      <c r="J738" s="21" t="str">
        <f t="shared" si="10"/>
        <v>No</v>
      </c>
      <c r="K738" s="25"/>
      <c r="L738" s="7" t="s">
        <v>1518</v>
      </c>
      <c r="M738" s="7" t="s">
        <v>1519</v>
      </c>
      <c r="N738" s="7" t="s">
        <v>25</v>
      </c>
      <c r="O738" s="7" t="s">
        <v>4736</v>
      </c>
      <c r="P738" s="44" t="s">
        <v>6424</v>
      </c>
      <c r="Q738" s="42"/>
      <c r="R738" s="42"/>
      <c r="S738" s="42"/>
      <c r="T738" s="42"/>
      <c r="U738" s="42"/>
      <c r="V738" s="42"/>
      <c r="W738" s="42"/>
      <c r="X738" s="42"/>
      <c r="Y738" s="27"/>
    </row>
    <row r="739">
      <c r="A739" s="21" t="str">
        <f t="shared" ref="A739:B739" si="746">if(and(isnumber(search("Yes",C739)),isnumber(search("Yes",E739)),isnumber(search("Yes",G739)),isnumber(search("Yes",I739))),"Yes","No")</f>
        <v>No</v>
      </c>
      <c r="B739" s="21" t="str">
        <f t="shared" si="746"/>
        <v>No</v>
      </c>
      <c r="C739" s="22" t="str">
        <f t="shared" si="3"/>
        <v>No</v>
      </c>
      <c r="D739" s="21" t="str">
        <f t="shared" si="4"/>
        <v>No</v>
      </c>
      <c r="E739" s="21" t="str">
        <f t="shared" si="5"/>
        <v>No</v>
      </c>
      <c r="F739" s="21" t="str">
        <f t="shared" si="6"/>
        <v>No</v>
      </c>
      <c r="G739" s="21" t="str">
        <f t="shared" si="7"/>
        <v>No</v>
      </c>
      <c r="H739" s="21" t="str">
        <f t="shared" si="8"/>
        <v>No</v>
      </c>
      <c r="I739" s="21" t="str">
        <f t="shared" si="9"/>
        <v>No</v>
      </c>
      <c r="J739" s="21" t="str">
        <f t="shared" si="10"/>
        <v>No</v>
      </c>
      <c r="K739" s="25"/>
      <c r="L739" s="7" t="s">
        <v>1520</v>
      </c>
      <c r="M739" s="7" t="s">
        <v>1521</v>
      </c>
      <c r="N739" s="7" t="s">
        <v>25</v>
      </c>
      <c r="O739" s="7" t="s">
        <v>6425</v>
      </c>
      <c r="P739" s="44" t="s">
        <v>6426</v>
      </c>
      <c r="Q739" s="42"/>
      <c r="R739" s="42"/>
      <c r="S739" s="42"/>
      <c r="T739" s="42"/>
      <c r="U739" s="42"/>
      <c r="V739" s="42"/>
      <c r="W739" s="42"/>
      <c r="X739" s="42"/>
      <c r="Y739" s="27"/>
    </row>
    <row r="740">
      <c r="A740" s="21" t="str">
        <f t="shared" ref="A740:B740" si="747">if(and(isnumber(search("Yes",C740)),isnumber(search("Yes",E740)),isnumber(search("Yes",G740)),isnumber(search("Yes",I740))),"Yes","No")</f>
        <v>No</v>
      </c>
      <c r="B740" s="21" t="str">
        <f t="shared" si="747"/>
        <v>No</v>
      </c>
      <c r="C740" s="22" t="str">
        <f t="shared" si="3"/>
        <v>No</v>
      </c>
      <c r="D740" s="21" t="str">
        <f t="shared" si="4"/>
        <v>No</v>
      </c>
      <c r="E740" s="21" t="str">
        <f t="shared" si="5"/>
        <v>No</v>
      </c>
      <c r="F740" s="21" t="str">
        <f t="shared" si="6"/>
        <v>No</v>
      </c>
      <c r="G740" s="21" t="str">
        <f t="shared" si="7"/>
        <v>No</v>
      </c>
      <c r="H740" s="21" t="str">
        <f t="shared" si="8"/>
        <v>No</v>
      </c>
      <c r="I740" s="21" t="str">
        <f t="shared" si="9"/>
        <v>No</v>
      </c>
      <c r="J740" s="21" t="str">
        <f t="shared" si="10"/>
        <v>No</v>
      </c>
      <c r="K740" s="25"/>
      <c r="L740" s="7" t="s">
        <v>1522</v>
      </c>
      <c r="M740" s="7" t="s">
        <v>1523</v>
      </c>
      <c r="N740" s="7" t="s">
        <v>25</v>
      </c>
      <c r="O740" s="7" t="s">
        <v>2431</v>
      </c>
      <c r="P740" s="44" t="s">
        <v>6427</v>
      </c>
      <c r="Q740" s="42"/>
      <c r="R740" s="42"/>
      <c r="S740" s="42"/>
      <c r="T740" s="42"/>
      <c r="U740" s="42"/>
      <c r="V740" s="42"/>
      <c r="W740" s="42"/>
      <c r="X740" s="42"/>
      <c r="Y740" s="27"/>
    </row>
    <row r="741">
      <c r="A741" s="21" t="str">
        <f t="shared" ref="A741:B741" si="748">if(and(isnumber(search("Yes",C741)),isnumber(search("Yes",E741)),isnumber(search("Yes",G741)),isnumber(search("Yes",I741))),"Yes","No")</f>
        <v>Yes</v>
      </c>
      <c r="B741" s="21" t="str">
        <f t="shared" si="748"/>
        <v>No</v>
      </c>
      <c r="C741" s="22" t="str">
        <f t="shared" si="3"/>
        <v>Yes</v>
      </c>
      <c r="D741" s="21" t="str">
        <f t="shared" si="4"/>
        <v>Yes</v>
      </c>
      <c r="E741" s="21" t="str">
        <f t="shared" si="5"/>
        <v>Yes</v>
      </c>
      <c r="F741" s="21" t="str">
        <f t="shared" si="6"/>
        <v>Yes</v>
      </c>
      <c r="G741" s="21" t="str">
        <f t="shared" si="7"/>
        <v>Yes</v>
      </c>
      <c r="H741" s="21" t="str">
        <f t="shared" si="8"/>
        <v>No</v>
      </c>
      <c r="I741" s="21" t="str">
        <f t="shared" si="9"/>
        <v>Yes</v>
      </c>
      <c r="J741" s="21" t="str">
        <f t="shared" si="10"/>
        <v>Yes</v>
      </c>
      <c r="K741" s="25"/>
      <c r="L741" s="7" t="s">
        <v>1524</v>
      </c>
      <c r="M741" s="7" t="s">
        <v>1525</v>
      </c>
      <c r="N741" s="7" t="s">
        <v>2321</v>
      </c>
      <c r="O741" s="7" t="s">
        <v>6428</v>
      </c>
      <c r="P741" s="44" t="s">
        <v>6429</v>
      </c>
      <c r="Q741" s="7" t="s">
        <v>21</v>
      </c>
      <c r="R741" s="7" t="s">
        <v>4098</v>
      </c>
      <c r="S741" s="44" t="s">
        <v>4099</v>
      </c>
      <c r="T741" s="7" t="s">
        <v>25</v>
      </c>
      <c r="U741" s="7" t="s">
        <v>4100</v>
      </c>
      <c r="V741" s="44" t="s">
        <v>4101</v>
      </c>
      <c r="W741" s="7" t="s">
        <v>2321</v>
      </c>
      <c r="X741" s="7" t="s">
        <v>6430</v>
      </c>
      <c r="Y741" s="44" t="s">
        <v>6431</v>
      </c>
    </row>
    <row r="742">
      <c r="A742" s="21" t="str">
        <f t="shared" ref="A742:B742" si="749">if(and(isnumber(search("Yes",C742)),isnumber(search("Yes",E742)),isnumber(search("Yes",G742)),isnumber(search("Yes",I742))),"Yes","No")</f>
        <v>No</v>
      </c>
      <c r="B742" s="21" t="str">
        <f t="shared" si="749"/>
        <v>No</v>
      </c>
      <c r="C742" s="22" t="str">
        <f t="shared" si="3"/>
        <v>No</v>
      </c>
      <c r="D742" s="21" t="str">
        <f t="shared" si="4"/>
        <v>No</v>
      </c>
      <c r="E742" s="21" t="str">
        <f t="shared" si="5"/>
        <v>No</v>
      </c>
      <c r="F742" s="21" t="str">
        <f t="shared" si="6"/>
        <v>No</v>
      </c>
      <c r="G742" s="21" t="str">
        <f t="shared" si="7"/>
        <v>No</v>
      </c>
      <c r="H742" s="21" t="str">
        <f t="shared" si="8"/>
        <v>No</v>
      </c>
      <c r="I742" s="21" t="str">
        <f t="shared" si="9"/>
        <v>No</v>
      </c>
      <c r="J742" s="21" t="str">
        <f t="shared" si="10"/>
        <v>No</v>
      </c>
      <c r="K742" s="25"/>
      <c r="L742" s="7" t="s">
        <v>1526</v>
      </c>
      <c r="M742" s="7" t="s">
        <v>1527</v>
      </c>
      <c r="N742" s="7" t="s">
        <v>25</v>
      </c>
      <c r="O742" s="7" t="s">
        <v>6432</v>
      </c>
      <c r="P742" s="44" t="s">
        <v>6433</v>
      </c>
      <c r="Q742" s="42"/>
      <c r="R742" s="42"/>
      <c r="S742" s="42"/>
      <c r="T742" s="42"/>
      <c r="U742" s="42"/>
      <c r="V742" s="42"/>
      <c r="W742" s="42"/>
      <c r="X742" s="42"/>
      <c r="Y742" s="27"/>
    </row>
    <row r="743">
      <c r="A743" s="21" t="str">
        <f t="shared" ref="A743:B743" si="750">if(and(isnumber(search("Yes",C743)),isnumber(search("Yes",E743)),isnumber(search("Yes",G743)),isnumber(search("Yes",I743))),"Yes","No")</f>
        <v>No</v>
      </c>
      <c r="B743" s="21" t="str">
        <f t="shared" si="750"/>
        <v>No</v>
      </c>
      <c r="C743" s="22" t="str">
        <f t="shared" si="3"/>
        <v>No</v>
      </c>
      <c r="D743" s="21" t="str">
        <f t="shared" si="4"/>
        <v>No</v>
      </c>
      <c r="E743" s="21" t="str">
        <f t="shared" si="5"/>
        <v>No</v>
      </c>
      <c r="F743" s="21" t="str">
        <f t="shared" si="6"/>
        <v>No</v>
      </c>
      <c r="G743" s="21" t="str">
        <f t="shared" si="7"/>
        <v>No</v>
      </c>
      <c r="H743" s="21" t="str">
        <f t="shared" si="8"/>
        <v>No</v>
      </c>
      <c r="I743" s="21" t="str">
        <f t="shared" si="9"/>
        <v>No</v>
      </c>
      <c r="J743" s="21" t="str">
        <f t="shared" si="10"/>
        <v>No</v>
      </c>
      <c r="K743" s="25"/>
      <c r="L743" s="7" t="s">
        <v>1528</v>
      </c>
      <c r="M743" s="7" t="s">
        <v>1529</v>
      </c>
      <c r="N743" s="7" t="s">
        <v>25</v>
      </c>
      <c r="O743" s="7" t="s">
        <v>2282</v>
      </c>
      <c r="P743" s="44" t="s">
        <v>2285</v>
      </c>
      <c r="Q743" s="42"/>
      <c r="R743" s="42"/>
      <c r="S743" s="42"/>
      <c r="T743" s="42"/>
      <c r="U743" s="42"/>
      <c r="V743" s="42"/>
      <c r="W743" s="42"/>
      <c r="X743" s="42"/>
      <c r="Y743" s="27"/>
    </row>
    <row r="744">
      <c r="A744" s="21" t="str">
        <f t="shared" ref="A744:B744" si="751">if(and(isnumber(search("Yes",C744)),isnumber(search("Yes",E744)),isnumber(search("Yes",G744)),isnumber(search("Yes",I744))),"Yes","No")</f>
        <v>No</v>
      </c>
      <c r="B744" s="21" t="str">
        <f t="shared" si="751"/>
        <v>No</v>
      </c>
      <c r="C744" s="22" t="str">
        <f t="shared" si="3"/>
        <v>No</v>
      </c>
      <c r="D744" s="21" t="str">
        <f t="shared" si="4"/>
        <v>No</v>
      </c>
      <c r="E744" s="21" t="str">
        <f t="shared" si="5"/>
        <v>No</v>
      </c>
      <c r="F744" s="21" t="str">
        <f t="shared" si="6"/>
        <v>No</v>
      </c>
      <c r="G744" s="21" t="str">
        <f t="shared" si="7"/>
        <v>No</v>
      </c>
      <c r="H744" s="21" t="str">
        <f t="shared" si="8"/>
        <v>No</v>
      </c>
      <c r="I744" s="21" t="str">
        <f t="shared" si="9"/>
        <v>No</v>
      </c>
      <c r="J744" s="21" t="str">
        <f t="shared" si="10"/>
        <v>No</v>
      </c>
      <c r="K744" s="25"/>
      <c r="L744" s="7" t="s">
        <v>1530</v>
      </c>
      <c r="M744" s="7" t="s">
        <v>1531</v>
      </c>
      <c r="N744" s="7" t="s">
        <v>25</v>
      </c>
      <c r="O744" s="7" t="s">
        <v>6434</v>
      </c>
      <c r="P744" s="44" t="s">
        <v>6435</v>
      </c>
      <c r="Q744" s="42"/>
      <c r="R744" s="42"/>
      <c r="S744" s="42"/>
      <c r="T744" s="42"/>
      <c r="U744" s="42"/>
      <c r="V744" s="42"/>
      <c r="W744" s="42"/>
      <c r="X744" s="42"/>
      <c r="Y744" s="27"/>
    </row>
    <row r="745">
      <c r="A745" s="21" t="str">
        <f t="shared" ref="A745:B745" si="752">if(and(isnumber(search("Yes",C745)),isnumber(search("Yes",E745)),isnumber(search("Yes",G745)),isnumber(search("Yes",I745))),"Yes","No")</f>
        <v>No</v>
      </c>
      <c r="B745" s="21" t="str">
        <f t="shared" si="752"/>
        <v>No</v>
      </c>
      <c r="C745" s="22" t="str">
        <f t="shared" si="3"/>
        <v>No</v>
      </c>
      <c r="D745" s="21" t="str">
        <f t="shared" si="4"/>
        <v>No</v>
      </c>
      <c r="E745" s="21" t="str">
        <f t="shared" si="5"/>
        <v>No</v>
      </c>
      <c r="F745" s="21" t="str">
        <f t="shared" si="6"/>
        <v>No</v>
      </c>
      <c r="G745" s="21" t="str">
        <f t="shared" si="7"/>
        <v>No</v>
      </c>
      <c r="H745" s="21" t="str">
        <f t="shared" si="8"/>
        <v>No</v>
      </c>
      <c r="I745" s="21" t="str">
        <f t="shared" si="9"/>
        <v>No</v>
      </c>
      <c r="J745" s="21" t="str">
        <f t="shared" si="10"/>
        <v>No</v>
      </c>
      <c r="K745" s="25"/>
      <c r="L745" s="7" t="s">
        <v>1532</v>
      </c>
      <c r="M745" s="7" t="s">
        <v>1533</v>
      </c>
      <c r="N745" s="7" t="s">
        <v>25</v>
      </c>
      <c r="O745" s="7" t="s">
        <v>6436</v>
      </c>
      <c r="P745" s="44" t="s">
        <v>6437</v>
      </c>
      <c r="Q745" s="42"/>
      <c r="R745" s="42"/>
      <c r="S745" s="42"/>
      <c r="T745" s="42"/>
      <c r="U745" s="42"/>
      <c r="V745" s="42"/>
      <c r="W745" s="42"/>
      <c r="X745" s="42"/>
      <c r="Y745" s="27"/>
    </row>
    <row r="746">
      <c r="A746" s="21" t="str">
        <f t="shared" ref="A746:B746" si="753">if(and(isnumber(search("Yes",C746)),isnumber(search("Yes",E746)),isnumber(search("Yes",G746)),isnumber(search("Yes",I746))),"Yes","No")</f>
        <v>No</v>
      </c>
      <c r="B746" s="21" t="str">
        <f t="shared" si="753"/>
        <v>No</v>
      </c>
      <c r="C746" s="22" t="str">
        <f t="shared" si="3"/>
        <v>No</v>
      </c>
      <c r="D746" s="21" t="str">
        <f t="shared" si="4"/>
        <v>No</v>
      </c>
      <c r="E746" s="21" t="str">
        <f t="shared" si="5"/>
        <v>No</v>
      </c>
      <c r="F746" s="21" t="str">
        <f t="shared" si="6"/>
        <v>No</v>
      </c>
      <c r="G746" s="21" t="str">
        <f t="shared" si="7"/>
        <v>No</v>
      </c>
      <c r="H746" s="21" t="str">
        <f t="shared" si="8"/>
        <v>No</v>
      </c>
      <c r="I746" s="21" t="str">
        <f t="shared" si="9"/>
        <v>No</v>
      </c>
      <c r="J746" s="21" t="str">
        <f t="shared" si="10"/>
        <v>No</v>
      </c>
      <c r="K746" s="25"/>
      <c r="L746" s="7" t="s">
        <v>1534</v>
      </c>
      <c r="M746" s="7" t="s">
        <v>1535</v>
      </c>
      <c r="N746" s="7" t="s">
        <v>25</v>
      </c>
      <c r="O746" s="7" t="s">
        <v>6438</v>
      </c>
      <c r="P746" s="44" t="s">
        <v>6439</v>
      </c>
      <c r="Q746" s="42"/>
      <c r="R746" s="42"/>
      <c r="S746" s="42"/>
      <c r="T746" s="42"/>
      <c r="U746" s="42"/>
      <c r="V746" s="42"/>
      <c r="W746" s="42"/>
      <c r="X746" s="42"/>
      <c r="Y746" s="27"/>
    </row>
    <row r="747">
      <c r="A747" s="21" t="str">
        <f t="shared" ref="A747:B747" si="754">if(and(isnumber(search("Yes",C747)),isnumber(search("Yes",E747)),isnumber(search("Yes",G747)),isnumber(search("Yes",I747))),"Yes","No")</f>
        <v>No</v>
      </c>
      <c r="B747" s="21" t="str">
        <f t="shared" si="754"/>
        <v>No</v>
      </c>
      <c r="C747" s="22" t="str">
        <f t="shared" si="3"/>
        <v>No</v>
      </c>
      <c r="D747" s="21" t="str">
        <f t="shared" si="4"/>
        <v>No</v>
      </c>
      <c r="E747" s="21" t="str">
        <f t="shared" si="5"/>
        <v>No</v>
      </c>
      <c r="F747" s="21" t="str">
        <f t="shared" si="6"/>
        <v>No</v>
      </c>
      <c r="G747" s="21" t="str">
        <f t="shared" si="7"/>
        <v>No</v>
      </c>
      <c r="H747" s="21" t="str">
        <f t="shared" si="8"/>
        <v>No</v>
      </c>
      <c r="I747" s="21" t="str">
        <f t="shared" si="9"/>
        <v>No</v>
      </c>
      <c r="J747" s="21" t="str">
        <f t="shared" si="10"/>
        <v>No</v>
      </c>
      <c r="K747" s="25"/>
      <c r="L747" s="7" t="s">
        <v>1536</v>
      </c>
      <c r="M747" s="7" t="s">
        <v>1537</v>
      </c>
      <c r="N747" s="7" t="s">
        <v>25</v>
      </c>
      <c r="O747" s="7" t="s">
        <v>6440</v>
      </c>
      <c r="P747" s="44" t="s">
        <v>6441</v>
      </c>
      <c r="Q747" s="42"/>
      <c r="R747" s="42"/>
      <c r="S747" s="42"/>
      <c r="T747" s="42"/>
      <c r="U747" s="42"/>
      <c r="V747" s="42"/>
      <c r="W747" s="42"/>
      <c r="X747" s="42"/>
      <c r="Y747" s="27"/>
    </row>
    <row r="748">
      <c r="A748" s="21" t="str">
        <f t="shared" ref="A748:B748" si="755">if(and(isnumber(search("Yes",C748)),isnumber(search("Yes",E748)),isnumber(search("Yes",G748)),isnumber(search("Yes",I748))),"Yes","No")</f>
        <v>Yes</v>
      </c>
      <c r="B748" s="21" t="str">
        <f t="shared" si="755"/>
        <v>Yes</v>
      </c>
      <c r="C748" s="22" t="str">
        <f t="shared" si="3"/>
        <v>Yes</v>
      </c>
      <c r="D748" s="21" t="str">
        <f t="shared" si="4"/>
        <v>Yes</v>
      </c>
      <c r="E748" s="21" t="str">
        <f t="shared" si="5"/>
        <v>Yes</v>
      </c>
      <c r="F748" s="21" t="str">
        <f t="shared" si="6"/>
        <v>Yes</v>
      </c>
      <c r="G748" s="21" t="str">
        <f t="shared" si="7"/>
        <v>Yes</v>
      </c>
      <c r="H748" s="21" t="str">
        <f t="shared" si="8"/>
        <v>Yes</v>
      </c>
      <c r="I748" s="21" t="str">
        <f t="shared" si="9"/>
        <v>Yes</v>
      </c>
      <c r="J748" s="21" t="str">
        <f t="shared" si="10"/>
        <v>Yes</v>
      </c>
      <c r="K748" s="25"/>
      <c r="L748" s="7" t="s">
        <v>209</v>
      </c>
      <c r="M748" s="7" t="s">
        <v>1538</v>
      </c>
      <c r="N748" s="7" t="s">
        <v>21</v>
      </c>
      <c r="O748" s="7" t="s">
        <v>6442</v>
      </c>
      <c r="P748" s="44" t="s">
        <v>6443</v>
      </c>
      <c r="Q748" s="7" t="s">
        <v>21</v>
      </c>
      <c r="R748" s="7" t="s">
        <v>6444</v>
      </c>
      <c r="S748" s="44" t="s">
        <v>6445</v>
      </c>
      <c r="T748" s="7" t="s">
        <v>21</v>
      </c>
      <c r="U748" s="7" t="s">
        <v>2956</v>
      </c>
      <c r="V748" s="44" t="s">
        <v>6446</v>
      </c>
      <c r="W748" s="7" t="s">
        <v>21</v>
      </c>
      <c r="X748" s="7" t="s">
        <v>6447</v>
      </c>
      <c r="Y748" s="44" t="s">
        <v>6448</v>
      </c>
    </row>
    <row r="749">
      <c r="A749" s="21" t="str">
        <f t="shared" ref="A749:B749" si="756">if(and(isnumber(search("Yes",C749)),isnumber(search("Yes",E749)),isnumber(search("Yes",G749)),isnumber(search("Yes",I749))),"Yes","No")</f>
        <v>Yes</v>
      </c>
      <c r="B749" s="21" t="str">
        <f t="shared" si="756"/>
        <v>Yes</v>
      </c>
      <c r="C749" s="22" t="str">
        <f t="shared" si="3"/>
        <v>Yes</v>
      </c>
      <c r="D749" s="21" t="str">
        <f t="shared" si="4"/>
        <v>Yes</v>
      </c>
      <c r="E749" s="21" t="str">
        <f t="shared" si="5"/>
        <v>Yes</v>
      </c>
      <c r="F749" s="21" t="str">
        <f t="shared" si="6"/>
        <v>Yes</v>
      </c>
      <c r="G749" s="21" t="str">
        <f t="shared" si="7"/>
        <v>Yes</v>
      </c>
      <c r="H749" s="21" t="str">
        <f t="shared" si="8"/>
        <v>Yes</v>
      </c>
      <c r="I749" s="21" t="str">
        <f t="shared" si="9"/>
        <v>Yes</v>
      </c>
      <c r="J749" s="21" t="str">
        <f t="shared" si="10"/>
        <v>Yes</v>
      </c>
      <c r="K749" s="25">
        <v>44.0</v>
      </c>
      <c r="L749" s="7" t="s">
        <v>1539</v>
      </c>
      <c r="M749" s="7" t="s">
        <v>4120</v>
      </c>
      <c r="N749" s="7" t="s">
        <v>21</v>
      </c>
      <c r="O749" s="7" t="s">
        <v>6449</v>
      </c>
      <c r="P749" s="44" t="s">
        <v>6450</v>
      </c>
      <c r="Q749" s="7" t="s">
        <v>21</v>
      </c>
      <c r="R749" s="7" t="s">
        <v>6451</v>
      </c>
      <c r="S749" s="44" t="s">
        <v>6452</v>
      </c>
      <c r="T749" s="7" t="s">
        <v>21</v>
      </c>
      <c r="U749" s="7" t="s">
        <v>4125</v>
      </c>
      <c r="V749" s="44" t="s">
        <v>4126</v>
      </c>
      <c r="W749" s="7" t="s">
        <v>21</v>
      </c>
      <c r="X749" s="7" t="s">
        <v>6453</v>
      </c>
      <c r="Y749" s="44" t="s">
        <v>6454</v>
      </c>
    </row>
    <row r="750">
      <c r="A750" s="21" t="str">
        <f t="shared" ref="A750:B750" si="757">if(and(isnumber(search("Yes",C750)),isnumber(search("Yes",E750)),isnumber(search("Yes",G750)),isnumber(search("Yes",I750))),"Yes","No")</f>
        <v>No</v>
      </c>
      <c r="B750" s="21" t="str">
        <f t="shared" si="757"/>
        <v>No</v>
      </c>
      <c r="C750" s="22" t="str">
        <f t="shared" si="3"/>
        <v>No</v>
      </c>
      <c r="D750" s="21" t="str">
        <f t="shared" si="4"/>
        <v>No</v>
      </c>
      <c r="E750" s="21" t="str">
        <f t="shared" si="5"/>
        <v>No</v>
      </c>
      <c r="F750" s="21" t="str">
        <f t="shared" si="6"/>
        <v>No</v>
      </c>
      <c r="G750" s="21" t="str">
        <f t="shared" si="7"/>
        <v>No</v>
      </c>
      <c r="H750" s="21" t="str">
        <f t="shared" si="8"/>
        <v>No</v>
      </c>
      <c r="I750" s="21" t="str">
        <f t="shared" si="9"/>
        <v>No</v>
      </c>
      <c r="J750" s="21" t="str">
        <f t="shared" si="10"/>
        <v>No</v>
      </c>
      <c r="K750" s="25"/>
      <c r="L750" s="7" t="s">
        <v>1541</v>
      </c>
      <c r="M750" s="7" t="s">
        <v>1542</v>
      </c>
      <c r="N750" s="7" t="s">
        <v>25</v>
      </c>
      <c r="O750" s="7" t="s">
        <v>6455</v>
      </c>
      <c r="P750" s="44" t="s">
        <v>6456</v>
      </c>
      <c r="Q750" s="42"/>
      <c r="R750" s="42"/>
      <c r="S750" s="42"/>
      <c r="T750" s="42"/>
      <c r="U750" s="42"/>
      <c r="V750" s="42"/>
      <c r="W750" s="42"/>
      <c r="X750" s="42"/>
      <c r="Y750" s="27"/>
    </row>
    <row r="751">
      <c r="A751" s="21" t="str">
        <f t="shared" ref="A751:B751" si="758">if(and(isnumber(search("Yes",C751)),isnumber(search("Yes",E751)),isnumber(search("Yes",G751)),isnumber(search("Yes",I751))),"Yes","No")</f>
        <v>No</v>
      </c>
      <c r="B751" s="21" t="str">
        <f t="shared" si="758"/>
        <v>No</v>
      </c>
      <c r="C751" s="22" t="str">
        <f t="shared" si="3"/>
        <v>No</v>
      </c>
      <c r="D751" s="21" t="str">
        <f t="shared" si="4"/>
        <v>No</v>
      </c>
      <c r="E751" s="21" t="str">
        <f t="shared" si="5"/>
        <v>No</v>
      </c>
      <c r="F751" s="21" t="str">
        <f t="shared" si="6"/>
        <v>No</v>
      </c>
      <c r="G751" s="21" t="str">
        <f t="shared" si="7"/>
        <v>No</v>
      </c>
      <c r="H751" s="21" t="str">
        <f t="shared" si="8"/>
        <v>No</v>
      </c>
      <c r="I751" s="21" t="str">
        <f t="shared" si="9"/>
        <v>No</v>
      </c>
      <c r="J751" s="21" t="str">
        <f t="shared" si="10"/>
        <v>No</v>
      </c>
      <c r="K751" s="25"/>
      <c r="L751" s="7" t="s">
        <v>1543</v>
      </c>
      <c r="M751" s="7" t="s">
        <v>1544</v>
      </c>
      <c r="N751" s="7" t="s">
        <v>25</v>
      </c>
      <c r="O751" s="7" t="s">
        <v>2328</v>
      </c>
      <c r="P751" s="44" t="s">
        <v>6457</v>
      </c>
      <c r="Q751" s="42"/>
      <c r="R751" s="42"/>
      <c r="S751" s="42"/>
      <c r="T751" s="42"/>
      <c r="U751" s="42"/>
      <c r="V751" s="42"/>
      <c r="W751" s="42"/>
      <c r="X751" s="42"/>
      <c r="Y751" s="27"/>
    </row>
    <row r="752">
      <c r="A752" s="21" t="str">
        <f t="shared" ref="A752:B752" si="759">if(and(isnumber(search("Yes",C752)),isnumber(search("Yes",E752)),isnumber(search("Yes",G752)),isnumber(search("Yes",I752))),"Yes","No")</f>
        <v>Yes</v>
      </c>
      <c r="B752" s="21" t="str">
        <f t="shared" si="759"/>
        <v>Yes</v>
      </c>
      <c r="C752" s="22" t="str">
        <f t="shared" si="3"/>
        <v>Yes</v>
      </c>
      <c r="D752" s="21" t="str">
        <f t="shared" si="4"/>
        <v>Yes</v>
      </c>
      <c r="E752" s="21" t="str">
        <f t="shared" si="5"/>
        <v>Yes</v>
      </c>
      <c r="F752" s="21" t="str">
        <f t="shared" si="6"/>
        <v>Yes</v>
      </c>
      <c r="G752" s="21" t="str">
        <f t="shared" si="7"/>
        <v>Yes</v>
      </c>
      <c r="H752" s="21" t="str">
        <f t="shared" si="8"/>
        <v>Yes</v>
      </c>
      <c r="I752" s="21" t="str">
        <f t="shared" si="9"/>
        <v>Yes</v>
      </c>
      <c r="J752" s="21" t="str">
        <f t="shared" si="10"/>
        <v>Yes</v>
      </c>
      <c r="K752" s="25"/>
      <c r="L752" s="7" t="s">
        <v>212</v>
      </c>
      <c r="M752" s="7" t="s">
        <v>1545</v>
      </c>
      <c r="N752" s="7" t="s">
        <v>21</v>
      </c>
      <c r="O752" s="7" t="s">
        <v>4132</v>
      </c>
      <c r="P752" s="44" t="s">
        <v>4133</v>
      </c>
      <c r="Q752" s="7" t="s">
        <v>21</v>
      </c>
      <c r="R752" s="7" t="s">
        <v>6458</v>
      </c>
      <c r="S752" s="44" t="s">
        <v>6459</v>
      </c>
      <c r="T752" s="7" t="s">
        <v>21</v>
      </c>
      <c r="U752" s="7" t="s">
        <v>4136</v>
      </c>
      <c r="V752" s="44" t="s">
        <v>4137</v>
      </c>
      <c r="W752" s="7" t="s">
        <v>21</v>
      </c>
      <c r="X752" s="7" t="s">
        <v>6460</v>
      </c>
      <c r="Y752" s="44" t="s">
        <v>6461</v>
      </c>
    </row>
    <row r="753">
      <c r="A753" s="21" t="str">
        <f t="shared" ref="A753:B753" si="760">if(and(isnumber(search("Yes",C753)),isnumber(search("Yes",E753)),isnumber(search("Yes",G753)),isnumber(search("Yes",I753))),"Yes","No")</f>
        <v>No</v>
      </c>
      <c r="B753" s="21" t="str">
        <f t="shared" si="760"/>
        <v>No</v>
      </c>
      <c r="C753" s="22" t="str">
        <f t="shared" si="3"/>
        <v>No</v>
      </c>
      <c r="D753" s="21" t="str">
        <f t="shared" si="4"/>
        <v>No</v>
      </c>
      <c r="E753" s="21" t="str">
        <f t="shared" si="5"/>
        <v>No</v>
      </c>
      <c r="F753" s="21" t="str">
        <f t="shared" si="6"/>
        <v>No</v>
      </c>
      <c r="G753" s="21" t="str">
        <f t="shared" si="7"/>
        <v>No</v>
      </c>
      <c r="H753" s="21" t="str">
        <f t="shared" si="8"/>
        <v>No</v>
      </c>
      <c r="I753" s="21" t="str">
        <f t="shared" si="9"/>
        <v>No</v>
      </c>
      <c r="J753" s="21" t="str">
        <f t="shared" si="10"/>
        <v>No</v>
      </c>
      <c r="K753" s="25"/>
      <c r="L753" s="7" t="s">
        <v>1546</v>
      </c>
      <c r="M753" s="7" t="s">
        <v>1547</v>
      </c>
      <c r="N753" s="7" t="s">
        <v>25</v>
      </c>
      <c r="O753" s="7" t="s">
        <v>6462</v>
      </c>
      <c r="P753" s="44" t="s">
        <v>6463</v>
      </c>
      <c r="Q753" s="42"/>
      <c r="R753" s="42"/>
      <c r="S753" s="42"/>
      <c r="T753" s="42"/>
      <c r="U753" s="42"/>
      <c r="V753" s="42"/>
      <c r="W753" s="42"/>
      <c r="X753" s="42"/>
      <c r="Y753" s="27"/>
    </row>
    <row r="754">
      <c r="A754" s="21" t="str">
        <f t="shared" ref="A754:B754" si="761">if(and(isnumber(search("Yes",C754)),isnumber(search("Yes",E754)),isnumber(search("Yes",G754)),isnumber(search("Yes",I754))),"Yes","No")</f>
        <v>No</v>
      </c>
      <c r="B754" s="21" t="str">
        <f t="shared" si="761"/>
        <v>No</v>
      </c>
      <c r="C754" s="22" t="str">
        <f t="shared" si="3"/>
        <v>No</v>
      </c>
      <c r="D754" s="21" t="str">
        <f t="shared" si="4"/>
        <v>No</v>
      </c>
      <c r="E754" s="21" t="str">
        <f t="shared" si="5"/>
        <v>No</v>
      </c>
      <c r="F754" s="21" t="str">
        <f t="shared" si="6"/>
        <v>No</v>
      </c>
      <c r="G754" s="21" t="str">
        <f t="shared" si="7"/>
        <v>Yes</v>
      </c>
      <c r="H754" s="21" t="str">
        <f t="shared" si="8"/>
        <v>No</v>
      </c>
      <c r="I754" s="21" t="str">
        <f t="shared" si="9"/>
        <v>Yes</v>
      </c>
      <c r="J754" s="21" t="str">
        <f t="shared" si="10"/>
        <v>Yes</v>
      </c>
      <c r="K754" s="25">
        <v>31.0</v>
      </c>
      <c r="L754" s="7" t="s">
        <v>1548</v>
      </c>
      <c r="M754" s="7" t="s">
        <v>4142</v>
      </c>
      <c r="N754" s="7" t="s">
        <v>25</v>
      </c>
      <c r="O754" s="7" t="s">
        <v>2379</v>
      </c>
      <c r="P754" s="44" t="s">
        <v>6464</v>
      </c>
      <c r="Q754" s="42"/>
      <c r="R754" s="42"/>
      <c r="S754" s="42"/>
      <c r="T754" s="7" t="s">
        <v>25</v>
      </c>
      <c r="U754" s="7" t="s">
        <v>6465</v>
      </c>
      <c r="V754" s="44" t="s">
        <v>6466</v>
      </c>
      <c r="W754" s="7" t="s">
        <v>21</v>
      </c>
      <c r="X754" s="7" t="s">
        <v>6467</v>
      </c>
      <c r="Y754" s="44" t="s">
        <v>6468</v>
      </c>
    </row>
    <row r="755">
      <c r="A755" s="21" t="str">
        <f t="shared" ref="A755:B755" si="762">if(and(isnumber(search("Yes",C755)),isnumber(search("Yes",E755)),isnumber(search("Yes",G755)),isnumber(search("Yes",I755))),"Yes","No")</f>
        <v>Yes</v>
      </c>
      <c r="B755" s="21" t="str">
        <f t="shared" si="762"/>
        <v>Yes</v>
      </c>
      <c r="C755" s="22" t="str">
        <f t="shared" si="3"/>
        <v>Yes</v>
      </c>
      <c r="D755" s="21" t="str">
        <f t="shared" si="4"/>
        <v>Yes</v>
      </c>
      <c r="E755" s="21" t="str">
        <f t="shared" si="5"/>
        <v>Yes</v>
      </c>
      <c r="F755" s="21" t="str">
        <f t="shared" si="6"/>
        <v>Yes</v>
      </c>
      <c r="G755" s="21" t="str">
        <f t="shared" si="7"/>
        <v>Yes</v>
      </c>
      <c r="H755" s="21" t="str">
        <f t="shared" si="8"/>
        <v>Yes</v>
      </c>
      <c r="I755" s="21" t="str">
        <f t="shared" si="9"/>
        <v>Yes</v>
      </c>
      <c r="J755" s="21" t="str">
        <f t="shared" si="10"/>
        <v>Yes</v>
      </c>
      <c r="K755" s="25"/>
      <c r="L755" s="7" t="s">
        <v>215</v>
      </c>
      <c r="M755" s="7" t="s">
        <v>1550</v>
      </c>
      <c r="N755" s="7" t="s">
        <v>21</v>
      </c>
      <c r="O755" s="7" t="s">
        <v>4198</v>
      </c>
      <c r="P755" s="44" t="s">
        <v>6469</v>
      </c>
      <c r="Q755" s="7" t="s">
        <v>21</v>
      </c>
      <c r="R755" s="7" t="s">
        <v>6470</v>
      </c>
      <c r="S755" s="44" t="s">
        <v>6471</v>
      </c>
      <c r="T755" s="7" t="s">
        <v>2321</v>
      </c>
      <c r="U755" s="7" t="s">
        <v>6472</v>
      </c>
      <c r="V755" s="44" t="s">
        <v>6473</v>
      </c>
      <c r="W755" s="7" t="s">
        <v>2321</v>
      </c>
      <c r="X755" s="7" t="s">
        <v>2718</v>
      </c>
      <c r="Y755" s="44" t="s">
        <v>4153</v>
      </c>
    </row>
    <row r="756">
      <c r="A756" s="21" t="str">
        <f t="shared" ref="A756:B756" si="763">if(and(isnumber(search("Yes",C756)),isnumber(search("Yes",E756)),isnumber(search("Yes",G756)),isnumber(search("Yes",I756))),"Yes","No")</f>
        <v>Yes</v>
      </c>
      <c r="B756" s="21" t="str">
        <f t="shared" si="763"/>
        <v>No</v>
      </c>
      <c r="C756" s="22" t="str">
        <f t="shared" si="3"/>
        <v>Yes</v>
      </c>
      <c r="D756" s="21" t="str">
        <f t="shared" si="4"/>
        <v>Yes</v>
      </c>
      <c r="E756" s="21" t="str">
        <f t="shared" si="5"/>
        <v>Yes</v>
      </c>
      <c r="F756" s="21" t="str">
        <f t="shared" si="6"/>
        <v>Yes</v>
      </c>
      <c r="G756" s="21" t="str">
        <f t="shared" si="7"/>
        <v>Yes</v>
      </c>
      <c r="H756" s="21" t="str">
        <f t="shared" si="8"/>
        <v>No</v>
      </c>
      <c r="I756" s="21" t="str">
        <f t="shared" si="9"/>
        <v>Yes</v>
      </c>
      <c r="J756" s="21" t="str">
        <f t="shared" si="10"/>
        <v>Yes</v>
      </c>
      <c r="K756" s="25"/>
      <c r="L756" s="7" t="s">
        <v>1551</v>
      </c>
      <c r="M756" s="7" t="s">
        <v>1552</v>
      </c>
      <c r="N756" s="7" t="s">
        <v>21</v>
      </c>
      <c r="O756" s="7" t="s">
        <v>6474</v>
      </c>
      <c r="P756" s="44" t="s">
        <v>6475</v>
      </c>
      <c r="Q756" s="7" t="s">
        <v>21</v>
      </c>
      <c r="R756" s="7" t="s">
        <v>4156</v>
      </c>
      <c r="S756" s="44" t="s">
        <v>6476</v>
      </c>
      <c r="T756" s="7" t="s">
        <v>25</v>
      </c>
      <c r="U756" s="7" t="s">
        <v>6477</v>
      </c>
      <c r="V756" s="44" t="s">
        <v>6478</v>
      </c>
      <c r="W756" s="7" t="s">
        <v>21</v>
      </c>
      <c r="X756" s="7" t="s">
        <v>3231</v>
      </c>
      <c r="Y756" s="44" t="s">
        <v>6479</v>
      </c>
    </row>
    <row r="757">
      <c r="A757" s="21" t="str">
        <f t="shared" ref="A757:B757" si="764">if(and(isnumber(search("Yes",C757)),isnumber(search("Yes",E757)),isnumber(search("Yes",G757)),isnumber(search("Yes",I757))),"Yes","No")</f>
        <v>No</v>
      </c>
      <c r="B757" s="21" t="str">
        <f t="shared" si="764"/>
        <v>No</v>
      </c>
      <c r="C757" s="22" t="str">
        <f t="shared" si="3"/>
        <v>No</v>
      </c>
      <c r="D757" s="21" t="str">
        <f t="shared" si="4"/>
        <v>No</v>
      </c>
      <c r="E757" s="21" t="str">
        <f t="shared" si="5"/>
        <v>No</v>
      </c>
      <c r="F757" s="21" t="str">
        <f t="shared" si="6"/>
        <v>No</v>
      </c>
      <c r="G757" s="21" t="str">
        <f t="shared" si="7"/>
        <v>No</v>
      </c>
      <c r="H757" s="21" t="str">
        <f t="shared" si="8"/>
        <v>No</v>
      </c>
      <c r="I757" s="21" t="str">
        <f t="shared" si="9"/>
        <v>No</v>
      </c>
      <c r="J757" s="21" t="str">
        <f t="shared" si="10"/>
        <v>No</v>
      </c>
      <c r="K757" s="25"/>
      <c r="L757" s="7" t="s">
        <v>1553</v>
      </c>
      <c r="M757" s="7" t="s">
        <v>1554</v>
      </c>
      <c r="N757" s="7" t="s">
        <v>25</v>
      </c>
      <c r="O757" s="7" t="s">
        <v>4035</v>
      </c>
      <c r="P757" s="44" t="s">
        <v>6480</v>
      </c>
      <c r="Q757" s="42"/>
      <c r="R757" s="42"/>
      <c r="S757" s="42"/>
      <c r="T757" s="42"/>
      <c r="U757" s="42"/>
      <c r="V757" s="42"/>
      <c r="W757" s="42"/>
      <c r="X757" s="42"/>
      <c r="Y757" s="27"/>
    </row>
    <row r="758">
      <c r="A758" s="21" t="str">
        <f t="shared" ref="A758:B758" si="765">if(and(isnumber(search("Yes",C758)),isnumber(search("Yes",E758)),isnumber(search("Yes",G758)),isnumber(search("Yes",I758))),"Yes","No")</f>
        <v>No</v>
      </c>
      <c r="B758" s="21" t="str">
        <f t="shared" si="765"/>
        <v>No</v>
      </c>
      <c r="C758" s="22" t="str">
        <f t="shared" si="3"/>
        <v>No</v>
      </c>
      <c r="D758" s="21" t="str">
        <f t="shared" si="4"/>
        <v>No</v>
      </c>
      <c r="E758" s="21" t="str">
        <f t="shared" si="5"/>
        <v>No</v>
      </c>
      <c r="F758" s="21" t="str">
        <f t="shared" si="6"/>
        <v>No</v>
      </c>
      <c r="G758" s="21" t="str">
        <f t="shared" si="7"/>
        <v>No</v>
      </c>
      <c r="H758" s="21" t="str">
        <f t="shared" si="8"/>
        <v>No</v>
      </c>
      <c r="I758" s="21" t="str">
        <f t="shared" si="9"/>
        <v>No</v>
      </c>
      <c r="J758" s="21" t="str">
        <f t="shared" si="10"/>
        <v>No</v>
      </c>
      <c r="K758" s="25"/>
      <c r="L758" s="7" t="s">
        <v>1555</v>
      </c>
      <c r="M758" s="7" t="s">
        <v>1556</v>
      </c>
      <c r="N758" s="7" t="s">
        <v>25</v>
      </c>
      <c r="O758" s="7" t="s">
        <v>2286</v>
      </c>
      <c r="P758" s="44" t="s">
        <v>6481</v>
      </c>
      <c r="Q758" s="42"/>
      <c r="R758" s="42"/>
      <c r="S758" s="42"/>
      <c r="T758" s="42"/>
      <c r="U758" s="42"/>
      <c r="V758" s="42"/>
      <c r="W758" s="42"/>
      <c r="X758" s="42"/>
      <c r="Y758" s="27"/>
    </row>
    <row r="759">
      <c r="A759" s="21" t="str">
        <f t="shared" ref="A759:B759" si="766">if(and(isnumber(search("Yes",C759)),isnumber(search("Yes",E759)),isnumber(search("Yes",G759)),isnumber(search("Yes",I759))),"Yes","No")</f>
        <v>No</v>
      </c>
      <c r="B759" s="21" t="str">
        <f t="shared" si="766"/>
        <v>No</v>
      </c>
      <c r="C759" s="22" t="str">
        <f t="shared" si="3"/>
        <v>No</v>
      </c>
      <c r="D759" s="21" t="str">
        <f t="shared" si="4"/>
        <v>No</v>
      </c>
      <c r="E759" s="21" t="str">
        <f t="shared" si="5"/>
        <v>No</v>
      </c>
      <c r="F759" s="21" t="str">
        <f t="shared" si="6"/>
        <v>No</v>
      </c>
      <c r="G759" s="21" t="str">
        <f t="shared" si="7"/>
        <v>No</v>
      </c>
      <c r="H759" s="21" t="str">
        <f t="shared" si="8"/>
        <v>No</v>
      </c>
      <c r="I759" s="21" t="str">
        <f t="shared" si="9"/>
        <v>No</v>
      </c>
      <c r="J759" s="21" t="str">
        <f t="shared" si="10"/>
        <v>No</v>
      </c>
      <c r="K759" s="25"/>
      <c r="L759" s="7" t="s">
        <v>1557</v>
      </c>
      <c r="M759" s="7" t="s">
        <v>1558</v>
      </c>
      <c r="N759" s="7" t="s">
        <v>25</v>
      </c>
      <c r="O759" s="7" t="s">
        <v>4797</v>
      </c>
      <c r="P759" s="44" t="s">
        <v>6482</v>
      </c>
      <c r="Q759" s="42"/>
      <c r="R759" s="42"/>
      <c r="S759" s="42"/>
      <c r="T759" s="42"/>
      <c r="U759" s="42"/>
      <c r="V759" s="42"/>
      <c r="W759" s="42"/>
      <c r="X759" s="42"/>
      <c r="Y759" s="27"/>
    </row>
    <row r="760">
      <c r="A760" s="21" t="str">
        <f t="shared" ref="A760:B760" si="767">if(and(isnumber(search("Yes",C760)),isnumber(search("Yes",E760)),isnumber(search("Yes",G760)),isnumber(search("Yes",I760))),"Yes","No")</f>
        <v>No</v>
      </c>
      <c r="B760" s="21" t="str">
        <f t="shared" si="767"/>
        <v>No</v>
      </c>
      <c r="C760" s="22" t="str">
        <f t="shared" si="3"/>
        <v>No</v>
      </c>
      <c r="D760" s="21" t="str">
        <f t="shared" si="4"/>
        <v>No</v>
      </c>
      <c r="E760" s="21" t="str">
        <f t="shared" si="5"/>
        <v>No</v>
      </c>
      <c r="F760" s="21" t="str">
        <f t="shared" si="6"/>
        <v>No</v>
      </c>
      <c r="G760" s="21" t="str">
        <f t="shared" si="7"/>
        <v>No</v>
      </c>
      <c r="H760" s="21" t="str">
        <f t="shared" si="8"/>
        <v>No</v>
      </c>
      <c r="I760" s="21" t="str">
        <f t="shared" si="9"/>
        <v>No</v>
      </c>
      <c r="J760" s="21" t="str">
        <f t="shared" si="10"/>
        <v>No</v>
      </c>
      <c r="K760" s="25"/>
      <c r="L760" s="7" t="s">
        <v>1559</v>
      </c>
      <c r="M760" s="7" t="s">
        <v>1560</v>
      </c>
      <c r="N760" s="7" t="s">
        <v>25</v>
      </c>
      <c r="O760" s="7" t="s">
        <v>6483</v>
      </c>
      <c r="P760" s="44" t="s">
        <v>6484</v>
      </c>
      <c r="Q760" s="42"/>
      <c r="R760" s="42"/>
      <c r="S760" s="42"/>
      <c r="T760" s="42"/>
      <c r="U760" s="42"/>
      <c r="V760" s="42"/>
      <c r="W760" s="42"/>
      <c r="X760" s="42"/>
      <c r="Y760" s="27"/>
    </row>
    <row r="761">
      <c r="A761" s="21" t="str">
        <f t="shared" ref="A761:B761" si="768">if(and(isnumber(search("Yes",C761)),isnumber(search("Yes",E761)),isnumber(search("Yes",G761)),isnumber(search("Yes",I761))),"Yes","No")</f>
        <v>No</v>
      </c>
      <c r="B761" s="21" t="str">
        <f t="shared" si="768"/>
        <v>No</v>
      </c>
      <c r="C761" s="22" t="str">
        <f t="shared" si="3"/>
        <v>No</v>
      </c>
      <c r="D761" s="21" t="str">
        <f t="shared" si="4"/>
        <v>No</v>
      </c>
      <c r="E761" s="21" t="str">
        <f t="shared" si="5"/>
        <v>No</v>
      </c>
      <c r="F761" s="21" t="str">
        <f t="shared" si="6"/>
        <v>No</v>
      </c>
      <c r="G761" s="21" t="str">
        <f t="shared" si="7"/>
        <v>No</v>
      </c>
      <c r="H761" s="21" t="str">
        <f t="shared" si="8"/>
        <v>No</v>
      </c>
      <c r="I761" s="21" t="str">
        <f t="shared" si="9"/>
        <v>No</v>
      </c>
      <c r="J761" s="21" t="str">
        <f t="shared" si="10"/>
        <v>No</v>
      </c>
      <c r="K761" s="25"/>
      <c r="L761" s="7" t="s">
        <v>1561</v>
      </c>
      <c r="M761" s="7" t="s">
        <v>1562</v>
      </c>
      <c r="N761" s="7" t="s">
        <v>25</v>
      </c>
      <c r="O761" s="7" t="s">
        <v>6485</v>
      </c>
      <c r="P761" s="44" t="s">
        <v>6486</v>
      </c>
      <c r="Q761" s="42"/>
      <c r="R761" s="42"/>
      <c r="S761" s="42"/>
      <c r="T761" s="42"/>
      <c r="U761" s="42"/>
      <c r="V761" s="42"/>
      <c r="W761" s="42"/>
      <c r="X761" s="42"/>
      <c r="Y761" s="27"/>
    </row>
    <row r="762">
      <c r="A762" s="21" t="str">
        <f t="shared" ref="A762:B762" si="769">if(and(isnumber(search("Yes",C762)),isnumber(search("Yes",E762)),isnumber(search("Yes",G762)),isnumber(search("Yes",I762))),"Yes","No")</f>
        <v>No</v>
      </c>
      <c r="B762" s="21" t="str">
        <f t="shared" si="769"/>
        <v>No</v>
      </c>
      <c r="C762" s="22" t="str">
        <f t="shared" si="3"/>
        <v>No</v>
      </c>
      <c r="D762" s="21" t="str">
        <f t="shared" si="4"/>
        <v>No</v>
      </c>
      <c r="E762" s="21" t="str">
        <f t="shared" si="5"/>
        <v>No</v>
      </c>
      <c r="F762" s="21" t="str">
        <f t="shared" si="6"/>
        <v>No</v>
      </c>
      <c r="G762" s="21" t="str">
        <f t="shared" si="7"/>
        <v>No</v>
      </c>
      <c r="H762" s="21" t="str">
        <f t="shared" si="8"/>
        <v>No</v>
      </c>
      <c r="I762" s="21" t="str">
        <f t="shared" si="9"/>
        <v>No</v>
      </c>
      <c r="J762" s="21" t="str">
        <f t="shared" si="10"/>
        <v>No</v>
      </c>
      <c r="K762" s="25"/>
      <c r="L762" s="7" t="s">
        <v>1563</v>
      </c>
      <c r="M762" s="7" t="s">
        <v>1564</v>
      </c>
      <c r="N762" s="7" t="s">
        <v>25</v>
      </c>
      <c r="O762" s="7" t="s">
        <v>6487</v>
      </c>
      <c r="P762" s="44" t="s">
        <v>6488</v>
      </c>
      <c r="Q762" s="42"/>
      <c r="R762" s="42"/>
      <c r="S762" s="42"/>
      <c r="T762" s="42"/>
      <c r="U762" s="42"/>
      <c r="V762" s="42"/>
      <c r="W762" s="42"/>
      <c r="X762" s="42"/>
      <c r="Y762" s="27"/>
    </row>
    <row r="763">
      <c r="A763" s="21" t="str">
        <f t="shared" ref="A763:B763" si="770">if(and(isnumber(search("Yes",C763)),isnumber(search("Yes",E763)),isnumber(search("Yes",G763)),isnumber(search("Yes",I763))),"Yes","No")</f>
        <v>No</v>
      </c>
      <c r="B763" s="21" t="str">
        <f t="shared" si="770"/>
        <v>No</v>
      </c>
      <c r="C763" s="22" t="str">
        <f t="shared" si="3"/>
        <v>No</v>
      </c>
      <c r="D763" s="21" t="str">
        <f t="shared" si="4"/>
        <v>No</v>
      </c>
      <c r="E763" s="21" t="str">
        <f t="shared" si="5"/>
        <v>No</v>
      </c>
      <c r="F763" s="21" t="str">
        <f t="shared" si="6"/>
        <v>No</v>
      </c>
      <c r="G763" s="21" t="str">
        <f t="shared" si="7"/>
        <v>No</v>
      </c>
      <c r="H763" s="21" t="str">
        <f t="shared" si="8"/>
        <v>No</v>
      </c>
      <c r="I763" s="21" t="str">
        <f t="shared" si="9"/>
        <v>No</v>
      </c>
      <c r="J763" s="21" t="str">
        <f t="shared" si="10"/>
        <v>No</v>
      </c>
      <c r="K763" s="25"/>
      <c r="L763" s="7" t="s">
        <v>1565</v>
      </c>
      <c r="M763" s="7" t="s">
        <v>1566</v>
      </c>
      <c r="N763" s="7" t="s">
        <v>25</v>
      </c>
      <c r="O763" s="7" t="s">
        <v>4172</v>
      </c>
      <c r="P763" s="44" t="s">
        <v>6489</v>
      </c>
      <c r="Q763" s="42"/>
      <c r="R763" s="42"/>
      <c r="S763" s="42"/>
      <c r="T763" s="42"/>
      <c r="U763" s="42"/>
      <c r="V763" s="42"/>
      <c r="W763" s="42"/>
      <c r="X763" s="42"/>
      <c r="Y763" s="27"/>
    </row>
    <row r="764">
      <c r="A764" s="21" t="str">
        <f t="shared" ref="A764:B764" si="771">if(and(isnumber(search("Yes",C764)),isnumber(search("Yes",E764)),isnumber(search("Yes",G764)),isnumber(search("Yes",I764))),"Yes","No")</f>
        <v>No</v>
      </c>
      <c r="B764" s="21" t="str">
        <f t="shared" si="771"/>
        <v>No</v>
      </c>
      <c r="C764" s="22" t="str">
        <f t="shared" si="3"/>
        <v>No</v>
      </c>
      <c r="D764" s="21" t="str">
        <f t="shared" si="4"/>
        <v>No</v>
      </c>
      <c r="E764" s="21" t="str">
        <f t="shared" si="5"/>
        <v>No</v>
      </c>
      <c r="F764" s="21" t="str">
        <f t="shared" si="6"/>
        <v>No</v>
      </c>
      <c r="G764" s="21" t="str">
        <f t="shared" si="7"/>
        <v>No</v>
      </c>
      <c r="H764" s="21" t="str">
        <f t="shared" si="8"/>
        <v>No</v>
      </c>
      <c r="I764" s="21" t="str">
        <f t="shared" si="9"/>
        <v>No</v>
      </c>
      <c r="J764" s="21" t="str">
        <f t="shared" si="10"/>
        <v>No</v>
      </c>
      <c r="K764" s="25"/>
      <c r="L764" s="7" t="s">
        <v>1567</v>
      </c>
      <c r="M764" s="7" t="s">
        <v>1568</v>
      </c>
      <c r="N764" s="7" t="s">
        <v>25</v>
      </c>
      <c r="O764" s="7" t="s">
        <v>6490</v>
      </c>
      <c r="P764" s="44" t="s">
        <v>6491</v>
      </c>
      <c r="Q764" s="42"/>
      <c r="R764" s="42"/>
      <c r="S764" s="42"/>
      <c r="T764" s="42"/>
      <c r="U764" s="42"/>
      <c r="V764" s="42"/>
      <c r="W764" s="42"/>
      <c r="X764" s="42"/>
      <c r="Y764" s="27"/>
    </row>
    <row r="765">
      <c r="A765" s="21" t="str">
        <f t="shared" ref="A765:B765" si="772">if(and(isnumber(search("Yes",C765)),isnumber(search("Yes",E765)),isnumber(search("Yes",G765)),isnumber(search("Yes",I765))),"Yes","No")</f>
        <v>No</v>
      </c>
      <c r="B765" s="21" t="str">
        <f t="shared" si="772"/>
        <v>No</v>
      </c>
      <c r="C765" s="22" t="str">
        <f t="shared" si="3"/>
        <v>No</v>
      </c>
      <c r="D765" s="21" t="str">
        <f t="shared" si="4"/>
        <v>No</v>
      </c>
      <c r="E765" s="21" t="str">
        <f t="shared" si="5"/>
        <v>No</v>
      </c>
      <c r="F765" s="21" t="str">
        <f t="shared" si="6"/>
        <v>No</v>
      </c>
      <c r="G765" s="21" t="str">
        <f t="shared" si="7"/>
        <v>No</v>
      </c>
      <c r="H765" s="21" t="str">
        <f t="shared" si="8"/>
        <v>No</v>
      </c>
      <c r="I765" s="21" t="str">
        <f t="shared" si="9"/>
        <v>No</v>
      </c>
      <c r="J765" s="21" t="str">
        <f t="shared" si="10"/>
        <v>No</v>
      </c>
      <c r="K765" s="25"/>
      <c r="L765" s="7" t="s">
        <v>1569</v>
      </c>
      <c r="M765" s="7" t="s">
        <v>1570</v>
      </c>
      <c r="N765" s="7" t="s">
        <v>25</v>
      </c>
      <c r="O765" s="7" t="s">
        <v>6492</v>
      </c>
      <c r="P765" s="44" t="s">
        <v>6493</v>
      </c>
      <c r="Q765" s="42"/>
      <c r="R765" s="42"/>
      <c r="S765" s="42"/>
      <c r="T765" s="42"/>
      <c r="U765" s="42"/>
      <c r="V765" s="42"/>
      <c r="W765" s="42"/>
      <c r="X765" s="42"/>
      <c r="Y765" s="27"/>
    </row>
    <row r="766">
      <c r="A766" s="21" t="str">
        <f t="shared" ref="A766:B766" si="773">if(and(isnumber(search("Yes",C766)),isnumber(search("Yes",E766)),isnumber(search("Yes",G766)),isnumber(search("Yes",I766))),"Yes","No")</f>
        <v>No</v>
      </c>
      <c r="B766" s="21" t="str">
        <f t="shared" si="773"/>
        <v>No</v>
      </c>
      <c r="C766" s="22" t="str">
        <f t="shared" si="3"/>
        <v>No</v>
      </c>
      <c r="D766" s="21" t="str">
        <f t="shared" si="4"/>
        <v>No</v>
      </c>
      <c r="E766" s="21" t="str">
        <f t="shared" si="5"/>
        <v>No</v>
      </c>
      <c r="F766" s="21" t="str">
        <f t="shared" si="6"/>
        <v>No</v>
      </c>
      <c r="G766" s="21" t="str">
        <f t="shared" si="7"/>
        <v>No</v>
      </c>
      <c r="H766" s="21" t="str">
        <f t="shared" si="8"/>
        <v>No</v>
      </c>
      <c r="I766" s="21" t="str">
        <f t="shared" si="9"/>
        <v>No</v>
      </c>
      <c r="J766" s="21" t="str">
        <f t="shared" si="10"/>
        <v>No</v>
      </c>
      <c r="K766" s="25"/>
      <c r="L766" s="7" t="s">
        <v>1571</v>
      </c>
      <c r="M766" s="7" t="s">
        <v>1572</v>
      </c>
      <c r="N766" s="7" t="s">
        <v>25</v>
      </c>
      <c r="O766" s="7" t="s">
        <v>2532</v>
      </c>
      <c r="P766" s="44" t="s">
        <v>6494</v>
      </c>
      <c r="Q766" s="42"/>
      <c r="R766" s="42"/>
      <c r="S766" s="42"/>
      <c r="T766" s="42"/>
      <c r="U766" s="42"/>
      <c r="V766" s="42"/>
      <c r="W766" s="42"/>
      <c r="X766" s="42"/>
      <c r="Y766" s="27"/>
    </row>
    <row r="767">
      <c r="A767" s="21" t="str">
        <f t="shared" ref="A767:B767" si="774">if(and(isnumber(search("Yes",C767)),isnumber(search("Yes",E767)),isnumber(search("Yes",G767)),isnumber(search("Yes",I767))),"Yes","No")</f>
        <v>No</v>
      </c>
      <c r="B767" s="21" t="str">
        <f t="shared" si="774"/>
        <v>No</v>
      </c>
      <c r="C767" s="22" t="str">
        <f t="shared" si="3"/>
        <v>No</v>
      </c>
      <c r="D767" s="21" t="str">
        <f t="shared" si="4"/>
        <v>No</v>
      </c>
      <c r="E767" s="21" t="str">
        <f t="shared" si="5"/>
        <v>No</v>
      </c>
      <c r="F767" s="21" t="str">
        <f t="shared" si="6"/>
        <v>No</v>
      </c>
      <c r="G767" s="21" t="str">
        <f t="shared" si="7"/>
        <v>No</v>
      </c>
      <c r="H767" s="21" t="str">
        <f t="shared" si="8"/>
        <v>No</v>
      </c>
      <c r="I767" s="21" t="str">
        <f t="shared" si="9"/>
        <v>No</v>
      </c>
      <c r="J767" s="21" t="str">
        <f t="shared" si="10"/>
        <v>No</v>
      </c>
      <c r="K767" s="25"/>
      <c r="L767" s="7" t="s">
        <v>1573</v>
      </c>
      <c r="M767" s="7" t="s">
        <v>1574</v>
      </c>
      <c r="N767" s="7" t="s">
        <v>25</v>
      </c>
      <c r="O767" s="7" t="s">
        <v>6495</v>
      </c>
      <c r="P767" s="44" t="s">
        <v>6496</v>
      </c>
      <c r="Q767" s="42"/>
      <c r="R767" s="42"/>
      <c r="S767" s="42"/>
      <c r="T767" s="42"/>
      <c r="U767" s="42"/>
      <c r="V767" s="42"/>
      <c r="W767" s="42"/>
      <c r="X767" s="42"/>
      <c r="Y767" s="27"/>
    </row>
    <row r="768">
      <c r="A768" s="21" t="str">
        <f t="shared" ref="A768:B768" si="775">if(and(isnumber(search("Yes",C768)),isnumber(search("Yes",E768)),isnumber(search("Yes",G768)),isnumber(search("Yes",I768))),"Yes","No")</f>
        <v>No</v>
      </c>
      <c r="B768" s="21" t="str">
        <f t="shared" si="775"/>
        <v>No</v>
      </c>
      <c r="C768" s="22" t="str">
        <f t="shared" si="3"/>
        <v>No</v>
      </c>
      <c r="D768" s="21" t="str">
        <f t="shared" si="4"/>
        <v>No</v>
      </c>
      <c r="E768" s="21" t="str">
        <f t="shared" si="5"/>
        <v>No</v>
      </c>
      <c r="F768" s="21" t="str">
        <f t="shared" si="6"/>
        <v>No</v>
      </c>
      <c r="G768" s="21" t="str">
        <f t="shared" si="7"/>
        <v>No</v>
      </c>
      <c r="H768" s="21" t="str">
        <f t="shared" si="8"/>
        <v>No</v>
      </c>
      <c r="I768" s="21" t="str">
        <f t="shared" si="9"/>
        <v>No</v>
      </c>
      <c r="J768" s="21" t="str">
        <f t="shared" si="10"/>
        <v>No</v>
      </c>
      <c r="K768" s="25"/>
      <c r="L768" s="7" t="s">
        <v>1575</v>
      </c>
      <c r="M768" s="7" t="s">
        <v>1576</v>
      </c>
      <c r="N768" s="7" t="s">
        <v>25</v>
      </c>
      <c r="O768" s="7" t="s">
        <v>2572</v>
      </c>
      <c r="P768" s="44" t="s">
        <v>6497</v>
      </c>
      <c r="Q768" s="42"/>
      <c r="R768" s="42"/>
      <c r="S768" s="42"/>
      <c r="T768" s="42"/>
      <c r="U768" s="42"/>
      <c r="V768" s="42"/>
      <c r="W768" s="42"/>
      <c r="X768" s="42"/>
      <c r="Y768" s="27"/>
    </row>
    <row r="769">
      <c r="A769" s="21" t="str">
        <f t="shared" ref="A769:B769" si="776">if(and(isnumber(search("Yes",C769)),isnumber(search("Yes",E769)),isnumber(search("Yes",G769)),isnumber(search("Yes",I769))),"Yes","No")</f>
        <v>No</v>
      </c>
      <c r="B769" s="21" t="str">
        <f t="shared" si="776"/>
        <v>No</v>
      </c>
      <c r="C769" s="22" t="str">
        <f t="shared" si="3"/>
        <v>No</v>
      </c>
      <c r="D769" s="21" t="str">
        <f t="shared" si="4"/>
        <v>No</v>
      </c>
      <c r="E769" s="21" t="str">
        <f t="shared" si="5"/>
        <v>No</v>
      </c>
      <c r="F769" s="21" t="str">
        <f t="shared" si="6"/>
        <v>No</v>
      </c>
      <c r="G769" s="21" t="str">
        <f t="shared" si="7"/>
        <v>No</v>
      </c>
      <c r="H769" s="21" t="str">
        <f t="shared" si="8"/>
        <v>No</v>
      </c>
      <c r="I769" s="21" t="str">
        <f t="shared" si="9"/>
        <v>No</v>
      </c>
      <c r="J769" s="21" t="str">
        <f t="shared" si="10"/>
        <v>No</v>
      </c>
      <c r="K769" s="25"/>
      <c r="L769" s="7" t="s">
        <v>1577</v>
      </c>
      <c r="M769" s="7" t="s">
        <v>1578</v>
      </c>
      <c r="N769" s="7" t="s">
        <v>25</v>
      </c>
      <c r="O769" s="7" t="s">
        <v>3644</v>
      </c>
      <c r="P769" s="44" t="s">
        <v>6498</v>
      </c>
      <c r="Q769" s="42"/>
      <c r="R769" s="42"/>
      <c r="S769" s="42"/>
      <c r="T769" s="42"/>
      <c r="U769" s="42"/>
      <c r="V769" s="42"/>
      <c r="W769" s="42"/>
      <c r="X769" s="42"/>
      <c r="Y769" s="27"/>
    </row>
    <row r="770">
      <c r="A770" s="21" t="str">
        <f t="shared" ref="A770:B770" si="777">if(and(isnumber(search("Yes",C770)),isnumber(search("Yes",E770)),isnumber(search("Yes",G770)),isnumber(search("Yes",I770))),"Yes","No")</f>
        <v>No</v>
      </c>
      <c r="B770" s="21" t="str">
        <f t="shared" si="777"/>
        <v>No</v>
      </c>
      <c r="C770" s="22" t="str">
        <f t="shared" si="3"/>
        <v>No</v>
      </c>
      <c r="D770" s="21" t="str">
        <f t="shared" si="4"/>
        <v>No</v>
      </c>
      <c r="E770" s="21" t="str">
        <f t="shared" si="5"/>
        <v>No</v>
      </c>
      <c r="F770" s="21" t="str">
        <f t="shared" si="6"/>
        <v>No</v>
      </c>
      <c r="G770" s="21" t="str">
        <f t="shared" si="7"/>
        <v>Yes</v>
      </c>
      <c r="H770" s="21" t="str">
        <f t="shared" si="8"/>
        <v>Yes</v>
      </c>
      <c r="I770" s="21" t="str">
        <f t="shared" si="9"/>
        <v>Yes</v>
      </c>
      <c r="J770" s="21" t="str">
        <f t="shared" si="10"/>
        <v>Yes</v>
      </c>
      <c r="K770" s="25">
        <v>60.0</v>
      </c>
      <c r="L770" s="7" t="s">
        <v>218</v>
      </c>
      <c r="M770" s="7" t="s">
        <v>4184</v>
      </c>
      <c r="N770" s="7" t="s">
        <v>25</v>
      </c>
      <c r="O770" s="7" t="s">
        <v>2423</v>
      </c>
      <c r="P770" s="44" t="s">
        <v>3602</v>
      </c>
      <c r="Q770" s="42"/>
      <c r="R770" s="42"/>
      <c r="S770" s="42"/>
      <c r="T770" s="7" t="s">
        <v>21</v>
      </c>
      <c r="U770" s="7" t="s">
        <v>6499</v>
      </c>
      <c r="V770" s="44" t="s">
        <v>4187</v>
      </c>
      <c r="W770" s="7" t="s">
        <v>21</v>
      </c>
      <c r="X770" s="7" t="s">
        <v>6500</v>
      </c>
      <c r="Y770" s="44" t="s">
        <v>6501</v>
      </c>
    </row>
    <row r="771">
      <c r="A771" s="21" t="str">
        <f t="shared" ref="A771:B771" si="778">if(and(isnumber(search("Yes",C771)),isnumber(search("Yes",E771)),isnumber(search("Yes",G771)),isnumber(search("Yes",I771))),"Yes","No")</f>
        <v>No</v>
      </c>
      <c r="B771" s="21" t="str">
        <f t="shared" si="778"/>
        <v>No</v>
      </c>
      <c r="C771" s="22" t="str">
        <f t="shared" si="3"/>
        <v>No</v>
      </c>
      <c r="D771" s="21" t="str">
        <f t="shared" si="4"/>
        <v>No</v>
      </c>
      <c r="E771" s="21" t="str">
        <f t="shared" si="5"/>
        <v>No</v>
      </c>
      <c r="F771" s="21" t="str">
        <f t="shared" si="6"/>
        <v>No</v>
      </c>
      <c r="G771" s="21" t="str">
        <f t="shared" si="7"/>
        <v>No</v>
      </c>
      <c r="H771" s="21" t="str">
        <f t="shared" si="8"/>
        <v>No</v>
      </c>
      <c r="I771" s="21" t="str">
        <f t="shared" si="9"/>
        <v>No</v>
      </c>
      <c r="J771" s="21" t="str">
        <f t="shared" si="10"/>
        <v>No</v>
      </c>
      <c r="K771" s="25"/>
      <c r="L771" s="7" t="s">
        <v>1580</v>
      </c>
      <c r="M771" s="7" t="s">
        <v>1581</v>
      </c>
      <c r="N771" s="7" t="s">
        <v>25</v>
      </c>
      <c r="O771" s="7" t="s">
        <v>2656</v>
      </c>
      <c r="P771" s="44" t="s">
        <v>6502</v>
      </c>
      <c r="Q771" s="42"/>
      <c r="R771" s="42"/>
      <c r="S771" s="42"/>
      <c r="T771" s="42"/>
      <c r="U771" s="42"/>
      <c r="V771" s="42"/>
      <c r="W771" s="42"/>
      <c r="X771" s="42"/>
      <c r="Y771" s="27"/>
    </row>
    <row r="772">
      <c r="A772" s="21" t="str">
        <f t="shared" ref="A772:B772" si="779">if(and(isnumber(search("Yes",C772)),isnumber(search("Yes",E772)),isnumber(search("Yes",G772)),isnumber(search("Yes",I772))),"Yes","No")</f>
        <v>No</v>
      </c>
      <c r="B772" s="21" t="str">
        <f t="shared" si="779"/>
        <v>No</v>
      </c>
      <c r="C772" s="22" t="str">
        <f t="shared" si="3"/>
        <v>No</v>
      </c>
      <c r="D772" s="21" t="str">
        <f t="shared" si="4"/>
        <v>No</v>
      </c>
      <c r="E772" s="21" t="str">
        <f t="shared" si="5"/>
        <v>No</v>
      </c>
      <c r="F772" s="21" t="str">
        <f t="shared" si="6"/>
        <v>No</v>
      </c>
      <c r="G772" s="21" t="str">
        <f t="shared" si="7"/>
        <v>No</v>
      </c>
      <c r="H772" s="21" t="str">
        <f t="shared" si="8"/>
        <v>No</v>
      </c>
      <c r="I772" s="21" t="str">
        <f t="shared" si="9"/>
        <v>No</v>
      </c>
      <c r="J772" s="21" t="str">
        <f t="shared" si="10"/>
        <v>No</v>
      </c>
      <c r="K772" s="25"/>
      <c r="L772" s="7" t="s">
        <v>1582</v>
      </c>
      <c r="M772" s="7" t="s">
        <v>1583</v>
      </c>
      <c r="N772" s="7" t="s">
        <v>25</v>
      </c>
      <c r="O772" s="7" t="s">
        <v>4192</v>
      </c>
      <c r="P772" s="44" t="s">
        <v>4193</v>
      </c>
      <c r="Q772" s="42"/>
      <c r="R772" s="42"/>
      <c r="S772" s="42"/>
      <c r="T772" s="42"/>
      <c r="U772" s="42"/>
      <c r="V772" s="42"/>
      <c r="W772" s="42"/>
      <c r="X772" s="42"/>
      <c r="Y772" s="27"/>
    </row>
    <row r="773">
      <c r="A773" s="21" t="str">
        <f t="shared" ref="A773:B773" si="780">if(and(isnumber(search("Yes",C773)),isnumber(search("Yes",E773)),isnumber(search("Yes",G773)),isnumber(search("Yes",I773))),"Yes","No")</f>
        <v>No</v>
      </c>
      <c r="B773" s="21" t="str">
        <f t="shared" si="780"/>
        <v>No</v>
      </c>
      <c r="C773" s="22" t="str">
        <f t="shared" si="3"/>
        <v>No</v>
      </c>
      <c r="D773" s="21" t="str">
        <f t="shared" si="4"/>
        <v>No</v>
      </c>
      <c r="E773" s="21" t="str">
        <f t="shared" si="5"/>
        <v>No</v>
      </c>
      <c r="F773" s="21" t="str">
        <f t="shared" si="6"/>
        <v>No</v>
      </c>
      <c r="G773" s="21" t="str">
        <f t="shared" si="7"/>
        <v>No</v>
      </c>
      <c r="H773" s="21" t="str">
        <f t="shared" si="8"/>
        <v>No</v>
      </c>
      <c r="I773" s="21" t="str">
        <f t="shared" si="9"/>
        <v>No</v>
      </c>
      <c r="J773" s="21" t="str">
        <f t="shared" si="10"/>
        <v>No</v>
      </c>
      <c r="K773" s="25"/>
      <c r="L773" s="7" t="s">
        <v>1584</v>
      </c>
      <c r="M773" s="7" t="s">
        <v>1585</v>
      </c>
      <c r="N773" s="7" t="s">
        <v>25</v>
      </c>
      <c r="O773" s="7" t="s">
        <v>6503</v>
      </c>
      <c r="P773" s="44" t="s">
        <v>6504</v>
      </c>
      <c r="Q773" s="42"/>
      <c r="R773" s="42"/>
      <c r="S773" s="42"/>
      <c r="T773" s="42"/>
      <c r="U773" s="42"/>
      <c r="V773" s="42"/>
      <c r="W773" s="42"/>
      <c r="X773" s="42"/>
      <c r="Y773" s="27"/>
    </row>
    <row r="774">
      <c r="A774" s="21" t="str">
        <f t="shared" ref="A774:B774" si="781">if(and(isnumber(search("Yes",C774)),isnumber(search("Yes",E774)),isnumber(search("Yes",G774)),isnumber(search("Yes",I774))),"Yes","No")</f>
        <v>No</v>
      </c>
      <c r="B774" s="21" t="str">
        <f t="shared" si="781"/>
        <v>No</v>
      </c>
      <c r="C774" s="22" t="str">
        <f t="shared" si="3"/>
        <v>No</v>
      </c>
      <c r="D774" s="21" t="str">
        <f t="shared" si="4"/>
        <v>No</v>
      </c>
      <c r="E774" s="21" t="str">
        <f t="shared" si="5"/>
        <v>No</v>
      </c>
      <c r="F774" s="21" t="str">
        <f t="shared" si="6"/>
        <v>No</v>
      </c>
      <c r="G774" s="21" t="str">
        <f t="shared" si="7"/>
        <v>No</v>
      </c>
      <c r="H774" s="21" t="str">
        <f t="shared" si="8"/>
        <v>No</v>
      </c>
      <c r="I774" s="21" t="str">
        <f t="shared" si="9"/>
        <v>No</v>
      </c>
      <c r="J774" s="21" t="str">
        <f t="shared" si="10"/>
        <v>No</v>
      </c>
      <c r="K774" s="25"/>
      <c r="L774" s="7" t="s">
        <v>1586</v>
      </c>
      <c r="M774" s="7" t="s">
        <v>1587</v>
      </c>
      <c r="N774" s="7" t="s">
        <v>25</v>
      </c>
      <c r="O774" s="7" t="s">
        <v>4196</v>
      </c>
      <c r="P774" s="44" t="s">
        <v>6505</v>
      </c>
      <c r="Q774" s="42"/>
      <c r="R774" s="42"/>
      <c r="S774" s="42"/>
      <c r="T774" s="42"/>
      <c r="U774" s="42"/>
      <c r="V774" s="42"/>
      <c r="W774" s="42"/>
      <c r="X774" s="42"/>
      <c r="Y774" s="27"/>
    </row>
    <row r="775">
      <c r="A775" s="21" t="str">
        <f t="shared" ref="A775:B775" si="782">if(and(isnumber(search("Yes",C775)),isnumber(search("Yes",E775)),isnumber(search("Yes",G775)),isnumber(search("Yes",I775))),"Yes","No")</f>
        <v>Yes</v>
      </c>
      <c r="B775" s="21" t="str">
        <f t="shared" si="782"/>
        <v>Yes</v>
      </c>
      <c r="C775" s="22" t="str">
        <f t="shared" si="3"/>
        <v>Yes</v>
      </c>
      <c r="D775" s="21" t="str">
        <f t="shared" si="4"/>
        <v>Yes</v>
      </c>
      <c r="E775" s="21" t="str">
        <f t="shared" si="5"/>
        <v>Yes</v>
      </c>
      <c r="F775" s="21" t="str">
        <f t="shared" si="6"/>
        <v>Yes</v>
      </c>
      <c r="G775" s="21" t="str">
        <f t="shared" si="7"/>
        <v>Yes</v>
      </c>
      <c r="H775" s="21" t="str">
        <f t="shared" si="8"/>
        <v>Yes</v>
      </c>
      <c r="I775" s="21" t="str">
        <f t="shared" si="9"/>
        <v>Yes</v>
      </c>
      <c r="J775" s="21" t="str">
        <f t="shared" si="10"/>
        <v>Yes</v>
      </c>
      <c r="K775" s="25"/>
      <c r="L775" s="7" t="s">
        <v>221</v>
      </c>
      <c r="M775" s="7" t="s">
        <v>1588</v>
      </c>
      <c r="N775" s="7" t="s">
        <v>21</v>
      </c>
      <c r="O775" s="7" t="s">
        <v>4198</v>
      </c>
      <c r="P775" s="44" t="s">
        <v>4199</v>
      </c>
      <c r="Q775" s="7" t="s">
        <v>21</v>
      </c>
      <c r="R775" s="7" t="s">
        <v>6506</v>
      </c>
      <c r="S775" s="44" t="s">
        <v>6507</v>
      </c>
      <c r="T775" s="7" t="s">
        <v>21</v>
      </c>
      <c r="U775" s="7" t="s">
        <v>2504</v>
      </c>
      <c r="V775" s="44" t="s">
        <v>6508</v>
      </c>
      <c r="W775" s="7" t="s">
        <v>2321</v>
      </c>
      <c r="X775" s="7" t="s">
        <v>2718</v>
      </c>
      <c r="Y775" s="44" t="s">
        <v>6509</v>
      </c>
    </row>
    <row r="776">
      <c r="A776" s="21" t="str">
        <f t="shared" ref="A776:B776" si="783">if(and(isnumber(search("Yes",C776)),isnumber(search("Yes",E776)),isnumber(search("Yes",G776)),isnumber(search("Yes",I776))),"Yes","No")</f>
        <v>No</v>
      </c>
      <c r="B776" s="21" t="str">
        <f t="shared" si="783"/>
        <v>No</v>
      </c>
      <c r="C776" s="22" t="str">
        <f t="shared" si="3"/>
        <v>No</v>
      </c>
      <c r="D776" s="21" t="str">
        <f t="shared" si="4"/>
        <v>No</v>
      </c>
      <c r="E776" s="21" t="str">
        <f t="shared" si="5"/>
        <v>No</v>
      </c>
      <c r="F776" s="21" t="str">
        <f t="shared" si="6"/>
        <v>No</v>
      </c>
      <c r="G776" s="21" t="str">
        <f t="shared" si="7"/>
        <v>No</v>
      </c>
      <c r="H776" s="21" t="str">
        <f t="shared" si="8"/>
        <v>No</v>
      </c>
      <c r="I776" s="21" t="str">
        <f t="shared" si="9"/>
        <v>No</v>
      </c>
      <c r="J776" s="21" t="str">
        <f t="shared" si="10"/>
        <v>No</v>
      </c>
      <c r="K776" s="25"/>
      <c r="L776" s="7" t="s">
        <v>1589</v>
      </c>
      <c r="M776" s="7" t="s">
        <v>1590</v>
      </c>
      <c r="N776" s="7" t="s">
        <v>25</v>
      </c>
      <c r="O776" s="7" t="s">
        <v>2648</v>
      </c>
      <c r="P776" s="44" t="s">
        <v>6510</v>
      </c>
      <c r="Q776" s="42"/>
      <c r="R776" s="42"/>
      <c r="S776" s="42"/>
      <c r="T776" s="42"/>
      <c r="U776" s="42"/>
      <c r="V776" s="42"/>
      <c r="W776" s="42"/>
      <c r="X776" s="42"/>
      <c r="Y776" s="27"/>
    </row>
    <row r="777">
      <c r="A777" s="21" t="str">
        <f t="shared" ref="A777:B777" si="784">if(and(isnumber(search("Yes",C777)),isnumber(search("Yes",E777)),isnumber(search("Yes",G777)),isnumber(search("Yes",I777))),"Yes","No")</f>
        <v>No</v>
      </c>
      <c r="B777" s="21" t="str">
        <f t="shared" si="784"/>
        <v>No</v>
      </c>
      <c r="C777" s="22" t="str">
        <f t="shared" si="3"/>
        <v>No</v>
      </c>
      <c r="D777" s="21" t="str">
        <f t="shared" si="4"/>
        <v>No</v>
      </c>
      <c r="E777" s="21" t="str">
        <f t="shared" si="5"/>
        <v>No</v>
      </c>
      <c r="F777" s="21" t="str">
        <f t="shared" si="6"/>
        <v>No</v>
      </c>
      <c r="G777" s="21" t="str">
        <f t="shared" si="7"/>
        <v>No</v>
      </c>
      <c r="H777" s="21" t="str">
        <f t="shared" si="8"/>
        <v>No</v>
      </c>
      <c r="I777" s="21" t="str">
        <f t="shared" si="9"/>
        <v>No</v>
      </c>
      <c r="J777" s="21" t="str">
        <f t="shared" si="10"/>
        <v>No</v>
      </c>
      <c r="K777" s="25"/>
      <c r="L777" s="7" t="s">
        <v>1591</v>
      </c>
      <c r="M777" s="7" t="s">
        <v>1592</v>
      </c>
      <c r="N777" s="7" t="s">
        <v>25</v>
      </c>
      <c r="O777" s="7" t="s">
        <v>6511</v>
      </c>
      <c r="P777" s="44" t="s">
        <v>6512</v>
      </c>
      <c r="Q777" s="42"/>
      <c r="R777" s="42"/>
      <c r="S777" s="42"/>
      <c r="T777" s="42"/>
      <c r="U777" s="42"/>
      <c r="V777" s="42"/>
      <c r="W777" s="42"/>
      <c r="X777" s="42"/>
      <c r="Y777" s="27"/>
    </row>
    <row r="778">
      <c r="A778" s="21" t="str">
        <f t="shared" ref="A778:B778" si="785">if(and(isnumber(search("Yes",C778)),isnumber(search("Yes",E778)),isnumber(search("Yes",G778)),isnumber(search("Yes",I778))),"Yes","No")</f>
        <v>No</v>
      </c>
      <c r="B778" s="21" t="str">
        <f t="shared" si="785"/>
        <v>No</v>
      </c>
      <c r="C778" s="22" t="str">
        <f t="shared" si="3"/>
        <v>No</v>
      </c>
      <c r="D778" s="21" t="str">
        <f t="shared" si="4"/>
        <v>No</v>
      </c>
      <c r="E778" s="21" t="str">
        <f t="shared" si="5"/>
        <v>No</v>
      </c>
      <c r="F778" s="21" t="str">
        <f t="shared" si="6"/>
        <v>No</v>
      </c>
      <c r="G778" s="21" t="str">
        <f t="shared" si="7"/>
        <v>No</v>
      </c>
      <c r="H778" s="21" t="str">
        <f t="shared" si="8"/>
        <v>No</v>
      </c>
      <c r="I778" s="21" t="str">
        <f t="shared" si="9"/>
        <v>No</v>
      </c>
      <c r="J778" s="21" t="str">
        <f t="shared" si="10"/>
        <v>No</v>
      </c>
      <c r="K778" s="25"/>
      <c r="L778" s="7" t="s">
        <v>1593</v>
      </c>
      <c r="M778" s="7" t="s">
        <v>1594</v>
      </c>
      <c r="N778" s="7" t="s">
        <v>25</v>
      </c>
      <c r="O778" s="7" t="s">
        <v>2964</v>
      </c>
      <c r="P778" s="44" t="s">
        <v>6513</v>
      </c>
      <c r="Q778" s="42"/>
      <c r="R778" s="42"/>
      <c r="S778" s="42"/>
      <c r="T778" s="42"/>
      <c r="U778" s="42"/>
      <c r="V778" s="42"/>
      <c r="W778" s="42"/>
      <c r="X778" s="42"/>
      <c r="Y778" s="27"/>
    </row>
    <row r="779">
      <c r="A779" s="21" t="str">
        <f t="shared" ref="A779:B779" si="786">if(and(isnumber(search("Yes",C779)),isnumber(search("Yes",E779)),isnumber(search("Yes",G779)),isnumber(search("Yes",I779))),"Yes","No")</f>
        <v>No</v>
      </c>
      <c r="B779" s="21" t="str">
        <f t="shared" si="786"/>
        <v>No</v>
      </c>
      <c r="C779" s="22" t="str">
        <f t="shared" si="3"/>
        <v>No</v>
      </c>
      <c r="D779" s="21" t="str">
        <f t="shared" si="4"/>
        <v>No</v>
      </c>
      <c r="E779" s="21" t="str">
        <f t="shared" si="5"/>
        <v>No</v>
      </c>
      <c r="F779" s="21" t="str">
        <f t="shared" si="6"/>
        <v>No</v>
      </c>
      <c r="G779" s="21" t="str">
        <f t="shared" si="7"/>
        <v>No</v>
      </c>
      <c r="H779" s="21" t="str">
        <f t="shared" si="8"/>
        <v>No</v>
      </c>
      <c r="I779" s="21" t="str">
        <f t="shared" si="9"/>
        <v>No</v>
      </c>
      <c r="J779" s="21" t="str">
        <f t="shared" si="10"/>
        <v>No</v>
      </c>
      <c r="K779" s="25"/>
      <c r="L779" s="7" t="s">
        <v>1595</v>
      </c>
      <c r="M779" s="7" t="s">
        <v>1596</v>
      </c>
      <c r="N779" s="7" t="s">
        <v>25</v>
      </c>
      <c r="O779" s="7" t="s">
        <v>5658</v>
      </c>
      <c r="P779" s="44" t="s">
        <v>6514</v>
      </c>
      <c r="Q779" s="42"/>
      <c r="R779" s="42"/>
      <c r="S779" s="42"/>
      <c r="T779" s="42"/>
      <c r="U779" s="42"/>
      <c r="V779" s="42"/>
      <c r="W779" s="42"/>
      <c r="X779" s="42"/>
      <c r="Y779" s="27"/>
    </row>
    <row r="780">
      <c r="A780" s="21" t="str">
        <f t="shared" ref="A780:B780" si="787">if(and(isnumber(search("Yes",C780)),isnumber(search("Yes",E780)),isnumber(search("Yes",G780)),isnumber(search("Yes",I780))),"Yes","No")</f>
        <v>No</v>
      </c>
      <c r="B780" s="21" t="str">
        <f t="shared" si="787"/>
        <v>No</v>
      </c>
      <c r="C780" s="22" t="str">
        <f t="shared" si="3"/>
        <v>No</v>
      </c>
      <c r="D780" s="21" t="str">
        <f t="shared" si="4"/>
        <v>No</v>
      </c>
      <c r="E780" s="21" t="str">
        <f t="shared" si="5"/>
        <v>No</v>
      </c>
      <c r="F780" s="21" t="str">
        <f t="shared" si="6"/>
        <v>No</v>
      </c>
      <c r="G780" s="21" t="str">
        <f t="shared" si="7"/>
        <v>No</v>
      </c>
      <c r="H780" s="21" t="str">
        <f t="shared" si="8"/>
        <v>No</v>
      </c>
      <c r="I780" s="21" t="str">
        <f t="shared" si="9"/>
        <v>No</v>
      </c>
      <c r="J780" s="21" t="str">
        <f t="shared" si="10"/>
        <v>No</v>
      </c>
      <c r="K780" s="25"/>
      <c r="L780" s="7" t="s">
        <v>1597</v>
      </c>
      <c r="M780" s="7" t="s">
        <v>1598</v>
      </c>
      <c r="N780" s="7" t="s">
        <v>25</v>
      </c>
      <c r="O780" s="7" t="s">
        <v>6515</v>
      </c>
      <c r="P780" s="44" t="s">
        <v>6516</v>
      </c>
      <c r="Q780" s="42"/>
      <c r="R780" s="42"/>
      <c r="S780" s="42"/>
      <c r="T780" s="42"/>
      <c r="U780" s="42"/>
      <c r="V780" s="42"/>
      <c r="W780" s="42"/>
      <c r="X780" s="42"/>
      <c r="Y780" s="27"/>
    </row>
    <row r="781">
      <c r="A781" s="21" t="str">
        <f t="shared" ref="A781:B781" si="788">if(and(isnumber(search("Yes",C781)),isnumber(search("Yes",E781)),isnumber(search("Yes",G781)),isnumber(search("Yes",I781))),"Yes","No")</f>
        <v>No</v>
      </c>
      <c r="B781" s="21" t="str">
        <f t="shared" si="788"/>
        <v>No</v>
      </c>
      <c r="C781" s="22" t="str">
        <f t="shared" si="3"/>
        <v>No</v>
      </c>
      <c r="D781" s="21" t="str">
        <f t="shared" si="4"/>
        <v>No</v>
      </c>
      <c r="E781" s="21" t="str">
        <f t="shared" si="5"/>
        <v>No</v>
      </c>
      <c r="F781" s="21" t="str">
        <f t="shared" si="6"/>
        <v>No</v>
      </c>
      <c r="G781" s="21" t="str">
        <f t="shared" si="7"/>
        <v>No</v>
      </c>
      <c r="H781" s="21" t="str">
        <f t="shared" si="8"/>
        <v>No</v>
      </c>
      <c r="I781" s="21" t="str">
        <f t="shared" si="9"/>
        <v>No</v>
      </c>
      <c r="J781" s="21" t="str">
        <f t="shared" si="10"/>
        <v>No</v>
      </c>
      <c r="K781" s="25"/>
      <c r="L781" s="7" t="s">
        <v>1599</v>
      </c>
      <c r="M781" s="7" t="s">
        <v>1600</v>
      </c>
      <c r="N781" s="7" t="s">
        <v>25</v>
      </c>
      <c r="O781" s="7" t="s">
        <v>6517</v>
      </c>
      <c r="P781" s="44" t="s">
        <v>6518</v>
      </c>
      <c r="Q781" s="42"/>
      <c r="R781" s="42"/>
      <c r="S781" s="42"/>
      <c r="T781" s="42"/>
      <c r="U781" s="42"/>
      <c r="V781" s="42"/>
      <c r="W781" s="42"/>
      <c r="X781" s="42"/>
      <c r="Y781" s="27"/>
    </row>
    <row r="782">
      <c r="A782" s="21" t="str">
        <f t="shared" ref="A782:B782" si="789">if(and(isnumber(search("Yes",C782)),isnumber(search("Yes",E782)),isnumber(search("Yes",G782)),isnumber(search("Yes",I782))),"Yes","No")</f>
        <v>No</v>
      </c>
      <c r="B782" s="21" t="str">
        <f t="shared" si="789"/>
        <v>No</v>
      </c>
      <c r="C782" s="22" t="str">
        <f t="shared" si="3"/>
        <v>No</v>
      </c>
      <c r="D782" s="21" t="str">
        <f t="shared" si="4"/>
        <v>No</v>
      </c>
      <c r="E782" s="21" t="str">
        <f t="shared" si="5"/>
        <v>No</v>
      </c>
      <c r="F782" s="21" t="str">
        <f t="shared" si="6"/>
        <v>No</v>
      </c>
      <c r="G782" s="21" t="str">
        <f t="shared" si="7"/>
        <v>No</v>
      </c>
      <c r="H782" s="21" t="str">
        <f t="shared" si="8"/>
        <v>No</v>
      </c>
      <c r="I782" s="21" t="str">
        <f t="shared" si="9"/>
        <v>No</v>
      </c>
      <c r="J782" s="21" t="str">
        <f t="shared" si="10"/>
        <v>No</v>
      </c>
      <c r="K782" s="25"/>
      <c r="L782" s="7" t="s">
        <v>1601</v>
      </c>
      <c r="M782" s="7" t="s">
        <v>1602</v>
      </c>
      <c r="N782" s="7" t="s">
        <v>25</v>
      </c>
      <c r="O782" s="7" t="s">
        <v>6519</v>
      </c>
      <c r="P782" s="44" t="s">
        <v>6520</v>
      </c>
      <c r="Q782" s="42"/>
      <c r="R782" s="42"/>
      <c r="S782" s="42"/>
      <c r="T782" s="42"/>
      <c r="U782" s="42"/>
      <c r="V782" s="42"/>
      <c r="W782" s="42"/>
      <c r="X782" s="42"/>
      <c r="Y782" s="27"/>
    </row>
    <row r="783">
      <c r="A783" s="21" t="str">
        <f t="shared" ref="A783:B783" si="790">if(and(isnumber(search("Yes",C783)),isnumber(search("Yes",E783)),isnumber(search("Yes",G783)),isnumber(search("Yes",I783))),"Yes","No")</f>
        <v>No</v>
      </c>
      <c r="B783" s="21" t="str">
        <f t="shared" si="790"/>
        <v>No</v>
      </c>
      <c r="C783" s="22" t="str">
        <f t="shared" si="3"/>
        <v>No</v>
      </c>
      <c r="D783" s="21" t="str">
        <f t="shared" si="4"/>
        <v>No</v>
      </c>
      <c r="E783" s="21" t="str">
        <f t="shared" si="5"/>
        <v>No</v>
      </c>
      <c r="F783" s="21" t="str">
        <f t="shared" si="6"/>
        <v>No</v>
      </c>
      <c r="G783" s="21" t="str">
        <f t="shared" si="7"/>
        <v>No</v>
      </c>
      <c r="H783" s="21" t="str">
        <f t="shared" si="8"/>
        <v>No</v>
      </c>
      <c r="I783" s="21" t="str">
        <f t="shared" si="9"/>
        <v>No</v>
      </c>
      <c r="J783" s="21" t="str">
        <f t="shared" si="10"/>
        <v>No</v>
      </c>
      <c r="K783" s="25"/>
      <c r="L783" s="7" t="s">
        <v>1603</v>
      </c>
      <c r="M783" s="7" t="s">
        <v>1604</v>
      </c>
      <c r="N783" s="7" t="s">
        <v>25</v>
      </c>
      <c r="O783" s="7" t="s">
        <v>2250</v>
      </c>
      <c r="P783" s="44" t="s">
        <v>6521</v>
      </c>
      <c r="Q783" s="42"/>
      <c r="R783" s="42"/>
      <c r="S783" s="42"/>
      <c r="T783" s="42"/>
      <c r="U783" s="42"/>
      <c r="V783" s="42"/>
      <c r="W783" s="42"/>
      <c r="X783" s="42"/>
      <c r="Y783" s="27"/>
    </row>
    <row r="784">
      <c r="A784" s="21" t="str">
        <f t="shared" ref="A784:B784" si="791">if(and(isnumber(search("Yes",C784)),isnumber(search("Yes",E784)),isnumber(search("Yes",G784)),isnumber(search("Yes",I784))),"Yes","No")</f>
        <v>No</v>
      </c>
      <c r="B784" s="21" t="str">
        <f t="shared" si="791"/>
        <v>No</v>
      </c>
      <c r="C784" s="22" t="str">
        <f t="shared" si="3"/>
        <v>No</v>
      </c>
      <c r="D784" s="21" t="str">
        <f t="shared" si="4"/>
        <v>No</v>
      </c>
      <c r="E784" s="21" t="str">
        <f t="shared" si="5"/>
        <v>No</v>
      </c>
      <c r="F784" s="21" t="str">
        <f t="shared" si="6"/>
        <v>No</v>
      </c>
      <c r="G784" s="21" t="str">
        <f t="shared" si="7"/>
        <v>No</v>
      </c>
      <c r="H784" s="21" t="str">
        <f t="shared" si="8"/>
        <v>No</v>
      </c>
      <c r="I784" s="21" t="str">
        <f t="shared" si="9"/>
        <v>No</v>
      </c>
      <c r="J784" s="21" t="str">
        <f t="shared" si="10"/>
        <v>No</v>
      </c>
      <c r="K784" s="25"/>
      <c r="L784" s="7" t="s">
        <v>1605</v>
      </c>
      <c r="M784" s="7" t="s">
        <v>1606</v>
      </c>
      <c r="N784" s="7" t="s">
        <v>25</v>
      </c>
      <c r="O784" s="7" t="s">
        <v>2547</v>
      </c>
      <c r="P784" s="44" t="s">
        <v>6522</v>
      </c>
      <c r="Q784" s="42"/>
      <c r="R784" s="42"/>
      <c r="S784" s="42"/>
      <c r="T784" s="42"/>
      <c r="U784" s="42"/>
      <c r="V784" s="42"/>
      <c r="W784" s="42"/>
      <c r="X784" s="42"/>
      <c r="Y784" s="27"/>
    </row>
    <row r="785">
      <c r="A785" s="21" t="str">
        <f t="shared" ref="A785:B785" si="792">if(and(isnumber(search("Yes",C785)),isnumber(search("Yes",E785)),isnumber(search("Yes",G785)),isnumber(search("Yes",I785))),"Yes","No")</f>
        <v>No</v>
      </c>
      <c r="B785" s="21" t="str">
        <f t="shared" si="792"/>
        <v>No</v>
      </c>
      <c r="C785" s="22" t="str">
        <f t="shared" si="3"/>
        <v>No</v>
      </c>
      <c r="D785" s="21" t="str">
        <f t="shared" si="4"/>
        <v>No</v>
      </c>
      <c r="E785" s="21" t="str">
        <f t="shared" si="5"/>
        <v>No</v>
      </c>
      <c r="F785" s="21" t="str">
        <f t="shared" si="6"/>
        <v>No</v>
      </c>
      <c r="G785" s="21" t="str">
        <f t="shared" si="7"/>
        <v>No</v>
      </c>
      <c r="H785" s="21" t="str">
        <f t="shared" si="8"/>
        <v>No</v>
      </c>
      <c r="I785" s="21" t="str">
        <f t="shared" si="9"/>
        <v>No</v>
      </c>
      <c r="J785" s="21" t="str">
        <f t="shared" si="10"/>
        <v>No</v>
      </c>
      <c r="K785" s="25"/>
      <c r="L785" s="7" t="s">
        <v>1607</v>
      </c>
      <c r="M785" s="7" t="s">
        <v>167</v>
      </c>
      <c r="N785" s="7" t="s">
        <v>25</v>
      </c>
      <c r="O785" s="7" t="s">
        <v>4218</v>
      </c>
      <c r="P785" s="44" t="s">
        <v>6523</v>
      </c>
      <c r="Q785" s="42"/>
      <c r="R785" s="42"/>
      <c r="S785" s="42"/>
      <c r="T785" s="42"/>
      <c r="U785" s="42"/>
      <c r="V785" s="42"/>
      <c r="W785" s="42"/>
      <c r="X785" s="42"/>
      <c r="Y785" s="27"/>
    </row>
    <row r="786">
      <c r="A786" s="21" t="str">
        <f t="shared" ref="A786:B786" si="793">if(and(isnumber(search("Yes",C786)),isnumber(search("Yes",E786)),isnumber(search("Yes",G786)),isnumber(search("Yes",I786))),"Yes","No")</f>
        <v>No</v>
      </c>
      <c r="B786" s="21" t="str">
        <f t="shared" si="793"/>
        <v>No</v>
      </c>
      <c r="C786" s="22" t="str">
        <f t="shared" si="3"/>
        <v>No</v>
      </c>
      <c r="D786" s="21" t="str">
        <f t="shared" si="4"/>
        <v>No</v>
      </c>
      <c r="E786" s="21" t="str">
        <f t="shared" si="5"/>
        <v>No</v>
      </c>
      <c r="F786" s="21" t="str">
        <f t="shared" si="6"/>
        <v>No</v>
      </c>
      <c r="G786" s="21" t="str">
        <f t="shared" si="7"/>
        <v>No</v>
      </c>
      <c r="H786" s="21" t="str">
        <f t="shared" si="8"/>
        <v>No</v>
      </c>
      <c r="I786" s="21" t="str">
        <f t="shared" si="9"/>
        <v>No</v>
      </c>
      <c r="J786" s="21" t="str">
        <f t="shared" si="10"/>
        <v>No</v>
      </c>
      <c r="K786" s="25"/>
      <c r="L786" s="7" t="s">
        <v>1608</v>
      </c>
      <c r="M786" s="7" t="s">
        <v>1609</v>
      </c>
      <c r="N786" s="7" t="s">
        <v>25</v>
      </c>
      <c r="O786" s="7" t="s">
        <v>4220</v>
      </c>
      <c r="P786" s="44" t="s">
        <v>4221</v>
      </c>
      <c r="Q786" s="42"/>
      <c r="R786" s="42"/>
      <c r="S786" s="42"/>
      <c r="T786" s="42"/>
      <c r="U786" s="42"/>
      <c r="V786" s="42"/>
      <c r="W786" s="42"/>
      <c r="X786" s="42"/>
      <c r="Y786" s="27"/>
    </row>
    <row r="787">
      <c r="A787" s="21" t="str">
        <f t="shared" ref="A787:B787" si="794">if(and(isnumber(search("Yes",C787)),isnumber(search("Yes",E787)),isnumber(search("Yes",G787)),isnumber(search("Yes",I787))),"Yes","No")</f>
        <v>No</v>
      </c>
      <c r="B787" s="21" t="str">
        <f t="shared" si="794"/>
        <v>No</v>
      </c>
      <c r="C787" s="22" t="str">
        <f t="shared" si="3"/>
        <v>No</v>
      </c>
      <c r="D787" s="21" t="str">
        <f t="shared" si="4"/>
        <v>No</v>
      </c>
      <c r="E787" s="21" t="str">
        <f t="shared" si="5"/>
        <v>No</v>
      </c>
      <c r="F787" s="21" t="str">
        <f t="shared" si="6"/>
        <v>No</v>
      </c>
      <c r="G787" s="21" t="str">
        <f t="shared" si="7"/>
        <v>No</v>
      </c>
      <c r="H787" s="21" t="str">
        <f t="shared" si="8"/>
        <v>No</v>
      </c>
      <c r="I787" s="21" t="str">
        <f t="shared" si="9"/>
        <v>No</v>
      </c>
      <c r="J787" s="21" t="str">
        <f t="shared" si="10"/>
        <v>No</v>
      </c>
      <c r="K787" s="25"/>
      <c r="L787" s="7" t="s">
        <v>1610</v>
      </c>
      <c r="M787" s="7" t="s">
        <v>1611</v>
      </c>
      <c r="N787" s="7" t="s">
        <v>25</v>
      </c>
      <c r="O787" s="7" t="s">
        <v>6524</v>
      </c>
      <c r="P787" s="44" t="s">
        <v>6525</v>
      </c>
      <c r="Q787" s="42"/>
      <c r="R787" s="42"/>
      <c r="S787" s="42"/>
      <c r="T787" s="42"/>
      <c r="U787" s="42"/>
      <c r="V787" s="42"/>
      <c r="W787" s="42"/>
      <c r="X787" s="42"/>
      <c r="Y787" s="27"/>
    </row>
    <row r="788">
      <c r="A788" s="21" t="str">
        <f t="shared" ref="A788:B788" si="795">if(and(isnumber(search("Yes",C788)),isnumber(search("Yes",E788)),isnumber(search("Yes",G788)),isnumber(search("Yes",I788))),"Yes","No")</f>
        <v>No</v>
      </c>
      <c r="B788" s="21" t="str">
        <f t="shared" si="795"/>
        <v>No</v>
      </c>
      <c r="C788" s="22" t="str">
        <f t="shared" si="3"/>
        <v>No</v>
      </c>
      <c r="D788" s="21" t="str">
        <f t="shared" si="4"/>
        <v>No</v>
      </c>
      <c r="E788" s="21" t="str">
        <f t="shared" si="5"/>
        <v>No</v>
      </c>
      <c r="F788" s="21" t="str">
        <f t="shared" si="6"/>
        <v>No</v>
      </c>
      <c r="G788" s="21" t="str">
        <f t="shared" si="7"/>
        <v>No</v>
      </c>
      <c r="H788" s="21" t="str">
        <f t="shared" si="8"/>
        <v>No</v>
      </c>
      <c r="I788" s="21" t="str">
        <f t="shared" si="9"/>
        <v>No</v>
      </c>
      <c r="J788" s="21" t="str">
        <f t="shared" si="10"/>
        <v>No</v>
      </c>
      <c r="K788" s="25"/>
      <c r="L788" s="7" t="s">
        <v>1612</v>
      </c>
      <c r="M788" s="7" t="s">
        <v>1613</v>
      </c>
      <c r="N788" s="7" t="s">
        <v>25</v>
      </c>
      <c r="O788" s="7" t="s">
        <v>6526</v>
      </c>
      <c r="P788" s="44" t="s">
        <v>6527</v>
      </c>
      <c r="Q788" s="42"/>
      <c r="R788" s="42"/>
      <c r="S788" s="42"/>
      <c r="T788" s="42"/>
      <c r="U788" s="42"/>
      <c r="V788" s="42"/>
      <c r="W788" s="42"/>
      <c r="X788" s="42"/>
      <c r="Y788" s="27"/>
    </row>
    <row r="789">
      <c r="A789" s="21" t="str">
        <f t="shared" ref="A789:B789" si="796">if(and(isnumber(search("Yes",C789)),isnumber(search("Yes",E789)),isnumber(search("Yes",G789)),isnumber(search("Yes",I789))),"Yes","No")</f>
        <v>No</v>
      </c>
      <c r="B789" s="21" t="str">
        <f t="shared" si="796"/>
        <v>No</v>
      </c>
      <c r="C789" s="22" t="str">
        <f t="shared" si="3"/>
        <v>No</v>
      </c>
      <c r="D789" s="21" t="str">
        <f t="shared" si="4"/>
        <v>No</v>
      </c>
      <c r="E789" s="21" t="str">
        <f t="shared" si="5"/>
        <v>No</v>
      </c>
      <c r="F789" s="21" t="str">
        <f t="shared" si="6"/>
        <v>No</v>
      </c>
      <c r="G789" s="21" t="str">
        <f t="shared" si="7"/>
        <v>No</v>
      </c>
      <c r="H789" s="21" t="str">
        <f t="shared" si="8"/>
        <v>No</v>
      </c>
      <c r="I789" s="21" t="str">
        <f t="shared" si="9"/>
        <v>No</v>
      </c>
      <c r="J789" s="21" t="str">
        <f t="shared" si="10"/>
        <v>No</v>
      </c>
      <c r="K789" s="25"/>
      <c r="L789" s="7" t="s">
        <v>1614</v>
      </c>
      <c r="M789" s="7" t="s">
        <v>1615</v>
      </c>
      <c r="N789" s="7" t="s">
        <v>25</v>
      </c>
      <c r="O789" s="7" t="s">
        <v>6528</v>
      </c>
      <c r="P789" s="44" t="s">
        <v>6529</v>
      </c>
      <c r="Q789" s="42"/>
      <c r="R789" s="42"/>
      <c r="S789" s="42"/>
      <c r="T789" s="42"/>
      <c r="U789" s="42"/>
      <c r="V789" s="42"/>
      <c r="W789" s="42"/>
      <c r="X789" s="42"/>
      <c r="Y789" s="27"/>
    </row>
    <row r="790">
      <c r="A790" s="21" t="str">
        <f t="shared" ref="A790:B790" si="797">if(and(isnumber(search("Yes",C790)),isnumber(search("Yes",E790)),isnumber(search("Yes",G790)),isnumber(search("Yes",I790))),"Yes","No")</f>
        <v>No</v>
      </c>
      <c r="B790" s="21" t="str">
        <f t="shared" si="797"/>
        <v>No</v>
      </c>
      <c r="C790" s="22" t="str">
        <f t="shared" si="3"/>
        <v>No</v>
      </c>
      <c r="D790" s="21" t="str">
        <f t="shared" si="4"/>
        <v>No</v>
      </c>
      <c r="E790" s="21" t="str">
        <f t="shared" si="5"/>
        <v>No</v>
      </c>
      <c r="F790" s="21" t="str">
        <f t="shared" si="6"/>
        <v>No</v>
      </c>
      <c r="G790" s="21" t="str">
        <f t="shared" si="7"/>
        <v>No</v>
      </c>
      <c r="H790" s="21" t="str">
        <f t="shared" si="8"/>
        <v>No</v>
      </c>
      <c r="I790" s="21" t="str">
        <f t="shared" si="9"/>
        <v>No</v>
      </c>
      <c r="J790" s="21" t="str">
        <f t="shared" si="10"/>
        <v>No</v>
      </c>
      <c r="K790" s="25"/>
      <c r="L790" s="7" t="s">
        <v>1616</v>
      </c>
      <c r="M790" s="7" t="s">
        <v>1617</v>
      </c>
      <c r="N790" s="7" t="s">
        <v>25</v>
      </c>
      <c r="O790" s="7" t="s">
        <v>4436</v>
      </c>
      <c r="P790" s="44" t="s">
        <v>6530</v>
      </c>
      <c r="Q790" s="42"/>
      <c r="R790" s="42"/>
      <c r="S790" s="42"/>
      <c r="T790" s="42"/>
      <c r="U790" s="42"/>
      <c r="V790" s="42"/>
      <c r="W790" s="42"/>
      <c r="X790" s="42"/>
      <c r="Y790" s="27"/>
    </row>
    <row r="791">
      <c r="A791" s="21" t="str">
        <f t="shared" ref="A791:B791" si="798">if(and(isnumber(search("Yes",C791)),isnumber(search("Yes",E791)),isnumber(search("Yes",G791)),isnumber(search("Yes",I791))),"Yes","No")</f>
        <v>No</v>
      </c>
      <c r="B791" s="21" t="str">
        <f t="shared" si="798"/>
        <v>No</v>
      </c>
      <c r="C791" s="22" t="str">
        <f t="shared" si="3"/>
        <v>No</v>
      </c>
      <c r="D791" s="21" t="str">
        <f t="shared" si="4"/>
        <v>No</v>
      </c>
      <c r="E791" s="21" t="str">
        <f t="shared" si="5"/>
        <v>No</v>
      </c>
      <c r="F791" s="21" t="str">
        <f t="shared" si="6"/>
        <v>No</v>
      </c>
      <c r="G791" s="21" t="str">
        <f t="shared" si="7"/>
        <v>No</v>
      </c>
      <c r="H791" s="21" t="str">
        <f t="shared" si="8"/>
        <v>No</v>
      </c>
      <c r="I791" s="21" t="str">
        <f t="shared" si="9"/>
        <v>No</v>
      </c>
      <c r="J791" s="21" t="str">
        <f t="shared" si="10"/>
        <v>No</v>
      </c>
      <c r="K791" s="25"/>
      <c r="L791" s="7" t="s">
        <v>1618</v>
      </c>
      <c r="M791" s="7" t="s">
        <v>1619</v>
      </c>
      <c r="N791" s="7" t="s">
        <v>25</v>
      </c>
      <c r="O791" s="7" t="s">
        <v>6531</v>
      </c>
      <c r="P791" s="44" t="s">
        <v>6532</v>
      </c>
      <c r="Q791" s="42"/>
      <c r="R791" s="42"/>
      <c r="S791" s="42"/>
      <c r="T791" s="42"/>
      <c r="U791" s="42"/>
      <c r="V791" s="42"/>
      <c r="W791" s="42"/>
      <c r="X791" s="42"/>
      <c r="Y791" s="27"/>
    </row>
    <row r="792">
      <c r="A792" s="21" t="str">
        <f t="shared" ref="A792:B792" si="799">if(and(isnumber(search("Yes",C792)),isnumber(search("Yes",E792)),isnumber(search("Yes",G792)),isnumber(search("Yes",I792))),"Yes","No")</f>
        <v>No</v>
      </c>
      <c r="B792" s="21" t="str">
        <f t="shared" si="799"/>
        <v>No</v>
      </c>
      <c r="C792" s="22" t="str">
        <f t="shared" si="3"/>
        <v>No</v>
      </c>
      <c r="D792" s="21" t="str">
        <f t="shared" si="4"/>
        <v>No</v>
      </c>
      <c r="E792" s="21" t="str">
        <f t="shared" si="5"/>
        <v>No</v>
      </c>
      <c r="F792" s="21" t="str">
        <f t="shared" si="6"/>
        <v>No</v>
      </c>
      <c r="G792" s="21" t="str">
        <f t="shared" si="7"/>
        <v>Yes</v>
      </c>
      <c r="H792" s="21" t="str">
        <f t="shared" si="8"/>
        <v>Yes</v>
      </c>
      <c r="I792" s="21" t="str">
        <f t="shared" si="9"/>
        <v>Yes</v>
      </c>
      <c r="J792" s="21" t="str">
        <f t="shared" si="10"/>
        <v>Yes</v>
      </c>
      <c r="K792" s="25">
        <v>68.0</v>
      </c>
      <c r="L792" s="7" t="s">
        <v>1620</v>
      </c>
      <c r="M792" s="7" t="s">
        <v>4230</v>
      </c>
      <c r="N792" s="7" t="s">
        <v>25</v>
      </c>
      <c r="O792" s="7" t="s">
        <v>6230</v>
      </c>
      <c r="P792" s="44" t="s">
        <v>6533</v>
      </c>
      <c r="Q792" s="42"/>
      <c r="R792" s="42"/>
      <c r="S792" s="42"/>
      <c r="T792" s="7" t="s">
        <v>21</v>
      </c>
      <c r="U792" s="7" t="s">
        <v>2487</v>
      </c>
      <c r="V792" s="44" t="s">
        <v>6534</v>
      </c>
      <c r="W792" s="7" t="s">
        <v>2321</v>
      </c>
      <c r="X792" s="7" t="s">
        <v>6535</v>
      </c>
      <c r="Y792" s="44" t="s">
        <v>6536</v>
      </c>
    </row>
    <row r="793">
      <c r="A793" s="21" t="str">
        <f t="shared" ref="A793:B793" si="800">if(and(isnumber(search("Yes",C793)),isnumber(search("Yes",E793)),isnumber(search("Yes",G793)),isnumber(search("Yes",I793))),"Yes","No")</f>
        <v>No</v>
      </c>
      <c r="B793" s="21" t="str">
        <f t="shared" si="800"/>
        <v>No</v>
      </c>
      <c r="C793" s="22" t="str">
        <f t="shared" si="3"/>
        <v>No</v>
      </c>
      <c r="D793" s="21" t="str">
        <f t="shared" si="4"/>
        <v>No</v>
      </c>
      <c r="E793" s="21" t="str">
        <f t="shared" si="5"/>
        <v>No</v>
      </c>
      <c r="F793" s="21" t="str">
        <f t="shared" si="6"/>
        <v>No</v>
      </c>
      <c r="G793" s="21" t="str">
        <f t="shared" si="7"/>
        <v>No</v>
      </c>
      <c r="H793" s="21" t="str">
        <f t="shared" si="8"/>
        <v>No</v>
      </c>
      <c r="I793" s="21" t="str">
        <f t="shared" si="9"/>
        <v>No</v>
      </c>
      <c r="J793" s="21" t="str">
        <f t="shared" si="10"/>
        <v>No</v>
      </c>
      <c r="K793" s="25"/>
      <c r="L793" s="7" t="s">
        <v>1622</v>
      </c>
      <c r="M793" s="7" t="s">
        <v>1623</v>
      </c>
      <c r="N793" s="7" t="s">
        <v>25</v>
      </c>
      <c r="O793" s="7" t="s">
        <v>6537</v>
      </c>
      <c r="P793" s="44" t="s">
        <v>6538</v>
      </c>
      <c r="Q793" s="42"/>
      <c r="R793" s="42"/>
      <c r="S793" s="42"/>
      <c r="T793" s="42"/>
      <c r="U793" s="42"/>
      <c r="V793" s="42"/>
      <c r="W793" s="42"/>
      <c r="X793" s="42"/>
      <c r="Y793" s="27"/>
    </row>
    <row r="794">
      <c r="A794" s="21" t="str">
        <f t="shared" ref="A794:B794" si="801">if(and(isnumber(search("Yes",C794)),isnumber(search("Yes",E794)),isnumber(search("Yes",G794)),isnumber(search("Yes",I794))),"Yes","No")</f>
        <v>No</v>
      </c>
      <c r="B794" s="21" t="str">
        <f t="shared" si="801"/>
        <v>No</v>
      </c>
      <c r="C794" s="22" t="str">
        <f t="shared" si="3"/>
        <v>No</v>
      </c>
      <c r="D794" s="21" t="str">
        <f t="shared" si="4"/>
        <v>No</v>
      </c>
      <c r="E794" s="21" t="str">
        <f t="shared" si="5"/>
        <v>No</v>
      </c>
      <c r="F794" s="21" t="str">
        <f t="shared" si="6"/>
        <v>No</v>
      </c>
      <c r="G794" s="21" t="str">
        <f t="shared" si="7"/>
        <v>No</v>
      </c>
      <c r="H794" s="21" t="str">
        <f t="shared" si="8"/>
        <v>No</v>
      </c>
      <c r="I794" s="21" t="str">
        <f t="shared" si="9"/>
        <v>No</v>
      </c>
      <c r="J794" s="21" t="str">
        <f t="shared" si="10"/>
        <v>No</v>
      </c>
      <c r="K794" s="25"/>
      <c r="L794" s="7" t="s">
        <v>1624</v>
      </c>
      <c r="M794" s="7" t="s">
        <v>1625</v>
      </c>
      <c r="N794" s="7" t="s">
        <v>25</v>
      </c>
      <c r="O794" s="7" t="s">
        <v>3313</v>
      </c>
      <c r="P794" s="44" t="s">
        <v>4239</v>
      </c>
      <c r="Q794" s="42"/>
      <c r="R794" s="42"/>
      <c r="S794" s="42"/>
      <c r="T794" s="42"/>
      <c r="U794" s="42"/>
      <c r="V794" s="42"/>
      <c r="W794" s="42"/>
      <c r="X794" s="42"/>
      <c r="Y794" s="27"/>
    </row>
    <row r="795">
      <c r="A795" s="21" t="str">
        <f t="shared" ref="A795:B795" si="802">if(and(isnumber(search("Yes",C795)),isnumber(search("Yes",E795)),isnumber(search("Yes",G795)),isnumber(search("Yes",I795))),"Yes","No")</f>
        <v>No</v>
      </c>
      <c r="B795" s="21" t="str">
        <f t="shared" si="802"/>
        <v>No</v>
      </c>
      <c r="C795" s="22" t="str">
        <f t="shared" si="3"/>
        <v>No</v>
      </c>
      <c r="D795" s="21" t="str">
        <f t="shared" si="4"/>
        <v>No</v>
      </c>
      <c r="E795" s="21" t="str">
        <f t="shared" si="5"/>
        <v>No</v>
      </c>
      <c r="F795" s="21" t="str">
        <f t="shared" si="6"/>
        <v>No</v>
      </c>
      <c r="G795" s="21" t="str">
        <f t="shared" si="7"/>
        <v>No</v>
      </c>
      <c r="H795" s="21" t="str">
        <f t="shared" si="8"/>
        <v>No</v>
      </c>
      <c r="I795" s="21" t="str">
        <f t="shared" si="9"/>
        <v>No</v>
      </c>
      <c r="J795" s="21" t="str">
        <f t="shared" si="10"/>
        <v>No</v>
      </c>
      <c r="K795" s="25"/>
      <c r="L795" s="7" t="s">
        <v>1626</v>
      </c>
      <c r="M795" s="7" t="s">
        <v>1627</v>
      </c>
      <c r="N795" s="7" t="s">
        <v>25</v>
      </c>
      <c r="O795" s="7" t="s">
        <v>6539</v>
      </c>
      <c r="P795" s="44" t="s">
        <v>6540</v>
      </c>
      <c r="Q795" s="42"/>
      <c r="R795" s="42"/>
      <c r="S795" s="42"/>
      <c r="T795" s="42"/>
      <c r="U795" s="42"/>
      <c r="V795" s="42"/>
      <c r="W795" s="42"/>
      <c r="X795" s="42"/>
      <c r="Y795" s="27"/>
    </row>
    <row r="796">
      <c r="A796" s="21" t="str">
        <f t="shared" ref="A796:B796" si="803">if(and(isnumber(search("Yes",C796)),isnumber(search("Yes",E796)),isnumber(search("Yes",G796)),isnumber(search("Yes",I796))),"Yes","No")</f>
        <v>No</v>
      </c>
      <c r="B796" s="21" t="str">
        <f t="shared" si="803"/>
        <v>No</v>
      </c>
      <c r="C796" s="22" t="str">
        <f t="shared" si="3"/>
        <v>No</v>
      </c>
      <c r="D796" s="21" t="str">
        <f t="shared" si="4"/>
        <v>No</v>
      </c>
      <c r="E796" s="21" t="str">
        <f t="shared" si="5"/>
        <v>No</v>
      </c>
      <c r="F796" s="21" t="str">
        <f t="shared" si="6"/>
        <v>No</v>
      </c>
      <c r="G796" s="21" t="str">
        <f t="shared" si="7"/>
        <v>No</v>
      </c>
      <c r="H796" s="21" t="str">
        <f t="shared" si="8"/>
        <v>No</v>
      </c>
      <c r="I796" s="21" t="str">
        <f t="shared" si="9"/>
        <v>No</v>
      </c>
      <c r="J796" s="21" t="str">
        <f t="shared" si="10"/>
        <v>No</v>
      </c>
      <c r="K796" s="25"/>
      <c r="L796" s="7" t="s">
        <v>1628</v>
      </c>
      <c r="M796" s="7" t="s">
        <v>1629</v>
      </c>
      <c r="N796" s="7" t="s">
        <v>25</v>
      </c>
      <c r="O796" s="7" t="s">
        <v>6541</v>
      </c>
      <c r="P796" s="44" t="s">
        <v>6542</v>
      </c>
      <c r="Q796" s="42"/>
      <c r="R796" s="42"/>
      <c r="S796" s="42"/>
      <c r="T796" s="42"/>
      <c r="U796" s="42"/>
      <c r="V796" s="42"/>
      <c r="W796" s="42"/>
      <c r="X796" s="42"/>
      <c r="Y796" s="27"/>
    </row>
    <row r="797">
      <c r="A797" s="21" t="str">
        <f t="shared" ref="A797:B797" si="804">if(and(isnumber(search("Yes",C797)),isnumber(search("Yes",E797)),isnumber(search("Yes",G797)),isnumber(search("Yes",I797))),"Yes","No")</f>
        <v>No</v>
      </c>
      <c r="B797" s="21" t="str">
        <f t="shared" si="804"/>
        <v>No</v>
      </c>
      <c r="C797" s="22" t="str">
        <f t="shared" si="3"/>
        <v>No</v>
      </c>
      <c r="D797" s="21" t="str">
        <f t="shared" si="4"/>
        <v>No</v>
      </c>
      <c r="E797" s="21" t="str">
        <f t="shared" si="5"/>
        <v>No</v>
      </c>
      <c r="F797" s="21" t="str">
        <f t="shared" si="6"/>
        <v>No</v>
      </c>
      <c r="G797" s="21" t="str">
        <f t="shared" si="7"/>
        <v>Yes</v>
      </c>
      <c r="H797" s="21" t="str">
        <f t="shared" si="8"/>
        <v>Yes</v>
      </c>
      <c r="I797" s="21" t="str">
        <f t="shared" si="9"/>
        <v>Yes</v>
      </c>
      <c r="J797" s="21" t="str">
        <f t="shared" si="10"/>
        <v>Yes</v>
      </c>
      <c r="K797" s="25">
        <v>6.0</v>
      </c>
      <c r="L797" s="7" t="s">
        <v>1630</v>
      </c>
      <c r="M797" s="7" t="s">
        <v>4244</v>
      </c>
      <c r="N797" s="7" t="s">
        <v>25</v>
      </c>
      <c r="O797" s="7" t="s">
        <v>2324</v>
      </c>
      <c r="P797" s="44" t="s">
        <v>6543</v>
      </c>
      <c r="Q797" s="42"/>
      <c r="R797" s="42"/>
      <c r="S797" s="42"/>
      <c r="T797" s="7" t="s">
        <v>21</v>
      </c>
      <c r="U797" s="7" t="s">
        <v>2504</v>
      </c>
      <c r="V797" s="44" t="s">
        <v>6544</v>
      </c>
      <c r="W797" s="7" t="s">
        <v>21</v>
      </c>
      <c r="X797" s="7" t="s">
        <v>6545</v>
      </c>
      <c r="Y797" s="44" t="s">
        <v>6546</v>
      </c>
    </row>
    <row r="798">
      <c r="A798" s="21" t="str">
        <f t="shared" ref="A798:B798" si="805">if(and(isnumber(search("Yes",C798)),isnumber(search("Yes",E798)),isnumber(search("Yes",G798)),isnumber(search("Yes",I798))),"Yes","No")</f>
        <v>No</v>
      </c>
      <c r="B798" s="21" t="str">
        <f t="shared" si="805"/>
        <v>No</v>
      </c>
      <c r="C798" s="22" t="str">
        <f t="shared" si="3"/>
        <v>No</v>
      </c>
      <c r="D798" s="21" t="str">
        <f t="shared" si="4"/>
        <v>No</v>
      </c>
      <c r="E798" s="21" t="str">
        <f t="shared" si="5"/>
        <v>No</v>
      </c>
      <c r="F798" s="21" t="str">
        <f t="shared" si="6"/>
        <v>No</v>
      </c>
      <c r="G798" s="21" t="str">
        <f t="shared" si="7"/>
        <v>No</v>
      </c>
      <c r="H798" s="21" t="str">
        <f t="shared" si="8"/>
        <v>No</v>
      </c>
      <c r="I798" s="21" t="str">
        <f t="shared" si="9"/>
        <v>No</v>
      </c>
      <c r="J798" s="21" t="str">
        <f t="shared" si="10"/>
        <v>No</v>
      </c>
      <c r="K798" s="25"/>
      <c r="L798" s="7" t="s">
        <v>1632</v>
      </c>
      <c r="M798" s="7" t="s">
        <v>1633</v>
      </c>
      <c r="N798" s="7" t="s">
        <v>25</v>
      </c>
      <c r="O798" s="7" t="s">
        <v>2374</v>
      </c>
      <c r="P798" s="44" t="s">
        <v>4249</v>
      </c>
      <c r="Q798" s="42"/>
      <c r="R798" s="42"/>
      <c r="S798" s="42"/>
      <c r="T798" s="42"/>
      <c r="U798" s="42"/>
      <c r="V798" s="42"/>
      <c r="W798" s="42"/>
      <c r="X798" s="42"/>
      <c r="Y798" s="27"/>
    </row>
    <row r="799">
      <c r="A799" s="21" t="str">
        <f t="shared" ref="A799:B799" si="806">if(and(isnumber(search("Yes",C799)),isnumber(search("Yes",E799)),isnumber(search("Yes",G799)),isnumber(search("Yes",I799))),"Yes","No")</f>
        <v>No</v>
      </c>
      <c r="B799" s="21" t="str">
        <f t="shared" si="806"/>
        <v>No</v>
      </c>
      <c r="C799" s="22" t="str">
        <f t="shared" si="3"/>
        <v>No</v>
      </c>
      <c r="D799" s="21" t="str">
        <f t="shared" si="4"/>
        <v>No</v>
      </c>
      <c r="E799" s="21" t="str">
        <f t="shared" si="5"/>
        <v>No</v>
      </c>
      <c r="F799" s="21" t="str">
        <f t="shared" si="6"/>
        <v>No</v>
      </c>
      <c r="G799" s="21" t="str">
        <f t="shared" si="7"/>
        <v>No</v>
      </c>
      <c r="H799" s="21" t="str">
        <f t="shared" si="8"/>
        <v>No</v>
      </c>
      <c r="I799" s="21" t="str">
        <f t="shared" si="9"/>
        <v>No</v>
      </c>
      <c r="J799" s="21" t="str">
        <f t="shared" si="10"/>
        <v>No</v>
      </c>
      <c r="K799" s="25"/>
      <c r="L799" s="7" t="s">
        <v>1634</v>
      </c>
      <c r="M799" s="7" t="s">
        <v>1635</v>
      </c>
      <c r="N799" s="7" t="s">
        <v>25</v>
      </c>
      <c r="O799" s="7" t="s">
        <v>4263</v>
      </c>
      <c r="P799" s="44" t="s">
        <v>6547</v>
      </c>
      <c r="Q799" s="42"/>
      <c r="R799" s="42"/>
      <c r="S799" s="42"/>
      <c r="T799" s="42"/>
      <c r="U799" s="42"/>
      <c r="V799" s="42"/>
      <c r="W799" s="42"/>
      <c r="X799" s="42"/>
      <c r="Y799" s="27"/>
    </row>
    <row r="800">
      <c r="A800" s="21" t="str">
        <f t="shared" ref="A800:B800" si="807">if(and(isnumber(search("Yes",C800)),isnumber(search("Yes",E800)),isnumber(search("Yes",G800)),isnumber(search("Yes",I800))),"Yes","No")</f>
        <v>No</v>
      </c>
      <c r="B800" s="21" t="str">
        <f t="shared" si="807"/>
        <v>No</v>
      </c>
      <c r="C800" s="22" t="str">
        <f t="shared" si="3"/>
        <v>No</v>
      </c>
      <c r="D800" s="21" t="str">
        <f t="shared" si="4"/>
        <v>No</v>
      </c>
      <c r="E800" s="21" t="str">
        <f t="shared" si="5"/>
        <v>No</v>
      </c>
      <c r="F800" s="21" t="str">
        <f t="shared" si="6"/>
        <v>No</v>
      </c>
      <c r="G800" s="21" t="str">
        <f t="shared" si="7"/>
        <v>No</v>
      </c>
      <c r="H800" s="21" t="str">
        <f t="shared" si="8"/>
        <v>No</v>
      </c>
      <c r="I800" s="21" t="str">
        <f t="shared" si="9"/>
        <v>No</v>
      </c>
      <c r="J800" s="21" t="str">
        <f t="shared" si="10"/>
        <v>No</v>
      </c>
      <c r="K800" s="25"/>
      <c r="L800" s="7" t="s">
        <v>1636</v>
      </c>
      <c r="M800" s="7" t="s">
        <v>1637</v>
      </c>
      <c r="N800" s="7" t="s">
        <v>25</v>
      </c>
      <c r="O800" s="7" t="s">
        <v>2971</v>
      </c>
      <c r="P800" s="44" t="s">
        <v>6548</v>
      </c>
      <c r="Q800" s="42"/>
      <c r="R800" s="42"/>
      <c r="S800" s="42"/>
      <c r="T800" s="42"/>
      <c r="U800" s="42"/>
      <c r="V800" s="42"/>
      <c r="W800" s="42"/>
      <c r="X800" s="42"/>
      <c r="Y800" s="27"/>
    </row>
    <row r="801">
      <c r="A801" s="21" t="str">
        <f t="shared" ref="A801:B801" si="808">if(and(isnumber(search("Yes",C801)),isnumber(search("Yes",E801)),isnumber(search("Yes",G801)),isnumber(search("Yes",I801))),"Yes","No")</f>
        <v>No</v>
      </c>
      <c r="B801" s="21" t="str">
        <f t="shared" si="808"/>
        <v>No</v>
      </c>
      <c r="C801" s="22" t="str">
        <f t="shared" si="3"/>
        <v>No</v>
      </c>
      <c r="D801" s="21" t="str">
        <f t="shared" si="4"/>
        <v>No</v>
      </c>
      <c r="E801" s="21" t="str">
        <f t="shared" si="5"/>
        <v>No</v>
      </c>
      <c r="F801" s="21" t="str">
        <f t="shared" si="6"/>
        <v>No</v>
      </c>
      <c r="G801" s="21" t="str">
        <f t="shared" si="7"/>
        <v>No</v>
      </c>
      <c r="H801" s="21" t="str">
        <f t="shared" si="8"/>
        <v>No</v>
      </c>
      <c r="I801" s="21" t="str">
        <f t="shared" si="9"/>
        <v>No</v>
      </c>
      <c r="J801" s="21" t="str">
        <f t="shared" si="10"/>
        <v>No</v>
      </c>
      <c r="K801" s="25"/>
      <c r="L801" s="7" t="s">
        <v>1638</v>
      </c>
      <c r="M801" s="7" t="s">
        <v>1639</v>
      </c>
      <c r="N801" s="7" t="s">
        <v>25</v>
      </c>
      <c r="O801" s="7" t="s">
        <v>4252</v>
      </c>
      <c r="P801" s="44" t="s">
        <v>6549</v>
      </c>
      <c r="Q801" s="42"/>
      <c r="R801" s="42"/>
      <c r="S801" s="42"/>
      <c r="T801" s="42"/>
      <c r="U801" s="42"/>
      <c r="V801" s="42"/>
      <c r="W801" s="42"/>
      <c r="X801" s="42"/>
      <c r="Y801" s="27"/>
    </row>
    <row r="802">
      <c r="A802" s="21" t="str">
        <f t="shared" ref="A802:B802" si="809">if(and(isnumber(search("Yes",C802)),isnumber(search("Yes",E802)),isnumber(search("Yes",G802)),isnumber(search("Yes",I802))),"Yes","No")</f>
        <v>No</v>
      </c>
      <c r="B802" s="21" t="str">
        <f t="shared" si="809"/>
        <v>No</v>
      </c>
      <c r="C802" s="22" t="str">
        <f t="shared" si="3"/>
        <v>No</v>
      </c>
      <c r="D802" s="21" t="str">
        <f t="shared" si="4"/>
        <v>No</v>
      </c>
      <c r="E802" s="21" t="str">
        <f t="shared" si="5"/>
        <v>No</v>
      </c>
      <c r="F802" s="21" t="str">
        <f t="shared" si="6"/>
        <v>No</v>
      </c>
      <c r="G802" s="21" t="str">
        <f t="shared" si="7"/>
        <v>No</v>
      </c>
      <c r="H802" s="21" t="str">
        <f t="shared" si="8"/>
        <v>No</v>
      </c>
      <c r="I802" s="21" t="str">
        <f t="shared" si="9"/>
        <v>No</v>
      </c>
      <c r="J802" s="21" t="str">
        <f t="shared" si="10"/>
        <v>No</v>
      </c>
      <c r="K802" s="25"/>
      <c r="L802" s="7" t="s">
        <v>1640</v>
      </c>
      <c r="M802" s="7" t="s">
        <v>1641</v>
      </c>
      <c r="N802" s="7" t="s">
        <v>25</v>
      </c>
      <c r="O802" s="7" t="s">
        <v>6550</v>
      </c>
      <c r="P802" s="44" t="s">
        <v>6551</v>
      </c>
      <c r="Q802" s="42"/>
      <c r="R802" s="42"/>
      <c r="S802" s="42"/>
      <c r="T802" s="42"/>
      <c r="U802" s="42"/>
      <c r="V802" s="42"/>
      <c r="W802" s="42"/>
      <c r="X802" s="42"/>
      <c r="Y802" s="27"/>
    </row>
    <row r="803">
      <c r="A803" s="21" t="str">
        <f t="shared" ref="A803:B803" si="810">if(and(isnumber(search("Yes",C803)),isnumber(search("Yes",E803)),isnumber(search("Yes",G803)),isnumber(search("Yes",I803))),"Yes","No")</f>
        <v>No</v>
      </c>
      <c r="B803" s="21" t="str">
        <f t="shared" si="810"/>
        <v>No</v>
      </c>
      <c r="C803" s="22" t="str">
        <f t="shared" si="3"/>
        <v>No</v>
      </c>
      <c r="D803" s="21" t="str">
        <f t="shared" si="4"/>
        <v>No</v>
      </c>
      <c r="E803" s="21" t="str">
        <f t="shared" si="5"/>
        <v>No</v>
      </c>
      <c r="F803" s="21" t="str">
        <f t="shared" si="6"/>
        <v>No</v>
      </c>
      <c r="G803" s="21" t="str">
        <f t="shared" si="7"/>
        <v>No</v>
      </c>
      <c r="H803" s="21" t="str">
        <f t="shared" si="8"/>
        <v>No</v>
      </c>
      <c r="I803" s="21" t="str">
        <f t="shared" si="9"/>
        <v>No</v>
      </c>
      <c r="J803" s="21" t="str">
        <f t="shared" si="10"/>
        <v>No</v>
      </c>
      <c r="K803" s="25"/>
      <c r="L803" s="7" t="s">
        <v>1642</v>
      </c>
      <c r="M803" s="7" t="s">
        <v>1643</v>
      </c>
      <c r="N803" s="7" t="s">
        <v>25</v>
      </c>
      <c r="O803" s="7" t="s">
        <v>6552</v>
      </c>
      <c r="P803" s="44" t="s">
        <v>6553</v>
      </c>
      <c r="Q803" s="42"/>
      <c r="R803" s="42"/>
      <c r="S803" s="42"/>
      <c r="T803" s="42"/>
      <c r="U803" s="42"/>
      <c r="V803" s="42"/>
      <c r="W803" s="42"/>
      <c r="X803" s="42"/>
      <c r="Y803" s="27"/>
    </row>
    <row r="804">
      <c r="A804" s="21" t="str">
        <f t="shared" ref="A804:B804" si="811">if(and(isnumber(search("Yes",C804)),isnumber(search("Yes",E804)),isnumber(search("Yes",G804)),isnumber(search("Yes",I804))),"Yes","No")</f>
        <v>No</v>
      </c>
      <c r="B804" s="21" t="str">
        <f t="shared" si="811"/>
        <v>No</v>
      </c>
      <c r="C804" s="22" t="str">
        <f t="shared" si="3"/>
        <v>No</v>
      </c>
      <c r="D804" s="21" t="str">
        <f t="shared" si="4"/>
        <v>No</v>
      </c>
      <c r="E804" s="21" t="str">
        <f t="shared" si="5"/>
        <v>No</v>
      </c>
      <c r="F804" s="21" t="str">
        <f t="shared" si="6"/>
        <v>No</v>
      </c>
      <c r="G804" s="21" t="str">
        <f t="shared" si="7"/>
        <v>No</v>
      </c>
      <c r="H804" s="21" t="str">
        <f t="shared" si="8"/>
        <v>No</v>
      </c>
      <c r="I804" s="21" t="str">
        <f t="shared" si="9"/>
        <v>Yes</v>
      </c>
      <c r="J804" s="21" t="str">
        <f t="shared" si="10"/>
        <v>Yes</v>
      </c>
      <c r="K804" s="25">
        <v>61.0</v>
      </c>
      <c r="L804" s="7" t="s">
        <v>1644</v>
      </c>
      <c r="M804" s="7" t="s">
        <v>4258</v>
      </c>
      <c r="N804" s="7" t="s">
        <v>25</v>
      </c>
      <c r="O804" s="7" t="s">
        <v>2282</v>
      </c>
      <c r="P804" s="44" t="s">
        <v>2285</v>
      </c>
      <c r="Q804" s="42"/>
      <c r="R804" s="42"/>
      <c r="S804" s="42"/>
      <c r="T804" s="7" t="s">
        <v>25</v>
      </c>
      <c r="U804" s="7" t="s">
        <v>2481</v>
      </c>
      <c r="V804" s="44" t="s">
        <v>6554</v>
      </c>
      <c r="W804" s="7" t="s">
        <v>21</v>
      </c>
      <c r="X804" s="7" t="s">
        <v>6555</v>
      </c>
      <c r="Y804" s="44" t="s">
        <v>6556</v>
      </c>
    </row>
    <row r="805">
      <c r="A805" s="21" t="str">
        <f t="shared" ref="A805:B805" si="812">if(and(isnumber(search("Yes",C805)),isnumber(search("Yes",E805)),isnumber(search("Yes",G805)),isnumber(search("Yes",I805))),"Yes","No")</f>
        <v>No</v>
      </c>
      <c r="B805" s="21" t="str">
        <f t="shared" si="812"/>
        <v>No</v>
      </c>
      <c r="C805" s="22" t="str">
        <f t="shared" si="3"/>
        <v>No</v>
      </c>
      <c r="D805" s="21" t="str">
        <f t="shared" si="4"/>
        <v>No</v>
      </c>
      <c r="E805" s="21" t="str">
        <f t="shared" si="5"/>
        <v>No</v>
      </c>
      <c r="F805" s="21" t="str">
        <f t="shared" si="6"/>
        <v>No</v>
      </c>
      <c r="G805" s="21" t="str">
        <f t="shared" si="7"/>
        <v>No</v>
      </c>
      <c r="H805" s="21" t="str">
        <f t="shared" si="8"/>
        <v>No</v>
      </c>
      <c r="I805" s="21" t="str">
        <f t="shared" si="9"/>
        <v>No</v>
      </c>
      <c r="J805" s="21" t="str">
        <f t="shared" si="10"/>
        <v>No</v>
      </c>
      <c r="K805" s="25"/>
      <c r="L805" s="7" t="s">
        <v>1646</v>
      </c>
      <c r="M805" s="7" t="s">
        <v>1647</v>
      </c>
      <c r="N805" s="7" t="s">
        <v>25</v>
      </c>
      <c r="O805" s="7" t="s">
        <v>5262</v>
      </c>
      <c r="P805" s="44" t="s">
        <v>6557</v>
      </c>
      <c r="Q805" s="42"/>
      <c r="R805" s="42"/>
      <c r="S805" s="42"/>
      <c r="T805" s="42"/>
      <c r="U805" s="42"/>
      <c r="V805" s="42"/>
      <c r="W805" s="42"/>
      <c r="X805" s="42"/>
      <c r="Y805" s="27"/>
    </row>
    <row r="806">
      <c r="A806" s="21" t="str">
        <f t="shared" ref="A806:B806" si="813">if(and(isnumber(search("Yes",C806)),isnumber(search("Yes",E806)),isnumber(search("Yes",G806)),isnumber(search("Yes",I806))),"Yes","No")</f>
        <v>Yes</v>
      </c>
      <c r="B806" s="21" t="str">
        <f t="shared" si="813"/>
        <v>Yes</v>
      </c>
      <c r="C806" s="22" t="str">
        <f t="shared" si="3"/>
        <v>Yes</v>
      </c>
      <c r="D806" s="21" t="str">
        <f t="shared" si="4"/>
        <v>Yes</v>
      </c>
      <c r="E806" s="21" t="str">
        <f t="shared" si="5"/>
        <v>Yes</v>
      </c>
      <c r="F806" s="21" t="str">
        <f t="shared" si="6"/>
        <v>Yes</v>
      </c>
      <c r="G806" s="21" t="str">
        <f t="shared" si="7"/>
        <v>Yes</v>
      </c>
      <c r="H806" s="21" t="str">
        <f t="shared" si="8"/>
        <v>Yes</v>
      </c>
      <c r="I806" s="21" t="str">
        <f t="shared" si="9"/>
        <v>Yes</v>
      </c>
      <c r="J806" s="21" t="str">
        <f t="shared" si="10"/>
        <v>Yes</v>
      </c>
      <c r="K806" s="25"/>
      <c r="L806" s="7" t="s">
        <v>223</v>
      </c>
      <c r="M806" s="7" t="s">
        <v>1648</v>
      </c>
      <c r="N806" s="7" t="s">
        <v>21</v>
      </c>
      <c r="O806" s="7" t="s">
        <v>6558</v>
      </c>
      <c r="P806" s="44" t="s">
        <v>6559</v>
      </c>
      <c r="Q806" s="7" t="s">
        <v>21</v>
      </c>
      <c r="R806" s="7" t="s">
        <v>6560</v>
      </c>
      <c r="S806" s="44" t="s">
        <v>6561</v>
      </c>
      <c r="T806" s="7" t="s">
        <v>21</v>
      </c>
      <c r="U806" s="7" t="s">
        <v>6562</v>
      </c>
      <c r="V806" s="44" t="s">
        <v>6563</v>
      </c>
      <c r="W806" s="7" t="s">
        <v>21</v>
      </c>
      <c r="X806" s="7" t="s">
        <v>6564</v>
      </c>
      <c r="Y806" s="44" t="s">
        <v>6565</v>
      </c>
    </row>
    <row r="807">
      <c r="A807" s="21" t="str">
        <f t="shared" ref="A807:B807" si="814">if(and(isnumber(search("Yes",C807)),isnumber(search("Yes",E807)),isnumber(search("Yes",G807)),isnumber(search("Yes",I807))),"Yes","No")</f>
        <v>No</v>
      </c>
      <c r="B807" s="21" t="str">
        <f t="shared" si="814"/>
        <v>No</v>
      </c>
      <c r="C807" s="22" t="str">
        <f t="shared" si="3"/>
        <v>No</v>
      </c>
      <c r="D807" s="21" t="str">
        <f t="shared" si="4"/>
        <v>No</v>
      </c>
      <c r="E807" s="21" t="str">
        <f t="shared" si="5"/>
        <v>No</v>
      </c>
      <c r="F807" s="21" t="str">
        <f t="shared" si="6"/>
        <v>No</v>
      </c>
      <c r="G807" s="21" t="str">
        <f t="shared" si="7"/>
        <v>No</v>
      </c>
      <c r="H807" s="21" t="str">
        <f t="shared" si="8"/>
        <v>No</v>
      </c>
      <c r="I807" s="21" t="str">
        <f t="shared" si="9"/>
        <v>No</v>
      </c>
      <c r="J807" s="21" t="str">
        <f t="shared" si="10"/>
        <v>No</v>
      </c>
      <c r="K807" s="25"/>
      <c r="L807" s="7" t="s">
        <v>1649</v>
      </c>
      <c r="M807" s="7" t="s">
        <v>1650</v>
      </c>
      <c r="N807" s="7" t="s">
        <v>25</v>
      </c>
      <c r="O807" s="7" t="s">
        <v>6566</v>
      </c>
      <c r="P807" s="44" t="s">
        <v>6567</v>
      </c>
      <c r="Q807" s="42"/>
      <c r="R807" s="42"/>
      <c r="S807" s="42"/>
      <c r="T807" s="42"/>
      <c r="U807" s="42"/>
      <c r="V807" s="42"/>
      <c r="W807" s="42"/>
      <c r="X807" s="42"/>
      <c r="Y807" s="27"/>
    </row>
    <row r="808">
      <c r="A808" s="21" t="str">
        <f t="shared" ref="A808:B808" si="815">if(and(isnumber(search("Yes",C808)),isnumber(search("Yes",E808)),isnumber(search("Yes",G808)),isnumber(search("Yes",I808))),"Yes","No")</f>
        <v>No</v>
      </c>
      <c r="B808" s="21" t="str">
        <f t="shared" si="815"/>
        <v>No</v>
      </c>
      <c r="C808" s="22" t="str">
        <f t="shared" si="3"/>
        <v>No</v>
      </c>
      <c r="D808" s="21" t="str">
        <f t="shared" si="4"/>
        <v>No</v>
      </c>
      <c r="E808" s="21" t="str">
        <f t="shared" si="5"/>
        <v>No</v>
      </c>
      <c r="F808" s="21" t="str">
        <f t="shared" si="6"/>
        <v>No</v>
      </c>
      <c r="G808" s="21" t="str">
        <f t="shared" si="7"/>
        <v>No</v>
      </c>
      <c r="H808" s="21" t="str">
        <f t="shared" si="8"/>
        <v>No</v>
      </c>
      <c r="I808" s="21" t="str">
        <f t="shared" si="9"/>
        <v>No</v>
      </c>
      <c r="J808" s="21" t="str">
        <f t="shared" si="10"/>
        <v>No</v>
      </c>
      <c r="K808" s="25"/>
      <c r="L808" s="7" t="s">
        <v>1651</v>
      </c>
      <c r="M808" s="7" t="s">
        <v>1652</v>
      </c>
      <c r="N808" s="7" t="s">
        <v>25</v>
      </c>
      <c r="O808" s="7" t="s">
        <v>6568</v>
      </c>
      <c r="P808" s="44" t="s">
        <v>6569</v>
      </c>
      <c r="Q808" s="42"/>
      <c r="R808" s="42"/>
      <c r="S808" s="42"/>
      <c r="T808" s="42"/>
      <c r="U808" s="42"/>
      <c r="V808" s="42"/>
      <c r="W808" s="42"/>
      <c r="X808" s="42"/>
      <c r="Y808" s="27"/>
    </row>
    <row r="809">
      <c r="A809" s="21" t="str">
        <f t="shared" ref="A809:B809" si="816">if(and(isnumber(search("Yes",C809)),isnumber(search("Yes",E809)),isnumber(search("Yes",G809)),isnumber(search("Yes",I809))),"Yes","No")</f>
        <v>No</v>
      </c>
      <c r="B809" s="21" t="str">
        <f t="shared" si="816"/>
        <v>No</v>
      </c>
      <c r="C809" s="22" t="str">
        <f t="shared" si="3"/>
        <v>No</v>
      </c>
      <c r="D809" s="21" t="str">
        <f t="shared" si="4"/>
        <v>No</v>
      </c>
      <c r="E809" s="21" t="str">
        <f t="shared" si="5"/>
        <v>No</v>
      </c>
      <c r="F809" s="21" t="str">
        <f t="shared" si="6"/>
        <v>No</v>
      </c>
      <c r="G809" s="21" t="str">
        <f t="shared" si="7"/>
        <v>No</v>
      </c>
      <c r="H809" s="21" t="str">
        <f t="shared" si="8"/>
        <v>No</v>
      </c>
      <c r="I809" s="21" t="str">
        <f t="shared" si="9"/>
        <v>No</v>
      </c>
      <c r="J809" s="21" t="str">
        <f t="shared" si="10"/>
        <v>No</v>
      </c>
      <c r="K809" s="25"/>
      <c r="L809" s="7" t="s">
        <v>1653</v>
      </c>
      <c r="M809" s="7" t="s">
        <v>1654</v>
      </c>
      <c r="N809" s="7" t="s">
        <v>25</v>
      </c>
      <c r="O809" s="7" t="s">
        <v>6570</v>
      </c>
      <c r="P809" s="44" t="s">
        <v>6571</v>
      </c>
      <c r="Q809" s="42"/>
      <c r="R809" s="42"/>
      <c r="S809" s="42"/>
      <c r="T809" s="42"/>
      <c r="U809" s="42"/>
      <c r="V809" s="42"/>
      <c r="W809" s="42"/>
      <c r="X809" s="42"/>
      <c r="Y809" s="27"/>
    </row>
    <row r="810">
      <c r="A810" s="21" t="str">
        <f t="shared" ref="A810:B810" si="817">if(and(isnumber(search("Yes",C810)),isnumber(search("Yes",E810)),isnumber(search("Yes",G810)),isnumber(search("Yes",I810))),"Yes","No")</f>
        <v>No</v>
      </c>
      <c r="B810" s="21" t="str">
        <f t="shared" si="817"/>
        <v>No</v>
      </c>
      <c r="C810" s="22" t="str">
        <f t="shared" si="3"/>
        <v>No</v>
      </c>
      <c r="D810" s="21" t="str">
        <f t="shared" si="4"/>
        <v>No</v>
      </c>
      <c r="E810" s="21" t="str">
        <f t="shared" si="5"/>
        <v>No</v>
      </c>
      <c r="F810" s="21" t="str">
        <f t="shared" si="6"/>
        <v>No</v>
      </c>
      <c r="G810" s="21" t="str">
        <f t="shared" si="7"/>
        <v>No</v>
      </c>
      <c r="H810" s="21" t="str">
        <f t="shared" si="8"/>
        <v>No</v>
      </c>
      <c r="I810" s="21" t="str">
        <f t="shared" si="9"/>
        <v>No</v>
      </c>
      <c r="J810" s="21" t="str">
        <f t="shared" si="10"/>
        <v>No</v>
      </c>
      <c r="K810" s="25"/>
      <c r="L810" s="7" t="s">
        <v>1655</v>
      </c>
      <c r="M810" s="7" t="s">
        <v>1656</v>
      </c>
      <c r="N810" s="7" t="s">
        <v>25</v>
      </c>
      <c r="O810" s="7" t="s">
        <v>6572</v>
      </c>
      <c r="P810" s="44" t="s">
        <v>6573</v>
      </c>
      <c r="Q810" s="42"/>
      <c r="R810" s="42"/>
      <c r="S810" s="42"/>
      <c r="T810" s="42"/>
      <c r="U810" s="42"/>
      <c r="V810" s="42"/>
      <c r="W810" s="42"/>
      <c r="X810" s="42"/>
      <c r="Y810" s="27"/>
    </row>
    <row r="811">
      <c r="A811" s="21" t="str">
        <f t="shared" ref="A811:B811" si="818">if(and(isnumber(search("Yes",C811)),isnumber(search("Yes",E811)),isnumber(search("Yes",G811)),isnumber(search("Yes",I811))),"Yes","No")</f>
        <v>No</v>
      </c>
      <c r="B811" s="21" t="str">
        <f t="shared" si="818"/>
        <v>No</v>
      </c>
      <c r="C811" s="22" t="str">
        <f t="shared" si="3"/>
        <v>No</v>
      </c>
      <c r="D811" s="21" t="str">
        <f t="shared" si="4"/>
        <v>No</v>
      </c>
      <c r="E811" s="21" t="str">
        <f t="shared" si="5"/>
        <v>No</v>
      </c>
      <c r="F811" s="21" t="str">
        <f t="shared" si="6"/>
        <v>No</v>
      </c>
      <c r="G811" s="21" t="str">
        <f t="shared" si="7"/>
        <v>No</v>
      </c>
      <c r="H811" s="21" t="str">
        <f t="shared" si="8"/>
        <v>No</v>
      </c>
      <c r="I811" s="21" t="str">
        <f t="shared" si="9"/>
        <v>No</v>
      </c>
      <c r="J811" s="21" t="str">
        <f t="shared" si="10"/>
        <v>No</v>
      </c>
      <c r="K811" s="25"/>
      <c r="L811" s="7" t="s">
        <v>1657</v>
      </c>
      <c r="M811" s="7" t="s">
        <v>1658</v>
      </c>
      <c r="N811" s="7" t="s">
        <v>25</v>
      </c>
      <c r="O811" s="7" t="s">
        <v>4311</v>
      </c>
      <c r="P811" s="44" t="s">
        <v>4279</v>
      </c>
      <c r="Q811" s="42"/>
      <c r="R811" s="42"/>
      <c r="S811" s="42"/>
      <c r="T811" s="42"/>
      <c r="U811" s="42"/>
      <c r="V811" s="42"/>
      <c r="W811" s="42"/>
      <c r="X811" s="42"/>
      <c r="Y811" s="27"/>
    </row>
    <row r="812">
      <c r="A812" s="21" t="str">
        <f t="shared" ref="A812:B812" si="819">if(and(isnumber(search("Yes",C812)),isnumber(search("Yes",E812)),isnumber(search("Yes",G812)),isnumber(search("Yes",I812))),"Yes","No")</f>
        <v>No</v>
      </c>
      <c r="B812" s="21" t="str">
        <f t="shared" si="819"/>
        <v>No</v>
      </c>
      <c r="C812" s="22" t="str">
        <f t="shared" si="3"/>
        <v>No</v>
      </c>
      <c r="D812" s="21" t="str">
        <f t="shared" si="4"/>
        <v>No</v>
      </c>
      <c r="E812" s="21" t="str">
        <f t="shared" si="5"/>
        <v>No</v>
      </c>
      <c r="F812" s="21" t="str">
        <f t="shared" si="6"/>
        <v>No</v>
      </c>
      <c r="G812" s="21" t="str">
        <f t="shared" si="7"/>
        <v>No</v>
      </c>
      <c r="H812" s="21" t="str">
        <f t="shared" si="8"/>
        <v>No</v>
      </c>
      <c r="I812" s="21" t="str">
        <f t="shared" si="9"/>
        <v>No</v>
      </c>
      <c r="J812" s="21" t="str">
        <f t="shared" si="10"/>
        <v>No</v>
      </c>
      <c r="K812" s="25"/>
      <c r="L812" s="7" t="s">
        <v>1659</v>
      </c>
      <c r="M812" s="7" t="s">
        <v>1660</v>
      </c>
      <c r="N812" s="7" t="s">
        <v>25</v>
      </c>
      <c r="O812" s="7" t="s">
        <v>6574</v>
      </c>
      <c r="P812" s="44" t="s">
        <v>6575</v>
      </c>
      <c r="Q812" s="42"/>
      <c r="R812" s="42"/>
      <c r="S812" s="42"/>
      <c r="T812" s="42"/>
      <c r="U812" s="42"/>
      <c r="V812" s="42"/>
      <c r="W812" s="42"/>
      <c r="X812" s="42"/>
      <c r="Y812" s="27"/>
    </row>
    <row r="813">
      <c r="A813" s="21" t="str">
        <f t="shared" ref="A813:B813" si="820">if(and(isnumber(search("Yes",C813)),isnumber(search("Yes",E813)),isnumber(search("Yes",G813)),isnumber(search("Yes",I813))),"Yes","No")</f>
        <v>No</v>
      </c>
      <c r="B813" s="21" t="str">
        <f t="shared" si="820"/>
        <v>No</v>
      </c>
      <c r="C813" s="22" t="str">
        <f t="shared" si="3"/>
        <v>No</v>
      </c>
      <c r="D813" s="21" t="str">
        <f t="shared" si="4"/>
        <v>No</v>
      </c>
      <c r="E813" s="21" t="str">
        <f t="shared" si="5"/>
        <v>No</v>
      </c>
      <c r="F813" s="21" t="str">
        <f t="shared" si="6"/>
        <v>No</v>
      </c>
      <c r="G813" s="21" t="str">
        <f t="shared" si="7"/>
        <v>No</v>
      </c>
      <c r="H813" s="21" t="str">
        <f t="shared" si="8"/>
        <v>No</v>
      </c>
      <c r="I813" s="21" t="str">
        <f t="shared" si="9"/>
        <v>No</v>
      </c>
      <c r="J813" s="21" t="str">
        <f t="shared" si="10"/>
        <v>No</v>
      </c>
      <c r="K813" s="25"/>
      <c r="L813" s="7" t="s">
        <v>1661</v>
      </c>
      <c r="M813" s="7" t="s">
        <v>1662</v>
      </c>
      <c r="N813" s="7" t="s">
        <v>25</v>
      </c>
      <c r="O813" s="7" t="s">
        <v>6576</v>
      </c>
      <c r="P813" s="44" t="s">
        <v>6577</v>
      </c>
      <c r="Q813" s="42"/>
      <c r="R813" s="42"/>
      <c r="S813" s="42"/>
      <c r="T813" s="42"/>
      <c r="U813" s="42"/>
      <c r="V813" s="42"/>
      <c r="W813" s="42"/>
      <c r="X813" s="42"/>
      <c r="Y813" s="27"/>
    </row>
    <row r="814">
      <c r="A814" s="21" t="str">
        <f t="shared" ref="A814:B814" si="821">if(and(isnumber(search("Yes",C814)),isnumber(search("Yes",E814)),isnumber(search("Yes",G814)),isnumber(search("Yes",I814))),"Yes","No")</f>
        <v>No</v>
      </c>
      <c r="B814" s="21" t="str">
        <f t="shared" si="821"/>
        <v>No</v>
      </c>
      <c r="C814" s="22" t="str">
        <f t="shared" si="3"/>
        <v>No</v>
      </c>
      <c r="D814" s="21" t="str">
        <f t="shared" si="4"/>
        <v>No</v>
      </c>
      <c r="E814" s="21" t="str">
        <f t="shared" si="5"/>
        <v>No</v>
      </c>
      <c r="F814" s="21" t="str">
        <f t="shared" si="6"/>
        <v>No</v>
      </c>
      <c r="G814" s="21" t="str">
        <f t="shared" si="7"/>
        <v>No</v>
      </c>
      <c r="H814" s="21" t="str">
        <f t="shared" si="8"/>
        <v>No</v>
      </c>
      <c r="I814" s="21" t="str">
        <f t="shared" si="9"/>
        <v>No</v>
      </c>
      <c r="J814" s="21" t="str">
        <f t="shared" si="10"/>
        <v>No</v>
      </c>
      <c r="K814" s="25"/>
      <c r="L814" s="7" t="s">
        <v>1663</v>
      </c>
      <c r="M814" s="7" t="s">
        <v>1664</v>
      </c>
      <c r="N814" s="7" t="s">
        <v>25</v>
      </c>
      <c r="O814" s="7" t="s">
        <v>4284</v>
      </c>
      <c r="P814" s="44" t="s">
        <v>6578</v>
      </c>
      <c r="Q814" s="42"/>
      <c r="R814" s="42"/>
      <c r="S814" s="42"/>
      <c r="T814" s="42"/>
      <c r="U814" s="42"/>
      <c r="V814" s="42"/>
      <c r="W814" s="42"/>
      <c r="X814" s="42"/>
      <c r="Y814" s="27"/>
    </row>
    <row r="815">
      <c r="A815" s="21" t="str">
        <f t="shared" ref="A815:B815" si="822">if(and(isnumber(search("Yes",C815)),isnumber(search("Yes",E815)),isnumber(search("Yes",G815)),isnumber(search("Yes",I815))),"Yes","No")</f>
        <v>No</v>
      </c>
      <c r="B815" s="21" t="str">
        <f t="shared" si="822"/>
        <v>No</v>
      </c>
      <c r="C815" s="22" t="str">
        <f t="shared" si="3"/>
        <v>No</v>
      </c>
      <c r="D815" s="21" t="str">
        <f t="shared" si="4"/>
        <v>No</v>
      </c>
      <c r="E815" s="21" t="str">
        <f t="shared" si="5"/>
        <v>No</v>
      </c>
      <c r="F815" s="21" t="str">
        <f t="shared" si="6"/>
        <v>No</v>
      </c>
      <c r="G815" s="21" t="str">
        <f t="shared" si="7"/>
        <v>No</v>
      </c>
      <c r="H815" s="21" t="str">
        <f t="shared" si="8"/>
        <v>No</v>
      </c>
      <c r="I815" s="21" t="str">
        <f t="shared" si="9"/>
        <v>No</v>
      </c>
      <c r="J815" s="21" t="str">
        <f t="shared" si="10"/>
        <v>No</v>
      </c>
      <c r="K815" s="25"/>
      <c r="L815" s="7" t="s">
        <v>1665</v>
      </c>
      <c r="M815" s="7" t="s">
        <v>1666</v>
      </c>
      <c r="N815" s="7" t="s">
        <v>25</v>
      </c>
      <c r="O815" s="7" t="s">
        <v>6579</v>
      </c>
      <c r="P815" s="44" t="s">
        <v>6580</v>
      </c>
      <c r="Q815" s="42"/>
      <c r="R815" s="42"/>
      <c r="S815" s="42"/>
      <c r="T815" s="42"/>
      <c r="U815" s="42"/>
      <c r="V815" s="42"/>
      <c r="W815" s="42"/>
      <c r="X815" s="42"/>
      <c r="Y815" s="27"/>
    </row>
    <row r="816">
      <c r="A816" s="21" t="str">
        <f t="shared" ref="A816:B816" si="823">if(and(isnumber(search("Yes",C816)),isnumber(search("Yes",E816)),isnumber(search("Yes",G816)),isnumber(search("Yes",I816))),"Yes","No")</f>
        <v>No</v>
      </c>
      <c r="B816" s="21" t="str">
        <f t="shared" si="823"/>
        <v>No</v>
      </c>
      <c r="C816" s="22" t="str">
        <f t="shared" si="3"/>
        <v>No</v>
      </c>
      <c r="D816" s="21" t="str">
        <f t="shared" si="4"/>
        <v>No</v>
      </c>
      <c r="E816" s="21" t="str">
        <f t="shared" si="5"/>
        <v>No</v>
      </c>
      <c r="F816" s="21" t="str">
        <f t="shared" si="6"/>
        <v>No</v>
      </c>
      <c r="G816" s="21" t="str">
        <f t="shared" si="7"/>
        <v>No</v>
      </c>
      <c r="H816" s="21" t="str">
        <f t="shared" si="8"/>
        <v>No</v>
      </c>
      <c r="I816" s="21" t="str">
        <f t="shared" si="9"/>
        <v>No</v>
      </c>
      <c r="J816" s="21" t="str">
        <f t="shared" si="10"/>
        <v>No</v>
      </c>
      <c r="K816" s="25"/>
      <c r="L816" s="7" t="s">
        <v>1667</v>
      </c>
      <c r="M816" s="7" t="s">
        <v>1668</v>
      </c>
      <c r="N816" s="7" t="s">
        <v>25</v>
      </c>
      <c r="O816" s="7" t="s">
        <v>5013</v>
      </c>
      <c r="P816" s="44" t="s">
        <v>6581</v>
      </c>
      <c r="Q816" s="42"/>
      <c r="R816" s="42"/>
      <c r="S816" s="42"/>
      <c r="T816" s="42"/>
      <c r="U816" s="42"/>
      <c r="V816" s="42"/>
      <c r="W816" s="42"/>
      <c r="X816" s="42"/>
      <c r="Y816" s="27"/>
    </row>
    <row r="817">
      <c r="A817" s="21" t="str">
        <f t="shared" ref="A817:B817" si="824">if(and(isnumber(search("Yes",C817)),isnumber(search("Yes",E817)),isnumber(search("Yes",G817)),isnumber(search("Yes",I817))),"Yes","No")</f>
        <v>No</v>
      </c>
      <c r="B817" s="21" t="str">
        <f t="shared" si="824"/>
        <v>No</v>
      </c>
      <c r="C817" s="22" t="str">
        <f t="shared" si="3"/>
        <v>No</v>
      </c>
      <c r="D817" s="21" t="str">
        <f t="shared" si="4"/>
        <v>No</v>
      </c>
      <c r="E817" s="21" t="str">
        <f t="shared" si="5"/>
        <v>No</v>
      </c>
      <c r="F817" s="21" t="str">
        <f t="shared" si="6"/>
        <v>No</v>
      </c>
      <c r="G817" s="21" t="str">
        <f t="shared" si="7"/>
        <v>No</v>
      </c>
      <c r="H817" s="21" t="str">
        <f t="shared" si="8"/>
        <v>No</v>
      </c>
      <c r="I817" s="21" t="str">
        <f t="shared" si="9"/>
        <v>No</v>
      </c>
      <c r="J817" s="21" t="str">
        <f t="shared" si="10"/>
        <v>No</v>
      </c>
      <c r="K817" s="25"/>
      <c r="L817" s="7" t="s">
        <v>1669</v>
      </c>
      <c r="M817" s="7" t="s">
        <v>1670</v>
      </c>
      <c r="N817" s="7" t="s">
        <v>25</v>
      </c>
      <c r="O817" s="7" t="s">
        <v>6582</v>
      </c>
      <c r="P817" s="44" t="s">
        <v>6583</v>
      </c>
      <c r="Q817" s="42"/>
      <c r="R817" s="42"/>
      <c r="S817" s="42"/>
      <c r="T817" s="42"/>
      <c r="U817" s="42"/>
      <c r="V817" s="42"/>
      <c r="W817" s="42"/>
      <c r="X817" s="42"/>
      <c r="Y817" s="27"/>
    </row>
    <row r="818">
      <c r="A818" s="21" t="str">
        <f t="shared" ref="A818:B818" si="825">if(and(isnumber(search("Yes",C818)),isnumber(search("Yes",E818)),isnumber(search("Yes",G818)),isnumber(search("Yes",I818))),"Yes","No")</f>
        <v>No</v>
      </c>
      <c r="B818" s="21" t="str">
        <f t="shared" si="825"/>
        <v>No</v>
      </c>
      <c r="C818" s="22" t="str">
        <f t="shared" si="3"/>
        <v>No</v>
      </c>
      <c r="D818" s="21" t="str">
        <f t="shared" si="4"/>
        <v>No</v>
      </c>
      <c r="E818" s="21" t="str">
        <f t="shared" si="5"/>
        <v>No</v>
      </c>
      <c r="F818" s="21" t="str">
        <f t="shared" si="6"/>
        <v>No</v>
      </c>
      <c r="G818" s="21" t="str">
        <f t="shared" si="7"/>
        <v>No</v>
      </c>
      <c r="H818" s="21" t="str">
        <f t="shared" si="8"/>
        <v>No</v>
      </c>
      <c r="I818" s="21" t="str">
        <f t="shared" si="9"/>
        <v>No</v>
      </c>
      <c r="J818" s="21" t="str">
        <f t="shared" si="10"/>
        <v>No</v>
      </c>
      <c r="K818" s="25"/>
      <c r="L818" s="7" t="s">
        <v>1671</v>
      </c>
      <c r="M818" s="7" t="s">
        <v>1672</v>
      </c>
      <c r="N818" s="7" t="s">
        <v>25</v>
      </c>
      <c r="O818" s="7" t="s">
        <v>4289</v>
      </c>
      <c r="P818" s="44" t="s">
        <v>4290</v>
      </c>
      <c r="Q818" s="42"/>
      <c r="R818" s="42"/>
      <c r="S818" s="42"/>
      <c r="T818" s="42"/>
      <c r="U818" s="42"/>
      <c r="V818" s="42"/>
      <c r="W818" s="42"/>
      <c r="X818" s="42"/>
      <c r="Y818" s="27"/>
    </row>
    <row r="819">
      <c r="A819" s="21" t="str">
        <f t="shared" ref="A819:B819" si="826">if(and(isnumber(search("Yes",C819)),isnumber(search("Yes",E819)),isnumber(search("Yes",G819)),isnumber(search("Yes",I819))),"Yes","No")</f>
        <v>No</v>
      </c>
      <c r="B819" s="21" t="str">
        <f t="shared" si="826"/>
        <v>No</v>
      </c>
      <c r="C819" s="22" t="str">
        <f t="shared" si="3"/>
        <v>No</v>
      </c>
      <c r="D819" s="21" t="str">
        <f t="shared" si="4"/>
        <v>No</v>
      </c>
      <c r="E819" s="21" t="str">
        <f t="shared" si="5"/>
        <v>No</v>
      </c>
      <c r="F819" s="21" t="str">
        <f t="shared" si="6"/>
        <v>No</v>
      </c>
      <c r="G819" s="21" t="str">
        <f t="shared" si="7"/>
        <v>No</v>
      </c>
      <c r="H819" s="21" t="str">
        <f t="shared" si="8"/>
        <v>No</v>
      </c>
      <c r="I819" s="21" t="str">
        <f t="shared" si="9"/>
        <v>No</v>
      </c>
      <c r="J819" s="21" t="str">
        <f t="shared" si="10"/>
        <v>No</v>
      </c>
      <c r="K819" s="25"/>
      <c r="L819" s="7" t="s">
        <v>1673</v>
      </c>
      <c r="M819" s="7" t="s">
        <v>1674</v>
      </c>
      <c r="N819" s="7" t="s">
        <v>25</v>
      </c>
      <c r="O819" s="7" t="s">
        <v>6584</v>
      </c>
      <c r="P819" s="44" t="s">
        <v>4292</v>
      </c>
      <c r="Q819" s="42"/>
      <c r="R819" s="42"/>
      <c r="S819" s="42"/>
      <c r="T819" s="42"/>
      <c r="U819" s="42"/>
      <c r="V819" s="42"/>
      <c r="W819" s="42"/>
      <c r="X819" s="42"/>
      <c r="Y819" s="27"/>
    </row>
    <row r="820">
      <c r="A820" s="21" t="str">
        <f t="shared" ref="A820:B820" si="827">if(and(isnumber(search("Yes",C820)),isnumber(search("Yes",E820)),isnumber(search("Yes",G820)),isnumber(search("Yes",I820))),"Yes","No")</f>
        <v>No</v>
      </c>
      <c r="B820" s="21" t="str">
        <f t="shared" si="827"/>
        <v>No</v>
      </c>
      <c r="C820" s="22" t="str">
        <f t="shared" si="3"/>
        <v>No</v>
      </c>
      <c r="D820" s="21" t="str">
        <f t="shared" si="4"/>
        <v>No</v>
      </c>
      <c r="E820" s="21" t="str">
        <f t="shared" si="5"/>
        <v>No</v>
      </c>
      <c r="F820" s="21" t="str">
        <f t="shared" si="6"/>
        <v>No</v>
      </c>
      <c r="G820" s="21" t="str">
        <f t="shared" si="7"/>
        <v>No</v>
      </c>
      <c r="H820" s="21" t="str">
        <f t="shared" si="8"/>
        <v>No</v>
      </c>
      <c r="I820" s="21" t="str">
        <f t="shared" si="9"/>
        <v>No</v>
      </c>
      <c r="J820" s="21" t="str">
        <f t="shared" si="10"/>
        <v>No</v>
      </c>
      <c r="K820" s="25"/>
      <c r="L820" s="7" t="s">
        <v>1675</v>
      </c>
      <c r="M820" s="7" t="s">
        <v>1676</v>
      </c>
      <c r="N820" s="7" t="s">
        <v>25</v>
      </c>
      <c r="O820" s="7" t="s">
        <v>6585</v>
      </c>
      <c r="P820" s="44" t="s">
        <v>6586</v>
      </c>
      <c r="Q820" s="42"/>
      <c r="R820" s="42"/>
      <c r="S820" s="42"/>
      <c r="T820" s="42"/>
      <c r="U820" s="42"/>
      <c r="V820" s="42"/>
      <c r="W820" s="42"/>
      <c r="X820" s="42"/>
      <c r="Y820" s="27"/>
    </row>
    <row r="821">
      <c r="A821" s="21" t="str">
        <f t="shared" ref="A821:B821" si="828">if(and(isnumber(search("Yes",C821)),isnumber(search("Yes",E821)),isnumber(search("Yes",G821)),isnumber(search("Yes",I821))),"Yes","No")</f>
        <v>No</v>
      </c>
      <c r="B821" s="21" t="str">
        <f t="shared" si="828"/>
        <v>No</v>
      </c>
      <c r="C821" s="22" t="str">
        <f t="shared" si="3"/>
        <v>No</v>
      </c>
      <c r="D821" s="21" t="str">
        <f t="shared" si="4"/>
        <v>No</v>
      </c>
      <c r="E821" s="21" t="str">
        <f t="shared" si="5"/>
        <v>No</v>
      </c>
      <c r="F821" s="21" t="str">
        <f t="shared" si="6"/>
        <v>No</v>
      </c>
      <c r="G821" s="21" t="str">
        <f t="shared" si="7"/>
        <v>No</v>
      </c>
      <c r="H821" s="21" t="str">
        <f t="shared" si="8"/>
        <v>No</v>
      </c>
      <c r="I821" s="21" t="str">
        <f t="shared" si="9"/>
        <v>No</v>
      </c>
      <c r="J821" s="21" t="str">
        <f t="shared" si="10"/>
        <v>No</v>
      </c>
      <c r="K821" s="25"/>
      <c r="L821" s="7" t="s">
        <v>1677</v>
      </c>
      <c r="M821" s="7" t="s">
        <v>1678</v>
      </c>
      <c r="N821" s="7" t="s">
        <v>25</v>
      </c>
      <c r="O821" s="7" t="s">
        <v>2601</v>
      </c>
      <c r="P821" s="44" t="s">
        <v>4295</v>
      </c>
      <c r="Q821" s="42"/>
      <c r="R821" s="42"/>
      <c r="S821" s="42"/>
      <c r="T821" s="42"/>
      <c r="U821" s="42"/>
      <c r="V821" s="42"/>
      <c r="W821" s="42"/>
      <c r="X821" s="42"/>
      <c r="Y821" s="27"/>
    </row>
    <row r="822">
      <c r="A822" s="21" t="str">
        <f t="shared" ref="A822:B822" si="829">if(and(isnumber(search("Yes",C822)),isnumber(search("Yes",E822)),isnumber(search("Yes",G822)),isnumber(search("Yes",I822))),"Yes","No")</f>
        <v>No</v>
      </c>
      <c r="B822" s="21" t="str">
        <f t="shared" si="829"/>
        <v>No</v>
      </c>
      <c r="C822" s="22" t="str">
        <f t="shared" si="3"/>
        <v>No</v>
      </c>
      <c r="D822" s="21" t="str">
        <f t="shared" si="4"/>
        <v>No</v>
      </c>
      <c r="E822" s="21" t="str">
        <f t="shared" si="5"/>
        <v>No</v>
      </c>
      <c r="F822" s="21" t="str">
        <f t="shared" si="6"/>
        <v>No</v>
      </c>
      <c r="G822" s="21" t="str">
        <f t="shared" si="7"/>
        <v>No</v>
      </c>
      <c r="H822" s="21" t="str">
        <f t="shared" si="8"/>
        <v>No</v>
      </c>
      <c r="I822" s="21" t="str">
        <f t="shared" si="9"/>
        <v>No</v>
      </c>
      <c r="J822" s="21" t="str">
        <f t="shared" si="10"/>
        <v>No</v>
      </c>
      <c r="K822" s="25"/>
      <c r="L822" s="7" t="s">
        <v>1679</v>
      </c>
      <c r="M822" s="7" t="s">
        <v>1680</v>
      </c>
      <c r="N822" s="7" t="s">
        <v>25</v>
      </c>
      <c r="O822" s="7" t="s">
        <v>4216</v>
      </c>
      <c r="P822" s="44" t="s">
        <v>6587</v>
      </c>
      <c r="Q822" s="42"/>
      <c r="R822" s="42"/>
      <c r="S822" s="42"/>
      <c r="T822" s="42"/>
      <c r="U822" s="42"/>
      <c r="V822" s="42"/>
      <c r="W822" s="42"/>
      <c r="X822" s="42"/>
      <c r="Y822" s="27"/>
    </row>
    <row r="823">
      <c r="A823" s="21" t="str">
        <f t="shared" ref="A823:B823" si="830">if(and(isnumber(search("Yes",C823)),isnumber(search("Yes",E823)),isnumber(search("Yes",G823)),isnumber(search("Yes",I823))),"Yes","No")</f>
        <v>No</v>
      </c>
      <c r="B823" s="21" t="str">
        <f t="shared" si="830"/>
        <v>No</v>
      </c>
      <c r="C823" s="22" t="str">
        <f t="shared" si="3"/>
        <v>No</v>
      </c>
      <c r="D823" s="21" t="str">
        <f t="shared" si="4"/>
        <v>No</v>
      </c>
      <c r="E823" s="21" t="str">
        <f t="shared" si="5"/>
        <v>No</v>
      </c>
      <c r="F823" s="21" t="str">
        <f t="shared" si="6"/>
        <v>No</v>
      </c>
      <c r="G823" s="21" t="str">
        <f t="shared" si="7"/>
        <v>No</v>
      </c>
      <c r="H823" s="21" t="str">
        <f t="shared" si="8"/>
        <v>No</v>
      </c>
      <c r="I823" s="21" t="str">
        <f t="shared" si="9"/>
        <v>No</v>
      </c>
      <c r="J823" s="21" t="str">
        <f t="shared" si="10"/>
        <v>No</v>
      </c>
      <c r="K823" s="25"/>
      <c r="L823" s="7" t="s">
        <v>1681</v>
      </c>
      <c r="M823" s="7" t="s">
        <v>1682</v>
      </c>
      <c r="N823" s="7" t="s">
        <v>25</v>
      </c>
      <c r="O823" s="7" t="s">
        <v>6588</v>
      </c>
      <c r="P823" s="44" t="s">
        <v>6589</v>
      </c>
      <c r="Q823" s="42"/>
      <c r="R823" s="42"/>
      <c r="S823" s="42"/>
      <c r="T823" s="42"/>
      <c r="U823" s="42"/>
      <c r="V823" s="42"/>
      <c r="W823" s="42"/>
      <c r="X823" s="42"/>
      <c r="Y823" s="27"/>
    </row>
    <row r="824">
      <c r="A824" s="21" t="str">
        <f t="shared" ref="A824:B824" si="831">if(and(isnumber(search("Yes",C824)),isnumber(search("Yes",E824)),isnumber(search("Yes",G824)),isnumber(search("Yes",I824))),"Yes","No")</f>
        <v>No</v>
      </c>
      <c r="B824" s="21" t="str">
        <f t="shared" si="831"/>
        <v>No</v>
      </c>
      <c r="C824" s="22" t="str">
        <f t="shared" si="3"/>
        <v>No</v>
      </c>
      <c r="D824" s="21" t="str">
        <f t="shared" si="4"/>
        <v>No</v>
      </c>
      <c r="E824" s="21" t="str">
        <f t="shared" si="5"/>
        <v>No</v>
      </c>
      <c r="F824" s="21" t="str">
        <f t="shared" si="6"/>
        <v>No</v>
      </c>
      <c r="G824" s="21" t="str">
        <f t="shared" si="7"/>
        <v>No</v>
      </c>
      <c r="H824" s="21" t="str">
        <f t="shared" si="8"/>
        <v>No</v>
      </c>
      <c r="I824" s="21" t="str">
        <f t="shared" si="9"/>
        <v>No</v>
      </c>
      <c r="J824" s="21" t="str">
        <f t="shared" si="10"/>
        <v>No</v>
      </c>
      <c r="K824" s="25"/>
      <c r="L824" s="7" t="s">
        <v>1683</v>
      </c>
      <c r="M824" s="7" t="s">
        <v>1684</v>
      </c>
      <c r="N824" s="7" t="s">
        <v>25</v>
      </c>
      <c r="O824" s="7" t="s">
        <v>2284</v>
      </c>
      <c r="P824" s="44" t="s">
        <v>6590</v>
      </c>
      <c r="Q824" s="42"/>
      <c r="R824" s="42"/>
      <c r="S824" s="42"/>
      <c r="T824" s="42"/>
      <c r="U824" s="42"/>
      <c r="V824" s="42"/>
      <c r="W824" s="42"/>
      <c r="X824" s="42"/>
      <c r="Y824" s="27"/>
    </row>
    <row r="825">
      <c r="A825" s="21" t="str">
        <f t="shared" ref="A825:B825" si="832">if(and(isnumber(search("Yes",C825)),isnumber(search("Yes",E825)),isnumber(search("Yes",G825)),isnumber(search("Yes",I825))),"Yes","No")</f>
        <v>No</v>
      </c>
      <c r="B825" s="21" t="str">
        <f t="shared" si="832"/>
        <v>No</v>
      </c>
      <c r="C825" s="22" t="str">
        <f t="shared" si="3"/>
        <v>No</v>
      </c>
      <c r="D825" s="21" t="str">
        <f t="shared" si="4"/>
        <v>No</v>
      </c>
      <c r="E825" s="21" t="str">
        <f t="shared" si="5"/>
        <v>No</v>
      </c>
      <c r="F825" s="21" t="str">
        <f t="shared" si="6"/>
        <v>No</v>
      </c>
      <c r="G825" s="21" t="str">
        <f t="shared" si="7"/>
        <v>No</v>
      </c>
      <c r="H825" s="21" t="str">
        <f t="shared" si="8"/>
        <v>No</v>
      </c>
      <c r="I825" s="21" t="str">
        <f t="shared" si="9"/>
        <v>No</v>
      </c>
      <c r="J825" s="21" t="str">
        <f t="shared" si="10"/>
        <v>No</v>
      </c>
      <c r="K825" s="25"/>
      <c r="L825" s="7" t="s">
        <v>1685</v>
      </c>
      <c r="M825" s="7" t="s">
        <v>1686</v>
      </c>
      <c r="N825" s="7" t="s">
        <v>25</v>
      </c>
      <c r="O825" s="7" t="s">
        <v>6591</v>
      </c>
      <c r="P825" s="44" t="s">
        <v>6592</v>
      </c>
      <c r="Q825" s="42"/>
      <c r="R825" s="42"/>
      <c r="S825" s="42"/>
      <c r="T825" s="42"/>
      <c r="U825" s="42"/>
      <c r="V825" s="42"/>
      <c r="W825" s="42"/>
      <c r="X825" s="42"/>
      <c r="Y825" s="27"/>
    </row>
    <row r="826">
      <c r="A826" s="21" t="str">
        <f t="shared" ref="A826:B826" si="833">if(and(isnumber(search("Yes",C826)),isnumber(search("Yes",E826)),isnumber(search("Yes",G826)),isnumber(search("Yes",I826))),"Yes","No")</f>
        <v>No</v>
      </c>
      <c r="B826" s="21" t="str">
        <f t="shared" si="833"/>
        <v>No</v>
      </c>
      <c r="C826" s="22" t="str">
        <f t="shared" si="3"/>
        <v>No</v>
      </c>
      <c r="D826" s="21" t="str">
        <f t="shared" si="4"/>
        <v>No</v>
      </c>
      <c r="E826" s="21" t="str">
        <f t="shared" si="5"/>
        <v>No</v>
      </c>
      <c r="F826" s="21" t="str">
        <f t="shared" si="6"/>
        <v>No</v>
      </c>
      <c r="G826" s="21" t="str">
        <f t="shared" si="7"/>
        <v>No</v>
      </c>
      <c r="H826" s="21" t="str">
        <f t="shared" si="8"/>
        <v>No</v>
      </c>
      <c r="I826" s="21" t="str">
        <f t="shared" si="9"/>
        <v>No</v>
      </c>
      <c r="J826" s="21" t="str">
        <f t="shared" si="10"/>
        <v>No</v>
      </c>
      <c r="K826" s="25"/>
      <c r="L826" s="7" t="s">
        <v>1687</v>
      </c>
      <c r="M826" s="7" t="s">
        <v>1688</v>
      </c>
      <c r="N826" s="7" t="s">
        <v>25</v>
      </c>
      <c r="O826" s="7" t="s">
        <v>6593</v>
      </c>
      <c r="P826" s="44" t="s">
        <v>6594</v>
      </c>
      <c r="Q826" s="42"/>
      <c r="R826" s="42"/>
      <c r="S826" s="42"/>
      <c r="T826" s="42"/>
      <c r="U826" s="42"/>
      <c r="V826" s="42"/>
      <c r="W826" s="42"/>
      <c r="X826" s="42"/>
      <c r="Y826" s="27"/>
    </row>
    <row r="827">
      <c r="A827" s="21" t="str">
        <f t="shared" ref="A827:B827" si="834">if(and(isnumber(search("Yes",C827)),isnumber(search("Yes",E827)),isnumber(search("Yes",G827)),isnumber(search("Yes",I827))),"Yes","No")</f>
        <v>No</v>
      </c>
      <c r="B827" s="21" t="str">
        <f t="shared" si="834"/>
        <v>No</v>
      </c>
      <c r="C827" s="22" t="str">
        <f t="shared" si="3"/>
        <v>No</v>
      </c>
      <c r="D827" s="21" t="str">
        <f t="shared" si="4"/>
        <v>No</v>
      </c>
      <c r="E827" s="21" t="str">
        <f t="shared" si="5"/>
        <v>No</v>
      </c>
      <c r="F827" s="21" t="str">
        <f t="shared" si="6"/>
        <v>No</v>
      </c>
      <c r="G827" s="21" t="str">
        <f t="shared" si="7"/>
        <v>No</v>
      </c>
      <c r="H827" s="21" t="str">
        <f t="shared" si="8"/>
        <v>No</v>
      </c>
      <c r="I827" s="21" t="str">
        <f t="shared" si="9"/>
        <v>No</v>
      </c>
      <c r="J827" s="21" t="str">
        <f t="shared" si="10"/>
        <v>No</v>
      </c>
      <c r="K827" s="25"/>
      <c r="L827" s="7" t="s">
        <v>1689</v>
      </c>
      <c r="M827" s="7" t="s">
        <v>1690</v>
      </c>
      <c r="N827" s="7" t="s">
        <v>25</v>
      </c>
      <c r="O827" s="7" t="s">
        <v>2572</v>
      </c>
      <c r="P827" s="44" t="s">
        <v>6595</v>
      </c>
      <c r="Q827" s="42"/>
      <c r="R827" s="42"/>
      <c r="S827" s="42"/>
      <c r="T827" s="42"/>
      <c r="U827" s="42"/>
      <c r="V827" s="42"/>
      <c r="W827" s="42"/>
      <c r="X827" s="42"/>
      <c r="Y827" s="27"/>
    </row>
    <row r="828">
      <c r="A828" s="21" t="str">
        <f t="shared" ref="A828:B828" si="835">if(and(isnumber(search("Yes",C828)),isnumber(search("Yes",E828)),isnumber(search("Yes",G828)),isnumber(search("Yes",I828))),"Yes","No")</f>
        <v>No</v>
      </c>
      <c r="B828" s="21" t="str">
        <f t="shared" si="835"/>
        <v>No</v>
      </c>
      <c r="C828" s="22" t="str">
        <f t="shared" si="3"/>
        <v>No</v>
      </c>
      <c r="D828" s="21" t="str">
        <f t="shared" si="4"/>
        <v>No</v>
      </c>
      <c r="E828" s="21" t="str">
        <f t="shared" si="5"/>
        <v>No</v>
      </c>
      <c r="F828" s="21" t="str">
        <f t="shared" si="6"/>
        <v>No</v>
      </c>
      <c r="G828" s="21" t="str">
        <f t="shared" si="7"/>
        <v>No</v>
      </c>
      <c r="H828" s="21" t="str">
        <f t="shared" si="8"/>
        <v>No</v>
      </c>
      <c r="I828" s="21" t="str">
        <f t="shared" si="9"/>
        <v>No</v>
      </c>
      <c r="J828" s="21" t="str">
        <f t="shared" si="10"/>
        <v>No</v>
      </c>
      <c r="K828" s="25"/>
      <c r="L828" s="7" t="s">
        <v>1691</v>
      </c>
      <c r="M828" s="7" t="s">
        <v>1692</v>
      </c>
      <c r="N828" s="7" t="s">
        <v>25</v>
      </c>
      <c r="O828" s="7" t="s">
        <v>6596</v>
      </c>
      <c r="P828" s="44" t="s">
        <v>6597</v>
      </c>
      <c r="Q828" s="42"/>
      <c r="R828" s="42"/>
      <c r="S828" s="42"/>
      <c r="T828" s="42"/>
      <c r="U828" s="42"/>
      <c r="V828" s="42"/>
      <c r="W828" s="42"/>
      <c r="X828" s="42"/>
      <c r="Y828" s="27"/>
    </row>
    <row r="829">
      <c r="A829" s="21" t="str">
        <f t="shared" ref="A829:B829" si="836">if(and(isnumber(search("Yes",C829)),isnumber(search("Yes",E829)),isnumber(search("Yes",G829)),isnumber(search("Yes",I829))),"Yes","No")</f>
        <v>No</v>
      </c>
      <c r="B829" s="21" t="str">
        <f t="shared" si="836"/>
        <v>No</v>
      </c>
      <c r="C829" s="22" t="str">
        <f t="shared" si="3"/>
        <v>No</v>
      </c>
      <c r="D829" s="21" t="str">
        <f t="shared" si="4"/>
        <v>No</v>
      </c>
      <c r="E829" s="21" t="str">
        <f t="shared" si="5"/>
        <v>No</v>
      </c>
      <c r="F829" s="21" t="str">
        <f t="shared" si="6"/>
        <v>No</v>
      </c>
      <c r="G829" s="21" t="str">
        <f t="shared" si="7"/>
        <v>No</v>
      </c>
      <c r="H829" s="21" t="str">
        <f t="shared" si="8"/>
        <v>No</v>
      </c>
      <c r="I829" s="21" t="str">
        <f t="shared" si="9"/>
        <v>No</v>
      </c>
      <c r="J829" s="21" t="str">
        <f t="shared" si="10"/>
        <v>No</v>
      </c>
      <c r="K829" s="25"/>
      <c r="L829" s="7" t="s">
        <v>1693</v>
      </c>
      <c r="M829" s="7" t="s">
        <v>1694</v>
      </c>
      <c r="N829" s="7" t="s">
        <v>25</v>
      </c>
      <c r="O829" s="7" t="s">
        <v>6598</v>
      </c>
      <c r="P829" s="44" t="s">
        <v>6599</v>
      </c>
      <c r="Q829" s="42"/>
      <c r="R829" s="42"/>
      <c r="S829" s="42"/>
      <c r="T829" s="42"/>
      <c r="U829" s="42"/>
      <c r="V829" s="42"/>
      <c r="W829" s="42"/>
      <c r="X829" s="42"/>
      <c r="Y829" s="27"/>
    </row>
    <row r="830">
      <c r="A830" s="21" t="str">
        <f t="shared" ref="A830:B830" si="837">if(and(isnumber(search("Yes",C830)),isnumber(search("Yes",E830)),isnumber(search("Yes",G830)),isnumber(search("Yes",I830))),"Yes","No")</f>
        <v>No</v>
      </c>
      <c r="B830" s="21" t="str">
        <f t="shared" si="837"/>
        <v>No</v>
      </c>
      <c r="C830" s="22" t="str">
        <f t="shared" si="3"/>
        <v>No</v>
      </c>
      <c r="D830" s="21" t="str">
        <f t="shared" si="4"/>
        <v>No</v>
      </c>
      <c r="E830" s="21" t="str">
        <f t="shared" si="5"/>
        <v>No</v>
      </c>
      <c r="F830" s="21" t="str">
        <f t="shared" si="6"/>
        <v>No</v>
      </c>
      <c r="G830" s="21" t="str">
        <f t="shared" si="7"/>
        <v>No</v>
      </c>
      <c r="H830" s="21" t="str">
        <f t="shared" si="8"/>
        <v>No</v>
      </c>
      <c r="I830" s="21" t="str">
        <f t="shared" si="9"/>
        <v>No</v>
      </c>
      <c r="J830" s="21" t="str">
        <f t="shared" si="10"/>
        <v>No</v>
      </c>
      <c r="K830" s="25"/>
      <c r="L830" s="7" t="s">
        <v>1695</v>
      </c>
      <c r="M830" s="7" t="s">
        <v>1696</v>
      </c>
      <c r="N830" s="7" t="s">
        <v>25</v>
      </c>
      <c r="O830" s="7" t="s">
        <v>4307</v>
      </c>
      <c r="P830" s="44" t="s">
        <v>6600</v>
      </c>
      <c r="Q830" s="42"/>
      <c r="R830" s="42"/>
      <c r="S830" s="42"/>
      <c r="T830" s="42"/>
      <c r="U830" s="42"/>
      <c r="V830" s="42"/>
      <c r="W830" s="42"/>
      <c r="X830" s="42"/>
      <c r="Y830" s="27"/>
    </row>
    <row r="831">
      <c r="A831" s="21" t="str">
        <f t="shared" ref="A831:B831" si="838">if(and(isnumber(search("Yes",C831)),isnumber(search("Yes",E831)),isnumber(search("Yes",G831)),isnumber(search("Yes",I831))),"Yes","No")</f>
        <v>No</v>
      </c>
      <c r="B831" s="21" t="str">
        <f t="shared" si="838"/>
        <v>No</v>
      </c>
      <c r="C831" s="22" t="str">
        <f t="shared" si="3"/>
        <v>No</v>
      </c>
      <c r="D831" s="21" t="str">
        <f t="shared" si="4"/>
        <v>No</v>
      </c>
      <c r="E831" s="21" t="str">
        <f t="shared" si="5"/>
        <v>No</v>
      </c>
      <c r="F831" s="21" t="str">
        <f t="shared" si="6"/>
        <v>No</v>
      </c>
      <c r="G831" s="21" t="str">
        <f t="shared" si="7"/>
        <v>No</v>
      </c>
      <c r="H831" s="21" t="str">
        <f t="shared" si="8"/>
        <v>No</v>
      </c>
      <c r="I831" s="21" t="str">
        <f t="shared" si="9"/>
        <v>No</v>
      </c>
      <c r="J831" s="21" t="str">
        <f t="shared" si="10"/>
        <v>No</v>
      </c>
      <c r="K831" s="25"/>
      <c r="L831" s="7" t="s">
        <v>1697</v>
      </c>
      <c r="M831" s="7" t="s">
        <v>1698</v>
      </c>
      <c r="N831" s="7" t="s">
        <v>25</v>
      </c>
      <c r="O831" s="7" t="s">
        <v>6601</v>
      </c>
      <c r="P831" s="44" t="s">
        <v>6602</v>
      </c>
      <c r="Q831" s="42"/>
      <c r="R831" s="42"/>
      <c r="S831" s="42"/>
      <c r="T831" s="42"/>
      <c r="U831" s="42"/>
      <c r="V831" s="42"/>
      <c r="W831" s="42"/>
      <c r="X831" s="42"/>
      <c r="Y831" s="27"/>
    </row>
    <row r="832">
      <c r="A832" s="21" t="str">
        <f t="shared" ref="A832:B832" si="839">if(and(isnumber(search("Yes",C832)),isnumber(search("Yes",E832)),isnumber(search("Yes",G832)),isnumber(search("Yes",I832))),"Yes","No")</f>
        <v>No</v>
      </c>
      <c r="B832" s="21" t="str">
        <f t="shared" si="839"/>
        <v>No</v>
      </c>
      <c r="C832" s="22" t="str">
        <f t="shared" si="3"/>
        <v>No</v>
      </c>
      <c r="D832" s="21" t="str">
        <f t="shared" si="4"/>
        <v>No</v>
      </c>
      <c r="E832" s="21" t="str">
        <f t="shared" si="5"/>
        <v>No</v>
      </c>
      <c r="F832" s="21" t="str">
        <f t="shared" si="6"/>
        <v>No</v>
      </c>
      <c r="G832" s="21" t="str">
        <f t="shared" si="7"/>
        <v>No</v>
      </c>
      <c r="H832" s="21" t="str">
        <f t="shared" si="8"/>
        <v>No</v>
      </c>
      <c r="I832" s="21" t="str">
        <f t="shared" si="9"/>
        <v>No</v>
      </c>
      <c r="J832" s="21" t="str">
        <f t="shared" si="10"/>
        <v>No</v>
      </c>
      <c r="K832" s="25"/>
      <c r="L832" s="7" t="s">
        <v>1699</v>
      </c>
      <c r="M832" s="7" t="s">
        <v>1700</v>
      </c>
      <c r="N832" s="7" t="s">
        <v>25</v>
      </c>
      <c r="O832" s="7" t="s">
        <v>4311</v>
      </c>
      <c r="P832" s="44" t="s">
        <v>6603</v>
      </c>
      <c r="Q832" s="42"/>
      <c r="R832" s="42"/>
      <c r="S832" s="42"/>
      <c r="T832" s="42"/>
      <c r="U832" s="42"/>
      <c r="V832" s="42"/>
      <c r="W832" s="42"/>
      <c r="X832" s="42"/>
      <c r="Y832" s="27"/>
    </row>
    <row r="833">
      <c r="A833" s="21" t="str">
        <f t="shared" ref="A833:B833" si="840">if(and(isnumber(search("Yes",C833)),isnumber(search("Yes",E833)),isnumber(search("Yes",G833)),isnumber(search("Yes",I833))),"Yes","No")</f>
        <v>No</v>
      </c>
      <c r="B833" s="21" t="str">
        <f t="shared" si="840"/>
        <v>No</v>
      </c>
      <c r="C833" s="22" t="str">
        <f t="shared" si="3"/>
        <v>No</v>
      </c>
      <c r="D833" s="21" t="str">
        <f t="shared" si="4"/>
        <v>No</v>
      </c>
      <c r="E833" s="21" t="str">
        <f t="shared" si="5"/>
        <v>No</v>
      </c>
      <c r="F833" s="21" t="str">
        <f t="shared" si="6"/>
        <v>No</v>
      </c>
      <c r="G833" s="21" t="str">
        <f t="shared" si="7"/>
        <v>No</v>
      </c>
      <c r="H833" s="21" t="str">
        <f t="shared" si="8"/>
        <v>No</v>
      </c>
      <c r="I833" s="21" t="str">
        <f t="shared" si="9"/>
        <v>No</v>
      </c>
      <c r="J833" s="21" t="str">
        <f t="shared" si="10"/>
        <v>No</v>
      </c>
      <c r="K833" s="25"/>
      <c r="L833" s="7" t="s">
        <v>1701</v>
      </c>
      <c r="M833" s="7" t="s">
        <v>1702</v>
      </c>
      <c r="N833" s="7" t="s">
        <v>25</v>
      </c>
      <c r="O833" s="7" t="s">
        <v>6604</v>
      </c>
      <c r="P833" s="44" t="s">
        <v>6605</v>
      </c>
      <c r="Q833" s="42"/>
      <c r="R833" s="42"/>
      <c r="S833" s="42"/>
      <c r="T833" s="42"/>
      <c r="U833" s="42"/>
      <c r="V833" s="42"/>
      <c r="W833" s="42"/>
      <c r="X833" s="42"/>
      <c r="Y833" s="27"/>
    </row>
    <row r="834">
      <c r="A834" s="21" t="str">
        <f t="shared" ref="A834:B834" si="841">if(and(isnumber(search("Yes",C834)),isnumber(search("Yes",E834)),isnumber(search("Yes",G834)),isnumber(search("Yes",I834))),"Yes","No")</f>
        <v>No</v>
      </c>
      <c r="B834" s="21" t="str">
        <f t="shared" si="841"/>
        <v>No</v>
      </c>
      <c r="C834" s="22" t="str">
        <f t="shared" si="3"/>
        <v>No</v>
      </c>
      <c r="D834" s="21" t="str">
        <f t="shared" si="4"/>
        <v>No</v>
      </c>
      <c r="E834" s="21" t="str">
        <f t="shared" si="5"/>
        <v>No</v>
      </c>
      <c r="F834" s="21" t="str">
        <f t="shared" si="6"/>
        <v>No</v>
      </c>
      <c r="G834" s="21" t="str">
        <f t="shared" si="7"/>
        <v>No</v>
      </c>
      <c r="H834" s="21" t="str">
        <f t="shared" si="8"/>
        <v>No</v>
      </c>
      <c r="I834" s="21" t="str">
        <f t="shared" si="9"/>
        <v>No</v>
      </c>
      <c r="J834" s="21" t="str">
        <f t="shared" si="10"/>
        <v>No</v>
      </c>
      <c r="K834" s="25"/>
      <c r="L834" s="7" t="s">
        <v>1703</v>
      </c>
      <c r="M834" s="7" t="s">
        <v>1704</v>
      </c>
      <c r="N834" s="7" t="s">
        <v>25</v>
      </c>
      <c r="O834" s="7" t="s">
        <v>2454</v>
      </c>
      <c r="P834" s="44" t="s">
        <v>6606</v>
      </c>
      <c r="Q834" s="42"/>
      <c r="R834" s="42"/>
      <c r="S834" s="42"/>
      <c r="T834" s="42"/>
      <c r="U834" s="42"/>
      <c r="V834" s="42"/>
      <c r="W834" s="42"/>
      <c r="X834" s="42"/>
      <c r="Y834" s="27"/>
    </row>
    <row r="835">
      <c r="A835" s="21" t="str">
        <f t="shared" ref="A835:B835" si="842">if(and(isnumber(search("Yes",C835)),isnumber(search("Yes",E835)),isnumber(search("Yes",G835)),isnumber(search("Yes",I835))),"Yes","No")</f>
        <v>No</v>
      </c>
      <c r="B835" s="21" t="str">
        <f t="shared" si="842"/>
        <v>No</v>
      </c>
      <c r="C835" s="22" t="str">
        <f t="shared" si="3"/>
        <v>No</v>
      </c>
      <c r="D835" s="21" t="str">
        <f t="shared" si="4"/>
        <v>No</v>
      </c>
      <c r="E835" s="21" t="str">
        <f t="shared" si="5"/>
        <v>No</v>
      </c>
      <c r="F835" s="21" t="str">
        <f t="shared" si="6"/>
        <v>No</v>
      </c>
      <c r="G835" s="21" t="str">
        <f t="shared" si="7"/>
        <v>No</v>
      </c>
      <c r="H835" s="21" t="str">
        <f t="shared" si="8"/>
        <v>No</v>
      </c>
      <c r="I835" s="21" t="str">
        <f t="shared" si="9"/>
        <v>No</v>
      </c>
      <c r="J835" s="21" t="str">
        <f t="shared" si="10"/>
        <v>No</v>
      </c>
      <c r="K835" s="25"/>
      <c r="L835" s="7" t="s">
        <v>1705</v>
      </c>
      <c r="M835" s="7" t="s">
        <v>1706</v>
      </c>
      <c r="N835" s="7" t="s">
        <v>25</v>
      </c>
      <c r="O835" s="7" t="s">
        <v>4681</v>
      </c>
      <c r="P835" s="44" t="s">
        <v>6607</v>
      </c>
      <c r="Q835" s="42"/>
      <c r="R835" s="42"/>
      <c r="S835" s="42"/>
      <c r="T835" s="42"/>
      <c r="U835" s="42"/>
      <c r="V835" s="42"/>
      <c r="W835" s="42"/>
      <c r="X835" s="42"/>
      <c r="Y835" s="27"/>
    </row>
    <row r="836">
      <c r="A836" s="21" t="str">
        <f t="shared" ref="A836:B836" si="843">if(and(isnumber(search("Yes",C836)),isnumber(search("Yes",E836)),isnumber(search("Yes",G836)),isnumber(search("Yes",I836))),"Yes","No")</f>
        <v>No</v>
      </c>
      <c r="B836" s="21" t="str">
        <f t="shared" si="843"/>
        <v>No</v>
      </c>
      <c r="C836" s="22" t="str">
        <f t="shared" si="3"/>
        <v>No</v>
      </c>
      <c r="D836" s="21" t="str">
        <f t="shared" si="4"/>
        <v>No</v>
      </c>
      <c r="E836" s="21" t="str">
        <f t="shared" si="5"/>
        <v>No</v>
      </c>
      <c r="F836" s="21" t="str">
        <f t="shared" si="6"/>
        <v>No</v>
      </c>
      <c r="G836" s="21" t="str">
        <f t="shared" si="7"/>
        <v>No</v>
      </c>
      <c r="H836" s="21" t="str">
        <f t="shared" si="8"/>
        <v>No</v>
      </c>
      <c r="I836" s="21" t="str">
        <f t="shared" si="9"/>
        <v>No</v>
      </c>
      <c r="J836" s="21" t="str">
        <f t="shared" si="10"/>
        <v>No</v>
      </c>
      <c r="K836" s="25"/>
      <c r="L836" s="7" t="s">
        <v>1707</v>
      </c>
      <c r="M836" s="7" t="s">
        <v>1708</v>
      </c>
      <c r="N836" s="7" t="s">
        <v>25</v>
      </c>
      <c r="O836" s="7" t="s">
        <v>2441</v>
      </c>
      <c r="P836" s="44" t="s">
        <v>4317</v>
      </c>
      <c r="Q836" s="42"/>
      <c r="R836" s="42"/>
      <c r="S836" s="42"/>
      <c r="T836" s="42"/>
      <c r="U836" s="42"/>
      <c r="V836" s="42"/>
      <c r="W836" s="42"/>
      <c r="X836" s="42"/>
      <c r="Y836" s="27"/>
    </row>
    <row r="837">
      <c r="A837" s="21" t="str">
        <f t="shared" ref="A837:B837" si="844">if(and(isnumber(search("Yes",C837)),isnumber(search("Yes",E837)),isnumber(search("Yes",G837)),isnumber(search("Yes",I837))),"Yes","No")</f>
        <v>No</v>
      </c>
      <c r="B837" s="21" t="str">
        <f t="shared" si="844"/>
        <v>No</v>
      </c>
      <c r="C837" s="22" t="str">
        <f t="shared" si="3"/>
        <v>No</v>
      </c>
      <c r="D837" s="21" t="str">
        <f t="shared" si="4"/>
        <v>No</v>
      </c>
      <c r="E837" s="21" t="str">
        <f t="shared" si="5"/>
        <v>No</v>
      </c>
      <c r="F837" s="21" t="str">
        <f t="shared" si="6"/>
        <v>No</v>
      </c>
      <c r="G837" s="21" t="str">
        <f t="shared" si="7"/>
        <v>No</v>
      </c>
      <c r="H837" s="21" t="str">
        <f t="shared" si="8"/>
        <v>No</v>
      </c>
      <c r="I837" s="21" t="str">
        <f t="shared" si="9"/>
        <v>No</v>
      </c>
      <c r="J837" s="21" t="str">
        <f t="shared" si="10"/>
        <v>No</v>
      </c>
      <c r="K837" s="25"/>
      <c r="L837" s="7" t="s">
        <v>1709</v>
      </c>
      <c r="M837" s="7" t="s">
        <v>1710</v>
      </c>
      <c r="N837" s="7" t="s">
        <v>25</v>
      </c>
      <c r="O837" s="7" t="s">
        <v>6608</v>
      </c>
      <c r="P837" s="44" t="s">
        <v>6609</v>
      </c>
      <c r="Q837" s="42"/>
      <c r="R837" s="42"/>
      <c r="S837" s="42"/>
      <c r="T837" s="42"/>
      <c r="U837" s="42"/>
      <c r="V837" s="42"/>
      <c r="W837" s="42"/>
      <c r="X837" s="42"/>
      <c r="Y837" s="27"/>
    </row>
    <row r="838">
      <c r="A838" s="21" t="str">
        <f t="shared" ref="A838:B838" si="845">if(and(isnumber(search("Yes",C838)),isnumber(search("Yes",E838)),isnumber(search("Yes",G838)),isnumber(search("Yes",I838))),"Yes","No")</f>
        <v>No</v>
      </c>
      <c r="B838" s="21" t="str">
        <f t="shared" si="845"/>
        <v>No</v>
      </c>
      <c r="C838" s="22" t="str">
        <f t="shared" si="3"/>
        <v>No</v>
      </c>
      <c r="D838" s="21" t="str">
        <f t="shared" si="4"/>
        <v>No</v>
      </c>
      <c r="E838" s="21" t="str">
        <f t="shared" si="5"/>
        <v>No</v>
      </c>
      <c r="F838" s="21" t="str">
        <f t="shared" si="6"/>
        <v>No</v>
      </c>
      <c r="G838" s="21" t="str">
        <f t="shared" si="7"/>
        <v>No</v>
      </c>
      <c r="H838" s="21" t="str">
        <f t="shared" si="8"/>
        <v>No</v>
      </c>
      <c r="I838" s="21" t="str">
        <f t="shared" si="9"/>
        <v>No</v>
      </c>
      <c r="J838" s="21" t="str">
        <f t="shared" si="10"/>
        <v>No</v>
      </c>
      <c r="K838" s="25"/>
      <c r="L838" s="7" t="s">
        <v>1711</v>
      </c>
      <c r="M838" s="7" t="s">
        <v>1712</v>
      </c>
      <c r="N838" s="7" t="s">
        <v>25</v>
      </c>
      <c r="O838" s="7" t="s">
        <v>6610</v>
      </c>
      <c r="P838" s="44" t="s">
        <v>6611</v>
      </c>
      <c r="Q838" s="42"/>
      <c r="R838" s="42"/>
      <c r="S838" s="42"/>
      <c r="T838" s="42"/>
      <c r="U838" s="42"/>
      <c r="V838" s="42"/>
      <c r="W838" s="42"/>
      <c r="X838" s="42"/>
      <c r="Y838" s="27"/>
    </row>
    <row r="839">
      <c r="A839" s="21" t="str">
        <f t="shared" ref="A839:B839" si="846">if(and(isnumber(search("Yes",C839)),isnumber(search("Yes",E839)),isnumber(search("Yes",G839)),isnumber(search("Yes",I839))),"Yes","No")</f>
        <v>Yes</v>
      </c>
      <c r="B839" s="21" t="str">
        <f t="shared" si="846"/>
        <v>Yes</v>
      </c>
      <c r="C839" s="22" t="str">
        <f t="shared" si="3"/>
        <v>Yes</v>
      </c>
      <c r="D839" s="21" t="str">
        <f t="shared" si="4"/>
        <v>Yes</v>
      </c>
      <c r="E839" s="21" t="str">
        <f t="shared" si="5"/>
        <v>Yes</v>
      </c>
      <c r="F839" s="21" t="str">
        <f t="shared" si="6"/>
        <v>Yes</v>
      </c>
      <c r="G839" s="21" t="str">
        <f t="shared" si="7"/>
        <v>Yes</v>
      </c>
      <c r="H839" s="21" t="str">
        <f t="shared" si="8"/>
        <v>Yes</v>
      </c>
      <c r="I839" s="21" t="str">
        <f t="shared" si="9"/>
        <v>Yes</v>
      </c>
      <c r="J839" s="21" t="str">
        <f t="shared" si="10"/>
        <v>Yes</v>
      </c>
      <c r="K839" s="25"/>
      <c r="L839" s="7" t="s">
        <v>225</v>
      </c>
      <c r="M839" s="7" t="s">
        <v>1713</v>
      </c>
      <c r="N839" s="7" t="s">
        <v>21</v>
      </c>
      <c r="O839" s="7" t="s">
        <v>4321</v>
      </c>
      <c r="P839" s="44" t="s">
        <v>4322</v>
      </c>
      <c r="Q839" s="7" t="s">
        <v>21</v>
      </c>
      <c r="R839" s="7" t="s">
        <v>6612</v>
      </c>
      <c r="S839" s="44" t="s">
        <v>6613</v>
      </c>
      <c r="T839" s="7" t="s">
        <v>21</v>
      </c>
      <c r="U839" s="7" t="s">
        <v>6614</v>
      </c>
      <c r="V839" s="44" t="s">
        <v>6615</v>
      </c>
      <c r="W839" s="7" t="s">
        <v>21</v>
      </c>
      <c r="X839" s="7" t="s">
        <v>6616</v>
      </c>
      <c r="Y839" s="44" t="s">
        <v>6617</v>
      </c>
    </row>
    <row r="840">
      <c r="A840" s="21" t="str">
        <f t="shared" ref="A840:B840" si="847">if(and(isnumber(search("Yes",C840)),isnumber(search("Yes",E840)),isnumber(search("Yes",G840)),isnumber(search("Yes",I840))),"Yes","No")</f>
        <v>No</v>
      </c>
      <c r="B840" s="21" t="str">
        <f t="shared" si="847"/>
        <v>No</v>
      </c>
      <c r="C840" s="22" t="str">
        <f t="shared" si="3"/>
        <v>No</v>
      </c>
      <c r="D840" s="21" t="str">
        <f t="shared" si="4"/>
        <v>No</v>
      </c>
      <c r="E840" s="21" t="str">
        <f t="shared" si="5"/>
        <v>No</v>
      </c>
      <c r="F840" s="21" t="str">
        <f t="shared" si="6"/>
        <v>No</v>
      </c>
      <c r="G840" s="21" t="str">
        <f t="shared" si="7"/>
        <v>No</v>
      </c>
      <c r="H840" s="21" t="str">
        <f t="shared" si="8"/>
        <v>No</v>
      </c>
      <c r="I840" s="21" t="str">
        <f t="shared" si="9"/>
        <v>No</v>
      </c>
      <c r="J840" s="21" t="str">
        <f t="shared" si="10"/>
        <v>No</v>
      </c>
      <c r="K840" s="25"/>
      <c r="L840" s="7" t="s">
        <v>1714</v>
      </c>
      <c r="M840" s="7" t="s">
        <v>1715</v>
      </c>
      <c r="N840" s="7" t="s">
        <v>25</v>
      </c>
      <c r="O840" s="7" t="s">
        <v>6618</v>
      </c>
      <c r="P840" s="44" t="s">
        <v>6619</v>
      </c>
      <c r="Q840" s="42"/>
      <c r="R840" s="42"/>
      <c r="S840" s="42"/>
      <c r="T840" s="42"/>
      <c r="U840" s="42"/>
      <c r="V840" s="42"/>
      <c r="W840" s="42"/>
      <c r="X840" s="42"/>
      <c r="Y840" s="27"/>
    </row>
    <row r="841">
      <c r="A841" s="21" t="str">
        <f t="shared" ref="A841:B841" si="848">if(and(isnumber(search("Yes",C841)),isnumber(search("Yes",E841)),isnumber(search("Yes",G841)),isnumber(search("Yes",I841))),"Yes","No")</f>
        <v>Yes</v>
      </c>
      <c r="B841" s="21" t="str">
        <f t="shared" si="848"/>
        <v>Yes</v>
      </c>
      <c r="C841" s="22" t="str">
        <f t="shared" si="3"/>
        <v>Yes</v>
      </c>
      <c r="D841" s="21" t="str">
        <f t="shared" si="4"/>
        <v>Yes</v>
      </c>
      <c r="E841" s="21" t="str">
        <f t="shared" si="5"/>
        <v>Yes</v>
      </c>
      <c r="F841" s="21" t="str">
        <f t="shared" si="6"/>
        <v>Yes</v>
      </c>
      <c r="G841" s="21" t="str">
        <f t="shared" si="7"/>
        <v>Yes</v>
      </c>
      <c r="H841" s="21" t="str">
        <f t="shared" si="8"/>
        <v>Yes</v>
      </c>
      <c r="I841" s="21" t="str">
        <f t="shared" si="9"/>
        <v>Yes</v>
      </c>
      <c r="J841" s="21" t="str">
        <f t="shared" si="10"/>
        <v>Yes</v>
      </c>
      <c r="K841" s="25">
        <v>9.0</v>
      </c>
      <c r="L841" s="7" t="s">
        <v>1716</v>
      </c>
      <c r="M841" s="7" t="s">
        <v>4330</v>
      </c>
      <c r="N841" s="7" t="s">
        <v>21</v>
      </c>
      <c r="O841" s="7" t="s">
        <v>6620</v>
      </c>
      <c r="P841" s="44" t="s">
        <v>6621</v>
      </c>
      <c r="Q841" s="7" t="s">
        <v>21</v>
      </c>
      <c r="R841" s="7" t="s">
        <v>6622</v>
      </c>
      <c r="S841" s="44" t="s">
        <v>6623</v>
      </c>
      <c r="T841" s="7" t="s">
        <v>21</v>
      </c>
      <c r="U841" s="7" t="s">
        <v>2504</v>
      </c>
      <c r="V841" s="44" t="s">
        <v>6624</v>
      </c>
      <c r="W841" s="7" t="s">
        <v>21</v>
      </c>
      <c r="X841" s="7" t="s">
        <v>2799</v>
      </c>
      <c r="Y841" s="44" t="s">
        <v>6625</v>
      </c>
    </row>
    <row r="842">
      <c r="A842" s="21" t="str">
        <f t="shared" ref="A842:B842" si="849">if(and(isnumber(search("Yes",C842)),isnumber(search("Yes",E842)),isnumber(search("Yes",G842)),isnumber(search("Yes",I842))),"Yes","No")</f>
        <v>No</v>
      </c>
      <c r="B842" s="21" t="str">
        <f t="shared" si="849"/>
        <v>No</v>
      </c>
      <c r="C842" s="22" t="str">
        <f t="shared" si="3"/>
        <v>No</v>
      </c>
      <c r="D842" s="21" t="str">
        <f t="shared" si="4"/>
        <v>No</v>
      </c>
      <c r="E842" s="21" t="str">
        <f t="shared" si="5"/>
        <v>No</v>
      </c>
      <c r="F842" s="21" t="str">
        <f t="shared" si="6"/>
        <v>No</v>
      </c>
      <c r="G842" s="21" t="str">
        <f t="shared" si="7"/>
        <v>No</v>
      </c>
      <c r="H842" s="21" t="str">
        <f t="shared" si="8"/>
        <v>No</v>
      </c>
      <c r="I842" s="21" t="str">
        <f t="shared" si="9"/>
        <v>No</v>
      </c>
      <c r="J842" s="21" t="str">
        <f t="shared" si="10"/>
        <v>No</v>
      </c>
      <c r="K842" s="25"/>
      <c r="L842" s="7" t="s">
        <v>1718</v>
      </c>
      <c r="M842" s="7" t="s">
        <v>1719</v>
      </c>
      <c r="N842" s="7" t="s">
        <v>25</v>
      </c>
      <c r="O842" s="7" t="s">
        <v>4338</v>
      </c>
      <c r="P842" s="44" t="s">
        <v>4339</v>
      </c>
      <c r="Q842" s="42"/>
      <c r="R842" s="42"/>
      <c r="S842" s="42"/>
      <c r="T842" s="42"/>
      <c r="U842" s="42"/>
      <c r="V842" s="42"/>
      <c r="W842" s="42"/>
      <c r="X842" s="42"/>
      <c r="Y842" s="27"/>
    </row>
    <row r="843">
      <c r="A843" s="21" t="str">
        <f t="shared" ref="A843:B843" si="850">if(and(isnumber(search("Yes",C843)),isnumber(search("Yes",E843)),isnumber(search("Yes",G843)),isnumber(search("Yes",I843))),"Yes","No")</f>
        <v>No</v>
      </c>
      <c r="B843" s="21" t="str">
        <f t="shared" si="850"/>
        <v>No</v>
      </c>
      <c r="C843" s="22" t="str">
        <f t="shared" si="3"/>
        <v>No</v>
      </c>
      <c r="D843" s="21" t="str">
        <f t="shared" si="4"/>
        <v>No</v>
      </c>
      <c r="E843" s="21" t="str">
        <f t="shared" si="5"/>
        <v>No</v>
      </c>
      <c r="F843" s="21" t="str">
        <f t="shared" si="6"/>
        <v>No</v>
      </c>
      <c r="G843" s="21" t="str">
        <f t="shared" si="7"/>
        <v>No</v>
      </c>
      <c r="H843" s="21" t="str">
        <f t="shared" si="8"/>
        <v>No</v>
      </c>
      <c r="I843" s="21" t="str">
        <f t="shared" si="9"/>
        <v>No</v>
      </c>
      <c r="J843" s="21" t="str">
        <f t="shared" si="10"/>
        <v>No</v>
      </c>
      <c r="K843" s="25"/>
      <c r="L843" s="7" t="s">
        <v>1720</v>
      </c>
      <c r="M843" s="7" t="s">
        <v>1721</v>
      </c>
      <c r="N843" s="7" t="s">
        <v>25</v>
      </c>
      <c r="O843" s="7" t="s">
        <v>6626</v>
      </c>
      <c r="P843" s="44" t="s">
        <v>6627</v>
      </c>
      <c r="Q843" s="42"/>
      <c r="R843" s="42"/>
      <c r="S843" s="42"/>
      <c r="T843" s="42"/>
      <c r="U843" s="42"/>
      <c r="V843" s="42"/>
      <c r="W843" s="42"/>
      <c r="X843" s="42"/>
      <c r="Y843" s="27"/>
    </row>
    <row r="844">
      <c r="A844" s="21" t="str">
        <f t="shared" ref="A844:B844" si="851">if(and(isnumber(search("Yes",C844)),isnumber(search("Yes",E844)),isnumber(search("Yes",G844)),isnumber(search("Yes",I844))),"Yes","No")</f>
        <v>No</v>
      </c>
      <c r="B844" s="21" t="str">
        <f t="shared" si="851"/>
        <v>No</v>
      </c>
      <c r="C844" s="22" t="str">
        <f t="shared" si="3"/>
        <v>No</v>
      </c>
      <c r="D844" s="21" t="str">
        <f t="shared" si="4"/>
        <v>No</v>
      </c>
      <c r="E844" s="21" t="str">
        <f t="shared" si="5"/>
        <v>No</v>
      </c>
      <c r="F844" s="21" t="str">
        <f t="shared" si="6"/>
        <v>No</v>
      </c>
      <c r="G844" s="21" t="str">
        <f t="shared" si="7"/>
        <v>No</v>
      </c>
      <c r="H844" s="21" t="str">
        <f t="shared" si="8"/>
        <v>No</v>
      </c>
      <c r="I844" s="21" t="str">
        <f t="shared" si="9"/>
        <v>No</v>
      </c>
      <c r="J844" s="21" t="str">
        <f t="shared" si="10"/>
        <v>No</v>
      </c>
      <c r="K844" s="25"/>
      <c r="L844" s="7" t="s">
        <v>1722</v>
      </c>
      <c r="M844" s="7" t="s">
        <v>1723</v>
      </c>
      <c r="N844" s="7" t="s">
        <v>25</v>
      </c>
      <c r="O844" s="7" t="s">
        <v>6628</v>
      </c>
      <c r="P844" s="44" t="s">
        <v>6629</v>
      </c>
      <c r="Q844" s="42"/>
      <c r="R844" s="42"/>
      <c r="S844" s="42"/>
      <c r="T844" s="42"/>
      <c r="U844" s="42"/>
      <c r="V844" s="42"/>
      <c r="W844" s="42"/>
      <c r="X844" s="42"/>
      <c r="Y844" s="27"/>
    </row>
    <row r="845">
      <c r="A845" s="21" t="str">
        <f t="shared" ref="A845:B845" si="852">if(and(isnumber(search("Yes",C845)),isnumber(search("Yes",E845)),isnumber(search("Yes",G845)),isnumber(search("Yes",I845))),"Yes","No")</f>
        <v>No</v>
      </c>
      <c r="B845" s="21" t="str">
        <f t="shared" si="852"/>
        <v>No</v>
      </c>
      <c r="C845" s="22" t="str">
        <f t="shared" si="3"/>
        <v>No</v>
      </c>
      <c r="D845" s="21" t="str">
        <f t="shared" si="4"/>
        <v>No</v>
      </c>
      <c r="E845" s="21" t="str">
        <f t="shared" si="5"/>
        <v>No</v>
      </c>
      <c r="F845" s="21" t="str">
        <f t="shared" si="6"/>
        <v>No</v>
      </c>
      <c r="G845" s="21" t="str">
        <f t="shared" si="7"/>
        <v>No</v>
      </c>
      <c r="H845" s="21" t="str">
        <f t="shared" si="8"/>
        <v>No</v>
      </c>
      <c r="I845" s="21" t="str">
        <f t="shared" si="9"/>
        <v>No</v>
      </c>
      <c r="J845" s="21" t="str">
        <f t="shared" si="10"/>
        <v>No</v>
      </c>
      <c r="K845" s="25"/>
      <c r="L845" s="7" t="s">
        <v>1724</v>
      </c>
      <c r="M845" s="7" t="s">
        <v>1725</v>
      </c>
      <c r="N845" s="7" t="s">
        <v>25</v>
      </c>
      <c r="O845" s="7" t="s">
        <v>6630</v>
      </c>
      <c r="P845" s="44" t="s">
        <v>6631</v>
      </c>
      <c r="Q845" s="42"/>
      <c r="R845" s="42"/>
      <c r="S845" s="42"/>
      <c r="T845" s="42"/>
      <c r="U845" s="42"/>
      <c r="V845" s="42"/>
      <c r="W845" s="42"/>
      <c r="X845" s="42"/>
      <c r="Y845" s="27"/>
    </row>
    <row r="846">
      <c r="A846" s="21" t="str">
        <f t="shared" ref="A846:B846" si="853">if(and(isnumber(search("Yes",C846)),isnumber(search("Yes",E846)),isnumber(search("Yes",G846)),isnumber(search("Yes",I846))),"Yes","No")</f>
        <v>Yes</v>
      </c>
      <c r="B846" s="21" t="str">
        <f t="shared" si="853"/>
        <v>Yes</v>
      </c>
      <c r="C846" s="22" t="str">
        <f t="shared" si="3"/>
        <v>Yes</v>
      </c>
      <c r="D846" s="21" t="str">
        <f t="shared" si="4"/>
        <v>Yes</v>
      </c>
      <c r="E846" s="21" t="str">
        <f t="shared" si="5"/>
        <v>Yes</v>
      </c>
      <c r="F846" s="21" t="str">
        <f t="shared" si="6"/>
        <v>Yes</v>
      </c>
      <c r="G846" s="21" t="str">
        <f t="shared" si="7"/>
        <v>Yes</v>
      </c>
      <c r="H846" s="21" t="str">
        <f t="shared" si="8"/>
        <v>Yes</v>
      </c>
      <c r="I846" s="21" t="str">
        <f t="shared" si="9"/>
        <v>Yes</v>
      </c>
      <c r="J846" s="21" t="str">
        <f t="shared" si="10"/>
        <v>Yes</v>
      </c>
      <c r="K846" s="25"/>
      <c r="L846" s="7" t="s">
        <v>228</v>
      </c>
      <c r="M846" s="7" t="s">
        <v>1726</v>
      </c>
      <c r="N846" s="7" t="s">
        <v>21</v>
      </c>
      <c r="O846" s="7" t="s">
        <v>6632</v>
      </c>
      <c r="P846" s="44" t="s">
        <v>6633</v>
      </c>
      <c r="Q846" s="7" t="s">
        <v>21</v>
      </c>
      <c r="R846" s="7" t="s">
        <v>4346</v>
      </c>
      <c r="S846" s="44" t="s">
        <v>6634</v>
      </c>
      <c r="T846" s="7" t="s">
        <v>21</v>
      </c>
      <c r="U846" s="7" t="s">
        <v>6635</v>
      </c>
      <c r="V846" s="44" t="s">
        <v>6636</v>
      </c>
      <c r="W846" s="7" t="s">
        <v>21</v>
      </c>
      <c r="X846" s="7" t="s">
        <v>2786</v>
      </c>
      <c r="Y846" s="44" t="s">
        <v>6637</v>
      </c>
    </row>
    <row r="847">
      <c r="A847" s="21" t="str">
        <f t="shared" ref="A847:B847" si="854">if(and(isnumber(search("Yes",C847)),isnumber(search("Yes",E847)),isnumber(search("Yes",G847)),isnumber(search("Yes",I847))),"Yes","No")</f>
        <v>No</v>
      </c>
      <c r="B847" s="21" t="str">
        <f t="shared" si="854"/>
        <v>No</v>
      </c>
      <c r="C847" s="22" t="str">
        <f t="shared" si="3"/>
        <v>No</v>
      </c>
      <c r="D847" s="21" t="str">
        <f t="shared" si="4"/>
        <v>No</v>
      </c>
      <c r="E847" s="21" t="str">
        <f t="shared" si="5"/>
        <v>No</v>
      </c>
      <c r="F847" s="21" t="str">
        <f t="shared" si="6"/>
        <v>No</v>
      </c>
      <c r="G847" s="21" t="str">
        <f t="shared" si="7"/>
        <v>No</v>
      </c>
      <c r="H847" s="21" t="str">
        <f t="shared" si="8"/>
        <v>No</v>
      </c>
      <c r="I847" s="21" t="str">
        <f t="shared" si="9"/>
        <v>No</v>
      </c>
      <c r="J847" s="21" t="str">
        <f t="shared" si="10"/>
        <v>No</v>
      </c>
      <c r="K847" s="25"/>
      <c r="L847" s="7" t="s">
        <v>1727</v>
      </c>
      <c r="M847" s="7" t="s">
        <v>1728</v>
      </c>
      <c r="N847" s="7" t="s">
        <v>25</v>
      </c>
      <c r="O847" s="7" t="s">
        <v>2374</v>
      </c>
      <c r="P847" s="44" t="s">
        <v>4352</v>
      </c>
      <c r="Q847" s="42"/>
      <c r="R847" s="42"/>
      <c r="S847" s="42"/>
      <c r="T847" s="42"/>
      <c r="U847" s="42"/>
      <c r="V847" s="42"/>
      <c r="W847" s="42"/>
      <c r="X847" s="42"/>
      <c r="Y847" s="27"/>
    </row>
    <row r="848">
      <c r="A848" s="21" t="str">
        <f t="shared" ref="A848:B848" si="855">if(and(isnumber(search("Yes",C848)),isnumber(search("Yes",E848)),isnumber(search("Yes",G848)),isnumber(search("Yes",I848))),"Yes","No")</f>
        <v>No</v>
      </c>
      <c r="B848" s="21" t="str">
        <f t="shared" si="855"/>
        <v>No</v>
      </c>
      <c r="C848" s="22" t="str">
        <f t="shared" si="3"/>
        <v>No</v>
      </c>
      <c r="D848" s="21" t="str">
        <f t="shared" si="4"/>
        <v>No</v>
      </c>
      <c r="E848" s="21" t="str">
        <f t="shared" si="5"/>
        <v>No</v>
      </c>
      <c r="F848" s="21" t="str">
        <f t="shared" si="6"/>
        <v>No</v>
      </c>
      <c r="G848" s="21" t="str">
        <f t="shared" si="7"/>
        <v>Yes</v>
      </c>
      <c r="H848" s="21" t="str">
        <f t="shared" si="8"/>
        <v>Yes</v>
      </c>
      <c r="I848" s="21" t="str">
        <f t="shared" si="9"/>
        <v>Yes</v>
      </c>
      <c r="J848" s="21" t="str">
        <f t="shared" si="10"/>
        <v>Yes</v>
      </c>
      <c r="K848" s="25">
        <v>13.0</v>
      </c>
      <c r="L848" s="7" t="s">
        <v>1729</v>
      </c>
      <c r="M848" s="7" t="s">
        <v>4353</v>
      </c>
      <c r="N848" s="7" t="s">
        <v>25</v>
      </c>
      <c r="O848" s="7" t="s">
        <v>4354</v>
      </c>
      <c r="P848" s="44" t="s">
        <v>6638</v>
      </c>
      <c r="Q848" s="42"/>
      <c r="R848" s="42"/>
      <c r="S848" s="42"/>
      <c r="T848" s="7" t="s">
        <v>21</v>
      </c>
      <c r="U848" s="7" t="s">
        <v>2487</v>
      </c>
      <c r="V848" s="44" t="s">
        <v>6639</v>
      </c>
      <c r="W848" s="7" t="s">
        <v>2321</v>
      </c>
      <c r="X848" s="7" t="s">
        <v>3039</v>
      </c>
      <c r="Y848" s="44" t="s">
        <v>6640</v>
      </c>
    </row>
    <row r="849">
      <c r="A849" s="21" t="str">
        <f t="shared" ref="A849:B849" si="856">if(and(isnumber(search("Yes",C849)),isnumber(search("Yes",E849)),isnumber(search("Yes",G849)),isnumber(search("Yes",I849))),"Yes","No")</f>
        <v>No</v>
      </c>
      <c r="B849" s="21" t="str">
        <f t="shared" si="856"/>
        <v>No</v>
      </c>
      <c r="C849" s="22" t="str">
        <f t="shared" si="3"/>
        <v>No</v>
      </c>
      <c r="D849" s="21" t="str">
        <f t="shared" si="4"/>
        <v>No</v>
      </c>
      <c r="E849" s="21" t="str">
        <f t="shared" si="5"/>
        <v>No</v>
      </c>
      <c r="F849" s="21" t="str">
        <f t="shared" si="6"/>
        <v>No</v>
      </c>
      <c r="G849" s="21" t="str">
        <f t="shared" si="7"/>
        <v>No</v>
      </c>
      <c r="H849" s="21" t="str">
        <f t="shared" si="8"/>
        <v>No</v>
      </c>
      <c r="I849" s="21" t="str">
        <f t="shared" si="9"/>
        <v>No</v>
      </c>
      <c r="J849" s="21" t="str">
        <f t="shared" si="10"/>
        <v>No</v>
      </c>
      <c r="K849" s="25"/>
      <c r="L849" s="7" t="s">
        <v>1731</v>
      </c>
      <c r="M849" s="7" t="s">
        <v>1732</v>
      </c>
      <c r="N849" s="7" t="s">
        <v>25</v>
      </c>
      <c r="O849" s="7" t="s">
        <v>6641</v>
      </c>
      <c r="P849" s="44" t="s">
        <v>6642</v>
      </c>
      <c r="Q849" s="42"/>
      <c r="R849" s="42"/>
      <c r="S849" s="42"/>
      <c r="T849" s="42"/>
      <c r="U849" s="42"/>
      <c r="V849" s="42"/>
      <c r="W849" s="42"/>
      <c r="X849" s="42"/>
      <c r="Y849" s="27"/>
    </row>
    <row r="850">
      <c r="A850" s="21" t="str">
        <f t="shared" ref="A850:B850" si="857">if(and(isnumber(search("Yes",C850)),isnumber(search("Yes",E850)),isnumber(search("Yes",G850)),isnumber(search("Yes",I850))),"Yes","No")</f>
        <v>No</v>
      </c>
      <c r="B850" s="21" t="str">
        <f t="shared" si="857"/>
        <v>No</v>
      </c>
      <c r="C850" s="22" t="str">
        <f t="shared" si="3"/>
        <v>No</v>
      </c>
      <c r="D850" s="21" t="str">
        <f t="shared" si="4"/>
        <v>No</v>
      </c>
      <c r="E850" s="21" t="str">
        <f t="shared" si="5"/>
        <v>No</v>
      </c>
      <c r="F850" s="21" t="str">
        <f t="shared" si="6"/>
        <v>No</v>
      </c>
      <c r="G850" s="21" t="str">
        <f t="shared" si="7"/>
        <v>No</v>
      </c>
      <c r="H850" s="21" t="str">
        <f t="shared" si="8"/>
        <v>No</v>
      </c>
      <c r="I850" s="21" t="str">
        <f t="shared" si="9"/>
        <v>No</v>
      </c>
      <c r="J850" s="21" t="str">
        <f t="shared" si="10"/>
        <v>No</v>
      </c>
      <c r="K850" s="25"/>
      <c r="L850" s="7" t="s">
        <v>1733</v>
      </c>
      <c r="M850" s="7" t="s">
        <v>1734</v>
      </c>
      <c r="N850" s="7" t="s">
        <v>25</v>
      </c>
      <c r="O850" s="7" t="s">
        <v>6643</v>
      </c>
      <c r="P850" s="44" t="s">
        <v>6644</v>
      </c>
      <c r="Q850" s="42"/>
      <c r="R850" s="42"/>
      <c r="S850" s="42"/>
      <c r="T850" s="42"/>
      <c r="U850" s="42"/>
      <c r="V850" s="42"/>
      <c r="W850" s="42"/>
      <c r="X850" s="42"/>
      <c r="Y850" s="27"/>
    </row>
    <row r="851">
      <c r="A851" s="21" t="str">
        <f t="shared" ref="A851:B851" si="858">if(and(isnumber(search("Yes",C851)),isnumber(search("Yes",E851)),isnumber(search("Yes",G851)),isnumber(search("Yes",I851))),"Yes","No")</f>
        <v>No</v>
      </c>
      <c r="B851" s="21" t="str">
        <f t="shared" si="858"/>
        <v>No</v>
      </c>
      <c r="C851" s="22" t="str">
        <f t="shared" si="3"/>
        <v>No</v>
      </c>
      <c r="D851" s="21" t="str">
        <f t="shared" si="4"/>
        <v>No</v>
      </c>
      <c r="E851" s="21" t="str">
        <f t="shared" si="5"/>
        <v>No</v>
      </c>
      <c r="F851" s="21" t="str">
        <f t="shared" si="6"/>
        <v>No</v>
      </c>
      <c r="G851" s="21" t="str">
        <f t="shared" si="7"/>
        <v>No</v>
      </c>
      <c r="H851" s="21" t="str">
        <f t="shared" si="8"/>
        <v>No</v>
      </c>
      <c r="I851" s="21" t="str">
        <f t="shared" si="9"/>
        <v>No</v>
      </c>
      <c r="J851" s="21" t="str">
        <f t="shared" si="10"/>
        <v>No</v>
      </c>
      <c r="K851" s="25"/>
      <c r="L851" s="7" t="s">
        <v>1735</v>
      </c>
      <c r="M851" s="7" t="s">
        <v>1736</v>
      </c>
      <c r="N851" s="7" t="s">
        <v>25</v>
      </c>
      <c r="O851" s="7" t="s">
        <v>4362</v>
      </c>
      <c r="P851" s="44" t="s">
        <v>4363</v>
      </c>
      <c r="Q851" s="42"/>
      <c r="R851" s="42"/>
      <c r="S851" s="42"/>
      <c r="T851" s="42"/>
      <c r="U851" s="42"/>
      <c r="V851" s="42"/>
      <c r="W851" s="42"/>
      <c r="X851" s="42"/>
      <c r="Y851" s="27"/>
    </row>
    <row r="852">
      <c r="A852" s="21" t="str">
        <f t="shared" ref="A852:B852" si="859">if(and(isnumber(search("Yes",C852)),isnumber(search("Yes",E852)),isnumber(search("Yes",G852)),isnumber(search("Yes",I852))),"Yes","No")</f>
        <v>No</v>
      </c>
      <c r="B852" s="21" t="str">
        <f t="shared" si="859"/>
        <v>No</v>
      </c>
      <c r="C852" s="22" t="str">
        <f t="shared" si="3"/>
        <v>No</v>
      </c>
      <c r="D852" s="21" t="str">
        <f t="shared" si="4"/>
        <v>No</v>
      </c>
      <c r="E852" s="21" t="str">
        <f t="shared" si="5"/>
        <v>No</v>
      </c>
      <c r="F852" s="21" t="str">
        <f t="shared" si="6"/>
        <v>No</v>
      </c>
      <c r="G852" s="21" t="str">
        <f t="shared" si="7"/>
        <v>No</v>
      </c>
      <c r="H852" s="21" t="str">
        <f t="shared" si="8"/>
        <v>No</v>
      </c>
      <c r="I852" s="21" t="str">
        <f t="shared" si="9"/>
        <v>No</v>
      </c>
      <c r="J852" s="21" t="str">
        <f t="shared" si="10"/>
        <v>No</v>
      </c>
      <c r="K852" s="25"/>
      <c r="L852" s="7" t="s">
        <v>1737</v>
      </c>
      <c r="M852" s="7" t="s">
        <v>1738</v>
      </c>
      <c r="N852" s="7" t="s">
        <v>25</v>
      </c>
      <c r="O852" s="7" t="s">
        <v>2551</v>
      </c>
      <c r="P852" s="44" t="s">
        <v>6645</v>
      </c>
      <c r="Q852" s="42"/>
      <c r="R852" s="42"/>
      <c r="S852" s="42"/>
      <c r="T852" s="42"/>
      <c r="U852" s="42"/>
      <c r="V852" s="42"/>
      <c r="W852" s="42"/>
      <c r="X852" s="42"/>
      <c r="Y852" s="27"/>
    </row>
    <row r="853">
      <c r="A853" s="21" t="str">
        <f t="shared" ref="A853:B853" si="860">if(and(isnumber(search("Yes",C853)),isnumber(search("Yes",E853)),isnumber(search("Yes",G853)),isnumber(search("Yes",I853))),"Yes","No")</f>
        <v>No</v>
      </c>
      <c r="B853" s="21" t="str">
        <f t="shared" si="860"/>
        <v>No</v>
      </c>
      <c r="C853" s="22" t="str">
        <f t="shared" si="3"/>
        <v>No</v>
      </c>
      <c r="D853" s="21" t="str">
        <f t="shared" si="4"/>
        <v>No</v>
      </c>
      <c r="E853" s="21" t="str">
        <f t="shared" si="5"/>
        <v>No</v>
      </c>
      <c r="F853" s="21" t="str">
        <f t="shared" si="6"/>
        <v>No</v>
      </c>
      <c r="G853" s="21" t="str">
        <f t="shared" si="7"/>
        <v>No</v>
      </c>
      <c r="H853" s="21" t="str">
        <f t="shared" si="8"/>
        <v>No</v>
      </c>
      <c r="I853" s="21" t="str">
        <f t="shared" si="9"/>
        <v>No</v>
      </c>
      <c r="J853" s="21" t="str">
        <f t="shared" si="10"/>
        <v>No</v>
      </c>
      <c r="K853" s="25"/>
      <c r="L853" s="7" t="s">
        <v>1739</v>
      </c>
      <c r="M853" s="7" t="s">
        <v>1740</v>
      </c>
      <c r="N853" s="7" t="s">
        <v>25</v>
      </c>
      <c r="O853" s="7" t="s">
        <v>3576</v>
      </c>
      <c r="P853" s="44" t="s">
        <v>6646</v>
      </c>
      <c r="Q853" s="42"/>
      <c r="R853" s="42"/>
      <c r="S853" s="42"/>
      <c r="T853" s="42"/>
      <c r="U853" s="42"/>
      <c r="V853" s="42"/>
      <c r="W853" s="42"/>
      <c r="X853" s="42"/>
      <c r="Y853" s="27"/>
    </row>
    <row r="854">
      <c r="A854" s="21" t="str">
        <f t="shared" ref="A854:B854" si="861">if(and(isnumber(search("Yes",C854)),isnumber(search("Yes",E854)),isnumber(search("Yes",G854)),isnumber(search("Yes",I854))),"Yes","No")</f>
        <v>No</v>
      </c>
      <c r="B854" s="21" t="str">
        <f t="shared" si="861"/>
        <v>No</v>
      </c>
      <c r="C854" s="22" t="str">
        <f t="shared" si="3"/>
        <v>No</v>
      </c>
      <c r="D854" s="21" t="str">
        <f t="shared" si="4"/>
        <v>No</v>
      </c>
      <c r="E854" s="21" t="str">
        <f t="shared" si="5"/>
        <v>No</v>
      </c>
      <c r="F854" s="21" t="str">
        <f t="shared" si="6"/>
        <v>No</v>
      </c>
      <c r="G854" s="21" t="str">
        <f t="shared" si="7"/>
        <v>No</v>
      </c>
      <c r="H854" s="21" t="str">
        <f t="shared" si="8"/>
        <v>No</v>
      </c>
      <c r="I854" s="21" t="str">
        <f t="shared" si="9"/>
        <v>No</v>
      </c>
      <c r="J854" s="21" t="str">
        <f t="shared" si="10"/>
        <v>No</v>
      </c>
      <c r="K854" s="25"/>
      <c r="L854" s="7" t="s">
        <v>1741</v>
      </c>
      <c r="M854" s="7" t="s">
        <v>1742</v>
      </c>
      <c r="N854" s="7" t="s">
        <v>25</v>
      </c>
      <c r="O854" s="7" t="s">
        <v>4494</v>
      </c>
      <c r="P854" s="44" t="s">
        <v>6647</v>
      </c>
      <c r="Q854" s="42"/>
      <c r="R854" s="42"/>
      <c r="S854" s="42"/>
      <c r="T854" s="42"/>
      <c r="U854" s="42"/>
      <c r="V854" s="42"/>
      <c r="W854" s="42"/>
      <c r="X854" s="42"/>
      <c r="Y854" s="27"/>
    </row>
    <row r="855">
      <c r="A855" s="21" t="str">
        <f t="shared" ref="A855:B855" si="862">if(and(isnumber(search("Yes",C855)),isnumber(search("Yes",E855)),isnumber(search("Yes",G855)),isnumber(search("Yes",I855))),"Yes","No")</f>
        <v>No</v>
      </c>
      <c r="B855" s="21" t="str">
        <f t="shared" si="862"/>
        <v>No</v>
      </c>
      <c r="C855" s="22" t="str">
        <f t="shared" si="3"/>
        <v>No</v>
      </c>
      <c r="D855" s="21" t="str">
        <f t="shared" si="4"/>
        <v>No</v>
      </c>
      <c r="E855" s="21" t="str">
        <f t="shared" si="5"/>
        <v>No</v>
      </c>
      <c r="F855" s="21" t="str">
        <f t="shared" si="6"/>
        <v>No</v>
      </c>
      <c r="G855" s="21" t="str">
        <f t="shared" si="7"/>
        <v>No</v>
      </c>
      <c r="H855" s="21" t="str">
        <f t="shared" si="8"/>
        <v>No</v>
      </c>
      <c r="I855" s="21" t="str">
        <f t="shared" si="9"/>
        <v>No</v>
      </c>
      <c r="J855" s="21" t="str">
        <f t="shared" si="10"/>
        <v>No</v>
      </c>
      <c r="K855" s="25"/>
      <c r="L855" s="7" t="s">
        <v>1743</v>
      </c>
      <c r="M855" s="7" t="s">
        <v>1744</v>
      </c>
      <c r="N855" s="7" t="s">
        <v>25</v>
      </c>
      <c r="O855" s="7" t="s">
        <v>6648</v>
      </c>
      <c r="P855" s="44" t="s">
        <v>6649</v>
      </c>
      <c r="Q855" s="42"/>
      <c r="R855" s="42"/>
      <c r="S855" s="42"/>
      <c r="T855" s="42"/>
      <c r="U855" s="42"/>
      <c r="V855" s="42"/>
      <c r="W855" s="42"/>
      <c r="X855" s="42"/>
      <c r="Y855" s="27"/>
    </row>
    <row r="856">
      <c r="A856" s="21" t="str">
        <f t="shared" ref="A856:B856" si="863">if(and(isnumber(search("Yes",C856)),isnumber(search("Yes",E856)),isnumber(search("Yes",G856)),isnumber(search("Yes",I856))),"Yes","No")</f>
        <v>No</v>
      </c>
      <c r="B856" s="21" t="str">
        <f t="shared" si="863"/>
        <v>No</v>
      </c>
      <c r="C856" s="22" t="str">
        <f t="shared" si="3"/>
        <v>No</v>
      </c>
      <c r="D856" s="21" t="str">
        <f t="shared" si="4"/>
        <v>No</v>
      </c>
      <c r="E856" s="21" t="str">
        <f t="shared" si="5"/>
        <v>No</v>
      </c>
      <c r="F856" s="21" t="str">
        <f t="shared" si="6"/>
        <v>No</v>
      </c>
      <c r="G856" s="21" t="str">
        <f t="shared" si="7"/>
        <v>No</v>
      </c>
      <c r="H856" s="21" t="str">
        <f t="shared" si="8"/>
        <v>No</v>
      </c>
      <c r="I856" s="21" t="str">
        <f t="shared" si="9"/>
        <v>No</v>
      </c>
      <c r="J856" s="21" t="str">
        <f t="shared" si="10"/>
        <v>No</v>
      </c>
      <c r="K856" s="25"/>
      <c r="L856" s="7" t="s">
        <v>1745</v>
      </c>
      <c r="M856" s="7" t="s">
        <v>1746</v>
      </c>
      <c r="N856" s="7" t="s">
        <v>25</v>
      </c>
      <c r="O856" s="7" t="s">
        <v>4371</v>
      </c>
      <c r="P856" s="44" t="s">
        <v>4372</v>
      </c>
      <c r="Q856" s="42"/>
      <c r="R856" s="42"/>
      <c r="S856" s="42"/>
      <c r="T856" s="42"/>
      <c r="U856" s="42"/>
      <c r="V856" s="42"/>
      <c r="W856" s="42"/>
      <c r="X856" s="42"/>
      <c r="Y856" s="27"/>
    </row>
    <row r="857">
      <c r="A857" s="21" t="str">
        <f t="shared" ref="A857:B857" si="864">if(and(isnumber(search("Yes",C857)),isnumber(search("Yes",E857)),isnumber(search("Yes",G857)),isnumber(search("Yes",I857))),"Yes","No")</f>
        <v>No</v>
      </c>
      <c r="B857" s="21" t="str">
        <f t="shared" si="864"/>
        <v>No</v>
      </c>
      <c r="C857" s="22" t="str">
        <f t="shared" si="3"/>
        <v>No</v>
      </c>
      <c r="D857" s="21" t="str">
        <f t="shared" si="4"/>
        <v>No</v>
      </c>
      <c r="E857" s="21" t="str">
        <f t="shared" si="5"/>
        <v>No</v>
      </c>
      <c r="F857" s="21" t="str">
        <f t="shared" si="6"/>
        <v>No</v>
      </c>
      <c r="G857" s="21" t="str">
        <f t="shared" si="7"/>
        <v>Yes</v>
      </c>
      <c r="H857" s="21" t="str">
        <f t="shared" si="8"/>
        <v>Yes</v>
      </c>
      <c r="I857" s="21" t="str">
        <f t="shared" si="9"/>
        <v>Yes</v>
      </c>
      <c r="J857" s="21" t="str">
        <f t="shared" si="10"/>
        <v>Yes</v>
      </c>
      <c r="K857" s="25">
        <v>28.0</v>
      </c>
      <c r="L857" s="7" t="s">
        <v>231</v>
      </c>
      <c r="M857" s="7" t="s">
        <v>1747</v>
      </c>
      <c r="N857" s="7" t="s">
        <v>25</v>
      </c>
      <c r="O857" s="7" t="s">
        <v>2675</v>
      </c>
      <c r="P857" s="44" t="s">
        <v>4373</v>
      </c>
      <c r="Q857" s="42"/>
      <c r="R857" s="42"/>
      <c r="S857" s="42"/>
      <c r="T857" s="7" t="s">
        <v>21</v>
      </c>
      <c r="U857" s="7" t="s">
        <v>4624</v>
      </c>
      <c r="V857" s="44" t="s">
        <v>6650</v>
      </c>
      <c r="W857" s="7" t="s">
        <v>2321</v>
      </c>
      <c r="X857" s="7" t="s">
        <v>6651</v>
      </c>
      <c r="Y857" s="44" t="s">
        <v>6652</v>
      </c>
    </row>
    <row r="858">
      <c r="A858" s="21" t="str">
        <f t="shared" ref="A858:B858" si="865">if(and(isnumber(search("Yes",C858)),isnumber(search("Yes",E858)),isnumber(search("Yes",G858)),isnumber(search("Yes",I858))),"Yes","No")</f>
        <v>No</v>
      </c>
      <c r="B858" s="21" t="str">
        <f t="shared" si="865"/>
        <v>No</v>
      </c>
      <c r="C858" s="22" t="str">
        <f t="shared" si="3"/>
        <v>No</v>
      </c>
      <c r="D858" s="21" t="str">
        <f t="shared" si="4"/>
        <v>No</v>
      </c>
      <c r="E858" s="21" t="str">
        <f t="shared" si="5"/>
        <v>No</v>
      </c>
      <c r="F858" s="21" t="str">
        <f t="shared" si="6"/>
        <v>No</v>
      </c>
      <c r="G858" s="21" t="str">
        <f t="shared" si="7"/>
        <v>No</v>
      </c>
      <c r="H858" s="21" t="str">
        <f t="shared" si="8"/>
        <v>No</v>
      </c>
      <c r="I858" s="21" t="str">
        <f t="shared" si="9"/>
        <v>No</v>
      </c>
      <c r="J858" s="21" t="str">
        <f t="shared" si="10"/>
        <v>No</v>
      </c>
      <c r="K858" s="25"/>
      <c r="L858" s="7" t="s">
        <v>1748</v>
      </c>
      <c r="M858" s="7" t="s">
        <v>1749</v>
      </c>
      <c r="N858" s="7" t="s">
        <v>25</v>
      </c>
      <c r="O858" s="7" t="s">
        <v>4988</v>
      </c>
      <c r="P858" s="44" t="s">
        <v>6653</v>
      </c>
      <c r="Q858" s="42"/>
      <c r="R858" s="42"/>
      <c r="S858" s="42"/>
      <c r="T858" s="42"/>
      <c r="U858" s="42"/>
      <c r="V858" s="42"/>
      <c r="W858" s="42"/>
      <c r="X858" s="42"/>
      <c r="Y858" s="27"/>
    </row>
    <row r="859">
      <c r="A859" s="21" t="str">
        <f t="shared" ref="A859:B859" si="866">if(and(isnumber(search("Yes",C859)),isnumber(search("Yes",E859)),isnumber(search("Yes",G859)),isnumber(search("Yes",I859))),"Yes","No")</f>
        <v>No</v>
      </c>
      <c r="B859" s="21" t="str">
        <f t="shared" si="866"/>
        <v>No</v>
      </c>
      <c r="C859" s="22" t="str">
        <f t="shared" si="3"/>
        <v>No</v>
      </c>
      <c r="D859" s="21" t="str">
        <f t="shared" si="4"/>
        <v>No</v>
      </c>
      <c r="E859" s="21" t="str">
        <f t="shared" si="5"/>
        <v>No</v>
      </c>
      <c r="F859" s="21" t="str">
        <f t="shared" si="6"/>
        <v>No</v>
      </c>
      <c r="G859" s="21" t="str">
        <f t="shared" si="7"/>
        <v>No</v>
      </c>
      <c r="H859" s="21" t="str">
        <f t="shared" si="8"/>
        <v>No</v>
      </c>
      <c r="I859" s="21" t="str">
        <f t="shared" si="9"/>
        <v>No</v>
      </c>
      <c r="J859" s="21" t="str">
        <f t="shared" si="10"/>
        <v>No</v>
      </c>
      <c r="K859" s="25"/>
      <c r="L859" s="7" t="s">
        <v>1750</v>
      </c>
      <c r="M859" s="7" t="s">
        <v>1751</v>
      </c>
      <c r="N859" s="7" t="s">
        <v>25</v>
      </c>
      <c r="O859" s="7" t="s">
        <v>5828</v>
      </c>
      <c r="P859" s="44" t="s">
        <v>6654</v>
      </c>
      <c r="Q859" s="42"/>
      <c r="R859" s="42"/>
      <c r="S859" s="42"/>
      <c r="T859" s="42"/>
      <c r="U859" s="42"/>
      <c r="V859" s="42"/>
      <c r="W859" s="42"/>
      <c r="X859" s="42"/>
      <c r="Y859" s="27"/>
    </row>
    <row r="860">
      <c r="A860" s="21" t="str">
        <f t="shared" ref="A860:B860" si="867">if(and(isnumber(search("Yes",C860)),isnumber(search("Yes",E860)),isnumber(search("Yes",G860)),isnumber(search("Yes",I860))),"Yes","No")</f>
        <v>No</v>
      </c>
      <c r="B860" s="21" t="str">
        <f t="shared" si="867"/>
        <v>No</v>
      </c>
      <c r="C860" s="22" t="str">
        <f t="shared" si="3"/>
        <v>No</v>
      </c>
      <c r="D860" s="21" t="str">
        <f t="shared" si="4"/>
        <v>No</v>
      </c>
      <c r="E860" s="21" t="str">
        <f t="shared" si="5"/>
        <v>No</v>
      </c>
      <c r="F860" s="21" t="str">
        <f t="shared" si="6"/>
        <v>No</v>
      </c>
      <c r="G860" s="21" t="str">
        <f t="shared" si="7"/>
        <v>No</v>
      </c>
      <c r="H860" s="21" t="str">
        <f t="shared" si="8"/>
        <v>No</v>
      </c>
      <c r="I860" s="21" t="str">
        <f t="shared" si="9"/>
        <v>No</v>
      </c>
      <c r="J860" s="21" t="str">
        <f t="shared" si="10"/>
        <v>No</v>
      </c>
      <c r="K860" s="25"/>
      <c r="L860" s="7" t="s">
        <v>1752</v>
      </c>
      <c r="M860" s="7" t="s">
        <v>1753</v>
      </c>
      <c r="N860" s="7" t="s">
        <v>25</v>
      </c>
      <c r="O860" s="7" t="s">
        <v>6655</v>
      </c>
      <c r="P860" s="44" t="s">
        <v>6656</v>
      </c>
      <c r="Q860" s="42"/>
      <c r="R860" s="42"/>
      <c r="S860" s="42"/>
      <c r="T860" s="42"/>
      <c r="U860" s="42"/>
      <c r="V860" s="42"/>
      <c r="W860" s="42"/>
      <c r="X860" s="42"/>
      <c r="Y860" s="27"/>
    </row>
    <row r="861">
      <c r="A861" s="21" t="str">
        <f t="shared" ref="A861:B861" si="868">if(and(isnumber(search("Yes",C861)),isnumber(search("Yes",E861)),isnumber(search("Yes",G861)),isnumber(search("Yes",I861))),"Yes","No")</f>
        <v>No</v>
      </c>
      <c r="B861" s="21" t="str">
        <f t="shared" si="868"/>
        <v>No</v>
      </c>
      <c r="C861" s="22" t="str">
        <f t="shared" si="3"/>
        <v>No</v>
      </c>
      <c r="D861" s="21" t="str">
        <f t="shared" si="4"/>
        <v>No</v>
      </c>
      <c r="E861" s="21" t="str">
        <f t="shared" si="5"/>
        <v>No</v>
      </c>
      <c r="F861" s="21" t="str">
        <f t="shared" si="6"/>
        <v>No</v>
      </c>
      <c r="G861" s="21" t="str">
        <f t="shared" si="7"/>
        <v>No</v>
      </c>
      <c r="H861" s="21" t="str">
        <f t="shared" si="8"/>
        <v>No</v>
      </c>
      <c r="I861" s="21" t="str">
        <f t="shared" si="9"/>
        <v>No</v>
      </c>
      <c r="J861" s="21" t="str">
        <f t="shared" si="10"/>
        <v>No</v>
      </c>
      <c r="K861" s="25"/>
      <c r="L861" s="7" t="s">
        <v>1754</v>
      </c>
      <c r="M861" s="7" t="s">
        <v>1755</v>
      </c>
      <c r="N861" s="7" t="s">
        <v>25</v>
      </c>
      <c r="O861" s="7" t="s">
        <v>6657</v>
      </c>
      <c r="P861" s="44" t="s">
        <v>6658</v>
      </c>
      <c r="Q861" s="42"/>
      <c r="R861" s="42"/>
      <c r="S861" s="42"/>
      <c r="T861" s="42"/>
      <c r="U861" s="42"/>
      <c r="V861" s="42"/>
      <c r="W861" s="42"/>
      <c r="X861" s="42"/>
      <c r="Y861" s="27"/>
    </row>
    <row r="862">
      <c r="A862" s="21" t="str">
        <f t="shared" ref="A862:B862" si="869">if(and(isnumber(search("Yes",C862)),isnumber(search("Yes",E862)),isnumber(search("Yes",G862)),isnumber(search("Yes",I862))),"Yes","No")</f>
        <v>No</v>
      </c>
      <c r="B862" s="21" t="str">
        <f t="shared" si="869"/>
        <v>No</v>
      </c>
      <c r="C862" s="22" t="str">
        <f t="shared" si="3"/>
        <v>No</v>
      </c>
      <c r="D862" s="21" t="str">
        <f t="shared" si="4"/>
        <v>No</v>
      </c>
      <c r="E862" s="21" t="str">
        <f t="shared" si="5"/>
        <v>No</v>
      </c>
      <c r="F862" s="21" t="str">
        <f t="shared" si="6"/>
        <v>No</v>
      </c>
      <c r="G862" s="21" t="str">
        <f t="shared" si="7"/>
        <v>No</v>
      </c>
      <c r="H862" s="21" t="str">
        <f t="shared" si="8"/>
        <v>No</v>
      </c>
      <c r="I862" s="21" t="str">
        <f t="shared" si="9"/>
        <v>No</v>
      </c>
      <c r="J862" s="21" t="str">
        <f t="shared" si="10"/>
        <v>No</v>
      </c>
      <c r="K862" s="25"/>
      <c r="L862" s="7" t="s">
        <v>1756</v>
      </c>
      <c r="M862" s="7" t="s">
        <v>1757</v>
      </c>
      <c r="N862" s="7" t="s">
        <v>25</v>
      </c>
      <c r="O862" s="7" t="s">
        <v>6659</v>
      </c>
      <c r="P862" s="44" t="s">
        <v>6660</v>
      </c>
      <c r="Q862" s="42"/>
      <c r="R862" s="42"/>
      <c r="S862" s="42"/>
      <c r="T862" s="42"/>
      <c r="U862" s="42"/>
      <c r="V862" s="42"/>
      <c r="W862" s="42"/>
      <c r="X862" s="42"/>
      <c r="Y862" s="27"/>
    </row>
    <row r="863">
      <c r="A863" s="21" t="str">
        <f t="shared" ref="A863:B863" si="870">if(and(isnumber(search("Yes",C863)),isnumber(search("Yes",E863)),isnumber(search("Yes",G863)),isnumber(search("Yes",I863))),"Yes","No")</f>
        <v>No</v>
      </c>
      <c r="B863" s="21" t="str">
        <f t="shared" si="870"/>
        <v>No</v>
      </c>
      <c r="C863" s="22" t="str">
        <f t="shared" si="3"/>
        <v>No</v>
      </c>
      <c r="D863" s="21" t="str">
        <f t="shared" si="4"/>
        <v>No</v>
      </c>
      <c r="E863" s="21" t="str">
        <f t="shared" si="5"/>
        <v>No</v>
      </c>
      <c r="F863" s="21" t="str">
        <f t="shared" si="6"/>
        <v>No</v>
      </c>
      <c r="G863" s="21" t="str">
        <f t="shared" si="7"/>
        <v>No</v>
      </c>
      <c r="H863" s="21" t="str">
        <f t="shared" si="8"/>
        <v>No</v>
      </c>
      <c r="I863" s="21" t="str">
        <f t="shared" si="9"/>
        <v>No</v>
      </c>
      <c r="J863" s="21" t="str">
        <f t="shared" si="10"/>
        <v>No</v>
      </c>
      <c r="K863" s="25"/>
      <c r="L863" s="7" t="s">
        <v>1758</v>
      </c>
      <c r="M863" s="7" t="s">
        <v>1759</v>
      </c>
      <c r="N863" s="7" t="s">
        <v>25</v>
      </c>
      <c r="O863" s="7" t="s">
        <v>6661</v>
      </c>
      <c r="P863" s="44" t="s">
        <v>6662</v>
      </c>
      <c r="Q863" s="42"/>
      <c r="R863" s="42"/>
      <c r="S863" s="42"/>
      <c r="T863" s="42"/>
      <c r="U863" s="42"/>
      <c r="V863" s="42"/>
      <c r="W863" s="42"/>
      <c r="X863" s="42"/>
      <c r="Y863" s="27"/>
    </row>
    <row r="864">
      <c r="A864" s="21" t="str">
        <f t="shared" ref="A864:B864" si="871">if(and(isnumber(search("Yes",C864)),isnumber(search("Yes",E864)),isnumber(search("Yes",G864)),isnumber(search("Yes",I864))),"Yes","No")</f>
        <v>No</v>
      </c>
      <c r="B864" s="21" t="str">
        <f t="shared" si="871"/>
        <v>No</v>
      </c>
      <c r="C864" s="22" t="str">
        <f t="shared" si="3"/>
        <v>No</v>
      </c>
      <c r="D864" s="21" t="str">
        <f t="shared" si="4"/>
        <v>No</v>
      </c>
      <c r="E864" s="21" t="str">
        <f t="shared" si="5"/>
        <v>No</v>
      </c>
      <c r="F864" s="21" t="str">
        <f t="shared" si="6"/>
        <v>No</v>
      </c>
      <c r="G864" s="21" t="str">
        <f t="shared" si="7"/>
        <v>No</v>
      </c>
      <c r="H864" s="21" t="str">
        <f t="shared" si="8"/>
        <v>No</v>
      </c>
      <c r="I864" s="21" t="str">
        <f t="shared" si="9"/>
        <v>No</v>
      </c>
      <c r="J864" s="21" t="str">
        <f t="shared" si="10"/>
        <v>No</v>
      </c>
      <c r="K864" s="25"/>
      <c r="L864" s="7" t="s">
        <v>1760</v>
      </c>
      <c r="M864" s="7" t="s">
        <v>1761</v>
      </c>
      <c r="N864" s="7" t="s">
        <v>25</v>
      </c>
      <c r="O864" s="7" t="s">
        <v>2374</v>
      </c>
      <c r="P864" s="44" t="s">
        <v>6663</v>
      </c>
      <c r="Q864" s="42"/>
      <c r="R864" s="42"/>
      <c r="S864" s="42"/>
      <c r="T864" s="42"/>
      <c r="U864" s="42"/>
      <c r="V864" s="42"/>
      <c r="W864" s="42"/>
      <c r="X864" s="42"/>
      <c r="Y864" s="27"/>
    </row>
    <row r="865">
      <c r="A865" s="21" t="str">
        <f t="shared" ref="A865:B865" si="872">if(and(isnumber(search("Yes",C865)),isnumber(search("Yes",E865)),isnumber(search("Yes",G865)),isnumber(search("Yes",I865))),"Yes","No")</f>
        <v>No</v>
      </c>
      <c r="B865" s="21" t="str">
        <f t="shared" si="872"/>
        <v>No</v>
      </c>
      <c r="C865" s="22" t="str">
        <f t="shared" si="3"/>
        <v>No</v>
      </c>
      <c r="D865" s="21" t="str">
        <f t="shared" si="4"/>
        <v>No</v>
      </c>
      <c r="E865" s="21" t="str">
        <f t="shared" si="5"/>
        <v>No</v>
      </c>
      <c r="F865" s="21" t="str">
        <f t="shared" si="6"/>
        <v>No</v>
      </c>
      <c r="G865" s="21" t="str">
        <f t="shared" si="7"/>
        <v>No</v>
      </c>
      <c r="H865" s="21" t="str">
        <f t="shared" si="8"/>
        <v>No</v>
      </c>
      <c r="I865" s="21" t="str">
        <f t="shared" si="9"/>
        <v>No</v>
      </c>
      <c r="J865" s="21" t="str">
        <f t="shared" si="10"/>
        <v>No</v>
      </c>
      <c r="K865" s="25"/>
      <c r="L865" s="7" t="s">
        <v>1762</v>
      </c>
      <c r="M865" s="7" t="s">
        <v>1763</v>
      </c>
      <c r="N865" s="7" t="s">
        <v>25</v>
      </c>
      <c r="O865" s="7" t="s">
        <v>6664</v>
      </c>
      <c r="P865" s="44" t="s">
        <v>6665</v>
      </c>
      <c r="Q865" s="42"/>
      <c r="R865" s="42"/>
      <c r="S865" s="42"/>
      <c r="T865" s="42"/>
      <c r="U865" s="42"/>
      <c r="V865" s="42"/>
      <c r="W865" s="42"/>
      <c r="X865" s="42"/>
      <c r="Y865" s="27"/>
    </row>
    <row r="866">
      <c r="A866" s="21" t="str">
        <f t="shared" ref="A866:B866" si="873">if(and(isnumber(search("Yes",C866)),isnumber(search("Yes",E866)),isnumber(search("Yes",G866)),isnumber(search("Yes",I866))),"Yes","No")</f>
        <v>No</v>
      </c>
      <c r="B866" s="21" t="str">
        <f t="shared" si="873"/>
        <v>No</v>
      </c>
      <c r="C866" s="22" t="str">
        <f t="shared" si="3"/>
        <v>No</v>
      </c>
      <c r="D866" s="21" t="str">
        <f t="shared" si="4"/>
        <v>No</v>
      </c>
      <c r="E866" s="21" t="str">
        <f t="shared" si="5"/>
        <v>No</v>
      </c>
      <c r="F866" s="21" t="str">
        <f t="shared" si="6"/>
        <v>No</v>
      </c>
      <c r="G866" s="21" t="str">
        <f t="shared" si="7"/>
        <v>No</v>
      </c>
      <c r="H866" s="21" t="str">
        <f t="shared" si="8"/>
        <v>No</v>
      </c>
      <c r="I866" s="21" t="str">
        <f t="shared" si="9"/>
        <v>No</v>
      </c>
      <c r="J866" s="21" t="str">
        <f t="shared" si="10"/>
        <v>No</v>
      </c>
      <c r="K866" s="25"/>
      <c r="L866" s="7" t="s">
        <v>1764</v>
      </c>
      <c r="M866" s="7" t="s">
        <v>1765</v>
      </c>
      <c r="N866" s="7" t="s">
        <v>25</v>
      </c>
      <c r="O866" s="7" t="s">
        <v>3989</v>
      </c>
      <c r="P866" s="44" t="s">
        <v>6666</v>
      </c>
      <c r="Q866" s="42"/>
      <c r="R866" s="42"/>
      <c r="S866" s="42"/>
      <c r="T866" s="42"/>
      <c r="U866" s="42"/>
      <c r="V866" s="42"/>
      <c r="W866" s="42"/>
      <c r="X866" s="42"/>
      <c r="Y866" s="27"/>
    </row>
    <row r="867">
      <c r="A867" s="21" t="str">
        <f t="shared" ref="A867:B867" si="874">if(and(isnumber(search("Yes",C867)),isnumber(search("Yes",E867)),isnumber(search("Yes",G867)),isnumber(search("Yes",I867))),"Yes","No")</f>
        <v>No</v>
      </c>
      <c r="B867" s="21" t="str">
        <f t="shared" si="874"/>
        <v>No</v>
      </c>
      <c r="C867" s="22" t="str">
        <f t="shared" si="3"/>
        <v>No</v>
      </c>
      <c r="D867" s="21" t="str">
        <f t="shared" si="4"/>
        <v>No</v>
      </c>
      <c r="E867" s="21" t="str">
        <f t="shared" si="5"/>
        <v>No</v>
      </c>
      <c r="F867" s="21" t="str">
        <f t="shared" si="6"/>
        <v>No</v>
      </c>
      <c r="G867" s="21" t="str">
        <f t="shared" si="7"/>
        <v>No</v>
      </c>
      <c r="H867" s="21" t="str">
        <f t="shared" si="8"/>
        <v>No</v>
      </c>
      <c r="I867" s="21" t="str">
        <f t="shared" si="9"/>
        <v>No</v>
      </c>
      <c r="J867" s="21" t="str">
        <f t="shared" si="10"/>
        <v>No</v>
      </c>
      <c r="K867" s="25"/>
      <c r="L867" s="7" t="s">
        <v>1766</v>
      </c>
      <c r="M867" s="7" t="s">
        <v>1767</v>
      </c>
      <c r="N867" s="7" t="s">
        <v>25</v>
      </c>
      <c r="O867" s="7" t="s">
        <v>6667</v>
      </c>
      <c r="P867" s="44" t="s">
        <v>6668</v>
      </c>
      <c r="Q867" s="42"/>
      <c r="R867" s="42"/>
      <c r="S867" s="42"/>
      <c r="T867" s="42"/>
      <c r="U867" s="42"/>
      <c r="V867" s="42"/>
      <c r="W867" s="42"/>
      <c r="X867" s="42"/>
      <c r="Y867" s="27"/>
    </row>
    <row r="868">
      <c r="A868" s="21" t="str">
        <f t="shared" ref="A868:B868" si="875">if(and(isnumber(search("Yes",C868)),isnumber(search("Yes",E868)),isnumber(search("Yes",G868)),isnumber(search("Yes",I868))),"Yes","No")</f>
        <v>No</v>
      </c>
      <c r="B868" s="21" t="str">
        <f t="shared" si="875"/>
        <v>No</v>
      </c>
      <c r="C868" s="22" t="str">
        <f t="shared" si="3"/>
        <v>No</v>
      </c>
      <c r="D868" s="21" t="str">
        <f t="shared" si="4"/>
        <v>No</v>
      </c>
      <c r="E868" s="21" t="str">
        <f t="shared" si="5"/>
        <v>No</v>
      </c>
      <c r="F868" s="21" t="str">
        <f t="shared" si="6"/>
        <v>No</v>
      </c>
      <c r="G868" s="21" t="str">
        <f t="shared" si="7"/>
        <v>No</v>
      </c>
      <c r="H868" s="21" t="str">
        <f t="shared" si="8"/>
        <v>No</v>
      </c>
      <c r="I868" s="21" t="str">
        <f t="shared" si="9"/>
        <v>No</v>
      </c>
      <c r="J868" s="21" t="str">
        <f t="shared" si="10"/>
        <v>No</v>
      </c>
      <c r="K868" s="25"/>
      <c r="L868" s="7" t="s">
        <v>1768</v>
      </c>
      <c r="M868" s="7" t="s">
        <v>1769</v>
      </c>
      <c r="N868" s="7" t="s">
        <v>25</v>
      </c>
      <c r="O868" s="7" t="s">
        <v>6669</v>
      </c>
      <c r="P868" s="44" t="s">
        <v>6670</v>
      </c>
      <c r="Q868" s="42"/>
      <c r="R868" s="42"/>
      <c r="S868" s="42"/>
      <c r="T868" s="42"/>
      <c r="U868" s="42"/>
      <c r="V868" s="42"/>
      <c r="W868" s="42"/>
      <c r="X868" s="42"/>
      <c r="Y868" s="27"/>
    </row>
    <row r="869">
      <c r="A869" s="21" t="str">
        <f t="shared" ref="A869:B869" si="876">if(and(isnumber(search("Yes",C869)),isnumber(search("Yes",E869)),isnumber(search("Yes",G869)),isnumber(search("Yes",I869))),"Yes","No")</f>
        <v>No</v>
      </c>
      <c r="B869" s="21" t="str">
        <f t="shared" si="876"/>
        <v>No</v>
      </c>
      <c r="C869" s="22" t="str">
        <f t="shared" si="3"/>
        <v>No</v>
      </c>
      <c r="D869" s="21" t="str">
        <f t="shared" si="4"/>
        <v>No</v>
      </c>
      <c r="E869" s="21" t="str">
        <f t="shared" si="5"/>
        <v>No</v>
      </c>
      <c r="F869" s="21" t="str">
        <f t="shared" si="6"/>
        <v>No</v>
      </c>
      <c r="G869" s="21" t="str">
        <f t="shared" si="7"/>
        <v>No</v>
      </c>
      <c r="H869" s="21" t="str">
        <f t="shared" si="8"/>
        <v>No</v>
      </c>
      <c r="I869" s="21" t="str">
        <f t="shared" si="9"/>
        <v>Yes</v>
      </c>
      <c r="J869" s="21" t="str">
        <f t="shared" si="10"/>
        <v>Yes</v>
      </c>
      <c r="K869" s="25">
        <v>53.0</v>
      </c>
      <c r="L869" s="7" t="s">
        <v>1770</v>
      </c>
      <c r="M869" s="7" t="s">
        <v>4393</v>
      </c>
      <c r="N869" s="7" t="s">
        <v>25</v>
      </c>
      <c r="O869" s="7" t="s">
        <v>2260</v>
      </c>
      <c r="P869" s="44" t="s">
        <v>5905</v>
      </c>
      <c r="Q869" s="42"/>
      <c r="R869" s="42"/>
      <c r="S869" s="42"/>
      <c r="T869" s="7" t="s">
        <v>25</v>
      </c>
      <c r="U869" s="7" t="s">
        <v>6671</v>
      </c>
      <c r="V869" s="44" t="s">
        <v>6672</v>
      </c>
      <c r="W869" s="7" t="s">
        <v>2321</v>
      </c>
      <c r="X869" s="7" t="s">
        <v>6673</v>
      </c>
      <c r="Y869" s="44" t="s">
        <v>6674</v>
      </c>
    </row>
    <row r="870">
      <c r="A870" s="21" t="str">
        <f t="shared" ref="A870:B870" si="877">if(and(isnumber(search("Yes",C870)),isnumber(search("Yes",E870)),isnumber(search("Yes",G870)),isnumber(search("Yes",I870))),"Yes","No")</f>
        <v>No</v>
      </c>
      <c r="B870" s="21" t="str">
        <f t="shared" si="877"/>
        <v>No</v>
      </c>
      <c r="C870" s="22" t="str">
        <f t="shared" si="3"/>
        <v>No</v>
      </c>
      <c r="D870" s="21" t="str">
        <f t="shared" si="4"/>
        <v>No</v>
      </c>
      <c r="E870" s="21" t="str">
        <f t="shared" si="5"/>
        <v>No</v>
      </c>
      <c r="F870" s="21" t="str">
        <f t="shared" si="6"/>
        <v>No</v>
      </c>
      <c r="G870" s="21" t="str">
        <f t="shared" si="7"/>
        <v>Yes</v>
      </c>
      <c r="H870" s="21" t="str">
        <f t="shared" si="8"/>
        <v>Yes</v>
      </c>
      <c r="I870" s="21" t="str">
        <f t="shared" si="9"/>
        <v>Yes</v>
      </c>
      <c r="J870" s="21" t="str">
        <f t="shared" si="10"/>
        <v>Yes</v>
      </c>
      <c r="K870" s="25">
        <v>20.0</v>
      </c>
      <c r="L870" s="7" t="s">
        <v>234</v>
      </c>
      <c r="M870" s="7" t="s">
        <v>1772</v>
      </c>
      <c r="N870" s="7" t="s">
        <v>25</v>
      </c>
      <c r="O870" s="7" t="s">
        <v>2282</v>
      </c>
      <c r="P870" s="44" t="s">
        <v>2511</v>
      </c>
      <c r="Q870" s="42"/>
      <c r="R870" s="42"/>
      <c r="S870" s="42"/>
      <c r="T870" s="7" t="s">
        <v>2321</v>
      </c>
      <c r="U870" s="7" t="s">
        <v>6675</v>
      </c>
      <c r="V870" s="44" t="s">
        <v>6676</v>
      </c>
      <c r="W870" s="7" t="s">
        <v>2321</v>
      </c>
      <c r="X870" s="7" t="s">
        <v>6677</v>
      </c>
      <c r="Y870" s="44" t="s">
        <v>6678</v>
      </c>
    </row>
    <row r="871">
      <c r="A871" s="21" t="str">
        <f t="shared" ref="A871:B871" si="878">if(and(isnumber(search("Yes",C871)),isnumber(search("Yes",E871)),isnumber(search("Yes",G871)),isnumber(search("Yes",I871))),"Yes","No")</f>
        <v>No</v>
      </c>
      <c r="B871" s="21" t="str">
        <f t="shared" si="878"/>
        <v>No</v>
      </c>
      <c r="C871" s="22" t="str">
        <f t="shared" si="3"/>
        <v>No</v>
      </c>
      <c r="D871" s="21" t="str">
        <f t="shared" si="4"/>
        <v>No</v>
      </c>
      <c r="E871" s="21" t="str">
        <f t="shared" si="5"/>
        <v>No</v>
      </c>
      <c r="F871" s="21" t="str">
        <f t="shared" si="6"/>
        <v>No</v>
      </c>
      <c r="G871" s="21" t="str">
        <f t="shared" si="7"/>
        <v>No</v>
      </c>
      <c r="H871" s="21" t="str">
        <f t="shared" si="8"/>
        <v>No</v>
      </c>
      <c r="I871" s="21" t="str">
        <f t="shared" si="9"/>
        <v>No</v>
      </c>
      <c r="J871" s="21" t="str">
        <f t="shared" si="10"/>
        <v>No</v>
      </c>
      <c r="K871" s="25"/>
      <c r="L871" s="7" t="s">
        <v>1773</v>
      </c>
      <c r="M871" s="7" t="s">
        <v>1774</v>
      </c>
      <c r="N871" s="7" t="s">
        <v>25</v>
      </c>
      <c r="O871" s="7" t="s">
        <v>4311</v>
      </c>
      <c r="P871" s="44" t="s">
        <v>6679</v>
      </c>
      <c r="Q871" s="42"/>
      <c r="R871" s="42"/>
      <c r="S871" s="42"/>
      <c r="T871" s="42"/>
      <c r="U871" s="42"/>
      <c r="V871" s="42"/>
      <c r="W871" s="42"/>
      <c r="X871" s="42"/>
      <c r="Y871" s="27"/>
    </row>
    <row r="872">
      <c r="A872" s="21" t="str">
        <f t="shared" ref="A872:B872" si="879">if(and(isnumber(search("Yes",C872)),isnumber(search("Yes",E872)),isnumber(search("Yes",G872)),isnumber(search("Yes",I872))),"Yes","No")</f>
        <v>No</v>
      </c>
      <c r="B872" s="21" t="str">
        <f t="shared" si="879"/>
        <v>No</v>
      </c>
      <c r="C872" s="22" t="str">
        <f t="shared" si="3"/>
        <v>No</v>
      </c>
      <c r="D872" s="21" t="str">
        <f t="shared" si="4"/>
        <v>No</v>
      </c>
      <c r="E872" s="21" t="str">
        <f t="shared" si="5"/>
        <v>No</v>
      </c>
      <c r="F872" s="21" t="str">
        <f t="shared" si="6"/>
        <v>No</v>
      </c>
      <c r="G872" s="21" t="str">
        <f t="shared" si="7"/>
        <v>No</v>
      </c>
      <c r="H872" s="21" t="str">
        <f t="shared" si="8"/>
        <v>No</v>
      </c>
      <c r="I872" s="21" t="str">
        <f t="shared" si="9"/>
        <v>No</v>
      </c>
      <c r="J872" s="21" t="str">
        <f t="shared" si="10"/>
        <v>No</v>
      </c>
      <c r="K872" s="25"/>
      <c r="L872" s="7" t="s">
        <v>1775</v>
      </c>
      <c r="M872" s="7" t="s">
        <v>1776</v>
      </c>
      <c r="N872" s="7" t="s">
        <v>25</v>
      </c>
      <c r="O872" s="7" t="s">
        <v>5644</v>
      </c>
      <c r="P872" s="44" t="s">
        <v>6680</v>
      </c>
      <c r="Q872" s="42"/>
      <c r="R872" s="42"/>
      <c r="S872" s="42"/>
      <c r="T872" s="42"/>
      <c r="U872" s="42"/>
      <c r="V872" s="42"/>
      <c r="W872" s="42"/>
      <c r="X872" s="42"/>
      <c r="Y872" s="27"/>
    </row>
    <row r="873">
      <c r="A873" s="21" t="str">
        <f t="shared" ref="A873:B873" si="880">if(and(isnumber(search("Yes",C873)),isnumber(search("Yes",E873)),isnumber(search("Yes",G873)),isnumber(search("Yes",I873))),"Yes","No")</f>
        <v>No</v>
      </c>
      <c r="B873" s="21" t="str">
        <f t="shared" si="880"/>
        <v>No</v>
      </c>
      <c r="C873" s="22" t="str">
        <f t="shared" si="3"/>
        <v>No</v>
      </c>
      <c r="D873" s="21" t="str">
        <f t="shared" si="4"/>
        <v>No</v>
      </c>
      <c r="E873" s="21" t="str">
        <f t="shared" si="5"/>
        <v>No</v>
      </c>
      <c r="F873" s="21" t="str">
        <f t="shared" si="6"/>
        <v>No</v>
      </c>
      <c r="G873" s="21" t="str">
        <f t="shared" si="7"/>
        <v>No</v>
      </c>
      <c r="H873" s="21" t="str">
        <f t="shared" si="8"/>
        <v>No</v>
      </c>
      <c r="I873" s="21" t="str">
        <f t="shared" si="9"/>
        <v>No</v>
      </c>
      <c r="J873" s="21" t="str">
        <f t="shared" si="10"/>
        <v>No</v>
      </c>
      <c r="K873" s="25"/>
      <c r="L873" s="7" t="s">
        <v>1777</v>
      </c>
      <c r="M873" s="7" t="s">
        <v>1778</v>
      </c>
      <c r="N873" s="7" t="s">
        <v>25</v>
      </c>
      <c r="O873" s="7" t="s">
        <v>4405</v>
      </c>
      <c r="P873" s="44" t="s">
        <v>6681</v>
      </c>
      <c r="Q873" s="42"/>
      <c r="R873" s="42"/>
      <c r="S873" s="42"/>
      <c r="T873" s="42"/>
      <c r="U873" s="42"/>
      <c r="V873" s="42"/>
      <c r="W873" s="42"/>
      <c r="X873" s="42"/>
      <c r="Y873" s="27"/>
    </row>
    <row r="874">
      <c r="A874" s="21" t="str">
        <f t="shared" ref="A874:B874" si="881">if(and(isnumber(search("Yes",C874)),isnumber(search("Yes",E874)),isnumber(search("Yes",G874)),isnumber(search("Yes",I874))),"Yes","No")</f>
        <v>No</v>
      </c>
      <c r="B874" s="21" t="str">
        <f t="shared" si="881"/>
        <v>No</v>
      </c>
      <c r="C874" s="22" t="str">
        <f t="shared" si="3"/>
        <v>No</v>
      </c>
      <c r="D874" s="21" t="str">
        <f t="shared" si="4"/>
        <v>No</v>
      </c>
      <c r="E874" s="21" t="str">
        <f t="shared" si="5"/>
        <v>No</v>
      </c>
      <c r="F874" s="21" t="str">
        <f t="shared" si="6"/>
        <v>No</v>
      </c>
      <c r="G874" s="21" t="str">
        <f t="shared" si="7"/>
        <v>No</v>
      </c>
      <c r="H874" s="21" t="str">
        <f t="shared" si="8"/>
        <v>No</v>
      </c>
      <c r="I874" s="21" t="str">
        <f t="shared" si="9"/>
        <v>No</v>
      </c>
      <c r="J874" s="21" t="str">
        <f t="shared" si="10"/>
        <v>No</v>
      </c>
      <c r="K874" s="25"/>
      <c r="L874" s="7" t="s">
        <v>1779</v>
      </c>
      <c r="M874" s="7" t="s">
        <v>1780</v>
      </c>
      <c r="N874" s="7" t="s">
        <v>25</v>
      </c>
      <c r="O874" s="7" t="s">
        <v>6682</v>
      </c>
      <c r="P874" s="44" t="s">
        <v>6683</v>
      </c>
      <c r="Q874" s="42"/>
      <c r="R874" s="42"/>
      <c r="S874" s="42"/>
      <c r="T874" s="42"/>
      <c r="U874" s="42"/>
      <c r="V874" s="42"/>
      <c r="W874" s="42"/>
      <c r="X874" s="42"/>
      <c r="Y874" s="27"/>
    </row>
    <row r="875">
      <c r="A875" s="21" t="str">
        <f t="shared" ref="A875:B875" si="882">if(and(isnumber(search("Yes",C875)),isnumber(search("Yes",E875)),isnumber(search("Yes",G875)),isnumber(search("Yes",I875))),"Yes","No")</f>
        <v>No</v>
      </c>
      <c r="B875" s="21" t="str">
        <f t="shared" si="882"/>
        <v>No</v>
      </c>
      <c r="C875" s="22" t="str">
        <f t="shared" si="3"/>
        <v>No</v>
      </c>
      <c r="D875" s="21" t="str">
        <f t="shared" si="4"/>
        <v>No</v>
      </c>
      <c r="E875" s="21" t="str">
        <f t="shared" si="5"/>
        <v>No</v>
      </c>
      <c r="F875" s="21" t="str">
        <f t="shared" si="6"/>
        <v>No</v>
      </c>
      <c r="G875" s="21" t="str">
        <f t="shared" si="7"/>
        <v>No</v>
      </c>
      <c r="H875" s="21" t="str">
        <f t="shared" si="8"/>
        <v>No</v>
      </c>
      <c r="I875" s="21" t="str">
        <f t="shared" si="9"/>
        <v>No</v>
      </c>
      <c r="J875" s="21" t="str">
        <f t="shared" si="10"/>
        <v>No</v>
      </c>
      <c r="K875" s="25"/>
      <c r="L875" s="7" t="s">
        <v>1781</v>
      </c>
      <c r="M875" s="7" t="s">
        <v>1782</v>
      </c>
      <c r="N875" s="7" t="s">
        <v>25</v>
      </c>
      <c r="O875" s="7" t="s">
        <v>3670</v>
      </c>
      <c r="P875" s="44" t="s">
        <v>4409</v>
      </c>
      <c r="Q875" s="42"/>
      <c r="R875" s="42"/>
      <c r="S875" s="42"/>
      <c r="T875" s="42"/>
      <c r="U875" s="42"/>
      <c r="V875" s="42"/>
      <c r="W875" s="42"/>
      <c r="X875" s="42"/>
      <c r="Y875" s="27"/>
    </row>
    <row r="876">
      <c r="A876" s="21" t="str">
        <f t="shared" ref="A876:B876" si="883">if(and(isnumber(search("Yes",C876)),isnumber(search("Yes",E876)),isnumber(search("Yes",G876)),isnumber(search("Yes",I876))),"Yes","No")</f>
        <v>No</v>
      </c>
      <c r="B876" s="21" t="str">
        <f t="shared" si="883"/>
        <v>No</v>
      </c>
      <c r="C876" s="22" t="str">
        <f t="shared" si="3"/>
        <v>No</v>
      </c>
      <c r="D876" s="21" t="str">
        <f t="shared" si="4"/>
        <v>No</v>
      </c>
      <c r="E876" s="21" t="str">
        <f t="shared" si="5"/>
        <v>No</v>
      </c>
      <c r="F876" s="21" t="str">
        <f t="shared" si="6"/>
        <v>No</v>
      </c>
      <c r="G876" s="21" t="str">
        <f t="shared" si="7"/>
        <v>No</v>
      </c>
      <c r="H876" s="21" t="str">
        <f t="shared" si="8"/>
        <v>No</v>
      </c>
      <c r="I876" s="21" t="str">
        <f t="shared" si="9"/>
        <v>No</v>
      </c>
      <c r="J876" s="21" t="str">
        <f t="shared" si="10"/>
        <v>No</v>
      </c>
      <c r="K876" s="25"/>
      <c r="L876" s="7" t="s">
        <v>1783</v>
      </c>
      <c r="M876" s="7" t="s">
        <v>1784</v>
      </c>
      <c r="N876" s="7" t="s">
        <v>25</v>
      </c>
      <c r="O876" s="7" t="s">
        <v>4410</v>
      </c>
      <c r="P876" s="44" t="s">
        <v>6684</v>
      </c>
      <c r="Q876" s="42"/>
      <c r="R876" s="42"/>
      <c r="S876" s="42"/>
      <c r="T876" s="42"/>
      <c r="U876" s="42"/>
      <c r="V876" s="42"/>
      <c r="W876" s="42"/>
      <c r="X876" s="42"/>
      <c r="Y876" s="27"/>
    </row>
    <row r="877">
      <c r="A877" s="21" t="str">
        <f t="shared" ref="A877:B877" si="884">if(and(isnumber(search("Yes",C877)),isnumber(search("Yes",E877)),isnumber(search("Yes",G877)),isnumber(search("Yes",I877))),"Yes","No")</f>
        <v>No</v>
      </c>
      <c r="B877" s="21" t="str">
        <f t="shared" si="884"/>
        <v>No</v>
      </c>
      <c r="C877" s="22" t="str">
        <f t="shared" si="3"/>
        <v>No</v>
      </c>
      <c r="D877" s="21" t="str">
        <f t="shared" si="4"/>
        <v>No</v>
      </c>
      <c r="E877" s="21" t="str">
        <f t="shared" si="5"/>
        <v>No</v>
      </c>
      <c r="F877" s="21" t="str">
        <f t="shared" si="6"/>
        <v>No</v>
      </c>
      <c r="G877" s="21" t="str">
        <f t="shared" si="7"/>
        <v>No</v>
      </c>
      <c r="H877" s="21" t="str">
        <f t="shared" si="8"/>
        <v>No</v>
      </c>
      <c r="I877" s="21" t="str">
        <f t="shared" si="9"/>
        <v>No</v>
      </c>
      <c r="J877" s="21" t="str">
        <f t="shared" si="10"/>
        <v>No</v>
      </c>
      <c r="K877" s="25"/>
      <c r="L877" s="7" t="s">
        <v>1785</v>
      </c>
      <c r="M877" s="7" t="s">
        <v>1786</v>
      </c>
      <c r="N877" s="7" t="s">
        <v>25</v>
      </c>
      <c r="O877" s="7" t="s">
        <v>6685</v>
      </c>
      <c r="P877" s="44" t="s">
        <v>6686</v>
      </c>
      <c r="Q877" s="42"/>
      <c r="R877" s="42"/>
      <c r="S877" s="42"/>
      <c r="T877" s="42"/>
      <c r="U877" s="42"/>
      <c r="V877" s="42"/>
      <c r="W877" s="42"/>
      <c r="X877" s="42"/>
      <c r="Y877" s="27"/>
    </row>
    <row r="878">
      <c r="A878" s="21" t="str">
        <f t="shared" ref="A878:B878" si="885">if(and(isnumber(search("Yes",C878)),isnumber(search("Yes",E878)),isnumber(search("Yes",G878)),isnumber(search("Yes",I878))),"Yes","No")</f>
        <v>No</v>
      </c>
      <c r="B878" s="21" t="str">
        <f t="shared" si="885"/>
        <v>No</v>
      </c>
      <c r="C878" s="22" t="str">
        <f t="shared" si="3"/>
        <v>No</v>
      </c>
      <c r="D878" s="21" t="str">
        <f t="shared" si="4"/>
        <v>No</v>
      </c>
      <c r="E878" s="21" t="str">
        <f t="shared" si="5"/>
        <v>No</v>
      </c>
      <c r="F878" s="21" t="str">
        <f t="shared" si="6"/>
        <v>No</v>
      </c>
      <c r="G878" s="21" t="str">
        <f t="shared" si="7"/>
        <v>No</v>
      </c>
      <c r="H878" s="21" t="str">
        <f t="shared" si="8"/>
        <v>No</v>
      </c>
      <c r="I878" s="21" t="str">
        <f t="shared" si="9"/>
        <v>No</v>
      </c>
      <c r="J878" s="21" t="str">
        <f t="shared" si="10"/>
        <v>No</v>
      </c>
      <c r="K878" s="25"/>
      <c r="L878" s="7" t="s">
        <v>1787</v>
      </c>
      <c r="M878" s="7" t="s">
        <v>1788</v>
      </c>
      <c r="N878" s="7" t="s">
        <v>25</v>
      </c>
      <c r="O878" s="7" t="s">
        <v>6687</v>
      </c>
      <c r="P878" s="44" t="s">
        <v>6688</v>
      </c>
      <c r="Q878" s="42"/>
      <c r="R878" s="42"/>
      <c r="S878" s="42"/>
      <c r="T878" s="42"/>
      <c r="U878" s="42"/>
      <c r="V878" s="42"/>
      <c r="W878" s="42"/>
      <c r="X878" s="42"/>
      <c r="Y878" s="27"/>
    </row>
    <row r="879">
      <c r="A879" s="21" t="str">
        <f t="shared" ref="A879:B879" si="886">if(and(isnumber(search("Yes",C879)),isnumber(search("Yes",E879)),isnumber(search("Yes",G879)),isnumber(search("Yes",I879))),"Yes","No")</f>
        <v>No</v>
      </c>
      <c r="B879" s="21" t="str">
        <f t="shared" si="886"/>
        <v>No</v>
      </c>
      <c r="C879" s="22" t="str">
        <f t="shared" si="3"/>
        <v>No</v>
      </c>
      <c r="D879" s="21" t="str">
        <f t="shared" si="4"/>
        <v>No</v>
      </c>
      <c r="E879" s="21" t="str">
        <f t="shared" si="5"/>
        <v>No</v>
      </c>
      <c r="F879" s="21" t="str">
        <f t="shared" si="6"/>
        <v>No</v>
      </c>
      <c r="G879" s="21" t="str">
        <f t="shared" si="7"/>
        <v>No</v>
      </c>
      <c r="H879" s="21" t="str">
        <f t="shared" si="8"/>
        <v>No</v>
      </c>
      <c r="I879" s="21" t="str">
        <f t="shared" si="9"/>
        <v>No</v>
      </c>
      <c r="J879" s="21" t="str">
        <f t="shared" si="10"/>
        <v>No</v>
      </c>
      <c r="K879" s="25"/>
      <c r="L879" s="7" t="s">
        <v>1789</v>
      </c>
      <c r="M879" s="7" t="s">
        <v>1790</v>
      </c>
      <c r="N879" s="7" t="s">
        <v>25</v>
      </c>
      <c r="O879" s="7" t="s">
        <v>2282</v>
      </c>
      <c r="P879" s="44" t="s">
        <v>6689</v>
      </c>
      <c r="Q879" s="42"/>
      <c r="R879" s="42"/>
      <c r="S879" s="42"/>
      <c r="T879" s="42"/>
      <c r="U879" s="42"/>
      <c r="V879" s="42"/>
      <c r="W879" s="42"/>
      <c r="X879" s="42"/>
      <c r="Y879" s="27"/>
    </row>
    <row r="880">
      <c r="A880" s="21" t="str">
        <f t="shared" ref="A880:B880" si="887">if(and(isnumber(search("Yes",C880)),isnumber(search("Yes",E880)),isnumber(search("Yes",G880)),isnumber(search("Yes",I880))),"Yes","No")</f>
        <v>No</v>
      </c>
      <c r="B880" s="21" t="str">
        <f t="shared" si="887"/>
        <v>No</v>
      </c>
      <c r="C880" s="22" t="str">
        <f t="shared" si="3"/>
        <v>No</v>
      </c>
      <c r="D880" s="21" t="str">
        <f t="shared" si="4"/>
        <v>No</v>
      </c>
      <c r="E880" s="21" t="str">
        <f t="shared" si="5"/>
        <v>No</v>
      </c>
      <c r="F880" s="21" t="str">
        <f t="shared" si="6"/>
        <v>No</v>
      </c>
      <c r="G880" s="21" t="str">
        <f t="shared" si="7"/>
        <v>No</v>
      </c>
      <c r="H880" s="21" t="str">
        <f t="shared" si="8"/>
        <v>No</v>
      </c>
      <c r="I880" s="21" t="str">
        <f t="shared" si="9"/>
        <v>No</v>
      </c>
      <c r="J880" s="21" t="str">
        <f t="shared" si="10"/>
        <v>No</v>
      </c>
      <c r="K880" s="25"/>
      <c r="L880" s="7" t="s">
        <v>1791</v>
      </c>
      <c r="M880" s="7" t="s">
        <v>1792</v>
      </c>
      <c r="N880" s="7" t="s">
        <v>25</v>
      </c>
      <c r="O880" s="7" t="s">
        <v>4038</v>
      </c>
      <c r="P880" s="44" t="s">
        <v>6690</v>
      </c>
      <c r="Q880" s="42"/>
      <c r="R880" s="42"/>
      <c r="S880" s="42"/>
      <c r="T880" s="42"/>
      <c r="U880" s="42"/>
      <c r="V880" s="42"/>
      <c r="W880" s="42"/>
      <c r="X880" s="42"/>
      <c r="Y880" s="27"/>
    </row>
    <row r="881">
      <c r="A881" s="21" t="str">
        <f t="shared" ref="A881:B881" si="888">if(and(isnumber(search("Yes",C881)),isnumber(search("Yes",E881)),isnumber(search("Yes",G881)),isnumber(search("Yes",I881))),"Yes","No")</f>
        <v>No</v>
      </c>
      <c r="B881" s="21" t="str">
        <f t="shared" si="888"/>
        <v>No</v>
      </c>
      <c r="C881" s="22" t="str">
        <f t="shared" si="3"/>
        <v>No</v>
      </c>
      <c r="D881" s="21" t="str">
        <f t="shared" si="4"/>
        <v>No</v>
      </c>
      <c r="E881" s="21" t="str">
        <f t="shared" si="5"/>
        <v>No</v>
      </c>
      <c r="F881" s="21" t="str">
        <f t="shared" si="6"/>
        <v>No</v>
      </c>
      <c r="G881" s="21" t="str">
        <f t="shared" si="7"/>
        <v>No</v>
      </c>
      <c r="H881" s="21" t="str">
        <f t="shared" si="8"/>
        <v>No</v>
      </c>
      <c r="I881" s="21" t="str">
        <f t="shared" si="9"/>
        <v>No</v>
      </c>
      <c r="J881" s="21" t="str">
        <f t="shared" si="10"/>
        <v>No</v>
      </c>
      <c r="K881" s="25"/>
      <c r="L881" s="7" t="s">
        <v>1793</v>
      </c>
      <c r="M881" s="7" t="s">
        <v>1794</v>
      </c>
      <c r="N881" s="7" t="s">
        <v>25</v>
      </c>
      <c r="O881" s="7" t="s">
        <v>6691</v>
      </c>
      <c r="P881" s="44" t="s">
        <v>6692</v>
      </c>
      <c r="Q881" s="42"/>
      <c r="R881" s="42"/>
      <c r="S881" s="42"/>
      <c r="T881" s="42"/>
      <c r="U881" s="42"/>
      <c r="V881" s="42"/>
      <c r="W881" s="42"/>
      <c r="X881" s="42"/>
      <c r="Y881" s="27"/>
    </row>
    <row r="882">
      <c r="A882" s="21" t="str">
        <f t="shared" ref="A882:B882" si="889">if(and(isnumber(search("Yes",C882)),isnumber(search("Yes",E882)),isnumber(search("Yes",G882)),isnumber(search("Yes",I882))),"Yes","No")</f>
        <v>Yes</v>
      </c>
      <c r="B882" s="21" t="str">
        <f t="shared" si="889"/>
        <v>Yes</v>
      </c>
      <c r="C882" s="22" t="str">
        <f t="shared" si="3"/>
        <v>Yes</v>
      </c>
      <c r="D882" s="21" t="str">
        <f t="shared" si="4"/>
        <v>Yes</v>
      </c>
      <c r="E882" s="21" t="str">
        <f t="shared" si="5"/>
        <v>Yes</v>
      </c>
      <c r="F882" s="21" t="str">
        <f t="shared" si="6"/>
        <v>Yes</v>
      </c>
      <c r="G882" s="21" t="str">
        <f t="shared" si="7"/>
        <v>Yes</v>
      </c>
      <c r="H882" s="21" t="str">
        <f t="shared" si="8"/>
        <v>Yes</v>
      </c>
      <c r="I882" s="21" t="str">
        <f t="shared" si="9"/>
        <v>Yes</v>
      </c>
      <c r="J882" s="21" t="str">
        <f t="shared" si="10"/>
        <v>Yes</v>
      </c>
      <c r="K882" s="25">
        <v>77.0</v>
      </c>
      <c r="L882" s="7" t="s">
        <v>1795</v>
      </c>
      <c r="M882" s="7" t="s">
        <v>167</v>
      </c>
      <c r="N882" s="7" t="s">
        <v>2321</v>
      </c>
      <c r="O882" s="7" t="s">
        <v>6693</v>
      </c>
      <c r="P882" s="44" t="s">
        <v>6694</v>
      </c>
      <c r="Q882" s="7" t="s">
        <v>21</v>
      </c>
      <c r="R882" s="7" t="s">
        <v>6695</v>
      </c>
      <c r="S882" s="44" t="s">
        <v>6696</v>
      </c>
      <c r="T882" s="7" t="s">
        <v>2321</v>
      </c>
      <c r="U882" s="7" t="s">
        <v>4425</v>
      </c>
      <c r="V882" s="44" t="s">
        <v>4426</v>
      </c>
      <c r="W882" s="7" t="s">
        <v>2321</v>
      </c>
      <c r="X882" s="7" t="s">
        <v>2370</v>
      </c>
      <c r="Y882" s="44" t="s">
        <v>2371</v>
      </c>
    </row>
    <row r="883">
      <c r="A883" s="21" t="str">
        <f t="shared" ref="A883:B883" si="890">if(and(isnumber(search("Yes",C883)),isnumber(search("Yes",E883)),isnumber(search("Yes",G883)),isnumber(search("Yes",I883))),"Yes","No")</f>
        <v>No</v>
      </c>
      <c r="B883" s="21" t="str">
        <f t="shared" si="890"/>
        <v>No</v>
      </c>
      <c r="C883" s="22" t="str">
        <f t="shared" si="3"/>
        <v>No</v>
      </c>
      <c r="D883" s="21" t="str">
        <f t="shared" si="4"/>
        <v>No</v>
      </c>
      <c r="E883" s="21" t="str">
        <f t="shared" si="5"/>
        <v>No</v>
      </c>
      <c r="F883" s="21" t="str">
        <f t="shared" si="6"/>
        <v>No</v>
      </c>
      <c r="G883" s="21" t="str">
        <f t="shared" si="7"/>
        <v>No</v>
      </c>
      <c r="H883" s="21" t="str">
        <f t="shared" si="8"/>
        <v>No</v>
      </c>
      <c r="I883" s="21" t="str">
        <f t="shared" si="9"/>
        <v>No</v>
      </c>
      <c r="J883" s="21" t="str">
        <f t="shared" si="10"/>
        <v>No</v>
      </c>
      <c r="K883" s="25"/>
      <c r="L883" s="7" t="s">
        <v>1796</v>
      </c>
      <c r="M883" s="7" t="s">
        <v>1797</v>
      </c>
      <c r="N883" s="7" t="s">
        <v>25</v>
      </c>
      <c r="O883" s="7" t="s">
        <v>2250</v>
      </c>
      <c r="P883" s="44" t="s">
        <v>6697</v>
      </c>
      <c r="Q883" s="42"/>
      <c r="R883" s="42"/>
      <c r="S883" s="42"/>
      <c r="T883" s="42"/>
      <c r="U883" s="42"/>
      <c r="V883" s="42"/>
      <c r="W883" s="42"/>
      <c r="X883" s="42"/>
      <c r="Y883" s="27"/>
    </row>
    <row r="884">
      <c r="A884" s="21" t="str">
        <f t="shared" ref="A884:B884" si="891">if(and(isnumber(search("Yes",C884)),isnumber(search("Yes",E884)),isnumber(search("Yes",G884)),isnumber(search("Yes",I884))),"Yes","No")</f>
        <v>Yes</v>
      </c>
      <c r="B884" s="21" t="str">
        <f t="shared" si="891"/>
        <v>Yes</v>
      </c>
      <c r="C884" s="22" t="str">
        <f t="shared" si="3"/>
        <v>Yes</v>
      </c>
      <c r="D884" s="21" t="str">
        <f t="shared" si="4"/>
        <v>Yes</v>
      </c>
      <c r="E884" s="21" t="str">
        <f t="shared" si="5"/>
        <v>Yes</v>
      </c>
      <c r="F884" s="21" t="str">
        <f t="shared" si="6"/>
        <v>Yes</v>
      </c>
      <c r="G884" s="21" t="str">
        <f t="shared" si="7"/>
        <v>Yes</v>
      </c>
      <c r="H884" s="21" t="str">
        <f t="shared" si="8"/>
        <v>Yes</v>
      </c>
      <c r="I884" s="21" t="str">
        <f t="shared" si="9"/>
        <v>Yes</v>
      </c>
      <c r="J884" s="21" t="str">
        <f t="shared" si="10"/>
        <v>Yes</v>
      </c>
      <c r="K884" s="25"/>
      <c r="L884" s="7" t="s">
        <v>237</v>
      </c>
      <c r="M884" s="7" t="s">
        <v>1798</v>
      </c>
      <c r="N884" s="7" t="s">
        <v>21</v>
      </c>
      <c r="O884" s="7" t="s">
        <v>6698</v>
      </c>
      <c r="P884" s="44" t="s">
        <v>6699</v>
      </c>
      <c r="Q884" s="7" t="s">
        <v>21</v>
      </c>
      <c r="R884" s="7" t="s">
        <v>4430</v>
      </c>
      <c r="S884" s="44" t="s">
        <v>6700</v>
      </c>
      <c r="T884" s="7" t="s">
        <v>21</v>
      </c>
      <c r="U884" s="7" t="s">
        <v>4432</v>
      </c>
      <c r="V884" s="44" t="s">
        <v>6701</v>
      </c>
      <c r="W884" s="7" t="s">
        <v>2321</v>
      </c>
      <c r="X884" s="7" t="s">
        <v>6702</v>
      </c>
      <c r="Y884" s="44" t="s">
        <v>6703</v>
      </c>
    </row>
    <row r="885">
      <c r="A885" s="21" t="str">
        <f t="shared" ref="A885:B885" si="892">if(and(isnumber(search("Yes",C885)),isnumber(search("Yes",E885)),isnumber(search("Yes",G885)),isnumber(search("Yes",I885))),"Yes","No")</f>
        <v>No</v>
      </c>
      <c r="B885" s="21" t="str">
        <f t="shared" si="892"/>
        <v>No</v>
      </c>
      <c r="C885" s="22" t="str">
        <f t="shared" si="3"/>
        <v>No</v>
      </c>
      <c r="D885" s="21" t="str">
        <f t="shared" si="4"/>
        <v>No</v>
      </c>
      <c r="E885" s="21" t="str">
        <f t="shared" si="5"/>
        <v>No</v>
      </c>
      <c r="F885" s="21" t="str">
        <f t="shared" si="6"/>
        <v>No</v>
      </c>
      <c r="G885" s="21" t="str">
        <f t="shared" si="7"/>
        <v>No</v>
      </c>
      <c r="H885" s="21" t="str">
        <f t="shared" si="8"/>
        <v>No</v>
      </c>
      <c r="I885" s="21" t="str">
        <f t="shared" si="9"/>
        <v>No</v>
      </c>
      <c r="J885" s="21" t="str">
        <f t="shared" si="10"/>
        <v>No</v>
      </c>
      <c r="K885" s="25"/>
      <c r="L885" s="7" t="s">
        <v>1799</v>
      </c>
      <c r="M885" s="7" t="s">
        <v>1800</v>
      </c>
      <c r="N885" s="7" t="s">
        <v>25</v>
      </c>
      <c r="O885" s="7" t="s">
        <v>4436</v>
      </c>
      <c r="P885" s="44" t="s">
        <v>6704</v>
      </c>
      <c r="Q885" s="42"/>
      <c r="R885" s="42"/>
      <c r="S885" s="42"/>
      <c r="T885" s="42"/>
      <c r="U885" s="42"/>
      <c r="V885" s="42"/>
      <c r="W885" s="42"/>
      <c r="X885" s="42"/>
      <c r="Y885" s="27"/>
    </row>
    <row r="886">
      <c r="A886" s="21" t="str">
        <f t="shared" ref="A886:B886" si="893">if(and(isnumber(search("Yes",C886)),isnumber(search("Yes",E886)),isnumber(search("Yes",G886)),isnumber(search("Yes",I886))),"Yes","No")</f>
        <v>Yes</v>
      </c>
      <c r="B886" s="21" t="str">
        <f t="shared" si="893"/>
        <v>Yes</v>
      </c>
      <c r="C886" s="22" t="str">
        <f t="shared" si="3"/>
        <v>Yes</v>
      </c>
      <c r="D886" s="21" t="str">
        <f t="shared" si="4"/>
        <v>Yes</v>
      </c>
      <c r="E886" s="21" t="str">
        <f t="shared" si="5"/>
        <v>Yes</v>
      </c>
      <c r="F886" s="21" t="str">
        <f t="shared" si="6"/>
        <v>Yes</v>
      </c>
      <c r="G886" s="21" t="str">
        <f t="shared" si="7"/>
        <v>Yes</v>
      </c>
      <c r="H886" s="21" t="str">
        <f t="shared" si="8"/>
        <v>Yes</v>
      </c>
      <c r="I886" s="21" t="str">
        <f t="shared" si="9"/>
        <v>Yes</v>
      </c>
      <c r="J886" s="21" t="str">
        <f t="shared" si="10"/>
        <v>Yes</v>
      </c>
      <c r="K886" s="25"/>
      <c r="L886" s="7" t="s">
        <v>240</v>
      </c>
      <c r="M886" s="7" t="s">
        <v>1801</v>
      </c>
      <c r="N886" s="7" t="s">
        <v>21</v>
      </c>
      <c r="O886" s="7" t="s">
        <v>6705</v>
      </c>
      <c r="P886" s="44" t="s">
        <v>6706</v>
      </c>
      <c r="Q886" s="7" t="s">
        <v>21</v>
      </c>
      <c r="R886" s="7" t="s">
        <v>6707</v>
      </c>
      <c r="S886" s="44" t="s">
        <v>6708</v>
      </c>
      <c r="T886" s="7" t="s">
        <v>21</v>
      </c>
      <c r="U886" s="7" t="s">
        <v>6709</v>
      </c>
      <c r="V886" s="44" t="s">
        <v>6710</v>
      </c>
      <c r="W886" s="7" t="s">
        <v>21</v>
      </c>
      <c r="X886" s="7" t="s">
        <v>6711</v>
      </c>
      <c r="Y886" s="44" t="s">
        <v>6712</v>
      </c>
    </row>
    <row r="887">
      <c r="A887" s="21" t="str">
        <f t="shared" ref="A887:B887" si="894">if(and(isnumber(search("Yes",C887)),isnumber(search("Yes",E887)),isnumber(search("Yes",G887)),isnumber(search("Yes",I887))),"Yes","No")</f>
        <v>No</v>
      </c>
      <c r="B887" s="21" t="str">
        <f t="shared" si="894"/>
        <v>No</v>
      </c>
      <c r="C887" s="22" t="str">
        <f t="shared" si="3"/>
        <v>No</v>
      </c>
      <c r="D887" s="21" t="str">
        <f t="shared" si="4"/>
        <v>No</v>
      </c>
      <c r="E887" s="21" t="str">
        <f t="shared" si="5"/>
        <v>No</v>
      </c>
      <c r="F887" s="21" t="str">
        <f t="shared" si="6"/>
        <v>No</v>
      </c>
      <c r="G887" s="21" t="str">
        <f t="shared" si="7"/>
        <v>No</v>
      </c>
      <c r="H887" s="21" t="str">
        <f t="shared" si="8"/>
        <v>No</v>
      </c>
      <c r="I887" s="21" t="str">
        <f t="shared" si="9"/>
        <v>No</v>
      </c>
      <c r="J887" s="21" t="str">
        <f t="shared" si="10"/>
        <v>No</v>
      </c>
      <c r="K887" s="25"/>
      <c r="L887" s="7" t="s">
        <v>1802</v>
      </c>
      <c r="M887" s="7" t="s">
        <v>1803</v>
      </c>
      <c r="N887" s="7" t="s">
        <v>25</v>
      </c>
      <c r="O887" s="7" t="s">
        <v>2539</v>
      </c>
      <c r="P887" s="44" t="s">
        <v>6713</v>
      </c>
      <c r="Q887" s="42"/>
      <c r="R887" s="42"/>
      <c r="S887" s="42"/>
      <c r="T887" s="42"/>
      <c r="U887" s="42"/>
      <c r="V887" s="42"/>
      <c r="W887" s="42"/>
      <c r="X887" s="42"/>
      <c r="Y887" s="27"/>
    </row>
    <row r="888">
      <c r="A888" s="21" t="str">
        <f t="shared" ref="A888:B888" si="895">if(and(isnumber(search("Yes",C888)),isnumber(search("Yes",E888)),isnumber(search("Yes",G888)),isnumber(search("Yes",I888))),"Yes","No")</f>
        <v>Yes</v>
      </c>
      <c r="B888" s="21" t="str">
        <f t="shared" si="895"/>
        <v>Yes</v>
      </c>
      <c r="C888" s="22" t="str">
        <f t="shared" si="3"/>
        <v>Yes</v>
      </c>
      <c r="D888" s="21" t="str">
        <f t="shared" si="4"/>
        <v>Yes</v>
      </c>
      <c r="E888" s="21" t="str">
        <f t="shared" si="5"/>
        <v>Yes</v>
      </c>
      <c r="F888" s="21" t="str">
        <f t="shared" si="6"/>
        <v>Yes</v>
      </c>
      <c r="G888" s="21" t="str">
        <f t="shared" si="7"/>
        <v>Yes</v>
      </c>
      <c r="H888" s="21" t="str">
        <f t="shared" si="8"/>
        <v>Yes</v>
      </c>
      <c r="I888" s="21" t="str">
        <f t="shared" si="9"/>
        <v>Yes</v>
      </c>
      <c r="J888" s="21" t="str">
        <f t="shared" si="10"/>
        <v>Yes</v>
      </c>
      <c r="K888" s="25"/>
      <c r="L888" s="7" t="s">
        <v>243</v>
      </c>
      <c r="M888" s="7" t="s">
        <v>167</v>
      </c>
      <c r="N888" s="7" t="s">
        <v>21</v>
      </c>
      <c r="O888" s="7" t="s">
        <v>6714</v>
      </c>
      <c r="P888" s="44" t="s">
        <v>6715</v>
      </c>
      <c r="Q888" s="7" t="s">
        <v>21</v>
      </c>
      <c r="R888" s="7" t="s">
        <v>3534</v>
      </c>
      <c r="S888" s="44" t="s">
        <v>6716</v>
      </c>
      <c r="T888" s="7" t="s">
        <v>2321</v>
      </c>
      <c r="U888" s="7" t="s">
        <v>5098</v>
      </c>
      <c r="V888" s="44" t="s">
        <v>6717</v>
      </c>
      <c r="W888" s="7" t="s">
        <v>2321</v>
      </c>
      <c r="X888" s="7" t="s">
        <v>6718</v>
      </c>
      <c r="Y888" s="44" t="s">
        <v>5458</v>
      </c>
    </row>
    <row r="889">
      <c r="A889" s="21" t="str">
        <f t="shared" ref="A889:B889" si="896">if(and(isnumber(search("Yes",C889)),isnumber(search("Yes",E889)),isnumber(search("Yes",G889)),isnumber(search("Yes",I889))),"Yes","No")</f>
        <v>No</v>
      </c>
      <c r="B889" s="21" t="str">
        <f t="shared" si="896"/>
        <v>No</v>
      </c>
      <c r="C889" s="22" t="str">
        <f t="shared" si="3"/>
        <v>No</v>
      </c>
      <c r="D889" s="21" t="str">
        <f t="shared" si="4"/>
        <v>No</v>
      </c>
      <c r="E889" s="21" t="str">
        <f t="shared" si="5"/>
        <v>No</v>
      </c>
      <c r="F889" s="21" t="str">
        <f t="shared" si="6"/>
        <v>No</v>
      </c>
      <c r="G889" s="21" t="str">
        <f t="shared" si="7"/>
        <v>No</v>
      </c>
      <c r="H889" s="21" t="str">
        <f t="shared" si="8"/>
        <v>No</v>
      </c>
      <c r="I889" s="21" t="str">
        <f t="shared" si="9"/>
        <v>No</v>
      </c>
      <c r="J889" s="21" t="str">
        <f t="shared" si="10"/>
        <v>No</v>
      </c>
      <c r="K889" s="25"/>
      <c r="L889" s="7" t="s">
        <v>1804</v>
      </c>
      <c r="M889" s="7" t="s">
        <v>1805</v>
      </c>
      <c r="N889" s="7" t="s">
        <v>25</v>
      </c>
      <c r="O889" s="7" t="s">
        <v>4745</v>
      </c>
      <c r="P889" s="44" t="s">
        <v>6719</v>
      </c>
      <c r="Q889" s="42"/>
      <c r="R889" s="42"/>
      <c r="S889" s="42"/>
      <c r="T889" s="42"/>
      <c r="U889" s="42"/>
      <c r="V889" s="42"/>
      <c r="W889" s="42"/>
      <c r="X889" s="42"/>
      <c r="Y889" s="27"/>
    </row>
    <row r="890">
      <c r="A890" s="21" t="str">
        <f t="shared" ref="A890:B890" si="897">if(and(isnumber(search("Yes",C890)),isnumber(search("Yes",E890)),isnumber(search("Yes",G890)),isnumber(search("Yes",I890))),"Yes","No")</f>
        <v>No</v>
      </c>
      <c r="B890" s="21" t="str">
        <f t="shared" si="897"/>
        <v>No</v>
      </c>
      <c r="C890" s="22" t="str">
        <f t="shared" si="3"/>
        <v>No</v>
      </c>
      <c r="D890" s="21" t="str">
        <f t="shared" si="4"/>
        <v>No</v>
      </c>
      <c r="E890" s="21" t="str">
        <f t="shared" si="5"/>
        <v>No</v>
      </c>
      <c r="F890" s="21" t="str">
        <f t="shared" si="6"/>
        <v>No</v>
      </c>
      <c r="G890" s="21" t="str">
        <f t="shared" si="7"/>
        <v>No</v>
      </c>
      <c r="H890" s="21" t="str">
        <f t="shared" si="8"/>
        <v>No</v>
      </c>
      <c r="I890" s="21" t="str">
        <f t="shared" si="9"/>
        <v>No</v>
      </c>
      <c r="J890" s="21" t="str">
        <f t="shared" si="10"/>
        <v>No</v>
      </c>
      <c r="K890" s="25"/>
      <c r="L890" s="7" t="s">
        <v>1806</v>
      </c>
      <c r="M890" s="7" t="s">
        <v>1807</v>
      </c>
      <c r="N890" s="7" t="s">
        <v>25</v>
      </c>
      <c r="O890" s="7" t="s">
        <v>6720</v>
      </c>
      <c r="P890" s="44" t="s">
        <v>6721</v>
      </c>
      <c r="Q890" s="42"/>
      <c r="R890" s="42"/>
      <c r="S890" s="42"/>
      <c r="T890" s="42"/>
      <c r="U890" s="42"/>
      <c r="V890" s="42"/>
      <c r="W890" s="42"/>
      <c r="X890" s="42"/>
      <c r="Y890" s="27"/>
    </row>
    <row r="891">
      <c r="A891" s="21" t="str">
        <f t="shared" ref="A891:B891" si="898">if(and(isnumber(search("Yes",C891)),isnumber(search("Yes",E891)),isnumber(search("Yes",G891)),isnumber(search("Yes",I891))),"Yes","No")</f>
        <v>No</v>
      </c>
      <c r="B891" s="21" t="str">
        <f t="shared" si="898"/>
        <v>No</v>
      </c>
      <c r="C891" s="22" t="str">
        <f t="shared" si="3"/>
        <v>No</v>
      </c>
      <c r="D891" s="21" t="str">
        <f t="shared" si="4"/>
        <v>No</v>
      </c>
      <c r="E891" s="21" t="str">
        <f t="shared" si="5"/>
        <v>No</v>
      </c>
      <c r="F891" s="21" t="str">
        <f t="shared" si="6"/>
        <v>No</v>
      </c>
      <c r="G891" s="21" t="str">
        <f t="shared" si="7"/>
        <v>No</v>
      </c>
      <c r="H891" s="21" t="str">
        <f t="shared" si="8"/>
        <v>No</v>
      </c>
      <c r="I891" s="21" t="str">
        <f t="shared" si="9"/>
        <v>No</v>
      </c>
      <c r="J891" s="21" t="str">
        <f t="shared" si="10"/>
        <v>No</v>
      </c>
      <c r="K891" s="25"/>
      <c r="L891" s="7" t="s">
        <v>1808</v>
      </c>
      <c r="M891" s="7" t="s">
        <v>1809</v>
      </c>
      <c r="N891" s="7" t="s">
        <v>25</v>
      </c>
      <c r="O891" s="7" t="s">
        <v>2431</v>
      </c>
      <c r="P891" s="44" t="s">
        <v>6722</v>
      </c>
      <c r="Q891" s="42"/>
      <c r="R891" s="42"/>
      <c r="S891" s="42"/>
      <c r="T891" s="42"/>
      <c r="U891" s="42"/>
      <c r="V891" s="42"/>
      <c r="W891" s="42"/>
      <c r="X891" s="42"/>
      <c r="Y891" s="27"/>
    </row>
    <row r="892">
      <c r="A892" s="21" t="str">
        <f t="shared" ref="A892:B892" si="899">if(and(isnumber(search("Yes",C892)),isnumber(search("Yes",E892)),isnumber(search("Yes",G892)),isnumber(search("Yes",I892))),"Yes","No")</f>
        <v>No</v>
      </c>
      <c r="B892" s="21" t="str">
        <f t="shared" si="899"/>
        <v>No</v>
      </c>
      <c r="C892" s="22" t="str">
        <f t="shared" si="3"/>
        <v>No</v>
      </c>
      <c r="D892" s="21" t="str">
        <f t="shared" si="4"/>
        <v>No</v>
      </c>
      <c r="E892" s="21" t="str">
        <f t="shared" si="5"/>
        <v>No</v>
      </c>
      <c r="F892" s="21" t="str">
        <f t="shared" si="6"/>
        <v>No</v>
      </c>
      <c r="G892" s="21" t="str">
        <f t="shared" si="7"/>
        <v>No</v>
      </c>
      <c r="H892" s="21" t="str">
        <f t="shared" si="8"/>
        <v>No</v>
      </c>
      <c r="I892" s="21" t="str">
        <f t="shared" si="9"/>
        <v>No</v>
      </c>
      <c r="J892" s="21" t="str">
        <f t="shared" si="10"/>
        <v>No</v>
      </c>
      <c r="K892" s="25"/>
      <c r="L892" s="7" t="s">
        <v>1810</v>
      </c>
      <c r="M892" s="7" t="s">
        <v>1811</v>
      </c>
      <c r="N892" s="7" t="s">
        <v>25</v>
      </c>
      <c r="O892" s="7" t="s">
        <v>2541</v>
      </c>
      <c r="P892" s="44" t="s">
        <v>6723</v>
      </c>
      <c r="Q892" s="42"/>
      <c r="R892" s="42"/>
      <c r="S892" s="42"/>
      <c r="T892" s="42"/>
      <c r="U892" s="42"/>
      <c r="V892" s="42"/>
      <c r="W892" s="42"/>
      <c r="X892" s="42"/>
      <c r="Y892" s="27"/>
    </row>
    <row r="893">
      <c r="A893" s="21" t="str">
        <f t="shared" ref="A893:B893" si="900">if(and(isnumber(search("Yes",C893)),isnumber(search("Yes",E893)),isnumber(search("Yes",G893)),isnumber(search("Yes",I893))),"Yes","No")</f>
        <v>No</v>
      </c>
      <c r="B893" s="21" t="str">
        <f t="shared" si="900"/>
        <v>No</v>
      </c>
      <c r="C893" s="22" t="str">
        <f t="shared" si="3"/>
        <v>No</v>
      </c>
      <c r="D893" s="21" t="str">
        <f t="shared" si="4"/>
        <v>No</v>
      </c>
      <c r="E893" s="21" t="str">
        <f t="shared" si="5"/>
        <v>No</v>
      </c>
      <c r="F893" s="21" t="str">
        <f t="shared" si="6"/>
        <v>No</v>
      </c>
      <c r="G893" s="21" t="str">
        <f t="shared" si="7"/>
        <v>No</v>
      </c>
      <c r="H893" s="21" t="str">
        <f t="shared" si="8"/>
        <v>No</v>
      </c>
      <c r="I893" s="21" t="str">
        <f t="shared" si="9"/>
        <v>No</v>
      </c>
      <c r="J893" s="21" t="str">
        <f t="shared" si="10"/>
        <v>No</v>
      </c>
      <c r="K893" s="25"/>
      <c r="L893" s="7" t="s">
        <v>1812</v>
      </c>
      <c r="M893" s="7" t="s">
        <v>1813</v>
      </c>
      <c r="N893" s="7" t="s">
        <v>25</v>
      </c>
      <c r="O893" s="7" t="s">
        <v>4461</v>
      </c>
      <c r="P893" s="44" t="s">
        <v>4462</v>
      </c>
      <c r="Q893" s="42"/>
      <c r="R893" s="42"/>
      <c r="S893" s="42"/>
      <c r="T893" s="42"/>
      <c r="U893" s="42"/>
      <c r="V893" s="42"/>
      <c r="W893" s="42"/>
      <c r="X893" s="42"/>
      <c r="Y893" s="27"/>
    </row>
    <row r="894">
      <c r="A894" s="21" t="str">
        <f t="shared" ref="A894:B894" si="901">if(and(isnumber(search("Yes",C894)),isnumber(search("Yes",E894)),isnumber(search("Yes",G894)),isnumber(search("Yes",I894))),"Yes","No")</f>
        <v>No</v>
      </c>
      <c r="B894" s="21" t="str">
        <f t="shared" si="901"/>
        <v>No</v>
      </c>
      <c r="C894" s="22" t="str">
        <f t="shared" si="3"/>
        <v>Yes</v>
      </c>
      <c r="D894" s="21" t="str">
        <f t="shared" si="4"/>
        <v>Yes</v>
      </c>
      <c r="E894" s="21" t="str">
        <f t="shared" si="5"/>
        <v>Yes</v>
      </c>
      <c r="F894" s="21" t="str">
        <f t="shared" si="6"/>
        <v>Yes</v>
      </c>
      <c r="G894" s="21" t="str">
        <f t="shared" si="7"/>
        <v>No</v>
      </c>
      <c r="H894" s="21" t="str">
        <f t="shared" si="8"/>
        <v>No</v>
      </c>
      <c r="I894" s="21" t="str">
        <f t="shared" si="9"/>
        <v>Yes</v>
      </c>
      <c r="J894" s="21" t="str">
        <f t="shared" si="10"/>
        <v>Yes</v>
      </c>
      <c r="K894" s="25">
        <v>4.0</v>
      </c>
      <c r="L894" s="7" t="s">
        <v>1814</v>
      </c>
      <c r="M894" s="7" t="s">
        <v>4463</v>
      </c>
      <c r="N894" s="7" t="s">
        <v>21</v>
      </c>
      <c r="O894" s="7" t="s">
        <v>4464</v>
      </c>
      <c r="P894" s="44" t="s">
        <v>6724</v>
      </c>
      <c r="Q894" s="7" t="s">
        <v>21</v>
      </c>
      <c r="R894" s="7" t="s">
        <v>4466</v>
      </c>
      <c r="S894" s="44" t="s">
        <v>6725</v>
      </c>
      <c r="T894" s="7" t="s">
        <v>25</v>
      </c>
      <c r="U894" s="7" t="s">
        <v>4468</v>
      </c>
      <c r="V894" s="44" t="s">
        <v>6726</v>
      </c>
      <c r="W894" s="7" t="s">
        <v>21</v>
      </c>
      <c r="X894" s="7" t="s">
        <v>6727</v>
      </c>
      <c r="Y894" s="44" t="s">
        <v>6728</v>
      </c>
    </row>
    <row r="895">
      <c r="A895" s="21" t="str">
        <f t="shared" ref="A895:B895" si="902">if(and(isnumber(search("Yes",C895)),isnumber(search("Yes",E895)),isnumber(search("Yes",G895)),isnumber(search("Yes",I895))),"Yes","No")</f>
        <v>No</v>
      </c>
      <c r="B895" s="21" t="str">
        <f t="shared" si="902"/>
        <v>No</v>
      </c>
      <c r="C895" s="22" t="str">
        <f t="shared" si="3"/>
        <v>No</v>
      </c>
      <c r="D895" s="21" t="str">
        <f t="shared" si="4"/>
        <v>No</v>
      </c>
      <c r="E895" s="21" t="str">
        <f t="shared" si="5"/>
        <v>No</v>
      </c>
      <c r="F895" s="21" t="str">
        <f t="shared" si="6"/>
        <v>No</v>
      </c>
      <c r="G895" s="21" t="str">
        <f t="shared" si="7"/>
        <v>No</v>
      </c>
      <c r="H895" s="21" t="str">
        <f t="shared" si="8"/>
        <v>No</v>
      </c>
      <c r="I895" s="21" t="str">
        <f t="shared" si="9"/>
        <v>No</v>
      </c>
      <c r="J895" s="21" t="str">
        <f t="shared" si="10"/>
        <v>No</v>
      </c>
      <c r="K895" s="25"/>
      <c r="L895" s="7" t="s">
        <v>1816</v>
      </c>
      <c r="M895" s="7" t="s">
        <v>1817</v>
      </c>
      <c r="N895" s="7" t="s">
        <v>25</v>
      </c>
      <c r="O895" s="7" t="s">
        <v>3148</v>
      </c>
      <c r="P895" s="44" t="s">
        <v>2583</v>
      </c>
      <c r="Q895" s="42"/>
      <c r="R895" s="42"/>
      <c r="S895" s="42"/>
      <c r="T895" s="42"/>
      <c r="U895" s="42"/>
      <c r="V895" s="42"/>
      <c r="W895" s="42"/>
      <c r="X895" s="42"/>
      <c r="Y895" s="27"/>
    </row>
    <row r="896">
      <c r="A896" s="21" t="str">
        <f t="shared" ref="A896:B896" si="903">if(and(isnumber(search("Yes",C896)),isnumber(search("Yes",E896)),isnumber(search("Yes",G896)),isnumber(search("Yes",I896))),"Yes","No")</f>
        <v>No</v>
      </c>
      <c r="B896" s="21" t="str">
        <f t="shared" si="903"/>
        <v>No</v>
      </c>
      <c r="C896" s="22" t="str">
        <f t="shared" si="3"/>
        <v>No</v>
      </c>
      <c r="D896" s="21" t="str">
        <f t="shared" si="4"/>
        <v>No</v>
      </c>
      <c r="E896" s="21" t="str">
        <f t="shared" si="5"/>
        <v>No</v>
      </c>
      <c r="F896" s="21" t="str">
        <f t="shared" si="6"/>
        <v>No</v>
      </c>
      <c r="G896" s="21" t="str">
        <f t="shared" si="7"/>
        <v>No</v>
      </c>
      <c r="H896" s="21" t="str">
        <f t="shared" si="8"/>
        <v>No</v>
      </c>
      <c r="I896" s="21" t="str">
        <f t="shared" si="9"/>
        <v>No</v>
      </c>
      <c r="J896" s="21" t="str">
        <f t="shared" si="10"/>
        <v>No</v>
      </c>
      <c r="K896" s="25"/>
      <c r="L896" s="7" t="s">
        <v>1818</v>
      </c>
      <c r="M896" s="7" t="s">
        <v>1819</v>
      </c>
      <c r="N896" s="7" t="s">
        <v>25</v>
      </c>
      <c r="O896" s="7" t="s">
        <v>2270</v>
      </c>
      <c r="P896" s="44" t="s">
        <v>6729</v>
      </c>
      <c r="Q896" s="42"/>
      <c r="R896" s="42"/>
      <c r="S896" s="42"/>
      <c r="T896" s="42"/>
      <c r="U896" s="42"/>
      <c r="V896" s="42"/>
      <c r="W896" s="42"/>
      <c r="X896" s="42"/>
      <c r="Y896" s="27"/>
    </row>
    <row r="897">
      <c r="A897" s="21" t="str">
        <f t="shared" ref="A897:B897" si="904">if(and(isnumber(search("Yes",C897)),isnumber(search("Yes",E897)),isnumber(search("Yes",G897)),isnumber(search("Yes",I897))),"Yes","No")</f>
        <v>No</v>
      </c>
      <c r="B897" s="21" t="str">
        <f t="shared" si="904"/>
        <v>No</v>
      </c>
      <c r="C897" s="22" t="str">
        <f t="shared" si="3"/>
        <v>No</v>
      </c>
      <c r="D897" s="21" t="str">
        <f t="shared" si="4"/>
        <v>No</v>
      </c>
      <c r="E897" s="21" t="str">
        <f t="shared" si="5"/>
        <v>No</v>
      </c>
      <c r="F897" s="21" t="str">
        <f t="shared" si="6"/>
        <v>No</v>
      </c>
      <c r="G897" s="21" t="str">
        <f t="shared" si="7"/>
        <v>No</v>
      </c>
      <c r="H897" s="21" t="str">
        <f t="shared" si="8"/>
        <v>No</v>
      </c>
      <c r="I897" s="21" t="str">
        <f t="shared" si="9"/>
        <v>No</v>
      </c>
      <c r="J897" s="21" t="str">
        <f t="shared" si="10"/>
        <v>No</v>
      </c>
      <c r="K897" s="25"/>
      <c r="L897" s="7" t="s">
        <v>1820</v>
      </c>
      <c r="M897" s="7" t="s">
        <v>1821</v>
      </c>
      <c r="N897" s="7" t="s">
        <v>25</v>
      </c>
      <c r="O897" s="7" t="s">
        <v>4475</v>
      </c>
      <c r="P897" s="44" t="s">
        <v>4476</v>
      </c>
      <c r="Q897" s="42"/>
      <c r="R897" s="42"/>
      <c r="S897" s="42"/>
      <c r="T897" s="42"/>
      <c r="U897" s="42"/>
      <c r="V897" s="42"/>
      <c r="W897" s="42"/>
      <c r="X897" s="42"/>
      <c r="Y897" s="27"/>
    </row>
    <row r="898">
      <c r="A898" s="21" t="str">
        <f t="shared" ref="A898:B898" si="905">if(and(isnumber(search("Yes",C898)),isnumber(search("Yes",E898)),isnumber(search("Yes",G898)),isnumber(search("Yes",I898))),"Yes","No")</f>
        <v>No</v>
      </c>
      <c r="B898" s="21" t="str">
        <f t="shared" si="905"/>
        <v>No</v>
      </c>
      <c r="C898" s="22" t="str">
        <f t="shared" si="3"/>
        <v>No</v>
      </c>
      <c r="D898" s="21" t="str">
        <f t="shared" si="4"/>
        <v>No</v>
      </c>
      <c r="E898" s="21" t="str">
        <f t="shared" si="5"/>
        <v>No</v>
      </c>
      <c r="F898" s="21" t="str">
        <f t="shared" si="6"/>
        <v>No</v>
      </c>
      <c r="G898" s="21" t="str">
        <f t="shared" si="7"/>
        <v>No</v>
      </c>
      <c r="H898" s="21" t="str">
        <f t="shared" si="8"/>
        <v>No</v>
      </c>
      <c r="I898" s="21" t="str">
        <f t="shared" si="9"/>
        <v>No</v>
      </c>
      <c r="J898" s="21" t="str">
        <f t="shared" si="10"/>
        <v>No</v>
      </c>
      <c r="K898" s="25"/>
      <c r="L898" s="7" t="s">
        <v>1822</v>
      </c>
      <c r="M898" s="7" t="s">
        <v>1823</v>
      </c>
      <c r="N898" s="7" t="s">
        <v>25</v>
      </c>
      <c r="O898" s="7" t="s">
        <v>6730</v>
      </c>
      <c r="P898" s="44" t="s">
        <v>6731</v>
      </c>
      <c r="Q898" s="42"/>
      <c r="R898" s="42"/>
      <c r="S898" s="42"/>
      <c r="T898" s="42"/>
      <c r="U898" s="42"/>
      <c r="V898" s="42"/>
      <c r="W898" s="42"/>
      <c r="X898" s="42"/>
      <c r="Y898" s="27"/>
    </row>
    <row r="899">
      <c r="A899" s="21" t="str">
        <f t="shared" ref="A899:B899" si="906">if(and(isnumber(search("Yes",C899)),isnumber(search("Yes",E899)),isnumber(search("Yes",G899)),isnumber(search("Yes",I899))),"Yes","No")</f>
        <v>No</v>
      </c>
      <c r="B899" s="21" t="str">
        <f t="shared" si="906"/>
        <v>No</v>
      </c>
      <c r="C899" s="22" t="str">
        <f t="shared" si="3"/>
        <v>No</v>
      </c>
      <c r="D899" s="21" t="str">
        <f t="shared" si="4"/>
        <v>No</v>
      </c>
      <c r="E899" s="21" t="str">
        <f t="shared" si="5"/>
        <v>No</v>
      </c>
      <c r="F899" s="21" t="str">
        <f t="shared" si="6"/>
        <v>No</v>
      </c>
      <c r="G899" s="21" t="str">
        <f t="shared" si="7"/>
        <v>No</v>
      </c>
      <c r="H899" s="21" t="str">
        <f t="shared" si="8"/>
        <v>No</v>
      </c>
      <c r="I899" s="21" t="str">
        <f t="shared" si="9"/>
        <v>No</v>
      </c>
      <c r="J899" s="21" t="str">
        <f t="shared" si="10"/>
        <v>No</v>
      </c>
      <c r="K899" s="25"/>
      <c r="L899" s="7" t="s">
        <v>1824</v>
      </c>
      <c r="M899" s="7" t="s">
        <v>1825</v>
      </c>
      <c r="N899" s="7" t="s">
        <v>25</v>
      </c>
      <c r="O899" s="7" t="s">
        <v>4231</v>
      </c>
      <c r="P899" s="44" t="s">
        <v>6732</v>
      </c>
      <c r="Q899" s="42"/>
      <c r="R899" s="42"/>
      <c r="S899" s="42"/>
      <c r="T899" s="42"/>
      <c r="U899" s="42"/>
      <c r="V899" s="42"/>
      <c r="W899" s="42"/>
      <c r="X899" s="42"/>
      <c r="Y899" s="27"/>
    </row>
    <row r="900">
      <c r="A900" s="21" t="str">
        <f t="shared" ref="A900:B900" si="907">if(and(isnumber(search("Yes",C900)),isnumber(search("Yes",E900)),isnumber(search("Yes",G900)),isnumber(search("Yes",I900))),"Yes","No")</f>
        <v>No</v>
      </c>
      <c r="B900" s="21" t="str">
        <f t="shared" si="907"/>
        <v>No</v>
      </c>
      <c r="C900" s="22" t="str">
        <f t="shared" si="3"/>
        <v>No</v>
      </c>
      <c r="D900" s="21" t="str">
        <f t="shared" si="4"/>
        <v>No</v>
      </c>
      <c r="E900" s="21" t="str">
        <f t="shared" si="5"/>
        <v>No</v>
      </c>
      <c r="F900" s="21" t="str">
        <f t="shared" si="6"/>
        <v>No</v>
      </c>
      <c r="G900" s="21" t="str">
        <f t="shared" si="7"/>
        <v>No</v>
      </c>
      <c r="H900" s="21" t="str">
        <f t="shared" si="8"/>
        <v>No</v>
      </c>
      <c r="I900" s="21" t="str">
        <f t="shared" si="9"/>
        <v>Yes</v>
      </c>
      <c r="J900" s="21" t="str">
        <f t="shared" si="10"/>
        <v>Yes</v>
      </c>
      <c r="K900" s="25">
        <v>43.0</v>
      </c>
      <c r="L900" s="7" t="s">
        <v>1826</v>
      </c>
      <c r="M900" s="7" t="s">
        <v>4480</v>
      </c>
      <c r="N900" s="7" t="s">
        <v>25</v>
      </c>
      <c r="O900" s="7" t="s">
        <v>3352</v>
      </c>
      <c r="P900" s="44" t="s">
        <v>6733</v>
      </c>
      <c r="Q900" s="42"/>
      <c r="R900" s="42"/>
      <c r="S900" s="42"/>
      <c r="T900" s="7" t="s">
        <v>25</v>
      </c>
      <c r="U900" s="7" t="s">
        <v>2264</v>
      </c>
      <c r="V900" s="44" t="s">
        <v>6734</v>
      </c>
      <c r="W900" s="7" t="s">
        <v>21</v>
      </c>
      <c r="X900" s="7" t="s">
        <v>2786</v>
      </c>
      <c r="Y900" s="44" t="s">
        <v>6735</v>
      </c>
    </row>
    <row r="901">
      <c r="A901" s="21" t="str">
        <f t="shared" ref="A901:B901" si="908">if(and(isnumber(search("Yes",C901)),isnumber(search("Yes",E901)),isnumber(search("Yes",G901)),isnumber(search("Yes",I901))),"Yes","No")</f>
        <v>No</v>
      </c>
      <c r="B901" s="21" t="str">
        <f t="shared" si="908"/>
        <v>No</v>
      </c>
      <c r="C901" s="22" t="str">
        <f t="shared" si="3"/>
        <v>No</v>
      </c>
      <c r="D901" s="21" t="str">
        <f t="shared" si="4"/>
        <v>No</v>
      </c>
      <c r="E901" s="21" t="str">
        <f t="shared" si="5"/>
        <v>No</v>
      </c>
      <c r="F901" s="21" t="str">
        <f t="shared" si="6"/>
        <v>No</v>
      </c>
      <c r="G901" s="21" t="str">
        <f t="shared" si="7"/>
        <v>No</v>
      </c>
      <c r="H901" s="21" t="str">
        <f t="shared" si="8"/>
        <v>No</v>
      </c>
      <c r="I901" s="21" t="str">
        <f t="shared" si="9"/>
        <v>No</v>
      </c>
      <c r="J901" s="21" t="str">
        <f t="shared" si="10"/>
        <v>No</v>
      </c>
      <c r="K901" s="25"/>
      <c r="L901" s="7" t="s">
        <v>1828</v>
      </c>
      <c r="M901" s="7" t="s">
        <v>1829</v>
      </c>
      <c r="N901" s="7" t="s">
        <v>25</v>
      </c>
      <c r="O901" s="7" t="s">
        <v>3134</v>
      </c>
      <c r="P901" s="44" t="s">
        <v>6736</v>
      </c>
      <c r="Q901" s="42"/>
      <c r="R901" s="42"/>
      <c r="S901" s="42"/>
      <c r="T901" s="42"/>
      <c r="U901" s="42"/>
      <c r="V901" s="42"/>
      <c r="W901" s="42"/>
      <c r="X901" s="42"/>
      <c r="Y901" s="27"/>
    </row>
    <row r="902">
      <c r="A902" s="21" t="str">
        <f t="shared" ref="A902:B902" si="909">if(and(isnumber(search("Yes",C902)),isnumber(search("Yes",E902)),isnumber(search("Yes",G902)),isnumber(search("Yes",I902))),"Yes","No")</f>
        <v>No</v>
      </c>
      <c r="B902" s="21" t="str">
        <f t="shared" si="909"/>
        <v>No</v>
      </c>
      <c r="C902" s="22" t="str">
        <f t="shared" si="3"/>
        <v>No</v>
      </c>
      <c r="D902" s="21" t="str">
        <f t="shared" si="4"/>
        <v>No</v>
      </c>
      <c r="E902" s="21" t="str">
        <f t="shared" si="5"/>
        <v>No</v>
      </c>
      <c r="F902" s="21" t="str">
        <f t="shared" si="6"/>
        <v>No</v>
      </c>
      <c r="G902" s="21" t="str">
        <f t="shared" si="7"/>
        <v>Yes</v>
      </c>
      <c r="H902" s="21" t="str">
        <f t="shared" si="8"/>
        <v>Yes</v>
      </c>
      <c r="I902" s="21" t="str">
        <f t="shared" si="9"/>
        <v>Yes</v>
      </c>
      <c r="J902" s="21" t="str">
        <f t="shared" si="10"/>
        <v>Yes</v>
      </c>
      <c r="K902" s="25">
        <v>0.0</v>
      </c>
      <c r="L902" s="7" t="s">
        <v>246</v>
      </c>
      <c r="M902" s="7" t="s">
        <v>1830</v>
      </c>
      <c r="N902" s="7" t="s">
        <v>25</v>
      </c>
      <c r="O902" s="7" t="s">
        <v>6737</v>
      </c>
      <c r="P902" s="44" t="s">
        <v>6738</v>
      </c>
      <c r="Q902" s="42"/>
      <c r="R902" s="42"/>
      <c r="S902" s="42"/>
      <c r="T902" s="7" t="s">
        <v>21</v>
      </c>
      <c r="U902" s="7" t="s">
        <v>6739</v>
      </c>
      <c r="V902" s="44" t="s">
        <v>4488</v>
      </c>
      <c r="W902" s="7" t="s">
        <v>2321</v>
      </c>
      <c r="X902" s="7" t="s">
        <v>6740</v>
      </c>
      <c r="Y902" s="44" t="s">
        <v>4490</v>
      </c>
    </row>
    <row r="903">
      <c r="A903" s="21" t="str">
        <f t="shared" ref="A903:B903" si="910">if(and(isnumber(search("Yes",C903)),isnumber(search("Yes",E903)),isnumber(search("Yes",G903)),isnumber(search("Yes",I903))),"Yes","No")</f>
        <v>No</v>
      </c>
      <c r="B903" s="21" t="str">
        <f t="shared" si="910"/>
        <v>No</v>
      </c>
      <c r="C903" s="22" t="str">
        <f t="shared" si="3"/>
        <v>No</v>
      </c>
      <c r="D903" s="21" t="str">
        <f t="shared" si="4"/>
        <v>No</v>
      </c>
      <c r="E903" s="21" t="str">
        <f t="shared" si="5"/>
        <v>No</v>
      </c>
      <c r="F903" s="21" t="str">
        <f t="shared" si="6"/>
        <v>No</v>
      </c>
      <c r="G903" s="21" t="str">
        <f t="shared" si="7"/>
        <v>Yes</v>
      </c>
      <c r="H903" s="21" t="str">
        <f t="shared" si="8"/>
        <v>No</v>
      </c>
      <c r="I903" s="21" t="str">
        <f t="shared" si="9"/>
        <v>Yes</v>
      </c>
      <c r="J903" s="21" t="str">
        <f t="shared" si="10"/>
        <v>Yes</v>
      </c>
      <c r="K903" s="25">
        <v>56.0</v>
      </c>
      <c r="L903" s="7" t="s">
        <v>249</v>
      </c>
      <c r="M903" s="7" t="s">
        <v>1831</v>
      </c>
      <c r="N903" s="7" t="s">
        <v>25</v>
      </c>
      <c r="O903" s="7" t="s">
        <v>2425</v>
      </c>
      <c r="P903" s="44" t="s">
        <v>6741</v>
      </c>
      <c r="Q903" s="42"/>
      <c r="R903" s="42"/>
      <c r="S903" s="42"/>
      <c r="T903" s="7" t="s">
        <v>25</v>
      </c>
      <c r="U903" s="7" t="s">
        <v>4468</v>
      </c>
      <c r="V903" s="44" t="s">
        <v>6742</v>
      </c>
      <c r="W903" s="7" t="s">
        <v>21</v>
      </c>
      <c r="X903" s="7" t="s">
        <v>6743</v>
      </c>
      <c r="Y903" s="44" t="s">
        <v>6744</v>
      </c>
    </row>
    <row r="904">
      <c r="A904" s="21" t="str">
        <f t="shared" ref="A904:B904" si="911">if(and(isnumber(search("Yes",C904)),isnumber(search("Yes",E904)),isnumber(search("Yes",G904)),isnumber(search("Yes",I904))),"Yes","No")</f>
        <v>No</v>
      </c>
      <c r="B904" s="21" t="str">
        <f t="shared" si="911"/>
        <v>No</v>
      </c>
      <c r="C904" s="22" t="str">
        <f t="shared" si="3"/>
        <v>No</v>
      </c>
      <c r="D904" s="21" t="str">
        <f t="shared" si="4"/>
        <v>No</v>
      </c>
      <c r="E904" s="21" t="str">
        <f t="shared" si="5"/>
        <v>No</v>
      </c>
      <c r="F904" s="21" t="str">
        <f t="shared" si="6"/>
        <v>No</v>
      </c>
      <c r="G904" s="21" t="str">
        <f t="shared" si="7"/>
        <v>No</v>
      </c>
      <c r="H904" s="21" t="str">
        <f t="shared" si="8"/>
        <v>No</v>
      </c>
      <c r="I904" s="21" t="str">
        <f t="shared" si="9"/>
        <v>No</v>
      </c>
      <c r="J904" s="21" t="str">
        <f t="shared" si="10"/>
        <v>No</v>
      </c>
      <c r="K904" s="25"/>
      <c r="L904" s="7" t="s">
        <v>1832</v>
      </c>
      <c r="M904" s="7" t="s">
        <v>1833</v>
      </c>
      <c r="N904" s="7" t="s">
        <v>25</v>
      </c>
      <c r="O904" s="7" t="s">
        <v>6745</v>
      </c>
      <c r="P904" s="44" t="s">
        <v>6746</v>
      </c>
      <c r="Q904" s="42"/>
      <c r="R904" s="42"/>
      <c r="S904" s="42"/>
      <c r="T904" s="42"/>
      <c r="U904" s="42"/>
      <c r="V904" s="42"/>
      <c r="W904" s="42"/>
      <c r="X904" s="42"/>
      <c r="Y904" s="27"/>
    </row>
    <row r="905">
      <c r="A905" s="21" t="str">
        <f t="shared" ref="A905:B905" si="912">if(and(isnumber(search("Yes",C905)),isnumber(search("Yes",E905)),isnumber(search("Yes",G905)),isnumber(search("Yes",I905))),"Yes","No")</f>
        <v>Yes</v>
      </c>
      <c r="B905" s="21" t="str">
        <f t="shared" si="912"/>
        <v>Yes</v>
      </c>
      <c r="C905" s="22" t="str">
        <f t="shared" si="3"/>
        <v>Yes</v>
      </c>
      <c r="D905" s="21" t="str">
        <f t="shared" si="4"/>
        <v>Yes</v>
      </c>
      <c r="E905" s="21" t="str">
        <f t="shared" si="5"/>
        <v>Yes</v>
      </c>
      <c r="F905" s="21" t="str">
        <f t="shared" si="6"/>
        <v>Yes</v>
      </c>
      <c r="G905" s="21" t="str">
        <f t="shared" si="7"/>
        <v>Yes</v>
      </c>
      <c r="H905" s="21" t="str">
        <f t="shared" si="8"/>
        <v>Yes</v>
      </c>
      <c r="I905" s="21" t="str">
        <f t="shared" si="9"/>
        <v>Yes</v>
      </c>
      <c r="J905" s="21" t="str">
        <f t="shared" si="10"/>
        <v>Yes</v>
      </c>
      <c r="K905" s="25"/>
      <c r="L905" s="7" t="s">
        <v>251</v>
      </c>
      <c r="M905" s="7" t="s">
        <v>1834</v>
      </c>
      <c r="N905" s="7" t="s">
        <v>21</v>
      </c>
      <c r="O905" s="7" t="s">
        <v>4496</v>
      </c>
      <c r="P905" s="44" t="s">
        <v>4497</v>
      </c>
      <c r="Q905" s="7" t="s">
        <v>21</v>
      </c>
      <c r="R905" s="7" t="s">
        <v>6747</v>
      </c>
      <c r="S905" s="44" t="s">
        <v>4499</v>
      </c>
      <c r="T905" s="7" t="s">
        <v>21</v>
      </c>
      <c r="U905" s="7" t="s">
        <v>6748</v>
      </c>
      <c r="V905" s="44" t="s">
        <v>6749</v>
      </c>
      <c r="W905" s="7" t="s">
        <v>21</v>
      </c>
      <c r="X905" s="7" t="s">
        <v>6750</v>
      </c>
      <c r="Y905" s="44" t="s">
        <v>6751</v>
      </c>
    </row>
    <row r="906">
      <c r="A906" s="21" t="str">
        <f t="shared" ref="A906:B906" si="913">if(and(isnumber(search("Yes",C906)),isnumber(search("Yes",E906)),isnumber(search("Yes",G906)),isnumber(search("Yes",I906))),"Yes","No")</f>
        <v>No</v>
      </c>
      <c r="B906" s="21" t="str">
        <f t="shared" si="913"/>
        <v>No</v>
      </c>
      <c r="C906" s="22" t="str">
        <f t="shared" si="3"/>
        <v>No</v>
      </c>
      <c r="D906" s="21" t="str">
        <f t="shared" si="4"/>
        <v>No</v>
      </c>
      <c r="E906" s="21" t="str">
        <f t="shared" si="5"/>
        <v>No</v>
      </c>
      <c r="F906" s="21" t="str">
        <f t="shared" si="6"/>
        <v>No</v>
      </c>
      <c r="G906" s="21" t="str">
        <f t="shared" si="7"/>
        <v>No</v>
      </c>
      <c r="H906" s="21" t="str">
        <f t="shared" si="8"/>
        <v>No</v>
      </c>
      <c r="I906" s="21" t="str">
        <f t="shared" si="9"/>
        <v>No</v>
      </c>
      <c r="J906" s="21" t="str">
        <f t="shared" si="10"/>
        <v>No</v>
      </c>
      <c r="K906" s="25"/>
      <c r="L906" s="7" t="s">
        <v>1835</v>
      </c>
      <c r="M906" s="7" t="s">
        <v>1836</v>
      </c>
      <c r="N906" s="7" t="s">
        <v>25</v>
      </c>
      <c r="O906" s="7" t="s">
        <v>3340</v>
      </c>
      <c r="P906" s="44" t="s">
        <v>6752</v>
      </c>
      <c r="Q906" s="42"/>
      <c r="R906" s="42"/>
      <c r="S906" s="42"/>
      <c r="T906" s="42"/>
      <c r="U906" s="42"/>
      <c r="V906" s="42"/>
      <c r="W906" s="42"/>
      <c r="X906" s="42"/>
      <c r="Y906" s="27"/>
    </row>
    <row r="907">
      <c r="A907" s="21" t="str">
        <f t="shared" ref="A907:B907" si="914">if(and(isnumber(search("Yes",C907)),isnumber(search("Yes",E907)),isnumber(search("Yes",G907)),isnumber(search("Yes",I907))),"Yes","No")</f>
        <v>No</v>
      </c>
      <c r="B907" s="21" t="str">
        <f t="shared" si="914"/>
        <v>No</v>
      </c>
      <c r="C907" s="22" t="str">
        <f t="shared" si="3"/>
        <v>No</v>
      </c>
      <c r="D907" s="21" t="str">
        <f t="shared" si="4"/>
        <v>No</v>
      </c>
      <c r="E907" s="21" t="str">
        <f t="shared" si="5"/>
        <v>No</v>
      </c>
      <c r="F907" s="21" t="str">
        <f t="shared" si="6"/>
        <v>No</v>
      </c>
      <c r="G907" s="21" t="str">
        <f t="shared" si="7"/>
        <v>No</v>
      </c>
      <c r="H907" s="21" t="str">
        <f t="shared" si="8"/>
        <v>No</v>
      </c>
      <c r="I907" s="21" t="str">
        <f t="shared" si="9"/>
        <v>No</v>
      </c>
      <c r="J907" s="21" t="str">
        <f t="shared" si="10"/>
        <v>No</v>
      </c>
      <c r="K907" s="25"/>
      <c r="L907" s="7" t="s">
        <v>1837</v>
      </c>
      <c r="M907" s="7" t="s">
        <v>1838</v>
      </c>
      <c r="N907" s="7" t="s">
        <v>25</v>
      </c>
      <c r="O907" s="7" t="s">
        <v>3445</v>
      </c>
      <c r="P907" s="44" t="s">
        <v>6753</v>
      </c>
      <c r="Q907" s="42"/>
      <c r="R907" s="42"/>
      <c r="S907" s="42"/>
      <c r="T907" s="42"/>
      <c r="U907" s="42"/>
      <c r="V907" s="42"/>
      <c r="W907" s="42"/>
      <c r="X907" s="42"/>
      <c r="Y907" s="27"/>
    </row>
    <row r="908">
      <c r="A908" s="21" t="str">
        <f t="shared" ref="A908:B908" si="915">if(and(isnumber(search("Yes",C908)),isnumber(search("Yes",E908)),isnumber(search("Yes",G908)),isnumber(search("Yes",I908))),"Yes","No")</f>
        <v>No</v>
      </c>
      <c r="B908" s="21" t="str">
        <f t="shared" si="915"/>
        <v>No</v>
      </c>
      <c r="C908" s="22" t="str">
        <f t="shared" si="3"/>
        <v>No</v>
      </c>
      <c r="D908" s="21" t="str">
        <f t="shared" si="4"/>
        <v>No</v>
      </c>
      <c r="E908" s="21" t="str">
        <f t="shared" si="5"/>
        <v>No</v>
      </c>
      <c r="F908" s="21" t="str">
        <f t="shared" si="6"/>
        <v>No</v>
      </c>
      <c r="G908" s="21" t="str">
        <f t="shared" si="7"/>
        <v>No</v>
      </c>
      <c r="H908" s="21" t="str">
        <f t="shared" si="8"/>
        <v>No</v>
      </c>
      <c r="I908" s="21" t="str">
        <f t="shared" si="9"/>
        <v>No</v>
      </c>
      <c r="J908" s="21" t="str">
        <f t="shared" si="10"/>
        <v>No</v>
      </c>
      <c r="K908" s="25"/>
      <c r="L908" s="7" t="s">
        <v>1839</v>
      </c>
      <c r="M908" s="7" t="s">
        <v>1840</v>
      </c>
      <c r="N908" s="7" t="s">
        <v>25</v>
      </c>
      <c r="O908" s="7" t="s">
        <v>3499</v>
      </c>
      <c r="P908" s="44" t="s">
        <v>6754</v>
      </c>
      <c r="Q908" s="42"/>
      <c r="R908" s="42"/>
      <c r="S908" s="42"/>
      <c r="T908" s="42"/>
      <c r="U908" s="42"/>
      <c r="V908" s="42"/>
      <c r="W908" s="42"/>
      <c r="X908" s="42"/>
      <c r="Y908" s="27"/>
    </row>
    <row r="909">
      <c r="A909" s="21" t="str">
        <f t="shared" ref="A909:B909" si="916">if(and(isnumber(search("Yes",C909)),isnumber(search("Yes",E909)),isnumber(search("Yes",G909)),isnumber(search("Yes",I909))),"Yes","No")</f>
        <v>No</v>
      </c>
      <c r="B909" s="21" t="str">
        <f t="shared" si="916"/>
        <v>No</v>
      </c>
      <c r="C909" s="22" t="str">
        <f t="shared" si="3"/>
        <v>No</v>
      </c>
      <c r="D909" s="21" t="str">
        <f t="shared" si="4"/>
        <v>No</v>
      </c>
      <c r="E909" s="21" t="str">
        <f t="shared" si="5"/>
        <v>No</v>
      </c>
      <c r="F909" s="21" t="str">
        <f t="shared" si="6"/>
        <v>No</v>
      </c>
      <c r="G909" s="21" t="str">
        <f t="shared" si="7"/>
        <v>No</v>
      </c>
      <c r="H909" s="21" t="str">
        <f t="shared" si="8"/>
        <v>No</v>
      </c>
      <c r="I909" s="21" t="str">
        <f t="shared" si="9"/>
        <v>No</v>
      </c>
      <c r="J909" s="21" t="str">
        <f t="shared" si="10"/>
        <v>No</v>
      </c>
      <c r="K909" s="25"/>
      <c r="L909" s="7" t="s">
        <v>1841</v>
      </c>
      <c r="M909" s="7" t="s">
        <v>1842</v>
      </c>
      <c r="N909" s="7" t="s">
        <v>25</v>
      </c>
      <c r="O909" s="7" t="s">
        <v>6755</v>
      </c>
      <c r="P909" s="44" t="s">
        <v>6756</v>
      </c>
      <c r="Q909" s="42"/>
      <c r="R909" s="42"/>
      <c r="S909" s="42"/>
      <c r="T909" s="42"/>
      <c r="U909" s="42"/>
      <c r="V909" s="42"/>
      <c r="W909" s="42"/>
      <c r="X909" s="42"/>
      <c r="Y909" s="27"/>
    </row>
    <row r="910">
      <c r="A910" s="21" t="str">
        <f t="shared" ref="A910:B910" si="917">if(and(isnumber(search("Yes",C910)),isnumber(search("Yes",E910)),isnumber(search("Yes",G910)),isnumber(search("Yes",I910))),"Yes","No")</f>
        <v>No</v>
      </c>
      <c r="B910" s="21" t="str">
        <f t="shared" si="917"/>
        <v>No</v>
      </c>
      <c r="C910" s="22" t="str">
        <f t="shared" si="3"/>
        <v>No</v>
      </c>
      <c r="D910" s="21" t="str">
        <f t="shared" si="4"/>
        <v>No</v>
      </c>
      <c r="E910" s="21" t="str">
        <f t="shared" si="5"/>
        <v>No</v>
      </c>
      <c r="F910" s="21" t="str">
        <f t="shared" si="6"/>
        <v>No</v>
      </c>
      <c r="G910" s="21" t="str">
        <f t="shared" si="7"/>
        <v>No</v>
      </c>
      <c r="H910" s="21" t="str">
        <f t="shared" si="8"/>
        <v>No</v>
      </c>
      <c r="I910" s="21" t="str">
        <f t="shared" si="9"/>
        <v>No</v>
      </c>
      <c r="J910" s="21" t="str">
        <f t="shared" si="10"/>
        <v>No</v>
      </c>
      <c r="K910" s="25"/>
      <c r="L910" s="7" t="s">
        <v>1843</v>
      </c>
      <c r="M910" s="7" t="s">
        <v>1844</v>
      </c>
      <c r="N910" s="7" t="s">
        <v>25</v>
      </c>
      <c r="O910" s="7" t="s">
        <v>6757</v>
      </c>
      <c r="P910" s="44" t="s">
        <v>6758</v>
      </c>
      <c r="Q910" s="42"/>
      <c r="R910" s="42"/>
      <c r="S910" s="42"/>
      <c r="T910" s="42"/>
      <c r="U910" s="42"/>
      <c r="V910" s="42"/>
      <c r="W910" s="42"/>
      <c r="X910" s="42"/>
      <c r="Y910" s="27"/>
    </row>
    <row r="911">
      <c r="A911" s="21" t="str">
        <f t="shared" ref="A911:B911" si="918">if(and(isnumber(search("Yes",C911)),isnumber(search("Yes",E911)),isnumber(search("Yes",G911)),isnumber(search("Yes",I911))),"Yes","No")</f>
        <v>No</v>
      </c>
      <c r="B911" s="21" t="str">
        <f t="shared" si="918"/>
        <v>No</v>
      </c>
      <c r="C911" s="22" t="str">
        <f t="shared" si="3"/>
        <v>No</v>
      </c>
      <c r="D911" s="21" t="str">
        <f t="shared" si="4"/>
        <v>No</v>
      </c>
      <c r="E911" s="21" t="str">
        <f t="shared" si="5"/>
        <v>No</v>
      </c>
      <c r="F911" s="21" t="str">
        <f t="shared" si="6"/>
        <v>No</v>
      </c>
      <c r="G911" s="21" t="str">
        <f t="shared" si="7"/>
        <v>No</v>
      </c>
      <c r="H911" s="21" t="str">
        <f t="shared" si="8"/>
        <v>No</v>
      </c>
      <c r="I911" s="21" t="str">
        <f t="shared" si="9"/>
        <v>No</v>
      </c>
      <c r="J911" s="21" t="str">
        <f t="shared" si="10"/>
        <v>No</v>
      </c>
      <c r="K911" s="25"/>
      <c r="L911" s="7" t="s">
        <v>1845</v>
      </c>
      <c r="M911" s="7" t="s">
        <v>1846</v>
      </c>
      <c r="N911" s="7" t="s">
        <v>25</v>
      </c>
      <c r="O911" s="7" t="s">
        <v>4513</v>
      </c>
      <c r="P911" s="44" t="s">
        <v>6759</v>
      </c>
      <c r="Q911" s="42"/>
      <c r="R911" s="42"/>
      <c r="S911" s="42"/>
      <c r="T911" s="42"/>
      <c r="U911" s="42"/>
      <c r="V911" s="42"/>
      <c r="W911" s="42"/>
      <c r="X911" s="42"/>
      <c r="Y911" s="27"/>
    </row>
    <row r="912">
      <c r="A912" s="21" t="str">
        <f t="shared" ref="A912:B912" si="919">if(and(isnumber(search("Yes",C912)),isnumber(search("Yes",E912)),isnumber(search("Yes",G912)),isnumber(search("Yes",I912))),"Yes","No")</f>
        <v>Yes</v>
      </c>
      <c r="B912" s="21" t="str">
        <f t="shared" si="919"/>
        <v>No</v>
      </c>
      <c r="C912" s="22" t="str">
        <f t="shared" si="3"/>
        <v>Yes</v>
      </c>
      <c r="D912" s="21" t="str">
        <f t="shared" si="4"/>
        <v>Yes</v>
      </c>
      <c r="E912" s="21" t="str">
        <f t="shared" si="5"/>
        <v>Yes</v>
      </c>
      <c r="F912" s="21" t="str">
        <f t="shared" si="6"/>
        <v>Yes</v>
      </c>
      <c r="G912" s="21" t="str">
        <f t="shared" si="7"/>
        <v>Yes</v>
      </c>
      <c r="H912" s="21" t="str">
        <f t="shared" si="8"/>
        <v>No</v>
      </c>
      <c r="I912" s="21" t="str">
        <f t="shared" si="9"/>
        <v>Yes</v>
      </c>
      <c r="J912" s="21" t="str">
        <f t="shared" si="10"/>
        <v>Yes</v>
      </c>
      <c r="K912" s="25">
        <v>29.0</v>
      </c>
      <c r="L912" s="7" t="s">
        <v>1847</v>
      </c>
      <c r="M912" s="7" t="s">
        <v>4515</v>
      </c>
      <c r="N912" s="7" t="s">
        <v>2321</v>
      </c>
      <c r="O912" s="7" t="s">
        <v>4516</v>
      </c>
      <c r="P912" s="44" t="s">
        <v>4517</v>
      </c>
      <c r="Q912" s="7" t="s">
        <v>21</v>
      </c>
      <c r="R912" s="7" t="s">
        <v>6760</v>
      </c>
      <c r="S912" s="44" t="s">
        <v>6761</v>
      </c>
      <c r="T912" s="7" t="s">
        <v>25</v>
      </c>
      <c r="U912" s="7" t="s">
        <v>4520</v>
      </c>
      <c r="V912" s="44" t="s">
        <v>4521</v>
      </c>
      <c r="W912" s="7" t="s">
        <v>2321</v>
      </c>
      <c r="X912" s="7" t="s">
        <v>3039</v>
      </c>
      <c r="Y912" s="44" t="s">
        <v>6762</v>
      </c>
    </row>
    <row r="913">
      <c r="A913" s="21" t="str">
        <f t="shared" ref="A913:B913" si="920">if(and(isnumber(search("Yes",C913)),isnumber(search("Yes",E913)),isnumber(search("Yes",G913)),isnumber(search("Yes",I913))),"Yes","No")</f>
        <v>No</v>
      </c>
      <c r="B913" s="21" t="str">
        <f t="shared" si="920"/>
        <v>No</v>
      </c>
      <c r="C913" s="22" t="str">
        <f t="shared" si="3"/>
        <v>No</v>
      </c>
      <c r="D913" s="21" t="str">
        <f t="shared" si="4"/>
        <v>No</v>
      </c>
      <c r="E913" s="21" t="str">
        <f t="shared" si="5"/>
        <v>No</v>
      </c>
      <c r="F913" s="21" t="str">
        <f t="shared" si="6"/>
        <v>No</v>
      </c>
      <c r="G913" s="21" t="str">
        <f t="shared" si="7"/>
        <v>No</v>
      </c>
      <c r="H913" s="21" t="str">
        <f t="shared" si="8"/>
        <v>No</v>
      </c>
      <c r="I913" s="21" t="str">
        <f t="shared" si="9"/>
        <v>No</v>
      </c>
      <c r="J913" s="21" t="str">
        <f t="shared" si="10"/>
        <v>No</v>
      </c>
      <c r="K913" s="25"/>
      <c r="L913" s="7" t="s">
        <v>1849</v>
      </c>
      <c r="M913" s="7" t="s">
        <v>1850</v>
      </c>
      <c r="N913" s="7" t="s">
        <v>25</v>
      </c>
      <c r="O913" s="7" t="s">
        <v>6763</v>
      </c>
      <c r="P913" s="44" t="s">
        <v>6764</v>
      </c>
      <c r="Q913" s="42"/>
      <c r="R913" s="42"/>
      <c r="S913" s="42"/>
      <c r="T913" s="42"/>
      <c r="U913" s="42"/>
      <c r="V913" s="42"/>
      <c r="W913" s="42"/>
      <c r="X913" s="42"/>
      <c r="Y913" s="27"/>
    </row>
    <row r="914">
      <c r="A914" s="21" t="str">
        <f t="shared" ref="A914:B914" si="921">if(and(isnumber(search("Yes",C914)),isnumber(search("Yes",E914)),isnumber(search("Yes",G914)),isnumber(search("Yes",I914))),"Yes","No")</f>
        <v>No</v>
      </c>
      <c r="B914" s="21" t="str">
        <f t="shared" si="921"/>
        <v>No</v>
      </c>
      <c r="C914" s="22" t="str">
        <f t="shared" si="3"/>
        <v>No</v>
      </c>
      <c r="D914" s="21" t="str">
        <f t="shared" si="4"/>
        <v>No</v>
      </c>
      <c r="E914" s="21" t="str">
        <f t="shared" si="5"/>
        <v>No</v>
      </c>
      <c r="F914" s="21" t="str">
        <f t="shared" si="6"/>
        <v>No</v>
      </c>
      <c r="G914" s="21" t="str">
        <f t="shared" si="7"/>
        <v>No</v>
      </c>
      <c r="H914" s="21" t="str">
        <f t="shared" si="8"/>
        <v>No</v>
      </c>
      <c r="I914" s="21" t="str">
        <f t="shared" si="9"/>
        <v>No</v>
      </c>
      <c r="J914" s="21" t="str">
        <f t="shared" si="10"/>
        <v>No</v>
      </c>
      <c r="K914" s="25"/>
      <c r="L914" s="7" t="s">
        <v>1851</v>
      </c>
      <c r="M914" s="7" t="s">
        <v>1852</v>
      </c>
      <c r="N914" s="7" t="s">
        <v>25</v>
      </c>
      <c r="O914" s="7" t="s">
        <v>4524</v>
      </c>
      <c r="P914" s="44" t="s">
        <v>6765</v>
      </c>
      <c r="Q914" s="42"/>
      <c r="R914" s="42"/>
      <c r="S914" s="42"/>
      <c r="T914" s="42"/>
      <c r="U914" s="42"/>
      <c r="V914" s="42"/>
      <c r="W914" s="42"/>
      <c r="X914" s="42"/>
      <c r="Y914" s="27"/>
    </row>
    <row r="915">
      <c r="A915" s="21" t="str">
        <f t="shared" ref="A915:B915" si="922">if(and(isnumber(search("Yes",C915)),isnumber(search("Yes",E915)),isnumber(search("Yes",G915)),isnumber(search("Yes",I915))),"Yes","No")</f>
        <v>No</v>
      </c>
      <c r="B915" s="21" t="str">
        <f t="shared" si="922"/>
        <v>No</v>
      </c>
      <c r="C915" s="22" t="str">
        <f t="shared" si="3"/>
        <v>No</v>
      </c>
      <c r="D915" s="21" t="str">
        <f t="shared" si="4"/>
        <v>No</v>
      </c>
      <c r="E915" s="21" t="str">
        <f t="shared" si="5"/>
        <v>No</v>
      </c>
      <c r="F915" s="21" t="str">
        <f t="shared" si="6"/>
        <v>No</v>
      </c>
      <c r="G915" s="21" t="str">
        <f t="shared" si="7"/>
        <v>No</v>
      </c>
      <c r="H915" s="21" t="str">
        <f t="shared" si="8"/>
        <v>No</v>
      </c>
      <c r="I915" s="21" t="str">
        <f t="shared" si="9"/>
        <v>No</v>
      </c>
      <c r="J915" s="21" t="str">
        <f t="shared" si="10"/>
        <v>No</v>
      </c>
      <c r="K915" s="25"/>
      <c r="L915" s="7" t="s">
        <v>1853</v>
      </c>
      <c r="M915" s="7" t="s">
        <v>1854</v>
      </c>
      <c r="N915" s="7" t="s">
        <v>25</v>
      </c>
      <c r="O915" s="7" t="s">
        <v>6766</v>
      </c>
      <c r="P915" s="44" t="s">
        <v>6767</v>
      </c>
      <c r="Q915" s="42"/>
      <c r="R915" s="42"/>
      <c r="S915" s="42"/>
      <c r="T915" s="42"/>
      <c r="U915" s="42"/>
      <c r="V915" s="42"/>
      <c r="W915" s="42"/>
      <c r="X915" s="42"/>
      <c r="Y915" s="27"/>
    </row>
    <row r="916">
      <c r="A916" s="21" t="str">
        <f t="shared" ref="A916:B916" si="923">if(and(isnumber(search("Yes",C916)),isnumber(search("Yes",E916)),isnumber(search("Yes",G916)),isnumber(search("Yes",I916))),"Yes","No")</f>
        <v>No</v>
      </c>
      <c r="B916" s="21" t="str">
        <f t="shared" si="923"/>
        <v>No</v>
      </c>
      <c r="C916" s="22" t="str">
        <f t="shared" si="3"/>
        <v>No</v>
      </c>
      <c r="D916" s="21" t="str">
        <f t="shared" si="4"/>
        <v>No</v>
      </c>
      <c r="E916" s="21" t="str">
        <f t="shared" si="5"/>
        <v>No</v>
      </c>
      <c r="F916" s="21" t="str">
        <f t="shared" si="6"/>
        <v>No</v>
      </c>
      <c r="G916" s="21" t="str">
        <f t="shared" si="7"/>
        <v>No</v>
      </c>
      <c r="H916" s="21" t="str">
        <f t="shared" si="8"/>
        <v>No</v>
      </c>
      <c r="I916" s="21" t="str">
        <f t="shared" si="9"/>
        <v>No</v>
      </c>
      <c r="J916" s="21" t="str">
        <f t="shared" si="10"/>
        <v>No</v>
      </c>
      <c r="K916" s="25"/>
      <c r="L916" s="7" t="s">
        <v>1855</v>
      </c>
      <c r="M916" s="7" t="s">
        <v>1856</v>
      </c>
      <c r="N916" s="7" t="s">
        <v>25</v>
      </c>
      <c r="O916" s="7" t="s">
        <v>3055</v>
      </c>
      <c r="P916" s="44" t="s">
        <v>3052</v>
      </c>
      <c r="Q916" s="42"/>
      <c r="R916" s="42"/>
      <c r="S916" s="42"/>
      <c r="T916" s="42"/>
      <c r="U916" s="42"/>
      <c r="V916" s="42"/>
      <c r="W916" s="42"/>
      <c r="X916" s="42"/>
      <c r="Y916" s="27"/>
    </row>
    <row r="917">
      <c r="A917" s="21" t="str">
        <f t="shared" ref="A917:B917" si="924">if(and(isnumber(search("Yes",C917)),isnumber(search("Yes",E917)),isnumber(search("Yes",G917)),isnumber(search("Yes",I917))),"Yes","No")</f>
        <v>No</v>
      </c>
      <c r="B917" s="21" t="str">
        <f t="shared" si="924"/>
        <v>No</v>
      </c>
      <c r="C917" s="22" t="str">
        <f t="shared" si="3"/>
        <v>No</v>
      </c>
      <c r="D917" s="21" t="str">
        <f t="shared" si="4"/>
        <v>No</v>
      </c>
      <c r="E917" s="21" t="str">
        <f t="shared" si="5"/>
        <v>No</v>
      </c>
      <c r="F917" s="21" t="str">
        <f t="shared" si="6"/>
        <v>No</v>
      </c>
      <c r="G917" s="21" t="str">
        <f t="shared" si="7"/>
        <v>No</v>
      </c>
      <c r="H917" s="21" t="str">
        <f t="shared" si="8"/>
        <v>No</v>
      </c>
      <c r="I917" s="21" t="str">
        <f t="shared" si="9"/>
        <v>No</v>
      </c>
      <c r="J917" s="21" t="str">
        <f t="shared" si="10"/>
        <v>No</v>
      </c>
      <c r="K917" s="25"/>
      <c r="L917" s="7" t="s">
        <v>1857</v>
      </c>
      <c r="M917" s="7" t="s">
        <v>1858</v>
      </c>
      <c r="N917" s="7" t="s">
        <v>25</v>
      </c>
      <c r="O917" s="7" t="s">
        <v>2495</v>
      </c>
      <c r="P917" s="44" t="s">
        <v>6768</v>
      </c>
      <c r="Q917" s="42"/>
      <c r="R917" s="42"/>
      <c r="S917" s="42"/>
      <c r="T917" s="42"/>
      <c r="U917" s="42"/>
      <c r="V917" s="42"/>
      <c r="W917" s="42"/>
      <c r="X917" s="42"/>
      <c r="Y917" s="27"/>
    </row>
    <row r="918">
      <c r="A918" s="21" t="str">
        <f t="shared" ref="A918:B918" si="925">if(and(isnumber(search("Yes",C918)),isnumber(search("Yes",E918)),isnumber(search("Yes",G918)),isnumber(search("Yes",I918))),"Yes","No")</f>
        <v>No</v>
      </c>
      <c r="B918" s="21" t="str">
        <f t="shared" si="925"/>
        <v>No</v>
      </c>
      <c r="C918" s="22" t="str">
        <f t="shared" si="3"/>
        <v>No</v>
      </c>
      <c r="D918" s="21" t="str">
        <f t="shared" si="4"/>
        <v>No</v>
      </c>
      <c r="E918" s="21" t="str">
        <f t="shared" si="5"/>
        <v>No</v>
      </c>
      <c r="F918" s="21" t="str">
        <f t="shared" si="6"/>
        <v>No</v>
      </c>
      <c r="G918" s="21" t="str">
        <f t="shared" si="7"/>
        <v>No</v>
      </c>
      <c r="H918" s="21" t="str">
        <f t="shared" si="8"/>
        <v>No</v>
      </c>
      <c r="I918" s="21" t="str">
        <f t="shared" si="9"/>
        <v>No</v>
      </c>
      <c r="J918" s="21" t="str">
        <f t="shared" si="10"/>
        <v>No</v>
      </c>
      <c r="K918" s="25"/>
      <c r="L918" s="7" t="s">
        <v>1859</v>
      </c>
      <c r="M918" s="7" t="s">
        <v>1860</v>
      </c>
      <c r="N918" s="7" t="s">
        <v>25</v>
      </c>
      <c r="O918" s="7" t="s">
        <v>6769</v>
      </c>
      <c r="P918" s="44" t="s">
        <v>6770</v>
      </c>
      <c r="Q918" s="42"/>
      <c r="R918" s="42"/>
      <c r="S918" s="42"/>
      <c r="T918" s="42"/>
      <c r="U918" s="42"/>
      <c r="V918" s="42"/>
      <c r="W918" s="42"/>
      <c r="X918" s="42"/>
      <c r="Y918" s="27"/>
    </row>
    <row r="919">
      <c r="A919" s="21" t="str">
        <f t="shared" ref="A919:B919" si="926">if(and(isnumber(search("Yes",C919)),isnumber(search("Yes",E919)),isnumber(search("Yes",G919)),isnumber(search("Yes",I919))),"Yes","No")</f>
        <v>No</v>
      </c>
      <c r="B919" s="21" t="str">
        <f t="shared" si="926"/>
        <v>No</v>
      </c>
      <c r="C919" s="22" t="str">
        <f t="shared" si="3"/>
        <v>No</v>
      </c>
      <c r="D919" s="21" t="str">
        <f t="shared" si="4"/>
        <v>No</v>
      </c>
      <c r="E919" s="21" t="str">
        <f t="shared" si="5"/>
        <v>No</v>
      </c>
      <c r="F919" s="21" t="str">
        <f t="shared" si="6"/>
        <v>No</v>
      </c>
      <c r="G919" s="21" t="str">
        <f t="shared" si="7"/>
        <v>No</v>
      </c>
      <c r="H919" s="21" t="str">
        <f t="shared" si="8"/>
        <v>No</v>
      </c>
      <c r="I919" s="21" t="str">
        <f t="shared" si="9"/>
        <v>No</v>
      </c>
      <c r="J919" s="21" t="str">
        <f t="shared" si="10"/>
        <v>No</v>
      </c>
      <c r="K919" s="25"/>
      <c r="L919" s="7" t="s">
        <v>1861</v>
      </c>
      <c r="M919" s="7" t="s">
        <v>1862</v>
      </c>
      <c r="N919" s="7" t="s">
        <v>25</v>
      </c>
      <c r="O919" s="7" t="s">
        <v>2435</v>
      </c>
      <c r="P919" s="44" t="s">
        <v>6771</v>
      </c>
      <c r="Q919" s="42"/>
      <c r="R919" s="42"/>
      <c r="S919" s="42"/>
      <c r="T919" s="42"/>
      <c r="U919" s="42"/>
      <c r="V919" s="42"/>
      <c r="W919" s="42"/>
      <c r="X919" s="42"/>
      <c r="Y919" s="27"/>
    </row>
    <row r="920">
      <c r="A920" s="21" t="str">
        <f t="shared" ref="A920:B920" si="927">if(and(isnumber(search("Yes",C920)),isnumber(search("Yes",E920)),isnumber(search("Yes",G920)),isnumber(search("Yes",I920))),"Yes","No")</f>
        <v>No</v>
      </c>
      <c r="B920" s="21" t="str">
        <f t="shared" si="927"/>
        <v>No</v>
      </c>
      <c r="C920" s="22" t="str">
        <f t="shared" si="3"/>
        <v>No</v>
      </c>
      <c r="D920" s="21" t="str">
        <f t="shared" si="4"/>
        <v>No</v>
      </c>
      <c r="E920" s="21" t="str">
        <f t="shared" si="5"/>
        <v>No</v>
      </c>
      <c r="F920" s="21" t="str">
        <f t="shared" si="6"/>
        <v>No</v>
      </c>
      <c r="G920" s="21" t="str">
        <f t="shared" si="7"/>
        <v>No</v>
      </c>
      <c r="H920" s="21" t="str">
        <f t="shared" si="8"/>
        <v>No</v>
      </c>
      <c r="I920" s="21" t="str">
        <f t="shared" si="9"/>
        <v>No</v>
      </c>
      <c r="J920" s="21" t="str">
        <f t="shared" si="10"/>
        <v>No</v>
      </c>
      <c r="K920" s="25"/>
      <c r="L920" s="7" t="s">
        <v>1863</v>
      </c>
      <c r="M920" s="7" t="s">
        <v>1864</v>
      </c>
      <c r="N920" s="7" t="s">
        <v>25</v>
      </c>
      <c r="O920" s="7" t="s">
        <v>6772</v>
      </c>
      <c r="P920" s="44" t="s">
        <v>6773</v>
      </c>
      <c r="Q920" s="42"/>
      <c r="R920" s="42"/>
      <c r="S920" s="42"/>
      <c r="T920" s="42"/>
      <c r="U920" s="42"/>
      <c r="V920" s="42"/>
      <c r="W920" s="42"/>
      <c r="X920" s="42"/>
      <c r="Y920" s="27"/>
    </row>
    <row r="921">
      <c r="A921" s="21" t="str">
        <f t="shared" ref="A921:B921" si="928">if(and(isnumber(search("Yes",C921)),isnumber(search("Yes",E921)),isnumber(search("Yes",G921)),isnumber(search("Yes",I921))),"Yes","No")</f>
        <v>No</v>
      </c>
      <c r="B921" s="21" t="str">
        <f t="shared" si="928"/>
        <v>No</v>
      </c>
      <c r="C921" s="22" t="str">
        <f t="shared" si="3"/>
        <v>No</v>
      </c>
      <c r="D921" s="21" t="str">
        <f t="shared" si="4"/>
        <v>No</v>
      </c>
      <c r="E921" s="21" t="str">
        <f t="shared" si="5"/>
        <v>No</v>
      </c>
      <c r="F921" s="21" t="str">
        <f t="shared" si="6"/>
        <v>No</v>
      </c>
      <c r="G921" s="21" t="str">
        <f t="shared" si="7"/>
        <v>No</v>
      </c>
      <c r="H921" s="21" t="str">
        <f t="shared" si="8"/>
        <v>No</v>
      </c>
      <c r="I921" s="21" t="str">
        <f t="shared" si="9"/>
        <v>No</v>
      </c>
      <c r="J921" s="21" t="str">
        <f t="shared" si="10"/>
        <v>No</v>
      </c>
      <c r="K921" s="25"/>
      <c r="L921" s="7" t="s">
        <v>1865</v>
      </c>
      <c r="M921" s="7" t="s">
        <v>1866</v>
      </c>
      <c r="N921" s="7" t="s">
        <v>25</v>
      </c>
      <c r="O921" s="7" t="s">
        <v>6774</v>
      </c>
      <c r="P921" s="44" t="s">
        <v>6775</v>
      </c>
      <c r="Q921" s="42"/>
      <c r="R921" s="42"/>
      <c r="S921" s="42"/>
      <c r="T921" s="42"/>
      <c r="U921" s="42"/>
      <c r="V921" s="42"/>
      <c r="W921" s="42"/>
      <c r="X921" s="42"/>
      <c r="Y921" s="27"/>
    </row>
    <row r="922">
      <c r="A922" s="21" t="str">
        <f t="shared" ref="A922:B922" si="929">if(and(isnumber(search("Yes",C922)),isnumber(search("Yes",E922)),isnumber(search("Yes",G922)),isnumber(search("Yes",I922))),"Yes","No")</f>
        <v>Yes</v>
      </c>
      <c r="B922" s="21" t="str">
        <f t="shared" si="929"/>
        <v>Yes</v>
      </c>
      <c r="C922" s="22" t="str">
        <f t="shared" si="3"/>
        <v>Yes</v>
      </c>
      <c r="D922" s="21" t="str">
        <f t="shared" si="4"/>
        <v>Yes</v>
      </c>
      <c r="E922" s="21" t="str">
        <f t="shared" si="5"/>
        <v>Yes</v>
      </c>
      <c r="F922" s="21" t="str">
        <f t="shared" si="6"/>
        <v>Yes</v>
      </c>
      <c r="G922" s="21" t="str">
        <f t="shared" si="7"/>
        <v>Yes</v>
      </c>
      <c r="H922" s="21" t="str">
        <f t="shared" si="8"/>
        <v>Yes</v>
      </c>
      <c r="I922" s="21" t="str">
        <f t="shared" si="9"/>
        <v>Yes</v>
      </c>
      <c r="J922" s="21" t="str">
        <f t="shared" si="10"/>
        <v>Yes</v>
      </c>
      <c r="K922" s="25"/>
      <c r="L922" s="7" t="s">
        <v>254</v>
      </c>
      <c r="M922" s="7" t="s">
        <v>1867</v>
      </c>
      <c r="N922" s="7" t="s">
        <v>21</v>
      </c>
      <c r="O922" s="7" t="s">
        <v>6776</v>
      </c>
      <c r="P922" s="44" t="s">
        <v>6777</v>
      </c>
      <c r="Q922" s="7" t="s">
        <v>21</v>
      </c>
      <c r="R922" s="7" t="s">
        <v>6778</v>
      </c>
      <c r="S922" s="44" t="s">
        <v>6779</v>
      </c>
      <c r="T922" s="7" t="s">
        <v>21</v>
      </c>
      <c r="U922" s="7" t="s">
        <v>2238</v>
      </c>
      <c r="V922" s="44" t="s">
        <v>6780</v>
      </c>
      <c r="W922" s="7" t="s">
        <v>2321</v>
      </c>
      <c r="X922" s="7" t="s">
        <v>4542</v>
      </c>
      <c r="Y922" s="44" t="s">
        <v>6781</v>
      </c>
    </row>
    <row r="923">
      <c r="A923" s="21" t="str">
        <f t="shared" ref="A923:B923" si="930">if(and(isnumber(search("Yes",C923)),isnumber(search("Yes",E923)),isnumber(search("Yes",G923)),isnumber(search("Yes",I923))),"Yes","No")</f>
        <v>Yes</v>
      </c>
      <c r="B923" s="21" t="str">
        <f t="shared" si="930"/>
        <v>Yes</v>
      </c>
      <c r="C923" s="22" t="str">
        <f t="shared" si="3"/>
        <v>Yes</v>
      </c>
      <c r="D923" s="21" t="str">
        <f t="shared" si="4"/>
        <v>Yes</v>
      </c>
      <c r="E923" s="21" t="str">
        <f t="shared" si="5"/>
        <v>Yes</v>
      </c>
      <c r="F923" s="21" t="str">
        <f t="shared" si="6"/>
        <v>Yes</v>
      </c>
      <c r="G923" s="21" t="str">
        <f t="shared" si="7"/>
        <v>Yes</v>
      </c>
      <c r="H923" s="21" t="str">
        <f t="shared" si="8"/>
        <v>Yes</v>
      </c>
      <c r="I923" s="21" t="str">
        <f t="shared" si="9"/>
        <v>Yes</v>
      </c>
      <c r="J923" s="21" t="str">
        <f t="shared" si="10"/>
        <v>Yes</v>
      </c>
      <c r="K923" s="25"/>
      <c r="L923" s="7" t="s">
        <v>257</v>
      </c>
      <c r="M923" s="7" t="s">
        <v>1868</v>
      </c>
      <c r="N923" s="7" t="s">
        <v>21</v>
      </c>
      <c r="O923" s="7" t="s">
        <v>6782</v>
      </c>
      <c r="P923" s="44" t="s">
        <v>4544</v>
      </c>
      <c r="Q923" s="7" t="s">
        <v>21</v>
      </c>
      <c r="R923" s="7" t="s">
        <v>6783</v>
      </c>
      <c r="S923" s="44" t="s">
        <v>6784</v>
      </c>
      <c r="T923" s="7" t="s">
        <v>21</v>
      </c>
      <c r="U923" s="7" t="s">
        <v>4547</v>
      </c>
      <c r="V923" s="44" t="s">
        <v>4548</v>
      </c>
      <c r="W923" s="7" t="s">
        <v>21</v>
      </c>
      <c r="X923" s="7" t="s">
        <v>6785</v>
      </c>
      <c r="Y923" s="44" t="s">
        <v>6786</v>
      </c>
    </row>
    <row r="924">
      <c r="A924" s="21" t="str">
        <f t="shared" ref="A924:B924" si="931">if(and(isnumber(search("Yes",C924)),isnumber(search("Yes",E924)),isnumber(search("Yes",G924)),isnumber(search("Yes",I924))),"Yes","No")</f>
        <v>No</v>
      </c>
      <c r="B924" s="21" t="str">
        <f t="shared" si="931"/>
        <v>No</v>
      </c>
      <c r="C924" s="22" t="str">
        <f t="shared" si="3"/>
        <v>No</v>
      </c>
      <c r="D924" s="21" t="str">
        <f t="shared" si="4"/>
        <v>No</v>
      </c>
      <c r="E924" s="21" t="str">
        <f t="shared" si="5"/>
        <v>No</v>
      </c>
      <c r="F924" s="21" t="str">
        <f t="shared" si="6"/>
        <v>No</v>
      </c>
      <c r="G924" s="21" t="str">
        <f t="shared" si="7"/>
        <v>No</v>
      </c>
      <c r="H924" s="21" t="str">
        <f t="shared" si="8"/>
        <v>No</v>
      </c>
      <c r="I924" s="21" t="str">
        <f t="shared" si="9"/>
        <v>No</v>
      </c>
      <c r="J924" s="21" t="str">
        <f t="shared" si="10"/>
        <v>No</v>
      </c>
      <c r="K924" s="25"/>
      <c r="L924" s="7" t="s">
        <v>1869</v>
      </c>
      <c r="M924" s="7" t="s">
        <v>1870</v>
      </c>
      <c r="N924" s="7" t="s">
        <v>25</v>
      </c>
      <c r="O924" s="7" t="s">
        <v>6787</v>
      </c>
      <c r="P924" s="44" t="s">
        <v>6788</v>
      </c>
      <c r="Q924" s="42"/>
      <c r="R924" s="42"/>
      <c r="S924" s="42"/>
      <c r="T924" s="42"/>
      <c r="U924" s="42"/>
      <c r="V924" s="42"/>
      <c r="W924" s="42"/>
      <c r="X924" s="42"/>
      <c r="Y924" s="27"/>
    </row>
    <row r="925">
      <c r="A925" s="21" t="str">
        <f t="shared" ref="A925:B925" si="932">if(and(isnumber(search("Yes",C925)),isnumber(search("Yes",E925)),isnumber(search("Yes",G925)),isnumber(search("Yes",I925))),"Yes","No")</f>
        <v>No</v>
      </c>
      <c r="B925" s="21" t="str">
        <f t="shared" si="932"/>
        <v>No</v>
      </c>
      <c r="C925" s="22" t="str">
        <f t="shared" si="3"/>
        <v>No</v>
      </c>
      <c r="D925" s="21" t="str">
        <f t="shared" si="4"/>
        <v>No</v>
      </c>
      <c r="E925" s="21" t="str">
        <f t="shared" si="5"/>
        <v>No</v>
      </c>
      <c r="F925" s="21" t="str">
        <f t="shared" si="6"/>
        <v>No</v>
      </c>
      <c r="G925" s="21" t="str">
        <f t="shared" si="7"/>
        <v>No</v>
      </c>
      <c r="H925" s="21" t="str">
        <f t="shared" si="8"/>
        <v>No</v>
      </c>
      <c r="I925" s="21" t="str">
        <f t="shared" si="9"/>
        <v>No</v>
      </c>
      <c r="J925" s="21" t="str">
        <f t="shared" si="10"/>
        <v>No</v>
      </c>
      <c r="K925" s="25"/>
      <c r="L925" s="7" t="s">
        <v>1871</v>
      </c>
      <c r="M925" s="7" t="s">
        <v>1872</v>
      </c>
      <c r="N925" s="7" t="s">
        <v>25</v>
      </c>
      <c r="O925" s="7" t="s">
        <v>6789</v>
      </c>
      <c r="P925" s="44" t="s">
        <v>6790</v>
      </c>
      <c r="Q925" s="42"/>
      <c r="R925" s="42"/>
      <c r="S925" s="42"/>
      <c r="T925" s="42"/>
      <c r="U925" s="42"/>
      <c r="V925" s="42"/>
      <c r="W925" s="42"/>
      <c r="X925" s="42"/>
      <c r="Y925" s="27"/>
    </row>
    <row r="926">
      <c r="A926" s="21" t="str">
        <f t="shared" ref="A926:B926" si="933">if(and(isnumber(search("Yes",C926)),isnumber(search("Yes",E926)),isnumber(search("Yes",G926)),isnumber(search("Yes",I926))),"Yes","No")</f>
        <v>No</v>
      </c>
      <c r="B926" s="21" t="str">
        <f t="shared" si="933"/>
        <v>No</v>
      </c>
      <c r="C926" s="22" t="str">
        <f t="shared" si="3"/>
        <v>No</v>
      </c>
      <c r="D926" s="21" t="str">
        <f t="shared" si="4"/>
        <v>No</v>
      </c>
      <c r="E926" s="21" t="str">
        <f t="shared" si="5"/>
        <v>No</v>
      </c>
      <c r="F926" s="21" t="str">
        <f t="shared" si="6"/>
        <v>No</v>
      </c>
      <c r="G926" s="21" t="str">
        <f t="shared" si="7"/>
        <v>No</v>
      </c>
      <c r="H926" s="21" t="str">
        <f t="shared" si="8"/>
        <v>No</v>
      </c>
      <c r="I926" s="21" t="str">
        <f t="shared" si="9"/>
        <v>No</v>
      </c>
      <c r="J926" s="21" t="str">
        <f t="shared" si="10"/>
        <v>No</v>
      </c>
      <c r="K926" s="25"/>
      <c r="L926" s="7" t="s">
        <v>1873</v>
      </c>
      <c r="M926" s="7" t="s">
        <v>1874</v>
      </c>
      <c r="N926" s="7" t="s">
        <v>25</v>
      </c>
      <c r="O926" s="7" t="s">
        <v>6791</v>
      </c>
      <c r="P926" s="44" t="s">
        <v>6792</v>
      </c>
      <c r="Q926" s="42"/>
      <c r="R926" s="42"/>
      <c r="S926" s="42"/>
      <c r="T926" s="42"/>
      <c r="U926" s="42"/>
      <c r="V926" s="42"/>
      <c r="W926" s="42"/>
      <c r="X926" s="42"/>
      <c r="Y926" s="27"/>
    </row>
    <row r="927">
      <c r="A927" s="21" t="str">
        <f t="shared" ref="A927:B927" si="934">if(and(isnumber(search("Yes",C927)),isnumber(search("Yes",E927)),isnumber(search("Yes",G927)),isnumber(search("Yes",I927))),"Yes","No")</f>
        <v>No</v>
      </c>
      <c r="B927" s="21" t="str">
        <f t="shared" si="934"/>
        <v>No</v>
      </c>
      <c r="C927" s="22" t="str">
        <f t="shared" si="3"/>
        <v>No</v>
      </c>
      <c r="D927" s="21" t="str">
        <f t="shared" si="4"/>
        <v>No</v>
      </c>
      <c r="E927" s="21" t="str">
        <f t="shared" si="5"/>
        <v>No</v>
      </c>
      <c r="F927" s="21" t="str">
        <f t="shared" si="6"/>
        <v>No</v>
      </c>
      <c r="G927" s="21" t="str">
        <f t="shared" si="7"/>
        <v>No</v>
      </c>
      <c r="H927" s="21" t="str">
        <f t="shared" si="8"/>
        <v>No</v>
      </c>
      <c r="I927" s="21" t="str">
        <f t="shared" si="9"/>
        <v>No</v>
      </c>
      <c r="J927" s="21" t="str">
        <f t="shared" si="10"/>
        <v>No</v>
      </c>
      <c r="K927" s="25"/>
      <c r="L927" s="7" t="s">
        <v>1875</v>
      </c>
      <c r="M927" s="7" t="s">
        <v>1876</v>
      </c>
      <c r="N927" s="7" t="s">
        <v>25</v>
      </c>
      <c r="O927" s="7" t="s">
        <v>6793</v>
      </c>
      <c r="P927" s="44" t="s">
        <v>6794</v>
      </c>
      <c r="Q927" s="42"/>
      <c r="R927" s="42"/>
      <c r="S927" s="42"/>
      <c r="T927" s="42"/>
      <c r="U927" s="42"/>
      <c r="V927" s="42"/>
      <c r="W927" s="42"/>
      <c r="X927" s="42"/>
      <c r="Y927" s="27"/>
    </row>
    <row r="928">
      <c r="A928" s="21" t="str">
        <f t="shared" ref="A928:B928" si="935">if(and(isnumber(search("Yes",C928)),isnumber(search("Yes",E928)),isnumber(search("Yes",G928)),isnumber(search("Yes",I928))),"Yes","No")</f>
        <v>No</v>
      </c>
      <c r="B928" s="21" t="str">
        <f t="shared" si="935"/>
        <v>No</v>
      </c>
      <c r="C928" s="22" t="str">
        <f t="shared" si="3"/>
        <v>No</v>
      </c>
      <c r="D928" s="21" t="str">
        <f t="shared" si="4"/>
        <v>No</v>
      </c>
      <c r="E928" s="21" t="str">
        <f t="shared" si="5"/>
        <v>No</v>
      </c>
      <c r="F928" s="21" t="str">
        <f t="shared" si="6"/>
        <v>No</v>
      </c>
      <c r="G928" s="21" t="str">
        <f t="shared" si="7"/>
        <v>No</v>
      </c>
      <c r="H928" s="21" t="str">
        <f t="shared" si="8"/>
        <v>No</v>
      </c>
      <c r="I928" s="21" t="str">
        <f t="shared" si="9"/>
        <v>No</v>
      </c>
      <c r="J928" s="21" t="str">
        <f t="shared" si="10"/>
        <v>No</v>
      </c>
      <c r="K928" s="25"/>
      <c r="L928" s="7" t="s">
        <v>1877</v>
      </c>
      <c r="M928" s="7" t="s">
        <v>1878</v>
      </c>
      <c r="N928" s="7" t="s">
        <v>25</v>
      </c>
      <c r="O928" s="7" t="s">
        <v>6795</v>
      </c>
      <c r="P928" s="44" t="s">
        <v>6796</v>
      </c>
      <c r="Q928" s="42"/>
      <c r="R928" s="42"/>
      <c r="S928" s="42"/>
      <c r="T928" s="42"/>
      <c r="U928" s="42"/>
      <c r="V928" s="42"/>
      <c r="W928" s="42"/>
      <c r="X928" s="42"/>
      <c r="Y928" s="27"/>
    </row>
    <row r="929">
      <c r="A929" s="21" t="str">
        <f t="shared" ref="A929:B929" si="936">if(and(isnumber(search("Yes",C929)),isnumber(search("Yes",E929)),isnumber(search("Yes",G929)),isnumber(search("Yes",I929))),"Yes","No")</f>
        <v>No</v>
      </c>
      <c r="B929" s="21" t="str">
        <f t="shared" si="936"/>
        <v>No</v>
      </c>
      <c r="C929" s="22" t="str">
        <f t="shared" si="3"/>
        <v>No</v>
      </c>
      <c r="D929" s="21" t="str">
        <f t="shared" si="4"/>
        <v>No</v>
      </c>
      <c r="E929" s="21" t="str">
        <f t="shared" si="5"/>
        <v>No</v>
      </c>
      <c r="F929" s="21" t="str">
        <f t="shared" si="6"/>
        <v>No</v>
      </c>
      <c r="G929" s="21" t="str">
        <f t="shared" si="7"/>
        <v>No</v>
      </c>
      <c r="H929" s="21" t="str">
        <f t="shared" si="8"/>
        <v>No</v>
      </c>
      <c r="I929" s="21" t="str">
        <f t="shared" si="9"/>
        <v>No</v>
      </c>
      <c r="J929" s="21" t="str">
        <f t="shared" si="10"/>
        <v>No</v>
      </c>
      <c r="K929" s="25"/>
      <c r="L929" s="7" t="s">
        <v>1879</v>
      </c>
      <c r="M929" s="7" t="s">
        <v>1880</v>
      </c>
      <c r="N929" s="7" t="s">
        <v>25</v>
      </c>
      <c r="O929" s="7" t="s">
        <v>6797</v>
      </c>
      <c r="P929" s="44" t="s">
        <v>6798</v>
      </c>
      <c r="Q929" s="42"/>
      <c r="R929" s="42"/>
      <c r="S929" s="42"/>
      <c r="T929" s="42"/>
      <c r="U929" s="42"/>
      <c r="V929" s="42"/>
      <c r="W929" s="42"/>
      <c r="X929" s="42"/>
      <c r="Y929" s="27"/>
    </row>
    <row r="930">
      <c r="A930" s="21" t="str">
        <f t="shared" ref="A930:B930" si="937">if(and(isnumber(search("Yes",C930)),isnumber(search("Yes",E930)),isnumber(search("Yes",G930)),isnumber(search("Yes",I930))),"Yes","No")</f>
        <v>No</v>
      </c>
      <c r="B930" s="21" t="str">
        <f t="shared" si="937"/>
        <v>No</v>
      </c>
      <c r="C930" s="22" t="str">
        <f t="shared" si="3"/>
        <v>No</v>
      </c>
      <c r="D930" s="21" t="str">
        <f t="shared" si="4"/>
        <v>No</v>
      </c>
      <c r="E930" s="21" t="str">
        <f t="shared" si="5"/>
        <v>No</v>
      </c>
      <c r="F930" s="21" t="str">
        <f t="shared" si="6"/>
        <v>No</v>
      </c>
      <c r="G930" s="21" t="str">
        <f t="shared" si="7"/>
        <v>No</v>
      </c>
      <c r="H930" s="21" t="str">
        <f t="shared" si="8"/>
        <v>No</v>
      </c>
      <c r="I930" s="21" t="str">
        <f t="shared" si="9"/>
        <v>No</v>
      </c>
      <c r="J930" s="21" t="str">
        <f t="shared" si="10"/>
        <v>No</v>
      </c>
      <c r="K930" s="25"/>
      <c r="L930" s="7" t="s">
        <v>1881</v>
      </c>
      <c r="M930" s="7" t="s">
        <v>1882</v>
      </c>
      <c r="N930" s="7" t="s">
        <v>25</v>
      </c>
      <c r="O930" s="7" t="s">
        <v>6799</v>
      </c>
      <c r="P930" s="44" t="s">
        <v>6800</v>
      </c>
      <c r="Q930" s="42"/>
      <c r="R930" s="42"/>
      <c r="S930" s="42"/>
      <c r="T930" s="42"/>
      <c r="U930" s="42"/>
      <c r="V930" s="42"/>
      <c r="W930" s="42"/>
      <c r="X930" s="42"/>
      <c r="Y930" s="27"/>
    </row>
    <row r="931">
      <c r="A931" s="21" t="str">
        <f t="shared" ref="A931:B931" si="938">if(and(isnumber(search("Yes",C931)),isnumber(search("Yes",E931)),isnumber(search("Yes",G931)),isnumber(search("Yes",I931))),"Yes","No")</f>
        <v>No</v>
      </c>
      <c r="B931" s="21" t="str">
        <f t="shared" si="938"/>
        <v>No</v>
      </c>
      <c r="C931" s="22" t="str">
        <f t="shared" si="3"/>
        <v>No</v>
      </c>
      <c r="D931" s="21" t="str">
        <f t="shared" si="4"/>
        <v>No</v>
      </c>
      <c r="E931" s="21" t="str">
        <f t="shared" si="5"/>
        <v>No</v>
      </c>
      <c r="F931" s="21" t="str">
        <f t="shared" si="6"/>
        <v>No</v>
      </c>
      <c r="G931" s="21" t="str">
        <f t="shared" si="7"/>
        <v>No</v>
      </c>
      <c r="H931" s="21" t="str">
        <f t="shared" si="8"/>
        <v>No</v>
      </c>
      <c r="I931" s="21" t="str">
        <f t="shared" si="9"/>
        <v>No</v>
      </c>
      <c r="J931" s="21" t="str">
        <f t="shared" si="10"/>
        <v>No</v>
      </c>
      <c r="K931" s="25"/>
      <c r="L931" s="7" t="s">
        <v>1883</v>
      </c>
      <c r="M931" s="7" t="s">
        <v>1884</v>
      </c>
      <c r="N931" s="7" t="s">
        <v>25</v>
      </c>
      <c r="O931" s="7" t="s">
        <v>6801</v>
      </c>
      <c r="P931" s="44" t="s">
        <v>6802</v>
      </c>
      <c r="Q931" s="42"/>
      <c r="R931" s="42"/>
      <c r="S931" s="42"/>
      <c r="T931" s="42"/>
      <c r="U931" s="42"/>
      <c r="V931" s="42"/>
      <c r="W931" s="42"/>
      <c r="X931" s="42"/>
      <c r="Y931" s="27"/>
    </row>
    <row r="932">
      <c r="A932" s="21" t="str">
        <f t="shared" ref="A932:B932" si="939">if(and(isnumber(search("Yes",C932)),isnumber(search("Yes",E932)),isnumber(search("Yes",G932)),isnumber(search("Yes",I932))),"Yes","No")</f>
        <v>No</v>
      </c>
      <c r="B932" s="21" t="str">
        <f t="shared" si="939"/>
        <v>No</v>
      </c>
      <c r="C932" s="22" t="str">
        <f t="shared" si="3"/>
        <v>No</v>
      </c>
      <c r="D932" s="21" t="str">
        <f t="shared" si="4"/>
        <v>No</v>
      </c>
      <c r="E932" s="21" t="str">
        <f t="shared" si="5"/>
        <v>No</v>
      </c>
      <c r="F932" s="21" t="str">
        <f t="shared" si="6"/>
        <v>No</v>
      </c>
      <c r="G932" s="21" t="str">
        <f t="shared" si="7"/>
        <v>No</v>
      </c>
      <c r="H932" s="21" t="str">
        <f t="shared" si="8"/>
        <v>No</v>
      </c>
      <c r="I932" s="21" t="str">
        <f t="shared" si="9"/>
        <v>No</v>
      </c>
      <c r="J932" s="21" t="str">
        <f t="shared" si="10"/>
        <v>No</v>
      </c>
      <c r="K932" s="25"/>
      <c r="L932" s="7" t="s">
        <v>1885</v>
      </c>
      <c r="M932" s="7" t="s">
        <v>1886</v>
      </c>
      <c r="N932" s="7" t="s">
        <v>25</v>
      </c>
      <c r="O932" s="7" t="s">
        <v>6803</v>
      </c>
      <c r="P932" s="44" t="s">
        <v>6804</v>
      </c>
      <c r="Q932" s="42"/>
      <c r="R932" s="42"/>
      <c r="S932" s="42"/>
      <c r="T932" s="42"/>
      <c r="U932" s="42"/>
      <c r="V932" s="42"/>
      <c r="W932" s="42"/>
      <c r="X932" s="42"/>
      <c r="Y932" s="27"/>
    </row>
    <row r="933">
      <c r="A933" s="21" t="str">
        <f t="shared" ref="A933:B933" si="940">if(and(isnumber(search("Yes",C933)),isnumber(search("Yes",E933)),isnumber(search("Yes",G933)),isnumber(search("Yes",I933))),"Yes","No")</f>
        <v>Yes</v>
      </c>
      <c r="B933" s="21" t="str">
        <f t="shared" si="940"/>
        <v>Yes</v>
      </c>
      <c r="C933" s="22" t="str">
        <f t="shared" si="3"/>
        <v>Yes</v>
      </c>
      <c r="D933" s="21" t="str">
        <f t="shared" si="4"/>
        <v>Yes</v>
      </c>
      <c r="E933" s="21" t="str">
        <f t="shared" si="5"/>
        <v>Yes</v>
      </c>
      <c r="F933" s="21" t="str">
        <f t="shared" si="6"/>
        <v>Yes</v>
      </c>
      <c r="G933" s="21" t="str">
        <f t="shared" si="7"/>
        <v>Yes</v>
      </c>
      <c r="H933" s="21" t="str">
        <f t="shared" si="8"/>
        <v>Yes</v>
      </c>
      <c r="I933" s="21" t="str">
        <f t="shared" si="9"/>
        <v>Yes</v>
      </c>
      <c r="J933" s="21" t="str">
        <f t="shared" si="10"/>
        <v>Yes</v>
      </c>
      <c r="K933" s="25"/>
      <c r="L933" s="7" t="s">
        <v>260</v>
      </c>
      <c r="M933" s="7" t="s">
        <v>1887</v>
      </c>
      <c r="N933" s="7" t="s">
        <v>21</v>
      </c>
      <c r="O933" s="7" t="s">
        <v>3240</v>
      </c>
      <c r="P933" s="44" t="s">
        <v>5856</v>
      </c>
      <c r="Q933" s="7" t="s">
        <v>21</v>
      </c>
      <c r="R933" s="7" t="s">
        <v>6805</v>
      </c>
      <c r="S933" s="44" t="s">
        <v>6806</v>
      </c>
      <c r="T933" s="7" t="s">
        <v>21</v>
      </c>
      <c r="U933" s="7" t="s">
        <v>4570</v>
      </c>
      <c r="V933" s="44" t="s">
        <v>6807</v>
      </c>
      <c r="W933" s="7" t="s">
        <v>21</v>
      </c>
      <c r="X933" s="7" t="s">
        <v>4572</v>
      </c>
      <c r="Y933" s="44" t="s">
        <v>6808</v>
      </c>
    </row>
    <row r="934">
      <c r="A934" s="21" t="str">
        <f t="shared" ref="A934:B934" si="941">if(and(isnumber(search("Yes",C934)),isnumber(search("Yes",E934)),isnumber(search("Yes",G934)),isnumber(search("Yes",I934))),"Yes","No")</f>
        <v>No</v>
      </c>
      <c r="B934" s="21" t="str">
        <f t="shared" si="941"/>
        <v>No</v>
      </c>
      <c r="C934" s="22" t="str">
        <f t="shared" si="3"/>
        <v>No</v>
      </c>
      <c r="D934" s="21" t="str">
        <f t="shared" si="4"/>
        <v>No</v>
      </c>
      <c r="E934" s="21" t="str">
        <f t="shared" si="5"/>
        <v>No</v>
      </c>
      <c r="F934" s="21" t="str">
        <f t="shared" si="6"/>
        <v>No</v>
      </c>
      <c r="G934" s="21" t="str">
        <f t="shared" si="7"/>
        <v>No</v>
      </c>
      <c r="H934" s="21" t="str">
        <f t="shared" si="8"/>
        <v>No</v>
      </c>
      <c r="I934" s="21" t="str">
        <f t="shared" si="9"/>
        <v>No</v>
      </c>
      <c r="J934" s="21" t="str">
        <f t="shared" si="10"/>
        <v>No</v>
      </c>
      <c r="K934" s="25"/>
      <c r="L934" s="7" t="s">
        <v>1888</v>
      </c>
      <c r="M934" s="7" t="s">
        <v>1889</v>
      </c>
      <c r="N934" s="7" t="s">
        <v>25</v>
      </c>
      <c r="O934" s="7" t="s">
        <v>6809</v>
      </c>
      <c r="P934" s="44" t="s">
        <v>6810</v>
      </c>
      <c r="Q934" s="42"/>
      <c r="R934" s="42"/>
      <c r="S934" s="42"/>
      <c r="T934" s="42"/>
      <c r="U934" s="42"/>
      <c r="V934" s="42"/>
      <c r="W934" s="42"/>
      <c r="X934" s="42"/>
      <c r="Y934" s="27"/>
    </row>
    <row r="935">
      <c r="A935" s="21" t="str">
        <f t="shared" ref="A935:B935" si="942">if(and(isnumber(search("Yes",C935)),isnumber(search("Yes",E935)),isnumber(search("Yes",G935)),isnumber(search("Yes",I935))),"Yes","No")</f>
        <v>No</v>
      </c>
      <c r="B935" s="21" t="str">
        <f t="shared" si="942"/>
        <v>No</v>
      </c>
      <c r="C935" s="22" t="str">
        <f t="shared" si="3"/>
        <v>No</v>
      </c>
      <c r="D935" s="21" t="str">
        <f t="shared" si="4"/>
        <v>No</v>
      </c>
      <c r="E935" s="21" t="str">
        <f t="shared" si="5"/>
        <v>Yes</v>
      </c>
      <c r="F935" s="21" t="str">
        <f t="shared" si="6"/>
        <v>Yes</v>
      </c>
      <c r="G935" s="21" t="str">
        <f t="shared" si="7"/>
        <v>No</v>
      </c>
      <c r="H935" s="21" t="str">
        <f t="shared" si="8"/>
        <v>No</v>
      </c>
      <c r="I935" s="21" t="str">
        <f t="shared" si="9"/>
        <v>No</v>
      </c>
      <c r="J935" s="21" t="str">
        <f t="shared" si="10"/>
        <v>No</v>
      </c>
      <c r="K935" s="25"/>
      <c r="L935" s="7" t="s">
        <v>263</v>
      </c>
      <c r="M935" s="7" t="s">
        <v>1890</v>
      </c>
      <c r="N935" s="7" t="s">
        <v>25</v>
      </c>
      <c r="O935" s="7" t="s">
        <v>2675</v>
      </c>
      <c r="P935" s="44" t="s">
        <v>6811</v>
      </c>
      <c r="Q935" s="7" t="s">
        <v>21</v>
      </c>
      <c r="R935" s="7" t="s">
        <v>6812</v>
      </c>
      <c r="S935" s="44" t="s">
        <v>6813</v>
      </c>
      <c r="T935" s="7" t="s">
        <v>25</v>
      </c>
      <c r="U935" s="7" t="s">
        <v>6814</v>
      </c>
      <c r="V935" s="44" t="s">
        <v>6815</v>
      </c>
      <c r="W935" s="42"/>
      <c r="X935" s="42"/>
      <c r="Y935" s="27"/>
    </row>
    <row r="936">
      <c r="A936" s="21" t="str">
        <f t="shared" ref="A936:B936" si="943">if(and(isnumber(search("Yes",C936)),isnumber(search("Yes",E936)),isnumber(search("Yes",G936)),isnumber(search("Yes",I936))),"Yes","No")</f>
        <v>No</v>
      </c>
      <c r="B936" s="21" t="str">
        <f t="shared" si="943"/>
        <v>No</v>
      </c>
      <c r="C936" s="22" t="str">
        <f t="shared" si="3"/>
        <v>No</v>
      </c>
      <c r="D936" s="21" t="str">
        <f t="shared" si="4"/>
        <v>No</v>
      </c>
      <c r="E936" s="21" t="str">
        <f t="shared" si="5"/>
        <v>No</v>
      </c>
      <c r="F936" s="21" t="str">
        <f t="shared" si="6"/>
        <v>No</v>
      </c>
      <c r="G936" s="21" t="str">
        <f t="shared" si="7"/>
        <v>No</v>
      </c>
      <c r="H936" s="21" t="str">
        <f t="shared" si="8"/>
        <v>No</v>
      </c>
      <c r="I936" s="21" t="str">
        <f t="shared" si="9"/>
        <v>No</v>
      </c>
      <c r="J936" s="21" t="str">
        <f t="shared" si="10"/>
        <v>No</v>
      </c>
      <c r="K936" s="25"/>
      <c r="L936" s="7" t="s">
        <v>1891</v>
      </c>
      <c r="M936" s="7" t="s">
        <v>1892</v>
      </c>
      <c r="N936" s="7" t="s">
        <v>25</v>
      </c>
      <c r="O936" s="7" t="s">
        <v>4563</v>
      </c>
      <c r="P936" s="44" t="s">
        <v>6816</v>
      </c>
      <c r="Q936" s="42"/>
      <c r="R936" s="42"/>
      <c r="S936" s="42"/>
      <c r="T936" s="42"/>
      <c r="U936" s="42"/>
      <c r="V936" s="42"/>
      <c r="W936" s="42"/>
      <c r="X936" s="42"/>
      <c r="Y936" s="27"/>
    </row>
    <row r="937">
      <c r="A937" s="21" t="str">
        <f t="shared" ref="A937:B937" si="944">if(and(isnumber(search("Yes",C937)),isnumber(search("Yes",E937)),isnumber(search("Yes",G937)),isnumber(search("Yes",I937))),"Yes","No")</f>
        <v>Yes</v>
      </c>
      <c r="B937" s="21" t="str">
        <f t="shared" si="944"/>
        <v>Yes</v>
      </c>
      <c r="C937" s="22" t="str">
        <f t="shared" si="3"/>
        <v>Yes</v>
      </c>
      <c r="D937" s="21" t="str">
        <f t="shared" si="4"/>
        <v>Yes</v>
      </c>
      <c r="E937" s="21" t="str">
        <f t="shared" si="5"/>
        <v>Yes</v>
      </c>
      <c r="F937" s="21" t="str">
        <f t="shared" si="6"/>
        <v>Yes</v>
      </c>
      <c r="G937" s="21" t="str">
        <f t="shared" si="7"/>
        <v>Yes</v>
      </c>
      <c r="H937" s="21" t="str">
        <f t="shared" si="8"/>
        <v>Yes</v>
      </c>
      <c r="I937" s="21" t="str">
        <f t="shared" si="9"/>
        <v>Yes</v>
      </c>
      <c r="J937" s="21" t="str">
        <f t="shared" si="10"/>
        <v>Yes</v>
      </c>
      <c r="K937" s="25"/>
      <c r="L937" s="7" t="s">
        <v>266</v>
      </c>
      <c r="M937" s="7" t="s">
        <v>1893</v>
      </c>
      <c r="N937" s="7" t="s">
        <v>2321</v>
      </c>
      <c r="O937" s="7" t="s">
        <v>6817</v>
      </c>
      <c r="P937" s="44" t="s">
        <v>6818</v>
      </c>
      <c r="Q937" s="7" t="s">
        <v>21</v>
      </c>
      <c r="R937" s="7" t="s">
        <v>6819</v>
      </c>
      <c r="S937" s="44" t="s">
        <v>4586</v>
      </c>
      <c r="T937" s="7" t="s">
        <v>21</v>
      </c>
      <c r="U937" s="7" t="s">
        <v>6820</v>
      </c>
      <c r="V937" s="44" t="s">
        <v>6821</v>
      </c>
      <c r="W937" s="7" t="s">
        <v>21</v>
      </c>
      <c r="X937" s="7" t="s">
        <v>6822</v>
      </c>
      <c r="Y937" s="44" t="s">
        <v>6823</v>
      </c>
    </row>
    <row r="938">
      <c r="A938" s="21" t="str">
        <f t="shared" ref="A938:B938" si="945">if(and(isnumber(search("Yes",C938)),isnumber(search("Yes",E938)),isnumber(search("Yes",G938)),isnumber(search("Yes",I938))),"Yes","No")</f>
        <v>No</v>
      </c>
      <c r="B938" s="21" t="str">
        <f t="shared" si="945"/>
        <v>No</v>
      </c>
      <c r="C938" s="22" t="str">
        <f t="shared" si="3"/>
        <v>No</v>
      </c>
      <c r="D938" s="21" t="str">
        <f t="shared" si="4"/>
        <v>No</v>
      </c>
      <c r="E938" s="21" t="str">
        <f t="shared" si="5"/>
        <v>No</v>
      </c>
      <c r="F938" s="21" t="str">
        <f t="shared" si="6"/>
        <v>No</v>
      </c>
      <c r="G938" s="21" t="str">
        <f t="shared" si="7"/>
        <v>No</v>
      </c>
      <c r="H938" s="21" t="str">
        <f t="shared" si="8"/>
        <v>No</v>
      </c>
      <c r="I938" s="21" t="str">
        <f t="shared" si="9"/>
        <v>No</v>
      </c>
      <c r="J938" s="21" t="str">
        <f t="shared" si="10"/>
        <v>No</v>
      </c>
      <c r="K938" s="25"/>
      <c r="L938" s="7" t="s">
        <v>1894</v>
      </c>
      <c r="M938" s="7" t="s">
        <v>1895</v>
      </c>
      <c r="N938" s="7" t="s">
        <v>25</v>
      </c>
      <c r="O938" s="7" t="s">
        <v>6492</v>
      </c>
      <c r="P938" s="44" t="s">
        <v>6824</v>
      </c>
      <c r="Q938" s="42"/>
      <c r="R938" s="42"/>
      <c r="S938" s="42"/>
      <c r="T938" s="42"/>
      <c r="U938" s="42"/>
      <c r="V938" s="42"/>
      <c r="W938" s="42"/>
      <c r="X938" s="42"/>
      <c r="Y938" s="27"/>
    </row>
    <row r="939">
      <c r="A939" s="21" t="str">
        <f t="shared" ref="A939:B939" si="946">if(and(isnumber(search("Yes",C939)),isnumber(search("Yes",E939)),isnumber(search("Yes",G939)),isnumber(search("Yes",I939))),"Yes","No")</f>
        <v>No</v>
      </c>
      <c r="B939" s="21" t="str">
        <f t="shared" si="946"/>
        <v>No</v>
      </c>
      <c r="C939" s="22" t="str">
        <f t="shared" si="3"/>
        <v>No</v>
      </c>
      <c r="D939" s="21" t="str">
        <f t="shared" si="4"/>
        <v>No</v>
      </c>
      <c r="E939" s="21" t="str">
        <f t="shared" si="5"/>
        <v>No</v>
      </c>
      <c r="F939" s="21" t="str">
        <f t="shared" si="6"/>
        <v>No</v>
      </c>
      <c r="G939" s="21" t="str">
        <f t="shared" si="7"/>
        <v>No</v>
      </c>
      <c r="H939" s="21" t="str">
        <f t="shared" si="8"/>
        <v>No</v>
      </c>
      <c r="I939" s="21" t="str">
        <f t="shared" si="9"/>
        <v>No</v>
      </c>
      <c r="J939" s="21" t="str">
        <f t="shared" si="10"/>
        <v>No</v>
      </c>
      <c r="K939" s="25"/>
      <c r="L939" s="7" t="s">
        <v>1896</v>
      </c>
      <c r="M939" s="7" t="s">
        <v>1897</v>
      </c>
      <c r="N939" s="7" t="s">
        <v>25</v>
      </c>
      <c r="O939" s="7" t="s">
        <v>4592</v>
      </c>
      <c r="P939" s="44" t="s">
        <v>6825</v>
      </c>
      <c r="Q939" s="42"/>
      <c r="R939" s="42"/>
      <c r="S939" s="42"/>
      <c r="T939" s="42"/>
      <c r="U939" s="42"/>
      <c r="V939" s="42"/>
      <c r="W939" s="42"/>
      <c r="X939" s="42"/>
      <c r="Y939" s="27"/>
    </row>
    <row r="940">
      <c r="A940" s="21" t="str">
        <f t="shared" ref="A940:B940" si="947">if(and(isnumber(search("Yes",C940)),isnumber(search("Yes",E940)),isnumber(search("Yes",G940)),isnumber(search("Yes",I940))),"Yes","No")</f>
        <v>No</v>
      </c>
      <c r="B940" s="21" t="str">
        <f t="shared" si="947"/>
        <v>No</v>
      </c>
      <c r="C940" s="22" t="str">
        <f t="shared" si="3"/>
        <v>No</v>
      </c>
      <c r="D940" s="21" t="str">
        <f t="shared" si="4"/>
        <v>No</v>
      </c>
      <c r="E940" s="21" t="str">
        <f t="shared" si="5"/>
        <v>No</v>
      </c>
      <c r="F940" s="21" t="str">
        <f t="shared" si="6"/>
        <v>No</v>
      </c>
      <c r="G940" s="21" t="str">
        <f t="shared" si="7"/>
        <v>No</v>
      </c>
      <c r="H940" s="21" t="str">
        <f t="shared" si="8"/>
        <v>No</v>
      </c>
      <c r="I940" s="21" t="str">
        <f t="shared" si="9"/>
        <v>No</v>
      </c>
      <c r="J940" s="21" t="str">
        <f t="shared" si="10"/>
        <v>No</v>
      </c>
      <c r="K940" s="25"/>
      <c r="L940" s="7" t="s">
        <v>1898</v>
      </c>
      <c r="M940" s="7" t="s">
        <v>1899</v>
      </c>
      <c r="N940" s="7" t="s">
        <v>25</v>
      </c>
      <c r="O940" s="7" t="s">
        <v>3055</v>
      </c>
      <c r="P940" s="44" t="s">
        <v>6826</v>
      </c>
      <c r="Q940" s="42"/>
      <c r="R940" s="42"/>
      <c r="S940" s="42"/>
      <c r="T940" s="42"/>
      <c r="U940" s="42"/>
      <c r="V940" s="42"/>
      <c r="W940" s="42"/>
      <c r="X940" s="42"/>
      <c r="Y940" s="27"/>
    </row>
    <row r="941">
      <c r="A941" s="21" t="str">
        <f t="shared" ref="A941:B941" si="948">if(and(isnumber(search("Yes",C941)),isnumber(search("Yes",E941)),isnumber(search("Yes",G941)),isnumber(search("Yes",I941))),"Yes","No")</f>
        <v>No</v>
      </c>
      <c r="B941" s="21" t="str">
        <f t="shared" si="948"/>
        <v>No</v>
      </c>
      <c r="C941" s="22" t="str">
        <f t="shared" si="3"/>
        <v>No</v>
      </c>
      <c r="D941" s="21" t="str">
        <f t="shared" si="4"/>
        <v>No</v>
      </c>
      <c r="E941" s="21" t="str">
        <f t="shared" si="5"/>
        <v>No</v>
      </c>
      <c r="F941" s="21" t="str">
        <f t="shared" si="6"/>
        <v>No</v>
      </c>
      <c r="G941" s="21" t="str">
        <f t="shared" si="7"/>
        <v>No</v>
      </c>
      <c r="H941" s="21" t="str">
        <f t="shared" si="8"/>
        <v>No</v>
      </c>
      <c r="I941" s="21" t="str">
        <f t="shared" si="9"/>
        <v>No</v>
      </c>
      <c r="J941" s="21" t="str">
        <f t="shared" si="10"/>
        <v>No</v>
      </c>
      <c r="K941" s="25"/>
      <c r="L941" s="7" t="s">
        <v>1900</v>
      </c>
      <c r="M941" s="7" t="s">
        <v>1901</v>
      </c>
      <c r="N941" s="7" t="s">
        <v>25</v>
      </c>
      <c r="O941" s="7" t="s">
        <v>6827</v>
      </c>
      <c r="P941" s="44" t="s">
        <v>6828</v>
      </c>
      <c r="Q941" s="42"/>
      <c r="R941" s="42"/>
      <c r="S941" s="42"/>
      <c r="T941" s="42"/>
      <c r="U941" s="42"/>
      <c r="V941" s="42"/>
      <c r="W941" s="42"/>
      <c r="X941" s="42"/>
      <c r="Y941" s="27"/>
    </row>
    <row r="942">
      <c r="A942" s="21" t="str">
        <f t="shared" ref="A942:B942" si="949">if(and(isnumber(search("Yes",C942)),isnumber(search("Yes",E942)),isnumber(search("Yes",G942)),isnumber(search("Yes",I942))),"Yes","No")</f>
        <v>No</v>
      </c>
      <c r="B942" s="21" t="str">
        <f t="shared" si="949"/>
        <v>No</v>
      </c>
      <c r="C942" s="22" t="str">
        <f t="shared" si="3"/>
        <v>No</v>
      </c>
      <c r="D942" s="21" t="str">
        <f t="shared" si="4"/>
        <v>No</v>
      </c>
      <c r="E942" s="21" t="str">
        <f t="shared" si="5"/>
        <v>No</v>
      </c>
      <c r="F942" s="21" t="str">
        <f t="shared" si="6"/>
        <v>No</v>
      </c>
      <c r="G942" s="21" t="str">
        <f t="shared" si="7"/>
        <v>No</v>
      </c>
      <c r="H942" s="21" t="str">
        <f t="shared" si="8"/>
        <v>No</v>
      </c>
      <c r="I942" s="21" t="str">
        <f t="shared" si="9"/>
        <v>No</v>
      </c>
      <c r="J942" s="21" t="str">
        <f t="shared" si="10"/>
        <v>No</v>
      </c>
      <c r="K942" s="25"/>
      <c r="L942" s="7" t="s">
        <v>1902</v>
      </c>
      <c r="M942" s="7" t="s">
        <v>1903</v>
      </c>
      <c r="N942" s="7" t="s">
        <v>25</v>
      </c>
      <c r="O942" s="7" t="s">
        <v>2532</v>
      </c>
      <c r="P942" s="44" t="s">
        <v>6829</v>
      </c>
      <c r="Q942" s="42"/>
      <c r="R942" s="42"/>
      <c r="S942" s="42"/>
      <c r="T942" s="42"/>
      <c r="U942" s="42"/>
      <c r="V942" s="42"/>
      <c r="W942" s="42"/>
      <c r="X942" s="42"/>
      <c r="Y942" s="27"/>
    </row>
    <row r="943">
      <c r="A943" s="21" t="str">
        <f t="shared" ref="A943:B943" si="950">if(and(isnumber(search("Yes",C943)),isnumber(search("Yes",E943)),isnumber(search("Yes",G943)),isnumber(search("Yes",I943))),"Yes","No")</f>
        <v>No</v>
      </c>
      <c r="B943" s="21" t="str">
        <f t="shared" si="950"/>
        <v>No</v>
      </c>
      <c r="C943" s="22" t="str">
        <f t="shared" si="3"/>
        <v>No</v>
      </c>
      <c r="D943" s="21" t="str">
        <f t="shared" si="4"/>
        <v>No</v>
      </c>
      <c r="E943" s="21" t="str">
        <f t="shared" si="5"/>
        <v>No</v>
      </c>
      <c r="F943" s="21" t="str">
        <f t="shared" si="6"/>
        <v>No</v>
      </c>
      <c r="G943" s="21" t="str">
        <f t="shared" si="7"/>
        <v>No</v>
      </c>
      <c r="H943" s="21" t="str">
        <f t="shared" si="8"/>
        <v>No</v>
      </c>
      <c r="I943" s="21" t="str">
        <f t="shared" si="9"/>
        <v>No</v>
      </c>
      <c r="J943" s="21" t="str">
        <f t="shared" si="10"/>
        <v>No</v>
      </c>
      <c r="K943" s="25"/>
      <c r="L943" s="7" t="s">
        <v>1904</v>
      </c>
      <c r="M943" s="7" t="s">
        <v>1905</v>
      </c>
      <c r="N943" s="7" t="s">
        <v>25</v>
      </c>
      <c r="O943" s="7" t="s">
        <v>2328</v>
      </c>
      <c r="P943" s="44" t="s">
        <v>6830</v>
      </c>
      <c r="Q943" s="42"/>
      <c r="R943" s="42"/>
      <c r="S943" s="42"/>
      <c r="T943" s="42"/>
      <c r="U943" s="42"/>
      <c r="V943" s="42"/>
      <c r="W943" s="42"/>
      <c r="X943" s="42"/>
      <c r="Y943" s="27"/>
    </row>
    <row r="944">
      <c r="A944" s="21" t="str">
        <f t="shared" ref="A944:B944" si="951">if(and(isnumber(search("Yes",C944)),isnumber(search("Yes",E944)),isnumber(search("Yes",G944)),isnumber(search("Yes",I944))),"Yes","No")</f>
        <v>No</v>
      </c>
      <c r="B944" s="21" t="str">
        <f t="shared" si="951"/>
        <v>No</v>
      </c>
      <c r="C944" s="22" t="str">
        <f t="shared" si="3"/>
        <v>Yes</v>
      </c>
      <c r="D944" s="21" t="str">
        <f t="shared" si="4"/>
        <v>Yes</v>
      </c>
      <c r="E944" s="21" t="str">
        <f t="shared" si="5"/>
        <v>Yes</v>
      </c>
      <c r="F944" s="21" t="str">
        <f t="shared" si="6"/>
        <v>Yes</v>
      </c>
      <c r="G944" s="21" t="str">
        <f t="shared" si="7"/>
        <v>No</v>
      </c>
      <c r="H944" s="21" t="str">
        <f t="shared" si="8"/>
        <v>No</v>
      </c>
      <c r="I944" s="21" t="str">
        <f t="shared" si="9"/>
        <v>Yes</v>
      </c>
      <c r="J944" s="21" t="str">
        <f t="shared" si="10"/>
        <v>Yes</v>
      </c>
      <c r="K944" s="25">
        <v>19.0</v>
      </c>
      <c r="L944" s="7" t="s">
        <v>1906</v>
      </c>
      <c r="M944" s="7" t="s">
        <v>4599</v>
      </c>
      <c r="N944" s="7" t="s">
        <v>21</v>
      </c>
      <c r="O944" s="7" t="s">
        <v>2578</v>
      </c>
      <c r="P944" s="44" t="s">
        <v>4600</v>
      </c>
      <c r="Q944" s="7" t="s">
        <v>21</v>
      </c>
      <c r="R944" s="7" t="s">
        <v>6831</v>
      </c>
      <c r="S944" s="44" t="s">
        <v>6832</v>
      </c>
      <c r="T944" s="7" t="s">
        <v>25</v>
      </c>
      <c r="U944" s="7" t="s">
        <v>6833</v>
      </c>
      <c r="V944" s="44" t="s">
        <v>6834</v>
      </c>
      <c r="W944" s="7" t="s">
        <v>2321</v>
      </c>
      <c r="X944" s="7" t="s">
        <v>6835</v>
      </c>
      <c r="Y944" s="44" t="s">
        <v>6836</v>
      </c>
    </row>
    <row r="945">
      <c r="A945" s="21" t="str">
        <f t="shared" ref="A945:B945" si="952">if(and(isnumber(search("Yes",C945)),isnumber(search("Yes",E945)),isnumber(search("Yes",G945)),isnumber(search("Yes",I945))),"Yes","No")</f>
        <v>No</v>
      </c>
      <c r="B945" s="21" t="str">
        <f t="shared" si="952"/>
        <v>No</v>
      </c>
      <c r="C945" s="22" t="str">
        <f t="shared" si="3"/>
        <v>No</v>
      </c>
      <c r="D945" s="21" t="str">
        <f t="shared" si="4"/>
        <v>No</v>
      </c>
      <c r="E945" s="21" t="str">
        <f t="shared" si="5"/>
        <v>No</v>
      </c>
      <c r="F945" s="21" t="str">
        <f t="shared" si="6"/>
        <v>No</v>
      </c>
      <c r="G945" s="21" t="str">
        <f t="shared" si="7"/>
        <v>No</v>
      </c>
      <c r="H945" s="21" t="str">
        <f t="shared" si="8"/>
        <v>No</v>
      </c>
      <c r="I945" s="21" t="str">
        <f t="shared" si="9"/>
        <v>No</v>
      </c>
      <c r="J945" s="21" t="str">
        <f t="shared" si="10"/>
        <v>No</v>
      </c>
      <c r="K945" s="25"/>
      <c r="L945" s="7" t="s">
        <v>1908</v>
      </c>
      <c r="M945" s="7" t="s">
        <v>1909</v>
      </c>
      <c r="N945" s="7" t="s">
        <v>25</v>
      </c>
      <c r="O945" s="7" t="s">
        <v>6837</v>
      </c>
      <c r="P945" s="44" t="s">
        <v>6838</v>
      </c>
      <c r="Q945" s="42"/>
      <c r="R945" s="42"/>
      <c r="S945" s="42"/>
      <c r="T945" s="42"/>
      <c r="U945" s="42"/>
      <c r="V945" s="42"/>
      <c r="W945" s="42"/>
      <c r="X945" s="42"/>
      <c r="Y945" s="27"/>
    </row>
    <row r="946">
      <c r="A946" s="21" t="str">
        <f t="shared" ref="A946:B946" si="953">if(and(isnumber(search("Yes",C946)),isnumber(search("Yes",E946)),isnumber(search("Yes",G946)),isnumber(search("Yes",I946))),"Yes","No")</f>
        <v>No</v>
      </c>
      <c r="B946" s="21" t="str">
        <f t="shared" si="953"/>
        <v>No</v>
      </c>
      <c r="C946" s="22" t="str">
        <f t="shared" si="3"/>
        <v>No</v>
      </c>
      <c r="D946" s="21" t="str">
        <f t="shared" si="4"/>
        <v>No</v>
      </c>
      <c r="E946" s="21" t="str">
        <f t="shared" si="5"/>
        <v>No</v>
      </c>
      <c r="F946" s="21" t="str">
        <f t="shared" si="6"/>
        <v>No</v>
      </c>
      <c r="G946" s="21" t="str">
        <f t="shared" si="7"/>
        <v>No</v>
      </c>
      <c r="H946" s="21" t="str">
        <f t="shared" si="8"/>
        <v>No</v>
      </c>
      <c r="I946" s="21" t="str">
        <f t="shared" si="9"/>
        <v>No</v>
      </c>
      <c r="J946" s="21" t="str">
        <f t="shared" si="10"/>
        <v>No</v>
      </c>
      <c r="K946" s="25"/>
      <c r="L946" s="7" t="s">
        <v>1910</v>
      </c>
      <c r="M946" s="7" t="s">
        <v>1911</v>
      </c>
      <c r="N946" s="7" t="s">
        <v>25</v>
      </c>
      <c r="O946" s="7" t="s">
        <v>6839</v>
      </c>
      <c r="P946" s="44" t="s">
        <v>6840</v>
      </c>
      <c r="Q946" s="42"/>
      <c r="R946" s="42"/>
      <c r="S946" s="42"/>
      <c r="T946" s="42"/>
      <c r="U946" s="42"/>
      <c r="V946" s="42"/>
      <c r="W946" s="42"/>
      <c r="X946" s="42"/>
      <c r="Y946" s="27"/>
    </row>
    <row r="947">
      <c r="A947" s="21" t="str">
        <f t="shared" ref="A947:B947" si="954">if(and(isnumber(search("Yes",C947)),isnumber(search("Yes",E947)),isnumber(search("Yes",G947)),isnumber(search("Yes",I947))),"Yes","No")</f>
        <v>Yes</v>
      </c>
      <c r="B947" s="21" t="str">
        <f t="shared" si="954"/>
        <v>Yes</v>
      </c>
      <c r="C947" s="22" t="str">
        <f t="shared" si="3"/>
        <v>Yes</v>
      </c>
      <c r="D947" s="21" t="str">
        <f t="shared" si="4"/>
        <v>Yes</v>
      </c>
      <c r="E947" s="21" t="str">
        <f t="shared" si="5"/>
        <v>Yes</v>
      </c>
      <c r="F947" s="21" t="str">
        <f t="shared" si="6"/>
        <v>Yes</v>
      </c>
      <c r="G947" s="21" t="str">
        <f t="shared" si="7"/>
        <v>Yes</v>
      </c>
      <c r="H947" s="21" t="str">
        <f t="shared" si="8"/>
        <v>Yes</v>
      </c>
      <c r="I947" s="21" t="str">
        <f t="shared" si="9"/>
        <v>Yes</v>
      </c>
      <c r="J947" s="21" t="str">
        <f t="shared" si="10"/>
        <v>Yes</v>
      </c>
      <c r="K947" s="25"/>
      <c r="L947" s="7" t="s">
        <v>1912</v>
      </c>
      <c r="M947" s="7" t="s">
        <v>1913</v>
      </c>
      <c r="N947" s="7" t="s">
        <v>21</v>
      </c>
      <c r="O947" s="7" t="s">
        <v>6841</v>
      </c>
      <c r="P947" s="44" t="s">
        <v>6842</v>
      </c>
      <c r="Q947" s="7" t="s">
        <v>21</v>
      </c>
      <c r="R947" s="7" t="s">
        <v>6843</v>
      </c>
      <c r="S947" s="44" t="s">
        <v>6844</v>
      </c>
      <c r="T947" s="7" t="s">
        <v>21</v>
      </c>
      <c r="U947" s="7" t="s">
        <v>6845</v>
      </c>
      <c r="V947" s="44" t="s">
        <v>6846</v>
      </c>
      <c r="W947" s="7" t="s">
        <v>21</v>
      </c>
      <c r="X947" s="7" t="s">
        <v>6847</v>
      </c>
      <c r="Y947" s="44" t="s">
        <v>6848</v>
      </c>
    </row>
    <row r="948">
      <c r="A948" s="21" t="str">
        <f t="shared" ref="A948:B948" si="955">if(and(isnumber(search("Yes",C948)),isnumber(search("Yes",E948)),isnumber(search("Yes",G948)),isnumber(search("Yes",I948))),"Yes","No")</f>
        <v>No</v>
      </c>
      <c r="B948" s="21" t="str">
        <f t="shared" si="955"/>
        <v>No</v>
      </c>
      <c r="C948" s="22" t="str">
        <f t="shared" si="3"/>
        <v>No</v>
      </c>
      <c r="D948" s="21" t="str">
        <f t="shared" si="4"/>
        <v>No</v>
      </c>
      <c r="E948" s="21" t="str">
        <f t="shared" si="5"/>
        <v>No</v>
      </c>
      <c r="F948" s="21" t="str">
        <f t="shared" si="6"/>
        <v>No</v>
      </c>
      <c r="G948" s="21" t="str">
        <f t="shared" si="7"/>
        <v>No</v>
      </c>
      <c r="H948" s="21" t="str">
        <f t="shared" si="8"/>
        <v>No</v>
      </c>
      <c r="I948" s="21" t="str">
        <f t="shared" si="9"/>
        <v>No</v>
      </c>
      <c r="J948" s="21" t="str">
        <f t="shared" si="10"/>
        <v>No</v>
      </c>
      <c r="K948" s="25"/>
      <c r="L948" s="7" t="s">
        <v>1914</v>
      </c>
      <c r="M948" s="7" t="s">
        <v>1915</v>
      </c>
      <c r="N948" s="7" t="s">
        <v>25</v>
      </c>
      <c r="O948" s="7" t="s">
        <v>4019</v>
      </c>
      <c r="P948" s="44" t="s">
        <v>2287</v>
      </c>
      <c r="Q948" s="42"/>
      <c r="R948" s="42"/>
      <c r="S948" s="42"/>
      <c r="T948" s="42"/>
      <c r="U948" s="42"/>
      <c r="V948" s="42"/>
      <c r="W948" s="42"/>
      <c r="X948" s="42"/>
      <c r="Y948" s="27"/>
    </row>
    <row r="949">
      <c r="A949" s="21" t="str">
        <f t="shared" ref="A949:B949" si="956">if(and(isnumber(search("Yes",C949)),isnumber(search("Yes",E949)),isnumber(search("Yes",G949)),isnumber(search("Yes",I949))),"Yes","No")</f>
        <v>No</v>
      </c>
      <c r="B949" s="21" t="str">
        <f t="shared" si="956"/>
        <v>No</v>
      </c>
      <c r="C949" s="22" t="str">
        <f t="shared" si="3"/>
        <v>No</v>
      </c>
      <c r="D949" s="21" t="str">
        <f t="shared" si="4"/>
        <v>No</v>
      </c>
      <c r="E949" s="21" t="str">
        <f t="shared" si="5"/>
        <v>No</v>
      </c>
      <c r="F949" s="21" t="str">
        <f t="shared" si="6"/>
        <v>No</v>
      </c>
      <c r="G949" s="21" t="str">
        <f t="shared" si="7"/>
        <v>Yes</v>
      </c>
      <c r="H949" s="21" t="str">
        <f t="shared" si="8"/>
        <v>Yes</v>
      </c>
      <c r="I949" s="21" t="str">
        <f t="shared" si="9"/>
        <v>Yes</v>
      </c>
      <c r="J949" s="21" t="str">
        <f t="shared" si="10"/>
        <v>Yes</v>
      </c>
      <c r="K949" s="25">
        <v>35.0</v>
      </c>
      <c r="L949" s="7" t="s">
        <v>269</v>
      </c>
      <c r="M949" s="7" t="s">
        <v>4617</v>
      </c>
      <c r="N949" s="7" t="s">
        <v>25</v>
      </c>
      <c r="O949" s="7" t="s">
        <v>2324</v>
      </c>
      <c r="P949" s="44" t="s">
        <v>4619</v>
      </c>
      <c r="Q949" s="42"/>
      <c r="R949" s="42"/>
      <c r="S949" s="42"/>
      <c r="T949" s="7" t="s">
        <v>21</v>
      </c>
      <c r="U949" s="7" t="s">
        <v>4620</v>
      </c>
      <c r="V949" s="44" t="s">
        <v>4621</v>
      </c>
      <c r="W949" s="7" t="s">
        <v>2321</v>
      </c>
      <c r="X949" s="7" t="s">
        <v>2825</v>
      </c>
      <c r="Y949" s="44" t="s">
        <v>6849</v>
      </c>
    </row>
    <row r="950">
      <c r="A950" s="21" t="str">
        <f t="shared" ref="A950:B950" si="957">if(and(isnumber(search("Yes",C950)),isnumber(search("Yes",E950)),isnumber(search("Yes",G950)),isnumber(search("Yes",I950))),"Yes","No")</f>
        <v>No</v>
      </c>
      <c r="B950" s="21" t="str">
        <f t="shared" si="957"/>
        <v>No</v>
      </c>
      <c r="C950" s="22" t="str">
        <f t="shared" si="3"/>
        <v>No</v>
      </c>
      <c r="D950" s="21" t="str">
        <f t="shared" si="4"/>
        <v>No</v>
      </c>
      <c r="E950" s="21" t="str">
        <f t="shared" si="5"/>
        <v>No</v>
      </c>
      <c r="F950" s="21" t="str">
        <f t="shared" si="6"/>
        <v>No</v>
      </c>
      <c r="G950" s="21" t="str">
        <f t="shared" si="7"/>
        <v>Yes</v>
      </c>
      <c r="H950" s="21" t="str">
        <f t="shared" si="8"/>
        <v>Yes</v>
      </c>
      <c r="I950" s="21" t="str">
        <f t="shared" si="9"/>
        <v>Yes</v>
      </c>
      <c r="J950" s="21" t="str">
        <f t="shared" si="10"/>
        <v>Yes</v>
      </c>
      <c r="K950" s="25">
        <v>33.0</v>
      </c>
      <c r="L950" s="7" t="s">
        <v>272</v>
      </c>
      <c r="M950" s="7" t="s">
        <v>1917</v>
      </c>
      <c r="N950" s="7" t="s">
        <v>25</v>
      </c>
      <c r="O950" s="7" t="s">
        <v>2423</v>
      </c>
      <c r="P950" s="44" t="s">
        <v>3797</v>
      </c>
      <c r="Q950" s="42"/>
      <c r="R950" s="42"/>
      <c r="S950" s="42"/>
      <c r="T950" s="7" t="s">
        <v>21</v>
      </c>
      <c r="U950" s="7" t="s">
        <v>4624</v>
      </c>
      <c r="V950" s="44" t="s">
        <v>6850</v>
      </c>
      <c r="W950" s="7" t="s">
        <v>2321</v>
      </c>
      <c r="X950" s="7" t="s">
        <v>6851</v>
      </c>
      <c r="Y950" s="44" t="s">
        <v>6852</v>
      </c>
    </row>
    <row r="951">
      <c r="A951" s="21" t="str">
        <f t="shared" ref="A951:B951" si="958">if(and(isnumber(search("Yes",C951)),isnumber(search("Yes",E951)),isnumber(search("Yes",G951)),isnumber(search("Yes",I951))),"Yes","No")</f>
        <v>No</v>
      </c>
      <c r="B951" s="21" t="str">
        <f t="shared" si="958"/>
        <v>No</v>
      </c>
      <c r="C951" s="22" t="str">
        <f t="shared" si="3"/>
        <v>No</v>
      </c>
      <c r="D951" s="21" t="str">
        <f t="shared" si="4"/>
        <v>No</v>
      </c>
      <c r="E951" s="21" t="str">
        <f t="shared" si="5"/>
        <v>Yes</v>
      </c>
      <c r="F951" s="21" t="str">
        <f t="shared" si="6"/>
        <v>Yes</v>
      </c>
      <c r="G951" s="21" t="str">
        <f t="shared" si="7"/>
        <v>Yes</v>
      </c>
      <c r="H951" s="21" t="str">
        <f t="shared" si="8"/>
        <v>Yes</v>
      </c>
      <c r="I951" s="21" t="str">
        <f t="shared" si="9"/>
        <v>No</v>
      </c>
      <c r="J951" s="21" t="str">
        <f t="shared" si="10"/>
        <v>No</v>
      </c>
      <c r="K951" s="25">
        <v>47.0</v>
      </c>
      <c r="L951" s="7" t="s">
        <v>1918</v>
      </c>
      <c r="M951" s="7" t="s">
        <v>4627</v>
      </c>
      <c r="N951" s="7" t="s">
        <v>25</v>
      </c>
      <c r="O951" s="7" t="s">
        <v>2423</v>
      </c>
      <c r="P951" s="44" t="s">
        <v>6853</v>
      </c>
      <c r="Q951" s="7" t="s">
        <v>21</v>
      </c>
      <c r="R951" s="7" t="s">
        <v>6854</v>
      </c>
      <c r="S951" s="44" t="s">
        <v>6855</v>
      </c>
      <c r="T951" s="7" t="s">
        <v>21</v>
      </c>
      <c r="U951" s="7" t="s">
        <v>2487</v>
      </c>
      <c r="V951" s="44" t="s">
        <v>4631</v>
      </c>
      <c r="W951" s="7" t="s">
        <v>25</v>
      </c>
      <c r="X951" s="7" t="s">
        <v>6856</v>
      </c>
      <c r="Y951" s="44" t="s">
        <v>6857</v>
      </c>
    </row>
    <row r="952">
      <c r="A952" s="21" t="str">
        <f t="shared" ref="A952:B952" si="959">if(and(isnumber(search("Yes",C952)),isnumber(search("Yes",E952)),isnumber(search("Yes",G952)),isnumber(search("Yes",I952))),"Yes","No")</f>
        <v>No</v>
      </c>
      <c r="B952" s="21" t="str">
        <f t="shared" si="959"/>
        <v>No</v>
      </c>
      <c r="C952" s="22" t="str">
        <f t="shared" si="3"/>
        <v>No</v>
      </c>
      <c r="D952" s="21" t="str">
        <f t="shared" si="4"/>
        <v>No</v>
      </c>
      <c r="E952" s="21" t="str">
        <f t="shared" si="5"/>
        <v>No</v>
      </c>
      <c r="F952" s="21" t="str">
        <f t="shared" si="6"/>
        <v>No</v>
      </c>
      <c r="G952" s="21" t="str">
        <f t="shared" si="7"/>
        <v>No</v>
      </c>
      <c r="H952" s="21" t="str">
        <f t="shared" si="8"/>
        <v>No</v>
      </c>
      <c r="I952" s="21" t="str">
        <f t="shared" si="9"/>
        <v>No</v>
      </c>
      <c r="J952" s="21" t="str">
        <f t="shared" si="10"/>
        <v>No</v>
      </c>
      <c r="K952" s="25"/>
      <c r="L952" s="7" t="s">
        <v>1920</v>
      </c>
      <c r="M952" s="7" t="s">
        <v>1921</v>
      </c>
      <c r="N952" s="7" t="s">
        <v>25</v>
      </c>
      <c r="O952" s="7" t="s">
        <v>6858</v>
      </c>
      <c r="P952" s="44" t="s">
        <v>6859</v>
      </c>
      <c r="Q952" s="42"/>
      <c r="R952" s="42"/>
      <c r="S952" s="42"/>
      <c r="T952" s="42"/>
      <c r="U952" s="42"/>
      <c r="V952" s="42"/>
      <c r="W952" s="42"/>
      <c r="X952" s="42"/>
      <c r="Y952" s="27"/>
    </row>
    <row r="953">
      <c r="A953" s="21" t="str">
        <f t="shared" ref="A953:B953" si="960">if(and(isnumber(search("Yes",C953)),isnumber(search("Yes",E953)),isnumber(search("Yes",G953)),isnumber(search("Yes",I953))),"Yes","No")</f>
        <v>No</v>
      </c>
      <c r="B953" s="21" t="str">
        <f t="shared" si="960"/>
        <v>No</v>
      </c>
      <c r="C953" s="22" t="str">
        <f t="shared" si="3"/>
        <v>No</v>
      </c>
      <c r="D953" s="21" t="str">
        <f t="shared" si="4"/>
        <v>No</v>
      </c>
      <c r="E953" s="21" t="str">
        <f t="shared" si="5"/>
        <v>No</v>
      </c>
      <c r="F953" s="21" t="str">
        <f t="shared" si="6"/>
        <v>No</v>
      </c>
      <c r="G953" s="21" t="str">
        <f t="shared" si="7"/>
        <v>No</v>
      </c>
      <c r="H953" s="21" t="str">
        <f t="shared" si="8"/>
        <v>No</v>
      </c>
      <c r="I953" s="21" t="str">
        <f t="shared" si="9"/>
        <v>No</v>
      </c>
      <c r="J953" s="21" t="str">
        <f t="shared" si="10"/>
        <v>No</v>
      </c>
      <c r="K953" s="25"/>
      <c r="L953" s="7" t="s">
        <v>1922</v>
      </c>
      <c r="M953" s="7" t="s">
        <v>1923</v>
      </c>
      <c r="N953" s="7" t="s">
        <v>25</v>
      </c>
      <c r="O953" s="7" t="s">
        <v>6860</v>
      </c>
      <c r="P953" s="44" t="s">
        <v>6861</v>
      </c>
      <c r="Q953" s="42"/>
      <c r="R953" s="42"/>
      <c r="S953" s="42"/>
      <c r="T953" s="42"/>
      <c r="U953" s="42"/>
      <c r="V953" s="42"/>
      <c r="W953" s="42"/>
      <c r="X953" s="42"/>
      <c r="Y953" s="27"/>
    </row>
    <row r="954">
      <c r="A954" s="21" t="str">
        <f t="shared" ref="A954:B954" si="961">if(and(isnumber(search("Yes",C954)),isnumber(search("Yes",E954)),isnumber(search("Yes",G954)),isnumber(search("Yes",I954))),"Yes","No")</f>
        <v>No</v>
      </c>
      <c r="B954" s="21" t="str">
        <f t="shared" si="961"/>
        <v>No</v>
      </c>
      <c r="C954" s="22" t="str">
        <f t="shared" si="3"/>
        <v>No</v>
      </c>
      <c r="D954" s="21" t="str">
        <f t="shared" si="4"/>
        <v>No</v>
      </c>
      <c r="E954" s="21" t="str">
        <f t="shared" si="5"/>
        <v>No</v>
      </c>
      <c r="F954" s="21" t="str">
        <f t="shared" si="6"/>
        <v>No</v>
      </c>
      <c r="G954" s="21" t="str">
        <f t="shared" si="7"/>
        <v>No</v>
      </c>
      <c r="H954" s="21" t="str">
        <f t="shared" si="8"/>
        <v>No</v>
      </c>
      <c r="I954" s="21" t="str">
        <f t="shared" si="9"/>
        <v>No</v>
      </c>
      <c r="J954" s="21" t="str">
        <f t="shared" si="10"/>
        <v>No</v>
      </c>
      <c r="K954" s="25"/>
      <c r="L954" s="7" t="s">
        <v>1924</v>
      </c>
      <c r="M954" s="7" t="s">
        <v>1925</v>
      </c>
      <c r="N954" s="7" t="s">
        <v>25</v>
      </c>
      <c r="O954" s="7" t="s">
        <v>2441</v>
      </c>
      <c r="P954" s="44" t="s">
        <v>6862</v>
      </c>
      <c r="Q954" s="42"/>
      <c r="R954" s="42"/>
      <c r="S954" s="42"/>
      <c r="T954" s="42"/>
      <c r="U954" s="42"/>
      <c r="V954" s="42"/>
      <c r="W954" s="42"/>
      <c r="X954" s="42"/>
      <c r="Y954" s="27"/>
    </row>
    <row r="955">
      <c r="A955" s="21" t="str">
        <f t="shared" ref="A955:B955" si="962">if(and(isnumber(search("Yes",C955)),isnumber(search("Yes",E955)),isnumber(search("Yes",G955)),isnumber(search("Yes",I955))),"Yes","No")</f>
        <v>No</v>
      </c>
      <c r="B955" s="21" t="str">
        <f t="shared" si="962"/>
        <v>No</v>
      </c>
      <c r="C955" s="22" t="str">
        <f t="shared" si="3"/>
        <v>No</v>
      </c>
      <c r="D955" s="21" t="str">
        <f t="shared" si="4"/>
        <v>No</v>
      </c>
      <c r="E955" s="21" t="str">
        <f t="shared" si="5"/>
        <v>No</v>
      </c>
      <c r="F955" s="21" t="str">
        <f t="shared" si="6"/>
        <v>No</v>
      </c>
      <c r="G955" s="21" t="str">
        <f t="shared" si="7"/>
        <v>No</v>
      </c>
      <c r="H955" s="21" t="str">
        <f t="shared" si="8"/>
        <v>No</v>
      </c>
      <c r="I955" s="21" t="str">
        <f t="shared" si="9"/>
        <v>No</v>
      </c>
      <c r="J955" s="21" t="str">
        <f t="shared" si="10"/>
        <v>No</v>
      </c>
      <c r="K955" s="25"/>
      <c r="L955" s="7" t="s">
        <v>1926</v>
      </c>
      <c r="M955" s="7" t="s">
        <v>1927</v>
      </c>
      <c r="N955" s="7" t="s">
        <v>25</v>
      </c>
      <c r="O955" s="7" t="s">
        <v>6863</v>
      </c>
      <c r="P955" s="44" t="s">
        <v>6864</v>
      </c>
      <c r="Q955" s="42"/>
      <c r="R955" s="42"/>
      <c r="S955" s="42"/>
      <c r="T955" s="42"/>
      <c r="U955" s="42"/>
      <c r="V955" s="42"/>
      <c r="W955" s="42"/>
      <c r="X955" s="42"/>
      <c r="Y955" s="27"/>
    </row>
    <row r="956">
      <c r="A956" s="21" t="str">
        <f t="shared" ref="A956:B956" si="963">if(and(isnumber(search("Yes",C956)),isnumber(search("Yes",E956)),isnumber(search("Yes",G956)),isnumber(search("Yes",I956))),"Yes","No")</f>
        <v>No</v>
      </c>
      <c r="B956" s="21" t="str">
        <f t="shared" si="963"/>
        <v>No</v>
      </c>
      <c r="C956" s="22" t="str">
        <f t="shared" si="3"/>
        <v>No</v>
      </c>
      <c r="D956" s="21" t="str">
        <f t="shared" si="4"/>
        <v>No</v>
      </c>
      <c r="E956" s="21" t="str">
        <f t="shared" si="5"/>
        <v>No</v>
      </c>
      <c r="F956" s="21" t="str">
        <f t="shared" si="6"/>
        <v>No</v>
      </c>
      <c r="G956" s="21" t="str">
        <f t="shared" si="7"/>
        <v>Yes</v>
      </c>
      <c r="H956" s="21" t="str">
        <f t="shared" si="8"/>
        <v>Yes</v>
      </c>
      <c r="I956" s="21" t="str">
        <f t="shared" si="9"/>
        <v>Yes</v>
      </c>
      <c r="J956" s="21" t="str">
        <f t="shared" si="10"/>
        <v>Yes</v>
      </c>
      <c r="K956" s="25">
        <v>7.0</v>
      </c>
      <c r="L956" s="7" t="s">
        <v>1928</v>
      </c>
      <c r="M956" s="7" t="s">
        <v>4640</v>
      </c>
      <c r="N956" s="7" t="s">
        <v>25</v>
      </c>
      <c r="O956" s="7" t="s">
        <v>4641</v>
      </c>
      <c r="P956" s="44" t="s">
        <v>4642</v>
      </c>
      <c r="Q956" s="42"/>
      <c r="R956" s="42"/>
      <c r="S956" s="42"/>
      <c r="T956" s="7" t="s">
        <v>21</v>
      </c>
      <c r="U956" s="7" t="s">
        <v>2487</v>
      </c>
      <c r="V956" s="44" t="s">
        <v>6865</v>
      </c>
      <c r="W956" s="7" t="s">
        <v>2321</v>
      </c>
      <c r="X956" s="7" t="s">
        <v>6866</v>
      </c>
      <c r="Y956" s="44" t="s">
        <v>6867</v>
      </c>
    </row>
    <row r="957">
      <c r="A957" s="21" t="str">
        <f t="shared" ref="A957:B957" si="964">if(and(isnumber(search("Yes",C957)),isnumber(search("Yes",E957)),isnumber(search("Yes",G957)),isnumber(search("Yes",I957))),"Yes","No")</f>
        <v>No</v>
      </c>
      <c r="B957" s="21" t="str">
        <f t="shared" si="964"/>
        <v>No</v>
      </c>
      <c r="C957" s="22" t="str">
        <f t="shared" si="3"/>
        <v>No</v>
      </c>
      <c r="D957" s="21" t="str">
        <f t="shared" si="4"/>
        <v>No</v>
      </c>
      <c r="E957" s="21" t="str">
        <f t="shared" si="5"/>
        <v>No</v>
      </c>
      <c r="F957" s="21" t="str">
        <f t="shared" si="6"/>
        <v>No</v>
      </c>
      <c r="G957" s="21" t="str">
        <f t="shared" si="7"/>
        <v>No</v>
      </c>
      <c r="H957" s="21" t="str">
        <f t="shared" si="8"/>
        <v>No</v>
      </c>
      <c r="I957" s="21" t="str">
        <f t="shared" si="9"/>
        <v>No</v>
      </c>
      <c r="J957" s="21" t="str">
        <f t="shared" si="10"/>
        <v>No</v>
      </c>
      <c r="K957" s="25"/>
      <c r="L957" s="7" t="s">
        <v>1930</v>
      </c>
      <c r="M957" s="7" t="s">
        <v>1931</v>
      </c>
      <c r="N957" s="7" t="s">
        <v>25</v>
      </c>
      <c r="O957" s="7" t="s">
        <v>4646</v>
      </c>
      <c r="P957" s="44" t="s">
        <v>4647</v>
      </c>
      <c r="Q957" s="42"/>
      <c r="R957" s="42"/>
      <c r="S957" s="42"/>
      <c r="T957" s="42"/>
      <c r="U957" s="42"/>
      <c r="V957" s="42"/>
      <c r="W957" s="42"/>
      <c r="X957" s="42"/>
      <c r="Y957" s="27"/>
    </row>
    <row r="958">
      <c r="A958" s="21" t="str">
        <f t="shared" ref="A958:B958" si="965">if(and(isnumber(search("Yes",C958)),isnumber(search("Yes",E958)),isnumber(search("Yes",G958)),isnumber(search("Yes",I958))),"Yes","No")</f>
        <v>No</v>
      </c>
      <c r="B958" s="21" t="str">
        <f t="shared" si="965"/>
        <v>No</v>
      </c>
      <c r="C958" s="22" t="str">
        <f t="shared" si="3"/>
        <v>No</v>
      </c>
      <c r="D958" s="21" t="str">
        <f t="shared" si="4"/>
        <v>No</v>
      </c>
      <c r="E958" s="21" t="str">
        <f t="shared" si="5"/>
        <v>No</v>
      </c>
      <c r="F958" s="21" t="str">
        <f t="shared" si="6"/>
        <v>No</v>
      </c>
      <c r="G958" s="21" t="str">
        <f t="shared" si="7"/>
        <v>No</v>
      </c>
      <c r="H958" s="21" t="str">
        <f t="shared" si="8"/>
        <v>No</v>
      </c>
      <c r="I958" s="21" t="str">
        <f t="shared" si="9"/>
        <v>No</v>
      </c>
      <c r="J958" s="21" t="str">
        <f t="shared" si="10"/>
        <v>No</v>
      </c>
      <c r="K958" s="25"/>
      <c r="L958" s="7" t="s">
        <v>1932</v>
      </c>
      <c r="M958" s="7" t="s">
        <v>1933</v>
      </c>
      <c r="N958" s="7" t="s">
        <v>25</v>
      </c>
      <c r="O958" s="7" t="s">
        <v>6868</v>
      </c>
      <c r="P958" s="44" t="s">
        <v>6869</v>
      </c>
      <c r="Q958" s="42"/>
      <c r="R958" s="42"/>
      <c r="S958" s="42"/>
      <c r="T958" s="42"/>
      <c r="U958" s="42"/>
      <c r="V958" s="42"/>
      <c r="W958" s="42"/>
      <c r="X958" s="42"/>
      <c r="Y958" s="27"/>
    </row>
    <row r="959">
      <c r="A959" s="21" t="str">
        <f t="shared" ref="A959:B959" si="966">if(and(isnumber(search("Yes",C959)),isnumber(search("Yes",E959)),isnumber(search("Yes",G959)),isnumber(search("Yes",I959))),"Yes","No")</f>
        <v>No</v>
      </c>
      <c r="B959" s="21" t="str">
        <f t="shared" si="966"/>
        <v>No</v>
      </c>
      <c r="C959" s="22" t="str">
        <f t="shared" si="3"/>
        <v>No</v>
      </c>
      <c r="D959" s="21" t="str">
        <f t="shared" si="4"/>
        <v>No</v>
      </c>
      <c r="E959" s="21" t="str">
        <f t="shared" si="5"/>
        <v>No</v>
      </c>
      <c r="F959" s="21" t="str">
        <f t="shared" si="6"/>
        <v>No</v>
      </c>
      <c r="G959" s="21" t="str">
        <f t="shared" si="7"/>
        <v>No</v>
      </c>
      <c r="H959" s="21" t="str">
        <f t="shared" si="8"/>
        <v>No</v>
      </c>
      <c r="I959" s="21" t="str">
        <f t="shared" si="9"/>
        <v>No</v>
      </c>
      <c r="J959" s="21" t="str">
        <f t="shared" si="10"/>
        <v>No</v>
      </c>
      <c r="K959" s="25"/>
      <c r="L959" s="7" t="s">
        <v>1934</v>
      </c>
      <c r="M959" s="7" t="s">
        <v>1935</v>
      </c>
      <c r="N959" s="7" t="s">
        <v>25</v>
      </c>
      <c r="O959" s="7" t="s">
        <v>6870</v>
      </c>
      <c r="P959" s="44" t="s">
        <v>6871</v>
      </c>
      <c r="Q959" s="42"/>
      <c r="R959" s="42"/>
      <c r="S959" s="42"/>
      <c r="T959" s="42"/>
      <c r="U959" s="42"/>
      <c r="V959" s="42"/>
      <c r="W959" s="42"/>
      <c r="X959" s="42"/>
      <c r="Y959" s="27"/>
    </row>
    <row r="960">
      <c r="A960" s="21" t="str">
        <f t="shared" ref="A960:B960" si="967">if(and(isnumber(search("Yes",C960)),isnumber(search("Yes",E960)),isnumber(search("Yes",G960)),isnumber(search("Yes",I960))),"Yes","No")</f>
        <v>Yes</v>
      </c>
      <c r="B960" s="21" t="str">
        <f t="shared" si="967"/>
        <v>Yes</v>
      </c>
      <c r="C960" s="22" t="str">
        <f t="shared" si="3"/>
        <v>Yes</v>
      </c>
      <c r="D960" s="21" t="str">
        <f t="shared" si="4"/>
        <v>Yes</v>
      </c>
      <c r="E960" s="21" t="str">
        <f t="shared" si="5"/>
        <v>Yes</v>
      </c>
      <c r="F960" s="21" t="str">
        <f t="shared" si="6"/>
        <v>Yes</v>
      </c>
      <c r="G960" s="21" t="str">
        <f t="shared" si="7"/>
        <v>Yes</v>
      </c>
      <c r="H960" s="21" t="str">
        <f t="shared" si="8"/>
        <v>Yes</v>
      </c>
      <c r="I960" s="21" t="str">
        <f t="shared" si="9"/>
        <v>Yes</v>
      </c>
      <c r="J960" s="21" t="str">
        <f t="shared" si="10"/>
        <v>Yes</v>
      </c>
      <c r="K960" s="25"/>
      <c r="L960" s="7" t="s">
        <v>275</v>
      </c>
      <c r="M960" s="7" t="s">
        <v>1936</v>
      </c>
      <c r="N960" s="7" t="s">
        <v>2321</v>
      </c>
      <c r="O960" s="7" t="s">
        <v>6872</v>
      </c>
      <c r="P960" s="44" t="s">
        <v>6873</v>
      </c>
      <c r="Q960" s="7" t="s">
        <v>21</v>
      </c>
      <c r="R960" s="7" t="s">
        <v>6874</v>
      </c>
      <c r="S960" s="44" t="s">
        <v>6875</v>
      </c>
      <c r="T960" s="7" t="s">
        <v>21</v>
      </c>
      <c r="U960" s="7" t="s">
        <v>6876</v>
      </c>
      <c r="V960" s="44" t="s">
        <v>6877</v>
      </c>
      <c r="W960" s="7" t="s">
        <v>2321</v>
      </c>
      <c r="X960" s="7" t="s">
        <v>6878</v>
      </c>
      <c r="Y960" s="44" t="s">
        <v>6879</v>
      </c>
    </row>
    <row r="961">
      <c r="A961" s="21" t="str">
        <f t="shared" ref="A961:B961" si="968">if(and(isnumber(search("Yes",C961)),isnumber(search("Yes",E961)),isnumber(search("Yes",G961)),isnumber(search("Yes",I961))),"Yes","No")</f>
        <v>Yes</v>
      </c>
      <c r="B961" s="21" t="str">
        <f t="shared" si="968"/>
        <v>Yes</v>
      </c>
      <c r="C961" s="22" t="str">
        <f t="shared" si="3"/>
        <v>Yes</v>
      </c>
      <c r="D961" s="21" t="str">
        <f t="shared" si="4"/>
        <v>Yes</v>
      </c>
      <c r="E961" s="21" t="str">
        <f t="shared" si="5"/>
        <v>Yes</v>
      </c>
      <c r="F961" s="21" t="str">
        <f t="shared" si="6"/>
        <v>Yes</v>
      </c>
      <c r="G961" s="21" t="str">
        <f t="shared" si="7"/>
        <v>Yes</v>
      </c>
      <c r="H961" s="21" t="str">
        <f t="shared" si="8"/>
        <v>Yes</v>
      </c>
      <c r="I961" s="21" t="str">
        <f t="shared" si="9"/>
        <v>Yes</v>
      </c>
      <c r="J961" s="21" t="str">
        <f t="shared" si="10"/>
        <v>Yes</v>
      </c>
      <c r="K961" s="25">
        <v>82.0</v>
      </c>
      <c r="L961" s="7" t="s">
        <v>1937</v>
      </c>
      <c r="M961" s="7" t="s">
        <v>1938</v>
      </c>
      <c r="N961" s="7" t="s">
        <v>21</v>
      </c>
      <c r="O961" s="7" t="s">
        <v>6880</v>
      </c>
      <c r="P961" s="44" t="s">
        <v>6881</v>
      </c>
      <c r="Q961" s="7" t="s">
        <v>21</v>
      </c>
      <c r="R961" s="7" t="s">
        <v>4662</v>
      </c>
      <c r="S961" s="44" t="s">
        <v>4663</v>
      </c>
      <c r="T961" s="7" t="s">
        <v>21</v>
      </c>
      <c r="U961" s="7" t="s">
        <v>6882</v>
      </c>
      <c r="V961" s="44" t="s">
        <v>4664</v>
      </c>
      <c r="W961" s="7" t="s">
        <v>2321</v>
      </c>
      <c r="X961" s="7" t="s">
        <v>6883</v>
      </c>
      <c r="Y961" s="44" t="s">
        <v>6884</v>
      </c>
    </row>
    <row r="962">
      <c r="A962" s="21" t="str">
        <f t="shared" ref="A962:B962" si="969">if(and(isnumber(search("Yes",C962)),isnumber(search("Yes",E962)),isnumber(search("Yes",G962)),isnumber(search("Yes",I962))),"Yes","No")</f>
        <v>No</v>
      </c>
      <c r="B962" s="21" t="str">
        <f t="shared" si="969"/>
        <v>No</v>
      </c>
      <c r="C962" s="22" t="str">
        <f t="shared" si="3"/>
        <v>No</v>
      </c>
      <c r="D962" s="21" t="str">
        <f t="shared" si="4"/>
        <v>No</v>
      </c>
      <c r="E962" s="21" t="str">
        <f t="shared" si="5"/>
        <v>No</v>
      </c>
      <c r="F962" s="21" t="str">
        <f t="shared" si="6"/>
        <v>No</v>
      </c>
      <c r="G962" s="21" t="str">
        <f t="shared" si="7"/>
        <v>No</v>
      </c>
      <c r="H962" s="21" t="str">
        <f t="shared" si="8"/>
        <v>No</v>
      </c>
      <c r="I962" s="21" t="str">
        <f t="shared" si="9"/>
        <v>No</v>
      </c>
      <c r="J962" s="21" t="str">
        <f t="shared" si="10"/>
        <v>No</v>
      </c>
      <c r="K962" s="25"/>
      <c r="L962" s="7" t="s">
        <v>1939</v>
      </c>
      <c r="M962" s="7" t="s">
        <v>1940</v>
      </c>
      <c r="N962" s="7" t="s">
        <v>25</v>
      </c>
      <c r="O962" s="7" t="s">
        <v>6885</v>
      </c>
      <c r="P962" s="44" t="s">
        <v>6886</v>
      </c>
      <c r="Q962" s="42"/>
      <c r="R962" s="42"/>
      <c r="S962" s="42"/>
      <c r="T962" s="42"/>
      <c r="U962" s="42"/>
      <c r="V962" s="42"/>
      <c r="W962" s="42"/>
      <c r="X962" s="42"/>
      <c r="Y962" s="27"/>
    </row>
    <row r="963">
      <c r="A963" s="21" t="str">
        <f t="shared" ref="A963:B963" si="970">if(and(isnumber(search("Yes",C963)),isnumber(search("Yes",E963)),isnumber(search("Yes",G963)),isnumber(search("Yes",I963))),"Yes","No")</f>
        <v>No</v>
      </c>
      <c r="B963" s="21" t="str">
        <f t="shared" si="970"/>
        <v>No</v>
      </c>
      <c r="C963" s="22" t="str">
        <f t="shared" si="3"/>
        <v>No</v>
      </c>
      <c r="D963" s="21" t="str">
        <f t="shared" si="4"/>
        <v>No</v>
      </c>
      <c r="E963" s="21" t="str">
        <f t="shared" si="5"/>
        <v>No</v>
      </c>
      <c r="F963" s="21" t="str">
        <f t="shared" si="6"/>
        <v>No</v>
      </c>
      <c r="G963" s="21" t="str">
        <f t="shared" si="7"/>
        <v>No</v>
      </c>
      <c r="H963" s="21" t="str">
        <f t="shared" si="8"/>
        <v>No</v>
      </c>
      <c r="I963" s="21" t="str">
        <f t="shared" si="9"/>
        <v>No</v>
      </c>
      <c r="J963" s="21" t="str">
        <f t="shared" si="10"/>
        <v>No</v>
      </c>
      <c r="K963" s="25"/>
      <c r="L963" s="7" t="s">
        <v>1941</v>
      </c>
      <c r="M963" s="7" t="s">
        <v>1942</v>
      </c>
      <c r="N963" s="7" t="s">
        <v>25</v>
      </c>
      <c r="O963" s="7" t="s">
        <v>6887</v>
      </c>
      <c r="P963" s="44" t="s">
        <v>6888</v>
      </c>
      <c r="Q963" s="42"/>
      <c r="R963" s="42"/>
      <c r="S963" s="42"/>
      <c r="T963" s="42"/>
      <c r="U963" s="42"/>
      <c r="V963" s="42"/>
      <c r="W963" s="42"/>
      <c r="X963" s="42"/>
      <c r="Y963" s="27"/>
    </row>
    <row r="964">
      <c r="A964" s="21" t="str">
        <f t="shared" ref="A964:B964" si="971">if(and(isnumber(search("Yes",C964)),isnumber(search("Yes",E964)),isnumber(search("Yes",G964)),isnumber(search("Yes",I964))),"Yes","No")</f>
        <v>No</v>
      </c>
      <c r="B964" s="21" t="str">
        <f t="shared" si="971"/>
        <v>No</v>
      </c>
      <c r="C964" s="22" t="str">
        <f t="shared" si="3"/>
        <v>No</v>
      </c>
      <c r="D964" s="21" t="str">
        <f t="shared" si="4"/>
        <v>No</v>
      </c>
      <c r="E964" s="21" t="str">
        <f t="shared" si="5"/>
        <v>No</v>
      </c>
      <c r="F964" s="21" t="str">
        <f t="shared" si="6"/>
        <v>No</v>
      </c>
      <c r="G964" s="21" t="str">
        <f t="shared" si="7"/>
        <v>No</v>
      </c>
      <c r="H964" s="21" t="str">
        <f t="shared" si="8"/>
        <v>No</v>
      </c>
      <c r="I964" s="21" t="str">
        <f t="shared" si="9"/>
        <v>No</v>
      </c>
      <c r="J964" s="21" t="str">
        <f t="shared" si="10"/>
        <v>No</v>
      </c>
      <c r="K964" s="25"/>
      <c r="L964" s="7" t="s">
        <v>1943</v>
      </c>
      <c r="M964" s="7" t="s">
        <v>1944</v>
      </c>
      <c r="N964" s="7" t="s">
        <v>25</v>
      </c>
      <c r="O964" s="7" t="s">
        <v>6889</v>
      </c>
      <c r="P964" s="44" t="s">
        <v>6890</v>
      </c>
      <c r="Q964" s="42"/>
      <c r="R964" s="42"/>
      <c r="S964" s="42"/>
      <c r="T964" s="42"/>
      <c r="U964" s="42"/>
      <c r="V964" s="42"/>
      <c r="W964" s="42"/>
      <c r="X964" s="42"/>
      <c r="Y964" s="27"/>
    </row>
    <row r="965">
      <c r="A965" s="21" t="str">
        <f t="shared" ref="A965:B965" si="972">if(and(isnumber(search("Yes",C965)),isnumber(search("Yes",E965)),isnumber(search("Yes",G965)),isnumber(search("Yes",I965))),"Yes","No")</f>
        <v>No</v>
      </c>
      <c r="B965" s="21" t="str">
        <f t="shared" si="972"/>
        <v>No</v>
      </c>
      <c r="C965" s="22" t="str">
        <f t="shared" si="3"/>
        <v>No</v>
      </c>
      <c r="D965" s="21" t="str">
        <f t="shared" si="4"/>
        <v>No</v>
      </c>
      <c r="E965" s="21" t="str">
        <f t="shared" si="5"/>
        <v>No</v>
      </c>
      <c r="F965" s="21" t="str">
        <f t="shared" si="6"/>
        <v>No</v>
      </c>
      <c r="G965" s="21" t="str">
        <f t="shared" si="7"/>
        <v>No</v>
      </c>
      <c r="H965" s="21" t="str">
        <f t="shared" si="8"/>
        <v>No</v>
      </c>
      <c r="I965" s="21" t="str">
        <f t="shared" si="9"/>
        <v>No</v>
      </c>
      <c r="J965" s="21" t="str">
        <f t="shared" si="10"/>
        <v>No</v>
      </c>
      <c r="K965" s="25"/>
      <c r="L965" s="7" t="s">
        <v>1945</v>
      </c>
      <c r="M965" s="7" t="s">
        <v>1946</v>
      </c>
      <c r="N965" s="7" t="s">
        <v>25</v>
      </c>
      <c r="O965" s="7" t="s">
        <v>6891</v>
      </c>
      <c r="P965" s="44" t="s">
        <v>6892</v>
      </c>
      <c r="Q965" s="42"/>
      <c r="R965" s="42"/>
      <c r="S965" s="42"/>
      <c r="T965" s="42"/>
      <c r="U965" s="42"/>
      <c r="V965" s="42"/>
      <c r="W965" s="42"/>
      <c r="X965" s="42"/>
      <c r="Y965" s="27"/>
    </row>
    <row r="966">
      <c r="A966" s="21" t="str">
        <f t="shared" ref="A966:B966" si="973">if(and(isnumber(search("Yes",C966)),isnumber(search("Yes",E966)),isnumber(search("Yes",G966)),isnumber(search("Yes",I966))),"Yes","No")</f>
        <v>No</v>
      </c>
      <c r="B966" s="21" t="str">
        <f t="shared" si="973"/>
        <v>No</v>
      </c>
      <c r="C966" s="22" t="str">
        <f t="shared" si="3"/>
        <v>No</v>
      </c>
      <c r="D966" s="21" t="str">
        <f t="shared" si="4"/>
        <v>No</v>
      </c>
      <c r="E966" s="21" t="str">
        <f t="shared" si="5"/>
        <v>No</v>
      </c>
      <c r="F966" s="21" t="str">
        <f t="shared" si="6"/>
        <v>No</v>
      </c>
      <c r="G966" s="21" t="str">
        <f t="shared" si="7"/>
        <v>No</v>
      </c>
      <c r="H966" s="21" t="str">
        <f t="shared" si="8"/>
        <v>No</v>
      </c>
      <c r="I966" s="21" t="str">
        <f t="shared" si="9"/>
        <v>No</v>
      </c>
      <c r="J966" s="21" t="str">
        <f t="shared" si="10"/>
        <v>No</v>
      </c>
      <c r="K966" s="25"/>
      <c r="L966" s="7" t="s">
        <v>1947</v>
      </c>
      <c r="M966" s="7" t="s">
        <v>1948</v>
      </c>
      <c r="N966" s="7" t="s">
        <v>25</v>
      </c>
      <c r="O966" s="7" t="s">
        <v>6893</v>
      </c>
      <c r="P966" s="44" t="s">
        <v>6894</v>
      </c>
      <c r="Q966" s="42"/>
      <c r="R966" s="42"/>
      <c r="S966" s="42"/>
      <c r="T966" s="42"/>
      <c r="U966" s="42"/>
      <c r="V966" s="42"/>
      <c r="W966" s="42"/>
      <c r="X966" s="42"/>
      <c r="Y966" s="27"/>
    </row>
    <row r="967">
      <c r="A967" s="21" t="str">
        <f t="shared" ref="A967:B967" si="974">if(and(isnumber(search("Yes",C967)),isnumber(search("Yes",E967)),isnumber(search("Yes",G967)),isnumber(search("Yes",I967))),"Yes","No")</f>
        <v>No</v>
      </c>
      <c r="B967" s="21" t="str">
        <f t="shared" si="974"/>
        <v>No</v>
      </c>
      <c r="C967" s="22" t="str">
        <f t="shared" si="3"/>
        <v>No</v>
      </c>
      <c r="D967" s="21" t="str">
        <f t="shared" si="4"/>
        <v>No</v>
      </c>
      <c r="E967" s="21" t="str">
        <f t="shared" si="5"/>
        <v>No</v>
      </c>
      <c r="F967" s="21" t="str">
        <f t="shared" si="6"/>
        <v>No</v>
      </c>
      <c r="G967" s="21" t="str">
        <f t="shared" si="7"/>
        <v>No</v>
      </c>
      <c r="H967" s="21" t="str">
        <f t="shared" si="8"/>
        <v>No</v>
      </c>
      <c r="I967" s="21" t="str">
        <f t="shared" si="9"/>
        <v>No</v>
      </c>
      <c r="J967" s="21" t="str">
        <f t="shared" si="10"/>
        <v>No</v>
      </c>
      <c r="K967" s="25"/>
      <c r="L967" s="7" t="s">
        <v>1949</v>
      </c>
      <c r="M967" s="7" t="s">
        <v>1950</v>
      </c>
      <c r="N967" s="7" t="s">
        <v>25</v>
      </c>
      <c r="O967" s="7" t="s">
        <v>6895</v>
      </c>
      <c r="P967" s="44" t="s">
        <v>6896</v>
      </c>
      <c r="Q967" s="42"/>
      <c r="R967" s="42"/>
      <c r="S967" s="42"/>
      <c r="T967" s="42"/>
      <c r="U967" s="42"/>
      <c r="V967" s="42"/>
      <c r="W967" s="42"/>
      <c r="X967" s="42"/>
      <c r="Y967" s="27"/>
    </row>
    <row r="968">
      <c r="A968" s="21" t="str">
        <f t="shared" ref="A968:B968" si="975">if(and(isnumber(search("Yes",C968)),isnumber(search("Yes",E968)),isnumber(search("Yes",G968)),isnumber(search("Yes",I968))),"Yes","No")</f>
        <v>No</v>
      </c>
      <c r="B968" s="21" t="str">
        <f t="shared" si="975"/>
        <v>No</v>
      </c>
      <c r="C968" s="22" t="str">
        <f t="shared" si="3"/>
        <v>No</v>
      </c>
      <c r="D968" s="21" t="str">
        <f t="shared" si="4"/>
        <v>No</v>
      </c>
      <c r="E968" s="21" t="str">
        <f t="shared" si="5"/>
        <v>No</v>
      </c>
      <c r="F968" s="21" t="str">
        <f t="shared" si="6"/>
        <v>No</v>
      </c>
      <c r="G968" s="21" t="str">
        <f t="shared" si="7"/>
        <v>No</v>
      </c>
      <c r="H968" s="21" t="str">
        <f t="shared" si="8"/>
        <v>No</v>
      </c>
      <c r="I968" s="21" t="str">
        <f t="shared" si="9"/>
        <v>No</v>
      </c>
      <c r="J968" s="21" t="str">
        <f t="shared" si="10"/>
        <v>No</v>
      </c>
      <c r="K968" s="25"/>
      <c r="L968" s="7" t="s">
        <v>1951</v>
      </c>
      <c r="M968" s="7" t="s">
        <v>1952</v>
      </c>
      <c r="N968" s="7" t="s">
        <v>25</v>
      </c>
      <c r="O968" s="7" t="s">
        <v>4679</v>
      </c>
      <c r="P968" s="44" t="s">
        <v>6897</v>
      </c>
      <c r="Q968" s="42"/>
      <c r="R968" s="42"/>
      <c r="S968" s="42"/>
      <c r="T968" s="42"/>
      <c r="U968" s="42"/>
      <c r="V968" s="42"/>
      <c r="W968" s="42"/>
      <c r="X968" s="42"/>
      <c r="Y968" s="27"/>
    </row>
    <row r="969">
      <c r="A969" s="21" t="str">
        <f t="shared" ref="A969:B969" si="976">if(and(isnumber(search("Yes",C969)),isnumber(search("Yes",E969)),isnumber(search("Yes",G969)),isnumber(search("Yes",I969))),"Yes","No")</f>
        <v>No</v>
      </c>
      <c r="B969" s="21" t="str">
        <f t="shared" si="976"/>
        <v>No</v>
      </c>
      <c r="C969" s="22" t="str">
        <f t="shared" si="3"/>
        <v>No</v>
      </c>
      <c r="D969" s="21" t="str">
        <f t="shared" si="4"/>
        <v>No</v>
      </c>
      <c r="E969" s="21" t="str">
        <f t="shared" si="5"/>
        <v>No</v>
      </c>
      <c r="F969" s="21" t="str">
        <f t="shared" si="6"/>
        <v>No</v>
      </c>
      <c r="G969" s="21" t="str">
        <f t="shared" si="7"/>
        <v>No</v>
      </c>
      <c r="H969" s="21" t="str">
        <f t="shared" si="8"/>
        <v>No</v>
      </c>
      <c r="I969" s="21" t="str">
        <f t="shared" si="9"/>
        <v>No</v>
      </c>
      <c r="J969" s="21" t="str">
        <f t="shared" si="10"/>
        <v>No</v>
      </c>
      <c r="K969" s="25"/>
      <c r="L969" s="7" t="s">
        <v>1953</v>
      </c>
      <c r="M969" s="7" t="s">
        <v>1954</v>
      </c>
      <c r="N969" s="7" t="s">
        <v>25</v>
      </c>
      <c r="O969" s="7" t="s">
        <v>6898</v>
      </c>
      <c r="P969" s="44" t="s">
        <v>6899</v>
      </c>
      <c r="Q969" s="42"/>
      <c r="R969" s="42"/>
      <c r="S969" s="42"/>
      <c r="T969" s="42"/>
      <c r="U969" s="42"/>
      <c r="V969" s="42"/>
      <c r="W969" s="42"/>
      <c r="X969" s="42"/>
      <c r="Y969" s="27"/>
    </row>
    <row r="970">
      <c r="A970" s="21" t="str">
        <f t="shared" ref="A970:B970" si="977">if(and(isnumber(search("Yes",C970)),isnumber(search("Yes",E970)),isnumber(search("Yes",G970)),isnumber(search("Yes",I970))),"Yes","No")</f>
        <v>No</v>
      </c>
      <c r="B970" s="21" t="str">
        <f t="shared" si="977"/>
        <v>No</v>
      </c>
      <c r="C970" s="22" t="str">
        <f t="shared" si="3"/>
        <v>No</v>
      </c>
      <c r="D970" s="21" t="str">
        <f t="shared" si="4"/>
        <v>No</v>
      </c>
      <c r="E970" s="21" t="str">
        <f t="shared" si="5"/>
        <v>No</v>
      </c>
      <c r="F970" s="21" t="str">
        <f t="shared" si="6"/>
        <v>No</v>
      </c>
      <c r="G970" s="21" t="str">
        <f t="shared" si="7"/>
        <v>No</v>
      </c>
      <c r="H970" s="21" t="str">
        <f t="shared" si="8"/>
        <v>No</v>
      </c>
      <c r="I970" s="21" t="str">
        <f t="shared" si="9"/>
        <v>No</v>
      </c>
      <c r="J970" s="21" t="str">
        <f t="shared" si="10"/>
        <v>No</v>
      </c>
      <c r="K970" s="25"/>
      <c r="L970" s="7" t="s">
        <v>1955</v>
      </c>
      <c r="M970" s="7" t="s">
        <v>1956</v>
      </c>
      <c r="N970" s="7" t="s">
        <v>25</v>
      </c>
      <c r="O970" s="7" t="s">
        <v>4683</v>
      </c>
      <c r="P970" s="44" t="s">
        <v>4684</v>
      </c>
      <c r="Q970" s="42"/>
      <c r="R970" s="42"/>
      <c r="S970" s="42"/>
      <c r="T970" s="42"/>
      <c r="U970" s="42"/>
      <c r="V970" s="42"/>
      <c r="W970" s="42"/>
      <c r="X970" s="42"/>
      <c r="Y970" s="27"/>
    </row>
    <row r="971">
      <c r="A971" s="21" t="str">
        <f t="shared" ref="A971:B971" si="978">if(and(isnumber(search("Yes",C971)),isnumber(search("Yes",E971)),isnumber(search("Yes",G971)),isnumber(search("Yes",I971))),"Yes","No")</f>
        <v>No</v>
      </c>
      <c r="B971" s="21" t="str">
        <f t="shared" si="978"/>
        <v>No</v>
      </c>
      <c r="C971" s="22" t="str">
        <f t="shared" si="3"/>
        <v>No</v>
      </c>
      <c r="D971" s="21" t="str">
        <f t="shared" si="4"/>
        <v>No</v>
      </c>
      <c r="E971" s="21" t="str">
        <f t="shared" si="5"/>
        <v>No</v>
      </c>
      <c r="F971" s="21" t="str">
        <f t="shared" si="6"/>
        <v>No</v>
      </c>
      <c r="G971" s="21" t="str">
        <f t="shared" si="7"/>
        <v>No</v>
      </c>
      <c r="H971" s="21" t="str">
        <f t="shared" si="8"/>
        <v>No</v>
      </c>
      <c r="I971" s="21" t="str">
        <f t="shared" si="9"/>
        <v>No</v>
      </c>
      <c r="J971" s="21" t="str">
        <f t="shared" si="10"/>
        <v>No</v>
      </c>
      <c r="K971" s="25"/>
      <c r="L971" s="7" t="s">
        <v>1957</v>
      </c>
      <c r="M971" s="7" t="s">
        <v>1958</v>
      </c>
      <c r="N971" s="7" t="s">
        <v>25</v>
      </c>
      <c r="O971" s="7" t="s">
        <v>6900</v>
      </c>
      <c r="P971" s="44" t="s">
        <v>6901</v>
      </c>
      <c r="Q971" s="42"/>
      <c r="R971" s="42"/>
      <c r="S971" s="42"/>
      <c r="T971" s="42"/>
      <c r="U971" s="42"/>
      <c r="V971" s="42"/>
      <c r="W971" s="42"/>
      <c r="X971" s="42"/>
      <c r="Y971" s="27"/>
    </row>
    <row r="972">
      <c r="A972" s="21" t="str">
        <f t="shared" ref="A972:B972" si="979">if(and(isnumber(search("Yes",C972)),isnumber(search("Yes",E972)),isnumber(search("Yes",G972)),isnumber(search("Yes",I972))),"Yes","No")</f>
        <v>No</v>
      </c>
      <c r="B972" s="21" t="str">
        <f t="shared" si="979"/>
        <v>No</v>
      </c>
      <c r="C972" s="22" t="str">
        <f t="shared" si="3"/>
        <v>No</v>
      </c>
      <c r="D972" s="21" t="str">
        <f t="shared" si="4"/>
        <v>No</v>
      </c>
      <c r="E972" s="21" t="str">
        <f t="shared" si="5"/>
        <v>No</v>
      </c>
      <c r="F972" s="21" t="str">
        <f t="shared" si="6"/>
        <v>No</v>
      </c>
      <c r="G972" s="21" t="str">
        <f t="shared" si="7"/>
        <v>No</v>
      </c>
      <c r="H972" s="21" t="str">
        <f t="shared" si="8"/>
        <v>No</v>
      </c>
      <c r="I972" s="21" t="str">
        <f t="shared" si="9"/>
        <v>No</v>
      </c>
      <c r="J972" s="21" t="str">
        <f t="shared" si="10"/>
        <v>No</v>
      </c>
      <c r="K972" s="25"/>
      <c r="L972" s="7" t="s">
        <v>1959</v>
      </c>
      <c r="M972" s="7" t="s">
        <v>1960</v>
      </c>
      <c r="N972" s="7" t="s">
        <v>25</v>
      </c>
      <c r="O972" s="7" t="s">
        <v>6902</v>
      </c>
      <c r="P972" s="44" t="s">
        <v>6903</v>
      </c>
      <c r="Q972" s="42"/>
      <c r="R972" s="42"/>
      <c r="S972" s="42"/>
      <c r="T972" s="42"/>
      <c r="U972" s="42"/>
      <c r="V972" s="42"/>
      <c r="W972" s="42"/>
      <c r="X972" s="42"/>
      <c r="Y972" s="27"/>
    </row>
    <row r="973">
      <c r="A973" s="21" t="str">
        <f t="shared" ref="A973:B973" si="980">if(and(isnumber(search("Yes",C973)),isnumber(search("Yes",E973)),isnumber(search("Yes",G973)),isnumber(search("Yes",I973))),"Yes","No")</f>
        <v>No</v>
      </c>
      <c r="B973" s="21" t="str">
        <f t="shared" si="980"/>
        <v>No</v>
      </c>
      <c r="C973" s="22" t="str">
        <f t="shared" si="3"/>
        <v>No</v>
      </c>
      <c r="D973" s="21" t="str">
        <f t="shared" si="4"/>
        <v>No</v>
      </c>
      <c r="E973" s="21" t="str">
        <f t="shared" si="5"/>
        <v>No</v>
      </c>
      <c r="F973" s="21" t="str">
        <f t="shared" si="6"/>
        <v>No</v>
      </c>
      <c r="G973" s="21" t="str">
        <f t="shared" si="7"/>
        <v>No</v>
      </c>
      <c r="H973" s="21" t="str">
        <f t="shared" si="8"/>
        <v>No</v>
      </c>
      <c r="I973" s="21" t="str">
        <f t="shared" si="9"/>
        <v>No</v>
      </c>
      <c r="J973" s="21" t="str">
        <f t="shared" si="10"/>
        <v>No</v>
      </c>
      <c r="K973" s="25"/>
      <c r="L973" s="7" t="s">
        <v>1961</v>
      </c>
      <c r="M973" s="7" t="s">
        <v>1962</v>
      </c>
      <c r="N973" s="7" t="s">
        <v>25</v>
      </c>
      <c r="O973" s="7" t="s">
        <v>6904</v>
      </c>
      <c r="P973" s="44" t="s">
        <v>6905</v>
      </c>
      <c r="Q973" s="42"/>
      <c r="R973" s="42"/>
      <c r="S973" s="42"/>
      <c r="T973" s="42"/>
      <c r="U973" s="42"/>
      <c r="V973" s="42"/>
      <c r="W973" s="42"/>
      <c r="X973" s="42"/>
      <c r="Y973" s="27"/>
    </row>
    <row r="974">
      <c r="A974" s="21" t="str">
        <f t="shared" ref="A974:B974" si="981">if(and(isnumber(search("Yes",C974)),isnumber(search("Yes",E974)),isnumber(search("Yes",G974)),isnumber(search("Yes",I974))),"Yes","No")</f>
        <v>No</v>
      </c>
      <c r="B974" s="21" t="str">
        <f t="shared" si="981"/>
        <v>No</v>
      </c>
      <c r="C974" s="22" t="str">
        <f t="shared" si="3"/>
        <v>No</v>
      </c>
      <c r="D974" s="21" t="str">
        <f t="shared" si="4"/>
        <v>No</v>
      </c>
      <c r="E974" s="21" t="str">
        <f t="shared" si="5"/>
        <v>No</v>
      </c>
      <c r="F974" s="21" t="str">
        <f t="shared" si="6"/>
        <v>No</v>
      </c>
      <c r="G974" s="21" t="str">
        <f t="shared" si="7"/>
        <v>No</v>
      </c>
      <c r="H974" s="21" t="str">
        <f t="shared" si="8"/>
        <v>No</v>
      </c>
      <c r="I974" s="21" t="str">
        <f t="shared" si="9"/>
        <v>No</v>
      </c>
      <c r="J974" s="21" t="str">
        <f t="shared" si="10"/>
        <v>No</v>
      </c>
      <c r="K974" s="25"/>
      <c r="L974" s="7" t="s">
        <v>1963</v>
      </c>
      <c r="M974" s="7" t="s">
        <v>1964</v>
      </c>
      <c r="N974" s="7" t="s">
        <v>25</v>
      </c>
      <c r="O974" s="7" t="s">
        <v>6906</v>
      </c>
      <c r="P974" s="44" t="s">
        <v>6907</v>
      </c>
      <c r="Q974" s="42"/>
      <c r="R974" s="42"/>
      <c r="S974" s="42"/>
      <c r="T974" s="42"/>
      <c r="U974" s="42"/>
      <c r="V974" s="42"/>
      <c r="W974" s="42"/>
      <c r="X974" s="42"/>
      <c r="Y974" s="27"/>
    </row>
    <row r="975">
      <c r="A975" s="21" t="str">
        <f t="shared" ref="A975:B975" si="982">if(and(isnumber(search("Yes",C975)),isnumber(search("Yes",E975)),isnumber(search("Yes",G975)),isnumber(search("Yes",I975))),"Yes","No")</f>
        <v>No</v>
      </c>
      <c r="B975" s="21" t="str">
        <f t="shared" si="982"/>
        <v>No</v>
      </c>
      <c r="C975" s="22" t="str">
        <f t="shared" si="3"/>
        <v>No</v>
      </c>
      <c r="D975" s="21" t="str">
        <f t="shared" si="4"/>
        <v>No</v>
      </c>
      <c r="E975" s="21" t="str">
        <f t="shared" si="5"/>
        <v>No</v>
      </c>
      <c r="F975" s="21" t="str">
        <f t="shared" si="6"/>
        <v>No</v>
      </c>
      <c r="G975" s="21" t="str">
        <f t="shared" si="7"/>
        <v>No</v>
      </c>
      <c r="H975" s="21" t="str">
        <f t="shared" si="8"/>
        <v>No</v>
      </c>
      <c r="I975" s="21" t="str">
        <f t="shared" si="9"/>
        <v>No</v>
      </c>
      <c r="J975" s="21" t="str">
        <f t="shared" si="10"/>
        <v>No</v>
      </c>
      <c r="K975" s="25"/>
      <c r="L975" s="7" t="s">
        <v>1965</v>
      </c>
      <c r="M975" s="7" t="s">
        <v>1966</v>
      </c>
      <c r="N975" s="7" t="s">
        <v>25</v>
      </c>
      <c r="O975" s="7" t="s">
        <v>6908</v>
      </c>
      <c r="P975" s="44" t="s">
        <v>6909</v>
      </c>
      <c r="Q975" s="42"/>
      <c r="R975" s="42"/>
      <c r="S975" s="42"/>
      <c r="T975" s="42"/>
      <c r="U975" s="42"/>
      <c r="V975" s="42"/>
      <c r="W975" s="42"/>
      <c r="X975" s="42"/>
      <c r="Y975" s="27"/>
    </row>
    <row r="976">
      <c r="A976" s="21" t="str">
        <f t="shared" ref="A976:B976" si="983">if(and(isnumber(search("Yes",C976)),isnumber(search("Yes",E976)),isnumber(search("Yes",G976)),isnumber(search("Yes",I976))),"Yes","No")</f>
        <v>No</v>
      </c>
      <c r="B976" s="21" t="str">
        <f t="shared" si="983"/>
        <v>No</v>
      </c>
      <c r="C976" s="22" t="str">
        <f t="shared" si="3"/>
        <v>No</v>
      </c>
      <c r="D976" s="21" t="str">
        <f t="shared" si="4"/>
        <v>No</v>
      </c>
      <c r="E976" s="21" t="str">
        <f t="shared" si="5"/>
        <v>No</v>
      </c>
      <c r="F976" s="21" t="str">
        <f t="shared" si="6"/>
        <v>No</v>
      </c>
      <c r="G976" s="21" t="str">
        <f t="shared" si="7"/>
        <v>No</v>
      </c>
      <c r="H976" s="21" t="str">
        <f t="shared" si="8"/>
        <v>No</v>
      </c>
      <c r="I976" s="21" t="str">
        <f t="shared" si="9"/>
        <v>No</v>
      </c>
      <c r="J976" s="21" t="str">
        <f t="shared" si="10"/>
        <v>No</v>
      </c>
      <c r="K976" s="25"/>
      <c r="L976" s="7" t="s">
        <v>1967</v>
      </c>
      <c r="M976" s="7" t="s">
        <v>1968</v>
      </c>
      <c r="N976" s="7" t="s">
        <v>25</v>
      </c>
      <c r="O976" s="7" t="s">
        <v>4693</v>
      </c>
      <c r="P976" s="44" t="s">
        <v>4694</v>
      </c>
      <c r="Q976" s="42"/>
      <c r="R976" s="42"/>
      <c r="S976" s="42"/>
      <c r="T976" s="42"/>
      <c r="U976" s="42"/>
      <c r="V976" s="42"/>
      <c r="W976" s="42"/>
      <c r="X976" s="42"/>
      <c r="Y976" s="27"/>
    </row>
    <row r="977">
      <c r="A977" s="21" t="str">
        <f t="shared" ref="A977:B977" si="984">if(and(isnumber(search("Yes",C977)),isnumber(search("Yes",E977)),isnumber(search("Yes",G977)),isnumber(search("Yes",I977))),"Yes","No")</f>
        <v>No</v>
      </c>
      <c r="B977" s="21" t="str">
        <f t="shared" si="984"/>
        <v>No</v>
      </c>
      <c r="C977" s="22" t="str">
        <f t="shared" si="3"/>
        <v>No</v>
      </c>
      <c r="D977" s="21" t="str">
        <f t="shared" si="4"/>
        <v>No</v>
      </c>
      <c r="E977" s="21" t="str">
        <f t="shared" si="5"/>
        <v>No</v>
      </c>
      <c r="F977" s="21" t="str">
        <f t="shared" si="6"/>
        <v>No</v>
      </c>
      <c r="G977" s="21" t="str">
        <f t="shared" si="7"/>
        <v>No</v>
      </c>
      <c r="H977" s="21" t="str">
        <f t="shared" si="8"/>
        <v>No</v>
      </c>
      <c r="I977" s="21" t="str">
        <f t="shared" si="9"/>
        <v>No</v>
      </c>
      <c r="J977" s="21" t="str">
        <f t="shared" si="10"/>
        <v>No</v>
      </c>
      <c r="K977" s="25"/>
      <c r="L977" s="7" t="s">
        <v>1969</v>
      </c>
      <c r="M977" s="7" t="s">
        <v>1970</v>
      </c>
      <c r="N977" s="7" t="s">
        <v>25</v>
      </c>
      <c r="O977" s="7" t="s">
        <v>2381</v>
      </c>
      <c r="P977" s="44" t="s">
        <v>6910</v>
      </c>
      <c r="Q977" s="42"/>
      <c r="R977" s="42"/>
      <c r="S977" s="42"/>
      <c r="T977" s="42"/>
      <c r="U977" s="42"/>
      <c r="V977" s="42"/>
      <c r="W977" s="42"/>
      <c r="X977" s="42"/>
      <c r="Y977" s="27"/>
    </row>
    <row r="978">
      <c r="A978" s="21" t="str">
        <f t="shared" ref="A978:B978" si="985">if(and(isnumber(search("Yes",C978)),isnumber(search("Yes",E978)),isnumber(search("Yes",G978)),isnumber(search("Yes",I978))),"Yes","No")</f>
        <v>No</v>
      </c>
      <c r="B978" s="21" t="str">
        <f t="shared" si="985"/>
        <v>No</v>
      </c>
      <c r="C978" s="22" t="str">
        <f t="shared" si="3"/>
        <v>No</v>
      </c>
      <c r="D978" s="21" t="str">
        <f t="shared" si="4"/>
        <v>No</v>
      </c>
      <c r="E978" s="21" t="str">
        <f t="shared" si="5"/>
        <v>No</v>
      </c>
      <c r="F978" s="21" t="str">
        <f t="shared" si="6"/>
        <v>No</v>
      </c>
      <c r="G978" s="21" t="str">
        <f t="shared" si="7"/>
        <v>No</v>
      </c>
      <c r="H978" s="21" t="str">
        <f t="shared" si="8"/>
        <v>No</v>
      </c>
      <c r="I978" s="21" t="str">
        <f t="shared" si="9"/>
        <v>No</v>
      </c>
      <c r="J978" s="21" t="str">
        <f t="shared" si="10"/>
        <v>No</v>
      </c>
      <c r="K978" s="25"/>
      <c r="L978" s="7" t="s">
        <v>1971</v>
      </c>
      <c r="M978" s="7" t="s">
        <v>1972</v>
      </c>
      <c r="N978" s="7" t="s">
        <v>25</v>
      </c>
      <c r="O978" s="7" t="s">
        <v>2423</v>
      </c>
      <c r="P978" s="44" t="s">
        <v>6911</v>
      </c>
      <c r="Q978" s="42"/>
      <c r="R978" s="42"/>
      <c r="S978" s="42"/>
      <c r="T978" s="42"/>
      <c r="U978" s="42"/>
      <c r="V978" s="42"/>
      <c r="W978" s="42"/>
      <c r="X978" s="42"/>
      <c r="Y978" s="27"/>
    </row>
    <row r="979">
      <c r="A979" s="21" t="str">
        <f t="shared" ref="A979:B979" si="986">if(and(isnumber(search("Yes",C979)),isnumber(search("Yes",E979)),isnumber(search("Yes",G979)),isnumber(search("Yes",I979))),"Yes","No")</f>
        <v>No</v>
      </c>
      <c r="B979" s="21" t="str">
        <f t="shared" si="986"/>
        <v>No</v>
      </c>
      <c r="C979" s="22" t="str">
        <f t="shared" si="3"/>
        <v>No</v>
      </c>
      <c r="D979" s="21" t="str">
        <f t="shared" si="4"/>
        <v>No</v>
      </c>
      <c r="E979" s="21" t="str">
        <f t="shared" si="5"/>
        <v>No</v>
      </c>
      <c r="F979" s="21" t="str">
        <f t="shared" si="6"/>
        <v>No</v>
      </c>
      <c r="G979" s="21" t="str">
        <f t="shared" si="7"/>
        <v>No</v>
      </c>
      <c r="H979" s="21" t="str">
        <f t="shared" si="8"/>
        <v>No</v>
      </c>
      <c r="I979" s="21" t="str">
        <f t="shared" si="9"/>
        <v>No</v>
      </c>
      <c r="J979" s="21" t="str">
        <f t="shared" si="10"/>
        <v>No</v>
      </c>
      <c r="K979" s="25"/>
      <c r="L979" s="7" t="s">
        <v>1973</v>
      </c>
      <c r="M979" s="7" t="s">
        <v>1974</v>
      </c>
      <c r="N979" s="7" t="s">
        <v>25</v>
      </c>
      <c r="O979" s="7" t="s">
        <v>6912</v>
      </c>
      <c r="P979" s="44" t="s">
        <v>6913</v>
      </c>
      <c r="Q979" s="42"/>
      <c r="R979" s="42"/>
      <c r="S979" s="42"/>
      <c r="T979" s="42"/>
      <c r="U979" s="42"/>
      <c r="V979" s="42"/>
      <c r="W979" s="42"/>
      <c r="X979" s="42"/>
      <c r="Y979" s="27"/>
    </row>
    <row r="980">
      <c r="A980" s="21" t="str">
        <f t="shared" ref="A980:B980" si="987">if(and(isnumber(search("Yes",C980)),isnumber(search("Yes",E980)),isnumber(search("Yes",G980)),isnumber(search("Yes",I980))),"Yes","No")</f>
        <v>No</v>
      </c>
      <c r="B980" s="21" t="str">
        <f t="shared" si="987"/>
        <v>No</v>
      </c>
      <c r="C980" s="22" t="str">
        <f t="shared" si="3"/>
        <v>No</v>
      </c>
      <c r="D980" s="21" t="str">
        <f t="shared" si="4"/>
        <v>No</v>
      </c>
      <c r="E980" s="21" t="str">
        <f t="shared" si="5"/>
        <v>No</v>
      </c>
      <c r="F980" s="21" t="str">
        <f t="shared" si="6"/>
        <v>No</v>
      </c>
      <c r="G980" s="21" t="str">
        <f t="shared" si="7"/>
        <v>No</v>
      </c>
      <c r="H980" s="21" t="str">
        <f t="shared" si="8"/>
        <v>No</v>
      </c>
      <c r="I980" s="21" t="str">
        <f t="shared" si="9"/>
        <v>No</v>
      </c>
      <c r="J980" s="21" t="str">
        <f t="shared" si="10"/>
        <v>No</v>
      </c>
      <c r="K980" s="25"/>
      <c r="L980" s="7" t="s">
        <v>1975</v>
      </c>
      <c r="M980" s="7" t="s">
        <v>1976</v>
      </c>
      <c r="N980" s="7" t="s">
        <v>25</v>
      </c>
      <c r="O980" s="7" t="s">
        <v>6914</v>
      </c>
      <c r="P980" s="44" t="s">
        <v>4700</v>
      </c>
      <c r="Q980" s="42"/>
      <c r="R980" s="42"/>
      <c r="S980" s="42"/>
      <c r="T980" s="42"/>
      <c r="U980" s="42"/>
      <c r="V980" s="42"/>
      <c r="W980" s="42"/>
      <c r="X980" s="42"/>
      <c r="Y980" s="27"/>
    </row>
    <row r="981">
      <c r="A981" s="21" t="str">
        <f t="shared" ref="A981:B981" si="988">if(and(isnumber(search("Yes",C981)),isnumber(search("Yes",E981)),isnumber(search("Yes",G981)),isnumber(search("Yes",I981))),"Yes","No")</f>
        <v>No</v>
      </c>
      <c r="B981" s="21" t="str">
        <f t="shared" si="988"/>
        <v>No</v>
      </c>
      <c r="C981" s="22" t="str">
        <f t="shared" si="3"/>
        <v>No</v>
      </c>
      <c r="D981" s="21" t="str">
        <f t="shared" si="4"/>
        <v>No</v>
      </c>
      <c r="E981" s="21" t="str">
        <f t="shared" si="5"/>
        <v>No</v>
      </c>
      <c r="F981" s="21" t="str">
        <f t="shared" si="6"/>
        <v>No</v>
      </c>
      <c r="G981" s="21" t="str">
        <f t="shared" si="7"/>
        <v>No</v>
      </c>
      <c r="H981" s="21" t="str">
        <f t="shared" si="8"/>
        <v>No</v>
      </c>
      <c r="I981" s="21" t="str">
        <f t="shared" si="9"/>
        <v>No</v>
      </c>
      <c r="J981" s="21" t="str">
        <f t="shared" si="10"/>
        <v>No</v>
      </c>
      <c r="K981" s="25"/>
      <c r="L981" s="7" t="s">
        <v>1977</v>
      </c>
      <c r="M981" s="7" t="s">
        <v>1978</v>
      </c>
      <c r="N981" s="7" t="s">
        <v>25</v>
      </c>
      <c r="O981" s="7" t="s">
        <v>6915</v>
      </c>
      <c r="P981" s="44" t="s">
        <v>6916</v>
      </c>
      <c r="Q981" s="42"/>
      <c r="R981" s="42"/>
      <c r="S981" s="42"/>
      <c r="T981" s="42"/>
      <c r="U981" s="42"/>
      <c r="V981" s="42"/>
      <c r="W981" s="42"/>
      <c r="X981" s="42"/>
      <c r="Y981" s="27"/>
    </row>
    <row r="982">
      <c r="A982" s="21" t="str">
        <f t="shared" ref="A982:B982" si="989">if(and(isnumber(search("Yes",C982)),isnumber(search("Yes",E982)),isnumber(search("Yes",G982)),isnumber(search("Yes",I982))),"Yes","No")</f>
        <v>No</v>
      </c>
      <c r="B982" s="21" t="str">
        <f t="shared" si="989"/>
        <v>No</v>
      </c>
      <c r="C982" s="22" t="str">
        <f t="shared" si="3"/>
        <v>No</v>
      </c>
      <c r="D982" s="21" t="str">
        <f t="shared" si="4"/>
        <v>No</v>
      </c>
      <c r="E982" s="21" t="str">
        <f t="shared" si="5"/>
        <v>No</v>
      </c>
      <c r="F982" s="21" t="str">
        <f t="shared" si="6"/>
        <v>No</v>
      </c>
      <c r="G982" s="21" t="str">
        <f t="shared" si="7"/>
        <v>No</v>
      </c>
      <c r="H982" s="21" t="str">
        <f t="shared" si="8"/>
        <v>No</v>
      </c>
      <c r="I982" s="21" t="str">
        <f t="shared" si="9"/>
        <v>No</v>
      </c>
      <c r="J982" s="21" t="str">
        <f t="shared" si="10"/>
        <v>No</v>
      </c>
      <c r="K982" s="25"/>
      <c r="L982" s="7" t="s">
        <v>1979</v>
      </c>
      <c r="M982" s="7" t="s">
        <v>1980</v>
      </c>
      <c r="N982" s="7" t="s">
        <v>25</v>
      </c>
      <c r="O982" s="7" t="s">
        <v>6917</v>
      </c>
      <c r="P982" s="44" t="s">
        <v>6918</v>
      </c>
      <c r="Q982" s="42"/>
      <c r="R982" s="42"/>
      <c r="S982" s="42"/>
      <c r="T982" s="42"/>
      <c r="U982" s="42"/>
      <c r="V982" s="42"/>
      <c r="W982" s="42"/>
      <c r="X982" s="42"/>
      <c r="Y982" s="27"/>
    </row>
    <row r="983">
      <c r="A983" s="21" t="str">
        <f t="shared" ref="A983:B983" si="990">if(and(isnumber(search("Yes",C983)),isnumber(search("Yes",E983)),isnumber(search("Yes",G983)),isnumber(search("Yes",I983))),"Yes","No")</f>
        <v>No</v>
      </c>
      <c r="B983" s="21" t="str">
        <f t="shared" si="990"/>
        <v>No</v>
      </c>
      <c r="C983" s="22" t="str">
        <f t="shared" si="3"/>
        <v>No</v>
      </c>
      <c r="D983" s="21" t="str">
        <f t="shared" si="4"/>
        <v>No</v>
      </c>
      <c r="E983" s="21" t="str">
        <f t="shared" si="5"/>
        <v>No</v>
      </c>
      <c r="F983" s="21" t="str">
        <f t="shared" si="6"/>
        <v>No</v>
      </c>
      <c r="G983" s="21" t="str">
        <f t="shared" si="7"/>
        <v>No</v>
      </c>
      <c r="H983" s="21" t="str">
        <f t="shared" si="8"/>
        <v>No</v>
      </c>
      <c r="I983" s="21" t="str">
        <f t="shared" si="9"/>
        <v>No</v>
      </c>
      <c r="J983" s="21" t="str">
        <f t="shared" si="10"/>
        <v>No</v>
      </c>
      <c r="K983" s="25"/>
      <c r="L983" s="7" t="s">
        <v>1981</v>
      </c>
      <c r="M983" s="7" t="s">
        <v>1982</v>
      </c>
      <c r="N983" s="7" t="s">
        <v>25</v>
      </c>
      <c r="O983" s="7" t="s">
        <v>6141</v>
      </c>
      <c r="P983" s="44" t="s">
        <v>6919</v>
      </c>
      <c r="Q983" s="42"/>
      <c r="R983" s="42"/>
      <c r="S983" s="42"/>
      <c r="T983" s="42"/>
      <c r="U983" s="42"/>
      <c r="V983" s="42"/>
      <c r="W983" s="42"/>
      <c r="X983" s="42"/>
      <c r="Y983" s="27"/>
    </row>
    <row r="984">
      <c r="A984" s="21" t="str">
        <f t="shared" ref="A984:B984" si="991">if(and(isnumber(search("Yes",C984)),isnumber(search("Yes",E984)),isnumber(search("Yes",G984)),isnumber(search("Yes",I984))),"Yes","No")</f>
        <v>No</v>
      </c>
      <c r="B984" s="21" t="str">
        <f t="shared" si="991"/>
        <v>No</v>
      </c>
      <c r="C984" s="22" t="str">
        <f t="shared" si="3"/>
        <v>No</v>
      </c>
      <c r="D984" s="21" t="str">
        <f t="shared" si="4"/>
        <v>No</v>
      </c>
      <c r="E984" s="21" t="str">
        <f t="shared" si="5"/>
        <v>No</v>
      </c>
      <c r="F984" s="21" t="str">
        <f t="shared" si="6"/>
        <v>No</v>
      </c>
      <c r="G984" s="21" t="str">
        <f t="shared" si="7"/>
        <v>No</v>
      </c>
      <c r="H984" s="21" t="str">
        <f t="shared" si="8"/>
        <v>No</v>
      </c>
      <c r="I984" s="21" t="str">
        <f t="shared" si="9"/>
        <v>No</v>
      </c>
      <c r="J984" s="21" t="str">
        <f t="shared" si="10"/>
        <v>No</v>
      </c>
      <c r="K984" s="25"/>
      <c r="L984" s="7" t="s">
        <v>1983</v>
      </c>
      <c r="M984" s="7" t="s">
        <v>1984</v>
      </c>
      <c r="N984" s="7" t="s">
        <v>25</v>
      </c>
      <c r="O984" s="7" t="s">
        <v>2435</v>
      </c>
      <c r="P984" s="44" t="s">
        <v>6920</v>
      </c>
      <c r="Q984" s="42"/>
      <c r="R984" s="42"/>
      <c r="S984" s="42"/>
      <c r="T984" s="42"/>
      <c r="U984" s="42"/>
      <c r="V984" s="42"/>
      <c r="W984" s="42"/>
      <c r="X984" s="42"/>
      <c r="Y984" s="27"/>
    </row>
    <row r="985">
      <c r="A985" s="21" t="str">
        <f t="shared" ref="A985:B985" si="992">if(and(isnumber(search("Yes",C985)),isnumber(search("Yes",E985)),isnumber(search("Yes",G985)),isnumber(search("Yes",I985))),"Yes","No")</f>
        <v>Yes</v>
      </c>
      <c r="B985" s="21" t="str">
        <f t="shared" si="992"/>
        <v>Yes</v>
      </c>
      <c r="C985" s="22" t="str">
        <f t="shared" si="3"/>
        <v>Yes</v>
      </c>
      <c r="D985" s="21" t="str">
        <f t="shared" si="4"/>
        <v>Yes</v>
      </c>
      <c r="E985" s="21" t="str">
        <f t="shared" si="5"/>
        <v>Yes</v>
      </c>
      <c r="F985" s="21" t="str">
        <f t="shared" si="6"/>
        <v>Yes</v>
      </c>
      <c r="G985" s="21" t="str">
        <f t="shared" si="7"/>
        <v>Yes</v>
      </c>
      <c r="H985" s="21" t="str">
        <f t="shared" si="8"/>
        <v>Yes</v>
      </c>
      <c r="I985" s="21" t="str">
        <f t="shared" si="9"/>
        <v>Yes</v>
      </c>
      <c r="J985" s="21" t="str">
        <f t="shared" si="10"/>
        <v>Yes</v>
      </c>
      <c r="K985" s="25"/>
      <c r="L985" s="7" t="s">
        <v>278</v>
      </c>
      <c r="M985" s="7" t="s">
        <v>1985</v>
      </c>
      <c r="N985" s="7" t="s">
        <v>21</v>
      </c>
      <c r="O985" s="7" t="s">
        <v>3240</v>
      </c>
      <c r="P985" s="44" t="s">
        <v>5856</v>
      </c>
      <c r="Q985" s="7" t="s">
        <v>21</v>
      </c>
      <c r="R985" s="7" t="s">
        <v>4708</v>
      </c>
      <c r="S985" s="44" t="s">
        <v>4709</v>
      </c>
      <c r="T985" s="7" t="s">
        <v>21</v>
      </c>
      <c r="U985" s="7" t="s">
        <v>2487</v>
      </c>
      <c r="V985" s="44" t="s">
        <v>4710</v>
      </c>
      <c r="W985" s="7" t="s">
        <v>2321</v>
      </c>
      <c r="X985" s="7" t="s">
        <v>6921</v>
      </c>
      <c r="Y985" s="44" t="s">
        <v>6922</v>
      </c>
    </row>
    <row r="986">
      <c r="A986" s="21" t="str">
        <f t="shared" ref="A986:B986" si="993">if(and(isnumber(search("Yes",C986)),isnumber(search("Yes",E986)),isnumber(search("Yes",G986)),isnumber(search("Yes",I986))),"Yes","No")</f>
        <v>No</v>
      </c>
      <c r="B986" s="21" t="str">
        <f t="shared" si="993"/>
        <v>No</v>
      </c>
      <c r="C986" s="22" t="str">
        <f t="shared" si="3"/>
        <v>No</v>
      </c>
      <c r="D986" s="21" t="str">
        <f t="shared" si="4"/>
        <v>No</v>
      </c>
      <c r="E986" s="21" t="str">
        <f t="shared" si="5"/>
        <v>No</v>
      </c>
      <c r="F986" s="21" t="str">
        <f t="shared" si="6"/>
        <v>No</v>
      </c>
      <c r="G986" s="21" t="str">
        <f t="shared" si="7"/>
        <v>No</v>
      </c>
      <c r="H986" s="21" t="str">
        <f t="shared" si="8"/>
        <v>No</v>
      </c>
      <c r="I986" s="21" t="str">
        <f t="shared" si="9"/>
        <v>No</v>
      </c>
      <c r="J986" s="21" t="str">
        <f t="shared" si="10"/>
        <v>No</v>
      </c>
      <c r="K986" s="25"/>
      <c r="L986" s="7" t="s">
        <v>1986</v>
      </c>
      <c r="M986" s="7" t="s">
        <v>1987</v>
      </c>
      <c r="N986" s="7" t="s">
        <v>25</v>
      </c>
      <c r="O986" s="7" t="s">
        <v>6923</v>
      </c>
      <c r="P986" s="44" t="s">
        <v>6924</v>
      </c>
      <c r="Q986" s="42"/>
      <c r="R986" s="42"/>
      <c r="S986" s="42"/>
      <c r="T986" s="42"/>
      <c r="U986" s="42"/>
      <c r="V986" s="42"/>
      <c r="W986" s="42"/>
      <c r="X986" s="42"/>
      <c r="Y986" s="27"/>
    </row>
    <row r="987">
      <c r="A987" s="21" t="str">
        <f t="shared" ref="A987:B987" si="994">if(and(isnumber(search("Yes",C987)),isnumber(search("Yes",E987)),isnumber(search("Yes",G987)),isnumber(search("Yes",I987))),"Yes","No")</f>
        <v>No</v>
      </c>
      <c r="B987" s="21" t="str">
        <f t="shared" si="994"/>
        <v>No</v>
      </c>
      <c r="C987" s="22" t="str">
        <f t="shared" si="3"/>
        <v>No</v>
      </c>
      <c r="D987" s="21" t="str">
        <f t="shared" si="4"/>
        <v>No</v>
      </c>
      <c r="E987" s="21" t="str">
        <f t="shared" si="5"/>
        <v>No</v>
      </c>
      <c r="F987" s="21" t="str">
        <f t="shared" si="6"/>
        <v>No</v>
      </c>
      <c r="G987" s="21" t="str">
        <f t="shared" si="7"/>
        <v>No</v>
      </c>
      <c r="H987" s="21" t="str">
        <f t="shared" si="8"/>
        <v>No</v>
      </c>
      <c r="I987" s="21" t="str">
        <f t="shared" si="9"/>
        <v>No</v>
      </c>
      <c r="J987" s="21" t="str">
        <f t="shared" si="10"/>
        <v>No</v>
      </c>
      <c r="K987" s="25"/>
      <c r="L987" s="7" t="s">
        <v>1988</v>
      </c>
      <c r="M987" s="7" t="s">
        <v>1989</v>
      </c>
      <c r="N987" s="7" t="s">
        <v>25</v>
      </c>
      <c r="O987" s="7" t="s">
        <v>6925</v>
      </c>
      <c r="P987" s="44" t="s">
        <v>6926</v>
      </c>
      <c r="Q987" s="42"/>
      <c r="R987" s="42"/>
      <c r="S987" s="42"/>
      <c r="T987" s="42"/>
      <c r="U987" s="42"/>
      <c r="V987" s="42"/>
      <c r="W987" s="42"/>
      <c r="X987" s="42"/>
      <c r="Y987" s="27"/>
    </row>
    <row r="988">
      <c r="A988" s="21" t="str">
        <f t="shared" ref="A988:B988" si="995">if(and(isnumber(search("Yes",C988)),isnumber(search("Yes",E988)),isnumber(search("Yes",G988)),isnumber(search("Yes",I988))),"Yes","No")</f>
        <v>No</v>
      </c>
      <c r="B988" s="21" t="str">
        <f t="shared" si="995"/>
        <v>No</v>
      </c>
      <c r="C988" s="22" t="str">
        <f t="shared" si="3"/>
        <v>No</v>
      </c>
      <c r="D988" s="21" t="str">
        <f t="shared" si="4"/>
        <v>No</v>
      </c>
      <c r="E988" s="21" t="str">
        <f t="shared" si="5"/>
        <v>No</v>
      </c>
      <c r="F988" s="21" t="str">
        <f t="shared" si="6"/>
        <v>No</v>
      </c>
      <c r="G988" s="21" t="str">
        <f t="shared" si="7"/>
        <v>No</v>
      </c>
      <c r="H988" s="21" t="str">
        <f t="shared" si="8"/>
        <v>No</v>
      </c>
      <c r="I988" s="21" t="str">
        <f t="shared" si="9"/>
        <v>No</v>
      </c>
      <c r="J988" s="21" t="str">
        <f t="shared" si="10"/>
        <v>No</v>
      </c>
      <c r="K988" s="25"/>
      <c r="L988" s="7" t="s">
        <v>1990</v>
      </c>
      <c r="M988" s="7" t="s">
        <v>1991</v>
      </c>
      <c r="N988" s="7" t="s">
        <v>25</v>
      </c>
      <c r="O988" s="7" t="s">
        <v>3833</v>
      </c>
      <c r="P988" s="44" t="s">
        <v>6927</v>
      </c>
      <c r="Q988" s="42"/>
      <c r="R988" s="42"/>
      <c r="S988" s="42"/>
      <c r="T988" s="42"/>
      <c r="U988" s="42"/>
      <c r="V988" s="42"/>
      <c r="W988" s="42"/>
      <c r="X988" s="42"/>
      <c r="Y988" s="27"/>
    </row>
    <row r="989">
      <c r="A989" s="21" t="str">
        <f t="shared" ref="A989:B989" si="996">if(and(isnumber(search("Yes",C989)),isnumber(search("Yes",E989)),isnumber(search("Yes",G989)),isnumber(search("Yes",I989))),"Yes","No")</f>
        <v>Yes</v>
      </c>
      <c r="B989" s="21" t="str">
        <f t="shared" si="996"/>
        <v>Yes</v>
      </c>
      <c r="C989" s="22" t="str">
        <f t="shared" si="3"/>
        <v>Yes</v>
      </c>
      <c r="D989" s="21" t="str">
        <f t="shared" si="4"/>
        <v>Yes</v>
      </c>
      <c r="E989" s="21" t="str">
        <f t="shared" si="5"/>
        <v>Yes</v>
      </c>
      <c r="F989" s="21" t="str">
        <f t="shared" si="6"/>
        <v>Yes</v>
      </c>
      <c r="G989" s="21" t="str">
        <f t="shared" si="7"/>
        <v>Yes</v>
      </c>
      <c r="H989" s="21" t="str">
        <f t="shared" si="8"/>
        <v>Yes</v>
      </c>
      <c r="I989" s="21" t="str">
        <f t="shared" si="9"/>
        <v>Yes</v>
      </c>
      <c r="J989" s="21" t="str">
        <f t="shared" si="10"/>
        <v>Yes</v>
      </c>
      <c r="K989" s="25">
        <v>25.0</v>
      </c>
      <c r="L989" s="7" t="s">
        <v>1992</v>
      </c>
      <c r="M989" s="7" t="s">
        <v>4719</v>
      </c>
      <c r="N989" s="7" t="s">
        <v>2321</v>
      </c>
      <c r="O989" s="7" t="s">
        <v>2389</v>
      </c>
      <c r="P989" s="44" t="s">
        <v>6928</v>
      </c>
      <c r="Q989" s="7" t="s">
        <v>21</v>
      </c>
      <c r="R989" s="7" t="s">
        <v>4722</v>
      </c>
      <c r="S989" s="44" t="s">
        <v>6929</v>
      </c>
      <c r="T989" s="7" t="s">
        <v>21</v>
      </c>
      <c r="U989" s="7" t="s">
        <v>4724</v>
      </c>
      <c r="V989" s="44" t="s">
        <v>4725</v>
      </c>
      <c r="W989" s="7" t="s">
        <v>2321</v>
      </c>
      <c r="X989" s="7" t="s">
        <v>6930</v>
      </c>
      <c r="Y989" s="44" t="s">
        <v>6931</v>
      </c>
    </row>
    <row r="990">
      <c r="A990" s="21" t="str">
        <f t="shared" ref="A990:B990" si="997">if(and(isnumber(search("Yes",C990)),isnumber(search("Yes",E990)),isnumber(search("Yes",G990)),isnumber(search("Yes",I990))),"Yes","No")</f>
        <v>No</v>
      </c>
      <c r="B990" s="21" t="str">
        <f t="shared" si="997"/>
        <v>No</v>
      </c>
      <c r="C990" s="22" t="str">
        <f t="shared" si="3"/>
        <v>No</v>
      </c>
      <c r="D990" s="21" t="str">
        <f t="shared" si="4"/>
        <v>No</v>
      </c>
      <c r="E990" s="21" t="str">
        <f t="shared" si="5"/>
        <v>No</v>
      </c>
      <c r="F990" s="21" t="str">
        <f t="shared" si="6"/>
        <v>No</v>
      </c>
      <c r="G990" s="21" t="str">
        <f t="shared" si="7"/>
        <v>No</v>
      </c>
      <c r="H990" s="21" t="str">
        <f t="shared" si="8"/>
        <v>No</v>
      </c>
      <c r="I990" s="21" t="str">
        <f t="shared" si="9"/>
        <v>No</v>
      </c>
      <c r="J990" s="21" t="str">
        <f t="shared" si="10"/>
        <v>No</v>
      </c>
      <c r="K990" s="25"/>
      <c r="L990" s="7" t="s">
        <v>1994</v>
      </c>
      <c r="M990" s="7" t="s">
        <v>1995</v>
      </c>
      <c r="N990" s="7" t="s">
        <v>25</v>
      </c>
      <c r="O990" s="7" t="s">
        <v>6932</v>
      </c>
      <c r="P990" s="44" t="s">
        <v>6933</v>
      </c>
      <c r="Q990" s="42"/>
      <c r="R990" s="42"/>
      <c r="S990" s="42"/>
      <c r="T990" s="42"/>
      <c r="U990" s="42"/>
      <c r="V990" s="42"/>
      <c r="W990" s="42"/>
      <c r="X990" s="42"/>
      <c r="Y990" s="27"/>
    </row>
    <row r="991">
      <c r="A991" s="21" t="str">
        <f t="shared" ref="A991:B991" si="998">if(and(isnumber(search("Yes",C991)),isnumber(search("Yes",E991)),isnumber(search("Yes",G991)),isnumber(search("Yes",I991))),"Yes","No")</f>
        <v>No</v>
      </c>
      <c r="B991" s="21" t="str">
        <f t="shared" si="998"/>
        <v>No</v>
      </c>
      <c r="C991" s="22" t="str">
        <f t="shared" si="3"/>
        <v>No</v>
      </c>
      <c r="D991" s="21" t="str">
        <f t="shared" si="4"/>
        <v>No</v>
      </c>
      <c r="E991" s="21" t="str">
        <f t="shared" si="5"/>
        <v>No</v>
      </c>
      <c r="F991" s="21" t="str">
        <f t="shared" si="6"/>
        <v>No</v>
      </c>
      <c r="G991" s="21" t="str">
        <f t="shared" si="7"/>
        <v>No</v>
      </c>
      <c r="H991" s="21" t="str">
        <f t="shared" si="8"/>
        <v>No</v>
      </c>
      <c r="I991" s="21" t="str">
        <f t="shared" si="9"/>
        <v>No</v>
      </c>
      <c r="J991" s="21" t="str">
        <f t="shared" si="10"/>
        <v>No</v>
      </c>
      <c r="K991" s="25"/>
      <c r="L991" s="7" t="s">
        <v>1996</v>
      </c>
      <c r="M991" s="7" t="s">
        <v>1997</v>
      </c>
      <c r="N991" s="7" t="s">
        <v>25</v>
      </c>
      <c r="O991" s="7" t="s">
        <v>2290</v>
      </c>
      <c r="P991" s="44" t="s">
        <v>6934</v>
      </c>
      <c r="Q991" s="42"/>
      <c r="R991" s="42"/>
      <c r="S991" s="42"/>
      <c r="T991" s="42"/>
      <c r="U991" s="42"/>
      <c r="V991" s="42"/>
      <c r="W991" s="42"/>
      <c r="X991" s="42"/>
      <c r="Y991" s="27"/>
    </row>
    <row r="992">
      <c r="A992" s="21" t="str">
        <f t="shared" ref="A992:B992" si="999">if(and(isnumber(search("Yes",C992)),isnumber(search("Yes",E992)),isnumber(search("Yes",G992)),isnumber(search("Yes",I992))),"Yes","No")</f>
        <v>No</v>
      </c>
      <c r="B992" s="21" t="str">
        <f t="shared" si="999"/>
        <v>No</v>
      </c>
      <c r="C992" s="22" t="str">
        <f t="shared" si="3"/>
        <v>No</v>
      </c>
      <c r="D992" s="21" t="str">
        <f t="shared" si="4"/>
        <v>No</v>
      </c>
      <c r="E992" s="21" t="str">
        <f t="shared" si="5"/>
        <v>No</v>
      </c>
      <c r="F992" s="21" t="str">
        <f t="shared" si="6"/>
        <v>No</v>
      </c>
      <c r="G992" s="21" t="str">
        <f t="shared" si="7"/>
        <v>No</v>
      </c>
      <c r="H992" s="21" t="str">
        <f t="shared" si="8"/>
        <v>No</v>
      </c>
      <c r="I992" s="21" t="str">
        <f t="shared" si="9"/>
        <v>No</v>
      </c>
      <c r="J992" s="21" t="str">
        <f t="shared" si="10"/>
        <v>No</v>
      </c>
      <c r="K992" s="25"/>
      <c r="L992" s="7" t="s">
        <v>1998</v>
      </c>
      <c r="M992" s="7" t="s">
        <v>1999</v>
      </c>
      <c r="N992" s="7" t="s">
        <v>25</v>
      </c>
      <c r="O992" s="7" t="s">
        <v>4732</v>
      </c>
      <c r="P992" s="44" t="s">
        <v>4733</v>
      </c>
      <c r="Q992" s="42"/>
      <c r="R992" s="42"/>
      <c r="S992" s="42"/>
      <c r="T992" s="42"/>
      <c r="U992" s="42"/>
      <c r="V992" s="42"/>
      <c r="W992" s="42"/>
      <c r="X992" s="42"/>
      <c r="Y992" s="27"/>
    </row>
    <row r="993">
      <c r="A993" s="21" t="str">
        <f t="shared" ref="A993:B993" si="1000">if(and(isnumber(search("Yes",C993)),isnumber(search("Yes",E993)),isnumber(search("Yes",G993)),isnumber(search("Yes",I993))),"Yes","No")</f>
        <v>No</v>
      </c>
      <c r="B993" s="21" t="str">
        <f t="shared" si="1000"/>
        <v>No</v>
      </c>
      <c r="C993" s="22" t="str">
        <f t="shared" si="3"/>
        <v>No</v>
      </c>
      <c r="D993" s="21" t="str">
        <f t="shared" si="4"/>
        <v>No</v>
      </c>
      <c r="E993" s="21" t="str">
        <f t="shared" si="5"/>
        <v>No</v>
      </c>
      <c r="F993" s="21" t="str">
        <f t="shared" si="6"/>
        <v>No</v>
      </c>
      <c r="G993" s="21" t="str">
        <f t="shared" si="7"/>
        <v>No</v>
      </c>
      <c r="H993" s="21" t="str">
        <f t="shared" si="8"/>
        <v>No</v>
      </c>
      <c r="I993" s="21" t="str">
        <f t="shared" si="9"/>
        <v>No</v>
      </c>
      <c r="J993" s="21" t="str">
        <f t="shared" si="10"/>
        <v>No</v>
      </c>
      <c r="K993" s="25"/>
      <c r="L993" s="7" t="s">
        <v>2000</v>
      </c>
      <c r="M993" s="7" t="s">
        <v>2001</v>
      </c>
      <c r="N993" s="7" t="s">
        <v>25</v>
      </c>
      <c r="O993" s="7" t="s">
        <v>2804</v>
      </c>
      <c r="P993" s="44" t="s">
        <v>6935</v>
      </c>
      <c r="Q993" s="42"/>
      <c r="R993" s="42"/>
      <c r="S993" s="42"/>
      <c r="T993" s="42"/>
      <c r="U993" s="42"/>
      <c r="V993" s="42"/>
      <c r="W993" s="42"/>
      <c r="X993" s="42"/>
      <c r="Y993" s="27"/>
    </row>
    <row r="994">
      <c r="A994" s="21" t="str">
        <f t="shared" ref="A994:B994" si="1001">if(and(isnumber(search("Yes",C994)),isnumber(search("Yes",E994)),isnumber(search("Yes",G994)),isnumber(search("Yes",I994))),"Yes","No")</f>
        <v>No</v>
      </c>
      <c r="B994" s="21" t="str">
        <f t="shared" si="1001"/>
        <v>No</v>
      </c>
      <c r="C994" s="22" t="str">
        <f t="shared" si="3"/>
        <v>No</v>
      </c>
      <c r="D994" s="21" t="str">
        <f t="shared" si="4"/>
        <v>No</v>
      </c>
      <c r="E994" s="21" t="str">
        <f t="shared" si="5"/>
        <v>No</v>
      </c>
      <c r="F994" s="21" t="str">
        <f t="shared" si="6"/>
        <v>No</v>
      </c>
      <c r="G994" s="21" t="str">
        <f t="shared" si="7"/>
        <v>No</v>
      </c>
      <c r="H994" s="21" t="str">
        <f t="shared" si="8"/>
        <v>No</v>
      </c>
      <c r="I994" s="21" t="str">
        <f t="shared" si="9"/>
        <v>No</v>
      </c>
      <c r="J994" s="21" t="str">
        <f t="shared" si="10"/>
        <v>No</v>
      </c>
      <c r="K994" s="25"/>
      <c r="L994" s="7" t="s">
        <v>2002</v>
      </c>
      <c r="M994" s="7" t="s">
        <v>2003</v>
      </c>
      <c r="N994" s="7" t="s">
        <v>25</v>
      </c>
      <c r="O994" s="7" t="s">
        <v>6936</v>
      </c>
      <c r="P994" s="44" t="s">
        <v>6937</v>
      </c>
      <c r="Q994" s="42"/>
      <c r="R994" s="42"/>
      <c r="S994" s="42"/>
      <c r="T994" s="42"/>
      <c r="U994" s="42"/>
      <c r="V994" s="42"/>
      <c r="W994" s="42"/>
      <c r="X994" s="42"/>
      <c r="Y994" s="27"/>
    </row>
    <row r="995">
      <c r="A995" s="21" t="str">
        <f t="shared" ref="A995:B995" si="1002">if(and(isnumber(search("Yes",C995)),isnumber(search("Yes",E995)),isnumber(search("Yes",G995)),isnumber(search("Yes",I995))),"Yes","No")</f>
        <v>No</v>
      </c>
      <c r="B995" s="21" t="str">
        <f t="shared" si="1002"/>
        <v>No</v>
      </c>
      <c r="C995" s="22" t="str">
        <f t="shared" si="3"/>
        <v>No</v>
      </c>
      <c r="D995" s="21" t="str">
        <f t="shared" si="4"/>
        <v>No</v>
      </c>
      <c r="E995" s="21" t="str">
        <f t="shared" si="5"/>
        <v>No</v>
      </c>
      <c r="F995" s="21" t="str">
        <f t="shared" si="6"/>
        <v>No</v>
      </c>
      <c r="G995" s="21" t="str">
        <f t="shared" si="7"/>
        <v>No</v>
      </c>
      <c r="H995" s="21" t="str">
        <f t="shared" si="8"/>
        <v>No</v>
      </c>
      <c r="I995" s="21" t="str">
        <f t="shared" si="9"/>
        <v>No</v>
      </c>
      <c r="J995" s="21" t="str">
        <f t="shared" si="10"/>
        <v>No</v>
      </c>
      <c r="K995" s="25"/>
      <c r="L995" s="7" t="s">
        <v>2004</v>
      </c>
      <c r="M995" s="7" t="s">
        <v>2005</v>
      </c>
      <c r="N995" s="7" t="s">
        <v>25</v>
      </c>
      <c r="O995" s="7" t="s">
        <v>2439</v>
      </c>
      <c r="P995" s="44" t="s">
        <v>6938</v>
      </c>
      <c r="Q995" s="42"/>
      <c r="R995" s="42"/>
      <c r="S995" s="42"/>
      <c r="T995" s="42"/>
      <c r="U995" s="42"/>
      <c r="V995" s="42"/>
      <c r="W995" s="42"/>
      <c r="X995" s="42"/>
      <c r="Y995" s="27"/>
    </row>
    <row r="996">
      <c r="A996" s="21" t="str">
        <f t="shared" ref="A996:B996" si="1003">if(and(isnumber(search("Yes",C996)),isnumber(search("Yes",E996)),isnumber(search("Yes",G996)),isnumber(search("Yes",I996))),"Yes","No")</f>
        <v>No</v>
      </c>
      <c r="B996" s="21" t="str">
        <f t="shared" si="1003"/>
        <v>No</v>
      </c>
      <c r="C996" s="22" t="str">
        <f t="shared" si="3"/>
        <v>No</v>
      </c>
      <c r="D996" s="21" t="str">
        <f t="shared" si="4"/>
        <v>No</v>
      </c>
      <c r="E996" s="21" t="str">
        <f t="shared" si="5"/>
        <v>No</v>
      </c>
      <c r="F996" s="21" t="str">
        <f t="shared" si="6"/>
        <v>No</v>
      </c>
      <c r="G996" s="21" t="str">
        <f t="shared" si="7"/>
        <v>No</v>
      </c>
      <c r="H996" s="21" t="str">
        <f t="shared" si="8"/>
        <v>No</v>
      </c>
      <c r="I996" s="21" t="str">
        <f t="shared" si="9"/>
        <v>No</v>
      </c>
      <c r="J996" s="21" t="str">
        <f t="shared" si="10"/>
        <v>No</v>
      </c>
      <c r="K996" s="25"/>
      <c r="L996" s="7" t="s">
        <v>2006</v>
      </c>
      <c r="M996" s="7" t="s">
        <v>2007</v>
      </c>
      <c r="N996" s="7" t="s">
        <v>25</v>
      </c>
      <c r="O996" s="7" t="s">
        <v>6939</v>
      </c>
      <c r="P996" s="44" t="s">
        <v>6940</v>
      </c>
      <c r="Q996" s="42"/>
      <c r="R996" s="42"/>
      <c r="S996" s="42"/>
      <c r="T996" s="42"/>
      <c r="U996" s="42"/>
      <c r="V996" s="42"/>
      <c r="W996" s="42"/>
      <c r="X996" s="42"/>
      <c r="Y996" s="27"/>
    </row>
    <row r="997">
      <c r="A997" s="21" t="str">
        <f t="shared" ref="A997:B997" si="1004">if(and(isnumber(search("Yes",C997)),isnumber(search("Yes",E997)),isnumber(search("Yes",G997)),isnumber(search("Yes",I997))),"Yes","No")</f>
        <v>No</v>
      </c>
      <c r="B997" s="21" t="str">
        <f t="shared" si="1004"/>
        <v>No</v>
      </c>
      <c r="C997" s="22" t="str">
        <f t="shared" si="3"/>
        <v>No</v>
      </c>
      <c r="D997" s="21" t="str">
        <f t="shared" si="4"/>
        <v>No</v>
      </c>
      <c r="E997" s="21" t="str">
        <f t="shared" si="5"/>
        <v>No</v>
      </c>
      <c r="F997" s="21" t="str">
        <f t="shared" si="6"/>
        <v>No</v>
      </c>
      <c r="G997" s="21" t="str">
        <f t="shared" si="7"/>
        <v>No</v>
      </c>
      <c r="H997" s="21" t="str">
        <f t="shared" si="8"/>
        <v>No</v>
      </c>
      <c r="I997" s="21" t="str">
        <f t="shared" si="9"/>
        <v>No</v>
      </c>
      <c r="J997" s="21" t="str">
        <f t="shared" si="10"/>
        <v>No</v>
      </c>
      <c r="K997" s="25"/>
      <c r="L997" s="7" t="s">
        <v>2008</v>
      </c>
      <c r="M997" s="7" t="s">
        <v>2009</v>
      </c>
      <c r="N997" s="7" t="s">
        <v>25</v>
      </c>
      <c r="O997" s="7" t="s">
        <v>6941</v>
      </c>
      <c r="P997" s="44" t="s">
        <v>6942</v>
      </c>
      <c r="Q997" s="42"/>
      <c r="R997" s="42"/>
      <c r="S997" s="42"/>
      <c r="T997" s="42"/>
      <c r="U997" s="42"/>
      <c r="V997" s="42"/>
      <c r="W997" s="42"/>
      <c r="X997" s="42"/>
      <c r="Y997" s="27"/>
    </row>
    <row r="998">
      <c r="A998" s="21" t="str">
        <f t="shared" ref="A998:B998" si="1005">if(and(isnumber(search("Yes",C998)),isnumber(search("Yes",E998)),isnumber(search("Yes",G998)),isnumber(search("Yes",I998))),"Yes","No")</f>
        <v>No</v>
      </c>
      <c r="B998" s="21" t="str">
        <f t="shared" si="1005"/>
        <v>No</v>
      </c>
      <c r="C998" s="22" t="str">
        <f t="shared" si="3"/>
        <v>No</v>
      </c>
      <c r="D998" s="21" t="str">
        <f t="shared" si="4"/>
        <v>No</v>
      </c>
      <c r="E998" s="21" t="str">
        <f t="shared" si="5"/>
        <v>No</v>
      </c>
      <c r="F998" s="21" t="str">
        <f t="shared" si="6"/>
        <v>No</v>
      </c>
      <c r="G998" s="21" t="str">
        <f t="shared" si="7"/>
        <v>No</v>
      </c>
      <c r="H998" s="21" t="str">
        <f t="shared" si="8"/>
        <v>No</v>
      </c>
      <c r="I998" s="21" t="str">
        <f t="shared" si="9"/>
        <v>No</v>
      </c>
      <c r="J998" s="21" t="str">
        <f t="shared" si="10"/>
        <v>No</v>
      </c>
      <c r="K998" s="25"/>
      <c r="L998" s="7" t="s">
        <v>2010</v>
      </c>
      <c r="M998" s="7" t="s">
        <v>2011</v>
      </c>
      <c r="N998" s="7" t="s">
        <v>25</v>
      </c>
      <c r="O998" s="7" t="s">
        <v>6943</v>
      </c>
      <c r="P998" s="44" t="s">
        <v>6944</v>
      </c>
      <c r="Q998" s="42"/>
      <c r="R998" s="42"/>
      <c r="S998" s="42"/>
      <c r="T998" s="42"/>
      <c r="U998" s="42"/>
      <c r="V998" s="42"/>
      <c r="W998" s="42"/>
      <c r="X998" s="42"/>
      <c r="Y998" s="27"/>
    </row>
    <row r="999">
      <c r="A999" s="21" t="str">
        <f t="shared" ref="A999:B999" si="1006">if(and(isnumber(search("Yes",C999)),isnumber(search("Yes",E999)),isnumber(search("Yes",G999)),isnumber(search("Yes",I999))),"Yes","No")</f>
        <v>No</v>
      </c>
      <c r="B999" s="21" t="str">
        <f t="shared" si="1006"/>
        <v>No</v>
      </c>
      <c r="C999" s="22" t="str">
        <f t="shared" si="3"/>
        <v>No</v>
      </c>
      <c r="D999" s="21" t="str">
        <f t="shared" si="4"/>
        <v>No</v>
      </c>
      <c r="E999" s="21" t="str">
        <f t="shared" si="5"/>
        <v>No</v>
      </c>
      <c r="F999" s="21" t="str">
        <f t="shared" si="6"/>
        <v>No</v>
      </c>
      <c r="G999" s="21" t="str">
        <f t="shared" si="7"/>
        <v>No</v>
      </c>
      <c r="H999" s="21" t="str">
        <f t="shared" si="8"/>
        <v>No</v>
      </c>
      <c r="I999" s="21" t="str">
        <f t="shared" si="9"/>
        <v>No</v>
      </c>
      <c r="J999" s="21" t="str">
        <f t="shared" si="10"/>
        <v>No</v>
      </c>
      <c r="K999" s="25"/>
      <c r="L999" s="7" t="s">
        <v>2012</v>
      </c>
      <c r="M999" s="7" t="s">
        <v>2013</v>
      </c>
      <c r="N999" s="7" t="s">
        <v>25</v>
      </c>
      <c r="O999" s="7" t="s">
        <v>4745</v>
      </c>
      <c r="P999" s="44" t="s">
        <v>6945</v>
      </c>
      <c r="Q999" s="42"/>
      <c r="R999" s="42"/>
      <c r="S999" s="42"/>
      <c r="T999" s="42"/>
      <c r="U999" s="42"/>
      <c r="V999" s="42"/>
      <c r="W999" s="42"/>
      <c r="X999" s="42"/>
      <c r="Y999" s="27"/>
    </row>
    <row r="1000">
      <c r="A1000" s="21" t="str">
        <f t="shared" ref="A1000:B1000" si="1007">if(and(isnumber(search("Yes",C1000)),isnumber(search("Yes",E1000)),isnumber(search("Yes",G1000)),isnumber(search("Yes",I1000))),"Yes","No")</f>
        <v>No</v>
      </c>
      <c r="B1000" s="21" t="str">
        <f t="shared" si="1007"/>
        <v>No</v>
      </c>
      <c r="C1000" s="22" t="str">
        <f t="shared" si="3"/>
        <v>No</v>
      </c>
      <c r="D1000" s="21" t="str">
        <f t="shared" si="4"/>
        <v>No</v>
      </c>
      <c r="E1000" s="21" t="str">
        <f t="shared" si="5"/>
        <v>No</v>
      </c>
      <c r="F1000" s="21" t="str">
        <f t="shared" si="6"/>
        <v>No</v>
      </c>
      <c r="G1000" s="21" t="str">
        <f t="shared" si="7"/>
        <v>No</v>
      </c>
      <c r="H1000" s="21" t="str">
        <f t="shared" si="8"/>
        <v>No</v>
      </c>
      <c r="I1000" s="21" t="str">
        <f t="shared" si="9"/>
        <v>No</v>
      </c>
      <c r="J1000" s="21" t="str">
        <f t="shared" si="10"/>
        <v>No</v>
      </c>
      <c r="K1000" s="25"/>
      <c r="L1000" s="7" t="s">
        <v>2014</v>
      </c>
      <c r="M1000" s="7" t="s">
        <v>2015</v>
      </c>
      <c r="N1000" s="7" t="s">
        <v>25</v>
      </c>
      <c r="O1000" s="7" t="s">
        <v>6946</v>
      </c>
      <c r="P1000" s="44" t="s">
        <v>6947</v>
      </c>
      <c r="Q1000" s="42"/>
      <c r="R1000" s="42"/>
      <c r="S1000" s="42"/>
      <c r="T1000" s="42"/>
      <c r="U1000" s="42"/>
      <c r="V1000" s="42"/>
      <c r="W1000" s="42"/>
      <c r="X1000" s="42"/>
      <c r="Y1000" s="27"/>
    </row>
    <row r="1001">
      <c r="A1001" s="21" t="str">
        <f t="shared" ref="A1001:B1001" si="1008">if(and(isnumber(search("Yes",C1001)),isnumber(search("Yes",E1001)),isnumber(search("Yes",G1001)),isnumber(search("Yes",I1001))),"Yes","No")</f>
        <v>Yes</v>
      </c>
      <c r="B1001" s="21" t="str">
        <f t="shared" si="1008"/>
        <v>Yes</v>
      </c>
      <c r="C1001" s="22" t="str">
        <f t="shared" si="3"/>
        <v>Yes</v>
      </c>
      <c r="D1001" s="21" t="str">
        <f t="shared" si="4"/>
        <v>Yes</v>
      </c>
      <c r="E1001" s="21" t="str">
        <f t="shared" si="5"/>
        <v>Yes</v>
      </c>
      <c r="F1001" s="21" t="str">
        <f t="shared" si="6"/>
        <v>Yes</v>
      </c>
      <c r="G1001" s="21" t="str">
        <f t="shared" si="7"/>
        <v>Yes</v>
      </c>
      <c r="H1001" s="21" t="str">
        <f t="shared" si="8"/>
        <v>Yes</v>
      </c>
      <c r="I1001" s="21" t="str">
        <f t="shared" si="9"/>
        <v>Yes</v>
      </c>
      <c r="J1001" s="21" t="str">
        <f t="shared" si="10"/>
        <v>Yes</v>
      </c>
      <c r="K1001" s="25">
        <v>40.0</v>
      </c>
      <c r="L1001" s="7" t="s">
        <v>2016</v>
      </c>
      <c r="M1001" s="7" t="s">
        <v>2017</v>
      </c>
      <c r="N1001" s="7" t="s">
        <v>21</v>
      </c>
      <c r="O1001" s="7" t="s">
        <v>6948</v>
      </c>
      <c r="P1001" s="44" t="s">
        <v>6949</v>
      </c>
      <c r="Q1001" s="7" t="s">
        <v>21</v>
      </c>
      <c r="R1001" s="7" t="s">
        <v>6950</v>
      </c>
      <c r="S1001" s="44" t="s">
        <v>6951</v>
      </c>
      <c r="T1001" s="7" t="s">
        <v>21</v>
      </c>
      <c r="U1001" s="7" t="s">
        <v>2487</v>
      </c>
      <c r="V1001" s="44" t="s">
        <v>6952</v>
      </c>
      <c r="W1001" s="7" t="s">
        <v>2321</v>
      </c>
      <c r="X1001" s="7" t="s">
        <v>6953</v>
      </c>
      <c r="Y1001" s="44" t="s">
        <v>6954</v>
      </c>
    </row>
    <row r="1002">
      <c r="A1002" s="21" t="str">
        <f t="shared" ref="A1002:B1002" si="1009">if(and(isnumber(search("Yes",C1002)),isnumber(search("Yes",E1002)),isnumber(search("Yes",G1002)),isnumber(search("Yes",I1002))),"Yes","No")</f>
        <v>Yes</v>
      </c>
      <c r="B1002" s="21" t="str">
        <f t="shared" si="1009"/>
        <v>Yes</v>
      </c>
      <c r="C1002" s="22" t="str">
        <f t="shared" si="3"/>
        <v>Yes</v>
      </c>
      <c r="D1002" s="21" t="str">
        <f t="shared" si="4"/>
        <v>Yes</v>
      </c>
      <c r="E1002" s="21" t="str">
        <f t="shared" si="5"/>
        <v>Yes</v>
      </c>
      <c r="F1002" s="21" t="str">
        <f t="shared" si="6"/>
        <v>Yes</v>
      </c>
      <c r="G1002" s="21" t="str">
        <f t="shared" si="7"/>
        <v>Yes</v>
      </c>
      <c r="H1002" s="21" t="str">
        <f t="shared" si="8"/>
        <v>Yes</v>
      </c>
      <c r="I1002" s="21" t="str">
        <f t="shared" si="9"/>
        <v>Yes</v>
      </c>
      <c r="J1002" s="21" t="str">
        <f t="shared" si="10"/>
        <v>Yes</v>
      </c>
      <c r="K1002" s="25"/>
      <c r="L1002" s="7" t="s">
        <v>281</v>
      </c>
      <c r="M1002" s="7" t="s">
        <v>2018</v>
      </c>
      <c r="N1002" s="7" t="s">
        <v>2321</v>
      </c>
      <c r="O1002" s="7" t="s">
        <v>6955</v>
      </c>
      <c r="P1002" s="44" t="s">
        <v>6956</v>
      </c>
      <c r="Q1002" s="7" t="s">
        <v>21</v>
      </c>
      <c r="R1002" s="7" t="s">
        <v>6957</v>
      </c>
      <c r="S1002" s="44" t="s">
        <v>6958</v>
      </c>
      <c r="T1002" s="7" t="s">
        <v>2321</v>
      </c>
      <c r="U1002" s="7" t="s">
        <v>6959</v>
      </c>
      <c r="V1002" s="44" t="s">
        <v>6960</v>
      </c>
      <c r="W1002" s="7" t="s">
        <v>2321</v>
      </c>
      <c r="X1002" s="7" t="s">
        <v>3748</v>
      </c>
      <c r="Y1002" s="44" t="s">
        <v>6961</v>
      </c>
    </row>
    <row r="1003">
      <c r="A1003" s="21" t="str">
        <f t="shared" ref="A1003:B1003" si="1010">if(and(isnumber(search("Yes",C1003)),isnumber(search("Yes",E1003)),isnumber(search("Yes",G1003)),isnumber(search("Yes",I1003))),"Yes","No")</f>
        <v>No</v>
      </c>
      <c r="B1003" s="21" t="str">
        <f t="shared" si="1010"/>
        <v>No</v>
      </c>
      <c r="C1003" s="22" t="str">
        <f t="shared" si="3"/>
        <v>No</v>
      </c>
      <c r="D1003" s="21" t="str">
        <f t="shared" si="4"/>
        <v>No</v>
      </c>
      <c r="E1003" s="21" t="str">
        <f t="shared" si="5"/>
        <v>No</v>
      </c>
      <c r="F1003" s="21" t="str">
        <f t="shared" si="6"/>
        <v>No</v>
      </c>
      <c r="G1003" s="21" t="str">
        <f t="shared" si="7"/>
        <v>No</v>
      </c>
      <c r="H1003" s="21" t="str">
        <f t="shared" si="8"/>
        <v>No</v>
      </c>
      <c r="I1003" s="21" t="str">
        <f t="shared" si="9"/>
        <v>No</v>
      </c>
      <c r="J1003" s="21" t="str">
        <f t="shared" si="10"/>
        <v>No</v>
      </c>
      <c r="K1003" s="25"/>
      <c r="L1003" s="7" t="s">
        <v>2019</v>
      </c>
      <c r="M1003" s="7" t="s">
        <v>2020</v>
      </c>
      <c r="N1003" s="7" t="s">
        <v>25</v>
      </c>
      <c r="O1003" s="7" t="s">
        <v>4764</v>
      </c>
      <c r="P1003" s="44" t="s">
        <v>4765</v>
      </c>
      <c r="Q1003" s="42"/>
      <c r="R1003" s="42"/>
      <c r="S1003" s="42"/>
      <c r="T1003" s="42"/>
      <c r="U1003" s="42"/>
      <c r="V1003" s="42"/>
      <c r="W1003" s="42"/>
      <c r="X1003" s="42"/>
      <c r="Y1003" s="27"/>
    </row>
    <row r="1004">
      <c r="A1004" s="21" t="str">
        <f t="shared" ref="A1004:B1004" si="1011">if(and(isnumber(search("Yes",C1004)),isnumber(search("Yes",E1004)),isnumber(search("Yes",G1004)),isnumber(search("Yes",I1004))),"Yes","No")</f>
        <v>No</v>
      </c>
      <c r="B1004" s="21" t="str">
        <f t="shared" si="1011"/>
        <v>No</v>
      </c>
      <c r="C1004" s="22" t="str">
        <f t="shared" si="3"/>
        <v>No</v>
      </c>
      <c r="D1004" s="21" t="str">
        <f t="shared" si="4"/>
        <v>No</v>
      </c>
      <c r="E1004" s="21" t="str">
        <f t="shared" si="5"/>
        <v>No</v>
      </c>
      <c r="F1004" s="21" t="str">
        <f t="shared" si="6"/>
        <v>No</v>
      </c>
      <c r="G1004" s="21" t="str">
        <f t="shared" si="7"/>
        <v>Yes</v>
      </c>
      <c r="H1004" s="21" t="str">
        <f t="shared" si="8"/>
        <v>Yes</v>
      </c>
      <c r="I1004" s="21" t="str">
        <f t="shared" si="9"/>
        <v>Yes</v>
      </c>
      <c r="J1004" s="21" t="str">
        <f t="shared" si="10"/>
        <v>Yes</v>
      </c>
      <c r="K1004" s="25">
        <v>32.0</v>
      </c>
      <c r="L1004" s="7" t="s">
        <v>2021</v>
      </c>
      <c r="M1004" s="7" t="s">
        <v>4766</v>
      </c>
      <c r="N1004" s="7" t="s">
        <v>25</v>
      </c>
      <c r="O1004" s="7" t="s">
        <v>4311</v>
      </c>
      <c r="P1004" s="44" t="s">
        <v>6962</v>
      </c>
      <c r="Q1004" s="42"/>
      <c r="R1004" s="42"/>
      <c r="S1004" s="42"/>
      <c r="T1004" s="7" t="s">
        <v>21</v>
      </c>
      <c r="U1004" s="7" t="s">
        <v>6845</v>
      </c>
      <c r="V1004" s="44" t="s">
        <v>6963</v>
      </c>
      <c r="W1004" s="7" t="s">
        <v>2321</v>
      </c>
      <c r="X1004" s="7" t="s">
        <v>2718</v>
      </c>
      <c r="Y1004" s="44" t="s">
        <v>6964</v>
      </c>
    </row>
    <row r="1005">
      <c r="A1005" s="21" t="str">
        <f t="shared" ref="A1005:B1005" si="1012">if(and(isnumber(search("Yes",C1005)),isnumber(search("Yes",E1005)),isnumber(search("Yes",G1005)),isnumber(search("Yes",I1005))),"Yes","No")</f>
        <v>No</v>
      </c>
      <c r="B1005" s="21" t="str">
        <f t="shared" si="1012"/>
        <v>No</v>
      </c>
      <c r="C1005" s="22" t="str">
        <f t="shared" si="3"/>
        <v>No</v>
      </c>
      <c r="D1005" s="21" t="str">
        <f t="shared" si="4"/>
        <v>No</v>
      </c>
      <c r="E1005" s="21" t="str">
        <f t="shared" si="5"/>
        <v>No</v>
      </c>
      <c r="F1005" s="21" t="str">
        <f t="shared" si="6"/>
        <v>No</v>
      </c>
      <c r="G1005" s="21" t="str">
        <f t="shared" si="7"/>
        <v>No</v>
      </c>
      <c r="H1005" s="21" t="str">
        <f t="shared" si="8"/>
        <v>No</v>
      </c>
      <c r="I1005" s="21" t="str">
        <f t="shared" si="9"/>
        <v>No</v>
      </c>
      <c r="J1005" s="21" t="str">
        <f t="shared" si="10"/>
        <v>No</v>
      </c>
      <c r="K1005" s="25"/>
      <c r="L1005" s="7" t="s">
        <v>2023</v>
      </c>
      <c r="M1005" s="7" t="s">
        <v>2024</v>
      </c>
      <c r="N1005" s="7" t="s">
        <v>25</v>
      </c>
      <c r="O1005" s="7" t="s">
        <v>4263</v>
      </c>
      <c r="P1005" s="44" t="s">
        <v>6965</v>
      </c>
      <c r="Q1005" s="42"/>
      <c r="R1005" s="42"/>
      <c r="S1005" s="42"/>
      <c r="T1005" s="42"/>
      <c r="U1005" s="42"/>
      <c r="V1005" s="42"/>
      <c r="W1005" s="42"/>
      <c r="X1005" s="42"/>
      <c r="Y1005" s="27"/>
    </row>
    <row r="1006">
      <c r="A1006" s="21" t="str">
        <f t="shared" ref="A1006:B1006" si="1013">if(and(isnumber(search("Yes",C1006)),isnumber(search("Yes",E1006)),isnumber(search("Yes",G1006)),isnumber(search("Yes",I1006))),"Yes","No")</f>
        <v>No</v>
      </c>
      <c r="B1006" s="21" t="str">
        <f t="shared" si="1013"/>
        <v>No</v>
      </c>
      <c r="C1006" s="22" t="str">
        <f t="shared" si="3"/>
        <v>No</v>
      </c>
      <c r="D1006" s="21" t="str">
        <f t="shared" si="4"/>
        <v>No</v>
      </c>
      <c r="E1006" s="21" t="str">
        <f t="shared" si="5"/>
        <v>No</v>
      </c>
      <c r="F1006" s="21" t="str">
        <f t="shared" si="6"/>
        <v>No</v>
      </c>
      <c r="G1006" s="21" t="str">
        <f t="shared" si="7"/>
        <v>No</v>
      </c>
      <c r="H1006" s="21" t="str">
        <f t="shared" si="8"/>
        <v>No</v>
      </c>
      <c r="I1006" s="21" t="str">
        <f t="shared" si="9"/>
        <v>No</v>
      </c>
      <c r="J1006" s="21" t="str">
        <f t="shared" si="10"/>
        <v>No</v>
      </c>
      <c r="K1006" s="25"/>
      <c r="L1006" s="7" t="s">
        <v>2025</v>
      </c>
      <c r="M1006" s="7" t="s">
        <v>2026</v>
      </c>
      <c r="N1006" s="7" t="s">
        <v>25</v>
      </c>
      <c r="O1006" s="7" t="s">
        <v>4772</v>
      </c>
      <c r="P1006" s="44" t="s">
        <v>4773</v>
      </c>
      <c r="Q1006" s="42"/>
      <c r="R1006" s="42"/>
      <c r="S1006" s="42"/>
      <c r="T1006" s="42"/>
      <c r="U1006" s="42"/>
      <c r="V1006" s="42"/>
      <c r="W1006" s="42"/>
      <c r="X1006" s="42"/>
      <c r="Y1006" s="27"/>
    </row>
    <row r="1007">
      <c r="A1007" s="21" t="str">
        <f t="shared" ref="A1007:B1007" si="1014">if(and(isnumber(search("Yes",C1007)),isnumber(search("Yes",E1007)),isnumber(search("Yes",G1007)),isnumber(search("Yes",I1007))),"Yes","No")</f>
        <v>No</v>
      </c>
      <c r="B1007" s="21" t="str">
        <f t="shared" si="1014"/>
        <v>No</v>
      </c>
      <c r="C1007" s="22" t="str">
        <f t="shared" si="3"/>
        <v>No</v>
      </c>
      <c r="D1007" s="21" t="str">
        <f t="shared" si="4"/>
        <v>No</v>
      </c>
      <c r="E1007" s="21" t="str">
        <f t="shared" si="5"/>
        <v>No</v>
      </c>
      <c r="F1007" s="21" t="str">
        <f t="shared" si="6"/>
        <v>No</v>
      </c>
      <c r="G1007" s="21" t="str">
        <f t="shared" si="7"/>
        <v>No</v>
      </c>
      <c r="H1007" s="21" t="str">
        <f t="shared" si="8"/>
        <v>No</v>
      </c>
      <c r="I1007" s="21" t="str">
        <f t="shared" si="9"/>
        <v>No</v>
      </c>
      <c r="J1007" s="21" t="str">
        <f t="shared" si="10"/>
        <v>No</v>
      </c>
      <c r="K1007" s="25"/>
      <c r="L1007" s="7" t="s">
        <v>2027</v>
      </c>
      <c r="M1007" s="7" t="s">
        <v>2028</v>
      </c>
      <c r="N1007" s="7" t="s">
        <v>25</v>
      </c>
      <c r="O1007" s="7" t="s">
        <v>6966</v>
      </c>
      <c r="P1007" s="44" t="s">
        <v>6967</v>
      </c>
      <c r="Q1007" s="42"/>
      <c r="R1007" s="42"/>
      <c r="S1007" s="42"/>
      <c r="T1007" s="42"/>
      <c r="U1007" s="42"/>
      <c r="V1007" s="42"/>
      <c r="W1007" s="42"/>
      <c r="X1007" s="42"/>
      <c r="Y1007" s="27"/>
    </row>
    <row r="1008">
      <c r="A1008" s="21" t="str">
        <f t="shared" ref="A1008:B1008" si="1015">if(and(isnumber(search("Yes",C1008)),isnumber(search("Yes",E1008)),isnumber(search("Yes",G1008)),isnumber(search("Yes",I1008))),"Yes","No")</f>
        <v>No</v>
      </c>
      <c r="B1008" s="21" t="str">
        <f t="shared" si="1015"/>
        <v>No</v>
      </c>
      <c r="C1008" s="22" t="str">
        <f t="shared" si="3"/>
        <v>No</v>
      </c>
      <c r="D1008" s="21" t="str">
        <f t="shared" si="4"/>
        <v>No</v>
      </c>
      <c r="E1008" s="21" t="str">
        <f t="shared" si="5"/>
        <v>No</v>
      </c>
      <c r="F1008" s="21" t="str">
        <f t="shared" si="6"/>
        <v>No</v>
      </c>
      <c r="G1008" s="21" t="str">
        <f t="shared" si="7"/>
        <v>No</v>
      </c>
      <c r="H1008" s="21" t="str">
        <f t="shared" si="8"/>
        <v>No</v>
      </c>
      <c r="I1008" s="21" t="str">
        <f t="shared" si="9"/>
        <v>No</v>
      </c>
      <c r="J1008" s="21" t="str">
        <f t="shared" si="10"/>
        <v>No</v>
      </c>
      <c r="K1008" s="25"/>
      <c r="L1008" s="7" t="s">
        <v>284</v>
      </c>
      <c r="M1008" s="7" t="s">
        <v>2029</v>
      </c>
      <c r="N1008" s="7" t="s">
        <v>25</v>
      </c>
      <c r="O1008" s="7" t="s">
        <v>2675</v>
      </c>
      <c r="P1008" s="44" t="s">
        <v>6968</v>
      </c>
      <c r="Q1008" s="42"/>
      <c r="R1008" s="42"/>
      <c r="S1008" s="42"/>
      <c r="T1008" s="42"/>
      <c r="U1008" s="42"/>
      <c r="V1008" s="42"/>
      <c r="W1008" s="42"/>
      <c r="X1008" s="42"/>
      <c r="Y1008" s="27"/>
    </row>
    <row r="1009">
      <c r="A1009" s="21" t="str">
        <f t="shared" ref="A1009:B1009" si="1016">if(and(isnumber(search("Yes",C1009)),isnumber(search("Yes",E1009)),isnumber(search("Yes",G1009)),isnumber(search("Yes",I1009))),"Yes","No")</f>
        <v>No</v>
      </c>
      <c r="B1009" s="21" t="str">
        <f t="shared" si="1016"/>
        <v>No</v>
      </c>
      <c r="C1009" s="22" t="str">
        <f t="shared" si="3"/>
        <v>No</v>
      </c>
      <c r="D1009" s="21" t="str">
        <f t="shared" si="4"/>
        <v>No</v>
      </c>
      <c r="E1009" s="21" t="str">
        <f t="shared" si="5"/>
        <v>No</v>
      </c>
      <c r="F1009" s="21" t="str">
        <f t="shared" si="6"/>
        <v>No</v>
      </c>
      <c r="G1009" s="21" t="str">
        <f t="shared" si="7"/>
        <v>No</v>
      </c>
      <c r="H1009" s="21" t="str">
        <f t="shared" si="8"/>
        <v>No</v>
      </c>
      <c r="I1009" s="21" t="str">
        <f t="shared" si="9"/>
        <v>No</v>
      </c>
      <c r="J1009" s="21" t="str">
        <f t="shared" si="10"/>
        <v>No</v>
      </c>
      <c r="K1009" s="25"/>
      <c r="L1009" s="7" t="s">
        <v>2030</v>
      </c>
      <c r="M1009" s="7" t="s">
        <v>2031</v>
      </c>
      <c r="N1009" s="7" t="s">
        <v>25</v>
      </c>
      <c r="O1009" s="7" t="s">
        <v>6969</v>
      </c>
      <c r="P1009" s="44" t="s">
        <v>6970</v>
      </c>
      <c r="Q1009" s="42"/>
      <c r="R1009" s="42"/>
      <c r="S1009" s="42"/>
      <c r="T1009" s="42"/>
      <c r="U1009" s="42"/>
      <c r="V1009" s="42"/>
      <c r="W1009" s="42"/>
      <c r="X1009" s="42"/>
      <c r="Y1009" s="27"/>
    </row>
    <row r="1010">
      <c r="A1010" s="21" t="str">
        <f t="shared" ref="A1010:B1010" si="1017">if(and(isnumber(search("Yes",C1010)),isnumber(search("Yes",E1010)),isnumber(search("Yes",G1010)),isnumber(search("Yes",I1010))),"Yes","No")</f>
        <v>No</v>
      </c>
      <c r="B1010" s="21" t="str">
        <f t="shared" si="1017"/>
        <v>No</v>
      </c>
      <c r="C1010" s="22" t="str">
        <f t="shared" si="3"/>
        <v>No</v>
      </c>
      <c r="D1010" s="21" t="str">
        <f t="shared" si="4"/>
        <v>No</v>
      </c>
      <c r="E1010" s="21" t="str">
        <f t="shared" si="5"/>
        <v>No</v>
      </c>
      <c r="F1010" s="21" t="str">
        <f t="shared" si="6"/>
        <v>No</v>
      </c>
      <c r="G1010" s="21" t="str">
        <f t="shared" si="7"/>
        <v>No</v>
      </c>
      <c r="H1010" s="21" t="str">
        <f t="shared" si="8"/>
        <v>No</v>
      </c>
      <c r="I1010" s="21" t="str">
        <f t="shared" si="9"/>
        <v>No</v>
      </c>
      <c r="J1010" s="21" t="str">
        <f t="shared" si="10"/>
        <v>No</v>
      </c>
      <c r="K1010" s="25"/>
      <c r="L1010" s="7" t="s">
        <v>2032</v>
      </c>
      <c r="M1010" s="7" t="s">
        <v>2033</v>
      </c>
      <c r="N1010" s="7" t="s">
        <v>25</v>
      </c>
      <c r="O1010" s="7" t="s">
        <v>4779</v>
      </c>
      <c r="P1010" s="44" t="s">
        <v>6971</v>
      </c>
      <c r="Q1010" s="42"/>
      <c r="R1010" s="42"/>
      <c r="S1010" s="42"/>
      <c r="T1010" s="42"/>
      <c r="U1010" s="42"/>
      <c r="V1010" s="42"/>
      <c r="W1010" s="42"/>
      <c r="X1010" s="42"/>
      <c r="Y1010" s="27"/>
    </row>
    <row r="1011">
      <c r="A1011" s="21" t="str">
        <f t="shared" ref="A1011:B1011" si="1018">if(and(isnumber(search("Yes",C1011)),isnumber(search("Yes",E1011)),isnumber(search("Yes",G1011)),isnumber(search("Yes",I1011))),"Yes","No")</f>
        <v>No</v>
      </c>
      <c r="B1011" s="21" t="str">
        <f t="shared" si="1018"/>
        <v>No</v>
      </c>
      <c r="C1011" s="22" t="str">
        <f t="shared" si="3"/>
        <v>No</v>
      </c>
      <c r="D1011" s="21" t="str">
        <f t="shared" si="4"/>
        <v>No</v>
      </c>
      <c r="E1011" s="21" t="str">
        <f t="shared" si="5"/>
        <v>No</v>
      </c>
      <c r="F1011" s="21" t="str">
        <f t="shared" si="6"/>
        <v>No</v>
      </c>
      <c r="G1011" s="21" t="str">
        <f t="shared" si="7"/>
        <v>No</v>
      </c>
      <c r="H1011" s="21" t="str">
        <f t="shared" si="8"/>
        <v>No</v>
      </c>
      <c r="I1011" s="21" t="str">
        <f t="shared" si="9"/>
        <v>No</v>
      </c>
      <c r="J1011" s="21" t="str">
        <f t="shared" si="10"/>
        <v>No</v>
      </c>
      <c r="K1011" s="25"/>
      <c r="L1011" s="7" t="s">
        <v>2034</v>
      </c>
      <c r="M1011" s="7" t="s">
        <v>2035</v>
      </c>
      <c r="N1011" s="7" t="s">
        <v>25</v>
      </c>
      <c r="O1011" s="7" t="s">
        <v>6972</v>
      </c>
      <c r="P1011" s="44" t="s">
        <v>6973</v>
      </c>
      <c r="Q1011" s="42"/>
      <c r="R1011" s="42"/>
      <c r="S1011" s="42"/>
      <c r="T1011" s="42"/>
      <c r="U1011" s="42"/>
      <c r="V1011" s="42"/>
      <c r="W1011" s="42"/>
      <c r="X1011" s="42"/>
      <c r="Y1011" s="27"/>
    </row>
    <row r="1012">
      <c r="A1012" s="21" t="str">
        <f t="shared" ref="A1012:B1012" si="1019">if(and(isnumber(search("Yes",C1012)),isnumber(search("Yes",E1012)),isnumber(search("Yes",G1012)),isnumber(search("Yes",I1012))),"Yes","No")</f>
        <v>No</v>
      </c>
      <c r="B1012" s="21" t="str">
        <f t="shared" si="1019"/>
        <v>No</v>
      </c>
      <c r="C1012" s="22" t="str">
        <f t="shared" si="3"/>
        <v>No</v>
      </c>
      <c r="D1012" s="21" t="str">
        <f t="shared" si="4"/>
        <v>No</v>
      </c>
      <c r="E1012" s="21" t="str">
        <f t="shared" si="5"/>
        <v>No</v>
      </c>
      <c r="F1012" s="21" t="str">
        <f t="shared" si="6"/>
        <v>No</v>
      </c>
      <c r="G1012" s="21" t="str">
        <f t="shared" si="7"/>
        <v>No</v>
      </c>
      <c r="H1012" s="21" t="str">
        <f t="shared" si="8"/>
        <v>No</v>
      </c>
      <c r="I1012" s="21" t="str">
        <f t="shared" si="9"/>
        <v>No</v>
      </c>
      <c r="J1012" s="21" t="str">
        <f t="shared" si="10"/>
        <v>No</v>
      </c>
      <c r="K1012" s="25"/>
      <c r="L1012" s="7" t="s">
        <v>2036</v>
      </c>
      <c r="M1012" s="7" t="s">
        <v>2037</v>
      </c>
      <c r="N1012" s="7" t="s">
        <v>25</v>
      </c>
      <c r="O1012" s="7" t="s">
        <v>2681</v>
      </c>
      <c r="P1012" s="44" t="s">
        <v>6974</v>
      </c>
      <c r="Q1012" s="42"/>
      <c r="R1012" s="42"/>
      <c r="S1012" s="42"/>
      <c r="T1012" s="42"/>
      <c r="U1012" s="42"/>
      <c r="V1012" s="42"/>
      <c r="W1012" s="42"/>
      <c r="X1012" s="42"/>
      <c r="Y1012" s="27"/>
    </row>
    <row r="1013">
      <c r="A1013" s="21" t="str">
        <f t="shared" ref="A1013:B1013" si="1020">if(and(isnumber(search("Yes",C1013)),isnumber(search("Yes",E1013)),isnumber(search("Yes",G1013)),isnumber(search("Yes",I1013))),"Yes","No")</f>
        <v>No</v>
      </c>
      <c r="B1013" s="21" t="str">
        <f t="shared" si="1020"/>
        <v>No</v>
      </c>
      <c r="C1013" s="22" t="str">
        <f t="shared" si="3"/>
        <v>No</v>
      </c>
      <c r="D1013" s="21" t="str">
        <f t="shared" si="4"/>
        <v>No</v>
      </c>
      <c r="E1013" s="21" t="str">
        <f t="shared" si="5"/>
        <v>No</v>
      </c>
      <c r="F1013" s="21" t="str">
        <f t="shared" si="6"/>
        <v>No</v>
      </c>
      <c r="G1013" s="21" t="str">
        <f t="shared" si="7"/>
        <v>No</v>
      </c>
      <c r="H1013" s="21" t="str">
        <f t="shared" si="8"/>
        <v>No</v>
      </c>
      <c r="I1013" s="21" t="str">
        <f t="shared" si="9"/>
        <v>No</v>
      </c>
      <c r="J1013" s="21" t="str">
        <f t="shared" si="10"/>
        <v>No</v>
      </c>
      <c r="K1013" s="25"/>
      <c r="L1013" s="7" t="s">
        <v>2038</v>
      </c>
      <c r="M1013" s="7" t="s">
        <v>2039</v>
      </c>
      <c r="N1013" s="7" t="s">
        <v>25</v>
      </c>
      <c r="O1013" s="7" t="s">
        <v>2692</v>
      </c>
      <c r="P1013" s="44" t="s">
        <v>2511</v>
      </c>
      <c r="Q1013" s="42"/>
      <c r="R1013" s="42"/>
      <c r="S1013" s="42"/>
      <c r="T1013" s="42"/>
      <c r="U1013" s="42"/>
      <c r="V1013" s="42"/>
      <c r="W1013" s="42"/>
      <c r="X1013" s="42"/>
      <c r="Y1013" s="27"/>
    </row>
    <row r="1014">
      <c r="A1014" s="21" t="str">
        <f t="shared" ref="A1014:B1014" si="1021">if(and(isnumber(search("Yes",C1014)),isnumber(search("Yes",E1014)),isnumber(search("Yes",G1014)),isnumber(search("Yes",I1014))),"Yes","No")</f>
        <v>No</v>
      </c>
      <c r="B1014" s="21" t="str">
        <f t="shared" si="1021"/>
        <v>No</v>
      </c>
      <c r="C1014" s="22" t="str">
        <f t="shared" si="3"/>
        <v>No</v>
      </c>
      <c r="D1014" s="21" t="str">
        <f t="shared" si="4"/>
        <v>No</v>
      </c>
      <c r="E1014" s="21" t="str">
        <f t="shared" si="5"/>
        <v>No</v>
      </c>
      <c r="F1014" s="21" t="str">
        <f t="shared" si="6"/>
        <v>No</v>
      </c>
      <c r="G1014" s="21" t="str">
        <f t="shared" si="7"/>
        <v>No</v>
      </c>
      <c r="H1014" s="21" t="str">
        <f t="shared" si="8"/>
        <v>No</v>
      </c>
      <c r="I1014" s="21" t="str">
        <f t="shared" si="9"/>
        <v>No</v>
      </c>
      <c r="J1014" s="21" t="str">
        <f t="shared" si="10"/>
        <v>No</v>
      </c>
      <c r="K1014" s="25"/>
      <c r="L1014" s="7" t="s">
        <v>2040</v>
      </c>
      <c r="M1014" s="7" t="s">
        <v>2041</v>
      </c>
      <c r="N1014" s="7" t="s">
        <v>25</v>
      </c>
      <c r="O1014" s="7" t="s">
        <v>2994</v>
      </c>
      <c r="P1014" s="44" t="s">
        <v>6975</v>
      </c>
      <c r="Q1014" s="42"/>
      <c r="R1014" s="42"/>
      <c r="S1014" s="42"/>
      <c r="T1014" s="42"/>
      <c r="U1014" s="42"/>
      <c r="V1014" s="42"/>
      <c r="W1014" s="42"/>
      <c r="X1014" s="42"/>
      <c r="Y1014" s="27"/>
    </row>
    <row r="1015">
      <c r="A1015" s="21" t="str">
        <f t="shared" ref="A1015:B1015" si="1022">if(and(isnumber(search("Yes",C1015)),isnumber(search("Yes",E1015)),isnumber(search("Yes",G1015)),isnumber(search("Yes",I1015))),"Yes","No")</f>
        <v>No</v>
      </c>
      <c r="B1015" s="21" t="str">
        <f t="shared" si="1022"/>
        <v>No</v>
      </c>
      <c r="C1015" s="22" t="str">
        <f t="shared" si="3"/>
        <v>No</v>
      </c>
      <c r="D1015" s="21" t="str">
        <f t="shared" si="4"/>
        <v>No</v>
      </c>
      <c r="E1015" s="21" t="str">
        <f t="shared" si="5"/>
        <v>No</v>
      </c>
      <c r="F1015" s="21" t="str">
        <f t="shared" si="6"/>
        <v>No</v>
      </c>
      <c r="G1015" s="21" t="str">
        <f t="shared" si="7"/>
        <v>No</v>
      </c>
      <c r="H1015" s="21" t="str">
        <f t="shared" si="8"/>
        <v>No</v>
      </c>
      <c r="I1015" s="21" t="str">
        <f t="shared" si="9"/>
        <v>No</v>
      </c>
      <c r="J1015" s="21" t="str">
        <f t="shared" si="10"/>
        <v>No</v>
      </c>
      <c r="K1015" s="25"/>
      <c r="L1015" s="7" t="s">
        <v>2042</v>
      </c>
      <c r="M1015" s="7" t="s">
        <v>2043</v>
      </c>
      <c r="N1015" s="7" t="s">
        <v>25</v>
      </c>
      <c r="O1015" s="7" t="s">
        <v>6976</v>
      </c>
      <c r="P1015" s="44" t="s">
        <v>6977</v>
      </c>
      <c r="Q1015" s="42"/>
      <c r="R1015" s="42"/>
      <c r="S1015" s="42"/>
      <c r="T1015" s="42"/>
      <c r="U1015" s="42"/>
      <c r="V1015" s="42"/>
      <c r="W1015" s="42"/>
      <c r="X1015" s="42"/>
      <c r="Y1015" s="27"/>
    </row>
    <row r="1016">
      <c r="A1016" s="21" t="str">
        <f t="shared" ref="A1016:B1016" si="1023">if(and(isnumber(search("Yes",C1016)),isnumber(search("Yes",E1016)),isnumber(search("Yes",G1016)),isnumber(search("Yes",I1016))),"Yes","No")</f>
        <v>No</v>
      </c>
      <c r="B1016" s="21" t="str">
        <f t="shared" si="1023"/>
        <v>No</v>
      </c>
      <c r="C1016" s="22" t="str">
        <f t="shared" si="3"/>
        <v>No</v>
      </c>
      <c r="D1016" s="21" t="str">
        <f t="shared" si="4"/>
        <v>No</v>
      </c>
      <c r="E1016" s="21" t="str">
        <f t="shared" si="5"/>
        <v>No</v>
      </c>
      <c r="F1016" s="21" t="str">
        <f t="shared" si="6"/>
        <v>No</v>
      </c>
      <c r="G1016" s="21" t="str">
        <f t="shared" si="7"/>
        <v>No</v>
      </c>
      <c r="H1016" s="21" t="str">
        <f t="shared" si="8"/>
        <v>No</v>
      </c>
      <c r="I1016" s="21" t="str">
        <f t="shared" si="9"/>
        <v>No</v>
      </c>
      <c r="J1016" s="21" t="str">
        <f t="shared" si="10"/>
        <v>No</v>
      </c>
      <c r="K1016" s="25"/>
      <c r="L1016" s="7" t="s">
        <v>2044</v>
      </c>
      <c r="M1016" s="7" t="s">
        <v>2045</v>
      </c>
      <c r="N1016" s="7" t="s">
        <v>25</v>
      </c>
      <c r="O1016" s="7" t="s">
        <v>6978</v>
      </c>
      <c r="P1016" s="44" t="s">
        <v>6979</v>
      </c>
      <c r="Q1016" s="42"/>
      <c r="R1016" s="42"/>
      <c r="S1016" s="42"/>
      <c r="T1016" s="42"/>
      <c r="U1016" s="42"/>
      <c r="V1016" s="42"/>
      <c r="W1016" s="42"/>
      <c r="X1016" s="42"/>
      <c r="Y1016" s="27"/>
    </row>
    <row r="1017">
      <c r="A1017" s="21" t="str">
        <f t="shared" ref="A1017:B1017" si="1024">if(and(isnumber(search("Yes",C1017)),isnumber(search("Yes",E1017)),isnumber(search("Yes",G1017)),isnumber(search("Yes",I1017))),"Yes","No")</f>
        <v>No</v>
      </c>
      <c r="B1017" s="21" t="str">
        <f t="shared" si="1024"/>
        <v>No</v>
      </c>
      <c r="C1017" s="22" t="str">
        <f t="shared" si="3"/>
        <v>No</v>
      </c>
      <c r="D1017" s="21" t="str">
        <f t="shared" si="4"/>
        <v>No</v>
      </c>
      <c r="E1017" s="21" t="str">
        <f t="shared" si="5"/>
        <v>No</v>
      </c>
      <c r="F1017" s="21" t="str">
        <f t="shared" si="6"/>
        <v>No</v>
      </c>
      <c r="G1017" s="21" t="str">
        <f t="shared" si="7"/>
        <v>Yes</v>
      </c>
      <c r="H1017" s="21" t="str">
        <f t="shared" si="8"/>
        <v>Yes</v>
      </c>
      <c r="I1017" s="21" t="str">
        <f t="shared" si="9"/>
        <v>Yes</v>
      </c>
      <c r="J1017" s="21" t="str">
        <f t="shared" si="10"/>
        <v>Yes</v>
      </c>
      <c r="K1017" s="25">
        <v>51.0</v>
      </c>
      <c r="L1017" s="7" t="s">
        <v>2046</v>
      </c>
      <c r="M1017" s="7" t="s">
        <v>4790</v>
      </c>
      <c r="N1017" s="7" t="s">
        <v>25</v>
      </c>
      <c r="O1017" s="7" t="s">
        <v>4791</v>
      </c>
      <c r="P1017" s="44" t="s">
        <v>4792</v>
      </c>
      <c r="Q1017" s="42"/>
      <c r="R1017" s="42"/>
      <c r="S1017" s="42"/>
      <c r="T1017" s="7" t="s">
        <v>21</v>
      </c>
      <c r="U1017" s="7" t="s">
        <v>2504</v>
      </c>
      <c r="V1017" s="44" t="s">
        <v>6980</v>
      </c>
      <c r="W1017" s="7" t="s">
        <v>21</v>
      </c>
      <c r="X1017" s="7" t="s">
        <v>6981</v>
      </c>
      <c r="Y1017" s="44" t="s">
        <v>6982</v>
      </c>
    </row>
    <row r="1018">
      <c r="A1018" s="21" t="str">
        <f t="shared" ref="A1018:B1018" si="1025">if(and(isnumber(search("Yes",C1018)),isnumber(search("Yes",E1018)),isnumber(search("Yes",G1018)),isnumber(search("Yes",I1018))),"Yes","No")</f>
        <v>No</v>
      </c>
      <c r="B1018" s="21" t="str">
        <f t="shared" si="1025"/>
        <v>No</v>
      </c>
      <c r="C1018" s="22" t="str">
        <f t="shared" si="3"/>
        <v>No</v>
      </c>
      <c r="D1018" s="21" t="str">
        <f t="shared" si="4"/>
        <v>No</v>
      </c>
      <c r="E1018" s="21" t="str">
        <f t="shared" si="5"/>
        <v>No</v>
      </c>
      <c r="F1018" s="21" t="str">
        <f t="shared" si="6"/>
        <v>No</v>
      </c>
      <c r="G1018" s="21" t="str">
        <f t="shared" si="7"/>
        <v>No</v>
      </c>
      <c r="H1018" s="21" t="str">
        <f t="shared" si="8"/>
        <v>No</v>
      </c>
      <c r="I1018" s="21" t="str">
        <f t="shared" si="9"/>
        <v>No</v>
      </c>
      <c r="J1018" s="21" t="str">
        <f t="shared" si="10"/>
        <v>No</v>
      </c>
      <c r="K1018" s="25"/>
      <c r="L1018" s="7" t="s">
        <v>2048</v>
      </c>
      <c r="M1018" s="7" t="s">
        <v>2049</v>
      </c>
      <c r="N1018" s="7" t="s">
        <v>25</v>
      </c>
      <c r="O1018" s="7" t="s">
        <v>4795</v>
      </c>
      <c r="P1018" s="44" t="s">
        <v>4796</v>
      </c>
      <c r="Q1018" s="42"/>
      <c r="R1018" s="42"/>
      <c r="S1018" s="42"/>
      <c r="T1018" s="42"/>
      <c r="U1018" s="42"/>
      <c r="V1018" s="42"/>
      <c r="W1018" s="42"/>
      <c r="X1018" s="42"/>
      <c r="Y1018" s="27"/>
    </row>
    <row r="1019">
      <c r="A1019" s="21" t="str">
        <f t="shared" ref="A1019:B1019" si="1026">if(and(isnumber(search("Yes",C1019)),isnumber(search("Yes",E1019)),isnumber(search("Yes",G1019)),isnumber(search("Yes",I1019))),"Yes","No")</f>
        <v>No</v>
      </c>
      <c r="B1019" s="21" t="str">
        <f t="shared" si="1026"/>
        <v>No</v>
      </c>
      <c r="C1019" s="22" t="str">
        <f t="shared" si="3"/>
        <v>No</v>
      </c>
      <c r="D1019" s="21" t="str">
        <f t="shared" si="4"/>
        <v>No</v>
      </c>
      <c r="E1019" s="21" t="str">
        <f t="shared" si="5"/>
        <v>No</v>
      </c>
      <c r="F1019" s="21" t="str">
        <f t="shared" si="6"/>
        <v>No</v>
      </c>
      <c r="G1019" s="21" t="str">
        <f t="shared" si="7"/>
        <v>No</v>
      </c>
      <c r="H1019" s="21" t="str">
        <f t="shared" si="8"/>
        <v>No</v>
      </c>
      <c r="I1019" s="21" t="str">
        <f t="shared" si="9"/>
        <v>No</v>
      </c>
      <c r="J1019" s="21" t="str">
        <f t="shared" si="10"/>
        <v>No</v>
      </c>
      <c r="K1019" s="25"/>
      <c r="L1019" s="7" t="s">
        <v>2050</v>
      </c>
      <c r="M1019" s="7" t="s">
        <v>2051</v>
      </c>
      <c r="N1019" s="7" t="s">
        <v>25</v>
      </c>
      <c r="O1019" s="7" t="s">
        <v>6626</v>
      </c>
      <c r="P1019" s="44" t="s">
        <v>6983</v>
      </c>
      <c r="Q1019" s="42"/>
      <c r="R1019" s="42"/>
      <c r="S1019" s="42"/>
      <c r="T1019" s="42"/>
      <c r="U1019" s="42"/>
      <c r="V1019" s="42"/>
      <c r="W1019" s="42"/>
      <c r="X1019" s="42"/>
      <c r="Y1019" s="27"/>
    </row>
    <row r="1020">
      <c r="A1020" s="21" t="str">
        <f t="shared" ref="A1020:B1020" si="1027">if(and(isnumber(search("Yes",C1020)),isnumber(search("Yes",E1020)),isnumber(search("Yes",G1020)),isnumber(search("Yes",I1020))),"Yes","No")</f>
        <v>No</v>
      </c>
      <c r="B1020" s="21" t="str">
        <f t="shared" si="1027"/>
        <v>No</v>
      </c>
      <c r="C1020" s="22" t="str">
        <f t="shared" si="3"/>
        <v>No</v>
      </c>
      <c r="D1020" s="21" t="str">
        <f t="shared" si="4"/>
        <v>No</v>
      </c>
      <c r="E1020" s="21" t="str">
        <f t="shared" si="5"/>
        <v>No</v>
      </c>
      <c r="F1020" s="21" t="str">
        <f t="shared" si="6"/>
        <v>No</v>
      </c>
      <c r="G1020" s="21" t="str">
        <f t="shared" si="7"/>
        <v>No</v>
      </c>
      <c r="H1020" s="21" t="str">
        <f t="shared" si="8"/>
        <v>No</v>
      </c>
      <c r="I1020" s="21" t="str">
        <f t="shared" si="9"/>
        <v>No</v>
      </c>
      <c r="J1020" s="21" t="str">
        <f t="shared" si="10"/>
        <v>No</v>
      </c>
      <c r="K1020" s="25"/>
      <c r="L1020" s="7" t="s">
        <v>2052</v>
      </c>
      <c r="M1020" s="7" t="s">
        <v>2053</v>
      </c>
      <c r="N1020" s="7" t="s">
        <v>25</v>
      </c>
      <c r="O1020" s="7" t="s">
        <v>6984</v>
      </c>
      <c r="P1020" s="44" t="s">
        <v>6985</v>
      </c>
      <c r="Q1020" s="42"/>
      <c r="R1020" s="42"/>
      <c r="S1020" s="42"/>
      <c r="T1020" s="42"/>
      <c r="U1020" s="42"/>
      <c r="V1020" s="42"/>
      <c r="W1020" s="42"/>
      <c r="X1020" s="42"/>
      <c r="Y1020" s="27"/>
    </row>
    <row r="1021">
      <c r="A1021" s="21" t="str">
        <f t="shared" ref="A1021:B1021" si="1028">if(and(isnumber(search("Yes",C1021)),isnumber(search("Yes",E1021)),isnumber(search("Yes",G1021)),isnumber(search("Yes",I1021))),"Yes","No")</f>
        <v>No</v>
      </c>
      <c r="B1021" s="21" t="str">
        <f t="shared" si="1028"/>
        <v>No</v>
      </c>
      <c r="C1021" s="22" t="str">
        <f t="shared" si="3"/>
        <v>No</v>
      </c>
      <c r="D1021" s="21" t="str">
        <f t="shared" si="4"/>
        <v>No</v>
      </c>
      <c r="E1021" s="21" t="str">
        <f t="shared" si="5"/>
        <v>No</v>
      </c>
      <c r="F1021" s="21" t="str">
        <f t="shared" si="6"/>
        <v>No</v>
      </c>
      <c r="G1021" s="21" t="str">
        <f t="shared" si="7"/>
        <v>No</v>
      </c>
      <c r="H1021" s="21" t="str">
        <f t="shared" si="8"/>
        <v>No</v>
      </c>
      <c r="I1021" s="21" t="str">
        <f t="shared" si="9"/>
        <v>No</v>
      </c>
      <c r="J1021" s="21" t="str">
        <f t="shared" si="10"/>
        <v>No</v>
      </c>
      <c r="K1021" s="25"/>
      <c r="L1021" s="7" t="s">
        <v>2054</v>
      </c>
      <c r="M1021" s="7" t="s">
        <v>2055</v>
      </c>
      <c r="N1021" s="7" t="s">
        <v>25</v>
      </c>
      <c r="O1021" s="7" t="s">
        <v>6986</v>
      </c>
      <c r="P1021" s="44" t="s">
        <v>6987</v>
      </c>
      <c r="Q1021" s="42"/>
      <c r="R1021" s="42"/>
      <c r="S1021" s="42"/>
      <c r="T1021" s="42"/>
      <c r="U1021" s="42"/>
      <c r="V1021" s="42"/>
      <c r="W1021" s="42"/>
      <c r="X1021" s="42"/>
      <c r="Y1021" s="27"/>
    </row>
    <row r="1022">
      <c r="A1022" s="21" t="str">
        <f t="shared" ref="A1022:B1022" si="1029">if(and(isnumber(search("Yes",C1022)),isnumber(search("Yes",E1022)),isnumber(search("Yes",G1022)),isnumber(search("Yes",I1022))),"Yes","No")</f>
        <v>No</v>
      </c>
      <c r="B1022" s="21" t="str">
        <f t="shared" si="1029"/>
        <v>No</v>
      </c>
      <c r="C1022" s="22" t="str">
        <f t="shared" si="3"/>
        <v>No</v>
      </c>
      <c r="D1022" s="21" t="str">
        <f t="shared" si="4"/>
        <v>No</v>
      </c>
      <c r="E1022" s="21" t="str">
        <f t="shared" si="5"/>
        <v>No</v>
      </c>
      <c r="F1022" s="21" t="str">
        <f t="shared" si="6"/>
        <v>No</v>
      </c>
      <c r="G1022" s="21" t="str">
        <f t="shared" si="7"/>
        <v>Yes</v>
      </c>
      <c r="H1022" s="21" t="str">
        <f t="shared" si="8"/>
        <v>Yes</v>
      </c>
      <c r="I1022" s="21" t="str">
        <f t="shared" si="9"/>
        <v>Yes</v>
      </c>
      <c r="J1022" s="21" t="str">
        <f t="shared" si="10"/>
        <v>Yes</v>
      </c>
      <c r="K1022" s="25">
        <v>65.0</v>
      </c>
      <c r="L1022" s="7" t="s">
        <v>287</v>
      </c>
      <c r="M1022" s="7" t="s">
        <v>4803</v>
      </c>
      <c r="N1022" s="7" t="s">
        <v>25</v>
      </c>
      <c r="O1022" s="7" t="s">
        <v>4797</v>
      </c>
      <c r="P1022" s="44" t="s">
        <v>6988</v>
      </c>
      <c r="Q1022" s="42"/>
      <c r="R1022" s="42"/>
      <c r="S1022" s="42"/>
      <c r="T1022" s="7" t="s">
        <v>21</v>
      </c>
      <c r="U1022" s="7" t="s">
        <v>4805</v>
      </c>
      <c r="V1022" s="44" t="s">
        <v>4806</v>
      </c>
      <c r="W1022" s="7" t="s">
        <v>2321</v>
      </c>
      <c r="X1022" s="7" t="s">
        <v>6989</v>
      </c>
      <c r="Y1022" s="44" t="s">
        <v>6990</v>
      </c>
    </row>
    <row r="1023">
      <c r="A1023" s="21" t="str">
        <f t="shared" ref="A1023:B1023" si="1030">if(and(isnumber(search("Yes",C1023)),isnumber(search("Yes",E1023)),isnumber(search("Yes",G1023)),isnumber(search("Yes",I1023))),"Yes","No")</f>
        <v>No</v>
      </c>
      <c r="B1023" s="21" t="str">
        <f t="shared" si="1030"/>
        <v>No</v>
      </c>
      <c r="C1023" s="22" t="str">
        <f t="shared" si="3"/>
        <v>No</v>
      </c>
      <c r="D1023" s="21" t="str">
        <f t="shared" si="4"/>
        <v>No</v>
      </c>
      <c r="E1023" s="21" t="str">
        <f t="shared" si="5"/>
        <v>No</v>
      </c>
      <c r="F1023" s="21" t="str">
        <f t="shared" si="6"/>
        <v>No</v>
      </c>
      <c r="G1023" s="21" t="str">
        <f t="shared" si="7"/>
        <v>No</v>
      </c>
      <c r="H1023" s="21" t="str">
        <f t="shared" si="8"/>
        <v>No</v>
      </c>
      <c r="I1023" s="21" t="str">
        <f t="shared" si="9"/>
        <v>No</v>
      </c>
      <c r="J1023" s="21" t="str">
        <f t="shared" si="10"/>
        <v>No</v>
      </c>
      <c r="K1023" s="25"/>
      <c r="L1023" s="7" t="s">
        <v>2057</v>
      </c>
      <c r="M1023" s="7" t="s">
        <v>2058</v>
      </c>
      <c r="N1023" s="7" t="s">
        <v>25</v>
      </c>
      <c r="O1023" s="7" t="s">
        <v>3487</v>
      </c>
      <c r="P1023" s="44" t="s">
        <v>5221</v>
      </c>
      <c r="Q1023" s="42"/>
      <c r="R1023" s="42"/>
      <c r="S1023" s="42"/>
      <c r="T1023" s="42"/>
      <c r="U1023" s="42"/>
      <c r="V1023" s="42"/>
      <c r="W1023" s="42"/>
      <c r="X1023" s="42"/>
      <c r="Y1023" s="27"/>
    </row>
    <row r="1024">
      <c r="A1024" s="21" t="str">
        <f t="shared" ref="A1024:B1024" si="1031">if(and(isnumber(search("Yes",C1024)),isnumber(search("Yes",E1024)),isnumber(search("Yes",G1024)),isnumber(search("Yes",I1024))),"Yes","No")</f>
        <v>No</v>
      </c>
      <c r="B1024" s="21" t="str">
        <f t="shared" si="1031"/>
        <v>No</v>
      </c>
      <c r="C1024" s="22" t="str">
        <f t="shared" si="3"/>
        <v>No</v>
      </c>
      <c r="D1024" s="21" t="str">
        <f t="shared" si="4"/>
        <v>No</v>
      </c>
      <c r="E1024" s="21" t="str">
        <f t="shared" si="5"/>
        <v>No</v>
      </c>
      <c r="F1024" s="21" t="str">
        <f t="shared" si="6"/>
        <v>No</v>
      </c>
      <c r="G1024" s="21" t="str">
        <f t="shared" si="7"/>
        <v>No</v>
      </c>
      <c r="H1024" s="21" t="str">
        <f t="shared" si="8"/>
        <v>No</v>
      </c>
      <c r="I1024" s="21" t="str">
        <f t="shared" si="9"/>
        <v>No</v>
      </c>
      <c r="J1024" s="21" t="str">
        <f t="shared" si="10"/>
        <v>No</v>
      </c>
      <c r="K1024" s="25"/>
      <c r="L1024" s="7" t="s">
        <v>2059</v>
      </c>
      <c r="M1024" s="7" t="s">
        <v>2060</v>
      </c>
      <c r="N1024" s="7" t="s">
        <v>25</v>
      </c>
      <c r="O1024" s="7" t="s">
        <v>6991</v>
      </c>
      <c r="P1024" s="44" t="s">
        <v>6992</v>
      </c>
      <c r="Q1024" s="42"/>
      <c r="R1024" s="42"/>
      <c r="S1024" s="42"/>
      <c r="T1024" s="42"/>
      <c r="U1024" s="42"/>
      <c r="V1024" s="42"/>
      <c r="W1024" s="42"/>
      <c r="X1024" s="42"/>
      <c r="Y1024" s="27"/>
    </row>
    <row r="1025">
      <c r="A1025" s="21" t="str">
        <f t="shared" ref="A1025:B1025" si="1032">if(and(isnumber(search("Yes",C1025)),isnumber(search("Yes",E1025)),isnumber(search("Yes",G1025)),isnumber(search("Yes",I1025))),"Yes","No")</f>
        <v>Yes</v>
      </c>
      <c r="B1025" s="21" t="str">
        <f t="shared" si="1032"/>
        <v>Yes</v>
      </c>
      <c r="C1025" s="22" t="str">
        <f t="shared" si="3"/>
        <v>Yes</v>
      </c>
      <c r="D1025" s="21" t="str">
        <f t="shared" si="4"/>
        <v>Yes</v>
      </c>
      <c r="E1025" s="21" t="str">
        <f t="shared" si="5"/>
        <v>Yes</v>
      </c>
      <c r="F1025" s="21" t="str">
        <f t="shared" si="6"/>
        <v>Yes</v>
      </c>
      <c r="G1025" s="21" t="str">
        <f t="shared" si="7"/>
        <v>Yes</v>
      </c>
      <c r="H1025" s="21" t="str">
        <f t="shared" si="8"/>
        <v>Yes</v>
      </c>
      <c r="I1025" s="21" t="str">
        <f t="shared" si="9"/>
        <v>Yes</v>
      </c>
      <c r="J1025" s="21" t="str">
        <f t="shared" si="10"/>
        <v>Yes</v>
      </c>
      <c r="K1025" s="25">
        <v>55.0</v>
      </c>
      <c r="L1025" s="7" t="s">
        <v>2061</v>
      </c>
      <c r="M1025" s="7" t="s">
        <v>4812</v>
      </c>
      <c r="N1025" s="7" t="s">
        <v>21</v>
      </c>
      <c r="O1025" s="7" t="s">
        <v>6993</v>
      </c>
      <c r="P1025" s="44" t="s">
        <v>6994</v>
      </c>
      <c r="Q1025" s="7" t="s">
        <v>21</v>
      </c>
      <c r="R1025" s="7" t="s">
        <v>6995</v>
      </c>
      <c r="S1025" s="44" t="s">
        <v>6996</v>
      </c>
      <c r="T1025" s="7" t="s">
        <v>21</v>
      </c>
      <c r="U1025" s="7" t="s">
        <v>2238</v>
      </c>
      <c r="V1025" s="44" t="s">
        <v>6997</v>
      </c>
      <c r="W1025" s="7" t="s">
        <v>21</v>
      </c>
      <c r="X1025" s="7" t="s">
        <v>6998</v>
      </c>
      <c r="Y1025" s="44" t="s">
        <v>6999</v>
      </c>
    </row>
    <row r="1026">
      <c r="A1026" s="21" t="str">
        <f t="shared" ref="A1026:B1026" si="1033">if(and(isnumber(search("Yes",C1026)),isnumber(search("Yes",E1026)),isnumber(search("Yes",G1026)),isnumber(search("Yes",I1026))),"Yes","No")</f>
        <v>No</v>
      </c>
      <c r="B1026" s="21" t="str">
        <f t="shared" si="1033"/>
        <v>No</v>
      </c>
      <c r="C1026" s="22" t="str">
        <f t="shared" si="3"/>
        <v>No</v>
      </c>
      <c r="D1026" s="21" t="str">
        <f t="shared" si="4"/>
        <v>No</v>
      </c>
      <c r="E1026" s="21" t="str">
        <f t="shared" si="5"/>
        <v>No</v>
      </c>
      <c r="F1026" s="21" t="str">
        <f t="shared" si="6"/>
        <v>No</v>
      </c>
      <c r="G1026" s="21" t="str">
        <f t="shared" si="7"/>
        <v>No</v>
      </c>
      <c r="H1026" s="21" t="str">
        <f t="shared" si="8"/>
        <v>No</v>
      </c>
      <c r="I1026" s="21" t="str">
        <f t="shared" si="9"/>
        <v>No</v>
      </c>
      <c r="J1026" s="21" t="str">
        <f t="shared" si="10"/>
        <v>No</v>
      </c>
      <c r="K1026" s="25"/>
      <c r="L1026" s="7" t="s">
        <v>2063</v>
      </c>
      <c r="M1026" s="7" t="s">
        <v>2064</v>
      </c>
      <c r="N1026" s="7" t="s">
        <v>25</v>
      </c>
      <c r="O1026" s="7" t="s">
        <v>4736</v>
      </c>
      <c r="P1026" s="44" t="s">
        <v>7000</v>
      </c>
      <c r="Q1026" s="42"/>
      <c r="R1026" s="42"/>
      <c r="S1026" s="42"/>
      <c r="T1026" s="42"/>
      <c r="U1026" s="42"/>
      <c r="V1026" s="42"/>
      <c r="W1026" s="42"/>
      <c r="X1026" s="42"/>
      <c r="Y1026" s="27"/>
    </row>
    <row r="1027">
      <c r="A1027" s="21" t="str">
        <f t="shared" ref="A1027:B1027" si="1034">if(and(isnumber(search("Yes",C1027)),isnumber(search("Yes",E1027)),isnumber(search("Yes",G1027)),isnumber(search("Yes",I1027))),"Yes","No")</f>
        <v>No</v>
      </c>
      <c r="B1027" s="21" t="str">
        <f t="shared" si="1034"/>
        <v>No</v>
      </c>
      <c r="C1027" s="22" t="str">
        <f t="shared" si="3"/>
        <v>No</v>
      </c>
      <c r="D1027" s="21" t="str">
        <f t="shared" si="4"/>
        <v>No</v>
      </c>
      <c r="E1027" s="21" t="str">
        <f t="shared" si="5"/>
        <v>No</v>
      </c>
      <c r="F1027" s="21" t="str">
        <f t="shared" si="6"/>
        <v>No</v>
      </c>
      <c r="G1027" s="21" t="str">
        <f t="shared" si="7"/>
        <v>No</v>
      </c>
      <c r="H1027" s="21" t="str">
        <f t="shared" si="8"/>
        <v>No</v>
      </c>
      <c r="I1027" s="21" t="str">
        <f t="shared" si="9"/>
        <v>No</v>
      </c>
      <c r="J1027" s="21" t="str">
        <f t="shared" si="10"/>
        <v>No</v>
      </c>
      <c r="K1027" s="25"/>
      <c r="L1027" s="7" t="s">
        <v>2065</v>
      </c>
      <c r="M1027" s="7" t="s">
        <v>2066</v>
      </c>
      <c r="N1027" s="7" t="s">
        <v>25</v>
      </c>
      <c r="O1027" s="7" t="s">
        <v>6531</v>
      </c>
      <c r="P1027" s="44" t="s">
        <v>7001</v>
      </c>
      <c r="Q1027" s="42"/>
      <c r="R1027" s="42"/>
      <c r="S1027" s="42"/>
      <c r="T1027" s="42"/>
      <c r="U1027" s="42"/>
      <c r="V1027" s="42"/>
      <c r="W1027" s="42"/>
      <c r="X1027" s="42"/>
      <c r="Y1027" s="27"/>
    </row>
    <row r="1028">
      <c r="A1028" s="21" t="str">
        <f t="shared" ref="A1028:B1028" si="1035">if(and(isnumber(search("Yes",C1028)),isnumber(search("Yes",E1028)),isnumber(search("Yes",G1028)),isnumber(search("Yes",I1028))),"Yes","No")</f>
        <v>No</v>
      </c>
      <c r="B1028" s="21" t="str">
        <f t="shared" si="1035"/>
        <v>No</v>
      </c>
      <c r="C1028" s="22" t="str">
        <f t="shared" si="3"/>
        <v>No</v>
      </c>
      <c r="D1028" s="21" t="str">
        <f t="shared" si="4"/>
        <v>No</v>
      </c>
      <c r="E1028" s="21" t="str">
        <f t="shared" si="5"/>
        <v>No</v>
      </c>
      <c r="F1028" s="21" t="str">
        <f t="shared" si="6"/>
        <v>No</v>
      </c>
      <c r="G1028" s="21" t="str">
        <f t="shared" si="7"/>
        <v>No</v>
      </c>
      <c r="H1028" s="21" t="str">
        <f t="shared" si="8"/>
        <v>No</v>
      </c>
      <c r="I1028" s="21" t="str">
        <f t="shared" si="9"/>
        <v>No</v>
      </c>
      <c r="J1028" s="21" t="str">
        <f t="shared" si="10"/>
        <v>No</v>
      </c>
      <c r="K1028" s="25"/>
      <c r="L1028" s="7" t="s">
        <v>2067</v>
      </c>
      <c r="M1028" s="7" t="s">
        <v>2068</v>
      </c>
      <c r="N1028" s="7" t="s">
        <v>25</v>
      </c>
      <c r="O1028" s="7" t="s">
        <v>7002</v>
      </c>
      <c r="P1028" s="44" t="s">
        <v>7003</v>
      </c>
      <c r="Q1028" s="42"/>
      <c r="R1028" s="42"/>
      <c r="S1028" s="42"/>
      <c r="T1028" s="42"/>
      <c r="U1028" s="42"/>
      <c r="V1028" s="42"/>
      <c r="W1028" s="42"/>
      <c r="X1028" s="42"/>
      <c r="Y1028" s="27"/>
    </row>
    <row r="1029">
      <c r="A1029" s="21" t="str">
        <f t="shared" ref="A1029:B1029" si="1036">if(and(isnumber(search("Yes",C1029)),isnumber(search("Yes",E1029)),isnumber(search("Yes",G1029)),isnumber(search("Yes",I1029))),"Yes","No")</f>
        <v>No</v>
      </c>
      <c r="B1029" s="21" t="str">
        <f t="shared" si="1036"/>
        <v>No</v>
      </c>
      <c r="C1029" s="22" t="str">
        <f t="shared" si="3"/>
        <v>No</v>
      </c>
      <c r="D1029" s="21" t="str">
        <f t="shared" si="4"/>
        <v>No</v>
      </c>
      <c r="E1029" s="21" t="str">
        <f t="shared" si="5"/>
        <v>No</v>
      </c>
      <c r="F1029" s="21" t="str">
        <f t="shared" si="6"/>
        <v>No</v>
      </c>
      <c r="G1029" s="21" t="str">
        <f t="shared" si="7"/>
        <v>No</v>
      </c>
      <c r="H1029" s="21" t="str">
        <f t="shared" si="8"/>
        <v>No</v>
      </c>
      <c r="I1029" s="21" t="str">
        <f t="shared" si="9"/>
        <v>No</v>
      </c>
      <c r="J1029" s="21" t="str">
        <f t="shared" si="10"/>
        <v>No</v>
      </c>
      <c r="K1029" s="25"/>
      <c r="L1029" s="7" t="s">
        <v>2069</v>
      </c>
      <c r="M1029" s="7" t="s">
        <v>2070</v>
      </c>
      <c r="N1029" s="7" t="s">
        <v>25</v>
      </c>
      <c r="O1029" s="7" t="s">
        <v>3027</v>
      </c>
      <c r="P1029" s="44" t="s">
        <v>7004</v>
      </c>
      <c r="Q1029" s="42"/>
      <c r="R1029" s="42"/>
      <c r="S1029" s="42"/>
      <c r="T1029" s="42"/>
      <c r="U1029" s="42"/>
      <c r="V1029" s="42"/>
      <c r="W1029" s="42"/>
      <c r="X1029" s="42"/>
      <c r="Y1029" s="27"/>
    </row>
    <row r="1030">
      <c r="A1030" s="21" t="str">
        <f t="shared" ref="A1030:B1030" si="1037">if(and(isnumber(search("Yes",C1030)),isnumber(search("Yes",E1030)),isnumber(search("Yes",G1030)),isnumber(search("Yes",I1030))),"Yes","No")</f>
        <v>No</v>
      </c>
      <c r="B1030" s="21" t="str">
        <f t="shared" si="1037"/>
        <v>No</v>
      </c>
      <c r="C1030" s="22" t="str">
        <f t="shared" si="3"/>
        <v>No</v>
      </c>
      <c r="D1030" s="21" t="str">
        <f t="shared" si="4"/>
        <v>No</v>
      </c>
      <c r="E1030" s="21" t="str">
        <f t="shared" si="5"/>
        <v>No</v>
      </c>
      <c r="F1030" s="21" t="str">
        <f t="shared" si="6"/>
        <v>No</v>
      </c>
      <c r="G1030" s="21" t="str">
        <f t="shared" si="7"/>
        <v>No</v>
      </c>
      <c r="H1030" s="21" t="str">
        <f t="shared" si="8"/>
        <v>No</v>
      </c>
      <c r="I1030" s="21" t="str">
        <f t="shared" si="9"/>
        <v>No</v>
      </c>
      <c r="J1030" s="21" t="str">
        <f t="shared" si="10"/>
        <v>No</v>
      </c>
      <c r="K1030" s="25"/>
      <c r="L1030" s="7" t="s">
        <v>2071</v>
      </c>
      <c r="M1030" s="7" t="s">
        <v>2072</v>
      </c>
      <c r="N1030" s="7" t="s">
        <v>25</v>
      </c>
      <c r="O1030" s="7" t="s">
        <v>7005</v>
      </c>
      <c r="P1030" s="44" t="s">
        <v>7006</v>
      </c>
      <c r="Q1030" s="42"/>
      <c r="R1030" s="42"/>
      <c r="S1030" s="42"/>
      <c r="T1030" s="42"/>
      <c r="U1030" s="42"/>
      <c r="V1030" s="42"/>
      <c r="W1030" s="42"/>
      <c r="X1030" s="42"/>
      <c r="Y1030" s="27"/>
    </row>
    <row r="1031">
      <c r="A1031" s="21" t="str">
        <f t="shared" ref="A1031:B1031" si="1038">if(and(isnumber(search("Yes",C1031)),isnumber(search("Yes",E1031)),isnumber(search("Yes",G1031)),isnumber(search("Yes",I1031))),"Yes","No")</f>
        <v>No</v>
      </c>
      <c r="B1031" s="21" t="str">
        <f t="shared" si="1038"/>
        <v>No</v>
      </c>
      <c r="C1031" s="22" t="str">
        <f t="shared" si="3"/>
        <v>No</v>
      </c>
      <c r="D1031" s="21" t="str">
        <f t="shared" si="4"/>
        <v>No</v>
      </c>
      <c r="E1031" s="21" t="str">
        <f t="shared" si="5"/>
        <v>No</v>
      </c>
      <c r="F1031" s="21" t="str">
        <f t="shared" si="6"/>
        <v>No</v>
      </c>
      <c r="G1031" s="21" t="str">
        <f t="shared" si="7"/>
        <v>No</v>
      </c>
      <c r="H1031" s="21" t="str">
        <f t="shared" si="8"/>
        <v>No</v>
      </c>
      <c r="I1031" s="21" t="str">
        <f t="shared" si="9"/>
        <v>No</v>
      </c>
      <c r="J1031" s="21" t="str">
        <f t="shared" si="10"/>
        <v>No</v>
      </c>
      <c r="K1031" s="25"/>
      <c r="L1031" s="7" t="s">
        <v>2073</v>
      </c>
      <c r="M1031" s="7" t="s">
        <v>2074</v>
      </c>
      <c r="N1031" s="7" t="s">
        <v>25</v>
      </c>
      <c r="O1031" s="7" t="s">
        <v>7007</v>
      </c>
      <c r="P1031" s="44" t="s">
        <v>7008</v>
      </c>
      <c r="Q1031" s="42"/>
      <c r="R1031" s="42"/>
      <c r="S1031" s="42"/>
      <c r="T1031" s="42"/>
      <c r="U1031" s="42"/>
      <c r="V1031" s="42"/>
      <c r="W1031" s="42"/>
      <c r="X1031" s="42"/>
      <c r="Y1031" s="27"/>
    </row>
    <row r="1032">
      <c r="A1032" s="21" t="str">
        <f t="shared" ref="A1032:B1032" si="1039">if(and(isnumber(search("Yes",C1032)),isnumber(search("Yes",E1032)),isnumber(search("Yes",G1032)),isnumber(search("Yes",I1032))),"Yes","No")</f>
        <v>No</v>
      </c>
      <c r="B1032" s="21" t="str">
        <f t="shared" si="1039"/>
        <v>No</v>
      </c>
      <c r="C1032" s="22" t="str">
        <f t="shared" si="3"/>
        <v>No</v>
      </c>
      <c r="D1032" s="21" t="str">
        <f t="shared" si="4"/>
        <v>No</v>
      </c>
      <c r="E1032" s="21" t="str">
        <f t="shared" si="5"/>
        <v>No</v>
      </c>
      <c r="F1032" s="21" t="str">
        <f t="shared" si="6"/>
        <v>No</v>
      </c>
      <c r="G1032" s="21" t="str">
        <f t="shared" si="7"/>
        <v>No</v>
      </c>
      <c r="H1032" s="21" t="str">
        <f t="shared" si="8"/>
        <v>No</v>
      </c>
      <c r="I1032" s="21" t="str">
        <f t="shared" si="9"/>
        <v>No</v>
      </c>
      <c r="J1032" s="21" t="str">
        <f t="shared" si="10"/>
        <v>No</v>
      </c>
      <c r="K1032" s="25"/>
      <c r="L1032" s="7" t="s">
        <v>2075</v>
      </c>
      <c r="M1032" s="7" t="s">
        <v>2076</v>
      </c>
      <c r="N1032" s="7" t="s">
        <v>25</v>
      </c>
      <c r="O1032" s="7" t="s">
        <v>4826</v>
      </c>
      <c r="P1032" s="44" t="s">
        <v>7009</v>
      </c>
      <c r="Q1032" s="42"/>
      <c r="R1032" s="42"/>
      <c r="S1032" s="42"/>
      <c r="T1032" s="42"/>
      <c r="U1032" s="42"/>
      <c r="V1032" s="42"/>
      <c r="W1032" s="42"/>
      <c r="X1032" s="42"/>
      <c r="Y1032" s="27"/>
    </row>
    <row r="1033">
      <c r="A1033" s="21" t="str">
        <f t="shared" ref="A1033:B1033" si="1040">if(and(isnumber(search("Yes",C1033)),isnumber(search("Yes",E1033)),isnumber(search("Yes",G1033)),isnumber(search("Yes",I1033))),"Yes","No")</f>
        <v>No</v>
      </c>
      <c r="B1033" s="21" t="str">
        <f t="shared" si="1040"/>
        <v>No</v>
      </c>
      <c r="C1033" s="22" t="str">
        <f t="shared" si="3"/>
        <v>No</v>
      </c>
      <c r="D1033" s="21" t="str">
        <f t="shared" si="4"/>
        <v>No</v>
      </c>
      <c r="E1033" s="21" t="str">
        <f t="shared" si="5"/>
        <v>No</v>
      </c>
      <c r="F1033" s="21" t="str">
        <f t="shared" si="6"/>
        <v>No</v>
      </c>
      <c r="G1033" s="21" t="str">
        <f t="shared" si="7"/>
        <v>No</v>
      </c>
      <c r="H1033" s="21" t="str">
        <f t="shared" si="8"/>
        <v>No</v>
      </c>
      <c r="I1033" s="21" t="str">
        <f t="shared" si="9"/>
        <v>No</v>
      </c>
      <c r="J1033" s="21" t="str">
        <f t="shared" si="10"/>
        <v>No</v>
      </c>
      <c r="K1033" s="25"/>
      <c r="L1033" s="7" t="s">
        <v>2077</v>
      </c>
      <c r="M1033" s="7" t="s">
        <v>2078</v>
      </c>
      <c r="N1033" s="7" t="s">
        <v>25</v>
      </c>
      <c r="O1033" s="7" t="s">
        <v>4828</v>
      </c>
      <c r="P1033" s="44" t="s">
        <v>4829</v>
      </c>
      <c r="Q1033" s="42"/>
      <c r="R1033" s="42"/>
      <c r="S1033" s="42"/>
      <c r="T1033" s="42"/>
      <c r="U1033" s="42"/>
      <c r="V1033" s="42"/>
      <c r="W1033" s="42"/>
      <c r="X1033" s="42"/>
      <c r="Y1033" s="27"/>
    </row>
    <row r="1034">
      <c r="A1034" s="21" t="str">
        <f t="shared" ref="A1034:B1034" si="1041">if(and(isnumber(search("Yes",C1034)),isnumber(search("Yes",E1034)),isnumber(search("Yes",G1034)),isnumber(search("Yes",I1034))),"Yes","No")</f>
        <v>No</v>
      </c>
      <c r="B1034" s="21" t="str">
        <f t="shared" si="1041"/>
        <v>No</v>
      </c>
      <c r="C1034" s="22" t="str">
        <f t="shared" si="3"/>
        <v>Yes</v>
      </c>
      <c r="D1034" s="21" t="str">
        <f t="shared" si="4"/>
        <v>Yes</v>
      </c>
      <c r="E1034" s="21" t="str">
        <f t="shared" si="5"/>
        <v>Yes</v>
      </c>
      <c r="F1034" s="21" t="str">
        <f t="shared" si="6"/>
        <v>Yes</v>
      </c>
      <c r="G1034" s="21" t="str">
        <f t="shared" si="7"/>
        <v>No</v>
      </c>
      <c r="H1034" s="21" t="str">
        <f t="shared" si="8"/>
        <v>No</v>
      </c>
      <c r="I1034" s="21" t="str">
        <f t="shared" si="9"/>
        <v>No</v>
      </c>
      <c r="J1034" s="21" t="str">
        <f t="shared" si="10"/>
        <v>No</v>
      </c>
      <c r="K1034" s="25"/>
      <c r="L1034" s="7" t="s">
        <v>290</v>
      </c>
      <c r="M1034" s="7" t="s">
        <v>2079</v>
      </c>
      <c r="N1034" s="7" t="s">
        <v>21</v>
      </c>
      <c r="O1034" s="7" t="s">
        <v>3225</v>
      </c>
      <c r="P1034" s="44" t="s">
        <v>4830</v>
      </c>
      <c r="Q1034" s="7" t="s">
        <v>21</v>
      </c>
      <c r="R1034" s="7" t="s">
        <v>7010</v>
      </c>
      <c r="S1034" s="44" t="s">
        <v>7011</v>
      </c>
      <c r="T1034" s="7" t="s">
        <v>25</v>
      </c>
      <c r="U1034" s="7" t="s">
        <v>7012</v>
      </c>
      <c r="V1034" s="44" t="s">
        <v>7013</v>
      </c>
      <c r="W1034" s="42"/>
      <c r="X1034" s="42"/>
      <c r="Y1034" s="27"/>
    </row>
    <row r="1035">
      <c r="A1035" s="21" t="str">
        <f t="shared" ref="A1035:B1035" si="1042">if(and(isnumber(search("Yes",C1035)),isnumber(search("Yes",E1035)),isnumber(search("Yes",G1035)),isnumber(search("Yes",I1035))),"Yes","No")</f>
        <v>No</v>
      </c>
      <c r="B1035" s="21" t="str">
        <f t="shared" si="1042"/>
        <v>No</v>
      </c>
      <c r="C1035" s="22" t="str">
        <f t="shared" si="3"/>
        <v>No</v>
      </c>
      <c r="D1035" s="21" t="str">
        <f t="shared" si="4"/>
        <v>No</v>
      </c>
      <c r="E1035" s="21" t="str">
        <f t="shared" si="5"/>
        <v>No</v>
      </c>
      <c r="F1035" s="21" t="str">
        <f t="shared" si="6"/>
        <v>No</v>
      </c>
      <c r="G1035" s="21" t="str">
        <f t="shared" si="7"/>
        <v>No</v>
      </c>
      <c r="H1035" s="21" t="str">
        <f t="shared" si="8"/>
        <v>No</v>
      </c>
      <c r="I1035" s="21" t="str">
        <f t="shared" si="9"/>
        <v>No</v>
      </c>
      <c r="J1035" s="21" t="str">
        <f t="shared" si="10"/>
        <v>No</v>
      </c>
      <c r="K1035" s="25"/>
      <c r="L1035" s="7" t="s">
        <v>2080</v>
      </c>
      <c r="M1035" s="7" t="s">
        <v>2081</v>
      </c>
      <c r="N1035" s="7" t="s">
        <v>25</v>
      </c>
      <c r="O1035" s="7" t="s">
        <v>7014</v>
      </c>
      <c r="P1035" s="44" t="s">
        <v>4836</v>
      </c>
      <c r="Q1035" s="42"/>
      <c r="R1035" s="42"/>
      <c r="S1035" s="42"/>
      <c r="T1035" s="42"/>
      <c r="U1035" s="42"/>
      <c r="V1035" s="42"/>
      <c r="W1035" s="42"/>
      <c r="X1035" s="42"/>
      <c r="Y1035" s="27"/>
    </row>
    <row r="1036">
      <c r="A1036" s="21" t="str">
        <f t="shared" ref="A1036:B1036" si="1043">if(and(isnumber(search("Yes",C1036)),isnumber(search("Yes",E1036)),isnumber(search("Yes",G1036)),isnumber(search("Yes",I1036))),"Yes","No")</f>
        <v>No</v>
      </c>
      <c r="B1036" s="21" t="str">
        <f t="shared" si="1043"/>
        <v>No</v>
      </c>
      <c r="C1036" s="22" t="str">
        <f t="shared" si="3"/>
        <v>No</v>
      </c>
      <c r="D1036" s="21" t="str">
        <f t="shared" si="4"/>
        <v>No</v>
      </c>
      <c r="E1036" s="21" t="str">
        <f t="shared" si="5"/>
        <v>No</v>
      </c>
      <c r="F1036" s="21" t="str">
        <f t="shared" si="6"/>
        <v>No</v>
      </c>
      <c r="G1036" s="21" t="str">
        <f t="shared" si="7"/>
        <v>No</v>
      </c>
      <c r="H1036" s="21" t="str">
        <f t="shared" si="8"/>
        <v>No</v>
      </c>
      <c r="I1036" s="21" t="str">
        <f t="shared" si="9"/>
        <v>No</v>
      </c>
      <c r="J1036" s="21" t="str">
        <f t="shared" si="10"/>
        <v>No</v>
      </c>
      <c r="K1036" s="25"/>
      <c r="L1036" s="7" t="s">
        <v>2082</v>
      </c>
      <c r="M1036" s="7" t="s">
        <v>2083</v>
      </c>
      <c r="N1036" s="7" t="s">
        <v>25</v>
      </c>
      <c r="O1036" s="7" t="s">
        <v>7015</v>
      </c>
      <c r="P1036" s="44" t="s">
        <v>7016</v>
      </c>
      <c r="Q1036" s="42"/>
      <c r="R1036" s="42"/>
      <c r="S1036" s="42"/>
      <c r="T1036" s="42"/>
      <c r="U1036" s="42"/>
      <c r="V1036" s="42"/>
      <c r="W1036" s="42"/>
      <c r="X1036" s="42"/>
      <c r="Y1036" s="27"/>
    </row>
    <row r="1037">
      <c r="A1037" s="21" t="str">
        <f t="shared" ref="A1037:B1037" si="1044">if(and(isnumber(search("Yes",C1037)),isnumber(search("Yes",E1037)),isnumber(search("Yes",G1037)),isnumber(search("Yes",I1037))),"Yes","No")</f>
        <v>Yes</v>
      </c>
      <c r="B1037" s="21" t="str">
        <f t="shared" si="1044"/>
        <v>Yes</v>
      </c>
      <c r="C1037" s="22" t="str">
        <f t="shared" si="3"/>
        <v>Yes</v>
      </c>
      <c r="D1037" s="21" t="str">
        <f t="shared" si="4"/>
        <v>Yes</v>
      </c>
      <c r="E1037" s="21" t="str">
        <f t="shared" si="5"/>
        <v>Yes</v>
      </c>
      <c r="F1037" s="21" t="str">
        <f t="shared" si="6"/>
        <v>Yes</v>
      </c>
      <c r="G1037" s="21" t="str">
        <f t="shared" si="7"/>
        <v>Yes</v>
      </c>
      <c r="H1037" s="21" t="str">
        <f t="shared" si="8"/>
        <v>Yes</v>
      </c>
      <c r="I1037" s="21" t="str">
        <f t="shared" si="9"/>
        <v>Yes</v>
      </c>
      <c r="J1037" s="21" t="str">
        <f t="shared" si="10"/>
        <v>Yes</v>
      </c>
      <c r="K1037" s="25"/>
      <c r="L1037" s="7" t="s">
        <v>293</v>
      </c>
      <c r="M1037" s="7" t="s">
        <v>2084</v>
      </c>
      <c r="N1037" s="7" t="s">
        <v>21</v>
      </c>
      <c r="O1037" s="7" t="s">
        <v>7017</v>
      </c>
      <c r="P1037" s="44" t="s">
        <v>7018</v>
      </c>
      <c r="Q1037" s="7" t="s">
        <v>21</v>
      </c>
      <c r="R1037" s="7" t="s">
        <v>4841</v>
      </c>
      <c r="S1037" s="44" t="s">
        <v>7019</v>
      </c>
      <c r="T1037" s="7" t="s">
        <v>21</v>
      </c>
      <c r="U1037" s="7" t="s">
        <v>7020</v>
      </c>
      <c r="V1037" s="44" t="s">
        <v>7021</v>
      </c>
      <c r="W1037" s="7" t="s">
        <v>2321</v>
      </c>
      <c r="X1037" s="7" t="s">
        <v>7022</v>
      </c>
      <c r="Y1037" s="44" t="s">
        <v>7023</v>
      </c>
    </row>
    <row r="1038">
      <c r="A1038" s="21" t="str">
        <f t="shared" ref="A1038:B1038" si="1045">if(and(isnumber(search("Yes",C1038)),isnumber(search("Yes",E1038)),isnumber(search("Yes",G1038)),isnumber(search("Yes",I1038))),"Yes","No")</f>
        <v>No</v>
      </c>
      <c r="B1038" s="21" t="str">
        <f t="shared" si="1045"/>
        <v>No</v>
      </c>
      <c r="C1038" s="22" t="str">
        <f t="shared" si="3"/>
        <v>No</v>
      </c>
      <c r="D1038" s="21" t="str">
        <f t="shared" si="4"/>
        <v>No</v>
      </c>
      <c r="E1038" s="21" t="str">
        <f t="shared" si="5"/>
        <v>No</v>
      </c>
      <c r="F1038" s="21" t="str">
        <f t="shared" si="6"/>
        <v>No</v>
      </c>
      <c r="G1038" s="21" t="str">
        <f t="shared" si="7"/>
        <v>No</v>
      </c>
      <c r="H1038" s="21" t="str">
        <f t="shared" si="8"/>
        <v>No</v>
      </c>
      <c r="I1038" s="21" t="str">
        <f t="shared" si="9"/>
        <v>No</v>
      </c>
      <c r="J1038" s="21" t="str">
        <f t="shared" si="10"/>
        <v>No</v>
      </c>
      <c r="K1038" s="25"/>
      <c r="L1038" s="7" t="s">
        <v>2085</v>
      </c>
      <c r="M1038" s="7" t="s">
        <v>2086</v>
      </c>
      <c r="N1038" s="7" t="s">
        <v>25</v>
      </c>
      <c r="O1038" s="7" t="s">
        <v>7024</v>
      </c>
      <c r="P1038" s="44" t="s">
        <v>7025</v>
      </c>
      <c r="Q1038" s="42"/>
      <c r="R1038" s="42"/>
      <c r="S1038" s="42"/>
      <c r="T1038" s="42"/>
      <c r="U1038" s="42"/>
      <c r="V1038" s="42"/>
      <c r="W1038" s="42"/>
      <c r="X1038" s="42"/>
      <c r="Y1038" s="27"/>
    </row>
    <row r="1039">
      <c r="A1039" s="21" t="str">
        <f t="shared" ref="A1039:B1039" si="1046">if(and(isnumber(search("Yes",C1039)),isnumber(search("Yes",E1039)),isnumber(search("Yes",G1039)),isnumber(search("Yes",I1039))),"Yes","No")</f>
        <v>No</v>
      </c>
      <c r="B1039" s="21" t="str">
        <f t="shared" si="1046"/>
        <v>No</v>
      </c>
      <c r="C1039" s="22" t="str">
        <f t="shared" si="3"/>
        <v>No</v>
      </c>
      <c r="D1039" s="21" t="str">
        <f t="shared" si="4"/>
        <v>No</v>
      </c>
      <c r="E1039" s="21" t="str">
        <f t="shared" si="5"/>
        <v>No</v>
      </c>
      <c r="F1039" s="21" t="str">
        <f t="shared" si="6"/>
        <v>No</v>
      </c>
      <c r="G1039" s="21" t="str">
        <f t="shared" si="7"/>
        <v>No</v>
      </c>
      <c r="H1039" s="21" t="str">
        <f t="shared" si="8"/>
        <v>No</v>
      </c>
      <c r="I1039" s="21" t="str">
        <f t="shared" si="9"/>
        <v>No</v>
      </c>
      <c r="J1039" s="21" t="str">
        <f t="shared" si="10"/>
        <v>No</v>
      </c>
      <c r="K1039" s="25"/>
      <c r="L1039" s="7" t="s">
        <v>2087</v>
      </c>
      <c r="M1039" s="7" t="s">
        <v>2088</v>
      </c>
      <c r="N1039" s="7" t="s">
        <v>25</v>
      </c>
      <c r="O1039" s="7" t="s">
        <v>7026</v>
      </c>
      <c r="P1039" s="44" t="s">
        <v>4849</v>
      </c>
      <c r="Q1039" s="42"/>
      <c r="R1039" s="42"/>
      <c r="S1039" s="42"/>
      <c r="T1039" s="42"/>
      <c r="U1039" s="42"/>
      <c r="V1039" s="42"/>
      <c r="W1039" s="42"/>
      <c r="X1039" s="42"/>
      <c r="Y1039" s="27"/>
    </row>
    <row r="1040">
      <c r="A1040" s="21" t="str">
        <f t="shared" ref="A1040:B1040" si="1047">if(and(isnumber(search("Yes",C1040)),isnumber(search("Yes",E1040)),isnumber(search("Yes",G1040)),isnumber(search("Yes",I1040))),"Yes","No")</f>
        <v>No</v>
      </c>
      <c r="B1040" s="21" t="str">
        <f t="shared" si="1047"/>
        <v>No</v>
      </c>
      <c r="C1040" s="22" t="str">
        <f t="shared" si="3"/>
        <v>No</v>
      </c>
      <c r="D1040" s="21" t="str">
        <f t="shared" si="4"/>
        <v>No</v>
      </c>
      <c r="E1040" s="21" t="str">
        <f t="shared" si="5"/>
        <v>No</v>
      </c>
      <c r="F1040" s="21" t="str">
        <f t="shared" si="6"/>
        <v>No</v>
      </c>
      <c r="G1040" s="21" t="str">
        <f t="shared" si="7"/>
        <v>No</v>
      </c>
      <c r="H1040" s="21" t="str">
        <f t="shared" si="8"/>
        <v>No</v>
      </c>
      <c r="I1040" s="21" t="str">
        <f t="shared" si="9"/>
        <v>No</v>
      </c>
      <c r="J1040" s="21" t="str">
        <f t="shared" si="10"/>
        <v>No</v>
      </c>
      <c r="K1040" s="25"/>
      <c r="L1040" s="7" t="s">
        <v>2089</v>
      </c>
      <c r="M1040" s="7" t="s">
        <v>2090</v>
      </c>
      <c r="N1040" s="7" t="s">
        <v>25</v>
      </c>
      <c r="O1040" s="7" t="s">
        <v>2689</v>
      </c>
      <c r="P1040" s="44" t="s">
        <v>4850</v>
      </c>
      <c r="Q1040" s="42"/>
      <c r="R1040" s="42"/>
      <c r="S1040" s="42"/>
      <c r="T1040" s="42"/>
      <c r="U1040" s="42"/>
      <c r="V1040" s="42"/>
      <c r="W1040" s="42"/>
      <c r="X1040" s="42"/>
      <c r="Y1040" s="27"/>
    </row>
    <row r="1041">
      <c r="A1041" s="21" t="str">
        <f t="shared" ref="A1041:B1041" si="1048">if(and(isnumber(search("Yes",C1041)),isnumber(search("Yes",E1041)),isnumber(search("Yes",G1041)),isnumber(search("Yes",I1041))),"Yes","No")</f>
        <v>No</v>
      </c>
      <c r="B1041" s="21" t="str">
        <f t="shared" si="1048"/>
        <v>No</v>
      </c>
      <c r="C1041" s="22" t="str">
        <f t="shared" si="3"/>
        <v>No</v>
      </c>
      <c r="D1041" s="21" t="str">
        <f t="shared" si="4"/>
        <v>No</v>
      </c>
      <c r="E1041" s="21" t="str">
        <f t="shared" si="5"/>
        <v>No</v>
      </c>
      <c r="F1041" s="21" t="str">
        <f t="shared" si="6"/>
        <v>No</v>
      </c>
      <c r="G1041" s="21" t="str">
        <f t="shared" si="7"/>
        <v>No</v>
      </c>
      <c r="H1041" s="21" t="str">
        <f t="shared" si="8"/>
        <v>No</v>
      </c>
      <c r="I1041" s="21" t="str">
        <f t="shared" si="9"/>
        <v>No</v>
      </c>
      <c r="J1041" s="21" t="str">
        <f t="shared" si="10"/>
        <v>No</v>
      </c>
      <c r="K1041" s="25"/>
      <c r="L1041" s="7" t="s">
        <v>2091</v>
      </c>
      <c r="M1041" s="7" t="s">
        <v>2092</v>
      </c>
      <c r="N1041" s="7" t="s">
        <v>25</v>
      </c>
      <c r="O1041" s="7" t="s">
        <v>4851</v>
      </c>
      <c r="P1041" s="44" t="s">
        <v>7027</v>
      </c>
      <c r="Q1041" s="42"/>
      <c r="R1041" s="42"/>
      <c r="S1041" s="42"/>
      <c r="T1041" s="42"/>
      <c r="U1041" s="42"/>
      <c r="V1041" s="42"/>
      <c r="W1041" s="42"/>
      <c r="X1041" s="42"/>
      <c r="Y1041" s="27"/>
    </row>
    <row r="1042">
      <c r="A1042" s="21" t="str">
        <f t="shared" ref="A1042:B1042" si="1049">if(and(isnumber(search("Yes",C1042)),isnumber(search("Yes",E1042)),isnumber(search("Yes",G1042)),isnumber(search("Yes",I1042))),"Yes","No")</f>
        <v>No</v>
      </c>
      <c r="B1042" s="21" t="str">
        <f t="shared" si="1049"/>
        <v>No</v>
      </c>
      <c r="C1042" s="22" t="str">
        <f t="shared" si="3"/>
        <v>No</v>
      </c>
      <c r="D1042" s="21" t="str">
        <f t="shared" si="4"/>
        <v>No</v>
      </c>
      <c r="E1042" s="21" t="str">
        <f t="shared" si="5"/>
        <v>No</v>
      </c>
      <c r="F1042" s="21" t="str">
        <f t="shared" si="6"/>
        <v>No</v>
      </c>
      <c r="G1042" s="21" t="str">
        <f t="shared" si="7"/>
        <v>No</v>
      </c>
      <c r="H1042" s="21" t="str">
        <f t="shared" si="8"/>
        <v>No</v>
      </c>
      <c r="I1042" s="21" t="str">
        <f t="shared" si="9"/>
        <v>No</v>
      </c>
      <c r="J1042" s="21" t="str">
        <f t="shared" si="10"/>
        <v>No</v>
      </c>
      <c r="K1042" s="25"/>
      <c r="L1042" s="7" t="s">
        <v>2093</v>
      </c>
      <c r="M1042" s="7" t="s">
        <v>2094</v>
      </c>
      <c r="N1042" s="7" t="s">
        <v>25</v>
      </c>
      <c r="O1042" s="7" t="s">
        <v>7028</v>
      </c>
      <c r="P1042" s="44" t="s">
        <v>4853</v>
      </c>
      <c r="Q1042" s="42"/>
      <c r="R1042" s="42"/>
      <c r="S1042" s="42"/>
      <c r="T1042" s="42"/>
      <c r="U1042" s="42"/>
      <c r="V1042" s="42"/>
      <c r="W1042" s="42"/>
      <c r="X1042" s="42"/>
      <c r="Y1042" s="27"/>
    </row>
    <row r="1043">
      <c r="A1043" s="21" t="str">
        <f t="shared" ref="A1043:B1043" si="1050">if(and(isnumber(search("Yes",C1043)),isnumber(search("Yes",E1043)),isnumber(search("Yes",G1043)),isnumber(search("Yes",I1043))),"Yes","No")</f>
        <v>No</v>
      </c>
      <c r="B1043" s="21" t="str">
        <f t="shared" si="1050"/>
        <v>No</v>
      </c>
      <c r="C1043" s="22" t="str">
        <f t="shared" si="3"/>
        <v>No</v>
      </c>
      <c r="D1043" s="21" t="str">
        <f t="shared" si="4"/>
        <v>No</v>
      </c>
      <c r="E1043" s="21" t="str">
        <f t="shared" si="5"/>
        <v>No</v>
      </c>
      <c r="F1043" s="21" t="str">
        <f t="shared" si="6"/>
        <v>No</v>
      </c>
      <c r="G1043" s="21" t="str">
        <f t="shared" si="7"/>
        <v>No</v>
      </c>
      <c r="H1043" s="21" t="str">
        <f t="shared" si="8"/>
        <v>No</v>
      </c>
      <c r="I1043" s="21" t="str">
        <f t="shared" si="9"/>
        <v>No</v>
      </c>
      <c r="J1043" s="21" t="str">
        <f t="shared" si="10"/>
        <v>No</v>
      </c>
      <c r="K1043" s="25"/>
      <c r="L1043" s="7" t="s">
        <v>2095</v>
      </c>
      <c r="M1043" s="7" t="s">
        <v>2096</v>
      </c>
      <c r="N1043" s="7" t="s">
        <v>25</v>
      </c>
      <c r="O1043" s="7" t="s">
        <v>7029</v>
      </c>
      <c r="P1043" s="44" t="s">
        <v>7030</v>
      </c>
      <c r="Q1043" s="42"/>
      <c r="R1043" s="42"/>
      <c r="S1043" s="42"/>
      <c r="T1043" s="42"/>
      <c r="U1043" s="42"/>
      <c r="V1043" s="42"/>
      <c r="W1043" s="42"/>
      <c r="X1043" s="42"/>
      <c r="Y1043" s="27"/>
    </row>
    <row r="1044">
      <c r="A1044" s="21" t="str">
        <f t="shared" ref="A1044:B1044" si="1051">if(and(isnumber(search("Yes",C1044)),isnumber(search("Yes",E1044)),isnumber(search("Yes",G1044)),isnumber(search("Yes",I1044))),"Yes","No")</f>
        <v>No</v>
      </c>
      <c r="B1044" s="21" t="str">
        <f t="shared" si="1051"/>
        <v>No</v>
      </c>
      <c r="C1044" s="22" t="str">
        <f t="shared" si="3"/>
        <v>No</v>
      </c>
      <c r="D1044" s="21" t="str">
        <f t="shared" si="4"/>
        <v>No</v>
      </c>
      <c r="E1044" s="21" t="str">
        <f t="shared" si="5"/>
        <v>No</v>
      </c>
      <c r="F1044" s="21" t="str">
        <f t="shared" si="6"/>
        <v>No</v>
      </c>
      <c r="G1044" s="21" t="str">
        <f t="shared" si="7"/>
        <v>No</v>
      </c>
      <c r="H1044" s="21" t="str">
        <f t="shared" si="8"/>
        <v>No</v>
      </c>
      <c r="I1044" s="21" t="str">
        <f t="shared" si="9"/>
        <v>No</v>
      </c>
      <c r="J1044" s="21" t="str">
        <f t="shared" si="10"/>
        <v>No</v>
      </c>
      <c r="K1044" s="25"/>
      <c r="L1044" s="7" t="s">
        <v>2097</v>
      </c>
      <c r="M1044" s="7" t="s">
        <v>2098</v>
      </c>
      <c r="N1044" s="7" t="s">
        <v>25</v>
      </c>
      <c r="O1044" s="7" t="s">
        <v>2304</v>
      </c>
      <c r="P1044" s="44" t="s">
        <v>4856</v>
      </c>
      <c r="Q1044" s="42"/>
      <c r="R1044" s="42"/>
      <c r="S1044" s="42"/>
      <c r="T1044" s="42"/>
      <c r="U1044" s="42"/>
      <c r="V1044" s="42"/>
      <c r="W1044" s="42"/>
      <c r="X1044" s="42"/>
      <c r="Y1044" s="27"/>
    </row>
    <row r="1045">
      <c r="A1045" s="21" t="str">
        <f t="shared" ref="A1045:B1045" si="1052">if(and(isnumber(search("Yes",C1045)),isnumber(search("Yes",E1045)),isnumber(search("Yes",G1045)),isnumber(search("Yes",I1045))),"Yes","No")</f>
        <v>No</v>
      </c>
      <c r="B1045" s="21" t="str">
        <f t="shared" si="1052"/>
        <v>No</v>
      </c>
      <c r="C1045" s="22" t="str">
        <f t="shared" si="3"/>
        <v>No</v>
      </c>
      <c r="D1045" s="21" t="str">
        <f t="shared" si="4"/>
        <v>No</v>
      </c>
      <c r="E1045" s="21" t="str">
        <f t="shared" si="5"/>
        <v>No</v>
      </c>
      <c r="F1045" s="21" t="str">
        <f t="shared" si="6"/>
        <v>No</v>
      </c>
      <c r="G1045" s="21" t="str">
        <f t="shared" si="7"/>
        <v>No</v>
      </c>
      <c r="H1045" s="21" t="str">
        <f t="shared" si="8"/>
        <v>No</v>
      </c>
      <c r="I1045" s="21" t="str">
        <f t="shared" si="9"/>
        <v>No</v>
      </c>
      <c r="J1045" s="21" t="str">
        <f t="shared" si="10"/>
        <v>No</v>
      </c>
      <c r="K1045" s="25"/>
      <c r="L1045" s="7" t="s">
        <v>2099</v>
      </c>
      <c r="M1045" s="7" t="s">
        <v>2100</v>
      </c>
      <c r="N1045" s="7" t="s">
        <v>25</v>
      </c>
      <c r="O1045" s="7" t="s">
        <v>7031</v>
      </c>
      <c r="P1045" s="44" t="s">
        <v>7032</v>
      </c>
      <c r="Q1045" s="42"/>
      <c r="R1045" s="42"/>
      <c r="S1045" s="42"/>
      <c r="T1045" s="42"/>
      <c r="U1045" s="42"/>
      <c r="V1045" s="42"/>
      <c r="W1045" s="42"/>
      <c r="X1045" s="42"/>
      <c r="Y1045" s="27"/>
    </row>
    <row r="1046">
      <c r="A1046" s="21" t="str">
        <f t="shared" ref="A1046:B1046" si="1053">if(and(isnumber(search("Yes",C1046)),isnumber(search("Yes",E1046)),isnumber(search("Yes",G1046)),isnumber(search("Yes",I1046))),"Yes","No")</f>
        <v>No</v>
      </c>
      <c r="B1046" s="21" t="str">
        <f t="shared" si="1053"/>
        <v>No</v>
      </c>
      <c r="C1046" s="22" t="str">
        <f t="shared" si="3"/>
        <v>No</v>
      </c>
      <c r="D1046" s="21" t="str">
        <f t="shared" si="4"/>
        <v>No</v>
      </c>
      <c r="E1046" s="21" t="str">
        <f t="shared" si="5"/>
        <v>No</v>
      </c>
      <c r="F1046" s="21" t="str">
        <f t="shared" si="6"/>
        <v>No</v>
      </c>
      <c r="G1046" s="21" t="str">
        <f t="shared" si="7"/>
        <v>No</v>
      </c>
      <c r="H1046" s="21" t="str">
        <f t="shared" si="8"/>
        <v>No</v>
      </c>
      <c r="I1046" s="21" t="str">
        <f t="shared" si="9"/>
        <v>No</v>
      </c>
      <c r="J1046" s="21" t="str">
        <f t="shared" si="10"/>
        <v>No</v>
      </c>
      <c r="K1046" s="25"/>
      <c r="L1046" s="7" t="s">
        <v>2101</v>
      </c>
      <c r="M1046" s="7" t="s">
        <v>2102</v>
      </c>
      <c r="N1046" s="7" t="s">
        <v>25</v>
      </c>
      <c r="O1046" s="7" t="s">
        <v>7033</v>
      </c>
      <c r="P1046" s="44" t="s">
        <v>7034</v>
      </c>
      <c r="Q1046" s="42"/>
      <c r="R1046" s="42"/>
      <c r="S1046" s="42"/>
      <c r="T1046" s="42"/>
      <c r="U1046" s="42"/>
      <c r="V1046" s="42"/>
      <c r="W1046" s="42"/>
      <c r="X1046" s="42"/>
      <c r="Y1046" s="27"/>
    </row>
    <row r="1047">
      <c r="A1047" s="21" t="str">
        <f t="shared" ref="A1047:B1047" si="1054">if(and(isnumber(search("Yes",C1047)),isnumber(search("Yes",E1047)),isnumber(search("Yes",G1047)),isnumber(search("Yes",I1047))),"Yes","No")</f>
        <v>No</v>
      </c>
      <c r="B1047" s="21" t="str">
        <f t="shared" si="1054"/>
        <v>No</v>
      </c>
      <c r="C1047" s="22" t="str">
        <f t="shared" si="3"/>
        <v>No</v>
      </c>
      <c r="D1047" s="21" t="str">
        <f t="shared" si="4"/>
        <v>No</v>
      </c>
      <c r="E1047" s="21" t="str">
        <f t="shared" si="5"/>
        <v>No</v>
      </c>
      <c r="F1047" s="21" t="str">
        <f t="shared" si="6"/>
        <v>No</v>
      </c>
      <c r="G1047" s="21" t="str">
        <f t="shared" si="7"/>
        <v>No</v>
      </c>
      <c r="H1047" s="21" t="str">
        <f t="shared" si="8"/>
        <v>No</v>
      </c>
      <c r="I1047" s="21" t="str">
        <f t="shared" si="9"/>
        <v>No</v>
      </c>
      <c r="J1047" s="21" t="str">
        <f t="shared" si="10"/>
        <v>No</v>
      </c>
      <c r="K1047" s="25"/>
      <c r="L1047" s="7" t="s">
        <v>2103</v>
      </c>
      <c r="M1047" s="7" t="s">
        <v>2104</v>
      </c>
      <c r="N1047" s="7" t="s">
        <v>25</v>
      </c>
      <c r="O1047" s="7" t="s">
        <v>4861</v>
      </c>
      <c r="P1047" s="44" t="s">
        <v>4862</v>
      </c>
      <c r="Q1047" s="42"/>
      <c r="R1047" s="42"/>
      <c r="S1047" s="42"/>
      <c r="T1047" s="42"/>
      <c r="U1047" s="42"/>
      <c r="V1047" s="42"/>
      <c r="W1047" s="42"/>
      <c r="X1047" s="42"/>
      <c r="Y1047" s="27"/>
    </row>
    <row r="1048">
      <c r="A1048" s="21" t="str">
        <f t="shared" ref="A1048:B1048" si="1055">if(and(isnumber(search("Yes",C1048)),isnumber(search("Yes",E1048)),isnumber(search("Yes",G1048)),isnumber(search("Yes",I1048))),"Yes","No")</f>
        <v>No</v>
      </c>
      <c r="B1048" s="21" t="str">
        <f t="shared" si="1055"/>
        <v>No</v>
      </c>
      <c r="C1048" s="22" t="str">
        <f t="shared" si="3"/>
        <v>No</v>
      </c>
      <c r="D1048" s="21" t="str">
        <f t="shared" si="4"/>
        <v>No</v>
      </c>
      <c r="E1048" s="21" t="str">
        <f t="shared" si="5"/>
        <v>No</v>
      </c>
      <c r="F1048" s="21" t="str">
        <f t="shared" si="6"/>
        <v>No</v>
      </c>
      <c r="G1048" s="21" t="str">
        <f t="shared" si="7"/>
        <v>No</v>
      </c>
      <c r="H1048" s="21" t="str">
        <f t="shared" si="8"/>
        <v>No</v>
      </c>
      <c r="I1048" s="21" t="str">
        <f t="shared" si="9"/>
        <v>No</v>
      </c>
      <c r="J1048" s="21" t="str">
        <f t="shared" si="10"/>
        <v>No</v>
      </c>
      <c r="K1048" s="25"/>
      <c r="L1048" s="7" t="s">
        <v>2105</v>
      </c>
      <c r="M1048" s="7" t="s">
        <v>2106</v>
      </c>
      <c r="N1048" s="7" t="s">
        <v>25</v>
      </c>
      <c r="O1048" s="7" t="s">
        <v>4863</v>
      </c>
      <c r="P1048" s="44" t="s">
        <v>7035</v>
      </c>
      <c r="Q1048" s="42"/>
      <c r="R1048" s="42"/>
      <c r="S1048" s="42"/>
      <c r="T1048" s="42"/>
      <c r="U1048" s="42"/>
      <c r="V1048" s="42"/>
      <c r="W1048" s="42"/>
      <c r="X1048" s="42"/>
      <c r="Y1048" s="27"/>
    </row>
    <row r="1049">
      <c r="A1049" s="21" t="str">
        <f t="shared" ref="A1049:B1049" si="1056">if(and(isnumber(search("Yes",C1049)),isnumber(search("Yes",E1049)),isnumber(search("Yes",G1049)),isnumber(search("Yes",I1049))),"Yes","No")</f>
        <v>No</v>
      </c>
      <c r="B1049" s="21" t="str">
        <f t="shared" si="1056"/>
        <v>No</v>
      </c>
      <c r="C1049" s="22" t="str">
        <f t="shared" si="3"/>
        <v>No</v>
      </c>
      <c r="D1049" s="21" t="str">
        <f t="shared" si="4"/>
        <v>No</v>
      </c>
      <c r="E1049" s="21" t="str">
        <f t="shared" si="5"/>
        <v>No</v>
      </c>
      <c r="F1049" s="21" t="str">
        <f t="shared" si="6"/>
        <v>No</v>
      </c>
      <c r="G1049" s="21" t="str">
        <f t="shared" si="7"/>
        <v>No</v>
      </c>
      <c r="H1049" s="21" t="str">
        <f t="shared" si="8"/>
        <v>No</v>
      </c>
      <c r="I1049" s="21" t="str">
        <f t="shared" si="9"/>
        <v>No</v>
      </c>
      <c r="J1049" s="21" t="str">
        <f t="shared" si="10"/>
        <v>No</v>
      </c>
      <c r="K1049" s="25"/>
      <c r="L1049" s="7" t="s">
        <v>2107</v>
      </c>
      <c r="M1049" s="7" t="s">
        <v>2108</v>
      </c>
      <c r="N1049" s="7" t="s">
        <v>25</v>
      </c>
      <c r="O1049" s="7" t="s">
        <v>7036</v>
      </c>
      <c r="P1049" s="44" t="s">
        <v>7037</v>
      </c>
      <c r="Q1049" s="42"/>
      <c r="R1049" s="42"/>
      <c r="S1049" s="42"/>
      <c r="T1049" s="42"/>
      <c r="U1049" s="42"/>
      <c r="V1049" s="42"/>
      <c r="W1049" s="42"/>
      <c r="X1049" s="42"/>
      <c r="Y1049" s="27"/>
    </row>
    <row r="1050">
      <c r="A1050" s="21" t="str">
        <f t="shared" ref="A1050:B1050" si="1057">if(and(isnumber(search("Yes",C1050)),isnumber(search("Yes",E1050)),isnumber(search("Yes",G1050)),isnumber(search("Yes",I1050))),"Yes","No")</f>
        <v>Yes</v>
      </c>
      <c r="B1050" s="21" t="str">
        <f t="shared" si="1057"/>
        <v>Yes</v>
      </c>
      <c r="C1050" s="22" t="str">
        <f t="shared" si="3"/>
        <v>Yes</v>
      </c>
      <c r="D1050" s="21" t="str">
        <f t="shared" si="4"/>
        <v>Yes</v>
      </c>
      <c r="E1050" s="21" t="str">
        <f t="shared" si="5"/>
        <v>Yes</v>
      </c>
      <c r="F1050" s="21" t="str">
        <f t="shared" si="6"/>
        <v>Yes</v>
      </c>
      <c r="G1050" s="21" t="str">
        <f t="shared" si="7"/>
        <v>Yes</v>
      </c>
      <c r="H1050" s="21" t="str">
        <f t="shared" si="8"/>
        <v>Yes</v>
      </c>
      <c r="I1050" s="21" t="str">
        <f t="shared" si="9"/>
        <v>Yes</v>
      </c>
      <c r="J1050" s="21" t="str">
        <f t="shared" si="10"/>
        <v>Yes</v>
      </c>
      <c r="K1050" s="25"/>
      <c r="L1050" s="7" t="s">
        <v>296</v>
      </c>
      <c r="M1050" s="7" t="s">
        <v>2109</v>
      </c>
      <c r="N1050" s="7" t="s">
        <v>21</v>
      </c>
      <c r="O1050" s="7" t="s">
        <v>6442</v>
      </c>
      <c r="P1050" s="44" t="s">
        <v>7038</v>
      </c>
      <c r="Q1050" s="7" t="s">
        <v>21</v>
      </c>
      <c r="R1050" s="7" t="s">
        <v>4868</v>
      </c>
      <c r="S1050" s="44" t="s">
        <v>7039</v>
      </c>
      <c r="T1050" s="7" t="s">
        <v>21</v>
      </c>
      <c r="U1050" s="7" t="s">
        <v>7040</v>
      </c>
      <c r="V1050" s="44" t="s">
        <v>7041</v>
      </c>
      <c r="W1050" s="7" t="s">
        <v>2321</v>
      </c>
      <c r="X1050" s="7" t="s">
        <v>3650</v>
      </c>
      <c r="Y1050" s="44" t="s">
        <v>7042</v>
      </c>
    </row>
    <row r="1051">
      <c r="A1051" s="21" t="str">
        <f t="shared" ref="A1051:B1051" si="1058">if(and(isnumber(search("Yes",C1051)),isnumber(search("Yes",E1051)),isnumber(search("Yes",G1051)),isnumber(search("Yes",I1051))),"Yes","No")</f>
        <v>No</v>
      </c>
      <c r="B1051" s="21" t="str">
        <f t="shared" si="1058"/>
        <v>No</v>
      </c>
      <c r="C1051" s="22" t="str">
        <f t="shared" si="3"/>
        <v>No</v>
      </c>
      <c r="D1051" s="21" t="str">
        <f t="shared" si="4"/>
        <v>No</v>
      </c>
      <c r="E1051" s="21" t="str">
        <f t="shared" si="5"/>
        <v>No</v>
      </c>
      <c r="F1051" s="21" t="str">
        <f t="shared" si="6"/>
        <v>No</v>
      </c>
      <c r="G1051" s="21" t="str">
        <f t="shared" si="7"/>
        <v>No</v>
      </c>
      <c r="H1051" s="21" t="str">
        <f t="shared" si="8"/>
        <v>No</v>
      </c>
      <c r="I1051" s="21" t="str">
        <f t="shared" si="9"/>
        <v>No</v>
      </c>
      <c r="J1051" s="21" t="str">
        <f t="shared" si="10"/>
        <v>No</v>
      </c>
      <c r="K1051" s="25"/>
      <c r="L1051" s="7" t="s">
        <v>2110</v>
      </c>
      <c r="M1051" s="7" t="s">
        <v>2111</v>
      </c>
      <c r="N1051" s="7" t="s">
        <v>25</v>
      </c>
      <c r="O1051" s="7" t="s">
        <v>7043</v>
      </c>
      <c r="P1051" s="44" t="s">
        <v>7044</v>
      </c>
      <c r="Q1051" s="42"/>
      <c r="R1051" s="42"/>
      <c r="S1051" s="42"/>
      <c r="T1051" s="42"/>
      <c r="U1051" s="42"/>
      <c r="V1051" s="42"/>
      <c r="W1051" s="42"/>
      <c r="X1051" s="42"/>
      <c r="Y1051" s="27"/>
    </row>
    <row r="1052">
      <c r="A1052" s="21" t="str">
        <f t="shared" ref="A1052:B1052" si="1059">if(and(isnumber(search("Yes",C1052)),isnumber(search("Yes",E1052)),isnumber(search("Yes",G1052)),isnumber(search("Yes",I1052))),"Yes","No")</f>
        <v>No</v>
      </c>
      <c r="B1052" s="21" t="str">
        <f t="shared" si="1059"/>
        <v>No</v>
      </c>
      <c r="C1052" s="22" t="str">
        <f t="shared" si="3"/>
        <v>No</v>
      </c>
      <c r="D1052" s="21" t="str">
        <f t="shared" si="4"/>
        <v>No</v>
      </c>
      <c r="E1052" s="21" t="str">
        <f t="shared" si="5"/>
        <v>No</v>
      </c>
      <c r="F1052" s="21" t="str">
        <f t="shared" si="6"/>
        <v>No</v>
      </c>
      <c r="G1052" s="21" t="str">
        <f t="shared" si="7"/>
        <v>No</v>
      </c>
      <c r="H1052" s="21" t="str">
        <f t="shared" si="8"/>
        <v>No</v>
      </c>
      <c r="I1052" s="21" t="str">
        <f t="shared" si="9"/>
        <v>No</v>
      </c>
      <c r="J1052" s="21" t="str">
        <f t="shared" si="10"/>
        <v>No</v>
      </c>
      <c r="K1052" s="25"/>
      <c r="L1052" s="7" t="s">
        <v>2112</v>
      </c>
      <c r="M1052" s="7" t="s">
        <v>2113</v>
      </c>
      <c r="N1052" s="7" t="s">
        <v>25</v>
      </c>
      <c r="O1052" s="7" t="s">
        <v>7045</v>
      </c>
      <c r="P1052" s="44" t="s">
        <v>7046</v>
      </c>
      <c r="Q1052" s="42"/>
      <c r="R1052" s="42"/>
      <c r="S1052" s="42"/>
      <c r="T1052" s="42"/>
      <c r="U1052" s="42"/>
      <c r="V1052" s="42"/>
      <c r="W1052" s="42"/>
      <c r="X1052" s="42"/>
      <c r="Y1052" s="27"/>
    </row>
    <row r="1053">
      <c r="A1053" s="21" t="str">
        <f t="shared" ref="A1053:B1053" si="1060">if(and(isnumber(search("Yes",C1053)),isnumber(search("Yes",E1053)),isnumber(search("Yes",G1053)),isnumber(search("Yes",I1053))),"Yes","No")</f>
        <v>No</v>
      </c>
      <c r="B1053" s="21" t="str">
        <f t="shared" si="1060"/>
        <v>No</v>
      </c>
      <c r="C1053" s="22" t="str">
        <f t="shared" si="3"/>
        <v>No</v>
      </c>
      <c r="D1053" s="21" t="str">
        <f t="shared" si="4"/>
        <v>No</v>
      </c>
      <c r="E1053" s="21" t="str">
        <f t="shared" si="5"/>
        <v>No</v>
      </c>
      <c r="F1053" s="21" t="str">
        <f t="shared" si="6"/>
        <v>No</v>
      </c>
      <c r="G1053" s="21" t="str">
        <f t="shared" si="7"/>
        <v>No</v>
      </c>
      <c r="H1053" s="21" t="str">
        <f t="shared" si="8"/>
        <v>No</v>
      </c>
      <c r="I1053" s="21" t="str">
        <f t="shared" si="9"/>
        <v>No</v>
      </c>
      <c r="J1053" s="21" t="str">
        <f t="shared" si="10"/>
        <v>No</v>
      </c>
      <c r="K1053" s="25"/>
      <c r="L1053" s="7" t="s">
        <v>2114</v>
      </c>
      <c r="M1053" s="7" t="s">
        <v>2115</v>
      </c>
      <c r="N1053" s="7" t="s">
        <v>25</v>
      </c>
      <c r="O1053" s="7" t="s">
        <v>7047</v>
      </c>
      <c r="P1053" s="44" t="s">
        <v>7048</v>
      </c>
      <c r="Q1053" s="42"/>
      <c r="R1053" s="42"/>
      <c r="S1053" s="42"/>
      <c r="T1053" s="42"/>
      <c r="U1053" s="42"/>
      <c r="V1053" s="42"/>
      <c r="W1053" s="42"/>
      <c r="X1053" s="42"/>
      <c r="Y1053" s="27"/>
    </row>
    <row r="1054">
      <c r="A1054" s="21" t="str">
        <f t="shared" ref="A1054:B1054" si="1061">if(and(isnumber(search("Yes",C1054)),isnumber(search("Yes",E1054)),isnumber(search("Yes",G1054)),isnumber(search("Yes",I1054))),"Yes","No")</f>
        <v>No</v>
      </c>
      <c r="B1054" s="21" t="str">
        <f t="shared" si="1061"/>
        <v>No</v>
      </c>
      <c r="C1054" s="22" t="str">
        <f t="shared" si="3"/>
        <v>No</v>
      </c>
      <c r="D1054" s="21" t="str">
        <f t="shared" si="4"/>
        <v>No</v>
      </c>
      <c r="E1054" s="21" t="str">
        <f t="shared" si="5"/>
        <v>No</v>
      </c>
      <c r="F1054" s="21" t="str">
        <f t="shared" si="6"/>
        <v>No</v>
      </c>
      <c r="G1054" s="21" t="str">
        <f t="shared" si="7"/>
        <v>No</v>
      </c>
      <c r="H1054" s="21" t="str">
        <f t="shared" si="8"/>
        <v>No</v>
      </c>
      <c r="I1054" s="21" t="str">
        <f t="shared" si="9"/>
        <v>No</v>
      </c>
      <c r="J1054" s="21" t="str">
        <f t="shared" si="10"/>
        <v>No</v>
      </c>
      <c r="K1054" s="25"/>
      <c r="L1054" s="7" t="s">
        <v>2116</v>
      </c>
      <c r="M1054" s="7" t="s">
        <v>2117</v>
      </c>
      <c r="N1054" s="7" t="s">
        <v>25</v>
      </c>
      <c r="O1054" s="7" t="s">
        <v>7049</v>
      </c>
      <c r="P1054" s="44" t="s">
        <v>7050</v>
      </c>
      <c r="Q1054" s="42"/>
      <c r="R1054" s="42"/>
      <c r="S1054" s="42"/>
      <c r="T1054" s="42"/>
      <c r="U1054" s="42"/>
      <c r="V1054" s="42"/>
      <c r="W1054" s="42"/>
      <c r="X1054" s="42"/>
      <c r="Y1054" s="27"/>
    </row>
    <row r="1055">
      <c r="A1055" s="21" t="str">
        <f t="shared" ref="A1055:B1055" si="1062">if(and(isnumber(search("Yes",C1055)),isnumber(search("Yes",E1055)),isnumber(search("Yes",G1055)),isnumber(search("Yes",I1055))),"Yes","No")</f>
        <v>No</v>
      </c>
      <c r="B1055" s="21" t="str">
        <f t="shared" si="1062"/>
        <v>No</v>
      </c>
      <c r="C1055" s="22" t="str">
        <f t="shared" si="3"/>
        <v>No</v>
      </c>
      <c r="D1055" s="21" t="str">
        <f t="shared" si="4"/>
        <v>No</v>
      </c>
      <c r="E1055" s="21" t="str">
        <f t="shared" si="5"/>
        <v>No</v>
      </c>
      <c r="F1055" s="21" t="str">
        <f t="shared" si="6"/>
        <v>No</v>
      </c>
      <c r="G1055" s="21" t="str">
        <f t="shared" si="7"/>
        <v>No</v>
      </c>
      <c r="H1055" s="21" t="str">
        <f t="shared" si="8"/>
        <v>No</v>
      </c>
      <c r="I1055" s="21" t="str">
        <f t="shared" si="9"/>
        <v>No</v>
      </c>
      <c r="J1055" s="21" t="str">
        <f t="shared" si="10"/>
        <v>No</v>
      </c>
      <c r="K1055" s="25"/>
      <c r="L1055" s="7" t="s">
        <v>2118</v>
      </c>
      <c r="M1055" s="7" t="s">
        <v>2119</v>
      </c>
      <c r="N1055" s="7" t="s">
        <v>25</v>
      </c>
      <c r="O1055" s="7" t="s">
        <v>7051</v>
      </c>
      <c r="P1055" s="44" t="s">
        <v>7052</v>
      </c>
      <c r="Q1055" s="42"/>
      <c r="R1055" s="42"/>
      <c r="S1055" s="42"/>
      <c r="T1055" s="42"/>
      <c r="U1055" s="42"/>
      <c r="V1055" s="42"/>
      <c r="W1055" s="42"/>
      <c r="X1055" s="42"/>
      <c r="Y1055" s="27"/>
    </row>
    <row r="1056">
      <c r="A1056" s="21" t="str">
        <f t="shared" ref="A1056:B1056" si="1063">if(and(isnumber(search("Yes",C1056)),isnumber(search("Yes",E1056)),isnumber(search("Yes",G1056)),isnumber(search("Yes",I1056))),"Yes","No")</f>
        <v>No</v>
      </c>
      <c r="B1056" s="21" t="str">
        <f t="shared" si="1063"/>
        <v>No</v>
      </c>
      <c r="C1056" s="22" t="str">
        <f t="shared" si="3"/>
        <v>No</v>
      </c>
      <c r="D1056" s="21" t="str">
        <f t="shared" si="4"/>
        <v>No</v>
      </c>
      <c r="E1056" s="21" t="str">
        <f t="shared" si="5"/>
        <v>No</v>
      </c>
      <c r="F1056" s="21" t="str">
        <f t="shared" si="6"/>
        <v>No</v>
      </c>
      <c r="G1056" s="21" t="str">
        <f t="shared" si="7"/>
        <v>No</v>
      </c>
      <c r="H1056" s="21" t="str">
        <f t="shared" si="8"/>
        <v>No</v>
      </c>
      <c r="I1056" s="21" t="str">
        <f t="shared" si="9"/>
        <v>No</v>
      </c>
      <c r="J1056" s="21" t="str">
        <f t="shared" si="10"/>
        <v>No</v>
      </c>
      <c r="K1056" s="25"/>
      <c r="L1056" s="7" t="s">
        <v>2120</v>
      </c>
      <c r="M1056" s="7" t="s">
        <v>2121</v>
      </c>
      <c r="N1056" s="7" t="s">
        <v>25</v>
      </c>
      <c r="O1056" s="7" t="s">
        <v>7053</v>
      </c>
      <c r="P1056" s="44" t="s">
        <v>7054</v>
      </c>
      <c r="Q1056" s="42"/>
      <c r="R1056" s="42"/>
      <c r="S1056" s="42"/>
      <c r="T1056" s="42"/>
      <c r="U1056" s="42"/>
      <c r="V1056" s="42"/>
      <c r="W1056" s="42"/>
      <c r="X1056" s="42"/>
      <c r="Y1056" s="27"/>
    </row>
    <row r="1057">
      <c r="A1057" s="21" t="str">
        <f t="shared" ref="A1057:B1057" si="1064">if(and(isnumber(search("Yes",C1057)),isnumber(search("Yes",E1057)),isnumber(search("Yes",G1057)),isnumber(search("Yes",I1057))),"Yes","No")</f>
        <v>No</v>
      </c>
      <c r="B1057" s="21" t="str">
        <f t="shared" si="1064"/>
        <v>No</v>
      </c>
      <c r="C1057" s="22" t="str">
        <f t="shared" si="3"/>
        <v>No</v>
      </c>
      <c r="D1057" s="21" t="str">
        <f t="shared" si="4"/>
        <v>No</v>
      </c>
      <c r="E1057" s="21" t="str">
        <f t="shared" si="5"/>
        <v>No</v>
      </c>
      <c r="F1057" s="21" t="str">
        <f t="shared" si="6"/>
        <v>No</v>
      </c>
      <c r="G1057" s="21" t="str">
        <f t="shared" si="7"/>
        <v>No</v>
      </c>
      <c r="H1057" s="21" t="str">
        <f t="shared" si="8"/>
        <v>No</v>
      </c>
      <c r="I1057" s="21" t="str">
        <f t="shared" si="9"/>
        <v>No</v>
      </c>
      <c r="J1057" s="21" t="str">
        <f t="shared" si="10"/>
        <v>No</v>
      </c>
      <c r="K1057" s="25"/>
      <c r="L1057" s="7" t="s">
        <v>2122</v>
      </c>
      <c r="M1057" s="7" t="s">
        <v>2123</v>
      </c>
      <c r="N1057" s="7" t="s">
        <v>25</v>
      </c>
      <c r="O1057" s="7" t="s">
        <v>7055</v>
      </c>
      <c r="P1057" s="44" t="s">
        <v>7056</v>
      </c>
      <c r="Q1057" s="42"/>
      <c r="R1057" s="42"/>
      <c r="S1057" s="42"/>
      <c r="T1057" s="42"/>
      <c r="U1057" s="42"/>
      <c r="V1057" s="42"/>
      <c r="W1057" s="42"/>
      <c r="X1057" s="42"/>
      <c r="Y1057" s="27"/>
    </row>
    <row r="1058">
      <c r="A1058" s="21" t="str">
        <f t="shared" ref="A1058:B1058" si="1065">if(and(isnumber(search("Yes",C1058)),isnumber(search("Yes",E1058)),isnumber(search("Yes",G1058)),isnumber(search("Yes",I1058))),"Yes","No")</f>
        <v>No</v>
      </c>
      <c r="B1058" s="21" t="str">
        <f t="shared" si="1065"/>
        <v>No</v>
      </c>
      <c r="C1058" s="22" t="str">
        <f t="shared" si="3"/>
        <v>No</v>
      </c>
      <c r="D1058" s="21" t="str">
        <f t="shared" si="4"/>
        <v>No</v>
      </c>
      <c r="E1058" s="21" t="str">
        <f t="shared" si="5"/>
        <v>No</v>
      </c>
      <c r="F1058" s="21" t="str">
        <f t="shared" si="6"/>
        <v>No</v>
      </c>
      <c r="G1058" s="21" t="str">
        <f t="shared" si="7"/>
        <v>No</v>
      </c>
      <c r="H1058" s="21" t="str">
        <f t="shared" si="8"/>
        <v>No</v>
      </c>
      <c r="I1058" s="21" t="str">
        <f t="shared" si="9"/>
        <v>No</v>
      </c>
      <c r="J1058" s="21" t="str">
        <f t="shared" si="10"/>
        <v>No</v>
      </c>
      <c r="K1058" s="25"/>
      <c r="L1058" s="7" t="s">
        <v>2124</v>
      </c>
      <c r="M1058" s="7" t="s">
        <v>2125</v>
      </c>
      <c r="N1058" s="7" t="s">
        <v>25</v>
      </c>
      <c r="O1058" s="7" t="s">
        <v>7057</v>
      </c>
      <c r="P1058" s="44" t="s">
        <v>7058</v>
      </c>
      <c r="Q1058" s="42"/>
      <c r="R1058" s="42"/>
      <c r="S1058" s="42"/>
      <c r="T1058" s="42"/>
      <c r="U1058" s="42"/>
      <c r="V1058" s="42"/>
      <c r="W1058" s="42"/>
      <c r="X1058" s="42"/>
      <c r="Y1058" s="27"/>
    </row>
    <row r="1059">
      <c r="A1059" s="21" t="str">
        <f t="shared" ref="A1059:B1059" si="1066">if(and(isnumber(search("Yes",C1059)),isnumber(search("Yes",E1059)),isnumber(search("Yes",G1059)),isnumber(search("Yes",I1059))),"Yes","No")</f>
        <v>No</v>
      </c>
      <c r="B1059" s="21" t="str">
        <f t="shared" si="1066"/>
        <v>No</v>
      </c>
      <c r="C1059" s="22" t="str">
        <f t="shared" si="3"/>
        <v>No</v>
      </c>
      <c r="D1059" s="21" t="str">
        <f t="shared" si="4"/>
        <v>No</v>
      </c>
      <c r="E1059" s="21" t="str">
        <f t="shared" si="5"/>
        <v>No</v>
      </c>
      <c r="F1059" s="21" t="str">
        <f t="shared" si="6"/>
        <v>No</v>
      </c>
      <c r="G1059" s="21" t="str">
        <f t="shared" si="7"/>
        <v>No</v>
      </c>
      <c r="H1059" s="21" t="str">
        <f t="shared" si="8"/>
        <v>No</v>
      </c>
      <c r="I1059" s="21" t="str">
        <f t="shared" si="9"/>
        <v>No</v>
      </c>
      <c r="J1059" s="21" t="str">
        <f t="shared" si="10"/>
        <v>No</v>
      </c>
      <c r="K1059" s="25"/>
      <c r="L1059" s="7" t="s">
        <v>2126</v>
      </c>
      <c r="M1059" s="7" t="s">
        <v>2127</v>
      </c>
      <c r="N1059" s="7" t="s">
        <v>25</v>
      </c>
      <c r="O1059" s="7" t="s">
        <v>4887</v>
      </c>
      <c r="P1059" s="44" t="s">
        <v>4888</v>
      </c>
      <c r="Q1059" s="42"/>
      <c r="R1059" s="42"/>
      <c r="S1059" s="42"/>
      <c r="T1059" s="42"/>
      <c r="U1059" s="42"/>
      <c r="V1059" s="42"/>
      <c r="W1059" s="42"/>
      <c r="X1059" s="42"/>
      <c r="Y1059" s="27"/>
    </row>
    <row r="1060">
      <c r="A1060" s="21" t="str">
        <f t="shared" ref="A1060:B1060" si="1067">if(and(isnumber(search("Yes",C1060)),isnumber(search("Yes",E1060)),isnumber(search("Yes",G1060)),isnumber(search("Yes",I1060))),"Yes","No")</f>
        <v>No</v>
      </c>
      <c r="B1060" s="21" t="str">
        <f t="shared" si="1067"/>
        <v>No</v>
      </c>
      <c r="C1060" s="22" t="str">
        <f t="shared" si="3"/>
        <v>No</v>
      </c>
      <c r="D1060" s="21" t="str">
        <f t="shared" si="4"/>
        <v>No</v>
      </c>
      <c r="E1060" s="21" t="str">
        <f t="shared" si="5"/>
        <v>No</v>
      </c>
      <c r="F1060" s="21" t="str">
        <f t="shared" si="6"/>
        <v>No</v>
      </c>
      <c r="G1060" s="21" t="str">
        <f t="shared" si="7"/>
        <v>No</v>
      </c>
      <c r="H1060" s="21" t="str">
        <f t="shared" si="8"/>
        <v>No</v>
      </c>
      <c r="I1060" s="21" t="str">
        <f t="shared" si="9"/>
        <v>No</v>
      </c>
      <c r="J1060" s="21" t="str">
        <f t="shared" si="10"/>
        <v>No</v>
      </c>
      <c r="K1060" s="25"/>
      <c r="L1060" s="7" t="s">
        <v>2128</v>
      </c>
      <c r="M1060" s="7" t="s">
        <v>2129</v>
      </c>
      <c r="N1060" s="7" t="s">
        <v>25</v>
      </c>
      <c r="O1060" s="7" t="s">
        <v>4889</v>
      </c>
      <c r="P1060" s="44" t="s">
        <v>7059</v>
      </c>
      <c r="Q1060" s="42"/>
      <c r="R1060" s="42"/>
      <c r="S1060" s="42"/>
      <c r="T1060" s="42"/>
      <c r="U1060" s="42"/>
      <c r="V1060" s="42"/>
      <c r="W1060" s="42"/>
      <c r="X1060" s="42"/>
      <c r="Y1060" s="27"/>
    </row>
    <row r="1061">
      <c r="A1061" s="21" t="str">
        <f t="shared" ref="A1061:B1061" si="1068">if(and(isnumber(search("Yes",C1061)),isnumber(search("Yes",E1061)),isnumber(search("Yes",G1061)),isnumber(search("Yes",I1061))),"Yes","No")</f>
        <v>Yes</v>
      </c>
      <c r="B1061" s="21" t="str">
        <f t="shared" si="1068"/>
        <v>Yes</v>
      </c>
      <c r="C1061" s="22" t="str">
        <f t="shared" si="3"/>
        <v>Yes</v>
      </c>
      <c r="D1061" s="21" t="str">
        <f t="shared" si="4"/>
        <v>Yes</v>
      </c>
      <c r="E1061" s="21" t="str">
        <f t="shared" si="5"/>
        <v>Yes</v>
      </c>
      <c r="F1061" s="21" t="str">
        <f t="shared" si="6"/>
        <v>Yes</v>
      </c>
      <c r="G1061" s="21" t="str">
        <f t="shared" si="7"/>
        <v>Yes</v>
      </c>
      <c r="H1061" s="21" t="str">
        <f t="shared" si="8"/>
        <v>Yes</v>
      </c>
      <c r="I1061" s="21" t="str">
        <f t="shared" si="9"/>
        <v>Yes</v>
      </c>
      <c r="J1061" s="21" t="str">
        <f t="shared" si="10"/>
        <v>Yes</v>
      </c>
      <c r="K1061" s="25">
        <v>16.0</v>
      </c>
      <c r="L1061" s="7" t="s">
        <v>2130</v>
      </c>
      <c r="M1061" s="7" t="s">
        <v>4891</v>
      </c>
      <c r="N1061" s="7" t="s">
        <v>21</v>
      </c>
      <c r="O1061" s="7" t="s">
        <v>7060</v>
      </c>
      <c r="P1061" s="44" t="s">
        <v>4893</v>
      </c>
      <c r="Q1061" s="7" t="s">
        <v>21</v>
      </c>
      <c r="R1061" s="7" t="s">
        <v>7061</v>
      </c>
      <c r="S1061" s="44" t="s">
        <v>7062</v>
      </c>
      <c r="T1061" s="7" t="s">
        <v>21</v>
      </c>
      <c r="U1061" s="7" t="s">
        <v>7063</v>
      </c>
      <c r="V1061" s="44" t="s">
        <v>7064</v>
      </c>
      <c r="W1061" s="7" t="s">
        <v>2321</v>
      </c>
      <c r="X1061" s="7" t="s">
        <v>7065</v>
      </c>
      <c r="Y1061" s="44" t="s">
        <v>7066</v>
      </c>
    </row>
    <row r="1062">
      <c r="A1062" s="21" t="str">
        <f t="shared" ref="A1062:B1062" si="1069">if(and(isnumber(search("Yes",C1062)),isnumber(search("Yes",E1062)),isnumber(search("Yes",G1062)),isnumber(search("Yes",I1062))),"Yes","No")</f>
        <v>No</v>
      </c>
      <c r="B1062" s="21" t="str">
        <f t="shared" si="1069"/>
        <v>No</v>
      </c>
      <c r="C1062" s="22" t="str">
        <f t="shared" si="3"/>
        <v>No</v>
      </c>
      <c r="D1062" s="21" t="str">
        <f t="shared" si="4"/>
        <v>No</v>
      </c>
      <c r="E1062" s="21" t="str">
        <f t="shared" si="5"/>
        <v>No</v>
      </c>
      <c r="F1062" s="21" t="str">
        <f t="shared" si="6"/>
        <v>No</v>
      </c>
      <c r="G1062" s="21" t="str">
        <f t="shared" si="7"/>
        <v>No</v>
      </c>
      <c r="H1062" s="21" t="str">
        <f t="shared" si="8"/>
        <v>No</v>
      </c>
      <c r="I1062" s="21" t="str">
        <f t="shared" si="9"/>
        <v>No</v>
      </c>
      <c r="J1062" s="21" t="str">
        <f t="shared" si="10"/>
        <v>No</v>
      </c>
      <c r="K1062" s="25"/>
      <c r="L1062" s="7" t="s">
        <v>2132</v>
      </c>
      <c r="M1062" s="7" t="s">
        <v>2133</v>
      </c>
      <c r="N1062" s="7" t="s">
        <v>25</v>
      </c>
      <c r="O1062" s="7" t="s">
        <v>7067</v>
      </c>
      <c r="P1062" s="44" t="s">
        <v>7068</v>
      </c>
      <c r="Q1062" s="42"/>
      <c r="R1062" s="42"/>
      <c r="S1062" s="42"/>
      <c r="T1062" s="42"/>
      <c r="U1062" s="42"/>
      <c r="V1062" s="42"/>
      <c r="W1062" s="42"/>
      <c r="X1062" s="42"/>
      <c r="Y1062" s="27"/>
    </row>
    <row r="1063">
      <c r="A1063" s="21" t="str">
        <f t="shared" ref="A1063:B1063" si="1070">if(and(isnumber(search("Yes",C1063)),isnumber(search("Yes",E1063)),isnumber(search("Yes",G1063)),isnumber(search("Yes",I1063))),"Yes","No")</f>
        <v>No</v>
      </c>
      <c r="B1063" s="21" t="str">
        <f t="shared" si="1070"/>
        <v>No</v>
      </c>
      <c r="C1063" s="22" t="str">
        <f t="shared" si="3"/>
        <v>No</v>
      </c>
      <c r="D1063" s="21" t="str">
        <f t="shared" si="4"/>
        <v>No</v>
      </c>
      <c r="E1063" s="21" t="str">
        <f t="shared" si="5"/>
        <v>No</v>
      </c>
      <c r="F1063" s="21" t="str">
        <f t="shared" si="6"/>
        <v>No</v>
      </c>
      <c r="G1063" s="21" t="str">
        <f t="shared" si="7"/>
        <v>No</v>
      </c>
      <c r="H1063" s="21" t="str">
        <f t="shared" si="8"/>
        <v>No</v>
      </c>
      <c r="I1063" s="21" t="str">
        <f t="shared" si="9"/>
        <v>No</v>
      </c>
      <c r="J1063" s="21" t="str">
        <f t="shared" si="10"/>
        <v>No</v>
      </c>
      <c r="K1063" s="25"/>
      <c r="L1063" s="7" t="s">
        <v>2134</v>
      </c>
      <c r="M1063" s="7" t="s">
        <v>2135</v>
      </c>
      <c r="N1063" s="7" t="s">
        <v>25</v>
      </c>
      <c r="O1063" s="7" t="s">
        <v>3271</v>
      </c>
      <c r="P1063" s="44" t="s">
        <v>4902</v>
      </c>
      <c r="Q1063" s="42"/>
      <c r="R1063" s="42"/>
      <c r="S1063" s="42"/>
      <c r="T1063" s="42"/>
      <c r="U1063" s="42"/>
      <c r="V1063" s="42"/>
      <c r="W1063" s="42"/>
      <c r="X1063" s="42"/>
      <c r="Y1063" s="27"/>
    </row>
    <row r="1064">
      <c r="A1064" s="21" t="str">
        <f t="shared" ref="A1064:B1064" si="1071">if(and(isnumber(search("Yes",C1064)),isnumber(search("Yes",E1064)),isnumber(search("Yes",G1064)),isnumber(search("Yes",I1064))),"Yes","No")</f>
        <v>No</v>
      </c>
      <c r="B1064" s="21" t="str">
        <f t="shared" si="1071"/>
        <v>No</v>
      </c>
      <c r="C1064" s="22" t="str">
        <f t="shared" si="3"/>
        <v>No</v>
      </c>
      <c r="D1064" s="21" t="str">
        <f t="shared" si="4"/>
        <v>No</v>
      </c>
      <c r="E1064" s="21" t="str">
        <f t="shared" si="5"/>
        <v>No</v>
      </c>
      <c r="F1064" s="21" t="str">
        <f t="shared" si="6"/>
        <v>No</v>
      </c>
      <c r="G1064" s="21" t="str">
        <f t="shared" si="7"/>
        <v>No</v>
      </c>
      <c r="H1064" s="21" t="str">
        <f t="shared" si="8"/>
        <v>No</v>
      </c>
      <c r="I1064" s="21" t="str">
        <f t="shared" si="9"/>
        <v>No</v>
      </c>
      <c r="J1064" s="21" t="str">
        <f t="shared" si="10"/>
        <v>No</v>
      </c>
      <c r="K1064" s="25"/>
      <c r="L1064" s="7" t="s">
        <v>2136</v>
      </c>
      <c r="M1064" s="7" t="s">
        <v>2137</v>
      </c>
      <c r="N1064" s="7" t="s">
        <v>25</v>
      </c>
      <c r="O1064" s="7" t="s">
        <v>2656</v>
      </c>
      <c r="P1064" s="44" t="s">
        <v>7069</v>
      </c>
      <c r="Q1064" s="42"/>
      <c r="R1064" s="42"/>
      <c r="S1064" s="42"/>
      <c r="T1064" s="42"/>
      <c r="U1064" s="42"/>
      <c r="V1064" s="42"/>
      <c r="W1064" s="42"/>
      <c r="X1064" s="42"/>
      <c r="Y1064" s="27"/>
    </row>
    <row r="1065">
      <c r="A1065" s="21" t="str">
        <f t="shared" ref="A1065:B1065" si="1072">if(and(isnumber(search("Yes",C1065)),isnumber(search("Yes",E1065)),isnumber(search("Yes",G1065)),isnumber(search("Yes",I1065))),"Yes","No")</f>
        <v>No</v>
      </c>
      <c r="B1065" s="21" t="str">
        <f t="shared" si="1072"/>
        <v>No</v>
      </c>
      <c r="C1065" s="22" t="str">
        <f t="shared" si="3"/>
        <v>No</v>
      </c>
      <c r="D1065" s="21" t="str">
        <f t="shared" si="4"/>
        <v>No</v>
      </c>
      <c r="E1065" s="21" t="str">
        <f t="shared" si="5"/>
        <v>No</v>
      </c>
      <c r="F1065" s="21" t="str">
        <f t="shared" si="6"/>
        <v>No</v>
      </c>
      <c r="G1065" s="21" t="str">
        <f t="shared" si="7"/>
        <v>No</v>
      </c>
      <c r="H1065" s="21" t="str">
        <f t="shared" si="8"/>
        <v>No</v>
      </c>
      <c r="I1065" s="21" t="str">
        <f t="shared" si="9"/>
        <v>No</v>
      </c>
      <c r="J1065" s="21" t="str">
        <f t="shared" si="10"/>
        <v>No</v>
      </c>
      <c r="K1065" s="25"/>
      <c r="L1065" s="7" t="s">
        <v>2138</v>
      </c>
      <c r="M1065" s="7" t="s">
        <v>2139</v>
      </c>
      <c r="N1065" s="7" t="s">
        <v>25</v>
      </c>
      <c r="O1065" s="7" t="s">
        <v>4213</v>
      </c>
      <c r="P1065" s="44" t="s">
        <v>7070</v>
      </c>
      <c r="Q1065" s="42"/>
      <c r="R1065" s="42"/>
      <c r="S1065" s="42"/>
      <c r="T1065" s="42"/>
      <c r="U1065" s="42"/>
      <c r="V1065" s="42"/>
      <c r="W1065" s="42"/>
      <c r="X1065" s="42"/>
      <c r="Y1065" s="27"/>
    </row>
    <row r="1066">
      <c r="A1066" s="21" t="str">
        <f t="shared" ref="A1066:B1066" si="1073">if(and(isnumber(search("Yes",C1066)),isnumber(search("Yes",E1066)),isnumber(search("Yes",G1066)),isnumber(search("Yes",I1066))),"Yes","No")</f>
        <v>Yes</v>
      </c>
      <c r="B1066" s="21" t="str">
        <f t="shared" si="1073"/>
        <v>Yes</v>
      </c>
      <c r="C1066" s="22" t="str">
        <f t="shared" si="3"/>
        <v>Yes</v>
      </c>
      <c r="D1066" s="21" t="str">
        <f t="shared" si="4"/>
        <v>Yes</v>
      </c>
      <c r="E1066" s="21" t="str">
        <f t="shared" si="5"/>
        <v>Yes</v>
      </c>
      <c r="F1066" s="21" t="str">
        <f t="shared" si="6"/>
        <v>Yes</v>
      </c>
      <c r="G1066" s="21" t="str">
        <f t="shared" si="7"/>
        <v>Yes</v>
      </c>
      <c r="H1066" s="21" t="str">
        <f t="shared" si="8"/>
        <v>Yes</v>
      </c>
      <c r="I1066" s="21" t="str">
        <f t="shared" si="9"/>
        <v>Yes</v>
      </c>
      <c r="J1066" s="21" t="str">
        <f t="shared" si="10"/>
        <v>Yes</v>
      </c>
      <c r="K1066" s="25"/>
      <c r="L1066" s="7" t="s">
        <v>299</v>
      </c>
      <c r="M1066" s="7" t="s">
        <v>2140</v>
      </c>
      <c r="N1066" s="7" t="s">
        <v>21</v>
      </c>
      <c r="O1066" s="7" t="s">
        <v>2712</v>
      </c>
      <c r="P1066" s="44" t="s">
        <v>7071</v>
      </c>
      <c r="Q1066" s="7" t="s">
        <v>21</v>
      </c>
      <c r="R1066" s="7" t="s">
        <v>4906</v>
      </c>
      <c r="S1066" s="44" t="s">
        <v>4907</v>
      </c>
      <c r="T1066" s="7" t="s">
        <v>21</v>
      </c>
      <c r="U1066" s="7" t="s">
        <v>2504</v>
      </c>
      <c r="V1066" s="44" t="s">
        <v>7072</v>
      </c>
      <c r="W1066" s="7" t="s">
        <v>21</v>
      </c>
      <c r="X1066" s="7" t="s">
        <v>7073</v>
      </c>
      <c r="Y1066" s="44" t="s">
        <v>7074</v>
      </c>
    </row>
    <row r="1067">
      <c r="A1067" s="21" t="str">
        <f t="shared" ref="A1067:B1067" si="1074">if(and(isnumber(search("Yes",C1067)),isnumber(search("Yes",E1067)),isnumber(search("Yes",G1067)),isnumber(search("Yes",I1067))),"Yes","No")</f>
        <v>No</v>
      </c>
      <c r="B1067" s="21" t="str">
        <f t="shared" si="1074"/>
        <v>No</v>
      </c>
      <c r="C1067" s="22" t="str">
        <f t="shared" si="3"/>
        <v>Yes</v>
      </c>
      <c r="D1067" s="21" t="str">
        <f t="shared" si="4"/>
        <v>Yes</v>
      </c>
      <c r="E1067" s="21" t="str">
        <f t="shared" si="5"/>
        <v>Yes</v>
      </c>
      <c r="F1067" s="21" t="str">
        <f t="shared" si="6"/>
        <v>Yes</v>
      </c>
      <c r="G1067" s="21" t="str">
        <f t="shared" si="7"/>
        <v>No</v>
      </c>
      <c r="H1067" s="21" t="str">
        <f t="shared" si="8"/>
        <v>No</v>
      </c>
      <c r="I1067" s="21" t="str">
        <f t="shared" si="9"/>
        <v>No</v>
      </c>
      <c r="J1067" s="21" t="str">
        <f t="shared" si="10"/>
        <v>No</v>
      </c>
      <c r="K1067" s="25"/>
      <c r="L1067" s="7" t="s">
        <v>302</v>
      </c>
      <c r="M1067" s="7" t="s">
        <v>167</v>
      </c>
      <c r="N1067" s="7" t="s">
        <v>2321</v>
      </c>
      <c r="O1067" s="7" t="s">
        <v>7075</v>
      </c>
      <c r="P1067" s="44" t="s">
        <v>7076</v>
      </c>
      <c r="Q1067" s="7" t="s">
        <v>2321</v>
      </c>
      <c r="R1067" s="7" t="s">
        <v>7077</v>
      </c>
      <c r="S1067" s="44" t="s">
        <v>7078</v>
      </c>
      <c r="T1067" s="7" t="s">
        <v>25</v>
      </c>
      <c r="U1067" s="7" t="s">
        <v>7079</v>
      </c>
      <c r="V1067" s="44" t="s">
        <v>7080</v>
      </c>
      <c r="W1067" s="42"/>
      <c r="X1067" s="42"/>
      <c r="Y1067" s="27"/>
    </row>
    <row r="1068">
      <c r="A1068" s="21" t="str">
        <f t="shared" ref="A1068:B1068" si="1075">if(and(isnumber(search("Yes",C1068)),isnumber(search("Yes",E1068)),isnumber(search("Yes",G1068)),isnumber(search("Yes",I1068))),"Yes","No")</f>
        <v>No</v>
      </c>
      <c r="B1068" s="21" t="str">
        <f t="shared" si="1075"/>
        <v>No</v>
      </c>
      <c r="C1068" s="22" t="str">
        <f t="shared" si="3"/>
        <v>No</v>
      </c>
      <c r="D1068" s="21" t="str">
        <f t="shared" si="4"/>
        <v>No</v>
      </c>
      <c r="E1068" s="21" t="str">
        <f t="shared" si="5"/>
        <v>No</v>
      </c>
      <c r="F1068" s="21" t="str">
        <f t="shared" si="6"/>
        <v>No</v>
      </c>
      <c r="G1068" s="21" t="str">
        <f t="shared" si="7"/>
        <v>No</v>
      </c>
      <c r="H1068" s="21" t="str">
        <f t="shared" si="8"/>
        <v>No</v>
      </c>
      <c r="I1068" s="21" t="str">
        <f t="shared" si="9"/>
        <v>No</v>
      </c>
      <c r="J1068" s="21" t="str">
        <f t="shared" si="10"/>
        <v>No</v>
      </c>
      <c r="K1068" s="25"/>
      <c r="L1068" s="7" t="s">
        <v>2141</v>
      </c>
      <c r="M1068" s="7" t="s">
        <v>2142</v>
      </c>
      <c r="N1068" s="7" t="s">
        <v>25</v>
      </c>
      <c r="O1068" s="7" t="s">
        <v>7081</v>
      </c>
      <c r="P1068" s="44" t="s">
        <v>7082</v>
      </c>
      <c r="Q1068" s="42"/>
      <c r="R1068" s="42"/>
      <c r="S1068" s="42"/>
      <c r="T1068" s="42"/>
      <c r="U1068" s="42"/>
      <c r="V1068" s="42"/>
      <c r="W1068" s="42"/>
      <c r="X1068" s="42"/>
      <c r="Y1068" s="27"/>
    </row>
    <row r="1069">
      <c r="A1069" s="21" t="str">
        <f t="shared" ref="A1069:B1069" si="1076">if(and(isnumber(search("Yes",C1069)),isnumber(search("Yes",E1069)),isnumber(search("Yes",G1069)),isnumber(search("Yes",I1069))),"Yes","No")</f>
        <v>Yes</v>
      </c>
      <c r="B1069" s="21" t="str">
        <f t="shared" si="1076"/>
        <v>Yes</v>
      </c>
      <c r="C1069" s="22" t="str">
        <f t="shared" si="3"/>
        <v>Yes</v>
      </c>
      <c r="D1069" s="21" t="str">
        <f t="shared" si="4"/>
        <v>Yes</v>
      </c>
      <c r="E1069" s="21" t="str">
        <f t="shared" si="5"/>
        <v>Yes</v>
      </c>
      <c r="F1069" s="21" t="str">
        <f t="shared" si="6"/>
        <v>Yes</v>
      </c>
      <c r="G1069" s="21" t="str">
        <f t="shared" si="7"/>
        <v>Yes</v>
      </c>
      <c r="H1069" s="21" t="str">
        <f t="shared" si="8"/>
        <v>Yes</v>
      </c>
      <c r="I1069" s="21" t="str">
        <f t="shared" si="9"/>
        <v>Yes</v>
      </c>
      <c r="J1069" s="21" t="str">
        <f t="shared" si="10"/>
        <v>Yes</v>
      </c>
      <c r="K1069" s="25">
        <v>36.0</v>
      </c>
      <c r="L1069" s="7" t="s">
        <v>2143</v>
      </c>
      <c r="M1069" s="7" t="s">
        <v>4920</v>
      </c>
      <c r="N1069" s="7" t="s">
        <v>21</v>
      </c>
      <c r="O1069" s="7" t="s">
        <v>4331</v>
      </c>
      <c r="P1069" s="44" t="s">
        <v>7083</v>
      </c>
      <c r="Q1069" s="7" t="s">
        <v>21</v>
      </c>
      <c r="R1069" s="7" t="s">
        <v>7084</v>
      </c>
      <c r="S1069" s="44" t="s">
        <v>7085</v>
      </c>
      <c r="T1069" s="7" t="s">
        <v>21</v>
      </c>
      <c r="U1069" s="7" t="s">
        <v>4500</v>
      </c>
      <c r="V1069" s="44" t="s">
        <v>7086</v>
      </c>
      <c r="W1069" s="7" t="s">
        <v>2321</v>
      </c>
      <c r="X1069" s="7" t="s">
        <v>2718</v>
      </c>
      <c r="Y1069" s="44" t="s">
        <v>7087</v>
      </c>
    </row>
    <row r="1070">
      <c r="A1070" s="21" t="str">
        <f t="shared" ref="A1070:B1070" si="1077">if(and(isnumber(search("Yes",C1070)),isnumber(search("Yes",E1070)),isnumber(search("Yes",G1070)),isnumber(search("Yes",I1070))),"Yes","No")</f>
        <v>No</v>
      </c>
      <c r="B1070" s="21" t="str">
        <f t="shared" si="1077"/>
        <v>No</v>
      </c>
      <c r="C1070" s="22" t="str">
        <f t="shared" si="3"/>
        <v>No</v>
      </c>
      <c r="D1070" s="21" t="str">
        <f t="shared" si="4"/>
        <v>No</v>
      </c>
      <c r="E1070" s="21" t="str">
        <f t="shared" si="5"/>
        <v>No</v>
      </c>
      <c r="F1070" s="21" t="str">
        <f t="shared" si="6"/>
        <v>No</v>
      </c>
      <c r="G1070" s="21" t="str">
        <f t="shared" si="7"/>
        <v>No</v>
      </c>
      <c r="H1070" s="21" t="str">
        <f t="shared" si="8"/>
        <v>No</v>
      </c>
      <c r="I1070" s="21" t="str">
        <f t="shared" si="9"/>
        <v>No</v>
      </c>
      <c r="J1070" s="21" t="str">
        <f t="shared" si="10"/>
        <v>No</v>
      </c>
      <c r="K1070" s="25"/>
      <c r="L1070" s="7" t="s">
        <v>2145</v>
      </c>
      <c r="M1070" s="7" t="s">
        <v>2146</v>
      </c>
      <c r="N1070" s="7" t="s">
        <v>25</v>
      </c>
      <c r="O1070" s="7" t="s">
        <v>7088</v>
      </c>
      <c r="P1070" s="44" t="s">
        <v>7089</v>
      </c>
      <c r="Q1070" s="42"/>
      <c r="R1070" s="42"/>
      <c r="S1070" s="42"/>
      <c r="T1070" s="42"/>
      <c r="U1070" s="42"/>
      <c r="V1070" s="42"/>
      <c r="W1070" s="42"/>
      <c r="X1070" s="42"/>
      <c r="Y1070" s="27"/>
    </row>
    <row r="1071">
      <c r="A1071" s="21" t="str">
        <f t="shared" ref="A1071:B1071" si="1078">if(and(isnumber(search("Yes",C1071)),isnumber(search("Yes",E1071)),isnumber(search("Yes",G1071)),isnumber(search("Yes",I1071))),"Yes","No")</f>
        <v>No</v>
      </c>
      <c r="B1071" s="21" t="str">
        <f t="shared" si="1078"/>
        <v>No</v>
      </c>
      <c r="C1071" s="22" t="str">
        <f t="shared" si="3"/>
        <v>No</v>
      </c>
      <c r="D1071" s="21" t="str">
        <f t="shared" si="4"/>
        <v>No</v>
      </c>
      <c r="E1071" s="21" t="str">
        <f t="shared" si="5"/>
        <v>No</v>
      </c>
      <c r="F1071" s="21" t="str">
        <f t="shared" si="6"/>
        <v>No</v>
      </c>
      <c r="G1071" s="21" t="str">
        <f t="shared" si="7"/>
        <v>No</v>
      </c>
      <c r="H1071" s="21" t="str">
        <f t="shared" si="8"/>
        <v>No</v>
      </c>
      <c r="I1071" s="21" t="str">
        <f t="shared" si="9"/>
        <v>No</v>
      </c>
      <c r="J1071" s="21" t="str">
        <f t="shared" si="10"/>
        <v>No</v>
      </c>
      <c r="K1071" s="25"/>
      <c r="L1071" s="7" t="s">
        <v>2147</v>
      </c>
      <c r="M1071" s="7" t="s">
        <v>2148</v>
      </c>
      <c r="N1071" s="7" t="s">
        <v>25</v>
      </c>
      <c r="O1071" s="7" t="s">
        <v>7090</v>
      </c>
      <c r="P1071" s="44" t="s">
        <v>7091</v>
      </c>
      <c r="Q1071" s="42"/>
      <c r="R1071" s="42"/>
      <c r="S1071" s="42"/>
      <c r="T1071" s="42"/>
      <c r="U1071" s="42"/>
      <c r="V1071" s="42"/>
      <c r="W1071" s="42"/>
      <c r="X1071" s="42"/>
      <c r="Y1071" s="27"/>
    </row>
    <row r="1072">
      <c r="A1072" s="21" t="str">
        <f t="shared" ref="A1072:B1072" si="1079">if(and(isnumber(search("Yes",C1072)),isnumber(search("Yes",E1072)),isnumber(search("Yes",G1072)),isnumber(search("Yes",I1072))),"Yes","No")</f>
        <v>No</v>
      </c>
      <c r="B1072" s="21" t="str">
        <f t="shared" si="1079"/>
        <v>No</v>
      </c>
      <c r="C1072" s="22" t="str">
        <f t="shared" si="3"/>
        <v>No</v>
      </c>
      <c r="D1072" s="21" t="str">
        <f t="shared" si="4"/>
        <v>No</v>
      </c>
      <c r="E1072" s="21" t="str">
        <f t="shared" si="5"/>
        <v>No</v>
      </c>
      <c r="F1072" s="21" t="str">
        <f t="shared" si="6"/>
        <v>No</v>
      </c>
      <c r="G1072" s="21" t="str">
        <f t="shared" si="7"/>
        <v>No</v>
      </c>
      <c r="H1072" s="21" t="str">
        <f t="shared" si="8"/>
        <v>No</v>
      </c>
      <c r="I1072" s="21" t="str">
        <f t="shared" si="9"/>
        <v>No</v>
      </c>
      <c r="J1072" s="21" t="str">
        <f t="shared" si="10"/>
        <v>No</v>
      </c>
      <c r="K1072" s="25"/>
      <c r="L1072" s="7" t="s">
        <v>2149</v>
      </c>
      <c r="M1072" s="7" t="s">
        <v>2150</v>
      </c>
      <c r="N1072" s="7" t="s">
        <v>25</v>
      </c>
      <c r="O1072" s="7" t="s">
        <v>7092</v>
      </c>
      <c r="P1072" s="44" t="s">
        <v>7093</v>
      </c>
      <c r="Q1072" s="42"/>
      <c r="R1072" s="42"/>
      <c r="S1072" s="42"/>
      <c r="T1072" s="42"/>
      <c r="U1072" s="42"/>
      <c r="V1072" s="42"/>
      <c r="W1072" s="42"/>
      <c r="X1072" s="42"/>
      <c r="Y1072" s="27"/>
    </row>
    <row r="1073">
      <c r="A1073" s="21" t="str">
        <f t="shared" ref="A1073:B1073" si="1080">if(and(isnumber(search("Yes",C1073)),isnumber(search("Yes",E1073)),isnumber(search("Yes",G1073)),isnumber(search("Yes",I1073))),"Yes","No")</f>
        <v>No</v>
      </c>
      <c r="B1073" s="21" t="str">
        <f t="shared" si="1080"/>
        <v>No</v>
      </c>
      <c r="C1073" s="22" t="str">
        <f t="shared" si="3"/>
        <v>Yes</v>
      </c>
      <c r="D1073" s="21" t="str">
        <f t="shared" si="4"/>
        <v>Yes</v>
      </c>
      <c r="E1073" s="21" t="str">
        <f t="shared" si="5"/>
        <v>Yes</v>
      </c>
      <c r="F1073" s="21" t="str">
        <f t="shared" si="6"/>
        <v>Yes</v>
      </c>
      <c r="G1073" s="21" t="str">
        <f t="shared" si="7"/>
        <v>Yes</v>
      </c>
      <c r="H1073" s="21" t="str">
        <f t="shared" si="8"/>
        <v>Yes</v>
      </c>
      <c r="I1073" s="21" t="str">
        <f t="shared" si="9"/>
        <v>No</v>
      </c>
      <c r="J1073" s="21" t="str">
        <f t="shared" si="10"/>
        <v>No</v>
      </c>
      <c r="K1073" s="25">
        <v>76.0</v>
      </c>
      <c r="L1073" s="7" t="s">
        <v>2151</v>
      </c>
      <c r="M1073" s="7" t="s">
        <v>2152</v>
      </c>
      <c r="N1073" s="7" t="s">
        <v>21</v>
      </c>
      <c r="O1073" s="7" t="s">
        <v>3225</v>
      </c>
      <c r="P1073" s="44" t="s">
        <v>7094</v>
      </c>
      <c r="Q1073" s="7" t="s">
        <v>21</v>
      </c>
      <c r="R1073" s="7" t="s">
        <v>7095</v>
      </c>
      <c r="S1073" s="44" t="s">
        <v>7096</v>
      </c>
      <c r="T1073" s="7" t="s">
        <v>21</v>
      </c>
      <c r="U1073" s="7" t="s">
        <v>2238</v>
      </c>
      <c r="V1073" s="44" t="s">
        <v>4937</v>
      </c>
      <c r="W1073" s="7" t="s">
        <v>25</v>
      </c>
      <c r="X1073" s="7" t="s">
        <v>7097</v>
      </c>
      <c r="Y1073" s="44" t="s">
        <v>7098</v>
      </c>
    </row>
    <row r="1074">
      <c r="A1074" s="21" t="str">
        <f t="shared" ref="A1074:B1074" si="1081">if(and(isnumber(search("Yes",C1074)),isnumber(search("Yes",E1074)),isnumber(search("Yes",G1074)),isnumber(search("Yes",I1074))),"Yes","No")</f>
        <v>No</v>
      </c>
      <c r="B1074" s="21" t="str">
        <f t="shared" si="1081"/>
        <v>No</v>
      </c>
      <c r="C1074" s="22" t="str">
        <f t="shared" si="3"/>
        <v>No</v>
      </c>
      <c r="D1074" s="21" t="str">
        <f t="shared" si="4"/>
        <v>No</v>
      </c>
      <c r="E1074" s="21" t="str">
        <f t="shared" si="5"/>
        <v>No</v>
      </c>
      <c r="F1074" s="21" t="str">
        <f t="shared" si="6"/>
        <v>No</v>
      </c>
      <c r="G1074" s="21" t="str">
        <f t="shared" si="7"/>
        <v>No</v>
      </c>
      <c r="H1074" s="21" t="str">
        <f t="shared" si="8"/>
        <v>No</v>
      </c>
      <c r="I1074" s="21" t="str">
        <f t="shared" si="9"/>
        <v>No</v>
      </c>
      <c r="J1074" s="21" t="str">
        <f t="shared" si="10"/>
        <v>No</v>
      </c>
      <c r="K1074" s="25"/>
      <c r="L1074" s="7" t="s">
        <v>2153</v>
      </c>
      <c r="M1074" s="7" t="s">
        <v>2154</v>
      </c>
      <c r="N1074" s="7" t="s">
        <v>25</v>
      </c>
      <c r="O1074" s="7" t="s">
        <v>4084</v>
      </c>
      <c r="P1074" s="44" t="s">
        <v>7099</v>
      </c>
      <c r="Q1074" s="42"/>
      <c r="R1074" s="42"/>
      <c r="S1074" s="42"/>
      <c r="T1074" s="42"/>
      <c r="U1074" s="42"/>
      <c r="V1074" s="42"/>
      <c r="W1074" s="42"/>
      <c r="X1074" s="42"/>
      <c r="Y1074" s="27"/>
    </row>
    <row r="1075">
      <c r="A1075" s="21" t="str">
        <f t="shared" ref="A1075:B1075" si="1082">if(and(isnumber(search("Yes",C1075)),isnumber(search("Yes",E1075)),isnumber(search("Yes",G1075)),isnumber(search("Yes",I1075))),"Yes","No")</f>
        <v>No</v>
      </c>
      <c r="B1075" s="21" t="str">
        <f t="shared" si="1082"/>
        <v>No</v>
      </c>
      <c r="C1075" s="22" t="str">
        <f t="shared" si="3"/>
        <v>No</v>
      </c>
      <c r="D1075" s="21" t="str">
        <f t="shared" si="4"/>
        <v>No</v>
      </c>
      <c r="E1075" s="21" t="str">
        <f t="shared" si="5"/>
        <v>No</v>
      </c>
      <c r="F1075" s="21" t="str">
        <f t="shared" si="6"/>
        <v>No</v>
      </c>
      <c r="G1075" s="21" t="str">
        <f t="shared" si="7"/>
        <v>No</v>
      </c>
      <c r="H1075" s="21" t="str">
        <f t="shared" si="8"/>
        <v>No</v>
      </c>
      <c r="I1075" s="21" t="str">
        <f t="shared" si="9"/>
        <v>No</v>
      </c>
      <c r="J1075" s="21" t="str">
        <f t="shared" si="10"/>
        <v>No</v>
      </c>
      <c r="K1075" s="25"/>
      <c r="L1075" s="7" t="s">
        <v>2155</v>
      </c>
      <c r="M1075" s="7" t="s">
        <v>2156</v>
      </c>
      <c r="N1075" s="7" t="s">
        <v>25</v>
      </c>
      <c r="O1075" s="7" t="s">
        <v>7100</v>
      </c>
      <c r="P1075" s="44" t="s">
        <v>7101</v>
      </c>
      <c r="Q1075" s="42"/>
      <c r="R1075" s="42"/>
      <c r="S1075" s="42"/>
      <c r="T1075" s="42"/>
      <c r="U1075" s="42"/>
      <c r="V1075" s="42"/>
      <c r="W1075" s="42"/>
      <c r="X1075" s="42"/>
      <c r="Y1075" s="27"/>
    </row>
    <row r="1076">
      <c r="A1076" s="21" t="str">
        <f t="shared" ref="A1076:B1076" si="1083">if(and(isnumber(search("Yes",C1076)),isnumber(search("Yes",E1076)),isnumber(search("Yes",G1076)),isnumber(search("Yes",I1076))),"Yes","No")</f>
        <v>No</v>
      </c>
      <c r="B1076" s="21" t="str">
        <f t="shared" si="1083"/>
        <v>No</v>
      </c>
      <c r="C1076" s="22" t="str">
        <f t="shared" si="3"/>
        <v>No</v>
      </c>
      <c r="D1076" s="21" t="str">
        <f t="shared" si="4"/>
        <v>No</v>
      </c>
      <c r="E1076" s="21" t="str">
        <f t="shared" si="5"/>
        <v>No</v>
      </c>
      <c r="F1076" s="21" t="str">
        <f t="shared" si="6"/>
        <v>No</v>
      </c>
      <c r="G1076" s="21" t="str">
        <f t="shared" si="7"/>
        <v>No</v>
      </c>
      <c r="H1076" s="21" t="str">
        <f t="shared" si="8"/>
        <v>No</v>
      </c>
      <c r="I1076" s="21" t="str">
        <f t="shared" si="9"/>
        <v>No</v>
      </c>
      <c r="J1076" s="21" t="str">
        <f t="shared" si="10"/>
        <v>No</v>
      </c>
      <c r="K1076" s="25"/>
      <c r="L1076" s="7" t="s">
        <v>2157</v>
      </c>
      <c r="M1076" s="7" t="s">
        <v>2158</v>
      </c>
      <c r="N1076" s="7" t="s">
        <v>25</v>
      </c>
      <c r="O1076" s="7" t="s">
        <v>2423</v>
      </c>
      <c r="P1076" s="44" t="s">
        <v>3455</v>
      </c>
      <c r="Q1076" s="42"/>
      <c r="R1076" s="42"/>
      <c r="S1076" s="42"/>
      <c r="T1076" s="42"/>
      <c r="U1076" s="42"/>
      <c r="V1076" s="42"/>
      <c r="W1076" s="42"/>
      <c r="X1076" s="42"/>
      <c r="Y1076" s="27"/>
    </row>
    <row r="1077">
      <c r="A1077" s="21" t="str">
        <f t="shared" ref="A1077:B1077" si="1084">if(and(isnumber(search("Yes",C1077)),isnumber(search("Yes",E1077)),isnumber(search("Yes",G1077)),isnumber(search("Yes",I1077))),"Yes","No")</f>
        <v>No</v>
      </c>
      <c r="B1077" s="21" t="str">
        <f t="shared" si="1084"/>
        <v>No</v>
      </c>
      <c r="C1077" s="22" t="str">
        <f t="shared" si="3"/>
        <v>No</v>
      </c>
      <c r="D1077" s="21" t="str">
        <f t="shared" si="4"/>
        <v>No</v>
      </c>
      <c r="E1077" s="21" t="str">
        <f t="shared" si="5"/>
        <v>No</v>
      </c>
      <c r="F1077" s="21" t="str">
        <f t="shared" si="6"/>
        <v>No</v>
      </c>
      <c r="G1077" s="21" t="str">
        <f t="shared" si="7"/>
        <v>No</v>
      </c>
      <c r="H1077" s="21" t="str">
        <f t="shared" si="8"/>
        <v>No</v>
      </c>
      <c r="I1077" s="21" t="str">
        <f t="shared" si="9"/>
        <v>No</v>
      </c>
      <c r="J1077" s="21" t="str">
        <f t="shared" si="10"/>
        <v>No</v>
      </c>
      <c r="K1077" s="25"/>
      <c r="L1077" s="7" t="s">
        <v>2159</v>
      </c>
      <c r="M1077" s="7" t="s">
        <v>2160</v>
      </c>
      <c r="N1077" s="7" t="s">
        <v>25</v>
      </c>
      <c r="O1077" s="7" t="s">
        <v>7102</v>
      </c>
      <c r="P1077" s="44" t="s">
        <v>7103</v>
      </c>
      <c r="Q1077" s="42"/>
      <c r="R1077" s="42"/>
      <c r="S1077" s="42"/>
      <c r="T1077" s="42"/>
      <c r="U1077" s="42"/>
      <c r="V1077" s="42"/>
      <c r="W1077" s="42"/>
      <c r="X1077" s="42"/>
      <c r="Y1077" s="27"/>
    </row>
    <row r="1078">
      <c r="A1078" s="21" t="str">
        <f t="shared" ref="A1078:B1078" si="1085">if(and(isnumber(search("Yes",C1078)),isnumber(search("Yes",E1078)),isnumber(search("Yes",G1078)),isnumber(search("Yes",I1078))),"Yes","No")</f>
        <v>No</v>
      </c>
      <c r="B1078" s="21" t="str">
        <f t="shared" si="1085"/>
        <v>No</v>
      </c>
      <c r="C1078" s="22" t="str">
        <f t="shared" si="3"/>
        <v>No</v>
      </c>
      <c r="D1078" s="21" t="str">
        <f t="shared" si="4"/>
        <v>No</v>
      </c>
      <c r="E1078" s="21" t="str">
        <f t="shared" si="5"/>
        <v>No</v>
      </c>
      <c r="F1078" s="21" t="str">
        <f t="shared" si="6"/>
        <v>No</v>
      </c>
      <c r="G1078" s="21" t="str">
        <f t="shared" si="7"/>
        <v>No</v>
      </c>
      <c r="H1078" s="21" t="str">
        <f t="shared" si="8"/>
        <v>No</v>
      </c>
      <c r="I1078" s="21" t="str">
        <f t="shared" si="9"/>
        <v>No</v>
      </c>
      <c r="J1078" s="21" t="str">
        <f t="shared" si="10"/>
        <v>No</v>
      </c>
      <c r="K1078" s="25"/>
      <c r="L1078" s="7" t="s">
        <v>2161</v>
      </c>
      <c r="M1078" s="7" t="s">
        <v>2162</v>
      </c>
      <c r="N1078" s="7" t="s">
        <v>25</v>
      </c>
      <c r="O1078" s="7" t="s">
        <v>4948</v>
      </c>
      <c r="P1078" s="44" t="s">
        <v>7104</v>
      </c>
      <c r="Q1078" s="42"/>
      <c r="R1078" s="42"/>
      <c r="S1078" s="42"/>
      <c r="T1078" s="42"/>
      <c r="U1078" s="42"/>
      <c r="V1078" s="42"/>
      <c r="W1078" s="42"/>
      <c r="X1078" s="42"/>
      <c r="Y1078" s="27"/>
    </row>
    <row r="1079">
      <c r="A1079" s="21" t="str">
        <f t="shared" ref="A1079:B1079" si="1086">if(and(isnumber(search("Yes",C1079)),isnumber(search("Yes",E1079)),isnumber(search("Yes",G1079)),isnumber(search("Yes",I1079))),"Yes","No")</f>
        <v>No</v>
      </c>
      <c r="B1079" s="21" t="str">
        <f t="shared" si="1086"/>
        <v>No</v>
      </c>
      <c r="C1079" s="22" t="str">
        <f t="shared" si="3"/>
        <v>No</v>
      </c>
      <c r="D1079" s="21" t="str">
        <f t="shared" si="4"/>
        <v>No</v>
      </c>
      <c r="E1079" s="21" t="str">
        <f t="shared" si="5"/>
        <v>No</v>
      </c>
      <c r="F1079" s="21" t="str">
        <f t="shared" si="6"/>
        <v>No</v>
      </c>
      <c r="G1079" s="21" t="str">
        <f t="shared" si="7"/>
        <v>No</v>
      </c>
      <c r="H1079" s="21" t="str">
        <f t="shared" si="8"/>
        <v>No</v>
      </c>
      <c r="I1079" s="21" t="str">
        <f t="shared" si="9"/>
        <v>No</v>
      </c>
      <c r="J1079" s="21" t="str">
        <f t="shared" si="10"/>
        <v>No</v>
      </c>
      <c r="K1079" s="25"/>
      <c r="L1079" s="7" t="s">
        <v>2163</v>
      </c>
      <c r="M1079" s="7" t="s">
        <v>2164</v>
      </c>
      <c r="N1079" s="7" t="s">
        <v>25</v>
      </c>
      <c r="O1079" s="7" t="s">
        <v>4950</v>
      </c>
      <c r="P1079" s="44" t="s">
        <v>4951</v>
      </c>
      <c r="Q1079" s="42"/>
      <c r="R1079" s="42"/>
      <c r="S1079" s="42"/>
      <c r="T1079" s="42"/>
      <c r="U1079" s="42"/>
      <c r="V1079" s="42"/>
      <c r="W1079" s="42"/>
      <c r="X1079" s="42"/>
      <c r="Y1079" s="27"/>
    </row>
    <row r="1080">
      <c r="A1080" s="21" t="str">
        <f t="shared" ref="A1080:B1080" si="1087">if(and(isnumber(search("Yes",C1080)),isnumber(search("Yes",E1080)),isnumber(search("Yes",G1080)),isnumber(search("Yes",I1080))),"Yes","No")</f>
        <v>No</v>
      </c>
      <c r="B1080" s="21" t="str">
        <f t="shared" si="1087"/>
        <v>No</v>
      </c>
      <c r="C1080" s="22" t="str">
        <f t="shared" si="3"/>
        <v>No</v>
      </c>
      <c r="D1080" s="21" t="str">
        <f t="shared" si="4"/>
        <v>No</v>
      </c>
      <c r="E1080" s="21" t="str">
        <f t="shared" si="5"/>
        <v>No</v>
      </c>
      <c r="F1080" s="21" t="str">
        <f t="shared" si="6"/>
        <v>No</v>
      </c>
      <c r="G1080" s="21" t="str">
        <f t="shared" si="7"/>
        <v>No</v>
      </c>
      <c r="H1080" s="21" t="str">
        <f t="shared" si="8"/>
        <v>No</v>
      </c>
      <c r="I1080" s="21" t="str">
        <f t="shared" si="9"/>
        <v>No</v>
      </c>
      <c r="J1080" s="21" t="str">
        <f t="shared" si="10"/>
        <v>No</v>
      </c>
      <c r="K1080" s="25"/>
      <c r="L1080" s="7" t="s">
        <v>2165</v>
      </c>
      <c r="M1080" s="7" t="s">
        <v>2166</v>
      </c>
      <c r="N1080" s="7" t="s">
        <v>25</v>
      </c>
      <c r="O1080" s="7" t="s">
        <v>7105</v>
      </c>
      <c r="P1080" s="44" t="s">
        <v>7106</v>
      </c>
      <c r="Q1080" s="42"/>
      <c r="R1080" s="42"/>
      <c r="S1080" s="42"/>
      <c r="T1080" s="42"/>
      <c r="U1080" s="42"/>
      <c r="V1080" s="42"/>
      <c r="W1080" s="42"/>
      <c r="X1080" s="42"/>
      <c r="Y1080" s="27"/>
    </row>
    <row r="1081">
      <c r="A1081" s="21" t="str">
        <f t="shared" ref="A1081:B1081" si="1088">if(and(isnumber(search("Yes",C1081)),isnumber(search("Yes",E1081)),isnumber(search("Yes",G1081)),isnumber(search("Yes",I1081))),"Yes","No")</f>
        <v>No</v>
      </c>
      <c r="B1081" s="21" t="str">
        <f t="shared" si="1088"/>
        <v>No</v>
      </c>
      <c r="C1081" s="22" t="str">
        <f t="shared" si="3"/>
        <v>No</v>
      </c>
      <c r="D1081" s="21" t="str">
        <f t="shared" si="4"/>
        <v>No</v>
      </c>
      <c r="E1081" s="21" t="str">
        <f t="shared" si="5"/>
        <v>No</v>
      </c>
      <c r="F1081" s="21" t="str">
        <f t="shared" si="6"/>
        <v>No</v>
      </c>
      <c r="G1081" s="21" t="str">
        <f t="shared" si="7"/>
        <v>No</v>
      </c>
      <c r="H1081" s="21" t="str">
        <f t="shared" si="8"/>
        <v>No</v>
      </c>
      <c r="I1081" s="21" t="str">
        <f t="shared" si="9"/>
        <v>No</v>
      </c>
      <c r="J1081" s="21" t="str">
        <f t="shared" si="10"/>
        <v>No</v>
      </c>
      <c r="K1081" s="25"/>
      <c r="L1081" s="7" t="s">
        <v>2167</v>
      </c>
      <c r="M1081" s="7" t="s">
        <v>2168</v>
      </c>
      <c r="N1081" s="7" t="s">
        <v>25</v>
      </c>
      <c r="O1081" s="7" t="s">
        <v>7107</v>
      </c>
      <c r="P1081" s="44" t="s">
        <v>2420</v>
      </c>
      <c r="Q1081" s="42"/>
      <c r="R1081" s="42"/>
      <c r="S1081" s="42"/>
      <c r="T1081" s="42"/>
      <c r="U1081" s="42"/>
      <c r="V1081" s="42"/>
      <c r="W1081" s="42"/>
      <c r="X1081" s="42"/>
      <c r="Y1081" s="27"/>
    </row>
    <row r="1082">
      <c r="A1082" s="21" t="str">
        <f t="shared" ref="A1082:B1082" si="1089">if(and(isnumber(search("Yes",C1082)),isnumber(search("Yes",E1082)),isnumber(search("Yes",G1082)),isnumber(search("Yes",I1082))),"Yes","No")</f>
        <v>No</v>
      </c>
      <c r="B1082" s="21" t="str">
        <f t="shared" si="1089"/>
        <v>No</v>
      </c>
      <c r="C1082" s="22" t="str">
        <f t="shared" si="3"/>
        <v>No</v>
      </c>
      <c r="D1082" s="21" t="str">
        <f t="shared" si="4"/>
        <v>No</v>
      </c>
      <c r="E1082" s="21" t="str">
        <f t="shared" si="5"/>
        <v>No</v>
      </c>
      <c r="F1082" s="21" t="str">
        <f t="shared" si="6"/>
        <v>No</v>
      </c>
      <c r="G1082" s="21" t="str">
        <f t="shared" si="7"/>
        <v>No</v>
      </c>
      <c r="H1082" s="21" t="str">
        <f t="shared" si="8"/>
        <v>No</v>
      </c>
      <c r="I1082" s="21" t="str">
        <f t="shared" si="9"/>
        <v>No</v>
      </c>
      <c r="J1082" s="21" t="str">
        <f t="shared" si="10"/>
        <v>No</v>
      </c>
      <c r="K1082" s="25"/>
      <c r="L1082" s="7" t="s">
        <v>2169</v>
      </c>
      <c r="M1082" s="7" t="s">
        <v>2170</v>
      </c>
      <c r="N1082" s="7" t="s">
        <v>25</v>
      </c>
      <c r="O1082" s="7" t="s">
        <v>7108</v>
      </c>
      <c r="P1082" s="44" t="s">
        <v>7109</v>
      </c>
      <c r="Q1082" s="42"/>
      <c r="R1082" s="42"/>
      <c r="S1082" s="42"/>
      <c r="T1082" s="42"/>
      <c r="U1082" s="42"/>
      <c r="V1082" s="42"/>
      <c r="W1082" s="42"/>
      <c r="X1082" s="42"/>
      <c r="Y1082" s="27"/>
    </row>
    <row r="1083">
      <c r="A1083" s="21" t="str">
        <f t="shared" ref="A1083:B1083" si="1090">if(and(isnumber(search("Yes",C1083)),isnumber(search("Yes",E1083)),isnumber(search("Yes",G1083)),isnumber(search("Yes",I1083))),"Yes","No")</f>
        <v>No</v>
      </c>
      <c r="B1083" s="21" t="str">
        <f t="shared" si="1090"/>
        <v>No</v>
      </c>
      <c r="C1083" s="22" t="str">
        <f t="shared" si="3"/>
        <v>No</v>
      </c>
      <c r="D1083" s="21" t="str">
        <f t="shared" si="4"/>
        <v>No</v>
      </c>
      <c r="E1083" s="21" t="str">
        <f t="shared" si="5"/>
        <v>No</v>
      </c>
      <c r="F1083" s="21" t="str">
        <f t="shared" si="6"/>
        <v>No</v>
      </c>
      <c r="G1083" s="21" t="str">
        <f t="shared" si="7"/>
        <v>No</v>
      </c>
      <c r="H1083" s="21" t="str">
        <f t="shared" si="8"/>
        <v>No</v>
      </c>
      <c r="I1083" s="21" t="str">
        <f t="shared" si="9"/>
        <v>No</v>
      </c>
      <c r="J1083" s="21" t="str">
        <f t="shared" si="10"/>
        <v>No</v>
      </c>
      <c r="K1083" s="25"/>
      <c r="L1083" s="7" t="s">
        <v>2171</v>
      </c>
      <c r="M1083" s="7" t="s">
        <v>2172</v>
      </c>
      <c r="N1083" s="7" t="s">
        <v>25</v>
      </c>
      <c r="O1083" s="7" t="s">
        <v>7110</v>
      </c>
      <c r="P1083" s="44" t="s">
        <v>7111</v>
      </c>
      <c r="Q1083" s="42"/>
      <c r="R1083" s="42"/>
      <c r="S1083" s="42"/>
      <c r="T1083" s="42"/>
      <c r="U1083" s="42"/>
      <c r="V1083" s="42"/>
      <c r="W1083" s="42"/>
      <c r="X1083" s="42"/>
      <c r="Y1083" s="27"/>
    </row>
    <row r="1084">
      <c r="A1084" s="21" t="str">
        <f t="shared" ref="A1084:B1084" si="1091">if(and(isnumber(search("Yes",C1084)),isnumber(search("Yes",E1084)),isnumber(search("Yes",G1084)),isnumber(search("Yes",I1084))),"Yes","No")</f>
        <v>No</v>
      </c>
      <c r="B1084" s="21" t="str">
        <f t="shared" si="1091"/>
        <v>No</v>
      </c>
      <c r="C1084" s="22" t="str">
        <f t="shared" si="3"/>
        <v>No</v>
      </c>
      <c r="D1084" s="21" t="str">
        <f t="shared" si="4"/>
        <v>No</v>
      </c>
      <c r="E1084" s="21" t="str">
        <f t="shared" si="5"/>
        <v>No</v>
      </c>
      <c r="F1084" s="21" t="str">
        <f t="shared" si="6"/>
        <v>No</v>
      </c>
      <c r="G1084" s="21" t="str">
        <f t="shared" si="7"/>
        <v>No</v>
      </c>
      <c r="H1084" s="21" t="str">
        <f t="shared" si="8"/>
        <v>No</v>
      </c>
      <c r="I1084" s="21" t="str">
        <f t="shared" si="9"/>
        <v>No</v>
      </c>
      <c r="J1084" s="21" t="str">
        <f t="shared" si="10"/>
        <v>No</v>
      </c>
      <c r="K1084" s="25"/>
      <c r="L1084" s="7" t="s">
        <v>2173</v>
      </c>
      <c r="M1084" s="7" t="s">
        <v>2174</v>
      </c>
      <c r="N1084" s="7" t="s">
        <v>25</v>
      </c>
      <c r="O1084" s="7" t="s">
        <v>2601</v>
      </c>
      <c r="P1084" s="44" t="s">
        <v>7112</v>
      </c>
      <c r="Q1084" s="42"/>
      <c r="R1084" s="42"/>
      <c r="S1084" s="42"/>
      <c r="T1084" s="42"/>
      <c r="U1084" s="42"/>
      <c r="V1084" s="42"/>
      <c r="W1084" s="42"/>
      <c r="X1084" s="42"/>
      <c r="Y1084" s="27"/>
    </row>
    <row r="1085">
      <c r="A1085" s="21" t="str">
        <f t="shared" ref="A1085:B1085" si="1092">if(and(isnumber(search("Yes",C1085)),isnumber(search("Yes",E1085)),isnumber(search("Yes",G1085)),isnumber(search("Yes",I1085))),"Yes","No")</f>
        <v>No</v>
      </c>
      <c r="B1085" s="21" t="str">
        <f t="shared" si="1092"/>
        <v>No</v>
      </c>
      <c r="C1085" s="22" t="str">
        <f t="shared" si="3"/>
        <v>No</v>
      </c>
      <c r="D1085" s="21" t="str">
        <f t="shared" si="4"/>
        <v>No</v>
      </c>
      <c r="E1085" s="21" t="str">
        <f t="shared" si="5"/>
        <v>No</v>
      </c>
      <c r="F1085" s="21" t="str">
        <f t="shared" si="6"/>
        <v>No</v>
      </c>
      <c r="G1085" s="21" t="str">
        <f t="shared" si="7"/>
        <v>No</v>
      </c>
      <c r="H1085" s="21" t="str">
        <f t="shared" si="8"/>
        <v>No</v>
      </c>
      <c r="I1085" s="21" t="str">
        <f t="shared" si="9"/>
        <v>No</v>
      </c>
      <c r="J1085" s="21" t="str">
        <f t="shared" si="10"/>
        <v>No</v>
      </c>
      <c r="K1085" s="25"/>
      <c r="L1085" s="7" t="s">
        <v>2175</v>
      </c>
      <c r="M1085" s="7" t="s">
        <v>2176</v>
      </c>
      <c r="N1085" s="7" t="s">
        <v>25</v>
      </c>
      <c r="O1085" s="7" t="s">
        <v>2648</v>
      </c>
      <c r="P1085" s="44" t="s">
        <v>7113</v>
      </c>
      <c r="Q1085" s="42"/>
      <c r="R1085" s="42"/>
      <c r="S1085" s="42"/>
      <c r="T1085" s="42"/>
      <c r="U1085" s="42"/>
      <c r="V1085" s="42"/>
      <c r="W1085" s="42"/>
      <c r="X1085" s="42"/>
      <c r="Y1085" s="27"/>
    </row>
    <row r="1086">
      <c r="A1086" s="21" t="str">
        <f t="shared" ref="A1086:B1086" si="1093">if(and(isnumber(search("Yes",C1086)),isnumber(search("Yes",E1086)),isnumber(search("Yes",G1086)),isnumber(search("Yes",I1086))),"Yes","No")</f>
        <v>No</v>
      </c>
      <c r="B1086" s="21" t="str">
        <f t="shared" si="1093"/>
        <v>No</v>
      </c>
      <c r="C1086" s="22" t="str">
        <f t="shared" si="3"/>
        <v>No</v>
      </c>
      <c r="D1086" s="21" t="str">
        <f t="shared" si="4"/>
        <v>No</v>
      </c>
      <c r="E1086" s="21" t="str">
        <f t="shared" si="5"/>
        <v>No</v>
      </c>
      <c r="F1086" s="21" t="str">
        <f t="shared" si="6"/>
        <v>No</v>
      </c>
      <c r="G1086" s="21" t="str">
        <f t="shared" si="7"/>
        <v>No</v>
      </c>
      <c r="H1086" s="21" t="str">
        <f t="shared" si="8"/>
        <v>No</v>
      </c>
      <c r="I1086" s="21" t="str">
        <f t="shared" si="9"/>
        <v>No</v>
      </c>
      <c r="J1086" s="21" t="str">
        <f t="shared" si="10"/>
        <v>No</v>
      </c>
      <c r="K1086" s="25"/>
      <c r="L1086" s="7" t="s">
        <v>2177</v>
      </c>
      <c r="M1086" s="7" t="s">
        <v>2178</v>
      </c>
      <c r="N1086" s="7" t="s">
        <v>25</v>
      </c>
      <c r="O1086" s="7" t="s">
        <v>7114</v>
      </c>
      <c r="P1086" s="44" t="s">
        <v>4961</v>
      </c>
      <c r="Q1086" s="42"/>
      <c r="R1086" s="42"/>
      <c r="S1086" s="42"/>
      <c r="T1086" s="42"/>
      <c r="U1086" s="42"/>
      <c r="V1086" s="42"/>
      <c r="W1086" s="42"/>
      <c r="X1086" s="42"/>
      <c r="Y1086" s="27"/>
    </row>
    <row r="1087">
      <c r="A1087" s="21" t="str">
        <f t="shared" ref="A1087:B1087" si="1094">if(and(isnumber(search("Yes",C1087)),isnumber(search("Yes",E1087)),isnumber(search("Yes",G1087)),isnumber(search("Yes",I1087))),"Yes","No")</f>
        <v>No</v>
      </c>
      <c r="B1087" s="21" t="str">
        <f t="shared" si="1094"/>
        <v>No</v>
      </c>
      <c r="C1087" s="22" t="str">
        <f t="shared" si="3"/>
        <v>No</v>
      </c>
      <c r="D1087" s="21" t="str">
        <f t="shared" si="4"/>
        <v>No</v>
      </c>
      <c r="E1087" s="21" t="str">
        <f t="shared" si="5"/>
        <v>No</v>
      </c>
      <c r="F1087" s="21" t="str">
        <f t="shared" si="6"/>
        <v>No</v>
      </c>
      <c r="G1087" s="21" t="str">
        <f t="shared" si="7"/>
        <v>No</v>
      </c>
      <c r="H1087" s="21" t="str">
        <f t="shared" si="8"/>
        <v>No</v>
      </c>
      <c r="I1087" s="21" t="str">
        <f t="shared" si="9"/>
        <v>No</v>
      </c>
      <c r="J1087" s="21" t="str">
        <f t="shared" si="10"/>
        <v>No</v>
      </c>
      <c r="K1087" s="25"/>
      <c r="L1087" s="7" t="s">
        <v>2179</v>
      </c>
      <c r="M1087" s="7" t="s">
        <v>2180</v>
      </c>
      <c r="N1087" s="7" t="s">
        <v>25</v>
      </c>
      <c r="O1087" s="7" t="s">
        <v>4962</v>
      </c>
      <c r="P1087" s="44" t="s">
        <v>4963</v>
      </c>
      <c r="Q1087" s="42"/>
      <c r="R1087" s="42"/>
      <c r="S1087" s="42"/>
      <c r="T1087" s="42"/>
      <c r="U1087" s="42"/>
      <c r="V1087" s="42"/>
      <c r="W1087" s="42"/>
      <c r="X1087" s="42"/>
      <c r="Y1087" s="27"/>
    </row>
    <row r="1088">
      <c r="A1088" s="21" t="str">
        <f t="shared" ref="A1088:B1088" si="1095">if(and(isnumber(search("Yes",C1088)),isnumber(search("Yes",E1088)),isnumber(search("Yes",G1088)),isnumber(search("Yes",I1088))),"Yes","No")</f>
        <v>No</v>
      </c>
      <c r="B1088" s="21" t="str">
        <f t="shared" si="1095"/>
        <v>No</v>
      </c>
      <c r="C1088" s="22" t="str">
        <f t="shared" si="3"/>
        <v>No</v>
      </c>
      <c r="D1088" s="21" t="str">
        <f t="shared" si="4"/>
        <v>No</v>
      </c>
      <c r="E1088" s="21" t="str">
        <f t="shared" si="5"/>
        <v>No</v>
      </c>
      <c r="F1088" s="21" t="str">
        <f t="shared" si="6"/>
        <v>No</v>
      </c>
      <c r="G1088" s="21" t="str">
        <f t="shared" si="7"/>
        <v>No</v>
      </c>
      <c r="H1088" s="21" t="str">
        <f t="shared" si="8"/>
        <v>No</v>
      </c>
      <c r="I1088" s="21" t="str">
        <f t="shared" si="9"/>
        <v>No</v>
      </c>
      <c r="J1088" s="21" t="str">
        <f t="shared" si="10"/>
        <v>No</v>
      </c>
      <c r="K1088" s="25"/>
      <c r="L1088" s="7" t="s">
        <v>2181</v>
      </c>
      <c r="M1088" s="7" t="s">
        <v>2182</v>
      </c>
      <c r="N1088" s="7" t="s">
        <v>25</v>
      </c>
      <c r="O1088" s="7" t="s">
        <v>4683</v>
      </c>
      <c r="P1088" s="44" t="s">
        <v>4964</v>
      </c>
      <c r="Q1088" s="42"/>
      <c r="R1088" s="42"/>
      <c r="S1088" s="42"/>
      <c r="T1088" s="42"/>
      <c r="U1088" s="42"/>
      <c r="V1088" s="42"/>
      <c r="W1088" s="42"/>
      <c r="X1088" s="42"/>
      <c r="Y1088" s="27"/>
    </row>
    <row r="1089">
      <c r="A1089" s="21" t="str">
        <f t="shared" ref="A1089:B1089" si="1096">if(and(isnumber(search("Yes",C1089)),isnumber(search("Yes",E1089)),isnumber(search("Yes",G1089)),isnumber(search("Yes",I1089))),"Yes","No")</f>
        <v>No</v>
      </c>
      <c r="B1089" s="21" t="str">
        <f t="shared" si="1096"/>
        <v>No</v>
      </c>
      <c r="C1089" s="22" t="str">
        <f t="shared" si="3"/>
        <v>No</v>
      </c>
      <c r="D1089" s="21" t="str">
        <f t="shared" si="4"/>
        <v>No</v>
      </c>
      <c r="E1089" s="21" t="str">
        <f t="shared" si="5"/>
        <v>No</v>
      </c>
      <c r="F1089" s="21" t="str">
        <f t="shared" si="6"/>
        <v>No</v>
      </c>
      <c r="G1089" s="21" t="str">
        <f t="shared" si="7"/>
        <v>No</v>
      </c>
      <c r="H1089" s="21" t="str">
        <f t="shared" si="8"/>
        <v>No</v>
      </c>
      <c r="I1089" s="21" t="str">
        <f t="shared" si="9"/>
        <v>No</v>
      </c>
      <c r="J1089" s="21" t="str">
        <f t="shared" si="10"/>
        <v>No</v>
      </c>
      <c r="K1089" s="25"/>
      <c r="L1089" s="7" t="s">
        <v>2183</v>
      </c>
      <c r="M1089" s="7" t="s">
        <v>2184</v>
      </c>
      <c r="N1089" s="7" t="s">
        <v>25</v>
      </c>
      <c r="O1089" s="7" t="s">
        <v>7115</v>
      </c>
      <c r="P1089" s="44" t="s">
        <v>7116</v>
      </c>
      <c r="Q1089" s="42"/>
      <c r="R1089" s="42"/>
      <c r="S1089" s="42"/>
      <c r="T1089" s="42"/>
      <c r="U1089" s="42"/>
      <c r="V1089" s="42"/>
      <c r="W1089" s="42"/>
      <c r="X1089" s="42"/>
      <c r="Y1089" s="27"/>
    </row>
    <row r="1090">
      <c r="A1090" s="21" t="str">
        <f t="shared" ref="A1090:B1090" si="1097">if(and(isnumber(search("Yes",C1090)),isnumber(search("Yes",E1090)),isnumber(search("Yes",G1090)),isnumber(search("Yes",I1090))),"Yes","No")</f>
        <v>No</v>
      </c>
      <c r="B1090" s="21" t="str">
        <f t="shared" si="1097"/>
        <v>No</v>
      </c>
      <c r="C1090" s="22" t="str">
        <f t="shared" si="3"/>
        <v>No</v>
      </c>
      <c r="D1090" s="21" t="str">
        <f t="shared" si="4"/>
        <v>No</v>
      </c>
      <c r="E1090" s="21" t="str">
        <f t="shared" si="5"/>
        <v>No</v>
      </c>
      <c r="F1090" s="21" t="str">
        <f t="shared" si="6"/>
        <v>No</v>
      </c>
      <c r="G1090" s="21" t="str">
        <f t="shared" si="7"/>
        <v>No</v>
      </c>
      <c r="H1090" s="21" t="str">
        <f t="shared" si="8"/>
        <v>No</v>
      </c>
      <c r="I1090" s="21" t="str">
        <f t="shared" si="9"/>
        <v>No</v>
      </c>
      <c r="J1090" s="21" t="str">
        <f t="shared" si="10"/>
        <v>No</v>
      </c>
      <c r="K1090" s="25"/>
      <c r="L1090" s="7" t="s">
        <v>2185</v>
      </c>
      <c r="M1090" s="7" t="s">
        <v>2186</v>
      </c>
      <c r="N1090" s="7" t="s">
        <v>25</v>
      </c>
      <c r="O1090" s="7" t="s">
        <v>7117</v>
      </c>
      <c r="P1090" s="44" t="s">
        <v>3376</v>
      </c>
      <c r="Q1090" s="42"/>
      <c r="R1090" s="42"/>
      <c r="S1090" s="42"/>
      <c r="T1090" s="42"/>
      <c r="U1090" s="42"/>
      <c r="V1090" s="42"/>
      <c r="W1090" s="42"/>
      <c r="X1090" s="42"/>
      <c r="Y1090" s="27"/>
    </row>
    <row r="1091">
      <c r="A1091" s="21" t="str">
        <f t="shared" ref="A1091:B1091" si="1098">if(and(isnumber(search("Yes",C1091)),isnumber(search("Yes",E1091)),isnumber(search("Yes",G1091)),isnumber(search("Yes",I1091))),"Yes","No")</f>
        <v>Yes</v>
      </c>
      <c r="B1091" s="21" t="str">
        <f t="shared" si="1098"/>
        <v>No</v>
      </c>
      <c r="C1091" s="22" t="str">
        <f t="shared" si="3"/>
        <v>Yes</v>
      </c>
      <c r="D1091" s="21" t="str">
        <f t="shared" si="4"/>
        <v>Yes</v>
      </c>
      <c r="E1091" s="21" t="str">
        <f t="shared" si="5"/>
        <v>Yes</v>
      </c>
      <c r="F1091" s="21" t="str">
        <f t="shared" si="6"/>
        <v>Yes</v>
      </c>
      <c r="G1091" s="21" t="str">
        <f t="shared" si="7"/>
        <v>Yes</v>
      </c>
      <c r="H1091" s="21" t="str">
        <f t="shared" si="8"/>
        <v>No</v>
      </c>
      <c r="I1091" s="21" t="str">
        <f t="shared" si="9"/>
        <v>Yes</v>
      </c>
      <c r="J1091" s="21" t="str">
        <f t="shared" si="10"/>
        <v>Yes</v>
      </c>
      <c r="K1091" s="25"/>
      <c r="L1091" s="7" t="s">
        <v>305</v>
      </c>
      <c r="M1091" s="7" t="s">
        <v>2187</v>
      </c>
      <c r="N1091" s="7" t="s">
        <v>21</v>
      </c>
      <c r="O1091" s="7" t="s">
        <v>7118</v>
      </c>
      <c r="P1091" s="44" t="s">
        <v>7119</v>
      </c>
      <c r="Q1091" s="7" t="s">
        <v>21</v>
      </c>
      <c r="R1091" s="7" t="s">
        <v>4968</v>
      </c>
      <c r="S1091" s="44" t="s">
        <v>7120</v>
      </c>
      <c r="T1091" s="7" t="s">
        <v>25</v>
      </c>
      <c r="U1091" s="7" t="s">
        <v>7121</v>
      </c>
      <c r="V1091" s="44" t="s">
        <v>7122</v>
      </c>
      <c r="W1091" s="7" t="s">
        <v>21</v>
      </c>
      <c r="X1091" s="7" t="s">
        <v>7123</v>
      </c>
      <c r="Y1091" s="44" t="s">
        <v>7124</v>
      </c>
    </row>
    <row r="1092">
      <c r="A1092" s="21" t="str">
        <f t="shared" ref="A1092:B1092" si="1099">if(and(isnumber(search("Yes",C1092)),isnumber(search("Yes",E1092)),isnumber(search("Yes",G1092)),isnumber(search("Yes",I1092))),"Yes","No")</f>
        <v>No</v>
      </c>
      <c r="B1092" s="21" t="str">
        <f t="shared" si="1099"/>
        <v>No</v>
      </c>
      <c r="C1092" s="22" t="str">
        <f t="shared" si="3"/>
        <v>No</v>
      </c>
      <c r="D1092" s="21" t="str">
        <f t="shared" si="4"/>
        <v>No</v>
      </c>
      <c r="E1092" s="21" t="str">
        <f t="shared" si="5"/>
        <v>No</v>
      </c>
      <c r="F1092" s="21" t="str">
        <f t="shared" si="6"/>
        <v>No</v>
      </c>
      <c r="G1092" s="21" t="str">
        <f t="shared" si="7"/>
        <v>No</v>
      </c>
      <c r="H1092" s="21" t="str">
        <f t="shared" si="8"/>
        <v>No</v>
      </c>
      <c r="I1092" s="21" t="str">
        <f t="shared" si="9"/>
        <v>No</v>
      </c>
      <c r="J1092" s="21" t="str">
        <f t="shared" si="10"/>
        <v>No</v>
      </c>
      <c r="K1092" s="25"/>
      <c r="L1092" s="7" t="s">
        <v>2188</v>
      </c>
      <c r="M1092" s="7" t="s">
        <v>2189</v>
      </c>
      <c r="N1092" s="7" t="s">
        <v>25</v>
      </c>
      <c r="O1092" s="7" t="s">
        <v>7125</v>
      </c>
      <c r="P1092" s="44" t="s">
        <v>7126</v>
      </c>
      <c r="Q1092" s="42"/>
      <c r="R1092" s="42"/>
      <c r="S1092" s="42"/>
      <c r="T1092" s="42"/>
      <c r="U1092" s="42"/>
      <c r="V1092" s="42"/>
      <c r="W1092" s="42"/>
      <c r="X1092" s="42"/>
      <c r="Y1092" s="27"/>
    </row>
    <row r="1093">
      <c r="A1093" s="21" t="str">
        <f t="shared" ref="A1093:B1093" si="1100">if(and(isnumber(search("Yes",C1093)),isnumber(search("Yes",E1093)),isnumber(search("Yes",G1093)),isnumber(search("Yes",I1093))),"Yes","No")</f>
        <v>No</v>
      </c>
      <c r="B1093" s="21" t="str">
        <f t="shared" si="1100"/>
        <v>No</v>
      </c>
      <c r="C1093" s="22" t="str">
        <f t="shared" si="3"/>
        <v>No</v>
      </c>
      <c r="D1093" s="21" t="str">
        <f t="shared" si="4"/>
        <v>No</v>
      </c>
      <c r="E1093" s="21" t="str">
        <f t="shared" si="5"/>
        <v>No</v>
      </c>
      <c r="F1093" s="21" t="str">
        <f t="shared" si="6"/>
        <v>No</v>
      </c>
      <c r="G1093" s="21" t="str">
        <f t="shared" si="7"/>
        <v>No</v>
      </c>
      <c r="H1093" s="21" t="str">
        <f t="shared" si="8"/>
        <v>No</v>
      </c>
      <c r="I1093" s="21" t="str">
        <f t="shared" si="9"/>
        <v>No</v>
      </c>
      <c r="J1093" s="21" t="str">
        <f t="shared" si="10"/>
        <v>No</v>
      </c>
      <c r="K1093" s="25"/>
      <c r="L1093" s="7" t="s">
        <v>2190</v>
      </c>
      <c r="M1093" s="7" t="s">
        <v>2191</v>
      </c>
      <c r="N1093" s="7" t="s">
        <v>25</v>
      </c>
      <c r="O1093" s="7" t="s">
        <v>4030</v>
      </c>
      <c r="P1093" s="44" t="s">
        <v>7127</v>
      </c>
      <c r="Q1093" s="42"/>
      <c r="R1093" s="42"/>
      <c r="S1093" s="42"/>
      <c r="T1093" s="42"/>
      <c r="U1093" s="42"/>
      <c r="V1093" s="42"/>
      <c r="W1093" s="42"/>
      <c r="X1093" s="42"/>
      <c r="Y1093" s="27"/>
    </row>
    <row r="1094">
      <c r="A1094" s="21" t="str">
        <f t="shared" ref="A1094:B1094" si="1101">if(and(isnumber(search("Yes",C1094)),isnumber(search("Yes",E1094)),isnumber(search("Yes",G1094)),isnumber(search("Yes",I1094))),"Yes","No")</f>
        <v>No</v>
      </c>
      <c r="B1094" s="21" t="str">
        <f t="shared" si="1101"/>
        <v>No</v>
      </c>
      <c r="C1094" s="22" t="str">
        <f t="shared" si="3"/>
        <v>No</v>
      </c>
      <c r="D1094" s="21" t="str">
        <f t="shared" si="4"/>
        <v>No</v>
      </c>
      <c r="E1094" s="21" t="str">
        <f t="shared" si="5"/>
        <v>No</v>
      </c>
      <c r="F1094" s="21" t="str">
        <f t="shared" si="6"/>
        <v>No</v>
      </c>
      <c r="G1094" s="21" t="str">
        <f t="shared" si="7"/>
        <v>No</v>
      </c>
      <c r="H1094" s="21" t="str">
        <f t="shared" si="8"/>
        <v>No</v>
      </c>
      <c r="I1094" s="21" t="str">
        <f t="shared" si="9"/>
        <v>No</v>
      </c>
      <c r="J1094" s="21" t="str">
        <f t="shared" si="10"/>
        <v>No</v>
      </c>
      <c r="K1094" s="25"/>
      <c r="L1094" s="7" t="s">
        <v>2192</v>
      </c>
      <c r="M1094" s="7" t="s">
        <v>2193</v>
      </c>
      <c r="N1094" s="7" t="s">
        <v>25</v>
      </c>
      <c r="O1094" s="7" t="s">
        <v>7128</v>
      </c>
      <c r="P1094" s="44" t="s">
        <v>7129</v>
      </c>
      <c r="Q1094" s="42"/>
      <c r="R1094" s="42"/>
      <c r="S1094" s="42"/>
      <c r="T1094" s="42"/>
      <c r="U1094" s="42"/>
      <c r="V1094" s="42"/>
      <c r="W1094" s="42"/>
      <c r="X1094" s="42"/>
      <c r="Y1094" s="27"/>
    </row>
    <row r="1095">
      <c r="A1095" s="21" t="str">
        <f t="shared" ref="A1095:B1095" si="1102">if(and(isnumber(search("Yes",C1095)),isnumber(search("Yes",E1095)),isnumber(search("Yes",G1095)),isnumber(search("Yes",I1095))),"Yes","No")</f>
        <v>No</v>
      </c>
      <c r="B1095" s="21" t="str">
        <f t="shared" si="1102"/>
        <v>No</v>
      </c>
      <c r="C1095" s="22" t="str">
        <f t="shared" si="3"/>
        <v>No</v>
      </c>
      <c r="D1095" s="21" t="str">
        <f t="shared" si="4"/>
        <v>No</v>
      </c>
      <c r="E1095" s="21" t="str">
        <f t="shared" si="5"/>
        <v>No</v>
      </c>
      <c r="F1095" s="21" t="str">
        <f t="shared" si="6"/>
        <v>No</v>
      </c>
      <c r="G1095" s="21" t="str">
        <f t="shared" si="7"/>
        <v>No</v>
      </c>
      <c r="H1095" s="21" t="str">
        <f t="shared" si="8"/>
        <v>No</v>
      </c>
      <c r="I1095" s="21" t="str">
        <f t="shared" si="9"/>
        <v>No</v>
      </c>
      <c r="J1095" s="21" t="str">
        <f t="shared" si="10"/>
        <v>No</v>
      </c>
      <c r="K1095" s="25"/>
      <c r="L1095" s="7" t="s">
        <v>2194</v>
      </c>
      <c r="M1095" s="7" t="s">
        <v>2195</v>
      </c>
      <c r="N1095" s="7" t="s">
        <v>25</v>
      </c>
      <c r="O1095" s="7" t="s">
        <v>2532</v>
      </c>
      <c r="P1095" s="44" t="s">
        <v>7130</v>
      </c>
      <c r="Q1095" s="42"/>
      <c r="R1095" s="42"/>
      <c r="S1095" s="42"/>
      <c r="T1095" s="42"/>
      <c r="U1095" s="42"/>
      <c r="V1095" s="42"/>
      <c r="W1095" s="42"/>
      <c r="X1095" s="42"/>
      <c r="Y1095" s="27"/>
    </row>
    <row r="1096">
      <c r="A1096" s="21" t="str">
        <f t="shared" ref="A1096:B1096" si="1103">if(and(isnumber(search("Yes",C1096)),isnumber(search("Yes",E1096)),isnumber(search("Yes",G1096)),isnumber(search("Yes",I1096))),"Yes","No")</f>
        <v>No</v>
      </c>
      <c r="B1096" s="21" t="str">
        <f t="shared" si="1103"/>
        <v>No</v>
      </c>
      <c r="C1096" s="22" t="str">
        <f t="shared" si="3"/>
        <v>No</v>
      </c>
      <c r="D1096" s="21" t="str">
        <f t="shared" si="4"/>
        <v>No</v>
      </c>
      <c r="E1096" s="21" t="str">
        <f t="shared" si="5"/>
        <v>No</v>
      </c>
      <c r="F1096" s="21" t="str">
        <f t="shared" si="6"/>
        <v>No</v>
      </c>
      <c r="G1096" s="21" t="str">
        <f t="shared" si="7"/>
        <v>No</v>
      </c>
      <c r="H1096" s="21" t="str">
        <f t="shared" si="8"/>
        <v>No</v>
      </c>
      <c r="I1096" s="21" t="str">
        <f t="shared" si="9"/>
        <v>No</v>
      </c>
      <c r="J1096" s="21" t="str">
        <f t="shared" si="10"/>
        <v>No</v>
      </c>
      <c r="K1096" s="25"/>
      <c r="L1096" s="33" t="s">
        <v>2196</v>
      </c>
      <c r="M1096" s="7" t="s">
        <v>2197</v>
      </c>
      <c r="N1096" s="7" t="s">
        <v>25</v>
      </c>
      <c r="O1096" s="7" t="s">
        <v>2532</v>
      </c>
      <c r="P1096" s="44" t="s">
        <v>7131</v>
      </c>
      <c r="Q1096" s="42"/>
      <c r="R1096" s="42"/>
      <c r="S1096" s="42"/>
      <c r="T1096" s="42"/>
      <c r="U1096" s="42"/>
      <c r="V1096" s="42"/>
      <c r="W1096" s="42"/>
      <c r="X1096" s="42"/>
      <c r="Y1096" s="27"/>
    </row>
    <row r="1097">
      <c r="A1097" s="21" t="str">
        <f t="shared" ref="A1097:B1097" si="1104">if(and(isnumber(search("Yes",C1097)),isnumber(search("Yes",E1097)),isnumber(search("Yes",G1097)),isnumber(search("Yes",I1097))),"Yes","No")</f>
        <v>No</v>
      </c>
      <c r="B1097" s="21" t="str">
        <f t="shared" si="1104"/>
        <v>No</v>
      </c>
      <c r="C1097" s="22" t="str">
        <f t="shared" si="3"/>
        <v>No</v>
      </c>
      <c r="D1097" s="21" t="str">
        <f t="shared" si="4"/>
        <v>No</v>
      </c>
      <c r="E1097" s="21" t="str">
        <f t="shared" si="5"/>
        <v>No</v>
      </c>
      <c r="F1097" s="21" t="str">
        <f t="shared" si="6"/>
        <v>No</v>
      </c>
      <c r="G1097" s="21" t="str">
        <f t="shared" si="7"/>
        <v>No</v>
      </c>
      <c r="H1097" s="21" t="str">
        <f t="shared" si="8"/>
        <v>No</v>
      </c>
      <c r="I1097" s="21" t="str">
        <f t="shared" si="9"/>
        <v>No</v>
      </c>
      <c r="J1097" s="21" t="str">
        <f t="shared" si="10"/>
        <v>No</v>
      </c>
      <c r="K1097" s="25"/>
      <c r="L1097" s="7" t="s">
        <v>2198</v>
      </c>
      <c r="M1097" s="7" t="s">
        <v>2199</v>
      </c>
      <c r="N1097" s="7" t="s">
        <v>25</v>
      </c>
      <c r="O1097" s="7" t="s">
        <v>7132</v>
      </c>
      <c r="P1097" s="44" t="s">
        <v>7133</v>
      </c>
      <c r="Q1097" s="42"/>
      <c r="R1097" s="42"/>
      <c r="S1097" s="42"/>
      <c r="T1097" s="42"/>
      <c r="U1097" s="42"/>
      <c r="V1097" s="42"/>
      <c r="W1097" s="42"/>
      <c r="X1097" s="42"/>
      <c r="Y1097" s="27"/>
    </row>
    <row r="1098">
      <c r="A1098" s="21" t="str">
        <f t="shared" ref="A1098:B1098" si="1105">if(and(isnumber(search("Yes",C1098)),isnumber(search("Yes",E1098)),isnumber(search("Yes",G1098)),isnumber(search("Yes",I1098))),"Yes","No")</f>
        <v>No</v>
      </c>
      <c r="B1098" s="21" t="str">
        <f t="shared" si="1105"/>
        <v>No</v>
      </c>
      <c r="C1098" s="22" t="str">
        <f t="shared" si="3"/>
        <v>No</v>
      </c>
      <c r="D1098" s="21" t="str">
        <f t="shared" si="4"/>
        <v>No</v>
      </c>
      <c r="E1098" s="21" t="str">
        <f t="shared" si="5"/>
        <v>No</v>
      </c>
      <c r="F1098" s="21" t="str">
        <f t="shared" si="6"/>
        <v>No</v>
      </c>
      <c r="G1098" s="21" t="str">
        <f t="shared" si="7"/>
        <v>No</v>
      </c>
      <c r="H1098" s="21" t="str">
        <f t="shared" si="8"/>
        <v>No</v>
      </c>
      <c r="I1098" s="21" t="str">
        <f t="shared" si="9"/>
        <v>No</v>
      </c>
      <c r="J1098" s="21" t="str">
        <f t="shared" si="10"/>
        <v>No</v>
      </c>
      <c r="K1098" s="25"/>
      <c r="L1098" s="7" t="s">
        <v>2200</v>
      </c>
      <c r="M1098" s="7" t="s">
        <v>2201</v>
      </c>
      <c r="N1098" s="7" t="s">
        <v>25</v>
      </c>
      <c r="O1098" s="7" t="s">
        <v>7134</v>
      </c>
      <c r="P1098" s="44" t="s">
        <v>7135</v>
      </c>
      <c r="Q1098" s="42"/>
      <c r="R1098" s="42"/>
      <c r="S1098" s="42"/>
      <c r="T1098" s="42"/>
      <c r="U1098" s="42"/>
      <c r="V1098" s="42"/>
      <c r="W1098" s="42"/>
      <c r="X1098" s="42"/>
      <c r="Y1098" s="27"/>
    </row>
    <row r="1099">
      <c r="A1099" s="21" t="str">
        <f t="shared" ref="A1099:B1099" si="1106">if(and(isnumber(search("Yes",C1099)),isnumber(search("Yes",E1099)),isnumber(search("Yes",G1099)),isnumber(search("Yes",I1099))),"Yes","No")</f>
        <v>No</v>
      </c>
      <c r="B1099" s="21" t="str">
        <f t="shared" si="1106"/>
        <v>No</v>
      </c>
      <c r="C1099" s="22" t="str">
        <f t="shared" si="3"/>
        <v>No</v>
      </c>
      <c r="D1099" s="21" t="str">
        <f t="shared" si="4"/>
        <v>No</v>
      </c>
      <c r="E1099" s="21" t="str">
        <f t="shared" si="5"/>
        <v>No</v>
      </c>
      <c r="F1099" s="21" t="str">
        <f t="shared" si="6"/>
        <v>No</v>
      </c>
      <c r="G1099" s="21" t="str">
        <f t="shared" si="7"/>
        <v>No</v>
      </c>
      <c r="H1099" s="21" t="str">
        <f t="shared" si="8"/>
        <v>No</v>
      </c>
      <c r="I1099" s="21" t="str">
        <f t="shared" si="9"/>
        <v>No</v>
      </c>
      <c r="J1099" s="21" t="str">
        <f t="shared" si="10"/>
        <v>No</v>
      </c>
      <c r="K1099" s="25"/>
      <c r="L1099" s="42"/>
      <c r="M1099" s="7" t="s">
        <v>2202</v>
      </c>
      <c r="N1099" s="7" t="s">
        <v>25</v>
      </c>
      <c r="O1099" s="7" t="s">
        <v>3989</v>
      </c>
      <c r="P1099" s="44" t="s">
        <v>4987</v>
      </c>
      <c r="Q1099" s="42"/>
      <c r="R1099" s="42"/>
      <c r="S1099" s="42"/>
      <c r="T1099" s="42"/>
      <c r="U1099" s="42"/>
      <c r="V1099" s="42"/>
      <c r="W1099" s="42"/>
      <c r="X1099" s="42"/>
      <c r="Y1099" s="27"/>
    </row>
    <row r="1100">
      <c r="A1100" s="21"/>
      <c r="B1100" s="21"/>
      <c r="C1100" s="21"/>
      <c r="D1100" s="21"/>
      <c r="E1100" s="21"/>
      <c r="F1100" s="21"/>
      <c r="G1100" s="21"/>
      <c r="H1100" s="21"/>
      <c r="I1100" s="21"/>
      <c r="J1100" s="21"/>
      <c r="K1100" s="25"/>
      <c r="L1100" s="42"/>
      <c r="M1100" s="42"/>
      <c r="N1100" s="42"/>
      <c r="O1100" s="42"/>
      <c r="P1100" s="42"/>
      <c r="Q1100" s="42"/>
      <c r="R1100" s="42"/>
      <c r="S1100" s="42"/>
      <c r="T1100" s="42"/>
      <c r="U1100" s="42"/>
      <c r="V1100" s="42"/>
      <c r="W1100" s="42"/>
      <c r="X1100" s="42"/>
      <c r="Y1100" s="42"/>
      <c r="Z1100" s="27"/>
    </row>
    <row r="1101">
      <c r="A1101" s="21"/>
      <c r="B1101" s="21"/>
      <c r="C1101" s="21"/>
      <c r="D1101" s="21"/>
      <c r="E1101" s="21"/>
      <c r="F1101" s="21"/>
      <c r="G1101" s="21"/>
      <c r="H1101" s="21"/>
      <c r="I1101" s="21"/>
      <c r="J1101" s="21"/>
      <c r="K1101" s="25"/>
      <c r="L1101" s="42"/>
      <c r="M1101" s="42"/>
      <c r="N1101" s="42"/>
      <c r="O1101" s="42"/>
      <c r="P1101" s="42"/>
      <c r="Q1101" s="42"/>
      <c r="R1101" s="42"/>
      <c r="S1101" s="42"/>
      <c r="T1101" s="42"/>
      <c r="U1101" s="42"/>
      <c r="V1101" s="42"/>
      <c r="W1101" s="42"/>
      <c r="X1101" s="42"/>
      <c r="Y1101" s="42"/>
      <c r="Z1101" s="27"/>
    </row>
    <row r="1102">
      <c r="A1102" s="21"/>
      <c r="B1102" s="21"/>
      <c r="C1102" s="21"/>
      <c r="D1102" s="21"/>
      <c r="E1102" s="21"/>
      <c r="F1102" s="21"/>
      <c r="G1102" s="21"/>
      <c r="H1102" s="21"/>
      <c r="I1102" s="21"/>
      <c r="J1102" s="21"/>
      <c r="K1102" s="25"/>
      <c r="L1102" s="42"/>
      <c r="M1102" s="42"/>
      <c r="N1102" s="42"/>
      <c r="O1102" s="42"/>
      <c r="P1102" s="42"/>
      <c r="Q1102" s="42"/>
      <c r="R1102" s="42"/>
      <c r="S1102" s="42"/>
      <c r="T1102" s="42"/>
      <c r="U1102" s="42"/>
      <c r="V1102" s="42"/>
      <c r="W1102" s="42"/>
      <c r="X1102" s="42"/>
      <c r="Y1102" s="42"/>
      <c r="Z1102" s="27"/>
    </row>
    <row r="1103">
      <c r="A1103" s="21"/>
      <c r="B1103" s="21"/>
      <c r="C1103" s="21"/>
      <c r="D1103" s="21"/>
      <c r="E1103" s="21"/>
      <c r="F1103" s="21"/>
      <c r="G1103" s="21"/>
      <c r="H1103" s="21"/>
      <c r="I1103" s="21"/>
      <c r="J1103" s="21"/>
      <c r="K1103" s="25"/>
      <c r="L1103" s="42"/>
      <c r="M1103" s="42"/>
      <c r="N1103" s="42"/>
      <c r="O1103" s="42"/>
      <c r="P1103" s="42"/>
      <c r="Q1103" s="42"/>
      <c r="R1103" s="42"/>
      <c r="S1103" s="42"/>
      <c r="T1103" s="42"/>
      <c r="U1103" s="42"/>
      <c r="V1103" s="42"/>
      <c r="W1103" s="42"/>
      <c r="X1103" s="42"/>
      <c r="Y1103" s="42"/>
      <c r="Z1103" s="27"/>
    </row>
    <row r="1104">
      <c r="A1104" s="21"/>
      <c r="B1104" s="21"/>
      <c r="C1104" s="21"/>
      <c r="D1104" s="21"/>
      <c r="E1104" s="21"/>
      <c r="F1104" s="21"/>
      <c r="G1104" s="21"/>
      <c r="H1104" s="21"/>
      <c r="I1104" s="21"/>
      <c r="J1104" s="21"/>
      <c r="K1104" s="25"/>
      <c r="L1104" s="42"/>
      <c r="M1104" s="42"/>
      <c r="N1104" s="42"/>
      <c r="O1104" s="42"/>
      <c r="P1104" s="42"/>
      <c r="Q1104" s="42"/>
      <c r="R1104" s="42"/>
      <c r="S1104" s="42"/>
      <c r="T1104" s="42"/>
      <c r="U1104" s="42"/>
      <c r="V1104" s="42"/>
      <c r="W1104" s="42"/>
      <c r="X1104" s="42"/>
      <c r="Y1104" s="42"/>
      <c r="Z1104" s="27"/>
    </row>
    <row r="1105">
      <c r="A1105" s="21"/>
      <c r="B1105" s="21"/>
      <c r="C1105" s="21"/>
      <c r="D1105" s="21"/>
      <c r="E1105" s="21"/>
      <c r="F1105" s="21"/>
      <c r="G1105" s="21"/>
      <c r="H1105" s="21"/>
      <c r="I1105" s="21"/>
      <c r="J1105" s="21"/>
      <c r="K1105" s="25"/>
      <c r="L1105" s="42"/>
      <c r="M1105" s="42"/>
      <c r="N1105" s="42"/>
      <c r="O1105" s="42"/>
      <c r="P1105" s="42"/>
      <c r="Q1105" s="42"/>
      <c r="R1105" s="42"/>
      <c r="S1105" s="42"/>
      <c r="T1105" s="42"/>
      <c r="U1105" s="42"/>
      <c r="V1105" s="42"/>
      <c r="W1105" s="42"/>
      <c r="X1105" s="42"/>
      <c r="Y1105" s="42"/>
      <c r="Z1105" s="27"/>
    </row>
    <row r="1106">
      <c r="A1106" s="21"/>
      <c r="B1106" s="21"/>
      <c r="C1106" s="21"/>
      <c r="D1106" s="21"/>
      <c r="E1106" s="21"/>
      <c r="F1106" s="21"/>
      <c r="G1106" s="21"/>
      <c r="H1106" s="21"/>
      <c r="I1106" s="21"/>
      <c r="J1106" s="21"/>
      <c r="K1106" s="25"/>
      <c r="L1106" s="7"/>
      <c r="M1106" s="7"/>
      <c r="N1106" s="7"/>
      <c r="O1106" s="7"/>
      <c r="P1106" s="44"/>
      <c r="Q1106" s="7"/>
      <c r="R1106" s="7"/>
      <c r="S1106" s="44"/>
      <c r="T1106" s="7"/>
      <c r="U1106" s="7"/>
      <c r="V1106" s="44"/>
      <c r="W1106" s="7"/>
      <c r="X1106" s="7"/>
      <c r="Y1106" s="44"/>
    </row>
    <row r="1107">
      <c r="A1107" s="21"/>
      <c r="B1107" s="21"/>
      <c r="C1107" s="21"/>
      <c r="D1107" s="21"/>
      <c r="E1107" s="21"/>
      <c r="F1107" s="21"/>
      <c r="G1107" s="21"/>
      <c r="H1107" s="21"/>
      <c r="I1107" s="21"/>
      <c r="J1107" s="21"/>
      <c r="K1107" s="25"/>
      <c r="L1107" s="7"/>
      <c r="M1107" s="7"/>
      <c r="N1107" s="7"/>
      <c r="O1107" s="7"/>
      <c r="P1107" s="44"/>
      <c r="Q1107" s="7"/>
      <c r="R1107" s="7"/>
      <c r="S1107" s="44"/>
      <c r="T1107" s="7"/>
      <c r="U1107" s="7"/>
      <c r="V1107" s="44"/>
      <c r="W1107" s="7"/>
      <c r="X1107" s="7"/>
      <c r="Y1107" s="44"/>
    </row>
    <row r="1108">
      <c r="A1108" s="21"/>
      <c r="B1108" s="21"/>
      <c r="C1108" s="21"/>
      <c r="D1108" s="21"/>
      <c r="E1108" s="21"/>
      <c r="F1108" s="21"/>
      <c r="G1108" s="21"/>
      <c r="H1108" s="21"/>
      <c r="I1108" s="21"/>
      <c r="J1108" s="21"/>
      <c r="K1108" s="25"/>
      <c r="L1108" s="7"/>
      <c r="M1108" s="7"/>
      <c r="N1108" s="7"/>
      <c r="O1108" s="7"/>
      <c r="P1108" s="44"/>
      <c r="Q1108" s="7"/>
      <c r="R1108" s="7"/>
      <c r="S1108" s="44"/>
      <c r="T1108" s="7"/>
      <c r="U1108" s="7"/>
      <c r="V1108" s="44"/>
      <c r="W1108" s="7"/>
      <c r="X1108" s="7"/>
      <c r="Y1108" s="44"/>
    </row>
    <row r="1109">
      <c r="A1109" s="21"/>
      <c r="B1109" s="21"/>
      <c r="C1109" s="21"/>
      <c r="D1109" s="21"/>
      <c r="E1109" s="21"/>
      <c r="F1109" s="21"/>
      <c r="G1109" s="21"/>
      <c r="H1109" s="21"/>
      <c r="I1109" s="21"/>
      <c r="J1109" s="21"/>
      <c r="K1109" s="25"/>
      <c r="L1109" s="7"/>
      <c r="M1109" s="7"/>
      <c r="N1109" s="7"/>
      <c r="O1109" s="7"/>
      <c r="P1109" s="44"/>
      <c r="Q1109" s="7"/>
      <c r="R1109" s="7"/>
      <c r="S1109" s="44"/>
      <c r="T1109" s="7"/>
      <c r="U1109" s="7"/>
      <c r="V1109" s="44"/>
      <c r="W1109" s="7"/>
      <c r="X1109" s="7"/>
      <c r="Y1109" s="44"/>
    </row>
    <row r="1110">
      <c r="A1110" s="21"/>
      <c r="B1110" s="21"/>
      <c r="C1110" s="21"/>
      <c r="D1110" s="21"/>
      <c r="E1110" s="21"/>
      <c r="F1110" s="21"/>
      <c r="G1110" s="21"/>
      <c r="H1110" s="21"/>
      <c r="I1110" s="21"/>
      <c r="J1110" s="21"/>
      <c r="K1110" s="25"/>
      <c r="L1110" s="7"/>
      <c r="M1110" s="7"/>
      <c r="N1110" s="7"/>
      <c r="O1110" s="7"/>
      <c r="P1110" s="44"/>
      <c r="Q1110" s="7"/>
      <c r="R1110" s="7"/>
      <c r="S1110" s="44"/>
      <c r="T1110" s="7"/>
      <c r="U1110" s="7"/>
      <c r="V1110" s="44"/>
      <c r="W1110" s="7"/>
      <c r="X1110" s="7"/>
      <c r="Y1110" s="44"/>
    </row>
    <row r="1111">
      <c r="A1111" s="21"/>
      <c r="B1111" s="21"/>
      <c r="C1111" s="21"/>
      <c r="D1111" s="21"/>
      <c r="E1111" s="21"/>
      <c r="F1111" s="21"/>
      <c r="G1111" s="21"/>
      <c r="H1111" s="21"/>
      <c r="I1111" s="21"/>
      <c r="J1111" s="21"/>
      <c r="K1111" s="25"/>
      <c r="L1111" s="7"/>
      <c r="M1111" s="7"/>
      <c r="N1111" s="7"/>
      <c r="O1111" s="7"/>
      <c r="P1111" s="44"/>
      <c r="Q1111" s="7"/>
      <c r="R1111" s="7"/>
      <c r="S1111" s="44"/>
      <c r="T1111" s="7"/>
      <c r="U1111" s="7"/>
      <c r="V1111" s="44"/>
      <c r="W1111" s="7"/>
      <c r="X1111" s="7"/>
      <c r="Y1111" s="44"/>
    </row>
    <row r="1112">
      <c r="A1112" s="21"/>
      <c r="B1112" s="21"/>
      <c r="C1112" s="21"/>
      <c r="D1112" s="21"/>
      <c r="E1112" s="21"/>
      <c r="F1112" s="21"/>
      <c r="G1112" s="21"/>
      <c r="H1112" s="21"/>
      <c r="I1112" s="21"/>
      <c r="J1112" s="21"/>
      <c r="K1112" s="25"/>
      <c r="L1112" s="7"/>
      <c r="M1112" s="7"/>
      <c r="N1112" s="7"/>
      <c r="O1112" s="7"/>
      <c r="P1112" s="44"/>
      <c r="Q1112" s="7"/>
      <c r="R1112" s="7"/>
      <c r="S1112" s="44"/>
      <c r="T1112" s="7"/>
      <c r="U1112" s="7"/>
      <c r="V1112" s="44"/>
      <c r="W1112" s="7"/>
      <c r="X1112" s="7"/>
      <c r="Y1112" s="44"/>
    </row>
    <row r="1113">
      <c r="A1113" s="21"/>
      <c r="B1113" s="21"/>
      <c r="C1113" s="21"/>
      <c r="D1113" s="21"/>
      <c r="E1113" s="21"/>
      <c r="F1113" s="21"/>
      <c r="G1113" s="21"/>
      <c r="H1113" s="21"/>
      <c r="I1113" s="21"/>
      <c r="J1113" s="21"/>
      <c r="K1113" s="25"/>
      <c r="L1113" s="7"/>
      <c r="M1113" s="7"/>
      <c r="N1113" s="7"/>
      <c r="O1113" s="7"/>
      <c r="P1113" s="44"/>
      <c r="Q1113" s="7"/>
      <c r="R1113" s="7"/>
      <c r="S1113" s="44"/>
      <c r="T1113" s="7"/>
      <c r="U1113" s="7"/>
      <c r="V1113" s="44"/>
      <c r="W1113" s="7"/>
      <c r="X1113" s="7"/>
      <c r="Y1113" s="44"/>
    </row>
    <row r="1114">
      <c r="A1114" s="21"/>
      <c r="B1114" s="21"/>
      <c r="C1114" s="21"/>
      <c r="D1114" s="21"/>
      <c r="E1114" s="21"/>
      <c r="F1114" s="21"/>
      <c r="G1114" s="21"/>
      <c r="H1114" s="21"/>
      <c r="I1114" s="21"/>
      <c r="J1114" s="21"/>
      <c r="K1114" s="25"/>
      <c r="L1114" s="7"/>
      <c r="M1114" s="7"/>
      <c r="N1114" s="7"/>
      <c r="O1114" s="7"/>
      <c r="P1114" s="44"/>
      <c r="Q1114" s="7"/>
      <c r="R1114" s="7"/>
      <c r="S1114" s="44"/>
      <c r="T1114" s="7"/>
      <c r="U1114" s="7"/>
      <c r="V1114" s="44"/>
      <c r="W1114" s="7"/>
      <c r="X1114" s="7"/>
      <c r="Y1114" s="44"/>
    </row>
    <row r="1115">
      <c r="A1115" s="21"/>
      <c r="B1115" s="21"/>
      <c r="C1115" s="21"/>
      <c r="D1115" s="21"/>
      <c r="E1115" s="21"/>
      <c r="F1115" s="21"/>
      <c r="G1115" s="21"/>
      <c r="H1115" s="21"/>
      <c r="I1115" s="21"/>
      <c r="J1115" s="21"/>
      <c r="K1115" s="25"/>
      <c r="L1115" s="7"/>
      <c r="M1115" s="7"/>
      <c r="N1115" s="7"/>
      <c r="O1115" s="7"/>
      <c r="P1115" s="44"/>
      <c r="Q1115" s="7"/>
      <c r="R1115" s="7"/>
      <c r="S1115" s="44"/>
      <c r="T1115" s="7"/>
      <c r="U1115" s="7"/>
      <c r="V1115" s="44"/>
      <c r="W1115" s="7"/>
      <c r="X1115" s="7"/>
      <c r="Y1115" s="44"/>
    </row>
    <row r="1116">
      <c r="A1116" s="21"/>
      <c r="B1116" s="21"/>
      <c r="C1116" s="21"/>
      <c r="D1116" s="21"/>
      <c r="E1116" s="21"/>
      <c r="F1116" s="21"/>
      <c r="G1116" s="21"/>
      <c r="H1116" s="21"/>
      <c r="I1116" s="21"/>
      <c r="J1116" s="21"/>
      <c r="K1116" s="25"/>
      <c r="L1116" s="7"/>
      <c r="M1116" s="7"/>
      <c r="N1116" s="7"/>
      <c r="O1116" s="7"/>
      <c r="P1116" s="44"/>
      <c r="Q1116" s="7"/>
      <c r="R1116" s="7"/>
      <c r="S1116" s="44"/>
      <c r="T1116" s="7"/>
      <c r="U1116" s="7"/>
      <c r="V1116" s="44"/>
      <c r="W1116" s="7"/>
      <c r="X1116" s="7"/>
      <c r="Y1116" s="44"/>
    </row>
    <row r="1117">
      <c r="A1117" s="21"/>
      <c r="B1117" s="21"/>
      <c r="C1117" s="21"/>
      <c r="D1117" s="21"/>
      <c r="E1117" s="21"/>
      <c r="F1117" s="21"/>
      <c r="G1117" s="21"/>
      <c r="H1117" s="21"/>
      <c r="I1117" s="21"/>
      <c r="J1117" s="21"/>
      <c r="K1117" s="25"/>
      <c r="L1117" s="7"/>
      <c r="M1117" s="7"/>
      <c r="N1117" s="7"/>
      <c r="O1117" s="7"/>
      <c r="P1117" s="44"/>
      <c r="Q1117" s="7"/>
      <c r="R1117" s="7"/>
      <c r="S1117" s="44"/>
      <c r="T1117" s="7"/>
      <c r="U1117" s="7"/>
      <c r="V1117" s="44"/>
      <c r="W1117" s="7"/>
      <c r="X1117" s="7"/>
      <c r="Y1117" s="44"/>
    </row>
    <row r="1118">
      <c r="A1118" s="21"/>
      <c r="B1118" s="21"/>
      <c r="C1118" s="21"/>
      <c r="D1118" s="21"/>
      <c r="E1118" s="21"/>
      <c r="F1118" s="21"/>
      <c r="G1118" s="21"/>
      <c r="H1118" s="21"/>
      <c r="I1118" s="21"/>
      <c r="J1118" s="21"/>
      <c r="K1118" s="25"/>
      <c r="L1118" s="7"/>
      <c r="M1118" s="7"/>
      <c r="N1118" s="7"/>
      <c r="O1118" s="7"/>
      <c r="P1118" s="44"/>
      <c r="Q1118" s="7"/>
      <c r="R1118" s="7"/>
      <c r="S1118" s="44"/>
      <c r="T1118" s="7"/>
      <c r="U1118" s="7"/>
      <c r="V1118" s="44"/>
      <c r="W1118" s="7"/>
      <c r="X1118" s="7"/>
      <c r="Y1118" s="44"/>
    </row>
    <row r="1119">
      <c r="A1119" s="21"/>
      <c r="B1119" s="21"/>
      <c r="C1119" s="21"/>
      <c r="D1119" s="21"/>
      <c r="E1119" s="21"/>
      <c r="F1119" s="21"/>
      <c r="G1119" s="21"/>
      <c r="H1119" s="21"/>
      <c r="I1119" s="21"/>
      <c r="J1119" s="21"/>
      <c r="K1119" s="25"/>
      <c r="L1119" s="7"/>
      <c r="M1119" s="7"/>
      <c r="N1119" s="7"/>
      <c r="O1119" s="7"/>
      <c r="P1119" s="44"/>
      <c r="Q1119" s="7"/>
      <c r="R1119" s="7"/>
      <c r="S1119" s="44"/>
      <c r="T1119" s="7"/>
      <c r="U1119" s="7"/>
      <c r="V1119" s="44"/>
      <c r="W1119" s="7"/>
      <c r="X1119" s="7"/>
      <c r="Y1119" s="44"/>
    </row>
    <row r="1120">
      <c r="A1120" s="21"/>
      <c r="B1120" s="21"/>
      <c r="C1120" s="21"/>
      <c r="D1120" s="21"/>
      <c r="E1120" s="21"/>
      <c r="F1120" s="21"/>
      <c r="G1120" s="21"/>
      <c r="H1120" s="21"/>
      <c r="I1120" s="21"/>
      <c r="J1120" s="21"/>
      <c r="K1120" s="25"/>
      <c r="L1120" s="7"/>
      <c r="M1120" s="7"/>
      <c r="N1120" s="7"/>
      <c r="O1120" s="7"/>
      <c r="P1120" s="44"/>
      <c r="Q1120" s="7"/>
      <c r="R1120" s="7"/>
      <c r="S1120" s="44"/>
      <c r="T1120" s="7"/>
      <c r="U1120" s="7"/>
      <c r="V1120" s="44"/>
      <c r="W1120" s="7"/>
      <c r="X1120" s="7"/>
      <c r="Y1120" s="44"/>
    </row>
    <row r="1121">
      <c r="A1121" s="21"/>
      <c r="B1121" s="21"/>
      <c r="C1121" s="21"/>
      <c r="D1121" s="21"/>
      <c r="E1121" s="21"/>
      <c r="F1121" s="21"/>
      <c r="G1121" s="21"/>
      <c r="H1121" s="21"/>
      <c r="I1121" s="21"/>
      <c r="J1121" s="21"/>
      <c r="K1121" s="25"/>
      <c r="L1121" s="7"/>
      <c r="M1121" s="7"/>
      <c r="N1121" s="7"/>
      <c r="O1121" s="7"/>
      <c r="P1121" s="44"/>
      <c r="Q1121" s="7"/>
      <c r="R1121" s="7"/>
      <c r="S1121" s="44"/>
      <c r="T1121" s="7"/>
      <c r="U1121" s="7"/>
      <c r="V1121" s="44"/>
      <c r="W1121" s="7"/>
      <c r="X1121" s="7"/>
      <c r="Y1121" s="44"/>
    </row>
    <row r="1122">
      <c r="A1122" s="21"/>
      <c r="B1122" s="21"/>
      <c r="C1122" s="21"/>
      <c r="D1122" s="21"/>
      <c r="E1122" s="21"/>
      <c r="F1122" s="21"/>
      <c r="G1122" s="21"/>
      <c r="H1122" s="21"/>
      <c r="I1122" s="21"/>
      <c r="J1122" s="21"/>
      <c r="K1122" s="25"/>
      <c r="L1122" s="7"/>
      <c r="M1122" s="7"/>
      <c r="N1122" s="7"/>
      <c r="O1122" s="7"/>
      <c r="P1122" s="44"/>
      <c r="Q1122" s="7"/>
      <c r="R1122" s="7"/>
      <c r="S1122" s="44"/>
      <c r="T1122" s="7"/>
      <c r="U1122" s="7"/>
      <c r="V1122" s="44"/>
      <c r="W1122" s="7"/>
      <c r="X1122" s="7"/>
      <c r="Y1122" s="44"/>
    </row>
    <row r="1123">
      <c r="A1123" s="21"/>
      <c r="B1123" s="21"/>
      <c r="C1123" s="21"/>
      <c r="D1123" s="21"/>
      <c r="E1123" s="21"/>
      <c r="F1123" s="21"/>
      <c r="G1123" s="21"/>
      <c r="H1123" s="21"/>
      <c r="I1123" s="21"/>
      <c r="J1123" s="21"/>
      <c r="K1123" s="25"/>
      <c r="L1123" s="7"/>
      <c r="M1123" s="7"/>
      <c r="N1123" s="7"/>
      <c r="O1123" s="7"/>
      <c r="P1123" s="44"/>
      <c r="Q1123" s="7"/>
      <c r="R1123" s="7"/>
      <c r="S1123" s="44"/>
      <c r="T1123" s="7"/>
      <c r="U1123" s="7"/>
      <c r="V1123" s="44"/>
      <c r="W1123" s="7"/>
      <c r="X1123" s="7"/>
      <c r="Y1123" s="44"/>
    </row>
    <row r="1124">
      <c r="A1124" s="21"/>
      <c r="B1124" s="21"/>
      <c r="C1124" s="21"/>
      <c r="D1124" s="21"/>
      <c r="E1124" s="21"/>
      <c r="F1124" s="21"/>
      <c r="G1124" s="21"/>
      <c r="H1124" s="21"/>
      <c r="I1124" s="21"/>
      <c r="J1124" s="21"/>
      <c r="K1124" s="25"/>
      <c r="L1124" s="7"/>
      <c r="M1124" s="7"/>
      <c r="N1124" s="7"/>
      <c r="O1124" s="7"/>
      <c r="P1124" s="44"/>
      <c r="Q1124" s="7"/>
      <c r="R1124" s="7"/>
      <c r="S1124" s="44"/>
      <c r="T1124" s="7"/>
      <c r="U1124" s="7"/>
      <c r="V1124" s="44"/>
      <c r="W1124" s="7"/>
      <c r="X1124" s="7"/>
      <c r="Y1124" s="44"/>
    </row>
    <row r="1125">
      <c r="A1125" s="21"/>
      <c r="B1125" s="21"/>
      <c r="C1125" s="21"/>
      <c r="D1125" s="21"/>
      <c r="E1125" s="21"/>
      <c r="F1125" s="21"/>
      <c r="G1125" s="21"/>
      <c r="H1125" s="21"/>
      <c r="I1125" s="21"/>
      <c r="J1125" s="21"/>
      <c r="K1125" s="25"/>
      <c r="L1125" s="7"/>
      <c r="M1125" s="7"/>
      <c r="N1125" s="7"/>
      <c r="O1125" s="7"/>
      <c r="P1125" s="44"/>
      <c r="Q1125" s="7"/>
      <c r="R1125" s="7"/>
      <c r="S1125" s="44"/>
      <c r="T1125" s="7"/>
      <c r="U1125" s="7"/>
      <c r="V1125" s="44"/>
      <c r="W1125" s="7"/>
      <c r="X1125" s="7"/>
      <c r="Y1125" s="44"/>
    </row>
    <row r="1126">
      <c r="A1126" s="21"/>
      <c r="B1126" s="21"/>
      <c r="C1126" s="21"/>
      <c r="D1126" s="21"/>
      <c r="E1126" s="21"/>
      <c r="F1126" s="21"/>
      <c r="G1126" s="21"/>
      <c r="H1126" s="21"/>
      <c r="I1126" s="21"/>
      <c r="J1126" s="21"/>
      <c r="K1126" s="25"/>
      <c r="L1126" s="7"/>
      <c r="M1126" s="7"/>
      <c r="N1126" s="7"/>
      <c r="O1126" s="7"/>
      <c r="P1126" s="44"/>
      <c r="Q1126" s="7"/>
      <c r="R1126" s="7"/>
      <c r="S1126" s="44"/>
      <c r="T1126" s="7"/>
      <c r="U1126" s="7"/>
      <c r="V1126" s="44"/>
      <c r="W1126" s="7"/>
      <c r="X1126" s="7"/>
      <c r="Y1126" s="44"/>
    </row>
    <row r="1127">
      <c r="A1127" s="21"/>
      <c r="B1127" s="21"/>
      <c r="C1127" s="21"/>
      <c r="D1127" s="21"/>
      <c r="E1127" s="21"/>
      <c r="F1127" s="21"/>
      <c r="G1127" s="21"/>
      <c r="H1127" s="21"/>
      <c r="I1127" s="21"/>
      <c r="J1127" s="21"/>
      <c r="K1127" s="25"/>
      <c r="L1127" s="7"/>
      <c r="M1127" s="7"/>
      <c r="N1127" s="7"/>
      <c r="O1127" s="7"/>
      <c r="P1127" s="44"/>
      <c r="Q1127" s="7"/>
      <c r="R1127" s="7"/>
      <c r="S1127" s="44"/>
      <c r="T1127" s="7"/>
      <c r="U1127" s="7"/>
      <c r="V1127" s="44"/>
      <c r="W1127" s="7"/>
      <c r="X1127" s="7"/>
      <c r="Y1127" s="44"/>
    </row>
    <row r="1128">
      <c r="A1128" s="21"/>
      <c r="B1128" s="21"/>
      <c r="C1128" s="21"/>
      <c r="D1128" s="21"/>
      <c r="E1128" s="21"/>
      <c r="F1128" s="21"/>
      <c r="G1128" s="21"/>
      <c r="H1128" s="21"/>
      <c r="I1128" s="21"/>
      <c r="J1128" s="21"/>
      <c r="K1128" s="25"/>
      <c r="L1128" s="7"/>
      <c r="M1128" s="7"/>
      <c r="N1128" s="7"/>
      <c r="O1128" s="7"/>
      <c r="P1128" s="44"/>
      <c r="Q1128" s="7"/>
      <c r="R1128" s="7"/>
      <c r="S1128" s="44"/>
      <c r="T1128" s="7"/>
      <c r="U1128" s="7"/>
      <c r="V1128" s="44"/>
      <c r="W1128" s="7"/>
      <c r="X1128" s="7"/>
      <c r="Y1128" s="44"/>
    </row>
    <row r="1129">
      <c r="A1129" s="21"/>
      <c r="B1129" s="21"/>
      <c r="C1129" s="21"/>
      <c r="D1129" s="21"/>
      <c r="E1129" s="21"/>
      <c r="F1129" s="21"/>
      <c r="G1129" s="21"/>
      <c r="H1129" s="21"/>
      <c r="I1129" s="21"/>
      <c r="J1129" s="21"/>
      <c r="K1129" s="25"/>
      <c r="L1129" s="7"/>
      <c r="M1129" s="7"/>
      <c r="N1129" s="7"/>
      <c r="O1129" s="7"/>
      <c r="P1129" s="44"/>
      <c r="Q1129" s="7"/>
      <c r="R1129" s="7"/>
      <c r="S1129" s="44"/>
      <c r="T1129" s="7"/>
      <c r="U1129" s="7"/>
      <c r="V1129" s="44"/>
      <c r="W1129" s="7"/>
      <c r="X1129" s="7"/>
      <c r="Y1129" s="44"/>
    </row>
    <row r="1130">
      <c r="A1130" s="21"/>
      <c r="B1130" s="21"/>
      <c r="C1130" s="21"/>
      <c r="D1130" s="21"/>
      <c r="E1130" s="21"/>
      <c r="F1130" s="21"/>
      <c r="G1130" s="21"/>
      <c r="H1130" s="21"/>
      <c r="I1130" s="21"/>
      <c r="J1130" s="21"/>
      <c r="K1130" s="25"/>
      <c r="L1130" s="7"/>
      <c r="M1130" s="7"/>
      <c r="N1130" s="7"/>
      <c r="O1130" s="7"/>
      <c r="P1130" s="44"/>
      <c r="Q1130" s="7"/>
      <c r="R1130" s="7"/>
      <c r="S1130" s="44"/>
      <c r="T1130" s="7"/>
      <c r="U1130" s="7"/>
      <c r="V1130" s="44"/>
      <c r="W1130" s="7"/>
      <c r="X1130" s="7"/>
      <c r="Y1130" s="44"/>
    </row>
    <row r="1131">
      <c r="A1131" s="21"/>
      <c r="B1131" s="21"/>
      <c r="C1131" s="21"/>
      <c r="D1131" s="21"/>
      <c r="E1131" s="21"/>
      <c r="F1131" s="21"/>
      <c r="G1131" s="21"/>
      <c r="H1131" s="21"/>
      <c r="I1131" s="21"/>
      <c r="J1131" s="21"/>
      <c r="K1131" s="25"/>
      <c r="L1131" s="7"/>
      <c r="M1131" s="7"/>
      <c r="N1131" s="7"/>
      <c r="O1131" s="7"/>
      <c r="P1131" s="44"/>
      <c r="Q1131" s="7"/>
      <c r="R1131" s="7"/>
      <c r="S1131" s="44"/>
      <c r="T1131" s="7"/>
      <c r="U1131" s="7"/>
      <c r="V1131" s="44"/>
      <c r="W1131" s="7"/>
      <c r="X1131" s="7"/>
      <c r="Y1131" s="44"/>
    </row>
    <row r="1132">
      <c r="A1132" s="21"/>
      <c r="B1132" s="21"/>
      <c r="C1132" s="21"/>
      <c r="D1132" s="21"/>
      <c r="E1132" s="21"/>
      <c r="F1132" s="21"/>
      <c r="G1132" s="21"/>
      <c r="H1132" s="21"/>
      <c r="I1132" s="21"/>
      <c r="J1132" s="21"/>
      <c r="K1132" s="25"/>
      <c r="L1132" s="7"/>
      <c r="M1132" s="7"/>
      <c r="N1132" s="7"/>
      <c r="O1132" s="7"/>
      <c r="P1132" s="44"/>
      <c r="Q1132" s="7"/>
      <c r="R1132" s="7"/>
      <c r="S1132" s="44"/>
      <c r="T1132" s="7"/>
      <c r="U1132" s="7"/>
      <c r="V1132" s="44"/>
      <c r="W1132" s="7"/>
      <c r="X1132" s="7"/>
      <c r="Y1132" s="44"/>
    </row>
    <row r="1133">
      <c r="A1133" s="21"/>
      <c r="B1133" s="21"/>
      <c r="C1133" s="21"/>
      <c r="D1133" s="21"/>
      <c r="E1133" s="21"/>
      <c r="F1133" s="21"/>
      <c r="G1133" s="21"/>
      <c r="H1133" s="21"/>
      <c r="I1133" s="21"/>
      <c r="J1133" s="21"/>
      <c r="K1133" s="25"/>
      <c r="L1133" s="7"/>
      <c r="M1133" s="7"/>
      <c r="N1133" s="7"/>
      <c r="O1133" s="7"/>
      <c r="P1133" s="44"/>
      <c r="Q1133" s="7"/>
      <c r="R1133" s="7"/>
      <c r="S1133" s="44"/>
      <c r="T1133" s="7"/>
      <c r="U1133" s="7"/>
      <c r="V1133" s="44"/>
      <c r="W1133" s="7"/>
      <c r="X1133" s="7"/>
      <c r="Y1133" s="44"/>
    </row>
    <row r="1134">
      <c r="A1134" s="21"/>
      <c r="B1134" s="21"/>
      <c r="C1134" s="21"/>
      <c r="D1134" s="21"/>
      <c r="E1134" s="21"/>
      <c r="F1134" s="21"/>
      <c r="G1134" s="21"/>
      <c r="H1134" s="21"/>
      <c r="I1134" s="21"/>
      <c r="J1134" s="21"/>
      <c r="K1134" s="25"/>
      <c r="L1134" s="7"/>
      <c r="M1134" s="7"/>
      <c r="N1134" s="7"/>
      <c r="O1134" s="7"/>
      <c r="P1134" s="44"/>
      <c r="Q1134" s="7"/>
      <c r="R1134" s="7"/>
      <c r="S1134" s="44"/>
      <c r="T1134" s="7"/>
      <c r="U1134" s="7"/>
      <c r="V1134" s="44"/>
      <c r="W1134" s="7"/>
      <c r="X1134" s="7"/>
      <c r="Y1134" s="44"/>
    </row>
    <row r="1135">
      <c r="A1135" s="21"/>
      <c r="B1135" s="21"/>
      <c r="C1135" s="21"/>
      <c r="D1135" s="21"/>
      <c r="E1135" s="21"/>
      <c r="F1135" s="21"/>
      <c r="G1135" s="21"/>
      <c r="H1135" s="21"/>
      <c r="I1135" s="21"/>
      <c r="J1135" s="21"/>
      <c r="K1135" s="25"/>
      <c r="L1135" s="7"/>
      <c r="M1135" s="7"/>
      <c r="N1135" s="7"/>
      <c r="O1135" s="7"/>
      <c r="P1135" s="44"/>
      <c r="Q1135" s="7"/>
      <c r="R1135" s="7"/>
      <c r="S1135" s="44"/>
      <c r="T1135" s="7"/>
      <c r="U1135" s="7"/>
      <c r="V1135" s="44"/>
      <c r="W1135" s="7"/>
      <c r="X1135" s="7"/>
      <c r="Y1135" s="44"/>
    </row>
    <row r="1136">
      <c r="A1136" s="21"/>
      <c r="B1136" s="21"/>
      <c r="C1136" s="21"/>
      <c r="D1136" s="21"/>
      <c r="E1136" s="21"/>
      <c r="F1136" s="21"/>
      <c r="G1136" s="21"/>
      <c r="H1136" s="21"/>
      <c r="I1136" s="21"/>
      <c r="J1136" s="21"/>
      <c r="K1136" s="25"/>
      <c r="L1136" s="7"/>
      <c r="M1136" s="7"/>
      <c r="N1136" s="7"/>
      <c r="O1136" s="7"/>
      <c r="P1136" s="44"/>
      <c r="Q1136" s="7"/>
      <c r="R1136" s="7"/>
      <c r="S1136" s="44"/>
      <c r="T1136" s="7"/>
      <c r="U1136" s="7"/>
      <c r="V1136" s="44"/>
      <c r="W1136" s="7"/>
      <c r="X1136" s="7"/>
      <c r="Y1136" s="44"/>
    </row>
    <row r="1137">
      <c r="A1137" s="21"/>
      <c r="B1137" s="21"/>
      <c r="C1137" s="21"/>
      <c r="D1137" s="21"/>
      <c r="E1137" s="21"/>
      <c r="F1137" s="21"/>
      <c r="G1137" s="21"/>
      <c r="H1137" s="21"/>
      <c r="I1137" s="21"/>
      <c r="J1137" s="21"/>
      <c r="K1137" s="25"/>
      <c r="L1137" s="7"/>
      <c r="M1137" s="7"/>
      <c r="N1137" s="7"/>
      <c r="O1137" s="7"/>
      <c r="P1137" s="44"/>
      <c r="Q1137" s="7"/>
      <c r="R1137" s="7"/>
      <c r="S1137" s="44"/>
      <c r="T1137" s="7"/>
      <c r="U1137" s="7"/>
      <c r="V1137" s="44"/>
      <c r="W1137" s="7"/>
      <c r="X1137" s="7"/>
      <c r="Y1137" s="44"/>
    </row>
    <row r="1138">
      <c r="A1138" s="21"/>
      <c r="B1138" s="21"/>
      <c r="C1138" s="21"/>
      <c r="D1138" s="21"/>
      <c r="E1138" s="21"/>
      <c r="F1138" s="21"/>
      <c r="G1138" s="21"/>
      <c r="H1138" s="21"/>
      <c r="I1138" s="21"/>
      <c r="J1138" s="21"/>
      <c r="K1138" s="25"/>
      <c r="L1138" s="7"/>
      <c r="M1138" s="7"/>
      <c r="N1138" s="7"/>
      <c r="O1138" s="7"/>
      <c r="P1138" s="44"/>
      <c r="Q1138" s="7"/>
      <c r="R1138" s="7"/>
      <c r="S1138" s="44"/>
      <c r="T1138" s="7"/>
      <c r="U1138" s="7"/>
      <c r="V1138" s="44"/>
      <c r="W1138" s="7"/>
      <c r="X1138" s="7"/>
      <c r="Y1138" s="44"/>
    </row>
    <row r="1139">
      <c r="A1139" s="21"/>
      <c r="B1139" s="21"/>
      <c r="C1139" s="21"/>
      <c r="D1139" s="21"/>
      <c r="E1139" s="21"/>
      <c r="F1139" s="21"/>
      <c r="G1139" s="21"/>
      <c r="H1139" s="21"/>
      <c r="I1139" s="21"/>
      <c r="J1139" s="21"/>
      <c r="K1139" s="25"/>
      <c r="L1139" s="7"/>
      <c r="M1139" s="7"/>
      <c r="N1139" s="7"/>
      <c r="O1139" s="7"/>
      <c r="P1139" s="44"/>
      <c r="Q1139" s="7"/>
      <c r="R1139" s="7"/>
      <c r="S1139" s="44"/>
      <c r="T1139" s="7"/>
      <c r="U1139" s="7"/>
      <c r="V1139" s="44"/>
      <c r="W1139" s="7"/>
      <c r="X1139" s="7"/>
      <c r="Y1139" s="44"/>
    </row>
    <row r="1140">
      <c r="A1140" s="21"/>
      <c r="B1140" s="21"/>
      <c r="C1140" s="21"/>
      <c r="D1140" s="21"/>
      <c r="E1140" s="21"/>
      <c r="F1140" s="21"/>
      <c r="G1140" s="21"/>
      <c r="H1140" s="21"/>
      <c r="I1140" s="21"/>
      <c r="J1140" s="21"/>
      <c r="K1140" s="25"/>
      <c r="L1140" s="7"/>
      <c r="M1140" s="7"/>
      <c r="N1140" s="7"/>
      <c r="O1140" s="7"/>
      <c r="P1140" s="44"/>
      <c r="Q1140" s="7"/>
      <c r="R1140" s="7"/>
      <c r="S1140" s="44"/>
      <c r="T1140" s="7"/>
      <c r="U1140" s="7"/>
      <c r="V1140" s="44"/>
      <c r="W1140" s="7"/>
      <c r="X1140" s="7"/>
      <c r="Y1140" s="44"/>
    </row>
    <row r="1141">
      <c r="A1141" s="21"/>
      <c r="B1141" s="21"/>
      <c r="C1141" s="21"/>
      <c r="D1141" s="21"/>
      <c r="E1141" s="21"/>
      <c r="F1141" s="21"/>
      <c r="G1141" s="21"/>
      <c r="H1141" s="21"/>
      <c r="I1141" s="21"/>
      <c r="J1141" s="21"/>
      <c r="K1141" s="25"/>
      <c r="L1141" s="7"/>
      <c r="M1141" s="7"/>
      <c r="N1141" s="7"/>
      <c r="O1141" s="7"/>
      <c r="P1141" s="44"/>
      <c r="Q1141" s="7"/>
      <c r="R1141" s="7"/>
      <c r="S1141" s="44"/>
      <c r="T1141" s="7"/>
      <c r="U1141" s="7"/>
      <c r="V1141" s="44"/>
      <c r="W1141" s="7"/>
      <c r="X1141" s="7"/>
      <c r="Y1141" s="44"/>
    </row>
    <row r="1142">
      <c r="A1142" s="21"/>
      <c r="B1142" s="21"/>
      <c r="C1142" s="21"/>
      <c r="D1142" s="21"/>
      <c r="E1142" s="21"/>
      <c r="F1142" s="21"/>
      <c r="G1142" s="21"/>
      <c r="H1142" s="21"/>
      <c r="I1142" s="21"/>
      <c r="J1142" s="21"/>
      <c r="K1142" s="25"/>
      <c r="L1142" s="7"/>
      <c r="M1142" s="7"/>
      <c r="N1142" s="7"/>
      <c r="O1142" s="7"/>
      <c r="P1142" s="44"/>
      <c r="Q1142" s="7"/>
      <c r="R1142" s="7"/>
      <c r="S1142" s="44"/>
      <c r="T1142" s="7"/>
      <c r="U1142" s="7"/>
      <c r="V1142" s="44"/>
      <c r="W1142" s="7"/>
      <c r="X1142" s="7"/>
      <c r="Y1142" s="44"/>
    </row>
    <row r="1143">
      <c r="A1143" s="21"/>
      <c r="B1143" s="21"/>
      <c r="C1143" s="21"/>
      <c r="D1143" s="21"/>
      <c r="E1143" s="21"/>
      <c r="F1143" s="21"/>
      <c r="G1143" s="21"/>
      <c r="H1143" s="21"/>
      <c r="I1143" s="21"/>
      <c r="J1143" s="21"/>
      <c r="K1143" s="25"/>
      <c r="L1143" s="7"/>
      <c r="M1143" s="7"/>
      <c r="N1143" s="7"/>
      <c r="O1143" s="7"/>
      <c r="P1143" s="44"/>
      <c r="Q1143" s="7"/>
      <c r="R1143" s="7"/>
      <c r="S1143" s="44"/>
      <c r="T1143" s="7"/>
      <c r="U1143" s="7"/>
      <c r="V1143" s="44"/>
      <c r="W1143" s="7"/>
      <c r="X1143" s="7"/>
      <c r="Y1143" s="44"/>
    </row>
    <row r="1144">
      <c r="A1144" s="21"/>
      <c r="B1144" s="21"/>
      <c r="C1144" s="21"/>
      <c r="D1144" s="21"/>
      <c r="E1144" s="21"/>
      <c r="F1144" s="21"/>
      <c r="G1144" s="21"/>
      <c r="H1144" s="21"/>
      <c r="I1144" s="21"/>
      <c r="J1144" s="21"/>
      <c r="K1144" s="25"/>
      <c r="L1144" s="7"/>
      <c r="M1144" s="7"/>
      <c r="N1144" s="7"/>
      <c r="O1144" s="7"/>
      <c r="P1144" s="44"/>
      <c r="Q1144" s="7"/>
      <c r="R1144" s="7"/>
      <c r="S1144" s="44"/>
      <c r="T1144" s="7"/>
      <c r="U1144" s="7"/>
      <c r="V1144" s="44"/>
      <c r="W1144" s="7"/>
      <c r="X1144" s="7"/>
      <c r="Y1144" s="44"/>
    </row>
    <row r="1145">
      <c r="A1145" s="21"/>
      <c r="B1145" s="21"/>
      <c r="C1145" s="21"/>
      <c r="D1145" s="21"/>
      <c r="E1145" s="21"/>
      <c r="F1145" s="21"/>
      <c r="G1145" s="21"/>
      <c r="H1145" s="21"/>
      <c r="I1145" s="21"/>
      <c r="J1145" s="21"/>
      <c r="K1145" s="25"/>
      <c r="L1145" s="7"/>
      <c r="M1145" s="7"/>
      <c r="N1145" s="7"/>
      <c r="O1145" s="7"/>
      <c r="P1145" s="44"/>
      <c r="Q1145" s="7"/>
      <c r="R1145" s="7"/>
      <c r="S1145" s="44"/>
      <c r="T1145" s="7"/>
      <c r="U1145" s="7"/>
      <c r="V1145" s="44"/>
      <c r="W1145" s="7"/>
      <c r="X1145" s="7"/>
      <c r="Y1145" s="44"/>
    </row>
    <row r="1146">
      <c r="A1146" s="21"/>
      <c r="B1146" s="21"/>
      <c r="C1146" s="21"/>
      <c r="D1146" s="21"/>
      <c r="E1146" s="21"/>
      <c r="F1146" s="21"/>
      <c r="G1146" s="21"/>
      <c r="H1146" s="21"/>
      <c r="I1146" s="21"/>
      <c r="J1146" s="21"/>
      <c r="K1146" s="25"/>
      <c r="L1146" s="7"/>
      <c r="M1146" s="7"/>
      <c r="N1146" s="7"/>
      <c r="O1146" s="7"/>
      <c r="P1146" s="44"/>
      <c r="Q1146" s="7"/>
      <c r="R1146" s="7"/>
      <c r="S1146" s="44"/>
      <c r="T1146" s="7"/>
      <c r="U1146" s="7"/>
      <c r="V1146" s="44"/>
      <c r="W1146" s="7"/>
      <c r="X1146" s="7"/>
      <c r="Y1146" s="44"/>
    </row>
    <row r="1147">
      <c r="A1147" s="21"/>
      <c r="B1147" s="21"/>
      <c r="C1147" s="21"/>
      <c r="D1147" s="21"/>
      <c r="E1147" s="21"/>
      <c r="F1147" s="21"/>
      <c r="G1147" s="21"/>
      <c r="H1147" s="21"/>
      <c r="I1147" s="21"/>
      <c r="J1147" s="21"/>
      <c r="K1147" s="25"/>
      <c r="L1147" s="7"/>
      <c r="M1147" s="7"/>
      <c r="N1147" s="7"/>
      <c r="O1147" s="7"/>
      <c r="P1147" s="44"/>
      <c r="Q1147" s="7"/>
      <c r="R1147" s="7"/>
      <c r="S1147" s="44"/>
      <c r="T1147" s="7"/>
      <c r="U1147" s="7"/>
      <c r="V1147" s="44"/>
      <c r="W1147" s="7"/>
      <c r="X1147" s="7"/>
      <c r="Y1147" s="44"/>
    </row>
    <row r="1148">
      <c r="A1148" s="21"/>
      <c r="B1148" s="21"/>
      <c r="C1148" s="21"/>
      <c r="D1148" s="21"/>
      <c r="E1148" s="21"/>
      <c r="F1148" s="21"/>
      <c r="G1148" s="21"/>
      <c r="H1148" s="21"/>
      <c r="I1148" s="21"/>
      <c r="J1148" s="21"/>
      <c r="K1148" s="25"/>
      <c r="L1148" s="7"/>
      <c r="M1148" s="7"/>
      <c r="N1148" s="7"/>
      <c r="O1148" s="7"/>
      <c r="P1148" s="44"/>
      <c r="Q1148" s="7"/>
      <c r="R1148" s="7"/>
      <c r="S1148" s="44"/>
      <c r="T1148" s="7"/>
      <c r="U1148" s="7"/>
      <c r="V1148" s="44"/>
      <c r="W1148" s="7"/>
      <c r="X1148" s="7"/>
      <c r="Y1148" s="44"/>
    </row>
    <row r="1149">
      <c r="A1149" s="21"/>
      <c r="B1149" s="21"/>
      <c r="C1149" s="21"/>
      <c r="D1149" s="21"/>
      <c r="E1149" s="21"/>
      <c r="F1149" s="21"/>
      <c r="G1149" s="21"/>
      <c r="H1149" s="21"/>
      <c r="I1149" s="21"/>
      <c r="J1149" s="21"/>
      <c r="K1149" s="25"/>
      <c r="L1149" s="7"/>
      <c r="M1149" s="7"/>
      <c r="N1149" s="7"/>
      <c r="O1149" s="7"/>
      <c r="P1149" s="44"/>
      <c r="Q1149" s="7"/>
      <c r="R1149" s="7"/>
      <c r="S1149" s="44"/>
      <c r="T1149" s="7"/>
      <c r="U1149" s="7"/>
      <c r="V1149" s="44"/>
      <c r="W1149" s="7"/>
      <c r="X1149" s="7"/>
      <c r="Y1149" s="44"/>
    </row>
    <row r="1150">
      <c r="A1150" s="21"/>
      <c r="B1150" s="21"/>
      <c r="C1150" s="21"/>
      <c r="D1150" s="21"/>
      <c r="E1150" s="21"/>
      <c r="F1150" s="21"/>
      <c r="G1150" s="21"/>
      <c r="H1150" s="21"/>
      <c r="I1150" s="21"/>
      <c r="J1150" s="21"/>
      <c r="K1150" s="25"/>
      <c r="L1150" s="7"/>
      <c r="M1150" s="7"/>
      <c r="N1150" s="7"/>
      <c r="O1150" s="7"/>
      <c r="P1150" s="44"/>
      <c r="Q1150" s="7"/>
      <c r="R1150" s="7"/>
      <c r="S1150" s="44"/>
      <c r="T1150" s="7"/>
      <c r="U1150" s="7"/>
      <c r="V1150" s="44"/>
      <c r="W1150" s="7"/>
      <c r="X1150" s="7"/>
      <c r="Y1150" s="44"/>
    </row>
    <row r="1151">
      <c r="A1151" s="21"/>
      <c r="B1151" s="21"/>
      <c r="C1151" s="21"/>
      <c r="D1151" s="21"/>
      <c r="E1151" s="21"/>
      <c r="F1151" s="21"/>
      <c r="G1151" s="21"/>
      <c r="H1151" s="21"/>
      <c r="I1151" s="21"/>
      <c r="J1151" s="21"/>
      <c r="K1151" s="25"/>
      <c r="L1151" s="7"/>
      <c r="M1151" s="7"/>
      <c r="N1151" s="7"/>
      <c r="O1151" s="7"/>
      <c r="P1151" s="44"/>
      <c r="Q1151" s="7"/>
      <c r="R1151" s="7"/>
      <c r="S1151" s="44"/>
      <c r="T1151" s="7"/>
      <c r="U1151" s="7"/>
      <c r="V1151" s="44"/>
      <c r="W1151" s="7"/>
      <c r="X1151" s="7"/>
      <c r="Y1151" s="44"/>
    </row>
    <row r="1152">
      <c r="A1152" s="21"/>
      <c r="B1152" s="21"/>
      <c r="C1152" s="21"/>
      <c r="D1152" s="21"/>
      <c r="E1152" s="21"/>
      <c r="F1152" s="21"/>
      <c r="G1152" s="21"/>
      <c r="H1152" s="21"/>
      <c r="I1152" s="21"/>
      <c r="J1152" s="21"/>
      <c r="K1152" s="25"/>
      <c r="L1152" s="7"/>
      <c r="M1152" s="7"/>
      <c r="N1152" s="7"/>
      <c r="O1152" s="7"/>
      <c r="P1152" s="44"/>
      <c r="Q1152" s="7"/>
      <c r="R1152" s="7"/>
      <c r="S1152" s="44"/>
      <c r="T1152" s="7"/>
      <c r="U1152" s="7"/>
      <c r="V1152" s="44"/>
      <c r="W1152" s="7"/>
      <c r="X1152" s="7"/>
      <c r="Y1152" s="44"/>
    </row>
    <row r="1153">
      <c r="A1153" s="21"/>
      <c r="B1153" s="21"/>
      <c r="C1153" s="21"/>
      <c r="D1153" s="21"/>
      <c r="E1153" s="21"/>
      <c r="F1153" s="21"/>
      <c r="G1153" s="21"/>
      <c r="H1153" s="21"/>
      <c r="I1153" s="21"/>
      <c r="J1153" s="21"/>
      <c r="K1153" s="25"/>
      <c r="L1153" s="7"/>
      <c r="M1153" s="7"/>
      <c r="N1153" s="7"/>
      <c r="O1153" s="7"/>
      <c r="P1153" s="44"/>
      <c r="Q1153" s="7"/>
      <c r="R1153" s="7"/>
      <c r="S1153" s="44"/>
      <c r="T1153" s="7"/>
      <c r="U1153" s="7"/>
      <c r="V1153" s="44"/>
      <c r="W1153" s="7"/>
      <c r="X1153" s="7"/>
      <c r="Y1153" s="44"/>
    </row>
    <row r="1154">
      <c r="A1154" s="21"/>
      <c r="B1154" s="21"/>
      <c r="C1154" s="21"/>
      <c r="D1154" s="21"/>
      <c r="E1154" s="21"/>
      <c r="F1154" s="21"/>
      <c r="G1154" s="21"/>
      <c r="H1154" s="21"/>
      <c r="I1154" s="21"/>
      <c r="J1154" s="21"/>
      <c r="K1154" s="25"/>
      <c r="L1154" s="7"/>
      <c r="M1154" s="7"/>
      <c r="N1154" s="7"/>
      <c r="O1154" s="7"/>
      <c r="P1154" s="44"/>
      <c r="Q1154" s="7"/>
      <c r="R1154" s="7"/>
      <c r="S1154" s="44"/>
      <c r="T1154" s="7"/>
      <c r="U1154" s="7"/>
      <c r="V1154" s="44"/>
      <c r="W1154" s="7"/>
      <c r="X1154" s="7"/>
      <c r="Y1154" s="44"/>
    </row>
    <row r="1155">
      <c r="A1155" s="21"/>
      <c r="B1155" s="21"/>
      <c r="C1155" s="21"/>
      <c r="D1155" s="21"/>
      <c r="E1155" s="21"/>
      <c r="F1155" s="21"/>
      <c r="G1155" s="21"/>
      <c r="H1155" s="21"/>
      <c r="I1155" s="21"/>
      <c r="J1155" s="21"/>
      <c r="K1155" s="25"/>
      <c r="L1155" s="7"/>
      <c r="M1155" s="7"/>
      <c r="N1155" s="7"/>
      <c r="O1155" s="7"/>
      <c r="P1155" s="44"/>
      <c r="Q1155" s="7"/>
      <c r="R1155" s="7"/>
      <c r="S1155" s="44"/>
      <c r="T1155" s="7"/>
      <c r="U1155" s="7"/>
      <c r="V1155" s="44"/>
      <c r="W1155" s="7"/>
      <c r="X1155" s="7"/>
      <c r="Y1155" s="44"/>
    </row>
    <row r="1156">
      <c r="A1156" s="21"/>
      <c r="B1156" s="21"/>
      <c r="C1156" s="21"/>
      <c r="D1156" s="21"/>
      <c r="E1156" s="21"/>
      <c r="F1156" s="21"/>
      <c r="G1156" s="21"/>
      <c r="H1156" s="21"/>
      <c r="I1156" s="21"/>
      <c r="J1156" s="21"/>
      <c r="K1156" s="25"/>
      <c r="L1156" s="7"/>
      <c r="M1156" s="7"/>
      <c r="N1156" s="7"/>
      <c r="O1156" s="7"/>
      <c r="P1156" s="44"/>
      <c r="Q1156" s="7"/>
      <c r="R1156" s="7"/>
      <c r="S1156" s="44"/>
      <c r="T1156" s="7"/>
      <c r="U1156" s="7"/>
      <c r="V1156" s="44"/>
      <c r="W1156" s="7"/>
      <c r="X1156" s="7"/>
      <c r="Y1156" s="44"/>
    </row>
    <row r="1157">
      <c r="A1157" s="21"/>
      <c r="B1157" s="21"/>
      <c r="C1157" s="21"/>
      <c r="D1157" s="21"/>
      <c r="E1157" s="21"/>
      <c r="F1157" s="21"/>
      <c r="G1157" s="21"/>
      <c r="H1157" s="21"/>
      <c r="I1157" s="21"/>
      <c r="J1157" s="21"/>
      <c r="K1157" s="25"/>
      <c r="L1157" s="7"/>
      <c r="M1157" s="7"/>
      <c r="N1157" s="7"/>
      <c r="O1157" s="7"/>
      <c r="P1157" s="44"/>
      <c r="Q1157" s="7"/>
      <c r="R1157" s="7"/>
      <c r="S1157" s="44"/>
      <c r="T1157" s="7"/>
      <c r="U1157" s="7"/>
      <c r="V1157" s="44"/>
      <c r="W1157" s="7"/>
      <c r="X1157" s="7"/>
      <c r="Y1157" s="44"/>
    </row>
    <row r="1158">
      <c r="A1158" s="21"/>
      <c r="B1158" s="21"/>
      <c r="C1158" s="21"/>
      <c r="D1158" s="21"/>
      <c r="E1158" s="21"/>
      <c r="F1158" s="21"/>
      <c r="G1158" s="21"/>
      <c r="H1158" s="21"/>
      <c r="I1158" s="21"/>
      <c r="J1158" s="21"/>
      <c r="K1158" s="25"/>
      <c r="L1158" s="7"/>
      <c r="M1158" s="7"/>
      <c r="N1158" s="7"/>
      <c r="O1158" s="7"/>
      <c r="P1158" s="44"/>
      <c r="Q1158" s="7"/>
      <c r="R1158" s="7"/>
      <c r="S1158" s="44"/>
      <c r="T1158" s="7"/>
      <c r="U1158" s="7"/>
      <c r="V1158" s="44"/>
      <c r="W1158" s="7"/>
      <c r="X1158" s="7"/>
      <c r="Y1158" s="44"/>
    </row>
    <row r="1159">
      <c r="A1159" s="21"/>
      <c r="B1159" s="21"/>
      <c r="C1159" s="21"/>
      <c r="D1159" s="21"/>
      <c r="E1159" s="21"/>
      <c r="F1159" s="21"/>
      <c r="G1159" s="21"/>
      <c r="H1159" s="21"/>
      <c r="I1159" s="21"/>
      <c r="J1159" s="21"/>
      <c r="K1159" s="25"/>
      <c r="L1159" s="7"/>
      <c r="M1159" s="7"/>
      <c r="N1159" s="7"/>
      <c r="O1159" s="7"/>
      <c r="P1159" s="44"/>
      <c r="Q1159" s="7"/>
      <c r="R1159" s="7"/>
      <c r="S1159" s="44"/>
      <c r="T1159" s="7"/>
      <c r="U1159" s="7"/>
      <c r="V1159" s="44"/>
      <c r="W1159" s="7"/>
      <c r="X1159" s="7"/>
      <c r="Y1159" s="44"/>
    </row>
    <row r="1160">
      <c r="A1160" s="21"/>
      <c r="B1160" s="21"/>
      <c r="C1160" s="21"/>
      <c r="D1160" s="21"/>
      <c r="E1160" s="21"/>
      <c r="F1160" s="21"/>
      <c r="G1160" s="21"/>
      <c r="H1160" s="21"/>
      <c r="I1160" s="21"/>
      <c r="J1160" s="21"/>
      <c r="K1160" s="25"/>
      <c r="L1160" s="7"/>
      <c r="M1160" s="7"/>
      <c r="N1160" s="7"/>
      <c r="O1160" s="7"/>
      <c r="P1160" s="44"/>
      <c r="Q1160" s="7"/>
      <c r="R1160" s="7"/>
      <c r="S1160" s="44"/>
      <c r="T1160" s="7"/>
      <c r="U1160" s="7"/>
      <c r="V1160" s="44"/>
      <c r="W1160" s="7"/>
      <c r="X1160" s="7"/>
      <c r="Y1160" s="44"/>
    </row>
    <row r="1161">
      <c r="A1161" s="21"/>
      <c r="B1161" s="21"/>
      <c r="C1161" s="21"/>
      <c r="D1161" s="21"/>
      <c r="E1161" s="21"/>
      <c r="F1161" s="21"/>
      <c r="G1161" s="21"/>
      <c r="H1161" s="21"/>
      <c r="I1161" s="21"/>
      <c r="J1161" s="21"/>
      <c r="K1161" s="25"/>
      <c r="L1161" s="7"/>
      <c r="M1161" s="7"/>
      <c r="N1161" s="7"/>
      <c r="O1161" s="7"/>
      <c r="P1161" s="44"/>
      <c r="Q1161" s="7"/>
      <c r="R1161" s="7"/>
      <c r="S1161" s="44"/>
      <c r="T1161" s="7"/>
      <c r="U1161" s="7"/>
      <c r="V1161" s="44"/>
      <c r="W1161" s="7"/>
      <c r="X1161" s="7"/>
      <c r="Y1161" s="44"/>
    </row>
    <row r="1162">
      <c r="A1162" s="21"/>
      <c r="B1162" s="21"/>
      <c r="C1162" s="21"/>
      <c r="D1162" s="21"/>
      <c r="E1162" s="21"/>
      <c r="F1162" s="21"/>
      <c r="G1162" s="21"/>
      <c r="H1162" s="21"/>
      <c r="I1162" s="21"/>
      <c r="J1162" s="21"/>
      <c r="K1162" s="25"/>
      <c r="L1162" s="7"/>
      <c r="M1162" s="7"/>
      <c r="N1162" s="7"/>
      <c r="O1162" s="7"/>
      <c r="P1162" s="44"/>
      <c r="Q1162" s="7"/>
      <c r="R1162" s="7"/>
      <c r="S1162" s="44"/>
      <c r="T1162" s="7"/>
      <c r="U1162" s="7"/>
      <c r="V1162" s="44"/>
      <c r="W1162" s="7"/>
      <c r="X1162" s="7"/>
      <c r="Y1162" s="44"/>
    </row>
    <row r="1163">
      <c r="A1163" s="21"/>
      <c r="B1163" s="21"/>
      <c r="C1163" s="21"/>
      <c r="D1163" s="21"/>
      <c r="E1163" s="21"/>
      <c r="F1163" s="21"/>
      <c r="G1163" s="21"/>
      <c r="H1163" s="21"/>
      <c r="I1163" s="21"/>
      <c r="J1163" s="21"/>
      <c r="K1163" s="25"/>
      <c r="L1163" s="7"/>
      <c r="M1163" s="7"/>
      <c r="N1163" s="7"/>
      <c r="O1163" s="7"/>
      <c r="P1163" s="44"/>
      <c r="Q1163" s="7"/>
      <c r="R1163" s="7"/>
      <c r="S1163" s="44"/>
      <c r="T1163" s="7"/>
      <c r="U1163" s="7"/>
      <c r="V1163" s="44"/>
      <c r="W1163" s="7"/>
      <c r="X1163" s="7"/>
      <c r="Y1163" s="44"/>
    </row>
    <row r="1164">
      <c r="A1164" s="21"/>
      <c r="B1164" s="21"/>
      <c r="C1164" s="21"/>
      <c r="D1164" s="21"/>
      <c r="E1164" s="21"/>
      <c r="F1164" s="21"/>
      <c r="G1164" s="21"/>
      <c r="H1164" s="21"/>
      <c r="I1164" s="21"/>
      <c r="J1164" s="21"/>
      <c r="K1164" s="25"/>
      <c r="L1164" s="7"/>
      <c r="M1164" s="7"/>
      <c r="N1164" s="7"/>
      <c r="O1164" s="7"/>
      <c r="P1164" s="44"/>
      <c r="Q1164" s="7"/>
      <c r="R1164" s="7"/>
      <c r="S1164" s="44"/>
      <c r="T1164" s="7"/>
      <c r="U1164" s="7"/>
      <c r="V1164" s="44"/>
      <c r="W1164" s="7"/>
      <c r="X1164" s="7"/>
      <c r="Y1164" s="44"/>
    </row>
    <row r="1165">
      <c r="A1165" s="21"/>
      <c r="B1165" s="21"/>
      <c r="C1165" s="21"/>
      <c r="D1165" s="21"/>
      <c r="E1165" s="21"/>
      <c r="F1165" s="21"/>
      <c r="G1165" s="21"/>
      <c r="H1165" s="21"/>
      <c r="I1165" s="21"/>
      <c r="J1165" s="21"/>
      <c r="K1165" s="25"/>
      <c r="L1165" s="7"/>
      <c r="M1165" s="7"/>
      <c r="N1165" s="7"/>
      <c r="O1165" s="7"/>
      <c r="P1165" s="44"/>
      <c r="Q1165" s="7"/>
      <c r="R1165" s="7"/>
      <c r="S1165" s="44"/>
      <c r="T1165" s="7"/>
      <c r="U1165" s="7"/>
      <c r="V1165" s="44"/>
      <c r="W1165" s="7"/>
      <c r="X1165" s="7"/>
      <c r="Y1165" s="44"/>
    </row>
    <row r="1166">
      <c r="A1166" s="21"/>
      <c r="B1166" s="21"/>
      <c r="C1166" s="21"/>
      <c r="D1166" s="21"/>
      <c r="E1166" s="21"/>
      <c r="F1166" s="21"/>
      <c r="G1166" s="21"/>
      <c r="H1166" s="21"/>
      <c r="I1166" s="21"/>
      <c r="J1166" s="21"/>
      <c r="K1166" s="25"/>
      <c r="L1166" s="7"/>
      <c r="M1166" s="7"/>
      <c r="N1166" s="7"/>
      <c r="O1166" s="7"/>
      <c r="P1166" s="44"/>
      <c r="Q1166" s="7"/>
      <c r="R1166" s="7"/>
      <c r="S1166" s="44"/>
      <c r="T1166" s="7"/>
      <c r="U1166" s="7"/>
      <c r="V1166" s="44"/>
      <c r="W1166" s="7"/>
      <c r="X1166" s="7"/>
      <c r="Y1166" s="44"/>
    </row>
    <row r="1167">
      <c r="A1167" s="21"/>
      <c r="B1167" s="21"/>
      <c r="C1167" s="21"/>
      <c r="D1167" s="21"/>
      <c r="E1167" s="21"/>
      <c r="F1167" s="21"/>
      <c r="G1167" s="21"/>
      <c r="H1167" s="21"/>
      <c r="I1167" s="21"/>
      <c r="J1167" s="21"/>
      <c r="K1167" s="25"/>
      <c r="L1167" s="7"/>
      <c r="M1167" s="7"/>
      <c r="N1167" s="7"/>
      <c r="O1167" s="7"/>
      <c r="P1167" s="44"/>
      <c r="Q1167" s="7"/>
      <c r="R1167" s="7"/>
      <c r="S1167" s="44"/>
      <c r="T1167" s="7"/>
      <c r="U1167" s="7"/>
      <c r="V1167" s="44"/>
      <c r="W1167" s="7"/>
      <c r="X1167" s="7"/>
      <c r="Y1167" s="44"/>
    </row>
    <row r="1168">
      <c r="A1168" s="21"/>
      <c r="B1168" s="21"/>
      <c r="C1168" s="21"/>
      <c r="D1168" s="21"/>
      <c r="E1168" s="21"/>
      <c r="F1168" s="21"/>
      <c r="G1168" s="21"/>
      <c r="H1168" s="21"/>
      <c r="I1168" s="21"/>
      <c r="J1168" s="21"/>
      <c r="K1168" s="25"/>
      <c r="L1168" s="7"/>
      <c r="M1168" s="7"/>
      <c r="N1168" s="7"/>
      <c r="O1168" s="7"/>
      <c r="P1168" s="44"/>
      <c r="Q1168" s="7"/>
      <c r="R1168" s="7"/>
      <c r="S1168" s="44"/>
      <c r="T1168" s="7"/>
      <c r="U1168" s="7"/>
      <c r="V1168" s="44"/>
      <c r="W1168" s="7"/>
      <c r="X1168" s="7"/>
      <c r="Y1168" s="44"/>
    </row>
    <row r="1169">
      <c r="A1169" s="21"/>
      <c r="B1169" s="21"/>
      <c r="C1169" s="21"/>
      <c r="D1169" s="21"/>
      <c r="E1169" s="21"/>
      <c r="F1169" s="21"/>
      <c r="G1169" s="21"/>
      <c r="H1169" s="21"/>
      <c r="I1169" s="21"/>
      <c r="J1169" s="21"/>
      <c r="K1169" s="25"/>
      <c r="L1169" s="7"/>
      <c r="M1169" s="7"/>
      <c r="N1169" s="7"/>
      <c r="O1169" s="7"/>
      <c r="P1169" s="44"/>
      <c r="Q1169" s="7"/>
      <c r="R1169" s="7"/>
      <c r="S1169" s="44"/>
      <c r="T1169" s="7"/>
      <c r="U1169" s="7"/>
      <c r="V1169" s="44"/>
      <c r="W1169" s="7"/>
      <c r="X1169" s="7"/>
      <c r="Y1169" s="44"/>
    </row>
    <row r="1170">
      <c r="A1170" s="21"/>
      <c r="B1170" s="21"/>
      <c r="C1170" s="21"/>
      <c r="D1170" s="21"/>
      <c r="E1170" s="21"/>
      <c r="F1170" s="21"/>
      <c r="G1170" s="21"/>
      <c r="H1170" s="21"/>
      <c r="I1170" s="21"/>
      <c r="J1170" s="21"/>
      <c r="K1170" s="25"/>
      <c r="L1170" s="7"/>
      <c r="M1170" s="7"/>
      <c r="N1170" s="7"/>
      <c r="O1170" s="7"/>
      <c r="P1170" s="44"/>
      <c r="Q1170" s="7"/>
      <c r="R1170" s="7"/>
      <c r="S1170" s="44"/>
      <c r="T1170" s="7"/>
      <c r="U1170" s="7"/>
      <c r="V1170" s="44"/>
      <c r="W1170" s="7"/>
      <c r="X1170" s="7"/>
      <c r="Y1170" s="44"/>
    </row>
    <row r="1171">
      <c r="A1171" s="21"/>
      <c r="B1171" s="21"/>
      <c r="C1171" s="21"/>
      <c r="D1171" s="21"/>
      <c r="E1171" s="21"/>
      <c r="F1171" s="21"/>
      <c r="G1171" s="21"/>
      <c r="H1171" s="21"/>
      <c r="I1171" s="21"/>
      <c r="J1171" s="21"/>
      <c r="K1171" s="25"/>
      <c r="L1171" s="7"/>
      <c r="M1171" s="7"/>
      <c r="N1171" s="7"/>
      <c r="O1171" s="7"/>
      <c r="P1171" s="44"/>
      <c r="Q1171" s="7"/>
      <c r="R1171" s="7"/>
      <c r="S1171" s="44"/>
      <c r="T1171" s="7"/>
      <c r="U1171" s="7"/>
      <c r="V1171" s="44"/>
      <c r="W1171" s="7"/>
      <c r="X1171" s="7"/>
      <c r="Y1171" s="44"/>
    </row>
    <row r="1172">
      <c r="A1172" s="21"/>
      <c r="B1172" s="21"/>
      <c r="C1172" s="21"/>
      <c r="D1172" s="21"/>
      <c r="E1172" s="21"/>
      <c r="F1172" s="21"/>
      <c r="G1172" s="21"/>
      <c r="H1172" s="21"/>
      <c r="I1172" s="21"/>
      <c r="J1172" s="21"/>
      <c r="K1172" s="25"/>
      <c r="L1172" s="7"/>
      <c r="M1172" s="7"/>
      <c r="N1172" s="7"/>
      <c r="O1172" s="7"/>
      <c r="P1172" s="44"/>
      <c r="Q1172" s="7"/>
      <c r="R1172" s="7"/>
      <c r="S1172" s="44"/>
      <c r="T1172" s="7"/>
      <c r="U1172" s="7"/>
      <c r="V1172" s="44"/>
      <c r="W1172" s="7"/>
      <c r="X1172" s="7"/>
      <c r="Y1172" s="44"/>
    </row>
    <row r="1173">
      <c r="A1173" s="21"/>
      <c r="B1173" s="21"/>
      <c r="C1173" s="21"/>
      <c r="D1173" s="21"/>
      <c r="E1173" s="21"/>
      <c r="F1173" s="21"/>
      <c r="G1173" s="21"/>
      <c r="H1173" s="21"/>
      <c r="I1173" s="21"/>
      <c r="J1173" s="21"/>
      <c r="K1173" s="25"/>
      <c r="L1173" s="7"/>
      <c r="M1173" s="7"/>
      <c r="N1173" s="7"/>
      <c r="O1173" s="7"/>
      <c r="P1173" s="44"/>
      <c r="Q1173" s="7"/>
      <c r="R1173" s="7"/>
      <c r="S1173" s="44"/>
      <c r="T1173" s="7"/>
      <c r="U1173" s="7"/>
      <c r="V1173" s="44"/>
      <c r="W1173" s="7"/>
      <c r="X1173" s="7"/>
      <c r="Y1173" s="44"/>
    </row>
    <row r="1174">
      <c r="A1174" s="21"/>
      <c r="B1174" s="21"/>
      <c r="C1174" s="21"/>
      <c r="D1174" s="21"/>
      <c r="E1174" s="21"/>
      <c r="F1174" s="21"/>
      <c r="G1174" s="21"/>
      <c r="H1174" s="21"/>
      <c r="I1174" s="21"/>
      <c r="J1174" s="21"/>
      <c r="K1174" s="25"/>
      <c r="L1174" s="7"/>
      <c r="M1174" s="7"/>
      <c r="N1174" s="7"/>
      <c r="O1174" s="7"/>
      <c r="P1174" s="44"/>
      <c r="Q1174" s="7"/>
      <c r="R1174" s="7"/>
      <c r="S1174" s="44"/>
      <c r="T1174" s="7"/>
      <c r="U1174" s="7"/>
      <c r="V1174" s="44"/>
      <c r="W1174" s="7"/>
      <c r="X1174" s="7"/>
      <c r="Y1174" s="44"/>
    </row>
    <row r="1175">
      <c r="A1175" s="21"/>
      <c r="B1175" s="21"/>
      <c r="C1175" s="21"/>
      <c r="D1175" s="21"/>
      <c r="E1175" s="21"/>
      <c r="F1175" s="21"/>
      <c r="G1175" s="21"/>
      <c r="H1175" s="21"/>
      <c r="I1175" s="21"/>
      <c r="J1175" s="21"/>
      <c r="K1175" s="25"/>
      <c r="L1175" s="7"/>
      <c r="M1175" s="7"/>
      <c r="N1175" s="7"/>
      <c r="O1175" s="7"/>
      <c r="P1175" s="44"/>
      <c r="Q1175" s="7"/>
      <c r="R1175" s="7"/>
      <c r="S1175" s="44"/>
      <c r="T1175" s="7"/>
      <c r="U1175" s="7"/>
      <c r="V1175" s="44"/>
      <c r="W1175" s="7"/>
      <c r="X1175" s="7"/>
      <c r="Y1175" s="44"/>
    </row>
    <row r="1176">
      <c r="A1176" s="21"/>
      <c r="B1176" s="21"/>
      <c r="C1176" s="21"/>
      <c r="D1176" s="21"/>
      <c r="E1176" s="21"/>
      <c r="F1176" s="21"/>
      <c r="G1176" s="21"/>
      <c r="H1176" s="21"/>
      <c r="I1176" s="21"/>
      <c r="J1176" s="21"/>
      <c r="K1176" s="25"/>
      <c r="L1176" s="7"/>
      <c r="M1176" s="7"/>
      <c r="N1176" s="7"/>
      <c r="O1176" s="7"/>
      <c r="P1176" s="44"/>
      <c r="Q1176" s="7"/>
      <c r="R1176" s="7"/>
      <c r="S1176" s="44"/>
      <c r="T1176" s="7"/>
      <c r="U1176" s="7"/>
      <c r="V1176" s="44"/>
      <c r="W1176" s="7"/>
      <c r="X1176" s="7"/>
      <c r="Y1176" s="44"/>
    </row>
    <row r="1177">
      <c r="A1177" s="21"/>
      <c r="B1177" s="21"/>
      <c r="C1177" s="21"/>
      <c r="D1177" s="21"/>
      <c r="E1177" s="21"/>
      <c r="F1177" s="21"/>
      <c r="G1177" s="21"/>
      <c r="H1177" s="21"/>
      <c r="I1177" s="21"/>
      <c r="J1177" s="21"/>
      <c r="K1177" s="25"/>
      <c r="L1177" s="7"/>
      <c r="M1177" s="7"/>
      <c r="N1177" s="7"/>
      <c r="O1177" s="7"/>
      <c r="P1177" s="44"/>
      <c r="Q1177" s="7"/>
      <c r="R1177" s="7"/>
      <c r="S1177" s="44"/>
      <c r="T1177" s="7"/>
      <c r="U1177" s="7"/>
      <c r="V1177" s="44"/>
      <c r="W1177" s="7"/>
      <c r="X1177" s="7"/>
      <c r="Y1177" s="44"/>
    </row>
    <row r="1178">
      <c r="A1178" s="21"/>
      <c r="B1178" s="21"/>
      <c r="C1178" s="21"/>
      <c r="D1178" s="21"/>
      <c r="E1178" s="21"/>
      <c r="F1178" s="21"/>
      <c r="G1178" s="21"/>
      <c r="H1178" s="21"/>
      <c r="I1178" s="21"/>
      <c r="J1178" s="21"/>
      <c r="K1178" s="25"/>
      <c r="L1178" s="7"/>
      <c r="M1178" s="7"/>
      <c r="N1178" s="7"/>
      <c r="O1178" s="7"/>
      <c r="P1178" s="44"/>
      <c r="Q1178" s="7"/>
      <c r="R1178" s="7"/>
      <c r="S1178" s="44"/>
      <c r="T1178" s="7"/>
      <c r="U1178" s="7"/>
      <c r="V1178" s="44"/>
      <c r="W1178" s="7"/>
      <c r="X1178" s="7"/>
      <c r="Y1178" s="44"/>
    </row>
    <row r="1179">
      <c r="A1179" s="21"/>
      <c r="B1179" s="21"/>
      <c r="C1179" s="21"/>
      <c r="D1179" s="21"/>
      <c r="E1179" s="21"/>
      <c r="F1179" s="21"/>
      <c r="G1179" s="21"/>
      <c r="H1179" s="21"/>
      <c r="I1179" s="21"/>
      <c r="J1179" s="21"/>
      <c r="K1179" s="25"/>
      <c r="L1179" s="7"/>
      <c r="M1179" s="7"/>
      <c r="N1179" s="7"/>
      <c r="O1179" s="7"/>
      <c r="P1179" s="44"/>
      <c r="Q1179" s="7"/>
      <c r="R1179" s="7"/>
      <c r="S1179" s="44"/>
      <c r="T1179" s="7"/>
      <c r="U1179" s="7"/>
      <c r="V1179" s="44"/>
      <c r="W1179" s="7"/>
      <c r="X1179" s="7"/>
      <c r="Y1179" s="44"/>
    </row>
    <row r="1180">
      <c r="A1180" s="21"/>
      <c r="B1180" s="21"/>
      <c r="C1180" s="21"/>
      <c r="D1180" s="21"/>
      <c r="E1180" s="21"/>
      <c r="F1180" s="21"/>
      <c r="G1180" s="21"/>
      <c r="H1180" s="21"/>
      <c r="I1180" s="21"/>
      <c r="J1180" s="21"/>
      <c r="K1180" s="25"/>
      <c r="L1180" s="7"/>
      <c r="M1180" s="7"/>
      <c r="N1180" s="7"/>
      <c r="O1180" s="7"/>
      <c r="P1180" s="44"/>
      <c r="Q1180" s="7"/>
      <c r="R1180" s="7"/>
      <c r="S1180" s="44"/>
      <c r="T1180" s="7"/>
      <c r="U1180" s="7"/>
      <c r="V1180" s="44"/>
      <c r="W1180" s="7"/>
      <c r="X1180" s="7"/>
      <c r="Y1180" s="44"/>
    </row>
    <row r="1181">
      <c r="A1181" s="21"/>
      <c r="B1181" s="21"/>
      <c r="C1181" s="21"/>
      <c r="D1181" s="21"/>
      <c r="E1181" s="21"/>
      <c r="F1181" s="21"/>
      <c r="G1181" s="21"/>
      <c r="H1181" s="21"/>
      <c r="I1181" s="21"/>
      <c r="J1181" s="21"/>
      <c r="K1181" s="25"/>
      <c r="L1181" s="7"/>
      <c r="M1181" s="7"/>
      <c r="N1181" s="7"/>
      <c r="O1181" s="7"/>
      <c r="P1181" s="44"/>
      <c r="Q1181" s="7"/>
      <c r="R1181" s="7"/>
      <c r="S1181" s="44"/>
      <c r="T1181" s="7"/>
      <c r="U1181" s="7"/>
      <c r="V1181" s="44"/>
      <c r="W1181" s="7"/>
      <c r="X1181" s="7"/>
      <c r="Y1181" s="44"/>
    </row>
    <row r="1182">
      <c r="A1182" s="21"/>
      <c r="B1182" s="21"/>
      <c r="C1182" s="21"/>
      <c r="D1182" s="21"/>
      <c r="E1182" s="21"/>
      <c r="F1182" s="21"/>
      <c r="G1182" s="21"/>
      <c r="H1182" s="21"/>
      <c r="I1182" s="21"/>
      <c r="J1182" s="21"/>
      <c r="K1182" s="25"/>
      <c r="L1182" s="7"/>
      <c r="M1182" s="7"/>
      <c r="N1182" s="7"/>
      <c r="O1182" s="7"/>
      <c r="P1182" s="44"/>
      <c r="Q1182" s="7"/>
      <c r="R1182" s="7"/>
      <c r="S1182" s="44"/>
      <c r="T1182" s="7"/>
      <c r="U1182" s="7"/>
      <c r="V1182" s="44"/>
      <c r="W1182" s="7"/>
      <c r="X1182" s="7"/>
      <c r="Y1182" s="44"/>
    </row>
    <row r="1183">
      <c r="A1183" s="21"/>
      <c r="B1183" s="21"/>
      <c r="C1183" s="21"/>
      <c r="D1183" s="21"/>
      <c r="E1183" s="21"/>
      <c r="F1183" s="21"/>
      <c r="G1183" s="21"/>
      <c r="H1183" s="21"/>
      <c r="I1183" s="21"/>
      <c r="J1183" s="21"/>
      <c r="K1183" s="25"/>
      <c r="L1183" s="7"/>
      <c r="M1183" s="7"/>
      <c r="N1183" s="7"/>
      <c r="O1183" s="7"/>
      <c r="P1183" s="44"/>
      <c r="Q1183" s="7"/>
      <c r="R1183" s="7"/>
      <c r="S1183" s="44"/>
      <c r="T1183" s="7"/>
      <c r="U1183" s="7"/>
      <c r="V1183" s="44"/>
      <c r="W1183" s="7"/>
      <c r="X1183" s="7"/>
      <c r="Y1183" s="44"/>
    </row>
    <row r="1184">
      <c r="A1184" s="21"/>
      <c r="B1184" s="21"/>
      <c r="C1184" s="21"/>
      <c r="D1184" s="21"/>
      <c r="E1184" s="21"/>
      <c r="F1184" s="21"/>
      <c r="G1184" s="21"/>
      <c r="H1184" s="21"/>
      <c r="I1184" s="21"/>
      <c r="J1184" s="21"/>
      <c r="K1184" s="25"/>
      <c r="L1184" s="7"/>
      <c r="M1184" s="7"/>
      <c r="N1184" s="7"/>
      <c r="O1184" s="7"/>
      <c r="P1184" s="44"/>
      <c r="Q1184" s="7"/>
      <c r="R1184" s="7"/>
      <c r="S1184" s="44"/>
      <c r="T1184" s="7"/>
      <c r="U1184" s="7"/>
      <c r="V1184" s="44"/>
      <c r="W1184" s="7"/>
      <c r="X1184" s="7"/>
      <c r="Y1184" s="44"/>
    </row>
    <row r="1185">
      <c r="A1185" s="21"/>
      <c r="B1185" s="21"/>
      <c r="C1185" s="21"/>
      <c r="D1185" s="21"/>
      <c r="E1185" s="21"/>
      <c r="F1185" s="21"/>
      <c r="G1185" s="21"/>
      <c r="H1185" s="21"/>
      <c r="I1185" s="21"/>
      <c r="J1185" s="21"/>
      <c r="K1185" s="25"/>
      <c r="L1185" s="7"/>
      <c r="M1185" s="7"/>
      <c r="N1185" s="7"/>
      <c r="O1185" s="7"/>
      <c r="P1185" s="44"/>
      <c r="Q1185" s="7"/>
      <c r="R1185" s="7"/>
      <c r="S1185" s="44"/>
      <c r="T1185" s="7"/>
      <c r="U1185" s="7"/>
      <c r="V1185" s="44"/>
      <c r="W1185" s="7"/>
      <c r="X1185" s="7"/>
      <c r="Y1185" s="44"/>
    </row>
    <row r="1186">
      <c r="A1186" s="21"/>
      <c r="B1186" s="21"/>
      <c r="C1186" s="21"/>
      <c r="D1186" s="21"/>
      <c r="E1186" s="21"/>
      <c r="F1186" s="21"/>
      <c r="G1186" s="21"/>
      <c r="H1186" s="21"/>
      <c r="I1186" s="21"/>
      <c r="J1186" s="21"/>
      <c r="K1186" s="25"/>
      <c r="L1186" s="7"/>
      <c r="M1186" s="7"/>
      <c r="N1186" s="7"/>
      <c r="O1186" s="7"/>
      <c r="P1186" s="44"/>
      <c r="Q1186" s="7"/>
      <c r="R1186" s="7"/>
      <c r="S1186" s="44"/>
      <c r="T1186" s="7"/>
      <c r="U1186" s="7"/>
      <c r="V1186" s="44"/>
      <c r="W1186" s="7"/>
      <c r="X1186" s="7"/>
      <c r="Y1186" s="44"/>
    </row>
    <row r="1187">
      <c r="A1187" s="21"/>
      <c r="B1187" s="21"/>
      <c r="C1187" s="21"/>
      <c r="D1187" s="21"/>
      <c r="E1187" s="21"/>
      <c r="F1187" s="21"/>
      <c r="G1187" s="21"/>
      <c r="H1187" s="21"/>
      <c r="I1187" s="21"/>
      <c r="J1187" s="21"/>
      <c r="K1187" s="25"/>
      <c r="L1187" s="7"/>
      <c r="M1187" s="7"/>
      <c r="N1187" s="7"/>
      <c r="O1187" s="7"/>
      <c r="P1187" s="44"/>
      <c r="Q1187" s="7"/>
      <c r="R1187" s="7"/>
      <c r="S1187" s="44"/>
      <c r="T1187" s="7"/>
      <c r="U1187" s="7"/>
      <c r="V1187" s="44"/>
      <c r="W1187" s="7"/>
      <c r="X1187" s="7"/>
      <c r="Y1187" s="44"/>
    </row>
    <row r="1188">
      <c r="A1188" s="21"/>
      <c r="B1188" s="21"/>
      <c r="C1188" s="21"/>
      <c r="D1188" s="21"/>
      <c r="E1188" s="21"/>
      <c r="F1188" s="21"/>
      <c r="G1188" s="21"/>
      <c r="H1188" s="21"/>
      <c r="I1188" s="21"/>
      <c r="J1188" s="21"/>
      <c r="K1188" s="25"/>
      <c r="L1188" s="7"/>
      <c r="M1188" s="7"/>
      <c r="N1188" s="7"/>
      <c r="O1188" s="7"/>
      <c r="P1188" s="44"/>
      <c r="Q1188" s="7"/>
      <c r="R1188" s="7"/>
      <c r="S1188" s="44"/>
      <c r="T1188" s="7"/>
      <c r="U1188" s="7"/>
      <c r="V1188" s="44"/>
      <c r="W1188" s="7"/>
      <c r="X1188" s="7"/>
      <c r="Y1188" s="44"/>
    </row>
    <row r="1189">
      <c r="A1189" s="21"/>
      <c r="B1189" s="21"/>
      <c r="C1189" s="21"/>
      <c r="D1189" s="21"/>
      <c r="E1189" s="21"/>
      <c r="F1189" s="21"/>
      <c r="G1189" s="21"/>
      <c r="H1189" s="21"/>
      <c r="I1189" s="21"/>
      <c r="J1189" s="21"/>
      <c r="K1189" s="25"/>
      <c r="L1189" s="7"/>
      <c r="M1189" s="7"/>
      <c r="N1189" s="7"/>
      <c r="O1189" s="7"/>
      <c r="P1189" s="44"/>
      <c r="Q1189" s="7"/>
      <c r="R1189" s="7"/>
      <c r="S1189" s="44"/>
      <c r="T1189" s="7"/>
      <c r="U1189" s="7"/>
      <c r="V1189" s="44"/>
      <c r="W1189" s="7"/>
      <c r="X1189" s="7"/>
      <c r="Y1189" s="44"/>
    </row>
    <row r="1190">
      <c r="A1190" s="21"/>
      <c r="B1190" s="21"/>
      <c r="C1190" s="21"/>
      <c r="D1190" s="21"/>
      <c r="E1190" s="21"/>
      <c r="F1190" s="21"/>
      <c r="G1190" s="21"/>
      <c r="H1190" s="21"/>
      <c r="I1190" s="21"/>
      <c r="J1190" s="21"/>
      <c r="K1190" s="25"/>
      <c r="L1190" s="7"/>
      <c r="M1190" s="7"/>
      <c r="N1190" s="7"/>
      <c r="O1190" s="7"/>
      <c r="P1190" s="44"/>
      <c r="Q1190" s="7"/>
      <c r="R1190" s="7"/>
      <c r="S1190" s="44"/>
      <c r="T1190" s="7"/>
      <c r="U1190" s="7"/>
      <c r="V1190" s="44"/>
      <c r="W1190" s="7"/>
      <c r="X1190" s="7"/>
      <c r="Y1190" s="44"/>
    </row>
    <row r="1191">
      <c r="A1191" s="21"/>
      <c r="B1191" s="21"/>
      <c r="C1191" s="21"/>
      <c r="D1191" s="21"/>
      <c r="E1191" s="21"/>
      <c r="F1191" s="21"/>
      <c r="G1191" s="21"/>
      <c r="H1191" s="21"/>
      <c r="I1191" s="21"/>
      <c r="J1191" s="21"/>
      <c r="K1191" s="25"/>
      <c r="L1191" s="7"/>
      <c r="M1191" s="7"/>
      <c r="N1191" s="7"/>
      <c r="O1191" s="7"/>
      <c r="P1191" s="44"/>
      <c r="Q1191" s="7"/>
      <c r="R1191" s="7"/>
      <c r="S1191" s="44"/>
      <c r="T1191" s="7"/>
      <c r="U1191" s="7"/>
      <c r="V1191" s="44"/>
      <c r="W1191" s="7"/>
      <c r="X1191" s="7"/>
      <c r="Y1191" s="44"/>
    </row>
    <row r="1192">
      <c r="A1192" s="21"/>
      <c r="B1192" s="21"/>
      <c r="C1192" s="21"/>
      <c r="D1192" s="21"/>
      <c r="E1192" s="21"/>
      <c r="F1192" s="21"/>
      <c r="G1192" s="21"/>
      <c r="H1192" s="21"/>
      <c r="I1192" s="21"/>
      <c r="J1192" s="21"/>
      <c r="K1192" s="25"/>
      <c r="L1192" s="7"/>
      <c r="M1192" s="7"/>
      <c r="N1192" s="7"/>
      <c r="O1192" s="7"/>
      <c r="P1192" s="44"/>
      <c r="Q1192" s="7"/>
      <c r="R1192" s="7"/>
      <c r="S1192" s="44"/>
      <c r="T1192" s="7"/>
      <c r="U1192" s="7"/>
      <c r="V1192" s="44"/>
      <c r="W1192" s="7"/>
      <c r="X1192" s="7"/>
      <c r="Y1192" s="44"/>
    </row>
    <row r="1193">
      <c r="A1193" s="21"/>
      <c r="B1193" s="21"/>
      <c r="C1193" s="21"/>
      <c r="D1193" s="21"/>
      <c r="E1193" s="21"/>
      <c r="F1193" s="21"/>
      <c r="G1193" s="21"/>
      <c r="H1193" s="21"/>
      <c r="I1193" s="21"/>
      <c r="J1193" s="21"/>
      <c r="K1193" s="25"/>
      <c r="L1193" s="7"/>
      <c r="M1193" s="7"/>
      <c r="N1193" s="7"/>
      <c r="O1193" s="7"/>
      <c r="P1193" s="44"/>
      <c r="Q1193" s="7"/>
      <c r="R1193" s="7"/>
      <c r="S1193" s="44"/>
      <c r="T1193" s="7"/>
      <c r="U1193" s="7"/>
      <c r="V1193" s="44"/>
      <c r="W1193" s="7"/>
      <c r="X1193" s="7"/>
      <c r="Y1193" s="44"/>
    </row>
    <row r="1194">
      <c r="A1194" s="21"/>
      <c r="B1194" s="21"/>
      <c r="C1194" s="21"/>
      <c r="D1194" s="21"/>
      <c r="E1194" s="21"/>
      <c r="F1194" s="21"/>
      <c r="G1194" s="21"/>
      <c r="H1194" s="21"/>
      <c r="I1194" s="21"/>
      <c r="J1194" s="21"/>
      <c r="K1194" s="25"/>
      <c r="L1194" s="7"/>
      <c r="M1194" s="7"/>
      <c r="N1194" s="7"/>
      <c r="O1194" s="7"/>
      <c r="P1194" s="44"/>
      <c r="Q1194" s="7"/>
      <c r="R1194" s="7"/>
      <c r="S1194" s="44"/>
      <c r="T1194" s="7"/>
      <c r="U1194" s="7"/>
      <c r="V1194" s="44"/>
      <c r="W1194" s="7"/>
      <c r="X1194" s="7"/>
      <c r="Y1194" s="44"/>
    </row>
    <row r="1195">
      <c r="A1195" s="21"/>
      <c r="B1195" s="21"/>
      <c r="C1195" s="21"/>
      <c r="D1195" s="21"/>
      <c r="E1195" s="21"/>
      <c r="F1195" s="21"/>
      <c r="G1195" s="21"/>
      <c r="H1195" s="21"/>
      <c r="I1195" s="21"/>
      <c r="J1195" s="21"/>
      <c r="K1195" s="25"/>
      <c r="L1195" s="7"/>
      <c r="M1195" s="7"/>
      <c r="N1195" s="7"/>
      <c r="O1195" s="7"/>
      <c r="P1195" s="44"/>
      <c r="Q1195" s="7"/>
      <c r="R1195" s="7"/>
      <c r="S1195" s="44"/>
      <c r="T1195" s="7"/>
      <c r="U1195" s="7"/>
      <c r="V1195" s="44"/>
      <c r="W1195" s="7"/>
      <c r="X1195" s="7"/>
      <c r="Y1195" s="44"/>
    </row>
    <row r="1196">
      <c r="A1196" s="21"/>
      <c r="B1196" s="21"/>
      <c r="C1196" s="21"/>
      <c r="D1196" s="21"/>
      <c r="E1196" s="21"/>
      <c r="F1196" s="21"/>
      <c r="G1196" s="21"/>
      <c r="H1196" s="21"/>
      <c r="I1196" s="21"/>
      <c r="J1196" s="21"/>
      <c r="K1196" s="25"/>
      <c r="L1196" s="7"/>
      <c r="M1196" s="7"/>
      <c r="N1196" s="7"/>
      <c r="O1196" s="7"/>
      <c r="P1196" s="44"/>
      <c r="Q1196" s="7"/>
      <c r="R1196" s="7"/>
      <c r="S1196" s="44"/>
      <c r="T1196" s="7"/>
      <c r="U1196" s="7"/>
      <c r="V1196" s="44"/>
      <c r="W1196" s="7"/>
      <c r="X1196" s="7"/>
      <c r="Y1196" s="44"/>
    </row>
    <row r="1197">
      <c r="A1197" s="21"/>
      <c r="B1197" s="21"/>
      <c r="C1197" s="21"/>
      <c r="D1197" s="21"/>
      <c r="E1197" s="21"/>
      <c r="F1197" s="21"/>
      <c r="G1197" s="21"/>
      <c r="H1197" s="21"/>
      <c r="I1197" s="21"/>
      <c r="J1197" s="21"/>
      <c r="K1197" s="25"/>
      <c r="L1197" s="7"/>
      <c r="M1197" s="7"/>
      <c r="N1197" s="7"/>
      <c r="O1197" s="7"/>
      <c r="P1197" s="44"/>
      <c r="Q1197" s="7"/>
      <c r="R1197" s="7"/>
      <c r="S1197" s="44"/>
      <c r="T1197" s="7"/>
      <c r="U1197" s="7"/>
      <c r="V1197" s="44"/>
      <c r="W1197" s="7"/>
      <c r="X1197" s="7"/>
      <c r="Y1197" s="44"/>
    </row>
    <row r="1198">
      <c r="A1198" s="21"/>
      <c r="B1198" s="21"/>
      <c r="C1198" s="21"/>
      <c r="D1198" s="21"/>
      <c r="E1198" s="21"/>
      <c r="F1198" s="21"/>
      <c r="G1198" s="21"/>
      <c r="H1198" s="21"/>
      <c r="I1198" s="21"/>
      <c r="J1198" s="21"/>
      <c r="K1198" s="25"/>
      <c r="L1198" s="7"/>
      <c r="M1198" s="7"/>
      <c r="N1198" s="7"/>
      <c r="O1198" s="7"/>
      <c r="P1198" s="44"/>
      <c r="Q1198" s="7"/>
      <c r="R1198" s="7"/>
      <c r="S1198" s="44"/>
      <c r="T1198" s="7"/>
      <c r="U1198" s="7"/>
      <c r="V1198" s="44"/>
      <c r="W1198" s="7"/>
      <c r="X1198" s="7"/>
      <c r="Y1198" s="44"/>
    </row>
    <row r="1199">
      <c r="A1199" s="21"/>
      <c r="B1199" s="21"/>
      <c r="C1199" s="21"/>
      <c r="D1199" s="21"/>
      <c r="E1199" s="21"/>
      <c r="F1199" s="21"/>
      <c r="G1199" s="21"/>
      <c r="H1199" s="21"/>
      <c r="I1199" s="21"/>
      <c r="J1199" s="21"/>
      <c r="K1199" s="25"/>
      <c r="L1199" s="7"/>
      <c r="M1199" s="7"/>
      <c r="N1199" s="7"/>
      <c r="O1199" s="7"/>
      <c r="P1199" s="44"/>
      <c r="Q1199" s="7"/>
      <c r="R1199" s="7"/>
      <c r="S1199" s="44"/>
      <c r="T1199" s="7"/>
      <c r="U1199" s="7"/>
      <c r="V1199" s="44"/>
      <c r="W1199" s="7"/>
      <c r="X1199" s="7"/>
      <c r="Y1199" s="44"/>
    </row>
    <row r="1200">
      <c r="A1200" s="21"/>
      <c r="B1200" s="21"/>
      <c r="C1200" s="21"/>
      <c r="D1200" s="21"/>
      <c r="E1200" s="21"/>
      <c r="F1200" s="21"/>
      <c r="G1200" s="21"/>
      <c r="H1200" s="21"/>
      <c r="I1200" s="21"/>
      <c r="J1200" s="21"/>
      <c r="K1200" s="25"/>
      <c r="L1200" s="7"/>
      <c r="M1200" s="7"/>
      <c r="N1200" s="7"/>
      <c r="O1200" s="7"/>
      <c r="P1200" s="44"/>
      <c r="Q1200" s="7"/>
      <c r="R1200" s="7"/>
      <c r="S1200" s="44"/>
      <c r="T1200" s="7"/>
      <c r="U1200" s="7"/>
      <c r="V1200" s="44"/>
      <c r="W1200" s="7"/>
      <c r="X1200" s="7"/>
      <c r="Y1200" s="44"/>
    </row>
    <row r="1201">
      <c r="A1201" s="21"/>
      <c r="B1201" s="21"/>
      <c r="C1201" s="21"/>
      <c r="D1201" s="21"/>
      <c r="E1201" s="21"/>
      <c r="F1201" s="21"/>
      <c r="G1201" s="21"/>
      <c r="H1201" s="21"/>
      <c r="I1201" s="21"/>
      <c r="J1201" s="21"/>
      <c r="K1201" s="25"/>
      <c r="L1201" s="7"/>
      <c r="M1201" s="7"/>
      <c r="N1201" s="7"/>
      <c r="O1201" s="7"/>
      <c r="P1201" s="44"/>
      <c r="Q1201" s="7"/>
      <c r="R1201" s="7"/>
      <c r="S1201" s="44"/>
      <c r="T1201" s="7"/>
      <c r="U1201" s="7"/>
      <c r="V1201" s="44"/>
      <c r="W1201" s="7"/>
      <c r="X1201" s="7"/>
      <c r="Y1201" s="44"/>
    </row>
    <row r="1202">
      <c r="A1202" s="21"/>
      <c r="B1202" s="21"/>
      <c r="C1202" s="21"/>
      <c r="D1202" s="21"/>
      <c r="E1202" s="21"/>
      <c r="F1202" s="21"/>
      <c r="G1202" s="21"/>
      <c r="H1202" s="21"/>
      <c r="I1202" s="21"/>
      <c r="J1202" s="21"/>
      <c r="K1202" s="25"/>
      <c r="L1202" s="7"/>
      <c r="M1202" s="7"/>
      <c r="N1202" s="7"/>
      <c r="O1202" s="7"/>
      <c r="P1202" s="44"/>
      <c r="Q1202" s="7"/>
      <c r="R1202" s="7"/>
      <c r="S1202" s="44"/>
      <c r="T1202" s="7"/>
      <c r="U1202" s="7"/>
      <c r="V1202" s="44"/>
      <c r="W1202" s="7"/>
      <c r="X1202" s="7"/>
      <c r="Y1202" s="44"/>
    </row>
    <row r="1203">
      <c r="A1203" s="21"/>
      <c r="B1203" s="21"/>
      <c r="C1203" s="21"/>
      <c r="D1203" s="21"/>
      <c r="E1203" s="21"/>
      <c r="F1203" s="21"/>
      <c r="G1203" s="21"/>
      <c r="H1203" s="21"/>
      <c r="I1203" s="21"/>
      <c r="J1203" s="21"/>
      <c r="K1203" s="25"/>
      <c r="L1203" s="7"/>
      <c r="M1203" s="7"/>
      <c r="N1203" s="7"/>
      <c r="O1203" s="7"/>
      <c r="P1203" s="44"/>
      <c r="Q1203" s="7"/>
      <c r="R1203" s="7"/>
      <c r="S1203" s="44"/>
      <c r="T1203" s="7"/>
      <c r="U1203" s="7"/>
      <c r="V1203" s="44"/>
      <c r="W1203" s="7"/>
      <c r="X1203" s="7"/>
      <c r="Y1203" s="44"/>
    </row>
    <row r="1204">
      <c r="A1204" s="21"/>
      <c r="B1204" s="21"/>
      <c r="C1204" s="21"/>
      <c r="D1204" s="21"/>
      <c r="E1204" s="21"/>
      <c r="F1204" s="21"/>
      <c r="G1204" s="21"/>
      <c r="H1204" s="21"/>
      <c r="I1204" s="21"/>
      <c r="J1204" s="21"/>
      <c r="K1204" s="25"/>
      <c r="L1204" s="7"/>
      <c r="M1204" s="7"/>
      <c r="N1204" s="7"/>
      <c r="O1204" s="7"/>
      <c r="P1204" s="44"/>
      <c r="Q1204" s="7"/>
      <c r="R1204" s="7"/>
      <c r="S1204" s="44"/>
      <c r="T1204" s="7"/>
      <c r="U1204" s="7"/>
      <c r="V1204" s="44"/>
      <c r="W1204" s="7"/>
      <c r="X1204" s="7"/>
      <c r="Y1204" s="44"/>
    </row>
    <row r="1205">
      <c r="A1205" s="21"/>
      <c r="B1205" s="21"/>
      <c r="C1205" s="21"/>
      <c r="D1205" s="21"/>
      <c r="E1205" s="21"/>
      <c r="F1205" s="21"/>
      <c r="G1205" s="21"/>
      <c r="H1205" s="21"/>
      <c r="I1205" s="21"/>
      <c r="J1205" s="21"/>
      <c r="K1205" s="25"/>
      <c r="L1205" s="7"/>
      <c r="M1205" s="7"/>
      <c r="N1205" s="7"/>
      <c r="O1205" s="7"/>
      <c r="P1205" s="44"/>
      <c r="Q1205" s="7"/>
      <c r="R1205" s="7"/>
      <c r="S1205" s="44"/>
      <c r="T1205" s="7"/>
      <c r="U1205" s="7"/>
      <c r="V1205" s="44"/>
      <c r="W1205" s="7"/>
      <c r="X1205" s="7"/>
      <c r="Y1205" s="44"/>
    </row>
    <row r="1206">
      <c r="A1206" s="21"/>
      <c r="B1206" s="21"/>
      <c r="C1206" s="21"/>
      <c r="D1206" s="21"/>
      <c r="E1206" s="21"/>
      <c r="F1206" s="21"/>
      <c r="G1206" s="21"/>
      <c r="H1206" s="21"/>
      <c r="I1206" s="21"/>
      <c r="J1206" s="21"/>
      <c r="K1206" s="25"/>
      <c r="L1206" s="7"/>
      <c r="M1206" s="7"/>
      <c r="N1206" s="7"/>
      <c r="O1206" s="7"/>
      <c r="P1206" s="44"/>
      <c r="Q1206" s="7"/>
      <c r="R1206" s="7"/>
      <c r="S1206" s="44"/>
      <c r="T1206" s="7"/>
      <c r="U1206" s="7"/>
      <c r="V1206" s="44"/>
      <c r="W1206" s="7"/>
      <c r="X1206" s="7"/>
      <c r="Y1206" s="44"/>
    </row>
    <row r="1207">
      <c r="A1207" s="21"/>
      <c r="B1207" s="21"/>
      <c r="C1207" s="21"/>
      <c r="D1207" s="21"/>
      <c r="E1207" s="21"/>
      <c r="F1207" s="21"/>
      <c r="G1207" s="21"/>
      <c r="H1207" s="21"/>
      <c r="I1207" s="21"/>
      <c r="J1207" s="21"/>
      <c r="K1207" s="25"/>
      <c r="L1207" s="7"/>
      <c r="M1207" s="7"/>
      <c r="N1207" s="7"/>
      <c r="O1207" s="7"/>
      <c r="P1207" s="44"/>
      <c r="Q1207" s="7"/>
      <c r="R1207" s="7"/>
      <c r="S1207" s="44"/>
      <c r="T1207" s="7"/>
      <c r="U1207" s="7"/>
      <c r="V1207" s="44"/>
      <c r="W1207" s="7"/>
      <c r="X1207" s="7"/>
      <c r="Y1207" s="44"/>
    </row>
    <row r="1208">
      <c r="A1208" s="21"/>
      <c r="B1208" s="21"/>
      <c r="C1208" s="21"/>
      <c r="D1208" s="21"/>
      <c r="E1208" s="21"/>
      <c r="F1208" s="21"/>
      <c r="G1208" s="21"/>
      <c r="H1208" s="21"/>
      <c r="I1208" s="21"/>
      <c r="J1208" s="21"/>
      <c r="K1208" s="25"/>
      <c r="L1208" s="7"/>
      <c r="M1208" s="7"/>
      <c r="N1208" s="7"/>
      <c r="O1208" s="7"/>
      <c r="P1208" s="44"/>
      <c r="Q1208" s="7"/>
      <c r="R1208" s="7"/>
      <c r="S1208" s="44"/>
      <c r="T1208" s="7"/>
      <c r="U1208" s="7"/>
      <c r="V1208" s="44"/>
      <c r="W1208" s="7"/>
      <c r="X1208" s="7"/>
      <c r="Y1208" s="44"/>
    </row>
    <row r="1209">
      <c r="A1209" s="21"/>
      <c r="B1209" s="21"/>
      <c r="C1209" s="21"/>
      <c r="D1209" s="21"/>
      <c r="E1209" s="21"/>
      <c r="F1209" s="21"/>
      <c r="G1209" s="21"/>
      <c r="H1209" s="21"/>
      <c r="I1209" s="21"/>
      <c r="J1209" s="21"/>
      <c r="K1209" s="25"/>
      <c r="L1209" s="7"/>
      <c r="M1209" s="7"/>
      <c r="N1209" s="7"/>
      <c r="O1209" s="7"/>
      <c r="P1209" s="44"/>
      <c r="Q1209" s="7"/>
      <c r="R1209" s="7"/>
      <c r="S1209" s="44"/>
      <c r="T1209" s="7"/>
      <c r="U1209" s="7"/>
      <c r="V1209" s="44"/>
      <c r="W1209" s="7"/>
      <c r="X1209" s="7"/>
      <c r="Y1209" s="44"/>
    </row>
    <row r="1210">
      <c r="A1210" s="21"/>
      <c r="B1210" s="21"/>
      <c r="C1210" s="21"/>
      <c r="D1210" s="21"/>
      <c r="E1210" s="21"/>
      <c r="F1210" s="21"/>
      <c r="G1210" s="21"/>
      <c r="H1210" s="21"/>
      <c r="I1210" s="21"/>
      <c r="J1210" s="21"/>
      <c r="K1210" s="25"/>
      <c r="L1210" s="7"/>
      <c r="M1210" s="7"/>
      <c r="N1210" s="7"/>
      <c r="O1210" s="7"/>
      <c r="P1210" s="44"/>
      <c r="Q1210" s="7"/>
      <c r="R1210" s="7"/>
      <c r="S1210" s="44"/>
      <c r="T1210" s="7"/>
      <c r="U1210" s="7"/>
      <c r="V1210" s="44"/>
      <c r="W1210" s="7"/>
      <c r="X1210" s="7"/>
      <c r="Y1210" s="44"/>
    </row>
    <row r="1211">
      <c r="A1211" s="21"/>
      <c r="B1211" s="21"/>
      <c r="C1211" s="21"/>
      <c r="D1211" s="21"/>
      <c r="E1211" s="21"/>
      <c r="F1211" s="21"/>
      <c r="G1211" s="21"/>
      <c r="H1211" s="21"/>
      <c r="I1211" s="21"/>
      <c r="J1211" s="21"/>
      <c r="K1211" s="25"/>
      <c r="L1211" s="7"/>
      <c r="M1211" s="7"/>
      <c r="N1211" s="7"/>
      <c r="O1211" s="7"/>
      <c r="P1211" s="44"/>
      <c r="Q1211" s="7"/>
      <c r="R1211" s="7"/>
      <c r="S1211" s="44"/>
      <c r="T1211" s="7"/>
      <c r="U1211" s="7"/>
      <c r="V1211" s="44"/>
      <c r="W1211" s="7"/>
      <c r="X1211" s="7"/>
      <c r="Y1211" s="44"/>
    </row>
    <row r="1212">
      <c r="A1212" s="21"/>
      <c r="B1212" s="21"/>
      <c r="C1212" s="21"/>
      <c r="D1212" s="21"/>
      <c r="E1212" s="21"/>
      <c r="F1212" s="21"/>
      <c r="G1212" s="21"/>
      <c r="H1212" s="21"/>
      <c r="I1212" s="21"/>
      <c r="J1212" s="21"/>
      <c r="K1212" s="25"/>
      <c r="L1212" s="7"/>
      <c r="M1212" s="7"/>
      <c r="N1212" s="7"/>
      <c r="O1212" s="7"/>
      <c r="P1212" s="44"/>
      <c r="Q1212" s="7"/>
      <c r="R1212" s="7"/>
      <c r="S1212" s="44"/>
      <c r="T1212" s="7"/>
      <c r="U1212" s="7"/>
      <c r="V1212" s="44"/>
      <c r="W1212" s="7"/>
      <c r="X1212" s="7"/>
      <c r="Y1212" s="44"/>
    </row>
    <row r="1213">
      <c r="A1213" s="21"/>
      <c r="B1213" s="21"/>
      <c r="C1213" s="21"/>
      <c r="D1213" s="21"/>
      <c r="E1213" s="21"/>
      <c r="F1213" s="21"/>
      <c r="G1213" s="21"/>
      <c r="H1213" s="21"/>
      <c r="I1213" s="21"/>
      <c r="J1213" s="21"/>
      <c r="K1213" s="25"/>
      <c r="L1213" s="7"/>
      <c r="M1213" s="7"/>
      <c r="N1213" s="7"/>
      <c r="O1213" s="7"/>
      <c r="P1213" s="44"/>
      <c r="Q1213" s="7"/>
      <c r="R1213" s="7"/>
      <c r="S1213" s="44"/>
      <c r="T1213" s="7"/>
      <c r="U1213" s="7"/>
      <c r="V1213" s="44"/>
      <c r="W1213" s="7"/>
      <c r="X1213" s="7"/>
      <c r="Y1213" s="44"/>
    </row>
    <row r="1214">
      <c r="A1214" s="21"/>
      <c r="B1214" s="21"/>
      <c r="C1214" s="21"/>
      <c r="D1214" s="21"/>
      <c r="E1214" s="21"/>
      <c r="F1214" s="21"/>
      <c r="G1214" s="21"/>
      <c r="H1214" s="21"/>
      <c r="I1214" s="21"/>
      <c r="J1214" s="21"/>
      <c r="K1214" s="25"/>
      <c r="L1214" s="7"/>
      <c r="M1214" s="7"/>
      <c r="N1214" s="7"/>
      <c r="O1214" s="7"/>
      <c r="P1214" s="44"/>
      <c r="Q1214" s="7"/>
      <c r="R1214" s="7"/>
      <c r="S1214" s="44"/>
      <c r="T1214" s="7"/>
      <c r="U1214" s="7"/>
      <c r="V1214" s="44"/>
      <c r="W1214" s="7"/>
      <c r="X1214" s="7"/>
      <c r="Y1214" s="44"/>
    </row>
    <row r="1215">
      <c r="A1215" s="21"/>
      <c r="B1215" s="21"/>
      <c r="C1215" s="21"/>
      <c r="D1215" s="21"/>
      <c r="E1215" s="21"/>
      <c r="F1215" s="21"/>
      <c r="G1215" s="21"/>
      <c r="H1215" s="21"/>
      <c r="I1215" s="21"/>
      <c r="J1215" s="21"/>
      <c r="K1215" s="25"/>
      <c r="L1215" s="7"/>
      <c r="M1215" s="7"/>
      <c r="N1215" s="7"/>
      <c r="O1215" s="7"/>
      <c r="P1215" s="44"/>
      <c r="Q1215" s="7"/>
      <c r="R1215" s="7"/>
      <c r="S1215" s="44"/>
      <c r="T1215" s="7"/>
      <c r="U1215" s="7"/>
      <c r="V1215" s="44"/>
      <c r="W1215" s="7"/>
      <c r="X1215" s="7"/>
      <c r="Y1215" s="44"/>
    </row>
    <row r="1216">
      <c r="A1216" s="21"/>
      <c r="B1216" s="21"/>
      <c r="C1216" s="21"/>
      <c r="D1216" s="21"/>
      <c r="E1216" s="21"/>
      <c r="F1216" s="21"/>
      <c r="G1216" s="21"/>
      <c r="H1216" s="21"/>
      <c r="I1216" s="21"/>
      <c r="J1216" s="21"/>
      <c r="K1216" s="25"/>
      <c r="L1216" s="7"/>
      <c r="M1216" s="7"/>
      <c r="N1216" s="7"/>
      <c r="O1216" s="7"/>
      <c r="P1216" s="44"/>
      <c r="Q1216" s="7"/>
      <c r="R1216" s="7"/>
      <c r="S1216" s="44"/>
      <c r="T1216" s="7"/>
      <c r="U1216" s="7"/>
      <c r="V1216" s="44"/>
      <c r="W1216" s="7"/>
      <c r="X1216" s="7"/>
      <c r="Y1216" s="44"/>
    </row>
    <row r="1217">
      <c r="A1217" s="21"/>
      <c r="B1217" s="21"/>
      <c r="C1217" s="21"/>
      <c r="D1217" s="21"/>
      <c r="E1217" s="21"/>
      <c r="F1217" s="21"/>
      <c r="G1217" s="21"/>
      <c r="H1217" s="21"/>
      <c r="I1217" s="21"/>
      <c r="J1217" s="21"/>
      <c r="K1217" s="25"/>
      <c r="L1217" s="7"/>
      <c r="M1217" s="7"/>
      <c r="N1217" s="7"/>
      <c r="O1217" s="7"/>
      <c r="P1217" s="44"/>
      <c r="Q1217" s="7"/>
      <c r="R1217" s="7"/>
      <c r="S1217" s="44"/>
      <c r="T1217" s="7"/>
      <c r="U1217" s="7"/>
      <c r="V1217" s="44"/>
      <c r="W1217" s="7"/>
      <c r="X1217" s="7"/>
      <c r="Y1217" s="44"/>
    </row>
    <row r="1218">
      <c r="A1218" s="21"/>
      <c r="B1218" s="21"/>
      <c r="C1218" s="21"/>
      <c r="D1218" s="21"/>
      <c r="E1218" s="21"/>
      <c r="F1218" s="21"/>
      <c r="G1218" s="21"/>
      <c r="H1218" s="21"/>
      <c r="I1218" s="21"/>
      <c r="J1218" s="21"/>
      <c r="K1218" s="25"/>
      <c r="L1218" s="7"/>
      <c r="M1218" s="7"/>
      <c r="N1218" s="7"/>
      <c r="O1218" s="7"/>
      <c r="P1218" s="44"/>
      <c r="Q1218" s="7"/>
      <c r="R1218" s="7"/>
      <c r="S1218" s="44"/>
      <c r="T1218" s="7"/>
      <c r="U1218" s="7"/>
      <c r="V1218" s="44"/>
      <c r="W1218" s="7"/>
      <c r="X1218" s="7"/>
      <c r="Y1218" s="44"/>
    </row>
    <row r="1219">
      <c r="A1219" s="21"/>
      <c r="B1219" s="21"/>
      <c r="C1219" s="21"/>
      <c r="D1219" s="21"/>
      <c r="E1219" s="21"/>
      <c r="F1219" s="21"/>
      <c r="G1219" s="21"/>
      <c r="H1219" s="21"/>
      <c r="I1219" s="21"/>
      <c r="J1219" s="21"/>
      <c r="K1219" s="25"/>
      <c r="L1219" s="7"/>
      <c r="M1219" s="7"/>
      <c r="N1219" s="7"/>
      <c r="O1219" s="7"/>
      <c r="P1219" s="44"/>
      <c r="Q1219" s="7"/>
      <c r="R1219" s="7"/>
      <c r="S1219" s="44"/>
      <c r="T1219" s="7"/>
      <c r="U1219" s="7"/>
      <c r="V1219" s="44"/>
      <c r="W1219" s="7"/>
      <c r="X1219" s="7"/>
      <c r="Y1219" s="44"/>
    </row>
    <row r="1220">
      <c r="A1220" s="21"/>
      <c r="B1220" s="21"/>
      <c r="C1220" s="21"/>
      <c r="D1220" s="21"/>
      <c r="E1220" s="21"/>
      <c r="F1220" s="21"/>
      <c r="G1220" s="21"/>
      <c r="H1220" s="21"/>
      <c r="I1220" s="21"/>
      <c r="J1220" s="21"/>
      <c r="K1220" s="25"/>
      <c r="L1220" s="7"/>
      <c r="M1220" s="7"/>
      <c r="N1220" s="7"/>
      <c r="O1220" s="7"/>
      <c r="P1220" s="44"/>
      <c r="Q1220" s="7"/>
      <c r="R1220" s="7"/>
      <c r="S1220" s="44"/>
      <c r="T1220" s="7"/>
      <c r="U1220" s="7"/>
      <c r="V1220" s="44"/>
      <c r="W1220" s="7"/>
      <c r="X1220" s="7"/>
      <c r="Y1220" s="44"/>
    </row>
    <row r="1221">
      <c r="A1221" s="21"/>
      <c r="B1221" s="21"/>
      <c r="C1221" s="21"/>
      <c r="D1221" s="21"/>
      <c r="E1221" s="21"/>
      <c r="F1221" s="21"/>
      <c r="G1221" s="21"/>
      <c r="H1221" s="21"/>
      <c r="I1221" s="21"/>
      <c r="J1221" s="21"/>
      <c r="K1221" s="25"/>
      <c r="L1221" s="7"/>
      <c r="M1221" s="7"/>
      <c r="N1221" s="7"/>
      <c r="O1221" s="7"/>
      <c r="P1221" s="44"/>
      <c r="Q1221" s="7"/>
      <c r="R1221" s="7"/>
      <c r="S1221" s="44"/>
      <c r="T1221" s="7"/>
      <c r="U1221" s="7"/>
      <c r="V1221" s="44"/>
      <c r="W1221" s="7"/>
      <c r="X1221" s="7"/>
      <c r="Y1221" s="44"/>
    </row>
    <row r="1222">
      <c r="A1222" s="21"/>
      <c r="B1222" s="21"/>
      <c r="C1222" s="21"/>
      <c r="D1222" s="21"/>
      <c r="E1222" s="21"/>
      <c r="F1222" s="21"/>
      <c r="G1222" s="21"/>
      <c r="H1222" s="21"/>
      <c r="I1222" s="21"/>
      <c r="J1222" s="21"/>
      <c r="K1222" s="25"/>
      <c r="L1222" s="7"/>
      <c r="M1222" s="7"/>
      <c r="N1222" s="7"/>
      <c r="O1222" s="7"/>
      <c r="P1222" s="44"/>
      <c r="Q1222" s="7"/>
      <c r="R1222" s="7"/>
      <c r="S1222" s="44"/>
      <c r="T1222" s="7"/>
      <c r="U1222" s="7"/>
      <c r="V1222" s="44"/>
      <c r="W1222" s="7"/>
      <c r="X1222" s="7"/>
      <c r="Y1222" s="44"/>
    </row>
    <row r="1223">
      <c r="A1223" s="21"/>
      <c r="B1223" s="21"/>
      <c r="C1223" s="21"/>
      <c r="D1223" s="21"/>
      <c r="E1223" s="21"/>
      <c r="F1223" s="21"/>
      <c r="G1223" s="21"/>
      <c r="H1223" s="21"/>
      <c r="I1223" s="21"/>
      <c r="J1223" s="21"/>
      <c r="K1223" s="25"/>
      <c r="L1223" s="7"/>
      <c r="M1223" s="7"/>
      <c r="N1223" s="7"/>
      <c r="O1223" s="7"/>
      <c r="P1223" s="44"/>
      <c r="Q1223" s="7"/>
      <c r="R1223" s="7"/>
      <c r="S1223" s="44"/>
      <c r="T1223" s="7"/>
      <c r="U1223" s="7"/>
      <c r="V1223" s="44"/>
      <c r="W1223" s="7"/>
      <c r="X1223" s="7"/>
      <c r="Y1223" s="44"/>
    </row>
    <row r="1224">
      <c r="A1224" s="21"/>
      <c r="B1224" s="21"/>
      <c r="C1224" s="21"/>
      <c r="D1224" s="21"/>
      <c r="E1224" s="21"/>
      <c r="F1224" s="21"/>
      <c r="G1224" s="21"/>
      <c r="H1224" s="21"/>
      <c r="I1224" s="21"/>
      <c r="J1224" s="21"/>
      <c r="K1224" s="25"/>
      <c r="L1224" s="7"/>
      <c r="M1224" s="7"/>
      <c r="N1224" s="7"/>
      <c r="O1224" s="7"/>
      <c r="P1224" s="44"/>
      <c r="Q1224" s="7"/>
      <c r="R1224" s="7"/>
      <c r="S1224" s="44"/>
      <c r="T1224" s="7"/>
      <c r="U1224" s="7"/>
      <c r="V1224" s="44"/>
      <c r="W1224" s="7"/>
      <c r="X1224" s="7"/>
      <c r="Y1224" s="44"/>
    </row>
    <row r="1225">
      <c r="A1225" s="21"/>
      <c r="B1225" s="21"/>
      <c r="C1225" s="21"/>
      <c r="D1225" s="21"/>
      <c r="E1225" s="21"/>
      <c r="F1225" s="21"/>
      <c r="G1225" s="21"/>
      <c r="H1225" s="21"/>
      <c r="I1225" s="21"/>
      <c r="J1225" s="21"/>
      <c r="K1225" s="25"/>
      <c r="L1225" s="7"/>
      <c r="M1225" s="7"/>
      <c r="N1225" s="7"/>
      <c r="O1225" s="7"/>
      <c r="P1225" s="44"/>
      <c r="Q1225" s="7"/>
      <c r="R1225" s="7"/>
      <c r="S1225" s="44"/>
      <c r="T1225" s="7"/>
      <c r="U1225" s="7"/>
      <c r="V1225" s="44"/>
      <c r="W1225" s="7"/>
      <c r="X1225" s="7"/>
      <c r="Y1225" s="44"/>
    </row>
    <row r="1226">
      <c r="A1226" s="21"/>
      <c r="B1226" s="21"/>
      <c r="C1226" s="21"/>
      <c r="D1226" s="21"/>
      <c r="E1226" s="21"/>
      <c r="F1226" s="21"/>
      <c r="G1226" s="21"/>
      <c r="H1226" s="21"/>
      <c r="I1226" s="21"/>
      <c r="J1226" s="21"/>
      <c r="K1226" s="25"/>
      <c r="L1226" s="7"/>
      <c r="M1226" s="7"/>
      <c r="N1226" s="7"/>
      <c r="O1226" s="7"/>
      <c r="P1226" s="44"/>
      <c r="Q1226" s="7"/>
      <c r="R1226" s="7"/>
      <c r="S1226" s="44"/>
      <c r="T1226" s="7"/>
      <c r="U1226" s="7"/>
      <c r="V1226" s="44"/>
      <c r="W1226" s="7"/>
      <c r="X1226" s="7"/>
      <c r="Y1226" s="44"/>
    </row>
    <row r="1227">
      <c r="A1227" s="21"/>
      <c r="B1227" s="21"/>
      <c r="C1227" s="21"/>
      <c r="D1227" s="21"/>
      <c r="E1227" s="21"/>
      <c r="F1227" s="21"/>
      <c r="G1227" s="21"/>
      <c r="H1227" s="21"/>
      <c r="I1227" s="21"/>
      <c r="J1227" s="21"/>
      <c r="K1227" s="25"/>
      <c r="L1227" s="7"/>
      <c r="M1227" s="7"/>
      <c r="N1227" s="7"/>
      <c r="O1227" s="7"/>
      <c r="P1227" s="44"/>
      <c r="Q1227" s="7"/>
      <c r="R1227" s="7"/>
      <c r="S1227" s="44"/>
      <c r="T1227" s="7"/>
      <c r="U1227" s="7"/>
      <c r="V1227" s="44"/>
      <c r="W1227" s="7"/>
      <c r="X1227" s="7"/>
      <c r="Y1227" s="44"/>
    </row>
    <row r="1228">
      <c r="A1228" s="21"/>
      <c r="B1228" s="21"/>
      <c r="C1228" s="21"/>
      <c r="D1228" s="21"/>
      <c r="E1228" s="21"/>
      <c r="F1228" s="21"/>
      <c r="G1228" s="21"/>
      <c r="H1228" s="21"/>
      <c r="I1228" s="21"/>
      <c r="J1228" s="21"/>
      <c r="K1228" s="25"/>
      <c r="L1228" s="7"/>
      <c r="M1228" s="7"/>
      <c r="N1228" s="7"/>
      <c r="O1228" s="7"/>
      <c r="P1228" s="44"/>
      <c r="Q1228" s="7"/>
      <c r="R1228" s="7"/>
      <c r="S1228" s="44"/>
      <c r="T1228" s="7"/>
      <c r="U1228" s="7"/>
      <c r="V1228" s="44"/>
      <c r="W1228" s="7"/>
      <c r="X1228" s="7"/>
      <c r="Y1228" s="44"/>
    </row>
    <row r="1229">
      <c r="A1229" s="21"/>
      <c r="B1229" s="21"/>
      <c r="C1229" s="21"/>
      <c r="D1229" s="21"/>
      <c r="E1229" s="21"/>
      <c r="F1229" s="21"/>
      <c r="G1229" s="21"/>
      <c r="H1229" s="21"/>
      <c r="I1229" s="21"/>
      <c r="J1229" s="21"/>
      <c r="K1229" s="25"/>
      <c r="L1229" s="7"/>
      <c r="M1229" s="7"/>
      <c r="N1229" s="7"/>
      <c r="O1229" s="7"/>
      <c r="P1229" s="44"/>
      <c r="Q1229" s="7"/>
      <c r="R1229" s="7"/>
      <c r="S1229" s="44"/>
      <c r="T1229" s="7"/>
      <c r="U1229" s="7"/>
      <c r="V1229" s="44"/>
      <c r="W1229" s="7"/>
      <c r="X1229" s="7"/>
      <c r="Y1229" s="44"/>
    </row>
    <row r="1230">
      <c r="A1230" s="21"/>
      <c r="B1230" s="21"/>
      <c r="C1230" s="21"/>
      <c r="D1230" s="21"/>
      <c r="E1230" s="21"/>
      <c r="F1230" s="21"/>
      <c r="G1230" s="21"/>
      <c r="H1230" s="21"/>
      <c r="I1230" s="21"/>
      <c r="J1230" s="21"/>
      <c r="K1230" s="25"/>
      <c r="L1230" s="7"/>
      <c r="M1230" s="7"/>
      <c r="N1230" s="7"/>
      <c r="O1230" s="7"/>
      <c r="P1230" s="44"/>
      <c r="Q1230" s="7"/>
      <c r="R1230" s="7"/>
      <c r="S1230" s="44"/>
      <c r="T1230" s="7"/>
      <c r="U1230" s="7"/>
      <c r="V1230" s="44"/>
      <c r="W1230" s="7"/>
      <c r="X1230" s="7"/>
      <c r="Y1230" s="44"/>
    </row>
    <row r="1231">
      <c r="A1231" s="21"/>
      <c r="B1231" s="21"/>
      <c r="C1231" s="21"/>
      <c r="D1231" s="21"/>
      <c r="E1231" s="21"/>
      <c r="F1231" s="21"/>
      <c r="G1231" s="21"/>
      <c r="H1231" s="21"/>
      <c r="I1231" s="21"/>
      <c r="J1231" s="21"/>
      <c r="K1231" s="25"/>
      <c r="L1231" s="7"/>
      <c r="M1231" s="7"/>
      <c r="N1231" s="7"/>
      <c r="O1231" s="7"/>
      <c r="P1231" s="44"/>
      <c r="Q1231" s="7"/>
      <c r="R1231" s="7"/>
      <c r="S1231" s="44"/>
      <c r="T1231" s="7"/>
      <c r="U1231" s="7"/>
      <c r="V1231" s="44"/>
      <c r="W1231" s="7"/>
      <c r="X1231" s="7"/>
      <c r="Y1231" s="44"/>
    </row>
    <row r="1232">
      <c r="A1232" s="21"/>
      <c r="B1232" s="21"/>
      <c r="C1232" s="21"/>
      <c r="D1232" s="21"/>
      <c r="E1232" s="21"/>
      <c r="F1232" s="21"/>
      <c r="G1232" s="21"/>
      <c r="H1232" s="21"/>
      <c r="I1232" s="21"/>
      <c r="J1232" s="21"/>
      <c r="K1232" s="25"/>
      <c r="L1232" s="7"/>
      <c r="M1232" s="7"/>
      <c r="N1232" s="7"/>
      <c r="O1232" s="7"/>
      <c r="P1232" s="44"/>
      <c r="Q1232" s="7"/>
      <c r="R1232" s="7"/>
      <c r="S1232" s="44"/>
      <c r="T1232" s="7"/>
      <c r="U1232" s="7"/>
      <c r="V1232" s="44"/>
      <c r="W1232" s="7"/>
      <c r="X1232" s="7"/>
      <c r="Y1232" s="44"/>
    </row>
    <row r="1233">
      <c r="A1233" s="21"/>
      <c r="B1233" s="21"/>
      <c r="C1233" s="21"/>
      <c r="D1233" s="21"/>
      <c r="E1233" s="21"/>
      <c r="F1233" s="21"/>
      <c r="G1233" s="21"/>
      <c r="H1233" s="21"/>
      <c r="I1233" s="21"/>
      <c r="J1233" s="21"/>
      <c r="K1233" s="25"/>
      <c r="L1233" s="7"/>
      <c r="M1233" s="7"/>
      <c r="N1233" s="7"/>
      <c r="O1233" s="7"/>
      <c r="P1233" s="44"/>
      <c r="Q1233" s="7"/>
      <c r="R1233" s="7"/>
      <c r="S1233" s="44"/>
      <c r="T1233" s="7"/>
      <c r="U1233" s="7"/>
      <c r="V1233" s="44"/>
      <c r="W1233" s="7"/>
      <c r="X1233" s="7"/>
      <c r="Y1233" s="44"/>
    </row>
    <row r="1234">
      <c r="A1234" s="21"/>
      <c r="B1234" s="21"/>
      <c r="C1234" s="21"/>
      <c r="D1234" s="21"/>
      <c r="E1234" s="21"/>
      <c r="F1234" s="21"/>
      <c r="G1234" s="21"/>
      <c r="H1234" s="21"/>
      <c r="I1234" s="21"/>
      <c r="J1234" s="21"/>
      <c r="K1234" s="25"/>
      <c r="L1234" s="7"/>
      <c r="M1234" s="7"/>
      <c r="N1234" s="7"/>
      <c r="O1234" s="7"/>
      <c r="P1234" s="44"/>
      <c r="Q1234" s="7"/>
      <c r="R1234" s="7"/>
      <c r="S1234" s="44"/>
      <c r="T1234" s="7"/>
      <c r="U1234" s="7"/>
      <c r="V1234" s="44"/>
      <c r="W1234" s="7"/>
      <c r="X1234" s="7"/>
      <c r="Y1234" s="44"/>
    </row>
    <row r="1235">
      <c r="A1235" s="21"/>
      <c r="B1235" s="21"/>
      <c r="C1235" s="21"/>
      <c r="D1235" s="21"/>
      <c r="E1235" s="21"/>
      <c r="F1235" s="21"/>
      <c r="G1235" s="21"/>
      <c r="H1235" s="21"/>
      <c r="I1235" s="21"/>
      <c r="J1235" s="21"/>
      <c r="K1235" s="25"/>
      <c r="L1235" s="7"/>
      <c r="M1235" s="7"/>
      <c r="N1235" s="7"/>
      <c r="O1235" s="7"/>
      <c r="P1235" s="44"/>
      <c r="Q1235" s="7"/>
      <c r="R1235" s="7"/>
      <c r="S1235" s="44"/>
      <c r="T1235" s="7"/>
      <c r="U1235" s="7"/>
      <c r="V1235" s="44"/>
      <c r="W1235" s="7"/>
      <c r="X1235" s="7"/>
      <c r="Y1235" s="44"/>
    </row>
    <row r="1236">
      <c r="A1236" s="21"/>
      <c r="B1236" s="21"/>
      <c r="C1236" s="21"/>
      <c r="D1236" s="21"/>
      <c r="E1236" s="21"/>
      <c r="F1236" s="21"/>
      <c r="G1236" s="21"/>
      <c r="H1236" s="21"/>
      <c r="I1236" s="21"/>
      <c r="J1236" s="21"/>
      <c r="K1236" s="25"/>
      <c r="L1236" s="7"/>
      <c r="M1236" s="7"/>
      <c r="N1236" s="7"/>
      <c r="O1236" s="7"/>
      <c r="P1236" s="44"/>
      <c r="Q1236" s="7"/>
      <c r="R1236" s="7"/>
      <c r="S1236" s="44"/>
      <c r="T1236" s="7"/>
      <c r="U1236" s="7"/>
      <c r="V1236" s="44"/>
      <c r="W1236" s="7"/>
      <c r="X1236" s="7"/>
      <c r="Y1236" s="44"/>
    </row>
    <row r="1237">
      <c r="A1237" s="21"/>
      <c r="B1237" s="21"/>
      <c r="C1237" s="21"/>
      <c r="D1237" s="21"/>
      <c r="E1237" s="21"/>
      <c r="F1237" s="21"/>
      <c r="G1237" s="21"/>
      <c r="H1237" s="21"/>
      <c r="I1237" s="21"/>
      <c r="J1237" s="21"/>
      <c r="K1237" s="25"/>
      <c r="L1237" s="7"/>
      <c r="M1237" s="7"/>
      <c r="N1237" s="7"/>
      <c r="O1237" s="7"/>
      <c r="P1237" s="44"/>
      <c r="Q1237" s="7"/>
      <c r="R1237" s="7"/>
      <c r="S1237" s="44"/>
      <c r="T1237" s="7"/>
      <c r="U1237" s="7"/>
      <c r="V1237" s="44"/>
      <c r="W1237" s="7"/>
      <c r="X1237" s="7"/>
      <c r="Y1237" s="44"/>
    </row>
    <row r="1238">
      <c r="A1238" s="21"/>
      <c r="B1238" s="21"/>
      <c r="C1238" s="21"/>
      <c r="D1238" s="21"/>
      <c r="E1238" s="21"/>
      <c r="F1238" s="21"/>
      <c r="G1238" s="21"/>
      <c r="H1238" s="21"/>
      <c r="I1238" s="21"/>
      <c r="J1238" s="21"/>
      <c r="K1238" s="25"/>
      <c r="L1238" s="7"/>
      <c r="M1238" s="7"/>
      <c r="N1238" s="7"/>
      <c r="O1238" s="7"/>
      <c r="P1238" s="44"/>
      <c r="Q1238" s="7"/>
      <c r="R1238" s="7"/>
      <c r="S1238" s="44"/>
      <c r="T1238" s="7"/>
      <c r="U1238" s="7"/>
      <c r="V1238" s="44"/>
      <c r="W1238" s="7"/>
      <c r="X1238" s="7"/>
      <c r="Y1238" s="44"/>
    </row>
    <row r="1239">
      <c r="A1239" s="21"/>
      <c r="B1239" s="21"/>
      <c r="C1239" s="21"/>
      <c r="D1239" s="21"/>
      <c r="E1239" s="21"/>
      <c r="F1239" s="21"/>
      <c r="G1239" s="21"/>
      <c r="H1239" s="21"/>
      <c r="I1239" s="21"/>
      <c r="J1239" s="21"/>
      <c r="K1239" s="25"/>
      <c r="L1239" s="7"/>
      <c r="M1239" s="7"/>
      <c r="N1239" s="7"/>
      <c r="O1239" s="7"/>
      <c r="P1239" s="44"/>
      <c r="Q1239" s="7"/>
      <c r="R1239" s="7"/>
      <c r="S1239" s="44"/>
      <c r="T1239" s="7"/>
      <c r="U1239" s="7"/>
      <c r="V1239" s="44"/>
      <c r="W1239" s="7"/>
      <c r="X1239" s="7"/>
      <c r="Y1239" s="44"/>
    </row>
    <row r="1240">
      <c r="A1240" s="21"/>
      <c r="B1240" s="21"/>
      <c r="C1240" s="21"/>
      <c r="D1240" s="21"/>
      <c r="E1240" s="21"/>
      <c r="F1240" s="21"/>
      <c r="G1240" s="21"/>
      <c r="H1240" s="21"/>
      <c r="I1240" s="21"/>
      <c r="J1240" s="21"/>
      <c r="K1240" s="25"/>
      <c r="L1240" s="7"/>
      <c r="M1240" s="7"/>
      <c r="N1240" s="7"/>
      <c r="O1240" s="7"/>
      <c r="P1240" s="44"/>
      <c r="Q1240" s="7"/>
      <c r="R1240" s="7"/>
      <c r="S1240" s="44"/>
      <c r="T1240" s="7"/>
      <c r="U1240" s="7"/>
      <c r="V1240" s="44"/>
      <c r="W1240" s="7"/>
      <c r="X1240" s="7"/>
      <c r="Y1240" s="44"/>
    </row>
    <row r="1241">
      <c r="A1241" s="21"/>
      <c r="B1241" s="21"/>
      <c r="C1241" s="21"/>
      <c r="D1241" s="21"/>
      <c r="E1241" s="21"/>
      <c r="F1241" s="21"/>
      <c r="G1241" s="21"/>
      <c r="H1241" s="21"/>
      <c r="I1241" s="21"/>
      <c r="J1241" s="21"/>
      <c r="K1241" s="25"/>
      <c r="L1241" s="7"/>
      <c r="M1241" s="7"/>
      <c r="N1241" s="7"/>
      <c r="O1241" s="7"/>
      <c r="P1241" s="44"/>
      <c r="Q1241" s="7"/>
      <c r="R1241" s="7"/>
      <c r="S1241" s="44"/>
      <c r="T1241" s="7"/>
      <c r="U1241" s="7"/>
      <c r="V1241" s="44"/>
      <c r="W1241" s="7"/>
      <c r="X1241" s="7"/>
      <c r="Y1241" s="44"/>
    </row>
    <row r="1242">
      <c r="A1242" s="21"/>
      <c r="B1242" s="21"/>
      <c r="C1242" s="21"/>
      <c r="D1242" s="21"/>
      <c r="E1242" s="21"/>
      <c r="F1242" s="21"/>
      <c r="G1242" s="21"/>
      <c r="H1242" s="21"/>
      <c r="I1242" s="21"/>
      <c r="J1242" s="21"/>
      <c r="K1242" s="25"/>
      <c r="L1242" s="7"/>
      <c r="M1242" s="7"/>
      <c r="N1242" s="7"/>
      <c r="O1242" s="7"/>
      <c r="P1242" s="44"/>
      <c r="Q1242" s="7"/>
      <c r="R1242" s="7"/>
      <c r="S1242" s="44"/>
      <c r="T1242" s="7"/>
      <c r="U1242" s="7"/>
      <c r="V1242" s="44"/>
      <c r="W1242" s="7"/>
      <c r="X1242" s="7"/>
      <c r="Y1242" s="44"/>
    </row>
    <row r="1243">
      <c r="A1243" s="21"/>
      <c r="B1243" s="21"/>
      <c r="C1243" s="21"/>
      <c r="D1243" s="21"/>
      <c r="E1243" s="21"/>
      <c r="F1243" s="21"/>
      <c r="G1243" s="21"/>
      <c r="H1243" s="21"/>
      <c r="I1243" s="21"/>
      <c r="J1243" s="21"/>
      <c r="K1243" s="25"/>
      <c r="L1243" s="7"/>
      <c r="M1243" s="7"/>
      <c r="N1243" s="7"/>
      <c r="O1243" s="7"/>
      <c r="P1243" s="44"/>
      <c r="Q1243" s="7"/>
      <c r="R1243" s="7"/>
      <c r="S1243" s="44"/>
      <c r="T1243" s="7"/>
      <c r="U1243" s="7"/>
      <c r="V1243" s="44"/>
      <c r="W1243" s="7"/>
      <c r="X1243" s="7"/>
      <c r="Y1243" s="44"/>
    </row>
    <row r="1244">
      <c r="A1244" s="21"/>
      <c r="B1244" s="21"/>
      <c r="C1244" s="21"/>
      <c r="D1244" s="21"/>
      <c r="E1244" s="21"/>
      <c r="F1244" s="21"/>
      <c r="G1244" s="21"/>
      <c r="H1244" s="21"/>
      <c r="I1244" s="21"/>
      <c r="J1244" s="21"/>
      <c r="K1244" s="25"/>
      <c r="L1244" s="7"/>
      <c r="M1244" s="7"/>
      <c r="N1244" s="7"/>
      <c r="O1244" s="7"/>
      <c r="P1244" s="44"/>
      <c r="Q1244" s="7"/>
      <c r="R1244" s="7"/>
      <c r="S1244" s="44"/>
      <c r="T1244" s="7"/>
      <c r="U1244" s="7"/>
      <c r="V1244" s="44"/>
      <c r="W1244" s="7"/>
      <c r="X1244" s="7"/>
      <c r="Y1244" s="44"/>
    </row>
    <row r="1245">
      <c r="A1245" s="21"/>
      <c r="B1245" s="21"/>
      <c r="C1245" s="21"/>
      <c r="D1245" s="21"/>
      <c r="E1245" s="21"/>
      <c r="F1245" s="21"/>
      <c r="G1245" s="21"/>
      <c r="H1245" s="21"/>
      <c r="I1245" s="21"/>
      <c r="J1245" s="21"/>
      <c r="K1245" s="25"/>
      <c r="L1245" s="7"/>
      <c r="M1245" s="7"/>
      <c r="N1245" s="7"/>
      <c r="O1245" s="7"/>
      <c r="P1245" s="44"/>
      <c r="Q1245" s="7"/>
      <c r="R1245" s="7"/>
      <c r="S1245" s="44"/>
      <c r="T1245" s="7"/>
      <c r="U1245" s="7"/>
      <c r="V1245" s="44"/>
      <c r="W1245" s="7"/>
      <c r="X1245" s="7"/>
      <c r="Y1245" s="44"/>
    </row>
    <row r="1246">
      <c r="A1246" s="21"/>
      <c r="B1246" s="21"/>
      <c r="C1246" s="21"/>
      <c r="D1246" s="21"/>
      <c r="E1246" s="21"/>
      <c r="F1246" s="21"/>
      <c r="G1246" s="21"/>
      <c r="H1246" s="21"/>
      <c r="I1246" s="21"/>
      <c r="J1246" s="21"/>
      <c r="K1246" s="25"/>
      <c r="L1246" s="7"/>
      <c r="M1246" s="7"/>
      <c r="N1246" s="7"/>
      <c r="O1246" s="7"/>
      <c r="P1246" s="44"/>
      <c r="Q1246" s="7"/>
      <c r="R1246" s="7"/>
      <c r="S1246" s="44"/>
      <c r="T1246" s="7"/>
      <c r="U1246" s="7"/>
      <c r="V1246" s="44"/>
      <c r="W1246" s="7"/>
      <c r="X1246" s="7"/>
      <c r="Y1246" s="44"/>
    </row>
    <row r="1247">
      <c r="A1247" s="21"/>
      <c r="B1247" s="21"/>
      <c r="C1247" s="21"/>
      <c r="D1247" s="21"/>
      <c r="E1247" s="21"/>
      <c r="F1247" s="21"/>
      <c r="G1247" s="21"/>
      <c r="H1247" s="21"/>
      <c r="I1247" s="21"/>
      <c r="J1247" s="21"/>
      <c r="K1247" s="25"/>
      <c r="L1247" s="7"/>
      <c r="M1247" s="7"/>
      <c r="N1247" s="7"/>
      <c r="O1247" s="7"/>
      <c r="P1247" s="44"/>
      <c r="Q1247" s="7"/>
      <c r="R1247" s="7"/>
      <c r="S1247" s="44"/>
      <c r="T1247" s="7"/>
      <c r="U1247" s="7"/>
      <c r="V1247" s="44"/>
      <c r="W1247" s="7"/>
      <c r="X1247" s="7"/>
      <c r="Y1247" s="44"/>
    </row>
    <row r="1248">
      <c r="A1248" s="21"/>
      <c r="B1248" s="21"/>
      <c r="C1248" s="21"/>
      <c r="D1248" s="21"/>
      <c r="E1248" s="21"/>
      <c r="F1248" s="21"/>
      <c r="G1248" s="21"/>
      <c r="H1248" s="21"/>
      <c r="I1248" s="21"/>
      <c r="J1248" s="21"/>
      <c r="K1248" s="25"/>
      <c r="L1248" s="7"/>
      <c r="M1248" s="7"/>
      <c r="N1248" s="7"/>
      <c r="O1248" s="7"/>
      <c r="P1248" s="44"/>
      <c r="Q1248" s="7"/>
      <c r="R1248" s="7"/>
      <c r="S1248" s="44"/>
      <c r="T1248" s="7"/>
      <c r="U1248" s="7"/>
      <c r="V1248" s="44"/>
      <c r="W1248" s="7"/>
      <c r="X1248" s="7"/>
      <c r="Y1248" s="44"/>
    </row>
    <row r="1249">
      <c r="A1249" s="21"/>
      <c r="B1249" s="21"/>
      <c r="C1249" s="21"/>
      <c r="D1249" s="21"/>
      <c r="E1249" s="21"/>
      <c r="F1249" s="21"/>
      <c r="G1249" s="21"/>
      <c r="H1249" s="21"/>
      <c r="I1249" s="21"/>
      <c r="J1249" s="21"/>
      <c r="K1249" s="25"/>
      <c r="L1249" s="7"/>
      <c r="M1249" s="7"/>
      <c r="N1249" s="7"/>
      <c r="O1249" s="7"/>
      <c r="P1249" s="44"/>
      <c r="Q1249" s="7"/>
      <c r="R1249" s="7"/>
      <c r="S1249" s="44"/>
      <c r="T1249" s="7"/>
      <c r="U1249" s="7"/>
      <c r="V1249" s="44"/>
      <c r="W1249" s="7"/>
      <c r="X1249" s="7"/>
      <c r="Y1249" s="44"/>
    </row>
    <row r="1250">
      <c r="A1250" s="21"/>
      <c r="B1250" s="21"/>
      <c r="C1250" s="21"/>
      <c r="D1250" s="21"/>
      <c r="E1250" s="21"/>
      <c r="F1250" s="21"/>
      <c r="G1250" s="21"/>
      <c r="H1250" s="21"/>
      <c r="I1250" s="21"/>
      <c r="J1250" s="21"/>
      <c r="K1250" s="25"/>
      <c r="L1250" s="7"/>
      <c r="M1250" s="7"/>
      <c r="N1250" s="7"/>
      <c r="O1250" s="7"/>
      <c r="P1250" s="44"/>
      <c r="Q1250" s="7"/>
      <c r="R1250" s="7"/>
      <c r="S1250" s="44"/>
      <c r="T1250" s="7"/>
      <c r="U1250" s="7"/>
      <c r="V1250" s="44"/>
      <c r="W1250" s="7"/>
      <c r="X1250" s="7"/>
      <c r="Y1250" s="44"/>
    </row>
    <row r="1251">
      <c r="A1251" s="21"/>
      <c r="B1251" s="21"/>
      <c r="C1251" s="21"/>
      <c r="D1251" s="21"/>
      <c r="E1251" s="21"/>
      <c r="F1251" s="21"/>
      <c r="G1251" s="21"/>
      <c r="H1251" s="21"/>
      <c r="I1251" s="21"/>
      <c r="J1251" s="21"/>
      <c r="K1251" s="25"/>
      <c r="L1251" s="7"/>
      <c r="M1251" s="7"/>
      <c r="N1251" s="7"/>
      <c r="O1251" s="7"/>
      <c r="P1251" s="44"/>
      <c r="Q1251" s="7"/>
      <c r="R1251" s="7"/>
      <c r="S1251" s="44"/>
      <c r="T1251" s="7"/>
      <c r="U1251" s="7"/>
      <c r="V1251" s="44"/>
      <c r="W1251" s="7"/>
      <c r="X1251" s="7"/>
      <c r="Y1251" s="44"/>
    </row>
    <row r="1252">
      <c r="A1252" s="21"/>
      <c r="B1252" s="21"/>
      <c r="C1252" s="21"/>
      <c r="D1252" s="21"/>
      <c r="E1252" s="21"/>
      <c r="F1252" s="21"/>
      <c r="G1252" s="21"/>
      <c r="H1252" s="21"/>
      <c r="I1252" s="21"/>
      <c r="J1252" s="21"/>
      <c r="K1252" s="25"/>
      <c r="L1252" s="7"/>
      <c r="M1252" s="7"/>
      <c r="N1252" s="7"/>
      <c r="O1252" s="7"/>
      <c r="P1252" s="44"/>
      <c r="Q1252" s="7"/>
      <c r="R1252" s="7"/>
      <c r="S1252" s="44"/>
      <c r="T1252" s="7"/>
      <c r="U1252" s="7"/>
      <c r="V1252" s="44"/>
      <c r="W1252" s="7"/>
      <c r="X1252" s="7"/>
      <c r="Y1252" s="44"/>
    </row>
    <row r="1253">
      <c r="A1253" s="21"/>
      <c r="B1253" s="21"/>
      <c r="C1253" s="21"/>
      <c r="D1253" s="21"/>
      <c r="E1253" s="21"/>
      <c r="F1253" s="21"/>
      <c r="G1253" s="21"/>
      <c r="H1253" s="21"/>
      <c r="I1253" s="21"/>
      <c r="J1253" s="21"/>
      <c r="K1253" s="25"/>
      <c r="L1253" s="7"/>
      <c r="M1253" s="7"/>
      <c r="N1253" s="7"/>
      <c r="O1253" s="7"/>
      <c r="P1253" s="44"/>
      <c r="Q1253" s="7"/>
      <c r="R1253" s="7"/>
      <c r="S1253" s="44"/>
      <c r="T1253" s="7"/>
      <c r="U1253" s="7"/>
      <c r="V1253" s="44"/>
      <c r="W1253" s="7"/>
      <c r="X1253" s="7"/>
      <c r="Y1253" s="44"/>
    </row>
    <row r="1254">
      <c r="A1254" s="21"/>
      <c r="B1254" s="21"/>
      <c r="C1254" s="21"/>
      <c r="D1254" s="21"/>
      <c r="E1254" s="21"/>
      <c r="F1254" s="21"/>
      <c r="G1254" s="21"/>
      <c r="H1254" s="21"/>
      <c r="I1254" s="21"/>
      <c r="J1254" s="21"/>
      <c r="K1254" s="25"/>
      <c r="L1254" s="7"/>
      <c r="M1254" s="7"/>
      <c r="N1254" s="7"/>
      <c r="O1254" s="7"/>
      <c r="P1254" s="44"/>
      <c r="Q1254" s="7"/>
      <c r="R1254" s="7"/>
      <c r="S1254" s="44"/>
      <c r="T1254" s="7"/>
      <c r="U1254" s="7"/>
      <c r="V1254" s="44"/>
      <c r="W1254" s="7"/>
      <c r="X1254" s="7"/>
      <c r="Y1254" s="44"/>
    </row>
    <row r="1255">
      <c r="A1255" s="21"/>
      <c r="B1255" s="21"/>
      <c r="C1255" s="21"/>
      <c r="D1255" s="21"/>
      <c r="E1255" s="21"/>
      <c r="F1255" s="21"/>
      <c r="G1255" s="21"/>
      <c r="H1255" s="21"/>
      <c r="I1255" s="21"/>
      <c r="J1255" s="21"/>
      <c r="K1255" s="25"/>
      <c r="L1255" s="7"/>
      <c r="M1255" s="7"/>
      <c r="N1255" s="7"/>
      <c r="O1255" s="7"/>
      <c r="P1255" s="44"/>
      <c r="Q1255" s="7"/>
      <c r="R1255" s="7"/>
      <c r="S1255" s="44"/>
      <c r="T1255" s="7"/>
      <c r="U1255" s="7"/>
      <c r="V1255" s="44"/>
      <c r="W1255" s="7"/>
      <c r="X1255" s="7"/>
      <c r="Y1255" s="44"/>
    </row>
    <row r="1256">
      <c r="A1256" s="21"/>
      <c r="B1256" s="21"/>
      <c r="C1256" s="21"/>
      <c r="D1256" s="21"/>
      <c r="E1256" s="21"/>
      <c r="F1256" s="21"/>
      <c r="G1256" s="21"/>
      <c r="H1256" s="21"/>
      <c r="I1256" s="21"/>
      <c r="J1256" s="21"/>
      <c r="K1256" s="25"/>
      <c r="L1256" s="7"/>
      <c r="M1256" s="7"/>
      <c r="N1256" s="7"/>
      <c r="O1256" s="7"/>
      <c r="P1256" s="44"/>
      <c r="Q1256" s="7"/>
      <c r="R1256" s="7"/>
      <c r="S1256" s="44"/>
      <c r="T1256" s="7"/>
      <c r="U1256" s="7"/>
      <c r="V1256" s="44"/>
      <c r="W1256" s="7"/>
      <c r="X1256" s="7"/>
      <c r="Y1256" s="44"/>
    </row>
    <row r="1257">
      <c r="A1257" s="21"/>
      <c r="B1257" s="21"/>
      <c r="C1257" s="21"/>
      <c r="D1257" s="21"/>
      <c r="E1257" s="21"/>
      <c r="F1257" s="21"/>
      <c r="G1257" s="21"/>
      <c r="H1257" s="21"/>
      <c r="I1257" s="21"/>
      <c r="J1257" s="21"/>
      <c r="K1257" s="25"/>
      <c r="L1257" s="7"/>
      <c r="M1257" s="7"/>
      <c r="N1257" s="7"/>
      <c r="O1257" s="7"/>
      <c r="P1257" s="44"/>
      <c r="Q1257" s="7"/>
      <c r="R1257" s="7"/>
      <c r="S1257" s="44"/>
      <c r="T1257" s="7"/>
      <c r="U1257" s="7"/>
      <c r="V1257" s="44"/>
      <c r="W1257" s="7"/>
      <c r="X1257" s="7"/>
      <c r="Y1257" s="44"/>
    </row>
    <row r="1258">
      <c r="A1258" s="21"/>
      <c r="B1258" s="21"/>
      <c r="C1258" s="21"/>
      <c r="D1258" s="21"/>
      <c r="E1258" s="21"/>
      <c r="F1258" s="21"/>
      <c r="G1258" s="21"/>
      <c r="H1258" s="21"/>
      <c r="I1258" s="21"/>
      <c r="J1258" s="21"/>
      <c r="K1258" s="25"/>
      <c r="L1258" s="7"/>
      <c r="M1258" s="7"/>
      <c r="N1258" s="7"/>
      <c r="O1258" s="7"/>
      <c r="P1258" s="44"/>
      <c r="Q1258" s="7"/>
      <c r="R1258" s="7"/>
      <c r="S1258" s="44"/>
      <c r="T1258" s="7"/>
      <c r="U1258" s="7"/>
      <c r="V1258" s="44"/>
      <c r="W1258" s="7"/>
      <c r="X1258" s="7"/>
      <c r="Y1258" s="44"/>
    </row>
    <row r="1259">
      <c r="A1259" s="21"/>
      <c r="B1259" s="21"/>
      <c r="C1259" s="21"/>
      <c r="D1259" s="21"/>
      <c r="E1259" s="21"/>
      <c r="F1259" s="21"/>
      <c r="G1259" s="21"/>
      <c r="H1259" s="21"/>
      <c r="I1259" s="21"/>
      <c r="J1259" s="21"/>
      <c r="K1259" s="25"/>
      <c r="L1259" s="7"/>
      <c r="M1259" s="7"/>
      <c r="N1259" s="7"/>
      <c r="O1259" s="7"/>
      <c r="P1259" s="44"/>
      <c r="Q1259" s="7"/>
      <c r="R1259" s="7"/>
      <c r="S1259" s="44"/>
      <c r="T1259" s="7"/>
      <c r="U1259" s="7"/>
      <c r="V1259" s="44"/>
      <c r="W1259" s="7"/>
      <c r="X1259" s="7"/>
      <c r="Y1259" s="44"/>
    </row>
    <row r="1260">
      <c r="A1260" s="21"/>
      <c r="B1260" s="21"/>
      <c r="C1260" s="21"/>
      <c r="D1260" s="21"/>
      <c r="E1260" s="21"/>
      <c r="F1260" s="21"/>
      <c r="G1260" s="21"/>
      <c r="H1260" s="21"/>
      <c r="I1260" s="21"/>
      <c r="J1260" s="21"/>
      <c r="K1260" s="25"/>
      <c r="L1260" s="7"/>
      <c r="M1260" s="7"/>
      <c r="N1260" s="7"/>
      <c r="O1260" s="7"/>
      <c r="P1260" s="44"/>
      <c r="Q1260" s="7"/>
      <c r="R1260" s="7"/>
      <c r="S1260" s="44"/>
      <c r="T1260" s="7"/>
      <c r="U1260" s="7"/>
      <c r="V1260" s="44"/>
      <c r="W1260" s="7"/>
      <c r="X1260" s="7"/>
      <c r="Y1260" s="44"/>
    </row>
    <row r="1261">
      <c r="A1261" s="21"/>
      <c r="B1261" s="21"/>
      <c r="C1261" s="21"/>
      <c r="D1261" s="21"/>
      <c r="E1261" s="21"/>
      <c r="F1261" s="21"/>
      <c r="G1261" s="21"/>
      <c r="H1261" s="21"/>
      <c r="I1261" s="21"/>
      <c r="J1261" s="21"/>
      <c r="K1261" s="25"/>
      <c r="L1261" s="7"/>
      <c r="M1261" s="7"/>
      <c r="N1261" s="7"/>
      <c r="O1261" s="7"/>
      <c r="P1261" s="44"/>
      <c r="Q1261" s="7"/>
      <c r="R1261" s="7"/>
      <c r="S1261" s="44"/>
      <c r="T1261" s="7"/>
      <c r="U1261" s="7"/>
      <c r="V1261" s="44"/>
      <c r="W1261" s="7"/>
      <c r="X1261" s="7"/>
      <c r="Y1261" s="44"/>
    </row>
    <row r="1262">
      <c r="A1262" s="21"/>
      <c r="B1262" s="21"/>
      <c r="C1262" s="21"/>
      <c r="D1262" s="21"/>
      <c r="E1262" s="21"/>
      <c r="F1262" s="21"/>
      <c r="G1262" s="21"/>
      <c r="H1262" s="21"/>
      <c r="I1262" s="21"/>
      <c r="J1262" s="21"/>
      <c r="K1262" s="25"/>
      <c r="L1262" s="7"/>
      <c r="M1262" s="7"/>
      <c r="N1262" s="7"/>
      <c r="O1262" s="7"/>
      <c r="P1262" s="44"/>
      <c r="Q1262" s="7"/>
      <c r="R1262" s="7"/>
      <c r="S1262" s="44"/>
      <c r="T1262" s="7"/>
      <c r="U1262" s="7"/>
      <c r="V1262" s="44"/>
      <c r="W1262" s="7"/>
      <c r="X1262" s="7"/>
      <c r="Y1262" s="44"/>
    </row>
    <row r="1263">
      <c r="A1263" s="21"/>
      <c r="B1263" s="21"/>
      <c r="C1263" s="21"/>
      <c r="D1263" s="21"/>
      <c r="E1263" s="21"/>
      <c r="F1263" s="21"/>
      <c r="G1263" s="21"/>
      <c r="H1263" s="21"/>
      <c r="I1263" s="21"/>
      <c r="J1263" s="21"/>
      <c r="K1263" s="25"/>
      <c r="L1263" s="7"/>
      <c r="M1263" s="7"/>
      <c r="N1263" s="7"/>
      <c r="O1263" s="7"/>
      <c r="P1263" s="44"/>
      <c r="Q1263" s="7"/>
      <c r="R1263" s="7"/>
      <c r="S1263" s="44"/>
      <c r="T1263" s="7"/>
      <c r="U1263" s="7"/>
      <c r="V1263" s="44"/>
      <c r="W1263" s="7"/>
      <c r="X1263" s="7"/>
      <c r="Y1263" s="44"/>
    </row>
    <row r="1264">
      <c r="A1264" s="21"/>
      <c r="B1264" s="21"/>
      <c r="C1264" s="21"/>
      <c r="D1264" s="21"/>
      <c r="E1264" s="21"/>
      <c r="F1264" s="21"/>
      <c r="G1264" s="21"/>
      <c r="H1264" s="21"/>
      <c r="I1264" s="21"/>
      <c r="J1264" s="21"/>
      <c r="K1264" s="25"/>
      <c r="L1264" s="7"/>
      <c r="M1264" s="7"/>
      <c r="N1264" s="7"/>
      <c r="O1264" s="7"/>
      <c r="P1264" s="44"/>
      <c r="Q1264" s="7"/>
      <c r="R1264" s="7"/>
      <c r="S1264" s="44"/>
      <c r="T1264" s="7"/>
      <c r="U1264" s="7"/>
      <c r="V1264" s="44"/>
      <c r="W1264" s="7"/>
      <c r="X1264" s="7"/>
      <c r="Y1264" s="44"/>
    </row>
    <row r="1265">
      <c r="A1265" s="21"/>
      <c r="B1265" s="21"/>
      <c r="C1265" s="21"/>
      <c r="D1265" s="21"/>
      <c r="E1265" s="21"/>
      <c r="F1265" s="21"/>
      <c r="G1265" s="21"/>
      <c r="H1265" s="21"/>
      <c r="I1265" s="21"/>
      <c r="J1265" s="21"/>
      <c r="K1265" s="25"/>
      <c r="L1265" s="7"/>
      <c r="M1265" s="7"/>
      <c r="N1265" s="7"/>
      <c r="O1265" s="7"/>
      <c r="P1265" s="44"/>
      <c r="Q1265" s="7"/>
      <c r="R1265" s="7"/>
      <c r="S1265" s="44"/>
      <c r="T1265" s="7"/>
      <c r="U1265" s="7"/>
      <c r="V1265" s="44"/>
      <c r="W1265" s="7"/>
      <c r="X1265" s="7"/>
      <c r="Y1265" s="44"/>
    </row>
    <row r="1266">
      <c r="A1266" s="21"/>
      <c r="B1266" s="21"/>
      <c r="C1266" s="21"/>
      <c r="D1266" s="21"/>
      <c r="E1266" s="21"/>
      <c r="F1266" s="21"/>
      <c r="G1266" s="21"/>
      <c r="H1266" s="21"/>
      <c r="I1266" s="21"/>
      <c r="J1266" s="21"/>
      <c r="K1266" s="25"/>
      <c r="L1266" s="7"/>
      <c r="M1266" s="7"/>
      <c r="N1266" s="7"/>
      <c r="O1266" s="7"/>
      <c r="P1266" s="44"/>
      <c r="Q1266" s="7"/>
      <c r="R1266" s="7"/>
      <c r="S1266" s="44"/>
      <c r="T1266" s="7"/>
      <c r="U1266" s="7"/>
      <c r="V1266" s="44"/>
      <c r="W1266" s="7"/>
      <c r="X1266" s="7"/>
      <c r="Y1266" s="44"/>
    </row>
    <row r="1267">
      <c r="A1267" s="21"/>
      <c r="B1267" s="21"/>
      <c r="C1267" s="21"/>
      <c r="D1267" s="21"/>
      <c r="E1267" s="21"/>
      <c r="F1267" s="21"/>
      <c r="G1267" s="21"/>
      <c r="H1267" s="21"/>
      <c r="I1267" s="21"/>
      <c r="J1267" s="21"/>
      <c r="K1267" s="25"/>
      <c r="L1267" s="7"/>
      <c r="M1267" s="7"/>
      <c r="N1267" s="7"/>
      <c r="O1267" s="7"/>
      <c r="P1267" s="44"/>
      <c r="Q1267" s="7"/>
      <c r="R1267" s="7"/>
      <c r="S1267" s="44"/>
      <c r="T1267" s="7"/>
      <c r="U1267" s="7"/>
      <c r="V1267" s="44"/>
      <c r="W1267" s="7"/>
      <c r="X1267" s="7"/>
      <c r="Y1267" s="44"/>
    </row>
    <row r="1268">
      <c r="A1268" s="21"/>
      <c r="B1268" s="21"/>
      <c r="C1268" s="21"/>
      <c r="D1268" s="21"/>
      <c r="E1268" s="21"/>
      <c r="F1268" s="21"/>
      <c r="G1268" s="21"/>
      <c r="H1268" s="21"/>
      <c r="I1268" s="21"/>
      <c r="J1268" s="21"/>
      <c r="K1268" s="25"/>
      <c r="L1268" s="7"/>
      <c r="M1268" s="7"/>
      <c r="N1268" s="7"/>
      <c r="O1268" s="7"/>
      <c r="P1268" s="44"/>
      <c r="Q1268" s="7"/>
      <c r="R1268" s="7"/>
      <c r="S1268" s="44"/>
      <c r="T1268" s="7"/>
      <c r="U1268" s="7"/>
      <c r="V1268" s="44"/>
      <c r="W1268" s="7"/>
      <c r="X1268" s="7"/>
      <c r="Y1268" s="44"/>
    </row>
    <row r="1269">
      <c r="A1269" s="21"/>
      <c r="B1269" s="21"/>
      <c r="C1269" s="21"/>
      <c r="D1269" s="21"/>
      <c r="E1269" s="21"/>
      <c r="F1269" s="21"/>
      <c r="G1269" s="21"/>
      <c r="H1269" s="21"/>
      <c r="I1269" s="21"/>
      <c r="J1269" s="21"/>
      <c r="K1269" s="25"/>
      <c r="L1269" s="7"/>
      <c r="M1269" s="7"/>
      <c r="N1269" s="7"/>
      <c r="O1269" s="7"/>
      <c r="P1269" s="44"/>
      <c r="Q1269" s="7"/>
      <c r="R1269" s="7"/>
      <c r="S1269" s="44"/>
      <c r="T1269" s="7"/>
      <c r="U1269" s="7"/>
      <c r="V1269" s="44"/>
      <c r="W1269" s="7"/>
      <c r="X1269" s="7"/>
      <c r="Y1269" s="44"/>
    </row>
    <row r="1270">
      <c r="A1270" s="21"/>
      <c r="B1270" s="21"/>
      <c r="C1270" s="21"/>
      <c r="D1270" s="21"/>
      <c r="E1270" s="21"/>
      <c r="F1270" s="21"/>
      <c r="G1270" s="21"/>
      <c r="H1270" s="21"/>
      <c r="I1270" s="21"/>
      <c r="J1270" s="21"/>
      <c r="K1270" s="25"/>
      <c r="L1270" s="7"/>
      <c r="M1270" s="7"/>
      <c r="N1270" s="7"/>
      <c r="O1270" s="7"/>
      <c r="P1270" s="44"/>
      <c r="Q1270" s="7"/>
      <c r="R1270" s="7"/>
      <c r="S1270" s="44"/>
      <c r="T1270" s="7"/>
      <c r="U1270" s="7"/>
      <c r="V1270" s="44"/>
      <c r="W1270" s="7"/>
      <c r="X1270" s="7"/>
      <c r="Y1270" s="44"/>
    </row>
    <row r="1271">
      <c r="A1271" s="21"/>
      <c r="B1271" s="21"/>
      <c r="C1271" s="21"/>
      <c r="D1271" s="21"/>
      <c r="E1271" s="21"/>
      <c r="F1271" s="21"/>
      <c r="G1271" s="21"/>
      <c r="H1271" s="21"/>
      <c r="I1271" s="21"/>
      <c r="J1271" s="21"/>
      <c r="K1271" s="25"/>
      <c r="L1271" s="7"/>
      <c r="M1271" s="7"/>
      <c r="N1271" s="7"/>
      <c r="O1271" s="7"/>
      <c r="P1271" s="44"/>
      <c r="Q1271" s="7"/>
      <c r="R1271" s="7"/>
      <c r="S1271" s="44"/>
      <c r="T1271" s="7"/>
      <c r="U1271" s="7"/>
      <c r="V1271" s="44"/>
      <c r="W1271" s="7"/>
      <c r="X1271" s="7"/>
      <c r="Y1271" s="44"/>
    </row>
    <row r="1272">
      <c r="A1272" s="21"/>
      <c r="B1272" s="21"/>
      <c r="C1272" s="21"/>
      <c r="D1272" s="21"/>
      <c r="E1272" s="21"/>
      <c r="F1272" s="21"/>
      <c r="G1272" s="21"/>
      <c r="H1272" s="21"/>
      <c r="I1272" s="21"/>
      <c r="J1272" s="21"/>
      <c r="K1272" s="25"/>
      <c r="L1272" s="7"/>
      <c r="M1272" s="7"/>
      <c r="N1272" s="7"/>
      <c r="O1272" s="7"/>
      <c r="P1272" s="44"/>
      <c r="Q1272" s="7"/>
      <c r="R1272" s="7"/>
      <c r="S1272" s="44"/>
      <c r="T1272" s="7"/>
      <c r="U1272" s="7"/>
      <c r="V1272" s="44"/>
      <c r="W1272" s="7"/>
      <c r="X1272" s="7"/>
      <c r="Y1272" s="44"/>
    </row>
    <row r="1273">
      <c r="A1273" s="21"/>
      <c r="B1273" s="21"/>
      <c r="C1273" s="21"/>
      <c r="D1273" s="21"/>
      <c r="E1273" s="21"/>
      <c r="F1273" s="21"/>
      <c r="G1273" s="21"/>
      <c r="H1273" s="21"/>
      <c r="I1273" s="21"/>
      <c r="J1273" s="21"/>
      <c r="K1273" s="25"/>
      <c r="L1273" s="7"/>
      <c r="M1273" s="7"/>
      <c r="N1273" s="7"/>
      <c r="O1273" s="7"/>
      <c r="P1273" s="44"/>
      <c r="Q1273" s="7"/>
      <c r="R1273" s="7"/>
      <c r="S1273" s="44"/>
      <c r="T1273" s="7"/>
      <c r="U1273" s="7"/>
      <c r="V1273" s="44"/>
      <c r="W1273" s="7"/>
      <c r="X1273" s="7"/>
      <c r="Y1273" s="44"/>
    </row>
    <row r="1274">
      <c r="A1274" s="21"/>
      <c r="B1274" s="21"/>
      <c r="C1274" s="21"/>
      <c r="D1274" s="21"/>
      <c r="E1274" s="21"/>
      <c r="F1274" s="21"/>
      <c r="G1274" s="21"/>
      <c r="H1274" s="21"/>
      <c r="I1274" s="21"/>
      <c r="J1274" s="21"/>
      <c r="K1274" s="25"/>
      <c r="L1274" s="7"/>
      <c r="M1274" s="7"/>
      <c r="N1274" s="7"/>
      <c r="O1274" s="7"/>
      <c r="P1274" s="44"/>
      <c r="Q1274" s="7"/>
      <c r="R1274" s="7"/>
      <c r="S1274" s="44"/>
      <c r="T1274" s="7"/>
      <c r="U1274" s="7"/>
      <c r="V1274" s="44"/>
      <c r="W1274" s="7"/>
      <c r="X1274" s="7"/>
      <c r="Y1274" s="44"/>
    </row>
    <row r="1275">
      <c r="A1275" s="21"/>
      <c r="B1275" s="21"/>
      <c r="C1275" s="21"/>
      <c r="D1275" s="21"/>
      <c r="E1275" s="21"/>
      <c r="F1275" s="21"/>
      <c r="G1275" s="21"/>
      <c r="H1275" s="21"/>
      <c r="I1275" s="21"/>
      <c r="J1275" s="21"/>
      <c r="K1275" s="25"/>
      <c r="L1275" s="7"/>
      <c r="M1275" s="7"/>
      <c r="N1275" s="7"/>
      <c r="O1275" s="7"/>
      <c r="P1275" s="44"/>
      <c r="Q1275" s="7"/>
      <c r="R1275" s="7"/>
      <c r="S1275" s="44"/>
      <c r="T1275" s="7"/>
      <c r="U1275" s="7"/>
      <c r="V1275" s="44"/>
      <c r="W1275" s="7"/>
      <c r="X1275" s="7"/>
      <c r="Y1275" s="44"/>
    </row>
    <row r="1276">
      <c r="A1276" s="21"/>
      <c r="B1276" s="21"/>
      <c r="C1276" s="21"/>
      <c r="D1276" s="21"/>
      <c r="E1276" s="21"/>
      <c r="F1276" s="21"/>
      <c r="G1276" s="21"/>
      <c r="H1276" s="21"/>
      <c r="I1276" s="21"/>
      <c r="J1276" s="21"/>
      <c r="K1276" s="25"/>
      <c r="L1276" s="7"/>
      <c r="M1276" s="7"/>
      <c r="N1276" s="7"/>
      <c r="O1276" s="7"/>
      <c r="P1276" s="44"/>
      <c r="Q1276" s="7"/>
      <c r="R1276" s="7"/>
      <c r="S1276" s="44"/>
      <c r="T1276" s="7"/>
      <c r="U1276" s="7"/>
      <c r="V1276" s="44"/>
      <c r="W1276" s="7"/>
      <c r="X1276" s="7"/>
      <c r="Y1276" s="44"/>
    </row>
    <row r="1277">
      <c r="A1277" s="21"/>
      <c r="B1277" s="21"/>
      <c r="C1277" s="21"/>
      <c r="D1277" s="21"/>
      <c r="E1277" s="21"/>
      <c r="F1277" s="21"/>
      <c r="G1277" s="21"/>
      <c r="H1277" s="21"/>
      <c r="I1277" s="21"/>
      <c r="J1277" s="21"/>
      <c r="K1277" s="25"/>
      <c r="L1277" s="7"/>
      <c r="M1277" s="7"/>
      <c r="N1277" s="7"/>
      <c r="O1277" s="7"/>
      <c r="P1277" s="44"/>
      <c r="Q1277" s="7"/>
      <c r="R1277" s="7"/>
      <c r="S1277" s="44"/>
      <c r="T1277" s="7"/>
      <c r="U1277" s="7"/>
      <c r="V1277" s="44"/>
      <c r="W1277" s="7"/>
      <c r="X1277" s="7"/>
      <c r="Y1277" s="44"/>
    </row>
    <row r="1278">
      <c r="A1278" s="21"/>
      <c r="B1278" s="21"/>
      <c r="C1278" s="21"/>
      <c r="D1278" s="21"/>
      <c r="E1278" s="21"/>
      <c r="F1278" s="21"/>
      <c r="G1278" s="21"/>
      <c r="H1278" s="21"/>
      <c r="I1278" s="21"/>
      <c r="J1278" s="21"/>
      <c r="K1278" s="25"/>
      <c r="L1278" s="7"/>
      <c r="M1278" s="7"/>
      <c r="N1278" s="7"/>
      <c r="O1278" s="7"/>
      <c r="P1278" s="44"/>
      <c r="Q1278" s="7"/>
      <c r="R1278" s="7"/>
      <c r="S1278" s="44"/>
      <c r="T1278" s="7"/>
      <c r="U1278" s="7"/>
      <c r="V1278" s="44"/>
      <c r="W1278" s="7"/>
      <c r="X1278" s="7"/>
      <c r="Y1278" s="44"/>
    </row>
    <row r="1279">
      <c r="A1279" s="21"/>
      <c r="B1279" s="21"/>
      <c r="C1279" s="21"/>
      <c r="D1279" s="21"/>
      <c r="E1279" s="21"/>
      <c r="F1279" s="21"/>
      <c r="G1279" s="21"/>
      <c r="H1279" s="21"/>
      <c r="I1279" s="21"/>
      <c r="J1279" s="21"/>
      <c r="K1279" s="25"/>
      <c r="L1279" s="7"/>
      <c r="M1279" s="7"/>
      <c r="N1279" s="7"/>
      <c r="O1279" s="7"/>
      <c r="P1279" s="44"/>
      <c r="Q1279" s="7"/>
      <c r="R1279" s="7"/>
      <c r="S1279" s="44"/>
      <c r="T1279" s="7"/>
      <c r="U1279" s="7"/>
      <c r="V1279" s="44"/>
      <c r="W1279" s="7"/>
      <c r="X1279" s="7"/>
      <c r="Y1279" s="44"/>
    </row>
    <row r="1280">
      <c r="A1280" s="21"/>
      <c r="B1280" s="21"/>
      <c r="C1280" s="21"/>
      <c r="D1280" s="21"/>
      <c r="E1280" s="21"/>
      <c r="F1280" s="21"/>
      <c r="G1280" s="21"/>
      <c r="H1280" s="21"/>
      <c r="I1280" s="21"/>
      <c r="J1280" s="21"/>
      <c r="K1280" s="25"/>
      <c r="L1280" s="7"/>
      <c r="M1280" s="7"/>
      <c r="N1280" s="7"/>
      <c r="O1280" s="7"/>
      <c r="P1280" s="44"/>
      <c r="Q1280" s="7"/>
      <c r="R1280" s="7"/>
      <c r="S1280" s="44"/>
      <c r="T1280" s="7"/>
      <c r="U1280" s="7"/>
      <c r="V1280" s="44"/>
      <c r="W1280" s="7"/>
      <c r="X1280" s="7"/>
      <c r="Y1280" s="44"/>
    </row>
    <row r="1281">
      <c r="A1281" s="21"/>
      <c r="B1281" s="21"/>
      <c r="C1281" s="21"/>
      <c r="D1281" s="21"/>
      <c r="E1281" s="21"/>
      <c r="F1281" s="21"/>
      <c r="G1281" s="21"/>
      <c r="H1281" s="21"/>
      <c r="I1281" s="21"/>
      <c r="J1281" s="21"/>
      <c r="K1281" s="25"/>
      <c r="L1281" s="7"/>
      <c r="M1281" s="7"/>
      <c r="N1281" s="7"/>
      <c r="O1281" s="7"/>
      <c r="P1281" s="44"/>
      <c r="Q1281" s="7"/>
      <c r="R1281" s="7"/>
      <c r="S1281" s="44"/>
      <c r="T1281" s="7"/>
      <c r="U1281" s="7"/>
      <c r="V1281" s="44"/>
      <c r="W1281" s="7"/>
      <c r="X1281" s="7"/>
      <c r="Y1281" s="44"/>
    </row>
    <row r="1282">
      <c r="A1282" s="21"/>
      <c r="B1282" s="21"/>
      <c r="C1282" s="21"/>
      <c r="D1282" s="21"/>
      <c r="E1282" s="21"/>
      <c r="F1282" s="21"/>
      <c r="G1282" s="21"/>
      <c r="H1282" s="21"/>
      <c r="I1282" s="21"/>
      <c r="J1282" s="21"/>
      <c r="K1282" s="25"/>
      <c r="L1282" s="7"/>
      <c r="M1282" s="7"/>
      <c r="N1282" s="7"/>
      <c r="O1282" s="7"/>
      <c r="P1282" s="44"/>
      <c r="Q1282" s="7"/>
      <c r="R1282" s="7"/>
      <c r="S1282" s="44"/>
      <c r="T1282" s="7"/>
      <c r="U1282" s="7"/>
      <c r="V1282" s="44"/>
      <c r="W1282" s="7"/>
      <c r="X1282" s="7"/>
      <c r="Y1282" s="44"/>
    </row>
    <row r="1283">
      <c r="A1283" s="21"/>
      <c r="B1283" s="21"/>
      <c r="C1283" s="21"/>
      <c r="D1283" s="21"/>
      <c r="E1283" s="21"/>
      <c r="F1283" s="21"/>
      <c r="G1283" s="21"/>
      <c r="H1283" s="21"/>
      <c r="I1283" s="21"/>
      <c r="J1283" s="21"/>
      <c r="K1283" s="25"/>
      <c r="L1283" s="7"/>
      <c r="M1283" s="7"/>
      <c r="N1283" s="7"/>
      <c r="O1283" s="7"/>
      <c r="P1283" s="44"/>
      <c r="Q1283" s="7"/>
      <c r="R1283" s="7"/>
      <c r="S1283" s="44"/>
      <c r="T1283" s="7"/>
      <c r="U1283" s="7"/>
      <c r="V1283" s="44"/>
      <c r="W1283" s="7"/>
      <c r="X1283" s="7"/>
      <c r="Y1283" s="44"/>
    </row>
    <row r="1284">
      <c r="A1284" s="21"/>
      <c r="B1284" s="21"/>
      <c r="C1284" s="21"/>
      <c r="D1284" s="21"/>
      <c r="E1284" s="21"/>
      <c r="F1284" s="21"/>
      <c r="G1284" s="21"/>
      <c r="H1284" s="21"/>
      <c r="I1284" s="21"/>
      <c r="J1284" s="21"/>
      <c r="K1284" s="25"/>
      <c r="L1284" s="7"/>
      <c r="M1284" s="7"/>
      <c r="N1284" s="7"/>
      <c r="O1284" s="7"/>
      <c r="P1284" s="44"/>
      <c r="Q1284" s="7"/>
      <c r="R1284" s="7"/>
      <c r="S1284" s="44"/>
      <c r="T1284" s="7"/>
      <c r="U1284" s="7"/>
      <c r="V1284" s="44"/>
      <c r="W1284" s="7"/>
      <c r="X1284" s="7"/>
      <c r="Y1284" s="44"/>
    </row>
    <row r="1285">
      <c r="A1285" s="21"/>
      <c r="B1285" s="21"/>
      <c r="C1285" s="21"/>
      <c r="D1285" s="21"/>
      <c r="E1285" s="21"/>
      <c r="F1285" s="21"/>
      <c r="G1285" s="21"/>
      <c r="H1285" s="21"/>
      <c r="I1285" s="21"/>
      <c r="J1285" s="21"/>
      <c r="K1285" s="25"/>
      <c r="L1285" s="7"/>
      <c r="M1285" s="7"/>
      <c r="N1285" s="7"/>
      <c r="O1285" s="7"/>
      <c r="P1285" s="44"/>
      <c r="Q1285" s="7"/>
      <c r="R1285" s="7"/>
      <c r="S1285" s="44"/>
      <c r="T1285" s="7"/>
      <c r="U1285" s="7"/>
      <c r="V1285" s="44"/>
      <c r="W1285" s="7"/>
      <c r="X1285" s="7"/>
      <c r="Y1285" s="44"/>
    </row>
    <row r="1286">
      <c r="A1286" s="21"/>
      <c r="B1286" s="21"/>
      <c r="C1286" s="21"/>
      <c r="D1286" s="21"/>
      <c r="E1286" s="21"/>
      <c r="F1286" s="21"/>
      <c r="G1286" s="21"/>
      <c r="H1286" s="21"/>
      <c r="I1286" s="21"/>
      <c r="J1286" s="21"/>
      <c r="K1286" s="25"/>
      <c r="L1286" s="7"/>
      <c r="M1286" s="7"/>
      <c r="N1286" s="7"/>
      <c r="O1286" s="7"/>
      <c r="P1286" s="44"/>
      <c r="Q1286" s="7"/>
      <c r="R1286" s="7"/>
      <c r="S1286" s="44"/>
      <c r="T1286" s="7"/>
      <c r="U1286" s="7"/>
      <c r="V1286" s="44"/>
      <c r="W1286" s="7"/>
      <c r="X1286" s="7"/>
      <c r="Y1286" s="44"/>
    </row>
    <row r="1287">
      <c r="A1287" s="21"/>
      <c r="B1287" s="21"/>
      <c r="C1287" s="21"/>
      <c r="D1287" s="21"/>
      <c r="E1287" s="21"/>
      <c r="F1287" s="21"/>
      <c r="G1287" s="21"/>
      <c r="H1287" s="21"/>
      <c r="I1287" s="21"/>
      <c r="J1287" s="21"/>
      <c r="K1287" s="25"/>
      <c r="L1287" s="7"/>
      <c r="M1287" s="7"/>
      <c r="N1287" s="7"/>
      <c r="O1287" s="7"/>
      <c r="P1287" s="44"/>
      <c r="Q1287" s="7"/>
      <c r="R1287" s="7"/>
      <c r="S1287" s="44"/>
      <c r="T1287" s="7"/>
      <c r="U1287" s="7"/>
      <c r="V1287" s="44"/>
      <c r="W1287" s="7"/>
      <c r="X1287" s="7"/>
      <c r="Y1287" s="44"/>
    </row>
    <row r="1288">
      <c r="A1288" s="21"/>
      <c r="B1288" s="21"/>
      <c r="C1288" s="21"/>
      <c r="D1288" s="21"/>
      <c r="E1288" s="21"/>
      <c r="F1288" s="21"/>
      <c r="G1288" s="21"/>
      <c r="H1288" s="21"/>
      <c r="I1288" s="21"/>
      <c r="J1288" s="21"/>
      <c r="K1288" s="25"/>
      <c r="L1288" s="7"/>
      <c r="M1288" s="7"/>
      <c r="N1288" s="7"/>
      <c r="O1288" s="7"/>
      <c r="P1288" s="44"/>
      <c r="Q1288" s="7"/>
      <c r="R1288" s="7"/>
      <c r="S1288" s="44"/>
      <c r="T1288" s="7"/>
      <c r="U1288" s="7"/>
      <c r="V1288" s="44"/>
      <c r="W1288" s="7"/>
      <c r="X1288" s="7"/>
      <c r="Y1288" s="44"/>
    </row>
    <row r="1289">
      <c r="A1289" s="21"/>
      <c r="B1289" s="21"/>
      <c r="C1289" s="21"/>
      <c r="D1289" s="21"/>
      <c r="E1289" s="21"/>
      <c r="F1289" s="21"/>
      <c r="G1289" s="21"/>
      <c r="H1289" s="21"/>
      <c r="I1289" s="21"/>
      <c r="J1289" s="21"/>
      <c r="K1289" s="25"/>
      <c r="L1289" s="7"/>
      <c r="M1289" s="7"/>
      <c r="N1289" s="7"/>
      <c r="O1289" s="7"/>
      <c r="P1289" s="44"/>
      <c r="Q1289" s="7"/>
      <c r="R1289" s="7"/>
      <c r="S1289" s="44"/>
      <c r="T1289" s="7"/>
      <c r="U1289" s="7"/>
      <c r="V1289" s="44"/>
      <c r="W1289" s="7"/>
      <c r="X1289" s="7"/>
      <c r="Y1289" s="44"/>
    </row>
    <row r="1290">
      <c r="A1290" s="21"/>
      <c r="B1290" s="21"/>
      <c r="C1290" s="21"/>
      <c r="D1290" s="21"/>
      <c r="E1290" s="21"/>
      <c r="F1290" s="21"/>
      <c r="G1290" s="21"/>
      <c r="H1290" s="21"/>
      <c r="I1290" s="21"/>
      <c r="J1290" s="21"/>
      <c r="K1290" s="25"/>
      <c r="L1290" s="7"/>
      <c r="M1290" s="7"/>
      <c r="N1290" s="7"/>
      <c r="O1290" s="7"/>
      <c r="P1290" s="44"/>
      <c r="Q1290" s="7"/>
      <c r="R1290" s="7"/>
      <c r="S1290" s="44"/>
      <c r="T1290" s="7"/>
      <c r="U1290" s="7"/>
      <c r="V1290" s="44"/>
      <c r="W1290" s="7"/>
      <c r="X1290" s="7"/>
      <c r="Y1290" s="44"/>
    </row>
    <row r="1291">
      <c r="A1291" s="21"/>
      <c r="B1291" s="21"/>
      <c r="C1291" s="21"/>
      <c r="D1291" s="21"/>
      <c r="E1291" s="21"/>
      <c r="F1291" s="21"/>
      <c r="G1291" s="21"/>
      <c r="H1291" s="21"/>
      <c r="I1291" s="21"/>
      <c r="J1291" s="21"/>
      <c r="K1291" s="25"/>
      <c r="L1291" s="7"/>
      <c r="M1291" s="7"/>
      <c r="N1291" s="7"/>
      <c r="O1291" s="7"/>
      <c r="P1291" s="44"/>
      <c r="Q1291" s="7"/>
      <c r="R1291" s="7"/>
      <c r="S1291" s="44"/>
      <c r="T1291" s="7"/>
      <c r="U1291" s="7"/>
      <c r="V1291" s="44"/>
      <c r="W1291" s="7"/>
      <c r="X1291" s="7"/>
      <c r="Y1291" s="44"/>
    </row>
    <row r="1292">
      <c r="A1292" s="21"/>
      <c r="B1292" s="21"/>
      <c r="C1292" s="21"/>
      <c r="D1292" s="21"/>
      <c r="E1292" s="21"/>
      <c r="F1292" s="21"/>
      <c r="G1292" s="21"/>
      <c r="H1292" s="21"/>
      <c r="I1292" s="21"/>
      <c r="J1292" s="21"/>
      <c r="K1292" s="25"/>
      <c r="L1292" s="7"/>
      <c r="M1292" s="7"/>
      <c r="N1292" s="7"/>
      <c r="O1292" s="7"/>
      <c r="P1292" s="44"/>
      <c r="Q1292" s="7"/>
      <c r="R1292" s="7"/>
      <c r="S1292" s="44"/>
      <c r="T1292" s="7"/>
      <c r="U1292" s="7"/>
      <c r="V1292" s="44"/>
      <c r="W1292" s="7"/>
      <c r="X1292" s="7"/>
      <c r="Y1292" s="44"/>
    </row>
    <row r="1293">
      <c r="A1293" s="21"/>
      <c r="B1293" s="21"/>
      <c r="C1293" s="21"/>
      <c r="D1293" s="21"/>
      <c r="E1293" s="21"/>
      <c r="F1293" s="21"/>
      <c r="G1293" s="21"/>
      <c r="H1293" s="21"/>
      <c r="I1293" s="21"/>
      <c r="J1293" s="21"/>
      <c r="K1293" s="25"/>
      <c r="L1293" s="7"/>
      <c r="M1293" s="7"/>
      <c r="N1293" s="7"/>
      <c r="O1293" s="7"/>
      <c r="P1293" s="44"/>
      <c r="Q1293" s="7"/>
      <c r="R1293" s="7"/>
      <c r="S1293" s="44"/>
      <c r="T1293" s="7"/>
      <c r="U1293" s="7"/>
      <c r="V1293" s="44"/>
      <c r="W1293" s="7"/>
      <c r="X1293" s="7"/>
      <c r="Y1293" s="44"/>
    </row>
    <row r="1294">
      <c r="A1294" s="21"/>
      <c r="B1294" s="21"/>
      <c r="C1294" s="21"/>
      <c r="D1294" s="21"/>
      <c r="E1294" s="21"/>
      <c r="F1294" s="21"/>
      <c r="G1294" s="21"/>
      <c r="H1294" s="21"/>
      <c r="I1294" s="21"/>
      <c r="J1294" s="21"/>
      <c r="K1294" s="25"/>
      <c r="L1294" s="7"/>
      <c r="M1294" s="7"/>
      <c r="N1294" s="7"/>
      <c r="O1294" s="7"/>
      <c r="P1294" s="44"/>
      <c r="Q1294" s="7"/>
      <c r="R1294" s="7"/>
      <c r="S1294" s="44"/>
      <c r="T1294" s="7"/>
      <c r="U1294" s="7"/>
      <c r="V1294" s="44"/>
      <c r="W1294" s="7"/>
      <c r="X1294" s="7"/>
      <c r="Y1294" s="44"/>
    </row>
    <row r="1295">
      <c r="A1295" s="21"/>
      <c r="B1295" s="21"/>
      <c r="C1295" s="21"/>
      <c r="D1295" s="21"/>
      <c r="E1295" s="21"/>
      <c r="F1295" s="21"/>
      <c r="G1295" s="21"/>
      <c r="H1295" s="21"/>
      <c r="I1295" s="21"/>
      <c r="J1295" s="21"/>
      <c r="K1295" s="25"/>
      <c r="L1295" s="7"/>
      <c r="M1295" s="7"/>
      <c r="N1295" s="7"/>
      <c r="O1295" s="7"/>
      <c r="P1295" s="44"/>
      <c r="Q1295" s="7"/>
      <c r="R1295" s="7"/>
      <c r="S1295" s="44"/>
      <c r="T1295" s="7"/>
      <c r="U1295" s="7"/>
      <c r="V1295" s="44"/>
      <c r="W1295" s="7"/>
      <c r="X1295" s="7"/>
      <c r="Y1295" s="44"/>
    </row>
    <row r="1296">
      <c r="A1296" s="21"/>
      <c r="B1296" s="21"/>
      <c r="C1296" s="21"/>
      <c r="D1296" s="21"/>
      <c r="E1296" s="21"/>
      <c r="F1296" s="21"/>
      <c r="G1296" s="21"/>
      <c r="H1296" s="21"/>
      <c r="I1296" s="21"/>
      <c r="J1296" s="21"/>
      <c r="K1296" s="25"/>
      <c r="L1296" s="7"/>
      <c r="M1296" s="7"/>
      <c r="N1296" s="7"/>
      <c r="O1296" s="7"/>
      <c r="P1296" s="44"/>
      <c r="Q1296" s="7"/>
      <c r="R1296" s="7"/>
      <c r="S1296" s="44"/>
      <c r="T1296" s="7"/>
      <c r="U1296" s="7"/>
      <c r="V1296" s="44"/>
      <c r="W1296" s="7"/>
      <c r="X1296" s="7"/>
      <c r="Y1296" s="44"/>
    </row>
    <row r="1297">
      <c r="A1297" s="21"/>
      <c r="B1297" s="21"/>
      <c r="C1297" s="21"/>
      <c r="D1297" s="21"/>
      <c r="E1297" s="21"/>
      <c r="F1297" s="21"/>
      <c r="G1297" s="21"/>
      <c r="H1297" s="21"/>
      <c r="I1297" s="21"/>
      <c r="J1297" s="21"/>
      <c r="K1297" s="25"/>
      <c r="L1297" s="7"/>
      <c r="M1297" s="7"/>
      <c r="N1297" s="7"/>
      <c r="O1297" s="7"/>
      <c r="P1297" s="44"/>
      <c r="Q1297" s="7"/>
      <c r="R1297" s="7"/>
      <c r="S1297" s="44"/>
      <c r="T1297" s="7"/>
      <c r="U1297" s="7"/>
      <c r="V1297" s="44"/>
      <c r="W1297" s="7"/>
      <c r="X1297" s="7"/>
      <c r="Y1297" s="44"/>
    </row>
    <row r="1298">
      <c r="A1298" s="21"/>
      <c r="B1298" s="21"/>
      <c r="C1298" s="21"/>
      <c r="D1298" s="21"/>
      <c r="E1298" s="21"/>
      <c r="F1298" s="21"/>
      <c r="G1298" s="21"/>
      <c r="H1298" s="21"/>
      <c r="I1298" s="21"/>
      <c r="J1298" s="21"/>
      <c r="K1298" s="25"/>
      <c r="L1298" s="7"/>
      <c r="M1298" s="7"/>
      <c r="N1298" s="7"/>
      <c r="O1298" s="7"/>
      <c r="P1298" s="44"/>
      <c r="Q1298" s="7"/>
      <c r="R1298" s="7"/>
      <c r="S1298" s="44"/>
      <c r="T1298" s="7"/>
      <c r="U1298" s="7"/>
      <c r="V1298" s="44"/>
      <c r="W1298" s="7"/>
      <c r="X1298" s="7"/>
      <c r="Y1298" s="44"/>
    </row>
    <row r="1299">
      <c r="A1299" s="21"/>
      <c r="B1299" s="21"/>
      <c r="C1299" s="21"/>
      <c r="D1299" s="21"/>
      <c r="E1299" s="21"/>
      <c r="F1299" s="21"/>
      <c r="G1299" s="21"/>
      <c r="H1299" s="21"/>
      <c r="I1299" s="21"/>
      <c r="J1299" s="21"/>
      <c r="K1299" s="25"/>
      <c r="L1299" s="7"/>
      <c r="M1299" s="7"/>
      <c r="N1299" s="7"/>
      <c r="O1299" s="7"/>
      <c r="P1299" s="44"/>
      <c r="Q1299" s="7"/>
      <c r="R1299" s="7"/>
      <c r="S1299" s="44"/>
      <c r="T1299" s="7"/>
      <c r="U1299" s="7"/>
      <c r="V1299" s="44"/>
      <c r="W1299" s="7"/>
      <c r="X1299" s="7"/>
      <c r="Y1299" s="44"/>
    </row>
    <row r="1300">
      <c r="A1300" s="21"/>
      <c r="B1300" s="21"/>
      <c r="C1300" s="21"/>
      <c r="D1300" s="21"/>
      <c r="E1300" s="21"/>
      <c r="F1300" s="21"/>
      <c r="G1300" s="21"/>
      <c r="H1300" s="21"/>
      <c r="I1300" s="21"/>
      <c r="J1300" s="21"/>
      <c r="K1300" s="25"/>
      <c r="L1300" s="7"/>
      <c r="M1300" s="7"/>
      <c r="N1300" s="7"/>
      <c r="O1300" s="7"/>
      <c r="P1300" s="44"/>
      <c r="Q1300" s="7"/>
      <c r="R1300" s="7"/>
      <c r="S1300" s="44"/>
      <c r="T1300" s="7"/>
      <c r="U1300" s="7"/>
      <c r="V1300" s="44"/>
      <c r="W1300" s="7"/>
      <c r="X1300" s="7"/>
      <c r="Y1300" s="44"/>
    </row>
    <row r="1301">
      <c r="A1301" s="21"/>
      <c r="B1301" s="21"/>
      <c r="C1301" s="21"/>
      <c r="D1301" s="21"/>
      <c r="E1301" s="21"/>
      <c r="F1301" s="21"/>
      <c r="G1301" s="21"/>
      <c r="H1301" s="21"/>
      <c r="I1301" s="21"/>
      <c r="J1301" s="21"/>
      <c r="K1301" s="25"/>
      <c r="L1301" s="7"/>
      <c r="M1301" s="7"/>
      <c r="N1301" s="7"/>
      <c r="O1301" s="7"/>
      <c r="P1301" s="44"/>
      <c r="Q1301" s="7"/>
      <c r="R1301" s="7"/>
      <c r="S1301" s="44"/>
      <c r="T1301" s="7"/>
      <c r="U1301" s="7"/>
      <c r="V1301" s="44"/>
      <c r="W1301" s="7"/>
      <c r="X1301" s="7"/>
      <c r="Y1301" s="44"/>
    </row>
    <row r="1302">
      <c r="A1302" s="21"/>
      <c r="B1302" s="21"/>
      <c r="C1302" s="21"/>
      <c r="D1302" s="21"/>
      <c r="E1302" s="21"/>
      <c r="F1302" s="21"/>
      <c r="G1302" s="21"/>
      <c r="H1302" s="21"/>
      <c r="I1302" s="21"/>
      <c r="J1302" s="21"/>
      <c r="K1302" s="25"/>
      <c r="L1302" s="7"/>
      <c r="M1302" s="7"/>
      <c r="N1302" s="7"/>
      <c r="O1302" s="7"/>
      <c r="P1302" s="44"/>
      <c r="Q1302" s="7"/>
      <c r="R1302" s="7"/>
      <c r="S1302" s="44"/>
      <c r="T1302" s="7"/>
      <c r="U1302" s="7"/>
      <c r="V1302" s="44"/>
      <c r="W1302" s="7"/>
      <c r="X1302" s="7"/>
      <c r="Y1302" s="44"/>
    </row>
    <row r="1303">
      <c r="A1303" s="21"/>
      <c r="B1303" s="21"/>
      <c r="C1303" s="21"/>
      <c r="D1303" s="21"/>
      <c r="E1303" s="21"/>
      <c r="F1303" s="21"/>
      <c r="G1303" s="21"/>
      <c r="H1303" s="21"/>
      <c r="I1303" s="21"/>
      <c r="J1303" s="21"/>
      <c r="K1303" s="25"/>
      <c r="L1303" s="7"/>
      <c r="M1303" s="7"/>
      <c r="N1303" s="7"/>
      <c r="O1303" s="7"/>
      <c r="P1303" s="44"/>
      <c r="Q1303" s="7"/>
      <c r="R1303" s="7"/>
      <c r="S1303" s="44"/>
      <c r="T1303" s="7"/>
      <c r="U1303" s="7"/>
      <c r="V1303" s="44"/>
      <c r="W1303" s="7"/>
      <c r="X1303" s="7"/>
      <c r="Y1303" s="44"/>
    </row>
    <row r="1304">
      <c r="A1304" s="21"/>
      <c r="B1304" s="21"/>
      <c r="C1304" s="21"/>
      <c r="D1304" s="21"/>
      <c r="E1304" s="21"/>
      <c r="F1304" s="21"/>
      <c r="G1304" s="21"/>
      <c r="H1304" s="21"/>
      <c r="I1304" s="21"/>
      <c r="J1304" s="21"/>
      <c r="K1304" s="25"/>
      <c r="L1304" s="7"/>
      <c r="M1304" s="7"/>
      <c r="N1304" s="7"/>
      <c r="O1304" s="7"/>
      <c r="P1304" s="44"/>
      <c r="Q1304" s="7"/>
      <c r="R1304" s="7"/>
      <c r="S1304" s="44"/>
      <c r="T1304" s="7"/>
      <c r="U1304" s="7"/>
      <c r="V1304" s="44"/>
      <c r="W1304" s="7"/>
      <c r="X1304" s="7"/>
      <c r="Y1304" s="44"/>
    </row>
    <row r="1305">
      <c r="A1305" s="21"/>
      <c r="B1305" s="21"/>
      <c r="C1305" s="21"/>
      <c r="D1305" s="21"/>
      <c r="E1305" s="21"/>
      <c r="F1305" s="21"/>
      <c r="G1305" s="21"/>
      <c r="H1305" s="21"/>
      <c r="I1305" s="21"/>
      <c r="J1305" s="21"/>
      <c r="K1305" s="25"/>
      <c r="L1305" s="7"/>
      <c r="M1305" s="7"/>
      <c r="N1305" s="7"/>
      <c r="O1305" s="7"/>
      <c r="P1305" s="44"/>
      <c r="Q1305" s="7"/>
      <c r="R1305" s="7"/>
      <c r="S1305" s="44"/>
      <c r="T1305" s="7"/>
      <c r="U1305" s="7"/>
      <c r="V1305" s="44"/>
      <c r="W1305" s="7"/>
      <c r="X1305" s="7"/>
      <c r="Y1305" s="44"/>
    </row>
    <row r="1306">
      <c r="A1306" s="21"/>
      <c r="B1306" s="21"/>
      <c r="C1306" s="21"/>
      <c r="D1306" s="21"/>
      <c r="E1306" s="21"/>
      <c r="F1306" s="21"/>
      <c r="G1306" s="21"/>
      <c r="H1306" s="21"/>
      <c r="I1306" s="21"/>
      <c r="J1306" s="21"/>
      <c r="K1306" s="25"/>
      <c r="L1306" s="7"/>
      <c r="M1306" s="7"/>
      <c r="N1306" s="7"/>
      <c r="O1306" s="7"/>
      <c r="P1306" s="44"/>
      <c r="Q1306" s="7"/>
      <c r="R1306" s="7"/>
      <c r="S1306" s="44"/>
      <c r="T1306" s="7"/>
      <c r="U1306" s="7"/>
      <c r="V1306" s="44"/>
      <c r="W1306" s="7"/>
      <c r="X1306" s="7"/>
      <c r="Y1306" s="44"/>
    </row>
    <row r="1307">
      <c r="A1307" s="21"/>
      <c r="B1307" s="21"/>
      <c r="C1307" s="21"/>
      <c r="D1307" s="21"/>
      <c r="E1307" s="21"/>
      <c r="F1307" s="21"/>
      <c r="G1307" s="21"/>
      <c r="H1307" s="21"/>
      <c r="I1307" s="21"/>
      <c r="J1307" s="21"/>
      <c r="K1307" s="25"/>
      <c r="L1307" s="7"/>
      <c r="M1307" s="7"/>
      <c r="N1307" s="7"/>
      <c r="O1307" s="7"/>
      <c r="P1307" s="44"/>
      <c r="Q1307" s="7"/>
      <c r="R1307" s="7"/>
      <c r="S1307" s="44"/>
      <c r="T1307" s="7"/>
      <c r="U1307" s="7"/>
      <c r="V1307" s="44"/>
      <c r="W1307" s="7"/>
      <c r="X1307" s="7"/>
      <c r="Y1307" s="44"/>
    </row>
    <row r="1308">
      <c r="A1308" s="21"/>
      <c r="B1308" s="21"/>
      <c r="C1308" s="21"/>
      <c r="D1308" s="21"/>
      <c r="E1308" s="21"/>
      <c r="F1308" s="21"/>
      <c r="G1308" s="21"/>
      <c r="H1308" s="21"/>
      <c r="I1308" s="21"/>
      <c r="J1308" s="21"/>
      <c r="K1308" s="25"/>
      <c r="L1308" s="7"/>
      <c r="M1308" s="7"/>
      <c r="N1308" s="7"/>
      <c r="O1308" s="7"/>
      <c r="P1308" s="44"/>
      <c r="Q1308" s="7"/>
      <c r="R1308" s="7"/>
      <c r="S1308" s="44"/>
      <c r="T1308" s="7"/>
      <c r="U1308" s="7"/>
      <c r="V1308" s="44"/>
      <c r="W1308" s="7"/>
      <c r="X1308" s="7"/>
      <c r="Y1308" s="44"/>
    </row>
    <row r="1309">
      <c r="A1309" s="21"/>
      <c r="B1309" s="21"/>
      <c r="C1309" s="21"/>
      <c r="D1309" s="21"/>
      <c r="E1309" s="21"/>
      <c r="F1309" s="21"/>
      <c r="G1309" s="21"/>
      <c r="H1309" s="21"/>
      <c r="I1309" s="21"/>
      <c r="J1309" s="21"/>
      <c r="K1309" s="25"/>
      <c r="L1309" s="7"/>
      <c r="M1309" s="7"/>
      <c r="N1309" s="7"/>
      <c r="O1309" s="7"/>
      <c r="P1309" s="44"/>
      <c r="Q1309" s="7"/>
      <c r="R1309" s="7"/>
      <c r="S1309" s="44"/>
      <c r="T1309" s="7"/>
      <c r="U1309" s="7"/>
      <c r="V1309" s="44"/>
      <c r="W1309" s="7"/>
      <c r="X1309" s="7"/>
      <c r="Y1309" s="44"/>
    </row>
    <row r="1310">
      <c r="A1310" s="21"/>
      <c r="B1310" s="21"/>
      <c r="C1310" s="21"/>
      <c r="D1310" s="21"/>
      <c r="E1310" s="21"/>
      <c r="F1310" s="21"/>
      <c r="G1310" s="21"/>
      <c r="H1310" s="21"/>
      <c r="I1310" s="21"/>
      <c r="J1310" s="21"/>
      <c r="K1310" s="25"/>
      <c r="L1310" s="7"/>
      <c r="M1310" s="7"/>
      <c r="N1310" s="7"/>
      <c r="O1310" s="7"/>
      <c r="P1310" s="44"/>
      <c r="Q1310" s="7"/>
      <c r="R1310" s="7"/>
      <c r="S1310" s="44"/>
      <c r="T1310" s="7"/>
      <c r="U1310" s="7"/>
      <c r="V1310" s="44"/>
      <c r="W1310" s="7"/>
      <c r="X1310" s="7"/>
      <c r="Y1310" s="44"/>
    </row>
    <row r="1311">
      <c r="A1311" s="21"/>
      <c r="B1311" s="21"/>
      <c r="C1311" s="21"/>
      <c r="D1311" s="21"/>
      <c r="E1311" s="21"/>
      <c r="F1311" s="21"/>
      <c r="G1311" s="21"/>
      <c r="H1311" s="21"/>
      <c r="I1311" s="21"/>
      <c r="J1311" s="21"/>
      <c r="K1311" s="25"/>
      <c r="L1311" s="7"/>
      <c r="M1311" s="7"/>
      <c r="N1311" s="7"/>
      <c r="O1311" s="7"/>
      <c r="P1311" s="44"/>
      <c r="Q1311" s="7"/>
      <c r="R1311" s="7"/>
      <c r="S1311" s="44"/>
      <c r="T1311" s="7"/>
      <c r="U1311" s="7"/>
      <c r="V1311" s="44"/>
      <c r="W1311" s="7"/>
      <c r="X1311" s="7"/>
      <c r="Y1311" s="44"/>
    </row>
    <row r="1312">
      <c r="A1312" s="21"/>
      <c r="B1312" s="21"/>
      <c r="C1312" s="21"/>
      <c r="D1312" s="21"/>
      <c r="E1312" s="21"/>
      <c r="F1312" s="21"/>
      <c r="G1312" s="21"/>
      <c r="H1312" s="21"/>
      <c r="I1312" s="21"/>
      <c r="J1312" s="21"/>
      <c r="K1312" s="25"/>
      <c r="L1312" s="7"/>
      <c r="M1312" s="7"/>
      <c r="N1312" s="7"/>
      <c r="O1312" s="7"/>
      <c r="P1312" s="44"/>
      <c r="Q1312" s="7"/>
      <c r="R1312" s="7"/>
      <c r="S1312" s="44"/>
      <c r="T1312" s="7"/>
      <c r="U1312" s="7"/>
      <c r="V1312" s="44"/>
      <c r="W1312" s="7"/>
      <c r="X1312" s="7"/>
      <c r="Y1312" s="44"/>
    </row>
    <row r="1313">
      <c r="A1313" s="21"/>
      <c r="B1313" s="21"/>
      <c r="C1313" s="21"/>
      <c r="D1313" s="21"/>
      <c r="E1313" s="21"/>
      <c r="F1313" s="21"/>
      <c r="G1313" s="21"/>
      <c r="H1313" s="21"/>
      <c r="I1313" s="21"/>
      <c r="J1313" s="21"/>
      <c r="K1313" s="25"/>
      <c r="L1313" s="7"/>
      <c r="M1313" s="7"/>
      <c r="N1313" s="7"/>
      <c r="O1313" s="7"/>
      <c r="P1313" s="44"/>
      <c r="Q1313" s="7"/>
      <c r="R1313" s="7"/>
      <c r="S1313" s="44"/>
      <c r="T1313" s="7"/>
      <c r="U1313" s="7"/>
      <c r="V1313" s="44"/>
      <c r="W1313" s="7"/>
      <c r="X1313" s="7"/>
      <c r="Y1313" s="44"/>
    </row>
    <row r="1314">
      <c r="A1314" s="21"/>
      <c r="B1314" s="21"/>
      <c r="C1314" s="21"/>
      <c r="D1314" s="21"/>
      <c r="E1314" s="21"/>
      <c r="F1314" s="21"/>
      <c r="G1314" s="21"/>
      <c r="H1314" s="21"/>
      <c r="I1314" s="21"/>
      <c r="J1314" s="21"/>
      <c r="K1314" s="25"/>
      <c r="L1314" s="7"/>
      <c r="M1314" s="7"/>
      <c r="N1314" s="7"/>
      <c r="O1314" s="7"/>
      <c r="P1314" s="44"/>
      <c r="Q1314" s="7"/>
      <c r="R1314" s="7"/>
      <c r="S1314" s="44"/>
      <c r="T1314" s="7"/>
      <c r="U1314" s="7"/>
      <c r="V1314" s="44"/>
      <c r="W1314" s="7"/>
      <c r="X1314" s="7"/>
      <c r="Y1314" s="44"/>
    </row>
    <row r="1315">
      <c r="A1315" s="21"/>
      <c r="B1315" s="21"/>
      <c r="C1315" s="21"/>
      <c r="D1315" s="21"/>
      <c r="E1315" s="21"/>
      <c r="F1315" s="21"/>
      <c r="G1315" s="21"/>
      <c r="H1315" s="21"/>
      <c r="I1315" s="21"/>
      <c r="J1315" s="21"/>
      <c r="K1315" s="25"/>
      <c r="L1315" s="7"/>
      <c r="M1315" s="7"/>
      <c r="N1315" s="7"/>
      <c r="O1315" s="7"/>
      <c r="P1315" s="44"/>
      <c r="Q1315" s="7"/>
      <c r="R1315" s="7"/>
      <c r="S1315" s="44"/>
      <c r="T1315" s="7"/>
      <c r="U1315" s="7"/>
      <c r="V1315" s="44"/>
      <c r="W1315" s="7"/>
      <c r="X1315" s="7"/>
      <c r="Y1315" s="44"/>
    </row>
    <row r="1316">
      <c r="A1316" s="21"/>
      <c r="B1316" s="21"/>
      <c r="C1316" s="21"/>
      <c r="D1316" s="21"/>
      <c r="E1316" s="21"/>
      <c r="F1316" s="21"/>
      <c r="G1316" s="21"/>
      <c r="H1316" s="21"/>
      <c r="I1316" s="21"/>
      <c r="J1316" s="21"/>
      <c r="K1316" s="25"/>
      <c r="L1316" s="7"/>
      <c r="M1316" s="7"/>
      <c r="N1316" s="7"/>
      <c r="O1316" s="7"/>
      <c r="P1316" s="44"/>
      <c r="Q1316" s="7"/>
      <c r="R1316" s="7"/>
      <c r="S1316" s="44"/>
      <c r="T1316" s="7"/>
      <c r="U1316" s="7"/>
      <c r="V1316" s="44"/>
      <c r="W1316" s="7"/>
      <c r="X1316" s="7"/>
      <c r="Y1316" s="44"/>
    </row>
    <row r="1317">
      <c r="A1317" s="21"/>
      <c r="B1317" s="21"/>
      <c r="C1317" s="21"/>
      <c r="D1317" s="21"/>
      <c r="E1317" s="21"/>
      <c r="F1317" s="21"/>
      <c r="G1317" s="21"/>
      <c r="H1317" s="21"/>
      <c r="I1317" s="21"/>
      <c r="J1317" s="21"/>
      <c r="K1317" s="25"/>
      <c r="L1317" s="7"/>
      <c r="M1317" s="7"/>
      <c r="N1317" s="7"/>
      <c r="O1317" s="7"/>
      <c r="P1317" s="44"/>
      <c r="Q1317" s="7"/>
      <c r="R1317" s="7"/>
      <c r="S1317" s="44"/>
      <c r="T1317" s="7"/>
      <c r="U1317" s="7"/>
      <c r="V1317" s="44"/>
      <c r="W1317" s="7"/>
      <c r="X1317" s="7"/>
      <c r="Y1317" s="44"/>
    </row>
    <row r="1318">
      <c r="A1318" s="21"/>
      <c r="B1318" s="21"/>
      <c r="C1318" s="21"/>
      <c r="D1318" s="21"/>
      <c r="E1318" s="21"/>
      <c r="F1318" s="21"/>
      <c r="G1318" s="21"/>
      <c r="H1318" s="21"/>
      <c r="I1318" s="21"/>
      <c r="J1318" s="21"/>
      <c r="K1318" s="25"/>
      <c r="L1318" s="7"/>
      <c r="M1318" s="7"/>
      <c r="N1318" s="7"/>
      <c r="O1318" s="7"/>
      <c r="P1318" s="44"/>
      <c r="Q1318" s="7"/>
      <c r="R1318" s="7"/>
      <c r="S1318" s="44"/>
      <c r="T1318" s="7"/>
      <c r="U1318" s="7"/>
      <c r="V1318" s="44"/>
      <c r="W1318" s="7"/>
      <c r="X1318" s="7"/>
      <c r="Y1318" s="44"/>
    </row>
    <row r="1319">
      <c r="A1319" s="21"/>
      <c r="B1319" s="21"/>
      <c r="C1319" s="21"/>
      <c r="D1319" s="21"/>
      <c r="E1319" s="21"/>
      <c r="F1319" s="21"/>
      <c r="G1319" s="21"/>
      <c r="H1319" s="21"/>
      <c r="I1319" s="21"/>
      <c r="J1319" s="21"/>
      <c r="K1319" s="25"/>
      <c r="L1319" s="7"/>
      <c r="M1319" s="7"/>
      <c r="N1319" s="7"/>
      <c r="O1319" s="7"/>
      <c r="P1319" s="44"/>
      <c r="Q1319" s="7"/>
      <c r="R1319" s="7"/>
      <c r="S1319" s="44"/>
      <c r="T1319" s="7"/>
      <c r="U1319" s="7"/>
      <c r="V1319" s="44"/>
      <c r="W1319" s="7"/>
      <c r="X1319" s="7"/>
      <c r="Y1319" s="44"/>
    </row>
    <row r="1320">
      <c r="A1320" s="21"/>
      <c r="B1320" s="21"/>
      <c r="C1320" s="21"/>
      <c r="D1320" s="21"/>
      <c r="E1320" s="21"/>
      <c r="F1320" s="21"/>
      <c r="G1320" s="21"/>
      <c r="H1320" s="21"/>
      <c r="I1320" s="21"/>
      <c r="J1320" s="21"/>
      <c r="K1320" s="25"/>
      <c r="L1320" s="7"/>
      <c r="M1320" s="7"/>
      <c r="N1320" s="7"/>
      <c r="O1320" s="7"/>
      <c r="P1320" s="44"/>
      <c r="Q1320" s="7"/>
      <c r="R1320" s="7"/>
      <c r="S1320" s="44"/>
      <c r="T1320" s="7"/>
      <c r="U1320" s="7"/>
      <c r="V1320" s="44"/>
      <c r="W1320" s="7"/>
      <c r="X1320" s="7"/>
      <c r="Y1320" s="44"/>
    </row>
    <row r="1321">
      <c r="A1321" s="21"/>
      <c r="B1321" s="21"/>
      <c r="C1321" s="21"/>
      <c r="D1321" s="21"/>
      <c r="E1321" s="21"/>
      <c r="F1321" s="21"/>
      <c r="G1321" s="21"/>
      <c r="H1321" s="21"/>
      <c r="I1321" s="21"/>
      <c r="J1321" s="21"/>
      <c r="K1321" s="25"/>
      <c r="L1321" s="7"/>
      <c r="M1321" s="7"/>
      <c r="N1321" s="7"/>
      <c r="O1321" s="7"/>
      <c r="P1321" s="44"/>
      <c r="Q1321" s="7"/>
      <c r="R1321" s="7"/>
      <c r="S1321" s="44"/>
      <c r="T1321" s="7"/>
      <c r="U1321" s="7"/>
      <c r="V1321" s="44"/>
      <c r="W1321" s="7"/>
      <c r="X1321" s="7"/>
      <c r="Y1321" s="44"/>
    </row>
    <row r="1322">
      <c r="A1322" s="21"/>
      <c r="B1322" s="21"/>
      <c r="C1322" s="21"/>
      <c r="D1322" s="21"/>
      <c r="E1322" s="21"/>
      <c r="F1322" s="21"/>
      <c r="G1322" s="21"/>
      <c r="H1322" s="21"/>
      <c r="I1322" s="21"/>
      <c r="J1322" s="21"/>
      <c r="K1322" s="25"/>
      <c r="L1322" s="7"/>
      <c r="M1322" s="7"/>
      <c r="N1322" s="7"/>
      <c r="O1322" s="7"/>
      <c r="P1322" s="44"/>
      <c r="Q1322" s="7"/>
      <c r="R1322" s="7"/>
      <c r="S1322" s="44"/>
      <c r="T1322" s="7"/>
      <c r="U1322" s="7"/>
      <c r="V1322" s="44"/>
      <c r="W1322" s="7"/>
      <c r="X1322" s="7"/>
      <c r="Y1322" s="44"/>
    </row>
    <row r="1323">
      <c r="A1323" s="21"/>
      <c r="B1323" s="21"/>
      <c r="C1323" s="21"/>
      <c r="D1323" s="21"/>
      <c r="E1323" s="21"/>
      <c r="F1323" s="21"/>
      <c r="G1323" s="21"/>
      <c r="H1323" s="21"/>
      <c r="I1323" s="21"/>
      <c r="J1323" s="21"/>
      <c r="K1323" s="25"/>
      <c r="L1323" s="7"/>
      <c r="M1323" s="7"/>
      <c r="N1323" s="7"/>
      <c r="O1323" s="7"/>
      <c r="P1323" s="44"/>
      <c r="Q1323" s="7"/>
      <c r="R1323" s="7"/>
      <c r="S1323" s="44"/>
      <c r="T1323" s="7"/>
      <c r="U1323" s="7"/>
      <c r="V1323" s="44"/>
      <c r="W1323" s="7"/>
      <c r="X1323" s="7"/>
      <c r="Y1323" s="44"/>
    </row>
    <row r="1324">
      <c r="A1324" s="21"/>
      <c r="B1324" s="21"/>
      <c r="C1324" s="21"/>
      <c r="D1324" s="21"/>
      <c r="E1324" s="21"/>
      <c r="F1324" s="21"/>
      <c r="G1324" s="21"/>
      <c r="H1324" s="21"/>
      <c r="I1324" s="21"/>
      <c r="J1324" s="21"/>
      <c r="K1324" s="25"/>
      <c r="L1324" s="7"/>
      <c r="M1324" s="7"/>
      <c r="N1324" s="7"/>
      <c r="O1324" s="7"/>
      <c r="P1324" s="44"/>
      <c r="Q1324" s="7"/>
      <c r="R1324" s="7"/>
      <c r="S1324" s="44"/>
      <c r="T1324" s="7"/>
      <c r="U1324" s="7"/>
      <c r="V1324" s="44"/>
      <c r="W1324" s="7"/>
      <c r="X1324" s="7"/>
      <c r="Y1324" s="44"/>
    </row>
    <row r="1325">
      <c r="A1325" s="21"/>
      <c r="B1325" s="21"/>
      <c r="C1325" s="21"/>
      <c r="D1325" s="21"/>
      <c r="E1325" s="21"/>
      <c r="F1325" s="21"/>
      <c r="G1325" s="21"/>
      <c r="H1325" s="21"/>
      <c r="I1325" s="21"/>
      <c r="J1325" s="21"/>
      <c r="K1325" s="25"/>
      <c r="L1325" s="7"/>
      <c r="M1325" s="7"/>
      <c r="N1325" s="7"/>
      <c r="O1325" s="7"/>
      <c r="P1325" s="44"/>
      <c r="Q1325" s="7"/>
      <c r="R1325" s="7"/>
      <c r="S1325" s="44"/>
      <c r="T1325" s="7"/>
      <c r="U1325" s="7"/>
      <c r="V1325" s="44"/>
      <c r="W1325" s="7"/>
      <c r="X1325" s="7"/>
      <c r="Y1325" s="44"/>
    </row>
    <row r="1326">
      <c r="A1326" s="21"/>
      <c r="B1326" s="21"/>
      <c r="C1326" s="21"/>
      <c r="D1326" s="21"/>
      <c r="E1326" s="21"/>
      <c r="F1326" s="21"/>
      <c r="G1326" s="21"/>
      <c r="H1326" s="21"/>
      <c r="I1326" s="21"/>
      <c r="J1326" s="21"/>
      <c r="K1326" s="25"/>
      <c r="L1326" s="7"/>
      <c r="M1326" s="7"/>
      <c r="N1326" s="7"/>
      <c r="O1326" s="7"/>
      <c r="P1326" s="44"/>
      <c r="Q1326" s="7"/>
      <c r="R1326" s="7"/>
      <c r="S1326" s="44"/>
      <c r="T1326" s="7"/>
      <c r="U1326" s="7"/>
      <c r="V1326" s="44"/>
      <c r="W1326" s="7"/>
      <c r="X1326" s="7"/>
      <c r="Y1326" s="44"/>
    </row>
    <row r="1327">
      <c r="A1327" s="21"/>
      <c r="B1327" s="21"/>
      <c r="C1327" s="21"/>
      <c r="D1327" s="21"/>
      <c r="E1327" s="21"/>
      <c r="F1327" s="21"/>
      <c r="G1327" s="21"/>
      <c r="H1327" s="21"/>
      <c r="I1327" s="21"/>
      <c r="J1327" s="21"/>
      <c r="K1327" s="25"/>
      <c r="L1327" s="7"/>
      <c r="M1327" s="7"/>
      <c r="N1327" s="7"/>
      <c r="O1327" s="7"/>
      <c r="P1327" s="44"/>
      <c r="Q1327" s="7"/>
      <c r="R1327" s="7"/>
      <c r="S1327" s="44"/>
      <c r="T1327" s="7"/>
      <c r="U1327" s="7"/>
      <c r="V1327" s="44"/>
      <c r="W1327" s="7"/>
      <c r="X1327" s="7"/>
      <c r="Y1327" s="44"/>
    </row>
    <row r="1328">
      <c r="A1328" s="21"/>
      <c r="B1328" s="21"/>
      <c r="C1328" s="21"/>
      <c r="D1328" s="21"/>
      <c r="E1328" s="21"/>
      <c r="F1328" s="21"/>
      <c r="G1328" s="21"/>
      <c r="H1328" s="21"/>
      <c r="I1328" s="21"/>
      <c r="J1328" s="21"/>
      <c r="K1328" s="25"/>
      <c r="L1328" s="7"/>
      <c r="M1328" s="7"/>
      <c r="N1328" s="7"/>
      <c r="O1328" s="7"/>
      <c r="P1328" s="44"/>
      <c r="Q1328" s="7"/>
      <c r="R1328" s="7"/>
      <c r="S1328" s="44"/>
      <c r="T1328" s="7"/>
      <c r="U1328" s="7"/>
      <c r="V1328" s="44"/>
      <c r="W1328" s="7"/>
      <c r="X1328" s="7"/>
      <c r="Y1328" s="44"/>
    </row>
    <row r="1329">
      <c r="A1329" s="21"/>
      <c r="B1329" s="21"/>
      <c r="C1329" s="21"/>
      <c r="D1329" s="21"/>
      <c r="E1329" s="21"/>
      <c r="F1329" s="21"/>
      <c r="G1329" s="21"/>
      <c r="H1329" s="21"/>
      <c r="I1329" s="21"/>
      <c r="J1329" s="21"/>
      <c r="K1329" s="25"/>
      <c r="L1329" s="7"/>
      <c r="M1329" s="7"/>
      <c r="N1329" s="7"/>
      <c r="O1329" s="7"/>
      <c r="P1329" s="44"/>
      <c r="Q1329" s="7"/>
      <c r="R1329" s="7"/>
      <c r="S1329" s="44"/>
      <c r="T1329" s="7"/>
      <c r="U1329" s="7"/>
      <c r="V1329" s="44"/>
      <c r="W1329" s="7"/>
      <c r="X1329" s="7"/>
      <c r="Y1329" s="44"/>
    </row>
    <row r="1330">
      <c r="A1330" s="21"/>
      <c r="B1330" s="21"/>
      <c r="C1330" s="21"/>
      <c r="D1330" s="21"/>
      <c r="E1330" s="21"/>
      <c r="F1330" s="21"/>
      <c r="G1330" s="21"/>
      <c r="H1330" s="21"/>
      <c r="I1330" s="21"/>
      <c r="J1330" s="21"/>
      <c r="K1330" s="25"/>
      <c r="L1330" s="7"/>
      <c r="M1330" s="7"/>
      <c r="N1330" s="7"/>
      <c r="O1330" s="7"/>
      <c r="P1330" s="44"/>
      <c r="Q1330" s="7"/>
      <c r="R1330" s="7"/>
      <c r="S1330" s="44"/>
      <c r="T1330" s="7"/>
      <c r="U1330" s="7"/>
      <c r="V1330" s="44"/>
      <c r="W1330" s="7"/>
      <c r="X1330" s="7"/>
      <c r="Y1330" s="44"/>
    </row>
    <row r="1331">
      <c r="A1331" s="21"/>
      <c r="B1331" s="21"/>
      <c r="C1331" s="21"/>
      <c r="D1331" s="21"/>
      <c r="E1331" s="21"/>
      <c r="F1331" s="21"/>
      <c r="G1331" s="21"/>
      <c r="H1331" s="21"/>
      <c r="I1331" s="21"/>
      <c r="J1331" s="21"/>
      <c r="K1331" s="25"/>
      <c r="L1331" s="7"/>
      <c r="M1331" s="7"/>
      <c r="N1331" s="7"/>
      <c r="O1331" s="7"/>
      <c r="P1331" s="44"/>
      <c r="Q1331" s="7"/>
      <c r="R1331" s="7"/>
      <c r="S1331" s="44"/>
      <c r="T1331" s="7"/>
      <c r="U1331" s="7"/>
      <c r="V1331" s="44"/>
      <c r="W1331" s="7"/>
      <c r="X1331" s="7"/>
      <c r="Y1331" s="44"/>
    </row>
    <row r="1332">
      <c r="A1332" s="21"/>
      <c r="B1332" s="21"/>
      <c r="C1332" s="21"/>
      <c r="D1332" s="21"/>
      <c r="E1332" s="21"/>
      <c r="F1332" s="21"/>
      <c r="G1332" s="21"/>
      <c r="H1332" s="21"/>
      <c r="I1332" s="21"/>
      <c r="J1332" s="21"/>
      <c r="K1332" s="25"/>
      <c r="L1332" s="7"/>
      <c r="M1332" s="7"/>
      <c r="N1332" s="7"/>
      <c r="O1332" s="7"/>
      <c r="P1332" s="44"/>
      <c r="Q1332" s="7"/>
      <c r="R1332" s="7"/>
      <c r="S1332" s="44"/>
      <c r="T1332" s="7"/>
      <c r="U1332" s="7"/>
      <c r="V1332" s="44"/>
      <c r="W1332" s="7"/>
      <c r="X1332" s="7"/>
      <c r="Y1332" s="44"/>
    </row>
    <row r="1333">
      <c r="A1333" s="21"/>
      <c r="B1333" s="21"/>
      <c r="C1333" s="21"/>
      <c r="D1333" s="21"/>
      <c r="E1333" s="21"/>
      <c r="F1333" s="21"/>
      <c r="G1333" s="21"/>
      <c r="H1333" s="21"/>
      <c r="I1333" s="21"/>
      <c r="J1333" s="21"/>
      <c r="K1333" s="25"/>
      <c r="L1333" s="7"/>
      <c r="M1333" s="7"/>
      <c r="N1333" s="7"/>
      <c r="O1333" s="7"/>
      <c r="P1333" s="44"/>
      <c r="Q1333" s="7"/>
      <c r="R1333" s="7"/>
      <c r="S1333" s="44"/>
      <c r="T1333" s="7"/>
      <c r="U1333" s="7"/>
      <c r="V1333" s="44"/>
      <c r="W1333" s="7"/>
      <c r="X1333" s="7"/>
      <c r="Y1333" s="44"/>
    </row>
    <row r="1334">
      <c r="A1334" s="21"/>
      <c r="B1334" s="21"/>
      <c r="C1334" s="21"/>
      <c r="D1334" s="21"/>
      <c r="E1334" s="21"/>
      <c r="F1334" s="21"/>
      <c r="G1334" s="21"/>
      <c r="H1334" s="21"/>
      <c r="I1334" s="21"/>
      <c r="J1334" s="21"/>
      <c r="K1334" s="25"/>
      <c r="L1334" s="7"/>
      <c r="M1334" s="7"/>
      <c r="N1334" s="7"/>
      <c r="O1334" s="7"/>
      <c r="P1334" s="44"/>
      <c r="Q1334" s="7"/>
      <c r="R1334" s="7"/>
      <c r="S1334" s="44"/>
      <c r="T1334" s="7"/>
      <c r="U1334" s="7"/>
      <c r="V1334" s="44"/>
      <c r="W1334" s="7"/>
      <c r="X1334" s="7"/>
      <c r="Y1334" s="44"/>
    </row>
    <row r="1335">
      <c r="A1335" s="21"/>
      <c r="B1335" s="21"/>
      <c r="C1335" s="21"/>
      <c r="D1335" s="21"/>
      <c r="E1335" s="21"/>
      <c r="F1335" s="21"/>
      <c r="G1335" s="21"/>
      <c r="H1335" s="21"/>
      <c r="I1335" s="21"/>
      <c r="J1335" s="21"/>
      <c r="K1335" s="25"/>
      <c r="L1335" s="7"/>
      <c r="M1335" s="7"/>
      <c r="N1335" s="7"/>
      <c r="O1335" s="7"/>
      <c r="P1335" s="44"/>
      <c r="Q1335" s="7"/>
      <c r="R1335" s="7"/>
      <c r="S1335" s="44"/>
      <c r="T1335" s="7"/>
      <c r="U1335" s="7"/>
      <c r="V1335" s="44"/>
      <c r="W1335" s="7"/>
      <c r="X1335" s="7"/>
      <c r="Y1335" s="44"/>
    </row>
    <row r="1336">
      <c r="A1336" s="21"/>
      <c r="B1336" s="21"/>
      <c r="C1336" s="21"/>
      <c r="D1336" s="21"/>
      <c r="E1336" s="21"/>
      <c r="F1336" s="21"/>
      <c r="G1336" s="21"/>
      <c r="H1336" s="21"/>
      <c r="I1336" s="21"/>
      <c r="J1336" s="21"/>
      <c r="K1336" s="25"/>
      <c r="L1336" s="7"/>
      <c r="M1336" s="7"/>
      <c r="N1336" s="7"/>
      <c r="O1336" s="7"/>
      <c r="P1336" s="44"/>
      <c r="Q1336" s="7"/>
      <c r="R1336" s="7"/>
      <c r="S1336" s="44"/>
      <c r="T1336" s="7"/>
      <c r="U1336" s="7"/>
      <c r="V1336" s="44"/>
      <c r="W1336" s="7"/>
      <c r="X1336" s="7"/>
      <c r="Y1336" s="44"/>
    </row>
    <row r="1337">
      <c r="A1337" s="21"/>
      <c r="B1337" s="21"/>
      <c r="C1337" s="21"/>
      <c r="D1337" s="21"/>
      <c r="E1337" s="21"/>
      <c r="F1337" s="21"/>
      <c r="G1337" s="21"/>
      <c r="H1337" s="21"/>
      <c r="I1337" s="21"/>
      <c r="J1337" s="21"/>
      <c r="K1337" s="25"/>
      <c r="L1337" s="7"/>
      <c r="M1337" s="7"/>
      <c r="N1337" s="7"/>
      <c r="O1337" s="7"/>
      <c r="P1337" s="44"/>
      <c r="Q1337" s="7"/>
      <c r="R1337" s="7"/>
      <c r="S1337" s="44"/>
      <c r="T1337" s="7"/>
      <c r="U1337" s="7"/>
      <c r="V1337" s="44"/>
      <c r="W1337" s="7"/>
      <c r="X1337" s="7"/>
      <c r="Y1337" s="44"/>
    </row>
    <row r="1338">
      <c r="A1338" s="21"/>
      <c r="B1338" s="21"/>
      <c r="C1338" s="21"/>
      <c r="D1338" s="21"/>
      <c r="E1338" s="21"/>
      <c r="F1338" s="21"/>
      <c r="G1338" s="21"/>
      <c r="H1338" s="21"/>
      <c r="I1338" s="21"/>
      <c r="J1338" s="21"/>
      <c r="K1338" s="25"/>
      <c r="L1338" s="7"/>
      <c r="M1338" s="7"/>
      <c r="N1338" s="7"/>
      <c r="O1338" s="7"/>
      <c r="P1338" s="44"/>
      <c r="Q1338" s="7"/>
      <c r="R1338" s="7"/>
      <c r="S1338" s="44"/>
      <c r="T1338" s="7"/>
      <c r="U1338" s="7"/>
      <c r="V1338" s="44"/>
      <c r="W1338" s="7"/>
      <c r="X1338" s="7"/>
      <c r="Y1338" s="44"/>
    </row>
    <row r="1339">
      <c r="A1339" s="21"/>
      <c r="B1339" s="21"/>
      <c r="C1339" s="21"/>
      <c r="D1339" s="21"/>
      <c r="E1339" s="21"/>
      <c r="F1339" s="21"/>
      <c r="G1339" s="21"/>
      <c r="H1339" s="21"/>
      <c r="I1339" s="21"/>
      <c r="J1339" s="21"/>
      <c r="K1339" s="25"/>
      <c r="L1339" s="7"/>
      <c r="M1339" s="7"/>
      <c r="N1339" s="7"/>
      <c r="O1339" s="7"/>
      <c r="P1339" s="44"/>
      <c r="Q1339" s="7"/>
      <c r="R1339" s="7"/>
      <c r="S1339" s="44"/>
      <c r="T1339" s="7"/>
      <c r="U1339" s="7"/>
      <c r="V1339" s="44"/>
      <c r="W1339" s="7"/>
      <c r="X1339" s="7"/>
      <c r="Y1339" s="44"/>
    </row>
    <row r="1340">
      <c r="A1340" s="21"/>
      <c r="B1340" s="21"/>
      <c r="C1340" s="21"/>
      <c r="D1340" s="21"/>
      <c r="E1340" s="21"/>
      <c r="F1340" s="21"/>
      <c r="G1340" s="21"/>
      <c r="H1340" s="21"/>
      <c r="I1340" s="21"/>
      <c r="J1340" s="21"/>
      <c r="K1340" s="25"/>
      <c r="L1340" s="7"/>
      <c r="M1340" s="7"/>
      <c r="N1340" s="7"/>
      <c r="O1340" s="7"/>
      <c r="P1340" s="44"/>
      <c r="Q1340" s="7"/>
      <c r="R1340" s="7"/>
      <c r="S1340" s="44"/>
      <c r="T1340" s="7"/>
      <c r="U1340" s="7"/>
      <c r="V1340" s="44"/>
      <c r="W1340" s="7"/>
      <c r="X1340" s="7"/>
      <c r="Y1340" s="44"/>
    </row>
    <row r="1341">
      <c r="A1341" s="21"/>
      <c r="B1341" s="21"/>
      <c r="C1341" s="21"/>
      <c r="D1341" s="21"/>
      <c r="E1341" s="21"/>
      <c r="F1341" s="21"/>
      <c r="G1341" s="21"/>
      <c r="H1341" s="21"/>
      <c r="I1341" s="21"/>
      <c r="J1341" s="21"/>
      <c r="K1341" s="25"/>
      <c r="L1341" s="7"/>
      <c r="M1341" s="7"/>
      <c r="N1341" s="7"/>
      <c r="O1341" s="7"/>
      <c r="P1341" s="44"/>
      <c r="Q1341" s="7"/>
      <c r="R1341" s="7"/>
      <c r="S1341" s="44"/>
      <c r="T1341" s="7"/>
      <c r="U1341" s="7"/>
      <c r="V1341" s="44"/>
      <c r="W1341" s="7"/>
      <c r="X1341" s="7"/>
      <c r="Y1341" s="44"/>
    </row>
    <row r="1342">
      <c r="A1342" s="21"/>
      <c r="B1342" s="21"/>
      <c r="C1342" s="21"/>
      <c r="D1342" s="21"/>
      <c r="E1342" s="21"/>
      <c r="F1342" s="21"/>
      <c r="G1342" s="21"/>
      <c r="H1342" s="21"/>
      <c r="I1342" s="21"/>
      <c r="J1342" s="21"/>
      <c r="K1342" s="25"/>
      <c r="L1342" s="7"/>
      <c r="M1342" s="7"/>
      <c r="N1342" s="7"/>
      <c r="O1342" s="7"/>
      <c r="P1342" s="44"/>
      <c r="Q1342" s="7"/>
      <c r="R1342" s="7"/>
      <c r="S1342" s="44"/>
      <c r="T1342" s="7"/>
      <c r="U1342" s="7"/>
      <c r="V1342" s="44"/>
      <c r="W1342" s="7"/>
      <c r="X1342" s="7"/>
      <c r="Y1342" s="44"/>
    </row>
    <row r="1343">
      <c r="A1343" s="21"/>
      <c r="B1343" s="21"/>
      <c r="C1343" s="21"/>
      <c r="D1343" s="21"/>
      <c r="E1343" s="21"/>
      <c r="F1343" s="21"/>
      <c r="G1343" s="21"/>
      <c r="H1343" s="21"/>
      <c r="I1343" s="21"/>
      <c r="J1343" s="21"/>
      <c r="K1343" s="25"/>
      <c r="L1343" s="7"/>
      <c r="M1343" s="7"/>
      <c r="N1343" s="7"/>
      <c r="O1343" s="7"/>
      <c r="P1343" s="44"/>
      <c r="Q1343" s="7"/>
      <c r="R1343" s="7"/>
      <c r="S1343" s="44"/>
      <c r="T1343" s="7"/>
      <c r="U1343" s="7"/>
      <c r="V1343" s="44"/>
      <c r="W1343" s="7"/>
      <c r="X1343" s="7"/>
      <c r="Y1343" s="44"/>
    </row>
    <row r="1344">
      <c r="A1344" s="21"/>
      <c r="B1344" s="21"/>
      <c r="C1344" s="21"/>
      <c r="D1344" s="21"/>
      <c r="E1344" s="21"/>
      <c r="F1344" s="21"/>
      <c r="G1344" s="21"/>
      <c r="H1344" s="21"/>
      <c r="I1344" s="21"/>
      <c r="J1344" s="21"/>
      <c r="K1344" s="25"/>
      <c r="L1344" s="7"/>
      <c r="M1344" s="7"/>
      <c r="N1344" s="7"/>
      <c r="O1344" s="7"/>
      <c r="P1344" s="44"/>
      <c r="Q1344" s="7"/>
      <c r="R1344" s="7"/>
      <c r="S1344" s="44"/>
      <c r="T1344" s="7"/>
      <c r="U1344" s="7"/>
      <c r="V1344" s="44"/>
      <c r="W1344" s="7"/>
      <c r="X1344" s="7"/>
      <c r="Y1344" s="44"/>
    </row>
    <row r="1345">
      <c r="A1345" s="21"/>
      <c r="B1345" s="21"/>
      <c r="C1345" s="21"/>
      <c r="D1345" s="21"/>
      <c r="E1345" s="21"/>
      <c r="F1345" s="21"/>
      <c r="G1345" s="21"/>
      <c r="H1345" s="21"/>
      <c r="I1345" s="21"/>
      <c r="J1345" s="21"/>
      <c r="K1345" s="25"/>
      <c r="L1345" s="7"/>
      <c r="M1345" s="7"/>
      <c r="N1345" s="7"/>
      <c r="O1345" s="7"/>
      <c r="P1345" s="44"/>
      <c r="Q1345" s="7"/>
      <c r="R1345" s="7"/>
      <c r="S1345" s="44"/>
      <c r="T1345" s="7"/>
      <c r="U1345" s="7"/>
      <c r="V1345" s="44"/>
      <c r="W1345" s="7"/>
      <c r="X1345" s="7"/>
      <c r="Y1345" s="44"/>
    </row>
    <row r="1346">
      <c r="A1346" s="21"/>
      <c r="B1346" s="21"/>
      <c r="C1346" s="21"/>
      <c r="D1346" s="21"/>
      <c r="E1346" s="21"/>
      <c r="F1346" s="21"/>
      <c r="G1346" s="21"/>
      <c r="H1346" s="21"/>
      <c r="I1346" s="21"/>
      <c r="J1346" s="21"/>
      <c r="K1346" s="25"/>
      <c r="L1346" s="7"/>
      <c r="M1346" s="7"/>
      <c r="N1346" s="7"/>
      <c r="O1346" s="7"/>
      <c r="P1346" s="44"/>
      <c r="Q1346" s="7"/>
      <c r="R1346" s="7"/>
      <c r="S1346" s="44"/>
      <c r="T1346" s="7"/>
      <c r="U1346" s="7"/>
      <c r="V1346" s="44"/>
      <c r="W1346" s="7"/>
      <c r="X1346" s="7"/>
      <c r="Y1346" s="44"/>
    </row>
    <row r="1347">
      <c r="A1347" s="21"/>
      <c r="B1347" s="21"/>
      <c r="C1347" s="21"/>
      <c r="D1347" s="21"/>
      <c r="E1347" s="21"/>
      <c r="F1347" s="21"/>
      <c r="G1347" s="21"/>
      <c r="H1347" s="21"/>
      <c r="I1347" s="21"/>
      <c r="J1347" s="21"/>
      <c r="K1347" s="25"/>
      <c r="L1347" s="7"/>
      <c r="M1347" s="7"/>
      <c r="N1347" s="7"/>
      <c r="O1347" s="7"/>
      <c r="P1347" s="44"/>
      <c r="Q1347" s="7"/>
      <c r="R1347" s="7"/>
      <c r="S1347" s="44"/>
      <c r="T1347" s="7"/>
      <c r="U1347" s="7"/>
      <c r="V1347" s="44"/>
      <c r="W1347" s="7"/>
      <c r="X1347" s="7"/>
      <c r="Y1347" s="44"/>
    </row>
    <row r="1348">
      <c r="A1348" s="21"/>
      <c r="B1348" s="21"/>
      <c r="C1348" s="21"/>
      <c r="D1348" s="21"/>
      <c r="E1348" s="21"/>
      <c r="F1348" s="21"/>
      <c r="G1348" s="21"/>
      <c r="H1348" s="21"/>
      <c r="I1348" s="21"/>
      <c r="J1348" s="21"/>
      <c r="K1348" s="25"/>
      <c r="L1348" s="7"/>
      <c r="M1348" s="7"/>
      <c r="N1348" s="7"/>
      <c r="O1348" s="7"/>
      <c r="P1348" s="44"/>
      <c r="Q1348" s="7"/>
      <c r="R1348" s="7"/>
      <c r="S1348" s="44"/>
      <c r="T1348" s="7"/>
      <c r="U1348" s="7"/>
      <c r="V1348" s="44"/>
      <c r="W1348" s="7"/>
      <c r="X1348" s="7"/>
      <c r="Y1348" s="44"/>
    </row>
    <row r="1349">
      <c r="A1349" s="21"/>
      <c r="B1349" s="21"/>
      <c r="C1349" s="21"/>
      <c r="D1349" s="21"/>
      <c r="E1349" s="21"/>
      <c r="F1349" s="21"/>
      <c r="G1349" s="21"/>
      <c r="H1349" s="21"/>
      <c r="I1349" s="21"/>
      <c r="J1349" s="21"/>
      <c r="K1349" s="25"/>
      <c r="L1349" s="7"/>
      <c r="M1349" s="7"/>
      <c r="N1349" s="7"/>
      <c r="O1349" s="7"/>
      <c r="P1349" s="44"/>
      <c r="Q1349" s="7"/>
      <c r="R1349" s="7"/>
      <c r="S1349" s="44"/>
      <c r="T1349" s="7"/>
      <c r="U1349" s="7"/>
      <c r="V1349" s="44"/>
      <c r="W1349" s="7"/>
      <c r="X1349" s="7"/>
      <c r="Y1349" s="44"/>
    </row>
    <row r="1350">
      <c r="A1350" s="21"/>
      <c r="B1350" s="21"/>
      <c r="C1350" s="21"/>
      <c r="D1350" s="21"/>
      <c r="E1350" s="21"/>
      <c r="F1350" s="21"/>
      <c r="G1350" s="21"/>
      <c r="H1350" s="21"/>
      <c r="I1350" s="21"/>
      <c r="J1350" s="21"/>
      <c r="K1350" s="25"/>
      <c r="L1350" s="7"/>
      <c r="M1350" s="7"/>
      <c r="N1350" s="7"/>
      <c r="O1350" s="7"/>
      <c r="P1350" s="44"/>
      <c r="Q1350" s="7"/>
      <c r="R1350" s="7"/>
      <c r="S1350" s="44"/>
      <c r="T1350" s="7"/>
      <c r="U1350" s="7"/>
      <c r="V1350" s="44"/>
      <c r="W1350" s="7"/>
      <c r="X1350" s="7"/>
      <c r="Y1350" s="44"/>
    </row>
    <row r="1351">
      <c r="A1351" s="21"/>
      <c r="B1351" s="21"/>
      <c r="C1351" s="21"/>
      <c r="D1351" s="21"/>
      <c r="E1351" s="21"/>
      <c r="F1351" s="21"/>
      <c r="G1351" s="21"/>
      <c r="H1351" s="21"/>
      <c r="I1351" s="21"/>
      <c r="J1351" s="21"/>
      <c r="K1351" s="25"/>
      <c r="L1351" s="7"/>
      <c r="M1351" s="7"/>
      <c r="N1351" s="7"/>
      <c r="O1351" s="7"/>
      <c r="P1351" s="44"/>
      <c r="Q1351" s="7"/>
      <c r="R1351" s="7"/>
      <c r="S1351" s="44"/>
      <c r="T1351" s="7"/>
      <c r="U1351" s="7"/>
      <c r="V1351" s="44"/>
      <c r="W1351" s="7"/>
      <c r="X1351" s="7"/>
      <c r="Y1351" s="44"/>
    </row>
    <row r="1352">
      <c r="A1352" s="21"/>
      <c r="B1352" s="21"/>
      <c r="C1352" s="21"/>
      <c r="D1352" s="21"/>
      <c r="E1352" s="21"/>
      <c r="F1352" s="21"/>
      <c r="G1352" s="21"/>
      <c r="H1352" s="21"/>
      <c r="I1352" s="21"/>
      <c r="J1352" s="21"/>
      <c r="K1352" s="25"/>
      <c r="L1352" s="7"/>
      <c r="M1352" s="7"/>
      <c r="N1352" s="7"/>
      <c r="O1352" s="7"/>
      <c r="P1352" s="44"/>
      <c r="Q1352" s="7"/>
      <c r="R1352" s="7"/>
      <c r="S1352" s="44"/>
      <c r="T1352" s="7"/>
      <c r="U1352" s="7"/>
      <c r="V1352" s="44"/>
      <c r="W1352" s="7"/>
      <c r="X1352" s="7"/>
      <c r="Y1352" s="44"/>
    </row>
    <row r="1353">
      <c r="A1353" s="21"/>
      <c r="B1353" s="21"/>
      <c r="C1353" s="21"/>
      <c r="D1353" s="21"/>
      <c r="E1353" s="21"/>
      <c r="F1353" s="21"/>
      <c r="G1353" s="21"/>
      <c r="H1353" s="21"/>
      <c r="I1353" s="21"/>
      <c r="J1353" s="21"/>
      <c r="K1353" s="25"/>
      <c r="L1353" s="7"/>
      <c r="M1353" s="7"/>
      <c r="N1353" s="7"/>
      <c r="O1353" s="7"/>
      <c r="P1353" s="44"/>
      <c r="Q1353" s="7"/>
      <c r="R1353" s="7"/>
      <c r="S1353" s="44"/>
      <c r="T1353" s="7"/>
      <c r="U1353" s="7"/>
      <c r="V1353" s="44"/>
      <c r="W1353" s="7"/>
      <c r="X1353" s="7"/>
      <c r="Y1353" s="44"/>
    </row>
    <row r="1354">
      <c r="A1354" s="21"/>
      <c r="B1354" s="21"/>
      <c r="C1354" s="21"/>
      <c r="D1354" s="21"/>
      <c r="E1354" s="21"/>
      <c r="F1354" s="21"/>
      <c r="G1354" s="21"/>
      <c r="H1354" s="21"/>
      <c r="I1354" s="21"/>
      <c r="J1354" s="21"/>
      <c r="K1354" s="25"/>
      <c r="L1354" s="7"/>
      <c r="M1354" s="7"/>
      <c r="N1354" s="7"/>
      <c r="O1354" s="7"/>
      <c r="P1354" s="44"/>
      <c r="Q1354" s="7"/>
      <c r="R1354" s="7"/>
      <c r="S1354" s="44"/>
      <c r="T1354" s="7"/>
      <c r="U1354" s="7"/>
      <c r="V1354" s="44"/>
      <c r="W1354" s="7"/>
      <c r="X1354" s="7"/>
      <c r="Y1354" s="44"/>
    </row>
    <row r="1355">
      <c r="A1355" s="21"/>
      <c r="B1355" s="21"/>
      <c r="C1355" s="21"/>
      <c r="D1355" s="21"/>
      <c r="E1355" s="21"/>
      <c r="F1355" s="21"/>
      <c r="G1355" s="21"/>
      <c r="H1355" s="21"/>
      <c r="I1355" s="21"/>
      <c r="J1355" s="21"/>
      <c r="K1355" s="25"/>
      <c r="L1355" s="7"/>
      <c r="M1355" s="7"/>
      <c r="N1355" s="7"/>
      <c r="O1355" s="7"/>
      <c r="P1355" s="44"/>
      <c r="Q1355" s="7"/>
      <c r="R1355" s="7"/>
      <c r="S1355" s="44"/>
      <c r="T1355" s="7"/>
      <c r="U1355" s="7"/>
      <c r="V1355" s="44"/>
      <c r="W1355" s="7"/>
      <c r="X1355" s="7"/>
      <c r="Y1355" s="44"/>
    </row>
    <row r="1356">
      <c r="A1356" s="21"/>
      <c r="B1356" s="21"/>
      <c r="C1356" s="21"/>
      <c r="D1356" s="21"/>
      <c r="E1356" s="21"/>
      <c r="F1356" s="21"/>
      <c r="G1356" s="21"/>
      <c r="H1356" s="21"/>
      <c r="I1356" s="21"/>
      <c r="J1356" s="21"/>
      <c r="K1356" s="25"/>
      <c r="L1356" s="7"/>
      <c r="M1356" s="7"/>
      <c r="N1356" s="7"/>
      <c r="O1356" s="7"/>
      <c r="P1356" s="44"/>
      <c r="Q1356" s="7"/>
      <c r="R1356" s="7"/>
      <c r="S1356" s="44"/>
      <c r="T1356" s="7"/>
      <c r="U1356" s="7"/>
      <c r="V1356" s="44"/>
      <c r="W1356" s="7"/>
      <c r="X1356" s="7"/>
      <c r="Y1356" s="44"/>
    </row>
    <row r="1357">
      <c r="A1357" s="21"/>
      <c r="B1357" s="21"/>
      <c r="C1357" s="21"/>
      <c r="D1357" s="21"/>
      <c r="E1357" s="21"/>
      <c r="F1357" s="21"/>
      <c r="G1357" s="21"/>
      <c r="H1357" s="21"/>
      <c r="I1357" s="21"/>
      <c r="J1357" s="21"/>
      <c r="K1357" s="25"/>
      <c r="L1357" s="7"/>
      <c r="M1357" s="7"/>
      <c r="N1357" s="7"/>
      <c r="O1357" s="7"/>
      <c r="P1357" s="44"/>
      <c r="Q1357" s="7"/>
      <c r="R1357" s="7"/>
      <c r="S1357" s="44"/>
      <c r="T1357" s="7"/>
      <c r="U1357" s="7"/>
      <c r="V1357" s="44"/>
      <c r="W1357" s="7"/>
      <c r="X1357" s="7"/>
      <c r="Y1357" s="44"/>
    </row>
    <row r="1358">
      <c r="A1358" s="21"/>
      <c r="B1358" s="21"/>
      <c r="C1358" s="21"/>
      <c r="D1358" s="21"/>
      <c r="E1358" s="21"/>
      <c r="F1358" s="21"/>
      <c r="G1358" s="21"/>
      <c r="H1358" s="21"/>
      <c r="I1358" s="21"/>
      <c r="J1358" s="21"/>
      <c r="K1358" s="25"/>
      <c r="L1358" s="7"/>
      <c r="M1358" s="7"/>
      <c r="N1358" s="7"/>
      <c r="O1358" s="7"/>
      <c r="P1358" s="44"/>
      <c r="Q1358" s="7"/>
      <c r="R1358" s="7"/>
      <c r="S1358" s="44"/>
      <c r="T1358" s="7"/>
      <c r="U1358" s="7"/>
      <c r="V1358" s="44"/>
      <c r="W1358" s="7"/>
      <c r="X1358" s="7"/>
      <c r="Y1358" s="44"/>
    </row>
    <row r="1359">
      <c r="A1359" s="21"/>
      <c r="B1359" s="21"/>
      <c r="C1359" s="21"/>
      <c r="D1359" s="21"/>
      <c r="E1359" s="21"/>
      <c r="F1359" s="21"/>
      <c r="G1359" s="21"/>
      <c r="H1359" s="21"/>
      <c r="I1359" s="21"/>
      <c r="J1359" s="21"/>
      <c r="K1359" s="25"/>
      <c r="L1359" s="7"/>
      <c r="M1359" s="7"/>
      <c r="N1359" s="7"/>
      <c r="O1359" s="7"/>
      <c r="P1359" s="44"/>
      <c r="Q1359" s="7"/>
      <c r="R1359" s="7"/>
      <c r="S1359" s="44"/>
      <c r="T1359" s="7"/>
      <c r="U1359" s="7"/>
      <c r="V1359" s="44"/>
      <c r="W1359" s="7"/>
      <c r="X1359" s="7"/>
      <c r="Y1359" s="44"/>
    </row>
    <row r="1360">
      <c r="A1360" s="21"/>
      <c r="B1360" s="21"/>
      <c r="C1360" s="21"/>
      <c r="D1360" s="21"/>
      <c r="E1360" s="21"/>
      <c r="F1360" s="21"/>
      <c r="G1360" s="21"/>
      <c r="H1360" s="21"/>
      <c r="I1360" s="21"/>
      <c r="J1360" s="21"/>
      <c r="K1360" s="25"/>
      <c r="L1360" s="7"/>
      <c r="M1360" s="7"/>
      <c r="N1360" s="7"/>
      <c r="O1360" s="7"/>
      <c r="P1360" s="44"/>
      <c r="Q1360" s="7"/>
      <c r="R1360" s="7"/>
      <c r="S1360" s="44"/>
      <c r="T1360" s="7"/>
      <c r="U1360" s="7"/>
      <c r="V1360" s="44"/>
      <c r="W1360" s="7"/>
      <c r="X1360" s="7"/>
      <c r="Y1360" s="44"/>
    </row>
    <row r="1361">
      <c r="A1361" s="21"/>
      <c r="B1361" s="21"/>
      <c r="C1361" s="21"/>
      <c r="D1361" s="21"/>
      <c r="E1361" s="21"/>
      <c r="F1361" s="21"/>
      <c r="G1361" s="21"/>
      <c r="H1361" s="21"/>
      <c r="I1361" s="21"/>
      <c r="J1361" s="21"/>
      <c r="K1361" s="25"/>
      <c r="L1361" s="7"/>
      <c r="M1361" s="7"/>
      <c r="N1361" s="7"/>
      <c r="O1361" s="7"/>
      <c r="P1361" s="44"/>
      <c r="Q1361" s="7"/>
      <c r="R1361" s="7"/>
      <c r="S1361" s="44"/>
      <c r="T1361" s="7"/>
      <c r="U1361" s="7"/>
      <c r="V1361" s="44"/>
      <c r="W1361" s="7"/>
      <c r="X1361" s="7"/>
      <c r="Y1361" s="44"/>
    </row>
    <row r="1362">
      <c r="A1362" s="21"/>
      <c r="B1362" s="21"/>
      <c r="C1362" s="21"/>
      <c r="D1362" s="21"/>
      <c r="E1362" s="21"/>
      <c r="F1362" s="21"/>
      <c r="G1362" s="21"/>
      <c r="H1362" s="21"/>
      <c r="I1362" s="21"/>
      <c r="J1362" s="21"/>
      <c r="K1362" s="25"/>
      <c r="L1362" s="7"/>
      <c r="M1362" s="7"/>
      <c r="N1362" s="7"/>
      <c r="O1362" s="7"/>
      <c r="P1362" s="44"/>
      <c r="Q1362" s="7"/>
      <c r="R1362" s="7"/>
      <c r="S1362" s="44"/>
      <c r="T1362" s="7"/>
      <c r="U1362" s="7"/>
      <c r="V1362" s="44"/>
      <c r="W1362" s="7"/>
      <c r="X1362" s="7"/>
      <c r="Y1362" s="44"/>
    </row>
    <row r="1363">
      <c r="A1363" s="21"/>
      <c r="B1363" s="21"/>
      <c r="C1363" s="21"/>
      <c r="D1363" s="21"/>
      <c r="E1363" s="21"/>
      <c r="F1363" s="21"/>
      <c r="G1363" s="21"/>
      <c r="H1363" s="21"/>
      <c r="I1363" s="21"/>
      <c r="J1363" s="21"/>
      <c r="K1363" s="25"/>
      <c r="L1363" s="7"/>
      <c r="M1363" s="7"/>
      <c r="N1363" s="7"/>
      <c r="O1363" s="7"/>
      <c r="P1363" s="44"/>
      <c r="Q1363" s="7"/>
      <c r="R1363" s="7"/>
      <c r="S1363" s="44"/>
      <c r="T1363" s="7"/>
      <c r="U1363" s="7"/>
      <c r="V1363" s="44"/>
      <c r="W1363" s="7"/>
      <c r="X1363" s="7"/>
      <c r="Y1363" s="44"/>
    </row>
    <row r="1364">
      <c r="A1364" s="21"/>
      <c r="B1364" s="21"/>
      <c r="C1364" s="21"/>
      <c r="D1364" s="21"/>
      <c r="E1364" s="21"/>
      <c r="F1364" s="21"/>
      <c r="G1364" s="21"/>
      <c r="H1364" s="21"/>
      <c r="I1364" s="21"/>
      <c r="J1364" s="21"/>
      <c r="K1364" s="25"/>
      <c r="L1364" s="7"/>
      <c r="M1364" s="7"/>
      <c r="N1364" s="7"/>
      <c r="O1364" s="7"/>
      <c r="P1364" s="44"/>
      <c r="Q1364" s="7"/>
      <c r="R1364" s="7"/>
      <c r="S1364" s="44"/>
      <c r="T1364" s="7"/>
      <c r="U1364" s="7"/>
      <c r="V1364" s="44"/>
      <c r="W1364" s="7"/>
      <c r="X1364" s="7"/>
      <c r="Y1364" s="44"/>
    </row>
    <row r="1365">
      <c r="A1365" s="21"/>
      <c r="B1365" s="21"/>
      <c r="C1365" s="21"/>
      <c r="D1365" s="21"/>
      <c r="E1365" s="21"/>
      <c r="F1365" s="21"/>
      <c r="G1365" s="21"/>
      <c r="H1365" s="21"/>
      <c r="I1365" s="21"/>
      <c r="J1365" s="21"/>
      <c r="K1365" s="25"/>
      <c r="L1365" s="7"/>
      <c r="M1365" s="7"/>
      <c r="N1365" s="7"/>
      <c r="O1365" s="7"/>
      <c r="P1365" s="44"/>
      <c r="Q1365" s="7"/>
      <c r="R1365" s="7"/>
      <c r="S1365" s="44"/>
      <c r="T1365" s="7"/>
      <c r="U1365" s="7"/>
      <c r="V1365" s="44"/>
      <c r="W1365" s="7"/>
      <c r="X1365" s="7"/>
      <c r="Y1365" s="44"/>
    </row>
    <row r="1366">
      <c r="A1366" s="21"/>
      <c r="B1366" s="21"/>
      <c r="C1366" s="21"/>
      <c r="D1366" s="21"/>
      <c r="E1366" s="21"/>
      <c r="F1366" s="21"/>
      <c r="G1366" s="21"/>
      <c r="H1366" s="21"/>
      <c r="I1366" s="21"/>
      <c r="J1366" s="21"/>
      <c r="K1366" s="25"/>
      <c r="L1366" s="7"/>
      <c r="M1366" s="7"/>
      <c r="N1366" s="7"/>
      <c r="O1366" s="7"/>
      <c r="P1366" s="44"/>
      <c r="Q1366" s="7"/>
      <c r="R1366" s="7"/>
      <c r="S1366" s="44"/>
      <c r="T1366" s="7"/>
      <c r="U1366" s="7"/>
      <c r="V1366" s="44"/>
      <c r="W1366" s="7"/>
      <c r="X1366" s="7"/>
      <c r="Y1366" s="44"/>
    </row>
    <row r="1367">
      <c r="A1367" s="21"/>
      <c r="B1367" s="21"/>
      <c r="C1367" s="21"/>
      <c r="D1367" s="21"/>
      <c r="E1367" s="21"/>
      <c r="F1367" s="21"/>
      <c r="G1367" s="21"/>
      <c r="H1367" s="21"/>
      <c r="I1367" s="21"/>
      <c r="J1367" s="21"/>
      <c r="K1367" s="25"/>
      <c r="L1367" s="7"/>
      <c r="M1367" s="7"/>
      <c r="N1367" s="7"/>
      <c r="O1367" s="7"/>
      <c r="P1367" s="44"/>
      <c r="Q1367" s="7"/>
      <c r="R1367" s="7"/>
      <c r="S1367" s="44"/>
      <c r="T1367" s="7"/>
      <c r="U1367" s="7"/>
      <c r="V1367" s="44"/>
      <c r="W1367" s="7"/>
      <c r="X1367" s="7"/>
      <c r="Y1367" s="44"/>
    </row>
    <row r="1368">
      <c r="A1368" s="21"/>
      <c r="B1368" s="21"/>
      <c r="C1368" s="21"/>
      <c r="D1368" s="21"/>
      <c r="E1368" s="21"/>
      <c r="F1368" s="21"/>
      <c r="G1368" s="21"/>
      <c r="H1368" s="21"/>
      <c r="I1368" s="21"/>
      <c r="J1368" s="21"/>
      <c r="K1368" s="25"/>
      <c r="L1368" s="7"/>
      <c r="M1368" s="7"/>
      <c r="N1368" s="7"/>
      <c r="O1368" s="7"/>
      <c r="P1368" s="44"/>
      <c r="Q1368" s="7"/>
      <c r="R1368" s="7"/>
      <c r="S1368" s="44"/>
      <c r="T1368" s="7"/>
      <c r="U1368" s="7"/>
      <c r="V1368" s="44"/>
      <c r="W1368" s="7"/>
      <c r="X1368" s="7"/>
      <c r="Y1368" s="44"/>
    </row>
    <row r="1369">
      <c r="A1369" s="21"/>
      <c r="B1369" s="21"/>
      <c r="C1369" s="21"/>
      <c r="D1369" s="21"/>
      <c r="E1369" s="21"/>
      <c r="F1369" s="21"/>
      <c r="G1369" s="21"/>
      <c r="H1369" s="21"/>
      <c r="I1369" s="21"/>
      <c r="J1369" s="21"/>
      <c r="K1369" s="25"/>
      <c r="L1369" s="7"/>
      <c r="M1369" s="7"/>
      <c r="N1369" s="7"/>
      <c r="O1369" s="7"/>
      <c r="P1369" s="44"/>
      <c r="Q1369" s="7"/>
      <c r="R1369" s="7"/>
      <c r="S1369" s="44"/>
      <c r="T1369" s="7"/>
      <c r="U1369" s="7"/>
      <c r="V1369" s="44"/>
      <c r="W1369" s="7"/>
      <c r="X1369" s="7"/>
      <c r="Y1369" s="44"/>
    </row>
    <row r="1370">
      <c r="A1370" s="21"/>
      <c r="B1370" s="21"/>
      <c r="C1370" s="21"/>
      <c r="D1370" s="21"/>
      <c r="E1370" s="21"/>
      <c r="F1370" s="21"/>
      <c r="G1370" s="21"/>
      <c r="H1370" s="21"/>
      <c r="I1370" s="21"/>
      <c r="J1370" s="21"/>
      <c r="K1370" s="25"/>
      <c r="L1370" s="7"/>
      <c r="M1370" s="7"/>
      <c r="N1370" s="7"/>
      <c r="O1370" s="7"/>
      <c r="P1370" s="44"/>
      <c r="Q1370" s="7"/>
      <c r="R1370" s="7"/>
      <c r="S1370" s="44"/>
      <c r="T1370" s="7"/>
      <c r="U1370" s="7"/>
      <c r="V1370" s="44"/>
      <c r="W1370" s="7"/>
      <c r="X1370" s="7"/>
      <c r="Y1370" s="44"/>
    </row>
    <row r="1371">
      <c r="A1371" s="21"/>
      <c r="B1371" s="21"/>
      <c r="C1371" s="21"/>
      <c r="D1371" s="21"/>
      <c r="E1371" s="21"/>
      <c r="F1371" s="21"/>
      <c r="G1371" s="21"/>
      <c r="H1371" s="21"/>
      <c r="I1371" s="21"/>
      <c r="J1371" s="21"/>
      <c r="K1371" s="25"/>
      <c r="L1371" s="7"/>
      <c r="M1371" s="7"/>
      <c r="N1371" s="7"/>
      <c r="O1371" s="7"/>
      <c r="P1371" s="44"/>
      <c r="Q1371" s="7"/>
      <c r="R1371" s="7"/>
      <c r="S1371" s="44"/>
      <c r="T1371" s="7"/>
      <c r="U1371" s="7"/>
      <c r="V1371" s="44"/>
      <c r="W1371" s="7"/>
      <c r="X1371" s="7"/>
      <c r="Y1371" s="44"/>
    </row>
    <row r="1372">
      <c r="A1372" s="21"/>
      <c r="B1372" s="21"/>
      <c r="C1372" s="21"/>
      <c r="D1372" s="21"/>
      <c r="E1372" s="21"/>
      <c r="F1372" s="21"/>
      <c r="G1372" s="21"/>
      <c r="H1372" s="21"/>
      <c r="I1372" s="21"/>
      <c r="J1372" s="21"/>
      <c r="K1372" s="25"/>
      <c r="L1372" s="7"/>
      <c r="M1372" s="7"/>
      <c r="N1372" s="7"/>
      <c r="O1372" s="7"/>
      <c r="P1372" s="44"/>
      <c r="Q1372" s="7"/>
      <c r="R1372" s="7"/>
      <c r="S1372" s="44"/>
      <c r="T1372" s="7"/>
      <c r="U1372" s="7"/>
      <c r="V1372" s="44"/>
      <c r="W1372" s="7"/>
      <c r="X1372" s="7"/>
      <c r="Y1372" s="44"/>
    </row>
    <row r="1373">
      <c r="A1373" s="21"/>
      <c r="B1373" s="21"/>
      <c r="C1373" s="21"/>
      <c r="D1373" s="21"/>
      <c r="E1373" s="21"/>
      <c r="F1373" s="21"/>
      <c r="G1373" s="21"/>
      <c r="H1373" s="21"/>
      <c r="I1373" s="21"/>
      <c r="J1373" s="21"/>
      <c r="K1373" s="25"/>
      <c r="L1373" s="7"/>
      <c r="M1373" s="7"/>
      <c r="N1373" s="7"/>
      <c r="O1373" s="7"/>
      <c r="P1373" s="44"/>
      <c r="Q1373" s="7"/>
      <c r="R1373" s="7"/>
      <c r="S1373" s="44"/>
      <c r="T1373" s="7"/>
      <c r="U1373" s="7"/>
      <c r="V1373" s="44"/>
      <c r="W1373" s="7"/>
      <c r="X1373" s="7"/>
      <c r="Y1373" s="44"/>
    </row>
    <row r="1374">
      <c r="A1374" s="21"/>
      <c r="B1374" s="21"/>
      <c r="C1374" s="21"/>
      <c r="D1374" s="21"/>
      <c r="E1374" s="21"/>
      <c r="F1374" s="21"/>
      <c r="G1374" s="21"/>
      <c r="H1374" s="21"/>
      <c r="I1374" s="21"/>
      <c r="J1374" s="21"/>
      <c r="K1374" s="25"/>
      <c r="L1374" s="7"/>
      <c r="M1374" s="7"/>
      <c r="N1374" s="7"/>
      <c r="O1374" s="7"/>
      <c r="P1374" s="44"/>
      <c r="Q1374" s="7"/>
      <c r="R1374" s="7"/>
      <c r="S1374" s="44"/>
      <c r="T1374" s="7"/>
      <c r="U1374" s="7"/>
      <c r="V1374" s="44"/>
      <c r="W1374" s="7"/>
      <c r="X1374" s="7"/>
      <c r="Y1374" s="44"/>
    </row>
    <row r="1375">
      <c r="A1375" s="21"/>
      <c r="B1375" s="21"/>
      <c r="C1375" s="21"/>
      <c r="D1375" s="21"/>
      <c r="E1375" s="21"/>
      <c r="F1375" s="21"/>
      <c r="G1375" s="21"/>
      <c r="H1375" s="21"/>
      <c r="I1375" s="21"/>
      <c r="J1375" s="21"/>
      <c r="K1375" s="25"/>
      <c r="L1375" s="7"/>
      <c r="M1375" s="7"/>
      <c r="N1375" s="7"/>
      <c r="O1375" s="7"/>
      <c r="P1375" s="44"/>
      <c r="Q1375" s="7"/>
      <c r="R1375" s="7"/>
      <c r="S1375" s="44"/>
      <c r="T1375" s="7"/>
      <c r="U1375" s="7"/>
      <c r="V1375" s="44"/>
      <c r="W1375" s="7"/>
      <c r="X1375" s="7"/>
      <c r="Y1375" s="44"/>
    </row>
    <row r="1376">
      <c r="A1376" s="21"/>
      <c r="B1376" s="21"/>
      <c r="C1376" s="21"/>
      <c r="D1376" s="21"/>
      <c r="E1376" s="21"/>
      <c r="F1376" s="21"/>
      <c r="G1376" s="21"/>
      <c r="H1376" s="21"/>
      <c r="I1376" s="21"/>
      <c r="J1376" s="21"/>
      <c r="K1376" s="25"/>
      <c r="L1376" s="7"/>
      <c r="M1376" s="7"/>
      <c r="N1376" s="7"/>
      <c r="O1376" s="7"/>
      <c r="P1376" s="44"/>
      <c r="Q1376" s="7"/>
      <c r="R1376" s="7"/>
      <c r="S1376" s="44"/>
      <c r="T1376" s="7"/>
      <c r="U1376" s="7"/>
      <c r="V1376" s="44"/>
      <c r="W1376" s="7"/>
      <c r="X1376" s="7"/>
      <c r="Y1376" s="44"/>
    </row>
    <row r="1377">
      <c r="A1377" s="21"/>
      <c r="B1377" s="21"/>
      <c r="C1377" s="21"/>
      <c r="D1377" s="21"/>
      <c r="E1377" s="21"/>
      <c r="F1377" s="21"/>
      <c r="G1377" s="21"/>
      <c r="H1377" s="21"/>
      <c r="I1377" s="21"/>
      <c r="J1377" s="21"/>
      <c r="K1377" s="25"/>
      <c r="L1377" s="7"/>
      <c r="M1377" s="7"/>
      <c r="N1377" s="7"/>
      <c r="O1377" s="7"/>
      <c r="P1377" s="44"/>
      <c r="Q1377" s="7"/>
      <c r="R1377" s="7"/>
      <c r="S1377" s="44"/>
      <c r="T1377" s="7"/>
      <c r="U1377" s="7"/>
      <c r="V1377" s="44"/>
      <c r="W1377" s="7"/>
      <c r="X1377" s="7"/>
      <c r="Y1377" s="44"/>
    </row>
    <row r="1378">
      <c r="A1378" s="21"/>
      <c r="B1378" s="21"/>
      <c r="C1378" s="21"/>
      <c r="D1378" s="21"/>
      <c r="E1378" s="21"/>
      <c r="F1378" s="21"/>
      <c r="G1378" s="21"/>
      <c r="H1378" s="21"/>
      <c r="I1378" s="21"/>
      <c r="J1378" s="21"/>
      <c r="K1378" s="25"/>
      <c r="L1378" s="7"/>
      <c r="M1378" s="7"/>
      <c r="N1378" s="7"/>
      <c r="O1378" s="7"/>
      <c r="P1378" s="44"/>
      <c r="Q1378" s="7"/>
      <c r="R1378" s="7"/>
      <c r="S1378" s="44"/>
      <c r="T1378" s="7"/>
      <c r="U1378" s="7"/>
      <c r="V1378" s="44"/>
      <c r="W1378" s="7"/>
      <c r="X1378" s="7"/>
      <c r="Y1378" s="44"/>
    </row>
    <row r="1379">
      <c r="A1379" s="21"/>
      <c r="B1379" s="21"/>
      <c r="C1379" s="21"/>
      <c r="D1379" s="21"/>
      <c r="E1379" s="21"/>
      <c r="F1379" s="21"/>
      <c r="G1379" s="21"/>
      <c r="H1379" s="21"/>
      <c r="I1379" s="21"/>
      <c r="J1379" s="21"/>
      <c r="K1379" s="25"/>
      <c r="L1379" s="7"/>
      <c r="M1379" s="7"/>
      <c r="N1379" s="7"/>
      <c r="O1379" s="7"/>
      <c r="P1379" s="44"/>
      <c r="Q1379" s="7"/>
      <c r="R1379" s="7"/>
      <c r="S1379" s="44"/>
      <c r="T1379" s="7"/>
      <c r="U1379" s="7"/>
      <c r="V1379" s="44"/>
      <c r="W1379" s="7"/>
      <c r="X1379" s="7"/>
      <c r="Y1379" s="44"/>
    </row>
    <row r="1380">
      <c r="A1380" s="21"/>
      <c r="B1380" s="21"/>
      <c r="C1380" s="21"/>
      <c r="D1380" s="21"/>
      <c r="E1380" s="21"/>
      <c r="F1380" s="21"/>
      <c r="G1380" s="21"/>
      <c r="H1380" s="21"/>
      <c r="I1380" s="21"/>
      <c r="J1380" s="21"/>
      <c r="K1380" s="25"/>
      <c r="L1380" s="7"/>
      <c r="M1380" s="7"/>
      <c r="N1380" s="7"/>
      <c r="O1380" s="7"/>
      <c r="P1380" s="44"/>
      <c r="Q1380" s="7"/>
      <c r="R1380" s="7"/>
      <c r="S1380" s="44"/>
      <c r="T1380" s="7"/>
      <c r="U1380" s="7"/>
      <c r="V1380" s="44"/>
      <c r="W1380" s="7"/>
      <c r="X1380" s="7"/>
      <c r="Y1380" s="44"/>
    </row>
    <row r="1381">
      <c r="A1381" s="21"/>
      <c r="B1381" s="21"/>
      <c r="C1381" s="21"/>
      <c r="D1381" s="21"/>
      <c r="E1381" s="21"/>
      <c r="F1381" s="21"/>
      <c r="G1381" s="21"/>
      <c r="H1381" s="21"/>
      <c r="I1381" s="21"/>
      <c r="J1381" s="21"/>
      <c r="K1381" s="25"/>
      <c r="L1381" s="7"/>
      <c r="M1381" s="7"/>
      <c r="N1381" s="7"/>
      <c r="O1381" s="7"/>
      <c r="P1381" s="44"/>
      <c r="Q1381" s="7"/>
      <c r="R1381" s="7"/>
      <c r="S1381" s="44"/>
      <c r="T1381" s="7"/>
      <c r="U1381" s="7"/>
      <c r="V1381" s="44"/>
      <c r="W1381" s="7"/>
      <c r="X1381" s="7"/>
      <c r="Y1381" s="44"/>
    </row>
    <row r="1382">
      <c r="A1382" s="21"/>
      <c r="B1382" s="21"/>
      <c r="C1382" s="21"/>
      <c r="D1382" s="21"/>
      <c r="E1382" s="21"/>
      <c r="F1382" s="21"/>
      <c r="G1382" s="21"/>
      <c r="H1382" s="21"/>
      <c r="I1382" s="21"/>
      <c r="J1382" s="21"/>
      <c r="K1382" s="25"/>
      <c r="L1382" s="7"/>
      <c r="M1382" s="7"/>
      <c r="N1382" s="7"/>
      <c r="O1382" s="7"/>
      <c r="P1382" s="44"/>
      <c r="Q1382" s="7"/>
      <c r="R1382" s="7"/>
      <c r="S1382" s="44"/>
      <c r="T1382" s="7"/>
      <c r="U1382" s="7"/>
      <c r="V1382" s="44"/>
      <c r="W1382" s="7"/>
      <c r="X1382" s="7"/>
      <c r="Y1382" s="44"/>
    </row>
    <row r="1383">
      <c r="A1383" s="21"/>
      <c r="B1383" s="21"/>
      <c r="C1383" s="21"/>
      <c r="D1383" s="21"/>
      <c r="E1383" s="21"/>
      <c r="F1383" s="21"/>
      <c r="G1383" s="21"/>
      <c r="H1383" s="21"/>
      <c r="I1383" s="21"/>
      <c r="J1383" s="21"/>
      <c r="K1383" s="25"/>
      <c r="L1383" s="7"/>
      <c r="M1383" s="7"/>
      <c r="N1383" s="7"/>
      <c r="O1383" s="7"/>
      <c r="P1383" s="44"/>
      <c r="Q1383" s="7"/>
      <c r="R1383" s="7"/>
      <c r="S1383" s="44"/>
      <c r="T1383" s="7"/>
      <c r="U1383" s="7"/>
      <c r="V1383" s="44"/>
      <c r="W1383" s="7"/>
      <c r="X1383" s="7"/>
      <c r="Y1383" s="44"/>
    </row>
    <row r="1384">
      <c r="A1384" s="21"/>
      <c r="B1384" s="21"/>
      <c r="C1384" s="21"/>
      <c r="D1384" s="21"/>
      <c r="E1384" s="21"/>
      <c r="F1384" s="21"/>
      <c r="G1384" s="21"/>
      <c r="H1384" s="21"/>
      <c r="I1384" s="21"/>
      <c r="J1384" s="21"/>
      <c r="K1384" s="25"/>
      <c r="L1384" s="7"/>
      <c r="M1384" s="7"/>
      <c r="N1384" s="7"/>
      <c r="O1384" s="7"/>
      <c r="P1384" s="44"/>
      <c r="Q1384" s="7"/>
      <c r="R1384" s="7"/>
      <c r="S1384" s="44"/>
      <c r="T1384" s="7"/>
      <c r="U1384" s="7"/>
      <c r="V1384" s="44"/>
      <c r="W1384" s="7"/>
      <c r="X1384" s="7"/>
      <c r="Y1384" s="44"/>
    </row>
    <row r="1385">
      <c r="A1385" s="21"/>
      <c r="B1385" s="21"/>
      <c r="C1385" s="21"/>
      <c r="D1385" s="21"/>
      <c r="E1385" s="21"/>
      <c r="F1385" s="21"/>
      <c r="G1385" s="21"/>
      <c r="H1385" s="21"/>
      <c r="I1385" s="21"/>
      <c r="J1385" s="21"/>
      <c r="K1385" s="25"/>
      <c r="L1385" s="7"/>
      <c r="M1385" s="7"/>
      <c r="N1385" s="7"/>
      <c r="O1385" s="7"/>
      <c r="P1385" s="44"/>
      <c r="Q1385" s="7"/>
      <c r="R1385" s="7"/>
      <c r="S1385" s="44"/>
      <c r="T1385" s="7"/>
      <c r="U1385" s="7"/>
      <c r="V1385" s="44"/>
      <c r="W1385" s="7"/>
      <c r="X1385" s="7"/>
      <c r="Y1385" s="44"/>
    </row>
    <row r="1386">
      <c r="A1386" s="21"/>
      <c r="B1386" s="21"/>
      <c r="C1386" s="21"/>
      <c r="D1386" s="21"/>
      <c r="E1386" s="21"/>
      <c r="F1386" s="21"/>
      <c r="G1386" s="21"/>
      <c r="H1386" s="21"/>
      <c r="I1386" s="21"/>
      <c r="J1386" s="21"/>
      <c r="K1386" s="25"/>
      <c r="L1386" s="7"/>
      <c r="M1386" s="7"/>
      <c r="N1386" s="7"/>
      <c r="O1386" s="7"/>
      <c r="P1386" s="44"/>
      <c r="Q1386" s="7"/>
      <c r="R1386" s="7"/>
      <c r="S1386" s="44"/>
      <c r="T1386" s="7"/>
      <c r="U1386" s="7"/>
      <c r="V1386" s="44"/>
      <c r="W1386" s="7"/>
      <c r="X1386" s="7"/>
      <c r="Y1386" s="44"/>
    </row>
    <row r="1387">
      <c r="A1387" s="21"/>
      <c r="B1387" s="21"/>
      <c r="C1387" s="21"/>
      <c r="D1387" s="21"/>
      <c r="E1387" s="21"/>
      <c r="F1387" s="21"/>
      <c r="G1387" s="21"/>
      <c r="H1387" s="21"/>
      <c r="I1387" s="21"/>
      <c r="J1387" s="21"/>
      <c r="K1387" s="25"/>
      <c r="L1387" s="7"/>
      <c r="M1387" s="7"/>
      <c r="N1387" s="7"/>
      <c r="O1387" s="7"/>
      <c r="P1387" s="44"/>
      <c r="Q1387" s="7"/>
      <c r="R1387" s="7"/>
      <c r="S1387" s="44"/>
      <c r="T1387" s="7"/>
      <c r="U1387" s="7"/>
      <c r="V1387" s="44"/>
      <c r="W1387" s="7"/>
      <c r="X1387" s="7"/>
      <c r="Y1387" s="44"/>
    </row>
    <row r="1388">
      <c r="A1388" s="21"/>
      <c r="B1388" s="21"/>
      <c r="C1388" s="21"/>
      <c r="D1388" s="21"/>
      <c r="E1388" s="21"/>
      <c r="F1388" s="21"/>
      <c r="G1388" s="21"/>
      <c r="H1388" s="21"/>
      <c r="I1388" s="21"/>
      <c r="J1388" s="21"/>
      <c r="K1388" s="25"/>
      <c r="L1388" s="7"/>
      <c r="M1388" s="7"/>
      <c r="N1388" s="7"/>
      <c r="O1388" s="7"/>
      <c r="P1388" s="44"/>
      <c r="Q1388" s="7"/>
      <c r="R1388" s="7"/>
      <c r="S1388" s="44"/>
      <c r="T1388" s="7"/>
      <c r="U1388" s="7"/>
      <c r="V1388" s="44"/>
      <c r="W1388" s="7"/>
      <c r="X1388" s="7"/>
      <c r="Y1388" s="44"/>
    </row>
    <row r="1389">
      <c r="A1389" s="21"/>
      <c r="B1389" s="21"/>
      <c r="C1389" s="21"/>
      <c r="D1389" s="21"/>
      <c r="E1389" s="21"/>
      <c r="F1389" s="21"/>
      <c r="G1389" s="21"/>
      <c r="H1389" s="21"/>
      <c r="I1389" s="21"/>
      <c r="J1389" s="21"/>
      <c r="K1389" s="25"/>
      <c r="L1389" s="7"/>
      <c r="M1389" s="7"/>
      <c r="N1389" s="7"/>
      <c r="O1389" s="7"/>
      <c r="P1389" s="44"/>
      <c r="Q1389" s="7"/>
      <c r="R1389" s="7"/>
      <c r="S1389" s="44"/>
      <c r="T1389" s="7"/>
      <c r="U1389" s="7"/>
      <c r="V1389" s="44"/>
      <c r="W1389" s="7"/>
      <c r="X1389" s="7"/>
      <c r="Y1389" s="44"/>
    </row>
    <row r="1390">
      <c r="A1390" s="21"/>
      <c r="B1390" s="21"/>
      <c r="C1390" s="21"/>
      <c r="D1390" s="21"/>
      <c r="E1390" s="21"/>
      <c r="F1390" s="21"/>
      <c r="G1390" s="21"/>
      <c r="H1390" s="21"/>
      <c r="I1390" s="21"/>
      <c r="J1390" s="21"/>
      <c r="K1390" s="25"/>
      <c r="L1390" s="7"/>
      <c r="M1390" s="7"/>
      <c r="N1390" s="7"/>
      <c r="O1390" s="7"/>
      <c r="P1390" s="44"/>
      <c r="Q1390" s="7"/>
      <c r="R1390" s="7"/>
      <c r="S1390" s="44"/>
      <c r="T1390" s="7"/>
      <c r="U1390" s="7"/>
      <c r="V1390" s="44"/>
      <c r="W1390" s="7"/>
      <c r="X1390" s="7"/>
      <c r="Y1390" s="44"/>
    </row>
    <row r="1391">
      <c r="A1391" s="21"/>
      <c r="B1391" s="21"/>
      <c r="C1391" s="21"/>
      <c r="D1391" s="21"/>
      <c r="E1391" s="21"/>
      <c r="F1391" s="21"/>
      <c r="G1391" s="21"/>
      <c r="H1391" s="21"/>
      <c r="I1391" s="21"/>
      <c r="J1391" s="21"/>
      <c r="K1391" s="25"/>
      <c r="L1391" s="7"/>
      <c r="M1391" s="7"/>
      <c r="N1391" s="7"/>
      <c r="O1391" s="7"/>
      <c r="P1391" s="44"/>
      <c r="Q1391" s="7"/>
      <c r="R1391" s="7"/>
      <c r="S1391" s="44"/>
      <c r="T1391" s="7"/>
      <c r="U1391" s="7"/>
      <c r="V1391" s="44"/>
      <c r="W1391" s="7"/>
      <c r="X1391" s="7"/>
      <c r="Y1391" s="44"/>
    </row>
    <row r="1392">
      <c r="A1392" s="21"/>
      <c r="B1392" s="21"/>
      <c r="C1392" s="21"/>
      <c r="D1392" s="21"/>
      <c r="E1392" s="21"/>
      <c r="F1392" s="21"/>
      <c r="G1392" s="21"/>
      <c r="H1392" s="21"/>
      <c r="I1392" s="21"/>
      <c r="J1392" s="21"/>
      <c r="K1392" s="25"/>
      <c r="L1392" s="7"/>
      <c r="M1392" s="7"/>
      <c r="N1392" s="7"/>
      <c r="O1392" s="7"/>
      <c r="P1392" s="44"/>
      <c r="Q1392" s="7"/>
      <c r="R1392" s="7"/>
      <c r="S1392" s="44"/>
      <c r="T1392" s="7"/>
      <c r="U1392" s="7"/>
      <c r="V1392" s="44"/>
      <c r="W1392" s="7"/>
      <c r="X1392" s="7"/>
      <c r="Y1392" s="44"/>
    </row>
    <row r="1393">
      <c r="A1393" s="21"/>
      <c r="B1393" s="21"/>
      <c r="C1393" s="21"/>
      <c r="D1393" s="21"/>
      <c r="E1393" s="21"/>
      <c r="F1393" s="21"/>
      <c r="G1393" s="21"/>
      <c r="H1393" s="21"/>
      <c r="I1393" s="21"/>
      <c r="J1393" s="21"/>
      <c r="K1393" s="25"/>
      <c r="L1393" s="7"/>
      <c r="M1393" s="7"/>
      <c r="N1393" s="7"/>
      <c r="O1393" s="7"/>
      <c r="P1393" s="44"/>
      <c r="Q1393" s="7"/>
      <c r="R1393" s="7"/>
      <c r="S1393" s="44"/>
      <c r="T1393" s="7"/>
      <c r="U1393" s="7"/>
      <c r="V1393" s="44"/>
      <c r="W1393" s="7"/>
      <c r="X1393" s="7"/>
      <c r="Y1393" s="44"/>
    </row>
    <row r="1394">
      <c r="A1394" s="21"/>
      <c r="B1394" s="21"/>
      <c r="C1394" s="21"/>
      <c r="D1394" s="21"/>
      <c r="E1394" s="21"/>
      <c r="F1394" s="21"/>
      <c r="G1394" s="21"/>
      <c r="H1394" s="21"/>
      <c r="I1394" s="21"/>
      <c r="J1394" s="21"/>
      <c r="K1394" s="25"/>
      <c r="L1394" s="7"/>
      <c r="M1394" s="7"/>
      <c r="N1394" s="7"/>
      <c r="O1394" s="7"/>
      <c r="P1394" s="44"/>
      <c r="Q1394" s="7"/>
      <c r="R1394" s="7"/>
      <c r="S1394" s="44"/>
      <c r="T1394" s="7"/>
      <c r="U1394" s="7"/>
      <c r="V1394" s="44"/>
      <c r="W1394" s="7"/>
      <c r="X1394" s="7"/>
      <c r="Y1394" s="44"/>
    </row>
    <row r="1395">
      <c r="A1395" s="21"/>
      <c r="B1395" s="21"/>
      <c r="C1395" s="21"/>
      <c r="D1395" s="21"/>
      <c r="E1395" s="21"/>
      <c r="F1395" s="21"/>
      <c r="G1395" s="21"/>
      <c r="H1395" s="21"/>
      <c r="I1395" s="21"/>
      <c r="J1395" s="21"/>
      <c r="K1395" s="25"/>
      <c r="L1395" s="7"/>
      <c r="M1395" s="7"/>
      <c r="N1395" s="7"/>
      <c r="O1395" s="7"/>
      <c r="P1395" s="44"/>
      <c r="Q1395" s="7"/>
      <c r="R1395" s="7"/>
      <c r="S1395" s="44"/>
      <c r="T1395" s="7"/>
      <c r="U1395" s="7"/>
      <c r="V1395" s="44"/>
      <c r="W1395" s="7"/>
      <c r="X1395" s="7"/>
      <c r="Y1395" s="44"/>
    </row>
    <row r="1396">
      <c r="A1396" s="21"/>
      <c r="B1396" s="21"/>
      <c r="C1396" s="21"/>
      <c r="D1396" s="21"/>
      <c r="E1396" s="21"/>
      <c r="F1396" s="21"/>
      <c r="G1396" s="21"/>
      <c r="H1396" s="21"/>
      <c r="I1396" s="21"/>
      <c r="J1396" s="21"/>
      <c r="K1396" s="25"/>
      <c r="L1396" s="7"/>
      <c r="M1396" s="7"/>
      <c r="N1396" s="7"/>
      <c r="O1396" s="7"/>
      <c r="P1396" s="44"/>
      <c r="Q1396" s="7"/>
      <c r="R1396" s="7"/>
      <c r="S1396" s="44"/>
      <c r="T1396" s="7"/>
      <c r="U1396" s="7"/>
      <c r="V1396" s="44"/>
      <c r="W1396" s="7"/>
      <c r="X1396" s="7"/>
      <c r="Y1396" s="44"/>
    </row>
    <row r="1397">
      <c r="A1397" s="21"/>
      <c r="B1397" s="21"/>
      <c r="C1397" s="21"/>
      <c r="D1397" s="21"/>
      <c r="E1397" s="21"/>
      <c r="F1397" s="21"/>
      <c r="G1397" s="21"/>
      <c r="H1397" s="21"/>
      <c r="I1397" s="21"/>
      <c r="J1397" s="21"/>
      <c r="K1397" s="25"/>
      <c r="L1397" s="7"/>
      <c r="M1397" s="7"/>
      <c r="N1397" s="7"/>
      <c r="O1397" s="7"/>
      <c r="P1397" s="44"/>
      <c r="Q1397" s="7"/>
      <c r="R1397" s="7"/>
      <c r="S1397" s="44"/>
      <c r="T1397" s="7"/>
      <c r="U1397" s="7"/>
      <c r="V1397" s="44"/>
      <c r="W1397" s="7"/>
      <c r="X1397" s="7"/>
      <c r="Y1397" s="44"/>
    </row>
    <row r="1398">
      <c r="A1398" s="21"/>
      <c r="B1398" s="21"/>
      <c r="C1398" s="21"/>
      <c r="D1398" s="21"/>
      <c r="E1398" s="21"/>
      <c r="F1398" s="21"/>
      <c r="G1398" s="21"/>
      <c r="H1398" s="21"/>
      <c r="I1398" s="21"/>
      <c r="J1398" s="21"/>
      <c r="K1398" s="25"/>
      <c r="L1398" s="7"/>
      <c r="M1398" s="7"/>
      <c r="N1398" s="7"/>
      <c r="O1398" s="7"/>
      <c r="P1398" s="44"/>
      <c r="Q1398" s="7"/>
      <c r="R1398" s="7"/>
      <c r="S1398" s="44"/>
      <c r="T1398" s="7"/>
      <c r="U1398" s="7"/>
      <c r="V1398" s="44"/>
      <c r="W1398" s="7"/>
      <c r="X1398" s="7"/>
      <c r="Y1398" s="44"/>
    </row>
    <row r="1399">
      <c r="A1399" s="21"/>
      <c r="B1399" s="21"/>
      <c r="C1399" s="21"/>
      <c r="D1399" s="21"/>
      <c r="E1399" s="21"/>
      <c r="F1399" s="21"/>
      <c r="G1399" s="21"/>
      <c r="H1399" s="21"/>
      <c r="I1399" s="21"/>
      <c r="J1399" s="21"/>
      <c r="K1399" s="25"/>
      <c r="L1399" s="7"/>
      <c r="M1399" s="7"/>
      <c r="N1399" s="7"/>
      <c r="O1399" s="7"/>
      <c r="P1399" s="44"/>
      <c r="Q1399" s="7"/>
      <c r="R1399" s="7"/>
      <c r="S1399" s="44"/>
      <c r="T1399" s="7"/>
      <c r="U1399" s="7"/>
      <c r="V1399" s="44"/>
      <c r="W1399" s="7"/>
      <c r="X1399" s="7"/>
      <c r="Y1399" s="44"/>
    </row>
    <row r="1400">
      <c r="A1400" s="21"/>
      <c r="B1400" s="21"/>
      <c r="C1400" s="21"/>
      <c r="D1400" s="21"/>
      <c r="E1400" s="21"/>
      <c r="F1400" s="21"/>
      <c r="G1400" s="21"/>
      <c r="H1400" s="21"/>
      <c r="I1400" s="21"/>
      <c r="J1400" s="21"/>
      <c r="K1400" s="25"/>
      <c r="L1400" s="7"/>
      <c r="M1400" s="7"/>
      <c r="N1400" s="7"/>
      <c r="O1400" s="7"/>
      <c r="P1400" s="44"/>
      <c r="Q1400" s="7"/>
      <c r="R1400" s="7"/>
      <c r="S1400" s="44"/>
      <c r="T1400" s="7"/>
      <c r="U1400" s="7"/>
      <c r="V1400" s="44"/>
      <c r="W1400" s="7"/>
      <c r="X1400" s="7"/>
      <c r="Y1400" s="44"/>
    </row>
    <row r="1401">
      <c r="A1401" s="21"/>
      <c r="B1401" s="21"/>
      <c r="C1401" s="21"/>
      <c r="D1401" s="21"/>
      <c r="E1401" s="21"/>
      <c r="F1401" s="21"/>
      <c r="G1401" s="21"/>
      <c r="H1401" s="21"/>
      <c r="I1401" s="21"/>
      <c r="J1401" s="21"/>
      <c r="K1401" s="25"/>
      <c r="L1401" s="7"/>
      <c r="M1401" s="7"/>
      <c r="N1401" s="7"/>
      <c r="O1401" s="7"/>
      <c r="P1401" s="44"/>
      <c r="Q1401" s="7"/>
      <c r="R1401" s="7"/>
      <c r="S1401" s="44"/>
      <c r="T1401" s="7"/>
      <c r="U1401" s="7"/>
      <c r="V1401" s="44"/>
      <c r="W1401" s="7"/>
      <c r="X1401" s="7"/>
      <c r="Y1401" s="44"/>
    </row>
    <row r="1402">
      <c r="A1402" s="21"/>
      <c r="B1402" s="21"/>
      <c r="C1402" s="21"/>
      <c r="D1402" s="21"/>
      <c r="E1402" s="21"/>
      <c r="F1402" s="21"/>
      <c r="G1402" s="21"/>
      <c r="H1402" s="21"/>
      <c r="I1402" s="21"/>
      <c r="J1402" s="21"/>
      <c r="K1402" s="25"/>
      <c r="L1402" s="7"/>
      <c r="M1402" s="7"/>
      <c r="N1402" s="7"/>
      <c r="O1402" s="7"/>
      <c r="P1402" s="44"/>
      <c r="Q1402" s="7"/>
      <c r="R1402" s="7"/>
      <c r="S1402" s="44"/>
      <c r="T1402" s="7"/>
      <c r="U1402" s="7"/>
      <c r="V1402" s="44"/>
      <c r="W1402" s="7"/>
      <c r="X1402" s="7"/>
      <c r="Y1402" s="44"/>
    </row>
    <row r="1403">
      <c r="A1403" s="21"/>
      <c r="B1403" s="21"/>
      <c r="C1403" s="21"/>
      <c r="D1403" s="21"/>
      <c r="E1403" s="21"/>
      <c r="F1403" s="21"/>
      <c r="G1403" s="21"/>
      <c r="H1403" s="21"/>
      <c r="I1403" s="21"/>
      <c r="J1403" s="21"/>
      <c r="K1403" s="25"/>
      <c r="L1403" s="7"/>
      <c r="M1403" s="7"/>
      <c r="N1403" s="7"/>
      <c r="O1403" s="7"/>
      <c r="P1403" s="44"/>
      <c r="Q1403" s="7"/>
      <c r="R1403" s="7"/>
      <c r="S1403" s="44"/>
      <c r="T1403" s="7"/>
      <c r="U1403" s="7"/>
      <c r="V1403" s="44"/>
      <c r="W1403" s="7"/>
      <c r="X1403" s="7"/>
      <c r="Y1403" s="44"/>
    </row>
    <row r="1404">
      <c r="A1404" s="21"/>
      <c r="B1404" s="21"/>
      <c r="C1404" s="21"/>
      <c r="D1404" s="21"/>
      <c r="E1404" s="21"/>
      <c r="F1404" s="21"/>
      <c r="G1404" s="21"/>
      <c r="H1404" s="21"/>
      <c r="I1404" s="21"/>
      <c r="J1404" s="21"/>
      <c r="K1404" s="25"/>
      <c r="L1404" s="7"/>
      <c r="M1404" s="7"/>
      <c r="N1404" s="7"/>
      <c r="O1404" s="7"/>
      <c r="P1404" s="44"/>
      <c r="Q1404" s="7"/>
      <c r="R1404" s="7"/>
      <c r="S1404" s="44"/>
      <c r="T1404" s="7"/>
      <c r="U1404" s="7"/>
      <c r="V1404" s="44"/>
      <c r="W1404" s="7"/>
      <c r="X1404" s="7"/>
      <c r="Y1404" s="44"/>
    </row>
    <row r="1405">
      <c r="A1405" s="21"/>
      <c r="B1405" s="21"/>
      <c r="C1405" s="21"/>
      <c r="D1405" s="21"/>
      <c r="E1405" s="21"/>
      <c r="F1405" s="21"/>
      <c r="G1405" s="21"/>
      <c r="H1405" s="21"/>
      <c r="I1405" s="21"/>
      <c r="J1405" s="21"/>
      <c r="K1405" s="25"/>
      <c r="L1405" s="7"/>
      <c r="M1405" s="7"/>
      <c r="N1405" s="7"/>
      <c r="O1405" s="7"/>
      <c r="P1405" s="44"/>
      <c r="Q1405" s="7"/>
      <c r="R1405" s="7"/>
      <c r="S1405" s="44"/>
      <c r="T1405" s="7"/>
      <c r="U1405" s="7"/>
      <c r="V1405" s="44"/>
      <c r="W1405" s="7"/>
      <c r="X1405" s="7"/>
      <c r="Y1405" s="44"/>
    </row>
    <row r="1406">
      <c r="A1406" s="21"/>
      <c r="B1406" s="21"/>
      <c r="C1406" s="21"/>
      <c r="D1406" s="21"/>
      <c r="E1406" s="21"/>
      <c r="F1406" s="21"/>
      <c r="G1406" s="21"/>
      <c r="H1406" s="21"/>
      <c r="I1406" s="21"/>
      <c r="J1406" s="21"/>
      <c r="K1406" s="25"/>
      <c r="L1406" s="7"/>
      <c r="M1406" s="7"/>
      <c r="N1406" s="7"/>
      <c r="O1406" s="7"/>
      <c r="P1406" s="44"/>
      <c r="Q1406" s="7"/>
      <c r="R1406" s="7"/>
      <c r="S1406" s="44"/>
      <c r="T1406" s="7"/>
      <c r="U1406" s="7"/>
      <c r="V1406" s="44"/>
      <c r="W1406" s="7"/>
      <c r="X1406" s="7"/>
      <c r="Y1406" s="44"/>
    </row>
    <row r="1407">
      <c r="A1407" s="21"/>
      <c r="B1407" s="21"/>
      <c r="C1407" s="21"/>
      <c r="D1407" s="21"/>
      <c r="E1407" s="21"/>
      <c r="F1407" s="21"/>
      <c r="G1407" s="21"/>
      <c r="H1407" s="21"/>
      <c r="I1407" s="21"/>
      <c r="J1407" s="21"/>
      <c r="K1407" s="25"/>
      <c r="L1407" s="7"/>
      <c r="M1407" s="7"/>
      <c r="N1407" s="7"/>
      <c r="O1407" s="7"/>
      <c r="P1407" s="44"/>
      <c r="Q1407" s="7"/>
      <c r="R1407" s="7"/>
      <c r="S1407" s="44"/>
      <c r="T1407" s="7"/>
      <c r="U1407" s="7"/>
      <c r="V1407" s="44"/>
      <c r="W1407" s="7"/>
      <c r="X1407" s="7"/>
      <c r="Y1407" s="44"/>
    </row>
    <row r="1408">
      <c r="A1408" s="21"/>
      <c r="B1408" s="21"/>
      <c r="C1408" s="21"/>
      <c r="D1408" s="21"/>
      <c r="E1408" s="21"/>
      <c r="F1408" s="21"/>
      <c r="G1408" s="21"/>
      <c r="H1408" s="21"/>
      <c r="I1408" s="21"/>
      <c r="J1408" s="21"/>
      <c r="K1408" s="25"/>
      <c r="L1408" s="7"/>
      <c r="M1408" s="7"/>
      <c r="N1408" s="7"/>
      <c r="O1408" s="7"/>
      <c r="P1408" s="44"/>
      <c r="Q1408" s="7"/>
      <c r="R1408" s="7"/>
      <c r="S1408" s="44"/>
      <c r="T1408" s="7"/>
      <c r="U1408" s="7"/>
      <c r="V1408" s="44"/>
      <c r="W1408" s="7"/>
      <c r="X1408" s="7"/>
      <c r="Y1408" s="44"/>
    </row>
    <row r="1409">
      <c r="A1409" s="21"/>
      <c r="B1409" s="21"/>
      <c r="C1409" s="21"/>
      <c r="D1409" s="21"/>
      <c r="E1409" s="21"/>
      <c r="F1409" s="21"/>
      <c r="G1409" s="21"/>
      <c r="H1409" s="21"/>
      <c r="I1409" s="21"/>
      <c r="J1409" s="21"/>
      <c r="K1409" s="25"/>
      <c r="L1409" s="7"/>
      <c r="M1409" s="7"/>
      <c r="N1409" s="7"/>
      <c r="O1409" s="7"/>
      <c r="P1409" s="44"/>
      <c r="Q1409" s="7"/>
      <c r="R1409" s="7"/>
      <c r="S1409" s="44"/>
      <c r="T1409" s="7"/>
      <c r="U1409" s="7"/>
      <c r="V1409" s="44"/>
      <c r="W1409" s="7"/>
      <c r="X1409" s="7"/>
      <c r="Y1409" s="44"/>
    </row>
    <row r="1410">
      <c r="A1410" s="21"/>
      <c r="B1410" s="21"/>
      <c r="C1410" s="21"/>
      <c r="D1410" s="21"/>
      <c r="E1410" s="21"/>
      <c r="F1410" s="21"/>
      <c r="G1410" s="21"/>
      <c r="H1410" s="21"/>
      <c r="I1410" s="21"/>
      <c r="J1410" s="21"/>
      <c r="K1410" s="25"/>
      <c r="L1410" s="7"/>
      <c r="M1410" s="7"/>
      <c r="N1410" s="7"/>
      <c r="O1410" s="7"/>
      <c r="P1410" s="44"/>
      <c r="Q1410" s="7"/>
      <c r="R1410" s="7"/>
      <c r="S1410" s="44"/>
      <c r="T1410" s="7"/>
      <c r="U1410" s="7"/>
      <c r="V1410" s="44"/>
      <c r="W1410" s="7"/>
      <c r="X1410" s="7"/>
      <c r="Y1410" s="44"/>
    </row>
    <row r="1411">
      <c r="A1411" s="21"/>
      <c r="B1411" s="21"/>
      <c r="C1411" s="21"/>
      <c r="D1411" s="21"/>
      <c r="E1411" s="21"/>
      <c r="F1411" s="21"/>
      <c r="G1411" s="21"/>
      <c r="H1411" s="21"/>
      <c r="I1411" s="21"/>
      <c r="J1411" s="21"/>
      <c r="K1411" s="25"/>
      <c r="L1411" s="7"/>
      <c r="M1411" s="7"/>
      <c r="N1411" s="7"/>
      <c r="O1411" s="7"/>
      <c r="P1411" s="44"/>
      <c r="Q1411" s="7"/>
      <c r="R1411" s="7"/>
      <c r="S1411" s="44"/>
      <c r="T1411" s="7"/>
      <c r="U1411" s="7"/>
      <c r="V1411" s="44"/>
      <c r="W1411" s="7"/>
      <c r="X1411" s="7"/>
      <c r="Y1411" s="44"/>
    </row>
    <row r="1412">
      <c r="A1412" s="21"/>
      <c r="B1412" s="21"/>
      <c r="C1412" s="21"/>
      <c r="D1412" s="21"/>
      <c r="E1412" s="21"/>
      <c r="F1412" s="21"/>
      <c r="G1412" s="21"/>
      <c r="H1412" s="21"/>
      <c r="I1412" s="21"/>
      <c r="J1412" s="21"/>
      <c r="K1412" s="25"/>
      <c r="L1412" s="7"/>
      <c r="M1412" s="7"/>
      <c r="N1412" s="7"/>
      <c r="O1412" s="7"/>
      <c r="P1412" s="44"/>
      <c r="Q1412" s="7"/>
      <c r="R1412" s="7"/>
      <c r="S1412" s="44"/>
      <c r="T1412" s="7"/>
      <c r="U1412" s="7"/>
      <c r="V1412" s="44"/>
      <c r="W1412" s="7"/>
      <c r="X1412" s="7"/>
      <c r="Y1412" s="44"/>
    </row>
    <row r="1413">
      <c r="A1413" s="21"/>
      <c r="B1413" s="21"/>
      <c r="C1413" s="21"/>
      <c r="D1413" s="21"/>
      <c r="E1413" s="21"/>
      <c r="F1413" s="21"/>
      <c r="G1413" s="21"/>
      <c r="H1413" s="21"/>
      <c r="I1413" s="21"/>
      <c r="J1413" s="21"/>
      <c r="K1413" s="25"/>
      <c r="L1413" s="7"/>
      <c r="M1413" s="7"/>
      <c r="N1413" s="7"/>
      <c r="O1413" s="7"/>
      <c r="P1413" s="44"/>
      <c r="Q1413" s="7"/>
      <c r="R1413" s="7"/>
      <c r="S1413" s="44"/>
      <c r="T1413" s="7"/>
      <c r="U1413" s="7"/>
      <c r="V1413" s="44"/>
      <c r="W1413" s="7"/>
      <c r="X1413" s="7"/>
      <c r="Y1413" s="44"/>
    </row>
    <row r="1414">
      <c r="A1414" s="21"/>
      <c r="B1414" s="21"/>
      <c r="C1414" s="21"/>
      <c r="D1414" s="21"/>
      <c r="E1414" s="21"/>
      <c r="F1414" s="21"/>
      <c r="G1414" s="21"/>
      <c r="H1414" s="21"/>
      <c r="I1414" s="21"/>
      <c r="J1414" s="21"/>
      <c r="K1414" s="25"/>
      <c r="L1414" s="7"/>
      <c r="M1414" s="7"/>
      <c r="N1414" s="7"/>
      <c r="O1414" s="7"/>
      <c r="P1414" s="44"/>
      <c r="Q1414" s="7"/>
      <c r="R1414" s="7"/>
      <c r="S1414" s="44"/>
      <c r="T1414" s="7"/>
      <c r="U1414" s="7"/>
      <c r="V1414" s="44"/>
      <c r="W1414" s="7"/>
      <c r="X1414" s="7"/>
      <c r="Y1414" s="44"/>
    </row>
    <row r="1415">
      <c r="A1415" s="21"/>
      <c r="B1415" s="21"/>
      <c r="C1415" s="21"/>
      <c r="D1415" s="21"/>
      <c r="E1415" s="21"/>
      <c r="F1415" s="21"/>
      <c r="G1415" s="21"/>
      <c r="H1415" s="21"/>
      <c r="I1415" s="21"/>
      <c r="J1415" s="21"/>
      <c r="K1415" s="25"/>
      <c r="L1415" s="7"/>
      <c r="M1415" s="7"/>
      <c r="N1415" s="7"/>
      <c r="O1415" s="7"/>
      <c r="P1415" s="44"/>
      <c r="Q1415" s="7"/>
      <c r="R1415" s="7"/>
      <c r="S1415" s="44"/>
      <c r="T1415" s="7"/>
      <c r="U1415" s="7"/>
      <c r="V1415" s="44"/>
      <c r="W1415" s="7"/>
      <c r="X1415" s="7"/>
      <c r="Y1415" s="44"/>
    </row>
    <row r="1416">
      <c r="A1416" s="21"/>
      <c r="B1416" s="21"/>
      <c r="C1416" s="21"/>
      <c r="D1416" s="21"/>
      <c r="E1416" s="21"/>
      <c r="F1416" s="21"/>
      <c r="G1416" s="21"/>
      <c r="H1416" s="21"/>
      <c r="I1416" s="21"/>
      <c r="J1416" s="21"/>
      <c r="K1416" s="25"/>
      <c r="L1416" s="7"/>
      <c r="M1416" s="7"/>
      <c r="N1416" s="7"/>
      <c r="O1416" s="7"/>
      <c r="P1416" s="44"/>
      <c r="Q1416" s="7"/>
      <c r="R1416" s="7"/>
      <c r="S1416" s="44"/>
      <c r="T1416" s="7"/>
      <c r="U1416" s="7"/>
      <c r="V1416" s="44"/>
      <c r="W1416" s="7"/>
      <c r="X1416" s="7"/>
      <c r="Y1416" s="44"/>
    </row>
    <row r="1417">
      <c r="A1417" s="21"/>
      <c r="B1417" s="21"/>
      <c r="C1417" s="21"/>
      <c r="D1417" s="21"/>
      <c r="E1417" s="21"/>
      <c r="F1417" s="21"/>
      <c r="G1417" s="21"/>
      <c r="H1417" s="21"/>
      <c r="I1417" s="21"/>
      <c r="J1417" s="21"/>
      <c r="K1417" s="25"/>
      <c r="L1417" s="7"/>
      <c r="M1417" s="7"/>
      <c r="N1417" s="7"/>
      <c r="O1417" s="7"/>
      <c r="P1417" s="44"/>
      <c r="Q1417" s="7"/>
      <c r="R1417" s="7"/>
      <c r="S1417" s="44"/>
      <c r="T1417" s="7"/>
      <c r="U1417" s="7"/>
      <c r="V1417" s="44"/>
      <c r="W1417" s="7"/>
      <c r="X1417" s="7"/>
      <c r="Y1417" s="44"/>
    </row>
    <row r="1418">
      <c r="A1418" s="21"/>
      <c r="B1418" s="21"/>
      <c r="C1418" s="21"/>
      <c r="D1418" s="21"/>
      <c r="E1418" s="21"/>
      <c r="F1418" s="21"/>
      <c r="G1418" s="21"/>
      <c r="H1418" s="21"/>
      <c r="I1418" s="21"/>
      <c r="J1418" s="21"/>
      <c r="K1418" s="25"/>
      <c r="L1418" s="7"/>
      <c r="M1418" s="7"/>
      <c r="N1418" s="7"/>
      <c r="O1418" s="7"/>
      <c r="P1418" s="44"/>
      <c r="Q1418" s="7"/>
      <c r="R1418" s="7"/>
      <c r="S1418" s="44"/>
      <c r="T1418" s="7"/>
      <c r="U1418" s="7"/>
      <c r="V1418" s="44"/>
      <c r="W1418" s="7"/>
      <c r="X1418" s="7"/>
      <c r="Y1418" s="44"/>
    </row>
    <row r="1419">
      <c r="A1419" s="21"/>
      <c r="B1419" s="21"/>
      <c r="C1419" s="21"/>
      <c r="D1419" s="21"/>
      <c r="E1419" s="21"/>
      <c r="F1419" s="21"/>
      <c r="G1419" s="21"/>
      <c r="H1419" s="21"/>
      <c r="I1419" s="21"/>
      <c r="J1419" s="21"/>
      <c r="K1419" s="25"/>
      <c r="L1419" s="7"/>
      <c r="M1419" s="7"/>
      <c r="N1419" s="7"/>
      <c r="O1419" s="7"/>
      <c r="P1419" s="44"/>
      <c r="Q1419" s="7"/>
      <c r="R1419" s="7"/>
      <c r="S1419" s="44"/>
      <c r="T1419" s="7"/>
      <c r="U1419" s="7"/>
      <c r="V1419" s="44"/>
      <c r="W1419" s="7"/>
      <c r="X1419" s="7"/>
      <c r="Y1419" s="44"/>
    </row>
    <row r="1420">
      <c r="A1420" s="21"/>
      <c r="B1420" s="21"/>
      <c r="C1420" s="21"/>
      <c r="D1420" s="21"/>
      <c r="E1420" s="21"/>
      <c r="F1420" s="21"/>
      <c r="G1420" s="21"/>
      <c r="H1420" s="21"/>
      <c r="I1420" s="21"/>
      <c r="J1420" s="21"/>
      <c r="K1420" s="25"/>
      <c r="L1420" s="7"/>
      <c r="M1420" s="7"/>
      <c r="N1420" s="7"/>
      <c r="O1420" s="7"/>
      <c r="P1420" s="44"/>
      <c r="Q1420" s="7"/>
      <c r="R1420" s="7"/>
      <c r="S1420" s="44"/>
      <c r="T1420" s="7"/>
      <c r="U1420" s="7"/>
      <c r="V1420" s="44"/>
      <c r="W1420" s="7"/>
      <c r="X1420" s="7"/>
      <c r="Y1420" s="44"/>
    </row>
    <row r="1421">
      <c r="A1421" s="21"/>
      <c r="B1421" s="21"/>
      <c r="C1421" s="21"/>
      <c r="D1421" s="21"/>
      <c r="E1421" s="21"/>
      <c r="F1421" s="21"/>
      <c r="G1421" s="21"/>
      <c r="H1421" s="21"/>
      <c r="I1421" s="21"/>
      <c r="J1421" s="21"/>
      <c r="K1421" s="25"/>
      <c r="L1421" s="7"/>
      <c r="M1421" s="7"/>
      <c r="N1421" s="7"/>
      <c r="O1421" s="7"/>
      <c r="P1421" s="44"/>
      <c r="Q1421" s="7"/>
      <c r="R1421" s="7"/>
      <c r="S1421" s="44"/>
      <c r="T1421" s="7"/>
      <c r="U1421" s="7"/>
      <c r="V1421" s="44"/>
      <c r="W1421" s="7"/>
      <c r="X1421" s="7"/>
      <c r="Y1421" s="44"/>
    </row>
    <row r="1422">
      <c r="A1422" s="21"/>
      <c r="B1422" s="21"/>
      <c r="C1422" s="21"/>
      <c r="D1422" s="21"/>
      <c r="E1422" s="21"/>
      <c r="F1422" s="21"/>
      <c r="G1422" s="21"/>
      <c r="H1422" s="21"/>
      <c r="I1422" s="21"/>
      <c r="J1422" s="21"/>
      <c r="K1422" s="25"/>
      <c r="L1422" s="7"/>
      <c r="M1422" s="7"/>
      <c r="N1422" s="7"/>
      <c r="O1422" s="7"/>
      <c r="P1422" s="44"/>
      <c r="Q1422" s="7"/>
      <c r="R1422" s="7"/>
      <c r="S1422" s="44"/>
      <c r="T1422" s="7"/>
      <c r="U1422" s="7"/>
      <c r="V1422" s="44"/>
      <c r="W1422" s="7"/>
      <c r="X1422" s="7"/>
      <c r="Y1422" s="44"/>
    </row>
    <row r="1423">
      <c r="A1423" s="21"/>
      <c r="B1423" s="21"/>
      <c r="C1423" s="21"/>
      <c r="D1423" s="21"/>
      <c r="E1423" s="21"/>
      <c r="F1423" s="21"/>
      <c r="G1423" s="21"/>
      <c r="H1423" s="21"/>
      <c r="I1423" s="21"/>
      <c r="J1423" s="21"/>
      <c r="K1423" s="25"/>
      <c r="L1423" s="7"/>
      <c r="M1423" s="7"/>
      <c r="N1423" s="7"/>
      <c r="O1423" s="7"/>
      <c r="P1423" s="44"/>
      <c r="Q1423" s="7"/>
      <c r="R1423" s="7"/>
      <c r="S1423" s="44"/>
      <c r="T1423" s="7"/>
      <c r="U1423" s="7"/>
      <c r="V1423" s="44"/>
      <c r="W1423" s="7"/>
      <c r="X1423" s="7"/>
      <c r="Y1423" s="44"/>
    </row>
    <row r="1424">
      <c r="A1424" s="21"/>
      <c r="B1424" s="21"/>
      <c r="C1424" s="21"/>
      <c r="D1424" s="21"/>
      <c r="E1424" s="21"/>
      <c r="F1424" s="21"/>
      <c r="G1424" s="21"/>
      <c r="H1424" s="21"/>
      <c r="I1424" s="21"/>
      <c r="J1424" s="21"/>
      <c r="K1424" s="25"/>
      <c r="L1424" s="7"/>
      <c r="M1424" s="7"/>
      <c r="N1424" s="7"/>
      <c r="O1424" s="7"/>
      <c r="P1424" s="44"/>
      <c r="Q1424" s="7"/>
      <c r="R1424" s="7"/>
      <c r="S1424" s="44"/>
      <c r="T1424" s="7"/>
      <c r="U1424" s="7"/>
      <c r="V1424" s="44"/>
      <c r="W1424" s="7"/>
      <c r="X1424" s="7"/>
      <c r="Y1424" s="44"/>
    </row>
    <row r="1425">
      <c r="A1425" s="21"/>
      <c r="B1425" s="21"/>
      <c r="C1425" s="21"/>
      <c r="D1425" s="21"/>
      <c r="E1425" s="21"/>
      <c r="F1425" s="21"/>
      <c r="G1425" s="21"/>
      <c r="H1425" s="21"/>
      <c r="I1425" s="21"/>
      <c r="J1425" s="21"/>
      <c r="K1425" s="25"/>
      <c r="L1425" s="7"/>
      <c r="M1425" s="7"/>
      <c r="N1425" s="7"/>
      <c r="O1425" s="7"/>
      <c r="P1425" s="44"/>
      <c r="Q1425" s="7"/>
      <c r="R1425" s="7"/>
      <c r="S1425" s="44"/>
      <c r="T1425" s="7"/>
      <c r="U1425" s="7"/>
      <c r="V1425" s="44"/>
      <c r="W1425" s="7"/>
      <c r="X1425" s="7"/>
      <c r="Y1425" s="44"/>
    </row>
    <row r="1426">
      <c r="A1426" s="21"/>
      <c r="B1426" s="21"/>
      <c r="C1426" s="21"/>
      <c r="D1426" s="21"/>
      <c r="E1426" s="21"/>
      <c r="F1426" s="21"/>
      <c r="G1426" s="21"/>
      <c r="H1426" s="21"/>
      <c r="I1426" s="21"/>
      <c r="J1426" s="21"/>
      <c r="K1426" s="25"/>
      <c r="L1426" s="7"/>
      <c r="M1426" s="7"/>
      <c r="N1426" s="7"/>
      <c r="O1426" s="7"/>
      <c r="P1426" s="44"/>
      <c r="Q1426" s="7"/>
      <c r="R1426" s="7"/>
      <c r="S1426" s="44"/>
      <c r="T1426" s="7"/>
      <c r="U1426" s="7"/>
      <c r="V1426" s="44"/>
      <c r="W1426" s="7"/>
      <c r="X1426" s="7"/>
      <c r="Y1426" s="44"/>
    </row>
    <row r="1427">
      <c r="A1427" s="21"/>
      <c r="B1427" s="21"/>
      <c r="C1427" s="21"/>
      <c r="D1427" s="21"/>
      <c r="E1427" s="21"/>
      <c r="F1427" s="21"/>
      <c r="G1427" s="21"/>
      <c r="H1427" s="21"/>
      <c r="I1427" s="21"/>
      <c r="J1427" s="21"/>
      <c r="K1427" s="25"/>
      <c r="L1427" s="7"/>
      <c r="M1427" s="7"/>
      <c r="N1427" s="7"/>
      <c r="O1427" s="7"/>
      <c r="P1427" s="44"/>
      <c r="Q1427" s="7"/>
      <c r="R1427" s="7"/>
      <c r="S1427" s="44"/>
      <c r="T1427" s="7"/>
      <c r="U1427" s="7"/>
      <c r="V1427" s="44"/>
      <c r="W1427" s="7"/>
      <c r="X1427" s="7"/>
      <c r="Y1427" s="44"/>
    </row>
    <row r="1428">
      <c r="A1428" s="21"/>
      <c r="B1428" s="21"/>
      <c r="C1428" s="21"/>
      <c r="D1428" s="21"/>
      <c r="E1428" s="21"/>
      <c r="F1428" s="21"/>
      <c r="G1428" s="21"/>
      <c r="H1428" s="21"/>
      <c r="I1428" s="21"/>
      <c r="J1428" s="21"/>
      <c r="K1428" s="25"/>
      <c r="L1428" s="7"/>
      <c r="M1428" s="7"/>
      <c r="N1428" s="7"/>
      <c r="O1428" s="7"/>
      <c r="P1428" s="44"/>
      <c r="Q1428" s="7"/>
      <c r="R1428" s="7"/>
      <c r="S1428" s="44"/>
      <c r="T1428" s="7"/>
      <c r="U1428" s="7"/>
      <c r="V1428" s="44"/>
      <c r="W1428" s="7"/>
      <c r="X1428" s="7"/>
      <c r="Y1428" s="44"/>
    </row>
    <row r="1429">
      <c r="A1429" s="21"/>
      <c r="B1429" s="21"/>
      <c r="C1429" s="21"/>
      <c r="D1429" s="21"/>
      <c r="E1429" s="21"/>
      <c r="F1429" s="21"/>
      <c r="G1429" s="21"/>
      <c r="H1429" s="21"/>
      <c r="I1429" s="21"/>
      <c r="J1429" s="21"/>
      <c r="K1429" s="25"/>
      <c r="L1429" s="7"/>
      <c r="M1429" s="7"/>
      <c r="N1429" s="7"/>
      <c r="O1429" s="7"/>
      <c r="P1429" s="44"/>
      <c r="Q1429" s="7"/>
      <c r="R1429" s="7"/>
      <c r="S1429" s="44"/>
      <c r="T1429" s="7"/>
      <c r="U1429" s="7"/>
      <c r="V1429" s="44"/>
      <c r="W1429" s="7"/>
      <c r="X1429" s="7"/>
      <c r="Y1429" s="44"/>
    </row>
    <row r="1430">
      <c r="A1430" s="21"/>
      <c r="B1430" s="21"/>
      <c r="C1430" s="21"/>
      <c r="D1430" s="21"/>
      <c r="E1430" s="21"/>
      <c r="F1430" s="21"/>
      <c r="G1430" s="21"/>
      <c r="H1430" s="21"/>
      <c r="I1430" s="21"/>
      <c r="J1430" s="21"/>
      <c r="K1430" s="25"/>
      <c r="L1430" s="7"/>
      <c r="M1430" s="7"/>
      <c r="N1430" s="7"/>
      <c r="O1430" s="7"/>
      <c r="P1430" s="44"/>
      <c r="Q1430" s="7"/>
      <c r="R1430" s="7"/>
      <c r="S1430" s="44"/>
      <c r="T1430" s="7"/>
      <c r="U1430" s="7"/>
      <c r="V1430" s="44"/>
      <c r="W1430" s="7"/>
      <c r="X1430" s="7"/>
      <c r="Y1430" s="44"/>
    </row>
    <row r="1431">
      <c r="A1431" s="21"/>
      <c r="B1431" s="21"/>
      <c r="C1431" s="21"/>
      <c r="D1431" s="21"/>
      <c r="E1431" s="21"/>
      <c r="F1431" s="21"/>
      <c r="G1431" s="21"/>
      <c r="H1431" s="21"/>
      <c r="I1431" s="21"/>
      <c r="J1431" s="21"/>
      <c r="K1431" s="25"/>
      <c r="L1431" s="7"/>
      <c r="M1431" s="7"/>
      <c r="N1431" s="7"/>
      <c r="O1431" s="7"/>
      <c r="P1431" s="44"/>
      <c r="Q1431" s="7"/>
      <c r="R1431" s="7"/>
      <c r="S1431" s="44"/>
      <c r="T1431" s="7"/>
      <c r="U1431" s="7"/>
      <c r="V1431" s="44"/>
      <c r="W1431" s="7"/>
      <c r="X1431" s="7"/>
      <c r="Y1431" s="44"/>
    </row>
    <row r="1432">
      <c r="A1432" s="21"/>
      <c r="B1432" s="21"/>
      <c r="C1432" s="21"/>
      <c r="D1432" s="21"/>
      <c r="E1432" s="21"/>
      <c r="F1432" s="21"/>
      <c r="G1432" s="21"/>
      <c r="H1432" s="21"/>
      <c r="I1432" s="21"/>
      <c r="J1432" s="21"/>
      <c r="K1432" s="25"/>
      <c r="L1432" s="7"/>
      <c r="M1432" s="7"/>
      <c r="N1432" s="7"/>
      <c r="O1432" s="7"/>
      <c r="P1432" s="44"/>
      <c r="Q1432" s="7"/>
      <c r="R1432" s="7"/>
      <c r="S1432" s="44"/>
      <c r="T1432" s="7"/>
      <c r="U1432" s="7"/>
      <c r="V1432" s="44"/>
      <c r="W1432" s="7"/>
      <c r="X1432" s="7"/>
      <c r="Y1432" s="44"/>
    </row>
    <row r="1433">
      <c r="A1433" s="21"/>
      <c r="B1433" s="21"/>
      <c r="C1433" s="21"/>
      <c r="D1433" s="21"/>
      <c r="E1433" s="21"/>
      <c r="F1433" s="21"/>
      <c r="G1433" s="21"/>
      <c r="H1433" s="21"/>
      <c r="I1433" s="21"/>
      <c r="J1433" s="21"/>
      <c r="K1433" s="25"/>
      <c r="L1433" s="7"/>
      <c r="M1433" s="7"/>
      <c r="N1433" s="7"/>
      <c r="O1433" s="7"/>
      <c r="P1433" s="44"/>
      <c r="Q1433" s="7"/>
      <c r="R1433" s="7"/>
      <c r="S1433" s="44"/>
      <c r="T1433" s="7"/>
      <c r="U1433" s="7"/>
      <c r="V1433" s="44"/>
      <c r="W1433" s="7"/>
      <c r="X1433" s="7"/>
      <c r="Y1433" s="44"/>
    </row>
    <row r="1434">
      <c r="A1434" s="21"/>
      <c r="B1434" s="21"/>
      <c r="C1434" s="21"/>
      <c r="D1434" s="21"/>
      <c r="E1434" s="21"/>
      <c r="F1434" s="21"/>
      <c r="G1434" s="21"/>
      <c r="H1434" s="21"/>
      <c r="I1434" s="21"/>
      <c r="J1434" s="21"/>
      <c r="K1434" s="25"/>
      <c r="L1434" s="7"/>
      <c r="M1434" s="7"/>
      <c r="N1434" s="7"/>
      <c r="O1434" s="7"/>
      <c r="P1434" s="44"/>
      <c r="Q1434" s="7"/>
      <c r="R1434" s="7"/>
      <c r="S1434" s="44"/>
      <c r="T1434" s="7"/>
      <c r="U1434" s="7"/>
      <c r="V1434" s="44"/>
      <c r="W1434" s="7"/>
      <c r="X1434" s="7"/>
      <c r="Y1434" s="44"/>
    </row>
    <row r="1435">
      <c r="A1435" s="21"/>
      <c r="B1435" s="21"/>
      <c r="C1435" s="21"/>
      <c r="D1435" s="21"/>
      <c r="E1435" s="21"/>
      <c r="F1435" s="21"/>
      <c r="G1435" s="21"/>
      <c r="H1435" s="21"/>
      <c r="I1435" s="21"/>
      <c r="J1435" s="21"/>
      <c r="K1435" s="25"/>
      <c r="L1435" s="7"/>
      <c r="M1435" s="7"/>
      <c r="N1435" s="7"/>
      <c r="O1435" s="7"/>
      <c r="P1435" s="44"/>
      <c r="Q1435" s="7"/>
      <c r="R1435" s="7"/>
      <c r="S1435" s="44"/>
      <c r="T1435" s="7"/>
      <c r="U1435" s="7"/>
      <c r="V1435" s="44"/>
      <c r="W1435" s="7"/>
      <c r="X1435" s="7"/>
      <c r="Y1435" s="44"/>
    </row>
    <row r="1436">
      <c r="A1436" s="21"/>
      <c r="B1436" s="21"/>
      <c r="C1436" s="21"/>
      <c r="D1436" s="21"/>
      <c r="E1436" s="21"/>
      <c r="F1436" s="21"/>
      <c r="G1436" s="21"/>
      <c r="H1436" s="21"/>
      <c r="I1436" s="21"/>
      <c r="J1436" s="21"/>
      <c r="K1436" s="25"/>
      <c r="L1436" s="7"/>
      <c r="M1436" s="7"/>
      <c r="N1436" s="7"/>
      <c r="O1436" s="7"/>
      <c r="P1436" s="44"/>
      <c r="Q1436" s="7"/>
      <c r="R1436" s="7"/>
      <c r="S1436" s="44"/>
      <c r="T1436" s="7"/>
      <c r="U1436" s="7"/>
      <c r="V1436" s="44"/>
      <c r="W1436" s="7"/>
      <c r="X1436" s="7"/>
      <c r="Y1436" s="44"/>
    </row>
    <row r="1437">
      <c r="A1437" s="21"/>
      <c r="B1437" s="21"/>
      <c r="C1437" s="21"/>
      <c r="D1437" s="21"/>
      <c r="E1437" s="21"/>
      <c r="F1437" s="21"/>
      <c r="G1437" s="21"/>
      <c r="H1437" s="21"/>
      <c r="I1437" s="21"/>
      <c r="J1437" s="21"/>
      <c r="K1437" s="25"/>
      <c r="L1437" s="7"/>
      <c r="M1437" s="7"/>
      <c r="N1437" s="7"/>
      <c r="O1437" s="7"/>
      <c r="P1437" s="44"/>
      <c r="Q1437" s="7"/>
      <c r="R1437" s="7"/>
      <c r="S1437" s="44"/>
      <c r="T1437" s="7"/>
      <c r="U1437" s="7"/>
      <c r="V1437" s="44"/>
      <c r="W1437" s="7"/>
      <c r="X1437" s="7"/>
      <c r="Y1437" s="44"/>
    </row>
    <row r="1438">
      <c r="A1438" s="21"/>
      <c r="B1438" s="21"/>
      <c r="C1438" s="21"/>
      <c r="D1438" s="21"/>
      <c r="E1438" s="21"/>
      <c r="F1438" s="21"/>
      <c r="G1438" s="21"/>
      <c r="H1438" s="21"/>
      <c r="I1438" s="21"/>
      <c r="J1438" s="21"/>
      <c r="K1438" s="25"/>
      <c r="L1438" s="7"/>
      <c r="M1438" s="7"/>
      <c r="N1438" s="7"/>
      <c r="O1438" s="7"/>
      <c r="P1438" s="44"/>
      <c r="Q1438" s="7"/>
      <c r="R1438" s="7"/>
      <c r="S1438" s="44"/>
      <c r="T1438" s="7"/>
      <c r="U1438" s="7"/>
      <c r="V1438" s="44"/>
      <c r="W1438" s="7"/>
      <c r="X1438" s="7"/>
      <c r="Y1438" s="44"/>
    </row>
    <row r="1439">
      <c r="A1439" s="21"/>
      <c r="B1439" s="21"/>
      <c r="C1439" s="21"/>
      <c r="D1439" s="21"/>
      <c r="E1439" s="21"/>
      <c r="F1439" s="21"/>
      <c r="G1439" s="21"/>
      <c r="H1439" s="21"/>
      <c r="I1439" s="21"/>
      <c r="J1439" s="21"/>
      <c r="K1439" s="25"/>
      <c r="L1439" s="7"/>
      <c r="M1439" s="7"/>
      <c r="N1439" s="7"/>
      <c r="O1439" s="7"/>
      <c r="P1439" s="44"/>
      <c r="Q1439" s="7"/>
      <c r="R1439" s="7"/>
      <c r="S1439" s="44"/>
      <c r="T1439" s="7"/>
      <c r="U1439" s="7"/>
      <c r="V1439" s="44"/>
      <c r="W1439" s="7"/>
      <c r="X1439" s="7"/>
      <c r="Y1439" s="44"/>
    </row>
    <row r="1440">
      <c r="A1440" s="21"/>
      <c r="B1440" s="21"/>
      <c r="C1440" s="21"/>
      <c r="D1440" s="21"/>
      <c r="E1440" s="21"/>
      <c r="F1440" s="21"/>
      <c r="G1440" s="21"/>
      <c r="H1440" s="21"/>
      <c r="I1440" s="21"/>
      <c r="J1440" s="21"/>
      <c r="K1440" s="25"/>
      <c r="L1440" s="7"/>
      <c r="M1440" s="7"/>
      <c r="N1440" s="7"/>
      <c r="O1440" s="7"/>
      <c r="P1440" s="44"/>
      <c r="Q1440" s="7"/>
      <c r="R1440" s="7"/>
      <c r="S1440" s="44"/>
      <c r="T1440" s="7"/>
      <c r="U1440" s="7"/>
      <c r="V1440" s="44"/>
      <c r="W1440" s="7"/>
      <c r="X1440" s="7"/>
      <c r="Y1440" s="44"/>
    </row>
    <row r="1441">
      <c r="A1441" s="21"/>
      <c r="B1441" s="21"/>
      <c r="C1441" s="21"/>
      <c r="D1441" s="21"/>
      <c r="E1441" s="21"/>
      <c r="F1441" s="21"/>
      <c r="G1441" s="21"/>
      <c r="H1441" s="21"/>
      <c r="I1441" s="21"/>
      <c r="J1441" s="21"/>
      <c r="K1441" s="25"/>
      <c r="L1441" s="7"/>
      <c r="M1441" s="7"/>
      <c r="N1441" s="7"/>
      <c r="O1441" s="7"/>
      <c r="P1441" s="44"/>
      <c r="Q1441" s="7"/>
      <c r="R1441" s="7"/>
      <c r="S1441" s="44"/>
      <c r="T1441" s="7"/>
      <c r="U1441" s="7"/>
      <c r="V1441" s="44"/>
      <c r="W1441" s="7"/>
      <c r="X1441" s="7"/>
      <c r="Y1441" s="44"/>
    </row>
    <row r="1442">
      <c r="A1442" s="21"/>
      <c r="B1442" s="21"/>
      <c r="C1442" s="21"/>
      <c r="D1442" s="21"/>
      <c r="E1442" s="21"/>
      <c r="F1442" s="21"/>
      <c r="G1442" s="21"/>
      <c r="H1442" s="21"/>
      <c r="I1442" s="21"/>
      <c r="J1442" s="21"/>
      <c r="K1442" s="25"/>
      <c r="L1442" s="7"/>
      <c r="M1442" s="7"/>
      <c r="N1442" s="7"/>
      <c r="O1442" s="7"/>
      <c r="P1442" s="44"/>
      <c r="Q1442" s="7"/>
      <c r="R1442" s="7"/>
      <c r="S1442" s="44"/>
      <c r="T1442" s="7"/>
      <c r="U1442" s="7"/>
      <c r="V1442" s="44"/>
      <c r="W1442" s="7"/>
      <c r="X1442" s="7"/>
      <c r="Y1442" s="44"/>
    </row>
    <row r="1443">
      <c r="A1443" s="21"/>
      <c r="B1443" s="21"/>
      <c r="C1443" s="21"/>
      <c r="D1443" s="21"/>
      <c r="E1443" s="21"/>
      <c r="F1443" s="21"/>
      <c r="G1443" s="21"/>
      <c r="H1443" s="21"/>
      <c r="I1443" s="21"/>
      <c r="J1443" s="21"/>
      <c r="K1443" s="25"/>
      <c r="L1443" s="7"/>
      <c r="M1443" s="7"/>
      <c r="N1443" s="7"/>
      <c r="O1443" s="7"/>
      <c r="P1443" s="44"/>
      <c r="Q1443" s="7"/>
      <c r="R1443" s="7"/>
      <c r="S1443" s="44"/>
      <c r="T1443" s="7"/>
      <c r="U1443" s="7"/>
      <c r="V1443" s="44"/>
      <c r="W1443" s="7"/>
      <c r="X1443" s="7"/>
      <c r="Y1443" s="44"/>
    </row>
    <row r="1444">
      <c r="A1444" s="21"/>
      <c r="B1444" s="21"/>
      <c r="C1444" s="21"/>
      <c r="D1444" s="21"/>
      <c r="E1444" s="21"/>
      <c r="F1444" s="21"/>
      <c r="G1444" s="21"/>
      <c r="H1444" s="21"/>
      <c r="I1444" s="21"/>
      <c r="J1444" s="21"/>
      <c r="K1444" s="25"/>
      <c r="L1444" s="7"/>
      <c r="M1444" s="7"/>
      <c r="N1444" s="7"/>
      <c r="O1444" s="7"/>
      <c r="P1444" s="44"/>
      <c r="Q1444" s="7"/>
      <c r="R1444" s="7"/>
      <c r="S1444" s="44"/>
      <c r="T1444" s="7"/>
      <c r="U1444" s="7"/>
      <c r="V1444" s="44"/>
      <c r="W1444" s="7"/>
      <c r="X1444" s="7"/>
      <c r="Y1444" s="44"/>
    </row>
    <row r="1445">
      <c r="A1445" s="21"/>
      <c r="B1445" s="21"/>
      <c r="C1445" s="21"/>
      <c r="D1445" s="21"/>
      <c r="E1445" s="21"/>
      <c r="F1445" s="21"/>
      <c r="G1445" s="21"/>
      <c r="H1445" s="21"/>
      <c r="I1445" s="21"/>
      <c r="J1445" s="21"/>
      <c r="K1445" s="25"/>
      <c r="L1445" s="7"/>
      <c r="M1445" s="7"/>
      <c r="N1445" s="7"/>
      <c r="O1445" s="7"/>
      <c r="P1445" s="44"/>
      <c r="Q1445" s="7"/>
      <c r="R1445" s="7"/>
      <c r="S1445" s="44"/>
      <c r="T1445" s="7"/>
      <c r="U1445" s="7"/>
      <c r="V1445" s="44"/>
      <c r="W1445" s="7"/>
      <c r="X1445" s="7"/>
      <c r="Y1445" s="44"/>
    </row>
    <row r="1446">
      <c r="A1446" s="21"/>
      <c r="B1446" s="21"/>
      <c r="C1446" s="21"/>
      <c r="D1446" s="21"/>
      <c r="E1446" s="21"/>
      <c r="F1446" s="21"/>
      <c r="G1446" s="21"/>
      <c r="H1446" s="21"/>
      <c r="I1446" s="21"/>
      <c r="J1446" s="21"/>
      <c r="K1446" s="25"/>
      <c r="L1446" s="7"/>
      <c r="M1446" s="7"/>
      <c r="N1446" s="7"/>
      <c r="O1446" s="7"/>
      <c r="P1446" s="44"/>
      <c r="Q1446" s="7"/>
      <c r="R1446" s="7"/>
      <c r="S1446" s="44"/>
      <c r="T1446" s="7"/>
      <c r="U1446" s="7"/>
      <c r="V1446" s="44"/>
      <c r="W1446" s="7"/>
      <c r="X1446" s="7"/>
      <c r="Y1446" s="44"/>
    </row>
    <row r="1447">
      <c r="A1447" s="21"/>
      <c r="B1447" s="21"/>
      <c r="C1447" s="21"/>
      <c r="D1447" s="21"/>
      <c r="E1447" s="21"/>
      <c r="F1447" s="21"/>
      <c r="G1447" s="21"/>
      <c r="H1447" s="21"/>
      <c r="I1447" s="21"/>
      <c r="J1447" s="21"/>
      <c r="K1447" s="25"/>
      <c r="L1447" s="7"/>
      <c r="M1447" s="7"/>
      <c r="N1447" s="7"/>
      <c r="O1447" s="7"/>
      <c r="P1447" s="44"/>
      <c r="Q1447" s="7"/>
      <c r="R1447" s="7"/>
      <c r="S1447" s="44"/>
      <c r="T1447" s="7"/>
      <c r="U1447" s="7"/>
      <c r="V1447" s="44"/>
      <c r="W1447" s="7"/>
      <c r="X1447" s="7"/>
      <c r="Y1447" s="44"/>
    </row>
    <row r="1448">
      <c r="A1448" s="21"/>
      <c r="B1448" s="21"/>
      <c r="C1448" s="21"/>
      <c r="D1448" s="21"/>
      <c r="E1448" s="21"/>
      <c r="F1448" s="21"/>
      <c r="G1448" s="21"/>
      <c r="H1448" s="21"/>
      <c r="I1448" s="21"/>
      <c r="J1448" s="21"/>
      <c r="K1448" s="25"/>
      <c r="L1448" s="7"/>
      <c r="M1448" s="7"/>
      <c r="N1448" s="7"/>
      <c r="O1448" s="7"/>
      <c r="P1448" s="44"/>
      <c r="Q1448" s="7"/>
      <c r="R1448" s="7"/>
      <c r="S1448" s="44"/>
      <c r="T1448" s="7"/>
      <c r="U1448" s="7"/>
      <c r="V1448" s="44"/>
      <c r="W1448" s="7"/>
      <c r="X1448" s="7"/>
      <c r="Y1448" s="44"/>
    </row>
    <row r="1449">
      <c r="A1449" s="21"/>
      <c r="B1449" s="21"/>
      <c r="C1449" s="21"/>
      <c r="D1449" s="21"/>
      <c r="E1449" s="21"/>
      <c r="F1449" s="21"/>
      <c r="G1449" s="21"/>
      <c r="H1449" s="21"/>
      <c r="I1449" s="21"/>
      <c r="J1449" s="21"/>
      <c r="K1449" s="25"/>
      <c r="L1449" s="7"/>
      <c r="M1449" s="7"/>
      <c r="N1449" s="7"/>
      <c r="O1449" s="7"/>
      <c r="P1449" s="44"/>
      <c r="Q1449" s="7"/>
      <c r="R1449" s="7"/>
      <c r="S1449" s="44"/>
      <c r="T1449" s="7"/>
      <c r="U1449" s="7"/>
      <c r="V1449" s="44"/>
      <c r="W1449" s="7"/>
      <c r="X1449" s="7"/>
      <c r="Y1449" s="44"/>
    </row>
    <row r="1450">
      <c r="A1450" s="21"/>
      <c r="B1450" s="21"/>
      <c r="C1450" s="21"/>
      <c r="D1450" s="21"/>
      <c r="E1450" s="21"/>
      <c r="F1450" s="21"/>
      <c r="G1450" s="21"/>
      <c r="H1450" s="21"/>
      <c r="I1450" s="21"/>
      <c r="J1450" s="21"/>
      <c r="K1450" s="25"/>
      <c r="L1450" s="7"/>
      <c r="M1450" s="7"/>
      <c r="N1450" s="7"/>
      <c r="O1450" s="7"/>
      <c r="P1450" s="44"/>
      <c r="Q1450" s="7"/>
      <c r="R1450" s="7"/>
      <c r="S1450" s="44"/>
      <c r="T1450" s="7"/>
      <c r="U1450" s="7"/>
      <c r="V1450" s="44"/>
      <c r="W1450" s="7"/>
      <c r="X1450" s="7"/>
      <c r="Y1450" s="44"/>
    </row>
    <row r="1451">
      <c r="A1451" s="21"/>
      <c r="B1451" s="21"/>
      <c r="C1451" s="21"/>
      <c r="D1451" s="21"/>
      <c r="E1451" s="21"/>
      <c r="F1451" s="21"/>
      <c r="G1451" s="21"/>
      <c r="H1451" s="21"/>
      <c r="I1451" s="21"/>
      <c r="J1451" s="21"/>
      <c r="K1451" s="25"/>
      <c r="L1451" s="7"/>
      <c r="M1451" s="7"/>
      <c r="N1451" s="7"/>
      <c r="O1451" s="7"/>
      <c r="P1451" s="44"/>
      <c r="Q1451" s="7"/>
      <c r="R1451" s="7"/>
      <c r="S1451" s="44"/>
      <c r="T1451" s="7"/>
      <c r="U1451" s="7"/>
      <c r="V1451" s="44"/>
      <c r="W1451" s="7"/>
      <c r="X1451" s="7"/>
      <c r="Y1451" s="44"/>
    </row>
    <row r="1452">
      <c r="A1452" s="21"/>
      <c r="B1452" s="21"/>
      <c r="C1452" s="21"/>
      <c r="D1452" s="21"/>
      <c r="E1452" s="21"/>
      <c r="F1452" s="21"/>
      <c r="G1452" s="21"/>
      <c r="H1452" s="21"/>
      <c r="I1452" s="21"/>
      <c r="J1452" s="21"/>
      <c r="K1452" s="25"/>
      <c r="L1452" s="7"/>
      <c r="M1452" s="7"/>
      <c r="N1452" s="7"/>
      <c r="O1452" s="7"/>
      <c r="P1452" s="44"/>
      <c r="Q1452" s="7"/>
      <c r="R1452" s="7"/>
      <c r="S1452" s="44"/>
      <c r="T1452" s="7"/>
      <c r="U1452" s="7"/>
      <c r="V1452" s="44"/>
      <c r="W1452" s="7"/>
      <c r="X1452" s="7"/>
      <c r="Y1452" s="44"/>
    </row>
    <row r="1453">
      <c r="A1453" s="21"/>
      <c r="B1453" s="21"/>
      <c r="C1453" s="21"/>
      <c r="D1453" s="21"/>
      <c r="E1453" s="21"/>
      <c r="F1453" s="21"/>
      <c r="G1453" s="21"/>
      <c r="H1453" s="21"/>
      <c r="I1453" s="21"/>
      <c r="J1453" s="21"/>
      <c r="K1453" s="25"/>
      <c r="L1453" s="7"/>
      <c r="M1453" s="7"/>
      <c r="N1453" s="7"/>
      <c r="O1453" s="7"/>
      <c r="P1453" s="44"/>
      <c r="Q1453" s="7"/>
      <c r="R1453" s="7"/>
      <c r="S1453" s="44"/>
      <c r="T1453" s="7"/>
      <c r="U1453" s="7"/>
      <c r="V1453" s="44"/>
      <c r="W1453" s="7"/>
      <c r="X1453" s="7"/>
      <c r="Y1453" s="44"/>
    </row>
    <row r="1454">
      <c r="A1454" s="21"/>
      <c r="B1454" s="21"/>
      <c r="C1454" s="21"/>
      <c r="D1454" s="21"/>
      <c r="E1454" s="21"/>
      <c r="F1454" s="21"/>
      <c r="G1454" s="21"/>
      <c r="H1454" s="21"/>
      <c r="I1454" s="21"/>
      <c r="J1454" s="21"/>
      <c r="K1454" s="25"/>
      <c r="L1454" s="7"/>
      <c r="M1454" s="7"/>
      <c r="N1454" s="7"/>
      <c r="O1454" s="7"/>
      <c r="P1454" s="44"/>
      <c r="Q1454" s="7"/>
      <c r="R1454" s="7"/>
      <c r="S1454" s="44"/>
      <c r="T1454" s="7"/>
      <c r="U1454" s="7"/>
      <c r="V1454" s="44"/>
      <c r="W1454" s="7"/>
      <c r="X1454" s="7"/>
      <c r="Y1454" s="44"/>
    </row>
    <row r="1455">
      <c r="A1455" s="21"/>
      <c r="B1455" s="21"/>
      <c r="C1455" s="21"/>
      <c r="D1455" s="21"/>
      <c r="E1455" s="21"/>
      <c r="F1455" s="21"/>
      <c r="G1455" s="21"/>
      <c r="H1455" s="21"/>
      <c r="I1455" s="21"/>
      <c r="J1455" s="21"/>
      <c r="K1455" s="25"/>
      <c r="L1455" s="7"/>
      <c r="M1455" s="7"/>
      <c r="N1455" s="7"/>
      <c r="O1455" s="7"/>
      <c r="P1455" s="44"/>
      <c r="Q1455" s="7"/>
      <c r="R1455" s="7"/>
      <c r="S1455" s="44"/>
      <c r="T1455" s="7"/>
      <c r="U1455" s="7"/>
      <c r="V1455" s="44"/>
      <c r="W1455" s="7"/>
      <c r="X1455" s="7"/>
      <c r="Y1455" s="44"/>
    </row>
    <row r="1456">
      <c r="A1456" s="21"/>
      <c r="B1456" s="21"/>
      <c r="C1456" s="21"/>
      <c r="D1456" s="21"/>
      <c r="E1456" s="21"/>
      <c r="F1456" s="21"/>
      <c r="G1456" s="21"/>
      <c r="H1456" s="21"/>
      <c r="I1456" s="21"/>
      <c r="J1456" s="21"/>
      <c r="K1456" s="25"/>
      <c r="L1456" s="7"/>
      <c r="M1456" s="7"/>
      <c r="N1456" s="7"/>
      <c r="O1456" s="7"/>
      <c r="P1456" s="44"/>
      <c r="Q1456" s="7"/>
      <c r="R1456" s="7"/>
      <c r="S1456" s="44"/>
      <c r="T1456" s="7"/>
      <c r="U1456" s="7"/>
      <c r="V1456" s="44"/>
      <c r="W1456" s="7"/>
      <c r="X1456" s="7"/>
      <c r="Y1456" s="44"/>
    </row>
    <row r="1457">
      <c r="A1457" s="21"/>
      <c r="B1457" s="21"/>
      <c r="C1457" s="21"/>
      <c r="D1457" s="21"/>
      <c r="E1457" s="21"/>
      <c r="F1457" s="21"/>
      <c r="G1457" s="21"/>
      <c r="H1457" s="21"/>
      <c r="I1457" s="21"/>
      <c r="J1457" s="21"/>
      <c r="K1457" s="25"/>
      <c r="L1457" s="7"/>
      <c r="M1457" s="7"/>
      <c r="N1457" s="7"/>
      <c r="O1457" s="7"/>
      <c r="P1457" s="44"/>
      <c r="Q1457" s="7"/>
      <c r="R1457" s="7"/>
      <c r="S1457" s="44"/>
      <c r="T1457" s="7"/>
      <c r="U1457" s="7"/>
      <c r="V1457" s="44"/>
      <c r="W1457" s="7"/>
      <c r="X1457" s="7"/>
      <c r="Y1457" s="44"/>
    </row>
    <row r="1458">
      <c r="A1458" s="21"/>
      <c r="B1458" s="21"/>
      <c r="C1458" s="21"/>
      <c r="D1458" s="21"/>
      <c r="E1458" s="21"/>
      <c r="F1458" s="21"/>
      <c r="G1458" s="21"/>
      <c r="H1458" s="21"/>
      <c r="I1458" s="21"/>
      <c r="J1458" s="21"/>
      <c r="K1458" s="25"/>
      <c r="L1458" s="7"/>
      <c r="M1458" s="7"/>
      <c r="N1458" s="7"/>
      <c r="O1458" s="7"/>
      <c r="P1458" s="44"/>
      <c r="Q1458" s="7"/>
      <c r="R1458" s="7"/>
      <c r="S1458" s="44"/>
      <c r="T1458" s="7"/>
      <c r="U1458" s="7"/>
      <c r="V1458" s="44"/>
      <c r="W1458" s="7"/>
      <c r="X1458" s="7"/>
      <c r="Y1458" s="44"/>
    </row>
    <row r="1459">
      <c r="A1459" s="21"/>
      <c r="B1459" s="21"/>
      <c r="C1459" s="21"/>
      <c r="D1459" s="21"/>
      <c r="E1459" s="21"/>
      <c r="F1459" s="21"/>
      <c r="G1459" s="21"/>
      <c r="H1459" s="21"/>
      <c r="I1459" s="21"/>
      <c r="J1459" s="21"/>
      <c r="K1459" s="25"/>
      <c r="L1459" s="7"/>
      <c r="M1459" s="7"/>
      <c r="N1459" s="7"/>
      <c r="O1459" s="7"/>
      <c r="P1459" s="44"/>
      <c r="Q1459" s="7"/>
      <c r="R1459" s="7"/>
      <c r="S1459" s="44"/>
      <c r="T1459" s="7"/>
      <c r="U1459" s="7"/>
      <c r="V1459" s="44"/>
      <c r="W1459" s="7"/>
      <c r="X1459" s="7"/>
      <c r="Y1459" s="44"/>
    </row>
    <row r="1460">
      <c r="A1460" s="21"/>
      <c r="B1460" s="21"/>
      <c r="C1460" s="21"/>
      <c r="D1460" s="21"/>
      <c r="E1460" s="21"/>
      <c r="F1460" s="21"/>
      <c r="G1460" s="21"/>
      <c r="H1460" s="21"/>
      <c r="I1460" s="21"/>
      <c r="J1460" s="21"/>
      <c r="K1460" s="25"/>
      <c r="L1460" s="7"/>
      <c r="M1460" s="7"/>
      <c r="N1460" s="7"/>
      <c r="O1460" s="7"/>
      <c r="P1460" s="44"/>
      <c r="Q1460" s="7"/>
      <c r="R1460" s="7"/>
      <c r="S1460" s="44"/>
      <c r="T1460" s="7"/>
      <c r="U1460" s="7"/>
      <c r="V1460" s="44"/>
      <c r="W1460" s="7"/>
      <c r="X1460" s="7"/>
      <c r="Y1460" s="44"/>
    </row>
    <row r="1461">
      <c r="A1461" s="21"/>
      <c r="B1461" s="21"/>
      <c r="C1461" s="21"/>
      <c r="D1461" s="21"/>
      <c r="E1461" s="21"/>
      <c r="F1461" s="21"/>
      <c r="G1461" s="21"/>
      <c r="H1461" s="21"/>
      <c r="I1461" s="21"/>
      <c r="J1461" s="21"/>
      <c r="K1461" s="25"/>
      <c r="L1461" s="7"/>
      <c r="M1461" s="7"/>
      <c r="N1461" s="7"/>
      <c r="O1461" s="7"/>
      <c r="P1461" s="44"/>
      <c r="Q1461" s="7"/>
      <c r="R1461" s="7"/>
      <c r="S1461" s="44"/>
      <c r="T1461" s="7"/>
      <c r="U1461" s="7"/>
      <c r="V1461" s="44"/>
      <c r="W1461" s="7"/>
      <c r="X1461" s="7"/>
      <c r="Y1461" s="44"/>
    </row>
    <row r="1462">
      <c r="A1462" s="21"/>
      <c r="B1462" s="21"/>
      <c r="C1462" s="21"/>
      <c r="D1462" s="21"/>
      <c r="E1462" s="21"/>
      <c r="F1462" s="21"/>
      <c r="G1462" s="21"/>
      <c r="H1462" s="21"/>
      <c r="I1462" s="21"/>
      <c r="J1462" s="21"/>
      <c r="K1462" s="25"/>
      <c r="L1462" s="7"/>
      <c r="M1462" s="7"/>
      <c r="N1462" s="7"/>
      <c r="O1462" s="7"/>
      <c r="P1462" s="44"/>
      <c r="Q1462" s="7"/>
      <c r="R1462" s="7"/>
      <c r="S1462" s="44"/>
      <c r="T1462" s="7"/>
      <c r="U1462" s="7"/>
      <c r="V1462" s="44"/>
      <c r="W1462" s="7"/>
      <c r="X1462" s="7"/>
      <c r="Y1462" s="44"/>
    </row>
    <row r="1463">
      <c r="A1463" s="21"/>
      <c r="B1463" s="21"/>
      <c r="C1463" s="21"/>
      <c r="D1463" s="21"/>
      <c r="E1463" s="21"/>
      <c r="F1463" s="21"/>
      <c r="G1463" s="21"/>
      <c r="H1463" s="21"/>
      <c r="I1463" s="21"/>
      <c r="J1463" s="21"/>
      <c r="K1463" s="25"/>
      <c r="L1463" s="7"/>
      <c r="M1463" s="7"/>
      <c r="N1463" s="7"/>
      <c r="O1463" s="7"/>
      <c r="P1463" s="44"/>
      <c r="Q1463" s="7"/>
      <c r="R1463" s="7"/>
      <c r="S1463" s="44"/>
      <c r="T1463" s="7"/>
      <c r="U1463" s="7"/>
      <c r="V1463" s="44"/>
      <c r="W1463" s="7"/>
      <c r="X1463" s="7"/>
      <c r="Y1463" s="44"/>
    </row>
    <row r="1464">
      <c r="A1464" s="21"/>
      <c r="B1464" s="21"/>
      <c r="C1464" s="21"/>
      <c r="D1464" s="21"/>
      <c r="E1464" s="21"/>
      <c r="F1464" s="21"/>
      <c r="G1464" s="21"/>
      <c r="H1464" s="21"/>
      <c r="I1464" s="21"/>
      <c r="J1464" s="21"/>
      <c r="K1464" s="25"/>
      <c r="L1464" s="7"/>
      <c r="M1464" s="7"/>
      <c r="N1464" s="7"/>
      <c r="O1464" s="7"/>
      <c r="P1464" s="44"/>
      <c r="Q1464" s="7"/>
      <c r="R1464" s="7"/>
      <c r="S1464" s="44"/>
      <c r="T1464" s="7"/>
      <c r="U1464" s="7"/>
      <c r="V1464" s="44"/>
      <c r="W1464" s="7"/>
      <c r="X1464" s="7"/>
      <c r="Y1464" s="44"/>
    </row>
    <row r="1465">
      <c r="A1465" s="21"/>
      <c r="B1465" s="21"/>
      <c r="C1465" s="21"/>
      <c r="D1465" s="21"/>
      <c r="E1465" s="21"/>
      <c r="F1465" s="21"/>
      <c r="G1465" s="21"/>
      <c r="H1465" s="21"/>
      <c r="I1465" s="21"/>
      <c r="J1465" s="21"/>
      <c r="K1465" s="25"/>
      <c r="L1465" s="7"/>
      <c r="M1465" s="7"/>
      <c r="N1465" s="7"/>
      <c r="O1465" s="7"/>
      <c r="P1465" s="44"/>
      <c r="Q1465" s="7"/>
      <c r="R1465" s="7"/>
      <c r="S1465" s="44"/>
      <c r="T1465" s="7"/>
      <c r="U1465" s="7"/>
      <c r="V1465" s="44"/>
      <c r="W1465" s="7"/>
      <c r="X1465" s="7"/>
      <c r="Y1465" s="44"/>
    </row>
    <row r="1466">
      <c r="A1466" s="21"/>
      <c r="B1466" s="21"/>
      <c r="C1466" s="21"/>
      <c r="D1466" s="21"/>
      <c r="E1466" s="21"/>
      <c r="F1466" s="21"/>
      <c r="G1466" s="21"/>
      <c r="H1466" s="21"/>
      <c r="I1466" s="21"/>
      <c r="J1466" s="21"/>
      <c r="K1466" s="25"/>
      <c r="L1466" s="7"/>
      <c r="M1466" s="7"/>
      <c r="N1466" s="7"/>
      <c r="O1466" s="7"/>
      <c r="P1466" s="44"/>
      <c r="Q1466" s="7"/>
      <c r="R1466" s="7"/>
      <c r="S1466" s="44"/>
      <c r="T1466" s="7"/>
      <c r="U1466" s="7"/>
      <c r="V1466" s="44"/>
      <c r="W1466" s="7"/>
      <c r="X1466" s="7"/>
      <c r="Y1466" s="44"/>
    </row>
    <row r="1467">
      <c r="A1467" s="21"/>
      <c r="B1467" s="21"/>
      <c r="C1467" s="21"/>
      <c r="D1467" s="21"/>
      <c r="E1467" s="21"/>
      <c r="F1467" s="21"/>
      <c r="G1467" s="21"/>
      <c r="H1467" s="21"/>
      <c r="I1467" s="21"/>
      <c r="J1467" s="21"/>
      <c r="K1467" s="25"/>
      <c r="L1467" s="7"/>
      <c r="M1467" s="7"/>
      <c r="N1467" s="7"/>
      <c r="O1467" s="7"/>
      <c r="P1467" s="44"/>
      <c r="Q1467" s="7"/>
      <c r="R1467" s="7"/>
      <c r="S1467" s="44"/>
      <c r="T1467" s="7"/>
      <c r="U1467" s="7"/>
      <c r="V1467" s="44"/>
      <c r="W1467" s="7"/>
      <c r="X1467" s="7"/>
      <c r="Y1467" s="44"/>
    </row>
    <row r="1468">
      <c r="A1468" s="21"/>
      <c r="B1468" s="21"/>
      <c r="C1468" s="21"/>
      <c r="D1468" s="21"/>
      <c r="E1468" s="21"/>
      <c r="F1468" s="21"/>
      <c r="G1468" s="21"/>
      <c r="H1468" s="21"/>
      <c r="I1468" s="21"/>
      <c r="J1468" s="21"/>
      <c r="K1468" s="25"/>
      <c r="L1468" s="7"/>
      <c r="M1468" s="7"/>
      <c r="N1468" s="7"/>
      <c r="O1468" s="7"/>
      <c r="P1468" s="44"/>
      <c r="Q1468" s="7"/>
      <c r="R1468" s="7"/>
      <c r="S1468" s="44"/>
      <c r="T1468" s="7"/>
      <c r="U1468" s="7"/>
      <c r="V1468" s="44"/>
      <c r="W1468" s="7"/>
      <c r="X1468" s="7"/>
      <c r="Y1468" s="44"/>
    </row>
    <row r="1469">
      <c r="A1469" s="21"/>
      <c r="B1469" s="21"/>
      <c r="C1469" s="21"/>
      <c r="D1469" s="21"/>
      <c r="E1469" s="21"/>
      <c r="F1469" s="21"/>
      <c r="G1469" s="21"/>
      <c r="H1469" s="21"/>
      <c r="I1469" s="21"/>
      <c r="J1469" s="21"/>
      <c r="K1469" s="25"/>
      <c r="L1469" s="7"/>
      <c r="M1469" s="7"/>
      <c r="N1469" s="7"/>
      <c r="O1469" s="7"/>
      <c r="P1469" s="44"/>
      <c r="Q1469" s="7"/>
      <c r="R1469" s="7"/>
      <c r="S1469" s="44"/>
      <c r="T1469" s="7"/>
      <c r="U1469" s="7"/>
      <c r="V1469" s="44"/>
      <c r="W1469" s="7"/>
      <c r="X1469" s="7"/>
      <c r="Y1469" s="44"/>
    </row>
    <row r="1470">
      <c r="A1470" s="21"/>
      <c r="B1470" s="21"/>
      <c r="C1470" s="21"/>
      <c r="D1470" s="21"/>
      <c r="E1470" s="21"/>
      <c r="F1470" s="21"/>
      <c r="G1470" s="21"/>
      <c r="H1470" s="21"/>
      <c r="I1470" s="21"/>
      <c r="J1470" s="21"/>
      <c r="K1470" s="25"/>
      <c r="L1470" s="7"/>
      <c r="M1470" s="7"/>
      <c r="N1470" s="7"/>
      <c r="O1470" s="7"/>
      <c r="P1470" s="44"/>
      <c r="Q1470" s="7"/>
      <c r="R1470" s="7"/>
      <c r="S1470" s="44"/>
      <c r="T1470" s="7"/>
      <c r="U1470" s="7"/>
      <c r="V1470" s="44"/>
      <c r="W1470" s="7"/>
      <c r="X1470" s="7"/>
      <c r="Y1470" s="44"/>
    </row>
    <row r="1471">
      <c r="A1471" s="21"/>
      <c r="B1471" s="21"/>
      <c r="C1471" s="21"/>
      <c r="D1471" s="21"/>
      <c r="E1471" s="21"/>
      <c r="F1471" s="21"/>
      <c r="G1471" s="21"/>
      <c r="H1471" s="21"/>
      <c r="I1471" s="21"/>
      <c r="J1471" s="21"/>
      <c r="K1471" s="25"/>
      <c r="L1471" s="7"/>
      <c r="M1471" s="7"/>
      <c r="N1471" s="7"/>
      <c r="O1471" s="7"/>
      <c r="P1471" s="44"/>
      <c r="Q1471" s="7"/>
      <c r="R1471" s="7"/>
      <c r="S1471" s="44"/>
      <c r="T1471" s="7"/>
      <c r="U1471" s="7"/>
      <c r="V1471" s="44"/>
      <c r="W1471" s="7"/>
      <c r="X1471" s="7"/>
      <c r="Y1471" s="44"/>
    </row>
    <row r="1472">
      <c r="A1472" s="21"/>
      <c r="B1472" s="21"/>
      <c r="C1472" s="21"/>
      <c r="D1472" s="21"/>
      <c r="E1472" s="21"/>
      <c r="F1472" s="21"/>
      <c r="G1472" s="21"/>
      <c r="H1472" s="21"/>
      <c r="I1472" s="21"/>
      <c r="J1472" s="21"/>
      <c r="K1472" s="25"/>
      <c r="L1472" s="7"/>
      <c r="M1472" s="7"/>
      <c r="N1472" s="7"/>
      <c r="O1472" s="7"/>
      <c r="P1472" s="44"/>
      <c r="Q1472" s="7"/>
      <c r="R1472" s="7"/>
      <c r="S1472" s="44"/>
      <c r="T1472" s="7"/>
      <c r="U1472" s="7"/>
      <c r="V1472" s="44"/>
      <c r="W1472" s="7"/>
      <c r="X1472" s="7"/>
      <c r="Y1472" s="44"/>
    </row>
    <row r="1473">
      <c r="A1473" s="21"/>
      <c r="B1473" s="21"/>
      <c r="C1473" s="21"/>
      <c r="D1473" s="21"/>
      <c r="E1473" s="21"/>
      <c r="F1473" s="21"/>
      <c r="G1473" s="21"/>
      <c r="H1473" s="21"/>
      <c r="I1473" s="21"/>
      <c r="J1473" s="21"/>
      <c r="K1473" s="25"/>
      <c r="L1473" s="7"/>
      <c r="M1473" s="7"/>
      <c r="N1473" s="7"/>
      <c r="O1473" s="7"/>
      <c r="P1473" s="44"/>
      <c r="Q1473" s="7"/>
      <c r="R1473" s="7"/>
      <c r="S1473" s="44"/>
      <c r="T1473" s="7"/>
      <c r="U1473" s="7"/>
      <c r="V1473" s="44"/>
      <c r="W1473" s="7"/>
      <c r="X1473" s="7"/>
      <c r="Y1473" s="44"/>
    </row>
    <row r="1474">
      <c r="A1474" s="21"/>
      <c r="B1474" s="21"/>
      <c r="C1474" s="21"/>
      <c r="D1474" s="21"/>
      <c r="E1474" s="21"/>
      <c r="F1474" s="21"/>
      <c r="G1474" s="21"/>
      <c r="H1474" s="21"/>
      <c r="I1474" s="21"/>
      <c r="J1474" s="21"/>
      <c r="K1474" s="25"/>
      <c r="L1474" s="7"/>
      <c r="M1474" s="7"/>
      <c r="N1474" s="7"/>
      <c r="O1474" s="7"/>
      <c r="P1474" s="44"/>
      <c r="Q1474" s="7"/>
      <c r="R1474" s="7"/>
      <c r="S1474" s="44"/>
      <c r="T1474" s="7"/>
      <c r="U1474" s="7"/>
      <c r="V1474" s="44"/>
      <c r="W1474" s="7"/>
      <c r="X1474" s="7"/>
      <c r="Y1474" s="44"/>
    </row>
    <row r="1475">
      <c r="A1475" s="21"/>
      <c r="B1475" s="21"/>
      <c r="C1475" s="21"/>
      <c r="D1475" s="21"/>
      <c r="E1475" s="21"/>
      <c r="F1475" s="21"/>
      <c r="G1475" s="21"/>
      <c r="H1475" s="21"/>
      <c r="I1475" s="21"/>
      <c r="J1475" s="21"/>
      <c r="K1475" s="25"/>
      <c r="L1475" s="7"/>
      <c r="M1475" s="7"/>
      <c r="N1475" s="7"/>
      <c r="O1475" s="7"/>
      <c r="P1475" s="44"/>
      <c r="Q1475" s="7"/>
      <c r="R1475" s="7"/>
      <c r="S1475" s="44"/>
      <c r="T1475" s="7"/>
      <c r="U1475" s="7"/>
      <c r="V1475" s="44"/>
      <c r="W1475" s="7"/>
      <c r="X1475" s="7"/>
      <c r="Y1475" s="44"/>
    </row>
    <row r="1476">
      <c r="A1476" s="21"/>
      <c r="B1476" s="21"/>
      <c r="C1476" s="21"/>
      <c r="D1476" s="21"/>
      <c r="E1476" s="21"/>
      <c r="F1476" s="21"/>
      <c r="G1476" s="21"/>
      <c r="H1476" s="21"/>
      <c r="I1476" s="21"/>
      <c r="J1476" s="21"/>
      <c r="K1476" s="25"/>
      <c r="L1476" s="7"/>
      <c r="M1476" s="7"/>
      <c r="N1476" s="7"/>
      <c r="O1476" s="7"/>
      <c r="P1476" s="44"/>
      <c r="Q1476" s="7"/>
      <c r="R1476" s="7"/>
      <c r="S1476" s="44"/>
      <c r="T1476" s="7"/>
      <c r="U1476" s="7"/>
      <c r="V1476" s="44"/>
      <c r="W1476" s="7"/>
      <c r="X1476" s="7"/>
      <c r="Y1476" s="44"/>
    </row>
    <row r="1477">
      <c r="A1477" s="21"/>
      <c r="B1477" s="21"/>
      <c r="C1477" s="21"/>
      <c r="D1477" s="21"/>
      <c r="E1477" s="21"/>
      <c r="F1477" s="21"/>
      <c r="G1477" s="21"/>
      <c r="H1477" s="21"/>
      <c r="I1477" s="21"/>
      <c r="J1477" s="21"/>
      <c r="K1477" s="25"/>
      <c r="L1477" s="7"/>
      <c r="M1477" s="7"/>
      <c r="N1477" s="7"/>
      <c r="O1477" s="7"/>
      <c r="P1477" s="44"/>
      <c r="Q1477" s="7"/>
      <c r="R1477" s="7"/>
      <c r="S1477" s="44"/>
      <c r="T1477" s="7"/>
      <c r="U1477" s="7"/>
      <c r="V1477" s="44"/>
      <c r="W1477" s="7"/>
      <c r="X1477" s="7"/>
      <c r="Y1477" s="44"/>
    </row>
    <row r="1478">
      <c r="A1478" s="21"/>
      <c r="B1478" s="21"/>
      <c r="C1478" s="21"/>
      <c r="D1478" s="21"/>
      <c r="E1478" s="21"/>
      <c r="F1478" s="21"/>
      <c r="G1478" s="21"/>
      <c r="H1478" s="21"/>
      <c r="I1478" s="21"/>
      <c r="J1478" s="21"/>
      <c r="K1478" s="25"/>
      <c r="L1478" s="7"/>
      <c r="M1478" s="7"/>
      <c r="N1478" s="7"/>
      <c r="O1478" s="7"/>
      <c r="P1478" s="44"/>
      <c r="Q1478" s="7"/>
      <c r="R1478" s="7"/>
      <c r="S1478" s="44"/>
      <c r="T1478" s="7"/>
      <c r="U1478" s="7"/>
      <c r="V1478" s="44"/>
      <c r="W1478" s="7"/>
      <c r="X1478" s="7"/>
      <c r="Y1478" s="44"/>
    </row>
    <row r="1479">
      <c r="A1479" s="21"/>
      <c r="B1479" s="21"/>
      <c r="C1479" s="21"/>
      <c r="D1479" s="21"/>
      <c r="E1479" s="21"/>
      <c r="F1479" s="21"/>
      <c r="G1479" s="21"/>
      <c r="H1479" s="21"/>
      <c r="I1479" s="21"/>
      <c r="J1479" s="21"/>
      <c r="K1479" s="25"/>
      <c r="L1479" s="7"/>
      <c r="M1479" s="7"/>
      <c r="N1479" s="7"/>
      <c r="O1479" s="7"/>
      <c r="P1479" s="44"/>
      <c r="Q1479" s="7"/>
      <c r="R1479" s="7"/>
      <c r="S1479" s="44"/>
      <c r="T1479" s="7"/>
      <c r="U1479" s="7"/>
      <c r="V1479" s="44"/>
      <c r="W1479" s="7"/>
      <c r="X1479" s="7"/>
      <c r="Y1479" s="44"/>
    </row>
    <row r="1480">
      <c r="A1480" s="21"/>
      <c r="B1480" s="21"/>
      <c r="C1480" s="21"/>
      <c r="D1480" s="21"/>
      <c r="E1480" s="21"/>
      <c r="F1480" s="21"/>
      <c r="G1480" s="21"/>
      <c r="H1480" s="21"/>
      <c r="I1480" s="21"/>
      <c r="J1480" s="21"/>
      <c r="K1480" s="25"/>
      <c r="L1480" s="7"/>
      <c r="M1480" s="7"/>
      <c r="N1480" s="7"/>
      <c r="O1480" s="7"/>
      <c r="P1480" s="44"/>
      <c r="Q1480" s="7"/>
      <c r="R1480" s="7"/>
      <c r="S1480" s="44"/>
      <c r="T1480" s="7"/>
      <c r="U1480" s="7"/>
      <c r="V1480" s="44"/>
      <c r="W1480" s="7"/>
      <c r="X1480" s="7"/>
      <c r="Y1480" s="44"/>
    </row>
    <row r="1481">
      <c r="A1481" s="21"/>
      <c r="B1481" s="21"/>
      <c r="C1481" s="21"/>
      <c r="D1481" s="21"/>
      <c r="E1481" s="21"/>
      <c r="F1481" s="21"/>
      <c r="G1481" s="21"/>
      <c r="H1481" s="21"/>
      <c r="I1481" s="21"/>
      <c r="J1481" s="21"/>
      <c r="K1481" s="25"/>
      <c r="L1481" s="7"/>
      <c r="M1481" s="7"/>
      <c r="N1481" s="7"/>
      <c r="O1481" s="7"/>
      <c r="P1481" s="44"/>
      <c r="Q1481" s="7"/>
      <c r="R1481" s="7"/>
      <c r="S1481" s="44"/>
      <c r="T1481" s="7"/>
      <c r="U1481" s="7"/>
      <c r="V1481" s="44"/>
      <c r="W1481" s="7"/>
      <c r="X1481" s="7"/>
      <c r="Y1481" s="44"/>
    </row>
    <row r="1482">
      <c r="A1482" s="21"/>
      <c r="B1482" s="21"/>
      <c r="C1482" s="21"/>
      <c r="D1482" s="21"/>
      <c r="E1482" s="21"/>
      <c r="F1482" s="21"/>
      <c r="G1482" s="21"/>
      <c r="H1482" s="21"/>
      <c r="I1482" s="21"/>
      <c r="J1482" s="21"/>
      <c r="K1482" s="25"/>
      <c r="L1482" s="7"/>
      <c r="M1482" s="7"/>
      <c r="N1482" s="7"/>
      <c r="O1482" s="7"/>
      <c r="P1482" s="44"/>
      <c r="Q1482" s="7"/>
      <c r="R1482" s="7"/>
      <c r="S1482" s="44"/>
      <c r="T1482" s="7"/>
      <c r="U1482" s="7"/>
      <c r="V1482" s="44"/>
      <c r="W1482" s="7"/>
      <c r="X1482" s="7"/>
      <c r="Y1482" s="44"/>
    </row>
    <row r="1483">
      <c r="A1483" s="21"/>
      <c r="B1483" s="21"/>
      <c r="C1483" s="21"/>
      <c r="D1483" s="21"/>
      <c r="E1483" s="21"/>
      <c r="F1483" s="21"/>
      <c r="G1483" s="21"/>
      <c r="H1483" s="21"/>
      <c r="I1483" s="21"/>
      <c r="J1483" s="21"/>
      <c r="K1483" s="25"/>
      <c r="L1483" s="7"/>
      <c r="M1483" s="7"/>
      <c r="N1483" s="7"/>
      <c r="O1483" s="7"/>
      <c r="P1483" s="44"/>
      <c r="Q1483" s="7"/>
      <c r="R1483" s="7"/>
      <c r="S1483" s="44"/>
      <c r="T1483" s="7"/>
      <c r="U1483" s="7"/>
      <c r="V1483" s="44"/>
      <c r="W1483" s="7"/>
      <c r="X1483" s="7"/>
      <c r="Y1483" s="44"/>
    </row>
    <row r="1484">
      <c r="A1484" s="21"/>
      <c r="B1484" s="21"/>
      <c r="C1484" s="21"/>
      <c r="D1484" s="21"/>
      <c r="E1484" s="21"/>
      <c r="F1484" s="21"/>
      <c r="G1484" s="21"/>
      <c r="H1484" s="21"/>
      <c r="I1484" s="21"/>
      <c r="J1484" s="21"/>
      <c r="K1484" s="25"/>
      <c r="L1484" s="7"/>
      <c r="M1484" s="7"/>
      <c r="N1484" s="7"/>
      <c r="O1484" s="7"/>
      <c r="P1484" s="44"/>
      <c r="Q1484" s="7"/>
      <c r="R1484" s="7"/>
      <c r="S1484" s="44"/>
      <c r="T1484" s="7"/>
      <c r="U1484" s="7"/>
      <c r="V1484" s="44"/>
      <c r="W1484" s="7"/>
      <c r="X1484" s="7"/>
      <c r="Y1484" s="44"/>
    </row>
    <row r="1485">
      <c r="A1485" s="21"/>
      <c r="B1485" s="21"/>
      <c r="C1485" s="21"/>
      <c r="D1485" s="21"/>
      <c r="E1485" s="21"/>
      <c r="F1485" s="21"/>
      <c r="G1485" s="21"/>
      <c r="H1485" s="21"/>
      <c r="I1485" s="21"/>
      <c r="J1485" s="21"/>
      <c r="K1485" s="25"/>
      <c r="L1485" s="7"/>
      <c r="M1485" s="7"/>
      <c r="N1485" s="7"/>
      <c r="O1485" s="7"/>
      <c r="P1485" s="44"/>
      <c r="Q1485" s="7"/>
      <c r="R1485" s="7"/>
      <c r="S1485" s="44"/>
      <c r="T1485" s="7"/>
      <c r="U1485" s="7"/>
      <c r="V1485" s="44"/>
      <c r="W1485" s="7"/>
      <c r="X1485" s="7"/>
      <c r="Y1485" s="44"/>
    </row>
    <row r="1486">
      <c r="A1486" s="21"/>
      <c r="B1486" s="21"/>
      <c r="C1486" s="21"/>
      <c r="D1486" s="21"/>
      <c r="E1486" s="21"/>
      <c r="F1486" s="21"/>
      <c r="G1486" s="21"/>
      <c r="H1486" s="21"/>
      <c r="I1486" s="21"/>
      <c r="J1486" s="21"/>
      <c r="K1486" s="25"/>
      <c r="L1486" s="7"/>
      <c r="M1486" s="7"/>
      <c r="N1486" s="7"/>
      <c r="O1486" s="7"/>
      <c r="P1486" s="44"/>
      <c r="Q1486" s="7"/>
      <c r="R1486" s="7"/>
      <c r="S1486" s="44"/>
      <c r="T1486" s="7"/>
      <c r="U1486" s="7"/>
      <c r="V1486" s="44"/>
      <c r="W1486" s="7"/>
      <c r="X1486" s="7"/>
      <c r="Y1486" s="44"/>
    </row>
    <row r="1487">
      <c r="A1487" s="21"/>
      <c r="B1487" s="21"/>
      <c r="C1487" s="21"/>
      <c r="D1487" s="21"/>
      <c r="E1487" s="21"/>
      <c r="F1487" s="21"/>
      <c r="G1487" s="21"/>
      <c r="H1487" s="21"/>
      <c r="I1487" s="21"/>
      <c r="J1487" s="21"/>
      <c r="K1487" s="25"/>
      <c r="L1487" s="7"/>
      <c r="M1487" s="7"/>
      <c r="N1487" s="7"/>
      <c r="O1487" s="7"/>
      <c r="P1487" s="44"/>
      <c r="Q1487" s="7"/>
      <c r="R1487" s="7"/>
      <c r="S1487" s="44"/>
      <c r="T1487" s="7"/>
      <c r="U1487" s="7"/>
      <c r="V1487" s="44"/>
      <c r="W1487" s="7"/>
      <c r="X1487" s="7"/>
      <c r="Y1487" s="44"/>
    </row>
    <row r="1488">
      <c r="A1488" s="21"/>
      <c r="B1488" s="21"/>
      <c r="C1488" s="21"/>
      <c r="D1488" s="21"/>
      <c r="E1488" s="21"/>
      <c r="F1488" s="21"/>
      <c r="G1488" s="21"/>
      <c r="H1488" s="21"/>
      <c r="I1488" s="21"/>
      <c r="J1488" s="21"/>
      <c r="K1488" s="25"/>
      <c r="L1488" s="7"/>
      <c r="M1488" s="7"/>
      <c r="N1488" s="7"/>
      <c r="O1488" s="7"/>
      <c r="P1488" s="44"/>
      <c r="Q1488" s="7"/>
      <c r="R1488" s="7"/>
      <c r="S1488" s="44"/>
      <c r="T1488" s="7"/>
      <c r="U1488" s="7"/>
      <c r="V1488" s="44"/>
      <c r="W1488" s="7"/>
      <c r="X1488" s="7"/>
      <c r="Y1488" s="44"/>
    </row>
    <row r="1489">
      <c r="A1489" s="21"/>
      <c r="B1489" s="21"/>
      <c r="C1489" s="21"/>
      <c r="D1489" s="21"/>
      <c r="E1489" s="21"/>
      <c r="F1489" s="21"/>
      <c r="G1489" s="21"/>
      <c r="H1489" s="21"/>
      <c r="I1489" s="21"/>
      <c r="J1489" s="21"/>
      <c r="K1489" s="25"/>
      <c r="L1489" s="7"/>
      <c r="M1489" s="7"/>
      <c r="N1489" s="7"/>
      <c r="O1489" s="7"/>
      <c r="P1489" s="44"/>
      <c r="Q1489" s="7"/>
      <c r="R1489" s="7"/>
      <c r="S1489" s="44"/>
      <c r="T1489" s="7"/>
      <c r="U1489" s="7"/>
      <c r="V1489" s="44"/>
      <c r="W1489" s="7"/>
      <c r="X1489" s="7"/>
      <c r="Y1489" s="44"/>
    </row>
    <row r="1490">
      <c r="A1490" s="21"/>
      <c r="B1490" s="21"/>
      <c r="C1490" s="21"/>
      <c r="D1490" s="21"/>
      <c r="E1490" s="21"/>
      <c r="F1490" s="21"/>
      <c r="G1490" s="21"/>
      <c r="H1490" s="21"/>
      <c r="I1490" s="21"/>
      <c r="J1490" s="21"/>
      <c r="K1490" s="25"/>
      <c r="L1490" s="7"/>
      <c r="M1490" s="7"/>
      <c r="N1490" s="7"/>
      <c r="O1490" s="7"/>
      <c r="P1490" s="44"/>
      <c r="Q1490" s="7"/>
      <c r="R1490" s="7"/>
      <c r="S1490" s="44"/>
      <c r="T1490" s="7"/>
      <c r="U1490" s="7"/>
      <c r="V1490" s="44"/>
      <c r="W1490" s="7"/>
      <c r="X1490" s="7"/>
      <c r="Y1490" s="44"/>
    </row>
    <row r="1491">
      <c r="A1491" s="21"/>
      <c r="B1491" s="21"/>
      <c r="C1491" s="21"/>
      <c r="D1491" s="21"/>
      <c r="E1491" s="21"/>
      <c r="F1491" s="21"/>
      <c r="G1491" s="21"/>
      <c r="H1491" s="21"/>
      <c r="I1491" s="21"/>
      <c r="J1491" s="21"/>
      <c r="K1491" s="25"/>
      <c r="L1491" s="7"/>
      <c r="M1491" s="7"/>
      <c r="N1491" s="7"/>
      <c r="O1491" s="7"/>
      <c r="P1491" s="44"/>
      <c r="Q1491" s="7"/>
      <c r="R1491" s="7"/>
      <c r="S1491" s="44"/>
      <c r="T1491" s="7"/>
      <c r="U1491" s="7"/>
      <c r="V1491" s="44"/>
      <c r="W1491" s="7"/>
      <c r="X1491" s="7"/>
      <c r="Y1491" s="44"/>
    </row>
    <row r="1492">
      <c r="A1492" s="21"/>
      <c r="B1492" s="21"/>
      <c r="C1492" s="21"/>
      <c r="D1492" s="21"/>
      <c r="E1492" s="21"/>
      <c r="F1492" s="21"/>
      <c r="G1492" s="21"/>
      <c r="H1492" s="21"/>
      <c r="I1492" s="21"/>
      <c r="J1492" s="21"/>
      <c r="K1492" s="25"/>
      <c r="L1492" s="7"/>
      <c r="M1492" s="7"/>
      <c r="N1492" s="7"/>
      <c r="O1492" s="7"/>
      <c r="P1492" s="44"/>
      <c r="Q1492" s="7"/>
      <c r="R1492" s="7"/>
      <c r="S1492" s="44"/>
      <c r="T1492" s="7"/>
      <c r="U1492" s="7"/>
      <c r="V1492" s="44"/>
      <c r="W1492" s="7"/>
      <c r="X1492" s="7"/>
      <c r="Y1492" s="44"/>
    </row>
    <row r="1493">
      <c r="A1493" s="21"/>
      <c r="B1493" s="21"/>
      <c r="C1493" s="21"/>
      <c r="D1493" s="21"/>
      <c r="E1493" s="21"/>
      <c r="F1493" s="21"/>
      <c r="G1493" s="21"/>
      <c r="H1493" s="21"/>
      <c r="I1493" s="21"/>
      <c r="J1493" s="21"/>
      <c r="K1493" s="25"/>
      <c r="L1493" s="7"/>
      <c r="M1493" s="7"/>
      <c r="N1493" s="7"/>
      <c r="O1493" s="7"/>
      <c r="P1493" s="44"/>
      <c r="Q1493" s="7"/>
      <c r="R1493" s="7"/>
      <c r="S1493" s="44"/>
      <c r="T1493" s="7"/>
      <c r="U1493" s="7"/>
      <c r="V1493" s="44"/>
      <c r="W1493" s="7"/>
      <c r="X1493" s="7"/>
      <c r="Y1493" s="44"/>
    </row>
    <row r="1494">
      <c r="A1494" s="21"/>
      <c r="B1494" s="21"/>
      <c r="C1494" s="21"/>
      <c r="D1494" s="21"/>
      <c r="E1494" s="21"/>
      <c r="F1494" s="21"/>
      <c r="G1494" s="21"/>
      <c r="H1494" s="21"/>
      <c r="I1494" s="21"/>
      <c r="J1494" s="21"/>
      <c r="K1494" s="25"/>
      <c r="L1494" s="7"/>
      <c r="M1494" s="7"/>
      <c r="N1494" s="7"/>
      <c r="O1494" s="7"/>
      <c r="P1494" s="44"/>
      <c r="Q1494" s="7"/>
      <c r="R1494" s="7"/>
      <c r="S1494" s="44"/>
      <c r="T1494" s="7"/>
      <c r="U1494" s="7"/>
      <c r="V1494" s="44"/>
      <c r="W1494" s="7"/>
      <c r="X1494" s="7"/>
      <c r="Y1494" s="44"/>
    </row>
    <row r="1495">
      <c r="A1495" s="21"/>
      <c r="B1495" s="21"/>
      <c r="C1495" s="21"/>
      <c r="D1495" s="21"/>
      <c r="E1495" s="21"/>
      <c r="F1495" s="21"/>
      <c r="G1495" s="21"/>
      <c r="H1495" s="21"/>
      <c r="I1495" s="21"/>
      <c r="J1495" s="21"/>
      <c r="K1495" s="25"/>
      <c r="L1495" s="7"/>
      <c r="M1495" s="7"/>
      <c r="N1495" s="7"/>
      <c r="O1495" s="7"/>
      <c r="P1495" s="44"/>
      <c r="Q1495" s="7"/>
      <c r="R1495" s="7"/>
      <c r="S1495" s="44"/>
      <c r="T1495" s="7"/>
      <c r="U1495" s="7"/>
      <c r="V1495" s="44"/>
      <c r="W1495" s="7"/>
      <c r="X1495" s="7"/>
      <c r="Y1495" s="44"/>
    </row>
    <row r="1496">
      <c r="A1496" s="21"/>
      <c r="B1496" s="21"/>
      <c r="C1496" s="21"/>
      <c r="D1496" s="21"/>
      <c r="E1496" s="21"/>
      <c r="F1496" s="21"/>
      <c r="G1496" s="21"/>
      <c r="H1496" s="21"/>
      <c r="I1496" s="21"/>
      <c r="J1496" s="21"/>
      <c r="K1496" s="25"/>
      <c r="L1496" s="7"/>
      <c r="M1496" s="7"/>
      <c r="N1496" s="7"/>
      <c r="O1496" s="7"/>
      <c r="P1496" s="44"/>
      <c r="Q1496" s="7"/>
      <c r="R1496" s="7"/>
      <c r="S1496" s="44"/>
      <c r="T1496" s="7"/>
      <c r="U1496" s="7"/>
      <c r="V1496" s="44"/>
      <c r="W1496" s="7"/>
      <c r="X1496" s="7"/>
      <c r="Y1496" s="44"/>
    </row>
    <row r="1497">
      <c r="A1497" s="21"/>
      <c r="B1497" s="21"/>
      <c r="C1497" s="21"/>
      <c r="D1497" s="21"/>
      <c r="E1497" s="21"/>
      <c r="F1497" s="21"/>
      <c r="G1497" s="21"/>
      <c r="H1497" s="21"/>
      <c r="I1497" s="21"/>
      <c r="J1497" s="21"/>
      <c r="K1497" s="25"/>
      <c r="L1497" s="7"/>
      <c r="M1497" s="7"/>
      <c r="N1497" s="7"/>
      <c r="O1497" s="7"/>
      <c r="P1497" s="44"/>
      <c r="Q1497" s="7"/>
      <c r="R1497" s="7"/>
      <c r="S1497" s="44"/>
      <c r="T1497" s="7"/>
      <c r="U1497" s="7"/>
      <c r="V1497" s="44"/>
      <c r="W1497" s="7"/>
      <c r="X1497" s="7"/>
      <c r="Y1497" s="44"/>
    </row>
    <row r="1498">
      <c r="A1498" s="21"/>
      <c r="B1498" s="21"/>
      <c r="C1498" s="21"/>
      <c r="D1498" s="21"/>
      <c r="E1498" s="21"/>
      <c r="F1498" s="21"/>
      <c r="G1498" s="21"/>
      <c r="H1498" s="21"/>
      <c r="I1498" s="21"/>
      <c r="J1498" s="21"/>
      <c r="K1498" s="25"/>
      <c r="L1498" s="7"/>
      <c r="M1498" s="7"/>
      <c r="N1498" s="7"/>
      <c r="O1498" s="7"/>
      <c r="P1498" s="44"/>
      <c r="Q1498" s="7"/>
      <c r="R1498" s="7"/>
      <c r="S1498" s="44"/>
      <c r="T1498" s="7"/>
      <c r="U1498" s="7"/>
      <c r="V1498" s="44"/>
      <c r="W1498" s="7"/>
      <c r="X1498" s="7"/>
      <c r="Y1498" s="44"/>
    </row>
    <row r="1499">
      <c r="A1499" s="21"/>
      <c r="B1499" s="21"/>
      <c r="C1499" s="21"/>
      <c r="D1499" s="21"/>
      <c r="E1499" s="21"/>
      <c r="F1499" s="21"/>
      <c r="G1499" s="21"/>
      <c r="H1499" s="21"/>
      <c r="I1499" s="21"/>
      <c r="J1499" s="21"/>
      <c r="K1499" s="25"/>
      <c r="L1499" s="7"/>
      <c r="M1499" s="7"/>
      <c r="N1499" s="7"/>
      <c r="O1499" s="7"/>
      <c r="P1499" s="44"/>
      <c r="Q1499" s="7"/>
      <c r="R1499" s="7"/>
      <c r="S1499" s="44"/>
      <c r="T1499" s="7"/>
      <c r="U1499" s="7"/>
      <c r="V1499" s="44"/>
      <c r="W1499" s="7"/>
      <c r="X1499" s="7"/>
      <c r="Y1499" s="44"/>
    </row>
    <row r="1500">
      <c r="A1500" s="21"/>
      <c r="B1500" s="21"/>
      <c r="C1500" s="21"/>
      <c r="D1500" s="21"/>
      <c r="E1500" s="21"/>
      <c r="F1500" s="21"/>
      <c r="G1500" s="21"/>
      <c r="H1500" s="21"/>
      <c r="I1500" s="21"/>
      <c r="J1500" s="21"/>
      <c r="K1500" s="25"/>
      <c r="L1500" s="7"/>
      <c r="M1500" s="7"/>
      <c r="N1500" s="7"/>
      <c r="O1500" s="7"/>
      <c r="P1500" s="44"/>
      <c r="Q1500" s="7"/>
      <c r="R1500" s="7"/>
      <c r="S1500" s="44"/>
      <c r="T1500" s="7"/>
      <c r="U1500" s="7"/>
      <c r="V1500" s="44"/>
      <c r="W1500" s="7"/>
      <c r="X1500" s="7"/>
      <c r="Y1500" s="44"/>
    </row>
    <row r="1501">
      <c r="A1501" s="21"/>
      <c r="B1501" s="21"/>
      <c r="C1501" s="21"/>
      <c r="D1501" s="21"/>
      <c r="E1501" s="21"/>
      <c r="F1501" s="21"/>
      <c r="G1501" s="21"/>
      <c r="H1501" s="21"/>
      <c r="I1501" s="21"/>
      <c r="J1501" s="21"/>
      <c r="K1501" s="25"/>
      <c r="L1501" s="7"/>
      <c r="M1501" s="7"/>
      <c r="N1501" s="7"/>
      <c r="O1501" s="7"/>
      <c r="P1501" s="44"/>
      <c r="Q1501" s="7"/>
      <c r="R1501" s="7"/>
      <c r="S1501" s="44"/>
      <c r="T1501" s="7"/>
      <c r="U1501" s="7"/>
      <c r="V1501" s="44"/>
      <c r="W1501" s="7"/>
      <c r="X1501" s="7"/>
      <c r="Y1501" s="44"/>
    </row>
    <row r="1502">
      <c r="A1502" s="21"/>
      <c r="B1502" s="21"/>
      <c r="C1502" s="21"/>
      <c r="D1502" s="21"/>
      <c r="E1502" s="21"/>
      <c r="F1502" s="21"/>
      <c r="G1502" s="21"/>
      <c r="H1502" s="21"/>
      <c r="I1502" s="21"/>
      <c r="J1502" s="21"/>
      <c r="K1502" s="25"/>
      <c r="L1502" s="7"/>
      <c r="M1502" s="7"/>
      <c r="N1502" s="7"/>
      <c r="O1502" s="7"/>
      <c r="P1502" s="44"/>
      <c r="Q1502" s="7"/>
      <c r="R1502" s="7"/>
      <c r="S1502" s="44"/>
      <c r="T1502" s="7"/>
      <c r="U1502" s="7"/>
      <c r="V1502" s="44"/>
      <c r="W1502" s="7"/>
      <c r="X1502" s="7"/>
      <c r="Y1502" s="44"/>
    </row>
    <row r="1503">
      <c r="A1503" s="21"/>
      <c r="B1503" s="21"/>
      <c r="C1503" s="21"/>
      <c r="D1503" s="21"/>
      <c r="E1503" s="21"/>
      <c r="F1503" s="21"/>
      <c r="G1503" s="21"/>
      <c r="H1503" s="21"/>
      <c r="I1503" s="21"/>
      <c r="J1503" s="21"/>
      <c r="K1503" s="25"/>
      <c r="L1503" s="7"/>
      <c r="M1503" s="7"/>
      <c r="N1503" s="7"/>
      <c r="O1503" s="7"/>
      <c r="P1503" s="44"/>
      <c r="Q1503" s="7"/>
      <c r="R1503" s="7"/>
      <c r="S1503" s="44"/>
      <c r="T1503" s="7"/>
      <c r="U1503" s="7"/>
      <c r="V1503" s="44"/>
      <c r="W1503" s="7"/>
      <c r="X1503" s="7"/>
      <c r="Y1503" s="44"/>
    </row>
    <row r="1504">
      <c r="A1504" s="21"/>
      <c r="B1504" s="21"/>
      <c r="C1504" s="21"/>
      <c r="D1504" s="21"/>
      <c r="E1504" s="21"/>
      <c r="F1504" s="21"/>
      <c r="G1504" s="21"/>
      <c r="H1504" s="21"/>
      <c r="I1504" s="21"/>
      <c r="J1504" s="21"/>
      <c r="K1504" s="25"/>
      <c r="L1504" s="7"/>
      <c r="M1504" s="7"/>
      <c r="N1504" s="7"/>
      <c r="O1504" s="7"/>
      <c r="P1504" s="44"/>
      <c r="Q1504" s="7"/>
      <c r="R1504" s="7"/>
      <c r="S1504" s="44"/>
      <c r="T1504" s="7"/>
      <c r="U1504" s="7"/>
      <c r="V1504" s="44"/>
      <c r="W1504" s="7"/>
      <c r="X1504" s="7"/>
      <c r="Y1504" s="44"/>
    </row>
    <row r="1505">
      <c r="A1505" s="21"/>
      <c r="B1505" s="21"/>
      <c r="C1505" s="21"/>
      <c r="D1505" s="21"/>
      <c r="E1505" s="21"/>
      <c r="F1505" s="21"/>
      <c r="G1505" s="21"/>
      <c r="H1505" s="21"/>
      <c r="I1505" s="21"/>
      <c r="J1505" s="21"/>
      <c r="K1505" s="25"/>
      <c r="L1505" s="7"/>
      <c r="M1505" s="7"/>
      <c r="N1505" s="7"/>
      <c r="O1505" s="7"/>
      <c r="P1505" s="44"/>
      <c r="Q1505" s="7"/>
      <c r="R1505" s="7"/>
      <c r="S1505" s="44"/>
      <c r="T1505" s="7"/>
      <c r="U1505" s="7"/>
      <c r="V1505" s="44"/>
      <c r="W1505" s="7"/>
      <c r="X1505" s="7"/>
      <c r="Y1505" s="44"/>
    </row>
    <row r="1506">
      <c r="A1506" s="21"/>
      <c r="B1506" s="21"/>
      <c r="C1506" s="21"/>
      <c r="D1506" s="21"/>
      <c r="E1506" s="21"/>
      <c r="F1506" s="21"/>
      <c r="G1506" s="21"/>
      <c r="H1506" s="21"/>
      <c r="I1506" s="21"/>
      <c r="J1506" s="21"/>
      <c r="K1506" s="25"/>
      <c r="L1506" s="7"/>
      <c r="M1506" s="7"/>
      <c r="N1506" s="7"/>
      <c r="O1506" s="7"/>
      <c r="P1506" s="44"/>
      <c r="Q1506" s="7"/>
      <c r="R1506" s="7"/>
      <c r="S1506" s="44"/>
      <c r="T1506" s="7"/>
      <c r="U1506" s="7"/>
      <c r="V1506" s="44"/>
      <c r="W1506" s="7"/>
      <c r="X1506" s="7"/>
      <c r="Y1506" s="44"/>
    </row>
    <row r="1507">
      <c r="A1507" s="21"/>
      <c r="B1507" s="21"/>
      <c r="C1507" s="21"/>
      <c r="D1507" s="21"/>
      <c r="E1507" s="21"/>
      <c r="F1507" s="21"/>
      <c r="G1507" s="21"/>
      <c r="H1507" s="21"/>
      <c r="I1507" s="21"/>
      <c r="J1507" s="21"/>
      <c r="K1507" s="25"/>
      <c r="L1507" s="7"/>
      <c r="M1507" s="7"/>
      <c r="N1507" s="7"/>
      <c r="O1507" s="7"/>
      <c r="P1507" s="44"/>
      <c r="Q1507" s="7"/>
      <c r="R1507" s="7"/>
      <c r="S1507" s="44"/>
      <c r="T1507" s="7"/>
      <c r="U1507" s="7"/>
      <c r="V1507" s="44"/>
      <c r="W1507" s="7"/>
      <c r="X1507" s="7"/>
      <c r="Y1507" s="44"/>
    </row>
    <row r="1508">
      <c r="A1508" s="21"/>
      <c r="B1508" s="21"/>
      <c r="C1508" s="21"/>
      <c r="D1508" s="21"/>
      <c r="E1508" s="21"/>
      <c r="F1508" s="21"/>
      <c r="G1508" s="21"/>
      <c r="H1508" s="21"/>
      <c r="I1508" s="21"/>
      <c r="J1508" s="21"/>
      <c r="K1508" s="25"/>
      <c r="L1508" s="7"/>
      <c r="M1508" s="7"/>
      <c r="N1508" s="7"/>
      <c r="O1508" s="7"/>
      <c r="P1508" s="44"/>
      <c r="Q1508" s="7"/>
      <c r="R1508" s="7"/>
      <c r="S1508" s="44"/>
      <c r="T1508" s="7"/>
      <c r="U1508" s="7"/>
      <c r="V1508" s="44"/>
      <c r="W1508" s="7"/>
      <c r="X1508" s="7"/>
      <c r="Y1508" s="44"/>
    </row>
    <row r="1509">
      <c r="A1509" s="21"/>
      <c r="B1509" s="21"/>
      <c r="C1509" s="21"/>
      <c r="D1509" s="21"/>
      <c r="E1509" s="21"/>
      <c r="F1509" s="21"/>
      <c r="G1509" s="21"/>
      <c r="H1509" s="21"/>
      <c r="I1509" s="21"/>
      <c r="J1509" s="21"/>
      <c r="K1509" s="25"/>
      <c r="L1509" s="7"/>
      <c r="M1509" s="7"/>
      <c r="N1509" s="7"/>
      <c r="O1509" s="7"/>
      <c r="P1509" s="44"/>
      <c r="Q1509" s="7"/>
      <c r="R1509" s="7"/>
      <c r="S1509" s="44"/>
      <c r="T1509" s="7"/>
      <c r="U1509" s="7"/>
      <c r="V1509" s="44"/>
      <c r="W1509" s="7"/>
      <c r="X1509" s="7"/>
      <c r="Y1509" s="44"/>
    </row>
    <row r="1510">
      <c r="A1510" s="21"/>
      <c r="B1510" s="21"/>
      <c r="C1510" s="21"/>
      <c r="D1510" s="21"/>
      <c r="E1510" s="21"/>
      <c r="F1510" s="21"/>
      <c r="G1510" s="21"/>
      <c r="H1510" s="21"/>
      <c r="I1510" s="21"/>
      <c r="J1510" s="21"/>
      <c r="K1510" s="25"/>
      <c r="L1510" s="7"/>
      <c r="M1510" s="7"/>
      <c r="N1510" s="7"/>
      <c r="O1510" s="7"/>
      <c r="P1510" s="44"/>
      <c r="Q1510" s="7"/>
      <c r="R1510" s="7"/>
      <c r="S1510" s="44"/>
      <c r="T1510" s="7"/>
      <c r="U1510" s="7"/>
      <c r="V1510" s="44"/>
      <c r="W1510" s="7"/>
      <c r="X1510" s="7"/>
      <c r="Y1510" s="44"/>
    </row>
    <row r="1511">
      <c r="A1511" s="21"/>
      <c r="B1511" s="21"/>
      <c r="C1511" s="21"/>
      <c r="D1511" s="21"/>
      <c r="E1511" s="21"/>
      <c r="F1511" s="21"/>
      <c r="G1511" s="21"/>
      <c r="H1511" s="21"/>
      <c r="I1511" s="21"/>
      <c r="J1511" s="21"/>
      <c r="K1511" s="25"/>
      <c r="L1511" s="7"/>
      <c r="M1511" s="7"/>
      <c r="N1511" s="7"/>
      <c r="O1511" s="7"/>
      <c r="P1511" s="44"/>
      <c r="Q1511" s="7"/>
      <c r="R1511" s="7"/>
      <c r="S1511" s="44"/>
      <c r="T1511" s="7"/>
      <c r="U1511" s="7"/>
      <c r="V1511" s="44"/>
      <c r="W1511" s="7"/>
      <c r="X1511" s="7"/>
      <c r="Y1511" s="44"/>
    </row>
    <row r="1512">
      <c r="A1512" s="21"/>
      <c r="B1512" s="21"/>
      <c r="C1512" s="21"/>
      <c r="D1512" s="21"/>
      <c r="E1512" s="21"/>
      <c r="F1512" s="21"/>
      <c r="G1512" s="21"/>
      <c r="H1512" s="21"/>
      <c r="I1512" s="21"/>
      <c r="J1512" s="21"/>
      <c r="K1512" s="25"/>
      <c r="L1512" s="7"/>
      <c r="M1512" s="7"/>
      <c r="N1512" s="7"/>
      <c r="O1512" s="7"/>
      <c r="P1512" s="44"/>
      <c r="Q1512" s="7"/>
      <c r="R1512" s="7"/>
      <c r="S1512" s="44"/>
      <c r="T1512" s="7"/>
      <c r="U1512" s="7"/>
      <c r="V1512" s="44"/>
      <c r="W1512" s="7"/>
      <c r="X1512" s="7"/>
      <c r="Y1512" s="44"/>
    </row>
    <row r="1513">
      <c r="A1513" s="21"/>
      <c r="B1513" s="21"/>
      <c r="C1513" s="21"/>
      <c r="D1513" s="21"/>
      <c r="E1513" s="21"/>
      <c r="F1513" s="21"/>
      <c r="G1513" s="21"/>
      <c r="H1513" s="21"/>
      <c r="I1513" s="21"/>
      <c r="J1513" s="21"/>
      <c r="K1513" s="25"/>
      <c r="L1513" s="7"/>
      <c r="M1513" s="7"/>
      <c r="N1513" s="7"/>
      <c r="O1513" s="7"/>
      <c r="P1513" s="44"/>
      <c r="Q1513" s="7"/>
      <c r="R1513" s="7"/>
      <c r="S1513" s="44"/>
      <c r="T1513" s="7"/>
      <c r="U1513" s="7"/>
      <c r="V1513" s="44"/>
      <c r="W1513" s="7"/>
      <c r="X1513" s="7"/>
      <c r="Y1513" s="44"/>
    </row>
    <row r="1514">
      <c r="A1514" s="21"/>
      <c r="B1514" s="21"/>
      <c r="C1514" s="21"/>
      <c r="D1514" s="21"/>
      <c r="E1514" s="21"/>
      <c r="F1514" s="21"/>
      <c r="G1514" s="21"/>
      <c r="H1514" s="21"/>
      <c r="I1514" s="21"/>
      <c r="J1514" s="21"/>
      <c r="K1514" s="25"/>
      <c r="L1514" s="7"/>
      <c r="M1514" s="7"/>
      <c r="N1514" s="7"/>
      <c r="O1514" s="7"/>
      <c r="P1514" s="44"/>
      <c r="Q1514" s="7"/>
      <c r="R1514" s="7"/>
      <c r="S1514" s="44"/>
      <c r="T1514" s="7"/>
      <c r="U1514" s="7"/>
      <c r="V1514" s="44"/>
      <c r="W1514" s="7"/>
      <c r="X1514" s="7"/>
      <c r="Y1514" s="44"/>
    </row>
    <row r="1515">
      <c r="A1515" s="21"/>
      <c r="B1515" s="21"/>
      <c r="C1515" s="21"/>
      <c r="D1515" s="21"/>
      <c r="E1515" s="21"/>
      <c r="F1515" s="21"/>
      <c r="G1515" s="21"/>
      <c r="H1515" s="21"/>
      <c r="I1515" s="21"/>
      <c r="J1515" s="21"/>
      <c r="K1515" s="25"/>
      <c r="L1515" s="7"/>
      <c r="M1515" s="7"/>
      <c r="N1515" s="7"/>
      <c r="O1515" s="7"/>
      <c r="P1515" s="44"/>
      <c r="Q1515" s="7"/>
      <c r="R1515" s="7"/>
      <c r="S1515" s="44"/>
      <c r="T1515" s="7"/>
      <c r="U1515" s="7"/>
      <c r="V1515" s="44"/>
      <c r="W1515" s="7"/>
      <c r="X1515" s="7"/>
      <c r="Y1515" s="44"/>
    </row>
    <row r="1516">
      <c r="A1516" s="21"/>
      <c r="B1516" s="21"/>
      <c r="C1516" s="21"/>
      <c r="D1516" s="21"/>
      <c r="E1516" s="21"/>
      <c r="F1516" s="21"/>
      <c r="G1516" s="21"/>
      <c r="H1516" s="21"/>
      <c r="I1516" s="21"/>
      <c r="J1516" s="21"/>
      <c r="K1516" s="25"/>
      <c r="L1516" s="7"/>
      <c r="M1516" s="7"/>
      <c r="N1516" s="7"/>
      <c r="O1516" s="7"/>
      <c r="P1516" s="44"/>
      <c r="Q1516" s="7"/>
      <c r="R1516" s="7"/>
      <c r="S1516" s="44"/>
      <c r="T1516" s="7"/>
      <c r="U1516" s="7"/>
      <c r="V1516" s="44"/>
      <c r="W1516" s="7"/>
      <c r="X1516" s="7"/>
      <c r="Y1516" s="44"/>
    </row>
    <row r="1517">
      <c r="A1517" s="21"/>
      <c r="B1517" s="21"/>
      <c r="C1517" s="21"/>
      <c r="D1517" s="21"/>
      <c r="E1517" s="21"/>
      <c r="F1517" s="21"/>
      <c r="G1517" s="21"/>
      <c r="H1517" s="21"/>
      <c r="I1517" s="21"/>
      <c r="J1517" s="21"/>
      <c r="K1517" s="25"/>
      <c r="L1517" s="7"/>
      <c r="M1517" s="7"/>
      <c r="N1517" s="7"/>
      <c r="O1517" s="7"/>
      <c r="P1517" s="44"/>
      <c r="Q1517" s="7"/>
      <c r="R1517" s="7"/>
      <c r="S1517" s="44"/>
      <c r="T1517" s="7"/>
      <c r="U1517" s="7"/>
      <c r="V1517" s="44"/>
      <c r="W1517" s="7"/>
      <c r="X1517" s="7"/>
      <c r="Y1517" s="44"/>
    </row>
    <row r="1518">
      <c r="A1518" s="21"/>
      <c r="B1518" s="21"/>
      <c r="C1518" s="21"/>
      <c r="D1518" s="21"/>
      <c r="E1518" s="21"/>
      <c r="F1518" s="21"/>
      <c r="G1518" s="21"/>
      <c r="H1518" s="21"/>
      <c r="I1518" s="21"/>
      <c r="J1518" s="21"/>
      <c r="K1518" s="25"/>
      <c r="L1518" s="7"/>
      <c r="M1518" s="7"/>
      <c r="N1518" s="7"/>
      <c r="O1518" s="7"/>
      <c r="P1518" s="44"/>
      <c r="Q1518" s="7"/>
      <c r="R1518" s="7"/>
      <c r="S1518" s="44"/>
      <c r="T1518" s="7"/>
      <c r="U1518" s="7"/>
      <c r="V1518" s="44"/>
      <c r="W1518" s="7"/>
      <c r="X1518" s="7"/>
      <c r="Y1518" s="44"/>
    </row>
    <row r="1519">
      <c r="A1519" s="21"/>
      <c r="B1519" s="21"/>
      <c r="C1519" s="21"/>
      <c r="D1519" s="21"/>
      <c r="E1519" s="21"/>
      <c r="F1519" s="21"/>
      <c r="G1519" s="21"/>
      <c r="H1519" s="21"/>
      <c r="I1519" s="21"/>
      <c r="J1519" s="21"/>
      <c r="K1519" s="25"/>
      <c r="L1519" s="7"/>
      <c r="M1519" s="7"/>
      <c r="N1519" s="7"/>
      <c r="O1519" s="7"/>
      <c r="P1519" s="44"/>
      <c r="Q1519" s="7"/>
      <c r="R1519" s="7"/>
      <c r="S1519" s="44"/>
      <c r="T1519" s="7"/>
      <c r="U1519" s="7"/>
      <c r="V1519" s="44"/>
      <c r="W1519" s="7"/>
      <c r="X1519" s="7"/>
      <c r="Y1519" s="44"/>
    </row>
    <row r="1520">
      <c r="A1520" s="21"/>
      <c r="B1520" s="21"/>
      <c r="C1520" s="21"/>
      <c r="D1520" s="21"/>
      <c r="E1520" s="21"/>
      <c r="F1520" s="21"/>
      <c r="G1520" s="21"/>
      <c r="H1520" s="21"/>
      <c r="I1520" s="21"/>
      <c r="J1520" s="21"/>
      <c r="K1520" s="25"/>
      <c r="L1520" s="7"/>
      <c r="M1520" s="7"/>
      <c r="N1520" s="7"/>
      <c r="O1520" s="7"/>
      <c r="P1520" s="44"/>
      <c r="Q1520" s="7"/>
      <c r="R1520" s="7"/>
      <c r="S1520" s="44"/>
      <c r="T1520" s="7"/>
      <c r="U1520" s="7"/>
      <c r="V1520" s="44"/>
      <c r="W1520" s="7"/>
      <c r="X1520" s="7"/>
      <c r="Y1520" s="44"/>
    </row>
    <row r="1521">
      <c r="A1521" s="21"/>
      <c r="B1521" s="21"/>
      <c r="C1521" s="21"/>
      <c r="D1521" s="21"/>
      <c r="E1521" s="21"/>
      <c r="F1521" s="21"/>
      <c r="G1521" s="21"/>
      <c r="H1521" s="21"/>
      <c r="I1521" s="21"/>
      <c r="J1521" s="21"/>
      <c r="K1521" s="25"/>
      <c r="L1521" s="7"/>
      <c r="M1521" s="7"/>
      <c r="N1521" s="7"/>
      <c r="O1521" s="7"/>
      <c r="P1521" s="44"/>
      <c r="Q1521" s="7"/>
      <c r="R1521" s="7"/>
      <c r="S1521" s="44"/>
      <c r="T1521" s="7"/>
      <c r="U1521" s="7"/>
      <c r="V1521" s="44"/>
      <c r="W1521" s="7"/>
      <c r="X1521" s="7"/>
      <c r="Y1521" s="44"/>
    </row>
    <row r="1522">
      <c r="A1522" s="21"/>
      <c r="B1522" s="21"/>
      <c r="C1522" s="21"/>
      <c r="D1522" s="21"/>
      <c r="E1522" s="21"/>
      <c r="F1522" s="21"/>
      <c r="G1522" s="21"/>
      <c r="H1522" s="21"/>
      <c r="I1522" s="21"/>
      <c r="J1522" s="21"/>
      <c r="K1522" s="25"/>
      <c r="L1522" s="7"/>
      <c r="M1522" s="7"/>
      <c r="N1522" s="7"/>
      <c r="O1522" s="7"/>
      <c r="P1522" s="44"/>
      <c r="Q1522" s="7"/>
      <c r="R1522" s="7"/>
      <c r="S1522" s="44"/>
      <c r="T1522" s="7"/>
      <c r="U1522" s="7"/>
      <c r="V1522" s="44"/>
      <c r="W1522" s="7"/>
      <c r="X1522" s="7"/>
      <c r="Y1522" s="44"/>
    </row>
    <row r="1523">
      <c r="A1523" s="21"/>
      <c r="B1523" s="21"/>
      <c r="C1523" s="21"/>
      <c r="D1523" s="21"/>
      <c r="E1523" s="21"/>
      <c r="F1523" s="21"/>
      <c r="G1523" s="21"/>
      <c r="H1523" s="21"/>
      <c r="I1523" s="21"/>
      <c r="J1523" s="21"/>
      <c r="K1523" s="25"/>
      <c r="L1523" s="7"/>
      <c r="M1523" s="7"/>
      <c r="N1523" s="7"/>
      <c r="O1523" s="7"/>
      <c r="P1523" s="44"/>
      <c r="Q1523" s="7"/>
      <c r="R1523" s="7"/>
      <c r="S1523" s="44"/>
      <c r="T1523" s="7"/>
      <c r="U1523" s="7"/>
      <c r="V1523" s="44"/>
      <c r="W1523" s="7"/>
      <c r="X1523" s="7"/>
      <c r="Y1523" s="44"/>
    </row>
    <row r="1524">
      <c r="A1524" s="21"/>
      <c r="B1524" s="21"/>
      <c r="C1524" s="21"/>
      <c r="D1524" s="21"/>
      <c r="E1524" s="21"/>
      <c r="F1524" s="21"/>
      <c r="G1524" s="21"/>
      <c r="H1524" s="21"/>
      <c r="I1524" s="21"/>
      <c r="J1524" s="21"/>
      <c r="K1524" s="25"/>
      <c r="L1524" s="7"/>
      <c r="M1524" s="7"/>
      <c r="N1524" s="7"/>
      <c r="O1524" s="7"/>
      <c r="P1524" s="44"/>
      <c r="Q1524" s="7"/>
      <c r="R1524" s="7"/>
      <c r="S1524" s="44"/>
      <c r="T1524" s="7"/>
      <c r="U1524" s="7"/>
      <c r="V1524" s="44"/>
      <c r="W1524" s="7"/>
      <c r="X1524" s="7"/>
      <c r="Y1524" s="44"/>
    </row>
    <row r="1525">
      <c r="A1525" s="21"/>
      <c r="B1525" s="21"/>
      <c r="C1525" s="21"/>
      <c r="D1525" s="21"/>
      <c r="E1525" s="21"/>
      <c r="F1525" s="21"/>
      <c r="G1525" s="21"/>
      <c r="H1525" s="21"/>
      <c r="I1525" s="21"/>
      <c r="J1525" s="21"/>
      <c r="K1525" s="25"/>
      <c r="L1525" s="7"/>
      <c r="M1525" s="7"/>
      <c r="N1525" s="7"/>
      <c r="O1525" s="7"/>
      <c r="P1525" s="44"/>
      <c r="Q1525" s="7"/>
      <c r="R1525" s="7"/>
      <c r="S1525" s="44"/>
      <c r="T1525" s="7"/>
      <c r="U1525" s="7"/>
      <c r="V1525" s="44"/>
      <c r="W1525" s="7"/>
      <c r="X1525" s="7"/>
      <c r="Y1525" s="44"/>
    </row>
    <row r="1526">
      <c r="A1526" s="21"/>
      <c r="B1526" s="21"/>
      <c r="C1526" s="21"/>
      <c r="D1526" s="21"/>
      <c r="E1526" s="21"/>
      <c r="F1526" s="21"/>
      <c r="G1526" s="21"/>
      <c r="H1526" s="21"/>
      <c r="I1526" s="21"/>
      <c r="J1526" s="21"/>
      <c r="K1526" s="25"/>
      <c r="L1526" s="7"/>
      <c r="M1526" s="7"/>
      <c r="N1526" s="7"/>
      <c r="O1526" s="7"/>
      <c r="P1526" s="44"/>
      <c r="Q1526" s="7"/>
      <c r="R1526" s="7"/>
      <c r="S1526" s="44"/>
      <c r="T1526" s="7"/>
      <c r="U1526" s="7"/>
      <c r="V1526" s="44"/>
      <c r="W1526" s="7"/>
      <c r="X1526" s="7"/>
      <c r="Y1526" s="44"/>
    </row>
    <row r="1527">
      <c r="A1527" s="21"/>
      <c r="B1527" s="21"/>
      <c r="C1527" s="21"/>
      <c r="D1527" s="21"/>
      <c r="E1527" s="21"/>
      <c r="F1527" s="21"/>
      <c r="G1527" s="21"/>
      <c r="H1527" s="21"/>
      <c r="I1527" s="21"/>
      <c r="J1527" s="21"/>
      <c r="K1527" s="25"/>
      <c r="L1527" s="7"/>
      <c r="M1527" s="7"/>
      <c r="N1527" s="7"/>
      <c r="O1527" s="7"/>
      <c r="P1527" s="44"/>
      <c r="Q1527" s="7"/>
      <c r="R1527" s="7"/>
      <c r="S1527" s="44"/>
      <c r="T1527" s="7"/>
      <c r="U1527" s="7"/>
      <c r="V1527" s="44"/>
      <c r="W1527" s="7"/>
      <c r="X1527" s="7"/>
      <c r="Y1527" s="44"/>
    </row>
    <row r="1528">
      <c r="A1528" s="21"/>
      <c r="B1528" s="21"/>
      <c r="C1528" s="21"/>
      <c r="D1528" s="21"/>
      <c r="E1528" s="21"/>
      <c r="F1528" s="21"/>
      <c r="G1528" s="21"/>
      <c r="H1528" s="21"/>
      <c r="I1528" s="21"/>
      <c r="J1528" s="21"/>
      <c r="K1528" s="25"/>
      <c r="L1528" s="7"/>
      <c r="M1528" s="7"/>
      <c r="N1528" s="7"/>
      <c r="O1528" s="7"/>
      <c r="P1528" s="44"/>
      <c r="Q1528" s="7"/>
      <c r="R1528" s="7"/>
      <c r="S1528" s="44"/>
      <c r="T1528" s="7"/>
      <c r="U1528" s="7"/>
      <c r="V1528" s="44"/>
      <c r="W1528" s="7"/>
      <c r="X1528" s="7"/>
      <c r="Y1528" s="44"/>
    </row>
    <row r="1529">
      <c r="A1529" s="21"/>
      <c r="B1529" s="21"/>
      <c r="C1529" s="21"/>
      <c r="D1529" s="21"/>
      <c r="E1529" s="21"/>
      <c r="F1529" s="21"/>
      <c r="G1529" s="21"/>
      <c r="H1529" s="21"/>
      <c r="I1529" s="21"/>
      <c r="J1529" s="21"/>
      <c r="K1529" s="25"/>
      <c r="L1529" s="7"/>
      <c r="M1529" s="7"/>
      <c r="N1529" s="7"/>
      <c r="O1529" s="7"/>
      <c r="P1529" s="44"/>
      <c r="Q1529" s="7"/>
      <c r="R1529" s="7"/>
      <c r="S1529" s="44"/>
      <c r="T1529" s="7"/>
      <c r="U1529" s="7"/>
      <c r="V1529" s="44"/>
      <c r="W1529" s="7"/>
      <c r="X1529" s="7"/>
      <c r="Y1529" s="44"/>
    </row>
    <row r="1530">
      <c r="A1530" s="21"/>
      <c r="B1530" s="21"/>
      <c r="C1530" s="21"/>
      <c r="D1530" s="21"/>
      <c r="E1530" s="21"/>
      <c r="F1530" s="21"/>
      <c r="G1530" s="21"/>
      <c r="H1530" s="21"/>
      <c r="I1530" s="21"/>
      <c r="J1530" s="21"/>
      <c r="K1530" s="25"/>
      <c r="L1530" s="7"/>
      <c r="M1530" s="7"/>
      <c r="N1530" s="7"/>
      <c r="O1530" s="7"/>
      <c r="P1530" s="44"/>
      <c r="Q1530" s="7"/>
      <c r="R1530" s="7"/>
      <c r="S1530" s="44"/>
      <c r="T1530" s="7"/>
      <c r="U1530" s="7"/>
      <c r="V1530" s="44"/>
      <c r="W1530" s="7"/>
      <c r="X1530" s="7"/>
      <c r="Y1530" s="44"/>
    </row>
    <row r="1531">
      <c r="A1531" s="21"/>
      <c r="B1531" s="21"/>
      <c r="C1531" s="21"/>
      <c r="D1531" s="21"/>
      <c r="E1531" s="21"/>
      <c r="F1531" s="21"/>
      <c r="G1531" s="21"/>
      <c r="H1531" s="21"/>
      <c r="I1531" s="21"/>
      <c r="J1531" s="21"/>
      <c r="K1531" s="25"/>
      <c r="L1531" s="7"/>
      <c r="M1531" s="7"/>
      <c r="N1531" s="7"/>
      <c r="O1531" s="7"/>
      <c r="P1531" s="44"/>
      <c r="Q1531" s="7"/>
      <c r="R1531" s="7"/>
      <c r="S1531" s="44"/>
      <c r="T1531" s="7"/>
      <c r="U1531" s="7"/>
      <c r="V1531" s="44"/>
      <c r="W1531" s="7"/>
      <c r="X1531" s="7"/>
      <c r="Y1531" s="44"/>
    </row>
    <row r="1532">
      <c r="A1532" s="21"/>
      <c r="B1532" s="21"/>
      <c r="C1532" s="21"/>
      <c r="D1532" s="21"/>
      <c r="E1532" s="21"/>
      <c r="F1532" s="21"/>
      <c r="G1532" s="21"/>
      <c r="H1532" s="21"/>
      <c r="I1532" s="21"/>
      <c r="J1532" s="21"/>
      <c r="K1532" s="25"/>
      <c r="L1532" s="7"/>
      <c r="M1532" s="7"/>
      <c r="N1532" s="7"/>
      <c r="O1532" s="7"/>
      <c r="P1532" s="44"/>
      <c r="Q1532" s="7"/>
      <c r="R1532" s="7"/>
      <c r="S1532" s="44"/>
      <c r="T1532" s="7"/>
      <c r="U1532" s="7"/>
      <c r="V1532" s="44"/>
      <c r="W1532" s="7"/>
      <c r="X1532" s="7"/>
      <c r="Y1532" s="44"/>
    </row>
    <row r="1533">
      <c r="A1533" s="21"/>
      <c r="B1533" s="21"/>
      <c r="C1533" s="21"/>
      <c r="D1533" s="21"/>
      <c r="E1533" s="21"/>
      <c r="F1533" s="21"/>
      <c r="G1533" s="21"/>
      <c r="H1533" s="21"/>
      <c r="I1533" s="21"/>
      <c r="J1533" s="21"/>
      <c r="K1533" s="25"/>
      <c r="L1533" s="7"/>
      <c r="M1533" s="7"/>
      <c r="N1533" s="7"/>
      <c r="O1533" s="7"/>
      <c r="P1533" s="44"/>
      <c r="Q1533" s="7"/>
      <c r="R1533" s="7"/>
      <c r="S1533" s="44"/>
      <c r="T1533" s="7"/>
      <c r="U1533" s="7"/>
      <c r="V1533" s="44"/>
      <c r="W1533" s="7"/>
      <c r="X1533" s="7"/>
      <c r="Y1533" s="44"/>
    </row>
    <row r="1534">
      <c r="A1534" s="21"/>
      <c r="B1534" s="21"/>
      <c r="C1534" s="21"/>
      <c r="D1534" s="21"/>
      <c r="E1534" s="21"/>
      <c r="F1534" s="21"/>
      <c r="G1534" s="21"/>
      <c r="H1534" s="21"/>
      <c r="I1534" s="21"/>
      <c r="J1534" s="21"/>
      <c r="K1534" s="25"/>
      <c r="L1534" s="7"/>
      <c r="M1534" s="7"/>
      <c r="N1534" s="7"/>
      <c r="O1534" s="7"/>
      <c r="P1534" s="44"/>
      <c r="Q1534" s="7"/>
      <c r="R1534" s="7"/>
      <c r="S1534" s="44"/>
      <c r="T1534" s="7"/>
      <c r="U1534" s="7"/>
      <c r="V1534" s="44"/>
      <c r="W1534" s="7"/>
      <c r="X1534" s="7"/>
      <c r="Y1534" s="44"/>
    </row>
    <row r="1535">
      <c r="A1535" s="21"/>
      <c r="B1535" s="21"/>
      <c r="C1535" s="21"/>
      <c r="D1535" s="21"/>
      <c r="E1535" s="21"/>
      <c r="F1535" s="21"/>
      <c r="G1535" s="21"/>
      <c r="H1535" s="21"/>
      <c r="I1535" s="21"/>
      <c r="J1535" s="21"/>
      <c r="K1535" s="25"/>
      <c r="L1535" s="7"/>
      <c r="M1535" s="7"/>
      <c r="N1535" s="7"/>
      <c r="O1535" s="7"/>
      <c r="P1535" s="44"/>
      <c r="Q1535" s="7"/>
      <c r="R1535" s="7"/>
      <c r="S1535" s="44"/>
      <c r="T1535" s="7"/>
      <c r="U1535" s="7"/>
      <c r="V1535" s="44"/>
      <c r="W1535" s="7"/>
      <c r="X1535" s="7"/>
      <c r="Y1535" s="44"/>
    </row>
    <row r="1536">
      <c r="A1536" s="21"/>
      <c r="B1536" s="21"/>
      <c r="C1536" s="21"/>
      <c r="D1536" s="21"/>
      <c r="E1536" s="21"/>
      <c r="F1536" s="21"/>
      <c r="G1536" s="21"/>
      <c r="H1536" s="21"/>
      <c r="I1536" s="21"/>
      <c r="J1536" s="21"/>
      <c r="K1536" s="25"/>
      <c r="L1536" s="7"/>
      <c r="M1536" s="7"/>
      <c r="N1536" s="7"/>
      <c r="O1536" s="7"/>
      <c r="P1536" s="44"/>
      <c r="Q1536" s="7"/>
      <c r="R1536" s="7"/>
      <c r="S1536" s="44"/>
      <c r="T1536" s="7"/>
      <c r="U1536" s="7"/>
      <c r="V1536" s="44"/>
      <c r="W1536" s="7"/>
      <c r="X1536" s="7"/>
      <c r="Y1536" s="44"/>
    </row>
    <row r="1537">
      <c r="A1537" s="21"/>
      <c r="B1537" s="21"/>
      <c r="C1537" s="21"/>
      <c r="D1537" s="21"/>
      <c r="E1537" s="21"/>
      <c r="F1537" s="21"/>
      <c r="G1537" s="21"/>
      <c r="H1537" s="21"/>
      <c r="I1537" s="21"/>
      <c r="J1537" s="21"/>
      <c r="K1537" s="25"/>
      <c r="L1537" s="7"/>
      <c r="M1537" s="7"/>
      <c r="N1537" s="7"/>
      <c r="O1537" s="7"/>
      <c r="P1537" s="44"/>
      <c r="Q1537" s="7"/>
      <c r="R1537" s="7"/>
      <c r="S1537" s="44"/>
      <c r="T1537" s="7"/>
      <c r="U1537" s="7"/>
      <c r="V1537" s="44"/>
      <c r="W1537" s="7"/>
      <c r="X1537" s="7"/>
      <c r="Y1537" s="44"/>
    </row>
    <row r="1538">
      <c r="A1538" s="21"/>
      <c r="B1538" s="21"/>
      <c r="C1538" s="21"/>
      <c r="D1538" s="21"/>
      <c r="E1538" s="21"/>
      <c r="F1538" s="21"/>
      <c r="G1538" s="21"/>
      <c r="H1538" s="21"/>
      <c r="I1538" s="21"/>
      <c r="J1538" s="21"/>
      <c r="K1538" s="25"/>
      <c r="L1538" s="7"/>
      <c r="M1538" s="7"/>
      <c r="N1538" s="7"/>
      <c r="O1538" s="7"/>
      <c r="P1538" s="44"/>
      <c r="Q1538" s="7"/>
      <c r="R1538" s="7"/>
      <c r="S1538" s="44"/>
      <c r="T1538" s="7"/>
      <c r="U1538" s="7"/>
      <c r="V1538" s="44"/>
      <c r="W1538" s="7"/>
      <c r="X1538" s="7"/>
      <c r="Y1538" s="44"/>
    </row>
    <row r="1539">
      <c r="A1539" s="21"/>
      <c r="B1539" s="21"/>
      <c r="C1539" s="21"/>
      <c r="D1539" s="21"/>
      <c r="E1539" s="21"/>
      <c r="F1539" s="21"/>
      <c r="G1539" s="21"/>
      <c r="H1539" s="21"/>
      <c r="I1539" s="21"/>
      <c r="J1539" s="21"/>
      <c r="K1539" s="25"/>
      <c r="L1539" s="7"/>
      <c r="M1539" s="7"/>
      <c r="N1539" s="7"/>
      <c r="O1539" s="7"/>
      <c r="P1539" s="44"/>
      <c r="Q1539" s="7"/>
      <c r="R1539" s="7"/>
      <c r="S1539" s="44"/>
      <c r="T1539" s="7"/>
      <c r="U1539" s="7"/>
      <c r="V1539" s="44"/>
      <c r="W1539" s="7"/>
      <c r="X1539" s="7"/>
      <c r="Y1539" s="44"/>
    </row>
    <row r="1540">
      <c r="A1540" s="21"/>
      <c r="B1540" s="21"/>
      <c r="C1540" s="21"/>
      <c r="D1540" s="21"/>
      <c r="E1540" s="21"/>
      <c r="F1540" s="21"/>
      <c r="G1540" s="21"/>
      <c r="H1540" s="21"/>
      <c r="I1540" s="21"/>
      <c r="J1540" s="21"/>
      <c r="K1540" s="25"/>
      <c r="L1540" s="7"/>
      <c r="M1540" s="7"/>
      <c r="N1540" s="7"/>
      <c r="O1540" s="7"/>
      <c r="P1540" s="44"/>
      <c r="Q1540" s="7"/>
      <c r="R1540" s="7"/>
      <c r="S1540" s="44"/>
      <c r="T1540" s="7"/>
      <c r="U1540" s="7"/>
      <c r="V1540" s="44"/>
      <c r="W1540" s="7"/>
      <c r="X1540" s="7"/>
      <c r="Y1540" s="44"/>
    </row>
    <row r="1541">
      <c r="A1541" s="21"/>
      <c r="B1541" s="21"/>
      <c r="C1541" s="21"/>
      <c r="D1541" s="21"/>
      <c r="E1541" s="21"/>
      <c r="F1541" s="21"/>
      <c r="G1541" s="21"/>
      <c r="H1541" s="21"/>
      <c r="I1541" s="21"/>
      <c r="J1541" s="21"/>
      <c r="K1541" s="25"/>
      <c r="L1541" s="7"/>
      <c r="M1541" s="7"/>
      <c r="N1541" s="7"/>
      <c r="O1541" s="7"/>
      <c r="P1541" s="44"/>
      <c r="Q1541" s="7"/>
      <c r="R1541" s="7"/>
      <c r="S1541" s="44"/>
      <c r="T1541" s="7"/>
      <c r="U1541" s="7"/>
      <c r="V1541" s="44"/>
      <c r="W1541" s="7"/>
      <c r="X1541" s="7"/>
      <c r="Y1541" s="44"/>
    </row>
    <row r="1542">
      <c r="A1542" s="21"/>
      <c r="B1542" s="21"/>
      <c r="C1542" s="21"/>
      <c r="D1542" s="21"/>
      <c r="E1542" s="21"/>
      <c r="F1542" s="21"/>
      <c r="G1542" s="21"/>
      <c r="H1542" s="21"/>
      <c r="I1542" s="21"/>
      <c r="J1542" s="21"/>
      <c r="K1542" s="25"/>
      <c r="L1542" s="7"/>
      <c r="M1542" s="7"/>
      <c r="N1542" s="7"/>
      <c r="O1542" s="7"/>
      <c r="P1542" s="44"/>
      <c r="Q1542" s="7"/>
      <c r="R1542" s="7"/>
      <c r="S1542" s="44"/>
      <c r="T1542" s="7"/>
      <c r="U1542" s="7"/>
      <c r="V1542" s="44"/>
      <c r="W1542" s="7"/>
      <c r="X1542" s="7"/>
      <c r="Y1542" s="44"/>
    </row>
    <row r="1543">
      <c r="A1543" s="21"/>
      <c r="B1543" s="21"/>
      <c r="C1543" s="21"/>
      <c r="D1543" s="21"/>
      <c r="E1543" s="21"/>
      <c r="F1543" s="21"/>
      <c r="G1543" s="21"/>
      <c r="H1543" s="21"/>
      <c r="I1543" s="21"/>
      <c r="J1543" s="21"/>
      <c r="K1543" s="25"/>
      <c r="L1543" s="7"/>
      <c r="M1543" s="7"/>
      <c r="N1543" s="7"/>
      <c r="O1543" s="7"/>
      <c r="P1543" s="44"/>
      <c r="Q1543" s="7"/>
      <c r="R1543" s="7"/>
      <c r="S1543" s="44"/>
      <c r="T1543" s="7"/>
      <c r="U1543" s="7"/>
      <c r="V1543" s="44"/>
      <c r="W1543" s="7"/>
      <c r="X1543" s="7"/>
      <c r="Y1543" s="44"/>
    </row>
    <row r="1544">
      <c r="A1544" s="21"/>
      <c r="B1544" s="21"/>
      <c r="C1544" s="21"/>
      <c r="D1544" s="21"/>
      <c r="E1544" s="21"/>
      <c r="F1544" s="21"/>
      <c r="G1544" s="21"/>
      <c r="H1544" s="21"/>
      <c r="I1544" s="21"/>
      <c r="J1544" s="21"/>
      <c r="K1544" s="25"/>
      <c r="L1544" s="7"/>
      <c r="M1544" s="7"/>
      <c r="N1544" s="7"/>
      <c r="O1544" s="7"/>
      <c r="P1544" s="44"/>
      <c r="Q1544" s="7"/>
      <c r="R1544" s="7"/>
      <c r="S1544" s="44"/>
      <c r="T1544" s="7"/>
      <c r="U1544" s="7"/>
      <c r="V1544" s="44"/>
      <c r="W1544" s="7"/>
      <c r="X1544" s="7"/>
      <c r="Y1544" s="44"/>
    </row>
    <row r="1545">
      <c r="A1545" s="21"/>
      <c r="B1545" s="21"/>
      <c r="C1545" s="21"/>
      <c r="D1545" s="21"/>
      <c r="E1545" s="21"/>
      <c r="F1545" s="21"/>
      <c r="G1545" s="21"/>
      <c r="H1545" s="21"/>
      <c r="I1545" s="21"/>
      <c r="J1545" s="21"/>
      <c r="K1545" s="25"/>
      <c r="L1545" s="7"/>
      <c r="M1545" s="7"/>
      <c r="N1545" s="7"/>
      <c r="O1545" s="7"/>
      <c r="P1545" s="44"/>
      <c r="Q1545" s="7"/>
      <c r="R1545" s="7"/>
      <c r="S1545" s="44"/>
      <c r="T1545" s="7"/>
      <c r="U1545" s="7"/>
      <c r="V1545" s="44"/>
      <c r="W1545" s="7"/>
      <c r="X1545" s="7"/>
      <c r="Y1545" s="44"/>
    </row>
    <row r="1546">
      <c r="A1546" s="21"/>
      <c r="B1546" s="21"/>
      <c r="C1546" s="21"/>
      <c r="D1546" s="21"/>
      <c r="E1546" s="21"/>
      <c r="F1546" s="21"/>
      <c r="G1546" s="21"/>
      <c r="H1546" s="21"/>
      <c r="I1546" s="21"/>
      <c r="J1546" s="21"/>
      <c r="K1546" s="25"/>
      <c r="L1546" s="7"/>
      <c r="M1546" s="7"/>
      <c r="N1546" s="7"/>
      <c r="O1546" s="7"/>
      <c r="P1546" s="44"/>
      <c r="Q1546" s="7"/>
      <c r="R1546" s="7"/>
      <c r="S1546" s="44"/>
      <c r="T1546" s="7"/>
      <c r="U1546" s="7"/>
      <c r="V1546" s="44"/>
      <c r="W1546" s="7"/>
      <c r="X1546" s="7"/>
      <c r="Y1546" s="44"/>
    </row>
    <row r="1547">
      <c r="A1547" s="21"/>
      <c r="B1547" s="21"/>
      <c r="C1547" s="21"/>
      <c r="D1547" s="21"/>
      <c r="E1547" s="21"/>
      <c r="F1547" s="21"/>
      <c r="G1547" s="21"/>
      <c r="H1547" s="21"/>
      <c r="I1547" s="21"/>
      <c r="J1547" s="21"/>
      <c r="K1547" s="25"/>
      <c r="L1547" s="7"/>
      <c r="M1547" s="7"/>
      <c r="N1547" s="7"/>
      <c r="O1547" s="7"/>
      <c r="P1547" s="44"/>
      <c r="Q1547" s="7"/>
      <c r="R1547" s="7"/>
      <c r="S1547" s="44"/>
      <c r="T1547" s="7"/>
      <c r="U1547" s="7"/>
      <c r="V1547" s="44"/>
      <c r="W1547" s="7"/>
      <c r="X1547" s="7"/>
      <c r="Y1547" s="44"/>
    </row>
    <row r="1548">
      <c r="A1548" s="21"/>
      <c r="B1548" s="21"/>
      <c r="C1548" s="21"/>
      <c r="D1548" s="21"/>
      <c r="E1548" s="21"/>
      <c r="F1548" s="21"/>
      <c r="G1548" s="21"/>
      <c r="H1548" s="21"/>
      <c r="I1548" s="21"/>
      <c r="J1548" s="21"/>
      <c r="K1548" s="25"/>
      <c r="L1548" s="7"/>
      <c r="M1548" s="7"/>
      <c r="N1548" s="7"/>
      <c r="O1548" s="7"/>
      <c r="P1548" s="44"/>
      <c r="Q1548" s="7"/>
      <c r="R1548" s="7"/>
      <c r="S1548" s="44"/>
      <c r="T1548" s="7"/>
      <c r="U1548" s="7"/>
      <c r="V1548" s="44"/>
      <c r="W1548" s="7"/>
      <c r="X1548" s="7"/>
      <c r="Y1548" s="44"/>
    </row>
    <row r="1549">
      <c r="A1549" s="21"/>
      <c r="B1549" s="21"/>
      <c r="C1549" s="21"/>
      <c r="D1549" s="21"/>
      <c r="E1549" s="21"/>
      <c r="F1549" s="21"/>
      <c r="G1549" s="21"/>
      <c r="H1549" s="21"/>
      <c r="I1549" s="21"/>
      <c r="J1549" s="21"/>
      <c r="K1549" s="25"/>
      <c r="L1549" s="7"/>
      <c r="M1549" s="7"/>
      <c r="N1549" s="7"/>
      <c r="O1549" s="7"/>
      <c r="P1549" s="44"/>
      <c r="Q1549" s="7"/>
      <c r="R1549" s="7"/>
      <c r="S1549" s="44"/>
      <c r="T1549" s="7"/>
      <c r="U1549" s="7"/>
      <c r="V1549" s="44"/>
      <c r="W1549" s="7"/>
      <c r="X1549" s="7"/>
      <c r="Y1549" s="44"/>
    </row>
    <row r="1550">
      <c r="A1550" s="21"/>
      <c r="B1550" s="21"/>
      <c r="C1550" s="21"/>
      <c r="D1550" s="21"/>
      <c r="E1550" s="21"/>
      <c r="F1550" s="21"/>
      <c r="G1550" s="21"/>
      <c r="H1550" s="21"/>
      <c r="I1550" s="21"/>
      <c r="J1550" s="21"/>
      <c r="K1550" s="25"/>
      <c r="L1550" s="7"/>
      <c r="M1550" s="7"/>
      <c r="N1550" s="7"/>
      <c r="O1550" s="7"/>
      <c r="P1550" s="44"/>
      <c r="Q1550" s="7"/>
      <c r="R1550" s="7"/>
      <c r="S1550" s="44"/>
      <c r="T1550" s="7"/>
      <c r="U1550" s="7"/>
      <c r="V1550" s="44"/>
      <c r="W1550" s="7"/>
      <c r="X1550" s="7"/>
      <c r="Y1550" s="44"/>
    </row>
    <row r="1551">
      <c r="A1551" s="21"/>
      <c r="B1551" s="21"/>
      <c r="C1551" s="21"/>
      <c r="D1551" s="21"/>
      <c r="E1551" s="21"/>
      <c r="F1551" s="21"/>
      <c r="G1551" s="21"/>
      <c r="H1551" s="21"/>
      <c r="I1551" s="21"/>
      <c r="J1551" s="21"/>
      <c r="K1551" s="25"/>
      <c r="L1551" s="7"/>
      <c r="M1551" s="7"/>
      <c r="N1551" s="7"/>
      <c r="O1551" s="7"/>
      <c r="P1551" s="44"/>
      <c r="Q1551" s="7"/>
      <c r="R1551" s="7"/>
      <c r="S1551" s="44"/>
      <c r="T1551" s="7"/>
      <c r="U1551" s="7"/>
      <c r="V1551" s="44"/>
      <c r="W1551" s="7"/>
      <c r="X1551" s="7"/>
      <c r="Y1551" s="44"/>
    </row>
    <row r="1552">
      <c r="A1552" s="21"/>
      <c r="B1552" s="21"/>
      <c r="C1552" s="21"/>
      <c r="D1552" s="21"/>
      <c r="E1552" s="21"/>
      <c r="F1552" s="21"/>
      <c r="G1552" s="21"/>
      <c r="H1552" s="21"/>
      <c r="I1552" s="21"/>
      <c r="J1552" s="21"/>
      <c r="K1552" s="25"/>
      <c r="L1552" s="7"/>
      <c r="M1552" s="7"/>
      <c r="N1552" s="7"/>
      <c r="O1552" s="7"/>
      <c r="P1552" s="44"/>
      <c r="Q1552" s="7"/>
      <c r="R1552" s="7"/>
      <c r="S1552" s="44"/>
      <c r="T1552" s="7"/>
      <c r="U1552" s="7"/>
      <c r="V1552" s="44"/>
      <c r="W1552" s="7"/>
      <c r="X1552" s="7"/>
      <c r="Y1552" s="44"/>
    </row>
    <row r="1553">
      <c r="A1553" s="21"/>
      <c r="B1553" s="21"/>
      <c r="C1553" s="21"/>
      <c r="D1553" s="21"/>
      <c r="E1553" s="21"/>
      <c r="F1553" s="21"/>
      <c r="G1553" s="21"/>
      <c r="H1553" s="21"/>
      <c r="I1553" s="21"/>
      <c r="J1553" s="21"/>
      <c r="K1553" s="25"/>
      <c r="L1553" s="7"/>
      <c r="M1553" s="7"/>
      <c r="N1553" s="7"/>
      <c r="O1553" s="7"/>
      <c r="P1553" s="44"/>
      <c r="Q1553" s="7"/>
      <c r="R1553" s="7"/>
      <c r="S1553" s="44"/>
      <c r="T1553" s="7"/>
      <c r="U1553" s="7"/>
      <c r="V1553" s="44"/>
      <c r="W1553" s="7"/>
      <c r="X1553" s="7"/>
      <c r="Y1553" s="44"/>
    </row>
    <row r="1554">
      <c r="A1554" s="21"/>
      <c r="B1554" s="21"/>
      <c r="C1554" s="21"/>
      <c r="D1554" s="21"/>
      <c r="E1554" s="21"/>
      <c r="F1554" s="21"/>
      <c r="G1554" s="21"/>
      <c r="H1554" s="21"/>
      <c r="I1554" s="21"/>
      <c r="J1554" s="21"/>
      <c r="K1554" s="25"/>
      <c r="L1554" s="7"/>
      <c r="M1554" s="7"/>
      <c r="N1554" s="7"/>
      <c r="O1554" s="7"/>
      <c r="P1554" s="44"/>
      <c r="Q1554" s="7"/>
      <c r="R1554" s="7"/>
      <c r="S1554" s="44"/>
      <c r="T1554" s="7"/>
      <c r="U1554" s="7"/>
      <c r="V1554" s="44"/>
      <c r="W1554" s="7"/>
      <c r="X1554" s="7"/>
      <c r="Y1554" s="44"/>
    </row>
    <row r="1555">
      <c r="A1555" s="21"/>
      <c r="B1555" s="21"/>
      <c r="C1555" s="21"/>
      <c r="D1555" s="21"/>
      <c r="E1555" s="21"/>
      <c r="F1555" s="21"/>
      <c r="G1555" s="21"/>
      <c r="H1555" s="21"/>
      <c r="I1555" s="21"/>
      <c r="J1555" s="21"/>
      <c r="K1555" s="25"/>
      <c r="L1555" s="7"/>
      <c r="M1555" s="7"/>
      <c r="N1555" s="7"/>
      <c r="O1555" s="7"/>
      <c r="P1555" s="44"/>
      <c r="Q1555" s="7"/>
      <c r="R1555" s="7"/>
      <c r="S1555" s="44"/>
      <c r="T1555" s="7"/>
      <c r="U1555" s="7"/>
      <c r="V1555" s="44"/>
      <c r="W1555" s="7"/>
      <c r="X1555" s="7"/>
      <c r="Y1555" s="44"/>
    </row>
    <row r="1556">
      <c r="A1556" s="21"/>
      <c r="B1556" s="21"/>
      <c r="C1556" s="21"/>
      <c r="D1556" s="21"/>
      <c r="E1556" s="21"/>
      <c r="F1556" s="21"/>
      <c r="G1556" s="21"/>
      <c r="H1556" s="21"/>
      <c r="I1556" s="21"/>
      <c r="J1556" s="21"/>
      <c r="K1556" s="25"/>
      <c r="L1556" s="7"/>
      <c r="M1556" s="7"/>
      <c r="N1556" s="7"/>
      <c r="O1556" s="7"/>
      <c r="P1556" s="44"/>
      <c r="Q1556" s="7"/>
      <c r="R1556" s="7"/>
      <c r="S1556" s="44"/>
      <c r="T1556" s="7"/>
      <c r="U1556" s="7"/>
      <c r="V1556" s="44"/>
      <c r="W1556" s="7"/>
      <c r="X1556" s="7"/>
      <c r="Y1556" s="44"/>
    </row>
    <row r="1557">
      <c r="A1557" s="21"/>
      <c r="B1557" s="21"/>
      <c r="C1557" s="21"/>
      <c r="D1557" s="21"/>
      <c r="E1557" s="21"/>
      <c r="F1557" s="21"/>
      <c r="G1557" s="21"/>
      <c r="H1557" s="21"/>
      <c r="I1557" s="21"/>
      <c r="J1557" s="21"/>
      <c r="K1557" s="25"/>
      <c r="L1557" s="7"/>
      <c r="M1557" s="7"/>
      <c r="N1557" s="7"/>
      <c r="O1557" s="7"/>
      <c r="P1557" s="44"/>
      <c r="Q1557" s="7"/>
      <c r="R1557" s="7"/>
      <c r="S1557" s="44"/>
      <c r="T1557" s="7"/>
      <c r="U1557" s="7"/>
      <c r="V1557" s="44"/>
      <c r="W1557" s="7"/>
      <c r="X1557" s="7"/>
      <c r="Y1557" s="44"/>
    </row>
    <row r="1558">
      <c r="A1558" s="21"/>
      <c r="B1558" s="21"/>
      <c r="C1558" s="21"/>
      <c r="D1558" s="21"/>
      <c r="E1558" s="21"/>
      <c r="F1558" s="21"/>
      <c r="G1558" s="21"/>
      <c r="H1558" s="21"/>
      <c r="I1558" s="21"/>
      <c r="J1558" s="21"/>
      <c r="K1558" s="25"/>
      <c r="L1558" s="7"/>
      <c r="M1558" s="7"/>
      <c r="N1558" s="7"/>
      <c r="O1558" s="7"/>
      <c r="P1558" s="44"/>
      <c r="Q1558" s="7"/>
      <c r="R1558" s="7"/>
      <c r="S1558" s="44"/>
      <c r="T1558" s="7"/>
      <c r="U1558" s="7"/>
      <c r="V1558" s="44"/>
      <c r="W1558" s="7"/>
      <c r="X1558" s="7"/>
      <c r="Y1558" s="44"/>
    </row>
    <row r="1559">
      <c r="A1559" s="21"/>
      <c r="B1559" s="21"/>
      <c r="C1559" s="21"/>
      <c r="D1559" s="21"/>
      <c r="E1559" s="21"/>
      <c r="F1559" s="21"/>
      <c r="G1559" s="21"/>
      <c r="H1559" s="21"/>
      <c r="I1559" s="21"/>
      <c r="J1559" s="21"/>
      <c r="K1559" s="25"/>
      <c r="L1559" s="7"/>
      <c r="M1559" s="7"/>
      <c r="N1559" s="7"/>
      <c r="O1559" s="7"/>
      <c r="P1559" s="44"/>
      <c r="Q1559" s="7"/>
      <c r="R1559" s="7"/>
      <c r="S1559" s="44"/>
      <c r="T1559" s="7"/>
      <c r="U1559" s="7"/>
      <c r="V1559" s="44"/>
      <c r="W1559" s="7"/>
      <c r="X1559" s="7"/>
      <c r="Y1559" s="44"/>
    </row>
    <row r="1560">
      <c r="A1560" s="21"/>
      <c r="B1560" s="21"/>
      <c r="C1560" s="21"/>
      <c r="D1560" s="21"/>
      <c r="E1560" s="21"/>
      <c r="F1560" s="21"/>
      <c r="G1560" s="21"/>
      <c r="H1560" s="21"/>
      <c r="I1560" s="21"/>
      <c r="J1560" s="21"/>
      <c r="K1560" s="25"/>
      <c r="L1560" s="7"/>
      <c r="M1560" s="7"/>
      <c r="N1560" s="7"/>
      <c r="O1560" s="7"/>
      <c r="P1560" s="44"/>
      <c r="Q1560" s="7"/>
      <c r="R1560" s="7"/>
      <c r="S1560" s="44"/>
      <c r="T1560" s="7"/>
      <c r="U1560" s="7"/>
      <c r="V1560" s="44"/>
      <c r="W1560" s="7"/>
      <c r="X1560" s="7"/>
      <c r="Y1560" s="44"/>
    </row>
    <row r="1561">
      <c r="A1561" s="21"/>
      <c r="B1561" s="21"/>
      <c r="C1561" s="21"/>
      <c r="D1561" s="21"/>
      <c r="E1561" s="21"/>
      <c r="F1561" s="21"/>
      <c r="G1561" s="21"/>
      <c r="H1561" s="21"/>
      <c r="I1561" s="21"/>
      <c r="J1561" s="21"/>
      <c r="K1561" s="25"/>
      <c r="L1561" s="7"/>
      <c r="M1561" s="7"/>
      <c r="N1561" s="7"/>
      <c r="O1561" s="7"/>
      <c r="P1561" s="44"/>
      <c r="Q1561" s="7"/>
      <c r="R1561" s="7"/>
      <c r="S1561" s="44"/>
      <c r="T1561" s="7"/>
      <c r="U1561" s="7"/>
      <c r="V1561" s="44"/>
      <c r="W1561" s="7"/>
      <c r="X1561" s="7"/>
      <c r="Y1561" s="44"/>
    </row>
    <row r="1562">
      <c r="A1562" s="21"/>
      <c r="B1562" s="21"/>
      <c r="C1562" s="21"/>
      <c r="D1562" s="21"/>
      <c r="E1562" s="21"/>
      <c r="F1562" s="21"/>
      <c r="G1562" s="21"/>
      <c r="H1562" s="21"/>
      <c r="I1562" s="21"/>
      <c r="J1562" s="21"/>
      <c r="K1562" s="25"/>
      <c r="L1562" s="7"/>
      <c r="M1562" s="7"/>
      <c r="N1562" s="7"/>
      <c r="O1562" s="7"/>
      <c r="P1562" s="44"/>
      <c r="Q1562" s="7"/>
      <c r="R1562" s="7"/>
      <c r="S1562" s="44"/>
      <c r="T1562" s="7"/>
      <c r="U1562" s="7"/>
      <c r="V1562" s="44"/>
      <c r="W1562" s="7"/>
      <c r="X1562" s="7"/>
      <c r="Y1562" s="44"/>
    </row>
    <row r="1563">
      <c r="A1563" s="21"/>
      <c r="B1563" s="21"/>
      <c r="C1563" s="21"/>
      <c r="D1563" s="21"/>
      <c r="E1563" s="21"/>
      <c r="F1563" s="21"/>
      <c r="G1563" s="21"/>
      <c r="H1563" s="21"/>
      <c r="I1563" s="21"/>
      <c r="J1563" s="21"/>
      <c r="K1563" s="25"/>
      <c r="L1563" s="7"/>
      <c r="M1563" s="7"/>
      <c r="N1563" s="7"/>
      <c r="O1563" s="7"/>
      <c r="P1563" s="44"/>
      <c r="Q1563" s="7"/>
      <c r="R1563" s="7"/>
      <c r="S1563" s="44"/>
      <c r="T1563" s="7"/>
      <c r="U1563" s="7"/>
      <c r="V1563" s="44"/>
      <c r="W1563" s="7"/>
      <c r="X1563" s="7"/>
      <c r="Y1563" s="44"/>
    </row>
    <row r="1564">
      <c r="A1564" s="21"/>
      <c r="B1564" s="21"/>
      <c r="C1564" s="21"/>
      <c r="D1564" s="21"/>
      <c r="E1564" s="21"/>
      <c r="F1564" s="21"/>
      <c r="G1564" s="21"/>
      <c r="H1564" s="21"/>
      <c r="I1564" s="21"/>
      <c r="J1564" s="21"/>
      <c r="K1564" s="25"/>
      <c r="L1564" s="7"/>
      <c r="M1564" s="7"/>
      <c r="N1564" s="7"/>
      <c r="O1564" s="7"/>
      <c r="P1564" s="44"/>
      <c r="Q1564" s="7"/>
      <c r="R1564" s="7"/>
      <c r="S1564" s="44"/>
      <c r="T1564" s="7"/>
      <c r="U1564" s="7"/>
      <c r="V1564" s="44"/>
      <c r="W1564" s="7"/>
      <c r="X1564" s="7"/>
      <c r="Y1564" s="44"/>
    </row>
    <row r="1565">
      <c r="A1565" s="21"/>
      <c r="B1565" s="21"/>
      <c r="C1565" s="21"/>
      <c r="D1565" s="21"/>
      <c r="E1565" s="21"/>
      <c r="F1565" s="21"/>
      <c r="G1565" s="21"/>
      <c r="H1565" s="21"/>
      <c r="I1565" s="21"/>
      <c r="J1565" s="21"/>
      <c r="K1565" s="25"/>
      <c r="L1565" s="7"/>
      <c r="M1565" s="7"/>
      <c r="N1565" s="7"/>
      <c r="O1565" s="7"/>
      <c r="P1565" s="44"/>
      <c r="Q1565" s="7"/>
      <c r="R1565" s="7"/>
      <c r="S1565" s="44"/>
      <c r="T1565" s="7"/>
      <c r="U1565" s="7"/>
      <c r="V1565" s="44"/>
      <c r="W1565" s="7"/>
      <c r="X1565" s="7"/>
      <c r="Y1565" s="44"/>
    </row>
    <row r="1566">
      <c r="A1566" s="21"/>
      <c r="B1566" s="21"/>
      <c r="C1566" s="21"/>
      <c r="D1566" s="21"/>
      <c r="E1566" s="21"/>
      <c r="F1566" s="21"/>
      <c r="G1566" s="21"/>
      <c r="H1566" s="21"/>
      <c r="I1566" s="21"/>
      <c r="J1566" s="21"/>
      <c r="K1566" s="25"/>
      <c r="L1566" s="7"/>
      <c r="M1566" s="7"/>
      <c r="N1566" s="7"/>
      <c r="O1566" s="7"/>
      <c r="P1566" s="44"/>
      <c r="Q1566" s="7"/>
      <c r="R1566" s="7"/>
      <c r="S1566" s="44"/>
      <c r="T1566" s="7"/>
      <c r="U1566" s="7"/>
      <c r="V1566" s="44"/>
      <c r="W1566" s="7"/>
      <c r="X1566" s="7"/>
      <c r="Y1566" s="44"/>
    </row>
    <row r="1567">
      <c r="A1567" s="21"/>
      <c r="B1567" s="21"/>
      <c r="C1567" s="21"/>
      <c r="D1567" s="21"/>
      <c r="E1567" s="21"/>
      <c r="F1567" s="21"/>
      <c r="G1567" s="21"/>
      <c r="H1567" s="21"/>
      <c r="I1567" s="21"/>
      <c r="J1567" s="21"/>
      <c r="K1567" s="25"/>
      <c r="L1567" s="7"/>
      <c r="M1567" s="7"/>
      <c r="N1567" s="7"/>
      <c r="O1567" s="7"/>
      <c r="P1567" s="44"/>
      <c r="Q1567" s="7"/>
      <c r="R1567" s="7"/>
      <c r="S1567" s="44"/>
      <c r="T1567" s="7"/>
      <c r="U1567" s="7"/>
      <c r="V1567" s="44"/>
      <c r="W1567" s="7"/>
      <c r="X1567" s="7"/>
      <c r="Y1567" s="44"/>
    </row>
    <row r="1568">
      <c r="A1568" s="21"/>
      <c r="B1568" s="21"/>
      <c r="C1568" s="21"/>
      <c r="D1568" s="21"/>
      <c r="E1568" s="21"/>
      <c r="F1568" s="21"/>
      <c r="G1568" s="21"/>
      <c r="H1568" s="21"/>
      <c r="I1568" s="21"/>
      <c r="J1568" s="21"/>
      <c r="K1568" s="25"/>
      <c r="L1568" s="7"/>
      <c r="M1568" s="7"/>
      <c r="N1568" s="7"/>
      <c r="O1568" s="7"/>
      <c r="P1568" s="44"/>
      <c r="Q1568" s="7"/>
      <c r="R1568" s="7"/>
      <c r="S1568" s="44"/>
      <c r="T1568" s="7"/>
      <c r="U1568" s="7"/>
      <c r="V1568" s="44"/>
      <c r="W1568" s="7"/>
      <c r="X1568" s="7"/>
      <c r="Y1568" s="44"/>
    </row>
    <row r="1569">
      <c r="A1569" s="21"/>
      <c r="B1569" s="21"/>
      <c r="C1569" s="21"/>
      <c r="D1569" s="21"/>
      <c r="E1569" s="21"/>
      <c r="F1569" s="21"/>
      <c r="G1569" s="21"/>
      <c r="H1569" s="21"/>
      <c r="I1569" s="21"/>
      <c r="J1569" s="21"/>
      <c r="K1569" s="25"/>
      <c r="L1569" s="7"/>
      <c r="M1569" s="7"/>
      <c r="N1569" s="7"/>
      <c r="O1569" s="7"/>
      <c r="P1569" s="44"/>
      <c r="Q1569" s="7"/>
      <c r="R1569" s="7"/>
      <c r="S1569" s="44"/>
      <c r="T1569" s="7"/>
      <c r="U1569" s="7"/>
      <c r="V1569" s="44"/>
      <c r="W1569" s="7"/>
      <c r="X1569" s="7"/>
      <c r="Y1569" s="44"/>
    </row>
    <row r="1570">
      <c r="A1570" s="21"/>
      <c r="B1570" s="21"/>
      <c r="C1570" s="21"/>
      <c r="D1570" s="21"/>
      <c r="E1570" s="21"/>
      <c r="F1570" s="21"/>
      <c r="G1570" s="21"/>
      <c r="H1570" s="21"/>
      <c r="I1570" s="21"/>
      <c r="J1570" s="21"/>
      <c r="K1570" s="25"/>
      <c r="L1570" s="7"/>
      <c r="M1570" s="7"/>
      <c r="N1570" s="7"/>
      <c r="O1570" s="7"/>
      <c r="P1570" s="44"/>
      <c r="Q1570" s="7"/>
      <c r="R1570" s="7"/>
      <c r="S1570" s="44"/>
      <c r="T1570" s="7"/>
      <c r="U1570" s="7"/>
      <c r="V1570" s="44"/>
      <c r="W1570" s="7"/>
      <c r="X1570" s="7"/>
      <c r="Y1570" s="44"/>
    </row>
    <row r="1571">
      <c r="A1571" s="21"/>
      <c r="B1571" s="21"/>
      <c r="C1571" s="21"/>
      <c r="D1571" s="21"/>
      <c r="E1571" s="21"/>
      <c r="F1571" s="21"/>
      <c r="G1571" s="21"/>
      <c r="H1571" s="21"/>
      <c r="I1571" s="21"/>
      <c r="J1571" s="21"/>
      <c r="K1571" s="25"/>
      <c r="L1571" s="7"/>
      <c r="M1571" s="7"/>
      <c r="N1571" s="7"/>
      <c r="O1571" s="7"/>
      <c r="P1571" s="44"/>
      <c r="Q1571" s="7"/>
      <c r="R1571" s="7"/>
      <c r="S1571" s="44"/>
      <c r="T1571" s="7"/>
      <c r="U1571" s="7"/>
      <c r="V1571" s="44"/>
      <c r="W1571" s="7"/>
      <c r="X1571" s="7"/>
      <c r="Y1571" s="44"/>
    </row>
    <row r="1572">
      <c r="A1572" s="21"/>
      <c r="B1572" s="21"/>
      <c r="C1572" s="21"/>
      <c r="D1572" s="21"/>
      <c r="E1572" s="21"/>
      <c r="F1572" s="21"/>
      <c r="G1572" s="21"/>
      <c r="H1572" s="21"/>
      <c r="I1572" s="21"/>
      <c r="J1572" s="21"/>
      <c r="K1572" s="25"/>
      <c r="L1572" s="7"/>
      <c r="M1572" s="7"/>
      <c r="N1572" s="7"/>
      <c r="O1572" s="7"/>
      <c r="P1572" s="44"/>
      <c r="Q1572" s="7"/>
      <c r="R1572" s="7"/>
      <c r="S1572" s="44"/>
      <c r="T1572" s="7"/>
      <c r="U1572" s="7"/>
      <c r="V1572" s="44"/>
      <c r="W1572" s="7"/>
      <c r="X1572" s="7"/>
      <c r="Y1572" s="44"/>
    </row>
    <row r="1573">
      <c r="A1573" s="21"/>
      <c r="B1573" s="21"/>
      <c r="C1573" s="21"/>
      <c r="D1573" s="21"/>
      <c r="E1573" s="21"/>
      <c r="F1573" s="21"/>
      <c r="G1573" s="21"/>
      <c r="H1573" s="21"/>
      <c r="I1573" s="21"/>
      <c r="J1573" s="21"/>
      <c r="K1573" s="25"/>
      <c r="L1573" s="7"/>
      <c r="M1573" s="7"/>
      <c r="N1573" s="7"/>
      <c r="O1573" s="7"/>
      <c r="P1573" s="44"/>
      <c r="Q1573" s="7"/>
      <c r="R1573" s="7"/>
      <c r="S1573" s="44"/>
      <c r="T1573" s="7"/>
      <c r="U1573" s="7"/>
      <c r="V1573" s="44"/>
      <c r="W1573" s="7"/>
      <c r="X1573" s="7"/>
      <c r="Y1573" s="44"/>
    </row>
    <row r="1574">
      <c r="A1574" s="21"/>
      <c r="B1574" s="21"/>
      <c r="C1574" s="21"/>
      <c r="D1574" s="21"/>
      <c r="E1574" s="21"/>
      <c r="F1574" s="21"/>
      <c r="G1574" s="21"/>
      <c r="H1574" s="21"/>
      <c r="I1574" s="21"/>
      <c r="J1574" s="21"/>
      <c r="K1574" s="25"/>
      <c r="L1574" s="7"/>
      <c r="M1574" s="7"/>
      <c r="N1574" s="7"/>
      <c r="O1574" s="7"/>
      <c r="P1574" s="44"/>
      <c r="Q1574" s="7"/>
      <c r="R1574" s="7"/>
      <c r="S1574" s="44"/>
      <c r="T1574" s="7"/>
      <c r="U1574" s="7"/>
      <c r="V1574" s="44"/>
      <c r="W1574" s="7"/>
      <c r="X1574" s="7"/>
      <c r="Y1574" s="44"/>
    </row>
    <row r="1575">
      <c r="A1575" s="21"/>
      <c r="B1575" s="21"/>
      <c r="C1575" s="21"/>
      <c r="D1575" s="21"/>
      <c r="E1575" s="21"/>
      <c r="F1575" s="21"/>
      <c r="G1575" s="21"/>
      <c r="H1575" s="21"/>
      <c r="I1575" s="21"/>
      <c r="J1575" s="21"/>
      <c r="K1575" s="25"/>
      <c r="L1575" s="7"/>
      <c r="M1575" s="7"/>
      <c r="N1575" s="7"/>
      <c r="O1575" s="7"/>
      <c r="P1575" s="44"/>
      <c r="Q1575" s="7"/>
      <c r="R1575" s="7"/>
      <c r="S1575" s="44"/>
      <c r="T1575" s="7"/>
      <c r="U1575" s="7"/>
      <c r="V1575" s="44"/>
      <c r="W1575" s="7"/>
      <c r="X1575" s="7"/>
      <c r="Y1575" s="44"/>
    </row>
    <row r="1576">
      <c r="A1576" s="21"/>
      <c r="B1576" s="21"/>
      <c r="C1576" s="21"/>
      <c r="D1576" s="21"/>
      <c r="E1576" s="21"/>
      <c r="F1576" s="21"/>
      <c r="G1576" s="21"/>
      <c r="H1576" s="21"/>
      <c r="I1576" s="21"/>
      <c r="J1576" s="21"/>
      <c r="K1576" s="25"/>
      <c r="L1576" s="7"/>
      <c r="M1576" s="7"/>
      <c r="N1576" s="7"/>
      <c r="O1576" s="7"/>
      <c r="P1576" s="44"/>
      <c r="Q1576" s="7"/>
      <c r="R1576" s="7"/>
      <c r="S1576" s="44"/>
      <c r="T1576" s="7"/>
      <c r="U1576" s="7"/>
      <c r="V1576" s="44"/>
      <c r="W1576" s="7"/>
      <c r="X1576" s="7"/>
      <c r="Y1576" s="44"/>
    </row>
    <row r="1577">
      <c r="A1577" s="21"/>
      <c r="B1577" s="21"/>
      <c r="C1577" s="21"/>
      <c r="D1577" s="21"/>
      <c r="E1577" s="21"/>
      <c r="F1577" s="21"/>
      <c r="G1577" s="21"/>
      <c r="H1577" s="21"/>
      <c r="I1577" s="21"/>
      <c r="J1577" s="21"/>
      <c r="K1577" s="25"/>
      <c r="L1577" s="7"/>
      <c r="M1577" s="7"/>
      <c r="N1577" s="7"/>
      <c r="O1577" s="7"/>
      <c r="P1577" s="44"/>
      <c r="Q1577" s="7"/>
      <c r="R1577" s="7"/>
      <c r="S1577" s="44"/>
      <c r="T1577" s="7"/>
      <c r="U1577" s="7"/>
      <c r="V1577" s="44"/>
      <c r="W1577" s="7"/>
      <c r="X1577" s="7"/>
      <c r="Y1577" s="44"/>
    </row>
    <row r="1578">
      <c r="A1578" s="21"/>
      <c r="B1578" s="21"/>
      <c r="C1578" s="21"/>
      <c r="D1578" s="21"/>
      <c r="E1578" s="21"/>
      <c r="F1578" s="21"/>
      <c r="G1578" s="21"/>
      <c r="H1578" s="21"/>
      <c r="I1578" s="21"/>
      <c r="J1578" s="21"/>
      <c r="K1578" s="25"/>
      <c r="L1578" s="7"/>
      <c r="M1578" s="7"/>
      <c r="N1578" s="7"/>
      <c r="O1578" s="7"/>
      <c r="P1578" s="44"/>
      <c r="Q1578" s="7"/>
      <c r="R1578" s="7"/>
      <c r="S1578" s="44"/>
      <c r="T1578" s="7"/>
      <c r="U1578" s="7"/>
      <c r="V1578" s="44"/>
      <c r="W1578" s="7"/>
      <c r="X1578" s="7"/>
      <c r="Y1578" s="44"/>
    </row>
    <row r="1579">
      <c r="A1579" s="21"/>
      <c r="B1579" s="21"/>
      <c r="C1579" s="21"/>
      <c r="D1579" s="21"/>
      <c r="E1579" s="21"/>
      <c r="F1579" s="21"/>
      <c r="G1579" s="21"/>
      <c r="H1579" s="21"/>
      <c r="I1579" s="21"/>
      <c r="J1579" s="21"/>
      <c r="K1579" s="25"/>
      <c r="L1579" s="7"/>
      <c r="M1579" s="7"/>
      <c r="N1579" s="7"/>
      <c r="O1579" s="7"/>
      <c r="P1579" s="44"/>
      <c r="Q1579" s="7"/>
      <c r="R1579" s="7"/>
      <c r="S1579" s="44"/>
      <c r="T1579" s="7"/>
      <c r="U1579" s="7"/>
      <c r="V1579" s="44"/>
      <c r="W1579" s="7"/>
      <c r="X1579" s="7"/>
      <c r="Y1579" s="44"/>
    </row>
    <row r="1580">
      <c r="A1580" s="21"/>
      <c r="B1580" s="21"/>
      <c r="C1580" s="21"/>
      <c r="D1580" s="21"/>
      <c r="E1580" s="21"/>
      <c r="F1580" s="21"/>
      <c r="G1580" s="21"/>
      <c r="H1580" s="21"/>
      <c r="I1580" s="21"/>
      <c r="J1580" s="21"/>
      <c r="K1580" s="25"/>
      <c r="L1580" s="7"/>
      <c r="M1580" s="7"/>
      <c r="N1580" s="7"/>
      <c r="O1580" s="7"/>
      <c r="P1580" s="44"/>
      <c r="Q1580" s="7"/>
      <c r="R1580" s="7"/>
      <c r="S1580" s="44"/>
      <c r="T1580" s="7"/>
      <c r="U1580" s="7"/>
      <c r="V1580" s="44"/>
      <c r="W1580" s="7"/>
      <c r="X1580" s="7"/>
      <c r="Y1580" s="44"/>
    </row>
    <row r="1581">
      <c r="A1581" s="21"/>
      <c r="B1581" s="21"/>
      <c r="C1581" s="21"/>
      <c r="D1581" s="21"/>
      <c r="E1581" s="21"/>
      <c r="F1581" s="21"/>
      <c r="G1581" s="21"/>
      <c r="H1581" s="21"/>
      <c r="I1581" s="21"/>
      <c r="J1581" s="21"/>
      <c r="K1581" s="25"/>
      <c r="L1581" s="7"/>
      <c r="M1581" s="7"/>
      <c r="N1581" s="7"/>
      <c r="O1581" s="7"/>
      <c r="P1581" s="44"/>
      <c r="Q1581" s="7"/>
      <c r="R1581" s="7"/>
      <c r="S1581" s="44"/>
      <c r="T1581" s="7"/>
      <c r="U1581" s="7"/>
      <c r="V1581" s="44"/>
      <c r="W1581" s="7"/>
      <c r="X1581" s="7"/>
      <c r="Y1581" s="44"/>
    </row>
    <row r="1582">
      <c r="A1582" s="21"/>
      <c r="B1582" s="21"/>
      <c r="C1582" s="21"/>
      <c r="D1582" s="21"/>
      <c r="E1582" s="21"/>
      <c r="F1582" s="21"/>
      <c r="G1582" s="21"/>
      <c r="H1582" s="21"/>
      <c r="I1582" s="21"/>
      <c r="J1582" s="21"/>
      <c r="K1582" s="25"/>
      <c r="L1582" s="7"/>
      <c r="M1582" s="7"/>
      <c r="N1582" s="7"/>
      <c r="O1582" s="7"/>
      <c r="P1582" s="44"/>
      <c r="Q1582" s="7"/>
      <c r="R1582" s="7"/>
      <c r="S1582" s="44"/>
      <c r="T1582" s="7"/>
      <c r="U1582" s="7"/>
      <c r="V1582" s="44"/>
      <c r="W1582" s="7"/>
      <c r="X1582" s="7"/>
      <c r="Y1582" s="44"/>
    </row>
    <row r="1583">
      <c r="A1583" s="21"/>
      <c r="B1583" s="21"/>
      <c r="C1583" s="21"/>
      <c r="D1583" s="21"/>
      <c r="E1583" s="21"/>
      <c r="F1583" s="21"/>
      <c r="G1583" s="21"/>
      <c r="H1583" s="21"/>
      <c r="I1583" s="21"/>
      <c r="J1583" s="21"/>
      <c r="K1583" s="25"/>
      <c r="L1583" s="7"/>
      <c r="M1583" s="7"/>
      <c r="N1583" s="7"/>
      <c r="O1583" s="7"/>
      <c r="P1583" s="44"/>
      <c r="Q1583" s="7"/>
      <c r="R1583" s="7"/>
      <c r="S1583" s="44"/>
      <c r="T1583" s="7"/>
      <c r="U1583" s="7"/>
      <c r="V1583" s="44"/>
      <c r="W1583" s="7"/>
      <c r="X1583" s="7"/>
      <c r="Y1583" s="44"/>
    </row>
    <row r="1584">
      <c r="A1584" s="21"/>
      <c r="B1584" s="21"/>
      <c r="C1584" s="21"/>
      <c r="D1584" s="21"/>
      <c r="E1584" s="21"/>
      <c r="F1584" s="21"/>
      <c r="G1584" s="21"/>
      <c r="H1584" s="21"/>
      <c r="I1584" s="21"/>
      <c r="J1584" s="21"/>
      <c r="K1584" s="25"/>
      <c r="L1584" s="7"/>
      <c r="M1584" s="7"/>
      <c r="N1584" s="7"/>
      <c r="O1584" s="7"/>
      <c r="P1584" s="44"/>
      <c r="Q1584" s="7"/>
      <c r="R1584" s="7"/>
      <c r="S1584" s="44"/>
      <c r="T1584" s="7"/>
      <c r="U1584" s="7"/>
      <c r="V1584" s="44"/>
      <c r="W1584" s="7"/>
      <c r="X1584" s="7"/>
      <c r="Y1584" s="44"/>
    </row>
    <row r="1585">
      <c r="A1585" s="21"/>
      <c r="B1585" s="21"/>
      <c r="C1585" s="21"/>
      <c r="D1585" s="21"/>
      <c r="E1585" s="21"/>
      <c r="F1585" s="21"/>
      <c r="G1585" s="21"/>
      <c r="H1585" s="21"/>
      <c r="I1585" s="21"/>
      <c r="J1585" s="21"/>
      <c r="K1585" s="25"/>
      <c r="L1585" s="7"/>
      <c r="M1585" s="7"/>
      <c r="N1585" s="7"/>
      <c r="O1585" s="7"/>
      <c r="P1585" s="44"/>
      <c r="Q1585" s="7"/>
      <c r="R1585" s="7"/>
      <c r="S1585" s="44"/>
      <c r="T1585" s="7"/>
      <c r="U1585" s="7"/>
      <c r="V1585" s="44"/>
      <c r="W1585" s="7"/>
      <c r="X1585" s="7"/>
      <c r="Y1585" s="44"/>
    </row>
    <row r="1586">
      <c r="A1586" s="21"/>
      <c r="B1586" s="21"/>
      <c r="C1586" s="21"/>
      <c r="D1586" s="21"/>
      <c r="E1586" s="21"/>
      <c r="F1586" s="21"/>
      <c r="G1586" s="21"/>
      <c r="H1586" s="21"/>
      <c r="I1586" s="21"/>
      <c r="J1586" s="21"/>
      <c r="K1586" s="25"/>
      <c r="L1586" s="7"/>
      <c r="M1586" s="7"/>
      <c r="N1586" s="7"/>
      <c r="O1586" s="7"/>
      <c r="P1586" s="44"/>
      <c r="Q1586" s="7"/>
      <c r="R1586" s="7"/>
      <c r="S1586" s="44"/>
      <c r="T1586" s="7"/>
      <c r="U1586" s="7"/>
      <c r="V1586" s="44"/>
      <c r="W1586" s="7"/>
      <c r="X1586" s="7"/>
      <c r="Y1586" s="44"/>
    </row>
    <row r="1587">
      <c r="A1587" s="21"/>
      <c r="B1587" s="21"/>
      <c r="C1587" s="21"/>
      <c r="D1587" s="21"/>
      <c r="E1587" s="21"/>
      <c r="F1587" s="21"/>
      <c r="G1587" s="21"/>
      <c r="H1587" s="21"/>
      <c r="I1587" s="21"/>
      <c r="J1587" s="21"/>
      <c r="K1587" s="25"/>
      <c r="L1587" s="7"/>
      <c r="M1587" s="7"/>
      <c r="N1587" s="7"/>
      <c r="O1587" s="7"/>
      <c r="P1587" s="44"/>
      <c r="Q1587" s="7"/>
      <c r="R1587" s="7"/>
      <c r="S1587" s="44"/>
      <c r="T1587" s="7"/>
      <c r="U1587" s="7"/>
      <c r="V1587" s="44"/>
      <c r="W1587" s="7"/>
      <c r="X1587" s="7"/>
      <c r="Y1587" s="44"/>
    </row>
    <row r="1588">
      <c r="A1588" s="21"/>
      <c r="B1588" s="21"/>
      <c r="C1588" s="21"/>
      <c r="D1588" s="21"/>
      <c r="E1588" s="21"/>
      <c r="F1588" s="21"/>
      <c r="G1588" s="21"/>
      <c r="H1588" s="21"/>
      <c r="I1588" s="21"/>
      <c r="J1588" s="21"/>
      <c r="K1588" s="25"/>
      <c r="L1588" s="7"/>
      <c r="M1588" s="7"/>
      <c r="N1588" s="7"/>
      <c r="O1588" s="7"/>
      <c r="P1588" s="44"/>
      <c r="Q1588" s="7"/>
      <c r="R1588" s="7"/>
      <c r="S1588" s="44"/>
      <c r="T1588" s="7"/>
      <c r="U1588" s="7"/>
      <c r="V1588" s="44"/>
      <c r="W1588" s="7"/>
      <c r="X1588" s="7"/>
      <c r="Y1588" s="44"/>
    </row>
    <row r="1589">
      <c r="A1589" s="21"/>
      <c r="B1589" s="21"/>
      <c r="C1589" s="21"/>
      <c r="D1589" s="21"/>
      <c r="E1589" s="21"/>
      <c r="F1589" s="21"/>
      <c r="G1589" s="21"/>
      <c r="H1589" s="21"/>
      <c r="I1589" s="21"/>
      <c r="J1589" s="21"/>
      <c r="K1589" s="25"/>
      <c r="L1589" s="7"/>
      <c r="M1589" s="7"/>
      <c r="N1589" s="7"/>
      <c r="O1589" s="7"/>
      <c r="P1589" s="44"/>
      <c r="Q1589" s="7"/>
      <c r="R1589" s="7"/>
      <c r="S1589" s="44"/>
      <c r="T1589" s="7"/>
      <c r="U1589" s="7"/>
      <c r="V1589" s="44"/>
      <c r="W1589" s="7"/>
      <c r="X1589" s="7"/>
      <c r="Y1589" s="44"/>
    </row>
    <row r="1590">
      <c r="A1590" s="21"/>
      <c r="B1590" s="21"/>
      <c r="C1590" s="21"/>
      <c r="D1590" s="21"/>
      <c r="E1590" s="21"/>
      <c r="F1590" s="21"/>
      <c r="G1590" s="21"/>
      <c r="H1590" s="21"/>
      <c r="I1590" s="21"/>
      <c r="J1590" s="21"/>
      <c r="K1590" s="25"/>
      <c r="L1590" s="7"/>
      <c r="M1590" s="7"/>
      <c r="N1590" s="7"/>
      <c r="O1590" s="7"/>
      <c r="P1590" s="44"/>
      <c r="Q1590" s="7"/>
      <c r="R1590" s="7"/>
      <c r="S1590" s="44"/>
      <c r="T1590" s="7"/>
      <c r="U1590" s="7"/>
      <c r="V1590" s="44"/>
      <c r="W1590" s="7"/>
      <c r="X1590" s="7"/>
      <c r="Y1590" s="44"/>
    </row>
    <row r="1591">
      <c r="A1591" s="21"/>
      <c r="B1591" s="21"/>
      <c r="C1591" s="21"/>
      <c r="D1591" s="21"/>
      <c r="E1591" s="21"/>
      <c r="F1591" s="21"/>
      <c r="G1591" s="21"/>
      <c r="H1591" s="21"/>
      <c r="I1591" s="21"/>
      <c r="J1591" s="21"/>
      <c r="K1591" s="25"/>
      <c r="L1591" s="7"/>
      <c r="M1591" s="7"/>
      <c r="N1591" s="7"/>
      <c r="O1591" s="7"/>
      <c r="P1591" s="44"/>
      <c r="Q1591" s="7"/>
      <c r="R1591" s="7"/>
      <c r="S1591" s="44"/>
      <c r="T1591" s="7"/>
      <c r="U1591" s="7"/>
      <c r="V1591" s="44"/>
      <c r="W1591" s="7"/>
      <c r="X1591" s="7"/>
      <c r="Y1591" s="44"/>
    </row>
    <row r="1592">
      <c r="A1592" s="21"/>
      <c r="B1592" s="21"/>
      <c r="C1592" s="21"/>
      <c r="D1592" s="21"/>
      <c r="E1592" s="21"/>
      <c r="F1592" s="21"/>
      <c r="G1592" s="21"/>
      <c r="H1592" s="21"/>
      <c r="I1592" s="21"/>
      <c r="J1592" s="21"/>
      <c r="K1592" s="25"/>
      <c r="L1592" s="7"/>
      <c r="M1592" s="7"/>
      <c r="N1592" s="7"/>
      <c r="O1592" s="7"/>
      <c r="P1592" s="44"/>
      <c r="Q1592" s="7"/>
      <c r="R1592" s="7"/>
      <c r="S1592" s="44"/>
      <c r="T1592" s="7"/>
      <c r="U1592" s="7"/>
      <c r="V1592" s="44"/>
      <c r="W1592" s="7"/>
      <c r="X1592" s="7"/>
      <c r="Y1592" s="44"/>
    </row>
    <row r="1593">
      <c r="A1593" s="21"/>
      <c r="B1593" s="21"/>
      <c r="C1593" s="21"/>
      <c r="D1593" s="21"/>
      <c r="E1593" s="21"/>
      <c r="F1593" s="21"/>
      <c r="G1593" s="21"/>
      <c r="H1593" s="21"/>
      <c r="I1593" s="21"/>
      <c r="J1593" s="21"/>
      <c r="K1593" s="25"/>
      <c r="L1593" s="7"/>
      <c r="M1593" s="7"/>
      <c r="N1593" s="7"/>
      <c r="O1593" s="7"/>
      <c r="P1593" s="44"/>
      <c r="Q1593" s="7"/>
      <c r="R1593" s="7"/>
      <c r="S1593" s="44"/>
      <c r="T1593" s="7"/>
      <c r="U1593" s="7"/>
      <c r="V1593" s="44"/>
      <c r="W1593" s="7"/>
      <c r="X1593" s="7"/>
      <c r="Y1593" s="44"/>
    </row>
    <row r="1594">
      <c r="A1594" s="21"/>
      <c r="B1594" s="21"/>
      <c r="C1594" s="21"/>
      <c r="D1594" s="21"/>
      <c r="E1594" s="21"/>
      <c r="F1594" s="21"/>
      <c r="G1594" s="21"/>
      <c r="H1594" s="21"/>
      <c r="I1594" s="21"/>
      <c r="J1594" s="21"/>
      <c r="K1594" s="25"/>
      <c r="L1594" s="7"/>
      <c r="M1594" s="7"/>
      <c r="N1594" s="7"/>
      <c r="O1594" s="7"/>
      <c r="P1594" s="44"/>
      <c r="Q1594" s="7"/>
      <c r="R1594" s="7"/>
      <c r="S1594" s="44"/>
      <c r="T1594" s="7"/>
      <c r="U1594" s="7"/>
      <c r="V1594" s="44"/>
      <c r="W1594" s="7"/>
      <c r="X1594" s="7"/>
      <c r="Y1594" s="44"/>
    </row>
    <row r="1595">
      <c r="A1595" s="21"/>
      <c r="B1595" s="21"/>
      <c r="C1595" s="21"/>
      <c r="D1595" s="21"/>
      <c r="E1595" s="21"/>
      <c r="F1595" s="21"/>
      <c r="G1595" s="21"/>
      <c r="H1595" s="21"/>
      <c r="I1595" s="21"/>
      <c r="J1595" s="21"/>
      <c r="K1595" s="25"/>
      <c r="L1595" s="7"/>
      <c r="M1595" s="7"/>
      <c r="N1595" s="7"/>
      <c r="O1595" s="7"/>
      <c r="P1595" s="44"/>
      <c r="Q1595" s="7"/>
      <c r="R1595" s="7"/>
      <c r="S1595" s="44"/>
      <c r="T1595" s="7"/>
      <c r="U1595" s="7"/>
      <c r="V1595" s="44"/>
      <c r="W1595" s="7"/>
      <c r="X1595" s="7"/>
      <c r="Y1595" s="44"/>
    </row>
    <row r="1596">
      <c r="A1596" s="21"/>
      <c r="B1596" s="21"/>
      <c r="C1596" s="21"/>
      <c r="D1596" s="21"/>
      <c r="E1596" s="21"/>
      <c r="F1596" s="21"/>
      <c r="G1596" s="21"/>
      <c r="H1596" s="21"/>
      <c r="I1596" s="21"/>
      <c r="J1596" s="21"/>
      <c r="K1596" s="25"/>
      <c r="L1596" s="7"/>
      <c r="M1596" s="7"/>
      <c r="N1596" s="7"/>
      <c r="O1596" s="7"/>
      <c r="P1596" s="44"/>
      <c r="Q1596" s="7"/>
      <c r="R1596" s="7"/>
      <c r="S1596" s="44"/>
      <c r="T1596" s="7"/>
      <c r="U1596" s="7"/>
      <c r="V1596" s="44"/>
      <c r="W1596" s="7"/>
      <c r="X1596" s="7"/>
      <c r="Y1596" s="44"/>
    </row>
    <row r="1597">
      <c r="A1597" s="21"/>
      <c r="B1597" s="21"/>
      <c r="C1597" s="21"/>
      <c r="D1597" s="21"/>
      <c r="E1597" s="21"/>
      <c r="F1597" s="21"/>
      <c r="G1597" s="21"/>
      <c r="H1597" s="21"/>
      <c r="I1597" s="21"/>
      <c r="J1597" s="21"/>
      <c r="K1597" s="25"/>
      <c r="L1597" s="7"/>
      <c r="M1597" s="7"/>
      <c r="N1597" s="7"/>
      <c r="O1597" s="7"/>
      <c r="P1597" s="44"/>
      <c r="Q1597" s="7"/>
      <c r="R1597" s="7"/>
      <c r="S1597" s="44"/>
      <c r="T1597" s="7"/>
      <c r="U1597" s="7"/>
      <c r="V1597" s="44"/>
      <c r="W1597" s="7"/>
      <c r="X1597" s="7"/>
      <c r="Y1597" s="44"/>
    </row>
    <row r="1598">
      <c r="A1598" s="21"/>
      <c r="B1598" s="21"/>
      <c r="C1598" s="21"/>
      <c r="D1598" s="21"/>
      <c r="E1598" s="21"/>
      <c r="F1598" s="21"/>
      <c r="G1598" s="21"/>
      <c r="H1598" s="21"/>
      <c r="I1598" s="21"/>
      <c r="J1598" s="21"/>
      <c r="K1598" s="25"/>
      <c r="L1598" s="7"/>
      <c r="M1598" s="7"/>
      <c r="N1598" s="7"/>
      <c r="O1598" s="7"/>
      <c r="P1598" s="44"/>
      <c r="Q1598" s="7"/>
      <c r="R1598" s="7"/>
      <c r="S1598" s="44"/>
      <c r="T1598" s="7"/>
      <c r="U1598" s="7"/>
      <c r="V1598" s="44"/>
      <c r="W1598" s="7"/>
      <c r="X1598" s="7"/>
      <c r="Y1598" s="44"/>
    </row>
    <row r="1599">
      <c r="A1599" s="21"/>
      <c r="B1599" s="21"/>
      <c r="C1599" s="21"/>
      <c r="D1599" s="21"/>
      <c r="E1599" s="21"/>
      <c r="F1599" s="21"/>
      <c r="G1599" s="21"/>
      <c r="H1599" s="21"/>
      <c r="I1599" s="21"/>
      <c r="J1599" s="21"/>
      <c r="K1599" s="25"/>
      <c r="L1599" s="7"/>
      <c r="M1599" s="7"/>
      <c r="N1599" s="7"/>
      <c r="O1599" s="7"/>
      <c r="P1599" s="44"/>
      <c r="Q1599" s="7"/>
      <c r="R1599" s="7"/>
      <c r="S1599" s="44"/>
      <c r="T1599" s="7"/>
      <c r="U1599" s="7"/>
      <c r="V1599" s="44"/>
      <c r="W1599" s="7"/>
      <c r="X1599" s="7"/>
      <c r="Y1599" s="44"/>
    </row>
    <row r="1600">
      <c r="A1600" s="21"/>
      <c r="B1600" s="21"/>
      <c r="C1600" s="21"/>
      <c r="D1600" s="21"/>
      <c r="E1600" s="21"/>
      <c r="F1600" s="21"/>
      <c r="G1600" s="21"/>
      <c r="H1600" s="21"/>
      <c r="I1600" s="21"/>
      <c r="J1600" s="21"/>
      <c r="K1600" s="25"/>
      <c r="L1600" s="7"/>
      <c r="M1600" s="7"/>
      <c r="N1600" s="7"/>
      <c r="O1600" s="7"/>
      <c r="P1600" s="44"/>
      <c r="Q1600" s="7"/>
      <c r="R1600" s="7"/>
      <c r="S1600" s="44"/>
      <c r="T1600" s="7"/>
      <c r="U1600" s="7"/>
      <c r="V1600" s="44"/>
      <c r="W1600" s="7"/>
      <c r="X1600" s="7"/>
      <c r="Y1600" s="44"/>
    </row>
    <row r="1601">
      <c r="A1601" s="21"/>
      <c r="B1601" s="21"/>
      <c r="C1601" s="21"/>
      <c r="D1601" s="21"/>
      <c r="E1601" s="21"/>
      <c r="F1601" s="21"/>
      <c r="G1601" s="21"/>
      <c r="H1601" s="21"/>
      <c r="I1601" s="21"/>
      <c r="J1601" s="21"/>
      <c r="K1601" s="25"/>
      <c r="L1601" s="7"/>
      <c r="M1601" s="7"/>
      <c r="N1601" s="7"/>
      <c r="O1601" s="7"/>
      <c r="P1601" s="44"/>
      <c r="Q1601" s="7"/>
      <c r="R1601" s="7"/>
      <c r="S1601" s="44"/>
      <c r="T1601" s="7"/>
      <c r="U1601" s="7"/>
      <c r="V1601" s="44"/>
      <c r="W1601" s="7"/>
      <c r="X1601" s="7"/>
      <c r="Y1601" s="44"/>
    </row>
    <row r="1602">
      <c r="A1602" s="21"/>
      <c r="B1602" s="21"/>
      <c r="C1602" s="21"/>
      <c r="D1602" s="21"/>
      <c r="E1602" s="21"/>
      <c r="F1602" s="21"/>
      <c r="G1602" s="21"/>
      <c r="H1602" s="21"/>
      <c r="I1602" s="21"/>
      <c r="J1602" s="21"/>
      <c r="K1602" s="25"/>
      <c r="L1602" s="7"/>
      <c r="M1602" s="7"/>
      <c r="N1602" s="7"/>
      <c r="O1602" s="7"/>
      <c r="P1602" s="44"/>
      <c r="Q1602" s="7"/>
      <c r="R1602" s="7"/>
      <c r="S1602" s="44"/>
      <c r="T1602" s="7"/>
      <c r="U1602" s="7"/>
      <c r="V1602" s="44"/>
      <c r="W1602" s="7"/>
      <c r="X1602" s="7"/>
      <c r="Y1602" s="44"/>
    </row>
    <row r="1603">
      <c r="A1603" s="21"/>
      <c r="B1603" s="21"/>
      <c r="C1603" s="21"/>
      <c r="D1603" s="21"/>
      <c r="E1603" s="21"/>
      <c r="F1603" s="21"/>
      <c r="G1603" s="21"/>
      <c r="H1603" s="21"/>
      <c r="I1603" s="21"/>
      <c r="J1603" s="21"/>
      <c r="K1603" s="25"/>
      <c r="L1603" s="7"/>
      <c r="M1603" s="7"/>
      <c r="N1603" s="7"/>
      <c r="O1603" s="7"/>
      <c r="P1603" s="44"/>
      <c r="Q1603" s="7"/>
      <c r="R1603" s="7"/>
      <c r="S1603" s="44"/>
      <c r="T1603" s="7"/>
      <c r="U1603" s="7"/>
      <c r="V1603" s="44"/>
      <c r="W1603" s="7"/>
      <c r="X1603" s="7"/>
      <c r="Y1603" s="44"/>
    </row>
    <row r="1604">
      <c r="A1604" s="21"/>
      <c r="B1604" s="21"/>
      <c r="C1604" s="21"/>
      <c r="D1604" s="21"/>
      <c r="E1604" s="21"/>
      <c r="F1604" s="21"/>
      <c r="G1604" s="21"/>
      <c r="H1604" s="21"/>
      <c r="I1604" s="21"/>
      <c r="J1604" s="21"/>
      <c r="K1604" s="25"/>
      <c r="L1604" s="7"/>
      <c r="M1604" s="7"/>
      <c r="N1604" s="7"/>
      <c r="O1604" s="7"/>
      <c r="P1604" s="44"/>
      <c r="Q1604" s="7"/>
      <c r="R1604" s="7"/>
      <c r="S1604" s="44"/>
      <c r="T1604" s="7"/>
      <c r="U1604" s="7"/>
      <c r="V1604" s="44"/>
      <c r="W1604" s="7"/>
      <c r="X1604" s="7"/>
      <c r="Y1604" s="44"/>
    </row>
    <row r="1605">
      <c r="A1605" s="21"/>
      <c r="B1605" s="21"/>
      <c r="C1605" s="21"/>
      <c r="D1605" s="21"/>
      <c r="E1605" s="21"/>
      <c r="F1605" s="21"/>
      <c r="G1605" s="21"/>
      <c r="H1605" s="21"/>
      <c r="I1605" s="21"/>
      <c r="J1605" s="21"/>
      <c r="K1605" s="25"/>
      <c r="L1605" s="7"/>
      <c r="M1605" s="7"/>
      <c r="N1605" s="7"/>
      <c r="O1605" s="7"/>
      <c r="P1605" s="44"/>
      <c r="Q1605" s="7"/>
      <c r="R1605" s="7"/>
      <c r="S1605" s="44"/>
      <c r="T1605" s="7"/>
      <c r="U1605" s="7"/>
      <c r="V1605" s="44"/>
      <c r="W1605" s="7"/>
      <c r="X1605" s="7"/>
      <c r="Y1605" s="44"/>
    </row>
    <row r="1606">
      <c r="A1606" s="21"/>
      <c r="B1606" s="21"/>
      <c r="C1606" s="21"/>
      <c r="D1606" s="21"/>
      <c r="E1606" s="21"/>
      <c r="F1606" s="21"/>
      <c r="G1606" s="21"/>
      <c r="H1606" s="21"/>
      <c r="I1606" s="21"/>
      <c r="J1606" s="21"/>
      <c r="K1606" s="25"/>
      <c r="L1606" s="7"/>
      <c r="M1606" s="7"/>
      <c r="N1606" s="7"/>
      <c r="O1606" s="7"/>
      <c r="P1606" s="44"/>
      <c r="Q1606" s="7"/>
      <c r="R1606" s="7"/>
      <c r="S1606" s="44"/>
      <c r="T1606" s="7"/>
      <c r="U1606" s="7"/>
      <c r="V1606" s="44"/>
      <c r="W1606" s="7"/>
      <c r="X1606" s="7"/>
      <c r="Y1606" s="44"/>
    </row>
    <row r="1607">
      <c r="A1607" s="21"/>
      <c r="B1607" s="21"/>
      <c r="C1607" s="21"/>
      <c r="D1607" s="21"/>
      <c r="E1607" s="21"/>
      <c r="F1607" s="21"/>
      <c r="G1607" s="21"/>
      <c r="H1607" s="21"/>
      <c r="I1607" s="21"/>
      <c r="J1607" s="21"/>
      <c r="K1607" s="25"/>
      <c r="L1607" s="7"/>
      <c r="M1607" s="7"/>
      <c r="N1607" s="7"/>
      <c r="O1607" s="7"/>
      <c r="P1607" s="44"/>
      <c r="Q1607" s="7"/>
      <c r="R1607" s="7"/>
      <c r="S1607" s="44"/>
      <c r="T1607" s="7"/>
      <c r="U1607" s="7"/>
      <c r="V1607" s="44"/>
      <c r="W1607" s="7"/>
      <c r="X1607" s="7"/>
      <c r="Y1607" s="44"/>
    </row>
    <row r="1608">
      <c r="A1608" s="21"/>
      <c r="B1608" s="21"/>
      <c r="C1608" s="21"/>
      <c r="D1608" s="21"/>
      <c r="E1608" s="21"/>
      <c r="F1608" s="21"/>
      <c r="G1608" s="21"/>
      <c r="H1608" s="21"/>
      <c r="I1608" s="21"/>
      <c r="J1608" s="21"/>
      <c r="K1608" s="25"/>
      <c r="L1608" s="7"/>
      <c r="M1608" s="7"/>
      <c r="N1608" s="7"/>
      <c r="O1608" s="7"/>
      <c r="P1608" s="44"/>
      <c r="Q1608" s="7"/>
      <c r="R1608" s="7"/>
      <c r="S1608" s="44"/>
      <c r="T1608" s="7"/>
      <c r="U1608" s="7"/>
      <c r="V1608" s="44"/>
      <c r="W1608" s="7"/>
      <c r="X1608" s="7"/>
      <c r="Y1608" s="44"/>
    </row>
    <row r="1609">
      <c r="A1609" s="21"/>
      <c r="B1609" s="21"/>
      <c r="C1609" s="21"/>
      <c r="D1609" s="21"/>
      <c r="E1609" s="21"/>
      <c r="F1609" s="21"/>
      <c r="G1609" s="21"/>
      <c r="H1609" s="21"/>
      <c r="I1609" s="21"/>
      <c r="J1609" s="21"/>
      <c r="K1609" s="25"/>
      <c r="L1609" s="7"/>
      <c r="M1609" s="7"/>
      <c r="N1609" s="7"/>
      <c r="O1609" s="7"/>
      <c r="P1609" s="44"/>
      <c r="Q1609" s="7"/>
      <c r="R1609" s="7"/>
      <c r="S1609" s="44"/>
      <c r="T1609" s="7"/>
      <c r="U1609" s="7"/>
      <c r="V1609" s="44"/>
      <c r="W1609" s="7"/>
      <c r="X1609" s="7"/>
      <c r="Y1609" s="44"/>
    </row>
    <row r="1610">
      <c r="A1610" s="21"/>
      <c r="B1610" s="21"/>
      <c r="C1610" s="21"/>
      <c r="D1610" s="21"/>
      <c r="E1610" s="21"/>
      <c r="F1610" s="21"/>
      <c r="G1610" s="21"/>
      <c r="H1610" s="21"/>
      <c r="I1610" s="21"/>
      <c r="J1610" s="21"/>
      <c r="K1610" s="25"/>
      <c r="L1610" s="7"/>
      <c r="M1610" s="7"/>
      <c r="N1610" s="7"/>
      <c r="O1610" s="7"/>
      <c r="P1610" s="44"/>
      <c r="Q1610" s="7"/>
      <c r="R1610" s="7"/>
      <c r="S1610" s="44"/>
      <c r="T1610" s="7"/>
      <c r="U1610" s="7"/>
      <c r="V1610" s="44"/>
      <c r="W1610" s="7"/>
      <c r="X1610" s="7"/>
      <c r="Y1610" s="44"/>
    </row>
    <row r="1611">
      <c r="A1611" s="21"/>
      <c r="B1611" s="21"/>
      <c r="C1611" s="21"/>
      <c r="D1611" s="21"/>
      <c r="E1611" s="21"/>
      <c r="F1611" s="21"/>
      <c r="G1611" s="21"/>
      <c r="H1611" s="21"/>
      <c r="I1611" s="21"/>
      <c r="J1611" s="21"/>
      <c r="K1611" s="25"/>
      <c r="L1611" s="7"/>
      <c r="M1611" s="7"/>
      <c r="N1611" s="7"/>
      <c r="O1611" s="7"/>
      <c r="P1611" s="44"/>
      <c r="Q1611" s="7"/>
      <c r="R1611" s="7"/>
      <c r="S1611" s="44"/>
      <c r="T1611" s="7"/>
      <c r="U1611" s="7"/>
      <c r="V1611" s="44"/>
      <c r="W1611" s="7"/>
      <c r="X1611" s="7"/>
      <c r="Y1611" s="44"/>
    </row>
    <row r="1612">
      <c r="A1612" s="21"/>
      <c r="B1612" s="21"/>
      <c r="C1612" s="21"/>
      <c r="D1612" s="21"/>
      <c r="E1612" s="21"/>
      <c r="F1612" s="21"/>
      <c r="G1612" s="21"/>
      <c r="H1612" s="21"/>
      <c r="I1612" s="21"/>
      <c r="J1612" s="21"/>
      <c r="K1612" s="25"/>
      <c r="L1612" s="7"/>
      <c r="M1612" s="7"/>
      <c r="N1612" s="7"/>
      <c r="O1612" s="7"/>
      <c r="P1612" s="44"/>
      <c r="Q1612" s="7"/>
      <c r="R1612" s="7"/>
      <c r="S1612" s="44"/>
      <c r="T1612" s="7"/>
      <c r="U1612" s="7"/>
      <c r="V1612" s="44"/>
      <c r="W1612" s="7"/>
      <c r="X1612" s="7"/>
      <c r="Y1612" s="44"/>
    </row>
    <row r="1613">
      <c r="A1613" s="21"/>
      <c r="B1613" s="21"/>
      <c r="C1613" s="21"/>
      <c r="D1613" s="21"/>
      <c r="E1613" s="21"/>
      <c r="F1613" s="21"/>
      <c r="G1613" s="21"/>
      <c r="H1613" s="21"/>
      <c r="I1613" s="21"/>
      <c r="J1613" s="21"/>
      <c r="K1613" s="25"/>
      <c r="L1613" s="7"/>
      <c r="M1613" s="7"/>
      <c r="N1613" s="7"/>
      <c r="O1613" s="7"/>
      <c r="P1613" s="44"/>
      <c r="Q1613" s="7"/>
      <c r="R1613" s="7"/>
      <c r="S1613" s="44"/>
      <c r="T1613" s="7"/>
      <c r="U1613" s="7"/>
      <c r="V1613" s="44"/>
      <c r="W1613" s="7"/>
      <c r="X1613" s="7"/>
      <c r="Y1613" s="44"/>
    </row>
    <row r="1614">
      <c r="A1614" s="21"/>
      <c r="B1614" s="21"/>
      <c r="C1614" s="21"/>
      <c r="D1614" s="21"/>
      <c r="E1614" s="21"/>
      <c r="F1614" s="21"/>
      <c r="G1614" s="21"/>
      <c r="H1614" s="21"/>
      <c r="I1614" s="21"/>
      <c r="J1614" s="21"/>
      <c r="K1614" s="25"/>
      <c r="L1614" s="7"/>
      <c r="M1614" s="7"/>
      <c r="N1614" s="7"/>
      <c r="O1614" s="7"/>
      <c r="P1614" s="44"/>
      <c r="Q1614" s="7"/>
      <c r="R1614" s="7"/>
      <c r="S1614" s="44"/>
      <c r="T1614" s="7"/>
      <c r="U1614" s="7"/>
      <c r="V1614" s="44"/>
      <c r="W1614" s="7"/>
      <c r="X1614" s="7"/>
      <c r="Y1614" s="44"/>
    </row>
    <row r="1615">
      <c r="A1615" s="21"/>
      <c r="B1615" s="21"/>
      <c r="C1615" s="21"/>
      <c r="D1615" s="21"/>
      <c r="E1615" s="21"/>
      <c r="F1615" s="21"/>
      <c r="G1615" s="21"/>
      <c r="H1615" s="21"/>
      <c r="I1615" s="21"/>
      <c r="J1615" s="21"/>
      <c r="K1615" s="25"/>
      <c r="L1615" s="7"/>
      <c r="M1615" s="7"/>
      <c r="N1615" s="7"/>
      <c r="O1615" s="7"/>
      <c r="P1615" s="44"/>
      <c r="Q1615" s="7"/>
      <c r="R1615" s="7"/>
      <c r="S1615" s="44"/>
      <c r="T1615" s="7"/>
      <c r="U1615" s="7"/>
      <c r="V1615" s="44"/>
      <c r="W1615" s="7"/>
      <c r="X1615" s="7"/>
      <c r="Y1615" s="44"/>
    </row>
    <row r="1616">
      <c r="A1616" s="21"/>
      <c r="B1616" s="21"/>
      <c r="C1616" s="21"/>
      <c r="D1616" s="21"/>
      <c r="E1616" s="21"/>
      <c r="F1616" s="21"/>
      <c r="G1616" s="21"/>
      <c r="H1616" s="21"/>
      <c r="I1616" s="21"/>
      <c r="J1616" s="21"/>
      <c r="K1616" s="25"/>
      <c r="L1616" s="7"/>
      <c r="M1616" s="7"/>
      <c r="N1616" s="7"/>
      <c r="O1616" s="7"/>
      <c r="P1616" s="44"/>
      <c r="Q1616" s="7"/>
      <c r="R1616" s="7"/>
      <c r="S1616" s="44"/>
      <c r="T1616" s="7"/>
      <c r="U1616" s="7"/>
      <c r="V1616" s="44"/>
      <c r="W1616" s="7"/>
      <c r="X1616" s="7"/>
      <c r="Y1616" s="44"/>
    </row>
    <row r="1617">
      <c r="A1617" s="21"/>
      <c r="B1617" s="21"/>
      <c r="C1617" s="21"/>
      <c r="D1617" s="21"/>
      <c r="E1617" s="21"/>
      <c r="F1617" s="21"/>
      <c r="G1617" s="21"/>
      <c r="H1617" s="21"/>
      <c r="I1617" s="21"/>
      <c r="J1617" s="21"/>
      <c r="K1617" s="25"/>
      <c r="L1617" s="7"/>
      <c r="M1617" s="7"/>
      <c r="N1617" s="7"/>
      <c r="O1617" s="7"/>
      <c r="P1617" s="44"/>
      <c r="Q1617" s="7"/>
      <c r="R1617" s="7"/>
      <c r="S1617" s="44"/>
      <c r="T1617" s="7"/>
      <c r="U1617" s="7"/>
      <c r="V1617" s="44"/>
      <c r="W1617" s="7"/>
      <c r="X1617" s="7"/>
      <c r="Y1617" s="44"/>
    </row>
    <row r="1618">
      <c r="A1618" s="21"/>
      <c r="B1618" s="21"/>
      <c r="C1618" s="21"/>
      <c r="D1618" s="21"/>
      <c r="E1618" s="21"/>
      <c r="F1618" s="21"/>
      <c r="G1618" s="21"/>
      <c r="H1618" s="21"/>
      <c r="I1618" s="21"/>
      <c r="J1618" s="21"/>
      <c r="K1618" s="25"/>
      <c r="L1618" s="7"/>
      <c r="M1618" s="7"/>
      <c r="N1618" s="7"/>
      <c r="O1618" s="7"/>
      <c r="P1618" s="44"/>
      <c r="Q1618" s="7"/>
      <c r="R1618" s="7"/>
      <c r="S1618" s="44"/>
      <c r="T1618" s="7"/>
      <c r="U1618" s="7"/>
      <c r="V1618" s="44"/>
      <c r="W1618" s="7"/>
      <c r="X1618" s="7"/>
      <c r="Y1618" s="44"/>
    </row>
    <row r="1619">
      <c r="A1619" s="21"/>
      <c r="B1619" s="21"/>
      <c r="C1619" s="21"/>
      <c r="D1619" s="21"/>
      <c r="E1619" s="21"/>
      <c r="F1619" s="21"/>
      <c r="G1619" s="21"/>
      <c r="H1619" s="21"/>
      <c r="I1619" s="21"/>
      <c r="J1619" s="21"/>
      <c r="K1619" s="25"/>
      <c r="L1619" s="7"/>
      <c r="M1619" s="7"/>
      <c r="N1619" s="7"/>
      <c r="O1619" s="7"/>
      <c r="P1619" s="44"/>
      <c r="Q1619" s="7"/>
      <c r="R1619" s="7"/>
      <c r="S1619" s="44"/>
      <c r="T1619" s="7"/>
      <c r="U1619" s="7"/>
      <c r="V1619" s="44"/>
      <c r="W1619" s="7"/>
      <c r="X1619" s="7"/>
      <c r="Y1619" s="44"/>
    </row>
    <row r="1620">
      <c r="A1620" s="21"/>
      <c r="B1620" s="21"/>
      <c r="C1620" s="21"/>
      <c r="D1620" s="21"/>
      <c r="E1620" s="21"/>
      <c r="F1620" s="21"/>
      <c r="G1620" s="21"/>
      <c r="H1620" s="21"/>
      <c r="I1620" s="21"/>
      <c r="J1620" s="21"/>
      <c r="K1620" s="25"/>
      <c r="L1620" s="7"/>
      <c r="M1620" s="7"/>
      <c r="N1620" s="7"/>
      <c r="O1620" s="7"/>
      <c r="P1620" s="44"/>
      <c r="Q1620" s="7"/>
      <c r="R1620" s="7"/>
      <c r="S1620" s="44"/>
      <c r="T1620" s="7"/>
      <c r="U1620" s="7"/>
      <c r="V1620" s="44"/>
      <c r="W1620" s="7"/>
      <c r="X1620" s="7"/>
      <c r="Y1620" s="44"/>
    </row>
    <row r="1621">
      <c r="A1621" s="21"/>
      <c r="B1621" s="21"/>
      <c r="C1621" s="21"/>
      <c r="D1621" s="21"/>
      <c r="E1621" s="21"/>
      <c r="F1621" s="21"/>
      <c r="G1621" s="21"/>
      <c r="H1621" s="21"/>
      <c r="I1621" s="21"/>
      <c r="J1621" s="21"/>
      <c r="K1621" s="25"/>
      <c r="L1621" s="7"/>
      <c r="M1621" s="7"/>
      <c r="N1621" s="7"/>
      <c r="O1621" s="7"/>
      <c r="P1621" s="44"/>
      <c r="Q1621" s="7"/>
      <c r="R1621" s="7"/>
      <c r="S1621" s="44"/>
      <c r="T1621" s="7"/>
      <c r="U1621" s="7"/>
      <c r="V1621" s="44"/>
      <c r="W1621" s="7"/>
      <c r="X1621" s="7"/>
      <c r="Y1621" s="44"/>
    </row>
    <row r="1622">
      <c r="A1622" s="21"/>
      <c r="B1622" s="21"/>
      <c r="C1622" s="21"/>
      <c r="D1622" s="21"/>
      <c r="E1622" s="21"/>
      <c r="F1622" s="21"/>
      <c r="G1622" s="21"/>
      <c r="H1622" s="21"/>
      <c r="I1622" s="21"/>
      <c r="J1622" s="21"/>
      <c r="K1622" s="25"/>
      <c r="L1622" s="7"/>
      <c r="M1622" s="7"/>
      <c r="N1622" s="7"/>
      <c r="O1622" s="7"/>
      <c r="P1622" s="44"/>
      <c r="Q1622" s="7"/>
      <c r="R1622" s="7"/>
      <c r="S1622" s="44"/>
      <c r="T1622" s="7"/>
      <c r="U1622" s="7"/>
      <c r="V1622" s="44"/>
      <c r="W1622" s="7"/>
      <c r="X1622" s="7"/>
      <c r="Y1622" s="44"/>
    </row>
    <row r="1623">
      <c r="A1623" s="21"/>
      <c r="B1623" s="21"/>
      <c r="C1623" s="21"/>
      <c r="D1623" s="21"/>
      <c r="E1623" s="21"/>
      <c r="F1623" s="21"/>
      <c r="G1623" s="21"/>
      <c r="H1623" s="21"/>
      <c r="I1623" s="21"/>
      <c r="J1623" s="21"/>
      <c r="K1623" s="25"/>
      <c r="L1623" s="7"/>
      <c r="M1623" s="7"/>
      <c r="N1623" s="7"/>
      <c r="O1623" s="7"/>
      <c r="P1623" s="44"/>
      <c r="Q1623" s="7"/>
      <c r="R1623" s="7"/>
      <c r="S1623" s="44"/>
      <c r="T1623" s="7"/>
      <c r="U1623" s="7"/>
      <c r="V1623" s="44"/>
      <c r="W1623" s="7"/>
      <c r="X1623" s="7"/>
      <c r="Y1623" s="44"/>
    </row>
    <row r="1624">
      <c r="A1624" s="21"/>
      <c r="B1624" s="21"/>
      <c r="C1624" s="21"/>
      <c r="D1624" s="21"/>
      <c r="E1624" s="21"/>
      <c r="F1624" s="21"/>
      <c r="G1624" s="21"/>
      <c r="H1624" s="21"/>
      <c r="I1624" s="21"/>
      <c r="J1624" s="21"/>
      <c r="K1624" s="25"/>
      <c r="L1624" s="7"/>
      <c r="M1624" s="7"/>
      <c r="N1624" s="7"/>
      <c r="O1624" s="7"/>
      <c r="P1624" s="44"/>
      <c r="Q1624" s="7"/>
      <c r="R1624" s="7"/>
      <c r="S1624" s="44"/>
      <c r="T1624" s="7"/>
      <c r="U1624" s="7"/>
      <c r="V1624" s="44"/>
      <c r="W1624" s="7"/>
      <c r="X1624" s="7"/>
      <c r="Y1624" s="44"/>
    </row>
    <row r="1625">
      <c r="A1625" s="21"/>
      <c r="B1625" s="21"/>
      <c r="C1625" s="21"/>
      <c r="D1625" s="21"/>
      <c r="E1625" s="21"/>
      <c r="F1625" s="21"/>
      <c r="G1625" s="21"/>
      <c r="H1625" s="21"/>
      <c r="I1625" s="21"/>
      <c r="J1625" s="21"/>
      <c r="K1625" s="25"/>
      <c r="L1625" s="7"/>
      <c r="M1625" s="7"/>
      <c r="N1625" s="7"/>
      <c r="O1625" s="7"/>
      <c r="P1625" s="44"/>
      <c r="Q1625" s="7"/>
      <c r="R1625" s="7"/>
      <c r="S1625" s="44"/>
      <c r="T1625" s="7"/>
      <c r="U1625" s="7"/>
      <c r="V1625" s="44"/>
      <c r="W1625" s="7"/>
      <c r="X1625" s="7"/>
      <c r="Y1625" s="44"/>
    </row>
    <row r="1626">
      <c r="A1626" s="21"/>
      <c r="B1626" s="21"/>
      <c r="C1626" s="21"/>
      <c r="D1626" s="21"/>
      <c r="E1626" s="21"/>
      <c r="F1626" s="21"/>
      <c r="G1626" s="21"/>
      <c r="H1626" s="21"/>
      <c r="I1626" s="21"/>
      <c r="J1626" s="21"/>
      <c r="K1626" s="25"/>
      <c r="L1626" s="7"/>
      <c r="M1626" s="7"/>
      <c r="N1626" s="7"/>
      <c r="O1626" s="7"/>
      <c r="P1626" s="44"/>
      <c r="Q1626" s="7"/>
      <c r="R1626" s="7"/>
      <c r="S1626" s="44"/>
      <c r="T1626" s="7"/>
      <c r="U1626" s="7"/>
      <c r="V1626" s="44"/>
      <c r="W1626" s="7"/>
      <c r="X1626" s="7"/>
      <c r="Y1626" s="44"/>
    </row>
    <row r="1627">
      <c r="A1627" s="21"/>
      <c r="B1627" s="21"/>
      <c r="C1627" s="21"/>
      <c r="D1627" s="21"/>
      <c r="E1627" s="21"/>
      <c r="F1627" s="21"/>
      <c r="G1627" s="21"/>
      <c r="H1627" s="21"/>
      <c r="I1627" s="21"/>
      <c r="J1627" s="21"/>
      <c r="K1627" s="25"/>
      <c r="L1627" s="7"/>
      <c r="M1627" s="7"/>
      <c r="N1627" s="7"/>
      <c r="O1627" s="7"/>
      <c r="P1627" s="44"/>
      <c r="Q1627" s="7"/>
      <c r="R1627" s="7"/>
      <c r="S1627" s="44"/>
      <c r="T1627" s="7"/>
      <c r="U1627" s="7"/>
      <c r="V1627" s="44"/>
      <c r="W1627" s="7"/>
      <c r="X1627" s="7"/>
      <c r="Y1627" s="44"/>
    </row>
    <row r="1628">
      <c r="A1628" s="21"/>
      <c r="B1628" s="21"/>
      <c r="C1628" s="21"/>
      <c r="D1628" s="21"/>
      <c r="E1628" s="21"/>
      <c r="F1628" s="21"/>
      <c r="G1628" s="21"/>
      <c r="H1628" s="21"/>
      <c r="I1628" s="21"/>
      <c r="J1628" s="21"/>
      <c r="K1628" s="25"/>
      <c r="L1628" s="7"/>
      <c r="M1628" s="7"/>
      <c r="N1628" s="7"/>
      <c r="O1628" s="7"/>
      <c r="P1628" s="44"/>
      <c r="Q1628" s="7"/>
      <c r="R1628" s="7"/>
      <c r="S1628" s="44"/>
      <c r="T1628" s="7"/>
      <c r="U1628" s="7"/>
      <c r="V1628" s="44"/>
      <c r="W1628" s="7"/>
      <c r="X1628" s="7"/>
      <c r="Y1628" s="44"/>
    </row>
    <row r="1629">
      <c r="A1629" s="21"/>
      <c r="B1629" s="21"/>
      <c r="C1629" s="21"/>
      <c r="D1629" s="21"/>
      <c r="E1629" s="21"/>
      <c r="F1629" s="21"/>
      <c r="G1629" s="21"/>
      <c r="H1629" s="21"/>
      <c r="I1629" s="21"/>
      <c r="J1629" s="21"/>
      <c r="K1629" s="25"/>
      <c r="L1629" s="7"/>
      <c r="M1629" s="7"/>
      <c r="N1629" s="7"/>
      <c r="O1629" s="7"/>
      <c r="P1629" s="44"/>
      <c r="Q1629" s="7"/>
      <c r="R1629" s="7"/>
      <c r="S1629" s="44"/>
      <c r="T1629" s="7"/>
      <c r="U1629" s="7"/>
      <c r="V1629" s="44"/>
      <c r="W1629" s="7"/>
      <c r="X1629" s="7"/>
      <c r="Y1629" s="44"/>
    </row>
    <row r="1630">
      <c r="A1630" s="21"/>
      <c r="B1630" s="21"/>
      <c r="C1630" s="21"/>
      <c r="D1630" s="21"/>
      <c r="E1630" s="21"/>
      <c r="F1630" s="21"/>
      <c r="G1630" s="21"/>
      <c r="H1630" s="21"/>
      <c r="I1630" s="21"/>
      <c r="J1630" s="21"/>
      <c r="K1630" s="25"/>
      <c r="L1630" s="7"/>
      <c r="M1630" s="7"/>
      <c r="N1630" s="7"/>
      <c r="O1630" s="7"/>
      <c r="P1630" s="44"/>
      <c r="Q1630" s="7"/>
      <c r="R1630" s="7"/>
      <c r="S1630" s="44"/>
      <c r="T1630" s="7"/>
      <c r="U1630" s="7"/>
      <c r="V1630" s="44"/>
      <c r="W1630" s="7"/>
      <c r="X1630" s="7"/>
      <c r="Y1630" s="44"/>
    </row>
    <row r="1631">
      <c r="A1631" s="21"/>
      <c r="B1631" s="21"/>
      <c r="C1631" s="21"/>
      <c r="D1631" s="21"/>
      <c r="E1631" s="21"/>
      <c r="F1631" s="21"/>
      <c r="G1631" s="21"/>
      <c r="H1631" s="21"/>
      <c r="I1631" s="21"/>
      <c r="J1631" s="21"/>
      <c r="K1631" s="25"/>
      <c r="L1631" s="7"/>
      <c r="M1631" s="7"/>
      <c r="N1631" s="7"/>
      <c r="O1631" s="7"/>
      <c r="P1631" s="44"/>
      <c r="Q1631" s="7"/>
      <c r="R1631" s="7"/>
      <c r="S1631" s="44"/>
      <c r="T1631" s="7"/>
      <c r="U1631" s="7"/>
      <c r="V1631" s="44"/>
      <c r="W1631" s="7"/>
      <c r="X1631" s="7"/>
      <c r="Y1631" s="44"/>
    </row>
    <row r="1632">
      <c r="A1632" s="21"/>
      <c r="B1632" s="21"/>
      <c r="C1632" s="21"/>
      <c r="D1632" s="21"/>
      <c r="E1632" s="21"/>
      <c r="F1632" s="21"/>
      <c r="G1632" s="21"/>
      <c r="H1632" s="21"/>
      <c r="I1632" s="21"/>
      <c r="J1632" s="21"/>
      <c r="K1632" s="25"/>
      <c r="L1632" s="7"/>
      <c r="M1632" s="7"/>
      <c r="N1632" s="7"/>
      <c r="O1632" s="7"/>
      <c r="P1632" s="44"/>
      <c r="Q1632" s="7"/>
      <c r="R1632" s="7"/>
      <c r="S1632" s="44"/>
      <c r="T1632" s="7"/>
      <c r="U1632" s="7"/>
      <c r="V1632" s="44"/>
      <c r="W1632" s="7"/>
      <c r="X1632" s="7"/>
      <c r="Y1632" s="44"/>
    </row>
    <row r="1633">
      <c r="A1633" s="21"/>
      <c r="B1633" s="21"/>
      <c r="C1633" s="21"/>
      <c r="D1633" s="21"/>
      <c r="E1633" s="21"/>
      <c r="F1633" s="21"/>
      <c r="G1633" s="21"/>
      <c r="H1633" s="21"/>
      <c r="I1633" s="21"/>
      <c r="J1633" s="21"/>
      <c r="K1633" s="25"/>
      <c r="L1633" s="7"/>
      <c r="M1633" s="7"/>
      <c r="N1633" s="7"/>
      <c r="O1633" s="7"/>
      <c r="P1633" s="44"/>
      <c r="Q1633" s="7"/>
      <c r="R1633" s="7"/>
      <c r="S1633" s="44"/>
      <c r="T1633" s="7"/>
      <c r="U1633" s="7"/>
      <c r="V1633" s="44"/>
      <c r="W1633" s="7"/>
      <c r="X1633" s="7"/>
      <c r="Y1633" s="44"/>
    </row>
    <row r="1634">
      <c r="A1634" s="21"/>
      <c r="B1634" s="21"/>
      <c r="C1634" s="21"/>
      <c r="D1634" s="21"/>
      <c r="E1634" s="21"/>
      <c r="F1634" s="21"/>
      <c r="G1634" s="21"/>
      <c r="H1634" s="21"/>
      <c r="I1634" s="21"/>
      <c r="J1634" s="21"/>
      <c r="K1634" s="25"/>
      <c r="L1634" s="7"/>
      <c r="M1634" s="7"/>
      <c r="N1634" s="7"/>
      <c r="O1634" s="7"/>
      <c r="P1634" s="44"/>
      <c r="Q1634" s="7"/>
      <c r="R1634" s="7"/>
      <c r="S1634" s="44"/>
      <c r="T1634" s="7"/>
      <c r="U1634" s="7"/>
      <c r="V1634" s="44"/>
      <c r="W1634" s="7"/>
      <c r="X1634" s="7"/>
      <c r="Y1634" s="44"/>
    </row>
    <row r="1635">
      <c r="A1635" s="21"/>
      <c r="B1635" s="21"/>
      <c r="C1635" s="21"/>
      <c r="D1635" s="21"/>
      <c r="E1635" s="21"/>
      <c r="F1635" s="21"/>
      <c r="G1635" s="21"/>
      <c r="H1635" s="21"/>
      <c r="I1635" s="21"/>
      <c r="J1635" s="21"/>
      <c r="K1635" s="25"/>
      <c r="L1635" s="7"/>
      <c r="M1635" s="7"/>
      <c r="N1635" s="7"/>
      <c r="O1635" s="7"/>
      <c r="P1635" s="44"/>
      <c r="Q1635" s="7"/>
      <c r="R1635" s="7"/>
      <c r="S1635" s="44"/>
      <c r="T1635" s="7"/>
      <c r="U1635" s="7"/>
      <c r="V1635" s="44"/>
      <c r="W1635" s="7"/>
      <c r="X1635" s="7"/>
      <c r="Y1635" s="44"/>
    </row>
    <row r="1636">
      <c r="A1636" s="21"/>
      <c r="B1636" s="21"/>
      <c r="C1636" s="21"/>
      <c r="D1636" s="21"/>
      <c r="E1636" s="21"/>
      <c r="F1636" s="21"/>
      <c r="G1636" s="21"/>
      <c r="H1636" s="21"/>
      <c r="I1636" s="21"/>
      <c r="J1636" s="21"/>
      <c r="K1636" s="25"/>
      <c r="L1636" s="7"/>
      <c r="M1636" s="7"/>
      <c r="N1636" s="7"/>
      <c r="O1636" s="7"/>
      <c r="P1636" s="44"/>
      <c r="Q1636" s="7"/>
      <c r="R1636" s="7"/>
      <c r="S1636" s="44"/>
      <c r="T1636" s="7"/>
      <c r="U1636" s="7"/>
      <c r="V1636" s="44"/>
      <c r="W1636" s="7"/>
      <c r="X1636" s="7"/>
      <c r="Y1636" s="44"/>
    </row>
    <row r="1637">
      <c r="A1637" s="21"/>
      <c r="B1637" s="21"/>
      <c r="C1637" s="21"/>
      <c r="D1637" s="21"/>
      <c r="E1637" s="21"/>
      <c r="F1637" s="21"/>
      <c r="G1637" s="21"/>
      <c r="H1637" s="21"/>
      <c r="I1637" s="21"/>
      <c r="J1637" s="21"/>
      <c r="K1637" s="25"/>
      <c r="L1637" s="7"/>
      <c r="M1637" s="7"/>
      <c r="N1637" s="7"/>
      <c r="O1637" s="7"/>
      <c r="P1637" s="44"/>
      <c r="Q1637" s="7"/>
      <c r="R1637" s="7"/>
      <c r="S1637" s="44"/>
      <c r="T1637" s="7"/>
      <c r="U1637" s="7"/>
      <c r="V1637" s="44"/>
      <c r="W1637" s="7"/>
      <c r="X1637" s="7"/>
      <c r="Y1637" s="44"/>
    </row>
    <row r="1638">
      <c r="A1638" s="21"/>
      <c r="B1638" s="21"/>
      <c r="C1638" s="21"/>
      <c r="D1638" s="21"/>
      <c r="E1638" s="21"/>
      <c r="F1638" s="21"/>
      <c r="G1638" s="21"/>
      <c r="H1638" s="21"/>
      <c r="I1638" s="21"/>
      <c r="J1638" s="21"/>
      <c r="K1638" s="25"/>
      <c r="L1638" s="7"/>
      <c r="M1638" s="7"/>
      <c r="N1638" s="7"/>
      <c r="O1638" s="7"/>
      <c r="P1638" s="44"/>
      <c r="Q1638" s="7"/>
      <c r="R1638" s="7"/>
      <c r="S1638" s="44"/>
      <c r="T1638" s="7"/>
      <c r="U1638" s="7"/>
      <c r="V1638" s="44"/>
      <c r="W1638" s="7"/>
      <c r="X1638" s="7"/>
      <c r="Y1638" s="44"/>
    </row>
    <row r="1639">
      <c r="A1639" s="21"/>
      <c r="B1639" s="21"/>
      <c r="C1639" s="21"/>
      <c r="D1639" s="21"/>
      <c r="E1639" s="21"/>
      <c r="F1639" s="21"/>
      <c r="G1639" s="21"/>
      <c r="H1639" s="21"/>
      <c r="I1639" s="21"/>
      <c r="J1639" s="21"/>
      <c r="K1639" s="25"/>
      <c r="L1639" s="7"/>
      <c r="M1639" s="7"/>
      <c r="N1639" s="7"/>
      <c r="O1639" s="7"/>
      <c r="P1639" s="44"/>
      <c r="Q1639" s="7"/>
      <c r="R1639" s="7"/>
      <c r="S1639" s="44"/>
      <c r="T1639" s="7"/>
      <c r="U1639" s="7"/>
      <c r="V1639" s="44"/>
      <c r="W1639" s="7"/>
      <c r="X1639" s="7"/>
      <c r="Y1639" s="44"/>
    </row>
    <row r="1640">
      <c r="A1640" s="21"/>
      <c r="B1640" s="21"/>
      <c r="C1640" s="21"/>
      <c r="D1640" s="21"/>
      <c r="E1640" s="21"/>
      <c r="F1640" s="21"/>
      <c r="G1640" s="21"/>
      <c r="H1640" s="21"/>
      <c r="I1640" s="21"/>
      <c r="J1640" s="21"/>
      <c r="K1640" s="25"/>
      <c r="L1640" s="7"/>
      <c r="M1640" s="7"/>
      <c r="N1640" s="7"/>
      <c r="O1640" s="7"/>
      <c r="P1640" s="44"/>
      <c r="Q1640" s="7"/>
      <c r="R1640" s="7"/>
      <c r="S1640" s="44"/>
      <c r="T1640" s="7"/>
      <c r="U1640" s="7"/>
      <c r="V1640" s="44"/>
      <c r="W1640" s="7"/>
      <c r="X1640" s="7"/>
      <c r="Y1640" s="44"/>
    </row>
    <row r="1641">
      <c r="A1641" s="21"/>
      <c r="B1641" s="21"/>
      <c r="C1641" s="21"/>
      <c r="D1641" s="21"/>
      <c r="E1641" s="21"/>
      <c r="F1641" s="21"/>
      <c r="G1641" s="21"/>
      <c r="H1641" s="21"/>
      <c r="I1641" s="21"/>
      <c r="J1641" s="21"/>
      <c r="K1641" s="25"/>
      <c r="L1641" s="7"/>
      <c r="M1641" s="7"/>
      <c r="N1641" s="7"/>
      <c r="O1641" s="7"/>
      <c r="P1641" s="44"/>
      <c r="Q1641" s="7"/>
      <c r="R1641" s="7"/>
      <c r="S1641" s="44"/>
      <c r="T1641" s="7"/>
      <c r="U1641" s="7"/>
      <c r="V1641" s="44"/>
      <c r="W1641" s="7"/>
      <c r="X1641" s="7"/>
      <c r="Y1641" s="44"/>
    </row>
    <row r="1642">
      <c r="A1642" s="21"/>
      <c r="B1642" s="21"/>
      <c r="C1642" s="21"/>
      <c r="D1642" s="21"/>
      <c r="E1642" s="21"/>
      <c r="F1642" s="21"/>
      <c r="G1642" s="21"/>
      <c r="H1642" s="21"/>
      <c r="I1642" s="21"/>
      <c r="J1642" s="21"/>
      <c r="K1642" s="25"/>
      <c r="L1642" s="7"/>
      <c r="M1642" s="7"/>
      <c r="N1642" s="7"/>
      <c r="O1642" s="7"/>
      <c r="P1642" s="44"/>
      <c r="Q1642" s="7"/>
      <c r="R1642" s="7"/>
      <c r="S1642" s="44"/>
      <c r="T1642" s="7"/>
      <c r="U1642" s="7"/>
      <c r="V1642" s="44"/>
      <c r="W1642" s="7"/>
      <c r="X1642" s="7"/>
      <c r="Y1642" s="44"/>
    </row>
    <row r="1643">
      <c r="A1643" s="21"/>
      <c r="B1643" s="21"/>
      <c r="C1643" s="21"/>
      <c r="D1643" s="21"/>
      <c r="E1643" s="21"/>
      <c r="F1643" s="21"/>
      <c r="G1643" s="21"/>
      <c r="H1643" s="21"/>
      <c r="I1643" s="21"/>
      <c r="J1643" s="21"/>
      <c r="K1643" s="25"/>
      <c r="L1643" s="7"/>
      <c r="M1643" s="7"/>
      <c r="N1643" s="7"/>
      <c r="O1643" s="7"/>
      <c r="P1643" s="44"/>
      <c r="Q1643" s="7"/>
      <c r="R1643" s="7"/>
      <c r="S1643" s="44"/>
      <c r="T1643" s="7"/>
      <c r="U1643" s="7"/>
      <c r="V1643" s="44"/>
      <c r="W1643" s="7"/>
      <c r="X1643" s="7"/>
      <c r="Y1643" s="44"/>
    </row>
    <row r="1644">
      <c r="A1644" s="21"/>
      <c r="B1644" s="21"/>
      <c r="C1644" s="21"/>
      <c r="D1644" s="21"/>
      <c r="E1644" s="21"/>
      <c r="F1644" s="21"/>
      <c r="G1644" s="21"/>
      <c r="H1644" s="21"/>
      <c r="I1644" s="21"/>
      <c r="J1644" s="21"/>
      <c r="K1644" s="25"/>
      <c r="L1644" s="7"/>
      <c r="M1644" s="7"/>
      <c r="N1644" s="7"/>
      <c r="O1644" s="7"/>
      <c r="P1644" s="44"/>
      <c r="Q1644" s="7"/>
      <c r="R1644" s="7"/>
      <c r="S1644" s="44"/>
      <c r="T1644" s="7"/>
      <c r="U1644" s="7"/>
      <c r="V1644" s="44"/>
      <c r="W1644" s="7"/>
      <c r="X1644" s="7"/>
      <c r="Y1644" s="44"/>
    </row>
    <row r="1645">
      <c r="A1645" s="21"/>
      <c r="B1645" s="21"/>
      <c r="C1645" s="21"/>
      <c r="D1645" s="21"/>
      <c r="E1645" s="21"/>
      <c r="F1645" s="21"/>
      <c r="G1645" s="21"/>
      <c r="H1645" s="21"/>
      <c r="I1645" s="21"/>
      <c r="J1645" s="21"/>
      <c r="K1645" s="25"/>
      <c r="L1645" s="7"/>
      <c r="M1645" s="7"/>
      <c r="N1645" s="7"/>
      <c r="O1645" s="7"/>
      <c r="P1645" s="44"/>
      <c r="Q1645" s="7"/>
      <c r="R1645" s="7"/>
      <c r="S1645" s="44"/>
      <c r="T1645" s="7"/>
      <c r="U1645" s="7"/>
      <c r="V1645" s="44"/>
      <c r="W1645" s="7"/>
      <c r="X1645" s="7"/>
      <c r="Y1645" s="44"/>
    </row>
    <row r="1646">
      <c r="A1646" s="21"/>
      <c r="B1646" s="21"/>
      <c r="C1646" s="21"/>
      <c r="D1646" s="21"/>
      <c r="E1646" s="21"/>
      <c r="F1646" s="21"/>
      <c r="G1646" s="21"/>
      <c r="H1646" s="21"/>
      <c r="I1646" s="21"/>
      <c r="J1646" s="21"/>
      <c r="K1646" s="25"/>
      <c r="L1646" s="7"/>
      <c r="M1646" s="7"/>
      <c r="N1646" s="7"/>
      <c r="O1646" s="7"/>
      <c r="P1646" s="44"/>
      <c r="Q1646" s="7"/>
      <c r="R1646" s="7"/>
      <c r="S1646" s="44"/>
      <c r="T1646" s="7"/>
      <c r="U1646" s="7"/>
      <c r="V1646" s="44"/>
      <c r="W1646" s="7"/>
      <c r="X1646" s="7"/>
      <c r="Y1646" s="44"/>
    </row>
    <row r="1647">
      <c r="A1647" s="21"/>
      <c r="B1647" s="21"/>
      <c r="C1647" s="21"/>
      <c r="D1647" s="21"/>
      <c r="E1647" s="21"/>
      <c r="F1647" s="21"/>
      <c r="G1647" s="21"/>
      <c r="H1647" s="21"/>
      <c r="I1647" s="21"/>
      <c r="J1647" s="21"/>
      <c r="K1647" s="25"/>
      <c r="L1647" s="7"/>
      <c r="M1647" s="7"/>
      <c r="N1647" s="7"/>
      <c r="O1647" s="7"/>
      <c r="P1647" s="44"/>
      <c r="Q1647" s="7"/>
      <c r="R1647" s="7"/>
      <c r="S1647" s="44"/>
      <c r="T1647" s="7"/>
      <c r="U1647" s="7"/>
      <c r="V1647" s="44"/>
      <c r="W1647" s="7"/>
      <c r="X1647" s="7"/>
      <c r="Y1647" s="44"/>
    </row>
    <row r="1648">
      <c r="A1648" s="21"/>
      <c r="B1648" s="21"/>
      <c r="C1648" s="21"/>
      <c r="D1648" s="21"/>
      <c r="E1648" s="21"/>
      <c r="F1648" s="21"/>
      <c r="G1648" s="21"/>
      <c r="H1648" s="21"/>
      <c r="I1648" s="21"/>
      <c r="J1648" s="21"/>
      <c r="K1648" s="25"/>
      <c r="L1648" s="7"/>
      <c r="M1648" s="7"/>
      <c r="N1648" s="7"/>
      <c r="O1648" s="7"/>
      <c r="P1648" s="44"/>
      <c r="Q1648" s="7"/>
      <c r="R1648" s="7"/>
      <c r="S1648" s="44"/>
      <c r="T1648" s="7"/>
      <c r="U1648" s="7"/>
      <c r="V1648" s="44"/>
      <c r="W1648" s="7"/>
      <c r="X1648" s="7"/>
      <c r="Y1648" s="44"/>
    </row>
    <row r="1649">
      <c r="A1649" s="21"/>
      <c r="B1649" s="21"/>
      <c r="C1649" s="21"/>
      <c r="D1649" s="21"/>
      <c r="E1649" s="21"/>
      <c r="F1649" s="21"/>
      <c r="G1649" s="21"/>
      <c r="H1649" s="21"/>
      <c r="I1649" s="21"/>
      <c r="J1649" s="21"/>
      <c r="K1649" s="25"/>
      <c r="L1649" s="7"/>
      <c r="M1649" s="7"/>
      <c r="N1649" s="7"/>
      <c r="O1649" s="7"/>
      <c r="P1649" s="44"/>
      <c r="Q1649" s="7"/>
      <c r="R1649" s="7"/>
      <c r="S1649" s="44"/>
      <c r="T1649" s="7"/>
      <c r="U1649" s="7"/>
      <c r="V1649" s="44"/>
      <c r="W1649" s="7"/>
      <c r="X1649" s="7"/>
      <c r="Y1649" s="44"/>
    </row>
    <row r="1650">
      <c r="A1650" s="21"/>
      <c r="B1650" s="21"/>
      <c r="C1650" s="21"/>
      <c r="D1650" s="21"/>
      <c r="E1650" s="21"/>
      <c r="F1650" s="21"/>
      <c r="G1650" s="21"/>
      <c r="H1650" s="21"/>
      <c r="I1650" s="21"/>
      <c r="J1650" s="21"/>
      <c r="K1650" s="25"/>
      <c r="L1650" s="7"/>
      <c r="M1650" s="7"/>
      <c r="N1650" s="7"/>
      <c r="O1650" s="7"/>
      <c r="P1650" s="44"/>
      <c r="Q1650" s="7"/>
      <c r="R1650" s="7"/>
      <c r="S1650" s="44"/>
      <c r="T1650" s="7"/>
      <c r="U1650" s="7"/>
      <c r="V1650" s="44"/>
      <c r="W1650" s="7"/>
      <c r="X1650" s="7"/>
      <c r="Y1650" s="44"/>
    </row>
    <row r="1651">
      <c r="A1651" s="21"/>
      <c r="B1651" s="21"/>
      <c r="C1651" s="21"/>
      <c r="D1651" s="21"/>
      <c r="E1651" s="21"/>
      <c r="F1651" s="21"/>
      <c r="G1651" s="21"/>
      <c r="H1651" s="21"/>
      <c r="I1651" s="21"/>
      <c r="J1651" s="21"/>
      <c r="K1651" s="25"/>
      <c r="L1651" s="7"/>
      <c r="M1651" s="7"/>
      <c r="N1651" s="7"/>
      <c r="O1651" s="7"/>
      <c r="P1651" s="44"/>
      <c r="Q1651" s="7"/>
      <c r="R1651" s="7"/>
      <c r="S1651" s="44"/>
      <c r="T1651" s="7"/>
      <c r="U1651" s="7"/>
      <c r="V1651" s="44"/>
      <c r="W1651" s="7"/>
      <c r="X1651" s="7"/>
      <c r="Y1651" s="44"/>
    </row>
    <row r="1652">
      <c r="A1652" s="21"/>
      <c r="B1652" s="21"/>
      <c r="C1652" s="21"/>
      <c r="D1652" s="21"/>
      <c r="E1652" s="21"/>
      <c r="F1652" s="21"/>
      <c r="G1652" s="21"/>
      <c r="H1652" s="21"/>
      <c r="I1652" s="21"/>
      <c r="J1652" s="21"/>
      <c r="K1652" s="25"/>
      <c r="L1652" s="7"/>
      <c r="M1652" s="7"/>
      <c r="N1652" s="7"/>
      <c r="O1652" s="7"/>
      <c r="P1652" s="44"/>
      <c r="Q1652" s="7"/>
      <c r="R1652" s="7"/>
      <c r="S1652" s="44"/>
      <c r="T1652" s="7"/>
      <c r="U1652" s="7"/>
      <c r="V1652" s="44"/>
      <c r="W1652" s="7"/>
      <c r="X1652" s="7"/>
      <c r="Y1652" s="44"/>
    </row>
    <row r="1653">
      <c r="A1653" s="21"/>
      <c r="B1653" s="21"/>
      <c r="C1653" s="21"/>
      <c r="D1653" s="21"/>
      <c r="E1653" s="21"/>
      <c r="F1653" s="21"/>
      <c r="G1653" s="21"/>
      <c r="H1653" s="21"/>
      <c r="I1653" s="21"/>
      <c r="J1653" s="21"/>
      <c r="K1653" s="25"/>
      <c r="L1653" s="7"/>
      <c r="M1653" s="7"/>
      <c r="N1653" s="7"/>
      <c r="O1653" s="7"/>
      <c r="P1653" s="44"/>
      <c r="Q1653" s="7"/>
      <c r="R1653" s="7"/>
      <c r="S1653" s="44"/>
      <c r="T1653" s="7"/>
      <c r="U1653" s="7"/>
      <c r="V1653" s="44"/>
      <c r="W1653" s="7"/>
      <c r="X1653" s="7"/>
      <c r="Y1653" s="44"/>
    </row>
    <row r="1654">
      <c r="A1654" s="21"/>
      <c r="B1654" s="21"/>
      <c r="C1654" s="21"/>
      <c r="D1654" s="21"/>
      <c r="E1654" s="21"/>
      <c r="F1654" s="21"/>
      <c r="G1654" s="21"/>
      <c r="H1654" s="21"/>
      <c r="I1654" s="21"/>
      <c r="J1654" s="21"/>
      <c r="K1654" s="25"/>
      <c r="L1654" s="7"/>
      <c r="M1654" s="7"/>
      <c r="N1654" s="7"/>
      <c r="O1654" s="7"/>
      <c r="P1654" s="44"/>
      <c r="Q1654" s="7"/>
      <c r="R1654" s="7"/>
      <c r="S1654" s="44"/>
      <c r="T1654" s="7"/>
      <c r="U1654" s="7"/>
      <c r="V1654" s="44"/>
      <c r="W1654" s="7"/>
      <c r="X1654" s="7"/>
      <c r="Y1654" s="44"/>
    </row>
    <row r="1655">
      <c r="A1655" s="21"/>
      <c r="B1655" s="21"/>
      <c r="C1655" s="21"/>
      <c r="D1655" s="21"/>
      <c r="E1655" s="21"/>
      <c r="F1655" s="21"/>
      <c r="G1655" s="21"/>
      <c r="H1655" s="21"/>
      <c r="I1655" s="21"/>
      <c r="J1655" s="21"/>
      <c r="K1655" s="25"/>
      <c r="L1655" s="7"/>
      <c r="M1655" s="7"/>
      <c r="N1655" s="7"/>
      <c r="O1655" s="7"/>
      <c r="P1655" s="44"/>
      <c r="Q1655" s="7"/>
      <c r="R1655" s="7"/>
      <c r="S1655" s="44"/>
      <c r="T1655" s="7"/>
      <c r="U1655" s="7"/>
      <c r="V1655" s="44"/>
      <c r="W1655" s="7"/>
      <c r="X1655" s="7"/>
      <c r="Y1655" s="44"/>
    </row>
    <row r="1656">
      <c r="A1656" s="21"/>
      <c r="B1656" s="21"/>
      <c r="C1656" s="21"/>
      <c r="D1656" s="21"/>
      <c r="E1656" s="21"/>
      <c r="F1656" s="21"/>
      <c r="G1656" s="21"/>
      <c r="H1656" s="21"/>
      <c r="I1656" s="21"/>
      <c r="J1656" s="21"/>
      <c r="K1656" s="25"/>
      <c r="L1656" s="7"/>
      <c r="M1656" s="7"/>
      <c r="N1656" s="7"/>
      <c r="O1656" s="7"/>
      <c r="P1656" s="44"/>
      <c r="Q1656" s="7"/>
      <c r="R1656" s="7"/>
      <c r="S1656" s="44"/>
      <c r="T1656" s="7"/>
      <c r="U1656" s="7"/>
      <c r="V1656" s="44"/>
      <c r="W1656" s="7"/>
      <c r="X1656" s="7"/>
      <c r="Y1656" s="44"/>
    </row>
    <row r="1657">
      <c r="A1657" s="21"/>
      <c r="B1657" s="21"/>
      <c r="C1657" s="21"/>
      <c r="D1657" s="21"/>
      <c r="E1657" s="21"/>
      <c r="F1657" s="21"/>
      <c r="G1657" s="21"/>
      <c r="H1657" s="21"/>
      <c r="I1657" s="21"/>
      <c r="J1657" s="21"/>
      <c r="K1657" s="25"/>
      <c r="L1657" s="7"/>
      <c r="M1657" s="7"/>
      <c r="N1657" s="7"/>
      <c r="O1657" s="7"/>
      <c r="P1657" s="44"/>
      <c r="Q1657" s="7"/>
      <c r="R1657" s="7"/>
      <c r="S1657" s="44"/>
      <c r="T1657" s="7"/>
      <c r="U1657" s="7"/>
      <c r="V1657" s="44"/>
      <c r="W1657" s="7"/>
      <c r="X1657" s="7"/>
      <c r="Y1657" s="44"/>
    </row>
    <row r="1658">
      <c r="A1658" s="21"/>
      <c r="B1658" s="21"/>
      <c r="C1658" s="21"/>
      <c r="D1658" s="21"/>
      <c r="E1658" s="21"/>
      <c r="F1658" s="21"/>
      <c r="G1658" s="21"/>
      <c r="H1658" s="21"/>
      <c r="I1658" s="21"/>
      <c r="J1658" s="21"/>
      <c r="K1658" s="25"/>
      <c r="L1658" s="7"/>
      <c r="M1658" s="7"/>
      <c r="N1658" s="7"/>
      <c r="O1658" s="7"/>
      <c r="P1658" s="44"/>
      <c r="Q1658" s="7"/>
      <c r="R1658" s="7"/>
      <c r="S1658" s="44"/>
      <c r="T1658" s="7"/>
      <c r="U1658" s="7"/>
      <c r="V1658" s="44"/>
      <c r="W1658" s="7"/>
      <c r="X1658" s="7"/>
      <c r="Y1658" s="44"/>
    </row>
    <row r="1659">
      <c r="A1659" s="21"/>
      <c r="B1659" s="21"/>
      <c r="C1659" s="21"/>
      <c r="D1659" s="21"/>
      <c r="E1659" s="21"/>
      <c r="F1659" s="21"/>
      <c r="G1659" s="21"/>
      <c r="H1659" s="21"/>
      <c r="I1659" s="21"/>
      <c r="J1659" s="21"/>
      <c r="K1659" s="25"/>
      <c r="L1659" s="7"/>
      <c r="M1659" s="7"/>
      <c r="N1659" s="7"/>
      <c r="O1659" s="7"/>
      <c r="P1659" s="44"/>
      <c r="Q1659" s="7"/>
      <c r="R1659" s="7"/>
      <c r="S1659" s="44"/>
      <c r="T1659" s="7"/>
      <c r="U1659" s="7"/>
      <c r="V1659" s="44"/>
      <c r="W1659" s="7"/>
      <c r="X1659" s="7"/>
      <c r="Y1659" s="44"/>
    </row>
    <row r="1660">
      <c r="A1660" s="21"/>
      <c r="B1660" s="21"/>
      <c r="C1660" s="21"/>
      <c r="D1660" s="21"/>
      <c r="E1660" s="21"/>
      <c r="F1660" s="21"/>
      <c r="G1660" s="21"/>
      <c r="H1660" s="21"/>
      <c r="I1660" s="21"/>
      <c r="J1660" s="21"/>
      <c r="K1660" s="25"/>
      <c r="L1660" s="7"/>
      <c r="M1660" s="7"/>
      <c r="N1660" s="7"/>
      <c r="O1660" s="7"/>
      <c r="P1660" s="44"/>
      <c r="Q1660" s="7"/>
      <c r="R1660" s="7"/>
      <c r="S1660" s="44"/>
      <c r="T1660" s="7"/>
      <c r="U1660" s="7"/>
      <c r="V1660" s="44"/>
      <c r="W1660" s="7"/>
      <c r="X1660" s="7"/>
      <c r="Y1660" s="44"/>
    </row>
    <row r="1661">
      <c r="A1661" s="21"/>
      <c r="B1661" s="21"/>
      <c r="C1661" s="21"/>
      <c r="D1661" s="21"/>
      <c r="E1661" s="21"/>
      <c r="F1661" s="21"/>
      <c r="G1661" s="21"/>
      <c r="H1661" s="21"/>
      <c r="I1661" s="21"/>
      <c r="J1661" s="21"/>
      <c r="K1661" s="25"/>
      <c r="L1661" s="7"/>
      <c r="M1661" s="7"/>
      <c r="N1661" s="7"/>
      <c r="O1661" s="7"/>
      <c r="P1661" s="44"/>
      <c r="Q1661" s="7"/>
      <c r="R1661" s="7"/>
      <c r="S1661" s="44"/>
      <c r="T1661" s="7"/>
      <c r="U1661" s="7"/>
      <c r="V1661" s="44"/>
      <c r="W1661" s="7"/>
      <c r="X1661" s="7"/>
      <c r="Y1661" s="44"/>
    </row>
    <row r="1662">
      <c r="A1662" s="21"/>
      <c r="B1662" s="21"/>
      <c r="C1662" s="21"/>
      <c r="D1662" s="21"/>
      <c r="E1662" s="21"/>
      <c r="F1662" s="21"/>
      <c r="G1662" s="21"/>
      <c r="H1662" s="21"/>
      <c r="I1662" s="21"/>
      <c r="J1662" s="21"/>
      <c r="K1662" s="25"/>
      <c r="L1662" s="7"/>
      <c r="M1662" s="7"/>
      <c r="N1662" s="7"/>
      <c r="O1662" s="7"/>
      <c r="P1662" s="44"/>
      <c r="Q1662" s="7"/>
      <c r="R1662" s="7"/>
      <c r="S1662" s="44"/>
      <c r="T1662" s="7"/>
      <c r="U1662" s="7"/>
      <c r="V1662" s="44"/>
      <c r="W1662" s="7"/>
      <c r="X1662" s="7"/>
      <c r="Y1662" s="44"/>
    </row>
    <row r="1663">
      <c r="A1663" s="21"/>
      <c r="B1663" s="21"/>
      <c r="C1663" s="21"/>
      <c r="D1663" s="21"/>
      <c r="E1663" s="21"/>
      <c r="F1663" s="21"/>
      <c r="G1663" s="21"/>
      <c r="H1663" s="21"/>
      <c r="I1663" s="21"/>
      <c r="J1663" s="21"/>
      <c r="K1663" s="25"/>
      <c r="L1663" s="7"/>
      <c r="M1663" s="7"/>
      <c r="N1663" s="7"/>
      <c r="O1663" s="7"/>
      <c r="P1663" s="44"/>
      <c r="Q1663" s="7"/>
      <c r="R1663" s="7"/>
      <c r="S1663" s="44"/>
      <c r="T1663" s="7"/>
      <c r="U1663" s="7"/>
      <c r="V1663" s="44"/>
      <c r="W1663" s="7"/>
      <c r="X1663" s="7"/>
      <c r="Y1663" s="44"/>
    </row>
    <row r="1664">
      <c r="A1664" s="21"/>
      <c r="B1664" s="21"/>
      <c r="C1664" s="21"/>
      <c r="D1664" s="21"/>
      <c r="E1664" s="21"/>
      <c r="F1664" s="21"/>
      <c r="G1664" s="21"/>
      <c r="H1664" s="21"/>
      <c r="I1664" s="21"/>
      <c r="J1664" s="21"/>
      <c r="K1664" s="25"/>
      <c r="L1664" s="7"/>
      <c r="M1664" s="7"/>
      <c r="N1664" s="7"/>
      <c r="O1664" s="7"/>
      <c r="P1664" s="44"/>
      <c r="Q1664" s="7"/>
      <c r="R1664" s="7"/>
      <c r="S1664" s="44"/>
      <c r="T1664" s="7"/>
      <c r="U1664" s="7"/>
      <c r="V1664" s="44"/>
      <c r="W1664" s="7"/>
      <c r="X1664" s="7"/>
      <c r="Y1664" s="44"/>
    </row>
    <row r="1665">
      <c r="A1665" s="21"/>
      <c r="B1665" s="21"/>
      <c r="C1665" s="21"/>
      <c r="D1665" s="21"/>
      <c r="E1665" s="21"/>
      <c r="F1665" s="21"/>
      <c r="G1665" s="21"/>
      <c r="H1665" s="21"/>
      <c r="I1665" s="21"/>
      <c r="J1665" s="21"/>
      <c r="K1665" s="25"/>
      <c r="L1665" s="7"/>
      <c r="M1665" s="7"/>
      <c r="N1665" s="7"/>
      <c r="O1665" s="7"/>
      <c r="P1665" s="44"/>
      <c r="Q1665" s="7"/>
      <c r="R1665" s="7"/>
      <c r="S1665" s="44"/>
      <c r="T1665" s="7"/>
      <c r="U1665" s="7"/>
      <c r="V1665" s="44"/>
      <c r="W1665" s="7"/>
      <c r="X1665" s="7"/>
      <c r="Y1665" s="44"/>
    </row>
    <row r="1666">
      <c r="A1666" s="21"/>
      <c r="B1666" s="21"/>
      <c r="C1666" s="21"/>
      <c r="D1666" s="21"/>
      <c r="E1666" s="21"/>
      <c r="F1666" s="21"/>
      <c r="G1666" s="21"/>
      <c r="H1666" s="21"/>
      <c r="I1666" s="21"/>
      <c r="J1666" s="21"/>
      <c r="K1666" s="25"/>
      <c r="L1666" s="7"/>
      <c r="M1666" s="7"/>
      <c r="N1666" s="7"/>
      <c r="O1666" s="7"/>
      <c r="P1666" s="44"/>
      <c r="Q1666" s="7"/>
      <c r="R1666" s="7"/>
      <c r="S1666" s="44"/>
      <c r="T1666" s="7"/>
      <c r="U1666" s="7"/>
      <c r="V1666" s="44"/>
      <c r="W1666" s="7"/>
      <c r="X1666" s="7"/>
      <c r="Y1666" s="44"/>
    </row>
    <row r="1667">
      <c r="A1667" s="21"/>
      <c r="B1667" s="21"/>
      <c r="C1667" s="21"/>
      <c r="D1667" s="21"/>
      <c r="E1667" s="21"/>
      <c r="F1667" s="21"/>
      <c r="G1667" s="21"/>
      <c r="H1667" s="21"/>
      <c r="I1667" s="21"/>
      <c r="J1667" s="21"/>
      <c r="K1667" s="25"/>
      <c r="L1667" s="7"/>
      <c r="M1667" s="7"/>
      <c r="N1667" s="7"/>
      <c r="O1667" s="7"/>
      <c r="P1667" s="44"/>
      <c r="Q1667" s="7"/>
      <c r="R1667" s="7"/>
      <c r="S1667" s="44"/>
      <c r="T1667" s="7"/>
      <c r="U1667" s="7"/>
      <c r="V1667" s="44"/>
      <c r="W1667" s="7"/>
      <c r="X1667" s="7"/>
      <c r="Y1667" s="44"/>
    </row>
    <row r="1668">
      <c r="A1668" s="21"/>
      <c r="B1668" s="21"/>
      <c r="C1668" s="21"/>
      <c r="D1668" s="21"/>
      <c r="E1668" s="21"/>
      <c r="F1668" s="21"/>
      <c r="G1668" s="21"/>
      <c r="H1668" s="21"/>
      <c r="I1668" s="21"/>
      <c r="J1668" s="21"/>
      <c r="K1668" s="25"/>
      <c r="L1668" s="7"/>
      <c r="M1668" s="7"/>
      <c r="N1668" s="7"/>
      <c r="O1668" s="7"/>
      <c r="P1668" s="44"/>
      <c r="Q1668" s="7"/>
      <c r="R1668" s="7"/>
      <c r="S1668" s="44"/>
      <c r="T1668" s="7"/>
      <c r="U1668" s="7"/>
      <c r="V1668" s="44"/>
      <c r="W1668" s="7"/>
      <c r="X1668" s="7"/>
      <c r="Y1668" s="44"/>
    </row>
    <row r="1669">
      <c r="A1669" s="21"/>
      <c r="B1669" s="21"/>
      <c r="C1669" s="21"/>
      <c r="D1669" s="21"/>
      <c r="E1669" s="21"/>
      <c r="F1669" s="21"/>
      <c r="G1669" s="21"/>
      <c r="H1669" s="21"/>
      <c r="I1669" s="21"/>
      <c r="J1669" s="21"/>
      <c r="K1669" s="25"/>
      <c r="L1669" s="7"/>
      <c r="M1669" s="7"/>
      <c r="N1669" s="7"/>
      <c r="O1669" s="7"/>
      <c r="P1669" s="44"/>
      <c r="Q1669" s="7"/>
      <c r="R1669" s="7"/>
      <c r="S1669" s="44"/>
      <c r="T1669" s="7"/>
      <c r="U1669" s="7"/>
      <c r="V1669" s="44"/>
      <c r="W1669" s="7"/>
      <c r="X1669" s="7"/>
      <c r="Y1669" s="44"/>
    </row>
    <row r="1670">
      <c r="A1670" s="21"/>
      <c r="B1670" s="21"/>
      <c r="C1670" s="21"/>
      <c r="D1670" s="21"/>
      <c r="E1670" s="21"/>
      <c r="F1670" s="21"/>
      <c r="G1670" s="21"/>
      <c r="H1670" s="21"/>
      <c r="I1670" s="21"/>
      <c r="J1670" s="21"/>
      <c r="K1670" s="25"/>
      <c r="L1670" s="7"/>
      <c r="M1670" s="7"/>
      <c r="N1670" s="7"/>
      <c r="O1670" s="7"/>
      <c r="P1670" s="44"/>
      <c r="Q1670" s="7"/>
      <c r="R1670" s="7"/>
      <c r="S1670" s="44"/>
      <c r="T1670" s="7"/>
      <c r="U1670" s="7"/>
      <c r="V1670" s="44"/>
      <c r="W1670" s="7"/>
      <c r="X1670" s="7"/>
      <c r="Y1670" s="44"/>
    </row>
    <row r="1671">
      <c r="A1671" s="21"/>
      <c r="B1671" s="21"/>
      <c r="C1671" s="21"/>
      <c r="D1671" s="21"/>
      <c r="E1671" s="21"/>
      <c r="F1671" s="21"/>
      <c r="G1671" s="21"/>
      <c r="H1671" s="21"/>
      <c r="I1671" s="21"/>
      <c r="J1671" s="21"/>
      <c r="K1671" s="25"/>
      <c r="L1671" s="7"/>
      <c r="M1671" s="7"/>
      <c r="N1671" s="7"/>
      <c r="O1671" s="7"/>
      <c r="P1671" s="44"/>
      <c r="Q1671" s="7"/>
      <c r="R1671" s="7"/>
      <c r="S1671" s="44"/>
      <c r="T1671" s="7"/>
      <c r="U1671" s="7"/>
      <c r="V1671" s="44"/>
      <c r="W1671" s="7"/>
      <c r="X1671" s="7"/>
      <c r="Y1671" s="44"/>
    </row>
    <row r="1672">
      <c r="A1672" s="21"/>
      <c r="B1672" s="21"/>
      <c r="C1672" s="21"/>
      <c r="D1672" s="21"/>
      <c r="E1672" s="21"/>
      <c r="F1672" s="21"/>
      <c r="G1672" s="21"/>
      <c r="H1672" s="21"/>
      <c r="I1672" s="21"/>
      <c r="J1672" s="21"/>
      <c r="K1672" s="25"/>
      <c r="L1672" s="7"/>
      <c r="M1672" s="7"/>
      <c r="N1672" s="7"/>
      <c r="O1672" s="7"/>
      <c r="P1672" s="44"/>
      <c r="Q1672" s="7"/>
      <c r="R1672" s="7"/>
      <c r="S1672" s="44"/>
      <c r="T1672" s="7"/>
      <c r="U1672" s="7"/>
      <c r="V1672" s="44"/>
      <c r="W1672" s="7"/>
      <c r="X1672" s="7"/>
      <c r="Y1672" s="44"/>
    </row>
    <row r="1673">
      <c r="A1673" s="21"/>
      <c r="B1673" s="21"/>
      <c r="C1673" s="21"/>
      <c r="D1673" s="21"/>
      <c r="E1673" s="21"/>
      <c r="F1673" s="21"/>
      <c r="G1673" s="21"/>
      <c r="H1673" s="21"/>
      <c r="I1673" s="21"/>
      <c r="J1673" s="21"/>
      <c r="K1673" s="25"/>
      <c r="L1673" s="7"/>
      <c r="M1673" s="7"/>
      <c r="N1673" s="7"/>
      <c r="O1673" s="7"/>
      <c r="P1673" s="44"/>
      <c r="Q1673" s="7"/>
      <c r="R1673" s="7"/>
      <c r="S1673" s="44"/>
      <c r="T1673" s="7"/>
      <c r="U1673" s="7"/>
      <c r="V1673" s="44"/>
      <c r="W1673" s="7"/>
      <c r="X1673" s="7"/>
      <c r="Y1673" s="44"/>
    </row>
    <row r="1674">
      <c r="A1674" s="21"/>
      <c r="B1674" s="21"/>
      <c r="C1674" s="21"/>
      <c r="D1674" s="21"/>
      <c r="E1674" s="21"/>
      <c r="F1674" s="21"/>
      <c r="G1674" s="21"/>
      <c r="H1674" s="21"/>
      <c r="I1674" s="21"/>
      <c r="J1674" s="21"/>
      <c r="K1674" s="25"/>
      <c r="L1674" s="7"/>
      <c r="M1674" s="7"/>
      <c r="N1674" s="7"/>
      <c r="O1674" s="7"/>
      <c r="P1674" s="44"/>
      <c r="Q1674" s="7"/>
      <c r="R1674" s="7"/>
      <c r="S1674" s="44"/>
      <c r="T1674" s="7"/>
      <c r="U1674" s="7"/>
      <c r="V1674" s="44"/>
      <c r="W1674" s="7"/>
      <c r="X1674" s="7"/>
      <c r="Y1674" s="44"/>
    </row>
    <row r="1675">
      <c r="A1675" s="21"/>
      <c r="B1675" s="21"/>
      <c r="C1675" s="21"/>
      <c r="D1675" s="21"/>
      <c r="E1675" s="21"/>
      <c r="F1675" s="21"/>
      <c r="G1675" s="21"/>
      <c r="H1675" s="21"/>
      <c r="I1675" s="21"/>
      <c r="J1675" s="21"/>
      <c r="K1675" s="25"/>
      <c r="L1675" s="7"/>
      <c r="M1675" s="7"/>
      <c r="N1675" s="7"/>
      <c r="O1675" s="7"/>
      <c r="P1675" s="44"/>
      <c r="Q1675" s="7"/>
      <c r="R1675" s="7"/>
      <c r="S1675" s="44"/>
      <c r="T1675" s="7"/>
      <c r="U1675" s="7"/>
      <c r="V1675" s="44"/>
      <c r="W1675" s="7"/>
      <c r="X1675" s="7"/>
      <c r="Y1675" s="44"/>
    </row>
    <row r="1676">
      <c r="A1676" s="21"/>
      <c r="B1676" s="21"/>
      <c r="C1676" s="21"/>
      <c r="D1676" s="21"/>
      <c r="E1676" s="21"/>
      <c r="F1676" s="21"/>
      <c r="G1676" s="21"/>
      <c r="H1676" s="21"/>
      <c r="I1676" s="21"/>
      <c r="J1676" s="21"/>
      <c r="K1676" s="25"/>
      <c r="L1676" s="7"/>
      <c r="M1676" s="7"/>
      <c r="N1676" s="7"/>
      <c r="O1676" s="7"/>
      <c r="P1676" s="44"/>
      <c r="Q1676" s="7"/>
      <c r="R1676" s="7"/>
      <c r="S1676" s="44"/>
      <c r="T1676" s="7"/>
      <c r="U1676" s="7"/>
      <c r="V1676" s="44"/>
      <c r="W1676" s="7"/>
      <c r="X1676" s="7"/>
      <c r="Y1676" s="44"/>
    </row>
    <row r="1677">
      <c r="A1677" s="21"/>
      <c r="B1677" s="21"/>
      <c r="C1677" s="21"/>
      <c r="D1677" s="21"/>
      <c r="E1677" s="21"/>
      <c r="F1677" s="21"/>
      <c r="G1677" s="21"/>
      <c r="H1677" s="21"/>
      <c r="I1677" s="21"/>
      <c r="J1677" s="21"/>
      <c r="K1677" s="25"/>
      <c r="L1677" s="7"/>
      <c r="M1677" s="7"/>
      <c r="N1677" s="7"/>
      <c r="O1677" s="7"/>
      <c r="P1677" s="44"/>
      <c r="Q1677" s="7"/>
      <c r="R1677" s="7"/>
      <c r="S1677" s="44"/>
      <c r="T1677" s="7"/>
      <c r="U1677" s="7"/>
      <c r="V1677" s="44"/>
      <c r="W1677" s="7"/>
      <c r="X1677" s="7"/>
      <c r="Y1677" s="44"/>
    </row>
    <row r="1678">
      <c r="A1678" s="21"/>
      <c r="B1678" s="21"/>
      <c r="C1678" s="21"/>
      <c r="D1678" s="21"/>
      <c r="E1678" s="21"/>
      <c r="F1678" s="21"/>
      <c r="G1678" s="21"/>
      <c r="H1678" s="21"/>
      <c r="I1678" s="21"/>
      <c r="J1678" s="21"/>
      <c r="K1678" s="25"/>
      <c r="L1678" s="7"/>
      <c r="M1678" s="7"/>
      <c r="N1678" s="7"/>
      <c r="O1678" s="7"/>
      <c r="P1678" s="44"/>
      <c r="Q1678" s="7"/>
      <c r="R1678" s="7"/>
      <c r="S1678" s="44"/>
      <c r="T1678" s="7"/>
      <c r="U1678" s="7"/>
      <c r="V1678" s="44"/>
      <c r="W1678" s="7"/>
      <c r="X1678" s="7"/>
      <c r="Y1678" s="44"/>
    </row>
    <row r="1679">
      <c r="A1679" s="21"/>
      <c r="B1679" s="21"/>
      <c r="C1679" s="21"/>
      <c r="D1679" s="21"/>
      <c r="E1679" s="21"/>
      <c r="F1679" s="21"/>
      <c r="G1679" s="21"/>
      <c r="H1679" s="21"/>
      <c r="I1679" s="21"/>
      <c r="J1679" s="21"/>
      <c r="K1679" s="25"/>
      <c r="L1679" s="7"/>
      <c r="M1679" s="7"/>
      <c r="N1679" s="7"/>
      <c r="O1679" s="7"/>
      <c r="P1679" s="44"/>
      <c r="Q1679" s="7"/>
      <c r="R1679" s="7"/>
      <c r="S1679" s="44"/>
      <c r="T1679" s="7"/>
      <c r="U1679" s="7"/>
      <c r="V1679" s="44"/>
      <c r="W1679" s="7"/>
      <c r="X1679" s="7"/>
      <c r="Y1679" s="44"/>
    </row>
    <row r="1680">
      <c r="A1680" s="21"/>
      <c r="B1680" s="21"/>
      <c r="C1680" s="21"/>
      <c r="D1680" s="21"/>
      <c r="E1680" s="21"/>
      <c r="F1680" s="21"/>
      <c r="G1680" s="21"/>
      <c r="H1680" s="21"/>
      <c r="I1680" s="21"/>
      <c r="J1680" s="21"/>
      <c r="K1680" s="25"/>
      <c r="L1680" s="7"/>
      <c r="M1680" s="7"/>
      <c r="N1680" s="7"/>
      <c r="O1680" s="7"/>
      <c r="P1680" s="44"/>
      <c r="Q1680" s="7"/>
      <c r="R1680" s="7"/>
      <c r="S1680" s="44"/>
      <c r="T1680" s="7"/>
      <c r="U1680" s="7"/>
      <c r="V1680" s="44"/>
      <c r="W1680" s="7"/>
      <c r="X1680" s="7"/>
      <c r="Y1680" s="44"/>
    </row>
    <row r="1681">
      <c r="A1681" s="21"/>
      <c r="B1681" s="21"/>
      <c r="C1681" s="21"/>
      <c r="D1681" s="21"/>
      <c r="E1681" s="21"/>
      <c r="F1681" s="21"/>
      <c r="G1681" s="21"/>
      <c r="H1681" s="21"/>
      <c r="I1681" s="21"/>
      <c r="J1681" s="21"/>
      <c r="K1681" s="25"/>
      <c r="L1681" s="7"/>
      <c r="M1681" s="7"/>
      <c r="N1681" s="7"/>
      <c r="O1681" s="7"/>
      <c r="P1681" s="44"/>
      <c r="Q1681" s="7"/>
      <c r="R1681" s="7"/>
      <c r="S1681" s="44"/>
      <c r="T1681" s="7"/>
      <c r="U1681" s="7"/>
      <c r="V1681" s="44"/>
      <c r="W1681" s="7"/>
      <c r="X1681" s="7"/>
      <c r="Y1681" s="44"/>
    </row>
    <row r="1682">
      <c r="A1682" s="21"/>
      <c r="B1682" s="21"/>
      <c r="C1682" s="21"/>
      <c r="D1682" s="21"/>
      <c r="E1682" s="21"/>
      <c r="F1682" s="21"/>
      <c r="G1682" s="21"/>
      <c r="H1682" s="21"/>
      <c r="I1682" s="21"/>
      <c r="J1682" s="21"/>
      <c r="K1682" s="25"/>
      <c r="L1682" s="7"/>
      <c r="M1682" s="7"/>
      <c r="N1682" s="7"/>
      <c r="O1682" s="7"/>
      <c r="P1682" s="44"/>
      <c r="Q1682" s="7"/>
      <c r="R1682" s="7"/>
      <c r="S1682" s="44"/>
      <c r="T1682" s="7"/>
      <c r="U1682" s="7"/>
      <c r="V1682" s="44"/>
      <c r="W1682" s="7"/>
      <c r="X1682" s="7"/>
      <c r="Y1682" s="44"/>
    </row>
    <row r="1683">
      <c r="A1683" s="21"/>
      <c r="B1683" s="21"/>
      <c r="C1683" s="21"/>
      <c r="D1683" s="21"/>
      <c r="E1683" s="21"/>
      <c r="F1683" s="21"/>
      <c r="G1683" s="21"/>
      <c r="H1683" s="21"/>
      <c r="I1683" s="21"/>
      <c r="J1683" s="21"/>
      <c r="K1683" s="25"/>
      <c r="L1683" s="7"/>
      <c r="M1683" s="7"/>
      <c r="N1683" s="7"/>
      <c r="O1683" s="7"/>
      <c r="P1683" s="44"/>
      <c r="Q1683" s="7"/>
      <c r="R1683" s="7"/>
      <c r="S1683" s="44"/>
      <c r="T1683" s="7"/>
      <c r="U1683" s="7"/>
      <c r="V1683" s="44"/>
      <c r="W1683" s="7"/>
      <c r="X1683" s="7"/>
      <c r="Y1683" s="44"/>
    </row>
    <row r="1684">
      <c r="A1684" s="21"/>
      <c r="B1684" s="21"/>
      <c r="C1684" s="21"/>
      <c r="D1684" s="21"/>
      <c r="E1684" s="21"/>
      <c r="F1684" s="21"/>
      <c r="G1684" s="21"/>
      <c r="H1684" s="21"/>
      <c r="I1684" s="21"/>
      <c r="J1684" s="21"/>
      <c r="K1684" s="25"/>
      <c r="L1684" s="7"/>
      <c r="M1684" s="7"/>
      <c r="N1684" s="7"/>
      <c r="O1684" s="7"/>
      <c r="P1684" s="44"/>
      <c r="Q1684" s="7"/>
      <c r="R1684" s="7"/>
      <c r="S1684" s="44"/>
      <c r="T1684" s="7"/>
      <c r="U1684" s="7"/>
      <c r="V1684" s="44"/>
      <c r="W1684" s="7"/>
      <c r="X1684" s="7"/>
      <c r="Y1684" s="44"/>
    </row>
    <row r="1685">
      <c r="A1685" s="21"/>
      <c r="B1685" s="21"/>
      <c r="C1685" s="21"/>
      <c r="D1685" s="21"/>
      <c r="E1685" s="21"/>
      <c r="F1685" s="21"/>
      <c r="G1685" s="21"/>
      <c r="H1685" s="21"/>
      <c r="I1685" s="21"/>
      <c r="J1685" s="21"/>
      <c r="K1685" s="25"/>
      <c r="L1685" s="7"/>
      <c r="M1685" s="7"/>
      <c r="N1685" s="7"/>
      <c r="O1685" s="7"/>
      <c r="P1685" s="44"/>
      <c r="Q1685" s="7"/>
      <c r="R1685" s="7"/>
      <c r="S1685" s="44"/>
      <c r="T1685" s="7"/>
      <c r="U1685" s="7"/>
      <c r="V1685" s="44"/>
      <c r="W1685" s="7"/>
      <c r="X1685" s="7"/>
      <c r="Y1685" s="44"/>
    </row>
    <row r="1686">
      <c r="A1686" s="21"/>
      <c r="B1686" s="21"/>
      <c r="C1686" s="21"/>
      <c r="D1686" s="21"/>
      <c r="E1686" s="21"/>
      <c r="F1686" s="21"/>
      <c r="G1686" s="21"/>
      <c r="H1686" s="21"/>
      <c r="I1686" s="21"/>
      <c r="J1686" s="21"/>
      <c r="K1686" s="25"/>
      <c r="L1686" s="7"/>
      <c r="M1686" s="7"/>
      <c r="N1686" s="7"/>
      <c r="O1686" s="7"/>
      <c r="P1686" s="44"/>
      <c r="Q1686" s="7"/>
      <c r="R1686" s="7"/>
      <c r="S1686" s="44"/>
      <c r="T1686" s="7"/>
      <c r="U1686" s="7"/>
      <c r="V1686" s="44"/>
      <c r="W1686" s="7"/>
      <c r="X1686" s="7"/>
      <c r="Y1686" s="44"/>
    </row>
    <row r="1687">
      <c r="A1687" s="21"/>
      <c r="B1687" s="21"/>
      <c r="C1687" s="21"/>
      <c r="D1687" s="21"/>
      <c r="E1687" s="21"/>
      <c r="F1687" s="21"/>
      <c r="G1687" s="21"/>
      <c r="H1687" s="21"/>
      <c r="I1687" s="21"/>
      <c r="J1687" s="21"/>
      <c r="K1687" s="25"/>
      <c r="L1687" s="7"/>
      <c r="M1687" s="7"/>
      <c r="N1687" s="7"/>
      <c r="O1687" s="7"/>
      <c r="P1687" s="44"/>
      <c r="Q1687" s="7"/>
      <c r="R1687" s="7"/>
      <c r="S1687" s="44"/>
      <c r="T1687" s="7"/>
      <c r="U1687" s="7"/>
      <c r="V1687" s="44"/>
      <c r="W1687" s="7"/>
      <c r="X1687" s="7"/>
      <c r="Y1687" s="44"/>
    </row>
    <row r="1688">
      <c r="A1688" s="21"/>
      <c r="B1688" s="21"/>
      <c r="C1688" s="21"/>
      <c r="D1688" s="21"/>
      <c r="E1688" s="21"/>
      <c r="F1688" s="21"/>
      <c r="G1688" s="21"/>
      <c r="H1688" s="21"/>
      <c r="I1688" s="21"/>
      <c r="J1688" s="21"/>
      <c r="K1688" s="25"/>
      <c r="L1688" s="7"/>
      <c r="M1688" s="7"/>
      <c r="N1688" s="7"/>
      <c r="O1688" s="7"/>
      <c r="P1688" s="44"/>
      <c r="Q1688" s="7"/>
      <c r="R1688" s="7"/>
      <c r="S1688" s="44"/>
      <c r="T1688" s="7"/>
      <c r="U1688" s="7"/>
      <c r="V1688" s="44"/>
      <c r="W1688" s="7"/>
      <c r="X1688" s="7"/>
      <c r="Y1688" s="44"/>
    </row>
    <row r="1689">
      <c r="A1689" s="21"/>
      <c r="B1689" s="21"/>
      <c r="C1689" s="21"/>
      <c r="D1689" s="21"/>
      <c r="E1689" s="21"/>
      <c r="F1689" s="21"/>
      <c r="G1689" s="21"/>
      <c r="H1689" s="21"/>
      <c r="I1689" s="21"/>
      <c r="J1689" s="21"/>
      <c r="K1689" s="25"/>
      <c r="L1689" s="7"/>
      <c r="M1689" s="7"/>
      <c r="N1689" s="7"/>
      <c r="O1689" s="7"/>
      <c r="P1689" s="44"/>
      <c r="Q1689" s="7"/>
      <c r="R1689" s="7"/>
      <c r="S1689" s="44"/>
      <c r="T1689" s="7"/>
      <c r="U1689" s="7"/>
      <c r="V1689" s="44"/>
      <c r="W1689" s="7"/>
      <c r="X1689" s="7"/>
      <c r="Y1689" s="44"/>
    </row>
    <row r="1690">
      <c r="A1690" s="21"/>
      <c r="B1690" s="21"/>
      <c r="C1690" s="21"/>
      <c r="D1690" s="21"/>
      <c r="E1690" s="21"/>
      <c r="F1690" s="21"/>
      <c r="G1690" s="21"/>
      <c r="H1690" s="21"/>
      <c r="I1690" s="21"/>
      <c r="J1690" s="21"/>
      <c r="K1690" s="25"/>
      <c r="L1690" s="7"/>
      <c r="M1690" s="7"/>
      <c r="N1690" s="7"/>
      <c r="O1690" s="7"/>
      <c r="P1690" s="44"/>
      <c r="Q1690" s="7"/>
      <c r="R1690" s="7"/>
      <c r="S1690" s="44"/>
      <c r="T1690" s="7"/>
      <c r="U1690" s="7"/>
      <c r="V1690" s="44"/>
      <c r="W1690" s="7"/>
      <c r="X1690" s="7"/>
      <c r="Y1690" s="44"/>
    </row>
    <row r="1691">
      <c r="A1691" s="21"/>
      <c r="B1691" s="21"/>
      <c r="C1691" s="21"/>
      <c r="D1691" s="21"/>
      <c r="E1691" s="21"/>
      <c r="F1691" s="21"/>
      <c r="G1691" s="21"/>
      <c r="H1691" s="21"/>
      <c r="I1691" s="21"/>
      <c r="J1691" s="21"/>
      <c r="K1691" s="25"/>
      <c r="L1691" s="7"/>
      <c r="M1691" s="7"/>
      <c r="N1691" s="7"/>
      <c r="O1691" s="7"/>
      <c r="P1691" s="44"/>
      <c r="Q1691" s="7"/>
      <c r="R1691" s="7"/>
      <c r="S1691" s="44"/>
      <c r="T1691" s="7"/>
      <c r="U1691" s="7"/>
      <c r="V1691" s="44"/>
      <c r="W1691" s="7"/>
      <c r="X1691" s="7"/>
      <c r="Y1691" s="44"/>
    </row>
    <row r="1692">
      <c r="A1692" s="21"/>
      <c r="B1692" s="21"/>
      <c r="C1692" s="21"/>
      <c r="D1692" s="21"/>
      <c r="E1692" s="21"/>
      <c r="F1692" s="21"/>
      <c r="G1692" s="21"/>
      <c r="H1692" s="21"/>
      <c r="I1692" s="21"/>
      <c r="J1692" s="21"/>
      <c r="K1692" s="25"/>
      <c r="L1692" s="7"/>
      <c r="M1692" s="7"/>
      <c r="N1692" s="7"/>
      <c r="O1692" s="7"/>
      <c r="P1692" s="44"/>
      <c r="Q1692" s="7"/>
      <c r="R1692" s="7"/>
      <c r="S1692" s="44"/>
      <c r="T1692" s="7"/>
      <c r="U1692" s="7"/>
      <c r="V1692" s="44"/>
      <c r="W1692" s="7"/>
      <c r="X1692" s="7"/>
      <c r="Y1692" s="44"/>
    </row>
    <row r="1693">
      <c r="A1693" s="21"/>
      <c r="B1693" s="21"/>
      <c r="C1693" s="21"/>
      <c r="D1693" s="21"/>
      <c r="E1693" s="21"/>
      <c r="F1693" s="21"/>
      <c r="G1693" s="21"/>
      <c r="H1693" s="21"/>
      <c r="I1693" s="21"/>
      <c r="J1693" s="21"/>
      <c r="K1693" s="25"/>
      <c r="L1693" s="7"/>
      <c r="M1693" s="7"/>
      <c r="N1693" s="7"/>
      <c r="O1693" s="7"/>
      <c r="P1693" s="44"/>
      <c r="Q1693" s="7"/>
      <c r="R1693" s="7"/>
      <c r="S1693" s="44"/>
      <c r="T1693" s="7"/>
      <c r="U1693" s="7"/>
      <c r="V1693" s="44"/>
      <c r="W1693" s="7"/>
      <c r="X1693" s="7"/>
      <c r="Y1693" s="44"/>
    </row>
    <row r="1694">
      <c r="A1694" s="21"/>
      <c r="B1694" s="21"/>
      <c r="C1694" s="21"/>
      <c r="D1694" s="21"/>
      <c r="E1694" s="21"/>
      <c r="F1694" s="21"/>
      <c r="G1694" s="21"/>
      <c r="H1694" s="21"/>
      <c r="I1694" s="21"/>
      <c r="J1694" s="21"/>
      <c r="K1694" s="25"/>
      <c r="L1694" s="7"/>
      <c r="M1694" s="7"/>
      <c r="N1694" s="7"/>
      <c r="O1694" s="7"/>
      <c r="P1694" s="44"/>
      <c r="Q1694" s="7"/>
      <c r="R1694" s="7"/>
      <c r="S1694" s="44"/>
      <c r="T1694" s="7"/>
      <c r="U1694" s="7"/>
      <c r="V1694" s="44"/>
      <c r="W1694" s="7"/>
      <c r="X1694" s="7"/>
      <c r="Y1694" s="44"/>
    </row>
    <row r="1695">
      <c r="A1695" s="21"/>
      <c r="B1695" s="21"/>
      <c r="C1695" s="21"/>
      <c r="D1695" s="21"/>
      <c r="E1695" s="21"/>
      <c r="F1695" s="21"/>
      <c r="G1695" s="21"/>
      <c r="H1695" s="21"/>
      <c r="I1695" s="21"/>
      <c r="J1695" s="21"/>
      <c r="K1695" s="25"/>
      <c r="L1695" s="7"/>
      <c r="M1695" s="7"/>
      <c r="N1695" s="7"/>
      <c r="O1695" s="7"/>
      <c r="P1695" s="44"/>
      <c r="Q1695" s="7"/>
      <c r="R1695" s="7"/>
      <c r="S1695" s="44"/>
      <c r="T1695" s="7"/>
      <c r="U1695" s="7"/>
      <c r="V1695" s="44"/>
      <c r="W1695" s="7"/>
      <c r="X1695" s="7"/>
      <c r="Y1695" s="44"/>
    </row>
    <row r="1696">
      <c r="A1696" s="21"/>
      <c r="B1696" s="21"/>
      <c r="C1696" s="21"/>
      <c r="D1696" s="21"/>
      <c r="E1696" s="21"/>
      <c r="F1696" s="21"/>
      <c r="G1696" s="21"/>
      <c r="H1696" s="21"/>
      <c r="I1696" s="21"/>
      <c r="J1696" s="21"/>
      <c r="K1696" s="25"/>
      <c r="L1696" s="7"/>
      <c r="M1696" s="7"/>
      <c r="N1696" s="7"/>
      <c r="O1696" s="7"/>
      <c r="P1696" s="44"/>
      <c r="Q1696" s="7"/>
      <c r="R1696" s="7"/>
      <c r="S1696" s="44"/>
      <c r="T1696" s="7"/>
      <c r="U1696" s="7"/>
      <c r="V1696" s="44"/>
      <c r="W1696" s="7"/>
      <c r="X1696" s="7"/>
      <c r="Y1696" s="44"/>
    </row>
    <row r="1697">
      <c r="A1697" s="21"/>
      <c r="B1697" s="21"/>
      <c r="C1697" s="21"/>
      <c r="D1697" s="21"/>
      <c r="E1697" s="21"/>
      <c r="F1697" s="21"/>
      <c r="G1697" s="21"/>
      <c r="H1697" s="21"/>
      <c r="I1697" s="21"/>
      <c r="J1697" s="21"/>
      <c r="K1697" s="25"/>
      <c r="L1697" s="7"/>
      <c r="M1697" s="7"/>
      <c r="N1697" s="7"/>
      <c r="O1697" s="7"/>
      <c r="P1697" s="44"/>
      <c r="Q1697" s="7"/>
      <c r="R1697" s="7"/>
      <c r="S1697" s="44"/>
      <c r="T1697" s="7"/>
      <c r="U1697" s="7"/>
      <c r="V1697" s="44"/>
      <c r="W1697" s="7"/>
      <c r="X1697" s="7"/>
      <c r="Y1697" s="44"/>
    </row>
    <row r="1698">
      <c r="A1698" s="21"/>
      <c r="B1698" s="21"/>
      <c r="C1698" s="21"/>
      <c r="D1698" s="21"/>
      <c r="E1698" s="21"/>
      <c r="F1698" s="21"/>
      <c r="G1698" s="21"/>
      <c r="H1698" s="21"/>
      <c r="I1698" s="21"/>
      <c r="J1698" s="21"/>
      <c r="K1698" s="25"/>
      <c r="L1698" s="7"/>
      <c r="M1698" s="7"/>
      <c r="N1698" s="7"/>
      <c r="O1698" s="7"/>
      <c r="P1698" s="44"/>
      <c r="Q1698" s="7"/>
      <c r="R1698" s="7"/>
      <c r="S1698" s="44"/>
      <c r="T1698" s="7"/>
      <c r="U1698" s="7"/>
      <c r="V1698" s="44"/>
      <c r="W1698" s="7"/>
      <c r="X1698" s="7"/>
      <c r="Y1698" s="44"/>
    </row>
    <row r="1699">
      <c r="A1699" s="21"/>
      <c r="B1699" s="21"/>
      <c r="C1699" s="21"/>
      <c r="D1699" s="21"/>
      <c r="E1699" s="21"/>
      <c r="F1699" s="21"/>
      <c r="G1699" s="21"/>
      <c r="H1699" s="21"/>
      <c r="I1699" s="21"/>
      <c r="J1699" s="21"/>
      <c r="K1699" s="25"/>
      <c r="L1699" s="7"/>
      <c r="M1699" s="7"/>
      <c r="N1699" s="7"/>
      <c r="O1699" s="7"/>
      <c r="P1699" s="44"/>
      <c r="Q1699" s="7"/>
      <c r="R1699" s="7"/>
      <c r="S1699" s="44"/>
      <c r="T1699" s="7"/>
      <c r="U1699" s="7"/>
      <c r="V1699" s="44"/>
      <c r="W1699" s="7"/>
      <c r="X1699" s="7"/>
      <c r="Y1699" s="44"/>
    </row>
    <row r="1700">
      <c r="A1700" s="21"/>
      <c r="B1700" s="21"/>
      <c r="C1700" s="21"/>
      <c r="D1700" s="21"/>
      <c r="E1700" s="21"/>
      <c r="F1700" s="21"/>
      <c r="G1700" s="21"/>
      <c r="H1700" s="21"/>
      <c r="I1700" s="21"/>
      <c r="J1700" s="21"/>
      <c r="K1700" s="25"/>
      <c r="L1700" s="7"/>
      <c r="M1700" s="7"/>
      <c r="N1700" s="7"/>
      <c r="O1700" s="7"/>
      <c r="P1700" s="44"/>
      <c r="Q1700" s="7"/>
      <c r="R1700" s="7"/>
      <c r="S1700" s="44"/>
      <c r="T1700" s="7"/>
      <c r="U1700" s="7"/>
      <c r="V1700" s="44"/>
      <c r="W1700" s="7"/>
      <c r="X1700" s="7"/>
      <c r="Y1700" s="44"/>
    </row>
    <row r="1701">
      <c r="A1701" s="21"/>
      <c r="B1701" s="21"/>
      <c r="C1701" s="21"/>
      <c r="D1701" s="21"/>
      <c r="E1701" s="21"/>
      <c r="F1701" s="21"/>
      <c r="G1701" s="21"/>
      <c r="H1701" s="21"/>
      <c r="I1701" s="21"/>
      <c r="J1701" s="21"/>
      <c r="K1701" s="25"/>
      <c r="L1701" s="7"/>
      <c r="M1701" s="7"/>
      <c r="N1701" s="7"/>
      <c r="O1701" s="7"/>
      <c r="P1701" s="44"/>
      <c r="Q1701" s="7"/>
      <c r="R1701" s="7"/>
      <c r="S1701" s="44"/>
      <c r="T1701" s="7"/>
      <c r="U1701" s="7"/>
      <c r="V1701" s="44"/>
      <c r="W1701" s="7"/>
      <c r="X1701" s="7"/>
      <c r="Y1701" s="44"/>
    </row>
    <row r="1702">
      <c r="A1702" s="21"/>
      <c r="B1702" s="21"/>
      <c r="C1702" s="21"/>
      <c r="D1702" s="21"/>
      <c r="E1702" s="21"/>
      <c r="F1702" s="21"/>
      <c r="G1702" s="21"/>
      <c r="H1702" s="21"/>
      <c r="I1702" s="21"/>
      <c r="J1702" s="21"/>
      <c r="K1702" s="25"/>
      <c r="L1702" s="7"/>
      <c r="M1702" s="7"/>
      <c r="N1702" s="7"/>
      <c r="O1702" s="7"/>
      <c r="P1702" s="44"/>
      <c r="Q1702" s="7"/>
      <c r="R1702" s="7"/>
      <c r="S1702" s="44"/>
      <c r="T1702" s="7"/>
      <c r="U1702" s="7"/>
      <c r="V1702" s="44"/>
      <c r="W1702" s="7"/>
      <c r="X1702" s="7"/>
      <c r="Y1702" s="44"/>
    </row>
    <row r="1703">
      <c r="A1703" s="21"/>
      <c r="B1703" s="21"/>
      <c r="C1703" s="21"/>
      <c r="D1703" s="21"/>
      <c r="E1703" s="21"/>
      <c r="F1703" s="21"/>
      <c r="G1703" s="21"/>
      <c r="H1703" s="21"/>
      <c r="I1703" s="21"/>
      <c r="J1703" s="21"/>
      <c r="K1703" s="25"/>
      <c r="L1703" s="7"/>
      <c r="M1703" s="7"/>
      <c r="N1703" s="7"/>
      <c r="O1703" s="7"/>
      <c r="P1703" s="44"/>
      <c r="Q1703" s="7"/>
      <c r="R1703" s="7"/>
      <c r="S1703" s="44"/>
      <c r="T1703" s="7"/>
      <c r="U1703" s="7"/>
      <c r="V1703" s="44"/>
      <c r="W1703" s="7"/>
      <c r="X1703" s="7"/>
      <c r="Y1703" s="44"/>
    </row>
    <row r="1704">
      <c r="A1704" s="21"/>
      <c r="B1704" s="21"/>
      <c r="C1704" s="21"/>
      <c r="D1704" s="21"/>
      <c r="E1704" s="21"/>
      <c r="F1704" s="21"/>
      <c r="G1704" s="21"/>
      <c r="H1704" s="21"/>
      <c r="I1704" s="21"/>
      <c r="J1704" s="21"/>
      <c r="K1704" s="25"/>
      <c r="L1704" s="7"/>
      <c r="M1704" s="7"/>
      <c r="N1704" s="7"/>
      <c r="O1704" s="7"/>
      <c r="P1704" s="44"/>
      <c r="Q1704" s="7"/>
      <c r="R1704" s="7"/>
      <c r="S1704" s="44"/>
      <c r="T1704" s="7"/>
      <c r="U1704" s="7"/>
      <c r="V1704" s="44"/>
      <c r="W1704" s="7"/>
      <c r="X1704" s="7"/>
      <c r="Y1704" s="44"/>
    </row>
    <row r="1705">
      <c r="A1705" s="21"/>
      <c r="B1705" s="21"/>
      <c r="C1705" s="21"/>
      <c r="D1705" s="21"/>
      <c r="E1705" s="21"/>
      <c r="F1705" s="21"/>
      <c r="G1705" s="21"/>
      <c r="H1705" s="21"/>
      <c r="I1705" s="21"/>
      <c r="J1705" s="21"/>
      <c r="K1705" s="25"/>
      <c r="L1705" s="7"/>
      <c r="M1705" s="7"/>
      <c r="N1705" s="7"/>
      <c r="O1705" s="7"/>
      <c r="P1705" s="44"/>
      <c r="Q1705" s="7"/>
      <c r="R1705" s="7"/>
      <c r="S1705" s="44"/>
      <c r="T1705" s="7"/>
      <c r="U1705" s="7"/>
      <c r="V1705" s="44"/>
      <c r="W1705" s="7"/>
      <c r="X1705" s="7"/>
      <c r="Y1705" s="44"/>
    </row>
    <row r="1706">
      <c r="A1706" s="21"/>
      <c r="B1706" s="21"/>
      <c r="C1706" s="21"/>
      <c r="D1706" s="21"/>
      <c r="E1706" s="21"/>
      <c r="F1706" s="21"/>
      <c r="G1706" s="21"/>
      <c r="H1706" s="21"/>
      <c r="I1706" s="21"/>
      <c r="J1706" s="21"/>
      <c r="K1706" s="25"/>
      <c r="L1706" s="7"/>
      <c r="M1706" s="7"/>
      <c r="N1706" s="7"/>
      <c r="O1706" s="7"/>
      <c r="P1706" s="44"/>
      <c r="Q1706" s="7"/>
      <c r="R1706" s="7"/>
      <c r="S1706" s="44"/>
      <c r="T1706" s="7"/>
      <c r="U1706" s="7"/>
      <c r="V1706" s="44"/>
      <c r="W1706" s="7"/>
      <c r="X1706" s="7"/>
      <c r="Y1706" s="44"/>
    </row>
    <row r="1707">
      <c r="A1707" s="21"/>
      <c r="B1707" s="21"/>
      <c r="C1707" s="21"/>
      <c r="D1707" s="21"/>
      <c r="E1707" s="21"/>
      <c r="F1707" s="21"/>
      <c r="G1707" s="21"/>
      <c r="H1707" s="21"/>
      <c r="I1707" s="21"/>
      <c r="J1707" s="21"/>
      <c r="K1707" s="25"/>
      <c r="L1707" s="7"/>
      <c r="M1707" s="7"/>
      <c r="N1707" s="7"/>
      <c r="O1707" s="7"/>
      <c r="P1707" s="44"/>
      <c r="Q1707" s="7"/>
      <c r="R1707" s="7"/>
      <c r="S1707" s="44"/>
      <c r="T1707" s="7"/>
      <c r="U1707" s="7"/>
      <c r="V1707" s="44"/>
      <c r="W1707" s="7"/>
      <c r="X1707" s="7"/>
      <c r="Y1707" s="44"/>
    </row>
    <row r="1708">
      <c r="A1708" s="21"/>
      <c r="B1708" s="21"/>
      <c r="C1708" s="21"/>
      <c r="D1708" s="21"/>
      <c r="E1708" s="21"/>
      <c r="F1708" s="21"/>
      <c r="G1708" s="21"/>
      <c r="H1708" s="21"/>
      <c r="I1708" s="21"/>
      <c r="J1708" s="21"/>
      <c r="K1708" s="25"/>
      <c r="L1708" s="7"/>
      <c r="M1708" s="7"/>
      <c r="N1708" s="7"/>
      <c r="O1708" s="7"/>
      <c r="P1708" s="44"/>
      <c r="Q1708" s="7"/>
      <c r="R1708" s="7"/>
      <c r="S1708" s="44"/>
      <c r="T1708" s="7"/>
      <c r="U1708" s="7"/>
      <c r="V1708" s="44"/>
      <c r="W1708" s="7"/>
      <c r="X1708" s="7"/>
      <c r="Y1708" s="44"/>
    </row>
    <row r="1709">
      <c r="A1709" s="21"/>
      <c r="B1709" s="21"/>
      <c r="C1709" s="21"/>
      <c r="D1709" s="21"/>
      <c r="E1709" s="21"/>
      <c r="F1709" s="21"/>
      <c r="G1709" s="21"/>
      <c r="H1709" s="21"/>
      <c r="I1709" s="21"/>
      <c r="J1709" s="21"/>
      <c r="K1709" s="25"/>
      <c r="L1709" s="7"/>
      <c r="M1709" s="7"/>
      <c r="N1709" s="7"/>
      <c r="O1709" s="7"/>
      <c r="P1709" s="44"/>
      <c r="Q1709" s="7"/>
      <c r="R1709" s="7"/>
      <c r="S1709" s="44"/>
      <c r="T1709" s="7"/>
      <c r="U1709" s="7"/>
      <c r="V1709" s="44"/>
      <c r="W1709" s="7"/>
      <c r="X1709" s="7"/>
      <c r="Y1709" s="44"/>
    </row>
    <row r="1710">
      <c r="A1710" s="21"/>
      <c r="B1710" s="21"/>
      <c r="C1710" s="21"/>
      <c r="D1710" s="21"/>
      <c r="E1710" s="21"/>
      <c r="F1710" s="21"/>
      <c r="G1710" s="21"/>
      <c r="H1710" s="21"/>
      <c r="I1710" s="21"/>
      <c r="J1710" s="21"/>
      <c r="K1710" s="25"/>
      <c r="L1710" s="7"/>
      <c r="M1710" s="7"/>
      <c r="N1710" s="7"/>
      <c r="O1710" s="7"/>
      <c r="P1710" s="44"/>
      <c r="Q1710" s="7"/>
      <c r="R1710" s="7"/>
      <c r="S1710" s="44"/>
      <c r="T1710" s="7"/>
      <c r="U1710" s="7"/>
      <c r="V1710" s="44"/>
      <c r="W1710" s="7"/>
      <c r="X1710" s="7"/>
      <c r="Y1710" s="44"/>
    </row>
    <row r="1711">
      <c r="A1711" s="21"/>
      <c r="B1711" s="21"/>
      <c r="C1711" s="21"/>
      <c r="D1711" s="21"/>
      <c r="E1711" s="21"/>
      <c r="F1711" s="21"/>
      <c r="G1711" s="21"/>
      <c r="H1711" s="21"/>
      <c r="I1711" s="21"/>
      <c r="J1711" s="21"/>
      <c r="K1711" s="25"/>
      <c r="L1711" s="7"/>
      <c r="M1711" s="7"/>
      <c r="N1711" s="7"/>
      <c r="O1711" s="7"/>
      <c r="P1711" s="44"/>
      <c r="Q1711" s="7"/>
      <c r="R1711" s="7"/>
      <c r="S1711" s="44"/>
      <c r="T1711" s="7"/>
      <c r="U1711" s="7"/>
      <c r="V1711" s="44"/>
      <c r="W1711" s="7"/>
      <c r="X1711" s="7"/>
      <c r="Y1711" s="44"/>
    </row>
    <row r="1712">
      <c r="A1712" s="21"/>
      <c r="B1712" s="21"/>
      <c r="C1712" s="21"/>
      <c r="D1712" s="21"/>
      <c r="E1712" s="21"/>
      <c r="F1712" s="21"/>
      <c r="G1712" s="21"/>
      <c r="H1712" s="21"/>
      <c r="I1712" s="21"/>
      <c r="J1712" s="21"/>
      <c r="K1712" s="25"/>
      <c r="L1712" s="7"/>
      <c r="M1712" s="7"/>
      <c r="N1712" s="7"/>
      <c r="O1712" s="7"/>
      <c r="P1712" s="44"/>
      <c r="Q1712" s="7"/>
      <c r="R1712" s="7"/>
      <c r="S1712" s="44"/>
      <c r="T1712" s="7"/>
      <c r="U1712" s="7"/>
      <c r="V1712" s="44"/>
      <c r="W1712" s="7"/>
      <c r="X1712" s="7"/>
      <c r="Y1712" s="44"/>
    </row>
    <row r="1713">
      <c r="A1713" s="21"/>
      <c r="B1713" s="21"/>
      <c r="C1713" s="21"/>
      <c r="D1713" s="21"/>
      <c r="E1713" s="21"/>
      <c r="F1713" s="21"/>
      <c r="G1713" s="21"/>
      <c r="H1713" s="21"/>
      <c r="I1713" s="21"/>
      <c r="J1713" s="21"/>
      <c r="K1713" s="25"/>
      <c r="L1713" s="7"/>
      <c r="M1713" s="7"/>
      <c r="N1713" s="7"/>
      <c r="O1713" s="7"/>
      <c r="P1713" s="44"/>
      <c r="Q1713" s="7"/>
      <c r="R1713" s="7"/>
      <c r="S1713" s="44"/>
      <c r="T1713" s="7"/>
      <c r="U1713" s="7"/>
      <c r="V1713" s="44"/>
      <c r="W1713" s="7"/>
      <c r="X1713" s="7"/>
      <c r="Y1713" s="44"/>
    </row>
    <row r="1714">
      <c r="A1714" s="21"/>
      <c r="B1714" s="21"/>
      <c r="C1714" s="21"/>
      <c r="D1714" s="21"/>
      <c r="E1714" s="21"/>
      <c r="F1714" s="21"/>
      <c r="G1714" s="21"/>
      <c r="H1714" s="21"/>
      <c r="I1714" s="21"/>
      <c r="J1714" s="21"/>
      <c r="K1714" s="25"/>
      <c r="L1714" s="7"/>
      <c r="M1714" s="7"/>
      <c r="N1714" s="7"/>
      <c r="O1714" s="7"/>
      <c r="P1714" s="44"/>
      <c r="Q1714" s="7"/>
      <c r="R1714" s="7"/>
      <c r="S1714" s="44"/>
      <c r="T1714" s="7"/>
      <c r="U1714" s="7"/>
      <c r="V1714" s="44"/>
      <c r="W1714" s="7"/>
      <c r="X1714" s="7"/>
      <c r="Y1714" s="44"/>
    </row>
    <row r="1715">
      <c r="A1715" s="21"/>
      <c r="B1715" s="21"/>
      <c r="C1715" s="21"/>
      <c r="D1715" s="21"/>
      <c r="E1715" s="21"/>
      <c r="F1715" s="21"/>
      <c r="G1715" s="21"/>
      <c r="H1715" s="21"/>
      <c r="I1715" s="21"/>
      <c r="J1715" s="21"/>
      <c r="K1715" s="25"/>
      <c r="L1715" s="7"/>
      <c r="M1715" s="7"/>
      <c r="N1715" s="7"/>
      <c r="O1715" s="7"/>
      <c r="P1715" s="44"/>
      <c r="Q1715" s="7"/>
      <c r="R1715" s="7"/>
      <c r="S1715" s="44"/>
      <c r="T1715" s="7"/>
      <c r="U1715" s="7"/>
      <c r="V1715" s="44"/>
      <c r="W1715" s="7"/>
      <c r="X1715" s="7"/>
      <c r="Y1715" s="44"/>
    </row>
    <row r="1716">
      <c r="A1716" s="21"/>
      <c r="B1716" s="21"/>
      <c r="C1716" s="21"/>
      <c r="D1716" s="21"/>
      <c r="E1716" s="21"/>
      <c r="F1716" s="21"/>
      <c r="G1716" s="21"/>
      <c r="H1716" s="21"/>
      <c r="I1716" s="21"/>
      <c r="J1716" s="21"/>
      <c r="K1716" s="25"/>
      <c r="L1716" s="7"/>
      <c r="M1716" s="7"/>
      <c r="N1716" s="7"/>
      <c r="O1716" s="7"/>
      <c r="P1716" s="44"/>
      <c r="Q1716" s="7"/>
      <c r="R1716" s="7"/>
      <c r="S1716" s="44"/>
      <c r="T1716" s="7"/>
      <c r="U1716" s="7"/>
      <c r="V1716" s="44"/>
      <c r="W1716" s="7"/>
      <c r="X1716" s="7"/>
      <c r="Y1716" s="44"/>
    </row>
    <row r="1717">
      <c r="A1717" s="21"/>
      <c r="B1717" s="21"/>
      <c r="C1717" s="21"/>
      <c r="D1717" s="21"/>
      <c r="E1717" s="21"/>
      <c r="F1717" s="21"/>
      <c r="G1717" s="21"/>
      <c r="H1717" s="21"/>
      <c r="I1717" s="21"/>
      <c r="J1717" s="21"/>
      <c r="K1717" s="25"/>
      <c r="L1717" s="7"/>
      <c r="M1717" s="7"/>
      <c r="N1717" s="7"/>
      <c r="O1717" s="7"/>
      <c r="P1717" s="44"/>
      <c r="Q1717" s="7"/>
      <c r="R1717" s="7"/>
      <c r="S1717" s="44"/>
      <c r="T1717" s="7"/>
      <c r="U1717" s="7"/>
      <c r="V1717" s="44"/>
      <c r="W1717" s="7"/>
      <c r="X1717" s="7"/>
      <c r="Y1717" s="44"/>
    </row>
    <row r="1718">
      <c r="A1718" s="21"/>
      <c r="B1718" s="21"/>
      <c r="C1718" s="21"/>
      <c r="D1718" s="21"/>
      <c r="E1718" s="21"/>
      <c r="F1718" s="21"/>
      <c r="G1718" s="21"/>
      <c r="H1718" s="21"/>
      <c r="I1718" s="21"/>
      <c r="J1718" s="21"/>
      <c r="K1718" s="25"/>
      <c r="L1718" s="7"/>
      <c r="M1718" s="7"/>
      <c r="N1718" s="7"/>
      <c r="O1718" s="7"/>
      <c r="P1718" s="44"/>
      <c r="Q1718" s="7"/>
      <c r="R1718" s="7"/>
      <c r="S1718" s="44"/>
      <c r="T1718" s="7"/>
      <c r="U1718" s="7"/>
      <c r="V1718" s="44"/>
      <c r="W1718" s="7"/>
      <c r="X1718" s="7"/>
      <c r="Y1718" s="44"/>
    </row>
    <row r="1719">
      <c r="A1719" s="21"/>
      <c r="B1719" s="21"/>
      <c r="C1719" s="21"/>
      <c r="D1719" s="21"/>
      <c r="E1719" s="21"/>
      <c r="F1719" s="21"/>
      <c r="G1719" s="21"/>
      <c r="H1719" s="21"/>
      <c r="I1719" s="21"/>
      <c r="J1719" s="21"/>
      <c r="K1719" s="25"/>
      <c r="L1719" s="7"/>
      <c r="M1719" s="7"/>
      <c r="N1719" s="7"/>
      <c r="O1719" s="7"/>
      <c r="P1719" s="44"/>
      <c r="Q1719" s="7"/>
      <c r="R1719" s="7"/>
      <c r="S1719" s="44"/>
      <c r="T1719" s="7"/>
      <c r="U1719" s="7"/>
      <c r="V1719" s="44"/>
      <c r="W1719" s="7"/>
      <c r="X1719" s="7"/>
      <c r="Y1719" s="44"/>
    </row>
    <row r="1720">
      <c r="A1720" s="21"/>
      <c r="B1720" s="21"/>
      <c r="C1720" s="21"/>
      <c r="D1720" s="21"/>
      <c r="E1720" s="21"/>
      <c r="F1720" s="21"/>
      <c r="G1720" s="21"/>
      <c r="H1720" s="21"/>
      <c r="I1720" s="21"/>
      <c r="J1720" s="21"/>
      <c r="K1720" s="25"/>
      <c r="L1720" s="7"/>
      <c r="M1720" s="7"/>
      <c r="N1720" s="7"/>
      <c r="O1720" s="7"/>
      <c r="P1720" s="44"/>
      <c r="Q1720" s="7"/>
      <c r="R1720" s="7"/>
      <c r="S1720" s="44"/>
      <c r="T1720" s="7"/>
      <c r="U1720" s="7"/>
      <c r="V1720" s="44"/>
      <c r="W1720" s="7"/>
      <c r="X1720" s="7"/>
      <c r="Y1720" s="44"/>
    </row>
    <row r="1721">
      <c r="A1721" s="21"/>
      <c r="B1721" s="21"/>
      <c r="C1721" s="21"/>
      <c r="D1721" s="21"/>
      <c r="E1721" s="21"/>
      <c r="F1721" s="21"/>
      <c r="G1721" s="21"/>
      <c r="H1721" s="21"/>
      <c r="I1721" s="21"/>
      <c r="J1721" s="21"/>
      <c r="K1721" s="25"/>
      <c r="L1721" s="7"/>
      <c r="M1721" s="7"/>
      <c r="N1721" s="7"/>
      <c r="O1721" s="7"/>
      <c r="P1721" s="44"/>
      <c r="Q1721" s="7"/>
      <c r="R1721" s="7"/>
      <c r="S1721" s="44"/>
      <c r="T1721" s="7"/>
      <c r="U1721" s="7"/>
      <c r="V1721" s="44"/>
      <c r="W1721" s="7"/>
      <c r="X1721" s="7"/>
      <c r="Y1721" s="44"/>
    </row>
    <row r="1722">
      <c r="A1722" s="21"/>
      <c r="B1722" s="21"/>
      <c r="C1722" s="21"/>
      <c r="D1722" s="21"/>
      <c r="E1722" s="21"/>
      <c r="F1722" s="21"/>
      <c r="G1722" s="21"/>
      <c r="H1722" s="21"/>
      <c r="I1722" s="21"/>
      <c r="J1722" s="21"/>
      <c r="K1722" s="25"/>
      <c r="L1722" s="7"/>
      <c r="M1722" s="7"/>
      <c r="N1722" s="7"/>
      <c r="O1722" s="7"/>
      <c r="P1722" s="44"/>
      <c r="Q1722" s="7"/>
      <c r="R1722" s="7"/>
      <c r="S1722" s="44"/>
      <c r="T1722" s="7"/>
      <c r="U1722" s="7"/>
      <c r="V1722" s="44"/>
      <c r="W1722" s="7"/>
      <c r="X1722" s="7"/>
      <c r="Y1722" s="44"/>
    </row>
    <row r="1723">
      <c r="A1723" s="21"/>
      <c r="B1723" s="21"/>
      <c r="C1723" s="21"/>
      <c r="D1723" s="21"/>
      <c r="E1723" s="21"/>
      <c r="F1723" s="21"/>
      <c r="G1723" s="21"/>
      <c r="H1723" s="21"/>
      <c r="I1723" s="21"/>
      <c r="J1723" s="21"/>
      <c r="K1723" s="25"/>
      <c r="L1723" s="7"/>
      <c r="M1723" s="7"/>
      <c r="N1723" s="7"/>
      <c r="O1723" s="7"/>
      <c r="P1723" s="44"/>
      <c r="Q1723" s="7"/>
      <c r="R1723" s="7"/>
      <c r="S1723" s="44"/>
      <c r="T1723" s="7"/>
      <c r="U1723" s="7"/>
      <c r="V1723" s="44"/>
      <c r="W1723" s="7"/>
      <c r="X1723" s="7"/>
      <c r="Y1723" s="44"/>
    </row>
    <row r="1724">
      <c r="A1724" s="21"/>
      <c r="B1724" s="21"/>
      <c r="C1724" s="21"/>
      <c r="D1724" s="21"/>
      <c r="E1724" s="21"/>
      <c r="F1724" s="21"/>
      <c r="G1724" s="21"/>
      <c r="H1724" s="21"/>
      <c r="I1724" s="21"/>
      <c r="J1724" s="21"/>
      <c r="K1724" s="25"/>
      <c r="L1724" s="7"/>
      <c r="M1724" s="7"/>
      <c r="N1724" s="7"/>
      <c r="O1724" s="7"/>
      <c r="P1724" s="44"/>
      <c r="Q1724" s="7"/>
      <c r="R1724" s="7"/>
      <c r="S1724" s="44"/>
      <c r="T1724" s="7"/>
      <c r="U1724" s="7"/>
      <c r="V1724" s="44"/>
      <c r="W1724" s="7"/>
      <c r="X1724" s="7"/>
      <c r="Y1724" s="44"/>
    </row>
    <row r="1725">
      <c r="A1725" s="21"/>
      <c r="B1725" s="21"/>
      <c r="C1725" s="21"/>
      <c r="D1725" s="21"/>
      <c r="E1725" s="21"/>
      <c r="F1725" s="21"/>
      <c r="G1725" s="21"/>
      <c r="H1725" s="21"/>
      <c r="I1725" s="21"/>
      <c r="J1725" s="21"/>
      <c r="K1725" s="25"/>
      <c r="L1725" s="7"/>
      <c r="M1725" s="7"/>
      <c r="N1725" s="7"/>
      <c r="O1725" s="7"/>
      <c r="P1725" s="44"/>
      <c r="Q1725" s="7"/>
      <c r="R1725" s="7"/>
      <c r="S1725" s="44"/>
      <c r="T1725" s="7"/>
      <c r="U1725" s="7"/>
      <c r="V1725" s="44"/>
      <c r="W1725" s="7"/>
      <c r="X1725" s="7"/>
      <c r="Y1725" s="44"/>
    </row>
    <row r="1726">
      <c r="A1726" s="21"/>
      <c r="B1726" s="21"/>
      <c r="C1726" s="21"/>
      <c r="D1726" s="21"/>
      <c r="E1726" s="21"/>
      <c r="F1726" s="21"/>
      <c r="G1726" s="21"/>
      <c r="H1726" s="21"/>
      <c r="I1726" s="21"/>
      <c r="J1726" s="21"/>
      <c r="K1726" s="25"/>
      <c r="L1726" s="7"/>
      <c r="M1726" s="7"/>
      <c r="N1726" s="7"/>
      <c r="O1726" s="7"/>
      <c r="P1726" s="44"/>
      <c r="Q1726" s="7"/>
      <c r="R1726" s="7"/>
      <c r="S1726" s="44"/>
      <c r="T1726" s="7"/>
      <c r="U1726" s="7"/>
      <c r="V1726" s="44"/>
      <c r="W1726" s="7"/>
      <c r="X1726" s="7"/>
      <c r="Y1726" s="44"/>
    </row>
    <row r="1727">
      <c r="A1727" s="21"/>
      <c r="B1727" s="21"/>
      <c r="C1727" s="21"/>
      <c r="D1727" s="21"/>
      <c r="E1727" s="21"/>
      <c r="F1727" s="21"/>
      <c r="G1727" s="21"/>
      <c r="H1727" s="21"/>
      <c r="I1727" s="21"/>
      <c r="J1727" s="21"/>
      <c r="K1727" s="25"/>
      <c r="L1727" s="7"/>
      <c r="M1727" s="7"/>
      <c r="N1727" s="7"/>
      <c r="O1727" s="7"/>
      <c r="P1727" s="44"/>
      <c r="Q1727" s="7"/>
      <c r="R1727" s="7"/>
      <c r="S1727" s="44"/>
      <c r="T1727" s="7"/>
      <c r="U1727" s="7"/>
      <c r="V1727" s="44"/>
      <c r="W1727" s="7"/>
      <c r="X1727" s="7"/>
      <c r="Y1727" s="44"/>
    </row>
    <row r="1728">
      <c r="A1728" s="21"/>
      <c r="B1728" s="21"/>
      <c r="C1728" s="21"/>
      <c r="D1728" s="21"/>
      <c r="E1728" s="21"/>
      <c r="F1728" s="21"/>
      <c r="G1728" s="21"/>
      <c r="H1728" s="21"/>
      <c r="I1728" s="21"/>
      <c r="J1728" s="21"/>
      <c r="K1728" s="25"/>
      <c r="L1728" s="7"/>
      <c r="M1728" s="7"/>
      <c r="N1728" s="7"/>
      <c r="O1728" s="7"/>
      <c r="P1728" s="44"/>
      <c r="Q1728" s="7"/>
      <c r="R1728" s="7"/>
      <c r="S1728" s="44"/>
      <c r="T1728" s="7"/>
      <c r="U1728" s="7"/>
      <c r="V1728" s="44"/>
      <c r="W1728" s="7"/>
      <c r="X1728" s="7"/>
      <c r="Y1728" s="44"/>
    </row>
    <row r="1729">
      <c r="A1729" s="21"/>
      <c r="B1729" s="21"/>
      <c r="C1729" s="21"/>
      <c r="D1729" s="21"/>
      <c r="E1729" s="21"/>
      <c r="F1729" s="21"/>
      <c r="G1729" s="21"/>
      <c r="H1729" s="21"/>
      <c r="I1729" s="21"/>
      <c r="J1729" s="21"/>
      <c r="K1729" s="25"/>
      <c r="L1729" s="7"/>
      <c r="M1729" s="7"/>
      <c r="N1729" s="7"/>
      <c r="O1729" s="7"/>
      <c r="P1729" s="44"/>
      <c r="Q1729" s="7"/>
      <c r="R1729" s="7"/>
      <c r="S1729" s="44"/>
      <c r="T1729" s="7"/>
      <c r="U1729" s="7"/>
      <c r="V1729" s="44"/>
      <c r="W1729" s="7"/>
      <c r="X1729" s="7"/>
      <c r="Y1729" s="44"/>
    </row>
    <row r="1730">
      <c r="A1730" s="21"/>
      <c r="B1730" s="21"/>
      <c r="C1730" s="21"/>
      <c r="D1730" s="21"/>
      <c r="E1730" s="21"/>
      <c r="F1730" s="21"/>
      <c r="G1730" s="21"/>
      <c r="H1730" s="21"/>
      <c r="I1730" s="21"/>
      <c r="J1730" s="21"/>
      <c r="K1730" s="25"/>
      <c r="L1730" s="7"/>
      <c r="M1730" s="7"/>
      <c r="N1730" s="7"/>
      <c r="O1730" s="7"/>
      <c r="P1730" s="44"/>
      <c r="Q1730" s="7"/>
      <c r="R1730" s="7"/>
      <c r="S1730" s="44"/>
      <c r="T1730" s="7"/>
      <c r="U1730" s="7"/>
      <c r="V1730" s="44"/>
      <c r="W1730" s="7"/>
      <c r="X1730" s="7"/>
      <c r="Y1730" s="44"/>
    </row>
    <row r="1731">
      <c r="A1731" s="21"/>
      <c r="B1731" s="21"/>
      <c r="C1731" s="21"/>
      <c r="D1731" s="21"/>
      <c r="E1731" s="21"/>
      <c r="F1731" s="21"/>
      <c r="G1731" s="21"/>
      <c r="H1731" s="21"/>
      <c r="I1731" s="21"/>
      <c r="J1731" s="21"/>
      <c r="K1731" s="25"/>
      <c r="L1731" s="7"/>
      <c r="M1731" s="7"/>
      <c r="N1731" s="7"/>
      <c r="O1731" s="7"/>
      <c r="P1731" s="44"/>
      <c r="Q1731" s="7"/>
      <c r="R1731" s="7"/>
      <c r="S1731" s="44"/>
      <c r="T1731" s="7"/>
      <c r="U1731" s="7"/>
      <c r="V1731" s="44"/>
      <c r="W1731" s="7"/>
      <c r="X1731" s="7"/>
      <c r="Y1731" s="44"/>
    </row>
    <row r="1732">
      <c r="A1732" s="21"/>
      <c r="B1732" s="21"/>
      <c r="C1732" s="21"/>
      <c r="D1732" s="21"/>
      <c r="E1732" s="21"/>
      <c r="F1732" s="21"/>
      <c r="G1732" s="21"/>
      <c r="H1732" s="21"/>
      <c r="I1732" s="21"/>
      <c r="J1732" s="21"/>
      <c r="K1732" s="25"/>
      <c r="L1732" s="7"/>
      <c r="M1732" s="7"/>
      <c r="N1732" s="7"/>
      <c r="O1732" s="7"/>
      <c r="P1732" s="44"/>
      <c r="Q1732" s="7"/>
      <c r="R1732" s="7"/>
      <c r="S1732" s="44"/>
      <c r="T1732" s="7"/>
      <c r="U1732" s="7"/>
      <c r="V1732" s="44"/>
      <c r="W1732" s="7"/>
      <c r="X1732" s="7"/>
      <c r="Y1732" s="44"/>
    </row>
    <row r="1733">
      <c r="A1733" s="21"/>
      <c r="B1733" s="21"/>
      <c r="C1733" s="21"/>
      <c r="D1733" s="21"/>
      <c r="E1733" s="21"/>
      <c r="F1733" s="21"/>
      <c r="G1733" s="21"/>
      <c r="H1733" s="21"/>
      <c r="I1733" s="21"/>
      <c r="J1733" s="21"/>
      <c r="K1733" s="25"/>
      <c r="L1733" s="7"/>
      <c r="M1733" s="7"/>
      <c r="N1733" s="7"/>
      <c r="O1733" s="7"/>
      <c r="P1733" s="44"/>
      <c r="Q1733" s="7"/>
      <c r="R1733" s="7"/>
      <c r="S1733" s="44"/>
      <c r="T1733" s="7"/>
      <c r="U1733" s="7"/>
      <c r="V1733" s="44"/>
      <c r="W1733" s="7"/>
      <c r="X1733" s="7"/>
      <c r="Y1733" s="44"/>
    </row>
    <row r="1734">
      <c r="A1734" s="21"/>
      <c r="B1734" s="21"/>
      <c r="C1734" s="21"/>
      <c r="D1734" s="21"/>
      <c r="E1734" s="21"/>
      <c r="F1734" s="21"/>
      <c r="G1734" s="21"/>
      <c r="H1734" s="21"/>
      <c r="I1734" s="21"/>
      <c r="J1734" s="21"/>
      <c r="K1734" s="25"/>
      <c r="L1734" s="7"/>
      <c r="M1734" s="7"/>
      <c r="N1734" s="7"/>
      <c r="O1734" s="7"/>
      <c r="P1734" s="44"/>
      <c r="Q1734" s="7"/>
      <c r="R1734" s="7"/>
      <c r="S1734" s="44"/>
      <c r="T1734" s="7"/>
      <c r="U1734" s="7"/>
      <c r="V1734" s="44"/>
      <c r="W1734" s="7"/>
      <c r="X1734" s="7"/>
      <c r="Y1734" s="44"/>
    </row>
    <row r="1735">
      <c r="A1735" s="21"/>
      <c r="B1735" s="21"/>
      <c r="C1735" s="21"/>
      <c r="D1735" s="21"/>
      <c r="E1735" s="21"/>
      <c r="F1735" s="21"/>
      <c r="G1735" s="21"/>
      <c r="H1735" s="21"/>
      <c r="I1735" s="21"/>
      <c r="J1735" s="21"/>
      <c r="K1735" s="25"/>
      <c r="L1735" s="7"/>
      <c r="M1735" s="7"/>
      <c r="N1735" s="7"/>
      <c r="O1735" s="7"/>
      <c r="P1735" s="44"/>
      <c r="Q1735" s="7"/>
      <c r="R1735" s="7"/>
      <c r="S1735" s="44"/>
      <c r="T1735" s="7"/>
      <c r="U1735" s="7"/>
      <c r="V1735" s="44"/>
      <c r="W1735" s="7"/>
      <c r="X1735" s="7"/>
      <c r="Y1735" s="44"/>
    </row>
    <row r="1736">
      <c r="A1736" s="21"/>
      <c r="B1736" s="21"/>
      <c r="C1736" s="21"/>
      <c r="D1736" s="21"/>
      <c r="E1736" s="21"/>
      <c r="F1736" s="21"/>
      <c r="G1736" s="21"/>
      <c r="H1736" s="21"/>
      <c r="I1736" s="21"/>
      <c r="J1736" s="21"/>
      <c r="K1736" s="25"/>
      <c r="L1736" s="7"/>
      <c r="M1736" s="7"/>
      <c r="N1736" s="7"/>
      <c r="O1736" s="7"/>
      <c r="P1736" s="44"/>
      <c r="Q1736" s="7"/>
      <c r="R1736" s="7"/>
      <c r="S1736" s="44"/>
      <c r="T1736" s="7"/>
      <c r="U1736" s="7"/>
      <c r="V1736" s="44"/>
      <c r="W1736" s="7"/>
      <c r="X1736" s="7"/>
      <c r="Y1736" s="44"/>
    </row>
    <row r="1737">
      <c r="A1737" s="21"/>
      <c r="B1737" s="21"/>
      <c r="C1737" s="21"/>
      <c r="D1737" s="21"/>
      <c r="E1737" s="21"/>
      <c r="F1737" s="21"/>
      <c r="G1737" s="21"/>
      <c r="H1737" s="21"/>
      <c r="I1737" s="21"/>
      <c r="J1737" s="21"/>
      <c r="K1737" s="25"/>
      <c r="L1737" s="7"/>
      <c r="M1737" s="7"/>
      <c r="N1737" s="7"/>
      <c r="O1737" s="7"/>
      <c r="P1737" s="44"/>
      <c r="Q1737" s="7"/>
      <c r="R1737" s="7"/>
      <c r="S1737" s="44"/>
      <c r="T1737" s="7"/>
      <c r="U1737" s="7"/>
      <c r="V1737" s="44"/>
      <c r="W1737" s="7"/>
      <c r="X1737" s="7"/>
      <c r="Y1737" s="44"/>
    </row>
    <row r="1738">
      <c r="A1738" s="21"/>
      <c r="B1738" s="21"/>
      <c r="C1738" s="21"/>
      <c r="D1738" s="21"/>
      <c r="E1738" s="21"/>
      <c r="F1738" s="21"/>
      <c r="G1738" s="21"/>
      <c r="H1738" s="21"/>
      <c r="I1738" s="21"/>
      <c r="J1738" s="21"/>
      <c r="K1738" s="25"/>
      <c r="L1738" s="7"/>
      <c r="M1738" s="7"/>
      <c r="N1738" s="7"/>
      <c r="O1738" s="7"/>
      <c r="P1738" s="44"/>
      <c r="Q1738" s="7"/>
      <c r="R1738" s="7"/>
      <c r="S1738" s="44"/>
      <c r="T1738" s="7"/>
      <c r="U1738" s="7"/>
      <c r="V1738" s="44"/>
      <c r="W1738" s="7"/>
      <c r="X1738" s="7"/>
      <c r="Y1738" s="44"/>
    </row>
    <row r="1739">
      <c r="A1739" s="21"/>
      <c r="B1739" s="21"/>
      <c r="C1739" s="21"/>
      <c r="D1739" s="21"/>
      <c r="E1739" s="21"/>
      <c r="F1739" s="21"/>
      <c r="G1739" s="21"/>
      <c r="H1739" s="21"/>
      <c r="I1739" s="21"/>
      <c r="J1739" s="21"/>
      <c r="K1739" s="25"/>
      <c r="L1739" s="7"/>
      <c r="M1739" s="7"/>
      <c r="N1739" s="7"/>
      <c r="O1739" s="7"/>
      <c r="P1739" s="44"/>
      <c r="Q1739" s="7"/>
      <c r="R1739" s="7"/>
      <c r="S1739" s="44"/>
      <c r="T1739" s="7"/>
      <c r="U1739" s="7"/>
      <c r="V1739" s="44"/>
      <c r="W1739" s="7"/>
      <c r="X1739" s="7"/>
      <c r="Y1739" s="44"/>
    </row>
    <row r="1740">
      <c r="A1740" s="21"/>
      <c r="B1740" s="21"/>
      <c r="C1740" s="21"/>
      <c r="D1740" s="21"/>
      <c r="E1740" s="21"/>
      <c r="F1740" s="21"/>
      <c r="G1740" s="21"/>
      <c r="H1740" s="21"/>
      <c r="I1740" s="21"/>
      <c r="J1740" s="21"/>
      <c r="K1740" s="25"/>
      <c r="L1740" s="7"/>
      <c r="M1740" s="7"/>
      <c r="N1740" s="7"/>
      <c r="O1740" s="7"/>
      <c r="P1740" s="44"/>
      <c r="Q1740" s="7"/>
      <c r="R1740" s="7"/>
      <c r="S1740" s="44"/>
      <c r="T1740" s="7"/>
      <c r="U1740" s="7"/>
      <c r="V1740" s="44"/>
      <c r="W1740" s="7"/>
      <c r="X1740" s="7"/>
      <c r="Y1740" s="44"/>
    </row>
    <row r="1741">
      <c r="A1741" s="21"/>
      <c r="B1741" s="21"/>
      <c r="C1741" s="21"/>
      <c r="D1741" s="21"/>
      <c r="E1741" s="21"/>
      <c r="F1741" s="21"/>
      <c r="G1741" s="21"/>
      <c r="H1741" s="21"/>
      <c r="I1741" s="21"/>
      <c r="J1741" s="21"/>
      <c r="K1741" s="25"/>
      <c r="L1741" s="7"/>
      <c r="M1741" s="7"/>
      <c r="N1741" s="7"/>
      <c r="O1741" s="7"/>
      <c r="P1741" s="44"/>
      <c r="Q1741" s="7"/>
      <c r="R1741" s="7"/>
      <c r="S1741" s="44"/>
      <c r="T1741" s="7"/>
      <c r="U1741" s="7"/>
      <c r="V1741" s="44"/>
      <c r="W1741" s="7"/>
      <c r="X1741" s="7"/>
      <c r="Y1741" s="44"/>
    </row>
    <row r="1742">
      <c r="A1742" s="21"/>
      <c r="B1742" s="21"/>
      <c r="C1742" s="21"/>
      <c r="D1742" s="21"/>
      <c r="E1742" s="21"/>
      <c r="F1742" s="21"/>
      <c r="G1742" s="21"/>
      <c r="H1742" s="21"/>
      <c r="I1742" s="21"/>
      <c r="J1742" s="21"/>
      <c r="K1742" s="25"/>
      <c r="L1742" s="7"/>
      <c r="M1742" s="7"/>
      <c r="N1742" s="7"/>
      <c r="O1742" s="7"/>
      <c r="P1742" s="44"/>
      <c r="Q1742" s="7"/>
      <c r="R1742" s="7"/>
      <c r="S1742" s="44"/>
      <c r="T1742" s="7"/>
      <c r="U1742" s="7"/>
      <c r="V1742" s="44"/>
      <c r="W1742" s="7"/>
      <c r="X1742" s="7"/>
      <c r="Y1742" s="44"/>
    </row>
    <row r="1743">
      <c r="A1743" s="21"/>
      <c r="B1743" s="21"/>
      <c r="C1743" s="21"/>
      <c r="D1743" s="21"/>
      <c r="E1743" s="21"/>
      <c r="F1743" s="21"/>
      <c r="G1743" s="21"/>
      <c r="H1743" s="21"/>
      <c r="I1743" s="21"/>
      <c r="J1743" s="21"/>
      <c r="K1743" s="25"/>
      <c r="L1743" s="7"/>
      <c r="M1743" s="7"/>
      <c r="N1743" s="7"/>
      <c r="O1743" s="7"/>
      <c r="P1743" s="44"/>
      <c r="Q1743" s="7"/>
      <c r="R1743" s="7"/>
      <c r="S1743" s="44"/>
      <c r="T1743" s="7"/>
      <c r="U1743" s="7"/>
      <c r="V1743" s="44"/>
      <c r="W1743" s="7"/>
      <c r="X1743" s="7"/>
      <c r="Y1743" s="44"/>
    </row>
    <row r="1744">
      <c r="A1744" s="21"/>
      <c r="B1744" s="21"/>
      <c r="C1744" s="21"/>
      <c r="D1744" s="21"/>
      <c r="E1744" s="21"/>
      <c r="F1744" s="21"/>
      <c r="G1744" s="21"/>
      <c r="H1744" s="21"/>
      <c r="I1744" s="21"/>
      <c r="J1744" s="21"/>
      <c r="K1744" s="25"/>
      <c r="L1744" s="7"/>
      <c r="M1744" s="7"/>
      <c r="N1744" s="7"/>
      <c r="O1744" s="7"/>
      <c r="P1744" s="44"/>
      <c r="Q1744" s="7"/>
      <c r="R1744" s="7"/>
      <c r="S1744" s="44"/>
      <c r="T1744" s="7"/>
      <c r="U1744" s="7"/>
      <c r="V1744" s="44"/>
      <c r="W1744" s="7"/>
      <c r="X1744" s="7"/>
      <c r="Y1744" s="44"/>
    </row>
    <row r="1745">
      <c r="A1745" s="21"/>
      <c r="B1745" s="21"/>
      <c r="C1745" s="21"/>
      <c r="D1745" s="21"/>
      <c r="E1745" s="21"/>
      <c r="F1745" s="21"/>
      <c r="G1745" s="21"/>
      <c r="H1745" s="21"/>
      <c r="I1745" s="21"/>
      <c r="J1745" s="21"/>
      <c r="K1745" s="25"/>
      <c r="L1745" s="7"/>
      <c r="M1745" s="7"/>
      <c r="N1745" s="7"/>
      <c r="O1745" s="7"/>
      <c r="P1745" s="44"/>
      <c r="Q1745" s="7"/>
      <c r="R1745" s="7"/>
      <c r="S1745" s="44"/>
      <c r="T1745" s="7"/>
      <c r="U1745" s="7"/>
      <c r="V1745" s="44"/>
      <c r="W1745" s="7"/>
      <c r="X1745" s="7"/>
      <c r="Y1745" s="44"/>
    </row>
    <row r="1746">
      <c r="A1746" s="21"/>
      <c r="B1746" s="21"/>
      <c r="C1746" s="21"/>
      <c r="D1746" s="21"/>
      <c r="E1746" s="21"/>
      <c r="F1746" s="21"/>
      <c r="G1746" s="21"/>
      <c r="H1746" s="21"/>
      <c r="I1746" s="21"/>
      <c r="J1746" s="21"/>
      <c r="K1746" s="25"/>
      <c r="L1746" s="7"/>
      <c r="M1746" s="7"/>
      <c r="N1746" s="7"/>
      <c r="O1746" s="7"/>
      <c r="P1746" s="44"/>
      <c r="Q1746" s="7"/>
      <c r="R1746" s="7"/>
      <c r="S1746" s="44"/>
      <c r="T1746" s="7"/>
      <c r="U1746" s="7"/>
      <c r="V1746" s="44"/>
      <c r="W1746" s="7"/>
      <c r="X1746" s="7"/>
      <c r="Y1746" s="44"/>
    </row>
    <row r="1747">
      <c r="A1747" s="21"/>
      <c r="B1747" s="21"/>
      <c r="C1747" s="21"/>
      <c r="D1747" s="21"/>
      <c r="E1747" s="21"/>
      <c r="F1747" s="21"/>
      <c r="G1747" s="21"/>
      <c r="H1747" s="21"/>
      <c r="I1747" s="21"/>
      <c r="J1747" s="21"/>
      <c r="K1747" s="25"/>
      <c r="L1747" s="7"/>
      <c r="M1747" s="7"/>
      <c r="N1747" s="7"/>
      <c r="O1747" s="7"/>
      <c r="P1747" s="44"/>
      <c r="Q1747" s="7"/>
      <c r="R1747" s="7"/>
      <c r="S1747" s="44"/>
      <c r="T1747" s="7"/>
      <c r="U1747" s="7"/>
      <c r="V1747" s="44"/>
      <c r="W1747" s="7"/>
      <c r="X1747" s="7"/>
      <c r="Y1747" s="44"/>
    </row>
    <row r="1748">
      <c r="A1748" s="21"/>
      <c r="B1748" s="21"/>
      <c r="C1748" s="21"/>
      <c r="D1748" s="21"/>
      <c r="E1748" s="21"/>
      <c r="F1748" s="21"/>
      <c r="G1748" s="21"/>
      <c r="H1748" s="21"/>
      <c r="I1748" s="21"/>
      <c r="J1748" s="21"/>
      <c r="K1748" s="25"/>
      <c r="L1748" s="7"/>
      <c r="M1748" s="7"/>
      <c r="N1748" s="7"/>
      <c r="O1748" s="7"/>
      <c r="P1748" s="44"/>
      <c r="Q1748" s="7"/>
      <c r="R1748" s="7"/>
      <c r="S1748" s="44"/>
      <c r="T1748" s="7"/>
      <c r="U1748" s="7"/>
      <c r="V1748" s="44"/>
      <c r="W1748" s="7"/>
      <c r="X1748" s="7"/>
      <c r="Y1748" s="44"/>
    </row>
    <row r="1749">
      <c r="A1749" s="21"/>
      <c r="B1749" s="21"/>
      <c r="C1749" s="21"/>
      <c r="D1749" s="21"/>
      <c r="E1749" s="21"/>
      <c r="F1749" s="21"/>
      <c r="G1749" s="21"/>
      <c r="H1749" s="21"/>
      <c r="I1749" s="21"/>
      <c r="J1749" s="21"/>
      <c r="K1749" s="25"/>
      <c r="L1749" s="7"/>
      <c r="M1749" s="7"/>
      <c r="N1749" s="7"/>
      <c r="O1749" s="7"/>
      <c r="P1749" s="44"/>
      <c r="Q1749" s="7"/>
      <c r="R1749" s="7"/>
      <c r="S1749" s="44"/>
      <c r="T1749" s="7"/>
      <c r="U1749" s="7"/>
      <c r="V1749" s="44"/>
      <c r="W1749" s="7"/>
      <c r="X1749" s="7"/>
      <c r="Y1749" s="44"/>
    </row>
    <row r="1750">
      <c r="A1750" s="21"/>
      <c r="B1750" s="21"/>
      <c r="C1750" s="21"/>
      <c r="D1750" s="21"/>
      <c r="E1750" s="21"/>
      <c r="F1750" s="21"/>
      <c r="G1750" s="21"/>
      <c r="H1750" s="21"/>
      <c r="I1750" s="21"/>
      <c r="J1750" s="21"/>
      <c r="K1750" s="25"/>
      <c r="L1750" s="7"/>
      <c r="M1750" s="7"/>
      <c r="N1750" s="7"/>
      <c r="O1750" s="7"/>
      <c r="P1750" s="44"/>
      <c r="Q1750" s="7"/>
      <c r="R1750" s="7"/>
      <c r="S1750" s="44"/>
      <c r="T1750" s="7"/>
      <c r="U1750" s="7"/>
      <c r="V1750" s="44"/>
      <c r="W1750" s="7"/>
      <c r="X1750" s="7"/>
      <c r="Y1750" s="44"/>
    </row>
    <row r="1751">
      <c r="A1751" s="21"/>
      <c r="B1751" s="21"/>
      <c r="C1751" s="21"/>
      <c r="D1751" s="21"/>
      <c r="E1751" s="21"/>
      <c r="F1751" s="21"/>
      <c r="G1751" s="21"/>
      <c r="H1751" s="21"/>
      <c r="I1751" s="21"/>
      <c r="J1751" s="21"/>
      <c r="K1751" s="25"/>
      <c r="L1751" s="7"/>
      <c r="M1751" s="7"/>
      <c r="N1751" s="7"/>
      <c r="O1751" s="7"/>
      <c r="P1751" s="44"/>
      <c r="Q1751" s="7"/>
      <c r="R1751" s="7"/>
      <c r="S1751" s="44"/>
      <c r="T1751" s="7"/>
      <c r="U1751" s="7"/>
      <c r="V1751" s="44"/>
      <c r="W1751" s="7"/>
      <c r="X1751" s="7"/>
      <c r="Y1751" s="44"/>
    </row>
    <row r="1752">
      <c r="A1752" s="21"/>
      <c r="B1752" s="21"/>
      <c r="C1752" s="21"/>
      <c r="D1752" s="21"/>
      <c r="E1752" s="21"/>
      <c r="F1752" s="21"/>
      <c r="G1752" s="21"/>
      <c r="H1752" s="21"/>
      <c r="I1752" s="21"/>
      <c r="J1752" s="21"/>
      <c r="K1752" s="25"/>
      <c r="L1752" s="7"/>
      <c r="M1752" s="7"/>
      <c r="N1752" s="7"/>
      <c r="O1752" s="7"/>
      <c r="P1752" s="44"/>
      <c r="Q1752" s="7"/>
      <c r="R1752" s="7"/>
      <c r="S1752" s="44"/>
      <c r="T1752" s="7"/>
      <c r="U1752" s="7"/>
      <c r="V1752" s="44"/>
      <c r="W1752" s="7"/>
      <c r="X1752" s="7"/>
      <c r="Y1752" s="44"/>
    </row>
    <row r="1753">
      <c r="A1753" s="21"/>
      <c r="B1753" s="21"/>
      <c r="C1753" s="21"/>
      <c r="D1753" s="21"/>
      <c r="E1753" s="21"/>
      <c r="F1753" s="21"/>
      <c r="G1753" s="21"/>
      <c r="H1753" s="21"/>
      <c r="I1753" s="21"/>
      <c r="J1753" s="21"/>
      <c r="K1753" s="25"/>
      <c r="L1753" s="7"/>
      <c r="M1753" s="7"/>
      <c r="N1753" s="7"/>
      <c r="O1753" s="7"/>
      <c r="P1753" s="44"/>
      <c r="Q1753" s="7"/>
      <c r="R1753" s="7"/>
      <c r="S1753" s="44"/>
      <c r="T1753" s="7"/>
      <c r="U1753" s="7"/>
      <c r="V1753" s="44"/>
      <c r="W1753" s="7"/>
      <c r="X1753" s="7"/>
      <c r="Y1753" s="44"/>
    </row>
    <row r="1754">
      <c r="A1754" s="21"/>
      <c r="B1754" s="21"/>
      <c r="C1754" s="21"/>
      <c r="D1754" s="21"/>
      <c r="E1754" s="21"/>
      <c r="F1754" s="21"/>
      <c r="G1754" s="21"/>
      <c r="H1754" s="21"/>
      <c r="I1754" s="21"/>
      <c r="J1754" s="21"/>
      <c r="K1754" s="25"/>
      <c r="L1754" s="7"/>
      <c r="M1754" s="7"/>
      <c r="N1754" s="7"/>
      <c r="O1754" s="7"/>
      <c r="P1754" s="44"/>
      <c r="Q1754" s="7"/>
      <c r="R1754" s="7"/>
      <c r="S1754" s="44"/>
      <c r="T1754" s="7"/>
      <c r="U1754" s="7"/>
      <c r="V1754" s="44"/>
      <c r="W1754" s="7"/>
      <c r="X1754" s="7"/>
      <c r="Y1754" s="44"/>
    </row>
    <row r="1755">
      <c r="A1755" s="21"/>
      <c r="B1755" s="21"/>
      <c r="C1755" s="21"/>
      <c r="D1755" s="21"/>
      <c r="E1755" s="21"/>
      <c r="F1755" s="21"/>
      <c r="G1755" s="21"/>
      <c r="H1755" s="21"/>
      <c r="I1755" s="21"/>
      <c r="J1755" s="21"/>
      <c r="K1755" s="25"/>
      <c r="L1755" s="7"/>
      <c r="M1755" s="7"/>
      <c r="N1755" s="7"/>
      <c r="O1755" s="7"/>
      <c r="P1755" s="44"/>
      <c r="Q1755" s="7"/>
      <c r="R1755" s="7"/>
      <c r="S1755" s="44"/>
      <c r="T1755" s="7"/>
      <c r="U1755" s="7"/>
      <c r="V1755" s="44"/>
      <c r="W1755" s="7"/>
      <c r="X1755" s="7"/>
      <c r="Y1755" s="44"/>
    </row>
    <row r="1756">
      <c r="A1756" s="21"/>
      <c r="B1756" s="21"/>
      <c r="C1756" s="21"/>
      <c r="D1756" s="21"/>
      <c r="E1756" s="21"/>
      <c r="F1756" s="21"/>
      <c r="G1756" s="21"/>
      <c r="H1756" s="21"/>
      <c r="I1756" s="21"/>
      <c r="J1756" s="21"/>
      <c r="K1756" s="25"/>
      <c r="L1756" s="7"/>
      <c r="M1756" s="7"/>
      <c r="N1756" s="7"/>
      <c r="O1756" s="7"/>
      <c r="P1756" s="44"/>
      <c r="Q1756" s="7"/>
      <c r="R1756" s="7"/>
      <c r="S1756" s="44"/>
      <c r="T1756" s="7"/>
      <c r="U1756" s="7"/>
      <c r="V1756" s="44"/>
      <c r="W1756" s="7"/>
      <c r="X1756" s="7"/>
      <c r="Y1756" s="44"/>
    </row>
    <row r="1757">
      <c r="A1757" s="21"/>
      <c r="B1757" s="21"/>
      <c r="C1757" s="21"/>
      <c r="D1757" s="21"/>
      <c r="E1757" s="21"/>
      <c r="F1757" s="21"/>
      <c r="G1757" s="21"/>
      <c r="H1757" s="21"/>
      <c r="I1757" s="21"/>
      <c r="J1757" s="21"/>
      <c r="K1757" s="25"/>
      <c r="L1757" s="7"/>
      <c r="M1757" s="7"/>
      <c r="N1757" s="7"/>
      <c r="O1757" s="7"/>
      <c r="P1757" s="44"/>
      <c r="Q1757" s="7"/>
      <c r="R1757" s="7"/>
      <c r="S1757" s="44"/>
      <c r="T1757" s="7"/>
      <c r="U1757" s="7"/>
      <c r="V1757" s="44"/>
      <c r="W1757" s="7"/>
      <c r="X1757" s="7"/>
      <c r="Y1757" s="44"/>
    </row>
    <row r="1758">
      <c r="A1758" s="21"/>
      <c r="B1758" s="21"/>
      <c r="C1758" s="21"/>
      <c r="D1758" s="21"/>
      <c r="E1758" s="21"/>
      <c r="F1758" s="21"/>
      <c r="G1758" s="21"/>
      <c r="H1758" s="21"/>
      <c r="I1758" s="21"/>
      <c r="J1758" s="21"/>
      <c r="K1758" s="25"/>
      <c r="L1758" s="7"/>
      <c r="M1758" s="7"/>
      <c r="N1758" s="7"/>
      <c r="O1758" s="7"/>
      <c r="P1758" s="44"/>
      <c r="Q1758" s="7"/>
      <c r="R1758" s="7"/>
      <c r="S1758" s="44"/>
      <c r="T1758" s="7"/>
      <c r="U1758" s="7"/>
      <c r="V1758" s="44"/>
      <c r="W1758" s="7"/>
      <c r="X1758" s="7"/>
      <c r="Y1758" s="44"/>
    </row>
    <row r="1759">
      <c r="A1759" s="21"/>
      <c r="B1759" s="21"/>
      <c r="C1759" s="21"/>
      <c r="D1759" s="21"/>
      <c r="E1759" s="21"/>
      <c r="F1759" s="21"/>
      <c r="G1759" s="21"/>
      <c r="H1759" s="21"/>
      <c r="I1759" s="21"/>
      <c r="J1759" s="21"/>
      <c r="K1759" s="25"/>
      <c r="L1759" s="7"/>
      <c r="M1759" s="7"/>
      <c r="N1759" s="7"/>
      <c r="O1759" s="7"/>
      <c r="P1759" s="44"/>
      <c r="Q1759" s="7"/>
      <c r="R1759" s="7"/>
      <c r="S1759" s="44"/>
      <c r="T1759" s="7"/>
      <c r="U1759" s="7"/>
      <c r="V1759" s="44"/>
      <c r="W1759" s="7"/>
      <c r="X1759" s="7"/>
      <c r="Y1759" s="44"/>
    </row>
    <row r="1760">
      <c r="A1760" s="21"/>
      <c r="B1760" s="21"/>
      <c r="C1760" s="21"/>
      <c r="D1760" s="21"/>
      <c r="E1760" s="21"/>
      <c r="F1760" s="21"/>
      <c r="G1760" s="21"/>
      <c r="H1760" s="21"/>
      <c r="I1760" s="21"/>
      <c r="J1760" s="21"/>
      <c r="K1760" s="25"/>
      <c r="L1760" s="7"/>
      <c r="M1760" s="7"/>
      <c r="N1760" s="7"/>
      <c r="O1760" s="7"/>
      <c r="P1760" s="44"/>
      <c r="Q1760" s="7"/>
      <c r="R1760" s="7"/>
      <c r="S1760" s="44"/>
      <c r="T1760" s="7"/>
      <c r="U1760" s="7"/>
      <c r="V1760" s="44"/>
      <c r="W1760" s="7"/>
      <c r="X1760" s="7"/>
      <c r="Y1760" s="44"/>
    </row>
    <row r="1761">
      <c r="A1761" s="21"/>
      <c r="B1761" s="21"/>
      <c r="C1761" s="21"/>
      <c r="D1761" s="21"/>
      <c r="E1761" s="21"/>
      <c r="F1761" s="21"/>
      <c r="G1761" s="21"/>
      <c r="H1761" s="21"/>
      <c r="I1761" s="21"/>
      <c r="J1761" s="21"/>
      <c r="K1761" s="25"/>
      <c r="L1761" s="7"/>
      <c r="M1761" s="7"/>
      <c r="N1761" s="7"/>
      <c r="O1761" s="7"/>
      <c r="P1761" s="44"/>
      <c r="Q1761" s="7"/>
      <c r="R1761" s="7"/>
      <c r="S1761" s="44"/>
      <c r="T1761" s="7"/>
      <c r="U1761" s="7"/>
      <c r="V1761" s="44"/>
      <c r="W1761" s="7"/>
      <c r="X1761" s="7"/>
      <c r="Y1761" s="44"/>
    </row>
    <row r="1762">
      <c r="A1762" s="21"/>
      <c r="B1762" s="21"/>
      <c r="C1762" s="21"/>
      <c r="D1762" s="21"/>
      <c r="E1762" s="21"/>
      <c r="F1762" s="21"/>
      <c r="G1762" s="21"/>
      <c r="H1762" s="21"/>
      <c r="I1762" s="21"/>
      <c r="J1762" s="21"/>
      <c r="K1762" s="25"/>
      <c r="L1762" s="7"/>
      <c r="M1762" s="7"/>
      <c r="N1762" s="7"/>
      <c r="O1762" s="7"/>
      <c r="P1762" s="44"/>
      <c r="Q1762" s="7"/>
      <c r="R1762" s="7"/>
      <c r="S1762" s="44"/>
      <c r="T1762" s="7"/>
      <c r="U1762" s="7"/>
      <c r="V1762" s="44"/>
      <c r="W1762" s="7"/>
      <c r="X1762" s="7"/>
      <c r="Y1762" s="44"/>
    </row>
    <row r="1763">
      <c r="A1763" s="21"/>
      <c r="B1763" s="21"/>
      <c r="C1763" s="21"/>
      <c r="D1763" s="21"/>
      <c r="E1763" s="21"/>
      <c r="F1763" s="21"/>
      <c r="G1763" s="21"/>
      <c r="H1763" s="21"/>
      <c r="I1763" s="21"/>
      <c r="J1763" s="21"/>
      <c r="K1763" s="25"/>
      <c r="L1763" s="7"/>
      <c r="M1763" s="7"/>
      <c r="N1763" s="7"/>
      <c r="O1763" s="7"/>
      <c r="P1763" s="44"/>
      <c r="Q1763" s="7"/>
      <c r="R1763" s="7"/>
      <c r="S1763" s="44"/>
      <c r="T1763" s="7"/>
      <c r="U1763" s="7"/>
      <c r="V1763" s="44"/>
      <c r="W1763" s="7"/>
      <c r="X1763" s="7"/>
      <c r="Y1763" s="44"/>
    </row>
    <row r="1764">
      <c r="A1764" s="21"/>
      <c r="B1764" s="21"/>
      <c r="C1764" s="21"/>
      <c r="D1764" s="21"/>
      <c r="E1764" s="21"/>
      <c r="F1764" s="21"/>
      <c r="G1764" s="21"/>
      <c r="H1764" s="21"/>
      <c r="I1764" s="21"/>
      <c r="J1764" s="21"/>
      <c r="K1764" s="25"/>
      <c r="L1764" s="7"/>
      <c r="M1764" s="7"/>
      <c r="N1764" s="7"/>
      <c r="O1764" s="7"/>
      <c r="P1764" s="44"/>
      <c r="Q1764" s="7"/>
      <c r="R1764" s="7"/>
      <c r="S1764" s="44"/>
      <c r="T1764" s="7"/>
      <c r="U1764" s="7"/>
      <c r="V1764" s="44"/>
      <c r="W1764" s="7"/>
      <c r="X1764" s="7"/>
      <c r="Y1764" s="44"/>
    </row>
    <row r="1765">
      <c r="A1765" s="21"/>
      <c r="B1765" s="21"/>
      <c r="C1765" s="21"/>
      <c r="D1765" s="21"/>
      <c r="E1765" s="21"/>
      <c r="F1765" s="21"/>
      <c r="G1765" s="21"/>
      <c r="H1765" s="21"/>
      <c r="I1765" s="21"/>
      <c r="J1765" s="21"/>
      <c r="K1765" s="25"/>
      <c r="L1765" s="7"/>
      <c r="M1765" s="7"/>
      <c r="N1765" s="7"/>
      <c r="O1765" s="7"/>
      <c r="P1765" s="44"/>
      <c r="Q1765" s="7"/>
      <c r="R1765" s="7"/>
      <c r="S1765" s="44"/>
      <c r="T1765" s="7"/>
      <c r="U1765" s="7"/>
      <c r="V1765" s="44"/>
      <c r="W1765" s="7"/>
      <c r="X1765" s="7"/>
      <c r="Y1765" s="44"/>
    </row>
    <row r="1766">
      <c r="A1766" s="21"/>
      <c r="B1766" s="21"/>
      <c r="C1766" s="21"/>
      <c r="D1766" s="21"/>
      <c r="E1766" s="21"/>
      <c r="F1766" s="21"/>
      <c r="G1766" s="21"/>
      <c r="H1766" s="21"/>
      <c r="I1766" s="21"/>
      <c r="J1766" s="21"/>
      <c r="K1766" s="25"/>
      <c r="L1766" s="7"/>
      <c r="M1766" s="7"/>
      <c r="N1766" s="7"/>
      <c r="O1766" s="7"/>
      <c r="P1766" s="44"/>
      <c r="Q1766" s="7"/>
      <c r="R1766" s="7"/>
      <c r="S1766" s="44"/>
      <c r="T1766" s="7"/>
      <c r="U1766" s="7"/>
      <c r="V1766" s="44"/>
      <c r="W1766" s="7"/>
      <c r="X1766" s="7"/>
      <c r="Y1766" s="44"/>
    </row>
    <row r="1767">
      <c r="A1767" s="21"/>
      <c r="B1767" s="21"/>
      <c r="C1767" s="21"/>
      <c r="D1767" s="21"/>
      <c r="E1767" s="21"/>
      <c r="F1767" s="21"/>
      <c r="G1767" s="21"/>
      <c r="H1767" s="21"/>
      <c r="I1767" s="21"/>
      <c r="J1767" s="21"/>
      <c r="K1767" s="25"/>
      <c r="L1767" s="7"/>
      <c r="M1767" s="7"/>
      <c r="N1767" s="7"/>
      <c r="O1767" s="7"/>
      <c r="P1767" s="44"/>
      <c r="Q1767" s="7"/>
      <c r="R1767" s="7"/>
      <c r="S1767" s="44"/>
      <c r="T1767" s="7"/>
      <c r="U1767" s="7"/>
      <c r="V1767" s="44"/>
      <c r="W1767" s="7"/>
      <c r="X1767" s="7"/>
      <c r="Y1767" s="44"/>
    </row>
    <row r="1768">
      <c r="A1768" s="21"/>
      <c r="B1768" s="21"/>
      <c r="C1768" s="21"/>
      <c r="D1768" s="21"/>
      <c r="E1768" s="21"/>
      <c r="F1768" s="21"/>
      <c r="G1768" s="21"/>
      <c r="H1768" s="21"/>
      <c r="I1768" s="21"/>
      <c r="J1768" s="21"/>
      <c r="K1768" s="25"/>
      <c r="L1768" s="7"/>
      <c r="M1768" s="7"/>
      <c r="N1768" s="7"/>
      <c r="O1768" s="7"/>
      <c r="P1768" s="44"/>
      <c r="Q1768" s="7"/>
      <c r="R1768" s="7"/>
      <c r="S1768" s="44"/>
      <c r="T1768" s="7"/>
      <c r="U1768" s="7"/>
      <c r="V1768" s="44"/>
      <c r="W1768" s="7"/>
      <c r="X1768" s="7"/>
      <c r="Y1768" s="44"/>
    </row>
    <row r="1769">
      <c r="A1769" s="21"/>
      <c r="B1769" s="21"/>
      <c r="C1769" s="21"/>
      <c r="D1769" s="21"/>
      <c r="E1769" s="21"/>
      <c r="F1769" s="21"/>
      <c r="G1769" s="21"/>
      <c r="H1769" s="21"/>
      <c r="I1769" s="21"/>
      <c r="J1769" s="21"/>
      <c r="K1769" s="25"/>
      <c r="L1769" s="7"/>
      <c r="M1769" s="7"/>
      <c r="N1769" s="7"/>
      <c r="O1769" s="7"/>
      <c r="P1769" s="44"/>
      <c r="Q1769" s="7"/>
      <c r="R1769" s="7"/>
      <c r="S1769" s="44"/>
      <c r="T1769" s="7"/>
      <c r="U1769" s="7"/>
      <c r="V1769" s="44"/>
      <c r="W1769" s="7"/>
      <c r="X1769" s="7"/>
      <c r="Y1769" s="44"/>
    </row>
    <row r="1770">
      <c r="A1770" s="21"/>
      <c r="B1770" s="21"/>
      <c r="C1770" s="21"/>
      <c r="D1770" s="21"/>
      <c r="E1770" s="21"/>
      <c r="F1770" s="21"/>
      <c r="G1770" s="21"/>
      <c r="H1770" s="21"/>
      <c r="I1770" s="21"/>
      <c r="J1770" s="21"/>
      <c r="K1770" s="25"/>
      <c r="L1770" s="7"/>
      <c r="M1770" s="7"/>
      <c r="N1770" s="7"/>
      <c r="O1770" s="7"/>
      <c r="P1770" s="44"/>
      <c r="Q1770" s="7"/>
      <c r="R1770" s="7"/>
      <c r="S1770" s="44"/>
      <c r="T1770" s="7"/>
      <c r="U1770" s="7"/>
      <c r="V1770" s="44"/>
      <c r="W1770" s="7"/>
      <c r="X1770" s="7"/>
      <c r="Y1770" s="44"/>
    </row>
    <row r="1771">
      <c r="A1771" s="21"/>
      <c r="B1771" s="21"/>
      <c r="C1771" s="21"/>
      <c r="D1771" s="21"/>
      <c r="E1771" s="21"/>
      <c r="F1771" s="21"/>
      <c r="G1771" s="21"/>
      <c r="H1771" s="21"/>
      <c r="I1771" s="21"/>
      <c r="J1771" s="21"/>
      <c r="K1771" s="25"/>
      <c r="L1771" s="7"/>
      <c r="M1771" s="7"/>
      <c r="N1771" s="7"/>
      <c r="O1771" s="7"/>
      <c r="P1771" s="44"/>
      <c r="Q1771" s="7"/>
      <c r="R1771" s="7"/>
      <c r="S1771" s="44"/>
      <c r="T1771" s="7"/>
      <c r="U1771" s="7"/>
      <c r="V1771" s="44"/>
      <c r="W1771" s="7"/>
      <c r="X1771" s="7"/>
      <c r="Y1771" s="44"/>
    </row>
    <row r="1772">
      <c r="A1772" s="21"/>
      <c r="B1772" s="21"/>
      <c r="C1772" s="21"/>
      <c r="D1772" s="21"/>
      <c r="E1772" s="21"/>
      <c r="F1772" s="21"/>
      <c r="G1772" s="21"/>
      <c r="H1772" s="21"/>
      <c r="I1772" s="21"/>
      <c r="J1772" s="21"/>
      <c r="K1772" s="25"/>
      <c r="L1772" s="7"/>
      <c r="M1772" s="7"/>
      <c r="N1772" s="7"/>
      <c r="O1772" s="7"/>
      <c r="P1772" s="44"/>
      <c r="Q1772" s="7"/>
      <c r="R1772" s="7"/>
      <c r="S1772" s="44"/>
      <c r="T1772" s="7"/>
      <c r="U1772" s="7"/>
      <c r="V1772" s="44"/>
      <c r="W1772" s="7"/>
      <c r="X1772" s="7"/>
      <c r="Y1772" s="44"/>
    </row>
    <row r="1773">
      <c r="A1773" s="21"/>
      <c r="B1773" s="21"/>
      <c r="C1773" s="21"/>
      <c r="D1773" s="21"/>
      <c r="E1773" s="21"/>
      <c r="F1773" s="21"/>
      <c r="G1773" s="21"/>
      <c r="H1773" s="21"/>
      <c r="I1773" s="21"/>
      <c r="J1773" s="21"/>
      <c r="K1773" s="25"/>
      <c r="L1773" s="7"/>
      <c r="M1773" s="7"/>
      <c r="N1773" s="7"/>
      <c r="O1773" s="7"/>
      <c r="P1773" s="44"/>
      <c r="Q1773" s="7"/>
      <c r="R1773" s="7"/>
      <c r="S1773" s="44"/>
      <c r="T1773" s="7"/>
      <c r="U1773" s="7"/>
      <c r="V1773" s="44"/>
      <c r="W1773" s="7"/>
      <c r="X1773" s="7"/>
      <c r="Y1773" s="44"/>
    </row>
    <row r="1774">
      <c r="A1774" s="21"/>
      <c r="B1774" s="21"/>
      <c r="C1774" s="21"/>
      <c r="D1774" s="21"/>
      <c r="E1774" s="21"/>
      <c r="F1774" s="21"/>
      <c r="G1774" s="21"/>
      <c r="H1774" s="21"/>
      <c r="I1774" s="21"/>
      <c r="J1774" s="21"/>
      <c r="K1774" s="25"/>
      <c r="L1774" s="7"/>
      <c r="M1774" s="7"/>
      <c r="N1774" s="7"/>
      <c r="O1774" s="7"/>
      <c r="P1774" s="44"/>
      <c r="Q1774" s="7"/>
      <c r="R1774" s="7"/>
      <c r="S1774" s="44"/>
      <c r="T1774" s="7"/>
      <c r="U1774" s="7"/>
      <c r="V1774" s="44"/>
      <c r="W1774" s="7"/>
      <c r="X1774" s="7"/>
      <c r="Y1774" s="44"/>
    </row>
    <row r="1775">
      <c r="A1775" s="21"/>
      <c r="B1775" s="21"/>
      <c r="C1775" s="21"/>
      <c r="D1775" s="21"/>
      <c r="E1775" s="21"/>
      <c r="F1775" s="21"/>
      <c r="G1775" s="21"/>
      <c r="H1775" s="21"/>
      <c r="I1775" s="21"/>
      <c r="J1775" s="21"/>
      <c r="K1775" s="25"/>
      <c r="L1775" s="7"/>
      <c r="M1775" s="7"/>
      <c r="N1775" s="7"/>
      <c r="O1775" s="7"/>
      <c r="P1775" s="44"/>
      <c r="Q1775" s="7"/>
      <c r="R1775" s="7"/>
      <c r="S1775" s="44"/>
      <c r="T1775" s="7"/>
      <c r="U1775" s="7"/>
      <c r="V1775" s="44"/>
      <c r="W1775" s="7"/>
      <c r="X1775" s="7"/>
      <c r="Y1775" s="44"/>
    </row>
    <row r="1776">
      <c r="A1776" s="21"/>
      <c r="B1776" s="21"/>
      <c r="C1776" s="21"/>
      <c r="D1776" s="21"/>
      <c r="E1776" s="21"/>
      <c r="F1776" s="21"/>
      <c r="G1776" s="21"/>
      <c r="H1776" s="21"/>
      <c r="I1776" s="21"/>
      <c r="J1776" s="21"/>
      <c r="K1776" s="25"/>
      <c r="L1776" s="7"/>
      <c r="M1776" s="7"/>
      <c r="N1776" s="7"/>
      <c r="O1776" s="7"/>
      <c r="P1776" s="44"/>
      <c r="Q1776" s="7"/>
      <c r="R1776" s="7"/>
      <c r="S1776" s="44"/>
      <c r="T1776" s="7"/>
      <c r="U1776" s="7"/>
      <c r="V1776" s="44"/>
      <c r="W1776" s="7"/>
      <c r="X1776" s="7"/>
      <c r="Y1776" s="44"/>
    </row>
    <row r="1777">
      <c r="A1777" s="21"/>
      <c r="B1777" s="21"/>
      <c r="C1777" s="21"/>
      <c r="D1777" s="21"/>
      <c r="E1777" s="21"/>
      <c r="F1777" s="21"/>
      <c r="G1777" s="21"/>
      <c r="H1777" s="21"/>
      <c r="I1777" s="21"/>
      <c r="J1777" s="21"/>
      <c r="K1777" s="25"/>
      <c r="L1777" s="7"/>
      <c r="M1777" s="7"/>
      <c r="N1777" s="7"/>
      <c r="O1777" s="7"/>
      <c r="P1777" s="44"/>
      <c r="Q1777" s="7"/>
      <c r="R1777" s="7"/>
      <c r="S1777" s="44"/>
      <c r="T1777" s="7"/>
      <c r="U1777" s="7"/>
      <c r="V1777" s="44"/>
      <c r="W1777" s="7"/>
      <c r="X1777" s="7"/>
      <c r="Y1777" s="44"/>
    </row>
    <row r="1778">
      <c r="A1778" s="21"/>
      <c r="B1778" s="21"/>
      <c r="C1778" s="21"/>
      <c r="D1778" s="21"/>
      <c r="E1778" s="21"/>
      <c r="F1778" s="21"/>
      <c r="G1778" s="21"/>
      <c r="H1778" s="21"/>
      <c r="I1778" s="21"/>
      <c r="J1778" s="21"/>
      <c r="K1778" s="25"/>
      <c r="L1778" s="7"/>
      <c r="M1778" s="7"/>
      <c r="N1778" s="7"/>
      <c r="O1778" s="7"/>
      <c r="P1778" s="44"/>
      <c r="Q1778" s="7"/>
      <c r="R1778" s="7"/>
      <c r="S1778" s="44"/>
      <c r="T1778" s="7"/>
      <c r="U1778" s="7"/>
      <c r="V1778" s="44"/>
      <c r="W1778" s="7"/>
      <c r="X1778" s="7"/>
      <c r="Y1778" s="44"/>
    </row>
    <row r="1779">
      <c r="A1779" s="21"/>
      <c r="B1779" s="21"/>
      <c r="C1779" s="21"/>
      <c r="D1779" s="21"/>
      <c r="E1779" s="21"/>
      <c r="F1779" s="21"/>
      <c r="G1779" s="21"/>
      <c r="H1779" s="21"/>
      <c r="I1779" s="21"/>
      <c r="J1779" s="21"/>
      <c r="K1779" s="25"/>
      <c r="L1779" s="7"/>
      <c r="M1779" s="7"/>
      <c r="N1779" s="7"/>
      <c r="O1779" s="7"/>
      <c r="P1779" s="44"/>
      <c r="Q1779" s="7"/>
      <c r="R1779" s="7"/>
      <c r="S1779" s="44"/>
      <c r="T1779" s="7"/>
      <c r="U1779" s="7"/>
      <c r="V1779" s="44"/>
      <c r="W1779" s="7"/>
      <c r="X1779" s="7"/>
      <c r="Y1779" s="44"/>
    </row>
    <row r="1780">
      <c r="A1780" s="21"/>
      <c r="B1780" s="21"/>
      <c r="C1780" s="21"/>
      <c r="D1780" s="21"/>
      <c r="E1780" s="21"/>
      <c r="F1780" s="21"/>
      <c r="G1780" s="21"/>
      <c r="H1780" s="21"/>
      <c r="I1780" s="21"/>
      <c r="J1780" s="21"/>
      <c r="K1780" s="25"/>
      <c r="L1780" s="7"/>
      <c r="M1780" s="7"/>
      <c r="N1780" s="7"/>
      <c r="O1780" s="7"/>
      <c r="P1780" s="44"/>
      <c r="Q1780" s="7"/>
      <c r="R1780" s="7"/>
      <c r="S1780" s="44"/>
      <c r="T1780" s="7"/>
      <c r="U1780" s="7"/>
      <c r="V1780" s="44"/>
      <c r="W1780" s="7"/>
      <c r="X1780" s="7"/>
      <c r="Y1780" s="44"/>
    </row>
    <row r="1781">
      <c r="A1781" s="21"/>
      <c r="B1781" s="21"/>
      <c r="C1781" s="21"/>
      <c r="D1781" s="21"/>
      <c r="E1781" s="21"/>
      <c r="F1781" s="21"/>
      <c r="G1781" s="21"/>
      <c r="H1781" s="21"/>
      <c r="I1781" s="21"/>
      <c r="J1781" s="21"/>
      <c r="K1781" s="25"/>
      <c r="L1781" s="7"/>
      <c r="M1781" s="7"/>
      <c r="N1781" s="7"/>
      <c r="O1781" s="7"/>
      <c r="P1781" s="44"/>
      <c r="Q1781" s="7"/>
      <c r="R1781" s="7"/>
      <c r="S1781" s="44"/>
      <c r="T1781" s="7"/>
      <c r="U1781" s="7"/>
      <c r="V1781" s="44"/>
      <c r="W1781" s="7"/>
      <c r="X1781" s="7"/>
      <c r="Y1781" s="44"/>
    </row>
    <row r="1782">
      <c r="A1782" s="21"/>
      <c r="B1782" s="21"/>
      <c r="C1782" s="21"/>
      <c r="D1782" s="21"/>
      <c r="E1782" s="21"/>
      <c r="F1782" s="21"/>
      <c r="G1782" s="21"/>
      <c r="H1782" s="21"/>
      <c r="I1782" s="21"/>
      <c r="J1782" s="21"/>
      <c r="K1782" s="25"/>
      <c r="L1782" s="7"/>
      <c r="M1782" s="7"/>
      <c r="N1782" s="7"/>
      <c r="O1782" s="7"/>
      <c r="P1782" s="44"/>
      <c r="Q1782" s="7"/>
      <c r="R1782" s="7"/>
      <c r="S1782" s="44"/>
      <c r="T1782" s="7"/>
      <c r="U1782" s="7"/>
      <c r="V1782" s="44"/>
      <c r="W1782" s="7"/>
      <c r="X1782" s="7"/>
      <c r="Y1782" s="44"/>
    </row>
    <row r="1783">
      <c r="A1783" s="21"/>
      <c r="B1783" s="21"/>
      <c r="C1783" s="21"/>
      <c r="D1783" s="21"/>
      <c r="E1783" s="21"/>
      <c r="F1783" s="21"/>
      <c r="G1783" s="21"/>
      <c r="H1783" s="21"/>
      <c r="I1783" s="21"/>
      <c r="J1783" s="21"/>
      <c r="K1783" s="25"/>
      <c r="L1783" s="7"/>
      <c r="M1783" s="7"/>
      <c r="N1783" s="7"/>
      <c r="O1783" s="7"/>
      <c r="P1783" s="44"/>
      <c r="Q1783" s="7"/>
      <c r="R1783" s="7"/>
      <c r="S1783" s="44"/>
      <c r="T1783" s="7"/>
      <c r="U1783" s="7"/>
      <c r="V1783" s="44"/>
      <c r="W1783" s="7"/>
      <c r="X1783" s="7"/>
      <c r="Y1783" s="44"/>
    </row>
    <row r="1784">
      <c r="A1784" s="21"/>
      <c r="B1784" s="21"/>
      <c r="C1784" s="21"/>
      <c r="D1784" s="21"/>
      <c r="E1784" s="21"/>
      <c r="F1784" s="21"/>
      <c r="G1784" s="21"/>
      <c r="H1784" s="21"/>
      <c r="I1784" s="21"/>
      <c r="J1784" s="21"/>
      <c r="K1784" s="25"/>
      <c r="L1784" s="7"/>
      <c r="M1784" s="7"/>
      <c r="N1784" s="7"/>
      <c r="O1784" s="7"/>
      <c r="P1784" s="44"/>
      <c r="Q1784" s="7"/>
      <c r="R1784" s="7"/>
      <c r="S1784" s="44"/>
      <c r="T1784" s="7"/>
      <c r="U1784" s="7"/>
      <c r="V1784" s="44"/>
      <c r="W1784" s="7"/>
      <c r="X1784" s="7"/>
      <c r="Y1784" s="44"/>
    </row>
    <row r="1785">
      <c r="A1785" s="21"/>
      <c r="B1785" s="21"/>
      <c r="C1785" s="21"/>
      <c r="D1785" s="21"/>
      <c r="E1785" s="21"/>
      <c r="F1785" s="21"/>
      <c r="G1785" s="21"/>
      <c r="H1785" s="21"/>
      <c r="I1785" s="21"/>
      <c r="J1785" s="21"/>
      <c r="K1785" s="25"/>
      <c r="L1785" s="7"/>
      <c r="M1785" s="7"/>
      <c r="N1785" s="7"/>
      <c r="O1785" s="7"/>
      <c r="P1785" s="44"/>
      <c r="Q1785" s="7"/>
      <c r="R1785" s="7"/>
      <c r="S1785" s="44"/>
      <c r="T1785" s="7"/>
      <c r="U1785" s="7"/>
      <c r="V1785" s="44"/>
      <c r="W1785" s="7"/>
      <c r="X1785" s="7"/>
      <c r="Y1785" s="44"/>
    </row>
    <row r="1786">
      <c r="A1786" s="21"/>
      <c r="B1786" s="21"/>
      <c r="C1786" s="21"/>
      <c r="D1786" s="21"/>
      <c r="E1786" s="21"/>
      <c r="F1786" s="21"/>
      <c r="G1786" s="21"/>
      <c r="H1786" s="21"/>
      <c r="I1786" s="21"/>
      <c r="J1786" s="21"/>
      <c r="K1786" s="25"/>
      <c r="L1786" s="7"/>
      <c r="M1786" s="7"/>
      <c r="N1786" s="7"/>
      <c r="O1786" s="7"/>
      <c r="P1786" s="44"/>
      <c r="Q1786" s="7"/>
      <c r="R1786" s="7"/>
      <c r="S1786" s="44"/>
      <c r="T1786" s="7"/>
      <c r="U1786" s="7"/>
      <c r="V1786" s="44"/>
      <c r="W1786" s="7"/>
      <c r="X1786" s="7"/>
      <c r="Y1786" s="44"/>
    </row>
    <row r="1787">
      <c r="A1787" s="21"/>
      <c r="B1787" s="21"/>
      <c r="C1787" s="21"/>
      <c r="D1787" s="21"/>
      <c r="E1787" s="21"/>
      <c r="F1787" s="21"/>
      <c r="G1787" s="21"/>
      <c r="H1787" s="21"/>
      <c r="I1787" s="21"/>
      <c r="J1787" s="21"/>
      <c r="K1787" s="25"/>
      <c r="L1787" s="7"/>
      <c r="M1787" s="7"/>
      <c r="N1787" s="7"/>
      <c r="O1787" s="7"/>
      <c r="P1787" s="44"/>
      <c r="Q1787" s="7"/>
      <c r="R1787" s="7"/>
      <c r="S1787" s="44"/>
      <c r="T1787" s="7"/>
      <c r="U1787" s="7"/>
      <c r="V1787" s="44"/>
      <c r="W1787" s="7"/>
      <c r="X1787" s="7"/>
      <c r="Y1787" s="44"/>
    </row>
    <row r="1788">
      <c r="A1788" s="21"/>
      <c r="B1788" s="21"/>
      <c r="C1788" s="21"/>
      <c r="D1788" s="21"/>
      <c r="E1788" s="21"/>
      <c r="F1788" s="21"/>
      <c r="G1788" s="21"/>
      <c r="H1788" s="21"/>
      <c r="I1788" s="21"/>
      <c r="J1788" s="21"/>
      <c r="K1788" s="25"/>
      <c r="L1788" s="7"/>
      <c r="M1788" s="7"/>
      <c r="N1788" s="7"/>
      <c r="O1788" s="7"/>
      <c r="P1788" s="44"/>
      <c r="Q1788" s="7"/>
      <c r="R1788" s="7"/>
      <c r="S1788" s="44"/>
      <c r="T1788" s="7"/>
      <c r="U1788" s="7"/>
      <c r="V1788" s="44"/>
      <c r="W1788" s="7"/>
      <c r="X1788" s="7"/>
      <c r="Y1788" s="44"/>
    </row>
    <row r="1789">
      <c r="A1789" s="21"/>
      <c r="B1789" s="21"/>
      <c r="C1789" s="21"/>
      <c r="D1789" s="21"/>
      <c r="E1789" s="21"/>
      <c r="F1789" s="21"/>
      <c r="G1789" s="21"/>
      <c r="H1789" s="21"/>
      <c r="I1789" s="21"/>
      <c r="J1789" s="21"/>
      <c r="K1789" s="25"/>
      <c r="L1789" s="7"/>
      <c r="M1789" s="7"/>
      <c r="N1789" s="7"/>
      <c r="O1789" s="7"/>
      <c r="P1789" s="44"/>
      <c r="Q1789" s="7"/>
      <c r="R1789" s="7"/>
      <c r="S1789" s="44"/>
      <c r="T1789" s="7"/>
      <c r="U1789" s="7"/>
      <c r="V1789" s="44"/>
      <c r="W1789" s="7"/>
      <c r="X1789" s="7"/>
      <c r="Y1789" s="44"/>
    </row>
    <row r="1790">
      <c r="A1790" s="21"/>
      <c r="B1790" s="21"/>
      <c r="C1790" s="21"/>
      <c r="D1790" s="21"/>
      <c r="E1790" s="21"/>
      <c r="F1790" s="21"/>
      <c r="G1790" s="21"/>
      <c r="H1790" s="21"/>
      <c r="I1790" s="21"/>
      <c r="J1790" s="21"/>
      <c r="K1790" s="25"/>
      <c r="L1790" s="7"/>
      <c r="M1790" s="7"/>
      <c r="N1790" s="7"/>
      <c r="O1790" s="7"/>
      <c r="P1790" s="44"/>
      <c r="Q1790" s="7"/>
      <c r="R1790" s="7"/>
      <c r="S1790" s="44"/>
      <c r="T1790" s="7"/>
      <c r="U1790" s="7"/>
      <c r="V1790" s="44"/>
      <c r="W1790" s="7"/>
      <c r="X1790" s="7"/>
      <c r="Y1790" s="44"/>
    </row>
    <row r="1791">
      <c r="A1791" s="21"/>
      <c r="B1791" s="21"/>
      <c r="C1791" s="21"/>
      <c r="D1791" s="21"/>
      <c r="E1791" s="21"/>
      <c r="F1791" s="21"/>
      <c r="G1791" s="21"/>
      <c r="H1791" s="21"/>
      <c r="I1791" s="21"/>
      <c r="J1791" s="21"/>
      <c r="K1791" s="25"/>
      <c r="L1791" s="7"/>
      <c r="M1791" s="7"/>
      <c r="N1791" s="7"/>
      <c r="O1791" s="7"/>
      <c r="P1791" s="44"/>
      <c r="Q1791" s="7"/>
      <c r="R1791" s="7"/>
      <c r="S1791" s="44"/>
      <c r="T1791" s="7"/>
      <c r="U1791" s="7"/>
      <c r="V1791" s="44"/>
      <c r="W1791" s="7"/>
      <c r="X1791" s="7"/>
      <c r="Y1791" s="44"/>
    </row>
    <row r="1792">
      <c r="A1792" s="21"/>
      <c r="B1792" s="21"/>
      <c r="C1792" s="21"/>
      <c r="D1792" s="21"/>
      <c r="E1792" s="21"/>
      <c r="F1792" s="21"/>
      <c r="G1792" s="21"/>
      <c r="H1792" s="21"/>
      <c r="I1792" s="21"/>
      <c r="J1792" s="21"/>
      <c r="K1792" s="25"/>
      <c r="L1792" s="7"/>
      <c r="M1792" s="7"/>
      <c r="N1792" s="7"/>
      <c r="O1792" s="7"/>
      <c r="P1792" s="44"/>
      <c r="Q1792" s="7"/>
      <c r="R1792" s="7"/>
      <c r="S1792" s="44"/>
      <c r="T1792" s="7"/>
      <c r="U1792" s="7"/>
      <c r="V1792" s="44"/>
      <c r="W1792" s="7"/>
      <c r="X1792" s="7"/>
      <c r="Y1792" s="44"/>
    </row>
    <row r="1793">
      <c r="A1793" s="21"/>
      <c r="B1793" s="21"/>
      <c r="C1793" s="21"/>
      <c r="D1793" s="21"/>
      <c r="E1793" s="21"/>
      <c r="F1793" s="21"/>
      <c r="G1793" s="21"/>
      <c r="H1793" s="21"/>
      <c r="I1793" s="21"/>
      <c r="J1793" s="21"/>
      <c r="K1793" s="25"/>
      <c r="L1793" s="7"/>
      <c r="M1793" s="7"/>
      <c r="N1793" s="7"/>
      <c r="O1793" s="7"/>
      <c r="P1793" s="44"/>
      <c r="Q1793" s="7"/>
      <c r="R1793" s="7"/>
      <c r="S1793" s="44"/>
      <c r="T1793" s="7"/>
      <c r="U1793" s="7"/>
      <c r="V1793" s="44"/>
      <c r="W1793" s="7"/>
      <c r="X1793" s="7"/>
      <c r="Y1793" s="44"/>
    </row>
    <row r="1794">
      <c r="A1794" s="21"/>
      <c r="B1794" s="21"/>
      <c r="C1794" s="21"/>
      <c r="D1794" s="21"/>
      <c r="E1794" s="21"/>
      <c r="F1794" s="21"/>
      <c r="G1794" s="21"/>
      <c r="H1794" s="21"/>
      <c r="I1794" s="21"/>
      <c r="J1794" s="21"/>
      <c r="K1794" s="25"/>
      <c r="L1794" s="7"/>
      <c r="M1794" s="7"/>
      <c r="N1794" s="7"/>
      <c r="O1794" s="7"/>
      <c r="P1794" s="44"/>
      <c r="Q1794" s="7"/>
      <c r="R1794" s="7"/>
      <c r="S1794" s="44"/>
      <c r="T1794" s="7"/>
      <c r="U1794" s="7"/>
      <c r="V1794" s="44"/>
      <c r="W1794" s="7"/>
      <c r="X1794" s="7"/>
      <c r="Y1794" s="44"/>
    </row>
    <row r="1795">
      <c r="A1795" s="21"/>
      <c r="B1795" s="21"/>
      <c r="C1795" s="21"/>
      <c r="D1795" s="21"/>
      <c r="E1795" s="21"/>
      <c r="F1795" s="21"/>
      <c r="G1795" s="21"/>
      <c r="H1795" s="21"/>
      <c r="I1795" s="21"/>
      <c r="J1795" s="21"/>
      <c r="K1795" s="25"/>
      <c r="L1795" s="7"/>
      <c r="M1795" s="7"/>
      <c r="N1795" s="7"/>
      <c r="O1795" s="7"/>
      <c r="P1795" s="44"/>
      <c r="Q1795" s="7"/>
      <c r="R1795" s="7"/>
      <c r="S1795" s="44"/>
      <c r="T1795" s="7"/>
      <c r="U1795" s="7"/>
      <c r="V1795" s="44"/>
      <c r="W1795" s="7"/>
      <c r="X1795" s="7"/>
      <c r="Y1795" s="44"/>
    </row>
    <row r="1796">
      <c r="A1796" s="21"/>
      <c r="B1796" s="21"/>
      <c r="C1796" s="21"/>
      <c r="D1796" s="21"/>
      <c r="E1796" s="21"/>
      <c r="F1796" s="21"/>
      <c r="G1796" s="21"/>
      <c r="H1796" s="21"/>
      <c r="I1796" s="21"/>
      <c r="J1796" s="21"/>
      <c r="K1796" s="25"/>
      <c r="L1796" s="7"/>
      <c r="M1796" s="7"/>
      <c r="N1796" s="7"/>
      <c r="O1796" s="7"/>
      <c r="P1796" s="44"/>
      <c r="Q1796" s="7"/>
      <c r="R1796" s="7"/>
      <c r="S1796" s="44"/>
      <c r="T1796" s="7"/>
      <c r="U1796" s="7"/>
      <c r="V1796" s="44"/>
      <c r="W1796" s="7"/>
      <c r="X1796" s="7"/>
      <c r="Y1796" s="44"/>
    </row>
    <row r="1797">
      <c r="A1797" s="21"/>
      <c r="B1797" s="21"/>
      <c r="C1797" s="21"/>
      <c r="D1797" s="21"/>
      <c r="E1797" s="21"/>
      <c r="F1797" s="21"/>
      <c r="G1797" s="21"/>
      <c r="H1797" s="21"/>
      <c r="I1797" s="21"/>
      <c r="J1797" s="21"/>
      <c r="K1797" s="25"/>
      <c r="L1797" s="7"/>
      <c r="M1797" s="7"/>
      <c r="N1797" s="7"/>
      <c r="O1797" s="7"/>
      <c r="P1797" s="44"/>
      <c r="Q1797" s="7"/>
      <c r="R1797" s="7"/>
      <c r="S1797" s="44"/>
      <c r="T1797" s="7"/>
      <c r="U1797" s="7"/>
      <c r="V1797" s="44"/>
      <c r="W1797" s="7"/>
      <c r="X1797" s="7"/>
      <c r="Y1797" s="44"/>
    </row>
    <row r="1798">
      <c r="A1798" s="21"/>
      <c r="B1798" s="21"/>
      <c r="C1798" s="21"/>
      <c r="D1798" s="21"/>
      <c r="E1798" s="21"/>
      <c r="F1798" s="21"/>
      <c r="G1798" s="21"/>
      <c r="H1798" s="21"/>
      <c r="I1798" s="21"/>
      <c r="J1798" s="21"/>
      <c r="K1798" s="25"/>
      <c r="L1798" s="7"/>
      <c r="M1798" s="7"/>
      <c r="N1798" s="7"/>
      <c r="O1798" s="7"/>
      <c r="P1798" s="44"/>
      <c r="Q1798" s="7"/>
      <c r="R1798" s="7"/>
      <c r="S1798" s="44"/>
      <c r="T1798" s="7"/>
      <c r="U1798" s="7"/>
      <c r="V1798" s="44"/>
      <c r="W1798" s="7"/>
      <c r="X1798" s="7"/>
      <c r="Y1798" s="44"/>
    </row>
    <row r="1799">
      <c r="A1799" s="21"/>
      <c r="B1799" s="21"/>
      <c r="C1799" s="21"/>
      <c r="D1799" s="21"/>
      <c r="E1799" s="21"/>
      <c r="F1799" s="21"/>
      <c r="G1799" s="21"/>
      <c r="H1799" s="21"/>
      <c r="I1799" s="21"/>
      <c r="J1799" s="21"/>
      <c r="K1799" s="25"/>
      <c r="L1799" s="7"/>
      <c r="M1799" s="7"/>
      <c r="N1799" s="7"/>
      <c r="O1799" s="7"/>
      <c r="P1799" s="44"/>
      <c r="Q1799" s="7"/>
      <c r="R1799" s="7"/>
      <c r="S1799" s="44"/>
      <c r="T1799" s="7"/>
      <c r="U1799" s="7"/>
      <c r="V1799" s="44"/>
      <c r="W1799" s="7"/>
      <c r="X1799" s="7"/>
      <c r="Y1799" s="44"/>
    </row>
    <row r="1800">
      <c r="A1800" s="21"/>
      <c r="B1800" s="21"/>
      <c r="C1800" s="21"/>
      <c r="D1800" s="21"/>
      <c r="E1800" s="21"/>
      <c r="F1800" s="21"/>
      <c r="G1800" s="21"/>
      <c r="H1800" s="21"/>
      <c r="I1800" s="21"/>
      <c r="J1800" s="21"/>
      <c r="K1800" s="25"/>
      <c r="L1800" s="7"/>
      <c r="M1800" s="7"/>
      <c r="N1800" s="7"/>
      <c r="O1800" s="7"/>
      <c r="P1800" s="44"/>
      <c r="Q1800" s="7"/>
      <c r="R1800" s="7"/>
      <c r="S1800" s="44"/>
      <c r="T1800" s="7"/>
      <c r="U1800" s="7"/>
      <c r="V1800" s="44"/>
      <c r="W1800" s="7"/>
      <c r="X1800" s="7"/>
      <c r="Y1800" s="44"/>
    </row>
    <row r="1801">
      <c r="A1801" s="21"/>
      <c r="B1801" s="21"/>
      <c r="C1801" s="21"/>
      <c r="D1801" s="21"/>
      <c r="E1801" s="21"/>
      <c r="F1801" s="21"/>
      <c r="G1801" s="21"/>
      <c r="H1801" s="21"/>
      <c r="I1801" s="21"/>
      <c r="J1801" s="21"/>
      <c r="K1801" s="25"/>
      <c r="L1801" s="7"/>
      <c r="M1801" s="7"/>
      <c r="N1801" s="7"/>
      <c r="O1801" s="7"/>
      <c r="P1801" s="44"/>
      <c r="Q1801" s="7"/>
      <c r="R1801" s="7"/>
      <c r="S1801" s="44"/>
      <c r="T1801" s="7"/>
      <c r="U1801" s="7"/>
      <c r="V1801" s="44"/>
      <c r="W1801" s="7"/>
      <c r="X1801" s="7"/>
      <c r="Y1801" s="44"/>
    </row>
    <row r="1802">
      <c r="A1802" s="21"/>
      <c r="B1802" s="21"/>
      <c r="C1802" s="21"/>
      <c r="D1802" s="21"/>
      <c r="E1802" s="21"/>
      <c r="F1802" s="21"/>
      <c r="G1802" s="21"/>
      <c r="H1802" s="21"/>
      <c r="I1802" s="21"/>
      <c r="J1802" s="21"/>
      <c r="K1802" s="25"/>
      <c r="L1802" s="7"/>
      <c r="M1802" s="7"/>
      <c r="N1802" s="7"/>
      <c r="O1802" s="7"/>
      <c r="P1802" s="44"/>
      <c r="Q1802" s="7"/>
      <c r="R1802" s="7"/>
      <c r="S1802" s="44"/>
      <c r="T1802" s="7"/>
      <c r="U1802" s="7"/>
      <c r="V1802" s="44"/>
      <c r="W1802" s="7"/>
      <c r="X1802" s="7"/>
      <c r="Y1802" s="44"/>
    </row>
    <row r="1803">
      <c r="A1803" s="21"/>
      <c r="B1803" s="21"/>
      <c r="C1803" s="21"/>
      <c r="D1803" s="21"/>
      <c r="E1803" s="21"/>
      <c r="F1803" s="21"/>
      <c r="G1803" s="21"/>
      <c r="H1803" s="21"/>
      <c r="I1803" s="21"/>
      <c r="J1803" s="21"/>
      <c r="K1803" s="25"/>
      <c r="L1803" s="7"/>
      <c r="M1803" s="7"/>
      <c r="N1803" s="7"/>
      <c r="O1803" s="7"/>
      <c r="P1803" s="44"/>
      <c r="Q1803" s="7"/>
      <c r="R1803" s="7"/>
      <c r="S1803" s="44"/>
      <c r="T1803" s="7"/>
      <c r="U1803" s="7"/>
      <c r="V1803" s="44"/>
      <c r="W1803" s="7"/>
      <c r="X1803" s="7"/>
      <c r="Y1803" s="44"/>
    </row>
    <row r="1804">
      <c r="A1804" s="21"/>
      <c r="B1804" s="21"/>
      <c r="C1804" s="21"/>
      <c r="D1804" s="21"/>
      <c r="E1804" s="21"/>
      <c r="F1804" s="21"/>
      <c r="G1804" s="21"/>
      <c r="H1804" s="21"/>
      <c r="I1804" s="21"/>
      <c r="J1804" s="21"/>
      <c r="K1804" s="25"/>
      <c r="L1804" s="7"/>
      <c r="M1804" s="7"/>
      <c r="N1804" s="7"/>
      <c r="O1804" s="7"/>
      <c r="P1804" s="44"/>
      <c r="Q1804" s="7"/>
      <c r="R1804" s="7"/>
      <c r="S1804" s="44"/>
      <c r="T1804" s="7"/>
      <c r="U1804" s="7"/>
      <c r="V1804" s="44"/>
      <c r="W1804" s="7"/>
      <c r="X1804" s="7"/>
      <c r="Y1804" s="44"/>
    </row>
    <row r="1805">
      <c r="A1805" s="21"/>
      <c r="B1805" s="21"/>
      <c r="C1805" s="21"/>
      <c r="D1805" s="21"/>
      <c r="E1805" s="21"/>
      <c r="F1805" s="21"/>
      <c r="G1805" s="21"/>
      <c r="H1805" s="21"/>
      <c r="I1805" s="21"/>
      <c r="J1805" s="21"/>
      <c r="K1805" s="25"/>
      <c r="L1805" s="7"/>
      <c r="M1805" s="7"/>
      <c r="N1805" s="7"/>
      <c r="O1805" s="7"/>
      <c r="P1805" s="44"/>
      <c r="Q1805" s="7"/>
      <c r="R1805" s="7"/>
      <c r="S1805" s="44"/>
      <c r="T1805" s="7"/>
      <c r="U1805" s="7"/>
      <c r="V1805" s="44"/>
      <c r="W1805" s="7"/>
      <c r="X1805" s="7"/>
      <c r="Y1805" s="44"/>
    </row>
    <row r="1806">
      <c r="A1806" s="21"/>
      <c r="B1806" s="21"/>
      <c r="C1806" s="21"/>
      <c r="D1806" s="21"/>
      <c r="E1806" s="21"/>
      <c r="F1806" s="21"/>
      <c r="G1806" s="21"/>
      <c r="H1806" s="21"/>
      <c r="I1806" s="21"/>
      <c r="J1806" s="21"/>
      <c r="K1806" s="25"/>
      <c r="L1806" s="7"/>
      <c r="M1806" s="7"/>
      <c r="N1806" s="7"/>
      <c r="O1806" s="7"/>
      <c r="P1806" s="44"/>
      <c r="Q1806" s="7"/>
      <c r="R1806" s="7"/>
      <c r="S1806" s="44"/>
      <c r="T1806" s="7"/>
      <c r="U1806" s="7"/>
      <c r="V1806" s="44"/>
      <c r="W1806" s="7"/>
      <c r="X1806" s="7"/>
      <c r="Y1806" s="44"/>
    </row>
    <row r="1807">
      <c r="A1807" s="21"/>
      <c r="B1807" s="21"/>
      <c r="C1807" s="21"/>
      <c r="D1807" s="21"/>
      <c r="E1807" s="21"/>
      <c r="F1807" s="21"/>
      <c r="G1807" s="21"/>
      <c r="H1807" s="21"/>
      <c r="I1807" s="21"/>
      <c r="J1807" s="21"/>
      <c r="K1807" s="25"/>
      <c r="L1807" s="7"/>
      <c r="M1807" s="7"/>
      <c r="N1807" s="7"/>
      <c r="O1807" s="7"/>
      <c r="P1807" s="44"/>
      <c r="Q1807" s="7"/>
      <c r="R1807" s="7"/>
      <c r="S1807" s="44"/>
      <c r="T1807" s="7"/>
      <c r="U1807" s="7"/>
      <c r="V1807" s="44"/>
      <c r="W1807" s="7"/>
      <c r="X1807" s="7"/>
      <c r="Y1807" s="44"/>
    </row>
    <row r="1808">
      <c r="A1808" s="21"/>
      <c r="B1808" s="21"/>
      <c r="C1808" s="21"/>
      <c r="D1808" s="21"/>
      <c r="E1808" s="21"/>
      <c r="F1808" s="21"/>
      <c r="G1808" s="21"/>
      <c r="H1808" s="21"/>
      <c r="I1808" s="21"/>
      <c r="J1808" s="21"/>
      <c r="K1808" s="25"/>
      <c r="L1808" s="7"/>
      <c r="M1808" s="7"/>
      <c r="N1808" s="7"/>
      <c r="O1808" s="7"/>
      <c r="P1808" s="44"/>
      <c r="Q1808" s="7"/>
      <c r="R1808" s="7"/>
      <c r="S1808" s="44"/>
      <c r="T1808" s="7"/>
      <c r="U1808" s="7"/>
      <c r="V1808" s="44"/>
      <c r="W1808" s="7"/>
      <c r="X1808" s="7"/>
      <c r="Y1808" s="44"/>
    </row>
    <row r="1809">
      <c r="A1809" s="21"/>
      <c r="B1809" s="21"/>
      <c r="C1809" s="21"/>
      <c r="D1809" s="21"/>
      <c r="E1809" s="21"/>
      <c r="F1809" s="21"/>
      <c r="G1809" s="21"/>
      <c r="H1809" s="21"/>
      <c r="I1809" s="21"/>
      <c r="J1809" s="21"/>
      <c r="K1809" s="25"/>
      <c r="L1809" s="7"/>
      <c r="M1809" s="7"/>
      <c r="N1809" s="7"/>
      <c r="O1809" s="7"/>
      <c r="P1809" s="44"/>
      <c r="Q1809" s="7"/>
      <c r="R1809" s="7"/>
      <c r="S1809" s="44"/>
      <c r="T1809" s="7"/>
      <c r="U1809" s="7"/>
      <c r="V1809" s="44"/>
      <c r="W1809" s="7"/>
      <c r="X1809" s="7"/>
      <c r="Y1809" s="44"/>
    </row>
    <row r="1810">
      <c r="A1810" s="21"/>
      <c r="B1810" s="21"/>
      <c r="C1810" s="21"/>
      <c r="D1810" s="21"/>
      <c r="E1810" s="21"/>
      <c r="F1810" s="21"/>
      <c r="G1810" s="21"/>
      <c r="H1810" s="21"/>
      <c r="I1810" s="21"/>
      <c r="J1810" s="21"/>
      <c r="K1810" s="25"/>
      <c r="L1810" s="7"/>
      <c r="M1810" s="7"/>
      <c r="N1810" s="7"/>
      <c r="O1810" s="7"/>
      <c r="P1810" s="44"/>
      <c r="Q1810" s="7"/>
      <c r="R1810" s="7"/>
      <c r="S1810" s="44"/>
      <c r="T1810" s="7"/>
      <c r="U1810" s="7"/>
      <c r="V1810" s="44"/>
      <c r="W1810" s="7"/>
      <c r="X1810" s="7"/>
      <c r="Y1810" s="44"/>
    </row>
    <row r="1811">
      <c r="A1811" s="21"/>
      <c r="B1811" s="21"/>
      <c r="C1811" s="21"/>
      <c r="D1811" s="21"/>
      <c r="E1811" s="21"/>
      <c r="F1811" s="21"/>
      <c r="G1811" s="21"/>
      <c r="H1811" s="21"/>
      <c r="I1811" s="21"/>
      <c r="J1811" s="21"/>
      <c r="K1811" s="25"/>
      <c r="L1811" s="7"/>
      <c r="M1811" s="7"/>
      <c r="N1811" s="7"/>
      <c r="O1811" s="7"/>
      <c r="P1811" s="44"/>
      <c r="Q1811" s="7"/>
      <c r="R1811" s="7"/>
      <c r="S1811" s="44"/>
      <c r="T1811" s="7"/>
      <c r="U1811" s="7"/>
      <c r="V1811" s="44"/>
      <c r="W1811" s="7"/>
      <c r="X1811" s="7"/>
      <c r="Y1811" s="44"/>
    </row>
    <row r="1812">
      <c r="A1812" s="21"/>
      <c r="B1812" s="21"/>
      <c r="C1812" s="21"/>
      <c r="D1812" s="21"/>
      <c r="E1812" s="21"/>
      <c r="F1812" s="21"/>
      <c r="G1812" s="21"/>
      <c r="H1812" s="21"/>
      <c r="I1812" s="21"/>
      <c r="J1812" s="21"/>
      <c r="K1812" s="25"/>
      <c r="L1812" s="7"/>
      <c r="M1812" s="7"/>
      <c r="N1812" s="7"/>
      <c r="O1812" s="7"/>
      <c r="P1812" s="44"/>
      <c r="Q1812" s="7"/>
      <c r="R1812" s="7"/>
      <c r="S1812" s="44"/>
      <c r="T1812" s="7"/>
      <c r="U1812" s="7"/>
      <c r="V1812" s="44"/>
      <c r="W1812" s="7"/>
      <c r="X1812" s="7"/>
      <c r="Y1812" s="44"/>
    </row>
    <row r="1813">
      <c r="A1813" s="21"/>
      <c r="B1813" s="21"/>
      <c r="C1813" s="21"/>
      <c r="D1813" s="21"/>
      <c r="E1813" s="21"/>
      <c r="F1813" s="21"/>
      <c r="G1813" s="21"/>
      <c r="H1813" s="21"/>
      <c r="I1813" s="21"/>
      <c r="J1813" s="21"/>
      <c r="K1813" s="25"/>
      <c r="L1813" s="7"/>
      <c r="M1813" s="7"/>
      <c r="N1813" s="7"/>
      <c r="O1813" s="7"/>
      <c r="P1813" s="44"/>
      <c r="Q1813" s="7"/>
      <c r="R1813" s="7"/>
      <c r="S1813" s="44"/>
      <c r="T1813" s="7"/>
      <c r="U1813" s="7"/>
      <c r="V1813" s="44"/>
      <c r="W1813" s="7"/>
      <c r="X1813" s="7"/>
      <c r="Y1813" s="44"/>
    </row>
    <row r="1814">
      <c r="A1814" s="21"/>
      <c r="B1814" s="21"/>
      <c r="C1814" s="21"/>
      <c r="D1814" s="21"/>
      <c r="E1814" s="21"/>
      <c r="F1814" s="21"/>
      <c r="G1814" s="21"/>
      <c r="H1814" s="21"/>
      <c r="I1814" s="21"/>
      <c r="J1814" s="21"/>
      <c r="K1814" s="25"/>
      <c r="L1814" s="7"/>
      <c r="M1814" s="7"/>
      <c r="N1814" s="7"/>
      <c r="O1814" s="7"/>
      <c r="P1814" s="44"/>
      <c r="Q1814" s="7"/>
      <c r="R1814" s="7"/>
      <c r="S1814" s="44"/>
      <c r="T1814" s="7"/>
      <c r="U1814" s="7"/>
      <c r="V1814" s="44"/>
      <c r="W1814" s="7"/>
      <c r="X1814" s="7"/>
      <c r="Y1814" s="44"/>
    </row>
    <row r="1815">
      <c r="A1815" s="21"/>
      <c r="B1815" s="21"/>
      <c r="C1815" s="21"/>
      <c r="D1815" s="21"/>
      <c r="E1815" s="21"/>
      <c r="F1815" s="21"/>
      <c r="G1815" s="21"/>
      <c r="H1815" s="21"/>
      <c r="I1815" s="21"/>
      <c r="J1815" s="21"/>
      <c r="K1815" s="25"/>
      <c r="L1815" s="7"/>
      <c r="M1815" s="7"/>
      <c r="N1815" s="7"/>
      <c r="O1815" s="7"/>
      <c r="P1815" s="44"/>
      <c r="Q1815" s="7"/>
      <c r="R1815" s="7"/>
      <c r="S1815" s="44"/>
      <c r="T1815" s="7"/>
      <c r="U1815" s="7"/>
      <c r="V1815" s="44"/>
      <c r="W1815" s="7"/>
      <c r="X1815" s="7"/>
      <c r="Y1815" s="44"/>
    </row>
    <row r="1816">
      <c r="A1816" s="21"/>
      <c r="B1816" s="21"/>
      <c r="C1816" s="21"/>
      <c r="D1816" s="21"/>
      <c r="E1816" s="21"/>
      <c r="F1816" s="21"/>
      <c r="G1816" s="21"/>
      <c r="H1816" s="21"/>
      <c r="I1816" s="21"/>
      <c r="J1816" s="21"/>
      <c r="K1816" s="25"/>
      <c r="L1816" s="7"/>
      <c r="M1816" s="7"/>
      <c r="N1816" s="7"/>
      <c r="O1816" s="7"/>
      <c r="P1816" s="44"/>
      <c r="Q1816" s="7"/>
      <c r="R1816" s="7"/>
      <c r="S1816" s="44"/>
      <c r="T1816" s="7"/>
      <c r="U1816" s="7"/>
      <c r="V1816" s="44"/>
      <c r="W1816" s="7"/>
      <c r="X1816" s="7"/>
      <c r="Y1816" s="44"/>
    </row>
    <row r="1817">
      <c r="A1817" s="21"/>
      <c r="B1817" s="21"/>
      <c r="C1817" s="21"/>
      <c r="D1817" s="21"/>
      <c r="E1817" s="21"/>
      <c r="F1817" s="21"/>
      <c r="G1817" s="21"/>
      <c r="H1817" s="21"/>
      <c r="I1817" s="21"/>
      <c r="J1817" s="21"/>
      <c r="K1817" s="25"/>
      <c r="L1817" s="7"/>
      <c r="M1817" s="7"/>
      <c r="N1817" s="7"/>
      <c r="O1817" s="7"/>
      <c r="P1817" s="44"/>
      <c r="Q1817" s="7"/>
      <c r="R1817" s="7"/>
      <c r="S1817" s="44"/>
      <c r="T1817" s="7"/>
      <c r="U1817" s="7"/>
      <c r="V1817" s="44"/>
      <c r="W1817" s="7"/>
      <c r="X1817" s="7"/>
      <c r="Y1817" s="44"/>
    </row>
    <row r="1818">
      <c r="A1818" s="21"/>
      <c r="B1818" s="21"/>
      <c r="C1818" s="21"/>
      <c r="D1818" s="21"/>
      <c r="E1818" s="21"/>
      <c r="F1818" s="21"/>
      <c r="G1818" s="21"/>
      <c r="H1818" s="21"/>
      <c r="I1818" s="21"/>
      <c r="J1818" s="21"/>
      <c r="K1818" s="25"/>
      <c r="L1818" s="7"/>
      <c r="M1818" s="7"/>
      <c r="N1818" s="7"/>
      <c r="O1818" s="7"/>
      <c r="P1818" s="44"/>
      <c r="Q1818" s="7"/>
      <c r="R1818" s="7"/>
      <c r="S1818" s="44"/>
      <c r="T1818" s="7"/>
      <c r="U1818" s="7"/>
      <c r="V1818" s="44"/>
      <c r="W1818" s="7"/>
      <c r="X1818" s="7"/>
      <c r="Y1818" s="44"/>
    </row>
    <row r="1819">
      <c r="A1819" s="21"/>
      <c r="B1819" s="21"/>
      <c r="C1819" s="21"/>
      <c r="D1819" s="21"/>
      <c r="E1819" s="21"/>
      <c r="F1819" s="21"/>
      <c r="G1819" s="21"/>
      <c r="H1819" s="21"/>
      <c r="I1819" s="21"/>
      <c r="J1819" s="21"/>
      <c r="K1819" s="25"/>
      <c r="L1819" s="7"/>
      <c r="M1819" s="7"/>
      <c r="N1819" s="7"/>
      <c r="O1819" s="7"/>
      <c r="P1819" s="44"/>
      <c r="Q1819" s="7"/>
      <c r="R1819" s="7"/>
      <c r="S1819" s="44"/>
      <c r="T1819" s="7"/>
      <c r="U1819" s="7"/>
      <c r="V1819" s="44"/>
      <c r="W1819" s="7"/>
      <c r="X1819" s="7"/>
      <c r="Y1819" s="44"/>
    </row>
    <row r="1820">
      <c r="A1820" s="21"/>
      <c r="B1820" s="21"/>
      <c r="C1820" s="21"/>
      <c r="D1820" s="21"/>
      <c r="E1820" s="21"/>
      <c r="F1820" s="21"/>
      <c r="G1820" s="21"/>
      <c r="H1820" s="21"/>
      <c r="I1820" s="21"/>
      <c r="J1820" s="21"/>
      <c r="K1820" s="25"/>
      <c r="L1820" s="7"/>
      <c r="M1820" s="7"/>
      <c r="N1820" s="7"/>
      <c r="O1820" s="7"/>
      <c r="P1820" s="44"/>
      <c r="Q1820" s="7"/>
      <c r="R1820" s="7"/>
      <c r="S1820" s="44"/>
      <c r="T1820" s="7"/>
      <c r="U1820" s="7"/>
      <c r="V1820" s="44"/>
      <c r="W1820" s="7"/>
      <c r="X1820" s="7"/>
      <c r="Y1820" s="44"/>
    </row>
    <row r="1821">
      <c r="A1821" s="21"/>
      <c r="B1821" s="21"/>
      <c r="C1821" s="21"/>
      <c r="D1821" s="21"/>
      <c r="E1821" s="21"/>
      <c r="F1821" s="21"/>
      <c r="G1821" s="21"/>
      <c r="H1821" s="21"/>
      <c r="I1821" s="21"/>
      <c r="J1821" s="21"/>
      <c r="K1821" s="25"/>
      <c r="L1821" s="7"/>
      <c r="M1821" s="7"/>
      <c r="N1821" s="7"/>
      <c r="O1821" s="7"/>
      <c r="P1821" s="44"/>
      <c r="Q1821" s="7"/>
      <c r="R1821" s="7"/>
      <c r="S1821" s="44"/>
      <c r="T1821" s="7"/>
      <c r="U1821" s="7"/>
      <c r="V1821" s="44"/>
      <c r="W1821" s="7"/>
      <c r="X1821" s="7"/>
      <c r="Y1821" s="44"/>
    </row>
    <row r="1822">
      <c r="A1822" s="21"/>
      <c r="B1822" s="21"/>
      <c r="C1822" s="21"/>
      <c r="D1822" s="21"/>
      <c r="E1822" s="21"/>
      <c r="F1822" s="21"/>
      <c r="G1822" s="21"/>
      <c r="H1822" s="21"/>
      <c r="I1822" s="21"/>
      <c r="J1822" s="21"/>
      <c r="K1822" s="25"/>
      <c r="L1822" s="7"/>
      <c r="M1822" s="7"/>
      <c r="N1822" s="7"/>
      <c r="O1822" s="7"/>
      <c r="P1822" s="44"/>
      <c r="Q1822" s="7"/>
      <c r="R1822" s="7"/>
      <c r="S1822" s="44"/>
      <c r="T1822" s="7"/>
      <c r="U1822" s="7"/>
      <c r="V1822" s="44"/>
      <c r="W1822" s="7"/>
      <c r="X1822" s="7"/>
      <c r="Y1822" s="44"/>
    </row>
    <row r="1823">
      <c r="A1823" s="21"/>
      <c r="B1823" s="21"/>
      <c r="C1823" s="21"/>
      <c r="D1823" s="21"/>
      <c r="E1823" s="21"/>
      <c r="F1823" s="21"/>
      <c r="G1823" s="21"/>
      <c r="H1823" s="21"/>
      <c r="I1823" s="21"/>
      <c r="J1823" s="21"/>
      <c r="K1823" s="25"/>
      <c r="L1823" s="7"/>
      <c r="M1823" s="7"/>
      <c r="N1823" s="7"/>
      <c r="O1823" s="7"/>
      <c r="P1823" s="44"/>
      <c r="Q1823" s="7"/>
      <c r="R1823" s="7"/>
      <c r="S1823" s="44"/>
      <c r="T1823" s="7"/>
      <c r="U1823" s="7"/>
      <c r="V1823" s="44"/>
      <c r="W1823" s="7"/>
      <c r="X1823" s="7"/>
      <c r="Y1823" s="44"/>
    </row>
    <row r="1824">
      <c r="A1824" s="21"/>
      <c r="B1824" s="21"/>
      <c r="C1824" s="21"/>
      <c r="D1824" s="21"/>
      <c r="E1824" s="21"/>
      <c r="F1824" s="21"/>
      <c r="G1824" s="21"/>
      <c r="H1824" s="21"/>
      <c r="I1824" s="21"/>
      <c r="J1824" s="21"/>
      <c r="K1824" s="25"/>
      <c r="L1824" s="7"/>
      <c r="M1824" s="7"/>
      <c r="N1824" s="7"/>
      <c r="O1824" s="7"/>
      <c r="P1824" s="44"/>
      <c r="Q1824" s="7"/>
      <c r="R1824" s="7"/>
      <c r="S1824" s="44"/>
      <c r="T1824" s="7"/>
      <c r="U1824" s="7"/>
      <c r="V1824" s="44"/>
      <c r="W1824" s="7"/>
      <c r="X1824" s="7"/>
      <c r="Y1824" s="44"/>
    </row>
    <row r="1825">
      <c r="A1825" s="21"/>
      <c r="B1825" s="21"/>
      <c r="C1825" s="21"/>
      <c r="D1825" s="21"/>
      <c r="E1825" s="21"/>
      <c r="F1825" s="21"/>
      <c r="G1825" s="21"/>
      <c r="H1825" s="21"/>
      <c r="I1825" s="21"/>
      <c r="J1825" s="21"/>
      <c r="K1825" s="25"/>
      <c r="L1825" s="7"/>
      <c r="M1825" s="7"/>
      <c r="N1825" s="7"/>
      <c r="O1825" s="7"/>
      <c r="P1825" s="44"/>
      <c r="Q1825" s="7"/>
      <c r="R1825" s="7"/>
      <c r="S1825" s="44"/>
      <c r="T1825" s="7"/>
      <c r="U1825" s="7"/>
      <c r="V1825" s="44"/>
      <c r="W1825" s="7"/>
      <c r="X1825" s="7"/>
      <c r="Y1825" s="44"/>
    </row>
    <row r="1826">
      <c r="A1826" s="21"/>
      <c r="B1826" s="21"/>
      <c r="C1826" s="21"/>
      <c r="D1826" s="21"/>
      <c r="E1826" s="21"/>
      <c r="F1826" s="21"/>
      <c r="G1826" s="21"/>
      <c r="H1826" s="21"/>
      <c r="I1826" s="21"/>
      <c r="J1826" s="21"/>
      <c r="K1826" s="25"/>
      <c r="L1826" s="7"/>
      <c r="M1826" s="7"/>
      <c r="N1826" s="7"/>
      <c r="O1826" s="7"/>
      <c r="P1826" s="44"/>
      <c r="Q1826" s="7"/>
      <c r="R1826" s="7"/>
      <c r="S1826" s="44"/>
      <c r="T1826" s="7"/>
      <c r="U1826" s="7"/>
      <c r="V1826" s="44"/>
      <c r="W1826" s="7"/>
      <c r="X1826" s="7"/>
      <c r="Y1826" s="44"/>
    </row>
    <row r="1827">
      <c r="A1827" s="21"/>
      <c r="B1827" s="21"/>
      <c r="C1827" s="21"/>
      <c r="D1827" s="21"/>
      <c r="E1827" s="21"/>
      <c r="F1827" s="21"/>
      <c r="G1827" s="21"/>
      <c r="H1827" s="21"/>
      <c r="I1827" s="21"/>
      <c r="J1827" s="21"/>
      <c r="K1827" s="25"/>
      <c r="L1827" s="7"/>
      <c r="M1827" s="7"/>
      <c r="N1827" s="7"/>
      <c r="O1827" s="7"/>
      <c r="P1827" s="44"/>
      <c r="Q1827" s="7"/>
      <c r="R1827" s="7"/>
      <c r="S1827" s="44"/>
      <c r="T1827" s="7"/>
      <c r="U1827" s="7"/>
      <c r="V1827" s="44"/>
      <c r="W1827" s="7"/>
      <c r="X1827" s="7"/>
      <c r="Y1827" s="44"/>
    </row>
    <row r="1828">
      <c r="A1828" s="21"/>
      <c r="B1828" s="21"/>
      <c r="C1828" s="21"/>
      <c r="D1828" s="21"/>
      <c r="E1828" s="21"/>
      <c r="F1828" s="21"/>
      <c r="G1828" s="21"/>
      <c r="H1828" s="21"/>
      <c r="I1828" s="21"/>
      <c r="J1828" s="21"/>
      <c r="K1828" s="25"/>
      <c r="L1828" s="7"/>
      <c r="M1828" s="7"/>
      <c r="N1828" s="7"/>
      <c r="O1828" s="7"/>
      <c r="P1828" s="44"/>
      <c r="Q1828" s="7"/>
      <c r="R1828" s="7"/>
      <c r="S1828" s="44"/>
      <c r="T1828" s="7"/>
      <c r="U1828" s="7"/>
      <c r="V1828" s="44"/>
      <c r="W1828" s="7"/>
      <c r="X1828" s="7"/>
      <c r="Y1828" s="44"/>
    </row>
    <row r="1829">
      <c r="A1829" s="21"/>
      <c r="B1829" s="21"/>
      <c r="C1829" s="21"/>
      <c r="D1829" s="21"/>
      <c r="E1829" s="21"/>
      <c r="F1829" s="21"/>
      <c r="G1829" s="21"/>
      <c r="H1829" s="21"/>
      <c r="I1829" s="21"/>
      <c r="J1829" s="21"/>
      <c r="K1829" s="25"/>
      <c r="L1829" s="7"/>
      <c r="M1829" s="7"/>
      <c r="N1829" s="7"/>
      <c r="O1829" s="7"/>
      <c r="P1829" s="44"/>
      <c r="Q1829" s="7"/>
      <c r="R1829" s="7"/>
      <c r="S1829" s="44"/>
      <c r="T1829" s="7"/>
      <c r="U1829" s="7"/>
      <c r="V1829" s="44"/>
      <c r="W1829" s="7"/>
      <c r="X1829" s="7"/>
      <c r="Y1829" s="44"/>
    </row>
    <row r="1830">
      <c r="A1830" s="21"/>
      <c r="B1830" s="21"/>
      <c r="C1830" s="21"/>
      <c r="D1830" s="21"/>
      <c r="E1830" s="21"/>
      <c r="F1830" s="21"/>
      <c r="G1830" s="21"/>
      <c r="H1830" s="21"/>
      <c r="I1830" s="21"/>
      <c r="J1830" s="21"/>
      <c r="K1830" s="25"/>
      <c r="L1830" s="7"/>
      <c r="M1830" s="7"/>
      <c r="N1830" s="7"/>
      <c r="O1830" s="7"/>
      <c r="P1830" s="44"/>
      <c r="Q1830" s="7"/>
      <c r="R1830" s="7"/>
      <c r="S1830" s="44"/>
      <c r="T1830" s="7"/>
      <c r="U1830" s="7"/>
      <c r="V1830" s="44"/>
      <c r="W1830" s="7"/>
      <c r="X1830" s="7"/>
      <c r="Y1830" s="44"/>
    </row>
    <row r="1831">
      <c r="A1831" s="21"/>
      <c r="B1831" s="21"/>
      <c r="C1831" s="21"/>
      <c r="D1831" s="21"/>
      <c r="E1831" s="21"/>
      <c r="F1831" s="21"/>
      <c r="G1831" s="21"/>
      <c r="H1831" s="21"/>
      <c r="I1831" s="21"/>
      <c r="J1831" s="21"/>
      <c r="K1831" s="25"/>
      <c r="L1831" s="7"/>
      <c r="M1831" s="7"/>
      <c r="N1831" s="7"/>
      <c r="O1831" s="7"/>
      <c r="P1831" s="44"/>
      <c r="Q1831" s="7"/>
      <c r="R1831" s="7"/>
      <c r="S1831" s="44"/>
      <c r="T1831" s="7"/>
      <c r="U1831" s="7"/>
      <c r="V1831" s="44"/>
      <c r="W1831" s="7"/>
      <c r="X1831" s="7"/>
      <c r="Y1831" s="44"/>
    </row>
    <row r="1832">
      <c r="A1832" s="21"/>
      <c r="B1832" s="21"/>
      <c r="C1832" s="21"/>
      <c r="D1832" s="21"/>
      <c r="E1832" s="21"/>
      <c r="F1832" s="21"/>
      <c r="G1832" s="21"/>
      <c r="H1832" s="21"/>
      <c r="I1832" s="21"/>
      <c r="J1832" s="21"/>
      <c r="K1832" s="25"/>
      <c r="L1832" s="7"/>
      <c r="M1832" s="7"/>
      <c r="N1832" s="7"/>
      <c r="O1832" s="7"/>
      <c r="P1832" s="44"/>
      <c r="Q1832" s="7"/>
      <c r="R1832" s="7"/>
      <c r="S1832" s="44"/>
      <c r="T1832" s="7"/>
      <c r="U1832" s="7"/>
      <c r="V1832" s="44"/>
      <c r="W1832" s="7"/>
      <c r="X1832" s="7"/>
      <c r="Y1832" s="44"/>
    </row>
    <row r="1833">
      <c r="A1833" s="21"/>
      <c r="B1833" s="21"/>
      <c r="C1833" s="21"/>
      <c r="D1833" s="21"/>
      <c r="E1833" s="21"/>
      <c r="F1833" s="21"/>
      <c r="G1833" s="21"/>
      <c r="H1833" s="21"/>
      <c r="I1833" s="21"/>
      <c r="J1833" s="21"/>
      <c r="K1833" s="25"/>
      <c r="L1833" s="7"/>
      <c r="M1833" s="7"/>
      <c r="N1833" s="7"/>
      <c r="O1833" s="7"/>
      <c r="P1833" s="44"/>
      <c r="Q1833" s="7"/>
      <c r="R1833" s="7"/>
      <c r="S1833" s="44"/>
      <c r="T1833" s="7"/>
      <c r="U1833" s="7"/>
      <c r="V1833" s="44"/>
      <c r="W1833" s="7"/>
      <c r="X1833" s="7"/>
      <c r="Y1833" s="44"/>
    </row>
    <row r="1834">
      <c r="A1834" s="21"/>
      <c r="B1834" s="21"/>
      <c r="C1834" s="21"/>
      <c r="D1834" s="21"/>
      <c r="E1834" s="21"/>
      <c r="F1834" s="21"/>
      <c r="G1834" s="21"/>
      <c r="H1834" s="21"/>
      <c r="I1834" s="21"/>
      <c r="J1834" s="21"/>
      <c r="K1834" s="25"/>
      <c r="L1834" s="7"/>
      <c r="M1834" s="7"/>
      <c r="N1834" s="7"/>
      <c r="O1834" s="7"/>
      <c r="P1834" s="44"/>
      <c r="Q1834" s="7"/>
      <c r="R1834" s="7"/>
      <c r="S1834" s="44"/>
      <c r="T1834" s="7"/>
      <c r="U1834" s="7"/>
      <c r="V1834" s="44"/>
      <c r="W1834" s="7"/>
      <c r="X1834" s="7"/>
      <c r="Y1834" s="44"/>
    </row>
    <row r="1835">
      <c r="A1835" s="21"/>
      <c r="B1835" s="21"/>
      <c r="C1835" s="21"/>
      <c r="D1835" s="21"/>
      <c r="E1835" s="21"/>
      <c r="F1835" s="21"/>
      <c r="G1835" s="21"/>
      <c r="H1835" s="21"/>
      <c r="I1835" s="21"/>
      <c r="J1835" s="21"/>
      <c r="K1835" s="25"/>
      <c r="L1835" s="7"/>
      <c r="M1835" s="7"/>
      <c r="N1835" s="7"/>
      <c r="O1835" s="7"/>
      <c r="P1835" s="44"/>
      <c r="Q1835" s="7"/>
      <c r="R1835" s="7"/>
      <c r="S1835" s="44"/>
      <c r="T1835" s="7"/>
      <c r="U1835" s="7"/>
      <c r="V1835" s="44"/>
      <c r="W1835" s="7"/>
      <c r="X1835" s="7"/>
      <c r="Y1835" s="44"/>
    </row>
    <row r="1836">
      <c r="A1836" s="21"/>
      <c r="B1836" s="21"/>
      <c r="C1836" s="21"/>
      <c r="D1836" s="21"/>
      <c r="E1836" s="21"/>
      <c r="F1836" s="21"/>
      <c r="G1836" s="21"/>
      <c r="H1836" s="21"/>
      <c r="I1836" s="21"/>
      <c r="J1836" s="21"/>
      <c r="K1836" s="25"/>
      <c r="L1836" s="7"/>
      <c r="M1836" s="7"/>
      <c r="N1836" s="7"/>
      <c r="O1836" s="7"/>
      <c r="P1836" s="44"/>
      <c r="Q1836" s="7"/>
      <c r="R1836" s="7"/>
      <c r="S1836" s="44"/>
      <c r="T1836" s="7"/>
      <c r="U1836" s="7"/>
      <c r="V1836" s="44"/>
      <c r="W1836" s="7"/>
      <c r="X1836" s="7"/>
      <c r="Y1836" s="44"/>
    </row>
    <row r="1837">
      <c r="A1837" s="21"/>
      <c r="B1837" s="21"/>
      <c r="C1837" s="21"/>
      <c r="D1837" s="21"/>
      <c r="E1837" s="21"/>
      <c r="F1837" s="21"/>
      <c r="G1837" s="21"/>
      <c r="H1837" s="21"/>
      <c r="I1837" s="21"/>
      <c r="J1837" s="21"/>
      <c r="K1837" s="25"/>
      <c r="L1837" s="7"/>
      <c r="M1837" s="7"/>
      <c r="N1837" s="7"/>
      <c r="O1837" s="7"/>
      <c r="P1837" s="44"/>
      <c r="Q1837" s="7"/>
      <c r="R1837" s="7"/>
      <c r="S1837" s="44"/>
      <c r="T1837" s="7"/>
      <c r="U1837" s="7"/>
      <c r="V1837" s="44"/>
      <c r="W1837" s="7"/>
      <c r="X1837" s="7"/>
      <c r="Y1837" s="44"/>
    </row>
    <row r="1838">
      <c r="A1838" s="21"/>
      <c r="B1838" s="21"/>
      <c r="C1838" s="21"/>
      <c r="D1838" s="21"/>
      <c r="E1838" s="21"/>
      <c r="F1838" s="21"/>
      <c r="G1838" s="21"/>
      <c r="H1838" s="21"/>
      <c r="I1838" s="21"/>
      <c r="J1838" s="21"/>
      <c r="K1838" s="25"/>
      <c r="L1838" s="7"/>
      <c r="M1838" s="7"/>
      <c r="N1838" s="7"/>
      <c r="O1838" s="7"/>
      <c r="P1838" s="44"/>
      <c r="Q1838" s="7"/>
      <c r="R1838" s="7"/>
      <c r="S1838" s="44"/>
      <c r="T1838" s="7"/>
      <c r="U1838" s="7"/>
      <c r="V1838" s="44"/>
      <c r="W1838" s="7"/>
      <c r="X1838" s="7"/>
      <c r="Y1838" s="44"/>
    </row>
    <row r="1839">
      <c r="A1839" s="21"/>
      <c r="B1839" s="21"/>
      <c r="C1839" s="21"/>
      <c r="D1839" s="21"/>
      <c r="E1839" s="21"/>
      <c r="F1839" s="21"/>
      <c r="G1839" s="21"/>
      <c r="H1839" s="21"/>
      <c r="I1839" s="21"/>
      <c r="J1839" s="21"/>
      <c r="K1839" s="25"/>
      <c r="L1839" s="7"/>
      <c r="M1839" s="7"/>
      <c r="N1839" s="7"/>
      <c r="O1839" s="7"/>
      <c r="P1839" s="44"/>
      <c r="Q1839" s="7"/>
      <c r="R1839" s="7"/>
      <c r="S1839" s="44"/>
      <c r="T1839" s="7"/>
      <c r="U1839" s="7"/>
      <c r="V1839" s="44"/>
      <c r="W1839" s="7"/>
      <c r="X1839" s="7"/>
      <c r="Y1839" s="44"/>
    </row>
    <row r="1840">
      <c r="A1840" s="21"/>
      <c r="B1840" s="21"/>
      <c r="C1840" s="21"/>
      <c r="D1840" s="21"/>
      <c r="E1840" s="21"/>
      <c r="F1840" s="21"/>
      <c r="G1840" s="21"/>
      <c r="H1840" s="21"/>
      <c r="I1840" s="21"/>
      <c r="J1840" s="21"/>
      <c r="K1840" s="25"/>
      <c r="L1840" s="7"/>
      <c r="M1840" s="7"/>
      <c r="N1840" s="7"/>
      <c r="O1840" s="7"/>
      <c r="P1840" s="44"/>
      <c r="Q1840" s="7"/>
      <c r="R1840" s="7"/>
      <c r="S1840" s="44"/>
      <c r="T1840" s="7"/>
      <c r="U1840" s="7"/>
      <c r="V1840" s="44"/>
      <c r="W1840" s="7"/>
      <c r="X1840" s="7"/>
      <c r="Y1840" s="44"/>
    </row>
    <row r="1841">
      <c r="A1841" s="21"/>
      <c r="B1841" s="21"/>
      <c r="C1841" s="21"/>
      <c r="D1841" s="21"/>
      <c r="E1841" s="21"/>
      <c r="F1841" s="21"/>
      <c r="G1841" s="21"/>
      <c r="H1841" s="21"/>
      <c r="I1841" s="21"/>
      <c r="J1841" s="21"/>
      <c r="K1841" s="25"/>
      <c r="L1841" s="7"/>
      <c r="M1841" s="7"/>
      <c r="N1841" s="7"/>
      <c r="O1841" s="7"/>
      <c r="P1841" s="44"/>
      <c r="Q1841" s="7"/>
      <c r="R1841" s="7"/>
      <c r="S1841" s="44"/>
      <c r="T1841" s="7"/>
      <c r="U1841" s="7"/>
      <c r="V1841" s="44"/>
      <c r="W1841" s="7"/>
      <c r="X1841" s="7"/>
      <c r="Y1841" s="44"/>
    </row>
    <row r="1842">
      <c r="A1842" s="21"/>
      <c r="B1842" s="21"/>
      <c r="C1842" s="21"/>
      <c r="D1842" s="21"/>
      <c r="E1842" s="21"/>
      <c r="F1842" s="21"/>
      <c r="G1842" s="21"/>
      <c r="H1842" s="21"/>
      <c r="I1842" s="21"/>
      <c r="J1842" s="21"/>
      <c r="K1842" s="25"/>
      <c r="L1842" s="7"/>
      <c r="M1842" s="7"/>
      <c r="N1842" s="7"/>
      <c r="O1842" s="7"/>
      <c r="P1842" s="44"/>
      <c r="Q1842" s="7"/>
      <c r="R1842" s="7"/>
      <c r="S1842" s="44"/>
      <c r="T1842" s="7"/>
      <c r="U1842" s="7"/>
      <c r="V1842" s="44"/>
      <c r="W1842" s="7"/>
      <c r="X1842" s="7"/>
      <c r="Y1842" s="44"/>
    </row>
    <row r="1843">
      <c r="A1843" s="21"/>
      <c r="B1843" s="21"/>
      <c r="C1843" s="21"/>
      <c r="D1843" s="21"/>
      <c r="E1843" s="21"/>
      <c r="F1843" s="21"/>
      <c r="G1843" s="21"/>
      <c r="H1843" s="21"/>
      <c r="I1843" s="21"/>
      <c r="J1843" s="21"/>
      <c r="K1843" s="25"/>
      <c r="L1843" s="7"/>
      <c r="M1843" s="7"/>
      <c r="N1843" s="7"/>
      <c r="O1843" s="7"/>
      <c r="P1843" s="44"/>
      <c r="Q1843" s="7"/>
      <c r="R1843" s="7"/>
      <c r="S1843" s="44"/>
      <c r="T1843" s="7"/>
      <c r="U1843" s="7"/>
      <c r="V1843" s="44"/>
      <c r="W1843" s="7"/>
      <c r="X1843" s="7"/>
      <c r="Y1843" s="44"/>
    </row>
    <row r="1844">
      <c r="A1844" s="21"/>
      <c r="B1844" s="21"/>
      <c r="C1844" s="21"/>
      <c r="D1844" s="21"/>
      <c r="E1844" s="21"/>
      <c r="F1844" s="21"/>
      <c r="G1844" s="21"/>
      <c r="H1844" s="21"/>
      <c r="I1844" s="21"/>
      <c r="J1844" s="21"/>
      <c r="K1844" s="25"/>
      <c r="L1844" s="7"/>
      <c r="M1844" s="7"/>
      <c r="N1844" s="7"/>
      <c r="O1844" s="7"/>
      <c r="P1844" s="44"/>
      <c r="Q1844" s="7"/>
      <c r="R1844" s="7"/>
      <c r="S1844" s="44"/>
      <c r="T1844" s="7"/>
      <c r="U1844" s="7"/>
      <c r="V1844" s="44"/>
      <c r="W1844" s="7"/>
      <c r="X1844" s="7"/>
      <c r="Y1844" s="44"/>
    </row>
    <row r="1845">
      <c r="A1845" s="21"/>
      <c r="B1845" s="21"/>
      <c r="C1845" s="21"/>
      <c r="D1845" s="21"/>
      <c r="E1845" s="21"/>
      <c r="F1845" s="21"/>
      <c r="G1845" s="21"/>
      <c r="H1845" s="21"/>
      <c r="I1845" s="21"/>
      <c r="J1845" s="21"/>
      <c r="K1845" s="25"/>
      <c r="L1845" s="7"/>
      <c r="M1845" s="7"/>
      <c r="N1845" s="7"/>
      <c r="O1845" s="7"/>
      <c r="P1845" s="44"/>
      <c r="Q1845" s="7"/>
      <c r="R1845" s="7"/>
      <c r="S1845" s="44"/>
      <c r="T1845" s="7"/>
      <c r="U1845" s="7"/>
      <c r="V1845" s="44"/>
      <c r="W1845" s="7"/>
      <c r="X1845" s="7"/>
      <c r="Y1845" s="44"/>
    </row>
    <row r="1846">
      <c r="A1846" s="21"/>
      <c r="B1846" s="21"/>
      <c r="C1846" s="21"/>
      <c r="D1846" s="21"/>
      <c r="E1846" s="21"/>
      <c r="F1846" s="21"/>
      <c r="G1846" s="21"/>
      <c r="H1846" s="21"/>
      <c r="I1846" s="21"/>
      <c r="J1846" s="21"/>
      <c r="K1846" s="25"/>
      <c r="L1846" s="7"/>
      <c r="M1846" s="7"/>
      <c r="N1846" s="7"/>
      <c r="O1846" s="7"/>
      <c r="P1846" s="44"/>
      <c r="Q1846" s="7"/>
      <c r="R1846" s="7"/>
      <c r="S1846" s="44"/>
      <c r="T1846" s="7"/>
      <c r="U1846" s="7"/>
      <c r="V1846" s="44"/>
      <c r="W1846" s="7"/>
      <c r="X1846" s="7"/>
      <c r="Y1846" s="44"/>
    </row>
    <row r="1847">
      <c r="A1847" s="21"/>
      <c r="B1847" s="21"/>
      <c r="C1847" s="21"/>
      <c r="D1847" s="21"/>
      <c r="E1847" s="21"/>
      <c r="F1847" s="21"/>
      <c r="G1847" s="21"/>
      <c r="H1847" s="21"/>
      <c r="I1847" s="21"/>
      <c r="J1847" s="21"/>
      <c r="K1847" s="25"/>
      <c r="L1847" s="7"/>
      <c r="M1847" s="7"/>
      <c r="N1847" s="7"/>
      <c r="O1847" s="7"/>
      <c r="P1847" s="44"/>
      <c r="Q1847" s="7"/>
      <c r="R1847" s="7"/>
      <c r="S1847" s="44"/>
      <c r="T1847" s="7"/>
      <c r="U1847" s="7"/>
      <c r="V1847" s="44"/>
      <c r="W1847" s="7"/>
      <c r="X1847" s="7"/>
      <c r="Y1847" s="44"/>
    </row>
    <row r="1848">
      <c r="A1848" s="21"/>
      <c r="B1848" s="21"/>
      <c r="C1848" s="21"/>
      <c r="D1848" s="21"/>
      <c r="E1848" s="21"/>
      <c r="F1848" s="21"/>
      <c r="G1848" s="21"/>
      <c r="H1848" s="21"/>
      <c r="I1848" s="21"/>
      <c r="J1848" s="21"/>
      <c r="K1848" s="25"/>
      <c r="L1848" s="7"/>
      <c r="M1848" s="7"/>
      <c r="N1848" s="7"/>
      <c r="O1848" s="7"/>
      <c r="P1848" s="44"/>
      <c r="Q1848" s="7"/>
      <c r="R1848" s="7"/>
      <c r="S1848" s="44"/>
      <c r="T1848" s="7"/>
      <c r="U1848" s="7"/>
      <c r="V1848" s="44"/>
      <c r="W1848" s="7"/>
      <c r="X1848" s="7"/>
      <c r="Y1848" s="44"/>
    </row>
    <row r="1849">
      <c r="A1849" s="21"/>
      <c r="B1849" s="21"/>
      <c r="C1849" s="21"/>
      <c r="D1849" s="21"/>
      <c r="E1849" s="21"/>
      <c r="F1849" s="21"/>
      <c r="G1849" s="21"/>
      <c r="H1849" s="21"/>
      <c r="I1849" s="21"/>
      <c r="J1849" s="21"/>
      <c r="K1849" s="25"/>
      <c r="L1849" s="7"/>
      <c r="M1849" s="7"/>
      <c r="N1849" s="7"/>
      <c r="O1849" s="7"/>
      <c r="P1849" s="44"/>
      <c r="Q1849" s="7"/>
      <c r="R1849" s="7"/>
      <c r="S1849" s="44"/>
      <c r="T1849" s="7"/>
      <c r="U1849" s="7"/>
      <c r="V1849" s="44"/>
      <c r="W1849" s="7"/>
      <c r="X1849" s="7"/>
      <c r="Y1849" s="44"/>
    </row>
    <row r="1850">
      <c r="A1850" s="21"/>
      <c r="B1850" s="21"/>
      <c r="C1850" s="21"/>
      <c r="D1850" s="21"/>
      <c r="E1850" s="21"/>
      <c r="F1850" s="21"/>
      <c r="G1850" s="21"/>
      <c r="H1850" s="21"/>
      <c r="I1850" s="21"/>
      <c r="J1850" s="21"/>
      <c r="K1850" s="25"/>
      <c r="L1850" s="7"/>
      <c r="M1850" s="7"/>
      <c r="N1850" s="7"/>
      <c r="O1850" s="7"/>
      <c r="P1850" s="44"/>
      <c r="Q1850" s="7"/>
      <c r="R1850" s="7"/>
      <c r="S1850" s="44"/>
      <c r="T1850" s="7"/>
      <c r="U1850" s="7"/>
      <c r="V1850" s="44"/>
      <c r="W1850" s="7"/>
      <c r="X1850" s="7"/>
      <c r="Y1850" s="44"/>
    </row>
    <row r="1851">
      <c r="A1851" s="21"/>
      <c r="B1851" s="21"/>
      <c r="C1851" s="21"/>
      <c r="D1851" s="21"/>
      <c r="E1851" s="21"/>
      <c r="F1851" s="21"/>
      <c r="G1851" s="21"/>
      <c r="H1851" s="21"/>
      <c r="I1851" s="21"/>
      <c r="J1851" s="21"/>
      <c r="K1851" s="25"/>
      <c r="L1851" s="7"/>
      <c r="M1851" s="7"/>
      <c r="N1851" s="7"/>
      <c r="O1851" s="7"/>
      <c r="P1851" s="44"/>
      <c r="Q1851" s="7"/>
      <c r="R1851" s="7"/>
      <c r="S1851" s="44"/>
      <c r="T1851" s="7"/>
      <c r="U1851" s="7"/>
      <c r="V1851" s="44"/>
      <c r="W1851" s="7"/>
      <c r="X1851" s="7"/>
      <c r="Y1851" s="44"/>
    </row>
    <row r="1852">
      <c r="A1852" s="21"/>
      <c r="B1852" s="21"/>
      <c r="C1852" s="21"/>
      <c r="D1852" s="21"/>
      <c r="E1852" s="21"/>
      <c r="F1852" s="21"/>
      <c r="G1852" s="21"/>
      <c r="H1852" s="21"/>
      <c r="I1852" s="21"/>
      <c r="J1852" s="21"/>
      <c r="K1852" s="25"/>
      <c r="L1852" s="7"/>
      <c r="M1852" s="7"/>
      <c r="N1852" s="7"/>
      <c r="O1852" s="7"/>
      <c r="P1852" s="44"/>
      <c r="Q1852" s="7"/>
      <c r="R1852" s="7"/>
      <c r="S1852" s="44"/>
      <c r="T1852" s="7"/>
      <c r="U1852" s="7"/>
      <c r="V1852" s="44"/>
      <c r="W1852" s="7"/>
      <c r="X1852" s="7"/>
      <c r="Y1852" s="44"/>
    </row>
    <row r="1853">
      <c r="A1853" s="21"/>
      <c r="B1853" s="21"/>
      <c r="C1853" s="21"/>
      <c r="D1853" s="21"/>
      <c r="E1853" s="21"/>
      <c r="F1853" s="21"/>
      <c r="G1853" s="21"/>
      <c r="H1853" s="21"/>
      <c r="I1853" s="21"/>
      <c r="J1853" s="21"/>
      <c r="K1853" s="25"/>
      <c r="L1853" s="7"/>
      <c r="M1853" s="7"/>
      <c r="N1853" s="7"/>
      <c r="O1853" s="7"/>
      <c r="P1853" s="44"/>
      <c r="Q1853" s="7"/>
      <c r="R1853" s="7"/>
      <c r="S1853" s="44"/>
      <c r="T1853" s="7"/>
      <c r="U1853" s="7"/>
      <c r="V1853" s="44"/>
      <c r="W1853" s="7"/>
      <c r="X1853" s="7"/>
      <c r="Y1853" s="44"/>
    </row>
    <row r="1854">
      <c r="A1854" s="21"/>
      <c r="B1854" s="21"/>
      <c r="C1854" s="21"/>
      <c r="D1854" s="21"/>
      <c r="E1854" s="21"/>
      <c r="F1854" s="21"/>
      <c r="G1854" s="21"/>
      <c r="H1854" s="21"/>
      <c r="I1854" s="21"/>
      <c r="J1854" s="21"/>
      <c r="K1854" s="25"/>
      <c r="L1854" s="7"/>
      <c r="M1854" s="7"/>
      <c r="N1854" s="7"/>
      <c r="O1854" s="7"/>
      <c r="P1854" s="44"/>
      <c r="Q1854" s="7"/>
      <c r="R1854" s="7"/>
      <c r="S1854" s="44"/>
      <c r="T1854" s="7"/>
      <c r="U1854" s="7"/>
      <c r="V1854" s="44"/>
      <c r="W1854" s="7"/>
      <c r="X1854" s="7"/>
      <c r="Y1854" s="44"/>
    </row>
    <row r="1855">
      <c r="A1855" s="21"/>
      <c r="B1855" s="21"/>
      <c r="C1855" s="21"/>
      <c r="D1855" s="21"/>
      <c r="E1855" s="21"/>
      <c r="F1855" s="21"/>
      <c r="G1855" s="21"/>
      <c r="H1855" s="21"/>
      <c r="I1855" s="21"/>
      <c r="J1855" s="21"/>
      <c r="K1855" s="25"/>
      <c r="L1855" s="7"/>
      <c r="M1855" s="7"/>
      <c r="N1855" s="7"/>
      <c r="O1855" s="7"/>
      <c r="P1855" s="44"/>
      <c r="Q1855" s="7"/>
      <c r="R1855" s="7"/>
      <c r="S1855" s="44"/>
      <c r="T1855" s="7"/>
      <c r="U1855" s="7"/>
      <c r="V1855" s="44"/>
      <c r="W1855" s="7"/>
      <c r="X1855" s="7"/>
      <c r="Y1855" s="44"/>
    </row>
    <row r="1856">
      <c r="A1856" s="21"/>
      <c r="B1856" s="21"/>
      <c r="C1856" s="21"/>
      <c r="D1856" s="21"/>
      <c r="E1856" s="21"/>
      <c r="F1856" s="21"/>
      <c r="G1856" s="21"/>
      <c r="H1856" s="21"/>
      <c r="I1856" s="21"/>
      <c r="J1856" s="21"/>
      <c r="K1856" s="25"/>
      <c r="L1856" s="7"/>
      <c r="M1856" s="7"/>
      <c r="N1856" s="7"/>
      <c r="O1856" s="7"/>
      <c r="P1856" s="44"/>
      <c r="Q1856" s="7"/>
      <c r="R1856" s="7"/>
      <c r="S1856" s="44"/>
      <c r="T1856" s="7"/>
      <c r="U1856" s="7"/>
      <c r="V1856" s="44"/>
      <c r="W1856" s="7"/>
      <c r="X1856" s="7"/>
      <c r="Y1856" s="44"/>
    </row>
    <row r="1857">
      <c r="A1857" s="21"/>
      <c r="B1857" s="21"/>
      <c r="C1857" s="21"/>
      <c r="D1857" s="21"/>
      <c r="E1857" s="21"/>
      <c r="F1857" s="21"/>
      <c r="G1857" s="21"/>
      <c r="H1857" s="21"/>
      <c r="I1857" s="21"/>
      <c r="J1857" s="21"/>
      <c r="K1857" s="25"/>
      <c r="L1857" s="7"/>
      <c r="M1857" s="7"/>
      <c r="N1857" s="7"/>
      <c r="O1857" s="7"/>
      <c r="P1857" s="44"/>
      <c r="Q1857" s="7"/>
      <c r="R1857" s="7"/>
      <c r="S1857" s="44"/>
      <c r="T1857" s="7"/>
      <c r="U1857" s="7"/>
      <c r="V1857" s="44"/>
      <c r="W1857" s="7"/>
      <c r="X1857" s="7"/>
      <c r="Y1857" s="44"/>
    </row>
    <row r="1858">
      <c r="A1858" s="21"/>
      <c r="B1858" s="21"/>
      <c r="C1858" s="21"/>
      <c r="D1858" s="21"/>
      <c r="E1858" s="21"/>
      <c r="F1858" s="21"/>
      <c r="G1858" s="21"/>
      <c r="H1858" s="21"/>
      <c r="I1858" s="21"/>
      <c r="J1858" s="21"/>
      <c r="K1858" s="25"/>
      <c r="L1858" s="7"/>
      <c r="M1858" s="7"/>
      <c r="N1858" s="7"/>
      <c r="O1858" s="7"/>
      <c r="P1858" s="44"/>
      <c r="Q1858" s="7"/>
      <c r="R1858" s="7"/>
      <c r="S1858" s="44"/>
      <c r="T1858" s="7"/>
      <c r="U1858" s="7"/>
      <c r="V1858" s="44"/>
      <c r="W1858" s="7"/>
      <c r="X1858" s="7"/>
      <c r="Y1858" s="44"/>
    </row>
    <row r="1859">
      <c r="A1859" s="21"/>
      <c r="B1859" s="21"/>
      <c r="C1859" s="21"/>
      <c r="D1859" s="21"/>
      <c r="E1859" s="21"/>
      <c r="F1859" s="21"/>
      <c r="G1859" s="21"/>
      <c r="H1859" s="21"/>
      <c r="I1859" s="21"/>
      <c r="J1859" s="21"/>
      <c r="K1859" s="25"/>
      <c r="L1859" s="7"/>
      <c r="M1859" s="7"/>
      <c r="N1859" s="7"/>
      <c r="O1859" s="7"/>
      <c r="P1859" s="44"/>
      <c r="Q1859" s="7"/>
      <c r="R1859" s="7"/>
      <c r="S1859" s="44"/>
      <c r="T1859" s="7"/>
      <c r="U1859" s="7"/>
      <c r="V1859" s="44"/>
      <c r="W1859" s="7"/>
      <c r="X1859" s="7"/>
      <c r="Y1859" s="44"/>
    </row>
    <row r="1860">
      <c r="A1860" s="21"/>
      <c r="B1860" s="21"/>
      <c r="C1860" s="21"/>
      <c r="D1860" s="21"/>
      <c r="E1860" s="21"/>
      <c r="F1860" s="21"/>
      <c r="G1860" s="21"/>
      <c r="H1860" s="21"/>
      <c r="I1860" s="21"/>
      <c r="J1860" s="21"/>
      <c r="K1860" s="25"/>
      <c r="L1860" s="7"/>
      <c r="M1860" s="7"/>
      <c r="N1860" s="7"/>
      <c r="O1860" s="7"/>
      <c r="P1860" s="44"/>
      <c r="Q1860" s="7"/>
      <c r="R1860" s="7"/>
      <c r="S1860" s="44"/>
      <c r="T1860" s="7"/>
      <c r="U1860" s="7"/>
      <c r="V1860" s="44"/>
      <c r="W1860" s="7"/>
      <c r="X1860" s="7"/>
      <c r="Y1860" s="44"/>
    </row>
    <row r="1861">
      <c r="A1861" s="21"/>
      <c r="B1861" s="21"/>
      <c r="C1861" s="21"/>
      <c r="D1861" s="21"/>
      <c r="E1861" s="21"/>
      <c r="F1861" s="21"/>
      <c r="G1861" s="21"/>
      <c r="H1861" s="21"/>
      <c r="I1861" s="21"/>
      <c r="J1861" s="21"/>
      <c r="K1861" s="25"/>
      <c r="L1861" s="7"/>
      <c r="M1861" s="7"/>
      <c r="N1861" s="7"/>
      <c r="O1861" s="7"/>
      <c r="P1861" s="44"/>
      <c r="Q1861" s="7"/>
      <c r="R1861" s="7"/>
      <c r="S1861" s="44"/>
      <c r="T1861" s="7"/>
      <c r="U1861" s="7"/>
      <c r="V1861" s="44"/>
      <c r="W1861" s="7"/>
      <c r="X1861" s="7"/>
      <c r="Y1861" s="44"/>
    </row>
    <row r="1862">
      <c r="A1862" s="21"/>
      <c r="B1862" s="21"/>
      <c r="C1862" s="21"/>
      <c r="D1862" s="21"/>
      <c r="E1862" s="21"/>
      <c r="F1862" s="21"/>
      <c r="G1862" s="21"/>
      <c r="H1862" s="21"/>
      <c r="I1862" s="21"/>
      <c r="J1862" s="21"/>
      <c r="K1862" s="25"/>
      <c r="L1862" s="7"/>
      <c r="M1862" s="7"/>
      <c r="N1862" s="7"/>
      <c r="O1862" s="7"/>
      <c r="P1862" s="44"/>
      <c r="Q1862" s="7"/>
      <c r="R1862" s="7"/>
      <c r="S1862" s="44"/>
      <c r="T1862" s="7"/>
      <c r="U1862" s="7"/>
      <c r="V1862" s="44"/>
      <c r="W1862" s="7"/>
      <c r="X1862" s="7"/>
      <c r="Y1862" s="44"/>
    </row>
    <row r="1863">
      <c r="A1863" s="21"/>
      <c r="B1863" s="21"/>
      <c r="C1863" s="21"/>
      <c r="D1863" s="21"/>
      <c r="E1863" s="21"/>
      <c r="F1863" s="21"/>
      <c r="G1863" s="21"/>
      <c r="H1863" s="21"/>
      <c r="I1863" s="21"/>
      <c r="J1863" s="21"/>
      <c r="K1863" s="25"/>
      <c r="L1863" s="7"/>
      <c r="M1863" s="7"/>
      <c r="N1863" s="7"/>
      <c r="O1863" s="7"/>
      <c r="P1863" s="44"/>
      <c r="Q1863" s="7"/>
      <c r="R1863" s="7"/>
      <c r="S1863" s="44"/>
      <c r="T1863" s="7"/>
      <c r="U1863" s="7"/>
      <c r="V1863" s="44"/>
      <c r="W1863" s="7"/>
      <c r="X1863" s="7"/>
      <c r="Y1863" s="44"/>
    </row>
    <row r="1864">
      <c r="A1864" s="21"/>
      <c r="B1864" s="21"/>
      <c r="C1864" s="21"/>
      <c r="D1864" s="21"/>
      <c r="E1864" s="21"/>
      <c r="F1864" s="21"/>
      <c r="G1864" s="21"/>
      <c r="H1864" s="21"/>
      <c r="I1864" s="21"/>
      <c r="J1864" s="21"/>
      <c r="K1864" s="25"/>
      <c r="L1864" s="7"/>
      <c r="M1864" s="7"/>
      <c r="N1864" s="7"/>
      <c r="O1864" s="7"/>
      <c r="P1864" s="44"/>
      <c r="Q1864" s="7"/>
      <c r="R1864" s="7"/>
      <c r="S1864" s="44"/>
      <c r="T1864" s="7"/>
      <c r="U1864" s="7"/>
      <c r="V1864" s="44"/>
      <c r="W1864" s="7"/>
      <c r="X1864" s="7"/>
      <c r="Y1864" s="44"/>
    </row>
    <row r="1865">
      <c r="A1865" s="21"/>
      <c r="B1865" s="21"/>
      <c r="C1865" s="21"/>
      <c r="D1865" s="21"/>
      <c r="E1865" s="21"/>
      <c r="F1865" s="21"/>
      <c r="G1865" s="21"/>
      <c r="H1865" s="21"/>
      <c r="I1865" s="21"/>
      <c r="J1865" s="21"/>
      <c r="K1865" s="25"/>
      <c r="L1865" s="7"/>
      <c r="M1865" s="7"/>
      <c r="N1865" s="7"/>
      <c r="O1865" s="7"/>
      <c r="P1865" s="44"/>
      <c r="Q1865" s="7"/>
      <c r="R1865" s="7"/>
      <c r="S1865" s="44"/>
      <c r="T1865" s="7"/>
      <c r="U1865" s="7"/>
      <c r="V1865" s="44"/>
      <c r="W1865" s="7"/>
      <c r="X1865" s="7"/>
      <c r="Y1865" s="44"/>
    </row>
    <row r="1866">
      <c r="A1866" s="21"/>
      <c r="B1866" s="21"/>
      <c r="C1866" s="21"/>
      <c r="D1866" s="21"/>
      <c r="E1866" s="21"/>
      <c r="F1866" s="21"/>
      <c r="G1866" s="21"/>
      <c r="H1866" s="21"/>
      <c r="I1866" s="21"/>
      <c r="J1866" s="21"/>
      <c r="K1866" s="25"/>
      <c r="L1866" s="7"/>
      <c r="M1866" s="7"/>
      <c r="N1866" s="7"/>
      <c r="O1866" s="7"/>
      <c r="P1866" s="44"/>
      <c r="Q1866" s="7"/>
      <c r="R1866" s="7"/>
      <c r="S1866" s="44"/>
      <c r="T1866" s="7"/>
      <c r="U1866" s="7"/>
      <c r="V1866" s="44"/>
      <c r="W1866" s="7"/>
      <c r="X1866" s="7"/>
      <c r="Y1866" s="44"/>
    </row>
    <row r="1867">
      <c r="A1867" s="21"/>
      <c r="B1867" s="21"/>
      <c r="C1867" s="21"/>
      <c r="D1867" s="21"/>
      <c r="E1867" s="21"/>
      <c r="F1867" s="21"/>
      <c r="G1867" s="21"/>
      <c r="H1867" s="21"/>
      <c r="I1867" s="21"/>
      <c r="J1867" s="21"/>
      <c r="K1867" s="25"/>
      <c r="L1867" s="7"/>
      <c r="M1867" s="7"/>
      <c r="N1867" s="7"/>
      <c r="O1867" s="7"/>
      <c r="P1867" s="44"/>
      <c r="Q1867" s="7"/>
      <c r="R1867" s="7"/>
      <c r="S1867" s="44"/>
      <c r="T1867" s="7"/>
      <c r="U1867" s="7"/>
      <c r="V1867" s="44"/>
      <c r="W1867" s="7"/>
      <c r="X1867" s="7"/>
      <c r="Y1867" s="44"/>
    </row>
    <row r="1868">
      <c r="A1868" s="21"/>
      <c r="B1868" s="21"/>
      <c r="C1868" s="21"/>
      <c r="D1868" s="21"/>
      <c r="E1868" s="21"/>
      <c r="F1868" s="21"/>
      <c r="G1868" s="21"/>
      <c r="H1868" s="21"/>
      <c r="I1868" s="21"/>
      <c r="J1868" s="21"/>
      <c r="K1868" s="25"/>
      <c r="L1868" s="7"/>
      <c r="M1868" s="7"/>
      <c r="N1868" s="7"/>
      <c r="O1868" s="7"/>
      <c r="P1868" s="44"/>
      <c r="Q1868" s="7"/>
      <c r="R1868" s="7"/>
      <c r="S1868" s="44"/>
      <c r="T1868" s="7"/>
      <c r="U1868" s="7"/>
      <c r="V1868" s="44"/>
      <c r="W1868" s="7"/>
      <c r="X1868" s="7"/>
      <c r="Y1868" s="44"/>
    </row>
    <row r="1869">
      <c r="A1869" s="21"/>
      <c r="B1869" s="21"/>
      <c r="C1869" s="21"/>
      <c r="D1869" s="21"/>
      <c r="E1869" s="21"/>
      <c r="F1869" s="21"/>
      <c r="G1869" s="21"/>
      <c r="H1869" s="21"/>
      <c r="I1869" s="21"/>
      <c r="J1869" s="21"/>
      <c r="K1869" s="25"/>
      <c r="L1869" s="7"/>
      <c r="M1869" s="7"/>
      <c r="N1869" s="7"/>
      <c r="O1869" s="7"/>
      <c r="P1869" s="44"/>
      <c r="Q1869" s="7"/>
      <c r="R1869" s="7"/>
      <c r="S1869" s="44"/>
      <c r="T1869" s="7"/>
      <c r="U1869" s="7"/>
      <c r="V1869" s="44"/>
      <c r="W1869" s="7"/>
      <c r="X1869" s="7"/>
      <c r="Y1869" s="44"/>
    </row>
    <row r="1870">
      <c r="A1870" s="21"/>
      <c r="B1870" s="21"/>
      <c r="C1870" s="21"/>
      <c r="D1870" s="21"/>
      <c r="E1870" s="21"/>
      <c r="F1870" s="21"/>
      <c r="G1870" s="21"/>
      <c r="H1870" s="21"/>
      <c r="I1870" s="21"/>
      <c r="J1870" s="21"/>
      <c r="K1870" s="25"/>
      <c r="L1870" s="7"/>
      <c r="M1870" s="7"/>
      <c r="N1870" s="7"/>
      <c r="O1870" s="7"/>
      <c r="P1870" s="44"/>
      <c r="Q1870" s="7"/>
      <c r="R1870" s="7"/>
      <c r="S1870" s="44"/>
      <c r="T1870" s="7"/>
      <c r="U1870" s="7"/>
      <c r="V1870" s="44"/>
      <c r="W1870" s="7"/>
      <c r="X1870" s="7"/>
      <c r="Y1870" s="44"/>
    </row>
    <row r="1871">
      <c r="A1871" s="21"/>
      <c r="B1871" s="21"/>
      <c r="C1871" s="21"/>
      <c r="D1871" s="21"/>
      <c r="E1871" s="21"/>
      <c r="F1871" s="21"/>
      <c r="G1871" s="21"/>
      <c r="H1871" s="21"/>
      <c r="I1871" s="21"/>
      <c r="J1871" s="21"/>
      <c r="K1871" s="25"/>
      <c r="L1871" s="7"/>
      <c r="M1871" s="7"/>
      <c r="N1871" s="7"/>
      <c r="O1871" s="7"/>
      <c r="P1871" s="44"/>
      <c r="Q1871" s="7"/>
      <c r="R1871" s="7"/>
      <c r="S1871" s="44"/>
      <c r="T1871" s="7"/>
      <c r="U1871" s="7"/>
      <c r="V1871" s="44"/>
      <c r="W1871" s="7"/>
      <c r="X1871" s="7"/>
      <c r="Y1871" s="44"/>
    </row>
    <row r="1872">
      <c r="A1872" s="21"/>
      <c r="B1872" s="21"/>
      <c r="C1872" s="21"/>
      <c r="D1872" s="21"/>
      <c r="E1872" s="21"/>
      <c r="F1872" s="21"/>
      <c r="G1872" s="21"/>
      <c r="H1872" s="21"/>
      <c r="I1872" s="21"/>
      <c r="J1872" s="21"/>
      <c r="K1872" s="25"/>
      <c r="L1872" s="7"/>
      <c r="M1872" s="7"/>
      <c r="N1872" s="7"/>
      <c r="O1872" s="7"/>
      <c r="P1872" s="44"/>
      <c r="Q1872" s="7"/>
      <c r="R1872" s="7"/>
      <c r="S1872" s="44"/>
      <c r="T1872" s="7"/>
      <c r="U1872" s="7"/>
      <c r="V1872" s="44"/>
      <c r="W1872" s="7"/>
      <c r="X1872" s="7"/>
      <c r="Y1872" s="44"/>
    </row>
    <row r="1873">
      <c r="A1873" s="21"/>
      <c r="B1873" s="21"/>
      <c r="C1873" s="21"/>
      <c r="D1873" s="21"/>
      <c r="E1873" s="21"/>
      <c r="F1873" s="21"/>
      <c r="G1873" s="21"/>
      <c r="H1873" s="21"/>
      <c r="I1873" s="21"/>
      <c r="J1873" s="21"/>
      <c r="K1873" s="25"/>
      <c r="L1873" s="7"/>
      <c r="M1873" s="7"/>
      <c r="N1873" s="7"/>
      <c r="O1873" s="7"/>
      <c r="P1873" s="44"/>
      <c r="Q1873" s="7"/>
      <c r="R1873" s="7"/>
      <c r="S1873" s="44"/>
      <c r="T1873" s="7"/>
      <c r="U1873" s="7"/>
      <c r="V1873" s="44"/>
      <c r="W1873" s="7"/>
      <c r="X1873" s="7"/>
      <c r="Y1873" s="44"/>
    </row>
    <row r="1874">
      <c r="A1874" s="21"/>
      <c r="B1874" s="21"/>
      <c r="C1874" s="21"/>
      <c r="D1874" s="21"/>
      <c r="E1874" s="21"/>
      <c r="F1874" s="21"/>
      <c r="G1874" s="21"/>
      <c r="H1874" s="21"/>
      <c r="I1874" s="21"/>
      <c r="J1874" s="21"/>
      <c r="K1874" s="25"/>
      <c r="L1874" s="7"/>
      <c r="M1874" s="7"/>
      <c r="N1874" s="7"/>
      <c r="O1874" s="7"/>
      <c r="P1874" s="44"/>
      <c r="Q1874" s="7"/>
      <c r="R1874" s="7"/>
      <c r="S1874" s="44"/>
      <c r="T1874" s="7"/>
      <c r="U1874" s="7"/>
      <c r="V1874" s="44"/>
      <c r="W1874" s="7"/>
      <c r="X1874" s="7"/>
      <c r="Y1874" s="44"/>
    </row>
    <row r="1875">
      <c r="A1875" s="21"/>
      <c r="B1875" s="21"/>
      <c r="C1875" s="21"/>
      <c r="D1875" s="21"/>
      <c r="E1875" s="21"/>
      <c r="F1875" s="21"/>
      <c r="G1875" s="21"/>
      <c r="H1875" s="21"/>
      <c r="I1875" s="21"/>
      <c r="J1875" s="21"/>
      <c r="K1875" s="25"/>
      <c r="L1875" s="7"/>
      <c r="M1875" s="7"/>
      <c r="N1875" s="7"/>
      <c r="O1875" s="7"/>
      <c r="P1875" s="44"/>
      <c r="Q1875" s="7"/>
      <c r="R1875" s="7"/>
      <c r="S1875" s="44"/>
      <c r="T1875" s="7"/>
      <c r="U1875" s="7"/>
      <c r="V1875" s="44"/>
      <c r="W1875" s="7"/>
      <c r="X1875" s="7"/>
      <c r="Y1875" s="44"/>
    </row>
    <row r="1876">
      <c r="A1876" s="21"/>
      <c r="B1876" s="21"/>
      <c r="C1876" s="21"/>
      <c r="D1876" s="21"/>
      <c r="E1876" s="21"/>
      <c r="F1876" s="21"/>
      <c r="G1876" s="21"/>
      <c r="H1876" s="21"/>
      <c r="I1876" s="21"/>
      <c r="J1876" s="21"/>
      <c r="K1876" s="25"/>
      <c r="L1876" s="7"/>
      <c r="M1876" s="7"/>
      <c r="N1876" s="7"/>
      <c r="O1876" s="7"/>
      <c r="P1876" s="44"/>
      <c r="Q1876" s="7"/>
      <c r="R1876" s="7"/>
      <c r="S1876" s="44"/>
      <c r="T1876" s="7"/>
      <c r="U1876" s="7"/>
      <c r="V1876" s="44"/>
      <c r="W1876" s="7"/>
      <c r="X1876" s="7"/>
      <c r="Y1876" s="44"/>
    </row>
    <row r="1877">
      <c r="A1877" s="21"/>
      <c r="B1877" s="21"/>
      <c r="C1877" s="21"/>
      <c r="D1877" s="21"/>
      <c r="E1877" s="21"/>
      <c r="F1877" s="21"/>
      <c r="G1877" s="21"/>
      <c r="H1877" s="21"/>
      <c r="I1877" s="21"/>
      <c r="J1877" s="21"/>
      <c r="K1877" s="25"/>
      <c r="L1877" s="7"/>
      <c r="M1877" s="7"/>
      <c r="N1877" s="7"/>
      <c r="O1877" s="7"/>
      <c r="P1877" s="44"/>
      <c r="Q1877" s="7"/>
      <c r="R1877" s="7"/>
      <c r="S1877" s="44"/>
      <c r="T1877" s="7"/>
      <c r="U1877" s="7"/>
      <c r="V1877" s="44"/>
      <c r="W1877" s="7"/>
      <c r="X1877" s="7"/>
      <c r="Y1877" s="44"/>
    </row>
    <row r="1878">
      <c r="A1878" s="21"/>
      <c r="B1878" s="21"/>
      <c r="C1878" s="21"/>
      <c r="D1878" s="21"/>
      <c r="E1878" s="21"/>
      <c r="F1878" s="21"/>
      <c r="G1878" s="21"/>
      <c r="H1878" s="21"/>
      <c r="I1878" s="21"/>
      <c r="J1878" s="21"/>
      <c r="K1878" s="25"/>
      <c r="L1878" s="7"/>
      <c r="M1878" s="7"/>
      <c r="N1878" s="7"/>
      <c r="O1878" s="7"/>
      <c r="P1878" s="44"/>
      <c r="Q1878" s="7"/>
      <c r="R1878" s="7"/>
      <c r="S1878" s="44"/>
      <c r="T1878" s="7"/>
      <c r="U1878" s="7"/>
      <c r="V1878" s="44"/>
      <c r="W1878" s="7"/>
      <c r="X1878" s="7"/>
      <c r="Y1878" s="44"/>
    </row>
    <row r="1879">
      <c r="A1879" s="21"/>
      <c r="B1879" s="21"/>
      <c r="C1879" s="21"/>
      <c r="D1879" s="21"/>
      <c r="E1879" s="21"/>
      <c r="F1879" s="21"/>
      <c r="G1879" s="21"/>
      <c r="H1879" s="21"/>
      <c r="I1879" s="21"/>
      <c r="J1879" s="21"/>
      <c r="K1879" s="25"/>
      <c r="L1879" s="7"/>
      <c r="M1879" s="7"/>
      <c r="N1879" s="7"/>
      <c r="O1879" s="7"/>
      <c r="P1879" s="44"/>
      <c r="Q1879" s="7"/>
      <c r="R1879" s="7"/>
      <c r="S1879" s="44"/>
      <c r="T1879" s="7"/>
      <c r="U1879" s="7"/>
      <c r="V1879" s="44"/>
      <c r="W1879" s="7"/>
      <c r="X1879" s="7"/>
      <c r="Y1879" s="44"/>
    </row>
    <row r="1880">
      <c r="A1880" s="21"/>
      <c r="B1880" s="21"/>
      <c r="C1880" s="21"/>
      <c r="D1880" s="21"/>
      <c r="E1880" s="21"/>
      <c r="F1880" s="21"/>
      <c r="G1880" s="21"/>
      <c r="H1880" s="21"/>
      <c r="I1880" s="21"/>
      <c r="J1880" s="21"/>
      <c r="K1880" s="25"/>
      <c r="L1880" s="7"/>
      <c r="M1880" s="7"/>
      <c r="N1880" s="7"/>
      <c r="O1880" s="7"/>
      <c r="P1880" s="44"/>
      <c r="Q1880" s="7"/>
      <c r="R1880" s="7"/>
      <c r="S1880" s="44"/>
      <c r="T1880" s="7"/>
      <c r="U1880" s="7"/>
      <c r="V1880" s="44"/>
      <c r="W1880" s="7"/>
      <c r="X1880" s="7"/>
      <c r="Y1880" s="44"/>
    </row>
    <row r="1881">
      <c r="A1881" s="21"/>
      <c r="B1881" s="21"/>
      <c r="C1881" s="21"/>
      <c r="D1881" s="21"/>
      <c r="E1881" s="21"/>
      <c r="F1881" s="21"/>
      <c r="G1881" s="21"/>
      <c r="H1881" s="21"/>
      <c r="I1881" s="21"/>
      <c r="J1881" s="21"/>
      <c r="K1881" s="25"/>
      <c r="L1881" s="7"/>
      <c r="M1881" s="7"/>
      <c r="N1881" s="7"/>
      <c r="O1881" s="7"/>
      <c r="P1881" s="44"/>
      <c r="Q1881" s="7"/>
      <c r="R1881" s="7"/>
      <c r="S1881" s="44"/>
      <c r="T1881" s="7"/>
      <c r="U1881" s="7"/>
      <c r="V1881" s="44"/>
      <c r="W1881" s="7"/>
      <c r="X1881" s="7"/>
      <c r="Y1881" s="44"/>
    </row>
    <row r="1882">
      <c r="A1882" s="21"/>
      <c r="B1882" s="21"/>
      <c r="C1882" s="21"/>
      <c r="D1882" s="21"/>
      <c r="E1882" s="21"/>
      <c r="F1882" s="21"/>
      <c r="G1882" s="21"/>
      <c r="H1882" s="21"/>
      <c r="I1882" s="21"/>
      <c r="J1882" s="21"/>
      <c r="K1882" s="25"/>
      <c r="L1882" s="7"/>
      <c r="M1882" s="7"/>
      <c r="N1882" s="7"/>
      <c r="O1882" s="7"/>
      <c r="P1882" s="44"/>
      <c r="Q1882" s="7"/>
      <c r="R1882" s="7"/>
      <c r="S1882" s="44"/>
      <c r="T1882" s="7"/>
      <c r="U1882" s="7"/>
      <c r="V1882" s="44"/>
      <c r="W1882" s="7"/>
      <c r="X1882" s="7"/>
      <c r="Y1882" s="44"/>
    </row>
    <row r="1883">
      <c r="A1883" s="21"/>
      <c r="B1883" s="21"/>
      <c r="C1883" s="21"/>
      <c r="D1883" s="21"/>
      <c r="E1883" s="21"/>
      <c r="F1883" s="21"/>
      <c r="G1883" s="21"/>
      <c r="H1883" s="21"/>
      <c r="I1883" s="21"/>
      <c r="J1883" s="21"/>
      <c r="K1883" s="25"/>
      <c r="L1883" s="7"/>
      <c r="M1883" s="7"/>
      <c r="N1883" s="7"/>
      <c r="O1883" s="7"/>
      <c r="P1883" s="44"/>
      <c r="Q1883" s="7"/>
      <c r="R1883" s="7"/>
      <c r="S1883" s="44"/>
      <c r="T1883" s="7"/>
      <c r="U1883" s="7"/>
      <c r="V1883" s="44"/>
      <c r="W1883" s="7"/>
      <c r="X1883" s="7"/>
      <c r="Y1883" s="44"/>
    </row>
    <row r="1884">
      <c r="A1884" s="21"/>
      <c r="B1884" s="21"/>
      <c r="C1884" s="21"/>
      <c r="D1884" s="21"/>
      <c r="E1884" s="21"/>
      <c r="F1884" s="21"/>
      <c r="G1884" s="21"/>
      <c r="H1884" s="21"/>
      <c r="I1884" s="21"/>
      <c r="J1884" s="21"/>
      <c r="K1884" s="25"/>
      <c r="L1884" s="7"/>
      <c r="M1884" s="7"/>
      <c r="N1884" s="7"/>
      <c r="O1884" s="7"/>
      <c r="P1884" s="44"/>
      <c r="Q1884" s="7"/>
      <c r="R1884" s="7"/>
      <c r="S1884" s="44"/>
      <c r="T1884" s="7"/>
      <c r="U1884" s="7"/>
      <c r="V1884" s="44"/>
      <c r="W1884" s="7"/>
      <c r="X1884" s="7"/>
      <c r="Y1884" s="44"/>
    </row>
    <row r="1885">
      <c r="A1885" s="21"/>
      <c r="B1885" s="21"/>
      <c r="C1885" s="21"/>
      <c r="D1885" s="21"/>
      <c r="E1885" s="21"/>
      <c r="F1885" s="21"/>
      <c r="G1885" s="21"/>
      <c r="H1885" s="21"/>
      <c r="I1885" s="21"/>
      <c r="J1885" s="21"/>
      <c r="K1885" s="25"/>
      <c r="L1885" s="7"/>
      <c r="M1885" s="7"/>
      <c r="N1885" s="7"/>
      <c r="O1885" s="7"/>
      <c r="P1885" s="44"/>
      <c r="Q1885" s="7"/>
      <c r="R1885" s="7"/>
      <c r="S1885" s="44"/>
      <c r="T1885" s="7"/>
      <c r="U1885" s="7"/>
      <c r="V1885" s="44"/>
      <c r="W1885" s="7"/>
      <c r="X1885" s="7"/>
      <c r="Y1885" s="44"/>
    </row>
    <row r="1886">
      <c r="A1886" s="21"/>
      <c r="B1886" s="21"/>
      <c r="C1886" s="21"/>
      <c r="D1886" s="21"/>
      <c r="E1886" s="21"/>
      <c r="F1886" s="21"/>
      <c r="G1886" s="21"/>
      <c r="H1886" s="21"/>
      <c r="I1886" s="21"/>
      <c r="J1886" s="21"/>
      <c r="K1886" s="25"/>
      <c r="L1886" s="7"/>
      <c r="M1886" s="7"/>
      <c r="N1886" s="7"/>
      <c r="O1886" s="7"/>
      <c r="P1886" s="44"/>
      <c r="Q1886" s="7"/>
      <c r="R1886" s="7"/>
      <c r="S1886" s="44"/>
      <c r="T1886" s="7"/>
      <c r="U1886" s="7"/>
      <c r="V1886" s="44"/>
      <c r="W1886" s="7"/>
      <c r="X1886" s="7"/>
      <c r="Y1886" s="44"/>
    </row>
    <row r="1887">
      <c r="A1887" s="21"/>
      <c r="B1887" s="21"/>
      <c r="C1887" s="21"/>
      <c r="D1887" s="21"/>
      <c r="E1887" s="21"/>
      <c r="F1887" s="21"/>
      <c r="G1887" s="21"/>
      <c r="H1887" s="21"/>
      <c r="I1887" s="21"/>
      <c r="J1887" s="21"/>
      <c r="K1887" s="25"/>
      <c r="L1887" s="7"/>
      <c r="M1887" s="7"/>
      <c r="N1887" s="7"/>
      <c r="O1887" s="7"/>
      <c r="P1887" s="44"/>
      <c r="Q1887" s="7"/>
      <c r="R1887" s="7"/>
      <c r="S1887" s="44"/>
      <c r="T1887" s="7"/>
      <c r="U1887" s="7"/>
      <c r="V1887" s="44"/>
      <c r="W1887" s="7"/>
      <c r="X1887" s="7"/>
      <c r="Y1887" s="44"/>
    </row>
    <row r="1888">
      <c r="A1888" s="21"/>
      <c r="B1888" s="21"/>
      <c r="C1888" s="21"/>
      <c r="D1888" s="21"/>
      <c r="E1888" s="21"/>
      <c r="F1888" s="21"/>
      <c r="G1888" s="21"/>
      <c r="H1888" s="21"/>
      <c r="I1888" s="21"/>
      <c r="J1888" s="21"/>
      <c r="K1888" s="25"/>
      <c r="L1888" s="7"/>
      <c r="M1888" s="7"/>
      <c r="N1888" s="7"/>
      <c r="O1888" s="7"/>
      <c r="P1888" s="44"/>
      <c r="Q1888" s="7"/>
      <c r="R1888" s="7"/>
      <c r="S1888" s="44"/>
      <c r="T1888" s="7"/>
      <c r="U1888" s="7"/>
      <c r="V1888" s="44"/>
      <c r="W1888" s="7"/>
      <c r="X1888" s="7"/>
      <c r="Y1888" s="44"/>
    </row>
    <row r="1889">
      <c r="A1889" s="21"/>
      <c r="B1889" s="21"/>
      <c r="C1889" s="21"/>
      <c r="D1889" s="21"/>
      <c r="E1889" s="21"/>
      <c r="F1889" s="21"/>
      <c r="G1889" s="21"/>
      <c r="H1889" s="21"/>
      <c r="I1889" s="21"/>
      <c r="J1889" s="21"/>
      <c r="K1889" s="25"/>
      <c r="L1889" s="7"/>
      <c r="M1889" s="7"/>
      <c r="N1889" s="7"/>
      <c r="O1889" s="7"/>
      <c r="P1889" s="44"/>
      <c r="Q1889" s="7"/>
      <c r="R1889" s="7"/>
      <c r="S1889" s="44"/>
      <c r="T1889" s="7"/>
      <c r="U1889" s="7"/>
      <c r="V1889" s="44"/>
      <c r="W1889" s="7"/>
      <c r="X1889" s="7"/>
      <c r="Y1889" s="44"/>
    </row>
    <row r="1890">
      <c r="A1890" s="21"/>
      <c r="B1890" s="21"/>
      <c r="C1890" s="21"/>
      <c r="D1890" s="21"/>
      <c r="E1890" s="21"/>
      <c r="F1890" s="21"/>
      <c r="G1890" s="21"/>
      <c r="H1890" s="21"/>
      <c r="I1890" s="21"/>
      <c r="J1890" s="21"/>
      <c r="K1890" s="25"/>
      <c r="L1890" s="7"/>
      <c r="M1890" s="7"/>
      <c r="N1890" s="7"/>
      <c r="O1890" s="7"/>
      <c r="P1890" s="44"/>
      <c r="Q1890" s="7"/>
      <c r="R1890" s="7"/>
      <c r="S1890" s="44"/>
      <c r="T1890" s="7"/>
      <c r="U1890" s="7"/>
      <c r="V1890" s="44"/>
      <c r="W1890" s="7"/>
      <c r="X1890" s="7"/>
      <c r="Y1890" s="44"/>
    </row>
    <row r="1891">
      <c r="A1891" s="21"/>
      <c r="B1891" s="21"/>
      <c r="C1891" s="21"/>
      <c r="D1891" s="21"/>
      <c r="E1891" s="21"/>
      <c r="F1891" s="21"/>
      <c r="G1891" s="21"/>
      <c r="H1891" s="21"/>
      <c r="I1891" s="21"/>
      <c r="J1891" s="21"/>
      <c r="K1891" s="25"/>
      <c r="L1891" s="7"/>
      <c r="M1891" s="7"/>
      <c r="N1891" s="7"/>
      <c r="O1891" s="7"/>
      <c r="P1891" s="44"/>
      <c r="Q1891" s="7"/>
      <c r="R1891" s="7"/>
      <c r="S1891" s="44"/>
      <c r="T1891" s="7"/>
      <c r="U1891" s="7"/>
      <c r="V1891" s="44"/>
      <c r="W1891" s="7"/>
      <c r="X1891" s="7"/>
      <c r="Y1891" s="44"/>
    </row>
    <row r="1892">
      <c r="A1892" s="21"/>
      <c r="B1892" s="21"/>
      <c r="C1892" s="21"/>
      <c r="D1892" s="21"/>
      <c r="E1892" s="21"/>
      <c r="F1892" s="21"/>
      <c r="G1892" s="21"/>
      <c r="H1892" s="21"/>
      <c r="I1892" s="21"/>
      <c r="J1892" s="21"/>
      <c r="K1892" s="25"/>
      <c r="L1892" s="7"/>
      <c r="M1892" s="7"/>
      <c r="N1892" s="7"/>
      <c r="O1892" s="7"/>
      <c r="P1892" s="44"/>
      <c r="Q1892" s="7"/>
      <c r="R1892" s="7"/>
      <c r="S1892" s="44"/>
      <c r="T1892" s="7"/>
      <c r="U1892" s="7"/>
      <c r="V1892" s="44"/>
      <c r="W1892" s="7"/>
      <c r="X1892" s="7"/>
      <c r="Y1892" s="44"/>
    </row>
    <row r="1893">
      <c r="A1893" s="21"/>
      <c r="B1893" s="21"/>
      <c r="C1893" s="21"/>
      <c r="D1893" s="21"/>
      <c r="E1893" s="21"/>
      <c r="F1893" s="21"/>
      <c r="G1893" s="21"/>
      <c r="H1893" s="21"/>
      <c r="I1893" s="21"/>
      <c r="J1893" s="21"/>
      <c r="K1893" s="25"/>
      <c r="L1893" s="7"/>
      <c r="M1893" s="7"/>
      <c r="N1893" s="7"/>
      <c r="O1893" s="7"/>
      <c r="P1893" s="44"/>
      <c r="Q1893" s="7"/>
      <c r="R1893" s="7"/>
      <c r="S1893" s="44"/>
      <c r="T1893" s="7"/>
      <c r="U1893" s="7"/>
      <c r="V1893" s="44"/>
      <c r="W1893" s="7"/>
      <c r="X1893" s="7"/>
      <c r="Y1893" s="44"/>
    </row>
    <row r="1894">
      <c r="A1894" s="21"/>
      <c r="B1894" s="21"/>
      <c r="C1894" s="21"/>
      <c r="D1894" s="21"/>
      <c r="E1894" s="21"/>
      <c r="F1894" s="21"/>
      <c r="G1894" s="21"/>
      <c r="H1894" s="21"/>
      <c r="I1894" s="21"/>
      <c r="J1894" s="21"/>
      <c r="K1894" s="25"/>
      <c r="L1894" s="7"/>
      <c r="M1894" s="7"/>
      <c r="N1894" s="7"/>
      <c r="O1894" s="7"/>
      <c r="P1894" s="44"/>
      <c r="Q1894" s="7"/>
      <c r="R1894" s="7"/>
      <c r="S1894" s="44"/>
      <c r="T1894" s="7"/>
      <c r="U1894" s="7"/>
      <c r="V1894" s="44"/>
      <c r="W1894" s="7"/>
      <c r="X1894" s="7"/>
      <c r="Y1894" s="44"/>
    </row>
    <row r="1895">
      <c r="A1895" s="21"/>
      <c r="B1895" s="21"/>
      <c r="C1895" s="21"/>
      <c r="D1895" s="21"/>
      <c r="E1895" s="21"/>
      <c r="F1895" s="21"/>
      <c r="G1895" s="21"/>
      <c r="H1895" s="21"/>
      <c r="I1895" s="21"/>
      <c r="J1895" s="21"/>
      <c r="K1895" s="25"/>
      <c r="L1895" s="7"/>
      <c r="M1895" s="7"/>
      <c r="N1895" s="7"/>
      <c r="O1895" s="7"/>
      <c r="P1895" s="44"/>
      <c r="Q1895" s="7"/>
      <c r="R1895" s="7"/>
      <c r="S1895" s="44"/>
      <c r="T1895" s="7"/>
      <c r="U1895" s="7"/>
      <c r="V1895" s="44"/>
      <c r="W1895" s="7"/>
      <c r="X1895" s="7"/>
      <c r="Y1895" s="44"/>
    </row>
    <row r="1896">
      <c r="A1896" s="21"/>
      <c r="B1896" s="21"/>
      <c r="C1896" s="21"/>
      <c r="D1896" s="21"/>
      <c r="E1896" s="21"/>
      <c r="F1896" s="21"/>
      <c r="G1896" s="21"/>
      <c r="H1896" s="21"/>
      <c r="I1896" s="21"/>
      <c r="J1896" s="21"/>
      <c r="K1896" s="25"/>
      <c r="L1896" s="7"/>
      <c r="M1896" s="7"/>
      <c r="N1896" s="7"/>
      <c r="O1896" s="7"/>
      <c r="P1896" s="44"/>
      <c r="Q1896" s="7"/>
      <c r="R1896" s="7"/>
      <c r="S1896" s="44"/>
      <c r="T1896" s="7"/>
      <c r="U1896" s="7"/>
      <c r="V1896" s="44"/>
      <c r="W1896" s="7"/>
      <c r="X1896" s="7"/>
      <c r="Y1896" s="44"/>
    </row>
    <row r="1897">
      <c r="A1897" s="21"/>
      <c r="B1897" s="21"/>
      <c r="C1897" s="21"/>
      <c r="D1897" s="21"/>
      <c r="E1897" s="21"/>
      <c r="F1897" s="21"/>
      <c r="G1897" s="21"/>
      <c r="H1897" s="21"/>
      <c r="I1897" s="21"/>
      <c r="J1897" s="21"/>
      <c r="K1897" s="25"/>
      <c r="L1897" s="7"/>
      <c r="M1897" s="7"/>
      <c r="N1897" s="7"/>
      <c r="O1897" s="7"/>
      <c r="P1897" s="44"/>
      <c r="Q1897" s="7"/>
      <c r="R1897" s="7"/>
      <c r="S1897" s="44"/>
      <c r="T1897" s="7"/>
      <c r="U1897" s="7"/>
      <c r="V1897" s="44"/>
      <c r="W1897" s="7"/>
      <c r="X1897" s="7"/>
      <c r="Y1897" s="44"/>
    </row>
    <row r="1898">
      <c r="A1898" s="21"/>
      <c r="B1898" s="21"/>
      <c r="C1898" s="21"/>
      <c r="D1898" s="21"/>
      <c r="E1898" s="21"/>
      <c r="F1898" s="21"/>
      <c r="G1898" s="21"/>
      <c r="H1898" s="21"/>
      <c r="I1898" s="21"/>
      <c r="J1898" s="21"/>
      <c r="K1898" s="25"/>
      <c r="L1898" s="7"/>
      <c r="M1898" s="7"/>
      <c r="N1898" s="7"/>
      <c r="O1898" s="7"/>
      <c r="P1898" s="44"/>
      <c r="Q1898" s="7"/>
      <c r="R1898" s="7"/>
      <c r="S1898" s="44"/>
      <c r="T1898" s="7"/>
      <c r="U1898" s="7"/>
      <c r="V1898" s="44"/>
      <c r="W1898" s="7"/>
      <c r="X1898" s="7"/>
      <c r="Y1898" s="44"/>
    </row>
    <row r="1899">
      <c r="A1899" s="21"/>
      <c r="B1899" s="21"/>
      <c r="C1899" s="21"/>
      <c r="D1899" s="21"/>
      <c r="E1899" s="21"/>
      <c r="F1899" s="21"/>
      <c r="G1899" s="21"/>
      <c r="H1899" s="21"/>
      <c r="I1899" s="21"/>
      <c r="J1899" s="21"/>
      <c r="K1899" s="25"/>
      <c r="L1899" s="7"/>
      <c r="M1899" s="7"/>
      <c r="N1899" s="7"/>
      <c r="O1899" s="7"/>
      <c r="P1899" s="44"/>
      <c r="Q1899" s="7"/>
      <c r="R1899" s="7"/>
      <c r="S1899" s="44"/>
      <c r="T1899" s="7"/>
      <c r="U1899" s="7"/>
      <c r="V1899" s="44"/>
      <c r="W1899" s="7"/>
      <c r="X1899" s="7"/>
      <c r="Y1899" s="44"/>
    </row>
    <row r="1900">
      <c r="A1900" s="21"/>
      <c r="B1900" s="21"/>
      <c r="C1900" s="21"/>
      <c r="D1900" s="21"/>
      <c r="E1900" s="21"/>
      <c r="F1900" s="21"/>
      <c r="G1900" s="21"/>
      <c r="H1900" s="21"/>
      <c r="I1900" s="21"/>
      <c r="J1900" s="21"/>
      <c r="K1900" s="25"/>
      <c r="L1900" s="7"/>
      <c r="M1900" s="7"/>
      <c r="N1900" s="7"/>
      <c r="O1900" s="7"/>
      <c r="P1900" s="44"/>
      <c r="Q1900" s="7"/>
      <c r="R1900" s="7"/>
      <c r="S1900" s="44"/>
      <c r="T1900" s="7"/>
      <c r="U1900" s="7"/>
      <c r="V1900" s="44"/>
      <c r="W1900" s="7"/>
      <c r="X1900" s="7"/>
      <c r="Y1900" s="44"/>
    </row>
    <row r="1901">
      <c r="A1901" s="21"/>
      <c r="B1901" s="21"/>
      <c r="C1901" s="21"/>
      <c r="D1901" s="21"/>
      <c r="E1901" s="21"/>
      <c r="F1901" s="21"/>
      <c r="G1901" s="21"/>
      <c r="H1901" s="21"/>
      <c r="I1901" s="21"/>
      <c r="J1901" s="21"/>
      <c r="K1901" s="25"/>
      <c r="L1901" s="7"/>
      <c r="M1901" s="7"/>
      <c r="N1901" s="7"/>
      <c r="O1901" s="7"/>
      <c r="P1901" s="44"/>
      <c r="Q1901" s="7"/>
      <c r="R1901" s="7"/>
      <c r="S1901" s="44"/>
      <c r="T1901" s="7"/>
      <c r="U1901" s="7"/>
      <c r="V1901" s="44"/>
      <c r="W1901" s="7"/>
      <c r="X1901" s="7"/>
      <c r="Y1901" s="44"/>
    </row>
    <row r="1902">
      <c r="A1902" s="21"/>
      <c r="B1902" s="21"/>
      <c r="C1902" s="21"/>
      <c r="D1902" s="21"/>
      <c r="E1902" s="21"/>
      <c r="F1902" s="21"/>
      <c r="G1902" s="21"/>
      <c r="H1902" s="21"/>
      <c r="I1902" s="21"/>
      <c r="J1902" s="21"/>
      <c r="K1902" s="25"/>
      <c r="L1902" s="7"/>
      <c r="M1902" s="7"/>
      <c r="N1902" s="7"/>
      <c r="O1902" s="7"/>
      <c r="P1902" s="44"/>
      <c r="Q1902" s="7"/>
      <c r="R1902" s="7"/>
      <c r="S1902" s="44"/>
      <c r="T1902" s="7"/>
      <c r="U1902" s="7"/>
      <c r="V1902" s="44"/>
      <c r="W1902" s="7"/>
      <c r="X1902" s="7"/>
      <c r="Y1902" s="44"/>
    </row>
    <row r="1903">
      <c r="A1903" s="21"/>
      <c r="B1903" s="21"/>
      <c r="C1903" s="21"/>
      <c r="D1903" s="21"/>
      <c r="E1903" s="21"/>
      <c r="F1903" s="21"/>
      <c r="G1903" s="21"/>
      <c r="H1903" s="21"/>
      <c r="I1903" s="21"/>
      <c r="J1903" s="21"/>
      <c r="K1903" s="25"/>
      <c r="L1903" s="7"/>
      <c r="M1903" s="7"/>
      <c r="N1903" s="7"/>
      <c r="O1903" s="7"/>
      <c r="P1903" s="44"/>
      <c r="Q1903" s="7"/>
      <c r="R1903" s="7"/>
      <c r="S1903" s="44"/>
      <c r="T1903" s="7"/>
      <c r="U1903" s="7"/>
      <c r="V1903" s="44"/>
      <c r="W1903" s="7"/>
      <c r="X1903" s="7"/>
      <c r="Y1903" s="44"/>
    </row>
    <row r="1904">
      <c r="A1904" s="21"/>
      <c r="B1904" s="21"/>
      <c r="C1904" s="21"/>
      <c r="D1904" s="21"/>
      <c r="E1904" s="21"/>
      <c r="F1904" s="21"/>
      <c r="G1904" s="21"/>
      <c r="H1904" s="21"/>
      <c r="I1904" s="21"/>
      <c r="J1904" s="21"/>
      <c r="K1904" s="25"/>
      <c r="L1904" s="7"/>
      <c r="M1904" s="7"/>
      <c r="N1904" s="7"/>
      <c r="O1904" s="7"/>
      <c r="P1904" s="44"/>
      <c r="Q1904" s="7"/>
      <c r="R1904" s="7"/>
      <c r="S1904" s="44"/>
      <c r="T1904" s="7"/>
      <c r="U1904" s="7"/>
      <c r="V1904" s="44"/>
      <c r="W1904" s="7"/>
      <c r="X1904" s="7"/>
      <c r="Y1904" s="44"/>
    </row>
    <row r="1905">
      <c r="A1905" s="21"/>
      <c r="B1905" s="21"/>
      <c r="C1905" s="21"/>
      <c r="D1905" s="21"/>
      <c r="E1905" s="21"/>
      <c r="F1905" s="21"/>
      <c r="G1905" s="21"/>
      <c r="H1905" s="21"/>
      <c r="I1905" s="21"/>
      <c r="J1905" s="21"/>
      <c r="K1905" s="25"/>
      <c r="L1905" s="7"/>
      <c r="M1905" s="7"/>
      <c r="N1905" s="7"/>
      <c r="O1905" s="7"/>
      <c r="P1905" s="44"/>
      <c r="Q1905" s="7"/>
      <c r="R1905" s="7"/>
      <c r="S1905" s="44"/>
      <c r="T1905" s="7"/>
      <c r="U1905" s="7"/>
      <c r="V1905" s="44"/>
      <c r="W1905" s="7"/>
      <c r="X1905" s="7"/>
      <c r="Y1905" s="44"/>
    </row>
    <row r="1906">
      <c r="A1906" s="21"/>
      <c r="B1906" s="21"/>
      <c r="C1906" s="21"/>
      <c r="D1906" s="21"/>
      <c r="E1906" s="21"/>
      <c r="F1906" s="21"/>
      <c r="G1906" s="21"/>
      <c r="H1906" s="21"/>
      <c r="I1906" s="21"/>
      <c r="J1906" s="21"/>
      <c r="K1906" s="25"/>
      <c r="L1906" s="7"/>
      <c r="M1906" s="7"/>
      <c r="N1906" s="7"/>
      <c r="O1906" s="7"/>
      <c r="P1906" s="44"/>
      <c r="Q1906" s="7"/>
      <c r="R1906" s="7"/>
      <c r="S1906" s="44"/>
      <c r="T1906" s="7"/>
      <c r="U1906" s="7"/>
      <c r="V1906" s="44"/>
      <c r="W1906" s="7"/>
      <c r="X1906" s="7"/>
      <c r="Y1906" s="44"/>
    </row>
    <row r="1907">
      <c r="A1907" s="21"/>
      <c r="B1907" s="21"/>
      <c r="C1907" s="21"/>
      <c r="D1907" s="21"/>
      <c r="E1907" s="21"/>
      <c r="F1907" s="21"/>
      <c r="G1907" s="21"/>
      <c r="H1907" s="21"/>
      <c r="I1907" s="21"/>
      <c r="J1907" s="21"/>
      <c r="K1907" s="25"/>
      <c r="L1907" s="7"/>
      <c r="M1907" s="7"/>
      <c r="N1907" s="7"/>
      <c r="O1907" s="7"/>
      <c r="P1907" s="44"/>
      <c r="Q1907" s="7"/>
      <c r="R1907" s="7"/>
      <c r="S1907" s="44"/>
      <c r="T1907" s="7"/>
      <c r="U1907" s="7"/>
      <c r="V1907" s="44"/>
      <c r="W1907" s="7"/>
      <c r="X1907" s="7"/>
      <c r="Y1907" s="44"/>
    </row>
    <row r="1908">
      <c r="A1908" s="21"/>
      <c r="B1908" s="21"/>
      <c r="C1908" s="21"/>
      <c r="D1908" s="21"/>
      <c r="E1908" s="21"/>
      <c r="F1908" s="21"/>
      <c r="G1908" s="21"/>
      <c r="H1908" s="21"/>
      <c r="I1908" s="21"/>
      <c r="J1908" s="21"/>
      <c r="K1908" s="25"/>
      <c r="L1908" s="7"/>
      <c r="M1908" s="7"/>
      <c r="N1908" s="7"/>
      <c r="O1908" s="7"/>
      <c r="P1908" s="44"/>
      <c r="Q1908" s="7"/>
      <c r="R1908" s="7"/>
      <c r="S1908" s="44"/>
      <c r="T1908" s="7"/>
      <c r="U1908" s="7"/>
      <c r="V1908" s="44"/>
      <c r="W1908" s="7"/>
      <c r="X1908" s="7"/>
      <c r="Y1908" s="44"/>
    </row>
    <row r="1909">
      <c r="A1909" s="21"/>
      <c r="B1909" s="21"/>
      <c r="C1909" s="21"/>
      <c r="D1909" s="21"/>
      <c r="E1909" s="21"/>
      <c r="F1909" s="21"/>
      <c r="G1909" s="21"/>
      <c r="H1909" s="21"/>
      <c r="I1909" s="21"/>
      <c r="J1909" s="21"/>
      <c r="K1909" s="25"/>
      <c r="L1909" s="7"/>
      <c r="M1909" s="7"/>
      <c r="N1909" s="7"/>
      <c r="O1909" s="7"/>
      <c r="P1909" s="44"/>
      <c r="Q1909" s="7"/>
      <c r="R1909" s="7"/>
      <c r="S1909" s="44"/>
      <c r="T1909" s="7"/>
      <c r="U1909" s="7"/>
      <c r="V1909" s="44"/>
      <c r="W1909" s="7"/>
      <c r="X1909" s="7"/>
      <c r="Y1909" s="44"/>
    </row>
    <row r="1910">
      <c r="A1910" s="21"/>
      <c r="B1910" s="21"/>
      <c r="C1910" s="21"/>
      <c r="D1910" s="21"/>
      <c r="E1910" s="21"/>
      <c r="F1910" s="21"/>
      <c r="G1910" s="21"/>
      <c r="H1910" s="21"/>
      <c r="I1910" s="21"/>
      <c r="J1910" s="21"/>
      <c r="K1910" s="25"/>
      <c r="L1910" s="7"/>
      <c r="M1910" s="7"/>
      <c r="N1910" s="7"/>
      <c r="O1910" s="7"/>
      <c r="P1910" s="44"/>
      <c r="Q1910" s="7"/>
      <c r="R1910" s="7"/>
      <c r="S1910" s="44"/>
      <c r="T1910" s="7"/>
      <c r="U1910" s="7"/>
      <c r="V1910" s="44"/>
      <c r="W1910" s="7"/>
      <c r="X1910" s="7"/>
      <c r="Y1910" s="44"/>
    </row>
    <row r="1911">
      <c r="A1911" s="21"/>
      <c r="B1911" s="21"/>
      <c r="C1911" s="21"/>
      <c r="D1911" s="21"/>
      <c r="E1911" s="21"/>
      <c r="F1911" s="21"/>
      <c r="G1911" s="21"/>
      <c r="H1911" s="21"/>
      <c r="I1911" s="21"/>
      <c r="J1911" s="21"/>
      <c r="K1911" s="25"/>
      <c r="L1911" s="7"/>
      <c r="M1911" s="7"/>
      <c r="N1911" s="7"/>
      <c r="O1911" s="7"/>
      <c r="P1911" s="44"/>
      <c r="Q1911" s="7"/>
      <c r="R1911" s="7"/>
      <c r="S1911" s="44"/>
      <c r="T1911" s="7"/>
      <c r="U1911" s="7"/>
      <c r="V1911" s="44"/>
      <c r="W1911" s="7"/>
      <c r="X1911" s="7"/>
      <c r="Y1911" s="44"/>
    </row>
    <row r="1912">
      <c r="A1912" s="21"/>
      <c r="B1912" s="21"/>
      <c r="C1912" s="21"/>
      <c r="D1912" s="21"/>
      <c r="E1912" s="21"/>
      <c r="F1912" s="21"/>
      <c r="G1912" s="21"/>
      <c r="H1912" s="21"/>
      <c r="I1912" s="21"/>
      <c r="J1912" s="21"/>
      <c r="K1912" s="25"/>
      <c r="L1912" s="7"/>
      <c r="M1912" s="7"/>
      <c r="N1912" s="7"/>
      <c r="O1912" s="7"/>
      <c r="P1912" s="44"/>
      <c r="Q1912" s="7"/>
      <c r="R1912" s="7"/>
      <c r="S1912" s="44"/>
      <c r="T1912" s="7"/>
      <c r="U1912" s="7"/>
      <c r="V1912" s="44"/>
      <c r="W1912" s="7"/>
      <c r="X1912" s="7"/>
      <c r="Y1912" s="44"/>
    </row>
    <row r="1913">
      <c r="A1913" s="21"/>
      <c r="B1913" s="21"/>
      <c r="C1913" s="21"/>
      <c r="D1913" s="21"/>
      <c r="E1913" s="21"/>
      <c r="F1913" s="21"/>
      <c r="G1913" s="21"/>
      <c r="H1913" s="21"/>
      <c r="I1913" s="21"/>
      <c r="J1913" s="21"/>
      <c r="K1913" s="25"/>
      <c r="L1913" s="7"/>
      <c r="M1913" s="7"/>
      <c r="N1913" s="7"/>
      <c r="O1913" s="7"/>
      <c r="P1913" s="44"/>
      <c r="Q1913" s="7"/>
      <c r="R1913" s="7"/>
      <c r="S1913" s="44"/>
      <c r="T1913" s="7"/>
      <c r="U1913" s="7"/>
      <c r="V1913" s="44"/>
      <c r="W1913" s="7"/>
      <c r="X1913" s="7"/>
      <c r="Y1913" s="44"/>
    </row>
    <row r="1914">
      <c r="A1914" s="21"/>
      <c r="B1914" s="21"/>
      <c r="C1914" s="21"/>
      <c r="D1914" s="21"/>
      <c r="E1914" s="21"/>
      <c r="F1914" s="21"/>
      <c r="G1914" s="21"/>
      <c r="H1914" s="21"/>
      <c r="I1914" s="21"/>
      <c r="J1914" s="21"/>
      <c r="K1914" s="25"/>
      <c r="L1914" s="7"/>
      <c r="M1914" s="7"/>
      <c r="N1914" s="7"/>
      <c r="O1914" s="7"/>
      <c r="P1914" s="44"/>
      <c r="Q1914" s="7"/>
      <c r="R1914" s="7"/>
      <c r="S1914" s="44"/>
      <c r="T1914" s="7"/>
      <c r="U1914" s="7"/>
      <c r="V1914" s="44"/>
      <c r="W1914" s="7"/>
      <c r="X1914" s="7"/>
      <c r="Y1914" s="44"/>
    </row>
    <row r="1915">
      <c r="A1915" s="21"/>
      <c r="B1915" s="21"/>
      <c r="C1915" s="21"/>
      <c r="D1915" s="21"/>
      <c r="E1915" s="21"/>
      <c r="F1915" s="21"/>
      <c r="G1915" s="21"/>
      <c r="H1915" s="21"/>
      <c r="I1915" s="21"/>
      <c r="J1915" s="21"/>
      <c r="K1915" s="25"/>
      <c r="L1915" s="7"/>
      <c r="M1915" s="7"/>
      <c r="N1915" s="7"/>
      <c r="O1915" s="7"/>
      <c r="P1915" s="44"/>
      <c r="Q1915" s="7"/>
      <c r="R1915" s="7"/>
      <c r="S1915" s="44"/>
      <c r="T1915" s="7"/>
      <c r="U1915" s="7"/>
      <c r="V1915" s="44"/>
      <c r="W1915" s="7"/>
      <c r="X1915" s="7"/>
      <c r="Y1915" s="44"/>
    </row>
    <row r="1916">
      <c r="A1916" s="21"/>
      <c r="B1916" s="21"/>
      <c r="C1916" s="21"/>
      <c r="D1916" s="21"/>
      <c r="E1916" s="21"/>
      <c r="F1916" s="21"/>
      <c r="G1916" s="21"/>
      <c r="H1916" s="21"/>
      <c r="I1916" s="21"/>
      <c r="J1916" s="21"/>
      <c r="K1916" s="25"/>
      <c r="L1916" s="7"/>
      <c r="M1916" s="7"/>
      <c r="N1916" s="7"/>
      <c r="O1916" s="7"/>
      <c r="P1916" s="44"/>
      <c r="Q1916" s="7"/>
      <c r="R1916" s="7"/>
      <c r="S1916" s="44"/>
      <c r="T1916" s="7"/>
      <c r="U1916" s="7"/>
      <c r="V1916" s="44"/>
      <c r="W1916" s="7"/>
      <c r="X1916" s="7"/>
      <c r="Y1916" s="44"/>
    </row>
    <row r="1917">
      <c r="A1917" s="21"/>
      <c r="B1917" s="21"/>
      <c r="C1917" s="21"/>
      <c r="D1917" s="21"/>
      <c r="E1917" s="21"/>
      <c r="F1917" s="21"/>
      <c r="G1917" s="21"/>
      <c r="H1917" s="21"/>
      <c r="I1917" s="21"/>
      <c r="J1917" s="21"/>
      <c r="K1917" s="25"/>
      <c r="L1917" s="7"/>
      <c r="M1917" s="7"/>
      <c r="N1917" s="7"/>
      <c r="O1917" s="7"/>
      <c r="P1917" s="44"/>
      <c r="Q1917" s="7"/>
      <c r="R1917" s="7"/>
      <c r="S1917" s="44"/>
      <c r="T1917" s="7"/>
      <c r="U1917" s="7"/>
      <c r="V1917" s="44"/>
      <c r="W1917" s="7"/>
      <c r="X1917" s="7"/>
      <c r="Y1917" s="44"/>
    </row>
    <row r="1918">
      <c r="A1918" s="21"/>
      <c r="B1918" s="21"/>
      <c r="C1918" s="21"/>
      <c r="D1918" s="21"/>
      <c r="E1918" s="21"/>
      <c r="F1918" s="21"/>
      <c r="G1918" s="21"/>
      <c r="H1918" s="21"/>
      <c r="I1918" s="21"/>
      <c r="J1918" s="21"/>
      <c r="K1918" s="25"/>
      <c r="L1918" s="7"/>
      <c r="M1918" s="7"/>
      <c r="N1918" s="7"/>
      <c r="O1918" s="7"/>
      <c r="P1918" s="44"/>
      <c r="Q1918" s="7"/>
      <c r="R1918" s="7"/>
      <c r="S1918" s="44"/>
      <c r="T1918" s="7"/>
      <c r="U1918" s="7"/>
      <c r="V1918" s="44"/>
      <c r="W1918" s="7"/>
      <c r="X1918" s="7"/>
      <c r="Y1918" s="44"/>
    </row>
    <row r="1919">
      <c r="A1919" s="21"/>
      <c r="B1919" s="21"/>
      <c r="C1919" s="21"/>
      <c r="D1919" s="21"/>
      <c r="E1919" s="21"/>
      <c r="F1919" s="21"/>
      <c r="G1919" s="21"/>
      <c r="H1919" s="21"/>
      <c r="I1919" s="21"/>
      <c r="J1919" s="21"/>
      <c r="K1919" s="25"/>
      <c r="L1919" s="7"/>
      <c r="M1919" s="7"/>
      <c r="N1919" s="7"/>
      <c r="O1919" s="7"/>
      <c r="P1919" s="44"/>
      <c r="Q1919" s="7"/>
      <c r="R1919" s="7"/>
      <c r="S1919" s="44"/>
      <c r="T1919" s="7"/>
      <c r="U1919" s="7"/>
      <c r="V1919" s="44"/>
      <c r="W1919" s="7"/>
      <c r="X1919" s="7"/>
      <c r="Y1919" s="44"/>
    </row>
    <row r="1920">
      <c r="A1920" s="21"/>
      <c r="B1920" s="21"/>
      <c r="C1920" s="21"/>
      <c r="D1920" s="21"/>
      <c r="E1920" s="21"/>
      <c r="F1920" s="21"/>
      <c r="G1920" s="21"/>
      <c r="H1920" s="21"/>
      <c r="I1920" s="21"/>
      <c r="J1920" s="21"/>
      <c r="K1920" s="25"/>
      <c r="L1920" s="7"/>
      <c r="M1920" s="7"/>
      <c r="N1920" s="7"/>
      <c r="O1920" s="7"/>
      <c r="P1920" s="44"/>
      <c r="Q1920" s="7"/>
      <c r="R1920" s="7"/>
      <c r="S1920" s="44"/>
      <c r="T1920" s="7"/>
      <c r="U1920" s="7"/>
      <c r="V1920" s="44"/>
      <c r="W1920" s="7"/>
      <c r="X1920" s="7"/>
      <c r="Y1920" s="44"/>
    </row>
    <row r="1921">
      <c r="A1921" s="21"/>
      <c r="B1921" s="21"/>
      <c r="C1921" s="21"/>
      <c r="D1921" s="21"/>
      <c r="E1921" s="21"/>
      <c r="F1921" s="21"/>
      <c r="G1921" s="21"/>
      <c r="H1921" s="21"/>
      <c r="I1921" s="21"/>
      <c r="J1921" s="21"/>
      <c r="K1921" s="25"/>
      <c r="L1921" s="7"/>
      <c r="M1921" s="7"/>
      <c r="N1921" s="7"/>
      <c r="O1921" s="7"/>
      <c r="P1921" s="44"/>
      <c r="Q1921" s="7"/>
      <c r="R1921" s="7"/>
      <c r="S1921" s="44"/>
      <c r="T1921" s="7"/>
      <c r="U1921" s="7"/>
      <c r="V1921" s="44"/>
      <c r="W1921" s="7"/>
      <c r="X1921" s="7"/>
      <c r="Y1921" s="44"/>
    </row>
    <row r="1922">
      <c r="A1922" s="21"/>
      <c r="B1922" s="21"/>
      <c r="C1922" s="21"/>
      <c r="D1922" s="21"/>
      <c r="E1922" s="21"/>
      <c r="F1922" s="21"/>
      <c r="G1922" s="21"/>
      <c r="H1922" s="21"/>
      <c r="I1922" s="21"/>
      <c r="J1922" s="21"/>
      <c r="K1922" s="25"/>
      <c r="L1922" s="7"/>
      <c r="M1922" s="7"/>
      <c r="N1922" s="7"/>
      <c r="O1922" s="7"/>
      <c r="P1922" s="44"/>
      <c r="Q1922" s="7"/>
      <c r="R1922" s="7"/>
      <c r="S1922" s="44"/>
      <c r="T1922" s="7"/>
      <c r="U1922" s="7"/>
      <c r="V1922" s="44"/>
      <c r="W1922" s="7"/>
      <c r="X1922" s="7"/>
      <c r="Y1922" s="44"/>
    </row>
    <row r="1923">
      <c r="A1923" s="21"/>
      <c r="B1923" s="21"/>
      <c r="C1923" s="21"/>
      <c r="D1923" s="21"/>
      <c r="E1923" s="21"/>
      <c r="F1923" s="21"/>
      <c r="G1923" s="21"/>
      <c r="H1923" s="21"/>
      <c r="I1923" s="21"/>
      <c r="J1923" s="21"/>
      <c r="K1923" s="25"/>
      <c r="L1923" s="7"/>
      <c r="M1923" s="7"/>
      <c r="N1923" s="7"/>
      <c r="O1923" s="7"/>
      <c r="P1923" s="44"/>
      <c r="Q1923" s="7"/>
      <c r="R1923" s="7"/>
      <c r="S1923" s="44"/>
      <c r="T1923" s="7"/>
      <c r="U1923" s="7"/>
      <c r="V1923" s="44"/>
      <c r="W1923" s="7"/>
      <c r="X1923" s="7"/>
      <c r="Y1923" s="44"/>
    </row>
    <row r="1924">
      <c r="A1924" s="21"/>
      <c r="B1924" s="21"/>
      <c r="C1924" s="21"/>
      <c r="D1924" s="21"/>
      <c r="E1924" s="21"/>
      <c r="F1924" s="21"/>
      <c r="G1924" s="21"/>
      <c r="H1924" s="21"/>
      <c r="I1924" s="21"/>
      <c r="J1924" s="21"/>
      <c r="K1924" s="25"/>
      <c r="L1924" s="7"/>
      <c r="M1924" s="7"/>
      <c r="N1924" s="7"/>
      <c r="O1924" s="7"/>
      <c r="P1924" s="44"/>
      <c r="Q1924" s="7"/>
      <c r="R1924" s="7"/>
      <c r="S1924" s="44"/>
      <c r="T1924" s="7"/>
      <c r="U1924" s="7"/>
      <c r="V1924" s="44"/>
      <c r="W1924" s="7"/>
      <c r="X1924" s="7"/>
      <c r="Y1924" s="44"/>
    </row>
    <row r="1925">
      <c r="A1925" s="21"/>
      <c r="B1925" s="21"/>
      <c r="C1925" s="21"/>
      <c r="D1925" s="21"/>
      <c r="E1925" s="21"/>
      <c r="F1925" s="21"/>
      <c r="G1925" s="21"/>
      <c r="H1925" s="21"/>
      <c r="I1925" s="21"/>
      <c r="J1925" s="21"/>
      <c r="K1925" s="25"/>
      <c r="L1925" s="7"/>
      <c r="M1925" s="7"/>
      <c r="N1925" s="7"/>
      <c r="O1925" s="7"/>
      <c r="P1925" s="44"/>
      <c r="Q1925" s="7"/>
      <c r="R1925" s="7"/>
      <c r="S1925" s="44"/>
      <c r="T1925" s="7"/>
      <c r="U1925" s="7"/>
      <c r="V1925" s="44"/>
      <c r="W1925" s="7"/>
      <c r="X1925" s="7"/>
      <c r="Y1925" s="44"/>
    </row>
    <row r="1926">
      <c r="A1926" s="21"/>
      <c r="B1926" s="21"/>
      <c r="C1926" s="21"/>
      <c r="D1926" s="21"/>
      <c r="E1926" s="21"/>
      <c r="F1926" s="21"/>
      <c r="G1926" s="21"/>
      <c r="H1926" s="21"/>
      <c r="I1926" s="21"/>
      <c r="J1926" s="21"/>
      <c r="K1926" s="25"/>
      <c r="L1926" s="7"/>
      <c r="M1926" s="7"/>
      <c r="N1926" s="7"/>
      <c r="O1926" s="7"/>
      <c r="P1926" s="44"/>
      <c r="Q1926" s="7"/>
      <c r="R1926" s="7"/>
      <c r="S1926" s="44"/>
      <c r="T1926" s="7"/>
      <c r="U1926" s="7"/>
      <c r="V1926" s="44"/>
      <c r="W1926" s="7"/>
      <c r="X1926" s="7"/>
      <c r="Y1926" s="44"/>
    </row>
    <row r="1927">
      <c r="A1927" s="21"/>
      <c r="B1927" s="21"/>
      <c r="C1927" s="21"/>
      <c r="D1927" s="21"/>
      <c r="E1927" s="21"/>
      <c r="F1927" s="21"/>
      <c r="G1927" s="21"/>
      <c r="H1927" s="21"/>
      <c r="I1927" s="21"/>
      <c r="J1927" s="21"/>
      <c r="K1927" s="25"/>
      <c r="L1927" s="7"/>
      <c r="M1927" s="7"/>
      <c r="N1927" s="7"/>
      <c r="O1927" s="7"/>
      <c r="P1927" s="44"/>
      <c r="Q1927" s="7"/>
      <c r="R1927" s="7"/>
      <c r="S1927" s="44"/>
      <c r="T1927" s="7"/>
      <c r="U1927" s="7"/>
      <c r="V1927" s="44"/>
      <c r="W1927" s="7"/>
      <c r="X1927" s="7"/>
      <c r="Y1927" s="44"/>
    </row>
    <row r="1928">
      <c r="A1928" s="21"/>
      <c r="B1928" s="21"/>
      <c r="C1928" s="21"/>
      <c r="D1928" s="21"/>
      <c r="E1928" s="21"/>
      <c r="F1928" s="21"/>
      <c r="G1928" s="21"/>
      <c r="H1928" s="21"/>
      <c r="I1928" s="21"/>
      <c r="J1928" s="21"/>
      <c r="K1928" s="25"/>
      <c r="L1928" s="7"/>
      <c r="M1928" s="7"/>
      <c r="N1928" s="7"/>
      <c r="O1928" s="7"/>
      <c r="P1928" s="44"/>
      <c r="Q1928" s="7"/>
      <c r="R1928" s="7"/>
      <c r="S1928" s="44"/>
      <c r="T1928" s="7"/>
      <c r="U1928" s="7"/>
      <c r="V1928" s="44"/>
      <c r="W1928" s="7"/>
      <c r="X1928" s="7"/>
      <c r="Y1928" s="44"/>
    </row>
    <row r="1929">
      <c r="A1929" s="21"/>
      <c r="B1929" s="21"/>
      <c r="C1929" s="21"/>
      <c r="D1929" s="21"/>
      <c r="E1929" s="21"/>
      <c r="F1929" s="21"/>
      <c r="G1929" s="21"/>
      <c r="H1929" s="21"/>
      <c r="I1929" s="21"/>
      <c r="J1929" s="21"/>
      <c r="K1929" s="25"/>
      <c r="L1929" s="7"/>
      <c r="M1929" s="7"/>
      <c r="N1929" s="7"/>
      <c r="O1929" s="7"/>
      <c r="P1929" s="44"/>
      <c r="Q1929" s="7"/>
      <c r="R1929" s="7"/>
      <c r="S1929" s="44"/>
      <c r="T1929" s="7"/>
      <c r="U1929" s="7"/>
      <c r="V1929" s="44"/>
      <c r="W1929" s="7"/>
      <c r="X1929" s="7"/>
      <c r="Y1929" s="44"/>
    </row>
    <row r="1930">
      <c r="A1930" s="21"/>
      <c r="B1930" s="21"/>
      <c r="C1930" s="21"/>
      <c r="D1930" s="21"/>
      <c r="E1930" s="21"/>
      <c r="F1930" s="21"/>
      <c r="G1930" s="21"/>
      <c r="H1930" s="21"/>
      <c r="I1930" s="21"/>
      <c r="J1930" s="21"/>
      <c r="K1930" s="25"/>
      <c r="L1930" s="7"/>
      <c r="M1930" s="7"/>
      <c r="N1930" s="7"/>
      <c r="O1930" s="7"/>
      <c r="P1930" s="44"/>
      <c r="Q1930" s="7"/>
      <c r="R1930" s="7"/>
      <c r="S1930" s="44"/>
      <c r="T1930" s="7"/>
      <c r="U1930" s="7"/>
      <c r="V1930" s="44"/>
      <c r="W1930" s="7"/>
      <c r="X1930" s="7"/>
      <c r="Y1930" s="44"/>
    </row>
    <row r="1931">
      <c r="A1931" s="21"/>
      <c r="B1931" s="21"/>
      <c r="C1931" s="21"/>
      <c r="D1931" s="21"/>
      <c r="E1931" s="21"/>
      <c r="F1931" s="21"/>
      <c r="G1931" s="21"/>
      <c r="H1931" s="21"/>
      <c r="I1931" s="21"/>
      <c r="J1931" s="21"/>
      <c r="K1931" s="25"/>
      <c r="L1931" s="7"/>
      <c r="M1931" s="7"/>
      <c r="N1931" s="7"/>
      <c r="O1931" s="7"/>
      <c r="P1931" s="44"/>
      <c r="Q1931" s="7"/>
      <c r="R1931" s="7"/>
      <c r="S1931" s="44"/>
      <c r="T1931" s="7"/>
      <c r="U1931" s="7"/>
      <c r="V1931" s="44"/>
      <c r="W1931" s="7"/>
      <c r="X1931" s="7"/>
      <c r="Y1931" s="44"/>
    </row>
    <row r="1932">
      <c r="A1932" s="21"/>
      <c r="B1932" s="21"/>
      <c r="C1932" s="21"/>
      <c r="D1932" s="21"/>
      <c r="E1932" s="21"/>
      <c r="F1932" s="21"/>
      <c r="G1932" s="21"/>
      <c r="H1932" s="21"/>
      <c r="I1932" s="21"/>
      <c r="J1932" s="21"/>
      <c r="K1932" s="25"/>
      <c r="L1932" s="7"/>
      <c r="M1932" s="7"/>
      <c r="N1932" s="7"/>
      <c r="O1932" s="7"/>
      <c r="P1932" s="44"/>
      <c r="Q1932" s="7"/>
      <c r="R1932" s="7"/>
      <c r="S1932" s="44"/>
      <c r="T1932" s="7"/>
      <c r="U1932" s="7"/>
      <c r="V1932" s="44"/>
      <c r="W1932" s="7"/>
      <c r="X1932" s="7"/>
      <c r="Y1932" s="44"/>
    </row>
    <row r="1933">
      <c r="A1933" s="21"/>
      <c r="B1933" s="21"/>
      <c r="C1933" s="21"/>
      <c r="D1933" s="21"/>
      <c r="E1933" s="21"/>
      <c r="F1933" s="21"/>
      <c r="G1933" s="21"/>
      <c r="H1933" s="21"/>
      <c r="I1933" s="21"/>
      <c r="J1933" s="21"/>
      <c r="K1933" s="25"/>
      <c r="L1933" s="7"/>
      <c r="M1933" s="7"/>
      <c r="N1933" s="7"/>
      <c r="O1933" s="7"/>
      <c r="P1933" s="44"/>
      <c r="Q1933" s="7"/>
      <c r="R1933" s="7"/>
      <c r="S1933" s="44"/>
      <c r="T1933" s="7"/>
      <c r="U1933" s="7"/>
      <c r="V1933" s="44"/>
      <c r="W1933" s="7"/>
      <c r="X1933" s="7"/>
      <c r="Y1933" s="44"/>
    </row>
    <row r="1934">
      <c r="A1934" s="21"/>
      <c r="B1934" s="21"/>
      <c r="C1934" s="21"/>
      <c r="D1934" s="21"/>
      <c r="E1934" s="21"/>
      <c r="F1934" s="21"/>
      <c r="G1934" s="21"/>
      <c r="H1934" s="21"/>
      <c r="I1934" s="21"/>
      <c r="J1934" s="21"/>
      <c r="K1934" s="25"/>
      <c r="L1934" s="7"/>
      <c r="M1934" s="7"/>
      <c r="N1934" s="7"/>
      <c r="O1934" s="7"/>
      <c r="P1934" s="44"/>
      <c r="Q1934" s="7"/>
      <c r="R1934" s="7"/>
      <c r="S1934" s="44"/>
      <c r="T1934" s="7"/>
      <c r="U1934" s="7"/>
      <c r="V1934" s="44"/>
      <c r="W1934" s="7"/>
      <c r="X1934" s="7"/>
      <c r="Y1934" s="44"/>
    </row>
    <row r="1935">
      <c r="A1935" s="21"/>
      <c r="B1935" s="21"/>
      <c r="C1935" s="21"/>
      <c r="D1935" s="21"/>
      <c r="E1935" s="21"/>
      <c r="F1935" s="21"/>
      <c r="G1935" s="21"/>
      <c r="H1935" s="21"/>
      <c r="I1935" s="21"/>
      <c r="J1935" s="21"/>
      <c r="K1935" s="25"/>
      <c r="L1935" s="7"/>
      <c r="M1935" s="7"/>
      <c r="N1935" s="7"/>
      <c r="O1935" s="7"/>
      <c r="P1935" s="44"/>
      <c r="Q1935" s="7"/>
      <c r="R1935" s="7"/>
      <c r="S1935" s="44"/>
      <c r="T1935" s="7"/>
      <c r="U1935" s="7"/>
      <c r="V1935" s="44"/>
      <c r="W1935" s="7"/>
      <c r="X1935" s="7"/>
      <c r="Y1935" s="44"/>
    </row>
    <row r="1936">
      <c r="A1936" s="21"/>
      <c r="B1936" s="21"/>
      <c r="C1936" s="21"/>
      <c r="D1936" s="21"/>
      <c r="E1936" s="21"/>
      <c r="F1936" s="21"/>
      <c r="G1936" s="21"/>
      <c r="H1936" s="21"/>
      <c r="I1936" s="21"/>
      <c r="J1936" s="21"/>
      <c r="K1936" s="25"/>
      <c r="L1936" s="7"/>
      <c r="M1936" s="7"/>
      <c r="N1936" s="7"/>
      <c r="O1936" s="7"/>
      <c r="P1936" s="44"/>
      <c r="Q1936" s="7"/>
      <c r="R1936" s="7"/>
      <c r="S1936" s="44"/>
      <c r="T1936" s="7"/>
      <c r="U1936" s="7"/>
      <c r="V1936" s="44"/>
      <c r="W1936" s="7"/>
      <c r="X1936" s="7"/>
      <c r="Y1936" s="44"/>
    </row>
    <row r="1937">
      <c r="A1937" s="21"/>
      <c r="B1937" s="21"/>
      <c r="C1937" s="21"/>
      <c r="D1937" s="21"/>
      <c r="E1937" s="21"/>
      <c r="F1937" s="21"/>
      <c r="G1937" s="21"/>
      <c r="H1937" s="21"/>
      <c r="I1937" s="21"/>
      <c r="J1937" s="21"/>
      <c r="K1937" s="25"/>
      <c r="L1937" s="7"/>
      <c r="M1937" s="7"/>
      <c r="N1937" s="7"/>
      <c r="O1937" s="7"/>
      <c r="P1937" s="44"/>
      <c r="Q1937" s="7"/>
      <c r="R1937" s="7"/>
      <c r="S1937" s="44"/>
      <c r="T1937" s="7"/>
      <c r="U1937" s="7"/>
      <c r="V1937" s="44"/>
      <c r="W1937" s="7"/>
      <c r="X1937" s="7"/>
      <c r="Y1937" s="44"/>
    </row>
    <row r="1938">
      <c r="A1938" s="21"/>
      <c r="B1938" s="21"/>
      <c r="C1938" s="21"/>
      <c r="D1938" s="21"/>
      <c r="E1938" s="21"/>
      <c r="F1938" s="21"/>
      <c r="G1938" s="21"/>
      <c r="H1938" s="21"/>
      <c r="I1938" s="21"/>
      <c r="J1938" s="21"/>
      <c r="K1938" s="25"/>
      <c r="L1938" s="7"/>
      <c r="M1938" s="7"/>
      <c r="N1938" s="7"/>
      <c r="O1938" s="7"/>
      <c r="P1938" s="44"/>
      <c r="Q1938" s="7"/>
      <c r="R1938" s="7"/>
      <c r="S1938" s="44"/>
      <c r="T1938" s="7"/>
      <c r="U1938" s="7"/>
      <c r="V1938" s="44"/>
      <c r="W1938" s="7"/>
      <c r="X1938" s="7"/>
      <c r="Y1938" s="44"/>
    </row>
    <row r="1939">
      <c r="A1939" s="21"/>
      <c r="B1939" s="21"/>
      <c r="C1939" s="21"/>
      <c r="D1939" s="21"/>
      <c r="E1939" s="21"/>
      <c r="F1939" s="21"/>
      <c r="G1939" s="21"/>
      <c r="H1939" s="21"/>
      <c r="I1939" s="21"/>
      <c r="J1939" s="21"/>
      <c r="K1939" s="25"/>
      <c r="L1939" s="7"/>
      <c r="M1939" s="7"/>
      <c r="N1939" s="7"/>
      <c r="O1939" s="7"/>
      <c r="P1939" s="44"/>
      <c r="Q1939" s="7"/>
      <c r="R1939" s="7"/>
      <c r="S1939" s="44"/>
      <c r="T1939" s="7"/>
      <c r="U1939" s="7"/>
      <c r="V1939" s="44"/>
      <c r="W1939" s="7"/>
      <c r="X1939" s="7"/>
      <c r="Y1939" s="44"/>
    </row>
    <row r="1940">
      <c r="A1940" s="21"/>
      <c r="B1940" s="21"/>
      <c r="C1940" s="21"/>
      <c r="D1940" s="21"/>
      <c r="E1940" s="21"/>
      <c r="F1940" s="21"/>
      <c r="G1940" s="21"/>
      <c r="H1940" s="21"/>
      <c r="I1940" s="21"/>
      <c r="J1940" s="21"/>
      <c r="K1940" s="25"/>
      <c r="L1940" s="7"/>
      <c r="M1940" s="7"/>
      <c r="N1940" s="7"/>
      <c r="O1940" s="7"/>
      <c r="P1940" s="44"/>
      <c r="Q1940" s="7"/>
      <c r="R1940" s="7"/>
      <c r="S1940" s="44"/>
      <c r="T1940" s="7"/>
      <c r="U1940" s="7"/>
      <c r="V1940" s="44"/>
      <c r="W1940" s="7"/>
      <c r="X1940" s="7"/>
      <c r="Y1940" s="44"/>
    </row>
    <row r="1941">
      <c r="A1941" s="21"/>
      <c r="B1941" s="21"/>
      <c r="C1941" s="21"/>
      <c r="D1941" s="21"/>
      <c r="E1941" s="21"/>
      <c r="F1941" s="21"/>
      <c r="G1941" s="21"/>
      <c r="H1941" s="21"/>
      <c r="I1941" s="21"/>
      <c r="J1941" s="21"/>
      <c r="K1941" s="25"/>
      <c r="L1941" s="7"/>
      <c r="M1941" s="7"/>
      <c r="N1941" s="7"/>
      <c r="O1941" s="7"/>
      <c r="P1941" s="44"/>
      <c r="Q1941" s="7"/>
      <c r="R1941" s="7"/>
      <c r="S1941" s="44"/>
      <c r="T1941" s="7"/>
      <c r="U1941" s="7"/>
      <c r="V1941" s="44"/>
      <c r="W1941" s="7"/>
      <c r="X1941" s="7"/>
      <c r="Y1941" s="44"/>
    </row>
    <row r="1942">
      <c r="A1942" s="21"/>
      <c r="B1942" s="21"/>
      <c r="C1942" s="21"/>
      <c r="D1942" s="21"/>
      <c r="E1942" s="21"/>
      <c r="F1942" s="21"/>
      <c r="G1942" s="21"/>
      <c r="H1942" s="21"/>
      <c r="I1942" s="21"/>
      <c r="J1942" s="21"/>
      <c r="K1942" s="25"/>
      <c r="L1942" s="7"/>
      <c r="M1942" s="7"/>
      <c r="N1942" s="7"/>
      <c r="O1942" s="7"/>
      <c r="P1942" s="44"/>
      <c r="Q1942" s="7"/>
      <c r="R1942" s="7"/>
      <c r="S1942" s="44"/>
      <c r="T1942" s="7"/>
      <c r="U1942" s="7"/>
      <c r="V1942" s="44"/>
      <c r="W1942" s="7"/>
      <c r="X1942" s="7"/>
      <c r="Y1942" s="44"/>
    </row>
    <row r="1943">
      <c r="A1943" s="21"/>
      <c r="B1943" s="21"/>
      <c r="C1943" s="21"/>
      <c r="D1943" s="21"/>
      <c r="E1943" s="21"/>
      <c r="F1943" s="21"/>
      <c r="G1943" s="21"/>
      <c r="H1943" s="21"/>
      <c r="I1943" s="21"/>
      <c r="J1943" s="21"/>
      <c r="K1943" s="25"/>
      <c r="L1943" s="7"/>
      <c r="M1943" s="7"/>
      <c r="N1943" s="7"/>
      <c r="O1943" s="7"/>
      <c r="P1943" s="44"/>
      <c r="Q1943" s="7"/>
      <c r="R1943" s="7"/>
      <c r="S1943" s="44"/>
      <c r="T1943" s="7"/>
      <c r="U1943" s="7"/>
      <c r="V1943" s="44"/>
      <c r="W1943" s="7"/>
      <c r="X1943" s="7"/>
      <c r="Y1943" s="44"/>
    </row>
    <row r="1944">
      <c r="A1944" s="21"/>
      <c r="B1944" s="21"/>
      <c r="C1944" s="21"/>
      <c r="D1944" s="21"/>
      <c r="E1944" s="21"/>
      <c r="F1944" s="21"/>
      <c r="G1944" s="21"/>
      <c r="H1944" s="21"/>
      <c r="I1944" s="21"/>
      <c r="J1944" s="21"/>
      <c r="K1944" s="25"/>
      <c r="L1944" s="7"/>
      <c r="M1944" s="7"/>
      <c r="N1944" s="7"/>
      <c r="O1944" s="7"/>
      <c r="P1944" s="44"/>
      <c r="Q1944" s="7"/>
      <c r="R1944" s="7"/>
      <c r="S1944" s="44"/>
      <c r="T1944" s="7"/>
      <c r="U1944" s="7"/>
      <c r="V1944" s="44"/>
      <c r="W1944" s="7"/>
      <c r="X1944" s="7"/>
      <c r="Y1944" s="44"/>
    </row>
    <row r="1945">
      <c r="A1945" s="21"/>
      <c r="B1945" s="21"/>
      <c r="C1945" s="21"/>
      <c r="D1945" s="21"/>
      <c r="E1945" s="21"/>
      <c r="F1945" s="21"/>
      <c r="G1945" s="21"/>
      <c r="H1945" s="21"/>
      <c r="I1945" s="21"/>
      <c r="J1945" s="21"/>
      <c r="K1945" s="25"/>
      <c r="L1945" s="7"/>
      <c r="M1945" s="7"/>
      <c r="N1945" s="7"/>
      <c r="O1945" s="7"/>
      <c r="P1945" s="44"/>
      <c r="Q1945" s="7"/>
      <c r="R1945" s="7"/>
      <c r="S1945" s="44"/>
      <c r="T1945" s="7"/>
      <c r="U1945" s="7"/>
      <c r="V1945" s="44"/>
      <c r="W1945" s="7"/>
      <c r="X1945" s="7"/>
      <c r="Y1945" s="44"/>
    </row>
    <row r="1946">
      <c r="A1946" s="21"/>
      <c r="B1946" s="21"/>
      <c r="C1946" s="21"/>
      <c r="D1946" s="21"/>
      <c r="E1946" s="21"/>
      <c r="F1946" s="21"/>
      <c r="G1946" s="21"/>
      <c r="H1946" s="21"/>
      <c r="I1946" s="21"/>
      <c r="J1946" s="21"/>
      <c r="K1946" s="25"/>
      <c r="L1946" s="7"/>
      <c r="M1946" s="7"/>
      <c r="N1946" s="7"/>
      <c r="O1946" s="7"/>
      <c r="P1946" s="44"/>
      <c r="Q1946" s="7"/>
      <c r="R1946" s="7"/>
      <c r="S1946" s="44"/>
      <c r="T1946" s="7"/>
      <c r="U1946" s="7"/>
      <c r="V1946" s="44"/>
      <c r="W1946" s="7"/>
      <c r="X1946" s="7"/>
      <c r="Y1946" s="44"/>
    </row>
    <row r="1947">
      <c r="A1947" s="21"/>
      <c r="B1947" s="21"/>
      <c r="C1947" s="21"/>
      <c r="D1947" s="21"/>
      <c r="E1947" s="21"/>
      <c r="F1947" s="21"/>
      <c r="G1947" s="21"/>
      <c r="H1947" s="21"/>
      <c r="I1947" s="21"/>
      <c r="J1947" s="21"/>
      <c r="K1947" s="25"/>
      <c r="L1947" s="7"/>
      <c r="M1947" s="7"/>
      <c r="N1947" s="7"/>
      <c r="O1947" s="7"/>
      <c r="P1947" s="44"/>
      <c r="Q1947" s="7"/>
      <c r="R1947" s="7"/>
      <c r="S1947" s="44"/>
      <c r="T1947" s="7"/>
      <c r="U1947" s="7"/>
      <c r="V1947" s="44"/>
      <c r="W1947" s="7"/>
      <c r="X1947" s="7"/>
      <c r="Y1947" s="44"/>
    </row>
    <row r="1948">
      <c r="A1948" s="21"/>
      <c r="B1948" s="21"/>
      <c r="C1948" s="21"/>
      <c r="D1948" s="21"/>
      <c r="E1948" s="21"/>
      <c r="F1948" s="21"/>
      <c r="G1948" s="21"/>
      <c r="H1948" s="21"/>
      <c r="I1948" s="21"/>
      <c r="J1948" s="21"/>
      <c r="K1948" s="25"/>
      <c r="L1948" s="7"/>
      <c r="M1948" s="7"/>
      <c r="N1948" s="7"/>
      <c r="O1948" s="7"/>
      <c r="P1948" s="44"/>
      <c r="Q1948" s="7"/>
      <c r="R1948" s="7"/>
      <c r="S1948" s="44"/>
      <c r="T1948" s="7"/>
      <c r="U1948" s="7"/>
      <c r="V1948" s="44"/>
      <c r="W1948" s="7"/>
      <c r="X1948" s="7"/>
      <c r="Y1948" s="44"/>
    </row>
    <row r="1949">
      <c r="A1949" s="21"/>
      <c r="B1949" s="21"/>
      <c r="C1949" s="21"/>
      <c r="D1949" s="21"/>
      <c r="E1949" s="21"/>
      <c r="F1949" s="21"/>
      <c r="G1949" s="21"/>
      <c r="H1949" s="21"/>
      <c r="I1949" s="21"/>
      <c r="J1949" s="21"/>
      <c r="K1949" s="25"/>
      <c r="L1949" s="7"/>
      <c r="M1949" s="7"/>
      <c r="N1949" s="7"/>
      <c r="O1949" s="7"/>
      <c r="P1949" s="44"/>
      <c r="Q1949" s="7"/>
      <c r="R1949" s="7"/>
      <c r="S1949" s="44"/>
      <c r="T1949" s="7"/>
      <c r="U1949" s="7"/>
      <c r="V1949" s="44"/>
      <c r="W1949" s="7"/>
      <c r="X1949" s="7"/>
      <c r="Y1949" s="44"/>
    </row>
    <row r="1950">
      <c r="A1950" s="21"/>
      <c r="B1950" s="21"/>
      <c r="C1950" s="21"/>
      <c r="D1950" s="21"/>
      <c r="E1950" s="21"/>
      <c r="F1950" s="21"/>
      <c r="G1950" s="21"/>
      <c r="H1950" s="21"/>
      <c r="I1950" s="21"/>
      <c r="J1950" s="21"/>
      <c r="K1950" s="25"/>
      <c r="L1950" s="7"/>
      <c r="M1950" s="7"/>
      <c r="N1950" s="7"/>
      <c r="O1950" s="7"/>
      <c r="P1950" s="44"/>
      <c r="Q1950" s="7"/>
      <c r="R1950" s="7"/>
      <c r="S1950" s="44"/>
      <c r="T1950" s="7"/>
      <c r="U1950" s="7"/>
      <c r="V1950" s="44"/>
      <c r="W1950" s="7"/>
      <c r="X1950" s="7"/>
      <c r="Y1950" s="44"/>
    </row>
    <row r="1951">
      <c r="A1951" s="21"/>
      <c r="B1951" s="21"/>
      <c r="C1951" s="21"/>
      <c r="D1951" s="21"/>
      <c r="E1951" s="21"/>
      <c r="F1951" s="21"/>
      <c r="G1951" s="21"/>
      <c r="H1951" s="21"/>
      <c r="I1951" s="21"/>
      <c r="J1951" s="21"/>
      <c r="K1951" s="25"/>
      <c r="L1951" s="7"/>
      <c r="M1951" s="7"/>
      <c r="N1951" s="7"/>
      <c r="O1951" s="7"/>
      <c r="P1951" s="44"/>
      <c r="Q1951" s="7"/>
      <c r="R1951" s="7"/>
      <c r="S1951" s="44"/>
      <c r="T1951" s="7"/>
      <c r="U1951" s="7"/>
      <c r="V1951" s="44"/>
      <c r="W1951" s="7"/>
      <c r="X1951" s="7"/>
      <c r="Y1951" s="44"/>
    </row>
    <row r="1952">
      <c r="A1952" s="21"/>
      <c r="B1952" s="21"/>
      <c r="C1952" s="21"/>
      <c r="D1952" s="21"/>
      <c r="E1952" s="21"/>
      <c r="F1952" s="21"/>
      <c r="G1952" s="21"/>
      <c r="H1952" s="21"/>
      <c r="I1952" s="21"/>
      <c r="J1952" s="21"/>
      <c r="K1952" s="25"/>
      <c r="L1952" s="7"/>
      <c r="M1952" s="7"/>
      <c r="N1952" s="7"/>
      <c r="O1952" s="7"/>
      <c r="P1952" s="44"/>
      <c r="Q1952" s="7"/>
      <c r="R1952" s="7"/>
      <c r="S1952" s="44"/>
      <c r="T1952" s="7"/>
      <c r="U1952" s="7"/>
      <c r="V1952" s="44"/>
      <c r="W1952" s="7"/>
      <c r="X1952" s="7"/>
      <c r="Y1952" s="44"/>
    </row>
    <row r="1953">
      <c r="A1953" s="21"/>
      <c r="B1953" s="21"/>
      <c r="C1953" s="21"/>
      <c r="D1953" s="21"/>
      <c r="E1953" s="21"/>
      <c r="F1953" s="21"/>
      <c r="G1953" s="21"/>
      <c r="H1953" s="21"/>
      <c r="I1953" s="21"/>
      <c r="J1953" s="21"/>
      <c r="K1953" s="25"/>
      <c r="L1953" s="7"/>
      <c r="M1953" s="7"/>
      <c r="N1953" s="7"/>
      <c r="O1953" s="7"/>
      <c r="P1953" s="44"/>
      <c r="Q1953" s="7"/>
      <c r="R1953" s="7"/>
      <c r="S1953" s="44"/>
      <c r="T1953" s="7"/>
      <c r="U1953" s="7"/>
      <c r="V1953" s="44"/>
      <c r="W1953" s="7"/>
      <c r="X1953" s="7"/>
      <c r="Y1953" s="44"/>
    </row>
    <row r="1954">
      <c r="A1954" s="21"/>
      <c r="B1954" s="21"/>
      <c r="C1954" s="21"/>
      <c r="D1954" s="21"/>
      <c r="E1954" s="21"/>
      <c r="F1954" s="21"/>
      <c r="G1954" s="21"/>
      <c r="H1954" s="21"/>
      <c r="I1954" s="21"/>
      <c r="J1954" s="21"/>
      <c r="K1954" s="25"/>
      <c r="L1954" s="7"/>
      <c r="M1954" s="7"/>
      <c r="N1954" s="7"/>
      <c r="O1954" s="7"/>
      <c r="P1954" s="44"/>
      <c r="Q1954" s="7"/>
      <c r="R1954" s="7"/>
      <c r="S1954" s="44"/>
      <c r="T1954" s="7"/>
      <c r="U1954" s="7"/>
      <c r="V1954" s="44"/>
      <c r="W1954" s="7"/>
      <c r="X1954" s="7"/>
      <c r="Y1954" s="44"/>
    </row>
    <row r="1955">
      <c r="A1955" s="21"/>
      <c r="B1955" s="21"/>
      <c r="C1955" s="21"/>
      <c r="D1955" s="21"/>
      <c r="E1955" s="21"/>
      <c r="F1955" s="21"/>
      <c r="G1955" s="21"/>
      <c r="H1955" s="21"/>
      <c r="I1955" s="21"/>
      <c r="J1955" s="21"/>
      <c r="K1955" s="25"/>
      <c r="L1955" s="7"/>
      <c r="M1955" s="7"/>
      <c r="N1955" s="7"/>
      <c r="O1955" s="7"/>
      <c r="P1955" s="44"/>
      <c r="Q1955" s="7"/>
      <c r="R1955" s="7"/>
      <c r="S1955" s="44"/>
      <c r="T1955" s="7"/>
      <c r="U1955" s="7"/>
      <c r="V1955" s="44"/>
      <c r="W1955" s="7"/>
      <c r="X1955" s="7"/>
      <c r="Y1955" s="44"/>
    </row>
    <row r="1956">
      <c r="A1956" s="21"/>
      <c r="B1956" s="21"/>
      <c r="C1956" s="21"/>
      <c r="D1956" s="21"/>
      <c r="E1956" s="21"/>
      <c r="F1956" s="21"/>
      <c r="G1956" s="21"/>
      <c r="H1956" s="21"/>
      <c r="I1956" s="21"/>
      <c r="J1956" s="21"/>
      <c r="K1956" s="25"/>
      <c r="L1956" s="7"/>
      <c r="M1956" s="7"/>
      <c r="N1956" s="7"/>
      <c r="O1956" s="7"/>
      <c r="P1956" s="44"/>
      <c r="Q1956" s="7"/>
      <c r="R1956" s="7"/>
      <c r="S1956" s="44"/>
      <c r="T1956" s="7"/>
      <c r="U1956" s="7"/>
      <c r="V1956" s="44"/>
      <c r="W1956" s="7"/>
      <c r="X1956" s="7"/>
      <c r="Y1956" s="44"/>
    </row>
    <row r="1957">
      <c r="A1957" s="21"/>
      <c r="B1957" s="21"/>
      <c r="C1957" s="21"/>
      <c r="D1957" s="21"/>
      <c r="E1957" s="21"/>
      <c r="F1957" s="21"/>
      <c r="G1957" s="21"/>
      <c r="H1957" s="21"/>
      <c r="I1957" s="21"/>
      <c r="J1957" s="21"/>
      <c r="K1957" s="25"/>
      <c r="L1957" s="7"/>
      <c r="M1957" s="7"/>
      <c r="N1957" s="7"/>
      <c r="O1957" s="7"/>
      <c r="P1957" s="44"/>
      <c r="Q1957" s="7"/>
      <c r="R1957" s="7"/>
      <c r="S1957" s="44"/>
      <c r="T1957" s="7"/>
      <c r="U1957" s="7"/>
      <c r="V1957" s="44"/>
      <c r="W1957" s="7"/>
      <c r="X1957" s="7"/>
      <c r="Y1957" s="44"/>
    </row>
    <row r="1958">
      <c r="A1958" s="21"/>
      <c r="B1958" s="21"/>
      <c r="C1958" s="21"/>
      <c r="D1958" s="21"/>
      <c r="E1958" s="21"/>
      <c r="F1958" s="21"/>
      <c r="G1958" s="21"/>
      <c r="H1958" s="21"/>
      <c r="I1958" s="21"/>
      <c r="J1958" s="21"/>
      <c r="K1958" s="25"/>
      <c r="L1958" s="7"/>
      <c r="M1958" s="7"/>
      <c r="N1958" s="7"/>
      <c r="O1958" s="7"/>
      <c r="P1958" s="44"/>
      <c r="Q1958" s="7"/>
      <c r="R1958" s="7"/>
      <c r="S1958" s="44"/>
      <c r="T1958" s="7"/>
      <c r="U1958" s="7"/>
      <c r="V1958" s="44"/>
      <c r="W1958" s="7"/>
      <c r="X1958" s="7"/>
      <c r="Y1958" s="44"/>
    </row>
    <row r="1959">
      <c r="A1959" s="21"/>
      <c r="B1959" s="21"/>
      <c r="C1959" s="21"/>
      <c r="D1959" s="21"/>
      <c r="E1959" s="21"/>
      <c r="F1959" s="21"/>
      <c r="G1959" s="21"/>
      <c r="H1959" s="21"/>
      <c r="I1959" s="21"/>
      <c r="J1959" s="21"/>
      <c r="K1959" s="25"/>
      <c r="L1959" s="7"/>
      <c r="M1959" s="7"/>
      <c r="N1959" s="7"/>
      <c r="O1959" s="7"/>
      <c r="P1959" s="44"/>
      <c r="Q1959" s="7"/>
      <c r="R1959" s="7"/>
      <c r="S1959" s="44"/>
      <c r="T1959" s="7"/>
      <c r="U1959" s="7"/>
      <c r="V1959" s="44"/>
      <c r="W1959" s="7"/>
      <c r="X1959" s="7"/>
      <c r="Y1959" s="44"/>
    </row>
    <row r="1960">
      <c r="A1960" s="21"/>
      <c r="B1960" s="21"/>
      <c r="C1960" s="21"/>
      <c r="D1960" s="21"/>
      <c r="E1960" s="21"/>
      <c r="F1960" s="21"/>
      <c r="G1960" s="21"/>
      <c r="H1960" s="21"/>
      <c r="I1960" s="21"/>
      <c r="J1960" s="21"/>
      <c r="K1960" s="25"/>
      <c r="L1960" s="7"/>
      <c r="M1960" s="7"/>
      <c r="N1960" s="7"/>
      <c r="O1960" s="7"/>
      <c r="P1960" s="44"/>
      <c r="Q1960" s="7"/>
      <c r="R1960" s="7"/>
      <c r="S1960" s="44"/>
      <c r="T1960" s="7"/>
      <c r="U1960" s="7"/>
      <c r="V1960" s="44"/>
      <c r="W1960" s="7"/>
      <c r="X1960" s="7"/>
      <c r="Y1960" s="44"/>
    </row>
    <row r="1961">
      <c r="A1961" s="21"/>
      <c r="B1961" s="21"/>
      <c r="C1961" s="21"/>
      <c r="D1961" s="21"/>
      <c r="E1961" s="21"/>
      <c r="F1961" s="21"/>
      <c r="G1961" s="21"/>
      <c r="H1961" s="21"/>
      <c r="I1961" s="21"/>
      <c r="J1961" s="21"/>
      <c r="K1961" s="25"/>
      <c r="L1961" s="7"/>
      <c r="M1961" s="7"/>
      <c r="N1961" s="7"/>
      <c r="O1961" s="7"/>
      <c r="P1961" s="44"/>
      <c r="Q1961" s="7"/>
      <c r="R1961" s="7"/>
      <c r="S1961" s="44"/>
      <c r="T1961" s="7"/>
      <c r="U1961" s="7"/>
      <c r="V1961" s="44"/>
      <c r="W1961" s="7"/>
      <c r="X1961" s="7"/>
      <c r="Y1961" s="44"/>
    </row>
    <row r="1962">
      <c r="A1962" s="21"/>
      <c r="B1962" s="21"/>
      <c r="C1962" s="21"/>
      <c r="D1962" s="21"/>
      <c r="E1962" s="21"/>
      <c r="F1962" s="21"/>
      <c r="G1962" s="21"/>
      <c r="H1962" s="21"/>
      <c r="I1962" s="21"/>
      <c r="J1962" s="21"/>
      <c r="K1962" s="25"/>
      <c r="L1962" s="7"/>
      <c r="M1962" s="7"/>
      <c r="N1962" s="7"/>
      <c r="O1962" s="7"/>
      <c r="P1962" s="44"/>
      <c r="Q1962" s="7"/>
      <c r="R1962" s="7"/>
      <c r="S1962" s="44"/>
      <c r="T1962" s="7"/>
      <c r="U1962" s="7"/>
      <c r="V1962" s="44"/>
      <c r="W1962" s="7"/>
      <c r="X1962" s="7"/>
      <c r="Y1962" s="44"/>
    </row>
    <row r="1963">
      <c r="A1963" s="21"/>
      <c r="B1963" s="21"/>
      <c r="C1963" s="21"/>
      <c r="D1963" s="21"/>
      <c r="E1963" s="21"/>
      <c r="F1963" s="21"/>
      <c r="G1963" s="21"/>
      <c r="H1963" s="21"/>
      <c r="I1963" s="21"/>
      <c r="J1963" s="21"/>
      <c r="K1963" s="25"/>
      <c r="L1963" s="7"/>
      <c r="M1963" s="7"/>
      <c r="N1963" s="7"/>
      <c r="O1963" s="7"/>
      <c r="P1963" s="44"/>
      <c r="Q1963" s="7"/>
      <c r="R1963" s="7"/>
      <c r="S1963" s="44"/>
      <c r="T1963" s="7"/>
      <c r="U1963" s="7"/>
      <c r="V1963" s="44"/>
      <c r="W1963" s="7"/>
      <c r="X1963" s="7"/>
      <c r="Y1963" s="44"/>
    </row>
    <row r="1964">
      <c r="A1964" s="21"/>
      <c r="B1964" s="21"/>
      <c r="C1964" s="21"/>
      <c r="D1964" s="21"/>
      <c r="E1964" s="21"/>
      <c r="F1964" s="21"/>
      <c r="G1964" s="21"/>
      <c r="H1964" s="21"/>
      <c r="I1964" s="21"/>
      <c r="J1964" s="21"/>
      <c r="K1964" s="25"/>
      <c r="L1964" s="7"/>
      <c r="M1964" s="7"/>
      <c r="N1964" s="7"/>
      <c r="O1964" s="7"/>
      <c r="P1964" s="44"/>
      <c r="Q1964" s="7"/>
      <c r="R1964" s="7"/>
      <c r="S1964" s="44"/>
      <c r="T1964" s="7"/>
      <c r="U1964" s="7"/>
      <c r="V1964" s="44"/>
      <c r="W1964" s="7"/>
      <c r="X1964" s="7"/>
      <c r="Y1964" s="44"/>
    </row>
    <row r="1965">
      <c r="A1965" s="21"/>
      <c r="B1965" s="21"/>
      <c r="C1965" s="21"/>
      <c r="D1965" s="21"/>
      <c r="E1965" s="21"/>
      <c r="F1965" s="21"/>
      <c r="G1965" s="21"/>
      <c r="H1965" s="21"/>
      <c r="I1965" s="21"/>
      <c r="J1965" s="21"/>
      <c r="K1965" s="25"/>
      <c r="L1965" s="7"/>
      <c r="M1965" s="7"/>
      <c r="N1965" s="7"/>
      <c r="O1965" s="7"/>
      <c r="P1965" s="44"/>
      <c r="Q1965" s="7"/>
      <c r="R1965" s="7"/>
      <c r="S1965" s="44"/>
      <c r="T1965" s="7"/>
      <c r="U1965" s="7"/>
      <c r="V1965" s="44"/>
      <c r="W1965" s="7"/>
      <c r="X1965" s="7"/>
      <c r="Y1965" s="44"/>
    </row>
    <row r="1966">
      <c r="A1966" s="21"/>
      <c r="B1966" s="21"/>
      <c r="C1966" s="21"/>
      <c r="D1966" s="21"/>
      <c r="E1966" s="21"/>
      <c r="F1966" s="21"/>
      <c r="G1966" s="21"/>
      <c r="H1966" s="21"/>
      <c r="I1966" s="21"/>
      <c r="J1966" s="21"/>
      <c r="K1966" s="25"/>
      <c r="L1966" s="7"/>
      <c r="M1966" s="7"/>
      <c r="N1966" s="7"/>
      <c r="O1966" s="7"/>
      <c r="P1966" s="44"/>
      <c r="Q1966" s="7"/>
      <c r="R1966" s="7"/>
      <c r="S1966" s="44"/>
      <c r="T1966" s="7"/>
      <c r="U1966" s="7"/>
      <c r="V1966" s="44"/>
      <c r="W1966" s="7"/>
      <c r="X1966" s="7"/>
      <c r="Y1966" s="44"/>
    </row>
    <row r="1967">
      <c r="A1967" s="21"/>
      <c r="B1967" s="21"/>
      <c r="C1967" s="21"/>
      <c r="D1967" s="21"/>
      <c r="E1967" s="21"/>
      <c r="F1967" s="21"/>
      <c r="G1967" s="21"/>
      <c r="H1967" s="21"/>
      <c r="I1967" s="21"/>
      <c r="J1967" s="21"/>
      <c r="K1967" s="25"/>
      <c r="L1967" s="7"/>
      <c r="M1967" s="7"/>
      <c r="N1967" s="7"/>
      <c r="O1967" s="7"/>
      <c r="P1967" s="44"/>
      <c r="Q1967" s="7"/>
      <c r="R1967" s="7"/>
      <c r="S1967" s="44"/>
      <c r="T1967" s="7"/>
      <c r="U1967" s="7"/>
      <c r="V1967" s="44"/>
      <c r="W1967" s="7"/>
      <c r="X1967" s="7"/>
      <c r="Y1967" s="44"/>
    </row>
    <row r="1968">
      <c r="A1968" s="21"/>
      <c r="B1968" s="21"/>
      <c r="C1968" s="21"/>
      <c r="D1968" s="21"/>
      <c r="E1968" s="21"/>
      <c r="F1968" s="21"/>
      <c r="G1968" s="21"/>
      <c r="H1968" s="21"/>
      <c r="I1968" s="21"/>
      <c r="J1968" s="21"/>
      <c r="K1968" s="25"/>
      <c r="L1968" s="7"/>
      <c r="M1968" s="7"/>
      <c r="N1968" s="7"/>
      <c r="O1968" s="7"/>
      <c r="P1968" s="44"/>
      <c r="Q1968" s="7"/>
      <c r="R1968" s="7"/>
      <c r="S1968" s="44"/>
      <c r="T1968" s="7"/>
      <c r="U1968" s="7"/>
      <c r="V1968" s="44"/>
      <c r="W1968" s="7"/>
      <c r="X1968" s="7"/>
      <c r="Y1968" s="44"/>
    </row>
    <row r="1969">
      <c r="A1969" s="21"/>
      <c r="B1969" s="21"/>
      <c r="C1969" s="21"/>
      <c r="D1969" s="21"/>
      <c r="E1969" s="21"/>
      <c r="F1969" s="21"/>
      <c r="G1969" s="21"/>
      <c r="H1969" s="21"/>
      <c r="I1969" s="21"/>
      <c r="J1969" s="21"/>
      <c r="K1969" s="25"/>
      <c r="L1969" s="7"/>
      <c r="M1969" s="7"/>
      <c r="N1969" s="7"/>
      <c r="O1969" s="7"/>
      <c r="P1969" s="44"/>
      <c r="Q1969" s="7"/>
      <c r="R1969" s="7"/>
      <c r="S1969" s="44"/>
      <c r="T1969" s="7"/>
      <c r="U1969" s="7"/>
      <c r="V1969" s="44"/>
      <c r="W1969" s="7"/>
      <c r="X1969" s="7"/>
      <c r="Y1969" s="44"/>
    </row>
    <row r="1970">
      <c r="A1970" s="21"/>
      <c r="B1970" s="21"/>
      <c r="C1970" s="21"/>
      <c r="D1970" s="21"/>
      <c r="E1970" s="21"/>
      <c r="F1970" s="21"/>
      <c r="G1970" s="21"/>
      <c r="H1970" s="21"/>
      <c r="I1970" s="21"/>
      <c r="J1970" s="21"/>
      <c r="K1970" s="25"/>
      <c r="L1970" s="7"/>
      <c r="M1970" s="7"/>
      <c r="N1970" s="7"/>
      <c r="O1970" s="7"/>
      <c r="P1970" s="44"/>
      <c r="Q1970" s="7"/>
      <c r="R1970" s="7"/>
      <c r="S1970" s="44"/>
      <c r="T1970" s="7"/>
      <c r="U1970" s="7"/>
      <c r="V1970" s="44"/>
      <c r="W1970" s="7"/>
      <c r="X1970" s="7"/>
      <c r="Y1970" s="44"/>
    </row>
    <row r="1971">
      <c r="A1971" s="21"/>
      <c r="B1971" s="21"/>
      <c r="C1971" s="21"/>
      <c r="D1971" s="21"/>
      <c r="E1971" s="21"/>
      <c r="F1971" s="21"/>
      <c r="G1971" s="21"/>
      <c r="H1971" s="21"/>
      <c r="I1971" s="21"/>
      <c r="J1971" s="21"/>
      <c r="K1971" s="25"/>
      <c r="L1971" s="7"/>
      <c r="M1971" s="7"/>
      <c r="N1971" s="7"/>
      <c r="O1971" s="7"/>
      <c r="P1971" s="44"/>
      <c r="Q1971" s="7"/>
      <c r="R1971" s="7"/>
      <c r="S1971" s="44"/>
      <c r="T1971" s="7"/>
      <c r="U1971" s="7"/>
      <c r="V1971" s="44"/>
      <c r="W1971" s="7"/>
      <c r="X1971" s="7"/>
      <c r="Y1971" s="44"/>
    </row>
    <row r="1972">
      <c r="A1972" s="21"/>
      <c r="B1972" s="21"/>
      <c r="C1972" s="21"/>
      <c r="D1972" s="21"/>
      <c r="E1972" s="21"/>
      <c r="F1972" s="21"/>
      <c r="G1972" s="21"/>
      <c r="H1972" s="21"/>
      <c r="I1972" s="21"/>
      <c r="J1972" s="21"/>
      <c r="K1972" s="25"/>
      <c r="L1972" s="7"/>
      <c r="M1972" s="7"/>
      <c r="N1972" s="7"/>
      <c r="O1972" s="7"/>
      <c r="P1972" s="44"/>
      <c r="Q1972" s="7"/>
      <c r="R1972" s="7"/>
      <c r="S1972" s="44"/>
      <c r="T1972" s="7"/>
      <c r="U1972" s="7"/>
      <c r="V1972" s="44"/>
      <c r="W1972" s="7"/>
      <c r="X1972" s="7"/>
      <c r="Y1972" s="44"/>
    </row>
    <row r="1973">
      <c r="A1973" s="21"/>
      <c r="B1973" s="21"/>
      <c r="C1973" s="21"/>
      <c r="D1973" s="21"/>
      <c r="E1973" s="21"/>
      <c r="F1973" s="21"/>
      <c r="G1973" s="21"/>
      <c r="H1973" s="21"/>
      <c r="I1973" s="21"/>
      <c r="J1973" s="21"/>
      <c r="K1973" s="25"/>
      <c r="L1973" s="7"/>
      <c r="M1973" s="7"/>
      <c r="N1973" s="7"/>
      <c r="O1973" s="7"/>
      <c r="P1973" s="44"/>
      <c r="Q1973" s="7"/>
      <c r="R1973" s="7"/>
      <c r="S1973" s="44"/>
      <c r="T1973" s="7"/>
      <c r="U1973" s="7"/>
      <c r="V1973" s="44"/>
      <c r="W1973" s="7"/>
      <c r="X1973" s="7"/>
      <c r="Y1973" s="44"/>
    </row>
    <row r="1974">
      <c r="A1974" s="21"/>
      <c r="B1974" s="21"/>
      <c r="C1974" s="21"/>
      <c r="D1974" s="21"/>
      <c r="E1974" s="21"/>
      <c r="F1974" s="21"/>
      <c r="G1974" s="21"/>
      <c r="H1974" s="21"/>
      <c r="I1974" s="21"/>
      <c r="J1974" s="21"/>
      <c r="K1974" s="25"/>
      <c r="L1974" s="7"/>
      <c r="M1974" s="7"/>
      <c r="N1974" s="7"/>
      <c r="O1974" s="7"/>
      <c r="P1974" s="44"/>
      <c r="Q1974" s="7"/>
      <c r="R1974" s="7"/>
      <c r="S1974" s="44"/>
      <c r="T1974" s="7"/>
      <c r="U1974" s="7"/>
      <c r="V1974" s="44"/>
      <c r="W1974" s="7"/>
      <c r="X1974" s="7"/>
      <c r="Y1974" s="44"/>
    </row>
    <row r="1975">
      <c r="A1975" s="21"/>
      <c r="B1975" s="21"/>
      <c r="C1975" s="21"/>
      <c r="D1975" s="21"/>
      <c r="E1975" s="21"/>
      <c r="F1975" s="21"/>
      <c r="G1975" s="21"/>
      <c r="H1975" s="21"/>
      <c r="I1975" s="21"/>
      <c r="J1975" s="21"/>
      <c r="K1975" s="25"/>
      <c r="L1975" s="7"/>
      <c r="M1975" s="7"/>
      <c r="N1975" s="7"/>
      <c r="O1975" s="7"/>
      <c r="P1975" s="44"/>
      <c r="Q1975" s="7"/>
      <c r="R1975" s="7"/>
      <c r="S1975" s="44"/>
      <c r="T1975" s="7"/>
      <c r="U1975" s="7"/>
      <c r="V1975" s="44"/>
      <c r="W1975" s="7"/>
      <c r="X1975" s="7"/>
      <c r="Y1975" s="44"/>
    </row>
    <row r="1976">
      <c r="A1976" s="21"/>
      <c r="B1976" s="21"/>
      <c r="C1976" s="21"/>
      <c r="D1976" s="21"/>
      <c r="E1976" s="21"/>
      <c r="F1976" s="21"/>
      <c r="G1976" s="21"/>
      <c r="H1976" s="21"/>
      <c r="I1976" s="21"/>
      <c r="J1976" s="21"/>
      <c r="K1976" s="25"/>
      <c r="L1976" s="7"/>
      <c r="M1976" s="7"/>
      <c r="N1976" s="7"/>
      <c r="O1976" s="7"/>
      <c r="P1976" s="44"/>
      <c r="Q1976" s="7"/>
      <c r="R1976" s="7"/>
      <c r="S1976" s="44"/>
      <c r="T1976" s="7"/>
      <c r="U1976" s="7"/>
      <c r="V1976" s="44"/>
      <c r="W1976" s="7"/>
      <c r="X1976" s="7"/>
      <c r="Y1976" s="44"/>
    </row>
    <row r="1977">
      <c r="A1977" s="21"/>
      <c r="B1977" s="21"/>
      <c r="C1977" s="21"/>
      <c r="D1977" s="21"/>
      <c r="E1977" s="21"/>
      <c r="F1977" s="21"/>
      <c r="G1977" s="21"/>
      <c r="H1977" s="21"/>
      <c r="I1977" s="21"/>
      <c r="J1977" s="21"/>
      <c r="K1977" s="25"/>
      <c r="L1977" s="7"/>
      <c r="M1977" s="7"/>
      <c r="N1977" s="7"/>
      <c r="O1977" s="7"/>
      <c r="P1977" s="44"/>
      <c r="Q1977" s="7"/>
      <c r="R1977" s="7"/>
      <c r="S1977" s="44"/>
      <c r="T1977" s="7"/>
      <c r="U1977" s="7"/>
      <c r="V1977" s="44"/>
      <c r="W1977" s="7"/>
      <c r="X1977" s="7"/>
      <c r="Y1977" s="44"/>
    </row>
    <row r="1978">
      <c r="A1978" s="21"/>
      <c r="B1978" s="21"/>
      <c r="C1978" s="21"/>
      <c r="D1978" s="21"/>
      <c r="E1978" s="21"/>
      <c r="F1978" s="21"/>
      <c r="G1978" s="21"/>
      <c r="H1978" s="21"/>
      <c r="I1978" s="21"/>
      <c r="J1978" s="21"/>
      <c r="K1978" s="25"/>
      <c r="L1978" s="7"/>
      <c r="M1978" s="7"/>
      <c r="N1978" s="7"/>
      <c r="O1978" s="7"/>
      <c r="P1978" s="44"/>
      <c r="Q1978" s="7"/>
      <c r="R1978" s="7"/>
      <c r="S1978" s="44"/>
      <c r="T1978" s="7"/>
      <c r="U1978" s="7"/>
      <c r="V1978" s="44"/>
      <c r="W1978" s="7"/>
      <c r="X1978" s="7"/>
      <c r="Y1978" s="44"/>
    </row>
    <row r="1979">
      <c r="A1979" s="21"/>
      <c r="B1979" s="21"/>
      <c r="C1979" s="21"/>
      <c r="D1979" s="21"/>
      <c r="E1979" s="21"/>
      <c r="F1979" s="21"/>
      <c r="G1979" s="21"/>
      <c r="H1979" s="21"/>
      <c r="I1979" s="21"/>
      <c r="J1979" s="21"/>
      <c r="K1979" s="25"/>
      <c r="L1979" s="7"/>
      <c r="M1979" s="7"/>
      <c r="N1979" s="7"/>
      <c r="O1979" s="7"/>
      <c r="P1979" s="44"/>
      <c r="Q1979" s="7"/>
      <c r="R1979" s="7"/>
      <c r="S1979" s="44"/>
      <c r="T1979" s="7"/>
      <c r="U1979" s="7"/>
      <c r="V1979" s="44"/>
      <c r="W1979" s="7"/>
      <c r="X1979" s="7"/>
      <c r="Y1979" s="44"/>
    </row>
    <row r="1980">
      <c r="A1980" s="21"/>
      <c r="B1980" s="21"/>
      <c r="C1980" s="21"/>
      <c r="D1980" s="21"/>
      <c r="E1980" s="21"/>
      <c r="F1980" s="21"/>
      <c r="G1980" s="21"/>
      <c r="H1980" s="21"/>
      <c r="I1980" s="21"/>
      <c r="J1980" s="21"/>
      <c r="K1980" s="25"/>
      <c r="L1980" s="7"/>
      <c r="M1980" s="7"/>
      <c r="N1980" s="7"/>
      <c r="O1980" s="7"/>
      <c r="P1980" s="44"/>
      <c r="Q1980" s="7"/>
      <c r="R1980" s="7"/>
      <c r="S1980" s="44"/>
      <c r="T1980" s="7"/>
      <c r="U1980" s="7"/>
      <c r="V1980" s="44"/>
      <c r="W1980" s="7"/>
      <c r="X1980" s="7"/>
      <c r="Y1980" s="44"/>
    </row>
    <row r="1981">
      <c r="A1981" s="21"/>
      <c r="B1981" s="21"/>
      <c r="C1981" s="21"/>
      <c r="D1981" s="21"/>
      <c r="E1981" s="21"/>
      <c r="F1981" s="21"/>
      <c r="G1981" s="21"/>
      <c r="H1981" s="21"/>
      <c r="I1981" s="21"/>
      <c r="J1981" s="21"/>
      <c r="K1981" s="25"/>
      <c r="L1981" s="7"/>
      <c r="M1981" s="7"/>
      <c r="N1981" s="7"/>
      <c r="O1981" s="7"/>
      <c r="P1981" s="44"/>
      <c r="Q1981" s="7"/>
      <c r="R1981" s="7"/>
      <c r="S1981" s="44"/>
      <c r="T1981" s="7"/>
      <c r="U1981" s="7"/>
      <c r="V1981" s="44"/>
      <c r="W1981" s="7"/>
      <c r="X1981" s="7"/>
      <c r="Y1981" s="44"/>
    </row>
    <row r="1982">
      <c r="A1982" s="21"/>
      <c r="B1982" s="21"/>
      <c r="C1982" s="21"/>
      <c r="D1982" s="21"/>
      <c r="E1982" s="21"/>
      <c r="F1982" s="21"/>
      <c r="G1982" s="21"/>
      <c r="H1982" s="21"/>
      <c r="I1982" s="21"/>
      <c r="J1982" s="21"/>
      <c r="K1982" s="25"/>
      <c r="L1982" s="7"/>
      <c r="M1982" s="7"/>
      <c r="N1982" s="7"/>
      <c r="O1982" s="7"/>
      <c r="P1982" s="44"/>
      <c r="Q1982" s="7"/>
      <c r="R1982" s="7"/>
      <c r="S1982" s="44"/>
      <c r="T1982" s="7"/>
      <c r="U1982" s="7"/>
      <c r="V1982" s="44"/>
      <c r="W1982" s="7"/>
      <c r="X1982" s="7"/>
      <c r="Y1982" s="44"/>
    </row>
    <row r="1983">
      <c r="A1983" s="21"/>
      <c r="B1983" s="21"/>
      <c r="C1983" s="21"/>
      <c r="D1983" s="21"/>
      <c r="E1983" s="21"/>
      <c r="F1983" s="21"/>
      <c r="G1983" s="21"/>
      <c r="H1983" s="21"/>
      <c r="I1983" s="21"/>
      <c r="J1983" s="21"/>
      <c r="K1983" s="25"/>
      <c r="L1983" s="7"/>
      <c r="M1983" s="7"/>
      <c r="N1983" s="7"/>
      <c r="O1983" s="7"/>
      <c r="P1983" s="44"/>
      <c r="Q1983" s="7"/>
      <c r="R1983" s="7"/>
      <c r="S1983" s="44"/>
      <c r="T1983" s="7"/>
      <c r="U1983" s="7"/>
      <c r="V1983" s="44"/>
      <c r="W1983" s="7"/>
      <c r="X1983" s="7"/>
      <c r="Y1983" s="44"/>
    </row>
    <row r="1984">
      <c r="A1984" s="21"/>
      <c r="B1984" s="21"/>
      <c r="C1984" s="21"/>
      <c r="D1984" s="21"/>
      <c r="E1984" s="21"/>
      <c r="F1984" s="21"/>
      <c r="G1984" s="21"/>
      <c r="H1984" s="21"/>
      <c r="I1984" s="21"/>
      <c r="J1984" s="21"/>
      <c r="K1984" s="25"/>
      <c r="L1984" s="7"/>
      <c r="M1984" s="7"/>
      <c r="N1984" s="7"/>
      <c r="O1984" s="7"/>
      <c r="P1984" s="44"/>
      <c r="Q1984" s="7"/>
      <c r="R1984" s="7"/>
      <c r="S1984" s="44"/>
      <c r="T1984" s="7"/>
      <c r="U1984" s="7"/>
      <c r="V1984" s="44"/>
      <c r="W1984" s="7"/>
      <c r="X1984" s="7"/>
      <c r="Y1984" s="44"/>
    </row>
    <row r="1985">
      <c r="A1985" s="21"/>
      <c r="B1985" s="21"/>
      <c r="C1985" s="21"/>
      <c r="D1985" s="21"/>
      <c r="E1985" s="21"/>
      <c r="F1985" s="21"/>
      <c r="G1985" s="21"/>
      <c r="H1985" s="21"/>
      <c r="I1985" s="21"/>
      <c r="J1985" s="21"/>
      <c r="K1985" s="25"/>
      <c r="L1985" s="7"/>
      <c r="M1985" s="7"/>
      <c r="N1985" s="7"/>
      <c r="O1985" s="7"/>
      <c r="P1985" s="44"/>
      <c r="Q1985" s="7"/>
      <c r="R1985" s="7"/>
      <c r="S1985" s="44"/>
      <c r="T1985" s="7"/>
      <c r="U1985" s="7"/>
      <c r="V1985" s="44"/>
      <c r="W1985" s="7"/>
      <c r="X1985" s="7"/>
      <c r="Y1985" s="44"/>
    </row>
    <row r="1986">
      <c r="A1986" s="21"/>
      <c r="B1986" s="21"/>
      <c r="C1986" s="21"/>
      <c r="D1986" s="21"/>
      <c r="E1986" s="21"/>
      <c r="F1986" s="21"/>
      <c r="G1986" s="21"/>
      <c r="H1986" s="21"/>
      <c r="I1986" s="21"/>
      <c r="J1986" s="21"/>
      <c r="K1986" s="25"/>
      <c r="L1986" s="7"/>
      <c r="M1986" s="7"/>
      <c r="N1986" s="7"/>
      <c r="O1986" s="7"/>
      <c r="P1986" s="44"/>
      <c r="Q1986" s="7"/>
      <c r="R1986" s="7"/>
      <c r="S1986" s="44"/>
      <c r="T1986" s="7"/>
      <c r="U1986" s="7"/>
      <c r="V1986" s="44"/>
      <c r="W1986" s="7"/>
      <c r="X1986" s="7"/>
      <c r="Y1986" s="44"/>
    </row>
    <row r="1987">
      <c r="A1987" s="21"/>
      <c r="B1987" s="21"/>
      <c r="C1987" s="21"/>
      <c r="D1987" s="21"/>
      <c r="E1987" s="21"/>
      <c r="F1987" s="21"/>
      <c r="G1987" s="21"/>
      <c r="H1987" s="21"/>
      <c r="I1987" s="21"/>
      <c r="J1987" s="21"/>
      <c r="K1987" s="25"/>
      <c r="L1987" s="7"/>
      <c r="M1987" s="7"/>
      <c r="N1987" s="7"/>
      <c r="O1987" s="7"/>
      <c r="P1987" s="44"/>
      <c r="Q1987" s="7"/>
      <c r="R1987" s="7"/>
      <c r="S1987" s="44"/>
      <c r="T1987" s="7"/>
      <c r="U1987" s="7"/>
      <c r="V1987" s="44"/>
      <c r="W1987" s="7"/>
      <c r="X1987" s="7"/>
      <c r="Y1987" s="44"/>
    </row>
    <row r="1988">
      <c r="A1988" s="21"/>
      <c r="B1988" s="21"/>
      <c r="C1988" s="21"/>
      <c r="D1988" s="21"/>
      <c r="E1988" s="21"/>
      <c r="F1988" s="21"/>
      <c r="G1988" s="21"/>
      <c r="H1988" s="21"/>
      <c r="I1988" s="21"/>
      <c r="J1988" s="21"/>
      <c r="K1988" s="25"/>
      <c r="L1988" s="7"/>
      <c r="M1988" s="7"/>
      <c r="N1988" s="7"/>
      <c r="O1988" s="7"/>
      <c r="P1988" s="44"/>
      <c r="Q1988" s="7"/>
      <c r="R1988" s="7"/>
      <c r="S1988" s="44"/>
      <c r="T1988" s="7"/>
      <c r="U1988" s="7"/>
      <c r="V1988" s="44"/>
      <c r="W1988" s="7"/>
      <c r="X1988" s="7"/>
      <c r="Y1988" s="44"/>
    </row>
    <row r="1989">
      <c r="A1989" s="21"/>
      <c r="B1989" s="21"/>
      <c r="C1989" s="21"/>
      <c r="D1989" s="21"/>
      <c r="E1989" s="21"/>
      <c r="F1989" s="21"/>
      <c r="G1989" s="21"/>
      <c r="H1989" s="21"/>
      <c r="I1989" s="21"/>
      <c r="J1989" s="21"/>
      <c r="K1989" s="25"/>
      <c r="L1989" s="7"/>
      <c r="M1989" s="7"/>
      <c r="N1989" s="7"/>
      <c r="O1989" s="7"/>
      <c r="P1989" s="44"/>
      <c r="Q1989" s="7"/>
      <c r="R1989" s="7"/>
      <c r="S1989" s="44"/>
      <c r="T1989" s="7"/>
      <c r="U1989" s="7"/>
      <c r="V1989" s="44"/>
      <c r="W1989" s="7"/>
      <c r="X1989" s="7"/>
      <c r="Y1989" s="44"/>
    </row>
    <row r="1990">
      <c r="A1990" s="21"/>
      <c r="B1990" s="21"/>
      <c r="C1990" s="21"/>
      <c r="D1990" s="21"/>
      <c r="E1990" s="21"/>
      <c r="F1990" s="21"/>
      <c r="G1990" s="21"/>
      <c r="H1990" s="21"/>
      <c r="I1990" s="21"/>
      <c r="J1990" s="21"/>
      <c r="K1990" s="25"/>
      <c r="L1990" s="7"/>
      <c r="M1990" s="7"/>
      <c r="N1990" s="7"/>
      <c r="O1990" s="7"/>
      <c r="P1990" s="44"/>
      <c r="Q1990" s="7"/>
      <c r="R1990" s="7"/>
      <c r="S1990" s="44"/>
      <c r="T1990" s="7"/>
      <c r="U1990" s="7"/>
      <c r="V1990" s="44"/>
      <c r="W1990" s="7"/>
      <c r="X1990" s="7"/>
      <c r="Y1990" s="44"/>
    </row>
    <row r="1991">
      <c r="A1991" s="21"/>
      <c r="B1991" s="21"/>
      <c r="C1991" s="21"/>
      <c r="D1991" s="21"/>
      <c r="E1991" s="21"/>
      <c r="F1991" s="21"/>
      <c r="G1991" s="21"/>
      <c r="H1991" s="21"/>
      <c r="I1991" s="21"/>
      <c r="J1991" s="21"/>
      <c r="K1991" s="25"/>
      <c r="L1991" s="7"/>
      <c r="M1991" s="7"/>
      <c r="N1991" s="7"/>
      <c r="O1991" s="7"/>
      <c r="P1991" s="44"/>
      <c r="Q1991" s="7"/>
      <c r="R1991" s="7"/>
      <c r="S1991" s="44"/>
      <c r="T1991" s="7"/>
      <c r="U1991" s="7"/>
      <c r="V1991" s="44"/>
      <c r="W1991" s="7"/>
      <c r="X1991" s="7"/>
      <c r="Y1991" s="44"/>
    </row>
    <row r="1992">
      <c r="A1992" s="21"/>
      <c r="B1992" s="21"/>
      <c r="C1992" s="21"/>
      <c r="D1992" s="21"/>
      <c r="E1992" s="21"/>
      <c r="F1992" s="21"/>
      <c r="G1992" s="21"/>
      <c r="H1992" s="21"/>
      <c r="I1992" s="21"/>
      <c r="J1992" s="21"/>
      <c r="K1992" s="25"/>
      <c r="L1992" s="7"/>
      <c r="M1992" s="7"/>
      <c r="N1992" s="7"/>
      <c r="O1992" s="7"/>
      <c r="P1992" s="44"/>
      <c r="Q1992" s="7"/>
      <c r="R1992" s="7"/>
      <c r="S1992" s="44"/>
      <c r="T1992" s="7"/>
      <c r="U1992" s="7"/>
      <c r="V1992" s="44"/>
      <c r="W1992" s="7"/>
      <c r="X1992" s="7"/>
      <c r="Y1992" s="44"/>
    </row>
    <row r="1993">
      <c r="A1993" s="21"/>
      <c r="B1993" s="21"/>
      <c r="C1993" s="21"/>
      <c r="D1993" s="21"/>
      <c r="E1993" s="21"/>
      <c r="F1993" s="21"/>
      <c r="G1993" s="21"/>
      <c r="H1993" s="21"/>
      <c r="I1993" s="21"/>
      <c r="J1993" s="21"/>
      <c r="K1993" s="25"/>
      <c r="L1993" s="7"/>
      <c r="M1993" s="7"/>
      <c r="N1993" s="7"/>
      <c r="O1993" s="7"/>
      <c r="P1993" s="44"/>
      <c r="Q1993" s="7"/>
      <c r="R1993" s="7"/>
      <c r="S1993" s="44"/>
      <c r="T1993" s="7"/>
      <c r="U1993" s="7"/>
      <c r="V1993" s="44"/>
      <c r="W1993" s="7"/>
      <c r="X1993" s="7"/>
      <c r="Y1993" s="44"/>
    </row>
    <row r="1994">
      <c r="A1994" s="21"/>
      <c r="B1994" s="21"/>
      <c r="C1994" s="21"/>
      <c r="D1994" s="21"/>
      <c r="E1994" s="21"/>
      <c r="F1994" s="21"/>
      <c r="G1994" s="21"/>
      <c r="H1994" s="21"/>
      <c r="I1994" s="21"/>
      <c r="J1994" s="21"/>
      <c r="K1994" s="25"/>
      <c r="L1994" s="7"/>
      <c r="M1994" s="7"/>
      <c r="N1994" s="7"/>
      <c r="O1994" s="7"/>
      <c r="P1994" s="44"/>
      <c r="Q1994" s="7"/>
      <c r="R1994" s="7"/>
      <c r="S1994" s="44"/>
      <c r="T1994" s="7"/>
      <c r="U1994" s="7"/>
      <c r="V1994" s="44"/>
      <c r="W1994" s="7"/>
      <c r="X1994" s="7"/>
      <c r="Y1994" s="44"/>
    </row>
    <row r="1995">
      <c r="A1995" s="21"/>
      <c r="B1995" s="21"/>
      <c r="C1995" s="21"/>
      <c r="D1995" s="21"/>
      <c r="E1995" s="21"/>
      <c r="F1995" s="21"/>
      <c r="G1995" s="21"/>
      <c r="H1995" s="21"/>
      <c r="I1995" s="21"/>
      <c r="J1995" s="21"/>
      <c r="K1995" s="25"/>
      <c r="L1995" s="7"/>
      <c r="M1995" s="7"/>
      <c r="N1995" s="7"/>
      <c r="O1995" s="7"/>
      <c r="P1995" s="44"/>
      <c r="Q1995" s="7"/>
      <c r="R1995" s="7"/>
      <c r="S1995" s="44"/>
      <c r="T1995" s="7"/>
      <c r="U1995" s="7"/>
      <c r="V1995" s="44"/>
      <c r="W1995" s="7"/>
      <c r="X1995" s="7"/>
      <c r="Y1995" s="44"/>
    </row>
    <row r="1996">
      <c r="A1996" s="21"/>
      <c r="B1996" s="21"/>
      <c r="C1996" s="21"/>
      <c r="D1996" s="21"/>
      <c r="E1996" s="21"/>
      <c r="F1996" s="21"/>
      <c r="G1996" s="21"/>
      <c r="H1996" s="21"/>
      <c r="I1996" s="21"/>
      <c r="J1996" s="21"/>
      <c r="K1996" s="25"/>
      <c r="L1996" s="7"/>
      <c r="M1996" s="7"/>
      <c r="N1996" s="7"/>
      <c r="O1996" s="7"/>
      <c r="P1996" s="44"/>
      <c r="Q1996" s="7"/>
      <c r="R1996" s="7"/>
      <c r="S1996" s="44"/>
      <c r="T1996" s="7"/>
      <c r="U1996" s="7"/>
      <c r="V1996" s="44"/>
      <c r="W1996" s="7"/>
      <c r="X1996" s="7"/>
      <c r="Y1996" s="44"/>
    </row>
    <row r="1997">
      <c r="A1997" s="21"/>
      <c r="B1997" s="21"/>
      <c r="C1997" s="21"/>
      <c r="D1997" s="21"/>
      <c r="E1997" s="21"/>
      <c r="F1997" s="21"/>
      <c r="G1997" s="21"/>
      <c r="H1997" s="21"/>
      <c r="I1997" s="21"/>
      <c r="J1997" s="21"/>
      <c r="K1997" s="25"/>
      <c r="L1997" s="7"/>
      <c r="M1997" s="7"/>
      <c r="N1997" s="7"/>
      <c r="O1997" s="7"/>
      <c r="P1997" s="44"/>
      <c r="Q1997" s="7"/>
      <c r="R1997" s="7"/>
      <c r="S1997" s="44"/>
      <c r="T1997" s="7"/>
      <c r="U1997" s="7"/>
      <c r="V1997" s="44"/>
      <c r="W1997" s="7"/>
      <c r="X1997" s="7"/>
      <c r="Y1997" s="44"/>
    </row>
    <row r="1998">
      <c r="A1998" s="21"/>
      <c r="B1998" s="21"/>
      <c r="C1998" s="21"/>
      <c r="D1998" s="21"/>
      <c r="E1998" s="21"/>
      <c r="F1998" s="21"/>
      <c r="G1998" s="21"/>
      <c r="H1998" s="21"/>
      <c r="I1998" s="21"/>
      <c r="J1998" s="21"/>
      <c r="K1998" s="25"/>
      <c r="L1998" s="7"/>
      <c r="M1998" s="7"/>
      <c r="N1998" s="7"/>
      <c r="O1998" s="7"/>
      <c r="P1998" s="44"/>
      <c r="Q1998" s="7"/>
      <c r="R1998" s="7"/>
      <c r="S1998" s="44"/>
      <c r="T1998" s="7"/>
      <c r="U1998" s="7"/>
      <c r="V1998" s="44"/>
      <c r="W1998" s="7"/>
      <c r="X1998" s="7"/>
      <c r="Y1998" s="44"/>
    </row>
    <row r="1999">
      <c r="A1999" s="21"/>
      <c r="B1999" s="21"/>
      <c r="C1999" s="21"/>
      <c r="D1999" s="21"/>
      <c r="E1999" s="21"/>
      <c r="F1999" s="21"/>
      <c r="G1999" s="21"/>
      <c r="H1999" s="21"/>
      <c r="I1999" s="21"/>
      <c r="J1999" s="21"/>
      <c r="K1999" s="25"/>
      <c r="L1999" s="7"/>
      <c r="M1999" s="7"/>
      <c r="N1999" s="7"/>
      <c r="O1999" s="7"/>
      <c r="P1999" s="44"/>
      <c r="Q1999" s="7"/>
      <c r="R1999" s="7"/>
      <c r="S1999" s="44"/>
      <c r="T1999" s="7"/>
      <c r="U1999" s="7"/>
      <c r="V1999" s="44"/>
      <c r="W1999" s="7"/>
      <c r="X1999" s="7"/>
      <c r="Y1999" s="44"/>
    </row>
    <row r="2000">
      <c r="A2000" s="21"/>
      <c r="B2000" s="21"/>
      <c r="C2000" s="21"/>
      <c r="D2000" s="21"/>
      <c r="E2000" s="21"/>
      <c r="F2000" s="21"/>
      <c r="G2000" s="21"/>
      <c r="H2000" s="21"/>
      <c r="I2000" s="21"/>
      <c r="J2000" s="21"/>
      <c r="K2000" s="25"/>
      <c r="L2000" s="7"/>
      <c r="M2000" s="7"/>
      <c r="N2000" s="7"/>
      <c r="O2000" s="7"/>
      <c r="P2000" s="44"/>
      <c r="Q2000" s="7"/>
      <c r="R2000" s="7"/>
      <c r="S2000" s="44"/>
      <c r="T2000" s="7"/>
      <c r="U2000" s="7"/>
      <c r="V2000" s="44"/>
      <c r="W2000" s="7"/>
      <c r="X2000" s="7"/>
      <c r="Y2000" s="44"/>
    </row>
    <row r="2001">
      <c r="A2001" s="21"/>
      <c r="B2001" s="21"/>
      <c r="C2001" s="21"/>
      <c r="D2001" s="21"/>
      <c r="E2001" s="21"/>
      <c r="F2001" s="21"/>
      <c r="G2001" s="21"/>
      <c r="H2001" s="21"/>
      <c r="I2001" s="21"/>
      <c r="J2001" s="21"/>
      <c r="K2001" s="25"/>
      <c r="L2001" s="7"/>
      <c r="M2001" s="7"/>
      <c r="N2001" s="7"/>
      <c r="O2001" s="7"/>
      <c r="P2001" s="44"/>
      <c r="Q2001" s="7"/>
      <c r="R2001" s="7"/>
      <c r="S2001" s="44"/>
      <c r="T2001" s="7"/>
      <c r="U2001" s="7"/>
      <c r="V2001" s="44"/>
      <c r="W2001" s="7"/>
      <c r="X2001" s="7"/>
      <c r="Y2001" s="44"/>
    </row>
    <row r="2002">
      <c r="A2002" s="21"/>
      <c r="B2002" s="21"/>
      <c r="C2002" s="21"/>
      <c r="D2002" s="21"/>
      <c r="E2002" s="21"/>
      <c r="F2002" s="21"/>
      <c r="G2002" s="21"/>
      <c r="H2002" s="21"/>
      <c r="I2002" s="21"/>
      <c r="J2002" s="21"/>
      <c r="K2002" s="25"/>
      <c r="L2002" s="7"/>
      <c r="M2002" s="7"/>
      <c r="N2002" s="7"/>
      <c r="O2002" s="7"/>
      <c r="P2002" s="44"/>
      <c r="Q2002" s="7"/>
      <c r="R2002" s="7"/>
      <c r="S2002" s="44"/>
      <c r="T2002" s="7"/>
      <c r="U2002" s="7"/>
      <c r="V2002" s="44"/>
      <c r="W2002" s="7"/>
      <c r="X2002" s="7"/>
      <c r="Y2002" s="44"/>
    </row>
    <row r="2003">
      <c r="A2003" s="21"/>
      <c r="B2003" s="21"/>
      <c r="C2003" s="21"/>
      <c r="D2003" s="21"/>
      <c r="E2003" s="21"/>
      <c r="F2003" s="21"/>
      <c r="G2003" s="21"/>
      <c r="H2003" s="21"/>
      <c r="I2003" s="21"/>
      <c r="J2003" s="21"/>
      <c r="K2003" s="25"/>
      <c r="L2003" s="7"/>
      <c r="M2003" s="7"/>
      <c r="N2003" s="7"/>
      <c r="O2003" s="7"/>
      <c r="P2003" s="44"/>
      <c r="Q2003" s="7"/>
      <c r="R2003" s="7"/>
      <c r="S2003" s="44"/>
      <c r="T2003" s="7"/>
      <c r="U2003" s="7"/>
      <c r="V2003" s="44"/>
      <c r="W2003" s="7"/>
      <c r="X2003" s="7"/>
      <c r="Y2003" s="44"/>
    </row>
    <row r="2004">
      <c r="A2004" s="21"/>
      <c r="B2004" s="21"/>
      <c r="C2004" s="21"/>
      <c r="D2004" s="21"/>
      <c r="E2004" s="21"/>
      <c r="F2004" s="21"/>
      <c r="G2004" s="21"/>
      <c r="H2004" s="21"/>
      <c r="I2004" s="21"/>
      <c r="J2004" s="21"/>
      <c r="K2004" s="25"/>
      <c r="L2004" s="7"/>
      <c r="M2004" s="7"/>
      <c r="N2004" s="7"/>
      <c r="O2004" s="7"/>
      <c r="P2004" s="44"/>
      <c r="Q2004" s="7"/>
      <c r="R2004" s="7"/>
      <c r="S2004" s="44"/>
      <c r="T2004" s="7"/>
      <c r="U2004" s="7"/>
      <c r="V2004" s="44"/>
      <c r="W2004" s="7"/>
      <c r="X2004" s="7"/>
      <c r="Y2004" s="44"/>
    </row>
    <row r="2005">
      <c r="A2005" s="21"/>
      <c r="B2005" s="21"/>
      <c r="C2005" s="21"/>
      <c r="D2005" s="21"/>
      <c r="E2005" s="21"/>
      <c r="F2005" s="21"/>
      <c r="G2005" s="21"/>
      <c r="H2005" s="21"/>
      <c r="I2005" s="21"/>
      <c r="J2005" s="21"/>
      <c r="K2005" s="25"/>
      <c r="L2005" s="7"/>
      <c r="M2005" s="7"/>
      <c r="N2005" s="7"/>
      <c r="O2005" s="7"/>
      <c r="P2005" s="44"/>
      <c r="Q2005" s="7"/>
      <c r="R2005" s="7"/>
      <c r="S2005" s="44"/>
      <c r="T2005" s="7"/>
      <c r="U2005" s="7"/>
      <c r="V2005" s="44"/>
      <c r="W2005" s="7"/>
      <c r="X2005" s="7"/>
      <c r="Y2005" s="44"/>
    </row>
    <row r="2006">
      <c r="A2006" s="21"/>
      <c r="B2006" s="21"/>
      <c r="C2006" s="21"/>
      <c r="D2006" s="21"/>
      <c r="E2006" s="21"/>
      <c r="F2006" s="21"/>
      <c r="G2006" s="21"/>
      <c r="H2006" s="21"/>
      <c r="I2006" s="21"/>
      <c r="J2006" s="21"/>
      <c r="K2006" s="25"/>
      <c r="L2006" s="7"/>
      <c r="M2006" s="7"/>
      <c r="N2006" s="7"/>
      <c r="O2006" s="7"/>
      <c r="P2006" s="44"/>
      <c r="Q2006" s="7"/>
      <c r="R2006" s="7"/>
      <c r="S2006" s="44"/>
      <c r="T2006" s="7"/>
      <c r="U2006" s="7"/>
      <c r="V2006" s="44"/>
      <c r="W2006" s="7"/>
      <c r="X2006" s="7"/>
      <c r="Y2006" s="44"/>
    </row>
    <row r="2007">
      <c r="A2007" s="21"/>
      <c r="B2007" s="21"/>
      <c r="C2007" s="21"/>
      <c r="D2007" s="21"/>
      <c r="E2007" s="21"/>
      <c r="F2007" s="21"/>
      <c r="G2007" s="21"/>
      <c r="H2007" s="21"/>
      <c r="I2007" s="21"/>
      <c r="J2007" s="21"/>
      <c r="K2007" s="25"/>
      <c r="L2007" s="7"/>
      <c r="M2007" s="7"/>
      <c r="N2007" s="7"/>
      <c r="O2007" s="7"/>
      <c r="P2007" s="44"/>
      <c r="Q2007" s="7"/>
      <c r="R2007" s="7"/>
      <c r="S2007" s="44"/>
      <c r="T2007" s="7"/>
      <c r="U2007" s="7"/>
      <c r="V2007" s="44"/>
      <c r="W2007" s="7"/>
      <c r="X2007" s="7"/>
      <c r="Y2007" s="44"/>
    </row>
    <row r="2008">
      <c r="A2008" s="21"/>
      <c r="B2008" s="21"/>
      <c r="C2008" s="21"/>
      <c r="D2008" s="21"/>
      <c r="E2008" s="21"/>
      <c r="F2008" s="21"/>
      <c r="G2008" s="21"/>
      <c r="H2008" s="21"/>
      <c r="I2008" s="21"/>
      <c r="J2008" s="21"/>
      <c r="K2008" s="25"/>
      <c r="L2008" s="7"/>
      <c r="M2008" s="7"/>
      <c r="N2008" s="7"/>
      <c r="O2008" s="7"/>
      <c r="P2008" s="44"/>
      <c r="Q2008" s="7"/>
      <c r="R2008" s="7"/>
      <c r="S2008" s="44"/>
      <c r="T2008" s="7"/>
      <c r="U2008" s="7"/>
      <c r="V2008" s="44"/>
      <c r="W2008" s="7"/>
      <c r="X2008" s="7"/>
      <c r="Y2008" s="44"/>
    </row>
    <row r="2009">
      <c r="A2009" s="21"/>
      <c r="B2009" s="21"/>
      <c r="C2009" s="21"/>
      <c r="D2009" s="21"/>
      <c r="E2009" s="21"/>
      <c r="F2009" s="21"/>
      <c r="G2009" s="21"/>
      <c r="H2009" s="21"/>
      <c r="I2009" s="21"/>
      <c r="J2009" s="21"/>
      <c r="K2009" s="25"/>
      <c r="L2009" s="7"/>
      <c r="M2009" s="7"/>
      <c r="N2009" s="7"/>
      <c r="O2009" s="7"/>
      <c r="P2009" s="44"/>
      <c r="Q2009" s="7"/>
      <c r="R2009" s="7"/>
      <c r="S2009" s="44"/>
      <c r="T2009" s="7"/>
      <c r="U2009" s="7"/>
      <c r="V2009" s="44"/>
      <c r="W2009" s="7"/>
      <c r="X2009" s="7"/>
      <c r="Y2009" s="44"/>
    </row>
    <row r="2010">
      <c r="A2010" s="21"/>
      <c r="B2010" s="21"/>
      <c r="C2010" s="21"/>
      <c r="D2010" s="21"/>
      <c r="E2010" s="21"/>
      <c r="F2010" s="21"/>
      <c r="G2010" s="21"/>
      <c r="H2010" s="21"/>
      <c r="I2010" s="21"/>
      <c r="J2010" s="21"/>
      <c r="K2010" s="25"/>
      <c r="L2010" s="7"/>
      <c r="M2010" s="7"/>
      <c r="N2010" s="7"/>
      <c r="O2010" s="7"/>
      <c r="P2010" s="44"/>
      <c r="Q2010" s="7"/>
      <c r="R2010" s="7"/>
      <c r="S2010" s="44"/>
      <c r="T2010" s="7"/>
      <c r="U2010" s="7"/>
      <c r="V2010" s="44"/>
      <c r="W2010" s="7"/>
      <c r="X2010" s="7"/>
      <c r="Y2010" s="44"/>
    </row>
    <row r="2011">
      <c r="A2011" s="21"/>
      <c r="B2011" s="21"/>
      <c r="C2011" s="21"/>
      <c r="D2011" s="21"/>
      <c r="E2011" s="21"/>
      <c r="F2011" s="21"/>
      <c r="G2011" s="21"/>
      <c r="H2011" s="21"/>
      <c r="I2011" s="21"/>
      <c r="J2011" s="21"/>
      <c r="K2011" s="25"/>
      <c r="L2011" s="7"/>
      <c r="M2011" s="7"/>
      <c r="N2011" s="7"/>
      <c r="O2011" s="7"/>
      <c r="P2011" s="44"/>
      <c r="Q2011" s="7"/>
      <c r="R2011" s="7"/>
      <c r="S2011" s="44"/>
      <c r="T2011" s="7"/>
      <c r="U2011" s="7"/>
      <c r="V2011" s="44"/>
      <c r="W2011" s="7"/>
      <c r="X2011" s="7"/>
      <c r="Y2011" s="44"/>
    </row>
    <row r="2012">
      <c r="A2012" s="21"/>
      <c r="B2012" s="21"/>
      <c r="C2012" s="21"/>
      <c r="D2012" s="21"/>
      <c r="E2012" s="21"/>
      <c r="F2012" s="21"/>
      <c r="G2012" s="21"/>
      <c r="H2012" s="21"/>
      <c r="I2012" s="21"/>
      <c r="J2012" s="21"/>
      <c r="K2012" s="25"/>
      <c r="L2012" s="7"/>
      <c r="M2012" s="7"/>
      <c r="N2012" s="7"/>
      <c r="O2012" s="7"/>
      <c r="P2012" s="44"/>
      <c r="Q2012" s="7"/>
      <c r="R2012" s="7"/>
      <c r="S2012" s="44"/>
      <c r="T2012" s="7"/>
      <c r="U2012" s="7"/>
      <c r="V2012" s="44"/>
      <c r="W2012" s="7"/>
      <c r="X2012" s="7"/>
      <c r="Y2012" s="44"/>
    </row>
    <row r="2013">
      <c r="A2013" s="21"/>
      <c r="B2013" s="21"/>
      <c r="C2013" s="21"/>
      <c r="D2013" s="21"/>
      <c r="E2013" s="21"/>
      <c r="F2013" s="21"/>
      <c r="G2013" s="21"/>
      <c r="H2013" s="21"/>
      <c r="I2013" s="21"/>
      <c r="J2013" s="21"/>
      <c r="K2013" s="25"/>
      <c r="L2013" s="7"/>
      <c r="M2013" s="7"/>
      <c r="N2013" s="7"/>
      <c r="O2013" s="7"/>
      <c r="P2013" s="44"/>
      <c r="Q2013" s="7"/>
      <c r="R2013" s="7"/>
      <c r="S2013" s="44"/>
      <c r="T2013" s="7"/>
      <c r="U2013" s="7"/>
      <c r="V2013" s="44"/>
      <c r="W2013" s="7"/>
      <c r="X2013" s="7"/>
      <c r="Y2013" s="44"/>
    </row>
    <row r="2014">
      <c r="A2014" s="21"/>
      <c r="B2014" s="21"/>
      <c r="C2014" s="21"/>
      <c r="D2014" s="21"/>
      <c r="E2014" s="21"/>
      <c r="F2014" s="21"/>
      <c r="G2014" s="21"/>
      <c r="H2014" s="21"/>
      <c r="I2014" s="21"/>
      <c r="J2014" s="21"/>
      <c r="K2014" s="25"/>
      <c r="L2014" s="7"/>
      <c r="M2014" s="7"/>
      <c r="N2014" s="7"/>
      <c r="O2014" s="7"/>
      <c r="P2014" s="44"/>
      <c r="Q2014" s="7"/>
      <c r="R2014" s="7"/>
      <c r="S2014" s="44"/>
      <c r="T2014" s="7"/>
      <c r="U2014" s="7"/>
      <c r="V2014" s="44"/>
      <c r="W2014" s="7"/>
      <c r="X2014" s="7"/>
      <c r="Y2014" s="44"/>
    </row>
    <row r="2015">
      <c r="A2015" s="21"/>
      <c r="B2015" s="21"/>
      <c r="C2015" s="21"/>
      <c r="D2015" s="21"/>
      <c r="E2015" s="21"/>
      <c r="F2015" s="21"/>
      <c r="G2015" s="21"/>
      <c r="H2015" s="21"/>
      <c r="I2015" s="21"/>
      <c r="J2015" s="21"/>
      <c r="K2015" s="25"/>
      <c r="L2015" s="7"/>
      <c r="M2015" s="7"/>
      <c r="N2015" s="7"/>
      <c r="O2015" s="7"/>
      <c r="P2015" s="44"/>
      <c r="Q2015" s="7"/>
      <c r="R2015" s="7"/>
      <c r="S2015" s="44"/>
      <c r="T2015" s="7"/>
      <c r="U2015" s="7"/>
      <c r="V2015" s="44"/>
      <c r="W2015" s="7"/>
      <c r="X2015" s="7"/>
      <c r="Y2015" s="44"/>
    </row>
    <row r="2016">
      <c r="A2016" s="21"/>
      <c r="B2016" s="21"/>
      <c r="C2016" s="21"/>
      <c r="D2016" s="21"/>
      <c r="E2016" s="21"/>
      <c r="F2016" s="21"/>
      <c r="G2016" s="21"/>
      <c r="H2016" s="21"/>
      <c r="I2016" s="21"/>
      <c r="J2016" s="21"/>
      <c r="K2016" s="25"/>
      <c r="L2016" s="7"/>
      <c r="M2016" s="7"/>
      <c r="N2016" s="7"/>
      <c r="O2016" s="7"/>
      <c r="P2016" s="44"/>
      <c r="Q2016" s="7"/>
      <c r="R2016" s="7"/>
      <c r="S2016" s="44"/>
      <c r="T2016" s="7"/>
      <c r="U2016" s="7"/>
      <c r="V2016" s="44"/>
      <c r="W2016" s="7"/>
      <c r="X2016" s="7"/>
      <c r="Y2016" s="44"/>
    </row>
    <row r="2017">
      <c r="A2017" s="21"/>
      <c r="B2017" s="21"/>
      <c r="C2017" s="21"/>
      <c r="D2017" s="21"/>
      <c r="E2017" s="21"/>
      <c r="F2017" s="21"/>
      <c r="G2017" s="21"/>
      <c r="H2017" s="21"/>
      <c r="I2017" s="21"/>
      <c r="J2017" s="21"/>
      <c r="K2017" s="25"/>
      <c r="L2017" s="7"/>
      <c r="M2017" s="7"/>
      <c r="N2017" s="7"/>
      <c r="O2017" s="7"/>
      <c r="P2017" s="44"/>
      <c r="Q2017" s="7"/>
      <c r="R2017" s="7"/>
      <c r="S2017" s="44"/>
      <c r="T2017" s="7"/>
      <c r="U2017" s="7"/>
      <c r="V2017" s="44"/>
      <c r="W2017" s="7"/>
      <c r="X2017" s="7"/>
      <c r="Y2017" s="44"/>
    </row>
    <row r="2018">
      <c r="A2018" s="21"/>
      <c r="B2018" s="21"/>
      <c r="C2018" s="21"/>
      <c r="D2018" s="21"/>
      <c r="E2018" s="21"/>
      <c r="F2018" s="21"/>
      <c r="G2018" s="21"/>
      <c r="H2018" s="21"/>
      <c r="I2018" s="21"/>
      <c r="J2018" s="21"/>
      <c r="K2018" s="25"/>
      <c r="L2018" s="7"/>
      <c r="M2018" s="7"/>
      <c r="N2018" s="7"/>
      <c r="O2018" s="7"/>
      <c r="P2018" s="44"/>
      <c r="Q2018" s="7"/>
      <c r="R2018" s="7"/>
      <c r="S2018" s="44"/>
      <c r="T2018" s="7"/>
      <c r="U2018" s="7"/>
      <c r="V2018" s="44"/>
      <c r="W2018" s="7"/>
      <c r="X2018" s="7"/>
      <c r="Y2018" s="44"/>
    </row>
    <row r="2019">
      <c r="A2019" s="21"/>
      <c r="B2019" s="21"/>
      <c r="C2019" s="21"/>
      <c r="D2019" s="21"/>
      <c r="E2019" s="21"/>
      <c r="F2019" s="21"/>
      <c r="G2019" s="21"/>
      <c r="H2019" s="21"/>
      <c r="I2019" s="21"/>
      <c r="J2019" s="21"/>
      <c r="K2019" s="25"/>
      <c r="L2019" s="7"/>
      <c r="M2019" s="7"/>
      <c r="N2019" s="7"/>
      <c r="O2019" s="7"/>
      <c r="P2019" s="44"/>
      <c r="Q2019" s="7"/>
      <c r="R2019" s="7"/>
      <c r="S2019" s="44"/>
      <c r="T2019" s="7"/>
      <c r="U2019" s="7"/>
      <c r="V2019" s="44"/>
      <c r="W2019" s="7"/>
      <c r="X2019" s="7"/>
      <c r="Y2019" s="44"/>
    </row>
    <row r="2020">
      <c r="A2020" s="21"/>
      <c r="B2020" s="21"/>
      <c r="C2020" s="21"/>
      <c r="D2020" s="21"/>
      <c r="E2020" s="21"/>
      <c r="F2020" s="21"/>
      <c r="G2020" s="21"/>
      <c r="H2020" s="21"/>
      <c r="I2020" s="21"/>
      <c r="J2020" s="21"/>
      <c r="K2020" s="25"/>
      <c r="L2020" s="7"/>
      <c r="M2020" s="7"/>
      <c r="N2020" s="7"/>
      <c r="O2020" s="7"/>
      <c r="P2020" s="44"/>
      <c r="Q2020" s="7"/>
      <c r="R2020" s="7"/>
      <c r="S2020" s="44"/>
      <c r="T2020" s="7"/>
      <c r="U2020" s="7"/>
      <c r="V2020" s="44"/>
      <c r="W2020" s="7"/>
      <c r="X2020" s="7"/>
      <c r="Y2020" s="44"/>
    </row>
    <row r="2021">
      <c r="A2021" s="21"/>
      <c r="B2021" s="21"/>
      <c r="C2021" s="21"/>
      <c r="D2021" s="21"/>
      <c r="E2021" s="21"/>
      <c r="F2021" s="21"/>
      <c r="G2021" s="21"/>
      <c r="H2021" s="21"/>
      <c r="I2021" s="21"/>
      <c r="J2021" s="21"/>
      <c r="K2021" s="25"/>
      <c r="L2021" s="7"/>
      <c r="M2021" s="7"/>
      <c r="N2021" s="7"/>
      <c r="O2021" s="7"/>
      <c r="P2021" s="44"/>
      <c r="Q2021" s="7"/>
      <c r="R2021" s="7"/>
      <c r="S2021" s="44"/>
      <c r="T2021" s="7"/>
      <c r="U2021" s="7"/>
      <c r="V2021" s="44"/>
      <c r="W2021" s="7"/>
      <c r="X2021" s="7"/>
      <c r="Y2021" s="44"/>
    </row>
    <row r="2022">
      <c r="A2022" s="21"/>
      <c r="B2022" s="21"/>
      <c r="C2022" s="21"/>
      <c r="D2022" s="21"/>
      <c r="E2022" s="21"/>
      <c r="F2022" s="21"/>
      <c r="G2022" s="21"/>
      <c r="H2022" s="21"/>
      <c r="I2022" s="21"/>
      <c r="J2022" s="21"/>
      <c r="K2022" s="25"/>
      <c r="L2022" s="7"/>
      <c r="M2022" s="7"/>
      <c r="N2022" s="7"/>
      <c r="O2022" s="7"/>
      <c r="P2022" s="44"/>
      <c r="Q2022" s="7"/>
      <c r="R2022" s="7"/>
      <c r="S2022" s="44"/>
      <c r="T2022" s="7"/>
      <c r="U2022" s="7"/>
      <c r="V2022" s="44"/>
      <c r="W2022" s="7"/>
      <c r="X2022" s="7"/>
      <c r="Y2022" s="44"/>
    </row>
    <row r="2023">
      <c r="A2023" s="21"/>
      <c r="B2023" s="21"/>
      <c r="C2023" s="21"/>
      <c r="D2023" s="21"/>
      <c r="E2023" s="21"/>
      <c r="F2023" s="21"/>
      <c r="G2023" s="21"/>
      <c r="H2023" s="21"/>
      <c r="I2023" s="21"/>
      <c r="J2023" s="21"/>
      <c r="K2023" s="25"/>
      <c r="L2023" s="7"/>
      <c r="M2023" s="7"/>
      <c r="N2023" s="7"/>
      <c r="O2023" s="7"/>
      <c r="P2023" s="44"/>
      <c r="Q2023" s="7"/>
      <c r="R2023" s="7"/>
      <c r="S2023" s="44"/>
      <c r="T2023" s="7"/>
      <c r="U2023" s="7"/>
      <c r="V2023" s="44"/>
      <c r="W2023" s="7"/>
      <c r="X2023" s="7"/>
      <c r="Y2023" s="44"/>
    </row>
    <row r="2024">
      <c r="A2024" s="21"/>
      <c r="B2024" s="21"/>
      <c r="C2024" s="21"/>
      <c r="D2024" s="21"/>
      <c r="E2024" s="21"/>
      <c r="F2024" s="21"/>
      <c r="G2024" s="21"/>
      <c r="H2024" s="21"/>
      <c r="I2024" s="21"/>
      <c r="J2024" s="21"/>
      <c r="K2024" s="25"/>
      <c r="L2024" s="7"/>
      <c r="M2024" s="7"/>
      <c r="N2024" s="7"/>
      <c r="O2024" s="7"/>
      <c r="P2024" s="44"/>
      <c r="Q2024" s="7"/>
      <c r="R2024" s="7"/>
      <c r="S2024" s="44"/>
      <c r="T2024" s="7"/>
      <c r="U2024" s="7"/>
      <c r="V2024" s="44"/>
      <c r="W2024" s="7"/>
      <c r="X2024" s="7"/>
      <c r="Y2024" s="44"/>
    </row>
    <row r="2025">
      <c r="A2025" s="21"/>
      <c r="B2025" s="21"/>
      <c r="C2025" s="21"/>
      <c r="D2025" s="21"/>
      <c r="E2025" s="21"/>
      <c r="F2025" s="21"/>
      <c r="G2025" s="21"/>
      <c r="H2025" s="21"/>
      <c r="I2025" s="21"/>
      <c r="J2025" s="21"/>
      <c r="K2025" s="25"/>
      <c r="L2025" s="7"/>
      <c r="M2025" s="7"/>
      <c r="N2025" s="7"/>
      <c r="O2025" s="7"/>
      <c r="P2025" s="44"/>
      <c r="Q2025" s="7"/>
      <c r="R2025" s="7"/>
      <c r="S2025" s="44"/>
      <c r="T2025" s="7"/>
      <c r="U2025" s="7"/>
      <c r="V2025" s="44"/>
      <c r="W2025" s="7"/>
      <c r="X2025" s="7"/>
      <c r="Y2025" s="44"/>
    </row>
    <row r="2026">
      <c r="A2026" s="21"/>
      <c r="B2026" s="21"/>
      <c r="C2026" s="21"/>
      <c r="D2026" s="21"/>
      <c r="E2026" s="21"/>
      <c r="F2026" s="21"/>
      <c r="G2026" s="21"/>
      <c r="H2026" s="21"/>
      <c r="I2026" s="21"/>
      <c r="J2026" s="21"/>
      <c r="K2026" s="25"/>
      <c r="L2026" s="7"/>
      <c r="M2026" s="7"/>
      <c r="N2026" s="7"/>
      <c r="O2026" s="7"/>
      <c r="P2026" s="44"/>
      <c r="Q2026" s="7"/>
      <c r="R2026" s="7"/>
      <c r="S2026" s="44"/>
      <c r="T2026" s="7"/>
      <c r="U2026" s="7"/>
      <c r="V2026" s="44"/>
      <c r="W2026" s="7"/>
      <c r="X2026" s="7"/>
      <c r="Y2026" s="44"/>
    </row>
    <row r="2027">
      <c r="A2027" s="21"/>
      <c r="B2027" s="21"/>
      <c r="C2027" s="21"/>
      <c r="D2027" s="21"/>
      <c r="E2027" s="21"/>
      <c r="F2027" s="21"/>
      <c r="G2027" s="21"/>
      <c r="H2027" s="21"/>
      <c r="I2027" s="21"/>
      <c r="J2027" s="21"/>
      <c r="K2027" s="25"/>
      <c r="L2027" s="7"/>
      <c r="M2027" s="7"/>
      <c r="N2027" s="7"/>
      <c r="O2027" s="7"/>
      <c r="P2027" s="44"/>
      <c r="Q2027" s="7"/>
      <c r="R2027" s="7"/>
      <c r="S2027" s="44"/>
      <c r="T2027" s="7"/>
      <c r="U2027" s="7"/>
      <c r="V2027" s="44"/>
      <c r="W2027" s="7"/>
      <c r="X2027" s="7"/>
      <c r="Y2027" s="44"/>
    </row>
    <row r="2028">
      <c r="A2028" s="21"/>
      <c r="B2028" s="21"/>
      <c r="C2028" s="21"/>
      <c r="D2028" s="21"/>
      <c r="E2028" s="21"/>
      <c r="F2028" s="21"/>
      <c r="G2028" s="21"/>
      <c r="H2028" s="21"/>
      <c r="I2028" s="21"/>
      <c r="J2028" s="21"/>
      <c r="K2028" s="25"/>
      <c r="L2028" s="7"/>
      <c r="M2028" s="7"/>
      <c r="N2028" s="7"/>
      <c r="O2028" s="7"/>
      <c r="P2028" s="44"/>
      <c r="Q2028" s="7"/>
      <c r="R2028" s="7"/>
      <c r="S2028" s="44"/>
      <c r="T2028" s="7"/>
      <c r="U2028" s="7"/>
      <c r="V2028" s="44"/>
      <c r="W2028" s="7"/>
      <c r="X2028" s="7"/>
      <c r="Y2028" s="44"/>
    </row>
    <row r="2029">
      <c r="A2029" s="21"/>
      <c r="B2029" s="21"/>
      <c r="C2029" s="21"/>
      <c r="D2029" s="21"/>
      <c r="E2029" s="21"/>
      <c r="F2029" s="21"/>
      <c r="G2029" s="21"/>
      <c r="H2029" s="21"/>
      <c r="I2029" s="21"/>
      <c r="J2029" s="21"/>
      <c r="K2029" s="25"/>
      <c r="L2029" s="7"/>
      <c r="M2029" s="7"/>
      <c r="N2029" s="7"/>
      <c r="O2029" s="7"/>
      <c r="P2029" s="44"/>
      <c r="Q2029" s="7"/>
      <c r="R2029" s="7"/>
      <c r="S2029" s="44"/>
      <c r="T2029" s="7"/>
      <c r="U2029" s="7"/>
      <c r="V2029" s="44"/>
      <c r="W2029" s="7"/>
      <c r="X2029" s="7"/>
      <c r="Y2029" s="44"/>
    </row>
    <row r="2030">
      <c r="A2030" s="21"/>
      <c r="B2030" s="21"/>
      <c r="C2030" s="21"/>
      <c r="D2030" s="21"/>
      <c r="E2030" s="21"/>
      <c r="F2030" s="21"/>
      <c r="G2030" s="21"/>
      <c r="H2030" s="21"/>
      <c r="I2030" s="21"/>
      <c r="J2030" s="21"/>
      <c r="K2030" s="25"/>
      <c r="L2030" s="7"/>
      <c r="M2030" s="7"/>
      <c r="N2030" s="7"/>
      <c r="O2030" s="7"/>
      <c r="P2030" s="44"/>
      <c r="Q2030" s="7"/>
      <c r="R2030" s="7"/>
      <c r="S2030" s="44"/>
      <c r="T2030" s="7"/>
      <c r="U2030" s="7"/>
      <c r="V2030" s="44"/>
      <c r="W2030" s="7"/>
      <c r="X2030" s="7"/>
      <c r="Y2030" s="44"/>
    </row>
    <row r="2031">
      <c r="A2031" s="21"/>
      <c r="B2031" s="21"/>
      <c r="C2031" s="21"/>
      <c r="D2031" s="21"/>
      <c r="E2031" s="21"/>
      <c r="F2031" s="21"/>
      <c r="G2031" s="21"/>
      <c r="H2031" s="21"/>
      <c r="I2031" s="21"/>
      <c r="J2031" s="21"/>
      <c r="K2031" s="25"/>
      <c r="L2031" s="7"/>
      <c r="M2031" s="7"/>
      <c r="N2031" s="7"/>
      <c r="O2031" s="7"/>
      <c r="P2031" s="44"/>
      <c r="Q2031" s="7"/>
      <c r="R2031" s="7"/>
      <c r="S2031" s="44"/>
      <c r="T2031" s="7"/>
      <c r="U2031" s="7"/>
      <c r="V2031" s="44"/>
      <c r="W2031" s="7"/>
      <c r="X2031" s="7"/>
      <c r="Y2031" s="44"/>
    </row>
    <row r="2032">
      <c r="A2032" s="21"/>
      <c r="B2032" s="21"/>
      <c r="C2032" s="21"/>
      <c r="D2032" s="21"/>
      <c r="E2032" s="21"/>
      <c r="F2032" s="21"/>
      <c r="G2032" s="21"/>
      <c r="H2032" s="21"/>
      <c r="I2032" s="21"/>
      <c r="J2032" s="21"/>
      <c r="K2032" s="25"/>
      <c r="L2032" s="7"/>
      <c r="M2032" s="7"/>
      <c r="N2032" s="7"/>
      <c r="O2032" s="7"/>
      <c r="P2032" s="44"/>
      <c r="Q2032" s="7"/>
      <c r="R2032" s="7"/>
      <c r="S2032" s="44"/>
      <c r="T2032" s="7"/>
      <c r="U2032" s="7"/>
      <c r="V2032" s="44"/>
      <c r="W2032" s="7"/>
      <c r="X2032" s="7"/>
      <c r="Y2032" s="44"/>
    </row>
    <row r="2033">
      <c r="A2033" s="21"/>
      <c r="B2033" s="21"/>
      <c r="C2033" s="21"/>
      <c r="D2033" s="21"/>
      <c r="E2033" s="21"/>
      <c r="F2033" s="21"/>
      <c r="G2033" s="21"/>
      <c r="H2033" s="21"/>
      <c r="I2033" s="21"/>
      <c r="J2033" s="21"/>
      <c r="K2033" s="25"/>
      <c r="L2033" s="7"/>
      <c r="M2033" s="7"/>
      <c r="N2033" s="7"/>
      <c r="O2033" s="7"/>
      <c r="P2033" s="44"/>
      <c r="Q2033" s="7"/>
      <c r="R2033" s="7"/>
      <c r="S2033" s="44"/>
      <c r="T2033" s="7"/>
      <c r="U2033" s="7"/>
      <c r="V2033" s="44"/>
      <c r="W2033" s="7"/>
      <c r="X2033" s="7"/>
      <c r="Y2033" s="44"/>
    </row>
    <row r="2034">
      <c r="A2034" s="21"/>
      <c r="B2034" s="21"/>
      <c r="C2034" s="21"/>
      <c r="D2034" s="21"/>
      <c r="E2034" s="21"/>
      <c r="F2034" s="21"/>
      <c r="G2034" s="21"/>
      <c r="H2034" s="21"/>
      <c r="I2034" s="21"/>
      <c r="J2034" s="21"/>
      <c r="K2034" s="25"/>
      <c r="L2034" s="7"/>
      <c r="M2034" s="7"/>
      <c r="N2034" s="7"/>
      <c r="O2034" s="7"/>
      <c r="P2034" s="44"/>
      <c r="Q2034" s="7"/>
      <c r="R2034" s="7"/>
      <c r="S2034" s="44"/>
      <c r="T2034" s="7"/>
      <c r="U2034" s="7"/>
      <c r="V2034" s="44"/>
      <c r="W2034" s="7"/>
      <c r="X2034" s="7"/>
      <c r="Y2034" s="44"/>
    </row>
    <row r="2035">
      <c r="A2035" s="21"/>
      <c r="B2035" s="21"/>
      <c r="C2035" s="21"/>
      <c r="D2035" s="21"/>
      <c r="E2035" s="21"/>
      <c r="F2035" s="21"/>
      <c r="G2035" s="21"/>
      <c r="H2035" s="21"/>
      <c r="I2035" s="21"/>
      <c r="J2035" s="21"/>
      <c r="K2035" s="25"/>
      <c r="L2035" s="7"/>
      <c r="M2035" s="7"/>
      <c r="N2035" s="7"/>
      <c r="O2035" s="7"/>
      <c r="P2035" s="44"/>
      <c r="Q2035" s="7"/>
      <c r="R2035" s="7"/>
      <c r="S2035" s="44"/>
      <c r="T2035" s="7"/>
      <c r="U2035" s="7"/>
      <c r="V2035" s="44"/>
      <c r="W2035" s="7"/>
      <c r="X2035" s="7"/>
      <c r="Y2035" s="44"/>
    </row>
    <row r="2036">
      <c r="A2036" s="21"/>
      <c r="B2036" s="21"/>
      <c r="C2036" s="21"/>
      <c r="D2036" s="21"/>
      <c r="E2036" s="21"/>
      <c r="F2036" s="21"/>
      <c r="G2036" s="21"/>
      <c r="H2036" s="21"/>
      <c r="I2036" s="21"/>
      <c r="J2036" s="21"/>
      <c r="K2036" s="25"/>
      <c r="L2036" s="7"/>
      <c r="M2036" s="7"/>
      <c r="N2036" s="7"/>
      <c r="O2036" s="7"/>
      <c r="P2036" s="44"/>
      <c r="Q2036" s="7"/>
      <c r="R2036" s="7"/>
      <c r="S2036" s="44"/>
      <c r="T2036" s="7"/>
      <c r="U2036" s="7"/>
      <c r="V2036" s="44"/>
      <c r="W2036" s="7"/>
      <c r="X2036" s="7"/>
      <c r="Y2036" s="44"/>
    </row>
    <row r="2037">
      <c r="A2037" s="21"/>
      <c r="B2037" s="21"/>
      <c r="C2037" s="21"/>
      <c r="D2037" s="21"/>
      <c r="E2037" s="21"/>
      <c r="F2037" s="21"/>
      <c r="G2037" s="21"/>
      <c r="H2037" s="21"/>
      <c r="I2037" s="21"/>
      <c r="J2037" s="21"/>
      <c r="K2037" s="25"/>
      <c r="L2037" s="7"/>
      <c r="M2037" s="7"/>
      <c r="N2037" s="7"/>
      <c r="O2037" s="7"/>
      <c r="P2037" s="44"/>
      <c r="Q2037" s="7"/>
      <c r="R2037" s="7"/>
      <c r="S2037" s="44"/>
      <c r="T2037" s="7"/>
      <c r="U2037" s="7"/>
      <c r="V2037" s="44"/>
      <c r="W2037" s="7"/>
      <c r="X2037" s="7"/>
      <c r="Y2037" s="44"/>
    </row>
    <row r="2038">
      <c r="A2038" s="21"/>
      <c r="B2038" s="21"/>
      <c r="C2038" s="21"/>
      <c r="D2038" s="21"/>
      <c r="E2038" s="21"/>
      <c r="F2038" s="21"/>
      <c r="G2038" s="21"/>
      <c r="H2038" s="21"/>
      <c r="I2038" s="21"/>
      <c r="J2038" s="21"/>
      <c r="K2038" s="25"/>
      <c r="L2038" s="7"/>
      <c r="M2038" s="7"/>
      <c r="N2038" s="7"/>
      <c r="O2038" s="7"/>
      <c r="P2038" s="44"/>
      <c r="Q2038" s="7"/>
      <c r="R2038" s="7"/>
      <c r="S2038" s="44"/>
      <c r="T2038" s="7"/>
      <c r="U2038" s="7"/>
      <c r="V2038" s="44"/>
      <c r="W2038" s="7"/>
      <c r="X2038" s="7"/>
      <c r="Y2038" s="44"/>
    </row>
    <row r="2039">
      <c r="A2039" s="21"/>
      <c r="B2039" s="21"/>
      <c r="C2039" s="21"/>
      <c r="D2039" s="21"/>
      <c r="E2039" s="21"/>
      <c r="F2039" s="21"/>
      <c r="G2039" s="21"/>
      <c r="H2039" s="21"/>
      <c r="I2039" s="21"/>
      <c r="J2039" s="21"/>
      <c r="K2039" s="25"/>
      <c r="L2039" s="7"/>
      <c r="M2039" s="7"/>
      <c r="N2039" s="7"/>
      <c r="O2039" s="7"/>
      <c r="P2039" s="44"/>
      <c r="Q2039" s="7"/>
      <c r="R2039" s="7"/>
      <c r="S2039" s="44"/>
      <c r="T2039" s="7"/>
      <c r="U2039" s="7"/>
      <c r="V2039" s="44"/>
      <c r="W2039" s="7"/>
      <c r="X2039" s="7"/>
      <c r="Y2039" s="44"/>
    </row>
    <row r="2040">
      <c r="A2040" s="21"/>
      <c r="B2040" s="21"/>
      <c r="C2040" s="21"/>
      <c r="D2040" s="21"/>
      <c r="E2040" s="21"/>
      <c r="F2040" s="21"/>
      <c r="G2040" s="21"/>
      <c r="H2040" s="21"/>
      <c r="I2040" s="21"/>
      <c r="J2040" s="21"/>
      <c r="K2040" s="25"/>
      <c r="L2040" s="7"/>
      <c r="M2040" s="7"/>
      <c r="N2040" s="7"/>
      <c r="O2040" s="7"/>
      <c r="P2040" s="44"/>
      <c r="Q2040" s="7"/>
      <c r="R2040" s="7"/>
      <c r="S2040" s="44"/>
      <c r="T2040" s="7"/>
      <c r="U2040" s="7"/>
      <c r="V2040" s="44"/>
      <c r="W2040" s="7"/>
      <c r="X2040" s="7"/>
      <c r="Y2040" s="44"/>
    </row>
    <row r="2041">
      <c r="A2041" s="21"/>
      <c r="B2041" s="21"/>
      <c r="C2041" s="21"/>
      <c r="D2041" s="21"/>
      <c r="E2041" s="21"/>
      <c r="F2041" s="21"/>
      <c r="G2041" s="21"/>
      <c r="H2041" s="21"/>
      <c r="I2041" s="21"/>
      <c r="J2041" s="21"/>
      <c r="K2041" s="25"/>
      <c r="L2041" s="7"/>
      <c r="M2041" s="7"/>
      <c r="N2041" s="7"/>
      <c r="O2041" s="7"/>
      <c r="P2041" s="44"/>
      <c r="Q2041" s="7"/>
      <c r="R2041" s="7"/>
      <c r="S2041" s="44"/>
      <c r="T2041" s="7"/>
      <c r="U2041" s="7"/>
      <c r="V2041" s="44"/>
      <c r="W2041" s="7"/>
      <c r="X2041" s="7"/>
      <c r="Y2041" s="44"/>
    </row>
    <row r="2042">
      <c r="A2042" s="21"/>
      <c r="B2042" s="21"/>
      <c r="C2042" s="21"/>
      <c r="D2042" s="21"/>
      <c r="E2042" s="21"/>
      <c r="F2042" s="21"/>
      <c r="G2042" s="21"/>
      <c r="H2042" s="21"/>
      <c r="I2042" s="21"/>
      <c r="J2042" s="21"/>
      <c r="K2042" s="25"/>
      <c r="L2042" s="7"/>
      <c r="M2042" s="7"/>
      <c r="N2042" s="7"/>
      <c r="O2042" s="7"/>
      <c r="P2042" s="44"/>
      <c r="Q2042" s="7"/>
      <c r="R2042" s="7"/>
      <c r="S2042" s="44"/>
      <c r="T2042" s="7"/>
      <c r="U2042" s="7"/>
      <c r="V2042" s="44"/>
      <c r="W2042" s="7"/>
      <c r="X2042" s="7"/>
      <c r="Y2042" s="44"/>
    </row>
    <row r="2043">
      <c r="A2043" s="21"/>
      <c r="B2043" s="21"/>
      <c r="C2043" s="21"/>
      <c r="D2043" s="21"/>
      <c r="E2043" s="21"/>
      <c r="F2043" s="21"/>
      <c r="G2043" s="21"/>
      <c r="H2043" s="21"/>
      <c r="I2043" s="21"/>
      <c r="J2043" s="21"/>
      <c r="K2043" s="25"/>
      <c r="L2043" s="7"/>
      <c r="M2043" s="7"/>
      <c r="N2043" s="7"/>
      <c r="O2043" s="7"/>
      <c r="P2043" s="44"/>
      <c r="Q2043" s="7"/>
      <c r="R2043" s="7"/>
      <c r="S2043" s="44"/>
      <c r="T2043" s="7"/>
      <c r="U2043" s="7"/>
      <c r="V2043" s="44"/>
      <c r="W2043" s="7"/>
      <c r="X2043" s="7"/>
      <c r="Y2043" s="44"/>
    </row>
    <row r="2044">
      <c r="A2044" s="21"/>
      <c r="B2044" s="21"/>
      <c r="C2044" s="21"/>
      <c r="D2044" s="21"/>
      <c r="E2044" s="21"/>
      <c r="F2044" s="21"/>
      <c r="G2044" s="21"/>
      <c r="H2044" s="21"/>
      <c r="I2044" s="21"/>
      <c r="J2044" s="21"/>
      <c r="K2044" s="25"/>
      <c r="L2044" s="7"/>
      <c r="M2044" s="7"/>
      <c r="N2044" s="7"/>
      <c r="O2044" s="7"/>
      <c r="P2044" s="44"/>
      <c r="Q2044" s="7"/>
      <c r="R2044" s="7"/>
      <c r="S2044" s="44"/>
      <c r="T2044" s="7"/>
      <c r="U2044" s="7"/>
      <c r="V2044" s="44"/>
      <c r="W2044" s="7"/>
      <c r="X2044" s="7"/>
      <c r="Y2044" s="44"/>
    </row>
    <row r="2045">
      <c r="A2045" s="21"/>
      <c r="B2045" s="21"/>
      <c r="C2045" s="21"/>
      <c r="D2045" s="21"/>
      <c r="E2045" s="21"/>
      <c r="F2045" s="21"/>
      <c r="G2045" s="21"/>
      <c r="H2045" s="21"/>
      <c r="I2045" s="21"/>
      <c r="J2045" s="21"/>
      <c r="K2045" s="25"/>
      <c r="L2045" s="7"/>
      <c r="M2045" s="7"/>
      <c r="N2045" s="7"/>
      <c r="O2045" s="7"/>
      <c r="P2045" s="44"/>
      <c r="Q2045" s="7"/>
      <c r="R2045" s="7"/>
      <c r="S2045" s="44"/>
      <c r="T2045" s="7"/>
      <c r="U2045" s="7"/>
      <c r="V2045" s="44"/>
      <c r="W2045" s="7"/>
      <c r="X2045" s="7"/>
      <c r="Y2045" s="44"/>
    </row>
    <row r="2046">
      <c r="A2046" s="21"/>
      <c r="B2046" s="21"/>
      <c r="C2046" s="21"/>
      <c r="D2046" s="21"/>
      <c r="E2046" s="21"/>
      <c r="F2046" s="21"/>
      <c r="G2046" s="21"/>
      <c r="H2046" s="21"/>
      <c r="I2046" s="21"/>
      <c r="J2046" s="21"/>
      <c r="K2046" s="25"/>
      <c r="L2046" s="7"/>
      <c r="M2046" s="7"/>
      <c r="N2046" s="7"/>
      <c r="O2046" s="7"/>
      <c r="P2046" s="44"/>
      <c r="Q2046" s="7"/>
      <c r="R2046" s="7"/>
      <c r="S2046" s="44"/>
      <c r="T2046" s="7"/>
      <c r="U2046" s="7"/>
      <c r="V2046" s="44"/>
      <c r="W2046" s="7"/>
      <c r="X2046" s="7"/>
      <c r="Y2046" s="44"/>
    </row>
    <row r="2047">
      <c r="A2047" s="21"/>
      <c r="B2047" s="21"/>
      <c r="C2047" s="21"/>
      <c r="D2047" s="21"/>
      <c r="E2047" s="21"/>
      <c r="F2047" s="21"/>
      <c r="G2047" s="21"/>
      <c r="H2047" s="21"/>
      <c r="I2047" s="21"/>
      <c r="J2047" s="21"/>
      <c r="K2047" s="25"/>
      <c r="L2047" s="7"/>
      <c r="M2047" s="7"/>
      <c r="N2047" s="7"/>
      <c r="O2047" s="7"/>
      <c r="P2047" s="44"/>
      <c r="Q2047" s="7"/>
      <c r="R2047" s="7"/>
      <c r="S2047" s="44"/>
      <c r="T2047" s="7"/>
      <c r="U2047" s="7"/>
      <c r="V2047" s="44"/>
      <c r="W2047" s="7"/>
      <c r="X2047" s="7"/>
      <c r="Y2047" s="44"/>
    </row>
    <row r="2048">
      <c r="A2048" s="21"/>
      <c r="B2048" s="21"/>
      <c r="C2048" s="21"/>
      <c r="D2048" s="21"/>
      <c r="E2048" s="21"/>
      <c r="F2048" s="21"/>
      <c r="G2048" s="21"/>
      <c r="H2048" s="21"/>
      <c r="I2048" s="21"/>
      <c r="J2048" s="21"/>
      <c r="K2048" s="25"/>
      <c r="L2048" s="7"/>
      <c r="M2048" s="7"/>
      <c r="N2048" s="7"/>
      <c r="O2048" s="7"/>
      <c r="P2048" s="44"/>
      <c r="Q2048" s="7"/>
      <c r="R2048" s="7"/>
      <c r="S2048" s="44"/>
      <c r="T2048" s="7"/>
      <c r="U2048" s="7"/>
      <c r="V2048" s="44"/>
      <c r="W2048" s="7"/>
      <c r="X2048" s="7"/>
      <c r="Y2048" s="44"/>
    </row>
    <row r="2049">
      <c r="A2049" s="21"/>
      <c r="B2049" s="21"/>
      <c r="C2049" s="21"/>
      <c r="D2049" s="21"/>
      <c r="E2049" s="21"/>
      <c r="F2049" s="21"/>
      <c r="G2049" s="21"/>
      <c r="H2049" s="21"/>
      <c r="I2049" s="21"/>
      <c r="J2049" s="21"/>
      <c r="K2049" s="25"/>
      <c r="L2049" s="7"/>
      <c r="M2049" s="7"/>
      <c r="N2049" s="7"/>
      <c r="O2049" s="7"/>
      <c r="P2049" s="44"/>
      <c r="Q2049" s="7"/>
      <c r="R2049" s="7"/>
      <c r="S2049" s="44"/>
      <c r="T2049" s="7"/>
      <c r="U2049" s="7"/>
      <c r="V2049" s="44"/>
      <c r="W2049" s="7"/>
      <c r="X2049" s="7"/>
      <c r="Y2049" s="44"/>
    </row>
    <row r="2050">
      <c r="A2050" s="21"/>
      <c r="B2050" s="21"/>
      <c r="C2050" s="21"/>
      <c r="D2050" s="21"/>
      <c r="E2050" s="21"/>
      <c r="F2050" s="21"/>
      <c r="G2050" s="21"/>
      <c r="H2050" s="21"/>
      <c r="I2050" s="21"/>
      <c r="J2050" s="21"/>
      <c r="K2050" s="25"/>
      <c r="L2050" s="7"/>
      <c r="M2050" s="7"/>
      <c r="N2050" s="7"/>
      <c r="O2050" s="7"/>
      <c r="P2050" s="44"/>
      <c r="Q2050" s="7"/>
      <c r="R2050" s="7"/>
      <c r="S2050" s="44"/>
      <c r="T2050" s="7"/>
      <c r="U2050" s="7"/>
      <c r="V2050" s="44"/>
      <c r="W2050" s="7"/>
      <c r="X2050" s="7"/>
      <c r="Y2050" s="44"/>
    </row>
    <row r="2051">
      <c r="A2051" s="21"/>
      <c r="B2051" s="21"/>
      <c r="C2051" s="21"/>
      <c r="D2051" s="21"/>
      <c r="E2051" s="21"/>
      <c r="F2051" s="21"/>
      <c r="G2051" s="21"/>
      <c r="H2051" s="21"/>
      <c r="I2051" s="21"/>
      <c r="J2051" s="21"/>
      <c r="K2051" s="25"/>
      <c r="L2051" s="7"/>
      <c r="M2051" s="7"/>
      <c r="N2051" s="7"/>
      <c r="O2051" s="7"/>
      <c r="P2051" s="44"/>
      <c r="Q2051" s="7"/>
      <c r="R2051" s="7"/>
      <c r="S2051" s="44"/>
      <c r="T2051" s="7"/>
      <c r="U2051" s="7"/>
      <c r="V2051" s="44"/>
      <c r="W2051" s="7"/>
      <c r="X2051" s="7"/>
      <c r="Y2051" s="44"/>
    </row>
    <row r="2052">
      <c r="A2052" s="21"/>
      <c r="B2052" s="21"/>
      <c r="C2052" s="21"/>
      <c r="D2052" s="21"/>
      <c r="E2052" s="21"/>
      <c r="F2052" s="21"/>
      <c r="G2052" s="21"/>
      <c r="H2052" s="21"/>
      <c r="I2052" s="21"/>
      <c r="J2052" s="21"/>
      <c r="K2052" s="25"/>
      <c r="L2052" s="7"/>
      <c r="M2052" s="7"/>
      <c r="N2052" s="7"/>
      <c r="O2052" s="7"/>
      <c r="P2052" s="44"/>
      <c r="Q2052" s="7"/>
      <c r="R2052" s="7"/>
      <c r="S2052" s="44"/>
      <c r="T2052" s="7"/>
      <c r="U2052" s="7"/>
      <c r="V2052" s="44"/>
      <c r="W2052" s="7"/>
      <c r="X2052" s="7"/>
      <c r="Y2052" s="44"/>
    </row>
    <row r="2053">
      <c r="A2053" s="21"/>
      <c r="B2053" s="21"/>
      <c r="C2053" s="21"/>
      <c r="D2053" s="21"/>
      <c r="E2053" s="21"/>
      <c r="F2053" s="21"/>
      <c r="G2053" s="21"/>
      <c r="H2053" s="21"/>
      <c r="I2053" s="21"/>
      <c r="J2053" s="21"/>
      <c r="K2053" s="25"/>
      <c r="L2053" s="7"/>
      <c r="M2053" s="7"/>
      <c r="N2053" s="7"/>
      <c r="O2053" s="7"/>
      <c r="P2053" s="44"/>
      <c r="Q2053" s="7"/>
      <c r="R2053" s="7"/>
      <c r="S2053" s="44"/>
      <c r="T2053" s="7"/>
      <c r="U2053" s="7"/>
      <c r="V2053" s="44"/>
      <c r="W2053" s="7"/>
      <c r="X2053" s="7"/>
      <c r="Y2053" s="44"/>
    </row>
    <row r="2054">
      <c r="A2054" s="21"/>
      <c r="B2054" s="21"/>
      <c r="C2054" s="21"/>
      <c r="D2054" s="21"/>
      <c r="E2054" s="21"/>
      <c r="F2054" s="21"/>
      <c r="G2054" s="21"/>
      <c r="H2054" s="21"/>
      <c r="I2054" s="21"/>
      <c r="J2054" s="21"/>
      <c r="K2054" s="25"/>
      <c r="L2054" s="7"/>
      <c r="M2054" s="7"/>
      <c r="N2054" s="7"/>
      <c r="O2054" s="7"/>
      <c r="P2054" s="44"/>
      <c r="Q2054" s="7"/>
      <c r="R2054" s="7"/>
      <c r="S2054" s="44"/>
      <c r="T2054" s="7"/>
      <c r="U2054" s="7"/>
      <c r="V2054" s="44"/>
      <c r="W2054" s="7"/>
      <c r="X2054" s="7"/>
      <c r="Y2054" s="44"/>
    </row>
    <row r="2055">
      <c r="A2055" s="21"/>
      <c r="B2055" s="21"/>
      <c r="C2055" s="21"/>
      <c r="D2055" s="21"/>
      <c r="E2055" s="21"/>
      <c r="F2055" s="21"/>
      <c r="G2055" s="21"/>
      <c r="H2055" s="21"/>
      <c r="I2055" s="21"/>
      <c r="J2055" s="21"/>
      <c r="K2055" s="25"/>
      <c r="L2055" s="7"/>
      <c r="M2055" s="7"/>
      <c r="N2055" s="7"/>
      <c r="O2055" s="7"/>
      <c r="P2055" s="44"/>
      <c r="Q2055" s="7"/>
      <c r="R2055" s="7"/>
      <c r="S2055" s="44"/>
      <c r="T2055" s="7"/>
      <c r="U2055" s="7"/>
      <c r="V2055" s="44"/>
      <c r="W2055" s="7"/>
      <c r="X2055" s="7"/>
      <c r="Y2055" s="44"/>
    </row>
    <row r="2056">
      <c r="A2056" s="21"/>
      <c r="B2056" s="21"/>
      <c r="C2056" s="21"/>
      <c r="D2056" s="21"/>
      <c r="E2056" s="21"/>
      <c r="F2056" s="21"/>
      <c r="G2056" s="21"/>
      <c r="H2056" s="21"/>
      <c r="I2056" s="21"/>
      <c r="J2056" s="21"/>
      <c r="K2056" s="25"/>
      <c r="L2056" s="7"/>
      <c r="M2056" s="7"/>
      <c r="N2056" s="7"/>
      <c r="O2056" s="7"/>
      <c r="P2056" s="44"/>
      <c r="Q2056" s="7"/>
      <c r="R2056" s="7"/>
      <c r="S2056" s="44"/>
      <c r="T2056" s="7"/>
      <c r="U2056" s="7"/>
      <c r="V2056" s="44"/>
      <c r="W2056" s="7"/>
      <c r="X2056" s="7"/>
      <c r="Y2056" s="44"/>
    </row>
    <row r="2057">
      <c r="A2057" s="21"/>
      <c r="B2057" s="21"/>
      <c r="C2057" s="21"/>
      <c r="D2057" s="21"/>
      <c r="E2057" s="21"/>
      <c r="F2057" s="21"/>
      <c r="G2057" s="21"/>
      <c r="H2057" s="21"/>
      <c r="I2057" s="21"/>
      <c r="J2057" s="21"/>
      <c r="K2057" s="25"/>
      <c r="L2057" s="7"/>
      <c r="M2057" s="7"/>
      <c r="N2057" s="7"/>
      <c r="O2057" s="7"/>
      <c r="P2057" s="44"/>
      <c r="Q2057" s="7"/>
      <c r="R2057" s="7"/>
      <c r="S2057" s="44"/>
      <c r="T2057" s="7"/>
      <c r="U2057" s="7"/>
      <c r="V2057" s="44"/>
      <c r="W2057" s="7"/>
      <c r="X2057" s="7"/>
      <c r="Y2057" s="44"/>
    </row>
    <row r="2058">
      <c r="A2058" s="21"/>
      <c r="B2058" s="21"/>
      <c r="C2058" s="21"/>
      <c r="D2058" s="21"/>
      <c r="E2058" s="21"/>
      <c r="F2058" s="21"/>
      <c r="G2058" s="21"/>
      <c r="H2058" s="21"/>
      <c r="I2058" s="21"/>
      <c r="J2058" s="21"/>
      <c r="K2058" s="25"/>
      <c r="L2058" s="7"/>
      <c r="M2058" s="7"/>
      <c r="N2058" s="7"/>
      <c r="O2058" s="7"/>
      <c r="P2058" s="44"/>
      <c r="Q2058" s="7"/>
      <c r="R2058" s="7"/>
      <c r="S2058" s="44"/>
      <c r="T2058" s="7"/>
      <c r="U2058" s="7"/>
      <c r="V2058" s="44"/>
      <c r="W2058" s="7"/>
      <c r="X2058" s="7"/>
      <c r="Y2058" s="44"/>
    </row>
    <row r="2059">
      <c r="A2059" s="21"/>
      <c r="B2059" s="21"/>
      <c r="C2059" s="21"/>
      <c r="D2059" s="21"/>
      <c r="E2059" s="21"/>
      <c r="F2059" s="21"/>
      <c r="G2059" s="21"/>
      <c r="H2059" s="21"/>
      <c r="I2059" s="21"/>
      <c r="J2059" s="21"/>
      <c r="K2059" s="25"/>
      <c r="L2059" s="7"/>
      <c r="M2059" s="7"/>
      <c r="N2059" s="7"/>
      <c r="O2059" s="7"/>
      <c r="P2059" s="44"/>
      <c r="Q2059" s="7"/>
      <c r="R2059" s="7"/>
      <c r="S2059" s="44"/>
      <c r="T2059" s="7"/>
      <c r="U2059" s="7"/>
      <c r="V2059" s="44"/>
      <c r="W2059" s="7"/>
      <c r="X2059" s="7"/>
      <c r="Y2059" s="44"/>
    </row>
    <row r="2060">
      <c r="A2060" s="21"/>
      <c r="B2060" s="21"/>
      <c r="C2060" s="21"/>
      <c r="D2060" s="21"/>
      <c r="E2060" s="21"/>
      <c r="F2060" s="21"/>
      <c r="G2060" s="21"/>
      <c r="H2060" s="21"/>
      <c r="I2060" s="21"/>
      <c r="J2060" s="21"/>
      <c r="K2060" s="25"/>
      <c r="L2060" s="7"/>
      <c r="M2060" s="7"/>
      <c r="N2060" s="7"/>
      <c r="O2060" s="7"/>
      <c r="P2060" s="44"/>
      <c r="Q2060" s="7"/>
      <c r="R2060" s="7"/>
      <c r="S2060" s="44"/>
      <c r="T2060" s="7"/>
      <c r="U2060" s="7"/>
      <c r="V2060" s="44"/>
      <c r="W2060" s="7"/>
      <c r="X2060" s="7"/>
      <c r="Y2060" s="44"/>
    </row>
    <row r="2061">
      <c r="A2061" s="21"/>
      <c r="B2061" s="21"/>
      <c r="C2061" s="21"/>
      <c r="D2061" s="21"/>
      <c r="E2061" s="21"/>
      <c r="F2061" s="21"/>
      <c r="G2061" s="21"/>
      <c r="H2061" s="21"/>
      <c r="I2061" s="21"/>
      <c r="J2061" s="21"/>
      <c r="K2061" s="25"/>
      <c r="L2061" s="7"/>
      <c r="M2061" s="7"/>
      <c r="N2061" s="7"/>
      <c r="O2061" s="7"/>
      <c r="P2061" s="44"/>
      <c r="Q2061" s="7"/>
      <c r="R2061" s="7"/>
      <c r="S2061" s="44"/>
      <c r="T2061" s="7"/>
      <c r="U2061" s="7"/>
      <c r="V2061" s="44"/>
      <c r="W2061" s="7"/>
      <c r="X2061" s="7"/>
      <c r="Y2061" s="44"/>
    </row>
    <row r="2062">
      <c r="A2062" s="21"/>
      <c r="B2062" s="21"/>
      <c r="C2062" s="21"/>
      <c r="D2062" s="21"/>
      <c r="E2062" s="21"/>
      <c r="F2062" s="21"/>
      <c r="G2062" s="21"/>
      <c r="H2062" s="21"/>
      <c r="I2062" s="21"/>
      <c r="J2062" s="21"/>
      <c r="K2062" s="25"/>
      <c r="L2062" s="7"/>
      <c r="M2062" s="7"/>
      <c r="N2062" s="7"/>
      <c r="O2062" s="7"/>
      <c r="P2062" s="44"/>
      <c r="Q2062" s="7"/>
      <c r="R2062" s="7"/>
      <c r="S2062" s="44"/>
      <c r="T2062" s="7"/>
      <c r="U2062" s="7"/>
      <c r="V2062" s="44"/>
      <c r="W2062" s="7"/>
      <c r="X2062" s="7"/>
      <c r="Y2062" s="44"/>
    </row>
    <row r="2063">
      <c r="A2063" s="21"/>
      <c r="B2063" s="21"/>
      <c r="C2063" s="21"/>
      <c r="D2063" s="21"/>
      <c r="E2063" s="21"/>
      <c r="F2063" s="21"/>
      <c r="G2063" s="21"/>
      <c r="H2063" s="21"/>
      <c r="I2063" s="21"/>
      <c r="J2063" s="21"/>
      <c r="K2063" s="25"/>
      <c r="L2063" s="7"/>
      <c r="M2063" s="7"/>
      <c r="N2063" s="7"/>
      <c r="O2063" s="7"/>
      <c r="P2063" s="44"/>
      <c r="Q2063" s="7"/>
      <c r="R2063" s="7"/>
      <c r="S2063" s="44"/>
      <c r="T2063" s="7"/>
      <c r="U2063" s="7"/>
      <c r="V2063" s="44"/>
      <c r="W2063" s="7"/>
      <c r="X2063" s="7"/>
      <c r="Y2063" s="44"/>
    </row>
    <row r="2064">
      <c r="A2064" s="21"/>
      <c r="B2064" s="21"/>
      <c r="C2064" s="21"/>
      <c r="D2064" s="21"/>
      <c r="E2064" s="21"/>
      <c r="F2064" s="21"/>
      <c r="G2064" s="21"/>
      <c r="H2064" s="21"/>
      <c r="I2064" s="21"/>
      <c r="J2064" s="21"/>
      <c r="K2064" s="25"/>
      <c r="L2064" s="7"/>
      <c r="M2064" s="7"/>
      <c r="N2064" s="7"/>
      <c r="O2064" s="7"/>
      <c r="P2064" s="44"/>
      <c r="Q2064" s="7"/>
      <c r="R2064" s="7"/>
      <c r="S2064" s="44"/>
      <c r="T2064" s="7"/>
      <c r="U2064" s="7"/>
      <c r="V2064" s="44"/>
      <c r="W2064" s="7"/>
      <c r="X2064" s="7"/>
      <c r="Y2064" s="44"/>
    </row>
    <row r="2065">
      <c r="A2065" s="21"/>
      <c r="B2065" s="21"/>
      <c r="C2065" s="21"/>
      <c r="D2065" s="21"/>
      <c r="E2065" s="21"/>
      <c r="F2065" s="21"/>
      <c r="G2065" s="21"/>
      <c r="H2065" s="21"/>
      <c r="I2065" s="21"/>
      <c r="J2065" s="21"/>
      <c r="K2065" s="25"/>
      <c r="L2065" s="7"/>
      <c r="M2065" s="7"/>
      <c r="N2065" s="7"/>
      <c r="O2065" s="7"/>
      <c r="P2065" s="44"/>
      <c r="Q2065" s="7"/>
      <c r="R2065" s="7"/>
      <c r="S2065" s="44"/>
      <c r="T2065" s="7"/>
      <c r="U2065" s="7"/>
      <c r="V2065" s="44"/>
      <c r="W2065" s="7"/>
      <c r="X2065" s="7"/>
      <c r="Y2065" s="44"/>
    </row>
    <row r="2066">
      <c r="A2066" s="21"/>
      <c r="B2066" s="21"/>
      <c r="C2066" s="21"/>
      <c r="D2066" s="21"/>
      <c r="E2066" s="21"/>
      <c r="F2066" s="21"/>
      <c r="G2066" s="21"/>
      <c r="H2066" s="21"/>
      <c r="I2066" s="21"/>
      <c r="J2066" s="21"/>
      <c r="K2066" s="25"/>
      <c r="L2066" s="7"/>
      <c r="M2066" s="7"/>
      <c r="N2066" s="7"/>
      <c r="O2066" s="7"/>
      <c r="P2066" s="44"/>
      <c r="Q2066" s="7"/>
      <c r="R2066" s="7"/>
      <c r="S2066" s="44"/>
      <c r="T2066" s="7"/>
      <c r="U2066" s="7"/>
      <c r="V2066" s="44"/>
      <c r="W2066" s="7"/>
      <c r="X2066" s="7"/>
      <c r="Y2066" s="44"/>
    </row>
    <row r="2067">
      <c r="A2067" s="21"/>
      <c r="B2067" s="21"/>
      <c r="C2067" s="21"/>
      <c r="D2067" s="21"/>
      <c r="E2067" s="21"/>
      <c r="F2067" s="21"/>
      <c r="G2067" s="21"/>
      <c r="H2067" s="21"/>
      <c r="I2067" s="21"/>
      <c r="J2067" s="21"/>
      <c r="K2067" s="25"/>
      <c r="L2067" s="7"/>
      <c r="M2067" s="7"/>
      <c r="N2067" s="7"/>
      <c r="O2067" s="7"/>
      <c r="P2067" s="44"/>
      <c r="Q2067" s="7"/>
      <c r="R2067" s="7"/>
      <c r="S2067" s="44"/>
      <c r="T2067" s="7"/>
      <c r="U2067" s="7"/>
      <c r="V2067" s="44"/>
      <c r="W2067" s="7"/>
      <c r="X2067" s="7"/>
      <c r="Y2067" s="44"/>
    </row>
    <row r="2068">
      <c r="A2068" s="21"/>
      <c r="B2068" s="21"/>
      <c r="C2068" s="21"/>
      <c r="D2068" s="21"/>
      <c r="E2068" s="21"/>
      <c r="F2068" s="21"/>
      <c r="G2068" s="21"/>
      <c r="H2068" s="21"/>
      <c r="I2068" s="21"/>
      <c r="J2068" s="21"/>
      <c r="K2068" s="25"/>
      <c r="L2068" s="7"/>
      <c r="M2068" s="7"/>
      <c r="N2068" s="7"/>
      <c r="O2068" s="7"/>
      <c r="P2068" s="44"/>
      <c r="Q2068" s="7"/>
      <c r="R2068" s="7"/>
      <c r="S2068" s="44"/>
      <c r="T2068" s="7"/>
      <c r="U2068" s="7"/>
      <c r="V2068" s="44"/>
      <c r="W2068" s="7"/>
      <c r="X2068" s="7"/>
      <c r="Y2068" s="44"/>
    </row>
    <row r="2069">
      <c r="A2069" s="21"/>
      <c r="B2069" s="21"/>
      <c r="C2069" s="21"/>
      <c r="D2069" s="21"/>
      <c r="E2069" s="21"/>
      <c r="F2069" s="21"/>
      <c r="G2069" s="21"/>
      <c r="H2069" s="21"/>
      <c r="I2069" s="21"/>
      <c r="J2069" s="21"/>
      <c r="K2069" s="25"/>
      <c r="L2069" s="7"/>
      <c r="M2069" s="7"/>
      <c r="N2069" s="7"/>
      <c r="O2069" s="7"/>
      <c r="P2069" s="44"/>
      <c r="Q2069" s="7"/>
      <c r="R2069" s="7"/>
      <c r="S2069" s="44"/>
      <c r="T2069" s="7"/>
      <c r="U2069" s="7"/>
      <c r="V2069" s="44"/>
      <c r="W2069" s="7"/>
      <c r="X2069" s="7"/>
      <c r="Y2069" s="44"/>
    </row>
    <row r="2070">
      <c r="A2070" s="21"/>
      <c r="B2070" s="21"/>
      <c r="C2070" s="21"/>
      <c r="D2070" s="21"/>
      <c r="E2070" s="21"/>
      <c r="F2070" s="21"/>
      <c r="G2070" s="21"/>
      <c r="H2070" s="21"/>
      <c r="I2070" s="21"/>
      <c r="J2070" s="21"/>
      <c r="K2070" s="25"/>
      <c r="L2070" s="7"/>
      <c r="M2070" s="7"/>
      <c r="N2070" s="7"/>
      <c r="O2070" s="7"/>
      <c r="P2070" s="44"/>
      <c r="Q2070" s="7"/>
      <c r="R2070" s="7"/>
      <c r="S2070" s="44"/>
      <c r="T2070" s="7"/>
      <c r="U2070" s="7"/>
      <c r="V2070" s="44"/>
      <c r="W2070" s="7"/>
      <c r="X2070" s="7"/>
      <c r="Y2070" s="44"/>
    </row>
    <row r="2071">
      <c r="A2071" s="21"/>
      <c r="B2071" s="21"/>
      <c r="C2071" s="21"/>
      <c r="D2071" s="21"/>
      <c r="E2071" s="21"/>
      <c r="F2071" s="21"/>
      <c r="G2071" s="21"/>
      <c r="H2071" s="21"/>
      <c r="I2071" s="21"/>
      <c r="J2071" s="21"/>
      <c r="K2071" s="25"/>
      <c r="L2071" s="7"/>
      <c r="M2071" s="7"/>
      <c r="N2071" s="7"/>
      <c r="O2071" s="7"/>
      <c r="P2071" s="44"/>
      <c r="Q2071" s="7"/>
      <c r="R2071" s="7"/>
      <c r="S2071" s="44"/>
      <c r="T2071" s="7"/>
      <c r="U2071" s="7"/>
      <c r="V2071" s="44"/>
      <c r="W2071" s="7"/>
      <c r="X2071" s="7"/>
      <c r="Y2071" s="44"/>
    </row>
    <row r="2072">
      <c r="A2072" s="21"/>
      <c r="B2072" s="21"/>
      <c r="C2072" s="21"/>
      <c r="D2072" s="21"/>
      <c r="E2072" s="21"/>
      <c r="F2072" s="21"/>
      <c r="G2072" s="21"/>
      <c r="H2072" s="21"/>
      <c r="I2072" s="21"/>
      <c r="J2072" s="21"/>
      <c r="K2072" s="25"/>
      <c r="L2072" s="7"/>
      <c r="M2072" s="7"/>
      <c r="N2072" s="7"/>
      <c r="O2072" s="7"/>
      <c r="P2072" s="44"/>
      <c r="Q2072" s="7"/>
      <c r="R2072" s="7"/>
      <c r="S2072" s="44"/>
      <c r="T2072" s="7"/>
      <c r="U2072" s="7"/>
      <c r="V2072" s="44"/>
      <c r="W2072" s="7"/>
      <c r="X2072" s="7"/>
      <c r="Y2072" s="44"/>
    </row>
    <row r="2073">
      <c r="A2073" s="21"/>
      <c r="B2073" s="21"/>
      <c r="C2073" s="21"/>
      <c r="D2073" s="21"/>
      <c r="E2073" s="21"/>
      <c r="F2073" s="21"/>
      <c r="G2073" s="21"/>
      <c r="H2073" s="21"/>
      <c r="I2073" s="21"/>
      <c r="J2073" s="21"/>
      <c r="K2073" s="25"/>
      <c r="L2073" s="7"/>
      <c r="M2073" s="7"/>
      <c r="N2073" s="7"/>
      <c r="O2073" s="7"/>
      <c r="P2073" s="44"/>
      <c r="Q2073" s="7"/>
      <c r="R2073" s="7"/>
      <c r="S2073" s="44"/>
      <c r="T2073" s="7"/>
      <c r="U2073" s="7"/>
      <c r="V2073" s="44"/>
      <c r="W2073" s="7"/>
      <c r="X2073" s="7"/>
      <c r="Y2073" s="44"/>
    </row>
    <row r="2074">
      <c r="A2074" s="21"/>
      <c r="B2074" s="21"/>
      <c r="C2074" s="21"/>
      <c r="D2074" s="21"/>
      <c r="E2074" s="21"/>
      <c r="F2074" s="21"/>
      <c r="G2074" s="21"/>
      <c r="H2074" s="21"/>
      <c r="I2074" s="21"/>
      <c r="J2074" s="21"/>
      <c r="K2074" s="25"/>
      <c r="L2074" s="7"/>
      <c r="M2074" s="7"/>
      <c r="N2074" s="7"/>
      <c r="O2074" s="7"/>
      <c r="P2074" s="44"/>
      <c r="Q2074" s="7"/>
      <c r="R2074" s="7"/>
      <c r="S2074" s="44"/>
      <c r="T2074" s="7"/>
      <c r="U2074" s="7"/>
      <c r="V2074" s="44"/>
      <c r="W2074" s="7"/>
      <c r="X2074" s="7"/>
      <c r="Y2074" s="44"/>
    </row>
    <row r="2075">
      <c r="A2075" s="21"/>
      <c r="B2075" s="21"/>
      <c r="C2075" s="21"/>
      <c r="D2075" s="21"/>
      <c r="E2075" s="21"/>
      <c r="F2075" s="21"/>
      <c r="G2075" s="21"/>
      <c r="H2075" s="21"/>
      <c r="I2075" s="21"/>
      <c r="J2075" s="21"/>
      <c r="K2075" s="25"/>
      <c r="L2075" s="7"/>
      <c r="M2075" s="7"/>
      <c r="N2075" s="7"/>
      <c r="O2075" s="7"/>
      <c r="P2075" s="44"/>
      <c r="Q2075" s="7"/>
      <c r="R2075" s="7"/>
      <c r="S2075" s="44"/>
      <c r="T2075" s="7"/>
      <c r="U2075" s="7"/>
      <c r="V2075" s="44"/>
      <c r="W2075" s="7"/>
      <c r="X2075" s="7"/>
      <c r="Y2075" s="44"/>
    </row>
    <row r="2076">
      <c r="A2076" s="21"/>
      <c r="B2076" s="21"/>
      <c r="C2076" s="21"/>
      <c r="D2076" s="21"/>
      <c r="E2076" s="21"/>
      <c r="F2076" s="21"/>
      <c r="G2076" s="21"/>
      <c r="H2076" s="21"/>
      <c r="I2076" s="21"/>
      <c r="J2076" s="21"/>
      <c r="K2076" s="25"/>
      <c r="L2076" s="7"/>
      <c r="M2076" s="7"/>
      <c r="N2076" s="7"/>
      <c r="O2076" s="7"/>
      <c r="P2076" s="44"/>
      <c r="Q2076" s="7"/>
      <c r="R2076" s="7"/>
      <c r="S2076" s="44"/>
      <c r="T2076" s="7"/>
      <c r="U2076" s="7"/>
      <c r="V2076" s="44"/>
      <c r="W2076" s="7"/>
      <c r="X2076" s="7"/>
      <c r="Y2076" s="44"/>
    </row>
    <row r="2077">
      <c r="A2077" s="21"/>
      <c r="B2077" s="21"/>
      <c r="C2077" s="21"/>
      <c r="D2077" s="21"/>
      <c r="E2077" s="21"/>
      <c r="F2077" s="21"/>
      <c r="G2077" s="21"/>
      <c r="H2077" s="21"/>
      <c r="I2077" s="21"/>
      <c r="J2077" s="21"/>
      <c r="K2077" s="25"/>
      <c r="L2077" s="7"/>
      <c r="M2077" s="7"/>
      <c r="N2077" s="7"/>
      <c r="O2077" s="7"/>
      <c r="P2077" s="44"/>
      <c r="Q2077" s="7"/>
      <c r="R2077" s="7"/>
      <c r="S2077" s="44"/>
      <c r="T2077" s="7"/>
      <c r="U2077" s="7"/>
      <c r="V2077" s="44"/>
      <c r="W2077" s="7"/>
      <c r="X2077" s="7"/>
      <c r="Y2077" s="44"/>
    </row>
    <row r="2078">
      <c r="A2078" s="21"/>
      <c r="B2078" s="21"/>
      <c r="C2078" s="21"/>
      <c r="D2078" s="21"/>
      <c r="E2078" s="21"/>
      <c r="F2078" s="21"/>
      <c r="G2078" s="21"/>
      <c r="H2078" s="21"/>
      <c r="I2078" s="21"/>
      <c r="J2078" s="21"/>
      <c r="K2078" s="25"/>
      <c r="L2078" s="7"/>
      <c r="M2078" s="7"/>
      <c r="N2078" s="7"/>
      <c r="O2078" s="7"/>
      <c r="P2078" s="44"/>
      <c r="Q2078" s="7"/>
      <c r="R2078" s="7"/>
      <c r="S2078" s="44"/>
      <c r="T2078" s="7"/>
      <c r="U2078" s="7"/>
      <c r="V2078" s="44"/>
      <c r="W2078" s="7"/>
      <c r="X2078" s="7"/>
      <c r="Y2078" s="44"/>
    </row>
    <row r="2079">
      <c r="A2079" s="21"/>
      <c r="B2079" s="21"/>
      <c r="C2079" s="21"/>
      <c r="D2079" s="21"/>
      <c r="E2079" s="21"/>
      <c r="F2079" s="21"/>
      <c r="G2079" s="21"/>
      <c r="H2079" s="21"/>
      <c r="I2079" s="21"/>
      <c r="J2079" s="21"/>
      <c r="K2079" s="25"/>
      <c r="L2079" s="7"/>
      <c r="M2079" s="7"/>
      <c r="N2079" s="7"/>
      <c r="O2079" s="7"/>
      <c r="P2079" s="44"/>
      <c r="Q2079" s="7"/>
      <c r="R2079" s="7"/>
      <c r="S2079" s="44"/>
      <c r="T2079" s="7"/>
      <c r="U2079" s="7"/>
      <c r="V2079" s="44"/>
      <c r="W2079" s="7"/>
      <c r="X2079" s="7"/>
      <c r="Y2079" s="44"/>
    </row>
    <row r="2080">
      <c r="A2080" s="21"/>
      <c r="B2080" s="21"/>
      <c r="C2080" s="21"/>
      <c r="D2080" s="21"/>
      <c r="E2080" s="21"/>
      <c r="F2080" s="21"/>
      <c r="G2080" s="21"/>
      <c r="H2080" s="21"/>
      <c r="I2080" s="21"/>
      <c r="J2080" s="21"/>
      <c r="K2080" s="25"/>
      <c r="L2080" s="7"/>
      <c r="M2080" s="7"/>
      <c r="N2080" s="7"/>
      <c r="O2080" s="7"/>
      <c r="P2080" s="44"/>
      <c r="Q2080" s="7"/>
      <c r="R2080" s="7"/>
      <c r="S2080" s="44"/>
      <c r="T2080" s="7"/>
      <c r="U2080" s="7"/>
      <c r="V2080" s="44"/>
      <c r="W2080" s="7"/>
      <c r="X2080" s="7"/>
      <c r="Y2080" s="44"/>
    </row>
    <row r="2081">
      <c r="A2081" s="21"/>
      <c r="B2081" s="21"/>
      <c r="C2081" s="21"/>
      <c r="D2081" s="21"/>
      <c r="E2081" s="21"/>
      <c r="F2081" s="21"/>
      <c r="G2081" s="21"/>
      <c r="H2081" s="21"/>
      <c r="I2081" s="21"/>
      <c r="J2081" s="21"/>
      <c r="K2081" s="25"/>
      <c r="L2081" s="7"/>
      <c r="M2081" s="7"/>
      <c r="N2081" s="7"/>
      <c r="O2081" s="7"/>
      <c r="P2081" s="44"/>
      <c r="Q2081" s="7"/>
      <c r="R2081" s="7"/>
      <c r="S2081" s="44"/>
      <c r="T2081" s="7"/>
      <c r="U2081" s="7"/>
      <c r="V2081" s="44"/>
      <c r="W2081" s="7"/>
      <c r="X2081" s="7"/>
      <c r="Y2081" s="44"/>
    </row>
    <row r="2082">
      <c r="A2082" s="21"/>
      <c r="B2082" s="21"/>
      <c r="C2082" s="21"/>
      <c r="D2082" s="21"/>
      <c r="E2082" s="21"/>
      <c r="F2082" s="21"/>
      <c r="G2082" s="21"/>
      <c r="H2082" s="21"/>
      <c r="I2082" s="21"/>
      <c r="J2082" s="21"/>
      <c r="K2082" s="25"/>
      <c r="L2082" s="7"/>
      <c r="M2082" s="7"/>
      <c r="N2082" s="7"/>
      <c r="O2082" s="7"/>
      <c r="P2082" s="44"/>
      <c r="Q2082" s="7"/>
      <c r="R2082" s="7"/>
      <c r="S2082" s="44"/>
      <c r="T2082" s="7"/>
      <c r="U2082" s="7"/>
      <c r="V2082" s="44"/>
      <c r="W2082" s="7"/>
      <c r="X2082" s="7"/>
      <c r="Y2082" s="44"/>
    </row>
    <row r="2083">
      <c r="A2083" s="21"/>
      <c r="B2083" s="21"/>
      <c r="C2083" s="21"/>
      <c r="D2083" s="21"/>
      <c r="E2083" s="21"/>
      <c r="F2083" s="21"/>
      <c r="G2083" s="21"/>
      <c r="H2083" s="21"/>
      <c r="I2083" s="21"/>
      <c r="J2083" s="21"/>
      <c r="K2083" s="25"/>
      <c r="L2083" s="7"/>
      <c r="M2083" s="7"/>
      <c r="N2083" s="7"/>
      <c r="O2083" s="7"/>
      <c r="P2083" s="44"/>
      <c r="Q2083" s="7"/>
      <c r="R2083" s="7"/>
      <c r="S2083" s="44"/>
      <c r="T2083" s="7"/>
      <c r="U2083" s="7"/>
      <c r="V2083" s="44"/>
      <c r="W2083" s="7"/>
      <c r="X2083" s="7"/>
      <c r="Y2083" s="44"/>
    </row>
    <row r="2084">
      <c r="A2084" s="21"/>
      <c r="B2084" s="21"/>
      <c r="C2084" s="21"/>
      <c r="D2084" s="21"/>
      <c r="E2084" s="21"/>
      <c r="F2084" s="21"/>
      <c r="G2084" s="21"/>
      <c r="H2084" s="21"/>
      <c r="I2084" s="21"/>
      <c r="J2084" s="21"/>
      <c r="K2084" s="25"/>
      <c r="L2084" s="7"/>
      <c r="M2084" s="7"/>
      <c r="N2084" s="7"/>
      <c r="O2084" s="7"/>
      <c r="P2084" s="44"/>
      <c r="Q2084" s="7"/>
      <c r="R2084" s="7"/>
      <c r="S2084" s="44"/>
      <c r="T2084" s="7"/>
      <c r="U2084" s="7"/>
      <c r="V2084" s="44"/>
      <c r="W2084" s="7"/>
      <c r="X2084" s="7"/>
      <c r="Y2084" s="44"/>
    </row>
    <row r="2085">
      <c r="A2085" s="21"/>
      <c r="B2085" s="21"/>
      <c r="C2085" s="21"/>
      <c r="D2085" s="21"/>
      <c r="E2085" s="21"/>
      <c r="F2085" s="21"/>
      <c r="G2085" s="21"/>
      <c r="H2085" s="21"/>
      <c r="I2085" s="21"/>
      <c r="J2085" s="21"/>
      <c r="K2085" s="25"/>
      <c r="L2085" s="7"/>
      <c r="M2085" s="7"/>
      <c r="N2085" s="7"/>
      <c r="O2085" s="7"/>
      <c r="P2085" s="44"/>
      <c r="Q2085" s="7"/>
      <c r="R2085" s="7"/>
      <c r="S2085" s="44"/>
      <c r="T2085" s="7"/>
      <c r="U2085" s="7"/>
      <c r="V2085" s="44"/>
      <c r="W2085" s="7"/>
      <c r="X2085" s="7"/>
      <c r="Y2085" s="44"/>
    </row>
    <row r="2086">
      <c r="A2086" s="21"/>
      <c r="B2086" s="21"/>
      <c r="C2086" s="21"/>
      <c r="D2086" s="21"/>
      <c r="E2086" s="21"/>
      <c r="F2086" s="21"/>
      <c r="G2086" s="21"/>
      <c r="H2086" s="21"/>
      <c r="I2086" s="21"/>
      <c r="J2086" s="21"/>
      <c r="K2086" s="25"/>
      <c r="L2086" s="7"/>
      <c r="M2086" s="7"/>
      <c r="N2086" s="7"/>
      <c r="O2086" s="7"/>
      <c r="P2086" s="44"/>
      <c r="Q2086" s="7"/>
      <c r="R2086" s="7"/>
      <c r="S2086" s="44"/>
      <c r="T2086" s="7"/>
      <c r="U2086" s="7"/>
      <c r="V2086" s="44"/>
      <c r="W2086" s="7"/>
      <c r="X2086" s="7"/>
      <c r="Y2086" s="44"/>
    </row>
    <row r="2087">
      <c r="A2087" s="21"/>
      <c r="B2087" s="21"/>
      <c r="C2087" s="21"/>
      <c r="D2087" s="21"/>
      <c r="E2087" s="21"/>
      <c r="F2087" s="21"/>
      <c r="G2087" s="21"/>
      <c r="H2087" s="21"/>
      <c r="I2087" s="21"/>
      <c r="J2087" s="21"/>
      <c r="K2087" s="25"/>
      <c r="L2087" s="7"/>
      <c r="M2087" s="7"/>
      <c r="N2087" s="7"/>
      <c r="O2087" s="7"/>
      <c r="P2087" s="44"/>
      <c r="Q2087" s="7"/>
      <c r="R2087" s="7"/>
      <c r="S2087" s="44"/>
      <c r="T2087" s="7"/>
      <c r="U2087" s="7"/>
      <c r="V2087" s="44"/>
      <c r="W2087" s="7"/>
      <c r="X2087" s="7"/>
      <c r="Y2087" s="44"/>
    </row>
    <row r="2088">
      <c r="A2088" s="21"/>
      <c r="B2088" s="21"/>
      <c r="C2088" s="21"/>
      <c r="D2088" s="21"/>
      <c r="E2088" s="21"/>
      <c r="F2088" s="21"/>
      <c r="G2088" s="21"/>
      <c r="H2088" s="21"/>
      <c r="I2088" s="21"/>
      <c r="J2088" s="21"/>
      <c r="K2088" s="25"/>
      <c r="L2088" s="7"/>
      <c r="M2088" s="7"/>
      <c r="N2088" s="7"/>
      <c r="O2088" s="7"/>
      <c r="P2088" s="44"/>
      <c r="Q2088" s="7"/>
      <c r="R2088" s="7"/>
      <c r="S2088" s="44"/>
      <c r="T2088" s="7"/>
      <c r="U2088" s="7"/>
      <c r="V2088" s="44"/>
      <c r="W2088" s="7"/>
      <c r="X2088" s="7"/>
      <c r="Y2088" s="44"/>
    </row>
    <row r="2089">
      <c r="A2089" s="21"/>
      <c r="B2089" s="21"/>
      <c r="C2089" s="21"/>
      <c r="D2089" s="21"/>
      <c r="E2089" s="21"/>
      <c r="F2089" s="21"/>
      <c r="G2089" s="21"/>
      <c r="H2089" s="21"/>
      <c r="I2089" s="21"/>
      <c r="J2089" s="21"/>
      <c r="K2089" s="25"/>
      <c r="L2089" s="7"/>
      <c r="M2089" s="7"/>
      <c r="N2089" s="7"/>
      <c r="O2089" s="7"/>
      <c r="P2089" s="44"/>
      <c r="Q2089" s="7"/>
      <c r="R2089" s="7"/>
      <c r="S2089" s="44"/>
      <c r="T2089" s="7"/>
      <c r="U2089" s="7"/>
      <c r="V2089" s="44"/>
      <c r="W2089" s="7"/>
      <c r="X2089" s="7"/>
      <c r="Y2089" s="44"/>
    </row>
    <row r="2090">
      <c r="A2090" s="21"/>
      <c r="B2090" s="21"/>
      <c r="C2090" s="21"/>
      <c r="D2090" s="21"/>
      <c r="E2090" s="21"/>
      <c r="F2090" s="21"/>
      <c r="G2090" s="21"/>
      <c r="H2090" s="21"/>
      <c r="I2090" s="21"/>
      <c r="J2090" s="21"/>
      <c r="K2090" s="25"/>
      <c r="L2090" s="7"/>
      <c r="M2090" s="7"/>
      <c r="N2090" s="7"/>
      <c r="O2090" s="7"/>
      <c r="P2090" s="44"/>
      <c r="Q2090" s="7"/>
      <c r="R2090" s="7"/>
      <c r="S2090" s="44"/>
      <c r="T2090" s="7"/>
      <c r="U2090" s="7"/>
      <c r="V2090" s="44"/>
      <c r="W2090" s="7"/>
      <c r="X2090" s="7"/>
      <c r="Y2090" s="44"/>
    </row>
    <row r="2091">
      <c r="A2091" s="21"/>
      <c r="B2091" s="21"/>
      <c r="C2091" s="21"/>
      <c r="D2091" s="21"/>
      <c r="E2091" s="21"/>
      <c r="F2091" s="21"/>
      <c r="G2091" s="21"/>
      <c r="H2091" s="21"/>
      <c r="I2091" s="21"/>
      <c r="J2091" s="21"/>
      <c r="K2091" s="25"/>
      <c r="L2091" s="7"/>
      <c r="M2091" s="7"/>
      <c r="N2091" s="7"/>
      <c r="O2091" s="7"/>
      <c r="P2091" s="44"/>
      <c r="Q2091" s="7"/>
      <c r="R2091" s="7"/>
      <c r="S2091" s="44"/>
      <c r="T2091" s="7"/>
      <c r="U2091" s="7"/>
      <c r="V2091" s="44"/>
      <c r="W2091" s="7"/>
      <c r="X2091" s="7"/>
      <c r="Y2091" s="44"/>
    </row>
    <row r="2092">
      <c r="A2092" s="21"/>
      <c r="B2092" s="21"/>
      <c r="C2092" s="21"/>
      <c r="D2092" s="21"/>
      <c r="E2092" s="21"/>
      <c r="F2092" s="21"/>
      <c r="G2092" s="21"/>
      <c r="H2092" s="21"/>
      <c r="I2092" s="21"/>
      <c r="J2092" s="21"/>
      <c r="K2092" s="25"/>
      <c r="L2092" s="7"/>
      <c r="M2092" s="7"/>
      <c r="N2092" s="7"/>
      <c r="O2092" s="7"/>
      <c r="P2092" s="44"/>
      <c r="Q2092" s="7"/>
      <c r="R2092" s="7"/>
      <c r="S2092" s="44"/>
      <c r="T2092" s="7"/>
      <c r="U2092" s="7"/>
      <c r="V2092" s="44"/>
      <c r="W2092" s="7"/>
      <c r="X2092" s="7"/>
      <c r="Y2092" s="44"/>
    </row>
    <row r="2093">
      <c r="A2093" s="21"/>
      <c r="B2093" s="21"/>
      <c r="C2093" s="21"/>
      <c r="D2093" s="21"/>
      <c r="E2093" s="21"/>
      <c r="F2093" s="21"/>
      <c r="G2093" s="21"/>
      <c r="H2093" s="21"/>
      <c r="I2093" s="21"/>
      <c r="J2093" s="21"/>
      <c r="K2093" s="25"/>
      <c r="L2093" s="7"/>
      <c r="M2093" s="7"/>
      <c r="N2093" s="7"/>
      <c r="O2093" s="7"/>
      <c r="P2093" s="44"/>
      <c r="Q2093" s="7"/>
      <c r="R2093" s="7"/>
      <c r="S2093" s="44"/>
      <c r="T2093" s="7"/>
      <c r="U2093" s="7"/>
      <c r="V2093" s="44"/>
      <c r="W2093" s="7"/>
      <c r="X2093" s="7"/>
      <c r="Y2093" s="44"/>
    </row>
    <row r="2094">
      <c r="A2094" s="21"/>
      <c r="B2094" s="21"/>
      <c r="C2094" s="21"/>
      <c r="D2094" s="21"/>
      <c r="E2094" s="21"/>
      <c r="F2094" s="21"/>
      <c r="G2094" s="21"/>
      <c r="H2094" s="21"/>
      <c r="I2094" s="21"/>
      <c r="J2094" s="21"/>
      <c r="K2094" s="25"/>
      <c r="L2094" s="7"/>
      <c r="M2094" s="7"/>
      <c r="N2094" s="7"/>
      <c r="O2094" s="7"/>
      <c r="P2094" s="44"/>
      <c r="Q2094" s="7"/>
      <c r="R2094" s="7"/>
      <c r="S2094" s="44"/>
      <c r="T2094" s="7"/>
      <c r="U2094" s="7"/>
      <c r="V2094" s="44"/>
      <c r="W2094" s="7"/>
      <c r="X2094" s="7"/>
      <c r="Y2094" s="44"/>
    </row>
    <row r="2095">
      <c r="A2095" s="21"/>
      <c r="B2095" s="21"/>
      <c r="C2095" s="21"/>
      <c r="D2095" s="21"/>
      <c r="E2095" s="21"/>
      <c r="F2095" s="21"/>
      <c r="G2095" s="21"/>
      <c r="H2095" s="21"/>
      <c r="I2095" s="21"/>
      <c r="J2095" s="21"/>
      <c r="K2095" s="25"/>
      <c r="L2095" s="7"/>
      <c r="M2095" s="7"/>
      <c r="N2095" s="7"/>
      <c r="O2095" s="7"/>
      <c r="P2095" s="44"/>
      <c r="Q2095" s="7"/>
      <c r="R2095" s="7"/>
      <c r="S2095" s="44"/>
      <c r="T2095" s="7"/>
      <c r="U2095" s="7"/>
      <c r="V2095" s="44"/>
      <c r="W2095" s="7"/>
      <c r="X2095" s="7"/>
      <c r="Y2095" s="44"/>
    </row>
    <row r="2096">
      <c r="A2096" s="21"/>
      <c r="B2096" s="21"/>
      <c r="C2096" s="21"/>
      <c r="D2096" s="21"/>
      <c r="E2096" s="21"/>
      <c r="F2096" s="21"/>
      <c r="G2096" s="21"/>
      <c r="H2096" s="21"/>
      <c r="I2096" s="21"/>
      <c r="J2096" s="21"/>
      <c r="K2096" s="25"/>
      <c r="L2096" s="7"/>
      <c r="M2096" s="7"/>
      <c r="N2096" s="7"/>
      <c r="O2096" s="7"/>
      <c r="P2096" s="44"/>
      <c r="Q2096" s="7"/>
      <c r="R2096" s="7"/>
      <c r="S2096" s="44"/>
      <c r="T2096" s="7"/>
      <c r="U2096" s="7"/>
      <c r="V2096" s="44"/>
      <c r="W2096" s="7"/>
      <c r="X2096" s="7"/>
      <c r="Y2096" s="44"/>
    </row>
    <row r="2097">
      <c r="A2097" s="21"/>
      <c r="B2097" s="21"/>
      <c r="C2097" s="21"/>
      <c r="D2097" s="21"/>
      <c r="E2097" s="21"/>
      <c r="F2097" s="21"/>
      <c r="G2097" s="21"/>
      <c r="H2097" s="21"/>
      <c r="I2097" s="21"/>
      <c r="J2097" s="21"/>
      <c r="K2097" s="25"/>
      <c r="L2097" s="7"/>
      <c r="M2097" s="7"/>
      <c r="N2097" s="7"/>
      <c r="O2097" s="7"/>
      <c r="P2097" s="44"/>
      <c r="Q2097" s="7"/>
      <c r="R2097" s="7"/>
      <c r="S2097" s="44"/>
      <c r="T2097" s="7"/>
      <c r="U2097" s="7"/>
      <c r="V2097" s="44"/>
      <c r="W2097" s="7"/>
      <c r="X2097" s="7"/>
      <c r="Y2097" s="44"/>
    </row>
    <row r="2098">
      <c r="A2098" s="21"/>
      <c r="B2098" s="21"/>
      <c r="C2098" s="21"/>
      <c r="D2098" s="21"/>
      <c r="E2098" s="21"/>
      <c r="F2098" s="21"/>
      <c r="G2098" s="21"/>
      <c r="H2098" s="21"/>
      <c r="I2098" s="21"/>
      <c r="J2098" s="21"/>
      <c r="K2098" s="25"/>
      <c r="L2098" s="7"/>
      <c r="M2098" s="7"/>
      <c r="N2098" s="7"/>
      <c r="O2098" s="7"/>
      <c r="P2098" s="44"/>
      <c r="Q2098" s="7"/>
      <c r="R2098" s="7"/>
      <c r="S2098" s="44"/>
      <c r="T2098" s="7"/>
      <c r="U2098" s="7"/>
      <c r="V2098" s="44"/>
      <c r="W2098" s="7"/>
      <c r="X2098" s="7"/>
      <c r="Y2098" s="44"/>
    </row>
    <row r="2099">
      <c r="A2099" s="21"/>
      <c r="B2099" s="21"/>
      <c r="C2099" s="21"/>
      <c r="D2099" s="21"/>
      <c r="E2099" s="21"/>
      <c r="F2099" s="21"/>
      <c r="G2099" s="21"/>
      <c r="H2099" s="21"/>
      <c r="I2099" s="21"/>
      <c r="J2099" s="21"/>
      <c r="K2099" s="25"/>
      <c r="L2099" s="7"/>
      <c r="M2099" s="7"/>
      <c r="N2099" s="7"/>
      <c r="O2099" s="7"/>
      <c r="P2099" s="44"/>
      <c r="Q2099" s="7"/>
      <c r="R2099" s="7"/>
      <c r="S2099" s="44"/>
      <c r="T2099" s="7"/>
      <c r="U2099" s="7"/>
      <c r="V2099" s="44"/>
      <c r="W2099" s="7"/>
      <c r="X2099" s="7"/>
      <c r="Y2099" s="44"/>
    </row>
  </sheetData>
  <autoFilter ref="$A$1:$AE$1099">
    <sortState ref="A1:AE1099">
      <sortCondition ref="L1:L1099"/>
    </sortState>
  </autoFilter>
  <conditionalFormatting sqref="A2:J2099">
    <cfRule type="containsText" dxfId="0" priority="1" operator="containsText" text="Maybe">
      <formula>NOT(ISERROR(SEARCH(("Maybe"),(A2))))</formula>
    </cfRule>
  </conditionalFormatting>
  <conditionalFormatting sqref="A2:J2099">
    <cfRule type="containsText" dxfId="1" priority="2" operator="containsText" text="Yes">
      <formula>NOT(ISERROR(SEARCH(("Yes"),(A2))))</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8" width="12.0"/>
    <col customWidth="1" min="12" max="12" width="28.14"/>
  </cols>
  <sheetData>
    <row r="1">
      <c r="A1" s="4" t="s">
        <v>2203</v>
      </c>
      <c r="B1" s="4" t="s">
        <v>2204</v>
      </c>
      <c r="C1" s="43" t="s">
        <v>2205</v>
      </c>
      <c r="D1" s="4" t="s">
        <v>2206</v>
      </c>
      <c r="E1" s="4" t="s">
        <v>2207</v>
      </c>
      <c r="F1" s="4" t="s">
        <v>2208</v>
      </c>
      <c r="G1" s="4" t="s">
        <v>2209</v>
      </c>
      <c r="H1" s="4" t="s">
        <v>2210</v>
      </c>
      <c r="I1" s="4" t="s">
        <v>2211</v>
      </c>
      <c r="J1" s="4" t="s">
        <v>2212</v>
      </c>
      <c r="K1" s="42"/>
      <c r="L1" s="7" t="s">
        <v>4</v>
      </c>
      <c r="M1" s="7" t="s">
        <v>5</v>
      </c>
      <c r="N1" s="7" t="s">
        <v>2213</v>
      </c>
      <c r="O1" s="7" t="s">
        <v>2214</v>
      </c>
      <c r="P1" s="7" t="s">
        <v>2215</v>
      </c>
      <c r="Q1" s="7" t="s">
        <v>2216</v>
      </c>
      <c r="R1" s="7" t="s">
        <v>2217</v>
      </c>
      <c r="S1" s="7" t="s">
        <v>2218</v>
      </c>
      <c r="T1" s="7" t="s">
        <v>2219</v>
      </c>
      <c r="U1" s="7" t="s">
        <v>2220</v>
      </c>
      <c r="V1" s="7" t="s">
        <v>2221</v>
      </c>
      <c r="W1" s="7" t="s">
        <v>2222</v>
      </c>
      <c r="X1" s="7" t="s">
        <v>2223</v>
      </c>
      <c r="Y1" s="7" t="s">
        <v>2224</v>
      </c>
    </row>
    <row r="2">
      <c r="A2" s="21" t="str">
        <f t="shared" ref="A2:B2" si="1">if(and(isnumber(search("Yes",C2)),isnumber(search("Yes",E2)),isnumber(search("Yes",G2)),isnumber(search("Yes",I2))),"Yes","No")</f>
        <v>No</v>
      </c>
      <c r="B2" s="21" t="str">
        <f t="shared" si="1"/>
        <v>No</v>
      </c>
      <c r="C2" s="22" t="str">
        <f t="shared" ref="C2:C1099" si="3">if(isnumber(search("No;",P2)),"No","Yes")</f>
        <v>No</v>
      </c>
      <c r="D2" s="21" t="str">
        <f t="shared" ref="D2:D1099" si="4">if(isnumber(search("No",N2)),"No","Yes")</f>
        <v>No</v>
      </c>
      <c r="E2" s="21" t="str">
        <f t="shared" ref="E2:E1099" si="5">if(isnumber(search("No;",S2)),"No",if(isblank(S2),"No","Yes"))</f>
        <v>No</v>
      </c>
      <c r="F2" s="21" t="str">
        <f t="shared" ref="F2:F1099" si="6">if(isnumber(search("No",Q2)),"No",if(isblank(Q2),"No","Yes"))</f>
        <v>No</v>
      </c>
      <c r="G2" s="21" t="str">
        <f t="shared" ref="G2:G1099" si="7">if(isnumber(search("No;",V2)),"No",if(isblank(V2),"No","Yes"))</f>
        <v>No</v>
      </c>
      <c r="H2" s="21" t="str">
        <f t="shared" ref="H2:H1099" si="8">if(isnumber(search("No",T2)),"No",if(isblank(T2),"No","Yes"))</f>
        <v>No</v>
      </c>
      <c r="I2" s="21" t="str">
        <f t="shared" ref="I2:I1099" si="9">if(isnumber(search("No;",Y2)),"No",if(isblank(Y2),"No","Yes"))</f>
        <v>No</v>
      </c>
      <c r="J2" s="21" t="str">
        <f t="shared" ref="J2:J1099" si="10">if(isnumber(search("No",W2)),"No",if(isblank(W2),"No","Yes"))</f>
        <v>No</v>
      </c>
      <c r="K2" s="25"/>
      <c r="L2" s="7" t="s">
        <v>19</v>
      </c>
      <c r="M2" s="7" t="s">
        <v>20</v>
      </c>
      <c r="N2" s="7" t="s">
        <v>25</v>
      </c>
      <c r="O2" s="7" t="s">
        <v>4988</v>
      </c>
      <c r="P2" s="44" t="s">
        <v>7136</v>
      </c>
      <c r="Q2" s="42"/>
      <c r="R2" s="42"/>
      <c r="S2" s="42"/>
      <c r="T2" s="42"/>
      <c r="U2" s="42"/>
      <c r="V2" s="42"/>
      <c r="W2" s="42"/>
      <c r="X2" s="42"/>
      <c r="Y2" s="27"/>
      <c r="Z2" s="27"/>
      <c r="AA2" s="27"/>
    </row>
    <row r="3">
      <c r="A3" s="21" t="str">
        <f t="shared" ref="A3:B3" si="2">if(and(isnumber(search("Yes",C3)),isnumber(search("Yes",E3)),isnumber(search("Yes",G3)),isnumber(search("Yes",I3))),"Yes","No")</f>
        <v>No</v>
      </c>
      <c r="B3" s="21" t="str">
        <f t="shared" si="2"/>
        <v>No</v>
      </c>
      <c r="C3" s="22" t="str">
        <f t="shared" si="3"/>
        <v>No</v>
      </c>
      <c r="D3" s="21" t="str">
        <f t="shared" si="4"/>
        <v>No</v>
      </c>
      <c r="E3" s="21" t="str">
        <f t="shared" si="5"/>
        <v>No</v>
      </c>
      <c r="F3" s="21" t="str">
        <f t="shared" si="6"/>
        <v>No</v>
      </c>
      <c r="G3" s="21" t="str">
        <f t="shared" si="7"/>
        <v>No</v>
      </c>
      <c r="H3" s="21" t="str">
        <f t="shared" si="8"/>
        <v>No</v>
      </c>
      <c r="I3" s="21" t="str">
        <f t="shared" si="9"/>
        <v>No</v>
      </c>
      <c r="J3" s="21" t="str">
        <f t="shared" si="10"/>
        <v>No</v>
      </c>
      <c r="K3" s="25"/>
      <c r="L3" s="7" t="s">
        <v>23</v>
      </c>
      <c r="M3" s="7" t="s">
        <v>24</v>
      </c>
      <c r="N3" s="7" t="s">
        <v>25</v>
      </c>
      <c r="O3" s="7" t="s">
        <v>2227</v>
      </c>
      <c r="P3" s="44" t="s">
        <v>2228</v>
      </c>
      <c r="Q3" s="42"/>
      <c r="R3" s="42"/>
      <c r="S3" s="42"/>
      <c r="T3" s="42"/>
      <c r="U3" s="42"/>
      <c r="V3" s="42"/>
      <c r="W3" s="42"/>
      <c r="X3" s="42"/>
      <c r="Y3" s="27"/>
      <c r="Z3" s="27"/>
      <c r="AA3" s="27"/>
    </row>
    <row r="4">
      <c r="A4" s="21" t="str">
        <f t="shared" ref="A4:B4" si="11">if(and(isnumber(search("Yes",C4)),isnumber(search("Yes",E4)),isnumber(search("Yes",G4)),isnumber(search("Yes",I4))),"Yes","No")</f>
        <v>No</v>
      </c>
      <c r="B4" s="21" t="str">
        <f t="shared" si="11"/>
        <v>No</v>
      </c>
      <c r="C4" s="22" t="str">
        <f t="shared" si="3"/>
        <v>No</v>
      </c>
      <c r="D4" s="21" t="str">
        <f t="shared" si="4"/>
        <v>No</v>
      </c>
      <c r="E4" s="21" t="str">
        <f t="shared" si="5"/>
        <v>No</v>
      </c>
      <c r="F4" s="21" t="str">
        <f t="shared" si="6"/>
        <v>No</v>
      </c>
      <c r="G4" s="21" t="str">
        <f t="shared" si="7"/>
        <v>No</v>
      </c>
      <c r="H4" s="21" t="str">
        <f t="shared" si="8"/>
        <v>No</v>
      </c>
      <c r="I4" s="21" t="str">
        <f t="shared" si="9"/>
        <v>No</v>
      </c>
      <c r="J4" s="21" t="str">
        <f t="shared" si="10"/>
        <v>No</v>
      </c>
      <c r="K4" s="25"/>
      <c r="L4" s="7" t="s">
        <v>27</v>
      </c>
      <c r="M4" s="7" t="s">
        <v>28</v>
      </c>
      <c r="N4" s="7" t="s">
        <v>25</v>
      </c>
      <c r="O4" s="7" t="s">
        <v>2229</v>
      </c>
      <c r="P4" s="44" t="s">
        <v>2230</v>
      </c>
      <c r="Q4" s="42"/>
      <c r="R4" s="42"/>
      <c r="S4" s="42"/>
      <c r="T4" s="42"/>
      <c r="U4" s="42"/>
      <c r="V4" s="42"/>
      <c r="W4" s="42"/>
      <c r="X4" s="42"/>
      <c r="Y4" s="27"/>
      <c r="Z4" s="27"/>
      <c r="AA4" s="27"/>
    </row>
    <row r="5">
      <c r="A5" s="21" t="str">
        <f t="shared" ref="A5:B5" si="12">if(and(isnumber(search("Yes",C5)),isnumber(search("Yes",E5)),isnumber(search("Yes",G5)),isnumber(search("Yes",I5))),"Yes","No")</f>
        <v>No</v>
      </c>
      <c r="B5" s="21" t="str">
        <f t="shared" si="12"/>
        <v>No</v>
      </c>
      <c r="C5" s="22" t="str">
        <f t="shared" si="3"/>
        <v>No</v>
      </c>
      <c r="D5" s="21" t="str">
        <f t="shared" si="4"/>
        <v>No</v>
      </c>
      <c r="E5" s="21" t="str">
        <f t="shared" si="5"/>
        <v>No</v>
      </c>
      <c r="F5" s="21" t="str">
        <f t="shared" si="6"/>
        <v>No</v>
      </c>
      <c r="G5" s="21" t="str">
        <f t="shared" si="7"/>
        <v>No</v>
      </c>
      <c r="H5" s="21" t="str">
        <f t="shared" si="8"/>
        <v>No</v>
      </c>
      <c r="I5" s="21" t="str">
        <f t="shared" si="9"/>
        <v>No</v>
      </c>
      <c r="J5" s="21" t="str">
        <f t="shared" si="10"/>
        <v>No</v>
      </c>
      <c r="K5" s="25"/>
      <c r="L5" s="7" t="s">
        <v>30</v>
      </c>
      <c r="M5" s="7" t="s">
        <v>31</v>
      </c>
      <c r="N5" s="7" t="s">
        <v>25</v>
      </c>
      <c r="O5" s="7" t="s">
        <v>7137</v>
      </c>
      <c r="P5" s="44" t="s">
        <v>7138</v>
      </c>
      <c r="Q5" s="42"/>
      <c r="R5" s="42"/>
      <c r="S5" s="42"/>
      <c r="T5" s="42"/>
      <c r="U5" s="42"/>
      <c r="V5" s="42"/>
      <c r="W5" s="42"/>
      <c r="X5" s="42"/>
      <c r="Y5" s="27"/>
      <c r="Z5" s="27"/>
      <c r="AA5" s="27"/>
    </row>
    <row r="6">
      <c r="A6" s="21" t="str">
        <f t="shared" ref="A6:B6" si="13">if(and(isnumber(search("Yes",C6)),isnumber(search("Yes",E6)),isnumber(search("Yes",G6)),isnumber(search("Yes",I6))),"Yes","No")</f>
        <v>No</v>
      </c>
      <c r="B6" s="21" t="str">
        <f t="shared" si="13"/>
        <v>No</v>
      </c>
      <c r="C6" s="22" t="str">
        <f t="shared" si="3"/>
        <v>No</v>
      </c>
      <c r="D6" s="21" t="str">
        <f t="shared" si="4"/>
        <v>No</v>
      </c>
      <c r="E6" s="21" t="str">
        <f t="shared" si="5"/>
        <v>No</v>
      </c>
      <c r="F6" s="21" t="str">
        <f t="shared" si="6"/>
        <v>No</v>
      </c>
      <c r="G6" s="21" t="str">
        <f t="shared" si="7"/>
        <v>No</v>
      </c>
      <c r="H6" s="21" t="str">
        <f t="shared" si="8"/>
        <v>No</v>
      </c>
      <c r="I6" s="21" t="str">
        <f t="shared" si="9"/>
        <v>No</v>
      </c>
      <c r="J6" s="21" t="str">
        <f t="shared" si="10"/>
        <v>No</v>
      </c>
      <c r="K6" s="25"/>
      <c r="L6" s="7" t="s">
        <v>33</v>
      </c>
      <c r="M6" s="7" t="s">
        <v>34</v>
      </c>
      <c r="N6" s="7" t="s">
        <v>25</v>
      </c>
      <c r="O6" s="7" t="s">
        <v>3445</v>
      </c>
      <c r="P6" s="44" t="s">
        <v>3446</v>
      </c>
      <c r="Q6" s="42"/>
      <c r="R6" s="42"/>
      <c r="S6" s="42"/>
      <c r="T6" s="42"/>
      <c r="U6" s="42"/>
      <c r="V6" s="42"/>
      <c r="W6" s="42"/>
      <c r="X6" s="42"/>
      <c r="Y6" s="27"/>
      <c r="Z6" s="27"/>
      <c r="AA6" s="27"/>
    </row>
    <row r="7">
      <c r="A7" s="21" t="str">
        <f t="shared" ref="A7:B7" si="14">if(and(isnumber(search("Yes",C7)),isnumber(search("Yes",E7)),isnumber(search("Yes",G7)),isnumber(search("Yes",I7))),"Yes","No")</f>
        <v>No</v>
      </c>
      <c r="B7" s="21" t="str">
        <f t="shared" si="14"/>
        <v>No</v>
      </c>
      <c r="C7" s="22" t="str">
        <f t="shared" si="3"/>
        <v>No</v>
      </c>
      <c r="D7" s="21" t="str">
        <f t="shared" si="4"/>
        <v>No</v>
      </c>
      <c r="E7" s="21" t="str">
        <f t="shared" si="5"/>
        <v>No</v>
      </c>
      <c r="F7" s="21" t="str">
        <f t="shared" si="6"/>
        <v>No</v>
      </c>
      <c r="G7" s="21" t="str">
        <f t="shared" si="7"/>
        <v>Yes</v>
      </c>
      <c r="H7" s="21" t="str">
        <f t="shared" si="8"/>
        <v>Yes</v>
      </c>
      <c r="I7" s="21" t="str">
        <f t="shared" si="9"/>
        <v>Yes</v>
      </c>
      <c r="J7" s="21" t="str">
        <f t="shared" si="10"/>
        <v>Yes</v>
      </c>
      <c r="K7" s="25">
        <v>54.0</v>
      </c>
      <c r="L7" s="7" t="s">
        <v>22</v>
      </c>
      <c r="M7" s="7" t="s">
        <v>2235</v>
      </c>
      <c r="N7" s="7" t="s">
        <v>25</v>
      </c>
      <c r="O7" s="7" t="s">
        <v>2282</v>
      </c>
      <c r="P7" s="44" t="s">
        <v>3052</v>
      </c>
      <c r="Q7" s="42"/>
      <c r="R7" s="42"/>
      <c r="S7" s="42"/>
      <c r="T7" s="7" t="s">
        <v>21</v>
      </c>
      <c r="U7" s="7" t="s">
        <v>7139</v>
      </c>
      <c r="V7" s="44" t="s">
        <v>7140</v>
      </c>
      <c r="W7" s="7" t="s">
        <v>21</v>
      </c>
      <c r="X7" s="7" t="s">
        <v>7141</v>
      </c>
      <c r="Y7" s="44" t="s">
        <v>7142</v>
      </c>
    </row>
    <row r="8">
      <c r="A8" s="21" t="str">
        <f t="shared" ref="A8:B8" si="15">if(and(isnumber(search("Yes",C8)),isnumber(search("Yes",E8)),isnumber(search("Yes",G8)),isnumber(search("Yes",I8))),"Yes","No")</f>
        <v>No</v>
      </c>
      <c r="B8" s="21" t="str">
        <f t="shared" si="15"/>
        <v>No</v>
      </c>
      <c r="C8" s="22" t="str">
        <f t="shared" si="3"/>
        <v>No</v>
      </c>
      <c r="D8" s="21" t="str">
        <f t="shared" si="4"/>
        <v>No</v>
      </c>
      <c r="E8" s="21" t="str">
        <f t="shared" si="5"/>
        <v>No</v>
      </c>
      <c r="F8" s="21" t="str">
        <f t="shared" si="6"/>
        <v>No</v>
      </c>
      <c r="G8" s="21" t="str">
        <f t="shared" si="7"/>
        <v>No</v>
      </c>
      <c r="H8" s="21" t="str">
        <f t="shared" si="8"/>
        <v>No</v>
      </c>
      <c r="I8" s="21" t="str">
        <f t="shared" si="9"/>
        <v>No</v>
      </c>
      <c r="J8" s="21" t="str">
        <f t="shared" si="10"/>
        <v>No</v>
      </c>
      <c r="K8" s="25"/>
      <c r="L8" s="7" t="s">
        <v>38</v>
      </c>
      <c r="M8" s="7" t="s">
        <v>39</v>
      </c>
      <c r="N8" s="7" t="s">
        <v>25</v>
      </c>
      <c r="O8" s="7" t="s">
        <v>2242</v>
      </c>
      <c r="P8" s="44" t="s">
        <v>5001</v>
      </c>
      <c r="Q8" s="42"/>
      <c r="R8" s="42"/>
      <c r="S8" s="42"/>
      <c r="T8" s="42"/>
      <c r="U8" s="42"/>
      <c r="V8" s="42"/>
      <c r="W8" s="42"/>
      <c r="X8" s="42"/>
      <c r="Y8" s="27"/>
      <c r="Z8" s="27"/>
      <c r="AA8" s="27"/>
    </row>
    <row r="9">
      <c r="A9" s="21" t="str">
        <f t="shared" ref="A9:B9" si="16">if(and(isnumber(search("Yes",C9)),isnumber(search("Yes",E9)),isnumber(search("Yes",G9)),isnumber(search("Yes",I9))),"Yes","No")</f>
        <v>No</v>
      </c>
      <c r="B9" s="21" t="str">
        <f t="shared" si="16"/>
        <v>No</v>
      </c>
      <c r="C9" s="22" t="str">
        <f t="shared" si="3"/>
        <v>No</v>
      </c>
      <c r="D9" s="21" t="str">
        <f t="shared" si="4"/>
        <v>No</v>
      </c>
      <c r="E9" s="21" t="str">
        <f t="shared" si="5"/>
        <v>No</v>
      </c>
      <c r="F9" s="21" t="str">
        <f t="shared" si="6"/>
        <v>No</v>
      </c>
      <c r="G9" s="21" t="str">
        <f t="shared" si="7"/>
        <v>No</v>
      </c>
      <c r="H9" s="21" t="str">
        <f t="shared" si="8"/>
        <v>No</v>
      </c>
      <c r="I9" s="21" t="str">
        <f t="shared" si="9"/>
        <v>No</v>
      </c>
      <c r="J9" s="21" t="str">
        <f t="shared" si="10"/>
        <v>No</v>
      </c>
      <c r="K9" s="25"/>
      <c r="L9" s="7" t="s">
        <v>41</v>
      </c>
      <c r="M9" s="7" t="s">
        <v>42</v>
      </c>
      <c r="N9" s="7" t="s">
        <v>25</v>
      </c>
      <c r="O9" s="7" t="s">
        <v>7143</v>
      </c>
      <c r="P9" s="44" t="s">
        <v>7144</v>
      </c>
      <c r="Q9" s="42"/>
      <c r="R9" s="42"/>
      <c r="S9" s="42"/>
      <c r="T9" s="42"/>
      <c r="U9" s="42"/>
      <c r="V9" s="42"/>
      <c r="W9" s="42"/>
      <c r="X9" s="42"/>
      <c r="Y9" s="27"/>
      <c r="Z9" s="27"/>
      <c r="AA9" s="27"/>
    </row>
    <row r="10">
      <c r="A10" s="21" t="str">
        <f t="shared" ref="A10:B10" si="17">if(and(isnumber(search("Yes",C10)),isnumber(search("Yes",E10)),isnumber(search("Yes",G10)),isnumber(search("Yes",I10))),"Yes","No")</f>
        <v>No</v>
      </c>
      <c r="B10" s="21" t="str">
        <f t="shared" si="17"/>
        <v>No</v>
      </c>
      <c r="C10" s="22" t="str">
        <f t="shared" si="3"/>
        <v>No</v>
      </c>
      <c r="D10" s="21" t="str">
        <f t="shared" si="4"/>
        <v>No</v>
      </c>
      <c r="E10" s="21" t="str">
        <f t="shared" si="5"/>
        <v>No</v>
      </c>
      <c r="F10" s="21" t="str">
        <f t="shared" si="6"/>
        <v>No</v>
      </c>
      <c r="G10" s="21" t="str">
        <f t="shared" si="7"/>
        <v>No</v>
      </c>
      <c r="H10" s="21" t="str">
        <f t="shared" si="8"/>
        <v>No</v>
      </c>
      <c r="I10" s="21" t="str">
        <f t="shared" si="9"/>
        <v>No</v>
      </c>
      <c r="J10" s="21" t="str">
        <f t="shared" si="10"/>
        <v>No</v>
      </c>
      <c r="K10" s="25"/>
      <c r="L10" s="7" t="s">
        <v>44</v>
      </c>
      <c r="M10" s="7" t="s">
        <v>45</v>
      </c>
      <c r="N10" s="7" t="s">
        <v>25</v>
      </c>
      <c r="O10" s="7" t="s">
        <v>4781</v>
      </c>
      <c r="P10" s="44" t="s">
        <v>7145</v>
      </c>
      <c r="Q10" s="42"/>
      <c r="R10" s="42"/>
      <c r="S10" s="42"/>
      <c r="T10" s="42"/>
      <c r="U10" s="42"/>
      <c r="V10" s="42"/>
      <c r="W10" s="42"/>
      <c r="X10" s="42"/>
      <c r="Y10" s="27"/>
      <c r="Z10" s="27"/>
      <c r="AA10" s="27"/>
    </row>
    <row r="11">
      <c r="A11" s="21" t="str">
        <f t="shared" ref="A11:B11" si="18">if(and(isnumber(search("Yes",C11)),isnumber(search("Yes",E11)),isnumber(search("Yes",G11)),isnumber(search("Yes",I11))),"Yes","No")</f>
        <v>No</v>
      </c>
      <c r="B11" s="21" t="str">
        <f t="shared" si="18"/>
        <v>No</v>
      </c>
      <c r="C11" s="22" t="str">
        <f t="shared" si="3"/>
        <v>No</v>
      </c>
      <c r="D11" s="21" t="str">
        <f t="shared" si="4"/>
        <v>No</v>
      </c>
      <c r="E11" s="21" t="str">
        <f t="shared" si="5"/>
        <v>No</v>
      </c>
      <c r="F11" s="21" t="str">
        <f t="shared" si="6"/>
        <v>No</v>
      </c>
      <c r="G11" s="21" t="str">
        <f t="shared" si="7"/>
        <v>No</v>
      </c>
      <c r="H11" s="21" t="str">
        <f t="shared" si="8"/>
        <v>No</v>
      </c>
      <c r="I11" s="21" t="str">
        <f t="shared" si="9"/>
        <v>No</v>
      </c>
      <c r="J11" s="21" t="str">
        <f t="shared" si="10"/>
        <v>No</v>
      </c>
      <c r="K11" s="25"/>
      <c r="L11" s="7" t="s">
        <v>47</v>
      </c>
      <c r="M11" s="7" t="s">
        <v>48</v>
      </c>
      <c r="N11" s="7" t="s">
        <v>25</v>
      </c>
      <c r="O11" s="7" t="s">
        <v>7146</v>
      </c>
      <c r="P11" s="44" t="s">
        <v>7147</v>
      </c>
      <c r="Q11" s="42"/>
      <c r="R11" s="42"/>
      <c r="S11" s="42"/>
      <c r="T11" s="42"/>
      <c r="U11" s="42"/>
      <c r="V11" s="42"/>
      <c r="W11" s="42"/>
      <c r="X11" s="42"/>
      <c r="Y11" s="27"/>
      <c r="Z11" s="27"/>
      <c r="AA11" s="27"/>
    </row>
    <row r="12">
      <c r="A12" s="21" t="str">
        <f t="shared" ref="A12:B12" si="19">if(and(isnumber(search("Yes",C12)),isnumber(search("Yes",E12)),isnumber(search("Yes",G12)),isnumber(search("Yes",I12))),"Yes","No")</f>
        <v>No</v>
      </c>
      <c r="B12" s="21" t="str">
        <f t="shared" si="19"/>
        <v>No</v>
      </c>
      <c r="C12" s="22" t="str">
        <f t="shared" si="3"/>
        <v>No</v>
      </c>
      <c r="D12" s="21" t="str">
        <f t="shared" si="4"/>
        <v>No</v>
      </c>
      <c r="E12" s="21" t="str">
        <f t="shared" si="5"/>
        <v>No</v>
      </c>
      <c r="F12" s="21" t="str">
        <f t="shared" si="6"/>
        <v>No</v>
      </c>
      <c r="G12" s="21" t="str">
        <f t="shared" si="7"/>
        <v>No</v>
      </c>
      <c r="H12" s="21" t="str">
        <f t="shared" si="8"/>
        <v>No</v>
      </c>
      <c r="I12" s="21" t="str">
        <f t="shared" si="9"/>
        <v>No</v>
      </c>
      <c r="J12" s="21" t="str">
        <f t="shared" si="10"/>
        <v>No</v>
      </c>
      <c r="K12" s="25"/>
      <c r="L12" s="7" t="s">
        <v>50</v>
      </c>
      <c r="M12" s="7" t="s">
        <v>51</v>
      </c>
      <c r="N12" s="7" t="s">
        <v>25</v>
      </c>
      <c r="O12" s="7" t="s">
        <v>2250</v>
      </c>
      <c r="P12" s="44" t="s">
        <v>7148</v>
      </c>
      <c r="Q12" s="42"/>
      <c r="R12" s="42"/>
      <c r="S12" s="42"/>
      <c r="T12" s="42"/>
      <c r="U12" s="42"/>
      <c r="V12" s="42"/>
      <c r="W12" s="42"/>
      <c r="X12" s="42"/>
      <c r="Y12" s="27"/>
      <c r="Z12" s="27"/>
      <c r="AA12" s="27"/>
    </row>
    <row r="13">
      <c r="A13" s="21" t="str">
        <f t="shared" ref="A13:B13" si="20">if(and(isnumber(search("Yes",C13)),isnumber(search("Yes",E13)),isnumber(search("Yes",G13)),isnumber(search("Yes",I13))),"Yes","No")</f>
        <v>No</v>
      </c>
      <c r="B13" s="21" t="str">
        <f t="shared" si="20"/>
        <v>No</v>
      </c>
      <c r="C13" s="22" t="str">
        <f t="shared" si="3"/>
        <v>No</v>
      </c>
      <c r="D13" s="21" t="str">
        <f t="shared" si="4"/>
        <v>No</v>
      </c>
      <c r="E13" s="21" t="str">
        <f t="shared" si="5"/>
        <v>No</v>
      </c>
      <c r="F13" s="21" t="str">
        <f t="shared" si="6"/>
        <v>No</v>
      </c>
      <c r="G13" s="21" t="str">
        <f t="shared" si="7"/>
        <v>No</v>
      </c>
      <c r="H13" s="21" t="str">
        <f t="shared" si="8"/>
        <v>No</v>
      </c>
      <c r="I13" s="21" t="str">
        <f t="shared" si="9"/>
        <v>No</v>
      </c>
      <c r="J13" s="21" t="str">
        <f t="shared" si="10"/>
        <v>No</v>
      </c>
      <c r="K13" s="25"/>
      <c r="L13" s="7" t="s">
        <v>53</v>
      </c>
      <c r="M13" s="7" t="s">
        <v>54</v>
      </c>
      <c r="N13" s="7" t="s">
        <v>25</v>
      </c>
      <c r="O13" s="7" t="s">
        <v>7149</v>
      </c>
      <c r="P13" s="44" t="s">
        <v>7150</v>
      </c>
      <c r="Q13" s="42"/>
      <c r="R13" s="42"/>
      <c r="S13" s="42"/>
      <c r="T13" s="42"/>
      <c r="U13" s="42"/>
      <c r="V13" s="42"/>
      <c r="W13" s="42"/>
      <c r="X13" s="42"/>
      <c r="Y13" s="27"/>
      <c r="Z13" s="27"/>
      <c r="AA13" s="27"/>
    </row>
    <row r="14">
      <c r="A14" s="21" t="str">
        <f t="shared" ref="A14:B14" si="21">if(and(isnumber(search("Yes",C14)),isnumber(search("Yes",E14)),isnumber(search("Yes",G14)),isnumber(search("Yes",I14))),"Yes","No")</f>
        <v>No</v>
      </c>
      <c r="B14" s="21" t="str">
        <f t="shared" si="21"/>
        <v>No</v>
      </c>
      <c r="C14" s="22" t="str">
        <f t="shared" si="3"/>
        <v>No</v>
      </c>
      <c r="D14" s="21" t="str">
        <f t="shared" si="4"/>
        <v>No</v>
      </c>
      <c r="E14" s="21" t="str">
        <f t="shared" si="5"/>
        <v>No</v>
      </c>
      <c r="F14" s="21" t="str">
        <f t="shared" si="6"/>
        <v>No</v>
      </c>
      <c r="G14" s="21" t="str">
        <f t="shared" si="7"/>
        <v>No</v>
      </c>
      <c r="H14" s="21" t="str">
        <f t="shared" si="8"/>
        <v>No</v>
      </c>
      <c r="I14" s="21" t="str">
        <f t="shared" si="9"/>
        <v>No</v>
      </c>
      <c r="J14" s="21" t="str">
        <f t="shared" si="10"/>
        <v>No</v>
      </c>
      <c r="K14" s="25"/>
      <c r="L14" s="7" t="s">
        <v>56</v>
      </c>
      <c r="M14" s="7" t="s">
        <v>57</v>
      </c>
      <c r="N14" s="7" t="s">
        <v>25</v>
      </c>
      <c r="O14" s="7" t="s">
        <v>2254</v>
      </c>
      <c r="P14" s="44" t="s">
        <v>2255</v>
      </c>
      <c r="Q14" s="42"/>
      <c r="R14" s="42"/>
      <c r="S14" s="42"/>
      <c r="T14" s="42"/>
      <c r="U14" s="42"/>
      <c r="V14" s="42"/>
      <c r="W14" s="42"/>
      <c r="X14" s="42"/>
      <c r="Y14" s="27"/>
      <c r="Z14" s="27"/>
      <c r="AA14" s="27"/>
    </row>
    <row r="15">
      <c r="A15" s="21" t="str">
        <f t="shared" ref="A15:B15" si="22">if(and(isnumber(search("Yes",C15)),isnumber(search("Yes",E15)),isnumber(search("Yes",G15)),isnumber(search("Yes",I15))),"Yes","No")</f>
        <v>No</v>
      </c>
      <c r="B15" s="21" t="str">
        <f t="shared" si="22"/>
        <v>No</v>
      </c>
      <c r="C15" s="22" t="str">
        <f t="shared" si="3"/>
        <v>No</v>
      </c>
      <c r="D15" s="21" t="str">
        <f t="shared" si="4"/>
        <v>No</v>
      </c>
      <c r="E15" s="21" t="str">
        <f t="shared" si="5"/>
        <v>No</v>
      </c>
      <c r="F15" s="21" t="str">
        <f t="shared" si="6"/>
        <v>No</v>
      </c>
      <c r="G15" s="21" t="str">
        <f t="shared" si="7"/>
        <v>No</v>
      </c>
      <c r="H15" s="21" t="str">
        <f t="shared" si="8"/>
        <v>No</v>
      </c>
      <c r="I15" s="21" t="str">
        <f t="shared" si="9"/>
        <v>No</v>
      </c>
      <c r="J15" s="21" t="str">
        <f t="shared" si="10"/>
        <v>No</v>
      </c>
      <c r="K15" s="25"/>
      <c r="L15" s="7" t="s">
        <v>59</v>
      </c>
      <c r="M15" s="7" t="s">
        <v>60</v>
      </c>
      <c r="N15" s="7" t="s">
        <v>25</v>
      </c>
      <c r="O15" s="7" t="s">
        <v>7151</v>
      </c>
      <c r="P15" s="44" t="s">
        <v>7152</v>
      </c>
      <c r="Q15" s="42"/>
      <c r="R15" s="42"/>
      <c r="S15" s="42"/>
      <c r="T15" s="42"/>
      <c r="U15" s="42"/>
      <c r="V15" s="42"/>
      <c r="W15" s="42"/>
      <c r="X15" s="42"/>
      <c r="Y15" s="27"/>
      <c r="Z15" s="27"/>
      <c r="AA15" s="27"/>
    </row>
    <row r="16">
      <c r="A16" s="21" t="str">
        <f t="shared" ref="A16:B16" si="23">if(and(isnumber(search("Yes",C16)),isnumber(search("Yes",E16)),isnumber(search("Yes",G16)),isnumber(search("Yes",I16))),"Yes","No")</f>
        <v>No</v>
      </c>
      <c r="B16" s="21" t="str">
        <f t="shared" si="23"/>
        <v>No</v>
      </c>
      <c r="C16" s="22" t="str">
        <f t="shared" si="3"/>
        <v>No</v>
      </c>
      <c r="D16" s="21" t="str">
        <f t="shared" si="4"/>
        <v>No</v>
      </c>
      <c r="E16" s="21" t="str">
        <f t="shared" si="5"/>
        <v>No</v>
      </c>
      <c r="F16" s="21" t="str">
        <f t="shared" si="6"/>
        <v>No</v>
      </c>
      <c r="G16" s="21" t="str">
        <f t="shared" si="7"/>
        <v>No</v>
      </c>
      <c r="H16" s="21" t="str">
        <f t="shared" si="8"/>
        <v>No</v>
      </c>
      <c r="I16" s="21" t="str">
        <f t="shared" si="9"/>
        <v>No</v>
      </c>
      <c r="J16" s="21" t="str">
        <f t="shared" si="10"/>
        <v>No</v>
      </c>
      <c r="K16" s="25"/>
      <c r="L16" s="7" t="s">
        <v>62</v>
      </c>
      <c r="M16" s="7" t="s">
        <v>63</v>
      </c>
      <c r="N16" s="7" t="s">
        <v>25</v>
      </c>
      <c r="O16" s="7" t="s">
        <v>7153</v>
      </c>
      <c r="P16" s="44" t="s">
        <v>7154</v>
      </c>
      <c r="Q16" s="42"/>
      <c r="R16" s="42"/>
      <c r="S16" s="42"/>
      <c r="T16" s="42"/>
      <c r="U16" s="42"/>
      <c r="V16" s="42"/>
      <c r="W16" s="42"/>
      <c r="X16" s="42"/>
      <c r="Y16" s="27"/>
      <c r="Z16" s="27"/>
      <c r="AA16" s="27"/>
    </row>
    <row r="17">
      <c r="A17" s="21" t="str">
        <f t="shared" ref="A17:B17" si="24">if(and(isnumber(search("Yes",C17)),isnumber(search("Yes",E17)),isnumber(search("Yes",G17)),isnumber(search("Yes",I17))),"Yes","No")</f>
        <v>No</v>
      </c>
      <c r="B17" s="21" t="str">
        <f t="shared" si="24"/>
        <v>No</v>
      </c>
      <c r="C17" s="22" t="str">
        <f t="shared" si="3"/>
        <v>Yes</v>
      </c>
      <c r="D17" s="21" t="str">
        <f t="shared" si="4"/>
        <v>Yes</v>
      </c>
      <c r="E17" s="21" t="str">
        <f t="shared" si="5"/>
        <v>Yes</v>
      </c>
      <c r="F17" s="21" t="str">
        <f t="shared" si="6"/>
        <v>Yes</v>
      </c>
      <c r="G17" s="21" t="str">
        <f t="shared" si="7"/>
        <v>No</v>
      </c>
      <c r="H17" s="21" t="str">
        <f t="shared" si="8"/>
        <v>No</v>
      </c>
      <c r="I17" s="21" t="str">
        <f t="shared" si="9"/>
        <v>No</v>
      </c>
      <c r="J17" s="21" t="str">
        <f t="shared" si="10"/>
        <v>No</v>
      </c>
      <c r="K17" s="25"/>
      <c r="L17" s="7" t="s">
        <v>26</v>
      </c>
      <c r="M17" s="7" t="s">
        <v>65</v>
      </c>
      <c r="N17" s="7" t="s">
        <v>2321</v>
      </c>
      <c r="O17" s="7" t="s">
        <v>7155</v>
      </c>
      <c r="P17" s="44" t="s">
        <v>7156</v>
      </c>
      <c r="Q17" s="7" t="s">
        <v>21</v>
      </c>
      <c r="R17" s="7" t="s">
        <v>7157</v>
      </c>
      <c r="S17" s="44" t="s">
        <v>7158</v>
      </c>
      <c r="T17" s="7" t="s">
        <v>25</v>
      </c>
      <c r="U17" s="7" t="s">
        <v>2264</v>
      </c>
      <c r="V17" s="44" t="s">
        <v>5018</v>
      </c>
      <c r="W17" s="42"/>
      <c r="X17" s="42"/>
      <c r="Y17" s="27"/>
      <c r="Z17" s="27"/>
      <c r="AA17" s="27"/>
    </row>
    <row r="18">
      <c r="A18" s="21" t="str">
        <f t="shared" ref="A18:B18" si="25">if(and(isnumber(search("Yes",C18)),isnumber(search("Yes",E18)),isnumber(search("Yes",G18)),isnumber(search("Yes",I18))),"Yes","No")</f>
        <v>No</v>
      </c>
      <c r="B18" s="21" t="str">
        <f t="shared" si="25"/>
        <v>No</v>
      </c>
      <c r="C18" s="22" t="str">
        <f t="shared" si="3"/>
        <v>No</v>
      </c>
      <c r="D18" s="21" t="str">
        <f t="shared" si="4"/>
        <v>No</v>
      </c>
      <c r="E18" s="21" t="str">
        <f t="shared" si="5"/>
        <v>No</v>
      </c>
      <c r="F18" s="21" t="str">
        <f t="shared" si="6"/>
        <v>No</v>
      </c>
      <c r="G18" s="21" t="str">
        <f t="shared" si="7"/>
        <v>No</v>
      </c>
      <c r="H18" s="21" t="str">
        <f t="shared" si="8"/>
        <v>No</v>
      </c>
      <c r="I18" s="21" t="str">
        <f t="shared" si="9"/>
        <v>No</v>
      </c>
      <c r="J18" s="21" t="str">
        <f t="shared" si="10"/>
        <v>No</v>
      </c>
      <c r="K18" s="25"/>
      <c r="L18" s="7" t="s">
        <v>67</v>
      </c>
      <c r="M18" s="7" t="s">
        <v>68</v>
      </c>
      <c r="N18" s="7" t="s">
        <v>25</v>
      </c>
      <c r="O18" s="7" t="s">
        <v>7159</v>
      </c>
      <c r="P18" s="44" t="s">
        <v>7160</v>
      </c>
      <c r="Q18" s="42"/>
      <c r="R18" s="42"/>
      <c r="S18" s="42"/>
      <c r="T18" s="42"/>
      <c r="U18" s="42"/>
      <c r="V18" s="42"/>
      <c r="W18" s="42"/>
      <c r="X18" s="42"/>
      <c r="Y18" s="27"/>
      <c r="Z18" s="27"/>
      <c r="AA18" s="27"/>
    </row>
    <row r="19">
      <c r="A19" s="21" t="str">
        <f t="shared" ref="A19:B19" si="26">if(and(isnumber(search("Yes",C19)),isnumber(search("Yes",E19)),isnumber(search("Yes",G19)),isnumber(search("Yes",I19))),"Yes","No")</f>
        <v>No</v>
      </c>
      <c r="B19" s="21" t="str">
        <f t="shared" si="26"/>
        <v>No</v>
      </c>
      <c r="C19" s="22" t="str">
        <f t="shared" si="3"/>
        <v>No</v>
      </c>
      <c r="D19" s="21" t="str">
        <f t="shared" si="4"/>
        <v>No</v>
      </c>
      <c r="E19" s="21" t="str">
        <f t="shared" si="5"/>
        <v>No</v>
      </c>
      <c r="F19" s="21" t="str">
        <f t="shared" si="6"/>
        <v>No</v>
      </c>
      <c r="G19" s="21" t="str">
        <f t="shared" si="7"/>
        <v>No</v>
      </c>
      <c r="H19" s="21" t="str">
        <f t="shared" si="8"/>
        <v>No</v>
      </c>
      <c r="I19" s="21" t="str">
        <f t="shared" si="9"/>
        <v>No</v>
      </c>
      <c r="J19" s="21" t="str">
        <f t="shared" si="10"/>
        <v>No</v>
      </c>
      <c r="K19" s="25"/>
      <c r="L19" s="7" t="s">
        <v>70</v>
      </c>
      <c r="M19" s="7" t="s">
        <v>71</v>
      </c>
      <c r="N19" s="7" t="s">
        <v>25</v>
      </c>
      <c r="O19" s="7" t="s">
        <v>7161</v>
      </c>
      <c r="P19" s="44" t="s">
        <v>5022</v>
      </c>
      <c r="Q19" s="42"/>
      <c r="R19" s="42"/>
      <c r="S19" s="42"/>
      <c r="T19" s="42"/>
      <c r="U19" s="42"/>
      <c r="V19" s="42"/>
      <c r="W19" s="42"/>
      <c r="X19" s="42"/>
      <c r="Y19" s="27"/>
      <c r="Z19" s="27"/>
      <c r="AA19" s="27"/>
    </row>
    <row r="20">
      <c r="A20" s="21" t="str">
        <f t="shared" ref="A20:B20" si="27">if(and(isnumber(search("Yes",C20)),isnumber(search("Yes",E20)),isnumber(search("Yes",G20)),isnumber(search("Yes",I20))),"Yes","No")</f>
        <v>No</v>
      </c>
      <c r="B20" s="21" t="str">
        <f t="shared" si="27"/>
        <v>No</v>
      </c>
      <c r="C20" s="22" t="str">
        <f t="shared" si="3"/>
        <v>No</v>
      </c>
      <c r="D20" s="21" t="str">
        <f t="shared" si="4"/>
        <v>No</v>
      </c>
      <c r="E20" s="21" t="str">
        <f t="shared" si="5"/>
        <v>No</v>
      </c>
      <c r="F20" s="21" t="str">
        <f t="shared" si="6"/>
        <v>No</v>
      </c>
      <c r="G20" s="21" t="str">
        <f t="shared" si="7"/>
        <v>No</v>
      </c>
      <c r="H20" s="21" t="str">
        <f t="shared" si="8"/>
        <v>No</v>
      </c>
      <c r="I20" s="21" t="str">
        <f t="shared" si="9"/>
        <v>No</v>
      </c>
      <c r="J20" s="21" t="str">
        <f t="shared" si="10"/>
        <v>No</v>
      </c>
      <c r="K20" s="25"/>
      <c r="L20" s="7" t="s">
        <v>73</v>
      </c>
      <c r="M20" s="7" t="s">
        <v>74</v>
      </c>
      <c r="N20" s="7" t="s">
        <v>25</v>
      </c>
      <c r="O20" s="7" t="s">
        <v>7132</v>
      </c>
      <c r="P20" s="44" t="s">
        <v>5024</v>
      </c>
      <c r="Q20" s="42"/>
      <c r="R20" s="42"/>
      <c r="S20" s="42"/>
      <c r="T20" s="42"/>
      <c r="U20" s="42"/>
      <c r="V20" s="42"/>
      <c r="W20" s="42"/>
      <c r="X20" s="42"/>
      <c r="Y20" s="27"/>
      <c r="Z20" s="27"/>
      <c r="AA20" s="27"/>
    </row>
    <row r="21">
      <c r="A21" s="21" t="str">
        <f t="shared" ref="A21:B21" si="28">if(and(isnumber(search("Yes",C21)),isnumber(search("Yes",E21)),isnumber(search("Yes",G21)),isnumber(search("Yes",I21))),"Yes","No")</f>
        <v>No</v>
      </c>
      <c r="B21" s="21" t="str">
        <f t="shared" si="28"/>
        <v>No</v>
      </c>
      <c r="C21" s="22" t="str">
        <f t="shared" si="3"/>
        <v>No</v>
      </c>
      <c r="D21" s="21" t="str">
        <f t="shared" si="4"/>
        <v>No</v>
      </c>
      <c r="E21" s="21" t="str">
        <f t="shared" si="5"/>
        <v>No</v>
      </c>
      <c r="F21" s="21" t="str">
        <f t="shared" si="6"/>
        <v>No</v>
      </c>
      <c r="G21" s="21" t="str">
        <f t="shared" si="7"/>
        <v>No</v>
      </c>
      <c r="H21" s="21" t="str">
        <f t="shared" si="8"/>
        <v>No</v>
      </c>
      <c r="I21" s="21" t="str">
        <f t="shared" si="9"/>
        <v>No</v>
      </c>
      <c r="J21" s="21" t="str">
        <f t="shared" si="10"/>
        <v>No</v>
      </c>
      <c r="K21" s="25"/>
      <c r="L21" s="7" t="s">
        <v>76</v>
      </c>
      <c r="M21" s="7" t="s">
        <v>77</v>
      </c>
      <c r="N21" s="7" t="s">
        <v>25</v>
      </c>
      <c r="O21" s="7" t="s">
        <v>2272</v>
      </c>
      <c r="P21" s="44" t="s">
        <v>2273</v>
      </c>
      <c r="Q21" s="42"/>
      <c r="R21" s="42"/>
      <c r="S21" s="42"/>
      <c r="T21" s="42"/>
      <c r="U21" s="42"/>
      <c r="V21" s="42"/>
      <c r="W21" s="42"/>
      <c r="X21" s="42"/>
      <c r="Y21" s="27"/>
      <c r="Z21" s="27"/>
      <c r="AA21" s="27"/>
    </row>
    <row r="22">
      <c r="A22" s="21" t="str">
        <f t="shared" ref="A22:B22" si="29">if(and(isnumber(search("Yes",C22)),isnumber(search("Yes",E22)),isnumber(search("Yes",G22)),isnumber(search("Yes",I22))),"Yes","No")</f>
        <v>Yes</v>
      </c>
      <c r="B22" s="21" t="str">
        <f t="shared" si="29"/>
        <v>Yes</v>
      </c>
      <c r="C22" s="22" t="str">
        <f t="shared" si="3"/>
        <v>Yes</v>
      </c>
      <c r="D22" s="21" t="str">
        <f t="shared" si="4"/>
        <v>Yes</v>
      </c>
      <c r="E22" s="21" t="str">
        <f t="shared" si="5"/>
        <v>Yes</v>
      </c>
      <c r="F22" s="21" t="str">
        <f t="shared" si="6"/>
        <v>Yes</v>
      </c>
      <c r="G22" s="21" t="str">
        <f t="shared" si="7"/>
        <v>Yes</v>
      </c>
      <c r="H22" s="21" t="str">
        <f t="shared" si="8"/>
        <v>Yes</v>
      </c>
      <c r="I22" s="21" t="str">
        <f t="shared" si="9"/>
        <v>Yes</v>
      </c>
      <c r="J22" s="21" t="str">
        <f t="shared" si="10"/>
        <v>Yes</v>
      </c>
      <c r="K22" s="25"/>
      <c r="L22" s="7" t="s">
        <v>29</v>
      </c>
      <c r="M22" s="7" t="s">
        <v>79</v>
      </c>
      <c r="N22" s="7" t="s">
        <v>21</v>
      </c>
      <c r="O22" s="7" t="s">
        <v>2274</v>
      </c>
      <c r="P22" s="44" t="s">
        <v>7162</v>
      </c>
      <c r="Q22" s="7" t="s">
        <v>21</v>
      </c>
      <c r="R22" s="7" t="s">
        <v>7163</v>
      </c>
      <c r="S22" s="44" t="s">
        <v>7164</v>
      </c>
      <c r="T22" s="7" t="s">
        <v>21</v>
      </c>
      <c r="U22" s="7" t="s">
        <v>2238</v>
      </c>
      <c r="V22" s="44" t="s">
        <v>7165</v>
      </c>
      <c r="W22" s="7" t="s">
        <v>21</v>
      </c>
      <c r="X22" s="7" t="s">
        <v>2280</v>
      </c>
      <c r="Y22" s="44" t="s">
        <v>7166</v>
      </c>
      <c r="Z22" s="27"/>
      <c r="AA22" s="27"/>
    </row>
    <row r="23">
      <c r="A23" s="21" t="str">
        <f t="shared" ref="A23:B23" si="30">if(and(isnumber(search("Yes",C23)),isnumber(search("Yes",E23)),isnumber(search("Yes",G23)),isnumber(search("Yes",I23))),"Yes","No")</f>
        <v>No</v>
      </c>
      <c r="B23" s="21" t="str">
        <f t="shared" si="30"/>
        <v>No</v>
      </c>
      <c r="C23" s="22" t="str">
        <f t="shared" si="3"/>
        <v>No</v>
      </c>
      <c r="D23" s="21" t="str">
        <f t="shared" si="4"/>
        <v>No</v>
      </c>
      <c r="E23" s="21" t="str">
        <f t="shared" si="5"/>
        <v>No</v>
      </c>
      <c r="F23" s="21" t="str">
        <f t="shared" si="6"/>
        <v>No</v>
      </c>
      <c r="G23" s="21" t="str">
        <f t="shared" si="7"/>
        <v>No</v>
      </c>
      <c r="H23" s="21" t="str">
        <f t="shared" si="8"/>
        <v>No</v>
      </c>
      <c r="I23" s="21" t="str">
        <f t="shared" si="9"/>
        <v>No</v>
      </c>
      <c r="J23" s="21" t="str">
        <f t="shared" si="10"/>
        <v>No</v>
      </c>
      <c r="K23" s="25"/>
      <c r="L23" s="7" t="s">
        <v>81</v>
      </c>
      <c r="M23" s="7" t="s">
        <v>82</v>
      </c>
      <c r="N23" s="7" t="s">
        <v>25</v>
      </c>
      <c r="O23" s="7" t="s">
        <v>3372</v>
      </c>
      <c r="P23" s="44" t="s">
        <v>7167</v>
      </c>
      <c r="Q23" s="42"/>
      <c r="R23" s="42"/>
      <c r="S23" s="42"/>
      <c r="T23" s="42"/>
      <c r="U23" s="42"/>
      <c r="V23" s="42"/>
      <c r="W23" s="42"/>
      <c r="X23" s="42"/>
      <c r="Y23" s="27"/>
      <c r="Z23" s="27"/>
      <c r="AA23" s="27"/>
    </row>
    <row r="24">
      <c r="A24" s="21" t="str">
        <f t="shared" ref="A24:B24" si="31">if(and(isnumber(search("Yes",C24)),isnumber(search("Yes",E24)),isnumber(search("Yes",G24)),isnumber(search("Yes",I24))),"Yes","No")</f>
        <v>No</v>
      </c>
      <c r="B24" s="21" t="str">
        <f t="shared" si="31"/>
        <v>No</v>
      </c>
      <c r="C24" s="22" t="str">
        <f t="shared" si="3"/>
        <v>No</v>
      </c>
      <c r="D24" s="21" t="str">
        <f t="shared" si="4"/>
        <v>No</v>
      </c>
      <c r="E24" s="21" t="str">
        <f t="shared" si="5"/>
        <v>No</v>
      </c>
      <c r="F24" s="21" t="str">
        <f t="shared" si="6"/>
        <v>No</v>
      </c>
      <c r="G24" s="21" t="str">
        <f t="shared" si="7"/>
        <v>No</v>
      </c>
      <c r="H24" s="21" t="str">
        <f t="shared" si="8"/>
        <v>No</v>
      </c>
      <c r="I24" s="21" t="str">
        <f t="shared" si="9"/>
        <v>No</v>
      </c>
      <c r="J24" s="21" t="str">
        <f t="shared" si="10"/>
        <v>No</v>
      </c>
      <c r="K24" s="25"/>
      <c r="L24" s="7" t="s">
        <v>84</v>
      </c>
      <c r="M24" s="7" t="s">
        <v>85</v>
      </c>
      <c r="N24" s="7" t="s">
        <v>25</v>
      </c>
      <c r="O24" s="7" t="s">
        <v>2551</v>
      </c>
      <c r="P24" s="44" t="s">
        <v>5034</v>
      </c>
      <c r="Q24" s="42"/>
      <c r="R24" s="42"/>
      <c r="S24" s="42"/>
      <c r="T24" s="42"/>
      <c r="U24" s="42"/>
      <c r="V24" s="42"/>
      <c r="W24" s="42"/>
      <c r="X24" s="42"/>
      <c r="Y24" s="27"/>
      <c r="Z24" s="27"/>
      <c r="AA24" s="27"/>
    </row>
    <row r="25">
      <c r="A25" s="21" t="str">
        <f t="shared" ref="A25:B25" si="32">if(and(isnumber(search("Yes",C25)),isnumber(search("Yes",E25)),isnumber(search("Yes",G25)),isnumber(search("Yes",I25))),"Yes","No")</f>
        <v>No</v>
      </c>
      <c r="B25" s="21" t="str">
        <f t="shared" si="32"/>
        <v>No</v>
      </c>
      <c r="C25" s="22" t="str">
        <f t="shared" si="3"/>
        <v>No</v>
      </c>
      <c r="D25" s="21" t="str">
        <f t="shared" si="4"/>
        <v>No</v>
      </c>
      <c r="E25" s="21" t="str">
        <f t="shared" si="5"/>
        <v>No</v>
      </c>
      <c r="F25" s="21" t="str">
        <f t="shared" si="6"/>
        <v>No</v>
      </c>
      <c r="G25" s="21" t="str">
        <f t="shared" si="7"/>
        <v>No</v>
      </c>
      <c r="H25" s="21" t="str">
        <f t="shared" si="8"/>
        <v>No</v>
      </c>
      <c r="I25" s="21" t="str">
        <f t="shared" si="9"/>
        <v>No</v>
      </c>
      <c r="J25" s="21" t="str">
        <f t="shared" si="10"/>
        <v>No</v>
      </c>
      <c r="K25" s="25"/>
      <c r="L25" s="7" t="s">
        <v>87</v>
      </c>
      <c r="M25" s="7" t="s">
        <v>88</v>
      </c>
      <c r="N25" s="7" t="s">
        <v>25</v>
      </c>
      <c r="O25" s="7" t="s">
        <v>2328</v>
      </c>
      <c r="P25" s="44" t="s">
        <v>7168</v>
      </c>
      <c r="Q25" s="42"/>
      <c r="R25" s="42"/>
      <c r="S25" s="42"/>
      <c r="T25" s="42"/>
      <c r="U25" s="42"/>
      <c r="V25" s="42"/>
      <c r="W25" s="42"/>
      <c r="X25" s="42"/>
      <c r="Y25" s="27"/>
      <c r="Z25" s="27"/>
      <c r="AA25" s="27"/>
    </row>
    <row r="26">
      <c r="A26" s="21" t="str">
        <f t="shared" ref="A26:B26" si="33">if(and(isnumber(search("Yes",C26)),isnumber(search("Yes",E26)),isnumber(search("Yes",G26)),isnumber(search("Yes",I26))),"Yes","No")</f>
        <v>No</v>
      </c>
      <c r="B26" s="21" t="str">
        <f t="shared" si="33"/>
        <v>No</v>
      </c>
      <c r="C26" s="22" t="str">
        <f t="shared" si="3"/>
        <v>No</v>
      </c>
      <c r="D26" s="21" t="str">
        <f t="shared" si="4"/>
        <v>No</v>
      </c>
      <c r="E26" s="21" t="str">
        <f t="shared" si="5"/>
        <v>No</v>
      </c>
      <c r="F26" s="21" t="str">
        <f t="shared" si="6"/>
        <v>No</v>
      </c>
      <c r="G26" s="21" t="str">
        <f t="shared" si="7"/>
        <v>No</v>
      </c>
      <c r="H26" s="21" t="str">
        <f t="shared" si="8"/>
        <v>No</v>
      </c>
      <c r="I26" s="21" t="str">
        <f t="shared" si="9"/>
        <v>No</v>
      </c>
      <c r="J26" s="21" t="str">
        <f t="shared" si="10"/>
        <v>No</v>
      </c>
      <c r="K26" s="25"/>
      <c r="L26" s="7" t="s">
        <v>90</v>
      </c>
      <c r="M26" s="7" t="s">
        <v>91</v>
      </c>
      <c r="N26" s="7" t="s">
        <v>25</v>
      </c>
      <c r="O26" s="7" t="s">
        <v>2868</v>
      </c>
      <c r="P26" s="44" t="s">
        <v>7169</v>
      </c>
      <c r="Q26" s="42"/>
      <c r="R26" s="42"/>
      <c r="S26" s="42"/>
      <c r="T26" s="42"/>
      <c r="U26" s="42"/>
      <c r="V26" s="42"/>
      <c r="W26" s="42"/>
      <c r="X26" s="42"/>
      <c r="Y26" s="27"/>
      <c r="Z26" s="27"/>
      <c r="AA26" s="27"/>
    </row>
    <row r="27">
      <c r="A27" s="21" t="str">
        <f t="shared" ref="A27:B27" si="34">if(and(isnumber(search("Yes",C27)),isnumber(search("Yes",E27)),isnumber(search("Yes",G27)),isnumber(search("Yes",I27))),"Yes","No")</f>
        <v>No</v>
      </c>
      <c r="B27" s="21" t="str">
        <f t="shared" si="34"/>
        <v>No</v>
      </c>
      <c r="C27" s="22" t="str">
        <f t="shared" si="3"/>
        <v>No</v>
      </c>
      <c r="D27" s="21" t="str">
        <f t="shared" si="4"/>
        <v>No</v>
      </c>
      <c r="E27" s="21" t="str">
        <f t="shared" si="5"/>
        <v>No</v>
      </c>
      <c r="F27" s="21" t="str">
        <f t="shared" si="6"/>
        <v>No</v>
      </c>
      <c r="G27" s="21" t="str">
        <f t="shared" si="7"/>
        <v>No</v>
      </c>
      <c r="H27" s="21" t="str">
        <f t="shared" si="8"/>
        <v>No</v>
      </c>
      <c r="I27" s="21" t="str">
        <f t="shared" si="9"/>
        <v>No</v>
      </c>
      <c r="J27" s="21" t="str">
        <f t="shared" si="10"/>
        <v>No</v>
      </c>
      <c r="K27" s="25"/>
      <c r="L27" s="7" t="s">
        <v>93</v>
      </c>
      <c r="M27" s="7" t="s">
        <v>94</v>
      </c>
      <c r="N27" s="7" t="s">
        <v>25</v>
      </c>
      <c r="O27" s="7" t="s">
        <v>5037</v>
      </c>
      <c r="P27" s="44" t="s">
        <v>5038</v>
      </c>
      <c r="Q27" s="42"/>
      <c r="R27" s="42"/>
      <c r="S27" s="42"/>
      <c r="T27" s="42"/>
      <c r="U27" s="42"/>
      <c r="V27" s="42"/>
      <c r="W27" s="42"/>
      <c r="X27" s="42"/>
      <c r="Y27" s="27"/>
      <c r="Z27" s="27"/>
      <c r="AA27" s="27"/>
    </row>
    <row r="28">
      <c r="A28" s="21" t="str">
        <f t="shared" ref="A28:B28" si="35">if(and(isnumber(search("Yes",C28)),isnumber(search("Yes",E28)),isnumber(search("Yes",G28)),isnumber(search("Yes",I28))),"Yes","No")</f>
        <v>No</v>
      </c>
      <c r="B28" s="21" t="str">
        <f t="shared" si="35"/>
        <v>No</v>
      </c>
      <c r="C28" s="22" t="str">
        <f t="shared" si="3"/>
        <v>No</v>
      </c>
      <c r="D28" s="21" t="str">
        <f t="shared" si="4"/>
        <v>No</v>
      </c>
      <c r="E28" s="21" t="str">
        <f t="shared" si="5"/>
        <v>No</v>
      </c>
      <c r="F28" s="21" t="str">
        <f t="shared" si="6"/>
        <v>No</v>
      </c>
      <c r="G28" s="21" t="str">
        <f t="shared" si="7"/>
        <v>No</v>
      </c>
      <c r="H28" s="21" t="str">
        <f t="shared" si="8"/>
        <v>No</v>
      </c>
      <c r="I28" s="21" t="str">
        <f t="shared" si="9"/>
        <v>No</v>
      </c>
      <c r="J28" s="21" t="str">
        <f t="shared" si="10"/>
        <v>No</v>
      </c>
      <c r="K28" s="25"/>
      <c r="L28" s="7" t="s">
        <v>96</v>
      </c>
      <c r="M28" s="7" t="s">
        <v>97</v>
      </c>
      <c r="N28" s="7" t="s">
        <v>25</v>
      </c>
      <c r="O28" s="7" t="s">
        <v>5039</v>
      </c>
      <c r="P28" s="44" t="s">
        <v>7170</v>
      </c>
      <c r="Q28" s="42"/>
      <c r="R28" s="42"/>
      <c r="S28" s="42"/>
      <c r="T28" s="42"/>
      <c r="U28" s="42"/>
      <c r="V28" s="42"/>
      <c r="W28" s="42"/>
      <c r="X28" s="42"/>
      <c r="Y28" s="27"/>
      <c r="Z28" s="27"/>
      <c r="AA28" s="27"/>
    </row>
    <row r="29">
      <c r="A29" s="21" t="str">
        <f t="shared" ref="A29:B29" si="36">if(and(isnumber(search("Yes",C29)),isnumber(search("Yes",E29)),isnumber(search("Yes",G29)),isnumber(search("Yes",I29))),"Yes","No")</f>
        <v>No</v>
      </c>
      <c r="B29" s="21" t="str">
        <f t="shared" si="36"/>
        <v>No</v>
      </c>
      <c r="C29" s="22" t="str">
        <f t="shared" si="3"/>
        <v>No</v>
      </c>
      <c r="D29" s="21" t="str">
        <f t="shared" si="4"/>
        <v>No</v>
      </c>
      <c r="E29" s="21" t="str">
        <f t="shared" si="5"/>
        <v>No</v>
      </c>
      <c r="F29" s="21" t="str">
        <f t="shared" si="6"/>
        <v>No</v>
      </c>
      <c r="G29" s="21" t="str">
        <f t="shared" si="7"/>
        <v>No</v>
      </c>
      <c r="H29" s="21" t="str">
        <f t="shared" si="8"/>
        <v>No</v>
      </c>
      <c r="I29" s="21" t="str">
        <f t="shared" si="9"/>
        <v>No</v>
      </c>
      <c r="J29" s="21" t="str">
        <f t="shared" si="10"/>
        <v>No</v>
      </c>
      <c r="K29" s="25"/>
      <c r="L29" s="7" t="s">
        <v>99</v>
      </c>
      <c r="M29" s="7" t="s">
        <v>100</v>
      </c>
      <c r="N29" s="7" t="s">
        <v>25</v>
      </c>
      <c r="O29" s="7" t="s">
        <v>7171</v>
      </c>
      <c r="P29" s="44" t="s">
        <v>7172</v>
      </c>
      <c r="Q29" s="42"/>
      <c r="R29" s="42"/>
      <c r="S29" s="42"/>
      <c r="T29" s="42"/>
      <c r="U29" s="42"/>
      <c r="V29" s="42"/>
      <c r="W29" s="42"/>
      <c r="X29" s="42"/>
      <c r="Y29" s="27"/>
      <c r="Z29" s="27"/>
      <c r="AA29" s="27"/>
    </row>
    <row r="30">
      <c r="A30" s="21" t="str">
        <f t="shared" ref="A30:B30" si="37">if(and(isnumber(search("Yes",C30)),isnumber(search("Yes",E30)),isnumber(search("Yes",G30)),isnumber(search("Yes",I30))),"Yes","No")</f>
        <v>Yes</v>
      </c>
      <c r="B30" s="21" t="str">
        <f t="shared" si="37"/>
        <v>Yes</v>
      </c>
      <c r="C30" s="22" t="str">
        <f t="shared" si="3"/>
        <v>Yes</v>
      </c>
      <c r="D30" s="21" t="str">
        <f t="shared" si="4"/>
        <v>Yes</v>
      </c>
      <c r="E30" s="21" t="str">
        <f t="shared" si="5"/>
        <v>Yes</v>
      </c>
      <c r="F30" s="21" t="str">
        <f t="shared" si="6"/>
        <v>Yes</v>
      </c>
      <c r="G30" s="21" t="str">
        <f t="shared" si="7"/>
        <v>Yes</v>
      </c>
      <c r="H30" s="21" t="str">
        <f t="shared" si="8"/>
        <v>Yes</v>
      </c>
      <c r="I30" s="21" t="str">
        <f t="shared" si="9"/>
        <v>Yes</v>
      </c>
      <c r="J30" s="21" t="str">
        <f t="shared" si="10"/>
        <v>Yes</v>
      </c>
      <c r="K30" s="25"/>
      <c r="L30" s="7" t="s">
        <v>32</v>
      </c>
      <c r="M30" s="7" t="s">
        <v>102</v>
      </c>
      <c r="N30" s="7" t="s">
        <v>21</v>
      </c>
      <c r="O30" s="7" t="s">
        <v>7173</v>
      </c>
      <c r="P30" s="44" t="s">
        <v>7174</v>
      </c>
      <c r="Q30" s="7" t="s">
        <v>21</v>
      </c>
      <c r="R30" s="7" t="s">
        <v>7175</v>
      </c>
      <c r="S30" s="44" t="s">
        <v>7176</v>
      </c>
      <c r="T30" s="7" t="s">
        <v>21</v>
      </c>
      <c r="U30" s="7" t="s">
        <v>7177</v>
      </c>
      <c r="V30" s="44" t="s">
        <v>7178</v>
      </c>
      <c r="W30" s="7" t="s">
        <v>2321</v>
      </c>
      <c r="X30" s="7" t="s">
        <v>3800</v>
      </c>
      <c r="Y30" s="44" t="s">
        <v>7179</v>
      </c>
      <c r="Z30" s="27"/>
      <c r="AA30" s="27"/>
    </row>
    <row r="31">
      <c r="A31" s="21" t="str">
        <f t="shared" ref="A31:B31" si="38">if(and(isnumber(search("Yes",C31)),isnumber(search("Yes",E31)),isnumber(search("Yes",G31)),isnumber(search("Yes",I31))),"Yes","No")</f>
        <v>No</v>
      </c>
      <c r="B31" s="21" t="str">
        <f t="shared" si="38"/>
        <v>No</v>
      </c>
      <c r="C31" s="22" t="str">
        <f t="shared" si="3"/>
        <v>No</v>
      </c>
      <c r="D31" s="21" t="str">
        <f t="shared" si="4"/>
        <v>No</v>
      </c>
      <c r="E31" s="21" t="str">
        <f t="shared" si="5"/>
        <v>No</v>
      </c>
      <c r="F31" s="21" t="str">
        <f t="shared" si="6"/>
        <v>No</v>
      </c>
      <c r="G31" s="21" t="str">
        <f t="shared" si="7"/>
        <v>No</v>
      </c>
      <c r="H31" s="21" t="str">
        <f t="shared" si="8"/>
        <v>No</v>
      </c>
      <c r="I31" s="21" t="str">
        <f t="shared" si="9"/>
        <v>No</v>
      </c>
      <c r="J31" s="21" t="str">
        <f t="shared" si="10"/>
        <v>No</v>
      </c>
      <c r="K31" s="25"/>
      <c r="L31" s="7" t="s">
        <v>104</v>
      </c>
      <c r="M31" s="7" t="s">
        <v>105</v>
      </c>
      <c r="N31" s="7" t="s">
        <v>25</v>
      </c>
      <c r="O31" s="7" t="s">
        <v>2282</v>
      </c>
      <c r="P31" s="44" t="s">
        <v>5049</v>
      </c>
      <c r="Q31" s="42"/>
      <c r="R31" s="42"/>
      <c r="S31" s="42"/>
      <c r="T31" s="42"/>
      <c r="U31" s="42"/>
      <c r="V31" s="42"/>
      <c r="W31" s="42"/>
      <c r="X31" s="42"/>
      <c r="Y31" s="27"/>
      <c r="Z31" s="27"/>
      <c r="AA31" s="27"/>
    </row>
    <row r="32">
      <c r="A32" s="21" t="str">
        <f t="shared" ref="A32:B32" si="39">if(and(isnumber(search("Yes",C32)),isnumber(search("Yes",E32)),isnumber(search("Yes",G32)),isnumber(search("Yes",I32))),"Yes","No")</f>
        <v>No</v>
      </c>
      <c r="B32" s="21" t="str">
        <f t="shared" si="39"/>
        <v>No</v>
      </c>
      <c r="C32" s="22" t="str">
        <f t="shared" si="3"/>
        <v>No</v>
      </c>
      <c r="D32" s="21" t="str">
        <f t="shared" si="4"/>
        <v>No</v>
      </c>
      <c r="E32" s="21" t="str">
        <f t="shared" si="5"/>
        <v>No</v>
      </c>
      <c r="F32" s="21" t="str">
        <f t="shared" si="6"/>
        <v>No</v>
      </c>
      <c r="G32" s="21" t="str">
        <f t="shared" si="7"/>
        <v>No</v>
      </c>
      <c r="H32" s="21" t="str">
        <f t="shared" si="8"/>
        <v>No</v>
      </c>
      <c r="I32" s="21" t="str">
        <f t="shared" si="9"/>
        <v>No</v>
      </c>
      <c r="J32" s="21" t="str">
        <f t="shared" si="10"/>
        <v>No</v>
      </c>
      <c r="K32" s="25"/>
      <c r="L32" s="7" t="s">
        <v>107</v>
      </c>
      <c r="M32" s="7" t="s">
        <v>108</v>
      </c>
      <c r="N32" s="7" t="s">
        <v>25</v>
      </c>
      <c r="O32" s="7" t="s">
        <v>5720</v>
      </c>
      <c r="P32" s="44" t="s">
        <v>7180</v>
      </c>
      <c r="Q32" s="42"/>
      <c r="R32" s="42"/>
      <c r="S32" s="42"/>
      <c r="T32" s="42"/>
      <c r="U32" s="42"/>
      <c r="V32" s="42"/>
      <c r="W32" s="42"/>
      <c r="X32" s="42"/>
      <c r="Y32" s="27"/>
      <c r="Z32" s="27"/>
      <c r="AA32" s="27"/>
    </row>
    <row r="33">
      <c r="A33" s="21" t="str">
        <f t="shared" ref="A33:B33" si="40">if(and(isnumber(search("Yes",C33)),isnumber(search("Yes",E33)),isnumber(search("Yes",G33)),isnumber(search("Yes",I33))),"Yes","No")</f>
        <v>No</v>
      </c>
      <c r="B33" s="21" t="str">
        <f t="shared" si="40"/>
        <v>No</v>
      </c>
      <c r="C33" s="22" t="str">
        <f t="shared" si="3"/>
        <v>No</v>
      </c>
      <c r="D33" s="21" t="str">
        <f t="shared" si="4"/>
        <v>No</v>
      </c>
      <c r="E33" s="21" t="str">
        <f t="shared" si="5"/>
        <v>No</v>
      </c>
      <c r="F33" s="21" t="str">
        <f t="shared" si="6"/>
        <v>No</v>
      </c>
      <c r="G33" s="21" t="str">
        <f t="shared" si="7"/>
        <v>No</v>
      </c>
      <c r="H33" s="21" t="str">
        <f t="shared" si="8"/>
        <v>No</v>
      </c>
      <c r="I33" s="21" t="str">
        <f t="shared" si="9"/>
        <v>No</v>
      </c>
      <c r="J33" s="21" t="str">
        <f t="shared" si="10"/>
        <v>No</v>
      </c>
      <c r="K33" s="25"/>
      <c r="L33" s="7" t="s">
        <v>110</v>
      </c>
      <c r="M33" s="7" t="s">
        <v>111</v>
      </c>
      <c r="N33" s="7" t="s">
        <v>25</v>
      </c>
      <c r="O33" s="7" t="s">
        <v>2692</v>
      </c>
      <c r="P33" s="44" t="s">
        <v>3052</v>
      </c>
      <c r="Q33" s="42"/>
      <c r="R33" s="42"/>
      <c r="S33" s="42"/>
      <c r="T33" s="42"/>
      <c r="U33" s="42"/>
      <c r="V33" s="42"/>
      <c r="W33" s="42"/>
      <c r="X33" s="42"/>
      <c r="Y33" s="27"/>
      <c r="Z33" s="27"/>
      <c r="AA33" s="27"/>
    </row>
    <row r="34">
      <c r="A34" s="21" t="str">
        <f t="shared" ref="A34:B34" si="41">if(and(isnumber(search("Yes",C34)),isnumber(search("Yes",E34)),isnumber(search("Yes",G34)),isnumber(search("Yes",I34))),"Yes","No")</f>
        <v>No</v>
      </c>
      <c r="B34" s="21" t="str">
        <f t="shared" si="41"/>
        <v>No</v>
      </c>
      <c r="C34" s="22" t="str">
        <f t="shared" si="3"/>
        <v>No</v>
      </c>
      <c r="D34" s="21" t="str">
        <f t="shared" si="4"/>
        <v>No</v>
      </c>
      <c r="E34" s="21" t="str">
        <f t="shared" si="5"/>
        <v>No</v>
      </c>
      <c r="F34" s="21" t="str">
        <f t="shared" si="6"/>
        <v>No</v>
      </c>
      <c r="G34" s="21" t="str">
        <f t="shared" si="7"/>
        <v>No</v>
      </c>
      <c r="H34" s="21" t="str">
        <f t="shared" si="8"/>
        <v>No</v>
      </c>
      <c r="I34" s="21" t="str">
        <f t="shared" si="9"/>
        <v>No</v>
      </c>
      <c r="J34" s="21" t="str">
        <f t="shared" si="10"/>
        <v>No</v>
      </c>
      <c r="K34" s="25"/>
      <c r="L34" s="7" t="s">
        <v>113</v>
      </c>
      <c r="M34" s="7" t="s">
        <v>114</v>
      </c>
      <c r="N34" s="7" t="s">
        <v>25</v>
      </c>
      <c r="O34" s="7" t="s">
        <v>2308</v>
      </c>
      <c r="P34" s="44" t="s">
        <v>7181</v>
      </c>
      <c r="Q34" s="42"/>
      <c r="R34" s="42"/>
      <c r="S34" s="42"/>
      <c r="T34" s="42"/>
      <c r="U34" s="42"/>
      <c r="V34" s="42"/>
      <c r="W34" s="42"/>
      <c r="X34" s="42"/>
      <c r="Y34" s="27"/>
      <c r="Z34" s="27"/>
      <c r="AA34" s="27"/>
    </row>
    <row r="35">
      <c r="A35" s="21" t="str">
        <f t="shared" ref="A35:B35" si="42">if(and(isnumber(search("Yes",C35)),isnumber(search("Yes",E35)),isnumber(search("Yes",G35)),isnumber(search("Yes",I35))),"Yes","No")</f>
        <v>No</v>
      </c>
      <c r="B35" s="21" t="str">
        <f t="shared" si="42"/>
        <v>No</v>
      </c>
      <c r="C35" s="22" t="str">
        <f t="shared" si="3"/>
        <v>No</v>
      </c>
      <c r="D35" s="21" t="str">
        <f t="shared" si="4"/>
        <v>No</v>
      </c>
      <c r="E35" s="21" t="str">
        <f t="shared" si="5"/>
        <v>No</v>
      </c>
      <c r="F35" s="21" t="str">
        <f t="shared" si="6"/>
        <v>No</v>
      </c>
      <c r="G35" s="21" t="str">
        <f t="shared" si="7"/>
        <v>No</v>
      </c>
      <c r="H35" s="21" t="str">
        <f t="shared" si="8"/>
        <v>No</v>
      </c>
      <c r="I35" s="21" t="str">
        <f t="shared" si="9"/>
        <v>No</v>
      </c>
      <c r="J35" s="21" t="str">
        <f t="shared" si="10"/>
        <v>No</v>
      </c>
      <c r="K35" s="25"/>
      <c r="L35" s="7" t="s">
        <v>116</v>
      </c>
      <c r="M35" s="7" t="s">
        <v>117</v>
      </c>
      <c r="N35" s="7" t="s">
        <v>25</v>
      </c>
      <c r="O35" s="7" t="s">
        <v>2310</v>
      </c>
      <c r="P35" s="44" t="s">
        <v>5053</v>
      </c>
      <c r="Q35" s="42"/>
      <c r="R35" s="42"/>
      <c r="S35" s="42"/>
      <c r="T35" s="42"/>
      <c r="U35" s="42"/>
      <c r="V35" s="42"/>
      <c r="W35" s="42"/>
      <c r="X35" s="42"/>
      <c r="Y35" s="27"/>
      <c r="Z35" s="27"/>
      <c r="AA35" s="27"/>
    </row>
    <row r="36">
      <c r="A36" s="21" t="str">
        <f t="shared" ref="A36:B36" si="43">if(and(isnumber(search("Yes",C36)),isnumber(search("Yes",E36)),isnumber(search("Yes",G36)),isnumber(search("Yes",I36))),"Yes","No")</f>
        <v>No</v>
      </c>
      <c r="B36" s="21" t="str">
        <f t="shared" si="43"/>
        <v>No</v>
      </c>
      <c r="C36" s="22" t="str">
        <f t="shared" si="3"/>
        <v>No</v>
      </c>
      <c r="D36" s="21" t="str">
        <f t="shared" si="4"/>
        <v>No</v>
      </c>
      <c r="E36" s="21" t="str">
        <f t="shared" si="5"/>
        <v>No</v>
      </c>
      <c r="F36" s="21" t="str">
        <f t="shared" si="6"/>
        <v>No</v>
      </c>
      <c r="G36" s="21" t="str">
        <f t="shared" si="7"/>
        <v>No</v>
      </c>
      <c r="H36" s="21" t="str">
        <f t="shared" si="8"/>
        <v>No</v>
      </c>
      <c r="I36" s="21" t="str">
        <f t="shared" si="9"/>
        <v>No</v>
      </c>
      <c r="J36" s="21" t="str">
        <f t="shared" si="10"/>
        <v>No</v>
      </c>
      <c r="K36" s="25"/>
      <c r="L36" s="7" t="s">
        <v>119</v>
      </c>
      <c r="M36" s="7" t="s">
        <v>120</v>
      </c>
      <c r="N36" s="7" t="s">
        <v>25</v>
      </c>
      <c r="O36" s="7" t="s">
        <v>7182</v>
      </c>
      <c r="P36" s="44" t="s">
        <v>7183</v>
      </c>
      <c r="Q36" s="42"/>
      <c r="R36" s="42"/>
      <c r="S36" s="42"/>
      <c r="T36" s="42"/>
      <c r="U36" s="42"/>
      <c r="V36" s="42"/>
      <c r="W36" s="42"/>
      <c r="X36" s="42"/>
      <c r="Y36" s="27"/>
      <c r="Z36" s="27"/>
      <c r="AA36" s="27"/>
    </row>
    <row r="37">
      <c r="A37" s="21" t="str">
        <f t="shared" ref="A37:B37" si="44">if(and(isnumber(search("Yes",C37)),isnumber(search("Yes",E37)),isnumber(search("Yes",G37)),isnumber(search("Yes",I37))),"Yes","No")</f>
        <v>No</v>
      </c>
      <c r="B37" s="21" t="str">
        <f t="shared" si="44"/>
        <v>No</v>
      </c>
      <c r="C37" s="22" t="str">
        <f t="shared" si="3"/>
        <v>No</v>
      </c>
      <c r="D37" s="21" t="str">
        <f t="shared" si="4"/>
        <v>No</v>
      </c>
      <c r="E37" s="21" t="str">
        <f t="shared" si="5"/>
        <v>No</v>
      </c>
      <c r="F37" s="21" t="str">
        <f t="shared" si="6"/>
        <v>No</v>
      </c>
      <c r="G37" s="21" t="str">
        <f t="shared" si="7"/>
        <v>No</v>
      </c>
      <c r="H37" s="21" t="str">
        <f t="shared" si="8"/>
        <v>No</v>
      </c>
      <c r="I37" s="21" t="str">
        <f t="shared" si="9"/>
        <v>No</v>
      </c>
      <c r="J37" s="21" t="str">
        <f t="shared" si="10"/>
        <v>No</v>
      </c>
      <c r="K37" s="25"/>
      <c r="L37" s="7" t="s">
        <v>122</v>
      </c>
      <c r="M37" s="7" t="s">
        <v>123</v>
      </c>
      <c r="N37" s="7" t="s">
        <v>25</v>
      </c>
      <c r="O37" s="7" t="s">
        <v>5055</v>
      </c>
      <c r="P37" s="44" t="s">
        <v>7184</v>
      </c>
      <c r="Q37" s="42"/>
      <c r="R37" s="42"/>
      <c r="S37" s="42"/>
      <c r="T37" s="42"/>
      <c r="U37" s="42"/>
      <c r="V37" s="42"/>
      <c r="W37" s="42"/>
      <c r="X37" s="42"/>
      <c r="Y37" s="27"/>
      <c r="Z37" s="27"/>
      <c r="AA37" s="27"/>
    </row>
    <row r="38">
      <c r="A38" s="21" t="str">
        <f t="shared" ref="A38:B38" si="45">if(and(isnumber(search("Yes",C38)),isnumber(search("Yes",E38)),isnumber(search("Yes",G38)),isnumber(search("Yes",I38))),"Yes","No")</f>
        <v>No</v>
      </c>
      <c r="B38" s="21" t="str">
        <f t="shared" si="45"/>
        <v>No</v>
      </c>
      <c r="C38" s="22" t="str">
        <f t="shared" si="3"/>
        <v>No</v>
      </c>
      <c r="D38" s="21" t="str">
        <f t="shared" si="4"/>
        <v>No</v>
      </c>
      <c r="E38" s="21" t="str">
        <f t="shared" si="5"/>
        <v>No</v>
      </c>
      <c r="F38" s="21" t="str">
        <f t="shared" si="6"/>
        <v>No</v>
      </c>
      <c r="G38" s="21" t="str">
        <f t="shared" si="7"/>
        <v>Yes</v>
      </c>
      <c r="H38" s="21" t="str">
        <f t="shared" si="8"/>
        <v>Yes</v>
      </c>
      <c r="I38" s="21" t="str">
        <f t="shared" si="9"/>
        <v>Yes</v>
      </c>
      <c r="J38" s="21" t="str">
        <f t="shared" si="10"/>
        <v>Yes</v>
      </c>
      <c r="K38" s="25">
        <v>78.0</v>
      </c>
      <c r="L38" s="7" t="s">
        <v>35</v>
      </c>
      <c r="M38" s="7" t="s">
        <v>2316</v>
      </c>
      <c r="N38" s="7" t="s">
        <v>25</v>
      </c>
      <c r="O38" s="7" t="s">
        <v>7185</v>
      </c>
      <c r="P38" s="44" t="s">
        <v>2318</v>
      </c>
      <c r="Q38" s="42"/>
      <c r="R38" s="42"/>
      <c r="S38" s="42"/>
      <c r="T38" s="7" t="s">
        <v>21</v>
      </c>
      <c r="U38" s="7" t="s">
        <v>2487</v>
      </c>
      <c r="V38" s="44" t="s">
        <v>7186</v>
      </c>
      <c r="W38" s="7" t="s">
        <v>21</v>
      </c>
      <c r="X38" s="7" t="s">
        <v>7187</v>
      </c>
      <c r="Y38" s="44" t="s">
        <v>7188</v>
      </c>
    </row>
    <row r="39">
      <c r="A39" s="21" t="str">
        <f t="shared" ref="A39:B39" si="46">if(and(isnumber(search("Yes",C39)),isnumber(search("Yes",E39)),isnumber(search("Yes",G39)),isnumber(search("Yes",I39))),"Yes","No")</f>
        <v>No</v>
      </c>
      <c r="B39" s="21" t="str">
        <f t="shared" si="46"/>
        <v>No</v>
      </c>
      <c r="C39" s="22" t="str">
        <f t="shared" si="3"/>
        <v>No</v>
      </c>
      <c r="D39" s="21" t="str">
        <f t="shared" si="4"/>
        <v>No</v>
      </c>
      <c r="E39" s="21" t="str">
        <f t="shared" si="5"/>
        <v>No</v>
      </c>
      <c r="F39" s="21" t="str">
        <f t="shared" si="6"/>
        <v>No</v>
      </c>
      <c r="G39" s="21" t="str">
        <f t="shared" si="7"/>
        <v>No</v>
      </c>
      <c r="H39" s="21" t="str">
        <f t="shared" si="8"/>
        <v>No</v>
      </c>
      <c r="I39" s="21" t="str">
        <f t="shared" si="9"/>
        <v>No</v>
      </c>
      <c r="J39" s="21" t="str">
        <f t="shared" si="10"/>
        <v>No</v>
      </c>
      <c r="K39" s="25"/>
      <c r="L39" s="7" t="s">
        <v>127</v>
      </c>
      <c r="M39" s="7" t="s">
        <v>128</v>
      </c>
      <c r="N39" s="7" t="s">
        <v>25</v>
      </c>
      <c r="O39" s="7" t="s">
        <v>2324</v>
      </c>
      <c r="P39" s="44" t="s">
        <v>7189</v>
      </c>
      <c r="Q39" s="42"/>
      <c r="R39" s="42"/>
      <c r="S39" s="42"/>
      <c r="T39" s="42"/>
      <c r="U39" s="42"/>
      <c r="V39" s="42"/>
      <c r="W39" s="42"/>
      <c r="X39" s="42"/>
      <c r="Y39" s="27"/>
      <c r="Z39" s="27"/>
      <c r="AA39" s="27"/>
    </row>
    <row r="40">
      <c r="A40" s="21" t="str">
        <f t="shared" ref="A40:B40" si="47">if(and(isnumber(search("Yes",C40)),isnumber(search("Yes",E40)),isnumber(search("Yes",G40)),isnumber(search("Yes",I40))),"Yes","No")</f>
        <v>No</v>
      </c>
      <c r="B40" s="21" t="str">
        <f t="shared" si="47"/>
        <v>No</v>
      </c>
      <c r="C40" s="22" t="str">
        <f t="shared" si="3"/>
        <v>No</v>
      </c>
      <c r="D40" s="21" t="str">
        <f t="shared" si="4"/>
        <v>No</v>
      </c>
      <c r="E40" s="21" t="str">
        <f t="shared" si="5"/>
        <v>No</v>
      </c>
      <c r="F40" s="21" t="str">
        <f t="shared" si="6"/>
        <v>No</v>
      </c>
      <c r="G40" s="21" t="str">
        <f t="shared" si="7"/>
        <v>No</v>
      </c>
      <c r="H40" s="21" t="str">
        <f t="shared" si="8"/>
        <v>No</v>
      </c>
      <c r="I40" s="21" t="str">
        <f t="shared" si="9"/>
        <v>No</v>
      </c>
      <c r="J40" s="21" t="str">
        <f t="shared" si="10"/>
        <v>No</v>
      </c>
      <c r="K40" s="25"/>
      <c r="L40" s="7" t="s">
        <v>130</v>
      </c>
      <c r="M40" s="7" t="s">
        <v>131</v>
      </c>
      <c r="N40" s="7" t="s">
        <v>25</v>
      </c>
      <c r="O40" s="7" t="s">
        <v>7190</v>
      </c>
      <c r="P40" s="44" t="s">
        <v>2327</v>
      </c>
      <c r="Q40" s="42"/>
      <c r="R40" s="42"/>
      <c r="S40" s="42"/>
      <c r="T40" s="42"/>
      <c r="U40" s="42"/>
      <c r="V40" s="42"/>
      <c r="W40" s="42"/>
      <c r="X40" s="42"/>
      <c r="Y40" s="27"/>
      <c r="Z40" s="27"/>
      <c r="AA40" s="27"/>
    </row>
    <row r="41">
      <c r="A41" s="21" t="str">
        <f t="shared" ref="A41:B41" si="48">if(and(isnumber(search("Yes",C41)),isnumber(search("Yes",E41)),isnumber(search("Yes",G41)),isnumber(search("Yes",I41))),"Yes","No")</f>
        <v>No</v>
      </c>
      <c r="B41" s="21" t="str">
        <f t="shared" si="48"/>
        <v>No</v>
      </c>
      <c r="C41" s="22" t="str">
        <f t="shared" si="3"/>
        <v>No</v>
      </c>
      <c r="D41" s="21" t="str">
        <f t="shared" si="4"/>
        <v>No</v>
      </c>
      <c r="E41" s="21" t="str">
        <f t="shared" si="5"/>
        <v>No</v>
      </c>
      <c r="F41" s="21" t="str">
        <f t="shared" si="6"/>
        <v>No</v>
      </c>
      <c r="G41" s="21" t="str">
        <f t="shared" si="7"/>
        <v>No</v>
      </c>
      <c r="H41" s="21" t="str">
        <f t="shared" si="8"/>
        <v>No</v>
      </c>
      <c r="I41" s="21" t="str">
        <f t="shared" si="9"/>
        <v>No</v>
      </c>
      <c r="J41" s="21" t="str">
        <f t="shared" si="10"/>
        <v>No</v>
      </c>
      <c r="K41" s="25"/>
      <c r="L41" s="7" t="s">
        <v>133</v>
      </c>
      <c r="M41" s="7" t="s">
        <v>134</v>
      </c>
      <c r="N41" s="7" t="s">
        <v>25</v>
      </c>
      <c r="O41" s="7" t="s">
        <v>5063</v>
      </c>
      <c r="P41" s="44" t="s">
        <v>7191</v>
      </c>
      <c r="Q41" s="42"/>
      <c r="R41" s="42"/>
      <c r="S41" s="42"/>
      <c r="T41" s="42"/>
      <c r="U41" s="42"/>
      <c r="V41" s="42"/>
      <c r="W41" s="42"/>
      <c r="X41" s="42"/>
      <c r="Y41" s="27"/>
      <c r="Z41" s="27"/>
      <c r="AA41" s="27"/>
    </row>
    <row r="42">
      <c r="A42" s="21" t="str">
        <f t="shared" ref="A42:B42" si="49">if(and(isnumber(search("Yes",C42)),isnumber(search("Yes",E42)),isnumber(search("Yes",G42)),isnumber(search("Yes",I42))),"Yes","No")</f>
        <v>No</v>
      </c>
      <c r="B42" s="21" t="str">
        <f t="shared" si="49"/>
        <v>No</v>
      </c>
      <c r="C42" s="22" t="str">
        <f t="shared" si="3"/>
        <v>No</v>
      </c>
      <c r="D42" s="21" t="str">
        <f t="shared" si="4"/>
        <v>No</v>
      </c>
      <c r="E42" s="21" t="str">
        <f t="shared" si="5"/>
        <v>No</v>
      </c>
      <c r="F42" s="21" t="str">
        <f t="shared" si="6"/>
        <v>No</v>
      </c>
      <c r="G42" s="21" t="str">
        <f t="shared" si="7"/>
        <v>No</v>
      </c>
      <c r="H42" s="21" t="str">
        <f t="shared" si="8"/>
        <v>No</v>
      </c>
      <c r="I42" s="21" t="str">
        <f t="shared" si="9"/>
        <v>No</v>
      </c>
      <c r="J42" s="21" t="str">
        <f t="shared" si="10"/>
        <v>No</v>
      </c>
      <c r="K42" s="25"/>
      <c r="L42" s="7" t="s">
        <v>136</v>
      </c>
      <c r="M42" s="7" t="s">
        <v>137</v>
      </c>
      <c r="N42" s="7" t="s">
        <v>25</v>
      </c>
      <c r="O42" s="7" t="s">
        <v>5065</v>
      </c>
      <c r="P42" s="44" t="s">
        <v>5066</v>
      </c>
      <c r="Q42" s="42"/>
      <c r="R42" s="42"/>
      <c r="S42" s="42"/>
      <c r="T42" s="42"/>
      <c r="U42" s="42"/>
      <c r="V42" s="42"/>
      <c r="W42" s="42"/>
      <c r="X42" s="42"/>
      <c r="Y42" s="27"/>
      <c r="Z42" s="27"/>
      <c r="AA42" s="27"/>
    </row>
    <row r="43">
      <c r="A43" s="21" t="str">
        <f t="shared" ref="A43:B43" si="50">if(and(isnumber(search("Yes",C43)),isnumber(search("Yes",E43)),isnumber(search("Yes",G43)),isnumber(search("Yes",I43))),"Yes","No")</f>
        <v>No</v>
      </c>
      <c r="B43" s="21" t="str">
        <f t="shared" si="50"/>
        <v>No</v>
      </c>
      <c r="C43" s="22" t="str">
        <f t="shared" si="3"/>
        <v>No</v>
      </c>
      <c r="D43" s="21" t="str">
        <f t="shared" si="4"/>
        <v>No</v>
      </c>
      <c r="E43" s="21" t="str">
        <f t="shared" si="5"/>
        <v>No</v>
      </c>
      <c r="F43" s="21" t="str">
        <f t="shared" si="6"/>
        <v>No</v>
      </c>
      <c r="G43" s="21" t="str">
        <f t="shared" si="7"/>
        <v>No</v>
      </c>
      <c r="H43" s="21" t="str">
        <f t="shared" si="8"/>
        <v>No</v>
      </c>
      <c r="I43" s="21" t="str">
        <f t="shared" si="9"/>
        <v>No</v>
      </c>
      <c r="J43" s="21" t="str">
        <f t="shared" si="10"/>
        <v>No</v>
      </c>
      <c r="K43" s="25"/>
      <c r="L43" s="7" t="s">
        <v>139</v>
      </c>
      <c r="M43" s="7" t="s">
        <v>140</v>
      </c>
      <c r="N43" s="7" t="s">
        <v>25</v>
      </c>
      <c r="O43" s="7" t="s">
        <v>5067</v>
      </c>
      <c r="P43" s="44" t="s">
        <v>5068</v>
      </c>
      <c r="Q43" s="42"/>
      <c r="R43" s="42"/>
      <c r="S43" s="42"/>
      <c r="T43" s="42"/>
      <c r="U43" s="42"/>
      <c r="V43" s="42"/>
      <c r="W43" s="42"/>
      <c r="X43" s="42"/>
      <c r="Y43" s="27"/>
      <c r="Z43" s="27"/>
      <c r="AA43" s="27"/>
    </row>
    <row r="44">
      <c r="A44" s="21" t="str">
        <f t="shared" ref="A44:B44" si="51">if(and(isnumber(search("Yes",C44)),isnumber(search("Yes",E44)),isnumber(search("Yes",G44)),isnumber(search("Yes",I44))),"Yes","No")</f>
        <v>Yes</v>
      </c>
      <c r="B44" s="21" t="str">
        <f t="shared" si="51"/>
        <v>Yes</v>
      </c>
      <c r="C44" s="22" t="str">
        <f t="shared" si="3"/>
        <v>Yes</v>
      </c>
      <c r="D44" s="21" t="str">
        <f t="shared" si="4"/>
        <v>Yes</v>
      </c>
      <c r="E44" s="21" t="str">
        <f t="shared" si="5"/>
        <v>Yes</v>
      </c>
      <c r="F44" s="21" t="str">
        <f t="shared" si="6"/>
        <v>Yes</v>
      </c>
      <c r="G44" s="21" t="str">
        <f t="shared" si="7"/>
        <v>Yes</v>
      </c>
      <c r="H44" s="21" t="str">
        <f t="shared" si="8"/>
        <v>Yes</v>
      </c>
      <c r="I44" s="21" t="str">
        <f t="shared" si="9"/>
        <v>Yes</v>
      </c>
      <c r="J44" s="21" t="str">
        <f t="shared" si="10"/>
        <v>Yes</v>
      </c>
      <c r="K44" s="25"/>
      <c r="L44" s="33" t="s">
        <v>37</v>
      </c>
      <c r="M44" s="7" t="s">
        <v>142</v>
      </c>
      <c r="N44" s="7" t="s">
        <v>21</v>
      </c>
      <c r="O44" s="7" t="s">
        <v>2443</v>
      </c>
      <c r="P44" s="44" t="s">
        <v>7192</v>
      </c>
      <c r="Q44" s="7" t="s">
        <v>21</v>
      </c>
      <c r="R44" s="7" t="s">
        <v>7193</v>
      </c>
      <c r="S44" s="44" t="s">
        <v>7194</v>
      </c>
      <c r="T44" s="7" t="s">
        <v>21</v>
      </c>
      <c r="U44" s="7" t="s">
        <v>7195</v>
      </c>
      <c r="V44" s="44" t="s">
        <v>7196</v>
      </c>
      <c r="W44" s="7" t="s">
        <v>2321</v>
      </c>
      <c r="X44" s="7" t="s">
        <v>5074</v>
      </c>
      <c r="Y44" s="44" t="s">
        <v>7197</v>
      </c>
      <c r="Z44" s="27"/>
      <c r="AA44" s="27"/>
    </row>
    <row r="45">
      <c r="A45" s="21" t="str">
        <f t="shared" ref="A45:B45" si="52">if(and(isnumber(search("Yes",C45)),isnumber(search("Yes",E45)),isnumber(search("Yes",G45)),isnumber(search("Yes",I45))),"Yes","No")</f>
        <v>No</v>
      </c>
      <c r="B45" s="21" t="str">
        <f t="shared" si="52"/>
        <v>No</v>
      </c>
      <c r="C45" s="22" t="str">
        <f t="shared" si="3"/>
        <v>No</v>
      </c>
      <c r="D45" s="21" t="str">
        <f t="shared" si="4"/>
        <v>No</v>
      </c>
      <c r="E45" s="21" t="str">
        <f t="shared" si="5"/>
        <v>No</v>
      </c>
      <c r="F45" s="21" t="str">
        <f t="shared" si="6"/>
        <v>No</v>
      </c>
      <c r="G45" s="21" t="str">
        <f t="shared" si="7"/>
        <v>No</v>
      </c>
      <c r="H45" s="21" t="str">
        <f t="shared" si="8"/>
        <v>No</v>
      </c>
      <c r="I45" s="21" t="str">
        <f t="shared" si="9"/>
        <v>No</v>
      </c>
      <c r="J45" s="21" t="str">
        <f t="shared" si="10"/>
        <v>No</v>
      </c>
      <c r="K45" s="25"/>
      <c r="L45" s="7" t="s">
        <v>144</v>
      </c>
      <c r="M45" s="7" t="s">
        <v>145</v>
      </c>
      <c r="N45" s="7" t="s">
        <v>25</v>
      </c>
      <c r="O45" s="7" t="s">
        <v>2431</v>
      </c>
      <c r="P45" s="44" t="s">
        <v>7198</v>
      </c>
      <c r="Q45" s="42"/>
      <c r="R45" s="42"/>
      <c r="S45" s="42"/>
      <c r="T45" s="42"/>
      <c r="U45" s="42"/>
      <c r="V45" s="42"/>
      <c r="W45" s="42"/>
      <c r="X45" s="42"/>
      <c r="Y45" s="27"/>
      <c r="Z45" s="27"/>
      <c r="AA45" s="27"/>
    </row>
    <row r="46">
      <c r="A46" s="21" t="str">
        <f t="shared" ref="A46:B46" si="53">if(and(isnumber(search("Yes",C46)),isnumber(search("Yes",E46)),isnumber(search("Yes",G46)),isnumber(search("Yes",I46))),"Yes","No")</f>
        <v>No</v>
      </c>
      <c r="B46" s="21" t="str">
        <f t="shared" si="53"/>
        <v>No</v>
      </c>
      <c r="C46" s="22" t="str">
        <f t="shared" si="3"/>
        <v>No</v>
      </c>
      <c r="D46" s="21" t="str">
        <f t="shared" si="4"/>
        <v>No</v>
      </c>
      <c r="E46" s="21" t="str">
        <f t="shared" si="5"/>
        <v>No</v>
      </c>
      <c r="F46" s="21" t="str">
        <f t="shared" si="6"/>
        <v>No</v>
      </c>
      <c r="G46" s="21" t="str">
        <f t="shared" si="7"/>
        <v>No</v>
      </c>
      <c r="H46" s="21" t="str">
        <f t="shared" si="8"/>
        <v>No</v>
      </c>
      <c r="I46" s="21" t="str">
        <f t="shared" si="9"/>
        <v>No</v>
      </c>
      <c r="J46" s="21" t="str">
        <f t="shared" si="10"/>
        <v>No</v>
      </c>
      <c r="K46" s="25"/>
      <c r="L46" s="7" t="s">
        <v>147</v>
      </c>
      <c r="M46" s="7" t="s">
        <v>148</v>
      </c>
      <c r="N46" s="7" t="s">
        <v>25</v>
      </c>
      <c r="O46" s="7" t="s">
        <v>3185</v>
      </c>
      <c r="P46" s="44" t="s">
        <v>7199</v>
      </c>
      <c r="Q46" s="42"/>
      <c r="R46" s="42"/>
      <c r="S46" s="42"/>
      <c r="T46" s="42"/>
      <c r="U46" s="42"/>
      <c r="V46" s="42"/>
      <c r="W46" s="42"/>
      <c r="X46" s="42"/>
      <c r="Y46" s="27"/>
      <c r="Z46" s="27"/>
      <c r="AA46" s="27"/>
    </row>
    <row r="47">
      <c r="A47" s="21" t="str">
        <f t="shared" ref="A47:B47" si="54">if(and(isnumber(search("Yes",C47)),isnumber(search("Yes",E47)),isnumber(search("Yes",G47)),isnumber(search("Yes",I47))),"Yes","No")</f>
        <v>No</v>
      </c>
      <c r="B47" s="21" t="str">
        <f t="shared" si="54"/>
        <v>No</v>
      </c>
      <c r="C47" s="22" t="str">
        <f t="shared" si="3"/>
        <v>No</v>
      </c>
      <c r="D47" s="21" t="str">
        <f t="shared" si="4"/>
        <v>No</v>
      </c>
      <c r="E47" s="21" t="str">
        <f t="shared" si="5"/>
        <v>No</v>
      </c>
      <c r="F47" s="21" t="str">
        <f t="shared" si="6"/>
        <v>No</v>
      </c>
      <c r="G47" s="21" t="str">
        <f t="shared" si="7"/>
        <v>No</v>
      </c>
      <c r="H47" s="21" t="str">
        <f t="shared" si="8"/>
        <v>No</v>
      </c>
      <c r="I47" s="21" t="str">
        <f t="shared" si="9"/>
        <v>No</v>
      </c>
      <c r="J47" s="21" t="str">
        <f t="shared" si="10"/>
        <v>No</v>
      </c>
      <c r="K47" s="25"/>
      <c r="L47" s="7" t="s">
        <v>150</v>
      </c>
      <c r="M47" s="7" t="s">
        <v>151</v>
      </c>
      <c r="N47" s="7" t="s">
        <v>25</v>
      </c>
      <c r="O47" s="7" t="s">
        <v>7200</v>
      </c>
      <c r="P47" s="44" t="s">
        <v>7201</v>
      </c>
      <c r="Q47" s="42"/>
      <c r="R47" s="42"/>
      <c r="S47" s="42"/>
      <c r="T47" s="42"/>
      <c r="U47" s="42"/>
      <c r="V47" s="42"/>
      <c r="W47" s="42"/>
      <c r="X47" s="42"/>
      <c r="Y47" s="27"/>
      <c r="Z47" s="27"/>
      <c r="AA47" s="27"/>
    </row>
    <row r="48">
      <c r="A48" s="21" t="str">
        <f t="shared" ref="A48:B48" si="55">if(and(isnumber(search("Yes",C48)),isnumber(search("Yes",E48)),isnumber(search("Yes",G48)),isnumber(search("Yes",I48))),"Yes","No")</f>
        <v>No</v>
      </c>
      <c r="B48" s="21" t="str">
        <f t="shared" si="55"/>
        <v>No</v>
      </c>
      <c r="C48" s="22" t="str">
        <f t="shared" si="3"/>
        <v>No</v>
      </c>
      <c r="D48" s="21" t="str">
        <f t="shared" si="4"/>
        <v>No</v>
      </c>
      <c r="E48" s="21" t="str">
        <f t="shared" si="5"/>
        <v>No</v>
      </c>
      <c r="F48" s="21" t="str">
        <f t="shared" si="6"/>
        <v>No</v>
      </c>
      <c r="G48" s="21" t="str">
        <f t="shared" si="7"/>
        <v>No</v>
      </c>
      <c r="H48" s="21" t="str">
        <f t="shared" si="8"/>
        <v>No</v>
      </c>
      <c r="I48" s="21" t="str">
        <f t="shared" si="9"/>
        <v>No</v>
      </c>
      <c r="J48" s="21" t="str">
        <f t="shared" si="10"/>
        <v>No</v>
      </c>
      <c r="K48" s="25"/>
      <c r="L48" s="7" t="s">
        <v>153</v>
      </c>
      <c r="M48" s="7" t="s">
        <v>154</v>
      </c>
      <c r="N48" s="7" t="s">
        <v>25</v>
      </c>
      <c r="O48" s="7" t="s">
        <v>5082</v>
      </c>
      <c r="P48" s="44" t="s">
        <v>7202</v>
      </c>
      <c r="Q48" s="42"/>
      <c r="R48" s="42"/>
      <c r="S48" s="42"/>
      <c r="T48" s="42"/>
      <c r="U48" s="42"/>
      <c r="V48" s="42"/>
      <c r="W48" s="42"/>
      <c r="X48" s="42"/>
      <c r="Y48" s="27"/>
      <c r="Z48" s="27"/>
      <c r="AA48" s="27"/>
    </row>
    <row r="49">
      <c r="A49" s="21" t="str">
        <f t="shared" ref="A49:B49" si="56">if(and(isnumber(search("Yes",C49)),isnumber(search("Yes",E49)),isnumber(search("Yes",G49)),isnumber(search("Yes",I49))),"Yes","No")</f>
        <v>Yes</v>
      </c>
      <c r="B49" s="21" t="str">
        <f t="shared" si="56"/>
        <v>Yes</v>
      </c>
      <c r="C49" s="22" t="str">
        <f t="shared" si="3"/>
        <v>Yes</v>
      </c>
      <c r="D49" s="21" t="str">
        <f t="shared" si="4"/>
        <v>Yes</v>
      </c>
      <c r="E49" s="21" t="str">
        <f t="shared" si="5"/>
        <v>Yes</v>
      </c>
      <c r="F49" s="21" t="str">
        <f t="shared" si="6"/>
        <v>Yes</v>
      </c>
      <c r="G49" s="21" t="str">
        <f t="shared" si="7"/>
        <v>Yes</v>
      </c>
      <c r="H49" s="21" t="str">
        <f t="shared" si="8"/>
        <v>Yes</v>
      </c>
      <c r="I49" s="21" t="str">
        <f t="shared" si="9"/>
        <v>Yes</v>
      </c>
      <c r="J49" s="21" t="str">
        <f t="shared" si="10"/>
        <v>Yes</v>
      </c>
      <c r="K49" s="25"/>
      <c r="L49" s="7" t="s">
        <v>40</v>
      </c>
      <c r="M49" s="7" t="s">
        <v>156</v>
      </c>
      <c r="N49" s="7" t="s">
        <v>21</v>
      </c>
      <c r="O49" s="7" t="s">
        <v>3303</v>
      </c>
      <c r="P49" s="44" t="s">
        <v>7203</v>
      </c>
      <c r="Q49" s="7" t="s">
        <v>21</v>
      </c>
      <c r="R49" s="7" t="s">
        <v>7204</v>
      </c>
      <c r="S49" s="44" t="s">
        <v>5086</v>
      </c>
      <c r="T49" s="7" t="s">
        <v>21</v>
      </c>
      <c r="U49" s="7" t="s">
        <v>7205</v>
      </c>
      <c r="V49" s="44" t="s">
        <v>7206</v>
      </c>
      <c r="W49" s="7" t="s">
        <v>2321</v>
      </c>
      <c r="X49" s="7" t="s">
        <v>2718</v>
      </c>
      <c r="Y49" s="44" t="s">
        <v>7207</v>
      </c>
      <c r="Z49" s="27"/>
      <c r="AA49" s="27"/>
    </row>
    <row r="50">
      <c r="A50" s="21" t="str">
        <f t="shared" ref="A50:B50" si="57">if(and(isnumber(search("Yes",C50)),isnumber(search("Yes",E50)),isnumber(search("Yes",G50)),isnumber(search("Yes",I50))),"Yes","No")</f>
        <v>No</v>
      </c>
      <c r="B50" s="21" t="str">
        <f t="shared" si="57"/>
        <v>No</v>
      </c>
      <c r="C50" s="22" t="str">
        <f t="shared" si="3"/>
        <v>No</v>
      </c>
      <c r="D50" s="21" t="str">
        <f t="shared" si="4"/>
        <v>No</v>
      </c>
      <c r="E50" s="21" t="str">
        <f t="shared" si="5"/>
        <v>No</v>
      </c>
      <c r="F50" s="21" t="str">
        <f t="shared" si="6"/>
        <v>No</v>
      </c>
      <c r="G50" s="21" t="str">
        <f t="shared" si="7"/>
        <v>No</v>
      </c>
      <c r="H50" s="21" t="str">
        <f t="shared" si="8"/>
        <v>No</v>
      </c>
      <c r="I50" s="21" t="str">
        <f t="shared" si="9"/>
        <v>No</v>
      </c>
      <c r="J50" s="21" t="str">
        <f t="shared" si="10"/>
        <v>No</v>
      </c>
      <c r="K50" s="25"/>
      <c r="L50" s="7" t="s">
        <v>158</v>
      </c>
      <c r="M50" s="7" t="s">
        <v>159</v>
      </c>
      <c r="N50" s="7" t="s">
        <v>25</v>
      </c>
      <c r="O50" s="7" t="s">
        <v>7208</v>
      </c>
      <c r="P50" s="44" t="s">
        <v>7209</v>
      </c>
      <c r="Q50" s="42"/>
      <c r="R50" s="42"/>
      <c r="S50" s="42"/>
      <c r="T50" s="42"/>
      <c r="U50" s="42"/>
      <c r="V50" s="42"/>
      <c r="W50" s="42"/>
      <c r="X50" s="42"/>
      <c r="Y50" s="27"/>
      <c r="Z50" s="27"/>
      <c r="AA50" s="27"/>
    </row>
    <row r="51">
      <c r="A51" s="21" t="str">
        <f t="shared" ref="A51:B51" si="58">if(and(isnumber(search("Yes",C51)),isnumber(search("Yes",E51)),isnumber(search("Yes",G51)),isnumber(search("Yes",I51))),"Yes","No")</f>
        <v>No</v>
      </c>
      <c r="B51" s="21" t="str">
        <f t="shared" si="58"/>
        <v>No</v>
      </c>
      <c r="C51" s="22" t="str">
        <f t="shared" si="3"/>
        <v>No</v>
      </c>
      <c r="D51" s="21" t="str">
        <f t="shared" si="4"/>
        <v>No</v>
      </c>
      <c r="E51" s="21" t="str">
        <f t="shared" si="5"/>
        <v>No</v>
      </c>
      <c r="F51" s="21" t="str">
        <f t="shared" si="6"/>
        <v>No</v>
      </c>
      <c r="G51" s="21" t="str">
        <f t="shared" si="7"/>
        <v>No</v>
      </c>
      <c r="H51" s="21" t="str">
        <f t="shared" si="8"/>
        <v>No</v>
      </c>
      <c r="I51" s="21" t="str">
        <f t="shared" si="9"/>
        <v>No</v>
      </c>
      <c r="J51" s="21" t="str">
        <f t="shared" si="10"/>
        <v>No</v>
      </c>
      <c r="K51" s="25"/>
      <c r="L51" s="7" t="s">
        <v>161</v>
      </c>
      <c r="M51" s="7" t="s">
        <v>162</v>
      </c>
      <c r="N51" s="7" t="s">
        <v>25</v>
      </c>
      <c r="O51" s="7" t="s">
        <v>7210</v>
      </c>
      <c r="P51" s="44" t="s">
        <v>7211</v>
      </c>
      <c r="Q51" s="42"/>
      <c r="R51" s="42"/>
      <c r="S51" s="42"/>
      <c r="T51" s="42"/>
      <c r="U51" s="42"/>
      <c r="V51" s="42"/>
      <c r="W51" s="42"/>
      <c r="X51" s="42"/>
      <c r="Y51" s="27"/>
      <c r="Z51" s="27"/>
      <c r="AA51" s="27"/>
    </row>
    <row r="52">
      <c r="A52" s="21" t="str">
        <f t="shared" ref="A52:B52" si="59">if(and(isnumber(search("Yes",C52)),isnumber(search("Yes",E52)),isnumber(search("Yes",G52)),isnumber(search("Yes",I52))),"Yes","No")</f>
        <v>No</v>
      </c>
      <c r="B52" s="21" t="str">
        <f t="shared" si="59"/>
        <v>No</v>
      </c>
      <c r="C52" s="22" t="str">
        <f t="shared" si="3"/>
        <v>No</v>
      </c>
      <c r="D52" s="21" t="str">
        <f t="shared" si="4"/>
        <v>No</v>
      </c>
      <c r="E52" s="21" t="str">
        <f t="shared" si="5"/>
        <v>No</v>
      </c>
      <c r="F52" s="21" t="str">
        <f t="shared" si="6"/>
        <v>No</v>
      </c>
      <c r="G52" s="21" t="str">
        <f t="shared" si="7"/>
        <v>No</v>
      </c>
      <c r="H52" s="21" t="str">
        <f t="shared" si="8"/>
        <v>No</v>
      </c>
      <c r="I52" s="21" t="str">
        <f t="shared" si="9"/>
        <v>No</v>
      </c>
      <c r="J52" s="21" t="str">
        <f t="shared" si="10"/>
        <v>No</v>
      </c>
      <c r="K52" s="25"/>
      <c r="L52" s="33" t="s">
        <v>164</v>
      </c>
      <c r="M52" s="7" t="s">
        <v>165</v>
      </c>
      <c r="N52" s="7" t="s">
        <v>25</v>
      </c>
      <c r="O52" s="7" t="s">
        <v>7212</v>
      </c>
      <c r="P52" s="44" t="s">
        <v>7213</v>
      </c>
      <c r="Q52" s="42"/>
      <c r="R52" s="42"/>
      <c r="S52" s="42"/>
      <c r="T52" s="42"/>
      <c r="U52" s="42"/>
      <c r="V52" s="42"/>
      <c r="W52" s="42"/>
      <c r="X52" s="42"/>
      <c r="Y52" s="27"/>
      <c r="Z52" s="27"/>
      <c r="AA52" s="27"/>
    </row>
    <row r="53">
      <c r="A53" s="21" t="str">
        <f t="shared" ref="A53:B53" si="60">if(and(isnumber(search("Yes",C53)),isnumber(search("Yes",E53)),isnumber(search("Yes",G53)),isnumber(search("Yes",I53))),"Yes","No")</f>
        <v>Yes</v>
      </c>
      <c r="B53" s="21" t="str">
        <f t="shared" si="60"/>
        <v>Yes</v>
      </c>
      <c r="C53" s="22" t="str">
        <f t="shared" si="3"/>
        <v>Yes</v>
      </c>
      <c r="D53" s="21" t="str">
        <f t="shared" si="4"/>
        <v>Yes</v>
      </c>
      <c r="E53" s="21" t="str">
        <f t="shared" si="5"/>
        <v>Yes</v>
      </c>
      <c r="F53" s="21" t="str">
        <f t="shared" si="6"/>
        <v>Yes</v>
      </c>
      <c r="G53" s="21" t="str">
        <f t="shared" si="7"/>
        <v>Yes</v>
      </c>
      <c r="H53" s="21" t="str">
        <f t="shared" si="8"/>
        <v>Yes</v>
      </c>
      <c r="I53" s="21" t="str">
        <f t="shared" si="9"/>
        <v>Yes</v>
      </c>
      <c r="J53" s="21" t="str">
        <f t="shared" si="10"/>
        <v>Yes</v>
      </c>
      <c r="K53" s="25">
        <v>37.0</v>
      </c>
      <c r="L53" s="33" t="s">
        <v>43</v>
      </c>
      <c r="M53" s="7" t="s">
        <v>167</v>
      </c>
      <c r="N53" s="7" t="s">
        <v>2321</v>
      </c>
      <c r="O53" s="7" t="s">
        <v>2364</v>
      </c>
      <c r="P53" s="44" t="s">
        <v>2365</v>
      </c>
      <c r="Q53" s="7" t="s">
        <v>2321</v>
      </c>
      <c r="R53" s="7" t="s">
        <v>7214</v>
      </c>
      <c r="S53" s="44" t="s">
        <v>7215</v>
      </c>
      <c r="T53" s="7" t="s">
        <v>2321</v>
      </c>
      <c r="U53" s="7" t="s">
        <v>5098</v>
      </c>
      <c r="V53" s="44" t="s">
        <v>7216</v>
      </c>
      <c r="W53" s="7" t="s">
        <v>2321</v>
      </c>
      <c r="X53" s="7" t="s">
        <v>5100</v>
      </c>
      <c r="Y53" s="44" t="s">
        <v>5101</v>
      </c>
    </row>
    <row r="54">
      <c r="A54" s="21" t="str">
        <f t="shared" ref="A54:B54" si="61">if(and(isnumber(search("Yes",C54)),isnumber(search("Yes",E54)),isnumber(search("Yes",G54)),isnumber(search("Yes",I54))),"Yes","No")</f>
        <v>No</v>
      </c>
      <c r="B54" s="21" t="str">
        <f t="shared" si="61"/>
        <v>No</v>
      </c>
      <c r="C54" s="22" t="str">
        <f t="shared" si="3"/>
        <v>No</v>
      </c>
      <c r="D54" s="21" t="str">
        <f t="shared" si="4"/>
        <v>No</v>
      </c>
      <c r="E54" s="21" t="str">
        <f t="shared" si="5"/>
        <v>No</v>
      </c>
      <c r="F54" s="21" t="str">
        <f t="shared" si="6"/>
        <v>No</v>
      </c>
      <c r="G54" s="21" t="str">
        <f t="shared" si="7"/>
        <v>No</v>
      </c>
      <c r="H54" s="21" t="str">
        <f t="shared" si="8"/>
        <v>No</v>
      </c>
      <c r="I54" s="21" t="str">
        <f t="shared" si="9"/>
        <v>No</v>
      </c>
      <c r="J54" s="21" t="str">
        <f t="shared" si="10"/>
        <v>No</v>
      </c>
      <c r="K54" s="25"/>
      <c r="L54" s="33" t="s">
        <v>169</v>
      </c>
      <c r="M54" s="7" t="s">
        <v>170</v>
      </c>
      <c r="N54" s="7" t="s">
        <v>25</v>
      </c>
      <c r="O54" s="7" t="s">
        <v>7217</v>
      </c>
      <c r="P54" s="44" t="s">
        <v>7218</v>
      </c>
      <c r="Q54" s="42"/>
      <c r="R54" s="42"/>
      <c r="S54" s="42"/>
      <c r="T54" s="42"/>
      <c r="U54" s="42"/>
      <c r="V54" s="42"/>
      <c r="W54" s="42"/>
      <c r="X54" s="42"/>
      <c r="Y54" s="27"/>
      <c r="Z54" s="27"/>
      <c r="AA54" s="27"/>
    </row>
    <row r="55">
      <c r="A55" s="21" t="str">
        <f t="shared" ref="A55:B55" si="62">if(and(isnumber(search("Yes",C55)),isnumber(search("Yes",E55)),isnumber(search("Yes",G55)),isnumber(search("Yes",I55))),"Yes","No")</f>
        <v>No</v>
      </c>
      <c r="B55" s="21" t="str">
        <f t="shared" si="62"/>
        <v>No</v>
      </c>
      <c r="C55" s="22" t="str">
        <f t="shared" si="3"/>
        <v>No</v>
      </c>
      <c r="D55" s="21" t="str">
        <f t="shared" si="4"/>
        <v>No</v>
      </c>
      <c r="E55" s="21" t="str">
        <f t="shared" si="5"/>
        <v>No</v>
      </c>
      <c r="F55" s="21" t="str">
        <f t="shared" si="6"/>
        <v>No</v>
      </c>
      <c r="G55" s="21" t="str">
        <f t="shared" si="7"/>
        <v>No</v>
      </c>
      <c r="H55" s="21" t="str">
        <f t="shared" si="8"/>
        <v>No</v>
      </c>
      <c r="I55" s="21" t="str">
        <f t="shared" si="9"/>
        <v>No</v>
      </c>
      <c r="J55" s="21" t="str">
        <f t="shared" si="10"/>
        <v>No</v>
      </c>
      <c r="K55" s="25"/>
      <c r="L55" s="33" t="s">
        <v>172</v>
      </c>
      <c r="M55" s="7" t="s">
        <v>173</v>
      </c>
      <c r="N55" s="7" t="s">
        <v>25</v>
      </c>
      <c r="O55" s="7" t="s">
        <v>7219</v>
      </c>
      <c r="P55" s="44" t="s">
        <v>7220</v>
      </c>
      <c r="Q55" s="42"/>
      <c r="R55" s="42"/>
      <c r="S55" s="42"/>
      <c r="T55" s="42"/>
      <c r="U55" s="42"/>
      <c r="V55" s="42"/>
      <c r="W55" s="42"/>
      <c r="X55" s="42"/>
      <c r="Y55" s="27"/>
      <c r="Z55" s="27"/>
      <c r="AA55" s="27"/>
    </row>
    <row r="56">
      <c r="A56" s="21" t="str">
        <f t="shared" ref="A56:B56" si="63">if(and(isnumber(search("Yes",C56)),isnumber(search("Yes",E56)),isnumber(search("Yes",G56)),isnumber(search("Yes",I56))),"Yes","No")</f>
        <v>No</v>
      </c>
      <c r="B56" s="21" t="str">
        <f t="shared" si="63"/>
        <v>No</v>
      </c>
      <c r="C56" s="22" t="str">
        <f t="shared" si="3"/>
        <v>No</v>
      </c>
      <c r="D56" s="21" t="str">
        <f t="shared" si="4"/>
        <v>No</v>
      </c>
      <c r="E56" s="21" t="str">
        <f t="shared" si="5"/>
        <v>No</v>
      </c>
      <c r="F56" s="21" t="str">
        <f t="shared" si="6"/>
        <v>No</v>
      </c>
      <c r="G56" s="21" t="str">
        <f t="shared" si="7"/>
        <v>No</v>
      </c>
      <c r="H56" s="21" t="str">
        <f t="shared" si="8"/>
        <v>No</v>
      </c>
      <c r="I56" s="21" t="str">
        <f t="shared" si="9"/>
        <v>No</v>
      </c>
      <c r="J56" s="21" t="str">
        <f t="shared" si="10"/>
        <v>No</v>
      </c>
      <c r="K56" s="25"/>
      <c r="L56" s="33" t="s">
        <v>175</v>
      </c>
      <c r="M56" s="7" t="s">
        <v>176</v>
      </c>
      <c r="N56" s="7" t="s">
        <v>25</v>
      </c>
      <c r="O56" s="7" t="s">
        <v>2376</v>
      </c>
      <c r="P56" s="44" t="s">
        <v>7221</v>
      </c>
      <c r="Q56" s="42"/>
      <c r="R56" s="42"/>
      <c r="S56" s="42"/>
      <c r="T56" s="42"/>
      <c r="U56" s="42"/>
      <c r="V56" s="42"/>
      <c r="W56" s="42"/>
      <c r="X56" s="42"/>
      <c r="Y56" s="27"/>
      <c r="Z56" s="27"/>
      <c r="AA56" s="27"/>
    </row>
    <row r="57">
      <c r="A57" s="21" t="str">
        <f t="shared" ref="A57:B57" si="64">if(and(isnumber(search("Yes",C57)),isnumber(search("Yes",E57)),isnumber(search("Yes",G57)),isnumber(search("Yes",I57))),"Yes","No")</f>
        <v>No</v>
      </c>
      <c r="B57" s="21" t="str">
        <f t="shared" si="64"/>
        <v>No</v>
      </c>
      <c r="C57" s="22" t="str">
        <f t="shared" si="3"/>
        <v>No</v>
      </c>
      <c r="D57" s="21" t="str">
        <f t="shared" si="4"/>
        <v>No</v>
      </c>
      <c r="E57" s="21" t="str">
        <f t="shared" si="5"/>
        <v>No</v>
      </c>
      <c r="F57" s="21" t="str">
        <f t="shared" si="6"/>
        <v>No</v>
      </c>
      <c r="G57" s="21" t="str">
        <f t="shared" si="7"/>
        <v>No</v>
      </c>
      <c r="H57" s="21" t="str">
        <f t="shared" si="8"/>
        <v>No</v>
      </c>
      <c r="I57" s="21" t="str">
        <f t="shared" si="9"/>
        <v>No</v>
      </c>
      <c r="J57" s="21" t="str">
        <f t="shared" si="10"/>
        <v>No</v>
      </c>
      <c r="K57" s="25"/>
      <c r="L57" s="7" t="s">
        <v>178</v>
      </c>
      <c r="M57" s="7" t="s">
        <v>179</v>
      </c>
      <c r="N57" s="7" t="s">
        <v>25</v>
      </c>
      <c r="O57" s="7" t="s">
        <v>3271</v>
      </c>
      <c r="P57" s="44" t="s">
        <v>7222</v>
      </c>
      <c r="Q57" s="42"/>
      <c r="R57" s="42"/>
      <c r="S57" s="42"/>
      <c r="T57" s="42"/>
      <c r="U57" s="42"/>
      <c r="V57" s="42"/>
      <c r="W57" s="42"/>
      <c r="X57" s="42"/>
      <c r="Y57" s="27"/>
      <c r="Z57" s="27"/>
      <c r="AA57" s="27"/>
    </row>
    <row r="58">
      <c r="A58" s="21" t="str">
        <f t="shared" ref="A58:B58" si="65">if(and(isnumber(search("Yes",C58)),isnumber(search("Yes",E58)),isnumber(search("Yes",G58)),isnumber(search("Yes",I58))),"Yes","No")</f>
        <v>No</v>
      </c>
      <c r="B58" s="21" t="str">
        <f t="shared" si="65"/>
        <v>No</v>
      </c>
      <c r="C58" s="22" t="str">
        <f t="shared" si="3"/>
        <v>No</v>
      </c>
      <c r="D58" s="21" t="str">
        <f t="shared" si="4"/>
        <v>No</v>
      </c>
      <c r="E58" s="21" t="str">
        <f t="shared" si="5"/>
        <v>No</v>
      </c>
      <c r="F58" s="21" t="str">
        <f t="shared" si="6"/>
        <v>No</v>
      </c>
      <c r="G58" s="21" t="str">
        <f t="shared" si="7"/>
        <v>No</v>
      </c>
      <c r="H58" s="21" t="str">
        <f t="shared" si="8"/>
        <v>No</v>
      </c>
      <c r="I58" s="21" t="str">
        <f t="shared" si="9"/>
        <v>No</v>
      </c>
      <c r="J58" s="21" t="str">
        <f t="shared" si="10"/>
        <v>No</v>
      </c>
      <c r="K58" s="25"/>
      <c r="L58" s="7" t="s">
        <v>181</v>
      </c>
      <c r="M58" s="7" t="s">
        <v>182</v>
      </c>
      <c r="N58" s="7" t="s">
        <v>25</v>
      </c>
      <c r="O58" s="7" t="s">
        <v>2379</v>
      </c>
      <c r="P58" s="44" t="s">
        <v>2380</v>
      </c>
      <c r="Q58" s="42"/>
      <c r="R58" s="42"/>
      <c r="S58" s="42"/>
      <c r="T58" s="42"/>
      <c r="U58" s="42"/>
      <c r="V58" s="42"/>
      <c r="W58" s="42"/>
      <c r="X58" s="42"/>
      <c r="Y58" s="27"/>
      <c r="Z58" s="27"/>
      <c r="AA58" s="27"/>
    </row>
    <row r="59">
      <c r="A59" s="21" t="str">
        <f t="shared" ref="A59:B59" si="66">if(and(isnumber(search("Yes",C59)),isnumber(search("Yes",E59)),isnumber(search("Yes",G59)),isnumber(search("Yes",I59))),"Yes","No")</f>
        <v>No</v>
      </c>
      <c r="B59" s="21" t="str">
        <f t="shared" si="66"/>
        <v>No</v>
      </c>
      <c r="C59" s="22" t="str">
        <f t="shared" si="3"/>
        <v>No</v>
      </c>
      <c r="D59" s="21" t="str">
        <f t="shared" si="4"/>
        <v>No</v>
      </c>
      <c r="E59" s="21" t="str">
        <f t="shared" si="5"/>
        <v>No</v>
      </c>
      <c r="F59" s="21" t="str">
        <f t="shared" si="6"/>
        <v>No</v>
      </c>
      <c r="G59" s="21" t="str">
        <f t="shared" si="7"/>
        <v>No</v>
      </c>
      <c r="H59" s="21" t="str">
        <f t="shared" si="8"/>
        <v>No</v>
      </c>
      <c r="I59" s="21" t="str">
        <f t="shared" si="9"/>
        <v>No</v>
      </c>
      <c r="J59" s="21" t="str">
        <f t="shared" si="10"/>
        <v>No</v>
      </c>
      <c r="K59" s="25"/>
      <c r="L59" s="7" t="s">
        <v>184</v>
      </c>
      <c r="M59" s="7" t="s">
        <v>185</v>
      </c>
      <c r="N59" s="7" t="s">
        <v>25</v>
      </c>
      <c r="O59" s="7" t="s">
        <v>3352</v>
      </c>
      <c r="P59" s="44" t="s">
        <v>7223</v>
      </c>
      <c r="Q59" s="42"/>
      <c r="R59" s="42"/>
      <c r="S59" s="42"/>
      <c r="T59" s="42"/>
      <c r="U59" s="42"/>
      <c r="V59" s="42"/>
      <c r="W59" s="42"/>
      <c r="X59" s="42"/>
      <c r="Y59" s="27"/>
      <c r="Z59" s="27"/>
      <c r="AA59" s="27"/>
    </row>
    <row r="60">
      <c r="A60" s="21" t="str">
        <f t="shared" ref="A60:B60" si="67">if(and(isnumber(search("Yes",C60)),isnumber(search("Yes",E60)),isnumber(search("Yes",G60)),isnumber(search("Yes",I60))),"Yes","No")</f>
        <v>No</v>
      </c>
      <c r="B60" s="21" t="str">
        <f t="shared" si="67"/>
        <v>No</v>
      </c>
      <c r="C60" s="22" t="str">
        <f t="shared" si="3"/>
        <v>No</v>
      </c>
      <c r="D60" s="21" t="str">
        <f t="shared" si="4"/>
        <v>No</v>
      </c>
      <c r="E60" s="21" t="str">
        <f t="shared" si="5"/>
        <v>No</v>
      </c>
      <c r="F60" s="21" t="str">
        <f t="shared" si="6"/>
        <v>No</v>
      </c>
      <c r="G60" s="21" t="str">
        <f t="shared" si="7"/>
        <v>No</v>
      </c>
      <c r="H60" s="21" t="str">
        <f t="shared" si="8"/>
        <v>No</v>
      </c>
      <c r="I60" s="21" t="str">
        <f t="shared" si="9"/>
        <v>No</v>
      </c>
      <c r="J60" s="21" t="str">
        <f t="shared" si="10"/>
        <v>No</v>
      </c>
      <c r="K60" s="25"/>
      <c r="L60" s="7" t="s">
        <v>187</v>
      </c>
      <c r="M60" s="7" t="s">
        <v>188</v>
      </c>
      <c r="N60" s="7" t="s">
        <v>25</v>
      </c>
      <c r="O60" s="7" t="s">
        <v>7224</v>
      </c>
      <c r="P60" s="44" t="s">
        <v>7225</v>
      </c>
      <c r="Q60" s="42"/>
      <c r="R60" s="42"/>
      <c r="S60" s="42"/>
      <c r="T60" s="42"/>
      <c r="U60" s="42"/>
      <c r="V60" s="42"/>
      <c r="W60" s="42"/>
      <c r="X60" s="42"/>
      <c r="Y60" s="27"/>
      <c r="Z60" s="27"/>
      <c r="AA60" s="27"/>
    </row>
    <row r="61">
      <c r="A61" s="21" t="str">
        <f t="shared" ref="A61:B61" si="68">if(and(isnumber(search("Yes",C61)),isnumber(search("Yes",E61)),isnumber(search("Yes",G61)),isnumber(search("Yes",I61))),"Yes","No")</f>
        <v>No</v>
      </c>
      <c r="B61" s="21" t="str">
        <f t="shared" si="68"/>
        <v>No</v>
      </c>
      <c r="C61" s="22" t="str">
        <f t="shared" si="3"/>
        <v>No</v>
      </c>
      <c r="D61" s="21" t="str">
        <f t="shared" si="4"/>
        <v>No</v>
      </c>
      <c r="E61" s="21" t="str">
        <f t="shared" si="5"/>
        <v>No</v>
      </c>
      <c r="F61" s="21" t="str">
        <f t="shared" si="6"/>
        <v>No</v>
      </c>
      <c r="G61" s="21" t="str">
        <f t="shared" si="7"/>
        <v>No</v>
      </c>
      <c r="H61" s="21" t="str">
        <f t="shared" si="8"/>
        <v>No</v>
      </c>
      <c r="I61" s="21" t="str">
        <f t="shared" si="9"/>
        <v>No</v>
      </c>
      <c r="J61" s="21" t="str">
        <f t="shared" si="10"/>
        <v>No</v>
      </c>
      <c r="K61" s="25"/>
      <c r="L61" s="7" t="s">
        <v>190</v>
      </c>
      <c r="M61" s="7" t="s">
        <v>191</v>
      </c>
      <c r="N61" s="7" t="s">
        <v>25</v>
      </c>
      <c r="O61" s="7" t="s">
        <v>7226</v>
      </c>
      <c r="P61" s="44" t="s">
        <v>7227</v>
      </c>
      <c r="Q61" s="42"/>
      <c r="R61" s="42"/>
      <c r="S61" s="42"/>
      <c r="T61" s="42"/>
      <c r="U61" s="42"/>
      <c r="V61" s="42"/>
      <c r="W61" s="42"/>
      <c r="X61" s="42"/>
      <c r="Y61" s="27"/>
      <c r="Z61" s="27"/>
      <c r="AA61" s="27"/>
    </row>
    <row r="62">
      <c r="A62" s="21" t="str">
        <f t="shared" ref="A62:B62" si="69">if(and(isnumber(search("Yes",C62)),isnumber(search("Yes",E62)),isnumber(search("Yes",G62)),isnumber(search("Yes",I62))),"Yes","No")</f>
        <v>No</v>
      </c>
      <c r="B62" s="21" t="str">
        <f t="shared" si="69"/>
        <v>No</v>
      </c>
      <c r="C62" s="22" t="str">
        <f t="shared" si="3"/>
        <v>No</v>
      </c>
      <c r="D62" s="21" t="str">
        <f t="shared" si="4"/>
        <v>No</v>
      </c>
      <c r="E62" s="21" t="str">
        <f t="shared" si="5"/>
        <v>No</v>
      </c>
      <c r="F62" s="21" t="str">
        <f t="shared" si="6"/>
        <v>No</v>
      </c>
      <c r="G62" s="21" t="str">
        <f t="shared" si="7"/>
        <v>No</v>
      </c>
      <c r="H62" s="21" t="str">
        <f t="shared" si="8"/>
        <v>No</v>
      </c>
      <c r="I62" s="21" t="str">
        <f t="shared" si="9"/>
        <v>No</v>
      </c>
      <c r="J62" s="21" t="str">
        <f t="shared" si="10"/>
        <v>No</v>
      </c>
      <c r="K62" s="25"/>
      <c r="L62" s="7" t="s">
        <v>193</v>
      </c>
      <c r="M62" s="7" t="s">
        <v>194</v>
      </c>
      <c r="N62" s="7" t="s">
        <v>25</v>
      </c>
      <c r="O62" s="7" t="s">
        <v>2387</v>
      </c>
      <c r="P62" s="44" t="s">
        <v>2388</v>
      </c>
      <c r="Q62" s="42"/>
      <c r="R62" s="42"/>
      <c r="S62" s="42"/>
      <c r="T62" s="42"/>
      <c r="U62" s="42"/>
      <c r="V62" s="42"/>
      <c r="W62" s="42"/>
      <c r="X62" s="42"/>
      <c r="Y62" s="27"/>
      <c r="Z62" s="27"/>
      <c r="AA62" s="27"/>
    </row>
    <row r="63">
      <c r="A63" s="21" t="str">
        <f t="shared" ref="A63:B63" si="70">if(and(isnumber(search("Yes",C63)),isnumber(search("Yes",E63)),isnumber(search("Yes",G63)),isnumber(search("Yes",I63))),"Yes","No")</f>
        <v>Yes</v>
      </c>
      <c r="B63" s="21" t="str">
        <f t="shared" si="70"/>
        <v>Yes</v>
      </c>
      <c r="C63" s="22" t="str">
        <f t="shared" si="3"/>
        <v>Yes</v>
      </c>
      <c r="D63" s="21" t="str">
        <f t="shared" si="4"/>
        <v>Yes</v>
      </c>
      <c r="E63" s="21" t="str">
        <f t="shared" si="5"/>
        <v>Yes</v>
      </c>
      <c r="F63" s="21" t="str">
        <f t="shared" si="6"/>
        <v>Yes</v>
      </c>
      <c r="G63" s="21" t="str">
        <f t="shared" si="7"/>
        <v>Yes</v>
      </c>
      <c r="H63" s="21" t="str">
        <f t="shared" si="8"/>
        <v>Yes</v>
      </c>
      <c r="I63" s="21" t="str">
        <f t="shared" si="9"/>
        <v>Yes</v>
      </c>
      <c r="J63" s="21" t="str">
        <f t="shared" si="10"/>
        <v>Yes</v>
      </c>
      <c r="K63" s="25"/>
      <c r="L63" s="7" t="s">
        <v>46</v>
      </c>
      <c r="M63" s="7" t="s">
        <v>196</v>
      </c>
      <c r="N63" s="7" t="s">
        <v>2321</v>
      </c>
      <c r="O63" s="7" t="s">
        <v>7228</v>
      </c>
      <c r="P63" s="44" t="s">
        <v>7229</v>
      </c>
      <c r="Q63" s="7" t="s">
        <v>21</v>
      </c>
      <c r="R63" s="7" t="s">
        <v>7230</v>
      </c>
      <c r="S63" s="44" t="s">
        <v>7231</v>
      </c>
      <c r="T63" s="7" t="s">
        <v>21</v>
      </c>
      <c r="U63" s="7" t="s">
        <v>2238</v>
      </c>
      <c r="V63" s="44" t="s">
        <v>7232</v>
      </c>
      <c r="W63" s="7" t="s">
        <v>2321</v>
      </c>
      <c r="X63" s="7" t="s">
        <v>7233</v>
      </c>
      <c r="Y63" s="44" t="s">
        <v>7234</v>
      </c>
      <c r="Z63" s="27"/>
      <c r="AA63" s="27"/>
    </row>
    <row r="64">
      <c r="A64" s="21" t="str">
        <f t="shared" ref="A64:B64" si="71">if(and(isnumber(search("Yes",C64)),isnumber(search("Yes",E64)),isnumber(search("Yes",G64)),isnumber(search("Yes",I64))),"Yes","No")</f>
        <v>No</v>
      </c>
      <c r="B64" s="21" t="str">
        <f t="shared" si="71"/>
        <v>No</v>
      </c>
      <c r="C64" s="22" t="str">
        <f t="shared" si="3"/>
        <v>Yes</v>
      </c>
      <c r="D64" s="21" t="str">
        <f t="shared" si="4"/>
        <v>Yes</v>
      </c>
      <c r="E64" s="21" t="str">
        <f t="shared" si="5"/>
        <v>Yes</v>
      </c>
      <c r="F64" s="21" t="str">
        <f t="shared" si="6"/>
        <v>Yes</v>
      </c>
      <c r="G64" s="21" t="str">
        <f t="shared" si="7"/>
        <v>No</v>
      </c>
      <c r="H64" s="21" t="str">
        <f t="shared" si="8"/>
        <v>No</v>
      </c>
      <c r="I64" s="21" t="str">
        <f t="shared" si="9"/>
        <v>No</v>
      </c>
      <c r="J64" s="21" t="str">
        <f t="shared" si="10"/>
        <v>No</v>
      </c>
      <c r="K64" s="25"/>
      <c r="L64" s="7" t="s">
        <v>198</v>
      </c>
      <c r="M64" s="7" t="s">
        <v>199</v>
      </c>
      <c r="N64" s="7" t="s">
        <v>21</v>
      </c>
      <c r="O64" s="7" t="s">
        <v>2396</v>
      </c>
      <c r="P64" s="44" t="s">
        <v>5117</v>
      </c>
      <c r="Q64" s="7" t="s">
        <v>21</v>
      </c>
      <c r="R64" s="7" t="s">
        <v>7235</v>
      </c>
      <c r="S64" s="44" t="s">
        <v>7236</v>
      </c>
      <c r="T64" s="7" t="s">
        <v>25</v>
      </c>
      <c r="U64" s="7" t="s">
        <v>7237</v>
      </c>
      <c r="V64" s="44" t="s">
        <v>7238</v>
      </c>
      <c r="W64" s="42"/>
      <c r="X64" s="42"/>
      <c r="Y64" s="27"/>
      <c r="Z64" s="27"/>
      <c r="AA64" s="27"/>
    </row>
    <row r="65">
      <c r="A65" s="21" t="str">
        <f t="shared" ref="A65:B65" si="72">if(and(isnumber(search("Yes",C65)),isnumber(search("Yes",E65)),isnumber(search("Yes",G65)),isnumber(search("Yes",I65))),"Yes","No")</f>
        <v>No</v>
      </c>
      <c r="B65" s="21" t="str">
        <f t="shared" si="72"/>
        <v>No</v>
      </c>
      <c r="C65" s="22" t="str">
        <f t="shared" si="3"/>
        <v>No</v>
      </c>
      <c r="D65" s="21" t="str">
        <f t="shared" si="4"/>
        <v>No</v>
      </c>
      <c r="E65" s="21" t="str">
        <f t="shared" si="5"/>
        <v>No</v>
      </c>
      <c r="F65" s="21" t="str">
        <f t="shared" si="6"/>
        <v>No</v>
      </c>
      <c r="G65" s="21" t="str">
        <f t="shared" si="7"/>
        <v>No</v>
      </c>
      <c r="H65" s="21" t="str">
        <f t="shared" si="8"/>
        <v>No</v>
      </c>
      <c r="I65" s="21" t="str">
        <f t="shared" si="9"/>
        <v>No</v>
      </c>
      <c r="J65" s="21" t="str">
        <f t="shared" si="10"/>
        <v>No</v>
      </c>
      <c r="K65" s="25"/>
      <c r="L65" s="7" t="s">
        <v>201</v>
      </c>
      <c r="M65" s="7" t="s">
        <v>202</v>
      </c>
      <c r="N65" s="7" t="s">
        <v>25</v>
      </c>
      <c r="O65" s="7" t="s">
        <v>3125</v>
      </c>
      <c r="P65" s="44" t="s">
        <v>7239</v>
      </c>
      <c r="Q65" s="42"/>
      <c r="R65" s="42"/>
      <c r="S65" s="42"/>
      <c r="T65" s="42"/>
      <c r="U65" s="42"/>
      <c r="V65" s="42"/>
      <c r="W65" s="42"/>
      <c r="X65" s="42"/>
      <c r="Y65" s="27"/>
      <c r="Z65" s="27"/>
      <c r="AA65" s="27"/>
    </row>
    <row r="66">
      <c r="A66" s="21" t="str">
        <f t="shared" ref="A66:B66" si="73">if(and(isnumber(search("Yes",C66)),isnumber(search("Yes",E66)),isnumber(search("Yes",G66)),isnumber(search("Yes",I66))),"Yes","No")</f>
        <v>No</v>
      </c>
      <c r="B66" s="21" t="str">
        <f t="shared" si="73"/>
        <v>No</v>
      </c>
      <c r="C66" s="22" t="str">
        <f t="shared" si="3"/>
        <v>No</v>
      </c>
      <c r="D66" s="21" t="str">
        <f t="shared" si="4"/>
        <v>No</v>
      </c>
      <c r="E66" s="21" t="str">
        <f t="shared" si="5"/>
        <v>No</v>
      </c>
      <c r="F66" s="21" t="str">
        <f t="shared" si="6"/>
        <v>No</v>
      </c>
      <c r="G66" s="21" t="str">
        <f t="shared" si="7"/>
        <v>No</v>
      </c>
      <c r="H66" s="21" t="str">
        <f t="shared" si="8"/>
        <v>No</v>
      </c>
      <c r="I66" s="21" t="str">
        <f t="shared" si="9"/>
        <v>No</v>
      </c>
      <c r="J66" s="21" t="str">
        <f t="shared" si="10"/>
        <v>No</v>
      </c>
      <c r="K66" s="25"/>
      <c r="L66" s="7" t="s">
        <v>204</v>
      </c>
      <c r="M66" s="7" t="s">
        <v>205</v>
      </c>
      <c r="N66" s="7" t="s">
        <v>25</v>
      </c>
      <c r="O66" s="7" t="s">
        <v>7240</v>
      </c>
      <c r="P66" s="44" t="s">
        <v>7241</v>
      </c>
      <c r="Q66" s="42"/>
      <c r="R66" s="42"/>
      <c r="S66" s="42"/>
      <c r="T66" s="42"/>
      <c r="U66" s="42"/>
      <c r="V66" s="42"/>
      <c r="W66" s="42"/>
      <c r="X66" s="42"/>
      <c r="Y66" s="27"/>
      <c r="Z66" s="27"/>
      <c r="AA66" s="27"/>
    </row>
    <row r="67">
      <c r="A67" s="21" t="str">
        <f t="shared" ref="A67:B67" si="74">if(and(isnumber(search("Yes",C67)),isnumber(search("Yes",E67)),isnumber(search("Yes",G67)),isnumber(search("Yes",I67))),"Yes","No")</f>
        <v>No</v>
      </c>
      <c r="B67" s="21" t="str">
        <f t="shared" si="74"/>
        <v>No</v>
      </c>
      <c r="C67" s="22" t="str">
        <f t="shared" si="3"/>
        <v>Yes</v>
      </c>
      <c r="D67" s="21" t="str">
        <f t="shared" si="4"/>
        <v>Yes</v>
      </c>
      <c r="E67" s="21" t="str">
        <f t="shared" si="5"/>
        <v>Yes</v>
      </c>
      <c r="F67" s="21" t="str">
        <f t="shared" si="6"/>
        <v>Yes</v>
      </c>
      <c r="G67" s="21" t="str">
        <f t="shared" si="7"/>
        <v>No</v>
      </c>
      <c r="H67" s="21" t="str">
        <f t="shared" si="8"/>
        <v>No</v>
      </c>
      <c r="I67" s="21" t="str">
        <f t="shared" si="9"/>
        <v>Yes</v>
      </c>
      <c r="J67" s="21" t="str">
        <f t="shared" si="10"/>
        <v>Yes</v>
      </c>
      <c r="K67" s="25">
        <v>2.0</v>
      </c>
      <c r="L67" s="7" t="s">
        <v>207</v>
      </c>
      <c r="M67" s="7" t="s">
        <v>2406</v>
      </c>
      <c r="N67" s="7" t="s">
        <v>21</v>
      </c>
      <c r="O67" s="7" t="s">
        <v>2396</v>
      </c>
      <c r="P67" s="44" t="s">
        <v>5117</v>
      </c>
      <c r="Q67" s="7" t="s">
        <v>21</v>
      </c>
      <c r="R67" s="7" t="s">
        <v>2398</v>
      </c>
      <c r="S67" s="44" t="s">
        <v>7242</v>
      </c>
      <c r="T67" s="7" t="s">
        <v>25</v>
      </c>
      <c r="U67" s="7" t="s">
        <v>2411</v>
      </c>
      <c r="V67" s="44" t="s">
        <v>7243</v>
      </c>
      <c r="W67" s="7" t="s">
        <v>21</v>
      </c>
      <c r="X67" s="7" t="s">
        <v>5127</v>
      </c>
      <c r="Y67" s="44" t="s">
        <v>7244</v>
      </c>
    </row>
    <row r="68">
      <c r="A68" s="21" t="str">
        <f t="shared" ref="A68:B68" si="75">if(and(isnumber(search("Yes",C68)),isnumber(search("Yes",E68)),isnumber(search("Yes",G68)),isnumber(search("Yes",I68))),"Yes","No")</f>
        <v>No</v>
      </c>
      <c r="B68" s="21" t="str">
        <f t="shared" si="75"/>
        <v>No</v>
      </c>
      <c r="C68" s="22" t="str">
        <f t="shared" si="3"/>
        <v>No</v>
      </c>
      <c r="D68" s="21" t="str">
        <f t="shared" si="4"/>
        <v>No</v>
      </c>
      <c r="E68" s="21" t="str">
        <f t="shared" si="5"/>
        <v>No</v>
      </c>
      <c r="F68" s="21" t="str">
        <f t="shared" si="6"/>
        <v>No</v>
      </c>
      <c r="G68" s="21" t="str">
        <f t="shared" si="7"/>
        <v>No</v>
      </c>
      <c r="H68" s="21" t="str">
        <f t="shared" si="8"/>
        <v>No</v>
      </c>
      <c r="I68" s="21" t="str">
        <f t="shared" si="9"/>
        <v>No</v>
      </c>
      <c r="J68" s="21" t="str">
        <f t="shared" si="10"/>
        <v>No</v>
      </c>
      <c r="K68" s="25"/>
      <c r="L68" s="7" t="s">
        <v>210</v>
      </c>
      <c r="M68" s="7" t="s">
        <v>211</v>
      </c>
      <c r="N68" s="7" t="s">
        <v>25</v>
      </c>
      <c r="O68" s="7" t="s">
        <v>7245</v>
      </c>
      <c r="P68" s="44" t="s">
        <v>7246</v>
      </c>
      <c r="Q68" s="42"/>
      <c r="R68" s="42"/>
      <c r="S68" s="42"/>
      <c r="T68" s="42"/>
      <c r="U68" s="42"/>
      <c r="V68" s="42"/>
      <c r="W68" s="42"/>
      <c r="X68" s="42"/>
      <c r="Y68" s="27"/>
      <c r="Z68" s="27"/>
      <c r="AA68" s="27"/>
    </row>
    <row r="69">
      <c r="A69" s="21" t="str">
        <f t="shared" ref="A69:B69" si="76">if(and(isnumber(search("Yes",C69)),isnumber(search("Yes",E69)),isnumber(search("Yes",G69)),isnumber(search("Yes",I69))),"Yes","No")</f>
        <v>No</v>
      </c>
      <c r="B69" s="21" t="str">
        <f t="shared" si="76"/>
        <v>No</v>
      </c>
      <c r="C69" s="22" t="str">
        <f t="shared" si="3"/>
        <v>No</v>
      </c>
      <c r="D69" s="21" t="str">
        <f t="shared" si="4"/>
        <v>No</v>
      </c>
      <c r="E69" s="21" t="str">
        <f t="shared" si="5"/>
        <v>No</v>
      </c>
      <c r="F69" s="21" t="str">
        <f t="shared" si="6"/>
        <v>No</v>
      </c>
      <c r="G69" s="21" t="str">
        <f t="shared" si="7"/>
        <v>No</v>
      </c>
      <c r="H69" s="21" t="str">
        <f t="shared" si="8"/>
        <v>No</v>
      </c>
      <c r="I69" s="21" t="str">
        <f t="shared" si="9"/>
        <v>No</v>
      </c>
      <c r="J69" s="21" t="str">
        <f t="shared" si="10"/>
        <v>No</v>
      </c>
      <c r="K69" s="25"/>
      <c r="L69" s="7" t="s">
        <v>213</v>
      </c>
      <c r="M69" s="7" t="s">
        <v>214</v>
      </c>
      <c r="N69" s="7" t="s">
        <v>25</v>
      </c>
      <c r="O69" s="7" t="s">
        <v>2417</v>
      </c>
      <c r="P69" s="44" t="s">
        <v>7247</v>
      </c>
      <c r="Q69" s="42"/>
      <c r="R69" s="42"/>
      <c r="S69" s="42"/>
      <c r="T69" s="42"/>
      <c r="U69" s="42"/>
      <c r="V69" s="42"/>
      <c r="W69" s="42"/>
      <c r="X69" s="42"/>
      <c r="Y69" s="27"/>
      <c r="Z69" s="27"/>
      <c r="AA69" s="27"/>
    </row>
    <row r="70">
      <c r="A70" s="21" t="str">
        <f t="shared" ref="A70:B70" si="77">if(and(isnumber(search("Yes",C70)),isnumber(search("Yes",E70)),isnumber(search("Yes",G70)),isnumber(search("Yes",I70))),"Yes","No")</f>
        <v>No</v>
      </c>
      <c r="B70" s="21" t="str">
        <f t="shared" si="77"/>
        <v>No</v>
      </c>
      <c r="C70" s="22" t="str">
        <f t="shared" si="3"/>
        <v>No</v>
      </c>
      <c r="D70" s="21" t="str">
        <f t="shared" si="4"/>
        <v>No</v>
      </c>
      <c r="E70" s="21" t="str">
        <f t="shared" si="5"/>
        <v>No</v>
      </c>
      <c r="F70" s="21" t="str">
        <f t="shared" si="6"/>
        <v>No</v>
      </c>
      <c r="G70" s="21" t="str">
        <f t="shared" si="7"/>
        <v>No</v>
      </c>
      <c r="H70" s="21" t="str">
        <f t="shared" si="8"/>
        <v>No</v>
      </c>
      <c r="I70" s="21" t="str">
        <f t="shared" si="9"/>
        <v>No</v>
      </c>
      <c r="J70" s="21" t="str">
        <f t="shared" si="10"/>
        <v>No</v>
      </c>
      <c r="K70" s="25"/>
      <c r="L70" s="7" t="s">
        <v>216</v>
      </c>
      <c r="M70" s="7" t="s">
        <v>217</v>
      </c>
      <c r="N70" s="7" t="s">
        <v>25</v>
      </c>
      <c r="O70" s="7" t="s">
        <v>2286</v>
      </c>
      <c r="P70" s="44" t="s">
        <v>6365</v>
      </c>
      <c r="Q70" s="42"/>
      <c r="R70" s="42"/>
      <c r="S70" s="42"/>
      <c r="T70" s="42"/>
      <c r="U70" s="42"/>
      <c r="V70" s="42"/>
      <c r="W70" s="42"/>
      <c r="X70" s="42"/>
      <c r="Y70" s="27"/>
      <c r="Z70" s="27"/>
      <c r="AA70" s="27"/>
    </row>
    <row r="71">
      <c r="A71" s="21" t="str">
        <f t="shared" ref="A71:B71" si="78">if(and(isnumber(search("Yes",C71)),isnumber(search("Yes",E71)),isnumber(search("Yes",G71)),isnumber(search("Yes",I71))),"Yes","No")</f>
        <v>No</v>
      </c>
      <c r="B71" s="21" t="str">
        <f t="shared" si="78"/>
        <v>No</v>
      </c>
      <c r="C71" s="22" t="str">
        <f t="shared" si="3"/>
        <v>No</v>
      </c>
      <c r="D71" s="21" t="str">
        <f t="shared" si="4"/>
        <v>No</v>
      </c>
      <c r="E71" s="21" t="str">
        <f t="shared" si="5"/>
        <v>No</v>
      </c>
      <c r="F71" s="21" t="str">
        <f t="shared" si="6"/>
        <v>No</v>
      </c>
      <c r="G71" s="21" t="str">
        <f t="shared" si="7"/>
        <v>No</v>
      </c>
      <c r="H71" s="21" t="str">
        <f t="shared" si="8"/>
        <v>No</v>
      </c>
      <c r="I71" s="21" t="str">
        <f t="shared" si="9"/>
        <v>No</v>
      </c>
      <c r="J71" s="21" t="str">
        <f t="shared" si="10"/>
        <v>No</v>
      </c>
      <c r="K71" s="25"/>
      <c r="L71" s="7" t="s">
        <v>219</v>
      </c>
      <c r="M71" s="7" t="s">
        <v>220</v>
      </c>
      <c r="N71" s="7" t="s">
        <v>25</v>
      </c>
      <c r="O71" s="7" t="s">
        <v>2310</v>
      </c>
      <c r="P71" s="44" t="s">
        <v>5133</v>
      </c>
      <c r="Q71" s="42"/>
      <c r="R71" s="42"/>
      <c r="S71" s="42"/>
      <c r="T71" s="42"/>
      <c r="U71" s="42"/>
      <c r="V71" s="42"/>
      <c r="W71" s="42"/>
      <c r="X71" s="42"/>
      <c r="Y71" s="27"/>
      <c r="Z71" s="27"/>
      <c r="AA71" s="27"/>
    </row>
    <row r="72">
      <c r="A72" s="21" t="str">
        <f t="shared" ref="A72:B72" si="79">if(and(isnumber(search("Yes",C72)),isnumber(search("Yes",E72)),isnumber(search("Yes",G72)),isnumber(search("Yes",I72))),"Yes","No")</f>
        <v>No</v>
      </c>
      <c r="B72" s="21" t="str">
        <f t="shared" si="79"/>
        <v>No</v>
      </c>
      <c r="C72" s="22" t="str">
        <f t="shared" si="3"/>
        <v>No</v>
      </c>
      <c r="D72" s="21" t="str">
        <f t="shared" si="4"/>
        <v>No</v>
      </c>
      <c r="E72" s="21" t="str">
        <f t="shared" si="5"/>
        <v>No</v>
      </c>
      <c r="F72" s="21" t="str">
        <f t="shared" si="6"/>
        <v>No</v>
      </c>
      <c r="G72" s="21" t="str">
        <f t="shared" si="7"/>
        <v>No</v>
      </c>
      <c r="H72" s="21" t="str">
        <f t="shared" si="8"/>
        <v>No</v>
      </c>
      <c r="I72" s="21" t="str">
        <f t="shared" si="9"/>
        <v>No</v>
      </c>
      <c r="J72" s="21" t="str">
        <f t="shared" si="10"/>
        <v>No</v>
      </c>
      <c r="K72" s="25"/>
      <c r="L72" s="7" t="s">
        <v>49</v>
      </c>
      <c r="M72" s="7" t="s">
        <v>222</v>
      </c>
      <c r="N72" s="7" t="s">
        <v>25</v>
      </c>
      <c r="O72" s="7" t="s">
        <v>2423</v>
      </c>
      <c r="P72" s="44" t="s">
        <v>2424</v>
      </c>
      <c r="Q72" s="42"/>
      <c r="R72" s="42"/>
      <c r="S72" s="42"/>
      <c r="T72" s="42"/>
      <c r="U72" s="42"/>
      <c r="V72" s="42"/>
      <c r="W72" s="42"/>
      <c r="X72" s="42"/>
      <c r="Y72" s="27"/>
      <c r="Z72" s="27"/>
      <c r="AA72" s="27"/>
    </row>
    <row r="73">
      <c r="A73" s="21" t="str">
        <f t="shared" ref="A73:B73" si="80">if(and(isnumber(search("Yes",C73)),isnumber(search("Yes",E73)),isnumber(search("Yes",G73)),isnumber(search("Yes",I73))),"Yes","No")</f>
        <v>No</v>
      </c>
      <c r="B73" s="21" t="str">
        <f t="shared" si="80"/>
        <v>No</v>
      </c>
      <c r="C73" s="22" t="str">
        <f t="shared" si="3"/>
        <v>No</v>
      </c>
      <c r="D73" s="21" t="str">
        <f t="shared" si="4"/>
        <v>No</v>
      </c>
      <c r="E73" s="21" t="str">
        <f t="shared" si="5"/>
        <v>No</v>
      </c>
      <c r="F73" s="21" t="str">
        <f t="shared" si="6"/>
        <v>No</v>
      </c>
      <c r="G73" s="21" t="str">
        <f t="shared" si="7"/>
        <v>No</v>
      </c>
      <c r="H73" s="21" t="str">
        <f t="shared" si="8"/>
        <v>No</v>
      </c>
      <c r="I73" s="21" t="str">
        <f t="shared" si="9"/>
        <v>No</v>
      </c>
      <c r="J73" s="21" t="str">
        <f t="shared" si="10"/>
        <v>No</v>
      </c>
      <c r="K73" s="25"/>
      <c r="L73" s="7" t="s">
        <v>52</v>
      </c>
      <c r="M73" s="7" t="s">
        <v>224</v>
      </c>
      <c r="N73" s="7" t="s">
        <v>25</v>
      </c>
      <c r="O73" s="7" t="s">
        <v>2425</v>
      </c>
      <c r="P73" s="44" t="s">
        <v>2426</v>
      </c>
      <c r="Q73" s="42"/>
      <c r="R73" s="42"/>
      <c r="S73" s="42"/>
      <c r="T73" s="42"/>
      <c r="U73" s="42"/>
      <c r="V73" s="42"/>
      <c r="W73" s="42"/>
      <c r="X73" s="42"/>
      <c r="Y73" s="27"/>
      <c r="Z73" s="27"/>
      <c r="AA73" s="27"/>
    </row>
    <row r="74">
      <c r="A74" s="21" t="str">
        <f t="shared" ref="A74:B74" si="81">if(and(isnumber(search("Yes",C74)),isnumber(search("Yes",E74)),isnumber(search("Yes",G74)),isnumber(search("Yes",I74))),"Yes","No")</f>
        <v>No</v>
      </c>
      <c r="B74" s="21" t="str">
        <f t="shared" si="81"/>
        <v>No</v>
      </c>
      <c r="C74" s="22" t="str">
        <f t="shared" si="3"/>
        <v>No</v>
      </c>
      <c r="D74" s="21" t="str">
        <f t="shared" si="4"/>
        <v>No</v>
      </c>
      <c r="E74" s="21" t="str">
        <f t="shared" si="5"/>
        <v>No</v>
      </c>
      <c r="F74" s="21" t="str">
        <f t="shared" si="6"/>
        <v>No</v>
      </c>
      <c r="G74" s="21" t="str">
        <f t="shared" si="7"/>
        <v>No</v>
      </c>
      <c r="H74" s="21" t="str">
        <f t="shared" si="8"/>
        <v>No</v>
      </c>
      <c r="I74" s="21" t="str">
        <f t="shared" si="9"/>
        <v>No</v>
      </c>
      <c r="J74" s="21" t="str">
        <f t="shared" si="10"/>
        <v>No</v>
      </c>
      <c r="K74" s="25"/>
      <c r="L74" s="7" t="s">
        <v>226</v>
      </c>
      <c r="M74" s="7" t="s">
        <v>227</v>
      </c>
      <c r="N74" s="7" t="s">
        <v>25</v>
      </c>
      <c r="O74" s="7" t="s">
        <v>7248</v>
      </c>
      <c r="P74" s="44" t="s">
        <v>7249</v>
      </c>
      <c r="Q74" s="42"/>
      <c r="R74" s="42"/>
      <c r="S74" s="42"/>
      <c r="T74" s="42"/>
      <c r="U74" s="42"/>
      <c r="V74" s="42"/>
      <c r="W74" s="42"/>
      <c r="X74" s="42"/>
      <c r="Y74" s="27"/>
      <c r="Z74" s="27"/>
      <c r="AA74" s="27"/>
    </row>
    <row r="75">
      <c r="A75" s="21" t="str">
        <f t="shared" ref="A75:B75" si="82">if(and(isnumber(search("Yes",C75)),isnumber(search("Yes",E75)),isnumber(search("Yes",G75)),isnumber(search("Yes",I75))),"Yes","No")</f>
        <v>No</v>
      </c>
      <c r="B75" s="21" t="str">
        <f t="shared" si="82"/>
        <v>No</v>
      </c>
      <c r="C75" s="22" t="str">
        <f t="shared" si="3"/>
        <v>No</v>
      </c>
      <c r="D75" s="21" t="str">
        <f t="shared" si="4"/>
        <v>No</v>
      </c>
      <c r="E75" s="21" t="str">
        <f t="shared" si="5"/>
        <v>No</v>
      </c>
      <c r="F75" s="21" t="str">
        <f t="shared" si="6"/>
        <v>No</v>
      </c>
      <c r="G75" s="21" t="str">
        <f t="shared" si="7"/>
        <v>No</v>
      </c>
      <c r="H75" s="21" t="str">
        <f t="shared" si="8"/>
        <v>No</v>
      </c>
      <c r="I75" s="21" t="str">
        <f t="shared" si="9"/>
        <v>No</v>
      </c>
      <c r="J75" s="21" t="str">
        <f t="shared" si="10"/>
        <v>No</v>
      </c>
      <c r="K75" s="25"/>
      <c r="L75" s="7" t="s">
        <v>229</v>
      </c>
      <c r="M75" s="7" t="s">
        <v>230</v>
      </c>
      <c r="N75" s="7" t="s">
        <v>25</v>
      </c>
      <c r="O75" s="7" t="s">
        <v>7250</v>
      </c>
      <c r="P75" s="44" t="s">
        <v>7251</v>
      </c>
      <c r="Q75" s="42"/>
      <c r="R75" s="42"/>
      <c r="S75" s="42"/>
      <c r="T75" s="42"/>
      <c r="U75" s="42"/>
      <c r="V75" s="42"/>
      <c r="W75" s="42"/>
      <c r="X75" s="42"/>
      <c r="Y75" s="27"/>
      <c r="Z75" s="27"/>
      <c r="AA75" s="27"/>
    </row>
    <row r="76">
      <c r="A76" s="21" t="str">
        <f t="shared" ref="A76:B76" si="83">if(and(isnumber(search("Yes",C76)),isnumber(search("Yes",E76)),isnumber(search("Yes",G76)),isnumber(search("Yes",I76))),"Yes","No")</f>
        <v>No</v>
      </c>
      <c r="B76" s="21" t="str">
        <f t="shared" si="83"/>
        <v>No</v>
      </c>
      <c r="C76" s="22" t="str">
        <f t="shared" si="3"/>
        <v>No</v>
      </c>
      <c r="D76" s="21" t="str">
        <f t="shared" si="4"/>
        <v>No</v>
      </c>
      <c r="E76" s="21" t="str">
        <f t="shared" si="5"/>
        <v>No</v>
      </c>
      <c r="F76" s="21" t="str">
        <f t="shared" si="6"/>
        <v>No</v>
      </c>
      <c r="G76" s="21" t="str">
        <f t="shared" si="7"/>
        <v>No</v>
      </c>
      <c r="H76" s="21" t="str">
        <f t="shared" si="8"/>
        <v>No</v>
      </c>
      <c r="I76" s="21" t="str">
        <f t="shared" si="9"/>
        <v>No</v>
      </c>
      <c r="J76" s="21" t="str">
        <f t="shared" si="10"/>
        <v>No</v>
      </c>
      <c r="K76" s="25"/>
      <c r="L76" s="7" t="s">
        <v>232</v>
      </c>
      <c r="M76" s="7" t="s">
        <v>233</v>
      </c>
      <c r="N76" s="7" t="s">
        <v>25</v>
      </c>
      <c r="O76" s="7" t="s">
        <v>2431</v>
      </c>
      <c r="P76" s="44" t="s">
        <v>5196</v>
      </c>
      <c r="Q76" s="42"/>
      <c r="R76" s="42"/>
      <c r="S76" s="42"/>
      <c r="T76" s="42"/>
      <c r="U76" s="42"/>
      <c r="V76" s="42"/>
      <c r="W76" s="42"/>
      <c r="X76" s="42"/>
      <c r="Y76" s="27"/>
      <c r="Z76" s="27"/>
      <c r="AA76" s="27"/>
    </row>
    <row r="77">
      <c r="A77" s="21" t="str">
        <f t="shared" ref="A77:B77" si="84">if(and(isnumber(search("Yes",C77)),isnumber(search("Yes",E77)),isnumber(search("Yes",G77)),isnumber(search("Yes",I77))),"Yes","No")</f>
        <v>No</v>
      </c>
      <c r="B77" s="21" t="str">
        <f t="shared" si="84"/>
        <v>No</v>
      </c>
      <c r="C77" s="22" t="str">
        <f t="shared" si="3"/>
        <v>No</v>
      </c>
      <c r="D77" s="21" t="str">
        <f t="shared" si="4"/>
        <v>No</v>
      </c>
      <c r="E77" s="21" t="str">
        <f t="shared" si="5"/>
        <v>No</v>
      </c>
      <c r="F77" s="21" t="str">
        <f t="shared" si="6"/>
        <v>No</v>
      </c>
      <c r="G77" s="21" t="str">
        <f t="shared" si="7"/>
        <v>No</v>
      </c>
      <c r="H77" s="21" t="str">
        <f t="shared" si="8"/>
        <v>No</v>
      </c>
      <c r="I77" s="21" t="str">
        <f t="shared" si="9"/>
        <v>No</v>
      </c>
      <c r="J77" s="21" t="str">
        <f t="shared" si="10"/>
        <v>No</v>
      </c>
      <c r="K77" s="25"/>
      <c r="L77" s="7" t="s">
        <v>235</v>
      </c>
      <c r="M77" s="7" t="s">
        <v>236</v>
      </c>
      <c r="N77" s="7" t="s">
        <v>25</v>
      </c>
      <c r="O77" s="7" t="s">
        <v>5139</v>
      </c>
      <c r="P77" s="44" t="s">
        <v>5140</v>
      </c>
      <c r="Q77" s="42"/>
      <c r="R77" s="42"/>
      <c r="S77" s="42"/>
      <c r="T77" s="42"/>
      <c r="U77" s="42"/>
      <c r="V77" s="42"/>
      <c r="W77" s="42"/>
      <c r="X77" s="42"/>
      <c r="Y77" s="27"/>
      <c r="Z77" s="27"/>
      <c r="AA77" s="27"/>
    </row>
    <row r="78">
      <c r="A78" s="21" t="str">
        <f t="shared" ref="A78:B78" si="85">if(and(isnumber(search("Yes",C78)),isnumber(search("Yes",E78)),isnumber(search("Yes",G78)),isnumber(search("Yes",I78))),"Yes","No")</f>
        <v>No</v>
      </c>
      <c r="B78" s="21" t="str">
        <f t="shared" si="85"/>
        <v>No</v>
      </c>
      <c r="C78" s="22" t="str">
        <f t="shared" si="3"/>
        <v>No</v>
      </c>
      <c r="D78" s="21" t="str">
        <f t="shared" si="4"/>
        <v>No</v>
      </c>
      <c r="E78" s="21" t="str">
        <f t="shared" si="5"/>
        <v>No</v>
      </c>
      <c r="F78" s="21" t="str">
        <f t="shared" si="6"/>
        <v>No</v>
      </c>
      <c r="G78" s="21" t="str">
        <f t="shared" si="7"/>
        <v>No</v>
      </c>
      <c r="H78" s="21" t="str">
        <f t="shared" si="8"/>
        <v>No</v>
      </c>
      <c r="I78" s="21" t="str">
        <f t="shared" si="9"/>
        <v>No</v>
      </c>
      <c r="J78" s="21" t="str">
        <f t="shared" si="10"/>
        <v>No</v>
      </c>
      <c r="K78" s="25"/>
      <c r="L78" s="7" t="s">
        <v>238</v>
      </c>
      <c r="M78" s="7" t="s">
        <v>239</v>
      </c>
      <c r="N78" s="7" t="s">
        <v>25</v>
      </c>
      <c r="O78" s="7" t="s">
        <v>2435</v>
      </c>
      <c r="P78" s="44" t="s">
        <v>7252</v>
      </c>
      <c r="Q78" s="42"/>
      <c r="R78" s="42"/>
      <c r="S78" s="42"/>
      <c r="T78" s="42"/>
      <c r="U78" s="42"/>
      <c r="V78" s="42"/>
      <c r="W78" s="42"/>
      <c r="X78" s="42"/>
      <c r="Y78" s="27"/>
      <c r="Z78" s="27"/>
      <c r="AA78" s="27"/>
    </row>
    <row r="79">
      <c r="A79" s="21" t="str">
        <f t="shared" ref="A79:B79" si="86">if(and(isnumber(search("Yes",C79)),isnumber(search("Yes",E79)),isnumber(search("Yes",G79)),isnumber(search("Yes",I79))),"Yes","No")</f>
        <v>No</v>
      </c>
      <c r="B79" s="21" t="str">
        <f t="shared" si="86"/>
        <v>No</v>
      </c>
      <c r="C79" s="22" t="str">
        <f t="shared" si="3"/>
        <v>No</v>
      </c>
      <c r="D79" s="21" t="str">
        <f t="shared" si="4"/>
        <v>No</v>
      </c>
      <c r="E79" s="21" t="str">
        <f t="shared" si="5"/>
        <v>No</v>
      </c>
      <c r="F79" s="21" t="str">
        <f t="shared" si="6"/>
        <v>No</v>
      </c>
      <c r="G79" s="21" t="str">
        <f t="shared" si="7"/>
        <v>No</v>
      </c>
      <c r="H79" s="21" t="str">
        <f t="shared" si="8"/>
        <v>No</v>
      </c>
      <c r="I79" s="21" t="str">
        <f t="shared" si="9"/>
        <v>No</v>
      </c>
      <c r="J79" s="21" t="str">
        <f t="shared" si="10"/>
        <v>No</v>
      </c>
      <c r="K79" s="25"/>
      <c r="L79" s="7" t="s">
        <v>241</v>
      </c>
      <c r="M79" s="7" t="s">
        <v>242</v>
      </c>
      <c r="N79" s="7" t="s">
        <v>25</v>
      </c>
      <c r="O79" s="7" t="s">
        <v>7253</v>
      </c>
      <c r="P79" s="44" t="s">
        <v>7254</v>
      </c>
      <c r="Q79" s="42"/>
      <c r="R79" s="42"/>
      <c r="S79" s="42"/>
      <c r="T79" s="42"/>
      <c r="U79" s="42"/>
      <c r="V79" s="42"/>
      <c r="W79" s="42"/>
      <c r="X79" s="42"/>
      <c r="Y79" s="27"/>
      <c r="Z79" s="27"/>
      <c r="AA79" s="27"/>
    </row>
    <row r="80">
      <c r="A80" s="21" t="str">
        <f t="shared" ref="A80:B80" si="87">if(and(isnumber(search("Yes",C80)),isnumber(search("Yes",E80)),isnumber(search("Yes",G80)),isnumber(search("Yes",I80))),"Yes","No")</f>
        <v>No</v>
      </c>
      <c r="B80" s="21" t="str">
        <f t="shared" si="87"/>
        <v>No</v>
      </c>
      <c r="C80" s="22" t="str">
        <f t="shared" si="3"/>
        <v>No</v>
      </c>
      <c r="D80" s="21" t="str">
        <f t="shared" si="4"/>
        <v>No</v>
      </c>
      <c r="E80" s="21" t="str">
        <f t="shared" si="5"/>
        <v>No</v>
      </c>
      <c r="F80" s="21" t="str">
        <f t="shared" si="6"/>
        <v>No</v>
      </c>
      <c r="G80" s="21" t="str">
        <f t="shared" si="7"/>
        <v>No</v>
      </c>
      <c r="H80" s="21" t="str">
        <f t="shared" si="8"/>
        <v>No</v>
      </c>
      <c r="I80" s="21" t="str">
        <f t="shared" si="9"/>
        <v>No</v>
      </c>
      <c r="J80" s="21" t="str">
        <f t="shared" si="10"/>
        <v>No</v>
      </c>
      <c r="K80" s="25"/>
      <c r="L80" s="7" t="s">
        <v>244</v>
      </c>
      <c r="M80" s="7" t="s">
        <v>245</v>
      </c>
      <c r="N80" s="7" t="s">
        <v>25</v>
      </c>
      <c r="O80" s="7" t="s">
        <v>7255</v>
      </c>
      <c r="P80" s="44" t="s">
        <v>7256</v>
      </c>
      <c r="Q80" s="42"/>
      <c r="R80" s="42"/>
      <c r="S80" s="42"/>
      <c r="T80" s="42"/>
      <c r="U80" s="42"/>
      <c r="V80" s="42"/>
      <c r="W80" s="42"/>
      <c r="X80" s="42"/>
      <c r="Y80" s="27"/>
      <c r="Z80" s="27"/>
      <c r="AA80" s="27"/>
    </row>
    <row r="81">
      <c r="A81" s="21" t="str">
        <f t="shared" ref="A81:B81" si="88">if(and(isnumber(search("Yes",C81)),isnumber(search("Yes",E81)),isnumber(search("Yes",G81)),isnumber(search("Yes",I81))),"Yes","No")</f>
        <v>No</v>
      </c>
      <c r="B81" s="21" t="str">
        <f t="shared" si="88"/>
        <v>No</v>
      </c>
      <c r="C81" s="22" t="str">
        <f t="shared" si="3"/>
        <v>No</v>
      </c>
      <c r="D81" s="21" t="str">
        <f t="shared" si="4"/>
        <v>No</v>
      </c>
      <c r="E81" s="21" t="str">
        <f t="shared" si="5"/>
        <v>No</v>
      </c>
      <c r="F81" s="21" t="str">
        <f t="shared" si="6"/>
        <v>No</v>
      </c>
      <c r="G81" s="21" t="str">
        <f t="shared" si="7"/>
        <v>No</v>
      </c>
      <c r="H81" s="21" t="str">
        <f t="shared" si="8"/>
        <v>No</v>
      </c>
      <c r="I81" s="21" t="str">
        <f t="shared" si="9"/>
        <v>No</v>
      </c>
      <c r="J81" s="21" t="str">
        <f t="shared" si="10"/>
        <v>No</v>
      </c>
      <c r="K81" s="25"/>
      <c r="L81" s="7" t="s">
        <v>247</v>
      </c>
      <c r="M81" s="7" t="s">
        <v>248</v>
      </c>
      <c r="N81" s="7" t="s">
        <v>25</v>
      </c>
      <c r="O81" s="7" t="s">
        <v>2441</v>
      </c>
      <c r="P81" s="44" t="s">
        <v>2442</v>
      </c>
      <c r="Q81" s="42"/>
      <c r="R81" s="42"/>
      <c r="S81" s="42"/>
      <c r="T81" s="42"/>
      <c r="U81" s="42"/>
      <c r="V81" s="42"/>
      <c r="W81" s="42"/>
      <c r="X81" s="42"/>
      <c r="Y81" s="27"/>
      <c r="Z81" s="27"/>
      <c r="AA81" s="27"/>
    </row>
    <row r="82">
      <c r="A82" s="21" t="str">
        <f t="shared" ref="A82:B82" si="89">if(and(isnumber(search("Yes",C82)),isnumber(search("Yes",E82)),isnumber(search("Yes",G82)),isnumber(search("Yes",I82))),"Yes","No")</f>
        <v>No</v>
      </c>
      <c r="B82" s="21" t="str">
        <f t="shared" si="89"/>
        <v>No</v>
      </c>
      <c r="C82" s="22" t="str">
        <f t="shared" si="3"/>
        <v>Yes</v>
      </c>
      <c r="D82" s="21" t="str">
        <f t="shared" si="4"/>
        <v>Yes</v>
      </c>
      <c r="E82" s="21" t="str">
        <f t="shared" si="5"/>
        <v>Yes</v>
      </c>
      <c r="F82" s="21" t="str">
        <f t="shared" si="6"/>
        <v>Yes</v>
      </c>
      <c r="G82" s="21" t="str">
        <f t="shared" si="7"/>
        <v>No</v>
      </c>
      <c r="H82" s="21" t="str">
        <f t="shared" si="8"/>
        <v>No</v>
      </c>
      <c r="I82" s="21" t="str">
        <f t="shared" si="9"/>
        <v>No</v>
      </c>
      <c r="J82" s="21" t="str">
        <f t="shared" si="10"/>
        <v>No</v>
      </c>
      <c r="K82" s="25"/>
      <c r="L82" s="7" t="s">
        <v>55</v>
      </c>
      <c r="M82" s="7" t="s">
        <v>250</v>
      </c>
      <c r="N82" s="7" t="s">
        <v>21</v>
      </c>
      <c r="O82" s="7" t="s">
        <v>3426</v>
      </c>
      <c r="P82" s="44" t="s">
        <v>7257</v>
      </c>
      <c r="Q82" s="7" t="s">
        <v>21</v>
      </c>
      <c r="R82" s="7" t="s">
        <v>7258</v>
      </c>
      <c r="S82" s="44" t="s">
        <v>7259</v>
      </c>
      <c r="T82" s="7" t="s">
        <v>25</v>
      </c>
      <c r="U82" s="7" t="s">
        <v>7260</v>
      </c>
      <c r="V82" s="44" t="s">
        <v>7261</v>
      </c>
      <c r="W82" s="42"/>
      <c r="X82" s="42"/>
      <c r="Y82" s="27"/>
      <c r="Z82" s="27"/>
      <c r="AA82" s="27"/>
    </row>
    <row r="83">
      <c r="A83" s="21" t="str">
        <f t="shared" ref="A83:B83" si="90">if(and(isnumber(search("Yes",C83)),isnumber(search("Yes",E83)),isnumber(search("Yes",G83)),isnumber(search("Yes",I83))),"Yes","No")</f>
        <v>No</v>
      </c>
      <c r="B83" s="21" t="str">
        <f t="shared" si="90"/>
        <v>No</v>
      </c>
      <c r="C83" s="22" t="str">
        <f t="shared" si="3"/>
        <v>No</v>
      </c>
      <c r="D83" s="21" t="str">
        <f t="shared" si="4"/>
        <v>No</v>
      </c>
      <c r="E83" s="21" t="str">
        <f t="shared" si="5"/>
        <v>No</v>
      </c>
      <c r="F83" s="21" t="str">
        <f t="shared" si="6"/>
        <v>No</v>
      </c>
      <c r="G83" s="21" t="str">
        <f t="shared" si="7"/>
        <v>No</v>
      </c>
      <c r="H83" s="21" t="str">
        <f t="shared" si="8"/>
        <v>No</v>
      </c>
      <c r="I83" s="21" t="str">
        <f t="shared" si="9"/>
        <v>No</v>
      </c>
      <c r="J83" s="21" t="str">
        <f t="shared" si="10"/>
        <v>No</v>
      </c>
      <c r="K83" s="25"/>
      <c r="L83" s="7" t="s">
        <v>252</v>
      </c>
      <c r="M83" s="7" t="s">
        <v>253</v>
      </c>
      <c r="N83" s="7" t="s">
        <v>25</v>
      </c>
      <c r="O83" s="7" t="s">
        <v>5150</v>
      </c>
      <c r="P83" s="44" t="s">
        <v>7262</v>
      </c>
      <c r="Q83" s="42"/>
      <c r="R83" s="42"/>
      <c r="S83" s="42"/>
      <c r="T83" s="42"/>
      <c r="U83" s="42"/>
      <c r="V83" s="42"/>
      <c r="W83" s="42"/>
      <c r="X83" s="42"/>
      <c r="Y83" s="27"/>
      <c r="Z83" s="27"/>
      <c r="AA83" s="27"/>
    </row>
    <row r="84">
      <c r="A84" s="21" t="str">
        <f t="shared" ref="A84:B84" si="91">if(and(isnumber(search("Yes",C84)),isnumber(search("Yes",E84)),isnumber(search("Yes",G84)),isnumber(search("Yes",I84))),"Yes","No")</f>
        <v>No</v>
      </c>
      <c r="B84" s="21" t="str">
        <f t="shared" si="91"/>
        <v>No</v>
      </c>
      <c r="C84" s="22" t="str">
        <f t="shared" si="3"/>
        <v>No</v>
      </c>
      <c r="D84" s="21" t="str">
        <f t="shared" si="4"/>
        <v>No</v>
      </c>
      <c r="E84" s="21" t="str">
        <f t="shared" si="5"/>
        <v>No</v>
      </c>
      <c r="F84" s="21" t="str">
        <f t="shared" si="6"/>
        <v>No</v>
      </c>
      <c r="G84" s="21" t="str">
        <f t="shared" si="7"/>
        <v>No</v>
      </c>
      <c r="H84" s="21" t="str">
        <f t="shared" si="8"/>
        <v>No</v>
      </c>
      <c r="I84" s="21" t="str">
        <f t="shared" si="9"/>
        <v>No</v>
      </c>
      <c r="J84" s="21" t="str">
        <f t="shared" si="10"/>
        <v>No</v>
      </c>
      <c r="K84" s="25"/>
      <c r="L84" s="7" t="s">
        <v>255</v>
      </c>
      <c r="M84" s="7" t="s">
        <v>256</v>
      </c>
      <c r="N84" s="7" t="s">
        <v>25</v>
      </c>
      <c r="O84" s="7" t="s">
        <v>7263</v>
      </c>
      <c r="P84" s="44" t="s">
        <v>7264</v>
      </c>
      <c r="Q84" s="42"/>
      <c r="R84" s="42"/>
      <c r="S84" s="42"/>
      <c r="T84" s="42"/>
      <c r="U84" s="42"/>
      <c r="V84" s="42"/>
      <c r="W84" s="42"/>
      <c r="X84" s="42"/>
      <c r="Y84" s="27"/>
      <c r="Z84" s="27"/>
      <c r="AA84" s="27"/>
    </row>
    <row r="85">
      <c r="A85" s="21" t="str">
        <f t="shared" ref="A85:B85" si="92">if(and(isnumber(search("Yes",C85)),isnumber(search("Yes",E85)),isnumber(search("Yes",G85)),isnumber(search("Yes",I85))),"Yes","No")</f>
        <v>No</v>
      </c>
      <c r="B85" s="21" t="str">
        <f t="shared" si="92"/>
        <v>No</v>
      </c>
      <c r="C85" s="22" t="str">
        <f t="shared" si="3"/>
        <v>No</v>
      </c>
      <c r="D85" s="21" t="str">
        <f t="shared" si="4"/>
        <v>No</v>
      </c>
      <c r="E85" s="21" t="str">
        <f t="shared" si="5"/>
        <v>No</v>
      </c>
      <c r="F85" s="21" t="str">
        <f t="shared" si="6"/>
        <v>No</v>
      </c>
      <c r="G85" s="21" t="str">
        <f t="shared" si="7"/>
        <v>No</v>
      </c>
      <c r="H85" s="21" t="str">
        <f t="shared" si="8"/>
        <v>No</v>
      </c>
      <c r="I85" s="21" t="str">
        <f t="shared" si="9"/>
        <v>No</v>
      </c>
      <c r="J85" s="21" t="str">
        <f t="shared" si="10"/>
        <v>No</v>
      </c>
      <c r="K85" s="25"/>
      <c r="L85" s="7" t="s">
        <v>258</v>
      </c>
      <c r="M85" s="7" t="s">
        <v>259</v>
      </c>
      <c r="N85" s="7" t="s">
        <v>25</v>
      </c>
      <c r="O85" s="7" t="s">
        <v>2423</v>
      </c>
      <c r="P85" s="44" t="s">
        <v>3376</v>
      </c>
      <c r="Q85" s="42"/>
      <c r="R85" s="42"/>
      <c r="S85" s="42"/>
      <c r="T85" s="42"/>
      <c r="U85" s="42"/>
      <c r="V85" s="42"/>
      <c r="W85" s="42"/>
      <c r="X85" s="42"/>
      <c r="Y85" s="27"/>
      <c r="Z85" s="27"/>
      <c r="AA85" s="27"/>
    </row>
    <row r="86">
      <c r="A86" s="21" t="str">
        <f t="shared" ref="A86:B86" si="93">if(and(isnumber(search("Yes",C86)),isnumber(search("Yes",E86)),isnumber(search("Yes",G86)),isnumber(search("Yes",I86))),"Yes","No")</f>
        <v>No</v>
      </c>
      <c r="B86" s="21" t="str">
        <f t="shared" si="93"/>
        <v>No</v>
      </c>
      <c r="C86" s="22" t="str">
        <f t="shared" si="3"/>
        <v>No</v>
      </c>
      <c r="D86" s="21" t="str">
        <f t="shared" si="4"/>
        <v>No</v>
      </c>
      <c r="E86" s="21" t="str">
        <f t="shared" si="5"/>
        <v>No</v>
      </c>
      <c r="F86" s="21" t="str">
        <f t="shared" si="6"/>
        <v>No</v>
      </c>
      <c r="G86" s="21" t="str">
        <f t="shared" si="7"/>
        <v>No</v>
      </c>
      <c r="H86" s="21" t="str">
        <f t="shared" si="8"/>
        <v>No</v>
      </c>
      <c r="I86" s="21" t="str">
        <f t="shared" si="9"/>
        <v>No</v>
      </c>
      <c r="J86" s="21" t="str">
        <f t="shared" si="10"/>
        <v>No</v>
      </c>
      <c r="K86" s="25"/>
      <c r="L86" s="7" t="s">
        <v>261</v>
      </c>
      <c r="M86" s="7" t="s">
        <v>262</v>
      </c>
      <c r="N86" s="7" t="s">
        <v>25</v>
      </c>
      <c r="O86" s="7" t="s">
        <v>3127</v>
      </c>
      <c r="P86" s="44" t="s">
        <v>5155</v>
      </c>
      <c r="Q86" s="42"/>
      <c r="R86" s="42"/>
      <c r="S86" s="42"/>
      <c r="T86" s="42"/>
      <c r="U86" s="42"/>
      <c r="V86" s="42"/>
      <c r="W86" s="42"/>
      <c r="X86" s="42"/>
      <c r="Y86" s="27"/>
      <c r="Z86" s="27"/>
      <c r="AA86" s="27"/>
    </row>
    <row r="87">
      <c r="A87" s="21" t="str">
        <f t="shared" ref="A87:B87" si="94">if(and(isnumber(search("Yes",C87)),isnumber(search("Yes",E87)),isnumber(search("Yes",G87)),isnumber(search("Yes",I87))),"Yes","No")</f>
        <v>No</v>
      </c>
      <c r="B87" s="21" t="str">
        <f t="shared" si="94"/>
        <v>No</v>
      </c>
      <c r="C87" s="22" t="str">
        <f t="shared" si="3"/>
        <v>No</v>
      </c>
      <c r="D87" s="21" t="str">
        <f t="shared" si="4"/>
        <v>No</v>
      </c>
      <c r="E87" s="21" t="str">
        <f t="shared" si="5"/>
        <v>No</v>
      </c>
      <c r="F87" s="21" t="str">
        <f t="shared" si="6"/>
        <v>No</v>
      </c>
      <c r="G87" s="21" t="str">
        <f t="shared" si="7"/>
        <v>No</v>
      </c>
      <c r="H87" s="21" t="str">
        <f t="shared" si="8"/>
        <v>No</v>
      </c>
      <c r="I87" s="21" t="str">
        <f t="shared" si="9"/>
        <v>No</v>
      </c>
      <c r="J87" s="21" t="str">
        <f t="shared" si="10"/>
        <v>No</v>
      </c>
      <c r="K87" s="25"/>
      <c r="L87" s="7" t="s">
        <v>264</v>
      </c>
      <c r="M87" s="7" t="s">
        <v>265</v>
      </c>
      <c r="N87" s="7" t="s">
        <v>25</v>
      </c>
      <c r="O87" s="7" t="s">
        <v>7265</v>
      </c>
      <c r="P87" s="44" t="s">
        <v>7266</v>
      </c>
      <c r="Q87" s="42"/>
      <c r="R87" s="42"/>
      <c r="S87" s="42"/>
      <c r="T87" s="42"/>
      <c r="U87" s="42"/>
      <c r="V87" s="42"/>
      <c r="W87" s="42"/>
      <c r="X87" s="42"/>
      <c r="Y87" s="27"/>
      <c r="Z87" s="27"/>
      <c r="AA87" s="27"/>
    </row>
    <row r="88">
      <c r="A88" s="21" t="str">
        <f t="shared" ref="A88:B88" si="95">if(and(isnumber(search("Yes",C88)),isnumber(search("Yes",E88)),isnumber(search("Yes",G88)),isnumber(search("Yes",I88))),"Yes","No")</f>
        <v>No</v>
      </c>
      <c r="B88" s="21" t="str">
        <f t="shared" si="95"/>
        <v>No</v>
      </c>
      <c r="C88" s="22" t="str">
        <f t="shared" si="3"/>
        <v>No</v>
      </c>
      <c r="D88" s="21" t="str">
        <f t="shared" si="4"/>
        <v>No</v>
      </c>
      <c r="E88" s="21" t="str">
        <f t="shared" si="5"/>
        <v>No</v>
      </c>
      <c r="F88" s="21" t="str">
        <f t="shared" si="6"/>
        <v>No</v>
      </c>
      <c r="G88" s="21" t="str">
        <f t="shared" si="7"/>
        <v>No</v>
      </c>
      <c r="H88" s="21" t="str">
        <f t="shared" si="8"/>
        <v>No</v>
      </c>
      <c r="I88" s="21" t="str">
        <f t="shared" si="9"/>
        <v>No</v>
      </c>
      <c r="J88" s="21" t="str">
        <f t="shared" si="10"/>
        <v>No</v>
      </c>
      <c r="K88" s="25"/>
      <c r="L88" s="7" t="s">
        <v>267</v>
      </c>
      <c r="M88" s="7" t="s">
        <v>268</v>
      </c>
      <c r="N88" s="7" t="s">
        <v>25</v>
      </c>
      <c r="O88" s="7" t="s">
        <v>2646</v>
      </c>
      <c r="P88" s="44" t="s">
        <v>7267</v>
      </c>
      <c r="Q88" s="42"/>
      <c r="R88" s="42"/>
      <c r="S88" s="42"/>
      <c r="T88" s="42"/>
      <c r="U88" s="42"/>
      <c r="V88" s="42"/>
      <c r="W88" s="42"/>
      <c r="X88" s="42"/>
      <c r="Y88" s="27"/>
      <c r="Z88" s="27"/>
      <c r="AA88" s="27"/>
    </row>
    <row r="89">
      <c r="A89" s="21" t="str">
        <f t="shared" ref="A89:B89" si="96">if(and(isnumber(search("Yes",C89)),isnumber(search("Yes",E89)),isnumber(search("Yes",G89)),isnumber(search("Yes",I89))),"Yes","No")</f>
        <v>No</v>
      </c>
      <c r="B89" s="21" t="str">
        <f t="shared" si="96"/>
        <v>No</v>
      </c>
      <c r="C89" s="22" t="str">
        <f t="shared" si="3"/>
        <v>No</v>
      </c>
      <c r="D89" s="21" t="str">
        <f t="shared" si="4"/>
        <v>No</v>
      </c>
      <c r="E89" s="21" t="str">
        <f t="shared" si="5"/>
        <v>No</v>
      </c>
      <c r="F89" s="21" t="str">
        <f t="shared" si="6"/>
        <v>No</v>
      </c>
      <c r="G89" s="21" t="str">
        <f t="shared" si="7"/>
        <v>No</v>
      </c>
      <c r="H89" s="21" t="str">
        <f t="shared" si="8"/>
        <v>No</v>
      </c>
      <c r="I89" s="21" t="str">
        <f t="shared" si="9"/>
        <v>No</v>
      </c>
      <c r="J89" s="21" t="str">
        <f t="shared" si="10"/>
        <v>No</v>
      </c>
      <c r="K89" s="25"/>
      <c r="L89" s="7" t="s">
        <v>270</v>
      </c>
      <c r="M89" s="7" t="s">
        <v>271</v>
      </c>
      <c r="N89" s="7" t="s">
        <v>25</v>
      </c>
      <c r="O89" s="7" t="s">
        <v>7268</v>
      </c>
      <c r="P89" s="44" t="s">
        <v>5158</v>
      </c>
      <c r="Q89" s="42"/>
      <c r="R89" s="42"/>
      <c r="S89" s="42"/>
      <c r="T89" s="42"/>
      <c r="U89" s="42"/>
      <c r="V89" s="42"/>
      <c r="W89" s="42"/>
      <c r="X89" s="42"/>
      <c r="Y89" s="27"/>
      <c r="Z89" s="27"/>
      <c r="AA89" s="27"/>
    </row>
    <row r="90">
      <c r="A90" s="21" t="str">
        <f t="shared" ref="A90:B90" si="97">if(and(isnumber(search("Yes",C90)),isnumber(search("Yes",E90)),isnumber(search("Yes",G90)),isnumber(search("Yes",I90))),"Yes","No")</f>
        <v>No</v>
      </c>
      <c r="B90" s="21" t="str">
        <f t="shared" si="97"/>
        <v>No</v>
      </c>
      <c r="C90" s="22" t="str">
        <f t="shared" si="3"/>
        <v>No</v>
      </c>
      <c r="D90" s="21" t="str">
        <f t="shared" si="4"/>
        <v>No</v>
      </c>
      <c r="E90" s="21" t="str">
        <f t="shared" si="5"/>
        <v>No</v>
      </c>
      <c r="F90" s="21" t="str">
        <f t="shared" si="6"/>
        <v>No</v>
      </c>
      <c r="G90" s="21" t="str">
        <f t="shared" si="7"/>
        <v>No</v>
      </c>
      <c r="H90" s="21" t="str">
        <f t="shared" si="8"/>
        <v>No</v>
      </c>
      <c r="I90" s="21" t="str">
        <f t="shared" si="9"/>
        <v>No</v>
      </c>
      <c r="J90" s="21" t="str">
        <f t="shared" si="10"/>
        <v>No</v>
      </c>
      <c r="K90" s="25"/>
      <c r="L90" s="7" t="s">
        <v>273</v>
      </c>
      <c r="M90" s="7" t="s">
        <v>274</v>
      </c>
      <c r="N90" s="7" t="s">
        <v>25</v>
      </c>
      <c r="O90" s="7" t="s">
        <v>7269</v>
      </c>
      <c r="P90" s="44" t="s">
        <v>7270</v>
      </c>
      <c r="Q90" s="42"/>
      <c r="R90" s="42"/>
      <c r="S90" s="42"/>
      <c r="T90" s="42"/>
      <c r="U90" s="42"/>
      <c r="V90" s="42"/>
      <c r="W90" s="42"/>
      <c r="X90" s="42"/>
      <c r="Y90" s="27"/>
      <c r="Z90" s="27"/>
      <c r="AA90" s="27"/>
    </row>
    <row r="91">
      <c r="A91" s="21" t="str">
        <f t="shared" ref="A91:B91" si="98">if(and(isnumber(search("Yes",C91)),isnumber(search("Yes",E91)),isnumber(search("Yes",G91)),isnumber(search("Yes",I91))),"Yes","No")</f>
        <v>No</v>
      </c>
      <c r="B91" s="21" t="str">
        <f t="shared" si="98"/>
        <v>No</v>
      </c>
      <c r="C91" s="22" t="str">
        <f t="shared" si="3"/>
        <v>No</v>
      </c>
      <c r="D91" s="21" t="str">
        <f t="shared" si="4"/>
        <v>No</v>
      </c>
      <c r="E91" s="21" t="str">
        <f t="shared" si="5"/>
        <v>No</v>
      </c>
      <c r="F91" s="21" t="str">
        <f t="shared" si="6"/>
        <v>No</v>
      </c>
      <c r="G91" s="21" t="str">
        <f t="shared" si="7"/>
        <v>Yes</v>
      </c>
      <c r="H91" s="21" t="str">
        <f t="shared" si="8"/>
        <v>No</v>
      </c>
      <c r="I91" s="21" t="str">
        <f t="shared" si="9"/>
        <v>Yes</v>
      </c>
      <c r="J91" s="21" t="str">
        <f t="shared" si="10"/>
        <v>Yes</v>
      </c>
      <c r="K91" s="25">
        <v>57.0</v>
      </c>
      <c r="L91" s="7" t="s">
        <v>276</v>
      </c>
      <c r="M91" s="7" t="s">
        <v>2462</v>
      </c>
      <c r="N91" s="7" t="s">
        <v>25</v>
      </c>
      <c r="O91" s="7" t="s">
        <v>2423</v>
      </c>
      <c r="P91" s="44" t="s">
        <v>7271</v>
      </c>
      <c r="Q91" s="42"/>
      <c r="R91" s="42"/>
      <c r="S91" s="42"/>
      <c r="T91" s="7" t="s">
        <v>25</v>
      </c>
      <c r="U91" s="7" t="s">
        <v>7272</v>
      </c>
      <c r="V91" s="44" t="s">
        <v>7273</v>
      </c>
      <c r="W91" s="7" t="s">
        <v>2321</v>
      </c>
      <c r="X91" s="7" t="s">
        <v>7274</v>
      </c>
      <c r="Y91" s="44" t="s">
        <v>7275</v>
      </c>
    </row>
    <row r="92">
      <c r="A92" s="21" t="str">
        <f t="shared" ref="A92:B92" si="99">if(and(isnumber(search("Yes",C92)),isnumber(search("Yes",E92)),isnumber(search("Yes",G92)),isnumber(search("Yes",I92))),"Yes","No")</f>
        <v>No</v>
      </c>
      <c r="B92" s="21" t="str">
        <f t="shared" si="99"/>
        <v>No</v>
      </c>
      <c r="C92" s="22" t="str">
        <f t="shared" si="3"/>
        <v>No</v>
      </c>
      <c r="D92" s="21" t="str">
        <f t="shared" si="4"/>
        <v>No</v>
      </c>
      <c r="E92" s="21" t="str">
        <f t="shared" si="5"/>
        <v>No</v>
      </c>
      <c r="F92" s="21" t="str">
        <f t="shared" si="6"/>
        <v>No</v>
      </c>
      <c r="G92" s="21" t="str">
        <f t="shared" si="7"/>
        <v>No</v>
      </c>
      <c r="H92" s="21" t="str">
        <f t="shared" si="8"/>
        <v>No</v>
      </c>
      <c r="I92" s="21" t="str">
        <f t="shared" si="9"/>
        <v>No</v>
      </c>
      <c r="J92" s="21" t="str">
        <f t="shared" si="10"/>
        <v>No</v>
      </c>
      <c r="K92" s="25"/>
      <c r="L92" s="7" t="s">
        <v>279</v>
      </c>
      <c r="M92" s="7" t="s">
        <v>280</v>
      </c>
      <c r="N92" s="7" t="s">
        <v>25</v>
      </c>
      <c r="O92" s="7" t="s">
        <v>7276</v>
      </c>
      <c r="P92" s="44" t="s">
        <v>7277</v>
      </c>
      <c r="Q92" s="42"/>
      <c r="R92" s="42"/>
      <c r="S92" s="42"/>
      <c r="T92" s="42"/>
      <c r="U92" s="42"/>
      <c r="V92" s="42"/>
      <c r="W92" s="42"/>
      <c r="X92" s="42"/>
      <c r="Y92" s="27"/>
      <c r="Z92" s="27"/>
      <c r="AA92" s="27"/>
    </row>
    <row r="93">
      <c r="A93" s="21" t="str">
        <f t="shared" ref="A93:B93" si="100">if(and(isnumber(search("Yes",C93)),isnumber(search("Yes",E93)),isnumber(search("Yes",G93)),isnumber(search("Yes",I93))),"Yes","No")</f>
        <v>No</v>
      </c>
      <c r="B93" s="21" t="str">
        <f t="shared" si="100"/>
        <v>No</v>
      </c>
      <c r="C93" s="22" t="str">
        <f t="shared" si="3"/>
        <v>No</v>
      </c>
      <c r="D93" s="21" t="str">
        <f t="shared" si="4"/>
        <v>No</v>
      </c>
      <c r="E93" s="21" t="str">
        <f t="shared" si="5"/>
        <v>No</v>
      </c>
      <c r="F93" s="21" t="str">
        <f t="shared" si="6"/>
        <v>No</v>
      </c>
      <c r="G93" s="21" t="str">
        <f t="shared" si="7"/>
        <v>No</v>
      </c>
      <c r="H93" s="21" t="str">
        <f t="shared" si="8"/>
        <v>No</v>
      </c>
      <c r="I93" s="21" t="str">
        <f t="shared" si="9"/>
        <v>No</v>
      </c>
      <c r="J93" s="21" t="str">
        <f t="shared" si="10"/>
        <v>No</v>
      </c>
      <c r="K93" s="25"/>
      <c r="L93" s="7" t="s">
        <v>282</v>
      </c>
      <c r="M93" s="7" t="s">
        <v>283</v>
      </c>
      <c r="N93" s="7" t="s">
        <v>25</v>
      </c>
      <c r="O93" s="7" t="s">
        <v>7278</v>
      </c>
      <c r="P93" s="44" t="s">
        <v>2471</v>
      </c>
      <c r="Q93" s="42"/>
      <c r="R93" s="42"/>
      <c r="S93" s="42"/>
      <c r="T93" s="42"/>
      <c r="U93" s="42"/>
      <c r="V93" s="42"/>
      <c r="W93" s="42"/>
      <c r="X93" s="42"/>
      <c r="Y93" s="27"/>
      <c r="Z93" s="27"/>
      <c r="AA93" s="27"/>
    </row>
    <row r="94">
      <c r="A94" s="21" t="str">
        <f t="shared" ref="A94:B94" si="101">if(and(isnumber(search("Yes",C94)),isnumber(search("Yes",E94)),isnumber(search("Yes",G94)),isnumber(search("Yes",I94))),"Yes","No")</f>
        <v>No</v>
      </c>
      <c r="B94" s="21" t="str">
        <f t="shared" si="101"/>
        <v>No</v>
      </c>
      <c r="C94" s="22" t="str">
        <f t="shared" si="3"/>
        <v>No</v>
      </c>
      <c r="D94" s="21" t="str">
        <f t="shared" si="4"/>
        <v>No</v>
      </c>
      <c r="E94" s="21" t="str">
        <f t="shared" si="5"/>
        <v>No</v>
      </c>
      <c r="F94" s="21" t="str">
        <f t="shared" si="6"/>
        <v>No</v>
      </c>
      <c r="G94" s="21" t="str">
        <f t="shared" si="7"/>
        <v>No</v>
      </c>
      <c r="H94" s="21" t="str">
        <f t="shared" si="8"/>
        <v>No</v>
      </c>
      <c r="I94" s="21" t="str">
        <f t="shared" si="9"/>
        <v>No</v>
      </c>
      <c r="J94" s="21" t="str">
        <f t="shared" si="10"/>
        <v>No</v>
      </c>
      <c r="K94" s="25"/>
      <c r="L94" s="7" t="s">
        <v>285</v>
      </c>
      <c r="M94" s="7" t="s">
        <v>286</v>
      </c>
      <c r="N94" s="7" t="s">
        <v>25</v>
      </c>
      <c r="O94" s="7" t="s">
        <v>7279</v>
      </c>
      <c r="P94" s="44" t="s">
        <v>7280</v>
      </c>
      <c r="Q94" s="42"/>
      <c r="R94" s="42"/>
      <c r="S94" s="42"/>
      <c r="T94" s="42"/>
      <c r="U94" s="42"/>
      <c r="V94" s="42"/>
      <c r="W94" s="42"/>
      <c r="X94" s="42"/>
      <c r="Y94" s="27"/>
      <c r="Z94" s="27"/>
      <c r="AA94" s="27"/>
    </row>
    <row r="95">
      <c r="A95" s="21" t="str">
        <f t="shared" ref="A95:B95" si="102">if(and(isnumber(search("Yes",C95)),isnumber(search("Yes",E95)),isnumber(search("Yes",G95)),isnumber(search("Yes",I95))),"Yes","No")</f>
        <v>No</v>
      </c>
      <c r="B95" s="21" t="str">
        <f t="shared" si="102"/>
        <v>No</v>
      </c>
      <c r="C95" s="22" t="str">
        <f t="shared" si="3"/>
        <v>No</v>
      </c>
      <c r="D95" s="21" t="str">
        <f t="shared" si="4"/>
        <v>No</v>
      </c>
      <c r="E95" s="21" t="str">
        <f t="shared" si="5"/>
        <v>No</v>
      </c>
      <c r="F95" s="21" t="str">
        <f t="shared" si="6"/>
        <v>No</v>
      </c>
      <c r="G95" s="21" t="str">
        <f t="shared" si="7"/>
        <v>No</v>
      </c>
      <c r="H95" s="21" t="str">
        <f t="shared" si="8"/>
        <v>No</v>
      </c>
      <c r="I95" s="21" t="str">
        <f t="shared" si="9"/>
        <v>No</v>
      </c>
      <c r="J95" s="21" t="str">
        <f t="shared" si="10"/>
        <v>No</v>
      </c>
      <c r="K95" s="25"/>
      <c r="L95" s="7" t="s">
        <v>288</v>
      </c>
      <c r="M95" s="7" t="s">
        <v>289</v>
      </c>
      <c r="N95" s="7" t="s">
        <v>25</v>
      </c>
      <c r="O95" s="7" t="s">
        <v>2474</v>
      </c>
      <c r="P95" s="44" t="s">
        <v>2475</v>
      </c>
      <c r="Q95" s="42"/>
      <c r="R95" s="42"/>
      <c r="S95" s="42"/>
      <c r="T95" s="42"/>
      <c r="U95" s="42"/>
      <c r="V95" s="42"/>
      <c r="W95" s="42"/>
      <c r="X95" s="42"/>
      <c r="Y95" s="27"/>
      <c r="Z95" s="27"/>
      <c r="AA95" s="27"/>
    </row>
    <row r="96">
      <c r="A96" s="21" t="str">
        <f t="shared" ref="A96:B96" si="103">if(and(isnumber(search("Yes",C96)),isnumber(search("Yes",E96)),isnumber(search("Yes",G96)),isnumber(search("Yes",I96))),"Yes","No")</f>
        <v>No</v>
      </c>
      <c r="B96" s="21" t="str">
        <f t="shared" si="103"/>
        <v>No</v>
      </c>
      <c r="C96" s="22" t="str">
        <f t="shared" si="3"/>
        <v>No</v>
      </c>
      <c r="D96" s="21" t="str">
        <f t="shared" si="4"/>
        <v>No</v>
      </c>
      <c r="E96" s="21" t="str">
        <f t="shared" si="5"/>
        <v>No</v>
      </c>
      <c r="F96" s="21" t="str">
        <f t="shared" si="6"/>
        <v>No</v>
      </c>
      <c r="G96" s="21" t="str">
        <f t="shared" si="7"/>
        <v>No</v>
      </c>
      <c r="H96" s="21" t="str">
        <f t="shared" si="8"/>
        <v>No</v>
      </c>
      <c r="I96" s="21" t="str">
        <f t="shared" si="9"/>
        <v>No</v>
      </c>
      <c r="J96" s="21" t="str">
        <f t="shared" si="10"/>
        <v>No</v>
      </c>
      <c r="K96" s="25"/>
      <c r="L96" s="7" t="s">
        <v>291</v>
      </c>
      <c r="M96" s="7" t="s">
        <v>292</v>
      </c>
      <c r="N96" s="7" t="s">
        <v>25</v>
      </c>
      <c r="O96" s="7" t="s">
        <v>7281</v>
      </c>
      <c r="P96" s="44" t="s">
        <v>7282</v>
      </c>
      <c r="Q96" s="42"/>
      <c r="R96" s="42"/>
      <c r="S96" s="42"/>
      <c r="T96" s="42"/>
      <c r="U96" s="42"/>
      <c r="V96" s="42"/>
      <c r="W96" s="42"/>
      <c r="X96" s="42"/>
      <c r="Y96" s="27"/>
      <c r="Z96" s="27"/>
      <c r="AA96" s="27"/>
    </row>
    <row r="97">
      <c r="A97" s="21" t="str">
        <f t="shared" ref="A97:B97" si="104">if(and(isnumber(search("Yes",C97)),isnumber(search("Yes",E97)),isnumber(search("Yes",G97)),isnumber(search("Yes",I97))),"Yes","No")</f>
        <v>No</v>
      </c>
      <c r="B97" s="21" t="str">
        <f t="shared" si="104"/>
        <v>No</v>
      </c>
      <c r="C97" s="22" t="str">
        <f t="shared" si="3"/>
        <v>No</v>
      </c>
      <c r="D97" s="21" t="str">
        <f t="shared" si="4"/>
        <v>No</v>
      </c>
      <c r="E97" s="21" t="str">
        <f t="shared" si="5"/>
        <v>No</v>
      </c>
      <c r="F97" s="21" t="str">
        <f t="shared" si="6"/>
        <v>No</v>
      </c>
      <c r="G97" s="21" t="str">
        <f t="shared" si="7"/>
        <v>No</v>
      </c>
      <c r="H97" s="21" t="str">
        <f t="shared" si="8"/>
        <v>No</v>
      </c>
      <c r="I97" s="21" t="str">
        <f t="shared" si="9"/>
        <v>Yes</v>
      </c>
      <c r="J97" s="21" t="str">
        <f t="shared" si="10"/>
        <v>Yes</v>
      </c>
      <c r="K97" s="25">
        <v>71.0</v>
      </c>
      <c r="L97" s="7" t="s">
        <v>294</v>
      </c>
      <c r="M97" s="7" t="s">
        <v>2478</v>
      </c>
      <c r="N97" s="7" t="s">
        <v>25</v>
      </c>
      <c r="O97" s="7" t="s">
        <v>7283</v>
      </c>
      <c r="P97" s="44" t="s">
        <v>7284</v>
      </c>
      <c r="Q97" s="42"/>
      <c r="R97" s="42"/>
      <c r="S97" s="42"/>
      <c r="T97" s="7" t="s">
        <v>25</v>
      </c>
      <c r="U97" s="7" t="s">
        <v>7285</v>
      </c>
      <c r="V97" s="44" t="s">
        <v>2482</v>
      </c>
      <c r="W97" s="7" t="s">
        <v>2321</v>
      </c>
      <c r="X97" s="7" t="s">
        <v>7286</v>
      </c>
      <c r="Y97" s="44" t="s">
        <v>3486</v>
      </c>
    </row>
    <row r="98">
      <c r="A98" s="21" t="str">
        <f t="shared" ref="A98:B98" si="105">if(and(isnumber(search("Yes",C98)),isnumber(search("Yes",E98)),isnumber(search("Yes",G98)),isnumber(search("Yes",I98))),"Yes","No")</f>
        <v>No</v>
      </c>
      <c r="B98" s="21" t="str">
        <f t="shared" si="105"/>
        <v>No</v>
      </c>
      <c r="C98" s="22" t="str">
        <f t="shared" si="3"/>
        <v>No</v>
      </c>
      <c r="D98" s="21" t="str">
        <f t="shared" si="4"/>
        <v>No</v>
      </c>
      <c r="E98" s="21" t="str">
        <f t="shared" si="5"/>
        <v>No</v>
      </c>
      <c r="F98" s="21" t="str">
        <f t="shared" si="6"/>
        <v>No</v>
      </c>
      <c r="G98" s="21" t="str">
        <f t="shared" si="7"/>
        <v>Yes</v>
      </c>
      <c r="H98" s="21" t="str">
        <f t="shared" si="8"/>
        <v>Yes</v>
      </c>
      <c r="I98" s="21" t="str">
        <f t="shared" si="9"/>
        <v>Yes</v>
      </c>
      <c r="J98" s="21" t="str">
        <f t="shared" si="10"/>
        <v>Yes</v>
      </c>
      <c r="K98" s="25">
        <v>24.0</v>
      </c>
      <c r="L98" s="7" t="s">
        <v>297</v>
      </c>
      <c r="M98" s="7" t="s">
        <v>2485</v>
      </c>
      <c r="N98" s="7" t="s">
        <v>25</v>
      </c>
      <c r="O98" s="7" t="s">
        <v>2425</v>
      </c>
      <c r="P98" s="44" t="s">
        <v>2486</v>
      </c>
      <c r="Q98" s="42"/>
      <c r="R98" s="42"/>
      <c r="S98" s="42"/>
      <c r="T98" s="7" t="s">
        <v>21</v>
      </c>
      <c r="U98" s="7" t="s">
        <v>7287</v>
      </c>
      <c r="V98" s="44" t="s">
        <v>7288</v>
      </c>
      <c r="W98" s="7" t="s">
        <v>21</v>
      </c>
      <c r="X98" s="7" t="s">
        <v>7289</v>
      </c>
      <c r="Y98" s="44" t="s">
        <v>7290</v>
      </c>
    </row>
    <row r="99">
      <c r="A99" s="21" t="str">
        <f t="shared" ref="A99:B99" si="106">if(and(isnumber(search("Yes",C99)),isnumber(search("Yes",E99)),isnumber(search("Yes",G99)),isnumber(search("Yes",I99))),"Yes","No")</f>
        <v>No</v>
      </c>
      <c r="B99" s="21" t="str">
        <f t="shared" si="106"/>
        <v>No</v>
      </c>
      <c r="C99" s="22" t="str">
        <f t="shared" si="3"/>
        <v>No</v>
      </c>
      <c r="D99" s="21" t="str">
        <f t="shared" si="4"/>
        <v>No</v>
      </c>
      <c r="E99" s="21" t="str">
        <f t="shared" si="5"/>
        <v>No</v>
      </c>
      <c r="F99" s="21" t="str">
        <f t="shared" si="6"/>
        <v>No</v>
      </c>
      <c r="G99" s="21" t="str">
        <f t="shared" si="7"/>
        <v>No</v>
      </c>
      <c r="H99" s="21" t="str">
        <f t="shared" si="8"/>
        <v>No</v>
      </c>
      <c r="I99" s="21" t="str">
        <f t="shared" si="9"/>
        <v>No</v>
      </c>
      <c r="J99" s="21" t="str">
        <f t="shared" si="10"/>
        <v>No</v>
      </c>
      <c r="K99" s="25"/>
      <c r="L99" s="7" t="s">
        <v>300</v>
      </c>
      <c r="M99" s="7" t="s">
        <v>301</v>
      </c>
      <c r="N99" s="7" t="s">
        <v>25</v>
      </c>
      <c r="O99" s="7" t="s">
        <v>7291</v>
      </c>
      <c r="P99" s="44" t="s">
        <v>7292</v>
      </c>
      <c r="Q99" s="42"/>
      <c r="R99" s="42"/>
      <c r="S99" s="42"/>
      <c r="T99" s="42"/>
      <c r="U99" s="42"/>
      <c r="V99" s="42"/>
      <c r="W99" s="42"/>
      <c r="X99" s="42"/>
      <c r="Y99" s="27"/>
      <c r="Z99" s="27"/>
      <c r="AA99" s="27"/>
    </row>
    <row r="100">
      <c r="A100" s="21" t="str">
        <f t="shared" ref="A100:B100" si="107">if(and(isnumber(search("Yes",C100)),isnumber(search("Yes",E100)),isnumber(search("Yes",G100)),isnumber(search("Yes",I100))),"Yes","No")</f>
        <v>No</v>
      </c>
      <c r="B100" s="21" t="str">
        <f t="shared" si="107"/>
        <v>No</v>
      </c>
      <c r="C100" s="22" t="str">
        <f t="shared" si="3"/>
        <v>No</v>
      </c>
      <c r="D100" s="21" t="str">
        <f t="shared" si="4"/>
        <v>No</v>
      </c>
      <c r="E100" s="21" t="str">
        <f t="shared" si="5"/>
        <v>No</v>
      </c>
      <c r="F100" s="21" t="str">
        <f t="shared" si="6"/>
        <v>No</v>
      </c>
      <c r="G100" s="21" t="str">
        <f t="shared" si="7"/>
        <v>No</v>
      </c>
      <c r="H100" s="21" t="str">
        <f t="shared" si="8"/>
        <v>No</v>
      </c>
      <c r="I100" s="21" t="str">
        <f t="shared" si="9"/>
        <v>No</v>
      </c>
      <c r="J100" s="21" t="str">
        <f t="shared" si="10"/>
        <v>No</v>
      </c>
      <c r="K100" s="25"/>
      <c r="L100" s="7" t="s">
        <v>303</v>
      </c>
      <c r="M100" s="7" t="s">
        <v>304</v>
      </c>
      <c r="N100" s="7" t="s">
        <v>25</v>
      </c>
      <c r="O100" s="7" t="s">
        <v>2493</v>
      </c>
      <c r="P100" s="44" t="s">
        <v>2494</v>
      </c>
      <c r="Q100" s="42"/>
      <c r="R100" s="42"/>
      <c r="S100" s="42"/>
      <c r="T100" s="42"/>
      <c r="U100" s="42"/>
      <c r="V100" s="42"/>
      <c r="W100" s="42"/>
      <c r="X100" s="42"/>
      <c r="Y100" s="27"/>
      <c r="Z100" s="27"/>
      <c r="AA100" s="27"/>
    </row>
    <row r="101">
      <c r="A101" s="21" t="str">
        <f t="shared" ref="A101:B101" si="108">if(and(isnumber(search("Yes",C101)),isnumber(search("Yes",E101)),isnumber(search("Yes",G101)),isnumber(search("Yes",I101))),"Yes","No")</f>
        <v>No</v>
      </c>
      <c r="B101" s="21" t="str">
        <f t="shared" si="108"/>
        <v>No</v>
      </c>
      <c r="C101" s="22" t="str">
        <f t="shared" si="3"/>
        <v>No</v>
      </c>
      <c r="D101" s="21" t="str">
        <f t="shared" si="4"/>
        <v>No</v>
      </c>
      <c r="E101" s="21" t="str">
        <f t="shared" si="5"/>
        <v>No</v>
      </c>
      <c r="F101" s="21" t="str">
        <f t="shared" si="6"/>
        <v>No</v>
      </c>
      <c r="G101" s="21" t="str">
        <f t="shared" si="7"/>
        <v>No</v>
      </c>
      <c r="H101" s="21" t="str">
        <f t="shared" si="8"/>
        <v>No</v>
      </c>
      <c r="I101" s="21" t="str">
        <f t="shared" si="9"/>
        <v>No</v>
      </c>
      <c r="J101" s="21" t="str">
        <f t="shared" si="10"/>
        <v>No</v>
      </c>
      <c r="K101" s="25"/>
      <c r="L101" s="7" t="s">
        <v>306</v>
      </c>
      <c r="M101" s="7" t="s">
        <v>307</v>
      </c>
      <c r="N101" s="7" t="s">
        <v>25</v>
      </c>
      <c r="O101" s="7" t="s">
        <v>2495</v>
      </c>
      <c r="P101" s="44" t="s">
        <v>7293</v>
      </c>
      <c r="Q101" s="42"/>
      <c r="R101" s="42"/>
      <c r="S101" s="42"/>
      <c r="T101" s="42"/>
      <c r="U101" s="42"/>
      <c r="V101" s="42"/>
      <c r="W101" s="42"/>
      <c r="X101" s="42"/>
      <c r="Y101" s="27"/>
      <c r="Z101" s="27"/>
      <c r="AA101" s="27"/>
    </row>
    <row r="102">
      <c r="A102" s="21" t="str">
        <f t="shared" ref="A102:B102" si="109">if(and(isnumber(search("Yes",C102)),isnumber(search("Yes",E102)),isnumber(search("Yes",G102)),isnumber(search("Yes",I102))),"Yes","No")</f>
        <v>No</v>
      </c>
      <c r="B102" s="21" t="str">
        <f t="shared" si="109"/>
        <v>No</v>
      </c>
      <c r="C102" s="22" t="str">
        <f t="shared" si="3"/>
        <v>No</v>
      </c>
      <c r="D102" s="21" t="str">
        <f t="shared" si="4"/>
        <v>No</v>
      </c>
      <c r="E102" s="21" t="str">
        <f t="shared" si="5"/>
        <v>No</v>
      </c>
      <c r="F102" s="21" t="str">
        <f t="shared" si="6"/>
        <v>No</v>
      </c>
      <c r="G102" s="21" t="str">
        <f t="shared" si="7"/>
        <v>No</v>
      </c>
      <c r="H102" s="21" t="str">
        <f t="shared" si="8"/>
        <v>No</v>
      </c>
      <c r="I102" s="21" t="str">
        <f t="shared" si="9"/>
        <v>No</v>
      </c>
      <c r="J102" s="21" t="str">
        <f t="shared" si="10"/>
        <v>No</v>
      </c>
      <c r="K102" s="25"/>
      <c r="L102" s="7" t="s">
        <v>308</v>
      </c>
      <c r="M102" s="7" t="s">
        <v>309</v>
      </c>
      <c r="N102" s="7" t="s">
        <v>25</v>
      </c>
      <c r="O102" s="7" t="s">
        <v>7294</v>
      </c>
      <c r="P102" s="44" t="s">
        <v>7295</v>
      </c>
      <c r="Q102" s="42"/>
      <c r="R102" s="42"/>
      <c r="S102" s="42"/>
      <c r="T102" s="42"/>
      <c r="U102" s="42"/>
      <c r="V102" s="42"/>
      <c r="W102" s="42"/>
      <c r="X102" s="42"/>
      <c r="Y102" s="27"/>
      <c r="Z102" s="27"/>
      <c r="AA102" s="27"/>
    </row>
    <row r="103">
      <c r="A103" s="21" t="str">
        <f t="shared" ref="A103:B103" si="110">if(and(isnumber(search("Yes",C103)),isnumber(search("Yes",E103)),isnumber(search("Yes",G103)),isnumber(search("Yes",I103))),"Yes","No")</f>
        <v>Yes</v>
      </c>
      <c r="B103" s="21" t="str">
        <f t="shared" si="110"/>
        <v>Yes</v>
      </c>
      <c r="C103" s="22" t="str">
        <f t="shared" si="3"/>
        <v>Yes</v>
      </c>
      <c r="D103" s="21" t="str">
        <f t="shared" si="4"/>
        <v>Yes</v>
      </c>
      <c r="E103" s="21" t="str">
        <f t="shared" si="5"/>
        <v>Yes</v>
      </c>
      <c r="F103" s="21" t="str">
        <f t="shared" si="6"/>
        <v>Yes</v>
      </c>
      <c r="G103" s="21" t="str">
        <f t="shared" si="7"/>
        <v>Yes</v>
      </c>
      <c r="H103" s="21" t="str">
        <f t="shared" si="8"/>
        <v>Yes</v>
      </c>
      <c r="I103" s="21" t="str">
        <f t="shared" si="9"/>
        <v>Yes</v>
      </c>
      <c r="J103" s="21" t="str">
        <f t="shared" si="10"/>
        <v>Yes</v>
      </c>
      <c r="K103" s="25">
        <v>38.0</v>
      </c>
      <c r="L103" s="7" t="s">
        <v>310</v>
      </c>
      <c r="M103" s="7" t="s">
        <v>2499</v>
      </c>
      <c r="N103" s="7" t="s">
        <v>21</v>
      </c>
      <c r="O103" s="7" t="s">
        <v>4331</v>
      </c>
      <c r="P103" s="44" t="s">
        <v>7296</v>
      </c>
      <c r="Q103" s="7" t="s">
        <v>21</v>
      </c>
      <c r="R103" s="7" t="s">
        <v>7297</v>
      </c>
      <c r="S103" s="44" t="s">
        <v>2503</v>
      </c>
      <c r="T103" s="7" t="s">
        <v>21</v>
      </c>
      <c r="U103" s="7" t="s">
        <v>2504</v>
      </c>
      <c r="V103" s="44" t="s">
        <v>5187</v>
      </c>
      <c r="W103" s="7" t="s">
        <v>2321</v>
      </c>
      <c r="X103" s="7" t="s">
        <v>2506</v>
      </c>
      <c r="Y103" s="44" t="s">
        <v>7298</v>
      </c>
    </row>
    <row r="104">
      <c r="A104" s="21" t="str">
        <f t="shared" ref="A104:B104" si="111">if(and(isnumber(search("Yes",C104)),isnumber(search("Yes",E104)),isnumber(search("Yes",G104)),isnumber(search("Yes",I104))),"Yes","No")</f>
        <v>No</v>
      </c>
      <c r="B104" s="21" t="str">
        <f t="shared" si="111"/>
        <v>No</v>
      </c>
      <c r="C104" s="22" t="str">
        <f t="shared" si="3"/>
        <v>No</v>
      </c>
      <c r="D104" s="21" t="str">
        <f t="shared" si="4"/>
        <v>No</v>
      </c>
      <c r="E104" s="21" t="str">
        <f t="shared" si="5"/>
        <v>No</v>
      </c>
      <c r="F104" s="21" t="str">
        <f t="shared" si="6"/>
        <v>No</v>
      </c>
      <c r="G104" s="21" t="str">
        <f t="shared" si="7"/>
        <v>No</v>
      </c>
      <c r="H104" s="21" t="str">
        <f t="shared" si="8"/>
        <v>No</v>
      </c>
      <c r="I104" s="21" t="str">
        <f t="shared" si="9"/>
        <v>No</v>
      </c>
      <c r="J104" s="21" t="str">
        <f t="shared" si="10"/>
        <v>No</v>
      </c>
      <c r="K104" s="25"/>
      <c r="L104" s="7" t="s">
        <v>312</v>
      </c>
      <c r="M104" s="7" t="s">
        <v>313</v>
      </c>
      <c r="N104" s="7" t="s">
        <v>25</v>
      </c>
      <c r="O104" s="7" t="s">
        <v>7299</v>
      </c>
      <c r="P104" s="44" t="s">
        <v>7300</v>
      </c>
      <c r="Q104" s="42"/>
      <c r="R104" s="42"/>
      <c r="S104" s="42"/>
      <c r="T104" s="42"/>
      <c r="U104" s="42"/>
      <c r="V104" s="42"/>
      <c r="W104" s="42"/>
      <c r="X104" s="42"/>
      <c r="Y104" s="27"/>
      <c r="Z104" s="27"/>
      <c r="AA104" s="27"/>
    </row>
    <row r="105">
      <c r="A105" s="21" t="str">
        <f t="shared" ref="A105:B105" si="112">if(and(isnumber(search("Yes",C105)),isnumber(search("Yes",E105)),isnumber(search("Yes",G105)),isnumber(search("Yes",I105))),"Yes","No")</f>
        <v>No</v>
      </c>
      <c r="B105" s="21" t="str">
        <f t="shared" si="112"/>
        <v>No</v>
      </c>
      <c r="C105" s="22" t="str">
        <f t="shared" si="3"/>
        <v>No</v>
      </c>
      <c r="D105" s="21" t="str">
        <f t="shared" si="4"/>
        <v>No</v>
      </c>
      <c r="E105" s="21" t="str">
        <f t="shared" si="5"/>
        <v>No</v>
      </c>
      <c r="F105" s="21" t="str">
        <f t="shared" si="6"/>
        <v>No</v>
      </c>
      <c r="G105" s="21" t="str">
        <f t="shared" si="7"/>
        <v>No</v>
      </c>
      <c r="H105" s="21" t="str">
        <f t="shared" si="8"/>
        <v>No</v>
      </c>
      <c r="I105" s="21" t="str">
        <f t="shared" si="9"/>
        <v>No</v>
      </c>
      <c r="J105" s="21" t="str">
        <f t="shared" si="10"/>
        <v>No</v>
      </c>
      <c r="K105" s="25"/>
      <c r="L105" s="7" t="s">
        <v>314</v>
      </c>
      <c r="M105" s="7" t="s">
        <v>315</v>
      </c>
      <c r="N105" s="7" t="s">
        <v>25</v>
      </c>
      <c r="O105" s="7" t="s">
        <v>2509</v>
      </c>
      <c r="P105" s="44" t="s">
        <v>2510</v>
      </c>
      <c r="Q105" s="42"/>
      <c r="R105" s="42"/>
      <c r="S105" s="42"/>
      <c r="T105" s="42"/>
      <c r="U105" s="42"/>
      <c r="V105" s="42"/>
      <c r="W105" s="42"/>
      <c r="X105" s="42"/>
      <c r="Y105" s="27"/>
      <c r="Z105" s="27"/>
      <c r="AA105" s="27"/>
    </row>
    <row r="106">
      <c r="A106" s="21" t="str">
        <f t="shared" ref="A106:B106" si="113">if(and(isnumber(search("Yes",C106)),isnumber(search("Yes",E106)),isnumber(search("Yes",G106)),isnumber(search("Yes",I106))),"Yes","No")</f>
        <v>No</v>
      </c>
      <c r="B106" s="21" t="str">
        <f t="shared" si="113"/>
        <v>No</v>
      </c>
      <c r="C106" s="22" t="str">
        <f t="shared" si="3"/>
        <v>No</v>
      </c>
      <c r="D106" s="21" t="str">
        <f t="shared" si="4"/>
        <v>No</v>
      </c>
      <c r="E106" s="21" t="str">
        <f t="shared" si="5"/>
        <v>No</v>
      </c>
      <c r="F106" s="21" t="str">
        <f t="shared" si="6"/>
        <v>No</v>
      </c>
      <c r="G106" s="21" t="str">
        <f t="shared" si="7"/>
        <v>No</v>
      </c>
      <c r="H106" s="21" t="str">
        <f t="shared" si="8"/>
        <v>No</v>
      </c>
      <c r="I106" s="21" t="str">
        <f t="shared" si="9"/>
        <v>No</v>
      </c>
      <c r="J106" s="21" t="str">
        <f t="shared" si="10"/>
        <v>No</v>
      </c>
      <c r="K106" s="25"/>
      <c r="L106" s="7" t="s">
        <v>316</v>
      </c>
      <c r="M106" s="7" t="s">
        <v>317</v>
      </c>
      <c r="N106" s="7" t="s">
        <v>25</v>
      </c>
      <c r="O106" s="7" t="s">
        <v>2282</v>
      </c>
      <c r="P106" s="44" t="s">
        <v>2285</v>
      </c>
      <c r="Q106" s="42"/>
      <c r="R106" s="42"/>
      <c r="S106" s="42"/>
      <c r="T106" s="42"/>
      <c r="U106" s="42"/>
      <c r="V106" s="42"/>
      <c r="W106" s="42"/>
      <c r="X106" s="42"/>
      <c r="Y106" s="27"/>
      <c r="Z106" s="27"/>
      <c r="AA106" s="27"/>
    </row>
    <row r="107">
      <c r="A107" s="21" t="str">
        <f t="shared" ref="A107:B107" si="114">if(and(isnumber(search("Yes",C107)),isnumber(search("Yes",E107)),isnumber(search("Yes",G107)),isnumber(search("Yes",I107))),"Yes","No")</f>
        <v>No</v>
      </c>
      <c r="B107" s="21" t="str">
        <f t="shared" si="114"/>
        <v>No</v>
      </c>
      <c r="C107" s="22" t="str">
        <f t="shared" si="3"/>
        <v>No</v>
      </c>
      <c r="D107" s="21" t="str">
        <f t="shared" si="4"/>
        <v>No</v>
      </c>
      <c r="E107" s="21" t="str">
        <f t="shared" si="5"/>
        <v>No</v>
      </c>
      <c r="F107" s="21" t="str">
        <f t="shared" si="6"/>
        <v>No</v>
      </c>
      <c r="G107" s="21" t="str">
        <f t="shared" si="7"/>
        <v>No</v>
      </c>
      <c r="H107" s="21" t="str">
        <f t="shared" si="8"/>
        <v>No</v>
      </c>
      <c r="I107" s="21" t="str">
        <f t="shared" si="9"/>
        <v>No</v>
      </c>
      <c r="J107" s="21" t="str">
        <f t="shared" si="10"/>
        <v>No</v>
      </c>
      <c r="K107" s="25"/>
      <c r="L107" s="7" t="s">
        <v>318</v>
      </c>
      <c r="M107" s="7" t="s">
        <v>319</v>
      </c>
      <c r="N107" s="7" t="s">
        <v>25</v>
      </c>
      <c r="O107" s="7" t="s">
        <v>7301</v>
      </c>
      <c r="P107" s="44" t="s">
        <v>7302</v>
      </c>
      <c r="Q107" s="42"/>
      <c r="R107" s="42"/>
      <c r="S107" s="42"/>
      <c r="T107" s="42"/>
      <c r="U107" s="42"/>
      <c r="V107" s="42"/>
      <c r="W107" s="42"/>
      <c r="X107" s="42"/>
      <c r="Y107" s="27"/>
      <c r="Z107" s="27"/>
      <c r="AA107" s="27"/>
    </row>
    <row r="108">
      <c r="A108" s="21" t="str">
        <f t="shared" ref="A108:B108" si="115">if(and(isnumber(search("Yes",C108)),isnumber(search("Yes",E108)),isnumber(search("Yes",G108)),isnumber(search("Yes",I108))),"Yes","No")</f>
        <v>No</v>
      </c>
      <c r="B108" s="21" t="str">
        <f t="shared" si="115"/>
        <v>No</v>
      </c>
      <c r="C108" s="22" t="str">
        <f t="shared" si="3"/>
        <v>No</v>
      </c>
      <c r="D108" s="21" t="str">
        <f t="shared" si="4"/>
        <v>No</v>
      </c>
      <c r="E108" s="21" t="str">
        <f t="shared" si="5"/>
        <v>No</v>
      </c>
      <c r="F108" s="21" t="str">
        <f t="shared" si="6"/>
        <v>No</v>
      </c>
      <c r="G108" s="21" t="str">
        <f t="shared" si="7"/>
        <v>No</v>
      </c>
      <c r="H108" s="21" t="str">
        <f t="shared" si="8"/>
        <v>No</v>
      </c>
      <c r="I108" s="21" t="str">
        <f t="shared" si="9"/>
        <v>No</v>
      </c>
      <c r="J108" s="21" t="str">
        <f t="shared" si="10"/>
        <v>No</v>
      </c>
      <c r="K108" s="25"/>
      <c r="L108" s="7" t="s">
        <v>320</v>
      </c>
      <c r="M108" s="7" t="s">
        <v>321</v>
      </c>
      <c r="N108" s="7" t="s">
        <v>25</v>
      </c>
      <c r="O108" s="7" t="s">
        <v>2514</v>
      </c>
      <c r="P108" s="44" t="s">
        <v>7303</v>
      </c>
      <c r="Q108" s="42"/>
      <c r="R108" s="42"/>
      <c r="S108" s="42"/>
      <c r="T108" s="42"/>
      <c r="U108" s="42"/>
      <c r="V108" s="42"/>
      <c r="W108" s="42"/>
      <c r="X108" s="42"/>
      <c r="Y108" s="27"/>
      <c r="Z108" s="27"/>
      <c r="AA108" s="27"/>
    </row>
    <row r="109">
      <c r="A109" s="21" t="str">
        <f t="shared" ref="A109:B109" si="116">if(and(isnumber(search("Yes",C109)),isnumber(search("Yes",E109)),isnumber(search("Yes",G109)),isnumber(search("Yes",I109))),"Yes","No")</f>
        <v>No</v>
      </c>
      <c r="B109" s="21" t="str">
        <f t="shared" si="116"/>
        <v>No</v>
      </c>
      <c r="C109" s="22" t="str">
        <f t="shared" si="3"/>
        <v>No</v>
      </c>
      <c r="D109" s="21" t="str">
        <f t="shared" si="4"/>
        <v>No</v>
      </c>
      <c r="E109" s="21" t="str">
        <f t="shared" si="5"/>
        <v>No</v>
      </c>
      <c r="F109" s="21" t="str">
        <f t="shared" si="6"/>
        <v>No</v>
      </c>
      <c r="G109" s="21" t="str">
        <f t="shared" si="7"/>
        <v>No</v>
      </c>
      <c r="H109" s="21" t="str">
        <f t="shared" si="8"/>
        <v>No</v>
      </c>
      <c r="I109" s="21" t="str">
        <f t="shared" si="9"/>
        <v>No</v>
      </c>
      <c r="J109" s="21" t="str">
        <f t="shared" si="10"/>
        <v>No</v>
      </c>
      <c r="K109" s="25"/>
      <c r="L109" s="7" t="s">
        <v>322</v>
      </c>
      <c r="M109" s="7" t="s">
        <v>323</v>
      </c>
      <c r="N109" s="7" t="s">
        <v>25</v>
      </c>
      <c r="O109" s="7" t="s">
        <v>7304</v>
      </c>
      <c r="P109" s="44" t="s">
        <v>7305</v>
      </c>
      <c r="Q109" s="42"/>
      <c r="R109" s="42"/>
      <c r="S109" s="42"/>
      <c r="T109" s="42"/>
      <c r="U109" s="42"/>
      <c r="V109" s="42"/>
      <c r="W109" s="42"/>
      <c r="X109" s="42"/>
      <c r="Y109" s="27"/>
      <c r="Z109" s="27"/>
      <c r="AA109" s="27"/>
    </row>
    <row r="110">
      <c r="A110" s="21" t="str">
        <f t="shared" ref="A110:B110" si="117">if(and(isnumber(search("Yes",C110)),isnumber(search("Yes",E110)),isnumber(search("Yes",G110)),isnumber(search("Yes",I110))),"Yes","No")</f>
        <v>No</v>
      </c>
      <c r="B110" s="21" t="str">
        <f t="shared" si="117"/>
        <v>No</v>
      </c>
      <c r="C110" s="22" t="str">
        <f t="shared" si="3"/>
        <v>No</v>
      </c>
      <c r="D110" s="21" t="str">
        <f t="shared" si="4"/>
        <v>No</v>
      </c>
      <c r="E110" s="21" t="str">
        <f t="shared" si="5"/>
        <v>No</v>
      </c>
      <c r="F110" s="21" t="str">
        <f t="shared" si="6"/>
        <v>No</v>
      </c>
      <c r="G110" s="21" t="str">
        <f t="shared" si="7"/>
        <v>No</v>
      </c>
      <c r="H110" s="21" t="str">
        <f t="shared" si="8"/>
        <v>No</v>
      </c>
      <c r="I110" s="21" t="str">
        <f t="shared" si="9"/>
        <v>No</v>
      </c>
      <c r="J110" s="21" t="str">
        <f t="shared" si="10"/>
        <v>No</v>
      </c>
      <c r="K110" s="25"/>
      <c r="L110" s="7" t="s">
        <v>324</v>
      </c>
      <c r="M110" s="7" t="s">
        <v>325</v>
      </c>
      <c r="N110" s="7" t="s">
        <v>25</v>
      </c>
      <c r="O110" s="7" t="s">
        <v>7306</v>
      </c>
      <c r="P110" s="44" t="s">
        <v>7307</v>
      </c>
      <c r="Q110" s="42"/>
      <c r="R110" s="42"/>
      <c r="S110" s="42"/>
      <c r="T110" s="42"/>
      <c r="U110" s="42"/>
      <c r="V110" s="42"/>
      <c r="W110" s="42"/>
      <c r="X110" s="42"/>
      <c r="Y110" s="27"/>
      <c r="Z110" s="27"/>
      <c r="AA110" s="27"/>
    </row>
    <row r="111">
      <c r="A111" s="21" t="str">
        <f t="shared" ref="A111:B111" si="118">if(and(isnumber(search("Yes",C111)),isnumber(search("Yes",E111)),isnumber(search("Yes",G111)),isnumber(search("Yes",I111))),"Yes","No")</f>
        <v>No</v>
      </c>
      <c r="B111" s="21" t="str">
        <f t="shared" si="118"/>
        <v>No</v>
      </c>
      <c r="C111" s="22" t="str">
        <f t="shared" si="3"/>
        <v>No</v>
      </c>
      <c r="D111" s="21" t="str">
        <f t="shared" si="4"/>
        <v>No</v>
      </c>
      <c r="E111" s="21" t="str">
        <f t="shared" si="5"/>
        <v>No</v>
      </c>
      <c r="F111" s="21" t="str">
        <f t="shared" si="6"/>
        <v>No</v>
      </c>
      <c r="G111" s="21" t="str">
        <f t="shared" si="7"/>
        <v>No</v>
      </c>
      <c r="H111" s="21" t="str">
        <f t="shared" si="8"/>
        <v>No</v>
      </c>
      <c r="I111" s="21" t="str">
        <f t="shared" si="9"/>
        <v>No</v>
      </c>
      <c r="J111" s="21" t="str">
        <f t="shared" si="10"/>
        <v>No</v>
      </c>
      <c r="K111" s="25"/>
      <c r="L111" s="7" t="s">
        <v>326</v>
      </c>
      <c r="M111" s="7" t="s">
        <v>327</v>
      </c>
      <c r="N111" s="7" t="s">
        <v>25</v>
      </c>
      <c r="O111" s="7" t="s">
        <v>7308</v>
      </c>
      <c r="P111" s="44" t="s">
        <v>7309</v>
      </c>
      <c r="Q111" s="42"/>
      <c r="R111" s="42"/>
      <c r="S111" s="42"/>
      <c r="T111" s="42"/>
      <c r="U111" s="42"/>
      <c r="V111" s="42"/>
      <c r="W111" s="42"/>
      <c r="X111" s="42"/>
      <c r="Y111" s="27"/>
      <c r="Z111" s="27"/>
      <c r="AA111" s="27"/>
    </row>
    <row r="112">
      <c r="A112" s="21" t="str">
        <f t="shared" ref="A112:B112" si="119">if(and(isnumber(search("Yes",C112)),isnumber(search("Yes",E112)),isnumber(search("Yes",G112)),isnumber(search("Yes",I112))),"Yes","No")</f>
        <v>No</v>
      </c>
      <c r="B112" s="21" t="str">
        <f t="shared" si="119"/>
        <v>No</v>
      </c>
      <c r="C112" s="22" t="str">
        <f t="shared" si="3"/>
        <v>No</v>
      </c>
      <c r="D112" s="21" t="str">
        <f t="shared" si="4"/>
        <v>No</v>
      </c>
      <c r="E112" s="21" t="str">
        <f t="shared" si="5"/>
        <v>No</v>
      </c>
      <c r="F112" s="21" t="str">
        <f t="shared" si="6"/>
        <v>No</v>
      </c>
      <c r="G112" s="21" t="str">
        <f t="shared" si="7"/>
        <v>No</v>
      </c>
      <c r="H112" s="21" t="str">
        <f t="shared" si="8"/>
        <v>No</v>
      </c>
      <c r="I112" s="21" t="str">
        <f t="shared" si="9"/>
        <v>No</v>
      </c>
      <c r="J112" s="21" t="str">
        <f t="shared" si="10"/>
        <v>No</v>
      </c>
      <c r="K112" s="25"/>
      <c r="L112" s="7" t="s">
        <v>328</v>
      </c>
      <c r="M112" s="7" t="s">
        <v>329</v>
      </c>
      <c r="N112" s="7" t="s">
        <v>25</v>
      </c>
      <c r="O112" s="7" t="s">
        <v>3460</v>
      </c>
      <c r="P112" s="44" t="s">
        <v>7310</v>
      </c>
      <c r="Q112" s="42"/>
      <c r="R112" s="42"/>
      <c r="S112" s="42"/>
      <c r="T112" s="42"/>
      <c r="U112" s="42"/>
      <c r="V112" s="42"/>
      <c r="W112" s="42"/>
      <c r="X112" s="42"/>
      <c r="Y112" s="27"/>
      <c r="Z112" s="27"/>
      <c r="AA112" s="27"/>
    </row>
    <row r="113">
      <c r="A113" s="21" t="str">
        <f t="shared" ref="A113:B113" si="120">if(and(isnumber(search("Yes",C113)),isnumber(search("Yes",E113)),isnumber(search("Yes",G113)),isnumber(search("Yes",I113))),"Yes","No")</f>
        <v>No</v>
      </c>
      <c r="B113" s="21" t="str">
        <f t="shared" si="120"/>
        <v>No</v>
      </c>
      <c r="C113" s="22" t="str">
        <f t="shared" si="3"/>
        <v>No</v>
      </c>
      <c r="D113" s="21" t="str">
        <f t="shared" si="4"/>
        <v>No</v>
      </c>
      <c r="E113" s="21" t="str">
        <f t="shared" si="5"/>
        <v>No</v>
      </c>
      <c r="F113" s="21" t="str">
        <f t="shared" si="6"/>
        <v>No</v>
      </c>
      <c r="G113" s="21" t="str">
        <f t="shared" si="7"/>
        <v>No</v>
      </c>
      <c r="H113" s="21" t="str">
        <f t="shared" si="8"/>
        <v>No</v>
      </c>
      <c r="I113" s="21" t="str">
        <f t="shared" si="9"/>
        <v>No</v>
      </c>
      <c r="J113" s="21" t="str">
        <f t="shared" si="10"/>
        <v>No</v>
      </c>
      <c r="K113" s="25"/>
      <c r="L113" s="7" t="s">
        <v>330</v>
      </c>
      <c r="M113" s="7" t="s">
        <v>331</v>
      </c>
      <c r="N113" s="7" t="s">
        <v>25</v>
      </c>
      <c r="O113" s="7" t="s">
        <v>7311</v>
      </c>
      <c r="P113" s="44" t="s">
        <v>2524</v>
      </c>
      <c r="Q113" s="42"/>
      <c r="R113" s="42"/>
      <c r="S113" s="42"/>
      <c r="T113" s="42"/>
      <c r="U113" s="42"/>
      <c r="V113" s="42"/>
      <c r="W113" s="42"/>
      <c r="X113" s="42"/>
      <c r="Y113" s="27"/>
      <c r="Z113" s="27"/>
      <c r="AA113" s="27"/>
    </row>
    <row r="114">
      <c r="A114" s="21" t="str">
        <f t="shared" ref="A114:B114" si="121">if(and(isnumber(search("Yes",C114)),isnumber(search("Yes",E114)),isnumber(search("Yes",G114)),isnumber(search("Yes",I114))),"Yes","No")</f>
        <v>No</v>
      </c>
      <c r="B114" s="21" t="str">
        <f t="shared" si="121"/>
        <v>No</v>
      </c>
      <c r="C114" s="22" t="str">
        <f t="shared" si="3"/>
        <v>No</v>
      </c>
      <c r="D114" s="21" t="str">
        <f t="shared" si="4"/>
        <v>No</v>
      </c>
      <c r="E114" s="21" t="str">
        <f t="shared" si="5"/>
        <v>No</v>
      </c>
      <c r="F114" s="21" t="str">
        <f t="shared" si="6"/>
        <v>No</v>
      </c>
      <c r="G114" s="21" t="str">
        <f t="shared" si="7"/>
        <v>No</v>
      </c>
      <c r="H114" s="21" t="str">
        <f t="shared" si="8"/>
        <v>No</v>
      </c>
      <c r="I114" s="21" t="str">
        <f t="shared" si="9"/>
        <v>No</v>
      </c>
      <c r="J114" s="21" t="str">
        <f t="shared" si="10"/>
        <v>No</v>
      </c>
      <c r="K114" s="25"/>
      <c r="L114" s="7" t="s">
        <v>332</v>
      </c>
      <c r="M114" s="7" t="s">
        <v>333</v>
      </c>
      <c r="N114" s="7" t="s">
        <v>25</v>
      </c>
      <c r="O114" s="7" t="s">
        <v>2433</v>
      </c>
      <c r="P114" s="44" t="s">
        <v>7312</v>
      </c>
      <c r="Q114" s="42"/>
      <c r="R114" s="42"/>
      <c r="S114" s="42"/>
      <c r="T114" s="42"/>
      <c r="U114" s="42"/>
      <c r="V114" s="42"/>
      <c r="W114" s="42"/>
      <c r="X114" s="42"/>
      <c r="Y114" s="27"/>
      <c r="Z114" s="27"/>
      <c r="AA114" s="27"/>
    </row>
    <row r="115">
      <c r="A115" s="21" t="str">
        <f t="shared" ref="A115:B115" si="122">if(and(isnumber(search("Yes",C115)),isnumber(search("Yes",E115)),isnumber(search("Yes",G115)),isnumber(search("Yes",I115))),"Yes","No")</f>
        <v>No</v>
      </c>
      <c r="B115" s="21" t="str">
        <f t="shared" si="122"/>
        <v>No</v>
      </c>
      <c r="C115" s="22" t="str">
        <f t="shared" si="3"/>
        <v>No</v>
      </c>
      <c r="D115" s="21" t="str">
        <f t="shared" si="4"/>
        <v>No</v>
      </c>
      <c r="E115" s="21" t="str">
        <f t="shared" si="5"/>
        <v>No</v>
      </c>
      <c r="F115" s="21" t="str">
        <f t="shared" si="6"/>
        <v>No</v>
      </c>
      <c r="G115" s="21" t="str">
        <f t="shared" si="7"/>
        <v>No</v>
      </c>
      <c r="H115" s="21" t="str">
        <f t="shared" si="8"/>
        <v>No</v>
      </c>
      <c r="I115" s="21" t="str">
        <f t="shared" si="9"/>
        <v>No</v>
      </c>
      <c r="J115" s="21" t="str">
        <f t="shared" si="10"/>
        <v>No</v>
      </c>
      <c r="K115" s="25"/>
      <c r="L115" s="7" t="s">
        <v>334</v>
      </c>
      <c r="M115" s="7" t="s">
        <v>335</v>
      </c>
      <c r="N115" s="7" t="s">
        <v>25</v>
      </c>
      <c r="O115" s="7" t="s">
        <v>7313</v>
      </c>
      <c r="P115" s="44" t="s">
        <v>7314</v>
      </c>
      <c r="Q115" s="42"/>
      <c r="R115" s="42"/>
      <c r="S115" s="42"/>
      <c r="T115" s="42"/>
      <c r="U115" s="42"/>
      <c r="V115" s="42"/>
      <c r="W115" s="42"/>
      <c r="X115" s="42"/>
      <c r="Y115" s="27"/>
      <c r="Z115" s="27"/>
      <c r="AA115" s="27"/>
    </row>
    <row r="116">
      <c r="A116" s="21" t="str">
        <f t="shared" ref="A116:B116" si="123">if(and(isnumber(search("Yes",C116)),isnumber(search("Yes",E116)),isnumber(search("Yes",G116)),isnumber(search("Yes",I116))),"Yes","No")</f>
        <v>No</v>
      </c>
      <c r="B116" s="21" t="str">
        <f t="shared" si="123"/>
        <v>No</v>
      </c>
      <c r="C116" s="22" t="str">
        <f t="shared" si="3"/>
        <v>No</v>
      </c>
      <c r="D116" s="21" t="str">
        <f t="shared" si="4"/>
        <v>No</v>
      </c>
      <c r="E116" s="21" t="str">
        <f t="shared" si="5"/>
        <v>No</v>
      </c>
      <c r="F116" s="21" t="str">
        <f t="shared" si="6"/>
        <v>No</v>
      </c>
      <c r="G116" s="21" t="str">
        <f t="shared" si="7"/>
        <v>No</v>
      </c>
      <c r="H116" s="21" t="str">
        <f t="shared" si="8"/>
        <v>No</v>
      </c>
      <c r="I116" s="21" t="str">
        <f t="shared" si="9"/>
        <v>No</v>
      </c>
      <c r="J116" s="21" t="str">
        <f t="shared" si="10"/>
        <v>No</v>
      </c>
      <c r="K116" s="25"/>
      <c r="L116" s="7" t="s">
        <v>336</v>
      </c>
      <c r="M116" s="7" t="s">
        <v>337</v>
      </c>
      <c r="N116" s="7" t="s">
        <v>25</v>
      </c>
      <c r="O116" s="7" t="s">
        <v>7315</v>
      </c>
      <c r="P116" s="44" t="s">
        <v>2285</v>
      </c>
      <c r="Q116" s="42"/>
      <c r="R116" s="42"/>
      <c r="S116" s="42"/>
      <c r="T116" s="42"/>
      <c r="U116" s="42"/>
      <c r="V116" s="42"/>
      <c r="W116" s="42"/>
      <c r="X116" s="42"/>
      <c r="Y116" s="27"/>
      <c r="Z116" s="27"/>
      <c r="AA116" s="27"/>
    </row>
    <row r="117">
      <c r="A117" s="21" t="str">
        <f t="shared" ref="A117:B117" si="124">if(and(isnumber(search("Yes",C117)),isnumber(search("Yes",E117)),isnumber(search("Yes",G117)),isnumber(search("Yes",I117))),"Yes","No")</f>
        <v>No</v>
      </c>
      <c r="B117" s="21" t="str">
        <f t="shared" si="124"/>
        <v>No</v>
      </c>
      <c r="C117" s="22" t="str">
        <f t="shared" si="3"/>
        <v>No</v>
      </c>
      <c r="D117" s="21" t="str">
        <f t="shared" si="4"/>
        <v>No</v>
      </c>
      <c r="E117" s="21" t="str">
        <f t="shared" si="5"/>
        <v>No</v>
      </c>
      <c r="F117" s="21" t="str">
        <f t="shared" si="6"/>
        <v>No</v>
      </c>
      <c r="G117" s="21" t="str">
        <f t="shared" si="7"/>
        <v>No</v>
      </c>
      <c r="H117" s="21" t="str">
        <f t="shared" si="8"/>
        <v>No</v>
      </c>
      <c r="I117" s="21" t="str">
        <f t="shared" si="9"/>
        <v>No</v>
      </c>
      <c r="J117" s="21" t="str">
        <f t="shared" si="10"/>
        <v>No</v>
      </c>
      <c r="K117" s="25"/>
      <c r="L117" s="7" t="s">
        <v>338</v>
      </c>
      <c r="M117" s="7" t="s">
        <v>339</v>
      </c>
      <c r="N117" s="7" t="s">
        <v>25</v>
      </c>
      <c r="O117" s="7" t="s">
        <v>4166</v>
      </c>
      <c r="P117" s="44" t="s">
        <v>7316</v>
      </c>
      <c r="Q117" s="42"/>
      <c r="R117" s="42"/>
      <c r="S117" s="42"/>
      <c r="T117" s="42"/>
      <c r="U117" s="42"/>
      <c r="V117" s="42"/>
      <c r="W117" s="42"/>
      <c r="X117" s="42"/>
      <c r="Y117" s="27"/>
      <c r="Z117" s="27"/>
      <c r="AA117" s="27"/>
    </row>
    <row r="118">
      <c r="A118" s="21" t="str">
        <f t="shared" ref="A118:B118" si="125">if(and(isnumber(search("Yes",C118)),isnumber(search("Yes",E118)),isnumber(search("Yes",G118)),isnumber(search("Yes",I118))),"Yes","No")</f>
        <v>No</v>
      </c>
      <c r="B118" s="21" t="str">
        <f t="shared" si="125"/>
        <v>No</v>
      </c>
      <c r="C118" s="22" t="str">
        <f t="shared" si="3"/>
        <v>No</v>
      </c>
      <c r="D118" s="21" t="str">
        <f t="shared" si="4"/>
        <v>No</v>
      </c>
      <c r="E118" s="21" t="str">
        <f t="shared" si="5"/>
        <v>No</v>
      </c>
      <c r="F118" s="21" t="str">
        <f t="shared" si="6"/>
        <v>No</v>
      </c>
      <c r="G118" s="21" t="str">
        <f t="shared" si="7"/>
        <v>No</v>
      </c>
      <c r="H118" s="21" t="str">
        <f t="shared" si="8"/>
        <v>No</v>
      </c>
      <c r="I118" s="21" t="str">
        <f t="shared" si="9"/>
        <v>No</v>
      </c>
      <c r="J118" s="21" t="str">
        <f t="shared" si="10"/>
        <v>No</v>
      </c>
      <c r="K118" s="25"/>
      <c r="L118" s="7" t="s">
        <v>340</v>
      </c>
      <c r="M118" s="7" t="s">
        <v>341</v>
      </c>
      <c r="N118" s="7" t="s">
        <v>25</v>
      </c>
      <c r="O118" s="7" t="s">
        <v>7317</v>
      </c>
      <c r="P118" s="44" t="s">
        <v>7318</v>
      </c>
      <c r="Q118" s="42"/>
      <c r="R118" s="42"/>
      <c r="S118" s="42"/>
      <c r="T118" s="42"/>
      <c r="U118" s="42"/>
      <c r="V118" s="42"/>
      <c r="W118" s="42"/>
      <c r="X118" s="42"/>
      <c r="Y118" s="27"/>
      <c r="Z118" s="27"/>
      <c r="AA118" s="27"/>
    </row>
    <row r="119">
      <c r="A119" s="21" t="str">
        <f t="shared" ref="A119:B119" si="126">if(and(isnumber(search("Yes",C119)),isnumber(search("Yes",E119)),isnumber(search("Yes",G119)),isnumber(search("Yes",I119))),"Yes","No")</f>
        <v>No</v>
      </c>
      <c r="B119" s="21" t="str">
        <f t="shared" si="126"/>
        <v>No</v>
      </c>
      <c r="C119" s="22" t="str">
        <f t="shared" si="3"/>
        <v>No</v>
      </c>
      <c r="D119" s="21" t="str">
        <f t="shared" si="4"/>
        <v>No</v>
      </c>
      <c r="E119" s="21" t="str">
        <f t="shared" si="5"/>
        <v>No</v>
      </c>
      <c r="F119" s="21" t="str">
        <f t="shared" si="6"/>
        <v>No</v>
      </c>
      <c r="G119" s="21" t="str">
        <f t="shared" si="7"/>
        <v>No</v>
      </c>
      <c r="H119" s="21" t="str">
        <f t="shared" si="8"/>
        <v>No</v>
      </c>
      <c r="I119" s="21" t="str">
        <f t="shared" si="9"/>
        <v>No</v>
      </c>
      <c r="J119" s="21" t="str">
        <f t="shared" si="10"/>
        <v>No</v>
      </c>
      <c r="K119" s="25"/>
      <c r="L119" s="7" t="s">
        <v>342</v>
      </c>
      <c r="M119" s="7" t="s">
        <v>343</v>
      </c>
      <c r="N119" s="7" t="s">
        <v>25</v>
      </c>
      <c r="O119" s="7" t="s">
        <v>2532</v>
      </c>
      <c r="P119" s="44" t="s">
        <v>7319</v>
      </c>
      <c r="Q119" s="42"/>
      <c r="R119" s="42"/>
      <c r="S119" s="42"/>
      <c r="T119" s="42"/>
      <c r="U119" s="42"/>
      <c r="V119" s="42"/>
      <c r="W119" s="42"/>
      <c r="X119" s="42"/>
      <c r="Y119" s="27"/>
      <c r="Z119" s="27"/>
      <c r="AA119" s="27"/>
    </row>
    <row r="120">
      <c r="A120" s="21" t="str">
        <f t="shared" ref="A120:B120" si="127">if(and(isnumber(search("Yes",C120)),isnumber(search("Yes",E120)),isnumber(search("Yes",G120)),isnumber(search("Yes",I120))),"Yes","No")</f>
        <v>No</v>
      </c>
      <c r="B120" s="21" t="str">
        <f t="shared" si="127"/>
        <v>No</v>
      </c>
      <c r="C120" s="22" t="str">
        <f t="shared" si="3"/>
        <v>No</v>
      </c>
      <c r="D120" s="21" t="str">
        <f t="shared" si="4"/>
        <v>No</v>
      </c>
      <c r="E120" s="21" t="str">
        <f t="shared" si="5"/>
        <v>No</v>
      </c>
      <c r="F120" s="21" t="str">
        <f t="shared" si="6"/>
        <v>No</v>
      </c>
      <c r="G120" s="21" t="str">
        <f t="shared" si="7"/>
        <v>No</v>
      </c>
      <c r="H120" s="21" t="str">
        <f t="shared" si="8"/>
        <v>No</v>
      </c>
      <c r="I120" s="21" t="str">
        <f t="shared" si="9"/>
        <v>No</v>
      </c>
      <c r="J120" s="21" t="str">
        <f t="shared" si="10"/>
        <v>No</v>
      </c>
      <c r="K120" s="25"/>
      <c r="L120" s="7" t="s">
        <v>344</v>
      </c>
      <c r="M120" s="7" t="s">
        <v>345</v>
      </c>
      <c r="N120" s="7" t="s">
        <v>25</v>
      </c>
      <c r="O120" s="7" t="s">
        <v>7320</v>
      </c>
      <c r="P120" s="44" t="s">
        <v>7321</v>
      </c>
      <c r="Q120" s="42"/>
      <c r="R120" s="42"/>
      <c r="S120" s="42"/>
      <c r="T120" s="42"/>
      <c r="U120" s="42"/>
      <c r="V120" s="42"/>
      <c r="W120" s="42"/>
      <c r="X120" s="42"/>
      <c r="Y120" s="27"/>
      <c r="Z120" s="27"/>
      <c r="AA120" s="27"/>
    </row>
    <row r="121">
      <c r="A121" s="21" t="str">
        <f t="shared" ref="A121:B121" si="128">if(and(isnumber(search("Yes",C121)),isnumber(search("Yes",E121)),isnumber(search("Yes",G121)),isnumber(search("Yes",I121))),"Yes","No")</f>
        <v>No</v>
      </c>
      <c r="B121" s="21" t="str">
        <f t="shared" si="128"/>
        <v>No</v>
      </c>
      <c r="C121" s="22" t="str">
        <f t="shared" si="3"/>
        <v>No</v>
      </c>
      <c r="D121" s="21" t="str">
        <f t="shared" si="4"/>
        <v>No</v>
      </c>
      <c r="E121" s="21" t="str">
        <f t="shared" si="5"/>
        <v>No</v>
      </c>
      <c r="F121" s="21" t="str">
        <f t="shared" si="6"/>
        <v>No</v>
      </c>
      <c r="G121" s="21" t="str">
        <f t="shared" si="7"/>
        <v>No</v>
      </c>
      <c r="H121" s="21" t="str">
        <f t="shared" si="8"/>
        <v>No</v>
      </c>
      <c r="I121" s="21" t="str">
        <f t="shared" si="9"/>
        <v>No</v>
      </c>
      <c r="J121" s="21" t="str">
        <f t="shared" si="10"/>
        <v>No</v>
      </c>
      <c r="K121" s="25"/>
      <c r="L121" s="7" t="s">
        <v>346</v>
      </c>
      <c r="M121" s="7" t="s">
        <v>347</v>
      </c>
      <c r="N121" s="7" t="s">
        <v>25</v>
      </c>
      <c r="O121" s="7" t="s">
        <v>7322</v>
      </c>
      <c r="P121" s="44" t="s">
        <v>2537</v>
      </c>
      <c r="Q121" s="42"/>
      <c r="R121" s="42"/>
      <c r="S121" s="42"/>
      <c r="T121" s="42"/>
      <c r="U121" s="42"/>
      <c r="V121" s="42"/>
      <c r="W121" s="42"/>
      <c r="X121" s="42"/>
      <c r="Y121" s="27"/>
      <c r="Z121" s="27"/>
      <c r="AA121" s="27"/>
    </row>
    <row r="122">
      <c r="A122" s="21" t="str">
        <f t="shared" ref="A122:B122" si="129">if(and(isnumber(search("Yes",C122)),isnumber(search("Yes",E122)),isnumber(search("Yes",G122)),isnumber(search("Yes",I122))),"Yes","No")</f>
        <v>No</v>
      </c>
      <c r="B122" s="21" t="str">
        <f t="shared" si="129"/>
        <v>No</v>
      </c>
      <c r="C122" s="22" t="str">
        <f t="shared" si="3"/>
        <v>No</v>
      </c>
      <c r="D122" s="21" t="str">
        <f t="shared" si="4"/>
        <v>No</v>
      </c>
      <c r="E122" s="21" t="str">
        <f t="shared" si="5"/>
        <v>No</v>
      </c>
      <c r="F122" s="21" t="str">
        <f t="shared" si="6"/>
        <v>No</v>
      </c>
      <c r="G122" s="21" t="str">
        <f t="shared" si="7"/>
        <v>No</v>
      </c>
      <c r="H122" s="21" t="str">
        <f t="shared" si="8"/>
        <v>No</v>
      </c>
      <c r="I122" s="21" t="str">
        <f t="shared" si="9"/>
        <v>No</v>
      </c>
      <c r="J122" s="21" t="str">
        <f t="shared" si="10"/>
        <v>No</v>
      </c>
      <c r="K122" s="25"/>
      <c r="L122" s="7" t="s">
        <v>348</v>
      </c>
      <c r="M122" s="7" t="s">
        <v>349</v>
      </c>
      <c r="N122" s="7" t="s">
        <v>25</v>
      </c>
      <c r="O122" s="7" t="s">
        <v>7323</v>
      </c>
      <c r="P122" s="44" t="s">
        <v>7324</v>
      </c>
      <c r="Q122" s="42"/>
      <c r="R122" s="42"/>
      <c r="S122" s="42"/>
      <c r="T122" s="42"/>
      <c r="U122" s="42"/>
      <c r="V122" s="42"/>
      <c r="W122" s="42"/>
      <c r="X122" s="42"/>
      <c r="Y122" s="27"/>
      <c r="Z122" s="27"/>
      <c r="AA122" s="27"/>
    </row>
    <row r="123">
      <c r="A123" s="21" t="str">
        <f t="shared" ref="A123:B123" si="130">if(and(isnumber(search("Yes",C123)),isnumber(search("Yes",E123)),isnumber(search("Yes",G123)),isnumber(search("Yes",I123))),"Yes","No")</f>
        <v>No</v>
      </c>
      <c r="B123" s="21" t="str">
        <f t="shared" si="130"/>
        <v>No</v>
      </c>
      <c r="C123" s="22" t="str">
        <f t="shared" si="3"/>
        <v>No</v>
      </c>
      <c r="D123" s="21" t="str">
        <f t="shared" si="4"/>
        <v>No</v>
      </c>
      <c r="E123" s="21" t="str">
        <f t="shared" si="5"/>
        <v>No</v>
      </c>
      <c r="F123" s="21" t="str">
        <f t="shared" si="6"/>
        <v>No</v>
      </c>
      <c r="G123" s="21" t="str">
        <f t="shared" si="7"/>
        <v>No</v>
      </c>
      <c r="H123" s="21" t="str">
        <f t="shared" si="8"/>
        <v>No</v>
      </c>
      <c r="I123" s="21" t="str">
        <f t="shared" si="9"/>
        <v>No</v>
      </c>
      <c r="J123" s="21" t="str">
        <f t="shared" si="10"/>
        <v>No</v>
      </c>
      <c r="K123" s="25"/>
      <c r="L123" s="7" t="s">
        <v>350</v>
      </c>
      <c r="M123" s="7" t="s">
        <v>351</v>
      </c>
      <c r="N123" s="7" t="s">
        <v>25</v>
      </c>
      <c r="O123" s="7" t="s">
        <v>7325</v>
      </c>
      <c r="P123" s="44" t="s">
        <v>7326</v>
      </c>
      <c r="Q123" s="42"/>
      <c r="R123" s="42"/>
      <c r="S123" s="42"/>
      <c r="T123" s="42"/>
      <c r="U123" s="42"/>
      <c r="V123" s="42"/>
      <c r="W123" s="42"/>
      <c r="X123" s="42"/>
      <c r="Y123" s="27"/>
      <c r="Z123" s="27"/>
      <c r="AA123" s="27"/>
    </row>
    <row r="124">
      <c r="A124" s="21" t="str">
        <f t="shared" ref="A124:B124" si="131">if(and(isnumber(search("Yes",C124)),isnumber(search("Yes",E124)),isnumber(search("Yes",G124)),isnumber(search("Yes",I124))),"Yes","No")</f>
        <v>No</v>
      </c>
      <c r="B124" s="21" t="str">
        <f t="shared" si="131"/>
        <v>No</v>
      </c>
      <c r="C124" s="22" t="str">
        <f t="shared" si="3"/>
        <v>No</v>
      </c>
      <c r="D124" s="21" t="str">
        <f t="shared" si="4"/>
        <v>No</v>
      </c>
      <c r="E124" s="21" t="str">
        <f t="shared" si="5"/>
        <v>No</v>
      </c>
      <c r="F124" s="21" t="str">
        <f t="shared" si="6"/>
        <v>No</v>
      </c>
      <c r="G124" s="21" t="str">
        <f t="shared" si="7"/>
        <v>No</v>
      </c>
      <c r="H124" s="21" t="str">
        <f t="shared" si="8"/>
        <v>No</v>
      </c>
      <c r="I124" s="21" t="str">
        <f t="shared" si="9"/>
        <v>No</v>
      </c>
      <c r="J124" s="21" t="str">
        <f t="shared" si="10"/>
        <v>No</v>
      </c>
      <c r="K124" s="25"/>
      <c r="L124" s="7" t="s">
        <v>352</v>
      </c>
      <c r="M124" s="7" t="s">
        <v>353</v>
      </c>
      <c r="N124" s="7" t="s">
        <v>25</v>
      </c>
      <c r="O124" s="7" t="s">
        <v>5213</v>
      </c>
      <c r="P124" s="44" t="s">
        <v>7327</v>
      </c>
      <c r="Q124" s="42"/>
      <c r="R124" s="42"/>
      <c r="S124" s="42"/>
      <c r="T124" s="42"/>
      <c r="U124" s="42"/>
      <c r="V124" s="42"/>
      <c r="W124" s="42"/>
      <c r="X124" s="42"/>
      <c r="Y124" s="27"/>
      <c r="Z124" s="27"/>
      <c r="AA124" s="27"/>
    </row>
    <row r="125">
      <c r="A125" s="21" t="str">
        <f t="shared" ref="A125:B125" si="132">if(and(isnumber(search("Yes",C125)),isnumber(search("Yes",E125)),isnumber(search("Yes",G125)),isnumber(search("Yes",I125))),"Yes","No")</f>
        <v>No</v>
      </c>
      <c r="B125" s="21" t="str">
        <f t="shared" si="132"/>
        <v>No</v>
      </c>
      <c r="C125" s="22" t="str">
        <f t="shared" si="3"/>
        <v>No</v>
      </c>
      <c r="D125" s="21" t="str">
        <f t="shared" si="4"/>
        <v>No</v>
      </c>
      <c r="E125" s="21" t="str">
        <f t="shared" si="5"/>
        <v>No</v>
      </c>
      <c r="F125" s="21" t="str">
        <f t="shared" si="6"/>
        <v>No</v>
      </c>
      <c r="G125" s="21" t="str">
        <f t="shared" si="7"/>
        <v>No</v>
      </c>
      <c r="H125" s="21" t="str">
        <f t="shared" si="8"/>
        <v>No</v>
      </c>
      <c r="I125" s="21" t="str">
        <f t="shared" si="9"/>
        <v>No</v>
      </c>
      <c r="J125" s="21" t="str">
        <f t="shared" si="10"/>
        <v>No</v>
      </c>
      <c r="K125" s="25"/>
      <c r="L125" s="7" t="s">
        <v>354</v>
      </c>
      <c r="M125" s="7" t="s">
        <v>355</v>
      </c>
      <c r="N125" s="7" t="s">
        <v>25</v>
      </c>
      <c r="O125" s="7" t="s">
        <v>4030</v>
      </c>
      <c r="P125" s="44" t="s">
        <v>7328</v>
      </c>
      <c r="Q125" s="42"/>
      <c r="R125" s="42"/>
      <c r="S125" s="42"/>
      <c r="T125" s="42"/>
      <c r="U125" s="42"/>
      <c r="V125" s="42"/>
      <c r="W125" s="42"/>
      <c r="X125" s="42"/>
      <c r="Y125" s="27"/>
      <c r="Z125" s="27"/>
      <c r="AA125" s="27"/>
    </row>
    <row r="126">
      <c r="A126" s="21" t="str">
        <f t="shared" ref="A126:B126" si="133">if(and(isnumber(search("Yes",C126)),isnumber(search("Yes",E126)),isnumber(search("Yes",G126)),isnumber(search("Yes",I126))),"Yes","No")</f>
        <v>No</v>
      </c>
      <c r="B126" s="21" t="str">
        <f t="shared" si="133"/>
        <v>No</v>
      </c>
      <c r="C126" s="22" t="str">
        <f t="shared" si="3"/>
        <v>No</v>
      </c>
      <c r="D126" s="21" t="str">
        <f t="shared" si="4"/>
        <v>No</v>
      </c>
      <c r="E126" s="21" t="str">
        <f t="shared" si="5"/>
        <v>No</v>
      </c>
      <c r="F126" s="21" t="str">
        <f t="shared" si="6"/>
        <v>No</v>
      </c>
      <c r="G126" s="21" t="str">
        <f t="shared" si="7"/>
        <v>No</v>
      </c>
      <c r="H126" s="21" t="str">
        <f t="shared" si="8"/>
        <v>No</v>
      </c>
      <c r="I126" s="21" t="str">
        <f t="shared" si="9"/>
        <v>No</v>
      </c>
      <c r="J126" s="21" t="str">
        <f t="shared" si="10"/>
        <v>No</v>
      </c>
      <c r="K126" s="25"/>
      <c r="L126" s="7" t="s">
        <v>356</v>
      </c>
      <c r="M126" s="7" t="s">
        <v>357</v>
      </c>
      <c r="N126" s="7" t="s">
        <v>25</v>
      </c>
      <c r="O126" s="7" t="s">
        <v>7329</v>
      </c>
      <c r="P126" s="44" t="s">
        <v>2546</v>
      </c>
      <c r="Q126" s="42"/>
      <c r="R126" s="42"/>
      <c r="S126" s="42"/>
      <c r="T126" s="42"/>
      <c r="U126" s="42"/>
      <c r="V126" s="42"/>
      <c r="W126" s="42"/>
      <c r="X126" s="42"/>
      <c r="Y126" s="27"/>
      <c r="Z126" s="27"/>
      <c r="AA126" s="27"/>
    </row>
    <row r="127">
      <c r="A127" s="21" t="str">
        <f t="shared" ref="A127:B127" si="134">if(and(isnumber(search("Yes",C127)),isnumber(search("Yes",E127)),isnumber(search("Yes",G127)),isnumber(search("Yes",I127))),"Yes","No")</f>
        <v>No</v>
      </c>
      <c r="B127" s="21" t="str">
        <f t="shared" si="134"/>
        <v>No</v>
      </c>
      <c r="C127" s="22" t="str">
        <f t="shared" si="3"/>
        <v>No</v>
      </c>
      <c r="D127" s="21" t="str">
        <f t="shared" si="4"/>
        <v>No</v>
      </c>
      <c r="E127" s="21" t="str">
        <f t="shared" si="5"/>
        <v>No</v>
      </c>
      <c r="F127" s="21" t="str">
        <f t="shared" si="6"/>
        <v>No</v>
      </c>
      <c r="G127" s="21" t="str">
        <f t="shared" si="7"/>
        <v>No</v>
      </c>
      <c r="H127" s="21" t="str">
        <f t="shared" si="8"/>
        <v>No</v>
      </c>
      <c r="I127" s="21" t="str">
        <f t="shared" si="9"/>
        <v>No</v>
      </c>
      <c r="J127" s="21" t="str">
        <f t="shared" si="10"/>
        <v>No</v>
      </c>
      <c r="K127" s="25"/>
      <c r="L127" s="7" t="s">
        <v>358</v>
      </c>
      <c r="M127" s="7" t="s">
        <v>359</v>
      </c>
      <c r="N127" s="7" t="s">
        <v>25</v>
      </c>
      <c r="O127" s="7" t="s">
        <v>7330</v>
      </c>
      <c r="P127" s="44" t="s">
        <v>7331</v>
      </c>
      <c r="Q127" s="42"/>
      <c r="R127" s="42"/>
      <c r="S127" s="42"/>
      <c r="T127" s="42"/>
      <c r="U127" s="42"/>
      <c r="V127" s="42"/>
      <c r="W127" s="42"/>
      <c r="X127" s="42"/>
      <c r="Y127" s="27"/>
      <c r="Z127" s="27"/>
      <c r="AA127" s="27"/>
    </row>
    <row r="128">
      <c r="A128" s="21" t="str">
        <f t="shared" ref="A128:B128" si="135">if(and(isnumber(search("Yes",C128)),isnumber(search("Yes",E128)),isnumber(search("Yes",G128)),isnumber(search("Yes",I128))),"Yes","No")</f>
        <v>No</v>
      </c>
      <c r="B128" s="21" t="str">
        <f t="shared" si="135"/>
        <v>No</v>
      </c>
      <c r="C128" s="22" t="str">
        <f t="shared" si="3"/>
        <v>No</v>
      </c>
      <c r="D128" s="21" t="str">
        <f t="shared" si="4"/>
        <v>No</v>
      </c>
      <c r="E128" s="21" t="str">
        <f t="shared" si="5"/>
        <v>No</v>
      </c>
      <c r="F128" s="21" t="str">
        <f t="shared" si="6"/>
        <v>No</v>
      </c>
      <c r="G128" s="21" t="str">
        <f t="shared" si="7"/>
        <v>No</v>
      </c>
      <c r="H128" s="21" t="str">
        <f t="shared" si="8"/>
        <v>No</v>
      </c>
      <c r="I128" s="21" t="str">
        <f t="shared" si="9"/>
        <v>No</v>
      </c>
      <c r="J128" s="21" t="str">
        <f t="shared" si="10"/>
        <v>No</v>
      </c>
      <c r="K128" s="25"/>
      <c r="L128" s="7" t="s">
        <v>360</v>
      </c>
      <c r="M128" s="7" t="s">
        <v>361</v>
      </c>
      <c r="N128" s="7" t="s">
        <v>25</v>
      </c>
      <c r="O128" s="7" t="s">
        <v>2549</v>
      </c>
      <c r="P128" s="44" t="s">
        <v>2550</v>
      </c>
      <c r="Q128" s="42"/>
      <c r="R128" s="42"/>
      <c r="S128" s="42"/>
      <c r="T128" s="42"/>
      <c r="U128" s="42"/>
      <c r="V128" s="42"/>
      <c r="W128" s="42"/>
      <c r="X128" s="42"/>
      <c r="Y128" s="27"/>
      <c r="Z128" s="27"/>
      <c r="AA128" s="27"/>
    </row>
    <row r="129">
      <c r="A129" s="21" t="str">
        <f t="shared" ref="A129:B129" si="136">if(and(isnumber(search("Yes",C129)),isnumber(search("Yes",E129)),isnumber(search("Yes",G129)),isnumber(search("Yes",I129))),"Yes","No")</f>
        <v>No</v>
      </c>
      <c r="B129" s="21" t="str">
        <f t="shared" si="136"/>
        <v>No</v>
      </c>
      <c r="C129" s="22" t="str">
        <f t="shared" si="3"/>
        <v>No</v>
      </c>
      <c r="D129" s="21" t="str">
        <f t="shared" si="4"/>
        <v>No</v>
      </c>
      <c r="E129" s="21" t="str">
        <f t="shared" si="5"/>
        <v>No</v>
      </c>
      <c r="F129" s="21" t="str">
        <f t="shared" si="6"/>
        <v>No</v>
      </c>
      <c r="G129" s="21" t="str">
        <f t="shared" si="7"/>
        <v>No</v>
      </c>
      <c r="H129" s="21" t="str">
        <f t="shared" si="8"/>
        <v>No</v>
      </c>
      <c r="I129" s="21" t="str">
        <f t="shared" si="9"/>
        <v>No</v>
      </c>
      <c r="J129" s="21" t="str">
        <f t="shared" si="10"/>
        <v>No</v>
      </c>
      <c r="K129" s="25"/>
      <c r="L129" s="7" t="s">
        <v>362</v>
      </c>
      <c r="M129" s="7" t="s">
        <v>363</v>
      </c>
      <c r="N129" s="7" t="s">
        <v>25</v>
      </c>
      <c r="O129" s="7" t="s">
        <v>2622</v>
      </c>
      <c r="P129" s="44" t="s">
        <v>7332</v>
      </c>
      <c r="Q129" s="42"/>
      <c r="R129" s="42"/>
      <c r="S129" s="42"/>
      <c r="T129" s="42"/>
      <c r="U129" s="42"/>
      <c r="V129" s="42"/>
      <c r="W129" s="42"/>
      <c r="X129" s="42"/>
      <c r="Y129" s="27"/>
      <c r="Z129" s="27"/>
      <c r="AA129" s="27"/>
    </row>
    <row r="130">
      <c r="A130" s="21" t="str">
        <f t="shared" ref="A130:B130" si="137">if(and(isnumber(search("Yes",C130)),isnumber(search("Yes",E130)),isnumber(search("Yes",G130)),isnumber(search("Yes",I130))),"Yes","No")</f>
        <v>No</v>
      </c>
      <c r="B130" s="21" t="str">
        <f t="shared" si="137"/>
        <v>No</v>
      </c>
      <c r="C130" s="22" t="str">
        <f t="shared" si="3"/>
        <v>No</v>
      </c>
      <c r="D130" s="21" t="str">
        <f t="shared" si="4"/>
        <v>No</v>
      </c>
      <c r="E130" s="21" t="str">
        <f t="shared" si="5"/>
        <v>No</v>
      </c>
      <c r="F130" s="21" t="str">
        <f t="shared" si="6"/>
        <v>No</v>
      </c>
      <c r="G130" s="21" t="str">
        <f t="shared" si="7"/>
        <v>No</v>
      </c>
      <c r="H130" s="21" t="str">
        <f t="shared" si="8"/>
        <v>No</v>
      </c>
      <c r="I130" s="21" t="str">
        <f t="shared" si="9"/>
        <v>No</v>
      </c>
      <c r="J130" s="21" t="str">
        <f t="shared" si="10"/>
        <v>No</v>
      </c>
      <c r="K130" s="25"/>
      <c r="L130" s="7" t="s">
        <v>364</v>
      </c>
      <c r="M130" s="7" t="s">
        <v>365</v>
      </c>
      <c r="N130" s="7" t="s">
        <v>25</v>
      </c>
      <c r="O130" s="7" t="s">
        <v>7333</v>
      </c>
      <c r="P130" s="44" t="s">
        <v>7334</v>
      </c>
      <c r="Q130" s="42"/>
      <c r="R130" s="42"/>
      <c r="S130" s="42"/>
      <c r="T130" s="42"/>
      <c r="U130" s="42"/>
      <c r="V130" s="42"/>
      <c r="W130" s="42"/>
      <c r="X130" s="42"/>
      <c r="Y130" s="27"/>
      <c r="Z130" s="27"/>
      <c r="AA130" s="27"/>
    </row>
    <row r="131">
      <c r="A131" s="21" t="str">
        <f t="shared" ref="A131:B131" si="138">if(and(isnumber(search("Yes",C131)),isnumber(search("Yes",E131)),isnumber(search("Yes",G131)),isnumber(search("Yes",I131))),"Yes","No")</f>
        <v>Yes</v>
      </c>
      <c r="B131" s="21" t="str">
        <f t="shared" si="138"/>
        <v>Yes</v>
      </c>
      <c r="C131" s="22" t="str">
        <f t="shared" si="3"/>
        <v>Yes</v>
      </c>
      <c r="D131" s="21" t="str">
        <f t="shared" si="4"/>
        <v>Yes</v>
      </c>
      <c r="E131" s="21" t="str">
        <f t="shared" si="5"/>
        <v>Yes</v>
      </c>
      <c r="F131" s="21" t="str">
        <f t="shared" si="6"/>
        <v>Yes</v>
      </c>
      <c r="G131" s="21" t="str">
        <f t="shared" si="7"/>
        <v>Yes</v>
      </c>
      <c r="H131" s="21" t="str">
        <f t="shared" si="8"/>
        <v>Yes</v>
      </c>
      <c r="I131" s="21" t="str">
        <f t="shared" si="9"/>
        <v>Yes</v>
      </c>
      <c r="J131" s="21" t="str">
        <f t="shared" si="10"/>
        <v>Yes</v>
      </c>
      <c r="K131" s="25">
        <v>59.0</v>
      </c>
      <c r="L131" s="7" t="s">
        <v>366</v>
      </c>
      <c r="M131" s="7" t="s">
        <v>2555</v>
      </c>
      <c r="N131" s="7" t="s">
        <v>21</v>
      </c>
      <c r="O131" s="7" t="s">
        <v>7335</v>
      </c>
      <c r="P131" s="44" t="s">
        <v>7336</v>
      </c>
      <c r="Q131" s="7" t="s">
        <v>21</v>
      </c>
      <c r="R131" s="7" t="s">
        <v>7337</v>
      </c>
      <c r="S131" s="44" t="s">
        <v>5227</v>
      </c>
      <c r="T131" s="7" t="s">
        <v>21</v>
      </c>
      <c r="U131" s="7" t="s">
        <v>7338</v>
      </c>
      <c r="V131" s="44" t="s">
        <v>7339</v>
      </c>
      <c r="W131" s="7" t="s">
        <v>21</v>
      </c>
      <c r="X131" s="7" t="s">
        <v>7340</v>
      </c>
      <c r="Y131" s="44" t="s">
        <v>7341</v>
      </c>
    </row>
    <row r="132">
      <c r="A132" s="21" t="str">
        <f t="shared" ref="A132:B132" si="139">if(and(isnumber(search("Yes",C132)),isnumber(search("Yes",E132)),isnumber(search("Yes",G132)),isnumber(search("Yes",I132))),"Yes","No")</f>
        <v>No</v>
      </c>
      <c r="B132" s="21" t="str">
        <f t="shared" si="139"/>
        <v>No</v>
      </c>
      <c r="C132" s="22" t="str">
        <f t="shared" si="3"/>
        <v>No</v>
      </c>
      <c r="D132" s="21" t="str">
        <f t="shared" si="4"/>
        <v>No</v>
      </c>
      <c r="E132" s="21" t="str">
        <f t="shared" si="5"/>
        <v>No</v>
      </c>
      <c r="F132" s="21" t="str">
        <f t="shared" si="6"/>
        <v>No</v>
      </c>
      <c r="G132" s="21" t="str">
        <f t="shared" si="7"/>
        <v>No</v>
      </c>
      <c r="H132" s="21" t="str">
        <f t="shared" si="8"/>
        <v>No</v>
      </c>
      <c r="I132" s="21" t="str">
        <f t="shared" si="9"/>
        <v>No</v>
      </c>
      <c r="J132" s="21" t="str">
        <f t="shared" si="10"/>
        <v>No</v>
      </c>
      <c r="K132" s="25"/>
      <c r="L132" s="7" t="s">
        <v>368</v>
      </c>
      <c r="M132" s="7" t="s">
        <v>369</v>
      </c>
      <c r="N132" s="7" t="s">
        <v>25</v>
      </c>
      <c r="O132" s="7" t="s">
        <v>7342</v>
      </c>
      <c r="P132" s="44" t="s">
        <v>7343</v>
      </c>
      <c r="Q132" s="42"/>
      <c r="R132" s="42"/>
      <c r="S132" s="42"/>
      <c r="T132" s="42"/>
      <c r="U132" s="42"/>
      <c r="V132" s="42"/>
      <c r="W132" s="42"/>
      <c r="X132" s="42"/>
      <c r="Y132" s="27"/>
      <c r="Z132" s="27"/>
      <c r="AA132" s="27"/>
    </row>
    <row r="133">
      <c r="A133" s="21" t="str">
        <f t="shared" ref="A133:B133" si="140">if(and(isnumber(search("Yes",C133)),isnumber(search("Yes",E133)),isnumber(search("Yes",G133)),isnumber(search("Yes",I133))),"Yes","No")</f>
        <v>No</v>
      </c>
      <c r="B133" s="21" t="str">
        <f t="shared" si="140"/>
        <v>No</v>
      </c>
      <c r="C133" s="22" t="str">
        <f t="shared" si="3"/>
        <v>No</v>
      </c>
      <c r="D133" s="21" t="str">
        <f t="shared" si="4"/>
        <v>No</v>
      </c>
      <c r="E133" s="21" t="str">
        <f t="shared" si="5"/>
        <v>No</v>
      </c>
      <c r="F133" s="21" t="str">
        <f t="shared" si="6"/>
        <v>No</v>
      </c>
      <c r="G133" s="21" t="str">
        <f t="shared" si="7"/>
        <v>No</v>
      </c>
      <c r="H133" s="21" t="str">
        <f t="shared" si="8"/>
        <v>No</v>
      </c>
      <c r="I133" s="21" t="str">
        <f t="shared" si="9"/>
        <v>No</v>
      </c>
      <c r="J133" s="21" t="str">
        <f t="shared" si="10"/>
        <v>No</v>
      </c>
      <c r="K133" s="25"/>
      <c r="L133" s="7" t="s">
        <v>370</v>
      </c>
      <c r="M133" s="7" t="s">
        <v>371</v>
      </c>
      <c r="N133" s="7" t="s">
        <v>25</v>
      </c>
      <c r="O133" s="7" t="s">
        <v>2565</v>
      </c>
      <c r="P133" s="44" t="s">
        <v>7344</v>
      </c>
      <c r="Q133" s="42"/>
      <c r="R133" s="42"/>
      <c r="S133" s="42"/>
      <c r="T133" s="42"/>
      <c r="U133" s="42"/>
      <c r="V133" s="42"/>
      <c r="W133" s="42"/>
      <c r="X133" s="42"/>
      <c r="Y133" s="27"/>
      <c r="Z133" s="27"/>
      <c r="AA133" s="27"/>
    </row>
    <row r="134">
      <c r="A134" s="21" t="str">
        <f t="shared" ref="A134:B134" si="141">if(and(isnumber(search("Yes",C134)),isnumber(search("Yes",E134)),isnumber(search("Yes",G134)),isnumber(search("Yes",I134))),"Yes","No")</f>
        <v>No</v>
      </c>
      <c r="B134" s="21" t="str">
        <f t="shared" si="141"/>
        <v>No</v>
      </c>
      <c r="C134" s="22" t="str">
        <f t="shared" si="3"/>
        <v>No</v>
      </c>
      <c r="D134" s="21" t="str">
        <f t="shared" si="4"/>
        <v>No</v>
      </c>
      <c r="E134" s="21" t="str">
        <f t="shared" si="5"/>
        <v>No</v>
      </c>
      <c r="F134" s="21" t="str">
        <f t="shared" si="6"/>
        <v>No</v>
      </c>
      <c r="G134" s="21" t="str">
        <f t="shared" si="7"/>
        <v>No</v>
      </c>
      <c r="H134" s="21" t="str">
        <f t="shared" si="8"/>
        <v>No</v>
      </c>
      <c r="I134" s="21" t="str">
        <f t="shared" si="9"/>
        <v>No</v>
      </c>
      <c r="J134" s="21" t="str">
        <f t="shared" si="10"/>
        <v>No</v>
      </c>
      <c r="K134" s="25"/>
      <c r="L134" s="7" t="s">
        <v>372</v>
      </c>
      <c r="M134" s="7" t="s">
        <v>373</v>
      </c>
      <c r="N134" s="7" t="s">
        <v>25</v>
      </c>
      <c r="O134" s="7" t="s">
        <v>7200</v>
      </c>
      <c r="P134" s="44" t="s">
        <v>7345</v>
      </c>
      <c r="Q134" s="42"/>
      <c r="R134" s="42"/>
      <c r="S134" s="42"/>
      <c r="T134" s="42"/>
      <c r="U134" s="42"/>
      <c r="V134" s="42"/>
      <c r="W134" s="42"/>
      <c r="X134" s="42"/>
      <c r="Y134" s="27"/>
      <c r="Z134" s="27"/>
      <c r="AA134" s="27"/>
    </row>
    <row r="135">
      <c r="A135" s="21" t="str">
        <f t="shared" ref="A135:B135" si="142">if(and(isnumber(search("Yes",C135)),isnumber(search("Yes",E135)),isnumber(search("Yes",G135)),isnumber(search("Yes",I135))),"Yes","No")</f>
        <v>No</v>
      </c>
      <c r="B135" s="21" t="str">
        <f t="shared" si="142"/>
        <v>No</v>
      </c>
      <c r="C135" s="22" t="str">
        <f t="shared" si="3"/>
        <v>No</v>
      </c>
      <c r="D135" s="21" t="str">
        <f t="shared" si="4"/>
        <v>No</v>
      </c>
      <c r="E135" s="21" t="str">
        <f t="shared" si="5"/>
        <v>No</v>
      </c>
      <c r="F135" s="21" t="str">
        <f t="shared" si="6"/>
        <v>No</v>
      </c>
      <c r="G135" s="21" t="str">
        <f t="shared" si="7"/>
        <v>No</v>
      </c>
      <c r="H135" s="21" t="str">
        <f t="shared" si="8"/>
        <v>No</v>
      </c>
      <c r="I135" s="21" t="str">
        <f t="shared" si="9"/>
        <v>No</v>
      </c>
      <c r="J135" s="21" t="str">
        <f t="shared" si="10"/>
        <v>No</v>
      </c>
      <c r="K135" s="25"/>
      <c r="L135" s="7" t="s">
        <v>374</v>
      </c>
      <c r="M135" s="7" t="s">
        <v>375</v>
      </c>
      <c r="N135" s="7" t="s">
        <v>25</v>
      </c>
      <c r="O135" s="7" t="s">
        <v>7346</v>
      </c>
      <c r="P135" s="44" t="s">
        <v>7347</v>
      </c>
      <c r="Q135" s="42"/>
      <c r="R135" s="42"/>
      <c r="S135" s="42"/>
      <c r="T135" s="42"/>
      <c r="U135" s="42"/>
      <c r="V135" s="42"/>
      <c r="W135" s="42"/>
      <c r="X135" s="42"/>
      <c r="Y135" s="27"/>
      <c r="Z135" s="27"/>
      <c r="AA135" s="27"/>
    </row>
    <row r="136">
      <c r="A136" s="21" t="str">
        <f t="shared" ref="A136:B136" si="143">if(and(isnumber(search("Yes",C136)),isnumber(search("Yes",E136)),isnumber(search("Yes",G136)),isnumber(search("Yes",I136))),"Yes","No")</f>
        <v>No</v>
      </c>
      <c r="B136" s="21" t="str">
        <f t="shared" si="143"/>
        <v>No</v>
      </c>
      <c r="C136" s="22" t="str">
        <f t="shared" si="3"/>
        <v>No</v>
      </c>
      <c r="D136" s="21" t="str">
        <f t="shared" si="4"/>
        <v>No</v>
      </c>
      <c r="E136" s="21" t="str">
        <f t="shared" si="5"/>
        <v>No</v>
      </c>
      <c r="F136" s="21" t="str">
        <f t="shared" si="6"/>
        <v>No</v>
      </c>
      <c r="G136" s="21" t="str">
        <f t="shared" si="7"/>
        <v>No</v>
      </c>
      <c r="H136" s="21" t="str">
        <f t="shared" si="8"/>
        <v>No</v>
      </c>
      <c r="I136" s="21" t="str">
        <f t="shared" si="9"/>
        <v>No</v>
      </c>
      <c r="J136" s="21" t="str">
        <f t="shared" si="10"/>
        <v>No</v>
      </c>
      <c r="K136" s="25"/>
      <c r="L136" s="7" t="s">
        <v>376</v>
      </c>
      <c r="M136" s="7" t="s">
        <v>377</v>
      </c>
      <c r="N136" s="7" t="s">
        <v>25</v>
      </c>
      <c r="O136" s="7" t="s">
        <v>7348</v>
      </c>
      <c r="P136" s="44" t="s">
        <v>7349</v>
      </c>
      <c r="Q136" s="42"/>
      <c r="R136" s="42"/>
      <c r="S136" s="42"/>
      <c r="T136" s="42"/>
      <c r="U136" s="42"/>
      <c r="V136" s="42"/>
      <c r="W136" s="42"/>
      <c r="X136" s="42"/>
      <c r="Y136" s="27"/>
      <c r="Z136" s="27"/>
      <c r="AA136" s="27"/>
    </row>
    <row r="137">
      <c r="A137" s="21" t="str">
        <f t="shared" ref="A137:B137" si="144">if(and(isnumber(search("Yes",C137)),isnumber(search("Yes",E137)),isnumber(search("Yes",G137)),isnumber(search("Yes",I137))),"Yes","No")</f>
        <v>No</v>
      </c>
      <c r="B137" s="21" t="str">
        <f t="shared" si="144"/>
        <v>No</v>
      </c>
      <c r="C137" s="22" t="str">
        <f t="shared" si="3"/>
        <v>No</v>
      </c>
      <c r="D137" s="21" t="str">
        <f t="shared" si="4"/>
        <v>No</v>
      </c>
      <c r="E137" s="21" t="str">
        <f t="shared" si="5"/>
        <v>No</v>
      </c>
      <c r="F137" s="21" t="str">
        <f t="shared" si="6"/>
        <v>No</v>
      </c>
      <c r="G137" s="21" t="str">
        <f t="shared" si="7"/>
        <v>No</v>
      </c>
      <c r="H137" s="21" t="str">
        <f t="shared" si="8"/>
        <v>No</v>
      </c>
      <c r="I137" s="21" t="str">
        <f t="shared" si="9"/>
        <v>No</v>
      </c>
      <c r="J137" s="21" t="str">
        <f t="shared" si="10"/>
        <v>No</v>
      </c>
      <c r="K137" s="25"/>
      <c r="L137" s="7" t="s">
        <v>378</v>
      </c>
      <c r="M137" s="7" t="s">
        <v>379</v>
      </c>
      <c r="N137" s="7" t="s">
        <v>25</v>
      </c>
      <c r="O137" s="7" t="s">
        <v>2590</v>
      </c>
      <c r="P137" s="44" t="s">
        <v>7350</v>
      </c>
      <c r="Q137" s="42"/>
      <c r="R137" s="42"/>
      <c r="S137" s="42"/>
      <c r="T137" s="42"/>
      <c r="U137" s="42"/>
      <c r="V137" s="42"/>
      <c r="W137" s="42"/>
      <c r="X137" s="42"/>
      <c r="Y137" s="27"/>
      <c r="Z137" s="27"/>
      <c r="AA137" s="27"/>
    </row>
    <row r="138">
      <c r="A138" s="21" t="str">
        <f t="shared" ref="A138:B138" si="145">if(and(isnumber(search("Yes",C138)),isnumber(search("Yes",E138)),isnumber(search("Yes",G138)),isnumber(search("Yes",I138))),"Yes","No")</f>
        <v>No</v>
      </c>
      <c r="B138" s="21" t="str">
        <f t="shared" si="145"/>
        <v>No</v>
      </c>
      <c r="C138" s="22" t="str">
        <f t="shared" si="3"/>
        <v>No</v>
      </c>
      <c r="D138" s="21" t="str">
        <f t="shared" si="4"/>
        <v>No</v>
      </c>
      <c r="E138" s="21" t="str">
        <f t="shared" si="5"/>
        <v>No</v>
      </c>
      <c r="F138" s="21" t="str">
        <f t="shared" si="6"/>
        <v>No</v>
      </c>
      <c r="G138" s="21" t="str">
        <f t="shared" si="7"/>
        <v>No</v>
      </c>
      <c r="H138" s="21" t="str">
        <f t="shared" si="8"/>
        <v>No</v>
      </c>
      <c r="I138" s="21" t="str">
        <f t="shared" si="9"/>
        <v>No</v>
      </c>
      <c r="J138" s="21" t="str">
        <f t="shared" si="10"/>
        <v>No</v>
      </c>
      <c r="K138" s="25"/>
      <c r="L138" s="7" t="s">
        <v>380</v>
      </c>
      <c r="M138" s="7" t="s">
        <v>381</v>
      </c>
      <c r="N138" s="7" t="s">
        <v>25</v>
      </c>
      <c r="O138" s="7" t="s">
        <v>2541</v>
      </c>
      <c r="P138" s="44" t="s">
        <v>7351</v>
      </c>
      <c r="Q138" s="42"/>
      <c r="R138" s="42"/>
      <c r="S138" s="42"/>
      <c r="T138" s="42"/>
      <c r="U138" s="42"/>
      <c r="V138" s="42"/>
      <c r="W138" s="42"/>
      <c r="X138" s="42"/>
      <c r="Y138" s="27"/>
      <c r="Z138" s="27"/>
      <c r="AA138" s="27"/>
    </row>
    <row r="139">
      <c r="A139" s="21" t="str">
        <f t="shared" ref="A139:B139" si="146">if(and(isnumber(search("Yes",C139)),isnumber(search("Yes",E139)),isnumber(search("Yes",G139)),isnumber(search("Yes",I139))),"Yes","No")</f>
        <v>No</v>
      </c>
      <c r="B139" s="21" t="str">
        <f t="shared" si="146"/>
        <v>No</v>
      </c>
      <c r="C139" s="22" t="str">
        <f t="shared" si="3"/>
        <v>No</v>
      </c>
      <c r="D139" s="21" t="str">
        <f t="shared" si="4"/>
        <v>No</v>
      </c>
      <c r="E139" s="21" t="str">
        <f t="shared" si="5"/>
        <v>No</v>
      </c>
      <c r="F139" s="21" t="str">
        <f t="shared" si="6"/>
        <v>No</v>
      </c>
      <c r="G139" s="21" t="str">
        <f t="shared" si="7"/>
        <v>No</v>
      </c>
      <c r="H139" s="21" t="str">
        <f t="shared" si="8"/>
        <v>No</v>
      </c>
      <c r="I139" s="21" t="str">
        <f t="shared" si="9"/>
        <v>No</v>
      </c>
      <c r="J139" s="21" t="str">
        <f t="shared" si="10"/>
        <v>No</v>
      </c>
      <c r="K139" s="25"/>
      <c r="L139" s="7" t="s">
        <v>382</v>
      </c>
      <c r="M139" s="7" t="s">
        <v>383</v>
      </c>
      <c r="N139" s="7" t="s">
        <v>25</v>
      </c>
      <c r="O139" s="7" t="s">
        <v>5243</v>
      </c>
      <c r="P139" s="44" t="s">
        <v>5244</v>
      </c>
      <c r="Q139" s="42"/>
      <c r="R139" s="42"/>
      <c r="S139" s="42"/>
      <c r="T139" s="42"/>
      <c r="U139" s="42"/>
      <c r="V139" s="42"/>
      <c r="W139" s="42"/>
      <c r="X139" s="42"/>
      <c r="Y139" s="27"/>
      <c r="Z139" s="27"/>
      <c r="AA139" s="27"/>
    </row>
    <row r="140">
      <c r="A140" s="21" t="str">
        <f t="shared" ref="A140:B140" si="147">if(and(isnumber(search("Yes",C140)),isnumber(search("Yes",E140)),isnumber(search("Yes",G140)),isnumber(search("Yes",I140))),"Yes","No")</f>
        <v>No</v>
      </c>
      <c r="B140" s="21" t="str">
        <f t="shared" si="147"/>
        <v>No</v>
      </c>
      <c r="C140" s="22" t="str">
        <f t="shared" si="3"/>
        <v>Yes</v>
      </c>
      <c r="D140" s="21" t="str">
        <f t="shared" si="4"/>
        <v>Yes</v>
      </c>
      <c r="E140" s="21" t="str">
        <f t="shared" si="5"/>
        <v>No</v>
      </c>
      <c r="F140" s="21" t="str">
        <f t="shared" si="6"/>
        <v>No</v>
      </c>
      <c r="G140" s="21" t="str">
        <f t="shared" si="7"/>
        <v>No</v>
      </c>
      <c r="H140" s="21" t="str">
        <f t="shared" si="8"/>
        <v>No</v>
      </c>
      <c r="I140" s="21" t="str">
        <f t="shared" si="9"/>
        <v>No</v>
      </c>
      <c r="J140" s="21" t="str">
        <f t="shared" si="10"/>
        <v>No</v>
      </c>
      <c r="K140" s="25"/>
      <c r="L140" s="7" t="s">
        <v>384</v>
      </c>
      <c r="M140" s="7" t="s">
        <v>385</v>
      </c>
      <c r="N140" s="7" t="s">
        <v>21</v>
      </c>
      <c r="O140" s="7" t="s">
        <v>2578</v>
      </c>
      <c r="P140" s="44" t="s">
        <v>7352</v>
      </c>
      <c r="Q140" s="7" t="s">
        <v>25</v>
      </c>
      <c r="R140" s="7" t="s">
        <v>2580</v>
      </c>
      <c r="S140" s="44" t="s">
        <v>7353</v>
      </c>
      <c r="T140" s="42"/>
      <c r="U140" s="42"/>
      <c r="V140" s="42"/>
      <c r="W140" s="42"/>
      <c r="X140" s="42"/>
      <c r="Y140" s="27"/>
      <c r="Z140" s="27"/>
      <c r="AA140" s="27"/>
    </row>
    <row r="141">
      <c r="A141" s="21" t="str">
        <f t="shared" ref="A141:B141" si="148">if(and(isnumber(search("Yes",C141)),isnumber(search("Yes",E141)),isnumber(search("Yes",G141)),isnumber(search("Yes",I141))),"Yes","No")</f>
        <v>No</v>
      </c>
      <c r="B141" s="21" t="str">
        <f t="shared" si="148"/>
        <v>No</v>
      </c>
      <c r="C141" s="22" t="str">
        <f t="shared" si="3"/>
        <v>No</v>
      </c>
      <c r="D141" s="21" t="str">
        <f t="shared" si="4"/>
        <v>No</v>
      </c>
      <c r="E141" s="21" t="str">
        <f t="shared" si="5"/>
        <v>No</v>
      </c>
      <c r="F141" s="21" t="str">
        <f t="shared" si="6"/>
        <v>No</v>
      </c>
      <c r="G141" s="21" t="str">
        <f t="shared" si="7"/>
        <v>No</v>
      </c>
      <c r="H141" s="21" t="str">
        <f t="shared" si="8"/>
        <v>No</v>
      </c>
      <c r="I141" s="21" t="str">
        <f t="shared" si="9"/>
        <v>No</v>
      </c>
      <c r="J141" s="21" t="str">
        <f t="shared" si="10"/>
        <v>No</v>
      </c>
      <c r="K141" s="25"/>
      <c r="L141" s="7" t="s">
        <v>386</v>
      </c>
      <c r="M141" s="7" t="s">
        <v>387</v>
      </c>
      <c r="N141" s="7" t="s">
        <v>25</v>
      </c>
      <c r="O141" s="7" t="s">
        <v>2582</v>
      </c>
      <c r="P141" s="44" t="s">
        <v>2583</v>
      </c>
      <c r="Q141" s="42"/>
      <c r="R141" s="42"/>
      <c r="S141" s="42"/>
      <c r="T141" s="42"/>
      <c r="U141" s="42"/>
      <c r="V141" s="42"/>
      <c r="W141" s="42"/>
      <c r="X141" s="42"/>
      <c r="Y141" s="27"/>
      <c r="Z141" s="27"/>
      <c r="AA141" s="27"/>
    </row>
    <row r="142">
      <c r="A142" s="21" t="str">
        <f t="shared" ref="A142:B142" si="149">if(and(isnumber(search("Yes",C142)),isnumber(search("Yes",E142)),isnumber(search("Yes",G142)),isnumber(search("Yes",I142))),"Yes","No")</f>
        <v>No</v>
      </c>
      <c r="B142" s="21" t="str">
        <f t="shared" si="149"/>
        <v>No</v>
      </c>
      <c r="C142" s="22" t="str">
        <f t="shared" si="3"/>
        <v>No</v>
      </c>
      <c r="D142" s="21" t="str">
        <f t="shared" si="4"/>
        <v>No</v>
      </c>
      <c r="E142" s="21" t="str">
        <f t="shared" si="5"/>
        <v>No</v>
      </c>
      <c r="F142" s="21" t="str">
        <f t="shared" si="6"/>
        <v>No</v>
      </c>
      <c r="G142" s="21" t="str">
        <f t="shared" si="7"/>
        <v>No</v>
      </c>
      <c r="H142" s="21" t="str">
        <f t="shared" si="8"/>
        <v>No</v>
      </c>
      <c r="I142" s="21" t="str">
        <f t="shared" si="9"/>
        <v>No</v>
      </c>
      <c r="J142" s="21" t="str">
        <f t="shared" si="10"/>
        <v>No</v>
      </c>
      <c r="K142" s="25"/>
      <c r="L142" s="7" t="s">
        <v>388</v>
      </c>
      <c r="M142" s="7" t="s">
        <v>389</v>
      </c>
      <c r="N142" s="7" t="s">
        <v>25</v>
      </c>
      <c r="O142" s="7" t="s">
        <v>7354</v>
      </c>
      <c r="P142" s="44" t="s">
        <v>7355</v>
      </c>
      <c r="Q142" s="42"/>
      <c r="R142" s="42"/>
      <c r="S142" s="42"/>
      <c r="T142" s="42"/>
      <c r="U142" s="42"/>
      <c r="V142" s="42"/>
      <c r="W142" s="42"/>
      <c r="X142" s="42"/>
      <c r="Y142" s="27"/>
      <c r="Z142" s="27"/>
      <c r="AA142" s="27"/>
    </row>
    <row r="143">
      <c r="A143" s="21" t="str">
        <f t="shared" ref="A143:B143" si="150">if(and(isnumber(search("Yes",C143)),isnumber(search("Yes",E143)),isnumber(search("Yes",G143)),isnumber(search("Yes",I143))),"Yes","No")</f>
        <v>No</v>
      </c>
      <c r="B143" s="21" t="str">
        <f t="shared" si="150"/>
        <v>No</v>
      </c>
      <c r="C143" s="22" t="str">
        <f t="shared" si="3"/>
        <v>No</v>
      </c>
      <c r="D143" s="21" t="str">
        <f t="shared" si="4"/>
        <v>No</v>
      </c>
      <c r="E143" s="21" t="str">
        <f t="shared" si="5"/>
        <v>No</v>
      </c>
      <c r="F143" s="21" t="str">
        <f t="shared" si="6"/>
        <v>No</v>
      </c>
      <c r="G143" s="21" t="str">
        <f t="shared" si="7"/>
        <v>No</v>
      </c>
      <c r="H143" s="21" t="str">
        <f t="shared" si="8"/>
        <v>No</v>
      </c>
      <c r="I143" s="21" t="str">
        <f t="shared" si="9"/>
        <v>No</v>
      </c>
      <c r="J143" s="21" t="str">
        <f t="shared" si="10"/>
        <v>No</v>
      </c>
      <c r="K143" s="25"/>
      <c r="L143" s="7" t="s">
        <v>390</v>
      </c>
      <c r="M143" s="7" t="s">
        <v>391</v>
      </c>
      <c r="N143" s="7" t="s">
        <v>25</v>
      </c>
      <c r="O143" s="7" t="s">
        <v>2512</v>
      </c>
      <c r="P143" s="44" t="s">
        <v>7356</v>
      </c>
      <c r="Q143" s="42"/>
      <c r="R143" s="42"/>
      <c r="S143" s="42"/>
      <c r="T143" s="42"/>
      <c r="U143" s="42"/>
      <c r="V143" s="42"/>
      <c r="W143" s="42"/>
      <c r="X143" s="42"/>
      <c r="Y143" s="27"/>
      <c r="Z143" s="27"/>
      <c r="AA143" s="27"/>
    </row>
    <row r="144">
      <c r="A144" s="21" t="str">
        <f t="shared" ref="A144:B144" si="151">if(and(isnumber(search("Yes",C144)),isnumber(search("Yes",E144)),isnumber(search("Yes",G144)),isnumber(search("Yes",I144))),"Yes","No")</f>
        <v>No</v>
      </c>
      <c r="B144" s="21" t="str">
        <f t="shared" si="151"/>
        <v>No</v>
      </c>
      <c r="C144" s="22" t="str">
        <f t="shared" si="3"/>
        <v>No</v>
      </c>
      <c r="D144" s="21" t="str">
        <f t="shared" si="4"/>
        <v>No</v>
      </c>
      <c r="E144" s="21" t="str">
        <f t="shared" si="5"/>
        <v>No</v>
      </c>
      <c r="F144" s="21" t="str">
        <f t="shared" si="6"/>
        <v>No</v>
      </c>
      <c r="G144" s="21" t="str">
        <f t="shared" si="7"/>
        <v>No</v>
      </c>
      <c r="H144" s="21" t="str">
        <f t="shared" si="8"/>
        <v>No</v>
      </c>
      <c r="I144" s="21" t="str">
        <f t="shared" si="9"/>
        <v>No</v>
      </c>
      <c r="J144" s="21" t="str">
        <f t="shared" si="10"/>
        <v>No</v>
      </c>
      <c r="K144" s="25"/>
      <c r="L144" s="7" t="s">
        <v>392</v>
      </c>
      <c r="M144" s="7" t="s">
        <v>393</v>
      </c>
      <c r="N144" s="7" t="s">
        <v>25</v>
      </c>
      <c r="O144" s="7" t="s">
        <v>2374</v>
      </c>
      <c r="P144" s="44" t="s">
        <v>5249</v>
      </c>
      <c r="Q144" s="42"/>
      <c r="R144" s="42"/>
      <c r="S144" s="42"/>
      <c r="T144" s="42"/>
      <c r="U144" s="42"/>
      <c r="V144" s="42"/>
      <c r="W144" s="42"/>
      <c r="X144" s="42"/>
      <c r="Y144" s="27"/>
      <c r="Z144" s="27"/>
      <c r="AA144" s="27"/>
    </row>
    <row r="145">
      <c r="A145" s="21" t="str">
        <f t="shared" ref="A145:B145" si="152">if(and(isnumber(search("Yes",C145)),isnumber(search("Yes",E145)),isnumber(search("Yes",G145)),isnumber(search("Yes",I145))),"Yes","No")</f>
        <v>No</v>
      </c>
      <c r="B145" s="21" t="str">
        <f t="shared" si="152"/>
        <v>No</v>
      </c>
      <c r="C145" s="22" t="str">
        <f t="shared" si="3"/>
        <v>No</v>
      </c>
      <c r="D145" s="21" t="str">
        <f t="shared" si="4"/>
        <v>No</v>
      </c>
      <c r="E145" s="21" t="str">
        <f t="shared" si="5"/>
        <v>No</v>
      </c>
      <c r="F145" s="21" t="str">
        <f t="shared" si="6"/>
        <v>No</v>
      </c>
      <c r="G145" s="21" t="str">
        <f t="shared" si="7"/>
        <v>No</v>
      </c>
      <c r="H145" s="21" t="str">
        <f t="shared" si="8"/>
        <v>No</v>
      </c>
      <c r="I145" s="21" t="str">
        <f t="shared" si="9"/>
        <v>No</v>
      </c>
      <c r="J145" s="21" t="str">
        <f t="shared" si="10"/>
        <v>No</v>
      </c>
      <c r="K145" s="25"/>
      <c r="L145" s="7" t="s">
        <v>394</v>
      </c>
      <c r="M145" s="7" t="s">
        <v>395</v>
      </c>
      <c r="N145" s="7" t="s">
        <v>25</v>
      </c>
      <c r="O145" s="7" t="s">
        <v>5250</v>
      </c>
      <c r="P145" s="44" t="s">
        <v>7357</v>
      </c>
      <c r="Q145" s="42"/>
      <c r="R145" s="42"/>
      <c r="S145" s="42"/>
      <c r="T145" s="42"/>
      <c r="U145" s="42"/>
      <c r="V145" s="42"/>
      <c r="W145" s="42"/>
      <c r="X145" s="42"/>
      <c r="Y145" s="27"/>
      <c r="Z145" s="27"/>
      <c r="AA145" s="27"/>
    </row>
    <row r="146">
      <c r="A146" s="21" t="str">
        <f t="shared" ref="A146:B146" si="153">if(and(isnumber(search("Yes",C146)),isnumber(search("Yes",E146)),isnumber(search("Yes",G146)),isnumber(search("Yes",I146))),"Yes","No")</f>
        <v>No</v>
      </c>
      <c r="B146" s="21" t="str">
        <f t="shared" si="153"/>
        <v>No</v>
      </c>
      <c r="C146" s="22" t="str">
        <f t="shared" si="3"/>
        <v>No</v>
      </c>
      <c r="D146" s="21" t="str">
        <f t="shared" si="4"/>
        <v>No</v>
      </c>
      <c r="E146" s="21" t="str">
        <f t="shared" si="5"/>
        <v>No</v>
      </c>
      <c r="F146" s="21" t="str">
        <f t="shared" si="6"/>
        <v>No</v>
      </c>
      <c r="G146" s="21" t="str">
        <f t="shared" si="7"/>
        <v>No</v>
      </c>
      <c r="H146" s="21" t="str">
        <f t="shared" si="8"/>
        <v>No</v>
      </c>
      <c r="I146" s="21" t="str">
        <f t="shared" si="9"/>
        <v>No</v>
      </c>
      <c r="J146" s="21" t="str">
        <f t="shared" si="10"/>
        <v>No</v>
      </c>
      <c r="K146" s="25"/>
      <c r="L146" s="7" t="s">
        <v>396</v>
      </c>
      <c r="M146" s="7" t="s">
        <v>397</v>
      </c>
      <c r="N146" s="7" t="s">
        <v>25</v>
      </c>
      <c r="O146" s="7" t="s">
        <v>2592</v>
      </c>
      <c r="P146" s="44" t="s">
        <v>7358</v>
      </c>
      <c r="Q146" s="42"/>
      <c r="R146" s="42"/>
      <c r="S146" s="42"/>
      <c r="T146" s="42"/>
      <c r="U146" s="42"/>
      <c r="V146" s="42"/>
      <c r="W146" s="42"/>
      <c r="X146" s="42"/>
      <c r="Y146" s="27"/>
      <c r="Z146" s="27"/>
      <c r="AA146" s="27"/>
    </row>
    <row r="147">
      <c r="A147" s="21" t="str">
        <f t="shared" ref="A147:B147" si="154">if(and(isnumber(search("Yes",C147)),isnumber(search("Yes",E147)),isnumber(search("Yes",G147)),isnumber(search("Yes",I147))),"Yes","No")</f>
        <v>Yes</v>
      </c>
      <c r="B147" s="21" t="str">
        <f t="shared" si="154"/>
        <v>Yes</v>
      </c>
      <c r="C147" s="22" t="str">
        <f t="shared" si="3"/>
        <v>Yes</v>
      </c>
      <c r="D147" s="21" t="str">
        <f t="shared" si="4"/>
        <v>Yes</v>
      </c>
      <c r="E147" s="21" t="str">
        <f t="shared" si="5"/>
        <v>Yes</v>
      </c>
      <c r="F147" s="21" t="str">
        <f t="shared" si="6"/>
        <v>Yes</v>
      </c>
      <c r="G147" s="21" t="str">
        <f t="shared" si="7"/>
        <v>Yes</v>
      </c>
      <c r="H147" s="21" t="str">
        <f t="shared" si="8"/>
        <v>Yes</v>
      </c>
      <c r="I147" s="21" t="str">
        <f t="shared" si="9"/>
        <v>Yes</v>
      </c>
      <c r="J147" s="21" t="str">
        <f t="shared" si="10"/>
        <v>Yes</v>
      </c>
      <c r="K147" s="25"/>
      <c r="L147" s="7" t="s">
        <v>58</v>
      </c>
      <c r="M147" s="7" t="s">
        <v>398</v>
      </c>
      <c r="N147" s="7" t="s">
        <v>21</v>
      </c>
      <c r="O147" s="7" t="s">
        <v>2594</v>
      </c>
      <c r="P147" s="44" t="s">
        <v>2595</v>
      </c>
      <c r="Q147" s="7" t="s">
        <v>21</v>
      </c>
      <c r="R147" s="7" t="s">
        <v>7359</v>
      </c>
      <c r="S147" s="44" t="s">
        <v>7360</v>
      </c>
      <c r="T147" s="7" t="s">
        <v>2321</v>
      </c>
      <c r="U147" s="7" t="s">
        <v>7361</v>
      </c>
      <c r="V147" s="44" t="s">
        <v>7362</v>
      </c>
      <c r="W147" s="7" t="s">
        <v>2321</v>
      </c>
      <c r="X147" s="7" t="s">
        <v>7363</v>
      </c>
      <c r="Y147" s="44" t="s">
        <v>7364</v>
      </c>
      <c r="Z147" s="27"/>
      <c r="AA147" s="27"/>
    </row>
    <row r="148">
      <c r="A148" s="21" t="str">
        <f t="shared" ref="A148:B148" si="155">if(and(isnumber(search("Yes",C148)),isnumber(search("Yes",E148)),isnumber(search("Yes",G148)),isnumber(search("Yes",I148))),"Yes","No")</f>
        <v>No</v>
      </c>
      <c r="B148" s="21" t="str">
        <f t="shared" si="155"/>
        <v>No</v>
      </c>
      <c r="C148" s="22" t="str">
        <f t="shared" si="3"/>
        <v>No</v>
      </c>
      <c r="D148" s="21" t="str">
        <f t="shared" si="4"/>
        <v>No</v>
      </c>
      <c r="E148" s="21" t="str">
        <f t="shared" si="5"/>
        <v>No</v>
      </c>
      <c r="F148" s="21" t="str">
        <f t="shared" si="6"/>
        <v>No</v>
      </c>
      <c r="G148" s="21" t="str">
        <f t="shared" si="7"/>
        <v>No</v>
      </c>
      <c r="H148" s="21" t="str">
        <f t="shared" si="8"/>
        <v>No</v>
      </c>
      <c r="I148" s="21" t="str">
        <f t="shared" si="9"/>
        <v>No</v>
      </c>
      <c r="J148" s="21" t="str">
        <f t="shared" si="10"/>
        <v>No</v>
      </c>
      <c r="K148" s="25"/>
      <c r="L148" s="7" t="s">
        <v>399</v>
      </c>
      <c r="M148" s="7" t="s">
        <v>400</v>
      </c>
      <c r="N148" s="7" t="s">
        <v>25</v>
      </c>
      <c r="O148" s="7" t="s">
        <v>7365</v>
      </c>
      <c r="P148" s="44" t="s">
        <v>7366</v>
      </c>
      <c r="Q148" s="42"/>
      <c r="R148" s="42"/>
      <c r="S148" s="42"/>
      <c r="T148" s="42"/>
      <c r="U148" s="42"/>
      <c r="V148" s="42"/>
      <c r="W148" s="42"/>
      <c r="X148" s="42"/>
      <c r="Y148" s="27"/>
      <c r="Z148" s="27"/>
      <c r="AA148" s="27"/>
    </row>
    <row r="149">
      <c r="A149" s="21" t="str">
        <f t="shared" ref="A149:B149" si="156">if(and(isnumber(search("Yes",C149)),isnumber(search("Yes",E149)),isnumber(search("Yes",G149)),isnumber(search("Yes",I149))),"Yes","No")</f>
        <v>No</v>
      </c>
      <c r="B149" s="21" t="str">
        <f t="shared" si="156"/>
        <v>No</v>
      </c>
      <c r="C149" s="22" t="str">
        <f t="shared" si="3"/>
        <v>No</v>
      </c>
      <c r="D149" s="21" t="str">
        <f t="shared" si="4"/>
        <v>No</v>
      </c>
      <c r="E149" s="21" t="str">
        <f t="shared" si="5"/>
        <v>No</v>
      </c>
      <c r="F149" s="21" t="str">
        <f t="shared" si="6"/>
        <v>No</v>
      </c>
      <c r="G149" s="21" t="str">
        <f t="shared" si="7"/>
        <v>No</v>
      </c>
      <c r="H149" s="21" t="str">
        <f t="shared" si="8"/>
        <v>No</v>
      </c>
      <c r="I149" s="21" t="str">
        <f t="shared" si="9"/>
        <v>No</v>
      </c>
      <c r="J149" s="21" t="str">
        <f t="shared" si="10"/>
        <v>No</v>
      </c>
      <c r="K149" s="25"/>
      <c r="L149" s="7" t="s">
        <v>401</v>
      </c>
      <c r="M149" s="7" t="s">
        <v>402</v>
      </c>
      <c r="N149" s="7" t="s">
        <v>25</v>
      </c>
      <c r="O149" s="7" t="s">
        <v>7367</v>
      </c>
      <c r="P149" s="44" t="s">
        <v>7368</v>
      </c>
      <c r="Q149" s="42"/>
      <c r="R149" s="42"/>
      <c r="S149" s="42"/>
      <c r="T149" s="42"/>
      <c r="U149" s="42"/>
      <c r="V149" s="42"/>
      <c r="W149" s="42"/>
      <c r="X149" s="42"/>
      <c r="Y149" s="27"/>
      <c r="Z149" s="27"/>
      <c r="AA149" s="27"/>
    </row>
    <row r="150">
      <c r="A150" s="21" t="str">
        <f t="shared" ref="A150:B150" si="157">if(and(isnumber(search("Yes",C150)),isnumber(search("Yes",E150)),isnumber(search("Yes",G150)),isnumber(search("Yes",I150))),"Yes","No")</f>
        <v>No</v>
      </c>
      <c r="B150" s="21" t="str">
        <f t="shared" si="157"/>
        <v>No</v>
      </c>
      <c r="C150" s="22" t="str">
        <f t="shared" si="3"/>
        <v>No</v>
      </c>
      <c r="D150" s="21" t="str">
        <f t="shared" si="4"/>
        <v>No</v>
      </c>
      <c r="E150" s="21" t="str">
        <f t="shared" si="5"/>
        <v>No</v>
      </c>
      <c r="F150" s="21" t="str">
        <f t="shared" si="6"/>
        <v>No</v>
      </c>
      <c r="G150" s="21" t="str">
        <f t="shared" si="7"/>
        <v>No</v>
      </c>
      <c r="H150" s="21" t="str">
        <f t="shared" si="8"/>
        <v>No</v>
      </c>
      <c r="I150" s="21" t="str">
        <f t="shared" si="9"/>
        <v>No</v>
      </c>
      <c r="J150" s="21" t="str">
        <f t="shared" si="10"/>
        <v>No</v>
      </c>
      <c r="K150" s="25"/>
      <c r="L150" s="7" t="s">
        <v>403</v>
      </c>
      <c r="M150" s="7" t="s">
        <v>404</v>
      </c>
      <c r="N150" s="7" t="s">
        <v>25</v>
      </c>
      <c r="O150" s="7" t="s">
        <v>2605</v>
      </c>
      <c r="P150" s="44" t="s">
        <v>2606</v>
      </c>
      <c r="Q150" s="42"/>
      <c r="R150" s="42"/>
      <c r="S150" s="42"/>
      <c r="T150" s="42"/>
      <c r="U150" s="42"/>
      <c r="V150" s="42"/>
      <c r="W150" s="42"/>
      <c r="X150" s="42"/>
      <c r="Y150" s="27"/>
      <c r="Z150" s="27"/>
      <c r="AA150" s="27"/>
    </row>
    <row r="151">
      <c r="A151" s="21" t="str">
        <f t="shared" ref="A151:B151" si="158">if(and(isnumber(search("Yes",C151)),isnumber(search("Yes",E151)),isnumber(search("Yes",G151)),isnumber(search("Yes",I151))),"Yes","No")</f>
        <v>No</v>
      </c>
      <c r="B151" s="21" t="str">
        <f t="shared" si="158"/>
        <v>No</v>
      </c>
      <c r="C151" s="22" t="str">
        <f t="shared" si="3"/>
        <v>No</v>
      </c>
      <c r="D151" s="21" t="str">
        <f t="shared" si="4"/>
        <v>No</v>
      </c>
      <c r="E151" s="21" t="str">
        <f t="shared" si="5"/>
        <v>No</v>
      </c>
      <c r="F151" s="21" t="str">
        <f t="shared" si="6"/>
        <v>No</v>
      </c>
      <c r="G151" s="21" t="str">
        <f t="shared" si="7"/>
        <v>No</v>
      </c>
      <c r="H151" s="21" t="str">
        <f t="shared" si="8"/>
        <v>No</v>
      </c>
      <c r="I151" s="21" t="str">
        <f t="shared" si="9"/>
        <v>No</v>
      </c>
      <c r="J151" s="21" t="str">
        <f t="shared" si="10"/>
        <v>No</v>
      </c>
      <c r="K151" s="25"/>
      <c r="L151" s="7" t="s">
        <v>405</v>
      </c>
      <c r="M151" s="7" t="s">
        <v>406</v>
      </c>
      <c r="N151" s="7" t="s">
        <v>25</v>
      </c>
      <c r="O151" s="7" t="s">
        <v>7369</v>
      </c>
      <c r="P151" s="44" t="s">
        <v>7370</v>
      </c>
      <c r="Q151" s="42"/>
      <c r="R151" s="42"/>
      <c r="S151" s="42"/>
      <c r="T151" s="42"/>
      <c r="U151" s="42"/>
      <c r="V151" s="42"/>
      <c r="W151" s="42"/>
      <c r="X151" s="42"/>
      <c r="Y151" s="27"/>
      <c r="Z151" s="27"/>
      <c r="AA151" s="27"/>
    </row>
    <row r="152">
      <c r="A152" s="21" t="str">
        <f t="shared" ref="A152:B152" si="159">if(and(isnumber(search("Yes",C152)),isnumber(search("Yes",E152)),isnumber(search("Yes",G152)),isnumber(search("Yes",I152))),"Yes","No")</f>
        <v>No</v>
      </c>
      <c r="B152" s="21" t="str">
        <f t="shared" si="159"/>
        <v>No</v>
      </c>
      <c r="C152" s="22" t="str">
        <f t="shared" si="3"/>
        <v>No</v>
      </c>
      <c r="D152" s="21" t="str">
        <f t="shared" si="4"/>
        <v>No</v>
      </c>
      <c r="E152" s="21" t="str">
        <f t="shared" si="5"/>
        <v>No</v>
      </c>
      <c r="F152" s="21" t="str">
        <f t="shared" si="6"/>
        <v>No</v>
      </c>
      <c r="G152" s="21" t="str">
        <f t="shared" si="7"/>
        <v>No</v>
      </c>
      <c r="H152" s="21" t="str">
        <f t="shared" si="8"/>
        <v>No</v>
      </c>
      <c r="I152" s="21" t="str">
        <f t="shared" si="9"/>
        <v>No</v>
      </c>
      <c r="J152" s="21" t="str">
        <f t="shared" si="10"/>
        <v>No</v>
      </c>
      <c r="K152" s="25"/>
      <c r="L152" s="7" t="s">
        <v>407</v>
      </c>
      <c r="M152" s="7" t="s">
        <v>408</v>
      </c>
      <c r="N152" s="7" t="s">
        <v>25</v>
      </c>
      <c r="O152" s="7" t="s">
        <v>3499</v>
      </c>
      <c r="P152" s="44" t="s">
        <v>7371</v>
      </c>
      <c r="Q152" s="42"/>
      <c r="R152" s="42"/>
      <c r="S152" s="42"/>
      <c r="T152" s="42"/>
      <c r="U152" s="42"/>
      <c r="V152" s="42"/>
      <c r="W152" s="42"/>
      <c r="X152" s="42"/>
      <c r="Y152" s="27"/>
      <c r="Z152" s="27"/>
      <c r="AA152" s="27"/>
    </row>
    <row r="153">
      <c r="A153" s="21" t="str">
        <f t="shared" ref="A153:B153" si="160">if(and(isnumber(search("Yes",C153)),isnumber(search("Yes",E153)),isnumber(search("Yes",G153)),isnumber(search("Yes",I153))),"Yes","No")</f>
        <v>No</v>
      </c>
      <c r="B153" s="21" t="str">
        <f t="shared" si="160"/>
        <v>No</v>
      </c>
      <c r="C153" s="22" t="str">
        <f t="shared" si="3"/>
        <v>No</v>
      </c>
      <c r="D153" s="21" t="str">
        <f t="shared" si="4"/>
        <v>No</v>
      </c>
      <c r="E153" s="21" t="str">
        <f t="shared" si="5"/>
        <v>No</v>
      </c>
      <c r="F153" s="21" t="str">
        <f t="shared" si="6"/>
        <v>No</v>
      </c>
      <c r="G153" s="21" t="str">
        <f t="shared" si="7"/>
        <v>No</v>
      </c>
      <c r="H153" s="21" t="str">
        <f t="shared" si="8"/>
        <v>No</v>
      </c>
      <c r="I153" s="21" t="str">
        <f t="shared" si="9"/>
        <v>No</v>
      </c>
      <c r="J153" s="21" t="str">
        <f t="shared" si="10"/>
        <v>No</v>
      </c>
      <c r="K153" s="25"/>
      <c r="L153" s="7" t="s">
        <v>409</v>
      </c>
      <c r="M153" s="7" t="s">
        <v>410</v>
      </c>
      <c r="N153" s="7" t="s">
        <v>25</v>
      </c>
      <c r="O153" s="7" t="s">
        <v>2622</v>
      </c>
      <c r="P153" s="44" t="s">
        <v>7372</v>
      </c>
      <c r="Q153" s="42"/>
      <c r="R153" s="42"/>
      <c r="S153" s="42"/>
      <c r="T153" s="42"/>
      <c r="U153" s="42"/>
      <c r="V153" s="42"/>
      <c r="W153" s="42"/>
      <c r="X153" s="42"/>
      <c r="Y153" s="27"/>
      <c r="Z153" s="27"/>
      <c r="AA153" s="27"/>
    </row>
    <row r="154">
      <c r="A154" s="21" t="str">
        <f t="shared" ref="A154:B154" si="161">if(and(isnumber(search("Yes",C154)),isnumber(search("Yes",E154)),isnumber(search("Yes",G154)),isnumber(search("Yes",I154))),"Yes","No")</f>
        <v>Yes</v>
      </c>
      <c r="B154" s="21" t="str">
        <f t="shared" si="161"/>
        <v>Yes</v>
      </c>
      <c r="C154" s="22" t="str">
        <f t="shared" si="3"/>
        <v>Yes</v>
      </c>
      <c r="D154" s="21" t="str">
        <f t="shared" si="4"/>
        <v>Yes</v>
      </c>
      <c r="E154" s="21" t="str">
        <f t="shared" si="5"/>
        <v>Yes</v>
      </c>
      <c r="F154" s="21" t="str">
        <f t="shared" si="6"/>
        <v>Yes</v>
      </c>
      <c r="G154" s="21" t="str">
        <f t="shared" si="7"/>
        <v>Yes</v>
      </c>
      <c r="H154" s="21" t="str">
        <f t="shared" si="8"/>
        <v>Yes</v>
      </c>
      <c r="I154" s="21" t="str">
        <f t="shared" si="9"/>
        <v>Yes</v>
      </c>
      <c r="J154" s="21" t="str">
        <f t="shared" si="10"/>
        <v>Yes</v>
      </c>
      <c r="K154" s="25"/>
      <c r="L154" s="7" t="s">
        <v>61</v>
      </c>
      <c r="M154" s="7" t="s">
        <v>411</v>
      </c>
      <c r="N154" s="7" t="s">
        <v>21</v>
      </c>
      <c r="O154" s="7" t="s">
        <v>7373</v>
      </c>
      <c r="P154" s="44" t="s">
        <v>7374</v>
      </c>
      <c r="Q154" s="7" t="s">
        <v>21</v>
      </c>
      <c r="R154" s="7" t="s">
        <v>7375</v>
      </c>
      <c r="S154" s="44" t="s">
        <v>7376</v>
      </c>
      <c r="T154" s="7" t="s">
        <v>2321</v>
      </c>
      <c r="U154" s="7" t="s">
        <v>7377</v>
      </c>
      <c r="V154" s="44" t="s">
        <v>5265</v>
      </c>
      <c r="W154" s="7" t="s">
        <v>2321</v>
      </c>
      <c r="X154" s="7" t="s">
        <v>7378</v>
      </c>
      <c r="Y154" s="44" t="s">
        <v>7379</v>
      </c>
      <c r="Z154" s="27"/>
      <c r="AA154" s="27"/>
    </row>
    <row r="155">
      <c r="A155" s="21" t="str">
        <f t="shared" ref="A155:B155" si="162">if(and(isnumber(search("Yes",C155)),isnumber(search("Yes",E155)),isnumber(search("Yes",G155)),isnumber(search("Yes",I155))),"Yes","No")</f>
        <v>No</v>
      </c>
      <c r="B155" s="21" t="str">
        <f t="shared" si="162"/>
        <v>No</v>
      </c>
      <c r="C155" s="22" t="str">
        <f t="shared" si="3"/>
        <v>No</v>
      </c>
      <c r="D155" s="21" t="str">
        <f t="shared" si="4"/>
        <v>No</v>
      </c>
      <c r="E155" s="21" t="str">
        <f t="shared" si="5"/>
        <v>No</v>
      </c>
      <c r="F155" s="21" t="str">
        <f t="shared" si="6"/>
        <v>No</v>
      </c>
      <c r="G155" s="21" t="str">
        <f t="shared" si="7"/>
        <v>No</v>
      </c>
      <c r="H155" s="21" t="str">
        <f t="shared" si="8"/>
        <v>No</v>
      </c>
      <c r="I155" s="21" t="str">
        <f t="shared" si="9"/>
        <v>No</v>
      </c>
      <c r="J155" s="21" t="str">
        <f t="shared" si="10"/>
        <v>No</v>
      </c>
      <c r="K155" s="25"/>
      <c r="L155" s="7" t="s">
        <v>412</v>
      </c>
      <c r="M155" s="7" t="s">
        <v>413</v>
      </c>
      <c r="N155" s="7" t="s">
        <v>25</v>
      </c>
      <c r="O155" s="7" t="s">
        <v>7380</v>
      </c>
      <c r="P155" s="44" t="s">
        <v>7381</v>
      </c>
      <c r="Q155" s="42"/>
      <c r="R155" s="42"/>
      <c r="S155" s="42"/>
      <c r="T155" s="42"/>
      <c r="U155" s="42"/>
      <c r="V155" s="42"/>
      <c r="W155" s="42"/>
      <c r="X155" s="42"/>
      <c r="Y155" s="27"/>
      <c r="Z155" s="27"/>
      <c r="AA155" s="27"/>
    </row>
    <row r="156">
      <c r="A156" s="21" t="str">
        <f t="shared" ref="A156:B156" si="163">if(and(isnumber(search("Yes",C156)),isnumber(search("Yes",E156)),isnumber(search("Yes",G156)),isnumber(search("Yes",I156))),"Yes","No")</f>
        <v>Yes</v>
      </c>
      <c r="B156" s="21" t="str">
        <f t="shared" si="163"/>
        <v>No</v>
      </c>
      <c r="C156" s="22" t="str">
        <f t="shared" si="3"/>
        <v>Yes</v>
      </c>
      <c r="D156" s="21" t="str">
        <f t="shared" si="4"/>
        <v>Yes</v>
      </c>
      <c r="E156" s="21" t="str">
        <f t="shared" si="5"/>
        <v>Yes</v>
      </c>
      <c r="F156" s="21" t="str">
        <f t="shared" si="6"/>
        <v>Yes</v>
      </c>
      <c r="G156" s="21" t="str">
        <f t="shared" si="7"/>
        <v>Yes</v>
      </c>
      <c r="H156" s="21" t="str">
        <f t="shared" si="8"/>
        <v>No</v>
      </c>
      <c r="I156" s="21" t="str">
        <f t="shared" si="9"/>
        <v>Yes</v>
      </c>
      <c r="J156" s="21" t="str">
        <f t="shared" si="10"/>
        <v>Yes</v>
      </c>
      <c r="K156" s="25"/>
      <c r="L156" s="7" t="s">
        <v>414</v>
      </c>
      <c r="M156" s="7" t="s">
        <v>415</v>
      </c>
      <c r="N156" s="7" t="s">
        <v>2321</v>
      </c>
      <c r="O156" s="7" t="s">
        <v>5268</v>
      </c>
      <c r="P156" s="44" t="s">
        <v>7382</v>
      </c>
      <c r="Q156" s="7" t="s">
        <v>2321</v>
      </c>
      <c r="R156" s="7" t="s">
        <v>7383</v>
      </c>
      <c r="S156" s="44" t="s">
        <v>7384</v>
      </c>
      <c r="T156" s="7" t="s">
        <v>25</v>
      </c>
      <c r="U156" s="7" t="s">
        <v>7385</v>
      </c>
      <c r="V156" s="44" t="s">
        <v>7386</v>
      </c>
      <c r="W156" s="7" t="s">
        <v>21</v>
      </c>
      <c r="X156" s="7" t="s">
        <v>7387</v>
      </c>
      <c r="Y156" s="44" t="s">
        <v>7388</v>
      </c>
      <c r="Z156" s="27"/>
      <c r="AA156" s="27"/>
    </row>
    <row r="157">
      <c r="A157" s="21" t="str">
        <f t="shared" ref="A157:B157" si="164">if(and(isnumber(search("Yes",C157)),isnumber(search("Yes",E157)),isnumber(search("Yes",G157)),isnumber(search("Yes",I157))),"Yes","No")</f>
        <v>Yes</v>
      </c>
      <c r="B157" s="21" t="str">
        <f t="shared" si="164"/>
        <v>Yes</v>
      </c>
      <c r="C157" s="22" t="str">
        <f t="shared" si="3"/>
        <v>Yes</v>
      </c>
      <c r="D157" s="21" t="str">
        <f t="shared" si="4"/>
        <v>Yes</v>
      </c>
      <c r="E157" s="21" t="str">
        <f t="shared" si="5"/>
        <v>Yes</v>
      </c>
      <c r="F157" s="21" t="str">
        <f t="shared" si="6"/>
        <v>Yes</v>
      </c>
      <c r="G157" s="21" t="str">
        <f t="shared" si="7"/>
        <v>Yes</v>
      </c>
      <c r="H157" s="21" t="str">
        <f t="shared" si="8"/>
        <v>Yes</v>
      </c>
      <c r="I157" s="21" t="str">
        <f t="shared" si="9"/>
        <v>Yes</v>
      </c>
      <c r="J157" s="21" t="str">
        <f t="shared" si="10"/>
        <v>Yes</v>
      </c>
      <c r="K157" s="25"/>
      <c r="L157" s="7" t="s">
        <v>64</v>
      </c>
      <c r="M157" s="7" t="s">
        <v>167</v>
      </c>
      <c r="N157" s="7" t="s">
        <v>2321</v>
      </c>
      <c r="O157" s="7" t="s">
        <v>7389</v>
      </c>
      <c r="P157" s="44" t="s">
        <v>7390</v>
      </c>
      <c r="Q157" s="7" t="s">
        <v>21</v>
      </c>
      <c r="R157" s="7" t="s">
        <v>7391</v>
      </c>
      <c r="S157" s="44" t="s">
        <v>5278</v>
      </c>
      <c r="T157" s="7" t="s">
        <v>2321</v>
      </c>
      <c r="U157" s="7" t="s">
        <v>7392</v>
      </c>
      <c r="V157" s="44" t="s">
        <v>7393</v>
      </c>
      <c r="W157" s="7" t="s">
        <v>2321</v>
      </c>
      <c r="X157" s="7" t="s">
        <v>3832</v>
      </c>
      <c r="Y157" s="44" t="s">
        <v>2371</v>
      </c>
      <c r="Z157" s="27"/>
      <c r="AA157" s="27"/>
    </row>
    <row r="158">
      <c r="A158" s="21" t="str">
        <f t="shared" ref="A158:B158" si="165">if(and(isnumber(search("Yes",C158)),isnumber(search("Yes",E158)),isnumber(search("Yes",G158)),isnumber(search("Yes",I158))),"Yes","No")</f>
        <v>No</v>
      </c>
      <c r="B158" s="21" t="str">
        <f t="shared" si="165"/>
        <v>No</v>
      </c>
      <c r="C158" s="22" t="str">
        <f t="shared" si="3"/>
        <v>No</v>
      </c>
      <c r="D158" s="21" t="str">
        <f t="shared" si="4"/>
        <v>No</v>
      </c>
      <c r="E158" s="21" t="str">
        <f t="shared" si="5"/>
        <v>No</v>
      </c>
      <c r="F158" s="21" t="str">
        <f t="shared" si="6"/>
        <v>No</v>
      </c>
      <c r="G158" s="21" t="str">
        <f t="shared" si="7"/>
        <v>No</v>
      </c>
      <c r="H158" s="21" t="str">
        <f t="shared" si="8"/>
        <v>No</v>
      </c>
      <c r="I158" s="21" t="str">
        <f t="shared" si="9"/>
        <v>No</v>
      </c>
      <c r="J158" s="21" t="str">
        <f t="shared" si="10"/>
        <v>No</v>
      </c>
      <c r="K158" s="25"/>
      <c r="L158" s="7" t="s">
        <v>416</v>
      </c>
      <c r="M158" s="7" t="s">
        <v>417</v>
      </c>
      <c r="N158" s="7" t="s">
        <v>25</v>
      </c>
      <c r="O158" s="7" t="s">
        <v>7394</v>
      </c>
      <c r="P158" s="44" t="s">
        <v>7395</v>
      </c>
      <c r="Q158" s="42"/>
      <c r="R158" s="42"/>
      <c r="S158" s="42"/>
      <c r="T158" s="42"/>
      <c r="U158" s="42"/>
      <c r="V158" s="42"/>
      <c r="W158" s="42"/>
      <c r="X158" s="42"/>
      <c r="Y158" s="27"/>
      <c r="Z158" s="27"/>
      <c r="AA158" s="27"/>
    </row>
    <row r="159">
      <c r="A159" s="21" t="str">
        <f t="shared" ref="A159:B159" si="166">if(and(isnumber(search("Yes",C159)),isnumber(search("Yes",E159)),isnumber(search("Yes",G159)),isnumber(search("Yes",I159))),"Yes","No")</f>
        <v>No</v>
      </c>
      <c r="B159" s="21" t="str">
        <f t="shared" si="166"/>
        <v>No</v>
      </c>
      <c r="C159" s="22" t="str">
        <f t="shared" si="3"/>
        <v>No</v>
      </c>
      <c r="D159" s="21" t="str">
        <f t="shared" si="4"/>
        <v>No</v>
      </c>
      <c r="E159" s="21" t="str">
        <f t="shared" si="5"/>
        <v>No</v>
      </c>
      <c r="F159" s="21" t="str">
        <f t="shared" si="6"/>
        <v>No</v>
      </c>
      <c r="G159" s="21" t="str">
        <f t="shared" si="7"/>
        <v>No</v>
      </c>
      <c r="H159" s="21" t="str">
        <f t="shared" si="8"/>
        <v>No</v>
      </c>
      <c r="I159" s="21" t="str">
        <f t="shared" si="9"/>
        <v>No</v>
      </c>
      <c r="J159" s="21" t="str">
        <f t="shared" si="10"/>
        <v>No</v>
      </c>
      <c r="K159" s="25"/>
      <c r="L159" s="7" t="s">
        <v>418</v>
      </c>
      <c r="M159" s="7" t="s">
        <v>419</v>
      </c>
      <c r="N159" s="7" t="s">
        <v>25</v>
      </c>
      <c r="O159" s="7" t="s">
        <v>2640</v>
      </c>
      <c r="P159" s="44" t="s">
        <v>2641</v>
      </c>
      <c r="Q159" s="42"/>
      <c r="R159" s="42"/>
      <c r="S159" s="42"/>
      <c r="T159" s="42"/>
      <c r="U159" s="42"/>
      <c r="V159" s="42"/>
      <c r="W159" s="42"/>
      <c r="X159" s="42"/>
      <c r="Y159" s="27"/>
      <c r="Z159" s="27"/>
      <c r="AA159" s="27"/>
    </row>
    <row r="160">
      <c r="A160" s="21" t="str">
        <f t="shared" ref="A160:B160" si="167">if(and(isnumber(search("Yes",C160)),isnumber(search("Yes",E160)),isnumber(search("Yes",G160)),isnumber(search("Yes",I160))),"Yes","No")</f>
        <v>No</v>
      </c>
      <c r="B160" s="21" t="str">
        <f t="shared" si="167"/>
        <v>No</v>
      </c>
      <c r="C160" s="22" t="str">
        <f t="shared" si="3"/>
        <v>No</v>
      </c>
      <c r="D160" s="21" t="str">
        <f t="shared" si="4"/>
        <v>No</v>
      </c>
      <c r="E160" s="21" t="str">
        <f t="shared" si="5"/>
        <v>No</v>
      </c>
      <c r="F160" s="21" t="str">
        <f t="shared" si="6"/>
        <v>No</v>
      </c>
      <c r="G160" s="21" t="str">
        <f t="shared" si="7"/>
        <v>No</v>
      </c>
      <c r="H160" s="21" t="str">
        <f t="shared" si="8"/>
        <v>No</v>
      </c>
      <c r="I160" s="21" t="str">
        <f t="shared" si="9"/>
        <v>No</v>
      </c>
      <c r="J160" s="21" t="str">
        <f t="shared" si="10"/>
        <v>No</v>
      </c>
      <c r="K160" s="25"/>
      <c r="L160" s="7" t="s">
        <v>420</v>
      </c>
      <c r="M160" s="7" t="s">
        <v>421</v>
      </c>
      <c r="N160" s="7" t="s">
        <v>25</v>
      </c>
      <c r="O160" s="7" t="s">
        <v>2425</v>
      </c>
      <c r="P160" s="44" t="s">
        <v>7396</v>
      </c>
      <c r="Q160" s="42"/>
      <c r="R160" s="42"/>
      <c r="S160" s="42"/>
      <c r="T160" s="42"/>
      <c r="U160" s="42"/>
      <c r="V160" s="42"/>
      <c r="W160" s="42"/>
      <c r="X160" s="42"/>
      <c r="Y160" s="27"/>
      <c r="Z160" s="27"/>
      <c r="AA160" s="27"/>
    </row>
    <row r="161">
      <c r="A161" s="21" t="str">
        <f t="shared" ref="A161:B161" si="168">if(and(isnumber(search("Yes",C161)),isnumber(search("Yes",E161)),isnumber(search("Yes",G161)),isnumber(search("Yes",I161))),"Yes","No")</f>
        <v>No</v>
      </c>
      <c r="B161" s="21" t="str">
        <f t="shared" si="168"/>
        <v>No</v>
      </c>
      <c r="C161" s="22" t="str">
        <f t="shared" si="3"/>
        <v>No</v>
      </c>
      <c r="D161" s="21" t="str">
        <f t="shared" si="4"/>
        <v>No</v>
      </c>
      <c r="E161" s="21" t="str">
        <f t="shared" si="5"/>
        <v>No</v>
      </c>
      <c r="F161" s="21" t="str">
        <f t="shared" si="6"/>
        <v>No</v>
      </c>
      <c r="G161" s="21" t="str">
        <f t="shared" si="7"/>
        <v>No</v>
      </c>
      <c r="H161" s="21" t="str">
        <f t="shared" si="8"/>
        <v>No</v>
      </c>
      <c r="I161" s="21" t="str">
        <f t="shared" si="9"/>
        <v>No</v>
      </c>
      <c r="J161" s="21" t="str">
        <f t="shared" si="10"/>
        <v>No</v>
      </c>
      <c r="K161" s="25"/>
      <c r="L161" s="7" t="s">
        <v>422</v>
      </c>
      <c r="M161" s="7" t="s">
        <v>423</v>
      </c>
      <c r="N161" s="7" t="s">
        <v>25</v>
      </c>
      <c r="O161" s="7" t="s">
        <v>7397</v>
      </c>
      <c r="P161" s="44" t="s">
        <v>7398</v>
      </c>
      <c r="Q161" s="42"/>
      <c r="R161" s="42"/>
      <c r="S161" s="42"/>
      <c r="T161" s="42"/>
      <c r="U161" s="42"/>
      <c r="V161" s="42"/>
      <c r="W161" s="42"/>
      <c r="X161" s="42"/>
      <c r="Y161" s="27"/>
      <c r="Z161" s="27"/>
      <c r="AA161" s="27"/>
    </row>
    <row r="162">
      <c r="A162" s="21" t="str">
        <f t="shared" ref="A162:B162" si="169">if(and(isnumber(search("Yes",C162)),isnumber(search("Yes",E162)),isnumber(search("Yes",G162)),isnumber(search("Yes",I162))),"Yes","No")</f>
        <v>No</v>
      </c>
      <c r="B162" s="21" t="str">
        <f t="shared" si="169"/>
        <v>No</v>
      </c>
      <c r="C162" s="22" t="str">
        <f t="shared" si="3"/>
        <v>No</v>
      </c>
      <c r="D162" s="21" t="str">
        <f t="shared" si="4"/>
        <v>No</v>
      </c>
      <c r="E162" s="21" t="str">
        <f t="shared" si="5"/>
        <v>No</v>
      </c>
      <c r="F162" s="21" t="str">
        <f t="shared" si="6"/>
        <v>No</v>
      </c>
      <c r="G162" s="21" t="str">
        <f t="shared" si="7"/>
        <v>No</v>
      </c>
      <c r="H162" s="21" t="str">
        <f t="shared" si="8"/>
        <v>No</v>
      </c>
      <c r="I162" s="21" t="str">
        <f t="shared" si="9"/>
        <v>No</v>
      </c>
      <c r="J162" s="21" t="str">
        <f t="shared" si="10"/>
        <v>No</v>
      </c>
      <c r="K162" s="25"/>
      <c r="L162" s="7" t="s">
        <v>424</v>
      </c>
      <c r="M162" s="7" t="s">
        <v>425</v>
      </c>
      <c r="N162" s="7" t="s">
        <v>25</v>
      </c>
      <c r="O162" s="7" t="s">
        <v>3694</v>
      </c>
      <c r="P162" s="44" t="s">
        <v>7399</v>
      </c>
      <c r="Q162" s="42"/>
      <c r="R162" s="42"/>
      <c r="S162" s="42"/>
      <c r="T162" s="42"/>
      <c r="U162" s="42"/>
      <c r="V162" s="42"/>
      <c r="W162" s="42"/>
      <c r="X162" s="42"/>
      <c r="Y162" s="27"/>
      <c r="Z162" s="27"/>
      <c r="AA162" s="27"/>
    </row>
    <row r="163">
      <c r="A163" s="21" t="str">
        <f t="shared" ref="A163:B163" si="170">if(and(isnumber(search("Yes",C163)),isnumber(search("Yes",E163)),isnumber(search("Yes",G163)),isnumber(search("Yes",I163))),"Yes","No")</f>
        <v>No</v>
      </c>
      <c r="B163" s="21" t="str">
        <f t="shared" si="170"/>
        <v>No</v>
      </c>
      <c r="C163" s="22" t="str">
        <f t="shared" si="3"/>
        <v>No</v>
      </c>
      <c r="D163" s="21" t="str">
        <f t="shared" si="4"/>
        <v>No</v>
      </c>
      <c r="E163" s="21" t="str">
        <f t="shared" si="5"/>
        <v>No</v>
      </c>
      <c r="F163" s="21" t="str">
        <f t="shared" si="6"/>
        <v>No</v>
      </c>
      <c r="G163" s="21" t="str">
        <f t="shared" si="7"/>
        <v>No</v>
      </c>
      <c r="H163" s="21" t="str">
        <f t="shared" si="8"/>
        <v>No</v>
      </c>
      <c r="I163" s="21" t="str">
        <f t="shared" si="9"/>
        <v>No</v>
      </c>
      <c r="J163" s="21" t="str">
        <f t="shared" si="10"/>
        <v>No</v>
      </c>
      <c r="K163" s="25"/>
      <c r="L163" s="7" t="s">
        <v>426</v>
      </c>
      <c r="M163" s="7" t="s">
        <v>427</v>
      </c>
      <c r="N163" s="7" t="s">
        <v>25</v>
      </c>
      <c r="O163" s="7" t="s">
        <v>2648</v>
      </c>
      <c r="P163" s="44" t="s">
        <v>7400</v>
      </c>
      <c r="Q163" s="42"/>
      <c r="R163" s="42"/>
      <c r="S163" s="42"/>
      <c r="T163" s="42"/>
      <c r="U163" s="42"/>
      <c r="V163" s="42"/>
      <c r="W163" s="42"/>
      <c r="X163" s="42"/>
      <c r="Y163" s="27"/>
      <c r="Z163" s="27"/>
      <c r="AA163" s="27"/>
    </row>
    <row r="164">
      <c r="A164" s="21" t="str">
        <f t="shared" ref="A164:B164" si="171">if(and(isnumber(search("Yes",C164)),isnumber(search("Yes",E164)),isnumber(search("Yes",G164)),isnumber(search("Yes",I164))),"Yes","No")</f>
        <v>No</v>
      </c>
      <c r="B164" s="21" t="str">
        <f t="shared" si="171"/>
        <v>No</v>
      </c>
      <c r="C164" s="22" t="str">
        <f t="shared" si="3"/>
        <v>No</v>
      </c>
      <c r="D164" s="21" t="str">
        <f t="shared" si="4"/>
        <v>No</v>
      </c>
      <c r="E164" s="21" t="str">
        <f t="shared" si="5"/>
        <v>No</v>
      </c>
      <c r="F164" s="21" t="str">
        <f t="shared" si="6"/>
        <v>No</v>
      </c>
      <c r="G164" s="21" t="str">
        <f t="shared" si="7"/>
        <v>No</v>
      </c>
      <c r="H164" s="21" t="str">
        <f t="shared" si="8"/>
        <v>No</v>
      </c>
      <c r="I164" s="21" t="str">
        <f t="shared" si="9"/>
        <v>No</v>
      </c>
      <c r="J164" s="21" t="str">
        <f t="shared" si="10"/>
        <v>No</v>
      </c>
      <c r="K164" s="25"/>
      <c r="L164" s="7" t="s">
        <v>428</v>
      </c>
      <c r="M164" s="7" t="s">
        <v>429</v>
      </c>
      <c r="N164" s="7" t="s">
        <v>25</v>
      </c>
      <c r="O164" s="7" t="s">
        <v>2252</v>
      </c>
      <c r="P164" s="44" t="s">
        <v>7401</v>
      </c>
      <c r="Q164" s="42"/>
      <c r="R164" s="42"/>
      <c r="S164" s="42"/>
      <c r="T164" s="42"/>
      <c r="U164" s="42"/>
      <c r="V164" s="42"/>
      <c r="W164" s="42"/>
      <c r="X164" s="42"/>
      <c r="Y164" s="27"/>
      <c r="Z164" s="27"/>
      <c r="AA164" s="27"/>
    </row>
    <row r="165">
      <c r="A165" s="21" t="str">
        <f t="shared" ref="A165:B165" si="172">if(and(isnumber(search("Yes",C165)),isnumber(search("Yes",E165)),isnumber(search("Yes",G165)),isnumber(search("Yes",I165))),"Yes","No")</f>
        <v>No</v>
      </c>
      <c r="B165" s="21" t="str">
        <f t="shared" si="172"/>
        <v>No</v>
      </c>
      <c r="C165" s="22" t="str">
        <f t="shared" si="3"/>
        <v>No</v>
      </c>
      <c r="D165" s="21" t="str">
        <f t="shared" si="4"/>
        <v>No</v>
      </c>
      <c r="E165" s="21" t="str">
        <f t="shared" si="5"/>
        <v>No</v>
      </c>
      <c r="F165" s="21" t="str">
        <f t="shared" si="6"/>
        <v>No</v>
      </c>
      <c r="G165" s="21" t="str">
        <f t="shared" si="7"/>
        <v>No</v>
      </c>
      <c r="H165" s="21" t="str">
        <f t="shared" si="8"/>
        <v>No</v>
      </c>
      <c r="I165" s="21" t="str">
        <f t="shared" si="9"/>
        <v>No</v>
      </c>
      <c r="J165" s="21" t="str">
        <f t="shared" si="10"/>
        <v>No</v>
      </c>
      <c r="K165" s="25"/>
      <c r="L165" s="7" t="s">
        <v>430</v>
      </c>
      <c r="M165" s="7" t="s">
        <v>431</v>
      </c>
      <c r="N165" s="7" t="s">
        <v>25</v>
      </c>
      <c r="O165" s="7" t="s">
        <v>2757</v>
      </c>
      <c r="P165" s="44" t="s">
        <v>7402</v>
      </c>
      <c r="Q165" s="42"/>
      <c r="R165" s="42"/>
      <c r="S165" s="42"/>
      <c r="T165" s="42"/>
      <c r="U165" s="42"/>
      <c r="V165" s="42"/>
      <c r="W165" s="42"/>
      <c r="X165" s="42"/>
      <c r="Y165" s="27"/>
      <c r="Z165" s="27"/>
      <c r="AA165" s="27"/>
    </row>
    <row r="166">
      <c r="A166" s="21" t="str">
        <f t="shared" ref="A166:B166" si="173">if(and(isnumber(search("Yes",C166)),isnumber(search("Yes",E166)),isnumber(search("Yes",G166)),isnumber(search("Yes",I166))),"Yes","No")</f>
        <v>No</v>
      </c>
      <c r="B166" s="21" t="str">
        <f t="shared" si="173"/>
        <v>No</v>
      </c>
      <c r="C166" s="22" t="str">
        <f t="shared" si="3"/>
        <v>No</v>
      </c>
      <c r="D166" s="21" t="str">
        <f t="shared" si="4"/>
        <v>No</v>
      </c>
      <c r="E166" s="21" t="str">
        <f t="shared" si="5"/>
        <v>No</v>
      </c>
      <c r="F166" s="21" t="str">
        <f t="shared" si="6"/>
        <v>No</v>
      </c>
      <c r="G166" s="21" t="str">
        <f t="shared" si="7"/>
        <v>No</v>
      </c>
      <c r="H166" s="21" t="str">
        <f t="shared" si="8"/>
        <v>No</v>
      </c>
      <c r="I166" s="21" t="str">
        <f t="shared" si="9"/>
        <v>No</v>
      </c>
      <c r="J166" s="21" t="str">
        <f t="shared" si="10"/>
        <v>No</v>
      </c>
      <c r="K166" s="25"/>
      <c r="L166" s="7" t="s">
        <v>432</v>
      </c>
      <c r="M166" s="7" t="s">
        <v>433</v>
      </c>
      <c r="N166" s="7" t="s">
        <v>25</v>
      </c>
      <c r="O166" s="7" t="s">
        <v>3095</v>
      </c>
      <c r="P166" s="44" t="s">
        <v>7403</v>
      </c>
      <c r="Q166" s="42"/>
      <c r="R166" s="42"/>
      <c r="S166" s="42"/>
      <c r="T166" s="42"/>
      <c r="U166" s="42"/>
      <c r="V166" s="42"/>
      <c r="W166" s="42"/>
      <c r="X166" s="42"/>
      <c r="Y166" s="27"/>
      <c r="Z166" s="27"/>
      <c r="AA166" s="27"/>
    </row>
    <row r="167">
      <c r="A167" s="21" t="str">
        <f t="shared" ref="A167:B167" si="174">if(and(isnumber(search("Yes",C167)),isnumber(search("Yes",E167)),isnumber(search("Yes",G167)),isnumber(search("Yes",I167))),"Yes","No")</f>
        <v>No</v>
      </c>
      <c r="B167" s="21" t="str">
        <f t="shared" si="174"/>
        <v>No</v>
      </c>
      <c r="C167" s="22" t="str">
        <f t="shared" si="3"/>
        <v>No</v>
      </c>
      <c r="D167" s="21" t="str">
        <f t="shared" si="4"/>
        <v>No</v>
      </c>
      <c r="E167" s="21" t="str">
        <f t="shared" si="5"/>
        <v>No</v>
      </c>
      <c r="F167" s="21" t="str">
        <f t="shared" si="6"/>
        <v>No</v>
      </c>
      <c r="G167" s="21" t="str">
        <f t="shared" si="7"/>
        <v>No</v>
      </c>
      <c r="H167" s="21" t="str">
        <f t="shared" si="8"/>
        <v>No</v>
      </c>
      <c r="I167" s="21" t="str">
        <f t="shared" si="9"/>
        <v>No</v>
      </c>
      <c r="J167" s="21" t="str">
        <f t="shared" si="10"/>
        <v>No</v>
      </c>
      <c r="K167" s="25"/>
      <c r="L167" s="7" t="s">
        <v>434</v>
      </c>
      <c r="M167" s="7" t="s">
        <v>435</v>
      </c>
      <c r="N167" s="7" t="s">
        <v>25</v>
      </c>
      <c r="O167" s="7" t="s">
        <v>2656</v>
      </c>
      <c r="P167" s="44" t="s">
        <v>7404</v>
      </c>
      <c r="Q167" s="42"/>
      <c r="R167" s="42"/>
      <c r="S167" s="42"/>
      <c r="T167" s="42"/>
      <c r="U167" s="42"/>
      <c r="V167" s="42"/>
      <c r="W167" s="42"/>
      <c r="X167" s="42"/>
      <c r="Y167" s="27"/>
      <c r="Z167" s="27"/>
      <c r="AA167" s="27"/>
    </row>
    <row r="168">
      <c r="A168" s="21" t="str">
        <f t="shared" ref="A168:B168" si="175">if(and(isnumber(search("Yes",C168)),isnumber(search("Yes",E168)),isnumber(search("Yes",G168)),isnumber(search("Yes",I168))),"Yes","No")</f>
        <v>No</v>
      </c>
      <c r="B168" s="21" t="str">
        <f t="shared" si="175"/>
        <v>No</v>
      </c>
      <c r="C168" s="22" t="str">
        <f t="shared" si="3"/>
        <v>No</v>
      </c>
      <c r="D168" s="21" t="str">
        <f t="shared" si="4"/>
        <v>No</v>
      </c>
      <c r="E168" s="21" t="str">
        <f t="shared" si="5"/>
        <v>No</v>
      </c>
      <c r="F168" s="21" t="str">
        <f t="shared" si="6"/>
        <v>No</v>
      </c>
      <c r="G168" s="21" t="str">
        <f t="shared" si="7"/>
        <v>No</v>
      </c>
      <c r="H168" s="21" t="str">
        <f t="shared" si="8"/>
        <v>No</v>
      </c>
      <c r="I168" s="21" t="str">
        <f t="shared" si="9"/>
        <v>No</v>
      </c>
      <c r="J168" s="21" t="str">
        <f t="shared" si="10"/>
        <v>No</v>
      </c>
      <c r="K168" s="25"/>
      <c r="L168" s="7" t="s">
        <v>436</v>
      </c>
      <c r="M168" s="7" t="s">
        <v>437</v>
      </c>
      <c r="N168" s="7" t="s">
        <v>25</v>
      </c>
      <c r="O168" s="7" t="s">
        <v>7405</v>
      </c>
      <c r="P168" s="44" t="s">
        <v>7406</v>
      </c>
      <c r="Q168" s="42"/>
      <c r="R168" s="42"/>
      <c r="S168" s="42"/>
      <c r="T168" s="42"/>
      <c r="U168" s="42"/>
      <c r="V168" s="42"/>
      <c r="W168" s="42"/>
      <c r="X168" s="42"/>
      <c r="Y168" s="27"/>
      <c r="Z168" s="27"/>
      <c r="AA168" s="27"/>
    </row>
    <row r="169">
      <c r="A169" s="21" t="str">
        <f t="shared" ref="A169:B169" si="176">if(and(isnumber(search("Yes",C169)),isnumber(search("Yes",E169)),isnumber(search("Yes",G169)),isnumber(search("Yes",I169))),"Yes","No")</f>
        <v>No</v>
      </c>
      <c r="B169" s="21" t="str">
        <f t="shared" si="176"/>
        <v>No</v>
      </c>
      <c r="C169" s="22" t="str">
        <f t="shared" si="3"/>
        <v>No</v>
      </c>
      <c r="D169" s="21" t="str">
        <f t="shared" si="4"/>
        <v>No</v>
      </c>
      <c r="E169" s="21" t="str">
        <f t="shared" si="5"/>
        <v>No</v>
      </c>
      <c r="F169" s="21" t="str">
        <f t="shared" si="6"/>
        <v>No</v>
      </c>
      <c r="G169" s="21" t="str">
        <f t="shared" si="7"/>
        <v>No</v>
      </c>
      <c r="H169" s="21" t="str">
        <f t="shared" si="8"/>
        <v>No</v>
      </c>
      <c r="I169" s="21" t="str">
        <f t="shared" si="9"/>
        <v>No</v>
      </c>
      <c r="J169" s="21" t="str">
        <f t="shared" si="10"/>
        <v>No</v>
      </c>
      <c r="K169" s="25"/>
      <c r="L169" s="7" t="s">
        <v>438</v>
      </c>
      <c r="M169" s="7" t="s">
        <v>439</v>
      </c>
      <c r="N169" s="7" t="s">
        <v>25</v>
      </c>
      <c r="O169" s="7" t="s">
        <v>2753</v>
      </c>
      <c r="P169" s="44" t="s">
        <v>7407</v>
      </c>
      <c r="Q169" s="42"/>
      <c r="R169" s="42"/>
      <c r="S169" s="42"/>
      <c r="T169" s="42"/>
      <c r="U169" s="42"/>
      <c r="V169" s="42"/>
      <c r="W169" s="42"/>
      <c r="X169" s="42"/>
      <c r="Y169" s="27"/>
      <c r="Z169" s="27"/>
      <c r="AA169" s="27"/>
    </row>
    <row r="170">
      <c r="A170" s="21" t="str">
        <f t="shared" ref="A170:B170" si="177">if(and(isnumber(search("Yes",C170)),isnumber(search("Yes",E170)),isnumber(search("Yes",G170)),isnumber(search("Yes",I170))),"Yes","No")</f>
        <v>No</v>
      </c>
      <c r="B170" s="21" t="str">
        <f t="shared" si="177"/>
        <v>No</v>
      </c>
      <c r="C170" s="22" t="str">
        <f t="shared" si="3"/>
        <v>No</v>
      </c>
      <c r="D170" s="21" t="str">
        <f t="shared" si="4"/>
        <v>No</v>
      </c>
      <c r="E170" s="21" t="str">
        <f t="shared" si="5"/>
        <v>No</v>
      </c>
      <c r="F170" s="21" t="str">
        <f t="shared" si="6"/>
        <v>No</v>
      </c>
      <c r="G170" s="21" t="str">
        <f t="shared" si="7"/>
        <v>No</v>
      </c>
      <c r="H170" s="21" t="str">
        <f t="shared" si="8"/>
        <v>No</v>
      </c>
      <c r="I170" s="21" t="str">
        <f t="shared" si="9"/>
        <v>No</v>
      </c>
      <c r="J170" s="21" t="str">
        <f t="shared" si="10"/>
        <v>No</v>
      </c>
      <c r="K170" s="25"/>
      <c r="L170" s="7" t="s">
        <v>440</v>
      </c>
      <c r="M170" s="7" t="s">
        <v>441</v>
      </c>
      <c r="N170" s="7" t="s">
        <v>25</v>
      </c>
      <c r="O170" s="7" t="s">
        <v>7408</v>
      </c>
      <c r="P170" s="44" t="s">
        <v>7409</v>
      </c>
      <c r="Q170" s="42"/>
      <c r="R170" s="42"/>
      <c r="S170" s="42"/>
      <c r="T170" s="42"/>
      <c r="U170" s="42"/>
      <c r="V170" s="42"/>
      <c r="W170" s="42"/>
      <c r="X170" s="42"/>
      <c r="Y170" s="27"/>
      <c r="Z170" s="27"/>
      <c r="AA170" s="27"/>
    </row>
    <row r="171">
      <c r="A171" s="21" t="str">
        <f t="shared" ref="A171:B171" si="178">if(and(isnumber(search("Yes",C171)),isnumber(search("Yes",E171)),isnumber(search("Yes",G171)),isnumber(search("Yes",I171))),"Yes","No")</f>
        <v>No</v>
      </c>
      <c r="B171" s="21" t="str">
        <f t="shared" si="178"/>
        <v>No</v>
      </c>
      <c r="C171" s="22" t="str">
        <f t="shared" si="3"/>
        <v>No</v>
      </c>
      <c r="D171" s="21" t="str">
        <f t="shared" si="4"/>
        <v>No</v>
      </c>
      <c r="E171" s="21" t="str">
        <f t="shared" si="5"/>
        <v>No</v>
      </c>
      <c r="F171" s="21" t="str">
        <f t="shared" si="6"/>
        <v>No</v>
      </c>
      <c r="G171" s="21" t="str">
        <f t="shared" si="7"/>
        <v>No</v>
      </c>
      <c r="H171" s="21" t="str">
        <f t="shared" si="8"/>
        <v>No</v>
      </c>
      <c r="I171" s="21" t="str">
        <f t="shared" si="9"/>
        <v>No</v>
      </c>
      <c r="J171" s="21" t="str">
        <f t="shared" si="10"/>
        <v>No</v>
      </c>
      <c r="K171" s="25"/>
      <c r="L171" s="7" t="s">
        <v>442</v>
      </c>
      <c r="M171" s="7" t="s">
        <v>443</v>
      </c>
      <c r="N171" s="7" t="s">
        <v>25</v>
      </c>
      <c r="O171" s="7" t="s">
        <v>2664</v>
      </c>
      <c r="P171" s="44" t="s">
        <v>2665</v>
      </c>
      <c r="Q171" s="42"/>
      <c r="R171" s="42"/>
      <c r="S171" s="42"/>
      <c r="T171" s="42"/>
      <c r="U171" s="42"/>
      <c r="V171" s="42"/>
      <c r="W171" s="42"/>
      <c r="X171" s="42"/>
      <c r="Y171" s="27"/>
      <c r="Z171" s="27"/>
      <c r="AA171" s="27"/>
    </row>
    <row r="172">
      <c r="A172" s="21" t="str">
        <f t="shared" ref="A172:B172" si="179">if(and(isnumber(search("Yes",C172)),isnumber(search("Yes",E172)),isnumber(search("Yes",G172)),isnumber(search("Yes",I172))),"Yes","No")</f>
        <v>No</v>
      </c>
      <c r="B172" s="21" t="str">
        <f t="shared" si="179"/>
        <v>No</v>
      </c>
      <c r="C172" s="22" t="str">
        <f t="shared" si="3"/>
        <v>No</v>
      </c>
      <c r="D172" s="21" t="str">
        <f t="shared" si="4"/>
        <v>No</v>
      </c>
      <c r="E172" s="21" t="str">
        <f t="shared" si="5"/>
        <v>No</v>
      </c>
      <c r="F172" s="21" t="str">
        <f t="shared" si="6"/>
        <v>No</v>
      </c>
      <c r="G172" s="21" t="str">
        <f t="shared" si="7"/>
        <v>No</v>
      </c>
      <c r="H172" s="21" t="str">
        <f t="shared" si="8"/>
        <v>No</v>
      </c>
      <c r="I172" s="21" t="str">
        <f t="shared" si="9"/>
        <v>No</v>
      </c>
      <c r="J172" s="21" t="str">
        <f t="shared" si="10"/>
        <v>No</v>
      </c>
      <c r="K172" s="25"/>
      <c r="L172" s="7" t="s">
        <v>444</v>
      </c>
      <c r="M172" s="7" t="s">
        <v>445</v>
      </c>
      <c r="N172" s="7" t="s">
        <v>25</v>
      </c>
      <c r="O172" s="7" t="s">
        <v>7410</v>
      </c>
      <c r="P172" s="44" t="s">
        <v>7411</v>
      </c>
      <c r="Q172" s="42"/>
      <c r="R172" s="42"/>
      <c r="S172" s="42"/>
      <c r="T172" s="42"/>
      <c r="U172" s="42"/>
      <c r="V172" s="42"/>
      <c r="W172" s="42"/>
      <c r="X172" s="42"/>
      <c r="Y172" s="27"/>
      <c r="Z172" s="27"/>
      <c r="AA172" s="27"/>
    </row>
    <row r="173">
      <c r="A173" s="21" t="str">
        <f t="shared" ref="A173:B173" si="180">if(and(isnumber(search("Yes",C173)),isnumber(search("Yes",E173)),isnumber(search("Yes",G173)),isnumber(search("Yes",I173))),"Yes","No")</f>
        <v>No</v>
      </c>
      <c r="B173" s="21" t="str">
        <f t="shared" si="180"/>
        <v>No</v>
      </c>
      <c r="C173" s="22" t="str">
        <f t="shared" si="3"/>
        <v>No</v>
      </c>
      <c r="D173" s="21" t="str">
        <f t="shared" si="4"/>
        <v>No</v>
      </c>
      <c r="E173" s="21" t="str">
        <f t="shared" si="5"/>
        <v>No</v>
      </c>
      <c r="F173" s="21" t="str">
        <f t="shared" si="6"/>
        <v>No</v>
      </c>
      <c r="G173" s="21" t="str">
        <f t="shared" si="7"/>
        <v>No</v>
      </c>
      <c r="H173" s="21" t="str">
        <f t="shared" si="8"/>
        <v>No</v>
      </c>
      <c r="I173" s="21" t="str">
        <f t="shared" si="9"/>
        <v>No</v>
      </c>
      <c r="J173" s="21" t="str">
        <f t="shared" si="10"/>
        <v>No</v>
      </c>
      <c r="K173" s="25"/>
      <c r="L173" s="7" t="s">
        <v>446</v>
      </c>
      <c r="M173" s="7" t="s">
        <v>447</v>
      </c>
      <c r="N173" s="7" t="s">
        <v>25</v>
      </c>
      <c r="O173" s="7" t="s">
        <v>5304</v>
      </c>
      <c r="P173" s="44" t="s">
        <v>5305</v>
      </c>
      <c r="Q173" s="42"/>
      <c r="R173" s="42"/>
      <c r="S173" s="42"/>
      <c r="T173" s="42"/>
      <c r="U173" s="42"/>
      <c r="V173" s="42"/>
      <c r="W173" s="42"/>
      <c r="X173" s="42"/>
      <c r="Y173" s="27"/>
      <c r="Z173" s="27"/>
      <c r="AA173" s="27"/>
    </row>
    <row r="174">
      <c r="A174" s="21" t="str">
        <f t="shared" ref="A174:B174" si="181">if(and(isnumber(search("Yes",C174)),isnumber(search("Yes",E174)),isnumber(search("Yes",G174)),isnumber(search("Yes",I174))),"Yes","No")</f>
        <v>No</v>
      </c>
      <c r="B174" s="21" t="str">
        <f t="shared" si="181"/>
        <v>No</v>
      </c>
      <c r="C174" s="22" t="str">
        <f t="shared" si="3"/>
        <v>No</v>
      </c>
      <c r="D174" s="21" t="str">
        <f t="shared" si="4"/>
        <v>No</v>
      </c>
      <c r="E174" s="21" t="str">
        <f t="shared" si="5"/>
        <v>No</v>
      </c>
      <c r="F174" s="21" t="str">
        <f t="shared" si="6"/>
        <v>No</v>
      </c>
      <c r="G174" s="21" t="str">
        <f t="shared" si="7"/>
        <v>No</v>
      </c>
      <c r="H174" s="21" t="str">
        <f t="shared" si="8"/>
        <v>No</v>
      </c>
      <c r="I174" s="21" t="str">
        <f t="shared" si="9"/>
        <v>No</v>
      </c>
      <c r="J174" s="21" t="str">
        <f t="shared" si="10"/>
        <v>No</v>
      </c>
      <c r="K174" s="25"/>
      <c r="L174" s="7" t="s">
        <v>448</v>
      </c>
      <c r="M174" s="7" t="s">
        <v>449</v>
      </c>
      <c r="N174" s="7" t="s">
        <v>25</v>
      </c>
      <c r="O174" s="7" t="s">
        <v>4405</v>
      </c>
      <c r="P174" s="44" t="s">
        <v>7412</v>
      </c>
      <c r="Q174" s="42"/>
      <c r="R174" s="42"/>
      <c r="S174" s="42"/>
      <c r="T174" s="42"/>
      <c r="U174" s="42"/>
      <c r="V174" s="42"/>
      <c r="W174" s="42"/>
      <c r="X174" s="42"/>
      <c r="Y174" s="27"/>
      <c r="Z174" s="27"/>
      <c r="AA174" s="27"/>
    </row>
    <row r="175">
      <c r="A175" s="21" t="str">
        <f t="shared" ref="A175:B175" si="182">if(and(isnumber(search("Yes",C175)),isnumber(search("Yes",E175)),isnumber(search("Yes",G175)),isnumber(search("Yes",I175))),"Yes","No")</f>
        <v>No</v>
      </c>
      <c r="B175" s="21" t="str">
        <f t="shared" si="182"/>
        <v>No</v>
      </c>
      <c r="C175" s="22" t="str">
        <f t="shared" si="3"/>
        <v>No</v>
      </c>
      <c r="D175" s="21" t="str">
        <f t="shared" si="4"/>
        <v>No</v>
      </c>
      <c r="E175" s="21" t="str">
        <f t="shared" si="5"/>
        <v>No</v>
      </c>
      <c r="F175" s="21" t="str">
        <f t="shared" si="6"/>
        <v>No</v>
      </c>
      <c r="G175" s="21" t="str">
        <f t="shared" si="7"/>
        <v>No</v>
      </c>
      <c r="H175" s="21" t="str">
        <f t="shared" si="8"/>
        <v>No</v>
      </c>
      <c r="I175" s="21" t="str">
        <f t="shared" si="9"/>
        <v>No</v>
      </c>
      <c r="J175" s="21" t="str">
        <f t="shared" si="10"/>
        <v>No</v>
      </c>
      <c r="K175" s="25"/>
      <c r="L175" s="7" t="s">
        <v>450</v>
      </c>
      <c r="M175" s="7" t="s">
        <v>451</v>
      </c>
      <c r="N175" s="7" t="s">
        <v>25</v>
      </c>
      <c r="O175" s="7" t="s">
        <v>7413</v>
      </c>
      <c r="P175" s="44" t="s">
        <v>7414</v>
      </c>
      <c r="Q175" s="42"/>
      <c r="R175" s="42"/>
      <c r="S175" s="42"/>
      <c r="T175" s="42"/>
      <c r="U175" s="42"/>
      <c r="V175" s="42"/>
      <c r="W175" s="42"/>
      <c r="X175" s="42"/>
      <c r="Y175" s="27"/>
      <c r="Z175" s="27"/>
      <c r="AA175" s="27"/>
    </row>
    <row r="176">
      <c r="A176" s="21" t="str">
        <f t="shared" ref="A176:B176" si="183">if(and(isnumber(search("Yes",C176)),isnumber(search("Yes",E176)),isnumber(search("Yes",G176)),isnumber(search("Yes",I176))),"Yes","No")</f>
        <v>No</v>
      </c>
      <c r="B176" s="21" t="str">
        <f t="shared" si="183"/>
        <v>No</v>
      </c>
      <c r="C176" s="22" t="str">
        <f t="shared" si="3"/>
        <v>No</v>
      </c>
      <c r="D176" s="21" t="str">
        <f t="shared" si="4"/>
        <v>No</v>
      </c>
      <c r="E176" s="21" t="str">
        <f t="shared" si="5"/>
        <v>No</v>
      </c>
      <c r="F176" s="21" t="str">
        <f t="shared" si="6"/>
        <v>No</v>
      </c>
      <c r="G176" s="21" t="str">
        <f t="shared" si="7"/>
        <v>No</v>
      </c>
      <c r="H176" s="21" t="str">
        <f t="shared" si="8"/>
        <v>No</v>
      </c>
      <c r="I176" s="21" t="str">
        <f t="shared" si="9"/>
        <v>No</v>
      </c>
      <c r="J176" s="21" t="str">
        <f t="shared" si="10"/>
        <v>No</v>
      </c>
      <c r="K176" s="25"/>
      <c r="L176" s="7" t="s">
        <v>452</v>
      </c>
      <c r="M176" s="7" t="s">
        <v>453</v>
      </c>
      <c r="N176" s="7" t="s">
        <v>25</v>
      </c>
      <c r="O176" s="7" t="s">
        <v>7415</v>
      </c>
      <c r="P176" s="44" t="s">
        <v>2674</v>
      </c>
      <c r="Q176" s="42"/>
      <c r="R176" s="42"/>
      <c r="S176" s="42"/>
      <c r="T176" s="42"/>
      <c r="U176" s="42"/>
      <c r="V176" s="42"/>
      <c r="W176" s="42"/>
      <c r="X176" s="42"/>
      <c r="Y176" s="27"/>
      <c r="Z176" s="27"/>
      <c r="AA176" s="27"/>
    </row>
    <row r="177">
      <c r="A177" s="21" t="str">
        <f t="shared" ref="A177:B177" si="184">if(and(isnumber(search("Yes",C177)),isnumber(search("Yes",E177)),isnumber(search("Yes",G177)),isnumber(search("Yes",I177))),"Yes","No")</f>
        <v>No</v>
      </c>
      <c r="B177" s="21" t="str">
        <f t="shared" si="184"/>
        <v>No</v>
      </c>
      <c r="C177" s="22" t="str">
        <f t="shared" si="3"/>
        <v>No</v>
      </c>
      <c r="D177" s="21" t="str">
        <f t="shared" si="4"/>
        <v>No</v>
      </c>
      <c r="E177" s="21" t="str">
        <f t="shared" si="5"/>
        <v>No</v>
      </c>
      <c r="F177" s="21" t="str">
        <f t="shared" si="6"/>
        <v>No</v>
      </c>
      <c r="G177" s="21" t="str">
        <f t="shared" si="7"/>
        <v>No</v>
      </c>
      <c r="H177" s="21" t="str">
        <f t="shared" si="8"/>
        <v>No</v>
      </c>
      <c r="I177" s="21" t="str">
        <f t="shared" si="9"/>
        <v>No</v>
      </c>
      <c r="J177" s="21" t="str">
        <f t="shared" si="10"/>
        <v>No</v>
      </c>
      <c r="K177" s="25"/>
      <c r="L177" s="7" t="s">
        <v>454</v>
      </c>
      <c r="M177" s="7" t="s">
        <v>455</v>
      </c>
      <c r="N177" s="7" t="s">
        <v>25</v>
      </c>
      <c r="O177" s="7" t="s">
        <v>2423</v>
      </c>
      <c r="P177" s="44" t="s">
        <v>7416</v>
      </c>
      <c r="Q177" s="42"/>
      <c r="R177" s="42"/>
      <c r="S177" s="42"/>
      <c r="T177" s="42"/>
      <c r="U177" s="42"/>
      <c r="V177" s="42"/>
      <c r="W177" s="42"/>
      <c r="X177" s="42"/>
      <c r="Y177" s="27"/>
      <c r="Z177" s="27"/>
      <c r="AA177" s="27"/>
    </row>
    <row r="178">
      <c r="A178" s="21" t="str">
        <f t="shared" ref="A178:B178" si="185">if(and(isnumber(search("Yes",C178)),isnumber(search("Yes",E178)),isnumber(search("Yes",G178)),isnumber(search("Yes",I178))),"Yes","No")</f>
        <v>No</v>
      </c>
      <c r="B178" s="21" t="str">
        <f t="shared" si="185"/>
        <v>No</v>
      </c>
      <c r="C178" s="22" t="str">
        <f t="shared" si="3"/>
        <v>No</v>
      </c>
      <c r="D178" s="21" t="str">
        <f t="shared" si="4"/>
        <v>No</v>
      </c>
      <c r="E178" s="21" t="str">
        <f t="shared" si="5"/>
        <v>No</v>
      </c>
      <c r="F178" s="21" t="str">
        <f t="shared" si="6"/>
        <v>No</v>
      </c>
      <c r="G178" s="21" t="str">
        <f t="shared" si="7"/>
        <v>No</v>
      </c>
      <c r="H178" s="21" t="str">
        <f t="shared" si="8"/>
        <v>No</v>
      </c>
      <c r="I178" s="21" t="str">
        <f t="shared" si="9"/>
        <v>No</v>
      </c>
      <c r="J178" s="21" t="str">
        <f t="shared" si="10"/>
        <v>No</v>
      </c>
      <c r="K178" s="25"/>
      <c r="L178" s="7" t="s">
        <v>456</v>
      </c>
      <c r="M178" s="7" t="s">
        <v>457</v>
      </c>
      <c r="N178" s="7" t="s">
        <v>25</v>
      </c>
      <c r="O178" s="7" t="s">
        <v>2677</v>
      </c>
      <c r="P178" s="44" t="s">
        <v>2678</v>
      </c>
      <c r="Q178" s="42"/>
      <c r="R178" s="42"/>
      <c r="S178" s="42"/>
      <c r="T178" s="42"/>
      <c r="U178" s="42"/>
      <c r="V178" s="42"/>
      <c r="W178" s="42"/>
      <c r="X178" s="42"/>
      <c r="Y178" s="27"/>
      <c r="Z178" s="27"/>
      <c r="AA178" s="27"/>
    </row>
    <row r="179">
      <c r="A179" s="21" t="str">
        <f t="shared" ref="A179:B179" si="186">if(and(isnumber(search("Yes",C179)),isnumber(search("Yes",E179)),isnumber(search("Yes",G179)),isnumber(search("Yes",I179))),"Yes","No")</f>
        <v>No</v>
      </c>
      <c r="B179" s="21" t="str">
        <f t="shared" si="186"/>
        <v>No</v>
      </c>
      <c r="C179" s="22" t="str">
        <f t="shared" si="3"/>
        <v>No</v>
      </c>
      <c r="D179" s="21" t="str">
        <f t="shared" si="4"/>
        <v>No</v>
      </c>
      <c r="E179" s="21" t="str">
        <f t="shared" si="5"/>
        <v>No</v>
      </c>
      <c r="F179" s="21" t="str">
        <f t="shared" si="6"/>
        <v>No</v>
      </c>
      <c r="G179" s="21" t="str">
        <f t="shared" si="7"/>
        <v>No</v>
      </c>
      <c r="H179" s="21" t="str">
        <f t="shared" si="8"/>
        <v>No</v>
      </c>
      <c r="I179" s="21" t="str">
        <f t="shared" si="9"/>
        <v>No</v>
      </c>
      <c r="J179" s="21" t="str">
        <f t="shared" si="10"/>
        <v>No</v>
      </c>
      <c r="K179" s="25"/>
      <c r="L179" s="7" t="s">
        <v>458</v>
      </c>
      <c r="M179" s="7" t="s">
        <v>459</v>
      </c>
      <c r="N179" s="7" t="s">
        <v>25</v>
      </c>
      <c r="O179" s="7" t="s">
        <v>7417</v>
      </c>
      <c r="P179" s="44" t="s">
        <v>7418</v>
      </c>
      <c r="Q179" s="42"/>
      <c r="R179" s="42"/>
      <c r="S179" s="42"/>
      <c r="T179" s="42"/>
      <c r="U179" s="42"/>
      <c r="V179" s="42"/>
      <c r="W179" s="42"/>
      <c r="X179" s="42"/>
      <c r="Y179" s="27"/>
      <c r="Z179" s="27"/>
      <c r="AA179" s="27"/>
    </row>
    <row r="180">
      <c r="A180" s="21" t="str">
        <f t="shared" ref="A180:B180" si="187">if(and(isnumber(search("Yes",C180)),isnumber(search("Yes",E180)),isnumber(search("Yes",G180)),isnumber(search("Yes",I180))),"Yes","No")</f>
        <v>No</v>
      </c>
      <c r="B180" s="21" t="str">
        <f t="shared" si="187"/>
        <v>No</v>
      </c>
      <c r="C180" s="22" t="str">
        <f t="shared" si="3"/>
        <v>No</v>
      </c>
      <c r="D180" s="21" t="str">
        <f t="shared" si="4"/>
        <v>No</v>
      </c>
      <c r="E180" s="21" t="str">
        <f t="shared" si="5"/>
        <v>No</v>
      </c>
      <c r="F180" s="21" t="str">
        <f t="shared" si="6"/>
        <v>No</v>
      </c>
      <c r="G180" s="21" t="str">
        <f t="shared" si="7"/>
        <v>No</v>
      </c>
      <c r="H180" s="21" t="str">
        <f t="shared" si="8"/>
        <v>No</v>
      </c>
      <c r="I180" s="21" t="str">
        <f t="shared" si="9"/>
        <v>No</v>
      </c>
      <c r="J180" s="21" t="str">
        <f t="shared" si="10"/>
        <v>No</v>
      </c>
      <c r="K180" s="25"/>
      <c r="L180" s="7" t="s">
        <v>460</v>
      </c>
      <c r="M180" s="7" t="s">
        <v>461</v>
      </c>
      <c r="N180" s="7" t="s">
        <v>25</v>
      </c>
      <c r="O180" s="7" t="s">
        <v>7419</v>
      </c>
      <c r="P180" s="44" t="s">
        <v>7420</v>
      </c>
      <c r="Q180" s="42"/>
      <c r="R180" s="42"/>
      <c r="S180" s="42"/>
      <c r="T180" s="42"/>
      <c r="U180" s="42"/>
      <c r="V180" s="42"/>
      <c r="W180" s="42"/>
      <c r="X180" s="42"/>
      <c r="Y180" s="27"/>
      <c r="Z180" s="27"/>
      <c r="AA180" s="27"/>
    </row>
    <row r="181">
      <c r="A181" s="21" t="str">
        <f t="shared" ref="A181:B181" si="188">if(and(isnumber(search("Yes",C181)),isnumber(search("Yes",E181)),isnumber(search("Yes",G181)),isnumber(search("Yes",I181))),"Yes","No")</f>
        <v>No</v>
      </c>
      <c r="B181" s="21" t="str">
        <f t="shared" si="188"/>
        <v>No</v>
      </c>
      <c r="C181" s="22" t="str">
        <f t="shared" si="3"/>
        <v>No</v>
      </c>
      <c r="D181" s="21" t="str">
        <f t="shared" si="4"/>
        <v>No</v>
      </c>
      <c r="E181" s="21" t="str">
        <f t="shared" si="5"/>
        <v>No</v>
      </c>
      <c r="F181" s="21" t="str">
        <f t="shared" si="6"/>
        <v>No</v>
      </c>
      <c r="G181" s="21" t="str">
        <f t="shared" si="7"/>
        <v>No</v>
      </c>
      <c r="H181" s="21" t="str">
        <f t="shared" si="8"/>
        <v>No</v>
      </c>
      <c r="I181" s="21" t="str">
        <f t="shared" si="9"/>
        <v>No</v>
      </c>
      <c r="J181" s="21" t="str">
        <f t="shared" si="10"/>
        <v>No</v>
      </c>
      <c r="K181" s="25"/>
      <c r="L181" s="7" t="s">
        <v>462</v>
      </c>
      <c r="M181" s="7" t="s">
        <v>463</v>
      </c>
      <c r="N181" s="7" t="s">
        <v>25</v>
      </c>
      <c r="O181" s="7" t="s">
        <v>2683</v>
      </c>
      <c r="P181" s="44" t="s">
        <v>2684</v>
      </c>
      <c r="Q181" s="42"/>
      <c r="R181" s="42"/>
      <c r="S181" s="42"/>
      <c r="T181" s="42"/>
      <c r="U181" s="42"/>
      <c r="V181" s="42"/>
      <c r="W181" s="42"/>
      <c r="X181" s="42"/>
      <c r="Y181" s="27"/>
      <c r="Z181" s="27"/>
      <c r="AA181" s="27"/>
    </row>
    <row r="182">
      <c r="A182" s="21" t="str">
        <f t="shared" ref="A182:B182" si="189">if(and(isnumber(search("Yes",C182)),isnumber(search("Yes",E182)),isnumber(search("Yes",G182)),isnumber(search("Yes",I182))),"Yes","No")</f>
        <v>No</v>
      </c>
      <c r="B182" s="21" t="str">
        <f t="shared" si="189"/>
        <v>No</v>
      </c>
      <c r="C182" s="22" t="str">
        <f t="shared" si="3"/>
        <v>No</v>
      </c>
      <c r="D182" s="21" t="str">
        <f t="shared" si="4"/>
        <v>No</v>
      </c>
      <c r="E182" s="21" t="str">
        <f t="shared" si="5"/>
        <v>No</v>
      </c>
      <c r="F182" s="21" t="str">
        <f t="shared" si="6"/>
        <v>No</v>
      </c>
      <c r="G182" s="21" t="str">
        <f t="shared" si="7"/>
        <v>No</v>
      </c>
      <c r="H182" s="21" t="str">
        <f t="shared" si="8"/>
        <v>No</v>
      </c>
      <c r="I182" s="21" t="str">
        <f t="shared" si="9"/>
        <v>No</v>
      </c>
      <c r="J182" s="21" t="str">
        <f t="shared" si="10"/>
        <v>No</v>
      </c>
      <c r="K182" s="25"/>
      <c r="L182" s="7" t="s">
        <v>464</v>
      </c>
      <c r="M182" s="7" t="s">
        <v>465</v>
      </c>
      <c r="N182" s="7" t="s">
        <v>25</v>
      </c>
      <c r="O182" s="7" t="s">
        <v>7421</v>
      </c>
      <c r="P182" s="44" t="s">
        <v>7422</v>
      </c>
      <c r="Q182" s="42"/>
      <c r="R182" s="42"/>
      <c r="S182" s="42"/>
      <c r="T182" s="42"/>
      <c r="U182" s="42"/>
      <c r="V182" s="42"/>
      <c r="W182" s="42"/>
      <c r="X182" s="42"/>
      <c r="Y182" s="27"/>
      <c r="Z182" s="27"/>
      <c r="AA182" s="27"/>
    </row>
    <row r="183">
      <c r="A183" s="21" t="str">
        <f t="shared" ref="A183:B183" si="190">if(and(isnumber(search("Yes",C183)),isnumber(search("Yes",E183)),isnumber(search("Yes",G183)),isnumber(search("Yes",I183))),"Yes","No")</f>
        <v>No</v>
      </c>
      <c r="B183" s="21" t="str">
        <f t="shared" si="190"/>
        <v>No</v>
      </c>
      <c r="C183" s="22" t="str">
        <f t="shared" si="3"/>
        <v>No</v>
      </c>
      <c r="D183" s="21" t="str">
        <f t="shared" si="4"/>
        <v>No</v>
      </c>
      <c r="E183" s="21" t="str">
        <f t="shared" si="5"/>
        <v>No</v>
      </c>
      <c r="F183" s="21" t="str">
        <f t="shared" si="6"/>
        <v>No</v>
      </c>
      <c r="G183" s="21" t="str">
        <f t="shared" si="7"/>
        <v>No</v>
      </c>
      <c r="H183" s="21" t="str">
        <f t="shared" si="8"/>
        <v>No</v>
      </c>
      <c r="I183" s="21" t="str">
        <f t="shared" si="9"/>
        <v>No</v>
      </c>
      <c r="J183" s="21" t="str">
        <f t="shared" si="10"/>
        <v>No</v>
      </c>
      <c r="K183" s="25"/>
      <c r="L183" s="7" t="s">
        <v>466</v>
      </c>
      <c r="M183" s="7" t="s">
        <v>467</v>
      </c>
      <c r="N183" s="7" t="s">
        <v>25</v>
      </c>
      <c r="O183" s="7" t="s">
        <v>5262</v>
      </c>
      <c r="P183" s="44" t="s">
        <v>7423</v>
      </c>
      <c r="Q183" s="42"/>
      <c r="R183" s="42"/>
      <c r="S183" s="42"/>
      <c r="T183" s="42"/>
      <c r="U183" s="42"/>
      <c r="V183" s="42"/>
      <c r="W183" s="42"/>
      <c r="X183" s="42"/>
      <c r="Y183" s="27"/>
      <c r="Z183" s="27"/>
      <c r="AA183" s="27"/>
    </row>
    <row r="184">
      <c r="A184" s="21" t="str">
        <f t="shared" ref="A184:B184" si="191">if(and(isnumber(search("Yes",C184)),isnumber(search("Yes",E184)),isnumber(search("Yes",G184)),isnumber(search("Yes",I184))),"Yes","No")</f>
        <v>No</v>
      </c>
      <c r="B184" s="21" t="str">
        <f t="shared" si="191"/>
        <v>No</v>
      </c>
      <c r="C184" s="22" t="str">
        <f t="shared" si="3"/>
        <v>No</v>
      </c>
      <c r="D184" s="21" t="str">
        <f t="shared" si="4"/>
        <v>No</v>
      </c>
      <c r="E184" s="21" t="str">
        <f t="shared" si="5"/>
        <v>No</v>
      </c>
      <c r="F184" s="21" t="str">
        <f t="shared" si="6"/>
        <v>No</v>
      </c>
      <c r="G184" s="21" t="str">
        <f t="shared" si="7"/>
        <v>No</v>
      </c>
      <c r="H184" s="21" t="str">
        <f t="shared" si="8"/>
        <v>No</v>
      </c>
      <c r="I184" s="21" t="str">
        <f t="shared" si="9"/>
        <v>No</v>
      </c>
      <c r="J184" s="21" t="str">
        <f t="shared" si="10"/>
        <v>No</v>
      </c>
      <c r="K184" s="25"/>
      <c r="L184" s="7" t="s">
        <v>468</v>
      </c>
      <c r="M184" s="7" t="s">
        <v>469</v>
      </c>
      <c r="N184" s="7" t="s">
        <v>25</v>
      </c>
      <c r="O184" s="7" t="s">
        <v>7424</v>
      </c>
      <c r="P184" s="44" t="s">
        <v>7425</v>
      </c>
      <c r="Q184" s="42"/>
      <c r="R184" s="42"/>
      <c r="S184" s="42"/>
      <c r="T184" s="42"/>
      <c r="U184" s="42"/>
      <c r="V184" s="42"/>
      <c r="W184" s="42"/>
      <c r="X184" s="42"/>
      <c r="Y184" s="27"/>
      <c r="Z184" s="27"/>
      <c r="AA184" s="27"/>
    </row>
    <row r="185">
      <c r="A185" s="21" t="str">
        <f t="shared" ref="A185:B185" si="192">if(and(isnumber(search("Yes",C185)),isnumber(search("Yes",E185)),isnumber(search("Yes",G185)),isnumber(search("Yes",I185))),"Yes","No")</f>
        <v>No</v>
      </c>
      <c r="B185" s="21" t="str">
        <f t="shared" si="192"/>
        <v>No</v>
      </c>
      <c r="C185" s="22" t="str">
        <f t="shared" si="3"/>
        <v>No</v>
      </c>
      <c r="D185" s="21" t="str">
        <f t="shared" si="4"/>
        <v>No</v>
      </c>
      <c r="E185" s="21" t="str">
        <f t="shared" si="5"/>
        <v>No</v>
      </c>
      <c r="F185" s="21" t="str">
        <f t="shared" si="6"/>
        <v>No</v>
      </c>
      <c r="G185" s="21" t="str">
        <f t="shared" si="7"/>
        <v>No</v>
      </c>
      <c r="H185" s="21" t="str">
        <f t="shared" si="8"/>
        <v>No</v>
      </c>
      <c r="I185" s="21" t="str">
        <f t="shared" si="9"/>
        <v>No</v>
      </c>
      <c r="J185" s="21" t="str">
        <f t="shared" si="10"/>
        <v>No</v>
      </c>
      <c r="K185" s="25"/>
      <c r="L185" s="7" t="s">
        <v>470</v>
      </c>
      <c r="M185" s="7" t="s">
        <v>471</v>
      </c>
      <c r="N185" s="7" t="s">
        <v>25</v>
      </c>
      <c r="O185" s="7" t="s">
        <v>2495</v>
      </c>
      <c r="P185" s="44" t="s">
        <v>7426</v>
      </c>
      <c r="Q185" s="42"/>
      <c r="R185" s="42"/>
      <c r="S185" s="42"/>
      <c r="T185" s="42"/>
      <c r="U185" s="42"/>
      <c r="V185" s="42"/>
      <c r="W185" s="42"/>
      <c r="X185" s="42"/>
      <c r="Y185" s="27"/>
      <c r="Z185" s="27"/>
      <c r="AA185" s="27"/>
    </row>
    <row r="186">
      <c r="A186" s="21" t="str">
        <f t="shared" ref="A186:B186" si="193">if(and(isnumber(search("Yes",C186)),isnumber(search("Yes",E186)),isnumber(search("Yes",G186)),isnumber(search("Yes",I186))),"Yes","No")</f>
        <v>No</v>
      </c>
      <c r="B186" s="21" t="str">
        <f t="shared" si="193"/>
        <v>No</v>
      </c>
      <c r="C186" s="22" t="str">
        <f t="shared" si="3"/>
        <v>No</v>
      </c>
      <c r="D186" s="21" t="str">
        <f t="shared" si="4"/>
        <v>No</v>
      </c>
      <c r="E186" s="21" t="str">
        <f t="shared" si="5"/>
        <v>No</v>
      </c>
      <c r="F186" s="21" t="str">
        <f t="shared" si="6"/>
        <v>No</v>
      </c>
      <c r="G186" s="21" t="str">
        <f t="shared" si="7"/>
        <v>No</v>
      </c>
      <c r="H186" s="21" t="str">
        <f t="shared" si="8"/>
        <v>No</v>
      </c>
      <c r="I186" s="21" t="str">
        <f t="shared" si="9"/>
        <v>No</v>
      </c>
      <c r="J186" s="21" t="str">
        <f t="shared" si="10"/>
        <v>No</v>
      </c>
      <c r="K186" s="25"/>
      <c r="L186" s="7" t="s">
        <v>472</v>
      </c>
      <c r="M186" s="7" t="s">
        <v>473</v>
      </c>
      <c r="N186" s="7" t="s">
        <v>25</v>
      </c>
      <c r="O186" s="7" t="s">
        <v>4311</v>
      </c>
      <c r="P186" s="44" t="s">
        <v>7427</v>
      </c>
      <c r="Q186" s="42"/>
      <c r="R186" s="42"/>
      <c r="S186" s="42"/>
      <c r="T186" s="42"/>
      <c r="U186" s="42"/>
      <c r="V186" s="42"/>
      <c r="W186" s="42"/>
      <c r="X186" s="42"/>
      <c r="Y186" s="27"/>
      <c r="Z186" s="27"/>
      <c r="AA186" s="27"/>
    </row>
    <row r="187">
      <c r="A187" s="21" t="str">
        <f t="shared" ref="A187:B187" si="194">if(and(isnumber(search("Yes",C187)),isnumber(search("Yes",E187)),isnumber(search("Yes",G187)),isnumber(search("Yes",I187))),"Yes","No")</f>
        <v>No</v>
      </c>
      <c r="B187" s="21" t="str">
        <f t="shared" si="194"/>
        <v>No</v>
      </c>
      <c r="C187" s="22" t="str">
        <f t="shared" si="3"/>
        <v>No</v>
      </c>
      <c r="D187" s="21" t="str">
        <f t="shared" si="4"/>
        <v>No</v>
      </c>
      <c r="E187" s="21" t="str">
        <f t="shared" si="5"/>
        <v>No</v>
      </c>
      <c r="F187" s="21" t="str">
        <f t="shared" si="6"/>
        <v>No</v>
      </c>
      <c r="G187" s="21" t="str">
        <f t="shared" si="7"/>
        <v>No</v>
      </c>
      <c r="H187" s="21" t="str">
        <f t="shared" si="8"/>
        <v>No</v>
      </c>
      <c r="I187" s="21" t="str">
        <f t="shared" si="9"/>
        <v>No</v>
      </c>
      <c r="J187" s="21" t="str">
        <f t="shared" si="10"/>
        <v>No</v>
      </c>
      <c r="K187" s="25"/>
      <c r="L187" s="7" t="s">
        <v>474</v>
      </c>
      <c r="M187" s="7" t="s">
        <v>475</v>
      </c>
      <c r="N187" s="7" t="s">
        <v>25</v>
      </c>
      <c r="O187" s="7" t="s">
        <v>7428</v>
      </c>
      <c r="P187" s="44" t="s">
        <v>7429</v>
      </c>
      <c r="Q187" s="42"/>
      <c r="R187" s="42"/>
      <c r="S187" s="42"/>
      <c r="T187" s="42"/>
      <c r="U187" s="42"/>
      <c r="V187" s="42"/>
      <c r="W187" s="42"/>
      <c r="X187" s="42"/>
      <c r="Y187" s="27"/>
      <c r="Z187" s="27"/>
      <c r="AA187" s="27"/>
    </row>
    <row r="188">
      <c r="A188" s="21" t="str">
        <f t="shared" ref="A188:B188" si="195">if(and(isnumber(search("Yes",C188)),isnumber(search("Yes",E188)),isnumber(search("Yes",G188)),isnumber(search("Yes",I188))),"Yes","No")</f>
        <v>No</v>
      </c>
      <c r="B188" s="21" t="str">
        <f t="shared" si="195"/>
        <v>No</v>
      </c>
      <c r="C188" s="22" t="str">
        <f t="shared" si="3"/>
        <v>No</v>
      </c>
      <c r="D188" s="21" t="str">
        <f t="shared" si="4"/>
        <v>No</v>
      </c>
      <c r="E188" s="21" t="str">
        <f t="shared" si="5"/>
        <v>No</v>
      </c>
      <c r="F188" s="21" t="str">
        <f t="shared" si="6"/>
        <v>No</v>
      </c>
      <c r="G188" s="21" t="str">
        <f t="shared" si="7"/>
        <v>No</v>
      </c>
      <c r="H188" s="21" t="str">
        <f t="shared" si="8"/>
        <v>No</v>
      </c>
      <c r="I188" s="21" t="str">
        <f t="shared" si="9"/>
        <v>No</v>
      </c>
      <c r="J188" s="21" t="str">
        <f t="shared" si="10"/>
        <v>No</v>
      </c>
      <c r="K188" s="25"/>
      <c r="L188" s="7" t="s">
        <v>476</v>
      </c>
      <c r="M188" s="7" t="s">
        <v>477</v>
      </c>
      <c r="N188" s="7" t="s">
        <v>25</v>
      </c>
      <c r="O188" s="7" t="s">
        <v>2695</v>
      </c>
      <c r="P188" s="44" t="s">
        <v>2696</v>
      </c>
      <c r="Q188" s="42"/>
      <c r="R188" s="42"/>
      <c r="S188" s="42"/>
      <c r="T188" s="42"/>
      <c r="U188" s="42"/>
      <c r="V188" s="42"/>
      <c r="W188" s="42"/>
      <c r="X188" s="42"/>
      <c r="Y188" s="27"/>
      <c r="Z188" s="27"/>
      <c r="AA188" s="27"/>
    </row>
    <row r="189">
      <c r="A189" s="21" t="str">
        <f t="shared" ref="A189:B189" si="196">if(and(isnumber(search("Yes",C189)),isnumber(search("Yes",E189)),isnumber(search("Yes",G189)),isnumber(search("Yes",I189))),"Yes","No")</f>
        <v>No</v>
      </c>
      <c r="B189" s="21" t="str">
        <f t="shared" si="196"/>
        <v>No</v>
      </c>
      <c r="C189" s="22" t="str">
        <f t="shared" si="3"/>
        <v>No</v>
      </c>
      <c r="D189" s="21" t="str">
        <f t="shared" si="4"/>
        <v>No</v>
      </c>
      <c r="E189" s="21" t="str">
        <f t="shared" si="5"/>
        <v>No</v>
      </c>
      <c r="F189" s="21" t="str">
        <f t="shared" si="6"/>
        <v>No</v>
      </c>
      <c r="G189" s="21" t="str">
        <f t="shared" si="7"/>
        <v>No</v>
      </c>
      <c r="H189" s="21" t="str">
        <f t="shared" si="8"/>
        <v>No</v>
      </c>
      <c r="I189" s="21" t="str">
        <f t="shared" si="9"/>
        <v>No</v>
      </c>
      <c r="J189" s="21" t="str">
        <f t="shared" si="10"/>
        <v>No</v>
      </c>
      <c r="K189" s="25"/>
      <c r="L189" s="7" t="s">
        <v>478</v>
      </c>
      <c r="M189" s="7" t="s">
        <v>479</v>
      </c>
      <c r="N189" s="7" t="s">
        <v>25</v>
      </c>
      <c r="O189" s="7" t="s">
        <v>2374</v>
      </c>
      <c r="P189" s="44" t="s">
        <v>7430</v>
      </c>
      <c r="Q189" s="42"/>
      <c r="R189" s="42"/>
      <c r="S189" s="42"/>
      <c r="T189" s="42"/>
      <c r="U189" s="42"/>
      <c r="V189" s="42"/>
      <c r="W189" s="42"/>
      <c r="X189" s="42"/>
      <c r="Y189" s="27"/>
      <c r="Z189" s="27"/>
      <c r="AA189" s="27"/>
    </row>
    <row r="190">
      <c r="A190" s="21" t="str">
        <f t="shared" ref="A190:B190" si="197">if(and(isnumber(search("Yes",C190)),isnumber(search("Yes",E190)),isnumber(search("Yes",G190)),isnumber(search("Yes",I190))),"Yes","No")</f>
        <v>No</v>
      </c>
      <c r="B190" s="21" t="str">
        <f t="shared" si="197"/>
        <v>No</v>
      </c>
      <c r="C190" s="22" t="str">
        <f t="shared" si="3"/>
        <v>No</v>
      </c>
      <c r="D190" s="21" t="str">
        <f t="shared" si="4"/>
        <v>No</v>
      </c>
      <c r="E190" s="21" t="str">
        <f t="shared" si="5"/>
        <v>No</v>
      </c>
      <c r="F190" s="21" t="str">
        <f t="shared" si="6"/>
        <v>No</v>
      </c>
      <c r="G190" s="21" t="str">
        <f t="shared" si="7"/>
        <v>No</v>
      </c>
      <c r="H190" s="21" t="str">
        <f t="shared" si="8"/>
        <v>No</v>
      </c>
      <c r="I190" s="21" t="str">
        <f t="shared" si="9"/>
        <v>No</v>
      </c>
      <c r="J190" s="21" t="str">
        <f t="shared" si="10"/>
        <v>No</v>
      </c>
      <c r="K190" s="25"/>
      <c r="L190" s="7" t="s">
        <v>480</v>
      </c>
      <c r="M190" s="7" t="s">
        <v>481</v>
      </c>
      <c r="N190" s="7" t="s">
        <v>25</v>
      </c>
      <c r="O190" s="7" t="s">
        <v>7431</v>
      </c>
      <c r="P190" s="44" t="s">
        <v>7432</v>
      </c>
      <c r="Q190" s="42"/>
      <c r="R190" s="42"/>
      <c r="S190" s="42"/>
      <c r="T190" s="42"/>
      <c r="U190" s="42"/>
      <c r="V190" s="42"/>
      <c r="W190" s="42"/>
      <c r="X190" s="42"/>
      <c r="Y190" s="27"/>
      <c r="Z190" s="27"/>
      <c r="AA190" s="27"/>
    </row>
    <row r="191">
      <c r="A191" s="21" t="str">
        <f t="shared" ref="A191:B191" si="198">if(and(isnumber(search("Yes",C191)),isnumber(search("Yes",E191)),isnumber(search("Yes",G191)),isnumber(search("Yes",I191))),"Yes","No")</f>
        <v>No</v>
      </c>
      <c r="B191" s="21" t="str">
        <f t="shared" si="198"/>
        <v>No</v>
      </c>
      <c r="C191" s="22" t="str">
        <f t="shared" si="3"/>
        <v>No</v>
      </c>
      <c r="D191" s="21" t="str">
        <f t="shared" si="4"/>
        <v>No</v>
      </c>
      <c r="E191" s="21" t="str">
        <f t="shared" si="5"/>
        <v>No</v>
      </c>
      <c r="F191" s="21" t="str">
        <f t="shared" si="6"/>
        <v>No</v>
      </c>
      <c r="G191" s="21" t="str">
        <f t="shared" si="7"/>
        <v>No</v>
      </c>
      <c r="H191" s="21" t="str">
        <f t="shared" si="8"/>
        <v>No</v>
      </c>
      <c r="I191" s="21" t="str">
        <f t="shared" si="9"/>
        <v>No</v>
      </c>
      <c r="J191" s="21" t="str">
        <f t="shared" si="10"/>
        <v>No</v>
      </c>
      <c r="K191" s="25"/>
      <c r="L191" s="7" t="s">
        <v>482</v>
      </c>
      <c r="M191" s="7" t="s">
        <v>483</v>
      </c>
      <c r="N191" s="7" t="s">
        <v>25</v>
      </c>
      <c r="O191" s="7" t="s">
        <v>2646</v>
      </c>
      <c r="P191" s="44" t="s">
        <v>7433</v>
      </c>
      <c r="Q191" s="42"/>
      <c r="R191" s="42"/>
      <c r="S191" s="42"/>
      <c r="T191" s="42"/>
      <c r="U191" s="42"/>
      <c r="V191" s="42"/>
      <c r="W191" s="42"/>
      <c r="X191" s="42"/>
      <c r="Y191" s="27"/>
      <c r="Z191" s="27"/>
      <c r="AA191" s="27"/>
    </row>
    <row r="192">
      <c r="A192" s="21" t="str">
        <f t="shared" ref="A192:B192" si="199">if(and(isnumber(search("Yes",C192)),isnumber(search("Yes",E192)),isnumber(search("Yes",G192)),isnumber(search("Yes",I192))),"Yes","No")</f>
        <v>No</v>
      </c>
      <c r="B192" s="21" t="str">
        <f t="shared" si="199"/>
        <v>No</v>
      </c>
      <c r="C192" s="22" t="str">
        <f t="shared" si="3"/>
        <v>No</v>
      </c>
      <c r="D192" s="21" t="str">
        <f t="shared" si="4"/>
        <v>No</v>
      </c>
      <c r="E192" s="21" t="str">
        <f t="shared" si="5"/>
        <v>No</v>
      </c>
      <c r="F192" s="21" t="str">
        <f t="shared" si="6"/>
        <v>No</v>
      </c>
      <c r="G192" s="21" t="str">
        <f t="shared" si="7"/>
        <v>Yes</v>
      </c>
      <c r="H192" s="21" t="str">
        <f t="shared" si="8"/>
        <v>Yes</v>
      </c>
      <c r="I192" s="21" t="str">
        <f t="shared" si="9"/>
        <v>Yes</v>
      </c>
      <c r="J192" s="21" t="str">
        <f t="shared" si="10"/>
        <v>Yes</v>
      </c>
      <c r="K192" s="25">
        <v>14.0</v>
      </c>
      <c r="L192" s="7" t="s">
        <v>484</v>
      </c>
      <c r="M192" s="7" t="s">
        <v>2703</v>
      </c>
      <c r="N192" s="7" t="s">
        <v>25</v>
      </c>
      <c r="O192" s="7" t="s">
        <v>7434</v>
      </c>
      <c r="P192" s="44" t="s">
        <v>7435</v>
      </c>
      <c r="Q192" s="42"/>
      <c r="R192" s="42"/>
      <c r="S192" s="42"/>
      <c r="T192" s="7" t="s">
        <v>21</v>
      </c>
      <c r="U192" s="7" t="s">
        <v>2504</v>
      </c>
      <c r="V192" s="44" t="s">
        <v>7436</v>
      </c>
      <c r="W192" s="7" t="s">
        <v>21</v>
      </c>
      <c r="X192" s="7" t="s">
        <v>7437</v>
      </c>
      <c r="Y192" s="44" t="s">
        <v>7438</v>
      </c>
    </row>
    <row r="193">
      <c r="A193" s="21" t="str">
        <f t="shared" ref="A193:B193" si="200">if(and(isnumber(search("Yes",C193)),isnumber(search("Yes",E193)),isnumber(search("Yes",G193)),isnumber(search("Yes",I193))),"Yes","No")</f>
        <v>No</v>
      </c>
      <c r="B193" s="21" t="str">
        <f t="shared" si="200"/>
        <v>No</v>
      </c>
      <c r="C193" s="22" t="str">
        <f t="shared" si="3"/>
        <v>No</v>
      </c>
      <c r="D193" s="21" t="str">
        <f t="shared" si="4"/>
        <v>No</v>
      </c>
      <c r="E193" s="21" t="str">
        <f t="shared" si="5"/>
        <v>No</v>
      </c>
      <c r="F193" s="21" t="str">
        <f t="shared" si="6"/>
        <v>No</v>
      </c>
      <c r="G193" s="21" t="str">
        <f t="shared" si="7"/>
        <v>No</v>
      </c>
      <c r="H193" s="21" t="str">
        <f t="shared" si="8"/>
        <v>No</v>
      </c>
      <c r="I193" s="21" t="str">
        <f t="shared" si="9"/>
        <v>No</v>
      </c>
      <c r="J193" s="21" t="str">
        <f t="shared" si="10"/>
        <v>No</v>
      </c>
      <c r="K193" s="25"/>
      <c r="L193" s="7" t="s">
        <v>486</v>
      </c>
      <c r="M193" s="7" t="s">
        <v>487</v>
      </c>
      <c r="N193" s="7" t="s">
        <v>25</v>
      </c>
      <c r="O193" s="7" t="s">
        <v>7439</v>
      </c>
      <c r="P193" s="44" t="s">
        <v>7440</v>
      </c>
      <c r="Q193" s="42"/>
      <c r="R193" s="42"/>
      <c r="S193" s="42"/>
      <c r="T193" s="42"/>
      <c r="U193" s="42"/>
      <c r="V193" s="42"/>
      <c r="W193" s="42"/>
      <c r="X193" s="42"/>
      <c r="Y193" s="27"/>
      <c r="Z193" s="27"/>
      <c r="AA193" s="27"/>
    </row>
    <row r="194">
      <c r="A194" s="21" t="str">
        <f t="shared" ref="A194:B194" si="201">if(and(isnumber(search("Yes",C194)),isnumber(search("Yes",E194)),isnumber(search("Yes",G194)),isnumber(search("Yes",I194))),"Yes","No")</f>
        <v>No</v>
      </c>
      <c r="B194" s="21" t="str">
        <f t="shared" si="201"/>
        <v>No</v>
      </c>
      <c r="C194" s="22" t="str">
        <f t="shared" si="3"/>
        <v>No</v>
      </c>
      <c r="D194" s="21" t="str">
        <f t="shared" si="4"/>
        <v>No</v>
      </c>
      <c r="E194" s="21" t="str">
        <f t="shared" si="5"/>
        <v>No</v>
      </c>
      <c r="F194" s="21" t="str">
        <f t="shared" si="6"/>
        <v>No</v>
      </c>
      <c r="G194" s="21" t="str">
        <f t="shared" si="7"/>
        <v>No</v>
      </c>
      <c r="H194" s="21" t="str">
        <f t="shared" si="8"/>
        <v>No</v>
      </c>
      <c r="I194" s="21" t="str">
        <f t="shared" si="9"/>
        <v>No</v>
      </c>
      <c r="J194" s="21" t="str">
        <f t="shared" si="10"/>
        <v>No</v>
      </c>
      <c r="K194" s="25"/>
      <c r="L194" s="7" t="s">
        <v>488</v>
      </c>
      <c r="M194" s="7" t="s">
        <v>489</v>
      </c>
      <c r="N194" s="7" t="s">
        <v>25</v>
      </c>
      <c r="O194" s="7" t="s">
        <v>2710</v>
      </c>
      <c r="P194" s="44" t="s">
        <v>2711</v>
      </c>
      <c r="Q194" s="42"/>
      <c r="R194" s="42"/>
      <c r="S194" s="42"/>
      <c r="T194" s="42"/>
      <c r="U194" s="42"/>
      <c r="V194" s="42"/>
      <c r="W194" s="42"/>
      <c r="X194" s="42"/>
      <c r="Y194" s="27"/>
      <c r="Z194" s="27"/>
      <c r="AA194" s="27"/>
    </row>
    <row r="195">
      <c r="A195" s="21" t="str">
        <f t="shared" ref="A195:B195" si="202">if(and(isnumber(search("Yes",C195)),isnumber(search("Yes",E195)),isnumber(search("Yes",G195)),isnumber(search("Yes",I195))),"Yes","No")</f>
        <v>Yes</v>
      </c>
      <c r="B195" s="21" t="str">
        <f t="shared" si="202"/>
        <v>Yes</v>
      </c>
      <c r="C195" s="22" t="str">
        <f t="shared" si="3"/>
        <v>Yes</v>
      </c>
      <c r="D195" s="21" t="str">
        <f t="shared" si="4"/>
        <v>Yes</v>
      </c>
      <c r="E195" s="21" t="str">
        <f t="shared" si="5"/>
        <v>Yes</v>
      </c>
      <c r="F195" s="21" t="str">
        <f t="shared" si="6"/>
        <v>Yes</v>
      </c>
      <c r="G195" s="21" t="str">
        <f t="shared" si="7"/>
        <v>Yes</v>
      </c>
      <c r="H195" s="21" t="str">
        <f t="shared" si="8"/>
        <v>Yes</v>
      </c>
      <c r="I195" s="21" t="str">
        <f t="shared" si="9"/>
        <v>Yes</v>
      </c>
      <c r="J195" s="21" t="str">
        <f t="shared" si="10"/>
        <v>Yes</v>
      </c>
      <c r="K195" s="25"/>
      <c r="L195" s="7" t="s">
        <v>66</v>
      </c>
      <c r="M195" s="7" t="s">
        <v>490</v>
      </c>
      <c r="N195" s="7" t="s">
        <v>21</v>
      </c>
      <c r="O195" s="7" t="s">
        <v>7441</v>
      </c>
      <c r="P195" s="44" t="s">
        <v>7442</v>
      </c>
      <c r="Q195" s="7" t="s">
        <v>21</v>
      </c>
      <c r="R195" s="7" t="s">
        <v>7443</v>
      </c>
      <c r="S195" s="44" t="s">
        <v>2715</v>
      </c>
      <c r="T195" s="7" t="s">
        <v>21</v>
      </c>
      <c r="U195" s="7" t="s">
        <v>2716</v>
      </c>
      <c r="V195" s="44" t="s">
        <v>7444</v>
      </c>
      <c r="W195" s="7" t="s">
        <v>2321</v>
      </c>
      <c r="X195" s="7" t="s">
        <v>2718</v>
      </c>
      <c r="Y195" s="44" t="s">
        <v>7445</v>
      </c>
      <c r="Z195" s="27"/>
      <c r="AA195" s="27"/>
    </row>
    <row r="196">
      <c r="A196" s="21" t="str">
        <f t="shared" ref="A196:B196" si="203">if(and(isnumber(search("Yes",C196)),isnumber(search("Yes",E196)),isnumber(search("Yes",G196)),isnumber(search("Yes",I196))),"Yes","No")</f>
        <v>No</v>
      </c>
      <c r="B196" s="21" t="str">
        <f t="shared" si="203"/>
        <v>No</v>
      </c>
      <c r="C196" s="22" t="str">
        <f t="shared" si="3"/>
        <v>No</v>
      </c>
      <c r="D196" s="21" t="str">
        <f t="shared" si="4"/>
        <v>No</v>
      </c>
      <c r="E196" s="21" t="str">
        <f t="shared" si="5"/>
        <v>No</v>
      </c>
      <c r="F196" s="21" t="str">
        <f t="shared" si="6"/>
        <v>No</v>
      </c>
      <c r="G196" s="21" t="str">
        <f t="shared" si="7"/>
        <v>No</v>
      </c>
      <c r="H196" s="21" t="str">
        <f t="shared" si="8"/>
        <v>No</v>
      </c>
      <c r="I196" s="21" t="str">
        <f t="shared" si="9"/>
        <v>No</v>
      </c>
      <c r="J196" s="21" t="str">
        <f t="shared" si="10"/>
        <v>No</v>
      </c>
      <c r="K196" s="25"/>
      <c r="L196" s="7" t="s">
        <v>491</v>
      </c>
      <c r="M196" s="7" t="s">
        <v>492</v>
      </c>
      <c r="N196" s="7" t="s">
        <v>25</v>
      </c>
      <c r="O196" s="7" t="s">
        <v>7446</v>
      </c>
      <c r="P196" s="44" t="s">
        <v>7447</v>
      </c>
      <c r="Q196" s="42"/>
      <c r="R196" s="42"/>
      <c r="S196" s="42"/>
      <c r="T196" s="42"/>
      <c r="U196" s="42"/>
      <c r="V196" s="42"/>
      <c r="W196" s="42"/>
      <c r="X196" s="42"/>
      <c r="Y196" s="27"/>
      <c r="Z196" s="27"/>
      <c r="AA196" s="27"/>
    </row>
    <row r="197">
      <c r="A197" s="21" t="str">
        <f t="shared" ref="A197:B197" si="204">if(and(isnumber(search("Yes",C197)),isnumber(search("Yes",E197)),isnumber(search("Yes",G197)),isnumber(search("Yes",I197))),"Yes","No")</f>
        <v>No</v>
      </c>
      <c r="B197" s="21" t="str">
        <f t="shared" si="204"/>
        <v>No</v>
      </c>
      <c r="C197" s="22" t="str">
        <f t="shared" si="3"/>
        <v>No</v>
      </c>
      <c r="D197" s="21" t="str">
        <f t="shared" si="4"/>
        <v>No</v>
      </c>
      <c r="E197" s="21" t="str">
        <f t="shared" si="5"/>
        <v>No</v>
      </c>
      <c r="F197" s="21" t="str">
        <f t="shared" si="6"/>
        <v>No</v>
      </c>
      <c r="G197" s="21" t="str">
        <f t="shared" si="7"/>
        <v>Yes</v>
      </c>
      <c r="H197" s="21" t="str">
        <f t="shared" si="8"/>
        <v>Yes</v>
      </c>
      <c r="I197" s="21" t="str">
        <f t="shared" si="9"/>
        <v>Yes</v>
      </c>
      <c r="J197" s="21" t="str">
        <f t="shared" si="10"/>
        <v>Yes</v>
      </c>
      <c r="K197" s="25">
        <v>17.0</v>
      </c>
      <c r="L197" s="7" t="s">
        <v>493</v>
      </c>
      <c r="M197" s="7" t="s">
        <v>2722</v>
      </c>
      <c r="N197" s="7" t="s">
        <v>25</v>
      </c>
      <c r="O197" s="7" t="s">
        <v>2387</v>
      </c>
      <c r="P197" s="44" t="s">
        <v>7448</v>
      </c>
      <c r="Q197" s="42"/>
      <c r="R197" s="42"/>
      <c r="S197" s="42"/>
      <c r="T197" s="7" t="s">
        <v>21</v>
      </c>
      <c r="U197" s="7" t="s">
        <v>2487</v>
      </c>
      <c r="V197" s="44" t="s">
        <v>7449</v>
      </c>
      <c r="W197" s="7" t="s">
        <v>2321</v>
      </c>
      <c r="X197" s="7" t="s">
        <v>7450</v>
      </c>
      <c r="Y197" s="44" t="s">
        <v>7451</v>
      </c>
    </row>
    <row r="198">
      <c r="A198" s="21" t="str">
        <f t="shared" ref="A198:B198" si="205">if(and(isnumber(search("Yes",C198)),isnumber(search("Yes",E198)),isnumber(search("Yes",G198)),isnumber(search("Yes",I198))),"Yes","No")</f>
        <v>No</v>
      </c>
      <c r="B198" s="21" t="str">
        <f t="shared" si="205"/>
        <v>No</v>
      </c>
      <c r="C198" s="22" t="str">
        <f t="shared" si="3"/>
        <v>No</v>
      </c>
      <c r="D198" s="21" t="str">
        <f t="shared" si="4"/>
        <v>No</v>
      </c>
      <c r="E198" s="21" t="str">
        <f t="shared" si="5"/>
        <v>No</v>
      </c>
      <c r="F198" s="21" t="str">
        <f t="shared" si="6"/>
        <v>No</v>
      </c>
      <c r="G198" s="21" t="str">
        <f t="shared" si="7"/>
        <v>Yes</v>
      </c>
      <c r="H198" s="21" t="str">
        <f t="shared" si="8"/>
        <v>Yes</v>
      </c>
      <c r="I198" s="21" t="str">
        <f t="shared" si="9"/>
        <v>Yes</v>
      </c>
      <c r="J198" s="21" t="str">
        <f t="shared" si="10"/>
        <v>Yes</v>
      </c>
      <c r="K198" s="25">
        <v>21.0</v>
      </c>
      <c r="L198" s="7" t="s">
        <v>69</v>
      </c>
      <c r="M198" s="7" t="s">
        <v>495</v>
      </c>
      <c r="N198" s="7" t="s">
        <v>25</v>
      </c>
      <c r="O198" s="7" t="s">
        <v>6737</v>
      </c>
      <c r="P198" s="44" t="s">
        <v>7452</v>
      </c>
      <c r="Q198" s="42"/>
      <c r="R198" s="42"/>
      <c r="S198" s="42"/>
      <c r="T198" s="7" t="s">
        <v>21</v>
      </c>
      <c r="U198" s="7" t="s">
        <v>7453</v>
      </c>
      <c r="V198" s="44" t="s">
        <v>7454</v>
      </c>
      <c r="W198" s="7" t="s">
        <v>21</v>
      </c>
      <c r="X198" s="7" t="s">
        <v>7455</v>
      </c>
      <c r="Y198" s="44" t="s">
        <v>7456</v>
      </c>
    </row>
    <row r="199">
      <c r="A199" s="21" t="str">
        <f t="shared" ref="A199:B199" si="206">if(and(isnumber(search("Yes",C199)),isnumber(search("Yes",E199)),isnumber(search("Yes",G199)),isnumber(search("Yes",I199))),"Yes","No")</f>
        <v>No</v>
      </c>
      <c r="B199" s="21" t="str">
        <f t="shared" si="206"/>
        <v>No</v>
      </c>
      <c r="C199" s="22" t="str">
        <f t="shared" si="3"/>
        <v>No</v>
      </c>
      <c r="D199" s="21" t="str">
        <f t="shared" si="4"/>
        <v>No</v>
      </c>
      <c r="E199" s="21" t="str">
        <f t="shared" si="5"/>
        <v>No</v>
      </c>
      <c r="F199" s="21" t="str">
        <f t="shared" si="6"/>
        <v>No</v>
      </c>
      <c r="G199" s="21" t="str">
        <f t="shared" si="7"/>
        <v>No</v>
      </c>
      <c r="H199" s="21" t="str">
        <f t="shared" si="8"/>
        <v>No</v>
      </c>
      <c r="I199" s="21" t="str">
        <f t="shared" si="9"/>
        <v>No</v>
      </c>
      <c r="J199" s="21" t="str">
        <f t="shared" si="10"/>
        <v>No</v>
      </c>
      <c r="K199" s="25"/>
      <c r="L199" s="7" t="s">
        <v>496</v>
      </c>
      <c r="M199" s="7" t="s">
        <v>497</v>
      </c>
      <c r="N199" s="7" t="s">
        <v>25</v>
      </c>
      <c r="O199" s="7" t="s">
        <v>7457</v>
      </c>
      <c r="P199" s="44" t="s">
        <v>7458</v>
      </c>
      <c r="Q199" s="42"/>
      <c r="R199" s="42"/>
      <c r="S199" s="42"/>
      <c r="T199" s="42"/>
      <c r="U199" s="42"/>
      <c r="V199" s="42"/>
      <c r="W199" s="42"/>
      <c r="X199" s="42"/>
      <c r="Y199" s="27"/>
      <c r="Z199" s="27"/>
      <c r="AA199" s="27"/>
    </row>
    <row r="200">
      <c r="A200" s="21" t="str">
        <f t="shared" ref="A200:B200" si="207">if(and(isnumber(search("Yes",C200)),isnumber(search("Yes",E200)),isnumber(search("Yes",G200)),isnumber(search("Yes",I200))),"Yes","No")</f>
        <v>No</v>
      </c>
      <c r="B200" s="21" t="str">
        <f t="shared" si="207"/>
        <v>No</v>
      </c>
      <c r="C200" s="22" t="str">
        <f t="shared" si="3"/>
        <v>No</v>
      </c>
      <c r="D200" s="21" t="str">
        <f t="shared" si="4"/>
        <v>No</v>
      </c>
      <c r="E200" s="21" t="str">
        <f t="shared" si="5"/>
        <v>No</v>
      </c>
      <c r="F200" s="21" t="str">
        <f t="shared" si="6"/>
        <v>No</v>
      </c>
      <c r="G200" s="21" t="str">
        <f t="shared" si="7"/>
        <v>Yes</v>
      </c>
      <c r="H200" s="21" t="str">
        <f t="shared" si="8"/>
        <v>Yes</v>
      </c>
      <c r="I200" s="21" t="str">
        <f t="shared" si="9"/>
        <v>Yes</v>
      </c>
      <c r="J200" s="21" t="str">
        <f t="shared" si="10"/>
        <v>Yes</v>
      </c>
      <c r="K200" s="25">
        <v>10.0</v>
      </c>
      <c r="L200" s="7" t="s">
        <v>498</v>
      </c>
      <c r="M200" s="7" t="s">
        <v>2734</v>
      </c>
      <c r="N200" s="7" t="s">
        <v>25</v>
      </c>
      <c r="O200" s="7" t="s">
        <v>2735</v>
      </c>
      <c r="P200" s="44" t="s">
        <v>7459</v>
      </c>
      <c r="Q200" s="42"/>
      <c r="R200" s="42"/>
      <c r="S200" s="42"/>
      <c r="T200" s="7" t="s">
        <v>21</v>
      </c>
      <c r="U200" s="7" t="s">
        <v>7460</v>
      </c>
      <c r="V200" s="44" t="s">
        <v>7461</v>
      </c>
      <c r="W200" s="7" t="s">
        <v>2321</v>
      </c>
      <c r="X200" s="7" t="s">
        <v>2739</v>
      </c>
      <c r="Y200" s="44" t="s">
        <v>7462</v>
      </c>
    </row>
    <row r="201">
      <c r="A201" s="21" t="str">
        <f t="shared" ref="A201:B201" si="208">if(and(isnumber(search("Yes",C201)),isnumber(search("Yes",E201)),isnumber(search("Yes",G201)),isnumber(search("Yes",I201))),"Yes","No")</f>
        <v>No</v>
      </c>
      <c r="B201" s="21" t="str">
        <f t="shared" si="208"/>
        <v>No</v>
      </c>
      <c r="C201" s="22" t="str">
        <f t="shared" si="3"/>
        <v>No</v>
      </c>
      <c r="D201" s="21" t="str">
        <f t="shared" si="4"/>
        <v>No</v>
      </c>
      <c r="E201" s="21" t="str">
        <f t="shared" si="5"/>
        <v>No</v>
      </c>
      <c r="F201" s="21" t="str">
        <f t="shared" si="6"/>
        <v>No</v>
      </c>
      <c r="G201" s="21" t="str">
        <f t="shared" si="7"/>
        <v>No</v>
      </c>
      <c r="H201" s="21" t="str">
        <f t="shared" si="8"/>
        <v>No</v>
      </c>
      <c r="I201" s="21" t="str">
        <f t="shared" si="9"/>
        <v>No</v>
      </c>
      <c r="J201" s="21" t="str">
        <f t="shared" si="10"/>
        <v>No</v>
      </c>
      <c r="K201" s="25"/>
      <c r="L201" s="7" t="s">
        <v>500</v>
      </c>
      <c r="M201" s="7" t="s">
        <v>501</v>
      </c>
      <c r="N201" s="7" t="s">
        <v>25</v>
      </c>
      <c r="O201" s="7" t="s">
        <v>2532</v>
      </c>
      <c r="P201" s="44" t="s">
        <v>7463</v>
      </c>
      <c r="Q201" s="42"/>
      <c r="R201" s="42"/>
      <c r="S201" s="42"/>
      <c r="T201" s="42"/>
      <c r="U201" s="42"/>
      <c r="V201" s="42"/>
      <c r="W201" s="42"/>
      <c r="X201" s="42"/>
      <c r="Y201" s="27"/>
      <c r="Z201" s="27"/>
      <c r="AA201" s="27"/>
    </row>
    <row r="202">
      <c r="A202" s="21" t="str">
        <f t="shared" ref="A202:B202" si="209">if(and(isnumber(search("Yes",C202)),isnumber(search("Yes",E202)),isnumber(search("Yes",G202)),isnumber(search("Yes",I202))),"Yes","No")</f>
        <v>No</v>
      </c>
      <c r="B202" s="21" t="str">
        <f t="shared" si="209"/>
        <v>No</v>
      </c>
      <c r="C202" s="22" t="str">
        <f t="shared" si="3"/>
        <v>No</v>
      </c>
      <c r="D202" s="21" t="str">
        <f t="shared" si="4"/>
        <v>No</v>
      </c>
      <c r="E202" s="21" t="str">
        <f t="shared" si="5"/>
        <v>No</v>
      </c>
      <c r="F202" s="21" t="str">
        <f t="shared" si="6"/>
        <v>No</v>
      </c>
      <c r="G202" s="21" t="str">
        <f t="shared" si="7"/>
        <v>No</v>
      </c>
      <c r="H202" s="21" t="str">
        <f t="shared" si="8"/>
        <v>No</v>
      </c>
      <c r="I202" s="21" t="str">
        <f t="shared" si="9"/>
        <v>No</v>
      </c>
      <c r="J202" s="21" t="str">
        <f t="shared" si="10"/>
        <v>No</v>
      </c>
      <c r="K202" s="25"/>
      <c r="L202" s="7" t="s">
        <v>502</v>
      </c>
      <c r="M202" s="7" t="s">
        <v>503</v>
      </c>
      <c r="N202" s="7" t="s">
        <v>25</v>
      </c>
      <c r="O202" s="7" t="s">
        <v>3331</v>
      </c>
      <c r="P202" s="44" t="s">
        <v>7464</v>
      </c>
      <c r="Q202" s="42"/>
      <c r="R202" s="42"/>
      <c r="S202" s="42"/>
      <c r="T202" s="42"/>
      <c r="U202" s="42"/>
      <c r="V202" s="42"/>
      <c r="W202" s="42"/>
      <c r="X202" s="42"/>
      <c r="Y202" s="27"/>
      <c r="Z202" s="27"/>
      <c r="AA202" s="27"/>
    </row>
    <row r="203">
      <c r="A203" s="21" t="str">
        <f t="shared" ref="A203:B203" si="210">if(and(isnumber(search("Yes",C203)),isnumber(search("Yes",E203)),isnumber(search("Yes",G203)),isnumber(search("Yes",I203))),"Yes","No")</f>
        <v>No</v>
      </c>
      <c r="B203" s="21" t="str">
        <f t="shared" si="210"/>
        <v>No</v>
      </c>
      <c r="C203" s="22" t="str">
        <f t="shared" si="3"/>
        <v>No</v>
      </c>
      <c r="D203" s="21" t="str">
        <f t="shared" si="4"/>
        <v>No</v>
      </c>
      <c r="E203" s="21" t="str">
        <f t="shared" si="5"/>
        <v>No</v>
      </c>
      <c r="F203" s="21" t="str">
        <f t="shared" si="6"/>
        <v>No</v>
      </c>
      <c r="G203" s="21" t="str">
        <f t="shared" si="7"/>
        <v>No</v>
      </c>
      <c r="H203" s="21" t="str">
        <f t="shared" si="8"/>
        <v>No</v>
      </c>
      <c r="I203" s="21" t="str">
        <f t="shared" si="9"/>
        <v>No</v>
      </c>
      <c r="J203" s="21" t="str">
        <f t="shared" si="10"/>
        <v>No</v>
      </c>
      <c r="K203" s="25"/>
      <c r="L203" s="7" t="s">
        <v>504</v>
      </c>
      <c r="M203" s="7" t="s">
        <v>505</v>
      </c>
      <c r="N203" s="7" t="s">
        <v>25</v>
      </c>
      <c r="O203" s="7" t="s">
        <v>7465</v>
      </c>
      <c r="P203" s="44" t="s">
        <v>7466</v>
      </c>
      <c r="Q203" s="42"/>
      <c r="R203" s="42"/>
      <c r="S203" s="42"/>
      <c r="T203" s="42"/>
      <c r="U203" s="42"/>
      <c r="V203" s="42"/>
      <c r="W203" s="42"/>
      <c r="X203" s="42"/>
      <c r="Y203" s="27"/>
      <c r="Z203" s="27"/>
      <c r="AA203" s="27"/>
    </row>
    <row r="204">
      <c r="A204" s="21" t="str">
        <f t="shared" ref="A204:B204" si="211">if(and(isnumber(search("Yes",C204)),isnumber(search("Yes",E204)),isnumber(search("Yes",G204)),isnumber(search("Yes",I204))),"Yes","No")</f>
        <v>No</v>
      </c>
      <c r="B204" s="21" t="str">
        <f t="shared" si="211"/>
        <v>No</v>
      </c>
      <c r="C204" s="22" t="str">
        <f t="shared" si="3"/>
        <v>No</v>
      </c>
      <c r="D204" s="21" t="str">
        <f t="shared" si="4"/>
        <v>No</v>
      </c>
      <c r="E204" s="21" t="str">
        <f t="shared" si="5"/>
        <v>No</v>
      </c>
      <c r="F204" s="21" t="str">
        <f t="shared" si="6"/>
        <v>No</v>
      </c>
      <c r="G204" s="21" t="str">
        <f t="shared" si="7"/>
        <v>No</v>
      </c>
      <c r="H204" s="21" t="str">
        <f t="shared" si="8"/>
        <v>No</v>
      </c>
      <c r="I204" s="21" t="str">
        <f t="shared" si="9"/>
        <v>No</v>
      </c>
      <c r="J204" s="21" t="str">
        <f t="shared" si="10"/>
        <v>No</v>
      </c>
      <c r="K204" s="25"/>
      <c r="L204" s="7" t="s">
        <v>506</v>
      </c>
      <c r="M204" s="7" t="s">
        <v>507</v>
      </c>
      <c r="N204" s="7" t="s">
        <v>25</v>
      </c>
      <c r="O204" s="7" t="s">
        <v>7467</v>
      </c>
      <c r="P204" s="44" t="s">
        <v>7468</v>
      </c>
      <c r="Q204" s="42"/>
      <c r="R204" s="42"/>
      <c r="S204" s="42"/>
      <c r="T204" s="42"/>
      <c r="U204" s="42"/>
      <c r="V204" s="42"/>
      <c r="W204" s="42"/>
      <c r="X204" s="42"/>
      <c r="Y204" s="27"/>
      <c r="Z204" s="27"/>
      <c r="AA204" s="27"/>
    </row>
    <row r="205">
      <c r="A205" s="21" t="str">
        <f t="shared" ref="A205:B205" si="212">if(and(isnumber(search("Yes",C205)),isnumber(search("Yes",E205)),isnumber(search("Yes",G205)),isnumber(search("Yes",I205))),"Yes","No")</f>
        <v>No</v>
      </c>
      <c r="B205" s="21" t="str">
        <f t="shared" si="212"/>
        <v>No</v>
      </c>
      <c r="C205" s="22" t="str">
        <f t="shared" si="3"/>
        <v>No</v>
      </c>
      <c r="D205" s="21" t="str">
        <f t="shared" si="4"/>
        <v>No</v>
      </c>
      <c r="E205" s="21" t="str">
        <f t="shared" si="5"/>
        <v>No</v>
      </c>
      <c r="F205" s="21" t="str">
        <f t="shared" si="6"/>
        <v>No</v>
      </c>
      <c r="G205" s="21" t="str">
        <f t="shared" si="7"/>
        <v>No</v>
      </c>
      <c r="H205" s="21" t="str">
        <f t="shared" si="8"/>
        <v>No</v>
      </c>
      <c r="I205" s="21" t="str">
        <f t="shared" si="9"/>
        <v>No</v>
      </c>
      <c r="J205" s="21" t="str">
        <f t="shared" si="10"/>
        <v>No</v>
      </c>
      <c r="K205" s="25"/>
      <c r="L205" s="7" t="s">
        <v>508</v>
      </c>
      <c r="M205" s="7" t="s">
        <v>509</v>
      </c>
      <c r="N205" s="7" t="s">
        <v>25</v>
      </c>
      <c r="O205" s="7" t="s">
        <v>2732</v>
      </c>
      <c r="P205" s="44" t="s">
        <v>5361</v>
      </c>
      <c r="Q205" s="42"/>
      <c r="R205" s="42"/>
      <c r="S205" s="42"/>
      <c r="T205" s="42"/>
      <c r="U205" s="42"/>
      <c r="V205" s="42"/>
      <c r="W205" s="42"/>
      <c r="X205" s="42"/>
      <c r="Y205" s="27"/>
      <c r="Z205" s="27"/>
      <c r="AA205" s="27"/>
    </row>
    <row r="206">
      <c r="A206" s="21" t="str">
        <f t="shared" ref="A206:B206" si="213">if(and(isnumber(search("Yes",C206)),isnumber(search("Yes",E206)),isnumber(search("Yes",G206)),isnumber(search("Yes",I206))),"Yes","No")</f>
        <v>No</v>
      </c>
      <c r="B206" s="21" t="str">
        <f t="shared" si="213"/>
        <v>No</v>
      </c>
      <c r="C206" s="22" t="str">
        <f t="shared" si="3"/>
        <v>No</v>
      </c>
      <c r="D206" s="21" t="str">
        <f t="shared" si="4"/>
        <v>No</v>
      </c>
      <c r="E206" s="21" t="str">
        <f t="shared" si="5"/>
        <v>No</v>
      </c>
      <c r="F206" s="21" t="str">
        <f t="shared" si="6"/>
        <v>No</v>
      </c>
      <c r="G206" s="21" t="str">
        <f t="shared" si="7"/>
        <v>No</v>
      </c>
      <c r="H206" s="21" t="str">
        <f t="shared" si="8"/>
        <v>No</v>
      </c>
      <c r="I206" s="21" t="str">
        <f t="shared" si="9"/>
        <v>No</v>
      </c>
      <c r="J206" s="21" t="str">
        <f t="shared" si="10"/>
        <v>No</v>
      </c>
      <c r="K206" s="25"/>
      <c r="L206" s="7" t="s">
        <v>510</v>
      </c>
      <c r="M206" s="7" t="s">
        <v>511</v>
      </c>
      <c r="N206" s="7" t="s">
        <v>25</v>
      </c>
      <c r="O206" s="7" t="s">
        <v>2532</v>
      </c>
      <c r="P206" s="44" t="s">
        <v>7469</v>
      </c>
      <c r="Q206" s="42"/>
      <c r="R206" s="42"/>
      <c r="S206" s="42"/>
      <c r="T206" s="42"/>
      <c r="U206" s="42"/>
      <c r="V206" s="42"/>
      <c r="W206" s="42"/>
      <c r="X206" s="42"/>
      <c r="Y206" s="27"/>
      <c r="Z206" s="27"/>
      <c r="AA206" s="27"/>
    </row>
    <row r="207">
      <c r="A207" s="21" t="str">
        <f t="shared" ref="A207:B207" si="214">if(and(isnumber(search("Yes",C207)),isnumber(search("Yes",E207)),isnumber(search("Yes",G207)),isnumber(search("Yes",I207))),"Yes","No")</f>
        <v>No</v>
      </c>
      <c r="B207" s="21" t="str">
        <f t="shared" si="214"/>
        <v>No</v>
      </c>
      <c r="C207" s="22" t="str">
        <f t="shared" si="3"/>
        <v>No</v>
      </c>
      <c r="D207" s="21" t="str">
        <f t="shared" si="4"/>
        <v>No</v>
      </c>
      <c r="E207" s="21" t="str">
        <f t="shared" si="5"/>
        <v>No</v>
      </c>
      <c r="F207" s="21" t="str">
        <f t="shared" si="6"/>
        <v>No</v>
      </c>
      <c r="G207" s="21" t="str">
        <f t="shared" si="7"/>
        <v>No</v>
      </c>
      <c r="H207" s="21" t="str">
        <f t="shared" si="8"/>
        <v>No</v>
      </c>
      <c r="I207" s="21" t="str">
        <f t="shared" si="9"/>
        <v>No</v>
      </c>
      <c r="J207" s="21" t="str">
        <f t="shared" si="10"/>
        <v>No</v>
      </c>
      <c r="K207" s="25"/>
      <c r="L207" s="7" t="s">
        <v>512</v>
      </c>
      <c r="M207" s="7" t="s">
        <v>513</v>
      </c>
      <c r="N207" s="7" t="s">
        <v>25</v>
      </c>
      <c r="O207" s="7" t="s">
        <v>2753</v>
      </c>
      <c r="P207" s="44" t="s">
        <v>7470</v>
      </c>
      <c r="Q207" s="42"/>
      <c r="R207" s="42"/>
      <c r="S207" s="42"/>
      <c r="T207" s="42"/>
      <c r="U207" s="42"/>
      <c r="V207" s="42"/>
      <c r="W207" s="42"/>
      <c r="X207" s="42"/>
      <c r="Y207" s="27"/>
      <c r="Z207" s="27"/>
      <c r="AA207" s="27"/>
    </row>
    <row r="208">
      <c r="A208" s="21" t="str">
        <f t="shared" ref="A208:B208" si="215">if(and(isnumber(search("Yes",C208)),isnumber(search("Yes",E208)),isnumber(search("Yes",G208)),isnumber(search("Yes",I208))),"Yes","No")</f>
        <v>No</v>
      </c>
      <c r="B208" s="21" t="str">
        <f t="shared" si="215"/>
        <v>No</v>
      </c>
      <c r="C208" s="22" t="str">
        <f t="shared" si="3"/>
        <v>No</v>
      </c>
      <c r="D208" s="21" t="str">
        <f t="shared" si="4"/>
        <v>No</v>
      </c>
      <c r="E208" s="21" t="str">
        <f t="shared" si="5"/>
        <v>No</v>
      </c>
      <c r="F208" s="21" t="str">
        <f t="shared" si="6"/>
        <v>No</v>
      </c>
      <c r="G208" s="21" t="str">
        <f t="shared" si="7"/>
        <v>No</v>
      </c>
      <c r="H208" s="21" t="str">
        <f t="shared" si="8"/>
        <v>No</v>
      </c>
      <c r="I208" s="21" t="str">
        <f t="shared" si="9"/>
        <v>No</v>
      </c>
      <c r="J208" s="21" t="str">
        <f t="shared" si="10"/>
        <v>No</v>
      </c>
      <c r="K208" s="25"/>
      <c r="L208" s="7" t="s">
        <v>514</v>
      </c>
      <c r="M208" s="7" t="s">
        <v>515</v>
      </c>
      <c r="N208" s="7" t="s">
        <v>25</v>
      </c>
      <c r="O208" s="7" t="s">
        <v>2495</v>
      </c>
      <c r="P208" s="44" t="s">
        <v>7471</v>
      </c>
      <c r="Q208" s="42"/>
      <c r="R208" s="42"/>
      <c r="S208" s="42"/>
      <c r="T208" s="42"/>
      <c r="U208" s="42"/>
      <c r="V208" s="42"/>
      <c r="W208" s="42"/>
      <c r="X208" s="42"/>
      <c r="Y208" s="27"/>
      <c r="Z208" s="27"/>
      <c r="AA208" s="27"/>
    </row>
    <row r="209">
      <c r="A209" s="21" t="str">
        <f t="shared" ref="A209:B209" si="216">if(and(isnumber(search("Yes",C209)),isnumber(search("Yes",E209)),isnumber(search("Yes",G209)),isnumber(search("Yes",I209))),"Yes","No")</f>
        <v>No</v>
      </c>
      <c r="B209" s="21" t="str">
        <f t="shared" si="216"/>
        <v>No</v>
      </c>
      <c r="C209" s="22" t="str">
        <f t="shared" si="3"/>
        <v>No</v>
      </c>
      <c r="D209" s="21" t="str">
        <f t="shared" si="4"/>
        <v>No</v>
      </c>
      <c r="E209" s="21" t="str">
        <f t="shared" si="5"/>
        <v>No</v>
      </c>
      <c r="F209" s="21" t="str">
        <f t="shared" si="6"/>
        <v>No</v>
      </c>
      <c r="G209" s="21" t="str">
        <f t="shared" si="7"/>
        <v>No</v>
      </c>
      <c r="H209" s="21" t="str">
        <f t="shared" si="8"/>
        <v>No</v>
      </c>
      <c r="I209" s="21" t="str">
        <f t="shared" si="9"/>
        <v>No</v>
      </c>
      <c r="J209" s="21" t="str">
        <f t="shared" si="10"/>
        <v>No</v>
      </c>
      <c r="K209" s="25"/>
      <c r="L209" s="7" t="s">
        <v>516</v>
      </c>
      <c r="M209" s="7" t="s">
        <v>517</v>
      </c>
      <c r="N209" s="7" t="s">
        <v>25</v>
      </c>
      <c r="O209" s="7" t="s">
        <v>7472</v>
      </c>
      <c r="P209" s="44" t="s">
        <v>7473</v>
      </c>
      <c r="Q209" s="42"/>
      <c r="R209" s="42"/>
      <c r="S209" s="42"/>
      <c r="T209" s="42"/>
      <c r="U209" s="42"/>
      <c r="V209" s="42"/>
      <c r="W209" s="42"/>
      <c r="X209" s="42"/>
      <c r="Y209" s="27"/>
      <c r="Z209" s="27"/>
      <c r="AA209" s="27"/>
    </row>
    <row r="210">
      <c r="A210" s="21" t="str">
        <f t="shared" ref="A210:B210" si="217">if(and(isnumber(search("Yes",C210)),isnumber(search("Yes",E210)),isnumber(search("Yes",G210)),isnumber(search("Yes",I210))),"Yes","No")</f>
        <v>No</v>
      </c>
      <c r="B210" s="21" t="str">
        <f t="shared" si="217"/>
        <v>No</v>
      </c>
      <c r="C210" s="22" t="str">
        <f t="shared" si="3"/>
        <v>No</v>
      </c>
      <c r="D210" s="21" t="str">
        <f t="shared" si="4"/>
        <v>No</v>
      </c>
      <c r="E210" s="21" t="str">
        <f t="shared" si="5"/>
        <v>No</v>
      </c>
      <c r="F210" s="21" t="str">
        <f t="shared" si="6"/>
        <v>No</v>
      </c>
      <c r="G210" s="21" t="str">
        <f t="shared" si="7"/>
        <v>No</v>
      </c>
      <c r="H210" s="21" t="str">
        <f t="shared" si="8"/>
        <v>No</v>
      </c>
      <c r="I210" s="21" t="str">
        <f t="shared" si="9"/>
        <v>No</v>
      </c>
      <c r="J210" s="21" t="str">
        <f t="shared" si="10"/>
        <v>No</v>
      </c>
      <c r="K210" s="25"/>
      <c r="L210" s="7" t="s">
        <v>518</v>
      </c>
      <c r="M210" s="7" t="s">
        <v>519</v>
      </c>
      <c r="N210" s="7" t="s">
        <v>25</v>
      </c>
      <c r="O210" s="7" t="s">
        <v>2759</v>
      </c>
      <c r="P210" s="44" t="s">
        <v>2760</v>
      </c>
      <c r="Q210" s="42"/>
      <c r="R210" s="42"/>
      <c r="S210" s="42"/>
      <c r="T210" s="42"/>
      <c r="U210" s="42"/>
      <c r="V210" s="42"/>
      <c r="W210" s="42"/>
      <c r="X210" s="42"/>
      <c r="Y210" s="27"/>
      <c r="Z210" s="27"/>
      <c r="AA210" s="27"/>
    </row>
    <row r="211">
      <c r="A211" s="21" t="str">
        <f t="shared" ref="A211:B211" si="218">if(and(isnumber(search("Yes",C211)),isnumber(search("Yes",E211)),isnumber(search("Yes",G211)),isnumber(search("Yes",I211))),"Yes","No")</f>
        <v>No</v>
      </c>
      <c r="B211" s="21" t="str">
        <f t="shared" si="218"/>
        <v>No</v>
      </c>
      <c r="C211" s="22" t="str">
        <f t="shared" si="3"/>
        <v>No</v>
      </c>
      <c r="D211" s="21" t="str">
        <f t="shared" si="4"/>
        <v>No</v>
      </c>
      <c r="E211" s="21" t="str">
        <f t="shared" si="5"/>
        <v>No</v>
      </c>
      <c r="F211" s="21" t="str">
        <f t="shared" si="6"/>
        <v>No</v>
      </c>
      <c r="G211" s="21" t="str">
        <f t="shared" si="7"/>
        <v>No</v>
      </c>
      <c r="H211" s="21" t="str">
        <f t="shared" si="8"/>
        <v>No</v>
      </c>
      <c r="I211" s="21" t="str">
        <f t="shared" si="9"/>
        <v>No</v>
      </c>
      <c r="J211" s="21" t="str">
        <f t="shared" si="10"/>
        <v>No</v>
      </c>
      <c r="K211" s="25"/>
      <c r="L211" s="7" t="s">
        <v>520</v>
      </c>
      <c r="M211" s="7" t="s">
        <v>521</v>
      </c>
      <c r="N211" s="7" t="s">
        <v>25</v>
      </c>
      <c r="O211" s="7" t="s">
        <v>5369</v>
      </c>
      <c r="P211" s="44" t="s">
        <v>7474</v>
      </c>
      <c r="Q211" s="42"/>
      <c r="R211" s="42"/>
      <c r="S211" s="42"/>
      <c r="T211" s="42"/>
      <c r="U211" s="42"/>
      <c r="V211" s="42"/>
      <c r="W211" s="42"/>
      <c r="X211" s="42"/>
      <c r="Y211" s="27"/>
      <c r="Z211" s="27"/>
      <c r="AA211" s="27"/>
    </row>
    <row r="212">
      <c r="A212" s="21" t="str">
        <f t="shared" ref="A212:B212" si="219">if(and(isnumber(search("Yes",C212)),isnumber(search("Yes",E212)),isnumber(search("Yes",G212)),isnumber(search("Yes",I212))),"Yes","No")</f>
        <v>Yes</v>
      </c>
      <c r="B212" s="21" t="str">
        <f t="shared" si="219"/>
        <v>Yes</v>
      </c>
      <c r="C212" s="22" t="str">
        <f t="shared" si="3"/>
        <v>Yes</v>
      </c>
      <c r="D212" s="21" t="str">
        <f t="shared" si="4"/>
        <v>Yes</v>
      </c>
      <c r="E212" s="21" t="str">
        <f t="shared" si="5"/>
        <v>Yes</v>
      </c>
      <c r="F212" s="21" t="str">
        <f t="shared" si="6"/>
        <v>Yes</v>
      </c>
      <c r="G212" s="21" t="str">
        <f t="shared" si="7"/>
        <v>Yes</v>
      </c>
      <c r="H212" s="21" t="str">
        <f t="shared" si="8"/>
        <v>Yes</v>
      </c>
      <c r="I212" s="21" t="str">
        <f t="shared" si="9"/>
        <v>Yes</v>
      </c>
      <c r="J212" s="21" t="str">
        <f t="shared" si="10"/>
        <v>Yes</v>
      </c>
      <c r="K212" s="25"/>
      <c r="L212" s="7" t="s">
        <v>72</v>
      </c>
      <c r="M212" s="7" t="s">
        <v>522</v>
      </c>
      <c r="N212" s="7" t="s">
        <v>21</v>
      </c>
      <c r="O212" s="7" t="s">
        <v>7475</v>
      </c>
      <c r="P212" s="44" t="s">
        <v>2764</v>
      </c>
      <c r="Q212" s="7" t="s">
        <v>21</v>
      </c>
      <c r="R212" s="7" t="s">
        <v>7476</v>
      </c>
      <c r="S212" s="44" t="s">
        <v>7477</v>
      </c>
      <c r="T212" s="7" t="s">
        <v>21</v>
      </c>
      <c r="U212" s="7" t="s">
        <v>2504</v>
      </c>
      <c r="V212" s="44" t="s">
        <v>5374</v>
      </c>
      <c r="W212" s="7" t="s">
        <v>21</v>
      </c>
      <c r="X212" s="7" t="s">
        <v>7478</v>
      </c>
      <c r="Y212" s="44" t="s">
        <v>7479</v>
      </c>
      <c r="Z212" s="27"/>
      <c r="AA212" s="27"/>
    </row>
    <row r="213">
      <c r="A213" s="21" t="str">
        <f t="shared" ref="A213:B213" si="220">if(and(isnumber(search("Yes",C213)),isnumber(search("Yes",E213)),isnumber(search("Yes",G213)),isnumber(search("Yes",I213))),"Yes","No")</f>
        <v>Yes</v>
      </c>
      <c r="B213" s="21" t="str">
        <f t="shared" si="220"/>
        <v>Yes</v>
      </c>
      <c r="C213" s="22" t="str">
        <f t="shared" si="3"/>
        <v>Yes</v>
      </c>
      <c r="D213" s="21" t="str">
        <f t="shared" si="4"/>
        <v>Yes</v>
      </c>
      <c r="E213" s="21" t="str">
        <f t="shared" si="5"/>
        <v>Yes</v>
      </c>
      <c r="F213" s="21" t="str">
        <f t="shared" si="6"/>
        <v>Yes</v>
      </c>
      <c r="G213" s="21" t="str">
        <f t="shared" si="7"/>
        <v>Yes</v>
      </c>
      <c r="H213" s="21" t="str">
        <f t="shared" si="8"/>
        <v>Yes</v>
      </c>
      <c r="I213" s="21" t="str">
        <f t="shared" si="9"/>
        <v>Yes</v>
      </c>
      <c r="J213" s="21" t="str">
        <f t="shared" si="10"/>
        <v>Yes</v>
      </c>
      <c r="K213" s="25"/>
      <c r="L213" s="7" t="s">
        <v>75</v>
      </c>
      <c r="M213" s="7" t="s">
        <v>523</v>
      </c>
      <c r="N213" s="7" t="s">
        <v>21</v>
      </c>
      <c r="O213" s="7" t="s">
        <v>7480</v>
      </c>
      <c r="P213" s="44" t="s">
        <v>7481</v>
      </c>
      <c r="Q213" s="7" t="s">
        <v>21</v>
      </c>
      <c r="R213" s="7" t="s">
        <v>7482</v>
      </c>
      <c r="S213" s="44" t="s">
        <v>7483</v>
      </c>
      <c r="T213" s="7" t="s">
        <v>21</v>
      </c>
      <c r="U213" s="7" t="s">
        <v>7484</v>
      </c>
      <c r="V213" s="44" t="s">
        <v>7485</v>
      </c>
      <c r="W213" s="7" t="s">
        <v>21</v>
      </c>
      <c r="X213" s="7" t="s">
        <v>7486</v>
      </c>
      <c r="Y213" s="44" t="s">
        <v>7487</v>
      </c>
      <c r="Z213" s="27"/>
      <c r="AA213" s="27"/>
    </row>
    <row r="214">
      <c r="A214" s="21" t="str">
        <f t="shared" ref="A214:B214" si="221">if(and(isnumber(search("Yes",C214)),isnumber(search("Yes",E214)),isnumber(search("Yes",G214)),isnumber(search("Yes",I214))),"Yes","No")</f>
        <v>No</v>
      </c>
      <c r="B214" s="21" t="str">
        <f t="shared" si="221"/>
        <v>No</v>
      </c>
      <c r="C214" s="22" t="str">
        <f t="shared" si="3"/>
        <v>No</v>
      </c>
      <c r="D214" s="21" t="str">
        <f t="shared" si="4"/>
        <v>No</v>
      </c>
      <c r="E214" s="21" t="str">
        <f t="shared" si="5"/>
        <v>No</v>
      </c>
      <c r="F214" s="21" t="str">
        <f t="shared" si="6"/>
        <v>No</v>
      </c>
      <c r="G214" s="21" t="str">
        <f t="shared" si="7"/>
        <v>No</v>
      </c>
      <c r="H214" s="21" t="str">
        <f t="shared" si="8"/>
        <v>No</v>
      </c>
      <c r="I214" s="21" t="str">
        <f t="shared" si="9"/>
        <v>No</v>
      </c>
      <c r="J214" s="21" t="str">
        <f t="shared" si="10"/>
        <v>No</v>
      </c>
      <c r="K214" s="25"/>
      <c r="L214" s="7" t="s">
        <v>524</v>
      </c>
      <c r="M214" s="7" t="s">
        <v>525</v>
      </c>
      <c r="N214" s="7" t="s">
        <v>25</v>
      </c>
      <c r="O214" s="7" t="s">
        <v>2229</v>
      </c>
      <c r="P214" s="44" t="s">
        <v>2779</v>
      </c>
      <c r="Q214" s="42"/>
      <c r="R214" s="42"/>
      <c r="S214" s="42"/>
      <c r="T214" s="42"/>
      <c r="U214" s="42"/>
      <c r="V214" s="42"/>
      <c r="W214" s="42"/>
      <c r="X214" s="42"/>
      <c r="Y214" s="27"/>
      <c r="Z214" s="27"/>
      <c r="AA214" s="27"/>
    </row>
    <row r="215">
      <c r="A215" s="21" t="str">
        <f t="shared" ref="A215:B215" si="222">if(and(isnumber(search("Yes",C215)),isnumber(search("Yes",E215)),isnumber(search("Yes",G215)),isnumber(search("Yes",I215))),"Yes","No")</f>
        <v>No</v>
      </c>
      <c r="B215" s="21" t="str">
        <f t="shared" si="222"/>
        <v>No</v>
      </c>
      <c r="C215" s="22" t="str">
        <f t="shared" si="3"/>
        <v>No</v>
      </c>
      <c r="D215" s="21" t="str">
        <f t="shared" si="4"/>
        <v>No</v>
      </c>
      <c r="E215" s="21" t="str">
        <f t="shared" si="5"/>
        <v>No</v>
      </c>
      <c r="F215" s="21" t="str">
        <f t="shared" si="6"/>
        <v>No</v>
      </c>
      <c r="G215" s="21" t="str">
        <f t="shared" si="7"/>
        <v>No</v>
      </c>
      <c r="H215" s="21" t="str">
        <f t="shared" si="8"/>
        <v>No</v>
      </c>
      <c r="I215" s="21" t="str">
        <f t="shared" si="9"/>
        <v>No</v>
      </c>
      <c r="J215" s="21" t="str">
        <f t="shared" si="10"/>
        <v>No</v>
      </c>
      <c r="K215" s="25"/>
      <c r="L215" s="7" t="s">
        <v>526</v>
      </c>
      <c r="M215" s="7" t="s">
        <v>527</v>
      </c>
      <c r="N215" s="7" t="s">
        <v>25</v>
      </c>
      <c r="O215" s="7" t="s">
        <v>7488</v>
      </c>
      <c r="P215" s="44" t="s">
        <v>7489</v>
      </c>
      <c r="Q215" s="42"/>
      <c r="R215" s="42"/>
      <c r="S215" s="42"/>
      <c r="T215" s="42"/>
      <c r="U215" s="42"/>
      <c r="V215" s="42"/>
      <c r="W215" s="42"/>
      <c r="X215" s="42"/>
      <c r="Y215" s="27"/>
      <c r="Z215" s="27"/>
      <c r="AA215" s="27"/>
    </row>
    <row r="216">
      <c r="A216" s="21" t="str">
        <f t="shared" ref="A216:B216" si="223">if(and(isnumber(search("Yes",C216)),isnumber(search("Yes",E216)),isnumber(search("Yes",G216)),isnumber(search("Yes",I216))),"Yes","No")</f>
        <v>No</v>
      </c>
      <c r="B216" s="21" t="str">
        <f t="shared" si="223"/>
        <v>No</v>
      </c>
      <c r="C216" s="22" t="str">
        <f t="shared" si="3"/>
        <v>No</v>
      </c>
      <c r="D216" s="21" t="str">
        <f t="shared" si="4"/>
        <v>No</v>
      </c>
      <c r="E216" s="21" t="str">
        <f t="shared" si="5"/>
        <v>No</v>
      </c>
      <c r="F216" s="21" t="str">
        <f t="shared" si="6"/>
        <v>No</v>
      </c>
      <c r="G216" s="21" t="str">
        <f t="shared" si="7"/>
        <v>Yes</v>
      </c>
      <c r="H216" s="21" t="str">
        <f t="shared" si="8"/>
        <v>Yes</v>
      </c>
      <c r="I216" s="21" t="str">
        <f t="shared" si="9"/>
        <v>Yes</v>
      </c>
      <c r="J216" s="21" t="str">
        <f t="shared" si="10"/>
        <v>Yes</v>
      </c>
      <c r="K216" s="25">
        <v>73.0</v>
      </c>
      <c r="L216" s="7" t="s">
        <v>78</v>
      </c>
      <c r="M216" s="7" t="s">
        <v>2782</v>
      </c>
      <c r="N216" s="7" t="s">
        <v>25</v>
      </c>
      <c r="O216" s="7" t="s">
        <v>2387</v>
      </c>
      <c r="P216" s="44" t="s">
        <v>7490</v>
      </c>
      <c r="Q216" s="42"/>
      <c r="R216" s="42"/>
      <c r="S216" s="42"/>
      <c r="T216" s="7" t="s">
        <v>21</v>
      </c>
      <c r="U216" s="7" t="s">
        <v>7491</v>
      </c>
      <c r="V216" s="44" t="s">
        <v>7492</v>
      </c>
      <c r="W216" s="7" t="s">
        <v>2321</v>
      </c>
      <c r="X216" s="7" t="s">
        <v>7493</v>
      </c>
      <c r="Y216" s="44" t="s">
        <v>7494</v>
      </c>
    </row>
    <row r="217">
      <c r="A217" s="21" t="str">
        <f t="shared" ref="A217:B217" si="224">if(and(isnumber(search("Yes",C217)),isnumber(search("Yes",E217)),isnumber(search("Yes",G217)),isnumber(search("Yes",I217))),"Yes","No")</f>
        <v>No</v>
      </c>
      <c r="B217" s="21" t="str">
        <f t="shared" si="224"/>
        <v>No</v>
      </c>
      <c r="C217" s="22" t="str">
        <f t="shared" si="3"/>
        <v>No</v>
      </c>
      <c r="D217" s="21" t="str">
        <f t="shared" si="4"/>
        <v>No</v>
      </c>
      <c r="E217" s="21" t="str">
        <f t="shared" si="5"/>
        <v>No</v>
      </c>
      <c r="F217" s="21" t="str">
        <f t="shared" si="6"/>
        <v>No</v>
      </c>
      <c r="G217" s="21" t="str">
        <f t="shared" si="7"/>
        <v>No</v>
      </c>
      <c r="H217" s="21" t="str">
        <f t="shared" si="8"/>
        <v>No</v>
      </c>
      <c r="I217" s="21" t="str">
        <f t="shared" si="9"/>
        <v>Yes</v>
      </c>
      <c r="J217" s="21" t="str">
        <f t="shared" si="10"/>
        <v>Yes</v>
      </c>
      <c r="K217" s="25">
        <v>69.0</v>
      </c>
      <c r="L217" s="7" t="s">
        <v>529</v>
      </c>
      <c r="M217" s="7" t="s">
        <v>2788</v>
      </c>
      <c r="N217" s="7" t="s">
        <v>25</v>
      </c>
      <c r="O217" s="7" t="s">
        <v>7495</v>
      </c>
      <c r="P217" s="44" t="s">
        <v>7496</v>
      </c>
      <c r="Q217" s="42"/>
      <c r="R217" s="42"/>
      <c r="S217" s="42"/>
      <c r="T217" s="7" t="s">
        <v>25</v>
      </c>
      <c r="U217" s="7" t="s">
        <v>2264</v>
      </c>
      <c r="V217" s="44" t="s">
        <v>7497</v>
      </c>
      <c r="W217" s="7" t="s">
        <v>2321</v>
      </c>
      <c r="X217" s="7" t="s">
        <v>7498</v>
      </c>
      <c r="Y217" s="44" t="s">
        <v>7499</v>
      </c>
    </row>
    <row r="218">
      <c r="A218" s="21" t="str">
        <f t="shared" ref="A218:B218" si="225">if(and(isnumber(search("Yes",C218)),isnumber(search("Yes",E218)),isnumber(search("Yes",G218)),isnumber(search("Yes",I218))),"Yes","No")</f>
        <v>No</v>
      </c>
      <c r="B218" s="21" t="str">
        <f t="shared" si="225"/>
        <v>No</v>
      </c>
      <c r="C218" s="22" t="str">
        <f t="shared" si="3"/>
        <v>No</v>
      </c>
      <c r="D218" s="21" t="str">
        <f t="shared" si="4"/>
        <v>No</v>
      </c>
      <c r="E218" s="21" t="str">
        <f t="shared" si="5"/>
        <v>No</v>
      </c>
      <c r="F218" s="21" t="str">
        <f t="shared" si="6"/>
        <v>No</v>
      </c>
      <c r="G218" s="21" t="str">
        <f t="shared" si="7"/>
        <v>Yes</v>
      </c>
      <c r="H218" s="21" t="str">
        <f t="shared" si="8"/>
        <v>Yes</v>
      </c>
      <c r="I218" s="21" t="str">
        <f t="shared" si="9"/>
        <v>Yes</v>
      </c>
      <c r="J218" s="21" t="str">
        <f t="shared" si="10"/>
        <v>Yes</v>
      </c>
      <c r="K218" s="25">
        <v>63.0</v>
      </c>
      <c r="L218" s="7" t="s">
        <v>531</v>
      </c>
      <c r="M218" s="7" t="s">
        <v>2794</v>
      </c>
      <c r="N218" s="7" t="s">
        <v>25</v>
      </c>
      <c r="O218" s="7" t="s">
        <v>7500</v>
      </c>
      <c r="P218" s="44" t="s">
        <v>7501</v>
      </c>
      <c r="Q218" s="42"/>
      <c r="R218" s="42"/>
      <c r="S218" s="42"/>
      <c r="T218" s="7" t="s">
        <v>21</v>
      </c>
      <c r="U218" s="7" t="s">
        <v>7502</v>
      </c>
      <c r="V218" s="44" t="s">
        <v>7503</v>
      </c>
      <c r="W218" s="7" t="s">
        <v>21</v>
      </c>
      <c r="X218" s="7" t="s">
        <v>7504</v>
      </c>
      <c r="Y218" s="44" t="s">
        <v>7505</v>
      </c>
    </row>
    <row r="219">
      <c r="A219" s="21" t="str">
        <f t="shared" ref="A219:B219" si="226">if(and(isnumber(search("Yes",C219)),isnumber(search("Yes",E219)),isnumber(search("Yes",G219)),isnumber(search("Yes",I219))),"Yes","No")</f>
        <v>No</v>
      </c>
      <c r="B219" s="21" t="str">
        <f t="shared" si="226"/>
        <v>No</v>
      </c>
      <c r="C219" s="22" t="str">
        <f t="shared" si="3"/>
        <v>No</v>
      </c>
      <c r="D219" s="21" t="str">
        <f t="shared" si="4"/>
        <v>No</v>
      </c>
      <c r="E219" s="21" t="str">
        <f t="shared" si="5"/>
        <v>No</v>
      </c>
      <c r="F219" s="21" t="str">
        <f t="shared" si="6"/>
        <v>No</v>
      </c>
      <c r="G219" s="21" t="str">
        <f t="shared" si="7"/>
        <v>No</v>
      </c>
      <c r="H219" s="21" t="str">
        <f t="shared" si="8"/>
        <v>No</v>
      </c>
      <c r="I219" s="21" t="str">
        <f t="shared" si="9"/>
        <v>No</v>
      </c>
      <c r="J219" s="21" t="str">
        <f t="shared" si="10"/>
        <v>No</v>
      </c>
      <c r="K219" s="25"/>
      <c r="L219" s="7" t="s">
        <v>533</v>
      </c>
      <c r="M219" s="7" t="s">
        <v>534</v>
      </c>
      <c r="N219" s="7" t="s">
        <v>25</v>
      </c>
      <c r="O219" s="7" t="s">
        <v>7506</v>
      </c>
      <c r="P219" s="44" t="s">
        <v>7507</v>
      </c>
      <c r="Q219" s="42"/>
      <c r="R219" s="42"/>
      <c r="S219" s="42"/>
      <c r="T219" s="42"/>
      <c r="U219" s="42"/>
      <c r="V219" s="42"/>
      <c r="W219" s="42"/>
      <c r="X219" s="42"/>
      <c r="Y219" s="27"/>
      <c r="Z219" s="27"/>
      <c r="AA219" s="27"/>
    </row>
    <row r="220">
      <c r="A220" s="21" t="str">
        <f t="shared" ref="A220:B220" si="227">if(and(isnumber(search("Yes",C220)),isnumber(search("Yes",E220)),isnumber(search("Yes",G220)),isnumber(search("Yes",I220))),"Yes","No")</f>
        <v>No</v>
      </c>
      <c r="B220" s="21" t="str">
        <f t="shared" si="227"/>
        <v>No</v>
      </c>
      <c r="C220" s="22" t="str">
        <f t="shared" si="3"/>
        <v>No</v>
      </c>
      <c r="D220" s="21" t="str">
        <f t="shared" si="4"/>
        <v>No</v>
      </c>
      <c r="E220" s="21" t="str">
        <f t="shared" si="5"/>
        <v>No</v>
      </c>
      <c r="F220" s="21" t="str">
        <f t="shared" si="6"/>
        <v>No</v>
      </c>
      <c r="G220" s="21" t="str">
        <f t="shared" si="7"/>
        <v>No</v>
      </c>
      <c r="H220" s="21" t="str">
        <f t="shared" si="8"/>
        <v>No</v>
      </c>
      <c r="I220" s="21" t="str">
        <f t="shared" si="9"/>
        <v>No</v>
      </c>
      <c r="J220" s="21" t="str">
        <f t="shared" si="10"/>
        <v>No</v>
      </c>
      <c r="K220" s="25"/>
      <c r="L220" s="7" t="s">
        <v>535</v>
      </c>
      <c r="M220" s="7" t="s">
        <v>167</v>
      </c>
      <c r="N220" s="7" t="s">
        <v>25</v>
      </c>
      <c r="O220" s="7" t="s">
        <v>7508</v>
      </c>
      <c r="P220" s="44" t="s">
        <v>7509</v>
      </c>
      <c r="Q220" s="42"/>
      <c r="R220" s="42"/>
      <c r="S220" s="42"/>
      <c r="T220" s="42"/>
      <c r="U220" s="42"/>
      <c r="V220" s="42"/>
      <c r="W220" s="42"/>
      <c r="X220" s="42"/>
      <c r="Y220" s="27"/>
      <c r="Z220" s="27"/>
      <c r="AA220" s="27"/>
    </row>
    <row r="221">
      <c r="A221" s="21" t="str">
        <f t="shared" ref="A221:B221" si="228">if(and(isnumber(search("Yes",C221)),isnumber(search("Yes",E221)),isnumber(search("Yes",G221)),isnumber(search("Yes",I221))),"Yes","No")</f>
        <v>No</v>
      </c>
      <c r="B221" s="21" t="str">
        <f t="shared" si="228"/>
        <v>No</v>
      </c>
      <c r="C221" s="22" t="str">
        <f t="shared" si="3"/>
        <v>No</v>
      </c>
      <c r="D221" s="21" t="str">
        <f t="shared" si="4"/>
        <v>No</v>
      </c>
      <c r="E221" s="21" t="str">
        <f t="shared" si="5"/>
        <v>No</v>
      </c>
      <c r="F221" s="21" t="str">
        <f t="shared" si="6"/>
        <v>No</v>
      </c>
      <c r="G221" s="21" t="str">
        <f t="shared" si="7"/>
        <v>No</v>
      </c>
      <c r="H221" s="21" t="str">
        <f t="shared" si="8"/>
        <v>No</v>
      </c>
      <c r="I221" s="21" t="str">
        <f t="shared" si="9"/>
        <v>No</v>
      </c>
      <c r="J221" s="21" t="str">
        <f t="shared" si="10"/>
        <v>No</v>
      </c>
      <c r="K221" s="25"/>
      <c r="L221" s="7" t="s">
        <v>536</v>
      </c>
      <c r="M221" s="7" t="s">
        <v>167</v>
      </c>
      <c r="N221" s="7" t="s">
        <v>25</v>
      </c>
      <c r="O221" s="7" t="s">
        <v>2804</v>
      </c>
      <c r="P221" s="44" t="s">
        <v>7510</v>
      </c>
      <c r="Q221" s="42"/>
      <c r="R221" s="42"/>
      <c r="S221" s="42"/>
      <c r="T221" s="42"/>
      <c r="U221" s="42"/>
      <c r="V221" s="42"/>
      <c r="W221" s="42"/>
      <c r="X221" s="42"/>
      <c r="Y221" s="27"/>
      <c r="Z221" s="27"/>
      <c r="AA221" s="27"/>
    </row>
    <row r="222">
      <c r="A222" s="21" t="str">
        <f t="shared" ref="A222:B222" si="229">if(and(isnumber(search("Yes",C222)),isnumber(search("Yes",E222)),isnumber(search("Yes",G222)),isnumber(search("Yes",I222))),"Yes","No")</f>
        <v>No</v>
      </c>
      <c r="B222" s="21" t="str">
        <f t="shared" si="229"/>
        <v>No</v>
      </c>
      <c r="C222" s="22" t="str">
        <f t="shared" si="3"/>
        <v>No</v>
      </c>
      <c r="D222" s="21" t="str">
        <f t="shared" si="4"/>
        <v>No</v>
      </c>
      <c r="E222" s="21" t="str">
        <f t="shared" si="5"/>
        <v>No</v>
      </c>
      <c r="F222" s="21" t="str">
        <f t="shared" si="6"/>
        <v>No</v>
      </c>
      <c r="G222" s="21" t="str">
        <f t="shared" si="7"/>
        <v>No</v>
      </c>
      <c r="H222" s="21" t="str">
        <f t="shared" si="8"/>
        <v>No</v>
      </c>
      <c r="I222" s="21" t="str">
        <f t="shared" si="9"/>
        <v>No</v>
      </c>
      <c r="J222" s="21" t="str">
        <f t="shared" si="10"/>
        <v>No</v>
      </c>
      <c r="K222" s="25"/>
      <c r="L222" s="7" t="s">
        <v>537</v>
      </c>
      <c r="M222" s="7" t="s">
        <v>538</v>
      </c>
      <c r="N222" s="7" t="s">
        <v>25</v>
      </c>
      <c r="O222" s="7" t="s">
        <v>2806</v>
      </c>
      <c r="P222" s="44" t="s">
        <v>7511</v>
      </c>
      <c r="Q222" s="42"/>
      <c r="R222" s="42"/>
      <c r="S222" s="42"/>
      <c r="T222" s="42"/>
      <c r="U222" s="42"/>
      <c r="V222" s="42"/>
      <c r="W222" s="42"/>
      <c r="X222" s="42"/>
      <c r="Y222" s="27"/>
      <c r="Z222" s="27"/>
      <c r="AA222" s="27"/>
    </row>
    <row r="223">
      <c r="A223" s="21" t="str">
        <f t="shared" ref="A223:B223" si="230">if(and(isnumber(search("Yes",C223)),isnumber(search("Yes",E223)),isnumber(search("Yes",G223)),isnumber(search("Yes",I223))),"Yes","No")</f>
        <v>No</v>
      </c>
      <c r="B223" s="21" t="str">
        <f t="shared" si="230"/>
        <v>No</v>
      </c>
      <c r="C223" s="22" t="str">
        <f t="shared" si="3"/>
        <v>No</v>
      </c>
      <c r="D223" s="21" t="str">
        <f t="shared" si="4"/>
        <v>No</v>
      </c>
      <c r="E223" s="21" t="str">
        <f t="shared" si="5"/>
        <v>No</v>
      </c>
      <c r="F223" s="21" t="str">
        <f t="shared" si="6"/>
        <v>No</v>
      </c>
      <c r="G223" s="21" t="str">
        <f t="shared" si="7"/>
        <v>No</v>
      </c>
      <c r="H223" s="21" t="str">
        <f t="shared" si="8"/>
        <v>No</v>
      </c>
      <c r="I223" s="21" t="str">
        <f t="shared" si="9"/>
        <v>No</v>
      </c>
      <c r="J223" s="21" t="str">
        <f t="shared" si="10"/>
        <v>No</v>
      </c>
      <c r="K223" s="25"/>
      <c r="L223" s="7" t="s">
        <v>539</v>
      </c>
      <c r="M223" s="7" t="s">
        <v>540</v>
      </c>
      <c r="N223" s="7" t="s">
        <v>25</v>
      </c>
      <c r="O223" s="7" t="s">
        <v>7512</v>
      </c>
      <c r="P223" s="44" t="s">
        <v>7513</v>
      </c>
      <c r="Q223" s="42"/>
      <c r="R223" s="42"/>
      <c r="S223" s="42"/>
      <c r="T223" s="42"/>
      <c r="U223" s="42"/>
      <c r="V223" s="42"/>
      <c r="W223" s="42"/>
      <c r="X223" s="42"/>
      <c r="Y223" s="27"/>
      <c r="Z223" s="27"/>
      <c r="AA223" s="27"/>
    </row>
    <row r="224">
      <c r="A224" s="21" t="str">
        <f t="shared" ref="A224:B224" si="231">if(and(isnumber(search("Yes",C224)),isnumber(search("Yes",E224)),isnumber(search("Yes",G224)),isnumber(search("Yes",I224))),"Yes","No")</f>
        <v>No</v>
      </c>
      <c r="B224" s="21" t="str">
        <f t="shared" si="231"/>
        <v>No</v>
      </c>
      <c r="C224" s="22" t="str">
        <f t="shared" si="3"/>
        <v>No</v>
      </c>
      <c r="D224" s="21" t="str">
        <f t="shared" si="4"/>
        <v>No</v>
      </c>
      <c r="E224" s="21" t="str">
        <f t="shared" si="5"/>
        <v>No</v>
      </c>
      <c r="F224" s="21" t="str">
        <f t="shared" si="6"/>
        <v>No</v>
      </c>
      <c r="G224" s="21" t="str">
        <f t="shared" si="7"/>
        <v>No</v>
      </c>
      <c r="H224" s="21" t="str">
        <f t="shared" si="8"/>
        <v>No</v>
      </c>
      <c r="I224" s="21" t="str">
        <f t="shared" si="9"/>
        <v>No</v>
      </c>
      <c r="J224" s="21" t="str">
        <f t="shared" si="10"/>
        <v>No</v>
      </c>
      <c r="K224" s="25"/>
      <c r="L224" s="7" t="s">
        <v>541</v>
      </c>
      <c r="M224" s="7" t="s">
        <v>542</v>
      </c>
      <c r="N224" s="7" t="s">
        <v>25</v>
      </c>
      <c r="O224" s="7" t="s">
        <v>7514</v>
      </c>
      <c r="P224" s="44" t="s">
        <v>7515</v>
      </c>
      <c r="Q224" s="42"/>
      <c r="R224" s="42"/>
      <c r="S224" s="42"/>
      <c r="T224" s="42"/>
      <c r="U224" s="42"/>
      <c r="V224" s="42"/>
      <c r="W224" s="42"/>
      <c r="X224" s="42"/>
      <c r="Y224" s="27"/>
      <c r="Z224" s="27"/>
      <c r="AA224" s="27"/>
    </row>
    <row r="225">
      <c r="A225" s="21" t="str">
        <f t="shared" ref="A225:B225" si="232">if(and(isnumber(search("Yes",C225)),isnumber(search("Yes",E225)),isnumber(search("Yes",G225)),isnumber(search("Yes",I225))),"Yes","No")</f>
        <v>Yes</v>
      </c>
      <c r="B225" s="21" t="str">
        <f t="shared" si="232"/>
        <v>Yes</v>
      </c>
      <c r="C225" s="22" t="str">
        <f t="shared" si="3"/>
        <v>Yes</v>
      </c>
      <c r="D225" s="21" t="str">
        <f t="shared" si="4"/>
        <v>Yes</v>
      </c>
      <c r="E225" s="21" t="str">
        <f t="shared" si="5"/>
        <v>Yes</v>
      </c>
      <c r="F225" s="21" t="str">
        <f t="shared" si="6"/>
        <v>Yes</v>
      </c>
      <c r="G225" s="21" t="str">
        <f t="shared" si="7"/>
        <v>Yes</v>
      </c>
      <c r="H225" s="21" t="str">
        <f t="shared" si="8"/>
        <v>Yes</v>
      </c>
      <c r="I225" s="21" t="str">
        <f t="shared" si="9"/>
        <v>Yes</v>
      </c>
      <c r="J225" s="21" t="str">
        <f t="shared" si="10"/>
        <v>Yes</v>
      </c>
      <c r="K225" s="25"/>
      <c r="L225" s="7" t="s">
        <v>80</v>
      </c>
      <c r="M225" s="7" t="s">
        <v>543</v>
      </c>
      <c r="N225" s="7" t="s">
        <v>21</v>
      </c>
      <c r="O225" s="7" t="s">
        <v>2812</v>
      </c>
      <c r="P225" s="44" t="s">
        <v>2813</v>
      </c>
      <c r="Q225" s="7" t="s">
        <v>21</v>
      </c>
      <c r="R225" s="7" t="s">
        <v>5409</v>
      </c>
      <c r="S225" s="44" t="s">
        <v>5410</v>
      </c>
      <c r="T225" s="7" t="s">
        <v>21</v>
      </c>
      <c r="U225" s="7" t="s">
        <v>2504</v>
      </c>
      <c r="V225" s="44" t="s">
        <v>7516</v>
      </c>
      <c r="W225" s="7" t="s">
        <v>21</v>
      </c>
      <c r="X225" s="7" t="s">
        <v>2818</v>
      </c>
      <c r="Y225" s="44" t="s">
        <v>5413</v>
      </c>
      <c r="Z225" s="27"/>
      <c r="AA225" s="27"/>
    </row>
    <row r="226">
      <c r="A226" s="21" t="str">
        <f t="shared" ref="A226:B226" si="233">if(and(isnumber(search("Yes",C226)),isnumber(search("Yes",E226)),isnumber(search("Yes",G226)),isnumber(search("Yes",I226))),"Yes","No")</f>
        <v>No</v>
      </c>
      <c r="B226" s="21" t="str">
        <f t="shared" si="233"/>
        <v>No</v>
      </c>
      <c r="C226" s="22" t="str">
        <f t="shared" si="3"/>
        <v>No</v>
      </c>
      <c r="D226" s="21" t="str">
        <f t="shared" si="4"/>
        <v>No</v>
      </c>
      <c r="E226" s="21" t="str">
        <f t="shared" si="5"/>
        <v>No</v>
      </c>
      <c r="F226" s="21" t="str">
        <f t="shared" si="6"/>
        <v>No</v>
      </c>
      <c r="G226" s="21" t="str">
        <f t="shared" si="7"/>
        <v>No</v>
      </c>
      <c r="H226" s="21" t="str">
        <f t="shared" si="8"/>
        <v>No</v>
      </c>
      <c r="I226" s="21" t="str">
        <f t="shared" si="9"/>
        <v>No</v>
      </c>
      <c r="J226" s="21" t="str">
        <f t="shared" si="10"/>
        <v>No</v>
      </c>
      <c r="K226" s="25"/>
      <c r="L226" s="7" t="s">
        <v>544</v>
      </c>
      <c r="M226" s="7" t="s">
        <v>545</v>
      </c>
      <c r="N226" s="7" t="s">
        <v>25</v>
      </c>
      <c r="O226" s="7" t="s">
        <v>7517</v>
      </c>
      <c r="P226" s="44" t="s">
        <v>7518</v>
      </c>
      <c r="Q226" s="42"/>
      <c r="R226" s="42"/>
      <c r="S226" s="42"/>
      <c r="T226" s="42"/>
      <c r="U226" s="42"/>
      <c r="V226" s="42"/>
      <c r="W226" s="42"/>
      <c r="X226" s="42"/>
      <c r="Y226" s="27"/>
      <c r="Z226" s="27"/>
      <c r="AA226" s="27"/>
    </row>
    <row r="227">
      <c r="A227" s="21" t="str">
        <f t="shared" ref="A227:B227" si="234">if(and(isnumber(search("Yes",C227)),isnumber(search("Yes",E227)),isnumber(search("Yes",G227)),isnumber(search("Yes",I227))),"Yes","No")</f>
        <v>No</v>
      </c>
      <c r="B227" s="21" t="str">
        <f t="shared" si="234"/>
        <v>No</v>
      </c>
      <c r="C227" s="22" t="str">
        <f t="shared" si="3"/>
        <v>No</v>
      </c>
      <c r="D227" s="21" t="str">
        <f t="shared" si="4"/>
        <v>No</v>
      </c>
      <c r="E227" s="21" t="str">
        <f t="shared" si="5"/>
        <v>No</v>
      </c>
      <c r="F227" s="21" t="str">
        <f t="shared" si="6"/>
        <v>No</v>
      </c>
      <c r="G227" s="21" t="str">
        <f t="shared" si="7"/>
        <v>Yes</v>
      </c>
      <c r="H227" s="21" t="str">
        <f t="shared" si="8"/>
        <v>Yes</v>
      </c>
      <c r="I227" s="21" t="str">
        <f t="shared" si="9"/>
        <v>Yes</v>
      </c>
      <c r="J227" s="21" t="str">
        <f t="shared" si="10"/>
        <v>Yes</v>
      </c>
      <c r="K227" s="25">
        <v>79.0</v>
      </c>
      <c r="L227" s="7" t="s">
        <v>546</v>
      </c>
      <c r="M227" s="7" t="s">
        <v>547</v>
      </c>
      <c r="N227" s="7" t="s">
        <v>25</v>
      </c>
      <c r="O227" s="7" t="s">
        <v>7519</v>
      </c>
      <c r="P227" s="44" t="s">
        <v>7520</v>
      </c>
      <c r="Q227" s="42"/>
      <c r="R227" s="42"/>
      <c r="S227" s="42"/>
      <c r="T227" s="7" t="s">
        <v>21</v>
      </c>
      <c r="U227" s="7" t="s">
        <v>7521</v>
      </c>
      <c r="V227" s="44" t="s">
        <v>7522</v>
      </c>
      <c r="W227" s="7" t="s">
        <v>2321</v>
      </c>
      <c r="X227" s="7" t="s">
        <v>7523</v>
      </c>
      <c r="Y227" s="44" t="s">
        <v>7524</v>
      </c>
    </row>
    <row r="228">
      <c r="A228" s="21" t="str">
        <f t="shared" ref="A228:B228" si="235">if(and(isnumber(search("Yes",C228)),isnumber(search("Yes",E228)),isnumber(search("Yes",G228)),isnumber(search("Yes",I228))),"Yes","No")</f>
        <v>No</v>
      </c>
      <c r="B228" s="21" t="str">
        <f t="shared" si="235"/>
        <v>No</v>
      </c>
      <c r="C228" s="22" t="str">
        <f t="shared" si="3"/>
        <v>No</v>
      </c>
      <c r="D228" s="21" t="str">
        <f t="shared" si="4"/>
        <v>No</v>
      </c>
      <c r="E228" s="21" t="str">
        <f t="shared" si="5"/>
        <v>No</v>
      </c>
      <c r="F228" s="21" t="str">
        <f t="shared" si="6"/>
        <v>No</v>
      </c>
      <c r="G228" s="21" t="str">
        <f t="shared" si="7"/>
        <v>No</v>
      </c>
      <c r="H228" s="21" t="str">
        <f t="shared" si="8"/>
        <v>No</v>
      </c>
      <c r="I228" s="21" t="str">
        <f t="shared" si="9"/>
        <v>No</v>
      </c>
      <c r="J228" s="21" t="str">
        <f t="shared" si="10"/>
        <v>No</v>
      </c>
      <c r="K228" s="25"/>
      <c r="L228" s="7" t="s">
        <v>548</v>
      </c>
      <c r="M228" s="7" t="s">
        <v>549</v>
      </c>
      <c r="N228" s="7" t="s">
        <v>25</v>
      </c>
      <c r="O228" s="7" t="s">
        <v>2648</v>
      </c>
      <c r="P228" s="44" t="s">
        <v>5420</v>
      </c>
      <c r="Q228" s="42"/>
      <c r="R228" s="42"/>
      <c r="S228" s="42"/>
      <c r="T228" s="42"/>
      <c r="U228" s="42"/>
      <c r="V228" s="42"/>
      <c r="W228" s="42"/>
      <c r="X228" s="42"/>
      <c r="Y228" s="27"/>
      <c r="Z228" s="27"/>
      <c r="AA228" s="27"/>
    </row>
    <row r="229">
      <c r="A229" s="21" t="str">
        <f t="shared" ref="A229:B229" si="236">if(and(isnumber(search("Yes",C229)),isnumber(search("Yes",E229)),isnumber(search("Yes",G229)),isnumber(search("Yes",I229))),"Yes","No")</f>
        <v>No</v>
      </c>
      <c r="B229" s="21" t="str">
        <f t="shared" si="236"/>
        <v>No</v>
      </c>
      <c r="C229" s="22" t="str">
        <f t="shared" si="3"/>
        <v>No</v>
      </c>
      <c r="D229" s="21" t="str">
        <f t="shared" si="4"/>
        <v>No</v>
      </c>
      <c r="E229" s="21" t="str">
        <f t="shared" si="5"/>
        <v>No</v>
      </c>
      <c r="F229" s="21" t="str">
        <f t="shared" si="6"/>
        <v>No</v>
      </c>
      <c r="G229" s="21" t="str">
        <f t="shared" si="7"/>
        <v>No</v>
      </c>
      <c r="H229" s="21" t="str">
        <f t="shared" si="8"/>
        <v>No</v>
      </c>
      <c r="I229" s="21" t="str">
        <f t="shared" si="9"/>
        <v>No</v>
      </c>
      <c r="J229" s="21" t="str">
        <f t="shared" si="10"/>
        <v>No</v>
      </c>
      <c r="K229" s="25"/>
      <c r="L229" s="7" t="s">
        <v>550</v>
      </c>
      <c r="M229" s="7" t="s">
        <v>551</v>
      </c>
      <c r="N229" s="7" t="s">
        <v>25</v>
      </c>
      <c r="O229" s="7" t="s">
        <v>7525</v>
      </c>
      <c r="P229" s="44" t="s">
        <v>7526</v>
      </c>
      <c r="Q229" s="42"/>
      <c r="R229" s="42"/>
      <c r="S229" s="42"/>
      <c r="T229" s="42"/>
      <c r="U229" s="42"/>
      <c r="V229" s="42"/>
      <c r="W229" s="42"/>
      <c r="X229" s="42"/>
      <c r="Y229" s="27"/>
      <c r="Z229" s="27"/>
      <c r="AA229" s="27"/>
    </row>
    <row r="230">
      <c r="A230" s="21" t="str">
        <f t="shared" ref="A230:B230" si="237">if(and(isnumber(search("Yes",C230)),isnumber(search("Yes",E230)),isnumber(search("Yes",G230)),isnumber(search("Yes",I230))),"Yes","No")</f>
        <v>No</v>
      </c>
      <c r="B230" s="21" t="str">
        <f t="shared" si="237"/>
        <v>No</v>
      </c>
      <c r="C230" s="22" t="str">
        <f t="shared" si="3"/>
        <v>No</v>
      </c>
      <c r="D230" s="21" t="str">
        <f t="shared" si="4"/>
        <v>No</v>
      </c>
      <c r="E230" s="21" t="str">
        <f t="shared" si="5"/>
        <v>No</v>
      </c>
      <c r="F230" s="21" t="str">
        <f t="shared" si="6"/>
        <v>No</v>
      </c>
      <c r="G230" s="21" t="str">
        <f t="shared" si="7"/>
        <v>No</v>
      </c>
      <c r="H230" s="21" t="str">
        <f t="shared" si="8"/>
        <v>No</v>
      </c>
      <c r="I230" s="21" t="str">
        <f t="shared" si="9"/>
        <v>No</v>
      </c>
      <c r="J230" s="21" t="str">
        <f t="shared" si="10"/>
        <v>No</v>
      </c>
      <c r="K230" s="25"/>
      <c r="L230" s="7" t="s">
        <v>552</v>
      </c>
      <c r="M230" s="7" t="s">
        <v>553</v>
      </c>
      <c r="N230" s="7" t="s">
        <v>25</v>
      </c>
      <c r="O230" s="7" t="s">
        <v>5422</v>
      </c>
      <c r="P230" s="44" t="s">
        <v>7527</v>
      </c>
      <c r="Q230" s="42"/>
      <c r="R230" s="42"/>
      <c r="S230" s="42"/>
      <c r="T230" s="42"/>
      <c r="U230" s="42"/>
      <c r="V230" s="42"/>
      <c r="W230" s="42"/>
      <c r="X230" s="42"/>
      <c r="Y230" s="27"/>
      <c r="Z230" s="27"/>
      <c r="AA230" s="27"/>
    </row>
    <row r="231">
      <c r="A231" s="21" t="str">
        <f t="shared" ref="A231:B231" si="238">if(and(isnumber(search("Yes",C231)),isnumber(search("Yes",E231)),isnumber(search("Yes",G231)),isnumber(search("Yes",I231))),"Yes","No")</f>
        <v>No</v>
      </c>
      <c r="B231" s="21" t="str">
        <f t="shared" si="238"/>
        <v>No</v>
      </c>
      <c r="C231" s="22" t="str">
        <f t="shared" si="3"/>
        <v>No</v>
      </c>
      <c r="D231" s="21" t="str">
        <f t="shared" si="4"/>
        <v>No</v>
      </c>
      <c r="E231" s="21" t="str">
        <f t="shared" si="5"/>
        <v>No</v>
      </c>
      <c r="F231" s="21" t="str">
        <f t="shared" si="6"/>
        <v>No</v>
      </c>
      <c r="G231" s="21" t="str">
        <f t="shared" si="7"/>
        <v>No</v>
      </c>
      <c r="H231" s="21" t="str">
        <f t="shared" si="8"/>
        <v>No</v>
      </c>
      <c r="I231" s="21" t="str">
        <f t="shared" si="9"/>
        <v>No</v>
      </c>
      <c r="J231" s="21" t="str">
        <f t="shared" si="10"/>
        <v>No</v>
      </c>
      <c r="K231" s="25"/>
      <c r="L231" s="7" t="s">
        <v>554</v>
      </c>
      <c r="M231" s="7" t="s">
        <v>167</v>
      </c>
      <c r="N231" s="7" t="s">
        <v>25</v>
      </c>
      <c r="O231" s="7" t="s">
        <v>7528</v>
      </c>
      <c r="P231" s="44" t="s">
        <v>7529</v>
      </c>
      <c r="Q231" s="42"/>
      <c r="R231" s="42"/>
      <c r="S231" s="42"/>
      <c r="T231" s="42"/>
      <c r="U231" s="42"/>
      <c r="V231" s="42"/>
      <c r="W231" s="42"/>
      <c r="X231" s="42"/>
      <c r="Y231" s="27"/>
      <c r="Z231" s="27"/>
      <c r="AA231" s="27"/>
    </row>
    <row r="232">
      <c r="A232" s="21" t="str">
        <f t="shared" ref="A232:B232" si="239">if(and(isnumber(search("Yes",C232)),isnumber(search("Yes",E232)),isnumber(search("Yes",G232)),isnumber(search("Yes",I232))),"Yes","No")</f>
        <v>No</v>
      </c>
      <c r="B232" s="21" t="str">
        <f t="shared" si="239"/>
        <v>No</v>
      </c>
      <c r="C232" s="22" t="str">
        <f t="shared" si="3"/>
        <v>No</v>
      </c>
      <c r="D232" s="21" t="str">
        <f t="shared" si="4"/>
        <v>No</v>
      </c>
      <c r="E232" s="21" t="str">
        <f t="shared" si="5"/>
        <v>No</v>
      </c>
      <c r="F232" s="21" t="str">
        <f t="shared" si="6"/>
        <v>No</v>
      </c>
      <c r="G232" s="21" t="str">
        <f t="shared" si="7"/>
        <v>No</v>
      </c>
      <c r="H232" s="21" t="str">
        <f t="shared" si="8"/>
        <v>No</v>
      </c>
      <c r="I232" s="21" t="str">
        <f t="shared" si="9"/>
        <v>No</v>
      </c>
      <c r="J232" s="21" t="str">
        <f t="shared" si="10"/>
        <v>No</v>
      </c>
      <c r="K232" s="25"/>
      <c r="L232" s="7" t="s">
        <v>555</v>
      </c>
      <c r="M232" s="7" t="s">
        <v>556</v>
      </c>
      <c r="N232" s="7" t="s">
        <v>25</v>
      </c>
      <c r="O232" s="7" t="s">
        <v>7530</v>
      </c>
      <c r="P232" s="44" t="s">
        <v>7531</v>
      </c>
      <c r="Q232" s="42"/>
      <c r="R232" s="42"/>
      <c r="S232" s="42"/>
      <c r="T232" s="42"/>
      <c r="U232" s="42"/>
      <c r="V232" s="42"/>
      <c r="W232" s="42"/>
      <c r="X232" s="42"/>
      <c r="Y232" s="27"/>
      <c r="Z232" s="27"/>
      <c r="AA232" s="27"/>
    </row>
    <row r="233">
      <c r="A233" s="21" t="str">
        <f t="shared" ref="A233:B233" si="240">if(and(isnumber(search("Yes",C233)),isnumber(search("Yes",E233)),isnumber(search("Yes",G233)),isnumber(search("Yes",I233))),"Yes","No")</f>
        <v>No</v>
      </c>
      <c r="B233" s="21" t="str">
        <f t="shared" si="240"/>
        <v>No</v>
      </c>
      <c r="C233" s="22" t="str">
        <f t="shared" si="3"/>
        <v>No</v>
      </c>
      <c r="D233" s="21" t="str">
        <f t="shared" si="4"/>
        <v>No</v>
      </c>
      <c r="E233" s="21" t="str">
        <f t="shared" si="5"/>
        <v>Yes</v>
      </c>
      <c r="F233" s="21" t="str">
        <f t="shared" si="6"/>
        <v>Yes</v>
      </c>
      <c r="G233" s="21" t="str">
        <f t="shared" si="7"/>
        <v>Yes</v>
      </c>
      <c r="H233" s="21" t="str">
        <f t="shared" si="8"/>
        <v>Yes</v>
      </c>
      <c r="I233" s="21" t="str">
        <f t="shared" si="9"/>
        <v>Yes</v>
      </c>
      <c r="J233" s="21" t="str">
        <f t="shared" si="10"/>
        <v>Yes</v>
      </c>
      <c r="K233" s="25"/>
      <c r="L233" s="7" t="s">
        <v>83</v>
      </c>
      <c r="M233" s="7" t="s">
        <v>557</v>
      </c>
      <c r="N233" s="7" t="s">
        <v>25</v>
      </c>
      <c r="O233" s="7" t="s">
        <v>7532</v>
      </c>
      <c r="P233" s="44" t="s">
        <v>7533</v>
      </c>
      <c r="Q233" s="7" t="s">
        <v>21</v>
      </c>
      <c r="R233" s="7" t="s">
        <v>7534</v>
      </c>
      <c r="S233" s="44" t="s">
        <v>7535</v>
      </c>
      <c r="T233" s="7" t="s">
        <v>21</v>
      </c>
      <c r="U233" s="7" t="s">
        <v>7536</v>
      </c>
      <c r="V233" s="44" t="s">
        <v>7537</v>
      </c>
      <c r="W233" s="7" t="s">
        <v>21</v>
      </c>
      <c r="X233" s="7" t="s">
        <v>7538</v>
      </c>
      <c r="Y233" s="44" t="s">
        <v>7539</v>
      </c>
      <c r="Z233" s="27"/>
      <c r="AA233" s="27"/>
    </row>
    <row r="234">
      <c r="A234" s="21" t="str">
        <f t="shared" ref="A234:B234" si="241">if(and(isnumber(search("Yes",C234)),isnumber(search("Yes",E234)),isnumber(search("Yes",G234)),isnumber(search("Yes",I234))),"Yes","No")</f>
        <v>No</v>
      </c>
      <c r="B234" s="21" t="str">
        <f t="shared" si="241"/>
        <v>No</v>
      </c>
      <c r="C234" s="22" t="str">
        <f t="shared" si="3"/>
        <v>No</v>
      </c>
      <c r="D234" s="21" t="str">
        <f t="shared" si="4"/>
        <v>No</v>
      </c>
      <c r="E234" s="21" t="str">
        <f t="shared" si="5"/>
        <v>No</v>
      </c>
      <c r="F234" s="21" t="str">
        <f t="shared" si="6"/>
        <v>No</v>
      </c>
      <c r="G234" s="21" t="str">
        <f t="shared" si="7"/>
        <v>No</v>
      </c>
      <c r="H234" s="21" t="str">
        <f t="shared" si="8"/>
        <v>No</v>
      </c>
      <c r="I234" s="21" t="str">
        <f t="shared" si="9"/>
        <v>No</v>
      </c>
      <c r="J234" s="21" t="str">
        <f t="shared" si="10"/>
        <v>No</v>
      </c>
      <c r="K234" s="25"/>
      <c r="L234" s="7" t="s">
        <v>558</v>
      </c>
      <c r="M234" s="7" t="s">
        <v>559</v>
      </c>
      <c r="N234" s="7" t="s">
        <v>25</v>
      </c>
      <c r="O234" s="7" t="s">
        <v>2310</v>
      </c>
      <c r="P234" s="44" t="s">
        <v>7540</v>
      </c>
      <c r="Q234" s="42"/>
      <c r="R234" s="42"/>
      <c r="S234" s="42"/>
      <c r="T234" s="42"/>
      <c r="U234" s="42"/>
      <c r="V234" s="42"/>
      <c r="W234" s="42"/>
      <c r="X234" s="42"/>
      <c r="Y234" s="27"/>
      <c r="Z234" s="27"/>
      <c r="AA234" s="27"/>
    </row>
    <row r="235">
      <c r="A235" s="21" t="str">
        <f t="shared" ref="A235:B235" si="242">if(and(isnumber(search("Yes",C235)),isnumber(search("Yes",E235)),isnumber(search("Yes",G235)),isnumber(search("Yes",I235))),"Yes","No")</f>
        <v>Yes</v>
      </c>
      <c r="B235" s="21" t="str">
        <f t="shared" si="242"/>
        <v>Yes</v>
      </c>
      <c r="C235" s="22" t="str">
        <f t="shared" si="3"/>
        <v>Yes</v>
      </c>
      <c r="D235" s="21" t="str">
        <f t="shared" si="4"/>
        <v>Yes</v>
      </c>
      <c r="E235" s="21" t="str">
        <f t="shared" si="5"/>
        <v>Yes</v>
      </c>
      <c r="F235" s="21" t="str">
        <f t="shared" si="6"/>
        <v>Yes</v>
      </c>
      <c r="G235" s="21" t="str">
        <f t="shared" si="7"/>
        <v>Yes</v>
      </c>
      <c r="H235" s="21" t="str">
        <f t="shared" si="8"/>
        <v>Yes</v>
      </c>
      <c r="I235" s="21" t="str">
        <f t="shared" si="9"/>
        <v>Yes</v>
      </c>
      <c r="J235" s="21" t="str">
        <f t="shared" si="10"/>
        <v>Yes</v>
      </c>
      <c r="K235" s="25"/>
      <c r="L235" s="7" t="s">
        <v>86</v>
      </c>
      <c r="M235" s="7" t="s">
        <v>167</v>
      </c>
      <c r="N235" s="7" t="s">
        <v>2321</v>
      </c>
      <c r="O235" s="7" t="s">
        <v>7541</v>
      </c>
      <c r="P235" s="44" t="s">
        <v>7542</v>
      </c>
      <c r="Q235" s="7" t="s">
        <v>21</v>
      </c>
      <c r="R235" s="7" t="s">
        <v>7543</v>
      </c>
      <c r="S235" s="44" t="s">
        <v>2849</v>
      </c>
      <c r="T235" s="7" t="s">
        <v>2321</v>
      </c>
      <c r="U235" s="7" t="s">
        <v>5436</v>
      </c>
      <c r="V235" s="44" t="s">
        <v>7544</v>
      </c>
      <c r="W235" s="7" t="s">
        <v>2321</v>
      </c>
      <c r="X235" s="7" t="s">
        <v>2852</v>
      </c>
      <c r="Y235" s="44" t="s">
        <v>7545</v>
      </c>
      <c r="Z235" s="27"/>
      <c r="AA235" s="27"/>
    </row>
    <row r="236">
      <c r="A236" s="21" t="str">
        <f t="shared" ref="A236:B236" si="243">if(and(isnumber(search("Yes",C236)),isnumber(search("Yes",E236)),isnumber(search("Yes",G236)),isnumber(search("Yes",I236))),"Yes","No")</f>
        <v>No</v>
      </c>
      <c r="B236" s="21" t="str">
        <f t="shared" si="243"/>
        <v>No</v>
      </c>
      <c r="C236" s="22" t="str">
        <f t="shared" si="3"/>
        <v>No</v>
      </c>
      <c r="D236" s="21" t="str">
        <f t="shared" si="4"/>
        <v>No</v>
      </c>
      <c r="E236" s="21" t="str">
        <f t="shared" si="5"/>
        <v>No</v>
      </c>
      <c r="F236" s="21" t="str">
        <f t="shared" si="6"/>
        <v>No</v>
      </c>
      <c r="G236" s="21" t="str">
        <f t="shared" si="7"/>
        <v>No</v>
      </c>
      <c r="H236" s="21" t="str">
        <f t="shared" si="8"/>
        <v>No</v>
      </c>
      <c r="I236" s="21" t="str">
        <f t="shared" si="9"/>
        <v>No</v>
      </c>
      <c r="J236" s="21" t="str">
        <f t="shared" si="10"/>
        <v>No</v>
      </c>
      <c r="K236" s="25"/>
      <c r="L236" s="7" t="s">
        <v>560</v>
      </c>
      <c r="M236" s="7" t="s">
        <v>561</v>
      </c>
      <c r="N236" s="7" t="s">
        <v>25</v>
      </c>
      <c r="O236" s="7" t="s">
        <v>7546</v>
      </c>
      <c r="P236" s="44" t="s">
        <v>7547</v>
      </c>
      <c r="Q236" s="42"/>
      <c r="R236" s="42"/>
      <c r="S236" s="42"/>
      <c r="T236" s="42"/>
      <c r="U236" s="42"/>
      <c r="V236" s="42"/>
      <c r="W236" s="42"/>
      <c r="X236" s="42"/>
      <c r="Y236" s="27"/>
      <c r="Z236" s="27"/>
      <c r="AA236" s="27"/>
    </row>
    <row r="237">
      <c r="A237" s="21" t="str">
        <f t="shared" ref="A237:B237" si="244">if(and(isnumber(search("Yes",C237)),isnumber(search("Yes",E237)),isnumber(search("Yes",G237)),isnumber(search("Yes",I237))),"Yes","No")</f>
        <v>No</v>
      </c>
      <c r="B237" s="21" t="str">
        <f t="shared" si="244"/>
        <v>No</v>
      </c>
      <c r="C237" s="22" t="str">
        <f t="shared" si="3"/>
        <v>No</v>
      </c>
      <c r="D237" s="21" t="str">
        <f t="shared" si="4"/>
        <v>No</v>
      </c>
      <c r="E237" s="21" t="str">
        <f t="shared" si="5"/>
        <v>No</v>
      </c>
      <c r="F237" s="21" t="str">
        <f t="shared" si="6"/>
        <v>No</v>
      </c>
      <c r="G237" s="21" t="str">
        <f t="shared" si="7"/>
        <v>No</v>
      </c>
      <c r="H237" s="21" t="str">
        <f t="shared" si="8"/>
        <v>No</v>
      </c>
      <c r="I237" s="21" t="str">
        <f t="shared" si="9"/>
        <v>No</v>
      </c>
      <c r="J237" s="21" t="str">
        <f t="shared" si="10"/>
        <v>No</v>
      </c>
      <c r="K237" s="25"/>
      <c r="L237" s="7" t="s">
        <v>562</v>
      </c>
      <c r="M237" s="7" t="s">
        <v>563</v>
      </c>
      <c r="N237" s="7" t="s">
        <v>25</v>
      </c>
      <c r="O237" s="7" t="s">
        <v>7548</v>
      </c>
      <c r="P237" s="44" t="s">
        <v>2856</v>
      </c>
      <c r="Q237" s="42"/>
      <c r="R237" s="42"/>
      <c r="S237" s="42"/>
      <c r="T237" s="42"/>
      <c r="U237" s="42"/>
      <c r="V237" s="42"/>
      <c r="W237" s="42"/>
      <c r="X237" s="42"/>
      <c r="Y237" s="27"/>
      <c r="Z237" s="27"/>
      <c r="AA237" s="27"/>
    </row>
    <row r="238">
      <c r="A238" s="21" t="str">
        <f t="shared" ref="A238:B238" si="245">if(and(isnumber(search("Yes",C238)),isnumber(search("Yes",E238)),isnumber(search("Yes",G238)),isnumber(search("Yes",I238))),"Yes","No")</f>
        <v>No</v>
      </c>
      <c r="B238" s="21" t="str">
        <f t="shared" si="245"/>
        <v>No</v>
      </c>
      <c r="C238" s="22" t="str">
        <f t="shared" si="3"/>
        <v>No</v>
      </c>
      <c r="D238" s="21" t="str">
        <f t="shared" si="4"/>
        <v>No</v>
      </c>
      <c r="E238" s="21" t="str">
        <f t="shared" si="5"/>
        <v>No</v>
      </c>
      <c r="F238" s="21" t="str">
        <f t="shared" si="6"/>
        <v>No</v>
      </c>
      <c r="G238" s="21" t="str">
        <f t="shared" si="7"/>
        <v>No</v>
      </c>
      <c r="H238" s="21" t="str">
        <f t="shared" si="8"/>
        <v>No</v>
      </c>
      <c r="I238" s="21" t="str">
        <f t="shared" si="9"/>
        <v>No</v>
      </c>
      <c r="J238" s="21" t="str">
        <f t="shared" si="10"/>
        <v>No</v>
      </c>
      <c r="K238" s="25"/>
      <c r="L238" s="7" t="s">
        <v>564</v>
      </c>
      <c r="M238" s="7" t="s">
        <v>565</v>
      </c>
      <c r="N238" s="7" t="s">
        <v>25</v>
      </c>
      <c r="O238" s="7" t="s">
        <v>7549</v>
      </c>
      <c r="P238" s="44" t="s">
        <v>7550</v>
      </c>
      <c r="Q238" s="42"/>
      <c r="R238" s="42"/>
      <c r="S238" s="42"/>
      <c r="T238" s="42"/>
      <c r="U238" s="42"/>
      <c r="V238" s="42"/>
      <c r="W238" s="42"/>
      <c r="X238" s="42"/>
      <c r="Y238" s="27"/>
      <c r="Z238" s="27"/>
      <c r="AA238" s="27"/>
    </row>
    <row r="239">
      <c r="A239" s="21" t="str">
        <f t="shared" ref="A239:B239" si="246">if(and(isnumber(search("Yes",C239)),isnumber(search("Yes",E239)),isnumber(search("Yes",G239)),isnumber(search("Yes",I239))),"Yes","No")</f>
        <v>No</v>
      </c>
      <c r="B239" s="21" t="str">
        <f t="shared" si="246"/>
        <v>No</v>
      </c>
      <c r="C239" s="22" t="str">
        <f t="shared" si="3"/>
        <v>No</v>
      </c>
      <c r="D239" s="21" t="str">
        <f t="shared" si="4"/>
        <v>No</v>
      </c>
      <c r="E239" s="21" t="str">
        <f t="shared" si="5"/>
        <v>No</v>
      </c>
      <c r="F239" s="21" t="str">
        <f t="shared" si="6"/>
        <v>No</v>
      </c>
      <c r="G239" s="21" t="str">
        <f t="shared" si="7"/>
        <v>No</v>
      </c>
      <c r="H239" s="21" t="str">
        <f t="shared" si="8"/>
        <v>No</v>
      </c>
      <c r="I239" s="21" t="str">
        <f t="shared" si="9"/>
        <v>No</v>
      </c>
      <c r="J239" s="21" t="str">
        <f t="shared" si="10"/>
        <v>No</v>
      </c>
      <c r="K239" s="25"/>
      <c r="L239" s="7" t="s">
        <v>566</v>
      </c>
      <c r="M239" s="7" t="s">
        <v>567</v>
      </c>
      <c r="N239" s="7" t="s">
        <v>25</v>
      </c>
      <c r="O239" s="7" t="s">
        <v>7551</v>
      </c>
      <c r="P239" s="44" t="s">
        <v>7552</v>
      </c>
      <c r="Q239" s="42"/>
      <c r="R239" s="42"/>
      <c r="S239" s="42"/>
      <c r="T239" s="42"/>
      <c r="U239" s="42"/>
      <c r="V239" s="42"/>
      <c r="W239" s="42"/>
      <c r="X239" s="42"/>
      <c r="Y239" s="27"/>
      <c r="Z239" s="27"/>
      <c r="AA239" s="27"/>
    </row>
    <row r="240">
      <c r="A240" s="21" t="str">
        <f t="shared" ref="A240:B240" si="247">if(and(isnumber(search("Yes",C240)),isnumber(search("Yes",E240)),isnumber(search("Yes",G240)),isnumber(search("Yes",I240))),"Yes","No")</f>
        <v>Yes</v>
      </c>
      <c r="B240" s="21" t="str">
        <f t="shared" si="247"/>
        <v>No</v>
      </c>
      <c r="C240" s="22" t="str">
        <f t="shared" si="3"/>
        <v>Yes</v>
      </c>
      <c r="D240" s="21" t="str">
        <f t="shared" si="4"/>
        <v>Yes</v>
      </c>
      <c r="E240" s="21" t="str">
        <f t="shared" si="5"/>
        <v>Yes</v>
      </c>
      <c r="F240" s="21" t="str">
        <f t="shared" si="6"/>
        <v>Yes</v>
      </c>
      <c r="G240" s="21" t="str">
        <f t="shared" si="7"/>
        <v>Yes</v>
      </c>
      <c r="H240" s="21" t="str">
        <f t="shared" si="8"/>
        <v>No</v>
      </c>
      <c r="I240" s="21" t="str">
        <f t="shared" si="9"/>
        <v>Yes</v>
      </c>
      <c r="J240" s="21" t="str">
        <f t="shared" si="10"/>
        <v>Yes</v>
      </c>
      <c r="K240" s="25"/>
      <c r="L240" s="7" t="s">
        <v>89</v>
      </c>
      <c r="M240" s="7" t="s">
        <v>568</v>
      </c>
      <c r="N240" s="7" t="s">
        <v>21</v>
      </c>
      <c r="O240" s="7" t="s">
        <v>4198</v>
      </c>
      <c r="P240" s="44" t="s">
        <v>5444</v>
      </c>
      <c r="Q240" s="7" t="s">
        <v>21</v>
      </c>
      <c r="R240" s="7" t="s">
        <v>7553</v>
      </c>
      <c r="S240" s="44" t="s">
        <v>7554</v>
      </c>
      <c r="T240" s="7" t="s">
        <v>25</v>
      </c>
      <c r="U240" s="7" t="s">
        <v>7555</v>
      </c>
      <c r="V240" s="44" t="s">
        <v>7556</v>
      </c>
      <c r="W240" s="7" t="s">
        <v>21</v>
      </c>
      <c r="X240" s="7" t="s">
        <v>2786</v>
      </c>
      <c r="Y240" s="44" t="s">
        <v>5446</v>
      </c>
      <c r="Z240" s="27"/>
      <c r="AA240" s="27"/>
    </row>
    <row r="241">
      <c r="A241" s="21" t="str">
        <f t="shared" ref="A241:B241" si="248">if(and(isnumber(search("Yes",C241)),isnumber(search("Yes",E241)),isnumber(search("Yes",G241)),isnumber(search("Yes",I241))),"Yes","No")</f>
        <v>No</v>
      </c>
      <c r="B241" s="21" t="str">
        <f t="shared" si="248"/>
        <v>No</v>
      </c>
      <c r="C241" s="22" t="str">
        <f t="shared" si="3"/>
        <v>No</v>
      </c>
      <c r="D241" s="21" t="str">
        <f t="shared" si="4"/>
        <v>No</v>
      </c>
      <c r="E241" s="21" t="str">
        <f t="shared" si="5"/>
        <v>No</v>
      </c>
      <c r="F241" s="21" t="str">
        <f t="shared" si="6"/>
        <v>No</v>
      </c>
      <c r="G241" s="21" t="str">
        <f t="shared" si="7"/>
        <v>No</v>
      </c>
      <c r="H241" s="21" t="str">
        <f t="shared" si="8"/>
        <v>No</v>
      </c>
      <c r="I241" s="21" t="str">
        <f t="shared" si="9"/>
        <v>No</v>
      </c>
      <c r="J241" s="21" t="str">
        <f t="shared" si="10"/>
        <v>No</v>
      </c>
      <c r="K241" s="25"/>
      <c r="L241" s="7" t="s">
        <v>569</v>
      </c>
      <c r="M241" s="7" t="s">
        <v>570</v>
      </c>
      <c r="N241" s="7" t="s">
        <v>25</v>
      </c>
      <c r="O241" s="7" t="s">
        <v>7557</v>
      </c>
      <c r="P241" s="44" t="s">
        <v>7558</v>
      </c>
      <c r="Q241" s="42"/>
      <c r="R241" s="42"/>
      <c r="S241" s="42"/>
      <c r="T241" s="42"/>
      <c r="U241" s="42"/>
      <c r="V241" s="42"/>
      <c r="W241" s="42"/>
      <c r="X241" s="42"/>
      <c r="Y241" s="27"/>
      <c r="Z241" s="27"/>
      <c r="AA241" s="27"/>
    </row>
    <row r="242">
      <c r="A242" s="21" t="str">
        <f t="shared" ref="A242:B242" si="249">if(and(isnumber(search("Yes",C242)),isnumber(search("Yes",E242)),isnumber(search("Yes",G242)),isnumber(search("Yes",I242))),"Yes","No")</f>
        <v>No</v>
      </c>
      <c r="B242" s="21" t="str">
        <f t="shared" si="249"/>
        <v>No</v>
      </c>
      <c r="C242" s="22" t="str">
        <f t="shared" si="3"/>
        <v>No</v>
      </c>
      <c r="D242" s="21" t="str">
        <f t="shared" si="4"/>
        <v>No</v>
      </c>
      <c r="E242" s="21" t="str">
        <f t="shared" si="5"/>
        <v>No</v>
      </c>
      <c r="F242" s="21" t="str">
        <f t="shared" si="6"/>
        <v>No</v>
      </c>
      <c r="G242" s="21" t="str">
        <f t="shared" si="7"/>
        <v>No</v>
      </c>
      <c r="H242" s="21" t="str">
        <f t="shared" si="8"/>
        <v>No</v>
      </c>
      <c r="I242" s="21" t="str">
        <f t="shared" si="9"/>
        <v>No</v>
      </c>
      <c r="J242" s="21" t="str">
        <f t="shared" si="10"/>
        <v>No</v>
      </c>
      <c r="K242" s="25"/>
      <c r="L242" s="7" t="s">
        <v>571</v>
      </c>
      <c r="M242" s="7" t="s">
        <v>572</v>
      </c>
      <c r="N242" s="7" t="s">
        <v>25</v>
      </c>
      <c r="O242" s="7" t="s">
        <v>7559</v>
      </c>
      <c r="P242" s="44" t="s">
        <v>7560</v>
      </c>
      <c r="Q242" s="42"/>
      <c r="R242" s="42"/>
      <c r="S242" s="42"/>
      <c r="T242" s="42"/>
      <c r="U242" s="42"/>
      <c r="V242" s="42"/>
      <c r="W242" s="42"/>
      <c r="X242" s="42"/>
      <c r="Y242" s="27"/>
      <c r="Z242" s="27"/>
      <c r="AA242" s="27"/>
    </row>
    <row r="243">
      <c r="A243" s="21" t="str">
        <f t="shared" ref="A243:B243" si="250">if(and(isnumber(search("Yes",C243)),isnumber(search("Yes",E243)),isnumber(search("Yes",G243)),isnumber(search("Yes",I243))),"Yes","No")</f>
        <v>No</v>
      </c>
      <c r="B243" s="21" t="str">
        <f t="shared" si="250"/>
        <v>No</v>
      </c>
      <c r="C243" s="22" t="str">
        <f t="shared" si="3"/>
        <v>No</v>
      </c>
      <c r="D243" s="21" t="str">
        <f t="shared" si="4"/>
        <v>No</v>
      </c>
      <c r="E243" s="21" t="str">
        <f t="shared" si="5"/>
        <v>No</v>
      </c>
      <c r="F243" s="21" t="str">
        <f t="shared" si="6"/>
        <v>No</v>
      </c>
      <c r="G243" s="21" t="str">
        <f t="shared" si="7"/>
        <v>No</v>
      </c>
      <c r="H243" s="21" t="str">
        <f t="shared" si="8"/>
        <v>No</v>
      </c>
      <c r="I243" s="21" t="str">
        <f t="shared" si="9"/>
        <v>No</v>
      </c>
      <c r="J243" s="21" t="str">
        <f t="shared" si="10"/>
        <v>No</v>
      </c>
      <c r="K243" s="25"/>
      <c r="L243" s="7" t="s">
        <v>573</v>
      </c>
      <c r="M243" s="7" t="s">
        <v>574</v>
      </c>
      <c r="N243" s="7" t="s">
        <v>25</v>
      </c>
      <c r="O243" s="7" t="s">
        <v>5450</v>
      </c>
      <c r="P243" s="44" t="s">
        <v>5451</v>
      </c>
      <c r="Q243" s="42"/>
      <c r="R243" s="42"/>
      <c r="S243" s="42"/>
      <c r="T243" s="42"/>
      <c r="U243" s="42"/>
      <c r="V243" s="42"/>
      <c r="W243" s="42"/>
      <c r="X243" s="42"/>
      <c r="Y243" s="27"/>
      <c r="Z243" s="27"/>
      <c r="AA243" s="27"/>
    </row>
    <row r="244">
      <c r="A244" s="21" t="str">
        <f t="shared" ref="A244:B244" si="251">if(and(isnumber(search("Yes",C244)),isnumber(search("Yes",E244)),isnumber(search("Yes",G244)),isnumber(search("Yes",I244))),"Yes","No")</f>
        <v>Yes</v>
      </c>
      <c r="B244" s="21" t="str">
        <f t="shared" si="251"/>
        <v>Yes</v>
      </c>
      <c r="C244" s="22" t="str">
        <f t="shared" si="3"/>
        <v>Yes</v>
      </c>
      <c r="D244" s="21" t="str">
        <f t="shared" si="4"/>
        <v>Yes</v>
      </c>
      <c r="E244" s="21" t="str">
        <f t="shared" si="5"/>
        <v>Yes</v>
      </c>
      <c r="F244" s="21" t="str">
        <f t="shared" si="6"/>
        <v>Yes</v>
      </c>
      <c r="G244" s="21" t="str">
        <f t="shared" si="7"/>
        <v>Yes</v>
      </c>
      <c r="H244" s="21" t="str">
        <f t="shared" si="8"/>
        <v>Yes</v>
      </c>
      <c r="I244" s="21" t="str">
        <f t="shared" si="9"/>
        <v>Yes</v>
      </c>
      <c r="J244" s="21" t="str">
        <f t="shared" si="10"/>
        <v>Yes</v>
      </c>
      <c r="K244" s="25"/>
      <c r="L244" s="7" t="s">
        <v>92</v>
      </c>
      <c r="M244" s="7" t="s">
        <v>167</v>
      </c>
      <c r="N244" s="7" t="s">
        <v>2321</v>
      </c>
      <c r="O244" s="7" t="s">
        <v>7561</v>
      </c>
      <c r="P244" s="44" t="s">
        <v>7562</v>
      </c>
      <c r="Q244" s="7" t="s">
        <v>21</v>
      </c>
      <c r="R244" s="7" t="s">
        <v>5454</v>
      </c>
      <c r="S244" s="44" t="s">
        <v>5455</v>
      </c>
      <c r="T244" s="7" t="s">
        <v>2321</v>
      </c>
      <c r="U244" s="7" t="s">
        <v>7392</v>
      </c>
      <c r="V244" s="44" t="s">
        <v>7563</v>
      </c>
      <c r="W244" s="7" t="s">
        <v>2321</v>
      </c>
      <c r="X244" s="7" t="s">
        <v>2852</v>
      </c>
      <c r="Y244" s="44" t="s">
        <v>7564</v>
      </c>
      <c r="Z244" s="27"/>
      <c r="AA244" s="27"/>
    </row>
    <row r="245">
      <c r="A245" s="21" t="str">
        <f t="shared" ref="A245:B245" si="252">if(and(isnumber(search("Yes",C245)),isnumber(search("Yes",E245)),isnumber(search("Yes",G245)),isnumber(search("Yes",I245))),"Yes","No")</f>
        <v>Yes</v>
      </c>
      <c r="B245" s="21" t="str">
        <f t="shared" si="252"/>
        <v>No</v>
      </c>
      <c r="C245" s="22" t="str">
        <f t="shared" si="3"/>
        <v>Yes</v>
      </c>
      <c r="D245" s="21" t="str">
        <f t="shared" si="4"/>
        <v>Yes</v>
      </c>
      <c r="E245" s="21" t="str">
        <f t="shared" si="5"/>
        <v>Yes</v>
      </c>
      <c r="F245" s="21" t="str">
        <f t="shared" si="6"/>
        <v>Yes</v>
      </c>
      <c r="G245" s="21" t="str">
        <f t="shared" si="7"/>
        <v>Yes</v>
      </c>
      <c r="H245" s="21" t="str">
        <f t="shared" si="8"/>
        <v>No</v>
      </c>
      <c r="I245" s="21" t="str">
        <f t="shared" si="9"/>
        <v>Yes</v>
      </c>
      <c r="J245" s="21" t="str">
        <f t="shared" si="10"/>
        <v>Yes</v>
      </c>
      <c r="K245" s="25"/>
      <c r="L245" s="7" t="s">
        <v>95</v>
      </c>
      <c r="M245" s="7" t="s">
        <v>575</v>
      </c>
      <c r="N245" s="7" t="s">
        <v>21</v>
      </c>
      <c r="O245" s="7" t="s">
        <v>3225</v>
      </c>
      <c r="P245" s="44" t="s">
        <v>5459</v>
      </c>
      <c r="Q245" s="7" t="s">
        <v>21</v>
      </c>
      <c r="R245" s="7" t="s">
        <v>2882</v>
      </c>
      <c r="S245" s="44" t="s">
        <v>7565</v>
      </c>
      <c r="T245" s="7" t="s">
        <v>25</v>
      </c>
      <c r="U245" s="7" t="s">
        <v>7566</v>
      </c>
      <c r="V245" s="44" t="s">
        <v>7567</v>
      </c>
      <c r="W245" s="7" t="s">
        <v>21</v>
      </c>
      <c r="X245" s="7" t="s">
        <v>5462</v>
      </c>
      <c r="Y245" s="44" t="s">
        <v>7568</v>
      </c>
      <c r="Z245" s="27"/>
      <c r="AA245" s="27"/>
    </row>
    <row r="246">
      <c r="A246" s="21" t="str">
        <f t="shared" ref="A246:B246" si="253">if(and(isnumber(search("Yes",C246)),isnumber(search("Yes",E246)),isnumber(search("Yes",G246)),isnumber(search("Yes",I246))),"Yes","No")</f>
        <v>Yes</v>
      </c>
      <c r="B246" s="21" t="str">
        <f t="shared" si="253"/>
        <v>Yes</v>
      </c>
      <c r="C246" s="22" t="str">
        <f t="shared" si="3"/>
        <v>Yes</v>
      </c>
      <c r="D246" s="21" t="str">
        <f t="shared" si="4"/>
        <v>Yes</v>
      </c>
      <c r="E246" s="21" t="str">
        <f t="shared" si="5"/>
        <v>Yes</v>
      </c>
      <c r="F246" s="21" t="str">
        <f t="shared" si="6"/>
        <v>Yes</v>
      </c>
      <c r="G246" s="21" t="str">
        <f t="shared" si="7"/>
        <v>Yes</v>
      </c>
      <c r="H246" s="21" t="str">
        <f t="shared" si="8"/>
        <v>Yes</v>
      </c>
      <c r="I246" s="21" t="str">
        <f t="shared" si="9"/>
        <v>Yes</v>
      </c>
      <c r="J246" s="21" t="str">
        <f t="shared" si="10"/>
        <v>Yes</v>
      </c>
      <c r="K246" s="25"/>
      <c r="L246" s="7" t="s">
        <v>98</v>
      </c>
      <c r="M246" s="7" t="s">
        <v>576</v>
      </c>
      <c r="N246" s="7" t="s">
        <v>21</v>
      </c>
      <c r="O246" s="7" t="s">
        <v>5464</v>
      </c>
      <c r="P246" s="44" t="s">
        <v>7174</v>
      </c>
      <c r="Q246" s="7" t="s">
        <v>21</v>
      </c>
      <c r="R246" s="7" t="s">
        <v>7569</v>
      </c>
      <c r="S246" s="44" t="s">
        <v>7570</v>
      </c>
      <c r="T246" s="7" t="s">
        <v>21</v>
      </c>
      <c r="U246" s="7" t="s">
        <v>7571</v>
      </c>
      <c r="V246" s="44" t="s">
        <v>7572</v>
      </c>
      <c r="W246" s="7" t="s">
        <v>2321</v>
      </c>
      <c r="X246" s="7" t="s">
        <v>7573</v>
      </c>
      <c r="Y246" s="44" t="s">
        <v>7574</v>
      </c>
      <c r="Z246" s="27"/>
      <c r="AA246" s="27"/>
    </row>
    <row r="247">
      <c r="A247" s="21" t="str">
        <f t="shared" ref="A247:B247" si="254">if(and(isnumber(search("Yes",C247)),isnumber(search("Yes",E247)),isnumber(search("Yes",G247)),isnumber(search("Yes",I247))),"Yes","No")</f>
        <v>No</v>
      </c>
      <c r="B247" s="21" t="str">
        <f t="shared" si="254"/>
        <v>No</v>
      </c>
      <c r="C247" s="22" t="str">
        <f t="shared" si="3"/>
        <v>No</v>
      </c>
      <c r="D247" s="21" t="str">
        <f t="shared" si="4"/>
        <v>No</v>
      </c>
      <c r="E247" s="21" t="str">
        <f t="shared" si="5"/>
        <v>No</v>
      </c>
      <c r="F247" s="21" t="str">
        <f t="shared" si="6"/>
        <v>No</v>
      </c>
      <c r="G247" s="21" t="str">
        <f t="shared" si="7"/>
        <v>No</v>
      </c>
      <c r="H247" s="21" t="str">
        <f t="shared" si="8"/>
        <v>No</v>
      </c>
      <c r="I247" s="21" t="str">
        <f t="shared" si="9"/>
        <v>No</v>
      </c>
      <c r="J247" s="21" t="str">
        <f t="shared" si="10"/>
        <v>No</v>
      </c>
      <c r="K247" s="25"/>
      <c r="L247" s="7" t="s">
        <v>101</v>
      </c>
      <c r="M247" s="7" t="s">
        <v>577</v>
      </c>
      <c r="N247" s="7" t="s">
        <v>25</v>
      </c>
      <c r="O247" s="7" t="s">
        <v>5806</v>
      </c>
      <c r="P247" s="44" t="s">
        <v>5470</v>
      </c>
      <c r="Q247" s="42"/>
      <c r="R247" s="42"/>
      <c r="S247" s="42"/>
      <c r="T247" s="42"/>
      <c r="U247" s="42"/>
      <c r="V247" s="42"/>
      <c r="W247" s="42"/>
      <c r="X247" s="42"/>
      <c r="Y247" s="27"/>
      <c r="Z247" s="27"/>
      <c r="AA247" s="27"/>
    </row>
    <row r="248">
      <c r="A248" s="21" t="str">
        <f t="shared" ref="A248:B248" si="255">if(and(isnumber(search("Yes",C248)),isnumber(search("Yes",E248)),isnumber(search("Yes",G248)),isnumber(search("Yes",I248))),"Yes","No")</f>
        <v>No</v>
      </c>
      <c r="B248" s="21" t="str">
        <f t="shared" si="255"/>
        <v>No</v>
      </c>
      <c r="C248" s="22" t="str">
        <f t="shared" si="3"/>
        <v>No</v>
      </c>
      <c r="D248" s="21" t="str">
        <f t="shared" si="4"/>
        <v>No</v>
      </c>
      <c r="E248" s="21" t="str">
        <f t="shared" si="5"/>
        <v>No</v>
      </c>
      <c r="F248" s="21" t="str">
        <f t="shared" si="6"/>
        <v>No</v>
      </c>
      <c r="G248" s="21" t="str">
        <f t="shared" si="7"/>
        <v>No</v>
      </c>
      <c r="H248" s="21" t="str">
        <f t="shared" si="8"/>
        <v>No</v>
      </c>
      <c r="I248" s="21" t="str">
        <f t="shared" si="9"/>
        <v>No</v>
      </c>
      <c r="J248" s="21" t="str">
        <f t="shared" si="10"/>
        <v>No</v>
      </c>
      <c r="K248" s="25"/>
      <c r="L248" s="7" t="s">
        <v>578</v>
      </c>
      <c r="M248" s="7" t="s">
        <v>579</v>
      </c>
      <c r="N248" s="7" t="s">
        <v>25</v>
      </c>
      <c r="O248" s="7" t="s">
        <v>2646</v>
      </c>
      <c r="P248" s="44" t="s">
        <v>7575</v>
      </c>
      <c r="Q248" s="42"/>
      <c r="R248" s="42"/>
      <c r="S248" s="42"/>
      <c r="T248" s="42"/>
      <c r="U248" s="42"/>
      <c r="V248" s="42"/>
      <c r="W248" s="42"/>
      <c r="X248" s="42"/>
      <c r="Y248" s="27"/>
      <c r="Z248" s="27"/>
      <c r="AA248" s="27"/>
    </row>
    <row r="249">
      <c r="A249" s="21" t="str">
        <f t="shared" ref="A249:B249" si="256">if(and(isnumber(search("Yes",C249)),isnumber(search("Yes",E249)),isnumber(search("Yes",G249)),isnumber(search("Yes",I249))),"Yes","No")</f>
        <v>No</v>
      </c>
      <c r="B249" s="21" t="str">
        <f t="shared" si="256"/>
        <v>No</v>
      </c>
      <c r="C249" s="22" t="str">
        <f t="shared" si="3"/>
        <v>No</v>
      </c>
      <c r="D249" s="21" t="str">
        <f t="shared" si="4"/>
        <v>No</v>
      </c>
      <c r="E249" s="21" t="str">
        <f t="shared" si="5"/>
        <v>No</v>
      </c>
      <c r="F249" s="21" t="str">
        <f t="shared" si="6"/>
        <v>No</v>
      </c>
      <c r="G249" s="21" t="str">
        <f t="shared" si="7"/>
        <v>No</v>
      </c>
      <c r="H249" s="21" t="str">
        <f t="shared" si="8"/>
        <v>No</v>
      </c>
      <c r="I249" s="21" t="str">
        <f t="shared" si="9"/>
        <v>No</v>
      </c>
      <c r="J249" s="21" t="str">
        <f t="shared" si="10"/>
        <v>No</v>
      </c>
      <c r="K249" s="25"/>
      <c r="L249" s="7" t="s">
        <v>580</v>
      </c>
      <c r="M249" s="7" t="s">
        <v>581</v>
      </c>
      <c r="N249" s="7" t="s">
        <v>25</v>
      </c>
      <c r="O249" s="7" t="s">
        <v>7576</v>
      </c>
      <c r="P249" s="44" t="s">
        <v>7577</v>
      </c>
      <c r="Q249" s="42"/>
      <c r="R249" s="42"/>
      <c r="S249" s="42"/>
      <c r="T249" s="42"/>
      <c r="U249" s="42"/>
      <c r="V249" s="42"/>
      <c r="W249" s="42"/>
      <c r="X249" s="42"/>
      <c r="Y249" s="27"/>
      <c r="Z249" s="27"/>
      <c r="AA249" s="27"/>
    </row>
    <row r="250">
      <c r="A250" s="21" t="str">
        <f t="shared" ref="A250:B250" si="257">if(and(isnumber(search("Yes",C250)),isnumber(search("Yes",E250)),isnumber(search("Yes",G250)),isnumber(search("Yes",I250))),"Yes","No")</f>
        <v>No</v>
      </c>
      <c r="B250" s="21" t="str">
        <f t="shared" si="257"/>
        <v>No</v>
      </c>
      <c r="C250" s="22" t="str">
        <f t="shared" si="3"/>
        <v>No</v>
      </c>
      <c r="D250" s="21" t="str">
        <f t="shared" si="4"/>
        <v>No</v>
      </c>
      <c r="E250" s="21" t="str">
        <f t="shared" si="5"/>
        <v>No</v>
      </c>
      <c r="F250" s="21" t="str">
        <f t="shared" si="6"/>
        <v>No</v>
      </c>
      <c r="G250" s="21" t="str">
        <f t="shared" si="7"/>
        <v>No</v>
      </c>
      <c r="H250" s="21" t="str">
        <f t="shared" si="8"/>
        <v>No</v>
      </c>
      <c r="I250" s="21" t="str">
        <f t="shared" si="9"/>
        <v>No</v>
      </c>
      <c r="J250" s="21" t="str">
        <f t="shared" si="10"/>
        <v>No</v>
      </c>
      <c r="K250" s="25"/>
      <c r="L250" s="7" t="s">
        <v>582</v>
      </c>
      <c r="M250" s="7" t="s">
        <v>583</v>
      </c>
      <c r="N250" s="7" t="s">
        <v>25</v>
      </c>
      <c r="O250" s="7" t="s">
        <v>2901</v>
      </c>
      <c r="P250" s="44" t="s">
        <v>7578</v>
      </c>
      <c r="Q250" s="42"/>
      <c r="R250" s="42"/>
      <c r="S250" s="42"/>
      <c r="T250" s="42"/>
      <c r="U250" s="42"/>
      <c r="V250" s="42"/>
      <c r="W250" s="42"/>
      <c r="X250" s="42"/>
      <c r="Y250" s="27"/>
      <c r="Z250" s="27"/>
      <c r="AA250" s="27"/>
    </row>
    <row r="251">
      <c r="A251" s="21" t="str">
        <f t="shared" ref="A251:B251" si="258">if(and(isnumber(search("Yes",C251)),isnumber(search("Yes",E251)),isnumber(search("Yes",G251)),isnumber(search("Yes",I251))),"Yes","No")</f>
        <v>No</v>
      </c>
      <c r="B251" s="21" t="str">
        <f t="shared" si="258"/>
        <v>No</v>
      </c>
      <c r="C251" s="22" t="str">
        <f t="shared" si="3"/>
        <v>No</v>
      </c>
      <c r="D251" s="21" t="str">
        <f t="shared" si="4"/>
        <v>No</v>
      </c>
      <c r="E251" s="21" t="str">
        <f t="shared" si="5"/>
        <v>No</v>
      </c>
      <c r="F251" s="21" t="str">
        <f t="shared" si="6"/>
        <v>No</v>
      </c>
      <c r="G251" s="21" t="str">
        <f t="shared" si="7"/>
        <v>No</v>
      </c>
      <c r="H251" s="21" t="str">
        <f t="shared" si="8"/>
        <v>No</v>
      </c>
      <c r="I251" s="21" t="str">
        <f t="shared" si="9"/>
        <v>No</v>
      </c>
      <c r="J251" s="21" t="str">
        <f t="shared" si="10"/>
        <v>No</v>
      </c>
      <c r="K251" s="25"/>
      <c r="L251" s="7" t="s">
        <v>584</v>
      </c>
      <c r="M251" s="7" t="s">
        <v>585</v>
      </c>
      <c r="N251" s="7" t="s">
        <v>25</v>
      </c>
      <c r="O251" s="7" t="s">
        <v>2441</v>
      </c>
      <c r="P251" s="44" t="s">
        <v>6654</v>
      </c>
      <c r="Q251" s="42"/>
      <c r="R251" s="42"/>
      <c r="S251" s="42"/>
      <c r="T251" s="42"/>
      <c r="U251" s="42"/>
      <c r="V251" s="42"/>
      <c r="W251" s="42"/>
      <c r="X251" s="42"/>
      <c r="Y251" s="27"/>
      <c r="Z251" s="27"/>
      <c r="AA251" s="27"/>
    </row>
    <row r="252">
      <c r="A252" s="21" t="str">
        <f t="shared" ref="A252:B252" si="259">if(and(isnumber(search("Yes",C252)),isnumber(search("Yes",E252)),isnumber(search("Yes",G252)),isnumber(search("Yes",I252))),"Yes","No")</f>
        <v>No</v>
      </c>
      <c r="B252" s="21" t="str">
        <f t="shared" si="259"/>
        <v>No</v>
      </c>
      <c r="C252" s="22" t="str">
        <f t="shared" si="3"/>
        <v>No</v>
      </c>
      <c r="D252" s="21" t="str">
        <f t="shared" si="4"/>
        <v>No</v>
      </c>
      <c r="E252" s="21" t="str">
        <f t="shared" si="5"/>
        <v>No</v>
      </c>
      <c r="F252" s="21" t="str">
        <f t="shared" si="6"/>
        <v>No</v>
      </c>
      <c r="G252" s="21" t="str">
        <f t="shared" si="7"/>
        <v>No</v>
      </c>
      <c r="H252" s="21" t="str">
        <f t="shared" si="8"/>
        <v>No</v>
      </c>
      <c r="I252" s="21" t="str">
        <f t="shared" si="9"/>
        <v>No</v>
      </c>
      <c r="J252" s="21" t="str">
        <f t="shared" si="10"/>
        <v>No</v>
      </c>
      <c r="K252" s="25"/>
      <c r="L252" s="7" t="s">
        <v>586</v>
      </c>
      <c r="M252" s="7" t="s">
        <v>587</v>
      </c>
      <c r="N252" s="7" t="s">
        <v>25</v>
      </c>
      <c r="O252" s="7" t="s">
        <v>7579</v>
      </c>
      <c r="P252" s="44" t="s">
        <v>7580</v>
      </c>
      <c r="Q252" s="42"/>
      <c r="R252" s="42"/>
      <c r="S252" s="42"/>
      <c r="T252" s="42"/>
      <c r="U252" s="42"/>
      <c r="V252" s="42"/>
      <c r="W252" s="42"/>
      <c r="X252" s="42"/>
      <c r="Y252" s="27"/>
      <c r="Z252" s="27"/>
      <c r="AA252" s="27"/>
    </row>
    <row r="253">
      <c r="A253" s="21" t="str">
        <f t="shared" ref="A253:B253" si="260">if(and(isnumber(search("Yes",C253)),isnumber(search("Yes",E253)),isnumber(search("Yes",G253)),isnumber(search("Yes",I253))),"Yes","No")</f>
        <v>No</v>
      </c>
      <c r="B253" s="21" t="str">
        <f t="shared" si="260"/>
        <v>No</v>
      </c>
      <c r="C253" s="22" t="str">
        <f t="shared" si="3"/>
        <v>No</v>
      </c>
      <c r="D253" s="21" t="str">
        <f t="shared" si="4"/>
        <v>No</v>
      </c>
      <c r="E253" s="21" t="str">
        <f t="shared" si="5"/>
        <v>No</v>
      </c>
      <c r="F253" s="21" t="str">
        <f t="shared" si="6"/>
        <v>No</v>
      </c>
      <c r="G253" s="21" t="str">
        <f t="shared" si="7"/>
        <v>No</v>
      </c>
      <c r="H253" s="21" t="str">
        <f t="shared" si="8"/>
        <v>No</v>
      </c>
      <c r="I253" s="21" t="str">
        <f t="shared" si="9"/>
        <v>No</v>
      </c>
      <c r="J253" s="21" t="str">
        <f t="shared" si="10"/>
        <v>No</v>
      </c>
      <c r="K253" s="25"/>
      <c r="L253" s="7" t="s">
        <v>588</v>
      </c>
      <c r="M253" s="7" t="s">
        <v>589</v>
      </c>
      <c r="N253" s="7" t="s">
        <v>25</v>
      </c>
      <c r="O253" s="7" t="s">
        <v>7581</v>
      </c>
      <c r="P253" s="44" t="s">
        <v>7582</v>
      </c>
      <c r="Q253" s="42"/>
      <c r="R253" s="42"/>
      <c r="S253" s="42"/>
      <c r="T253" s="42"/>
      <c r="U253" s="42"/>
      <c r="V253" s="42"/>
      <c r="W253" s="42"/>
      <c r="X253" s="42"/>
      <c r="Y253" s="27"/>
      <c r="Z253" s="27"/>
      <c r="AA253" s="27"/>
    </row>
    <row r="254">
      <c r="A254" s="21" t="str">
        <f t="shared" ref="A254:B254" si="261">if(and(isnumber(search("Yes",C254)),isnumber(search("Yes",E254)),isnumber(search("Yes",G254)),isnumber(search("Yes",I254))),"Yes","No")</f>
        <v>No</v>
      </c>
      <c r="B254" s="21" t="str">
        <f t="shared" si="261"/>
        <v>No</v>
      </c>
      <c r="C254" s="22" t="str">
        <f t="shared" si="3"/>
        <v>No</v>
      </c>
      <c r="D254" s="21" t="str">
        <f t="shared" si="4"/>
        <v>No</v>
      </c>
      <c r="E254" s="21" t="str">
        <f t="shared" si="5"/>
        <v>No</v>
      </c>
      <c r="F254" s="21" t="str">
        <f t="shared" si="6"/>
        <v>No</v>
      </c>
      <c r="G254" s="21" t="str">
        <f t="shared" si="7"/>
        <v>No</v>
      </c>
      <c r="H254" s="21" t="str">
        <f t="shared" si="8"/>
        <v>No</v>
      </c>
      <c r="I254" s="21" t="str">
        <f t="shared" si="9"/>
        <v>No</v>
      </c>
      <c r="J254" s="21" t="str">
        <f t="shared" si="10"/>
        <v>No</v>
      </c>
      <c r="K254" s="25"/>
      <c r="L254" s="7" t="s">
        <v>590</v>
      </c>
      <c r="M254" s="7" t="s">
        <v>591</v>
      </c>
      <c r="N254" s="7" t="s">
        <v>25</v>
      </c>
      <c r="O254" s="7" t="s">
        <v>7583</v>
      </c>
      <c r="P254" s="44" t="s">
        <v>7584</v>
      </c>
      <c r="Q254" s="42"/>
      <c r="R254" s="42"/>
      <c r="S254" s="42"/>
      <c r="T254" s="42"/>
      <c r="U254" s="42"/>
      <c r="V254" s="42"/>
      <c r="W254" s="42"/>
      <c r="X254" s="42"/>
      <c r="Y254" s="27"/>
      <c r="Z254" s="27"/>
      <c r="AA254" s="27"/>
    </row>
    <row r="255">
      <c r="A255" s="21" t="str">
        <f t="shared" ref="A255:B255" si="262">if(and(isnumber(search("Yes",C255)),isnumber(search("Yes",E255)),isnumber(search("Yes",G255)),isnumber(search("Yes",I255))),"Yes","No")</f>
        <v>No</v>
      </c>
      <c r="B255" s="21" t="str">
        <f t="shared" si="262"/>
        <v>No</v>
      </c>
      <c r="C255" s="22" t="str">
        <f t="shared" si="3"/>
        <v>No</v>
      </c>
      <c r="D255" s="21" t="str">
        <f t="shared" si="4"/>
        <v>No</v>
      </c>
      <c r="E255" s="21" t="str">
        <f t="shared" si="5"/>
        <v>No</v>
      </c>
      <c r="F255" s="21" t="str">
        <f t="shared" si="6"/>
        <v>No</v>
      </c>
      <c r="G255" s="21" t="str">
        <f t="shared" si="7"/>
        <v>No</v>
      </c>
      <c r="H255" s="21" t="str">
        <f t="shared" si="8"/>
        <v>No</v>
      </c>
      <c r="I255" s="21" t="str">
        <f t="shared" si="9"/>
        <v>No</v>
      </c>
      <c r="J255" s="21" t="str">
        <f t="shared" si="10"/>
        <v>No</v>
      </c>
      <c r="K255" s="25"/>
      <c r="L255" s="7" t="s">
        <v>592</v>
      </c>
      <c r="M255" s="7" t="s">
        <v>593</v>
      </c>
      <c r="N255" s="7" t="s">
        <v>25</v>
      </c>
      <c r="O255" s="7" t="s">
        <v>7585</v>
      </c>
      <c r="P255" s="44" t="s">
        <v>7586</v>
      </c>
      <c r="Q255" s="42"/>
      <c r="R255" s="42"/>
      <c r="S255" s="42"/>
      <c r="T255" s="42"/>
      <c r="U255" s="42"/>
      <c r="V255" s="42"/>
      <c r="W255" s="42"/>
      <c r="X255" s="42"/>
      <c r="Y255" s="27"/>
      <c r="Z255" s="27"/>
      <c r="AA255" s="27"/>
    </row>
    <row r="256">
      <c r="A256" s="21" t="str">
        <f t="shared" ref="A256:B256" si="263">if(and(isnumber(search("Yes",C256)),isnumber(search("Yes",E256)),isnumber(search("Yes",G256)),isnumber(search("Yes",I256))),"Yes","No")</f>
        <v>No</v>
      </c>
      <c r="B256" s="21" t="str">
        <f t="shared" si="263"/>
        <v>No</v>
      </c>
      <c r="C256" s="22" t="str">
        <f t="shared" si="3"/>
        <v>No</v>
      </c>
      <c r="D256" s="21" t="str">
        <f t="shared" si="4"/>
        <v>No</v>
      </c>
      <c r="E256" s="21" t="str">
        <f t="shared" si="5"/>
        <v>No</v>
      </c>
      <c r="F256" s="21" t="str">
        <f t="shared" si="6"/>
        <v>No</v>
      </c>
      <c r="G256" s="21" t="str">
        <f t="shared" si="7"/>
        <v>No</v>
      </c>
      <c r="H256" s="21" t="str">
        <f t="shared" si="8"/>
        <v>No</v>
      </c>
      <c r="I256" s="21" t="str">
        <f t="shared" si="9"/>
        <v>No</v>
      </c>
      <c r="J256" s="21" t="str">
        <f t="shared" si="10"/>
        <v>No</v>
      </c>
      <c r="K256" s="25"/>
      <c r="L256" s="7" t="s">
        <v>594</v>
      </c>
      <c r="M256" s="7" t="s">
        <v>595</v>
      </c>
      <c r="N256" s="7" t="s">
        <v>25</v>
      </c>
      <c r="O256" s="7" t="s">
        <v>2250</v>
      </c>
      <c r="P256" s="44" t="s">
        <v>7587</v>
      </c>
      <c r="Q256" s="42"/>
      <c r="R256" s="42"/>
      <c r="S256" s="42"/>
      <c r="T256" s="42"/>
      <c r="U256" s="42"/>
      <c r="V256" s="42"/>
      <c r="W256" s="42"/>
      <c r="X256" s="42"/>
      <c r="Y256" s="27"/>
      <c r="Z256" s="27"/>
      <c r="AA256" s="27"/>
    </row>
    <row r="257">
      <c r="A257" s="21" t="str">
        <f t="shared" ref="A257:B257" si="264">if(and(isnumber(search("Yes",C257)),isnumber(search("Yes",E257)),isnumber(search("Yes",G257)),isnumber(search("Yes",I257))),"Yes","No")</f>
        <v>No</v>
      </c>
      <c r="B257" s="21" t="str">
        <f t="shared" si="264"/>
        <v>No</v>
      </c>
      <c r="C257" s="22" t="str">
        <f t="shared" si="3"/>
        <v>No</v>
      </c>
      <c r="D257" s="21" t="str">
        <f t="shared" si="4"/>
        <v>No</v>
      </c>
      <c r="E257" s="21" t="str">
        <f t="shared" si="5"/>
        <v>No</v>
      </c>
      <c r="F257" s="21" t="str">
        <f t="shared" si="6"/>
        <v>No</v>
      </c>
      <c r="G257" s="21" t="str">
        <f t="shared" si="7"/>
        <v>No</v>
      </c>
      <c r="H257" s="21" t="str">
        <f t="shared" si="8"/>
        <v>No</v>
      </c>
      <c r="I257" s="21" t="str">
        <f t="shared" si="9"/>
        <v>No</v>
      </c>
      <c r="J257" s="21" t="str">
        <f t="shared" si="10"/>
        <v>No</v>
      </c>
      <c r="K257" s="25"/>
      <c r="L257" s="7" t="s">
        <v>596</v>
      </c>
      <c r="M257" s="7" t="s">
        <v>597</v>
      </c>
      <c r="N257" s="7" t="s">
        <v>25</v>
      </c>
      <c r="O257" s="7" t="s">
        <v>7588</v>
      </c>
      <c r="P257" s="44" t="s">
        <v>7589</v>
      </c>
      <c r="Q257" s="42"/>
      <c r="R257" s="42"/>
      <c r="S257" s="42"/>
      <c r="T257" s="42"/>
      <c r="U257" s="42"/>
      <c r="V257" s="42"/>
      <c r="W257" s="42"/>
      <c r="X257" s="42"/>
      <c r="Y257" s="27"/>
      <c r="Z257" s="27"/>
      <c r="AA257" s="27"/>
    </row>
    <row r="258">
      <c r="A258" s="21" t="str">
        <f t="shared" ref="A258:B258" si="265">if(and(isnumber(search("Yes",C258)),isnumber(search("Yes",E258)),isnumber(search("Yes",G258)),isnumber(search("Yes",I258))),"Yes","No")</f>
        <v>No</v>
      </c>
      <c r="B258" s="21" t="str">
        <f t="shared" si="265"/>
        <v>No</v>
      </c>
      <c r="C258" s="22" t="str">
        <f t="shared" si="3"/>
        <v>No</v>
      </c>
      <c r="D258" s="21" t="str">
        <f t="shared" si="4"/>
        <v>No</v>
      </c>
      <c r="E258" s="21" t="str">
        <f t="shared" si="5"/>
        <v>No</v>
      </c>
      <c r="F258" s="21" t="str">
        <f t="shared" si="6"/>
        <v>No</v>
      </c>
      <c r="G258" s="21" t="str">
        <f t="shared" si="7"/>
        <v>No</v>
      </c>
      <c r="H258" s="21" t="str">
        <f t="shared" si="8"/>
        <v>No</v>
      </c>
      <c r="I258" s="21" t="str">
        <f t="shared" si="9"/>
        <v>No</v>
      </c>
      <c r="J258" s="21" t="str">
        <f t="shared" si="10"/>
        <v>No</v>
      </c>
      <c r="K258" s="25"/>
      <c r="L258" s="7" t="s">
        <v>598</v>
      </c>
      <c r="M258" s="7" t="s">
        <v>599</v>
      </c>
      <c r="N258" s="7" t="s">
        <v>25</v>
      </c>
      <c r="O258" s="7" t="s">
        <v>7590</v>
      </c>
      <c r="P258" s="44" t="s">
        <v>7591</v>
      </c>
      <c r="Q258" s="42"/>
      <c r="R258" s="42"/>
      <c r="S258" s="42"/>
      <c r="T258" s="42"/>
      <c r="U258" s="42"/>
      <c r="V258" s="42"/>
      <c r="W258" s="42"/>
      <c r="X258" s="42"/>
      <c r="Y258" s="27"/>
      <c r="Z258" s="27"/>
      <c r="AA258" s="27"/>
    </row>
    <row r="259">
      <c r="A259" s="21" t="str">
        <f t="shared" ref="A259:B259" si="266">if(and(isnumber(search("Yes",C259)),isnumber(search("Yes",E259)),isnumber(search("Yes",G259)),isnumber(search("Yes",I259))),"Yes","No")</f>
        <v>No</v>
      </c>
      <c r="B259" s="21" t="str">
        <f t="shared" si="266"/>
        <v>No</v>
      </c>
      <c r="C259" s="22" t="str">
        <f t="shared" si="3"/>
        <v>No</v>
      </c>
      <c r="D259" s="21" t="str">
        <f t="shared" si="4"/>
        <v>No</v>
      </c>
      <c r="E259" s="21" t="str">
        <f t="shared" si="5"/>
        <v>No</v>
      </c>
      <c r="F259" s="21" t="str">
        <f t="shared" si="6"/>
        <v>No</v>
      </c>
      <c r="G259" s="21" t="str">
        <f t="shared" si="7"/>
        <v>No</v>
      </c>
      <c r="H259" s="21" t="str">
        <f t="shared" si="8"/>
        <v>No</v>
      </c>
      <c r="I259" s="21" t="str">
        <f t="shared" si="9"/>
        <v>No</v>
      </c>
      <c r="J259" s="21" t="str">
        <f t="shared" si="10"/>
        <v>No</v>
      </c>
      <c r="K259" s="25"/>
      <c r="L259" s="7" t="s">
        <v>600</v>
      </c>
      <c r="M259" s="7" t="s">
        <v>601</v>
      </c>
      <c r="N259" s="7" t="s">
        <v>25</v>
      </c>
      <c r="O259" s="7" t="s">
        <v>7592</v>
      </c>
      <c r="P259" s="44" t="s">
        <v>7593</v>
      </c>
      <c r="Q259" s="42"/>
      <c r="R259" s="42"/>
      <c r="S259" s="42"/>
      <c r="T259" s="42"/>
      <c r="U259" s="42"/>
      <c r="V259" s="42"/>
      <c r="W259" s="42"/>
      <c r="X259" s="42"/>
      <c r="Y259" s="27"/>
      <c r="Z259" s="27"/>
      <c r="AA259" s="27"/>
    </row>
    <row r="260">
      <c r="A260" s="21" t="str">
        <f t="shared" ref="A260:B260" si="267">if(and(isnumber(search("Yes",C260)),isnumber(search("Yes",E260)),isnumber(search("Yes",G260)),isnumber(search("Yes",I260))),"Yes","No")</f>
        <v>No</v>
      </c>
      <c r="B260" s="21" t="str">
        <f t="shared" si="267"/>
        <v>No</v>
      </c>
      <c r="C260" s="22" t="str">
        <f t="shared" si="3"/>
        <v>No</v>
      </c>
      <c r="D260" s="21" t="str">
        <f t="shared" si="4"/>
        <v>No</v>
      </c>
      <c r="E260" s="21" t="str">
        <f t="shared" si="5"/>
        <v>No</v>
      </c>
      <c r="F260" s="21" t="str">
        <f t="shared" si="6"/>
        <v>No</v>
      </c>
      <c r="G260" s="21" t="str">
        <f t="shared" si="7"/>
        <v>Yes</v>
      </c>
      <c r="H260" s="21" t="str">
        <f t="shared" si="8"/>
        <v>Yes</v>
      </c>
      <c r="I260" s="21" t="str">
        <f t="shared" si="9"/>
        <v>Yes</v>
      </c>
      <c r="J260" s="21" t="str">
        <f t="shared" si="10"/>
        <v>Yes</v>
      </c>
      <c r="K260" s="25">
        <v>1.0</v>
      </c>
      <c r="L260" s="7" t="s">
        <v>2919</v>
      </c>
      <c r="M260" s="7" t="s">
        <v>2920</v>
      </c>
      <c r="N260" s="7" t="s">
        <v>25</v>
      </c>
      <c r="O260" s="7" t="s">
        <v>5036</v>
      </c>
      <c r="P260" s="44" t="s">
        <v>2922</v>
      </c>
      <c r="Q260" s="42"/>
      <c r="R260" s="42"/>
      <c r="S260" s="42"/>
      <c r="T260" s="7" t="s">
        <v>21</v>
      </c>
      <c r="U260" s="7" t="s">
        <v>2504</v>
      </c>
      <c r="V260" s="44" t="s">
        <v>7594</v>
      </c>
      <c r="W260" s="7" t="s">
        <v>2321</v>
      </c>
      <c r="X260" s="7" t="s">
        <v>7493</v>
      </c>
      <c r="Y260" s="44" t="s">
        <v>7595</v>
      </c>
    </row>
    <row r="261">
      <c r="A261" s="21" t="str">
        <f t="shared" ref="A261:B261" si="268">if(and(isnumber(search("Yes",C261)),isnumber(search("Yes",E261)),isnumber(search("Yes",G261)),isnumber(search("Yes",I261))),"Yes","No")</f>
        <v>No</v>
      </c>
      <c r="B261" s="21" t="str">
        <f t="shared" si="268"/>
        <v>No</v>
      </c>
      <c r="C261" s="22" t="str">
        <f t="shared" si="3"/>
        <v>No</v>
      </c>
      <c r="D261" s="21" t="str">
        <f t="shared" si="4"/>
        <v>No</v>
      </c>
      <c r="E261" s="21" t="str">
        <f t="shared" si="5"/>
        <v>No</v>
      </c>
      <c r="F261" s="21" t="str">
        <f t="shared" si="6"/>
        <v>No</v>
      </c>
      <c r="G261" s="21" t="str">
        <f t="shared" si="7"/>
        <v>No</v>
      </c>
      <c r="H261" s="21" t="str">
        <f t="shared" si="8"/>
        <v>No</v>
      </c>
      <c r="I261" s="21" t="str">
        <f t="shared" si="9"/>
        <v>No</v>
      </c>
      <c r="J261" s="21" t="str">
        <f t="shared" si="10"/>
        <v>No</v>
      </c>
      <c r="K261" s="25"/>
      <c r="L261" s="7" t="s">
        <v>604</v>
      </c>
      <c r="M261" s="7" t="s">
        <v>605</v>
      </c>
      <c r="N261" s="7" t="s">
        <v>25</v>
      </c>
      <c r="O261" s="7" t="s">
        <v>3127</v>
      </c>
      <c r="P261" s="44" t="s">
        <v>2926</v>
      </c>
      <c r="Q261" s="42"/>
      <c r="R261" s="42"/>
      <c r="S261" s="42"/>
      <c r="T261" s="42"/>
      <c r="U261" s="42"/>
      <c r="V261" s="42"/>
      <c r="W261" s="42"/>
      <c r="X261" s="42"/>
      <c r="Y261" s="27"/>
      <c r="Z261" s="27"/>
      <c r="AA261" s="27"/>
    </row>
    <row r="262">
      <c r="A262" s="21" t="str">
        <f t="shared" ref="A262:B262" si="269">if(and(isnumber(search("Yes",C262)),isnumber(search("Yes",E262)),isnumber(search("Yes",G262)),isnumber(search("Yes",I262))),"Yes","No")</f>
        <v>No</v>
      </c>
      <c r="B262" s="21" t="str">
        <f t="shared" si="269"/>
        <v>No</v>
      </c>
      <c r="C262" s="22" t="str">
        <f t="shared" si="3"/>
        <v>No</v>
      </c>
      <c r="D262" s="21" t="str">
        <f t="shared" si="4"/>
        <v>No</v>
      </c>
      <c r="E262" s="21" t="str">
        <f t="shared" si="5"/>
        <v>No</v>
      </c>
      <c r="F262" s="21" t="str">
        <f t="shared" si="6"/>
        <v>No</v>
      </c>
      <c r="G262" s="21" t="str">
        <f t="shared" si="7"/>
        <v>No</v>
      </c>
      <c r="H262" s="21" t="str">
        <f t="shared" si="8"/>
        <v>No</v>
      </c>
      <c r="I262" s="21" t="str">
        <f t="shared" si="9"/>
        <v>No</v>
      </c>
      <c r="J262" s="21" t="str">
        <f t="shared" si="10"/>
        <v>No</v>
      </c>
      <c r="K262" s="25"/>
      <c r="L262" s="7" t="s">
        <v>606</v>
      </c>
      <c r="M262" s="7" t="s">
        <v>607</v>
      </c>
      <c r="N262" s="7" t="s">
        <v>25</v>
      </c>
      <c r="O262" s="7" t="s">
        <v>7596</v>
      </c>
      <c r="P262" s="44" t="s">
        <v>7597</v>
      </c>
      <c r="Q262" s="42"/>
      <c r="R262" s="42"/>
      <c r="S262" s="42"/>
      <c r="T262" s="42"/>
      <c r="U262" s="42"/>
      <c r="V262" s="42"/>
      <c r="W262" s="42"/>
      <c r="X262" s="42"/>
      <c r="Y262" s="27"/>
      <c r="Z262" s="27"/>
      <c r="AA262" s="27"/>
    </row>
    <row r="263">
      <c r="A263" s="21" t="str">
        <f t="shared" ref="A263:B263" si="270">if(and(isnumber(search("Yes",C263)),isnumber(search("Yes",E263)),isnumber(search("Yes",G263)),isnumber(search("Yes",I263))),"Yes","No")</f>
        <v>No</v>
      </c>
      <c r="B263" s="21" t="str">
        <f t="shared" si="270"/>
        <v>No</v>
      </c>
      <c r="C263" s="22" t="str">
        <f t="shared" si="3"/>
        <v>No</v>
      </c>
      <c r="D263" s="21" t="str">
        <f t="shared" si="4"/>
        <v>No</v>
      </c>
      <c r="E263" s="21" t="str">
        <f t="shared" si="5"/>
        <v>No</v>
      </c>
      <c r="F263" s="21" t="str">
        <f t="shared" si="6"/>
        <v>No</v>
      </c>
      <c r="G263" s="21" t="str">
        <f t="shared" si="7"/>
        <v>No</v>
      </c>
      <c r="H263" s="21" t="str">
        <f t="shared" si="8"/>
        <v>No</v>
      </c>
      <c r="I263" s="21" t="str">
        <f t="shared" si="9"/>
        <v>No</v>
      </c>
      <c r="J263" s="21" t="str">
        <f t="shared" si="10"/>
        <v>No</v>
      </c>
      <c r="K263" s="25"/>
      <c r="L263" s="7" t="s">
        <v>608</v>
      </c>
      <c r="M263" s="7" t="s">
        <v>609</v>
      </c>
      <c r="N263" s="7" t="s">
        <v>25</v>
      </c>
      <c r="O263" s="7" t="s">
        <v>4797</v>
      </c>
      <c r="P263" s="44" t="s">
        <v>5497</v>
      </c>
      <c r="Q263" s="42"/>
      <c r="R263" s="42"/>
      <c r="S263" s="42"/>
      <c r="T263" s="42"/>
      <c r="U263" s="42"/>
      <c r="V263" s="42"/>
      <c r="W263" s="42"/>
      <c r="X263" s="42"/>
      <c r="Y263" s="27"/>
      <c r="Z263" s="27"/>
      <c r="AA263" s="27"/>
    </row>
    <row r="264">
      <c r="A264" s="21" t="str">
        <f t="shared" ref="A264:B264" si="271">if(and(isnumber(search("Yes",C264)),isnumber(search("Yes",E264)),isnumber(search("Yes",G264)),isnumber(search("Yes",I264))),"Yes","No")</f>
        <v>No</v>
      </c>
      <c r="B264" s="21" t="str">
        <f t="shared" si="271"/>
        <v>No</v>
      </c>
      <c r="C264" s="22" t="str">
        <f t="shared" si="3"/>
        <v>No</v>
      </c>
      <c r="D264" s="21" t="str">
        <f t="shared" si="4"/>
        <v>No</v>
      </c>
      <c r="E264" s="21" t="str">
        <f t="shared" si="5"/>
        <v>No</v>
      </c>
      <c r="F264" s="21" t="str">
        <f t="shared" si="6"/>
        <v>No</v>
      </c>
      <c r="G264" s="21" t="str">
        <f t="shared" si="7"/>
        <v>No</v>
      </c>
      <c r="H264" s="21" t="str">
        <f t="shared" si="8"/>
        <v>No</v>
      </c>
      <c r="I264" s="21" t="str">
        <f t="shared" si="9"/>
        <v>No</v>
      </c>
      <c r="J264" s="21" t="str">
        <f t="shared" si="10"/>
        <v>No</v>
      </c>
      <c r="K264" s="25"/>
      <c r="L264" s="7" t="s">
        <v>610</v>
      </c>
      <c r="M264" s="7" t="s">
        <v>611</v>
      </c>
      <c r="N264" s="7" t="s">
        <v>25</v>
      </c>
      <c r="O264" s="7" t="s">
        <v>7598</v>
      </c>
      <c r="P264" s="44" t="s">
        <v>7599</v>
      </c>
      <c r="Q264" s="42"/>
      <c r="R264" s="42"/>
      <c r="S264" s="42"/>
      <c r="T264" s="42"/>
      <c r="U264" s="42"/>
      <c r="V264" s="42"/>
      <c r="W264" s="42"/>
      <c r="X264" s="42"/>
      <c r="Y264" s="27"/>
      <c r="Z264" s="27"/>
      <c r="AA264" s="27"/>
    </row>
    <row r="265">
      <c r="A265" s="21" t="str">
        <f t="shared" ref="A265:B265" si="272">if(and(isnumber(search("Yes",C265)),isnumber(search("Yes",E265)),isnumber(search("Yes",G265)),isnumber(search("Yes",I265))),"Yes","No")</f>
        <v>No</v>
      </c>
      <c r="B265" s="21" t="str">
        <f t="shared" si="272"/>
        <v>No</v>
      </c>
      <c r="C265" s="22" t="str">
        <f t="shared" si="3"/>
        <v>No</v>
      </c>
      <c r="D265" s="21" t="str">
        <f t="shared" si="4"/>
        <v>No</v>
      </c>
      <c r="E265" s="21" t="str">
        <f t="shared" si="5"/>
        <v>No</v>
      </c>
      <c r="F265" s="21" t="str">
        <f t="shared" si="6"/>
        <v>No</v>
      </c>
      <c r="G265" s="21" t="str">
        <f t="shared" si="7"/>
        <v>No</v>
      </c>
      <c r="H265" s="21" t="str">
        <f t="shared" si="8"/>
        <v>No</v>
      </c>
      <c r="I265" s="21" t="str">
        <f t="shared" si="9"/>
        <v>No</v>
      </c>
      <c r="J265" s="21" t="str">
        <f t="shared" si="10"/>
        <v>No</v>
      </c>
      <c r="K265" s="25"/>
      <c r="L265" s="7" t="s">
        <v>612</v>
      </c>
      <c r="M265" s="7" t="s">
        <v>613</v>
      </c>
      <c r="N265" s="7" t="s">
        <v>25</v>
      </c>
      <c r="O265" s="7" t="s">
        <v>4646</v>
      </c>
      <c r="P265" s="44" t="s">
        <v>7600</v>
      </c>
      <c r="Q265" s="42"/>
      <c r="R265" s="42"/>
      <c r="S265" s="42"/>
      <c r="T265" s="42"/>
      <c r="U265" s="42"/>
      <c r="V265" s="42"/>
      <c r="W265" s="42"/>
      <c r="X265" s="42"/>
      <c r="Y265" s="27"/>
      <c r="Z265" s="27"/>
      <c r="AA265" s="27"/>
    </row>
    <row r="266">
      <c r="A266" s="21" t="str">
        <f t="shared" ref="A266:B266" si="273">if(and(isnumber(search("Yes",C266)),isnumber(search("Yes",E266)),isnumber(search("Yes",G266)),isnumber(search("Yes",I266))),"Yes","No")</f>
        <v>No</v>
      </c>
      <c r="B266" s="21" t="str">
        <f t="shared" si="273"/>
        <v>No</v>
      </c>
      <c r="C266" s="22" t="str">
        <f t="shared" si="3"/>
        <v>No</v>
      </c>
      <c r="D266" s="21" t="str">
        <f t="shared" si="4"/>
        <v>No</v>
      </c>
      <c r="E266" s="21" t="str">
        <f t="shared" si="5"/>
        <v>No</v>
      </c>
      <c r="F266" s="21" t="str">
        <f t="shared" si="6"/>
        <v>No</v>
      </c>
      <c r="G266" s="21" t="str">
        <f t="shared" si="7"/>
        <v>No</v>
      </c>
      <c r="H266" s="21" t="str">
        <f t="shared" si="8"/>
        <v>No</v>
      </c>
      <c r="I266" s="21" t="str">
        <f t="shared" si="9"/>
        <v>No</v>
      </c>
      <c r="J266" s="21" t="str">
        <f t="shared" si="10"/>
        <v>No</v>
      </c>
      <c r="K266" s="25"/>
      <c r="L266" s="36" t="s">
        <v>614</v>
      </c>
      <c r="M266" s="7" t="s">
        <v>615</v>
      </c>
      <c r="N266" s="7" t="s">
        <v>25</v>
      </c>
      <c r="O266" s="7" t="s">
        <v>2441</v>
      </c>
      <c r="P266" s="44" t="s">
        <v>2935</v>
      </c>
      <c r="Q266" s="42"/>
      <c r="R266" s="42"/>
      <c r="S266" s="42"/>
      <c r="T266" s="42"/>
      <c r="U266" s="42"/>
      <c r="V266" s="42"/>
      <c r="W266" s="42"/>
      <c r="X266" s="42"/>
      <c r="Y266" s="27"/>
      <c r="Z266" s="27"/>
      <c r="AA266" s="27"/>
    </row>
    <row r="267">
      <c r="A267" s="21" t="str">
        <f t="shared" ref="A267:B267" si="274">if(and(isnumber(search("Yes",C267)),isnumber(search("Yes",E267)),isnumber(search("Yes",G267)),isnumber(search("Yes",I267))),"Yes","No")</f>
        <v>Yes</v>
      </c>
      <c r="B267" s="21" t="str">
        <f t="shared" si="274"/>
        <v>Yes</v>
      </c>
      <c r="C267" s="22" t="str">
        <f t="shared" si="3"/>
        <v>Yes</v>
      </c>
      <c r="D267" s="21" t="str">
        <f t="shared" si="4"/>
        <v>Yes</v>
      </c>
      <c r="E267" s="21" t="str">
        <f t="shared" si="5"/>
        <v>Yes</v>
      </c>
      <c r="F267" s="21" t="str">
        <f t="shared" si="6"/>
        <v>Yes</v>
      </c>
      <c r="G267" s="21" t="str">
        <f t="shared" si="7"/>
        <v>Yes</v>
      </c>
      <c r="H267" s="21" t="str">
        <f t="shared" si="8"/>
        <v>Yes</v>
      </c>
      <c r="I267" s="21" t="str">
        <f t="shared" si="9"/>
        <v>Yes</v>
      </c>
      <c r="J267" s="21" t="str">
        <f t="shared" si="10"/>
        <v>Yes</v>
      </c>
      <c r="K267" s="25"/>
      <c r="L267" s="36" t="s">
        <v>616</v>
      </c>
      <c r="M267" s="7" t="s">
        <v>617</v>
      </c>
      <c r="N267" s="7" t="s">
        <v>21</v>
      </c>
      <c r="O267" s="7" t="s">
        <v>7601</v>
      </c>
      <c r="P267" s="44" t="s">
        <v>2937</v>
      </c>
      <c r="Q267" s="7" t="s">
        <v>21</v>
      </c>
      <c r="R267" s="7" t="s">
        <v>7602</v>
      </c>
      <c r="S267" s="44" t="s">
        <v>7603</v>
      </c>
      <c r="T267" s="7" t="s">
        <v>21</v>
      </c>
      <c r="U267" s="7" t="s">
        <v>7604</v>
      </c>
      <c r="V267" s="44" t="s">
        <v>7605</v>
      </c>
      <c r="W267" s="7" t="s">
        <v>2321</v>
      </c>
      <c r="X267" s="7" t="s">
        <v>2942</v>
      </c>
      <c r="Y267" s="44" t="s">
        <v>7606</v>
      </c>
      <c r="Z267" s="27"/>
      <c r="AA267" s="27"/>
    </row>
    <row r="268">
      <c r="A268" s="21" t="str">
        <f t="shared" ref="A268:B268" si="275">if(and(isnumber(search("Yes",C268)),isnumber(search("Yes",E268)),isnumber(search("Yes",G268)),isnumber(search("Yes",I268))),"Yes","No")</f>
        <v>No</v>
      </c>
      <c r="B268" s="21" t="str">
        <f t="shared" si="275"/>
        <v>No</v>
      </c>
      <c r="C268" s="22" t="str">
        <f t="shared" si="3"/>
        <v>No</v>
      </c>
      <c r="D268" s="21" t="str">
        <f t="shared" si="4"/>
        <v>No</v>
      </c>
      <c r="E268" s="21" t="str">
        <f t="shared" si="5"/>
        <v>No</v>
      </c>
      <c r="F268" s="21" t="str">
        <f t="shared" si="6"/>
        <v>No</v>
      </c>
      <c r="G268" s="21" t="str">
        <f t="shared" si="7"/>
        <v>No</v>
      </c>
      <c r="H268" s="21" t="str">
        <f t="shared" si="8"/>
        <v>No</v>
      </c>
      <c r="I268" s="21" t="str">
        <f t="shared" si="9"/>
        <v>No</v>
      </c>
      <c r="J268" s="21" t="str">
        <f t="shared" si="10"/>
        <v>No</v>
      </c>
      <c r="K268" s="25"/>
      <c r="L268" s="7" t="s">
        <v>618</v>
      </c>
      <c r="M268" s="7" t="s">
        <v>619</v>
      </c>
      <c r="N268" s="7" t="s">
        <v>25</v>
      </c>
      <c r="O268" s="7" t="s">
        <v>7607</v>
      </c>
      <c r="P268" s="44" t="s">
        <v>7608</v>
      </c>
      <c r="Q268" s="42"/>
      <c r="R268" s="42"/>
      <c r="S268" s="42"/>
      <c r="T268" s="42"/>
      <c r="U268" s="42"/>
      <c r="V268" s="42"/>
      <c r="W268" s="42"/>
      <c r="X268" s="42"/>
      <c r="Y268" s="27"/>
      <c r="Z268" s="27"/>
      <c r="AA268" s="27"/>
    </row>
    <row r="269">
      <c r="A269" s="21" t="str">
        <f t="shared" ref="A269:B269" si="276">if(and(isnumber(search("Yes",C269)),isnumber(search("Yes",E269)),isnumber(search("Yes",G269)),isnumber(search("Yes",I269))),"Yes","No")</f>
        <v>No</v>
      </c>
      <c r="B269" s="21" t="str">
        <f t="shared" si="276"/>
        <v>No</v>
      </c>
      <c r="C269" s="22" t="str">
        <f t="shared" si="3"/>
        <v>No</v>
      </c>
      <c r="D269" s="21" t="str">
        <f t="shared" si="4"/>
        <v>No</v>
      </c>
      <c r="E269" s="21" t="str">
        <f t="shared" si="5"/>
        <v>No</v>
      </c>
      <c r="F269" s="21" t="str">
        <f t="shared" si="6"/>
        <v>No</v>
      </c>
      <c r="G269" s="21" t="str">
        <f t="shared" si="7"/>
        <v>No</v>
      </c>
      <c r="H269" s="21" t="str">
        <f t="shared" si="8"/>
        <v>No</v>
      </c>
      <c r="I269" s="21" t="str">
        <f t="shared" si="9"/>
        <v>No</v>
      </c>
      <c r="J269" s="21" t="str">
        <f t="shared" si="10"/>
        <v>No</v>
      </c>
      <c r="K269" s="25"/>
      <c r="L269" s="7" t="s">
        <v>620</v>
      </c>
      <c r="M269" s="7" t="s">
        <v>621</v>
      </c>
      <c r="N269" s="7" t="s">
        <v>25</v>
      </c>
      <c r="O269" s="7" t="s">
        <v>2946</v>
      </c>
      <c r="P269" s="44" t="s">
        <v>7609</v>
      </c>
      <c r="Q269" s="42"/>
      <c r="R269" s="42"/>
      <c r="S269" s="42"/>
      <c r="T269" s="42"/>
      <c r="U269" s="42"/>
      <c r="V269" s="42"/>
      <c r="W269" s="42"/>
      <c r="X269" s="42"/>
      <c r="Y269" s="27"/>
      <c r="Z269" s="27"/>
      <c r="AA269" s="27"/>
    </row>
    <row r="270">
      <c r="A270" s="21" t="str">
        <f t="shared" ref="A270:B270" si="277">if(and(isnumber(search("Yes",C270)),isnumber(search("Yes",E270)),isnumber(search("Yes",G270)),isnumber(search("Yes",I270))),"Yes","No")</f>
        <v>No</v>
      </c>
      <c r="B270" s="21" t="str">
        <f t="shared" si="277"/>
        <v>No</v>
      </c>
      <c r="C270" s="22" t="str">
        <f t="shared" si="3"/>
        <v>No</v>
      </c>
      <c r="D270" s="21" t="str">
        <f t="shared" si="4"/>
        <v>No</v>
      </c>
      <c r="E270" s="21" t="str">
        <f t="shared" si="5"/>
        <v>No</v>
      </c>
      <c r="F270" s="21" t="str">
        <f t="shared" si="6"/>
        <v>No</v>
      </c>
      <c r="G270" s="21" t="str">
        <f t="shared" si="7"/>
        <v>No</v>
      </c>
      <c r="H270" s="21" t="str">
        <f t="shared" si="8"/>
        <v>No</v>
      </c>
      <c r="I270" s="21" t="str">
        <f t="shared" si="9"/>
        <v>No</v>
      </c>
      <c r="J270" s="21" t="str">
        <f t="shared" si="10"/>
        <v>No</v>
      </c>
      <c r="K270" s="25"/>
      <c r="L270" s="7" t="s">
        <v>622</v>
      </c>
      <c r="M270" s="7" t="s">
        <v>623</v>
      </c>
      <c r="N270" s="7" t="s">
        <v>25</v>
      </c>
      <c r="O270" s="7" t="s">
        <v>2282</v>
      </c>
      <c r="P270" s="44" t="s">
        <v>2511</v>
      </c>
      <c r="Q270" s="42"/>
      <c r="R270" s="42"/>
      <c r="S270" s="42"/>
      <c r="T270" s="42"/>
      <c r="U270" s="42"/>
      <c r="V270" s="42"/>
      <c r="W270" s="42"/>
      <c r="X270" s="42"/>
      <c r="Y270" s="27"/>
      <c r="Z270" s="27"/>
      <c r="AA270" s="27"/>
    </row>
    <row r="271">
      <c r="A271" s="21" t="str">
        <f t="shared" ref="A271:B271" si="278">if(and(isnumber(search("Yes",C271)),isnumber(search("Yes",E271)),isnumber(search("Yes",G271)),isnumber(search("Yes",I271))),"Yes","No")</f>
        <v>No</v>
      </c>
      <c r="B271" s="21" t="str">
        <f t="shared" si="278"/>
        <v>No</v>
      </c>
      <c r="C271" s="22" t="str">
        <f t="shared" si="3"/>
        <v>No</v>
      </c>
      <c r="D271" s="21" t="str">
        <f t="shared" si="4"/>
        <v>No</v>
      </c>
      <c r="E271" s="21" t="str">
        <f t="shared" si="5"/>
        <v>No</v>
      </c>
      <c r="F271" s="21" t="str">
        <f t="shared" si="6"/>
        <v>No</v>
      </c>
      <c r="G271" s="21" t="str">
        <f t="shared" si="7"/>
        <v>No</v>
      </c>
      <c r="H271" s="21" t="str">
        <f t="shared" si="8"/>
        <v>No</v>
      </c>
      <c r="I271" s="21" t="str">
        <f t="shared" si="9"/>
        <v>No</v>
      </c>
      <c r="J271" s="21" t="str">
        <f t="shared" si="10"/>
        <v>No</v>
      </c>
      <c r="K271" s="25"/>
      <c r="L271" s="7" t="s">
        <v>624</v>
      </c>
      <c r="M271" s="7" t="s">
        <v>625</v>
      </c>
      <c r="N271" s="7" t="s">
        <v>25</v>
      </c>
      <c r="O271" s="7" t="s">
        <v>7610</v>
      </c>
      <c r="P271" s="44" t="s">
        <v>2949</v>
      </c>
      <c r="Q271" s="42"/>
      <c r="R271" s="42"/>
      <c r="S271" s="42"/>
      <c r="T271" s="42"/>
      <c r="U271" s="42"/>
      <c r="V271" s="42"/>
      <c r="W271" s="42"/>
      <c r="X271" s="42"/>
      <c r="Y271" s="27"/>
      <c r="Z271" s="27"/>
      <c r="AA271" s="27"/>
    </row>
    <row r="272">
      <c r="A272" s="21" t="str">
        <f t="shared" ref="A272:B272" si="279">if(and(isnumber(search("Yes",C272)),isnumber(search("Yes",E272)),isnumber(search("Yes",G272)),isnumber(search("Yes",I272))),"Yes","No")</f>
        <v>No</v>
      </c>
      <c r="B272" s="21" t="str">
        <f t="shared" si="279"/>
        <v>No</v>
      </c>
      <c r="C272" s="22" t="str">
        <f t="shared" si="3"/>
        <v>No</v>
      </c>
      <c r="D272" s="21" t="str">
        <f t="shared" si="4"/>
        <v>No</v>
      </c>
      <c r="E272" s="21" t="str">
        <f t="shared" si="5"/>
        <v>No</v>
      </c>
      <c r="F272" s="21" t="str">
        <f t="shared" si="6"/>
        <v>No</v>
      </c>
      <c r="G272" s="21" t="str">
        <f t="shared" si="7"/>
        <v>No</v>
      </c>
      <c r="H272" s="21" t="str">
        <f t="shared" si="8"/>
        <v>No</v>
      </c>
      <c r="I272" s="21" t="str">
        <f t="shared" si="9"/>
        <v>No</v>
      </c>
      <c r="J272" s="21" t="str">
        <f t="shared" si="10"/>
        <v>No</v>
      </c>
      <c r="K272" s="25"/>
      <c r="L272" s="7" t="s">
        <v>626</v>
      </c>
      <c r="M272" s="7" t="s">
        <v>627</v>
      </c>
      <c r="N272" s="7" t="s">
        <v>25</v>
      </c>
      <c r="O272" s="7" t="s">
        <v>2572</v>
      </c>
      <c r="P272" s="44" t="s">
        <v>7611</v>
      </c>
      <c r="Q272" s="42"/>
      <c r="R272" s="42"/>
      <c r="S272" s="42"/>
      <c r="T272" s="42"/>
      <c r="U272" s="42"/>
      <c r="V272" s="42"/>
      <c r="W272" s="42"/>
      <c r="X272" s="42"/>
      <c r="Y272" s="27"/>
      <c r="Z272" s="27"/>
      <c r="AA272" s="27"/>
    </row>
    <row r="273">
      <c r="A273" s="21" t="str">
        <f t="shared" ref="A273:B273" si="280">if(and(isnumber(search("Yes",C273)),isnumber(search("Yes",E273)),isnumber(search("Yes",G273)),isnumber(search("Yes",I273))),"Yes","No")</f>
        <v>No</v>
      </c>
      <c r="B273" s="21" t="str">
        <f t="shared" si="280"/>
        <v>No</v>
      </c>
      <c r="C273" s="22" t="str">
        <f t="shared" si="3"/>
        <v>No</v>
      </c>
      <c r="D273" s="21" t="str">
        <f t="shared" si="4"/>
        <v>No</v>
      </c>
      <c r="E273" s="21" t="str">
        <f t="shared" si="5"/>
        <v>No</v>
      </c>
      <c r="F273" s="21" t="str">
        <f t="shared" si="6"/>
        <v>No</v>
      </c>
      <c r="G273" s="21" t="str">
        <f t="shared" si="7"/>
        <v>No</v>
      </c>
      <c r="H273" s="21" t="str">
        <f t="shared" si="8"/>
        <v>No</v>
      </c>
      <c r="I273" s="21" t="str">
        <f t="shared" si="9"/>
        <v>No</v>
      </c>
      <c r="J273" s="21" t="str">
        <f t="shared" si="10"/>
        <v>No</v>
      </c>
      <c r="K273" s="25"/>
      <c r="L273" s="7" t="s">
        <v>106</v>
      </c>
      <c r="M273" s="7" t="s">
        <v>628</v>
      </c>
      <c r="N273" s="7" t="s">
        <v>25</v>
      </c>
      <c r="O273" s="7" t="s">
        <v>7612</v>
      </c>
      <c r="P273" s="44" t="s">
        <v>7613</v>
      </c>
      <c r="Q273" s="42"/>
      <c r="R273" s="42"/>
      <c r="S273" s="42"/>
      <c r="T273" s="42"/>
      <c r="U273" s="42"/>
      <c r="V273" s="42"/>
      <c r="W273" s="42"/>
      <c r="X273" s="42"/>
      <c r="Y273" s="27"/>
      <c r="Z273" s="27"/>
      <c r="AA273" s="27"/>
    </row>
    <row r="274">
      <c r="A274" s="21" t="str">
        <f t="shared" ref="A274:B274" si="281">if(and(isnumber(search("Yes",C274)),isnumber(search("Yes",E274)),isnumber(search("Yes",G274)),isnumber(search("Yes",I274))),"Yes","No")</f>
        <v>No</v>
      </c>
      <c r="B274" s="21" t="str">
        <f t="shared" si="281"/>
        <v>No</v>
      </c>
      <c r="C274" s="22" t="str">
        <f t="shared" si="3"/>
        <v>No</v>
      </c>
      <c r="D274" s="21" t="str">
        <f t="shared" si="4"/>
        <v>No</v>
      </c>
      <c r="E274" s="21" t="str">
        <f t="shared" si="5"/>
        <v>No</v>
      </c>
      <c r="F274" s="21" t="str">
        <f t="shared" si="6"/>
        <v>No</v>
      </c>
      <c r="G274" s="21" t="str">
        <f t="shared" si="7"/>
        <v>Yes</v>
      </c>
      <c r="H274" s="21" t="str">
        <f t="shared" si="8"/>
        <v>Yes</v>
      </c>
      <c r="I274" s="21" t="str">
        <f t="shared" si="9"/>
        <v>Yes</v>
      </c>
      <c r="J274" s="21" t="str">
        <f t="shared" si="10"/>
        <v>Yes</v>
      </c>
      <c r="K274" s="25">
        <v>74.0</v>
      </c>
      <c r="L274" s="7" t="s">
        <v>629</v>
      </c>
      <c r="M274" s="7" t="s">
        <v>2953</v>
      </c>
      <c r="N274" s="7" t="s">
        <v>25</v>
      </c>
      <c r="O274" s="7" t="s">
        <v>2954</v>
      </c>
      <c r="P274" s="44" t="s">
        <v>2955</v>
      </c>
      <c r="Q274" s="42"/>
      <c r="R274" s="42"/>
      <c r="S274" s="42"/>
      <c r="T274" s="7" t="s">
        <v>21</v>
      </c>
      <c r="U274" s="7" t="s">
        <v>7614</v>
      </c>
      <c r="V274" s="44" t="s">
        <v>7615</v>
      </c>
      <c r="W274" s="7" t="s">
        <v>21</v>
      </c>
      <c r="X274" s="7" t="s">
        <v>7616</v>
      </c>
      <c r="Y274" s="44" t="s">
        <v>7617</v>
      </c>
    </row>
    <row r="275">
      <c r="A275" s="21" t="str">
        <f t="shared" ref="A275:B275" si="282">if(and(isnumber(search("Yes",C275)),isnumber(search("Yes",E275)),isnumber(search("Yes",G275)),isnumber(search("Yes",I275))),"Yes","No")</f>
        <v>No</v>
      </c>
      <c r="B275" s="21" t="str">
        <f t="shared" si="282"/>
        <v>No</v>
      </c>
      <c r="C275" s="22" t="str">
        <f t="shared" si="3"/>
        <v>No</v>
      </c>
      <c r="D275" s="21" t="str">
        <f t="shared" si="4"/>
        <v>No</v>
      </c>
      <c r="E275" s="21" t="str">
        <f t="shared" si="5"/>
        <v>No</v>
      </c>
      <c r="F275" s="21" t="str">
        <f t="shared" si="6"/>
        <v>No</v>
      </c>
      <c r="G275" s="21" t="str">
        <f t="shared" si="7"/>
        <v>No</v>
      </c>
      <c r="H275" s="21" t="str">
        <f t="shared" si="8"/>
        <v>No</v>
      </c>
      <c r="I275" s="21" t="str">
        <f t="shared" si="9"/>
        <v>No</v>
      </c>
      <c r="J275" s="21" t="str">
        <f t="shared" si="10"/>
        <v>No</v>
      </c>
      <c r="K275" s="25"/>
      <c r="L275" s="7" t="s">
        <v>631</v>
      </c>
      <c r="M275" s="7" t="s">
        <v>632</v>
      </c>
      <c r="N275" s="7" t="s">
        <v>25</v>
      </c>
      <c r="O275" s="7" t="s">
        <v>7618</v>
      </c>
      <c r="P275" s="44" t="s">
        <v>7619</v>
      </c>
      <c r="Q275" s="42"/>
      <c r="R275" s="42"/>
      <c r="S275" s="42"/>
      <c r="T275" s="42"/>
      <c r="U275" s="42"/>
      <c r="V275" s="42"/>
      <c r="W275" s="42"/>
      <c r="X275" s="42"/>
      <c r="Y275" s="27"/>
      <c r="Z275" s="27"/>
      <c r="AA275" s="27"/>
    </row>
    <row r="276">
      <c r="A276" s="21" t="str">
        <f t="shared" ref="A276:B276" si="283">if(and(isnumber(search("Yes",C276)),isnumber(search("Yes",E276)),isnumber(search("Yes",G276)),isnumber(search("Yes",I276))),"Yes","No")</f>
        <v>No</v>
      </c>
      <c r="B276" s="21" t="str">
        <f t="shared" si="283"/>
        <v>No</v>
      </c>
      <c r="C276" s="22" t="str">
        <f t="shared" si="3"/>
        <v>No</v>
      </c>
      <c r="D276" s="21" t="str">
        <f t="shared" si="4"/>
        <v>No</v>
      </c>
      <c r="E276" s="21" t="str">
        <f t="shared" si="5"/>
        <v>No</v>
      </c>
      <c r="F276" s="21" t="str">
        <f t="shared" si="6"/>
        <v>No</v>
      </c>
      <c r="G276" s="21" t="str">
        <f t="shared" si="7"/>
        <v>No</v>
      </c>
      <c r="H276" s="21" t="str">
        <f t="shared" si="8"/>
        <v>No</v>
      </c>
      <c r="I276" s="21" t="str">
        <f t="shared" si="9"/>
        <v>No</v>
      </c>
      <c r="J276" s="21" t="str">
        <f t="shared" si="10"/>
        <v>No</v>
      </c>
      <c r="K276" s="25"/>
      <c r="L276" s="7" t="s">
        <v>633</v>
      </c>
      <c r="M276" s="7" t="s">
        <v>634</v>
      </c>
      <c r="N276" s="7" t="s">
        <v>25</v>
      </c>
      <c r="O276" s="7" t="s">
        <v>7620</v>
      </c>
      <c r="P276" s="44" t="s">
        <v>7621</v>
      </c>
      <c r="Q276" s="42"/>
      <c r="R276" s="42"/>
      <c r="S276" s="42"/>
      <c r="T276" s="42"/>
      <c r="U276" s="42"/>
      <c r="V276" s="42"/>
      <c r="W276" s="42"/>
      <c r="X276" s="42"/>
      <c r="Y276" s="27"/>
      <c r="Z276" s="27"/>
      <c r="AA276" s="27"/>
    </row>
    <row r="277">
      <c r="A277" s="21" t="str">
        <f t="shared" ref="A277:B277" si="284">if(and(isnumber(search("Yes",C277)),isnumber(search("Yes",E277)),isnumber(search("Yes",G277)),isnumber(search("Yes",I277))),"Yes","No")</f>
        <v>No</v>
      </c>
      <c r="B277" s="21" t="str">
        <f t="shared" si="284"/>
        <v>No</v>
      </c>
      <c r="C277" s="22" t="str">
        <f t="shared" si="3"/>
        <v>No</v>
      </c>
      <c r="D277" s="21" t="str">
        <f t="shared" si="4"/>
        <v>No</v>
      </c>
      <c r="E277" s="21" t="str">
        <f t="shared" si="5"/>
        <v>No</v>
      </c>
      <c r="F277" s="21" t="str">
        <f t="shared" si="6"/>
        <v>No</v>
      </c>
      <c r="G277" s="21" t="str">
        <f t="shared" si="7"/>
        <v>No</v>
      </c>
      <c r="H277" s="21" t="str">
        <f t="shared" si="8"/>
        <v>No</v>
      </c>
      <c r="I277" s="21" t="str">
        <f t="shared" si="9"/>
        <v>No</v>
      </c>
      <c r="J277" s="21" t="str">
        <f t="shared" si="10"/>
        <v>No</v>
      </c>
      <c r="K277" s="25"/>
      <c r="L277" s="7" t="s">
        <v>635</v>
      </c>
      <c r="M277" s="7" t="s">
        <v>636</v>
      </c>
      <c r="N277" s="7" t="s">
        <v>25</v>
      </c>
      <c r="O277" s="7" t="s">
        <v>7301</v>
      </c>
      <c r="P277" s="44" t="s">
        <v>7622</v>
      </c>
      <c r="Q277" s="42"/>
      <c r="R277" s="42"/>
      <c r="S277" s="42"/>
      <c r="T277" s="42"/>
      <c r="U277" s="42"/>
      <c r="V277" s="42"/>
      <c r="W277" s="42"/>
      <c r="X277" s="42"/>
      <c r="Y277" s="27"/>
      <c r="Z277" s="27"/>
      <c r="AA277" s="27"/>
    </row>
    <row r="278">
      <c r="A278" s="21" t="str">
        <f t="shared" ref="A278:B278" si="285">if(and(isnumber(search("Yes",C278)),isnumber(search("Yes",E278)),isnumber(search("Yes",G278)),isnumber(search("Yes",I278))),"Yes","No")</f>
        <v>No</v>
      </c>
      <c r="B278" s="21" t="str">
        <f t="shared" si="285"/>
        <v>No</v>
      </c>
      <c r="C278" s="22" t="str">
        <f t="shared" si="3"/>
        <v>No</v>
      </c>
      <c r="D278" s="21" t="str">
        <f t="shared" si="4"/>
        <v>No</v>
      </c>
      <c r="E278" s="21" t="str">
        <f t="shared" si="5"/>
        <v>No</v>
      </c>
      <c r="F278" s="21" t="str">
        <f t="shared" si="6"/>
        <v>No</v>
      </c>
      <c r="G278" s="21" t="str">
        <f t="shared" si="7"/>
        <v>No</v>
      </c>
      <c r="H278" s="21" t="str">
        <f t="shared" si="8"/>
        <v>No</v>
      </c>
      <c r="I278" s="21" t="str">
        <f t="shared" si="9"/>
        <v>No</v>
      </c>
      <c r="J278" s="21" t="str">
        <f t="shared" si="10"/>
        <v>No</v>
      </c>
      <c r="K278" s="25"/>
      <c r="L278" s="7" t="s">
        <v>637</v>
      </c>
      <c r="M278" s="7" t="s">
        <v>638</v>
      </c>
      <c r="N278" s="7" t="s">
        <v>25</v>
      </c>
      <c r="O278" s="7" t="s">
        <v>7623</v>
      </c>
      <c r="P278" s="44" t="s">
        <v>7624</v>
      </c>
      <c r="Q278" s="42"/>
      <c r="R278" s="42"/>
      <c r="S278" s="42"/>
      <c r="T278" s="42"/>
      <c r="U278" s="42"/>
      <c r="V278" s="42"/>
      <c r="W278" s="42"/>
      <c r="X278" s="42"/>
      <c r="Y278" s="27"/>
      <c r="Z278" s="27"/>
      <c r="AA278" s="27"/>
    </row>
    <row r="279">
      <c r="A279" s="21" t="str">
        <f t="shared" ref="A279:B279" si="286">if(and(isnumber(search("Yes",C279)),isnumber(search("Yes",E279)),isnumber(search("Yes",G279)),isnumber(search("Yes",I279))),"Yes","No")</f>
        <v>No</v>
      </c>
      <c r="B279" s="21" t="str">
        <f t="shared" si="286"/>
        <v>No</v>
      </c>
      <c r="C279" s="22" t="str">
        <f t="shared" si="3"/>
        <v>No</v>
      </c>
      <c r="D279" s="21" t="str">
        <f t="shared" si="4"/>
        <v>No</v>
      </c>
      <c r="E279" s="21" t="str">
        <f t="shared" si="5"/>
        <v>No</v>
      </c>
      <c r="F279" s="21" t="str">
        <f t="shared" si="6"/>
        <v>No</v>
      </c>
      <c r="G279" s="21" t="str">
        <f t="shared" si="7"/>
        <v>No</v>
      </c>
      <c r="H279" s="21" t="str">
        <f t="shared" si="8"/>
        <v>No</v>
      </c>
      <c r="I279" s="21" t="str">
        <f t="shared" si="9"/>
        <v>No</v>
      </c>
      <c r="J279" s="21" t="str">
        <f t="shared" si="10"/>
        <v>No</v>
      </c>
      <c r="K279" s="25"/>
      <c r="L279" s="7" t="s">
        <v>639</v>
      </c>
      <c r="M279" s="7" t="s">
        <v>640</v>
      </c>
      <c r="N279" s="7" t="s">
        <v>25</v>
      </c>
      <c r="O279" s="7" t="s">
        <v>7525</v>
      </c>
      <c r="P279" s="44" t="s">
        <v>7625</v>
      </c>
      <c r="Q279" s="42"/>
      <c r="R279" s="42"/>
      <c r="S279" s="42"/>
      <c r="T279" s="42"/>
      <c r="U279" s="42"/>
      <c r="V279" s="42"/>
      <c r="W279" s="42"/>
      <c r="X279" s="42"/>
      <c r="Y279" s="27"/>
      <c r="Z279" s="27"/>
      <c r="AA279" s="27"/>
    </row>
    <row r="280">
      <c r="A280" s="21" t="str">
        <f t="shared" ref="A280:B280" si="287">if(and(isnumber(search("Yes",C280)),isnumber(search("Yes",E280)),isnumber(search("Yes",G280)),isnumber(search("Yes",I280))),"Yes","No")</f>
        <v>No</v>
      </c>
      <c r="B280" s="21" t="str">
        <f t="shared" si="287"/>
        <v>No</v>
      </c>
      <c r="C280" s="22" t="str">
        <f t="shared" si="3"/>
        <v>No</v>
      </c>
      <c r="D280" s="21" t="str">
        <f t="shared" si="4"/>
        <v>No</v>
      </c>
      <c r="E280" s="21" t="str">
        <f t="shared" si="5"/>
        <v>No</v>
      </c>
      <c r="F280" s="21" t="str">
        <f t="shared" si="6"/>
        <v>No</v>
      </c>
      <c r="G280" s="21" t="str">
        <f t="shared" si="7"/>
        <v>No</v>
      </c>
      <c r="H280" s="21" t="str">
        <f t="shared" si="8"/>
        <v>No</v>
      </c>
      <c r="I280" s="21" t="str">
        <f t="shared" si="9"/>
        <v>No</v>
      </c>
      <c r="J280" s="21" t="str">
        <f t="shared" si="10"/>
        <v>No</v>
      </c>
      <c r="K280" s="25"/>
      <c r="L280" s="7" t="s">
        <v>641</v>
      </c>
      <c r="M280" s="7" t="s">
        <v>642</v>
      </c>
      <c r="N280" s="7" t="s">
        <v>25</v>
      </c>
      <c r="O280" s="7" t="s">
        <v>7626</v>
      </c>
      <c r="P280" s="44" t="s">
        <v>7627</v>
      </c>
      <c r="Q280" s="42"/>
      <c r="R280" s="42"/>
      <c r="S280" s="42"/>
      <c r="T280" s="42"/>
      <c r="U280" s="42"/>
      <c r="V280" s="42"/>
      <c r="W280" s="42"/>
      <c r="X280" s="42"/>
      <c r="Y280" s="27"/>
      <c r="Z280" s="27"/>
      <c r="AA280" s="27"/>
    </row>
    <row r="281">
      <c r="A281" s="21" t="str">
        <f t="shared" ref="A281:B281" si="288">if(and(isnumber(search("Yes",C281)),isnumber(search("Yes",E281)),isnumber(search("Yes",G281)),isnumber(search("Yes",I281))),"Yes","No")</f>
        <v>No</v>
      </c>
      <c r="B281" s="21" t="str">
        <f t="shared" si="288"/>
        <v>No</v>
      </c>
      <c r="C281" s="22" t="str">
        <f t="shared" si="3"/>
        <v>No</v>
      </c>
      <c r="D281" s="21" t="str">
        <f t="shared" si="4"/>
        <v>No</v>
      </c>
      <c r="E281" s="21" t="str">
        <f t="shared" si="5"/>
        <v>No</v>
      </c>
      <c r="F281" s="21" t="str">
        <f t="shared" si="6"/>
        <v>No</v>
      </c>
      <c r="G281" s="21" t="str">
        <f t="shared" si="7"/>
        <v>No</v>
      </c>
      <c r="H281" s="21" t="str">
        <f t="shared" si="8"/>
        <v>No</v>
      </c>
      <c r="I281" s="21" t="str">
        <f t="shared" si="9"/>
        <v>No</v>
      </c>
      <c r="J281" s="21" t="str">
        <f t="shared" si="10"/>
        <v>No</v>
      </c>
      <c r="K281" s="25"/>
      <c r="L281" s="7" t="s">
        <v>643</v>
      </c>
      <c r="M281" s="7" t="s">
        <v>644</v>
      </c>
      <c r="N281" s="7" t="s">
        <v>25</v>
      </c>
      <c r="O281" s="7" t="s">
        <v>2648</v>
      </c>
      <c r="P281" s="44" t="s">
        <v>7628</v>
      </c>
      <c r="Q281" s="42"/>
      <c r="R281" s="42"/>
      <c r="S281" s="42"/>
      <c r="T281" s="42"/>
      <c r="U281" s="42"/>
      <c r="V281" s="42"/>
      <c r="W281" s="42"/>
      <c r="X281" s="42"/>
      <c r="Y281" s="27"/>
      <c r="Z281" s="27"/>
      <c r="AA281" s="27"/>
    </row>
    <row r="282">
      <c r="A282" s="21" t="str">
        <f t="shared" ref="A282:B282" si="289">if(and(isnumber(search("Yes",C282)),isnumber(search("Yes",E282)),isnumber(search("Yes",G282)),isnumber(search("Yes",I282))),"Yes","No")</f>
        <v>No</v>
      </c>
      <c r="B282" s="21" t="str">
        <f t="shared" si="289"/>
        <v>No</v>
      </c>
      <c r="C282" s="22" t="str">
        <f t="shared" si="3"/>
        <v>No</v>
      </c>
      <c r="D282" s="21" t="str">
        <f t="shared" si="4"/>
        <v>No</v>
      </c>
      <c r="E282" s="21" t="str">
        <f t="shared" si="5"/>
        <v>No</v>
      </c>
      <c r="F282" s="21" t="str">
        <f t="shared" si="6"/>
        <v>No</v>
      </c>
      <c r="G282" s="21" t="str">
        <f t="shared" si="7"/>
        <v>No</v>
      </c>
      <c r="H282" s="21" t="str">
        <f t="shared" si="8"/>
        <v>No</v>
      </c>
      <c r="I282" s="21" t="str">
        <f t="shared" si="9"/>
        <v>No</v>
      </c>
      <c r="J282" s="21" t="str">
        <f t="shared" si="10"/>
        <v>No</v>
      </c>
      <c r="K282" s="25"/>
      <c r="L282" s="7" t="s">
        <v>645</v>
      </c>
      <c r="M282" s="7" t="s">
        <v>646</v>
      </c>
      <c r="N282" s="7" t="s">
        <v>25</v>
      </c>
      <c r="O282" s="7" t="s">
        <v>2973</v>
      </c>
      <c r="P282" s="44" t="s">
        <v>7629</v>
      </c>
      <c r="Q282" s="42"/>
      <c r="R282" s="42"/>
      <c r="S282" s="42"/>
      <c r="T282" s="42"/>
      <c r="U282" s="42"/>
      <c r="V282" s="42"/>
      <c r="W282" s="42"/>
      <c r="X282" s="42"/>
      <c r="Y282" s="27"/>
      <c r="Z282" s="27"/>
      <c r="AA282" s="27"/>
    </row>
    <row r="283">
      <c r="A283" s="21" t="str">
        <f t="shared" ref="A283:B283" si="290">if(and(isnumber(search("Yes",C283)),isnumber(search("Yes",E283)),isnumber(search("Yes",G283)),isnumber(search("Yes",I283))),"Yes","No")</f>
        <v>Yes</v>
      </c>
      <c r="B283" s="21" t="str">
        <f t="shared" si="290"/>
        <v>Yes</v>
      </c>
      <c r="C283" s="22" t="str">
        <f t="shared" si="3"/>
        <v>Yes</v>
      </c>
      <c r="D283" s="21" t="str">
        <f t="shared" si="4"/>
        <v>Yes</v>
      </c>
      <c r="E283" s="21" t="str">
        <f t="shared" si="5"/>
        <v>Yes</v>
      </c>
      <c r="F283" s="21" t="str">
        <f t="shared" si="6"/>
        <v>Yes</v>
      </c>
      <c r="G283" s="21" t="str">
        <f t="shared" si="7"/>
        <v>Yes</v>
      </c>
      <c r="H283" s="21" t="str">
        <f t="shared" si="8"/>
        <v>Yes</v>
      </c>
      <c r="I283" s="21" t="str">
        <f t="shared" si="9"/>
        <v>Yes</v>
      </c>
      <c r="J283" s="21" t="str">
        <f t="shared" si="10"/>
        <v>Yes</v>
      </c>
      <c r="K283" s="25">
        <v>58.0</v>
      </c>
      <c r="L283" s="7" t="s">
        <v>647</v>
      </c>
      <c r="M283" s="7" t="s">
        <v>648</v>
      </c>
      <c r="N283" s="7" t="s">
        <v>2321</v>
      </c>
      <c r="O283" s="7" t="s">
        <v>7630</v>
      </c>
      <c r="P283" s="44" t="s">
        <v>2976</v>
      </c>
      <c r="Q283" s="7" t="s">
        <v>21</v>
      </c>
      <c r="R283" s="7" t="s">
        <v>5537</v>
      </c>
      <c r="S283" s="44" t="s">
        <v>7631</v>
      </c>
      <c r="T283" s="7" t="s">
        <v>21</v>
      </c>
      <c r="U283" s="7" t="s">
        <v>7632</v>
      </c>
      <c r="V283" s="44" t="s">
        <v>7633</v>
      </c>
      <c r="W283" s="7" t="s">
        <v>2321</v>
      </c>
      <c r="X283" s="7" t="s">
        <v>7634</v>
      </c>
      <c r="Y283" s="44" t="s">
        <v>7635</v>
      </c>
    </row>
    <row r="284">
      <c r="A284" s="21" t="str">
        <f t="shared" ref="A284:B284" si="291">if(and(isnumber(search("Yes",C284)),isnumber(search("Yes",E284)),isnumber(search("Yes",G284)),isnumber(search("Yes",I284))),"Yes","No")</f>
        <v>No</v>
      </c>
      <c r="B284" s="21" t="str">
        <f t="shared" si="291"/>
        <v>No</v>
      </c>
      <c r="C284" s="22" t="str">
        <f t="shared" si="3"/>
        <v>No</v>
      </c>
      <c r="D284" s="21" t="str">
        <f t="shared" si="4"/>
        <v>No</v>
      </c>
      <c r="E284" s="21" t="str">
        <f t="shared" si="5"/>
        <v>No</v>
      </c>
      <c r="F284" s="21" t="str">
        <f t="shared" si="6"/>
        <v>No</v>
      </c>
      <c r="G284" s="21" t="str">
        <f t="shared" si="7"/>
        <v>No</v>
      </c>
      <c r="H284" s="21" t="str">
        <f t="shared" si="8"/>
        <v>No</v>
      </c>
      <c r="I284" s="21" t="str">
        <f t="shared" si="9"/>
        <v>No</v>
      </c>
      <c r="J284" s="21" t="str">
        <f t="shared" si="10"/>
        <v>No</v>
      </c>
      <c r="K284" s="25"/>
      <c r="L284" s="7" t="s">
        <v>649</v>
      </c>
      <c r="M284" s="7" t="s">
        <v>650</v>
      </c>
      <c r="N284" s="7" t="s">
        <v>25</v>
      </c>
      <c r="O284" s="7" t="s">
        <v>7636</v>
      </c>
      <c r="P284" s="44" t="s">
        <v>7637</v>
      </c>
      <c r="Q284" s="42"/>
      <c r="R284" s="42"/>
      <c r="S284" s="42"/>
      <c r="T284" s="42"/>
      <c r="U284" s="42"/>
      <c r="V284" s="42"/>
      <c r="W284" s="42"/>
      <c r="X284" s="42"/>
      <c r="Y284" s="27"/>
      <c r="Z284" s="27"/>
      <c r="AA284" s="27"/>
    </row>
    <row r="285">
      <c r="A285" s="21" t="str">
        <f t="shared" ref="A285:B285" si="292">if(and(isnumber(search("Yes",C285)),isnumber(search("Yes",E285)),isnumber(search("Yes",G285)),isnumber(search("Yes",I285))),"Yes","No")</f>
        <v>No</v>
      </c>
      <c r="B285" s="21" t="str">
        <f t="shared" si="292"/>
        <v>No</v>
      </c>
      <c r="C285" s="22" t="str">
        <f t="shared" si="3"/>
        <v>No</v>
      </c>
      <c r="D285" s="21" t="str">
        <f t="shared" si="4"/>
        <v>No</v>
      </c>
      <c r="E285" s="21" t="str">
        <f t="shared" si="5"/>
        <v>No</v>
      </c>
      <c r="F285" s="21" t="str">
        <f t="shared" si="6"/>
        <v>No</v>
      </c>
      <c r="G285" s="21" t="str">
        <f t="shared" si="7"/>
        <v>No</v>
      </c>
      <c r="H285" s="21" t="str">
        <f t="shared" si="8"/>
        <v>No</v>
      </c>
      <c r="I285" s="21" t="str">
        <f t="shared" si="9"/>
        <v>No</v>
      </c>
      <c r="J285" s="21" t="str">
        <f t="shared" si="10"/>
        <v>No</v>
      </c>
      <c r="K285" s="25"/>
      <c r="L285" s="7" t="s">
        <v>651</v>
      </c>
      <c r="M285" s="7" t="s">
        <v>652</v>
      </c>
      <c r="N285" s="7" t="s">
        <v>25</v>
      </c>
      <c r="O285" s="7" t="s">
        <v>7638</v>
      </c>
      <c r="P285" s="44" t="s">
        <v>7639</v>
      </c>
      <c r="Q285" s="42"/>
      <c r="R285" s="42"/>
      <c r="S285" s="42"/>
      <c r="T285" s="42"/>
      <c r="U285" s="42"/>
      <c r="V285" s="42"/>
      <c r="W285" s="42"/>
      <c r="X285" s="42"/>
      <c r="Y285" s="27"/>
      <c r="Z285" s="27"/>
      <c r="AA285" s="27"/>
    </row>
    <row r="286">
      <c r="A286" s="21" t="str">
        <f t="shared" ref="A286:B286" si="293">if(and(isnumber(search("Yes",C286)),isnumber(search("Yes",E286)),isnumber(search("Yes",G286)),isnumber(search("Yes",I286))),"Yes","No")</f>
        <v>No</v>
      </c>
      <c r="B286" s="21" t="str">
        <f t="shared" si="293"/>
        <v>No</v>
      </c>
      <c r="C286" s="22" t="str">
        <f t="shared" si="3"/>
        <v>No</v>
      </c>
      <c r="D286" s="21" t="str">
        <f t="shared" si="4"/>
        <v>No</v>
      </c>
      <c r="E286" s="21" t="str">
        <f t="shared" si="5"/>
        <v>No</v>
      </c>
      <c r="F286" s="21" t="str">
        <f t="shared" si="6"/>
        <v>No</v>
      </c>
      <c r="G286" s="21" t="str">
        <f t="shared" si="7"/>
        <v>No</v>
      </c>
      <c r="H286" s="21" t="str">
        <f t="shared" si="8"/>
        <v>No</v>
      </c>
      <c r="I286" s="21" t="str">
        <f t="shared" si="9"/>
        <v>No</v>
      </c>
      <c r="J286" s="21" t="str">
        <f t="shared" si="10"/>
        <v>No</v>
      </c>
      <c r="K286" s="25"/>
      <c r="L286" s="7" t="s">
        <v>653</v>
      </c>
      <c r="M286" s="7" t="s">
        <v>654</v>
      </c>
      <c r="N286" s="7" t="s">
        <v>25</v>
      </c>
      <c r="O286" s="7" t="s">
        <v>7640</v>
      </c>
      <c r="P286" s="44" t="s">
        <v>7641</v>
      </c>
      <c r="Q286" s="42"/>
      <c r="R286" s="42"/>
      <c r="S286" s="42"/>
      <c r="T286" s="42"/>
      <c r="U286" s="42"/>
      <c r="V286" s="42"/>
      <c r="W286" s="42"/>
      <c r="X286" s="42"/>
      <c r="Y286" s="27"/>
      <c r="Z286" s="27"/>
      <c r="AA286" s="27"/>
    </row>
    <row r="287">
      <c r="A287" s="21" t="str">
        <f t="shared" ref="A287:B287" si="294">if(and(isnumber(search("Yes",C287)),isnumber(search("Yes",E287)),isnumber(search("Yes",G287)),isnumber(search("Yes",I287))),"Yes","No")</f>
        <v>No</v>
      </c>
      <c r="B287" s="21" t="str">
        <f t="shared" si="294"/>
        <v>No</v>
      </c>
      <c r="C287" s="22" t="str">
        <f t="shared" si="3"/>
        <v>No</v>
      </c>
      <c r="D287" s="21" t="str">
        <f t="shared" si="4"/>
        <v>No</v>
      </c>
      <c r="E287" s="21" t="str">
        <f t="shared" si="5"/>
        <v>No</v>
      </c>
      <c r="F287" s="21" t="str">
        <f t="shared" si="6"/>
        <v>No</v>
      </c>
      <c r="G287" s="21" t="str">
        <f t="shared" si="7"/>
        <v>No</v>
      </c>
      <c r="H287" s="21" t="str">
        <f t="shared" si="8"/>
        <v>No</v>
      </c>
      <c r="I287" s="21" t="str">
        <f t="shared" si="9"/>
        <v>No</v>
      </c>
      <c r="J287" s="21" t="str">
        <f t="shared" si="10"/>
        <v>No</v>
      </c>
      <c r="K287" s="25"/>
      <c r="L287" s="7" t="s">
        <v>655</v>
      </c>
      <c r="M287" s="7" t="s">
        <v>656</v>
      </c>
      <c r="N287" s="7" t="s">
        <v>25</v>
      </c>
      <c r="O287" s="7" t="s">
        <v>2988</v>
      </c>
      <c r="P287" s="44" t="s">
        <v>2989</v>
      </c>
      <c r="Q287" s="42"/>
      <c r="R287" s="42"/>
      <c r="S287" s="42"/>
      <c r="T287" s="42"/>
      <c r="U287" s="42"/>
      <c r="V287" s="42"/>
      <c r="W287" s="42"/>
      <c r="X287" s="42"/>
      <c r="Y287" s="27"/>
      <c r="Z287" s="27"/>
      <c r="AA287" s="27"/>
    </row>
    <row r="288">
      <c r="A288" s="21" t="str">
        <f t="shared" ref="A288:B288" si="295">if(and(isnumber(search("Yes",C288)),isnumber(search("Yes",E288)),isnumber(search("Yes",G288)),isnumber(search("Yes",I288))),"Yes","No")</f>
        <v>No</v>
      </c>
      <c r="B288" s="21" t="str">
        <f t="shared" si="295"/>
        <v>No</v>
      </c>
      <c r="C288" s="22" t="str">
        <f t="shared" si="3"/>
        <v>No</v>
      </c>
      <c r="D288" s="21" t="str">
        <f t="shared" si="4"/>
        <v>No</v>
      </c>
      <c r="E288" s="21" t="str">
        <f t="shared" si="5"/>
        <v>No</v>
      </c>
      <c r="F288" s="21" t="str">
        <f t="shared" si="6"/>
        <v>No</v>
      </c>
      <c r="G288" s="21" t="str">
        <f t="shared" si="7"/>
        <v>No</v>
      </c>
      <c r="H288" s="21" t="str">
        <f t="shared" si="8"/>
        <v>No</v>
      </c>
      <c r="I288" s="21" t="str">
        <f t="shared" si="9"/>
        <v>No</v>
      </c>
      <c r="J288" s="21" t="str">
        <f t="shared" si="10"/>
        <v>No</v>
      </c>
      <c r="K288" s="25"/>
      <c r="L288" s="7" t="s">
        <v>657</v>
      </c>
      <c r="M288" s="7" t="s">
        <v>658</v>
      </c>
      <c r="N288" s="7" t="s">
        <v>25</v>
      </c>
      <c r="O288" s="7" t="s">
        <v>2441</v>
      </c>
      <c r="P288" s="44" t="s">
        <v>7642</v>
      </c>
      <c r="Q288" s="42"/>
      <c r="R288" s="42"/>
      <c r="S288" s="42"/>
      <c r="T288" s="42"/>
      <c r="U288" s="42"/>
      <c r="V288" s="42"/>
      <c r="W288" s="42"/>
      <c r="X288" s="42"/>
      <c r="Y288" s="27"/>
      <c r="Z288" s="27"/>
      <c r="AA288" s="27"/>
    </row>
    <row r="289">
      <c r="A289" s="21" t="str">
        <f t="shared" ref="A289:B289" si="296">if(and(isnumber(search("Yes",C289)),isnumber(search("Yes",E289)),isnumber(search("Yes",G289)),isnumber(search("Yes",I289))),"Yes","No")</f>
        <v>No</v>
      </c>
      <c r="B289" s="21" t="str">
        <f t="shared" si="296"/>
        <v>No</v>
      </c>
      <c r="C289" s="22" t="str">
        <f t="shared" si="3"/>
        <v>No</v>
      </c>
      <c r="D289" s="21" t="str">
        <f t="shared" si="4"/>
        <v>No</v>
      </c>
      <c r="E289" s="21" t="str">
        <f t="shared" si="5"/>
        <v>No</v>
      </c>
      <c r="F289" s="21" t="str">
        <f t="shared" si="6"/>
        <v>No</v>
      </c>
      <c r="G289" s="21" t="str">
        <f t="shared" si="7"/>
        <v>No</v>
      </c>
      <c r="H289" s="21" t="str">
        <f t="shared" si="8"/>
        <v>No</v>
      </c>
      <c r="I289" s="21" t="str">
        <f t="shared" si="9"/>
        <v>No</v>
      </c>
      <c r="J289" s="21" t="str">
        <f t="shared" si="10"/>
        <v>No</v>
      </c>
      <c r="K289" s="25"/>
      <c r="L289" s="7" t="s">
        <v>659</v>
      </c>
      <c r="M289" s="7" t="s">
        <v>660</v>
      </c>
      <c r="N289" s="7" t="s">
        <v>25</v>
      </c>
      <c r="O289" s="7" t="s">
        <v>7643</v>
      </c>
      <c r="P289" s="44" t="s">
        <v>7644</v>
      </c>
      <c r="Q289" s="42"/>
      <c r="R289" s="42"/>
      <c r="S289" s="42"/>
      <c r="T289" s="42"/>
      <c r="U289" s="42"/>
      <c r="V289" s="42"/>
      <c r="W289" s="42"/>
      <c r="X289" s="42"/>
      <c r="Y289" s="27"/>
      <c r="Z289" s="27"/>
      <c r="AA289" s="27"/>
    </row>
    <row r="290">
      <c r="A290" s="21" t="str">
        <f t="shared" ref="A290:B290" si="297">if(and(isnumber(search("Yes",C290)),isnumber(search("Yes",E290)),isnumber(search("Yes",G290)),isnumber(search("Yes",I290))),"Yes","No")</f>
        <v>No</v>
      </c>
      <c r="B290" s="21" t="str">
        <f t="shared" si="297"/>
        <v>No</v>
      </c>
      <c r="C290" s="22" t="str">
        <f t="shared" si="3"/>
        <v>No</v>
      </c>
      <c r="D290" s="21" t="str">
        <f t="shared" si="4"/>
        <v>No</v>
      </c>
      <c r="E290" s="21" t="str">
        <f t="shared" si="5"/>
        <v>No</v>
      </c>
      <c r="F290" s="21" t="str">
        <f t="shared" si="6"/>
        <v>No</v>
      </c>
      <c r="G290" s="21" t="str">
        <f t="shared" si="7"/>
        <v>No</v>
      </c>
      <c r="H290" s="21" t="str">
        <f t="shared" si="8"/>
        <v>No</v>
      </c>
      <c r="I290" s="21" t="str">
        <f t="shared" si="9"/>
        <v>No</v>
      </c>
      <c r="J290" s="21" t="str">
        <f t="shared" si="10"/>
        <v>No</v>
      </c>
      <c r="K290" s="25"/>
      <c r="L290" s="7" t="s">
        <v>661</v>
      </c>
      <c r="M290" s="7" t="s">
        <v>662</v>
      </c>
      <c r="N290" s="7" t="s">
        <v>25</v>
      </c>
      <c r="O290" s="7" t="s">
        <v>2601</v>
      </c>
      <c r="P290" s="44" t="s">
        <v>7645</v>
      </c>
      <c r="Q290" s="42"/>
      <c r="R290" s="42"/>
      <c r="S290" s="42"/>
      <c r="T290" s="42"/>
      <c r="U290" s="42"/>
      <c r="V290" s="42"/>
      <c r="W290" s="42"/>
      <c r="X290" s="42"/>
      <c r="Y290" s="27"/>
      <c r="Z290" s="27"/>
      <c r="AA290" s="27"/>
    </row>
    <row r="291">
      <c r="A291" s="21" t="str">
        <f t="shared" ref="A291:B291" si="298">if(and(isnumber(search("Yes",C291)),isnumber(search("Yes",E291)),isnumber(search("Yes",G291)),isnumber(search("Yes",I291))),"Yes","No")</f>
        <v>No</v>
      </c>
      <c r="B291" s="21" t="str">
        <f t="shared" si="298"/>
        <v>No</v>
      </c>
      <c r="C291" s="22" t="str">
        <f t="shared" si="3"/>
        <v>No</v>
      </c>
      <c r="D291" s="21" t="str">
        <f t="shared" si="4"/>
        <v>No</v>
      </c>
      <c r="E291" s="21" t="str">
        <f t="shared" si="5"/>
        <v>No</v>
      </c>
      <c r="F291" s="21" t="str">
        <f t="shared" si="6"/>
        <v>No</v>
      </c>
      <c r="G291" s="21" t="str">
        <f t="shared" si="7"/>
        <v>No</v>
      </c>
      <c r="H291" s="21" t="str">
        <f t="shared" si="8"/>
        <v>No</v>
      </c>
      <c r="I291" s="21" t="str">
        <f t="shared" si="9"/>
        <v>No</v>
      </c>
      <c r="J291" s="21" t="str">
        <f t="shared" si="10"/>
        <v>No</v>
      </c>
      <c r="K291" s="25"/>
      <c r="L291" s="7" t="s">
        <v>663</v>
      </c>
      <c r="M291" s="7" t="s">
        <v>664</v>
      </c>
      <c r="N291" s="7" t="s">
        <v>25</v>
      </c>
      <c r="O291" s="7" t="s">
        <v>6687</v>
      </c>
      <c r="P291" s="44" t="s">
        <v>7646</v>
      </c>
      <c r="Q291" s="42"/>
      <c r="R291" s="42"/>
      <c r="S291" s="42"/>
      <c r="T291" s="42"/>
      <c r="U291" s="42"/>
      <c r="V291" s="42"/>
      <c r="W291" s="42"/>
      <c r="X291" s="42"/>
      <c r="Y291" s="27"/>
      <c r="Z291" s="27"/>
      <c r="AA291" s="27"/>
    </row>
    <row r="292">
      <c r="A292" s="21" t="str">
        <f t="shared" ref="A292:B292" si="299">if(and(isnumber(search("Yes",C292)),isnumber(search("Yes",E292)),isnumber(search("Yes",G292)),isnumber(search("Yes",I292))),"Yes","No")</f>
        <v>No</v>
      </c>
      <c r="B292" s="21" t="str">
        <f t="shared" si="299"/>
        <v>No</v>
      </c>
      <c r="C292" s="22" t="str">
        <f t="shared" si="3"/>
        <v>No</v>
      </c>
      <c r="D292" s="21" t="str">
        <f t="shared" si="4"/>
        <v>No</v>
      </c>
      <c r="E292" s="21" t="str">
        <f t="shared" si="5"/>
        <v>No</v>
      </c>
      <c r="F292" s="21" t="str">
        <f t="shared" si="6"/>
        <v>No</v>
      </c>
      <c r="G292" s="21" t="str">
        <f t="shared" si="7"/>
        <v>No</v>
      </c>
      <c r="H292" s="21" t="str">
        <f t="shared" si="8"/>
        <v>No</v>
      </c>
      <c r="I292" s="21" t="str">
        <f t="shared" si="9"/>
        <v>No</v>
      </c>
      <c r="J292" s="21" t="str">
        <f t="shared" si="10"/>
        <v>No</v>
      </c>
      <c r="K292" s="25"/>
      <c r="L292" s="7" t="s">
        <v>665</v>
      </c>
      <c r="M292" s="7" t="s">
        <v>666</v>
      </c>
      <c r="N292" s="7" t="s">
        <v>25</v>
      </c>
      <c r="O292" s="7" t="s">
        <v>7647</v>
      </c>
      <c r="P292" s="44" t="s">
        <v>7648</v>
      </c>
      <c r="Q292" s="42"/>
      <c r="R292" s="42"/>
      <c r="S292" s="42"/>
      <c r="T292" s="42"/>
      <c r="U292" s="42"/>
      <c r="V292" s="42"/>
      <c r="W292" s="42"/>
      <c r="X292" s="42"/>
      <c r="Y292" s="27"/>
      <c r="Z292" s="27"/>
      <c r="AA292" s="27"/>
    </row>
    <row r="293">
      <c r="A293" s="21" t="str">
        <f t="shared" ref="A293:B293" si="300">if(and(isnumber(search("Yes",C293)),isnumber(search("Yes",E293)),isnumber(search("Yes",G293)),isnumber(search("Yes",I293))),"Yes","No")</f>
        <v>No</v>
      </c>
      <c r="B293" s="21" t="str">
        <f t="shared" si="300"/>
        <v>No</v>
      </c>
      <c r="C293" s="22" t="str">
        <f t="shared" si="3"/>
        <v>No</v>
      </c>
      <c r="D293" s="21" t="str">
        <f t="shared" si="4"/>
        <v>No</v>
      </c>
      <c r="E293" s="21" t="str">
        <f t="shared" si="5"/>
        <v>No</v>
      </c>
      <c r="F293" s="21" t="str">
        <f t="shared" si="6"/>
        <v>No</v>
      </c>
      <c r="G293" s="21" t="str">
        <f t="shared" si="7"/>
        <v>No</v>
      </c>
      <c r="H293" s="21" t="str">
        <f t="shared" si="8"/>
        <v>No</v>
      </c>
      <c r="I293" s="21" t="str">
        <f t="shared" si="9"/>
        <v>No</v>
      </c>
      <c r="J293" s="21" t="str">
        <f t="shared" si="10"/>
        <v>No</v>
      </c>
      <c r="K293" s="25"/>
      <c r="L293" s="7" t="s">
        <v>109</v>
      </c>
      <c r="M293" s="7" t="s">
        <v>667</v>
      </c>
      <c r="N293" s="7" t="s">
        <v>25</v>
      </c>
      <c r="O293" s="7" t="s">
        <v>2260</v>
      </c>
      <c r="P293" s="44" t="s">
        <v>3455</v>
      </c>
      <c r="Q293" s="42"/>
      <c r="R293" s="42"/>
      <c r="S293" s="42"/>
      <c r="T293" s="42"/>
      <c r="U293" s="42"/>
      <c r="V293" s="42"/>
      <c r="W293" s="42"/>
      <c r="X293" s="42"/>
      <c r="Y293" s="27"/>
      <c r="Z293" s="27"/>
      <c r="AA293" s="27"/>
    </row>
    <row r="294">
      <c r="A294" s="21" t="str">
        <f t="shared" ref="A294:B294" si="301">if(and(isnumber(search("Yes",C294)),isnumber(search("Yes",E294)),isnumber(search("Yes",G294)),isnumber(search("Yes",I294))),"Yes","No")</f>
        <v>No</v>
      </c>
      <c r="B294" s="21" t="str">
        <f t="shared" si="301"/>
        <v>No</v>
      </c>
      <c r="C294" s="22" t="str">
        <f t="shared" si="3"/>
        <v>No</v>
      </c>
      <c r="D294" s="21" t="str">
        <f t="shared" si="4"/>
        <v>No</v>
      </c>
      <c r="E294" s="21" t="str">
        <f t="shared" si="5"/>
        <v>Yes</v>
      </c>
      <c r="F294" s="21" t="str">
        <f t="shared" si="6"/>
        <v>Yes</v>
      </c>
      <c r="G294" s="21" t="str">
        <f t="shared" si="7"/>
        <v>Yes</v>
      </c>
      <c r="H294" s="21" t="str">
        <f t="shared" si="8"/>
        <v>Yes</v>
      </c>
      <c r="I294" s="21" t="str">
        <f t="shared" si="9"/>
        <v>No</v>
      </c>
      <c r="J294" s="21" t="str">
        <f t="shared" si="10"/>
        <v>No</v>
      </c>
      <c r="K294" s="25">
        <v>50.0</v>
      </c>
      <c r="L294" s="7" t="s">
        <v>668</v>
      </c>
      <c r="M294" s="7" t="s">
        <v>3001</v>
      </c>
      <c r="N294" s="7" t="s">
        <v>25</v>
      </c>
      <c r="O294" s="7" t="s">
        <v>2675</v>
      </c>
      <c r="P294" s="44" t="s">
        <v>7649</v>
      </c>
      <c r="Q294" s="7" t="s">
        <v>21</v>
      </c>
      <c r="R294" s="7" t="s">
        <v>7650</v>
      </c>
      <c r="S294" s="44" t="s">
        <v>7651</v>
      </c>
      <c r="T294" s="7" t="s">
        <v>21</v>
      </c>
      <c r="U294" s="7" t="s">
        <v>2504</v>
      </c>
      <c r="V294" s="44" t="s">
        <v>5557</v>
      </c>
      <c r="W294" s="7" t="s">
        <v>25</v>
      </c>
      <c r="X294" s="7" t="s">
        <v>5558</v>
      </c>
      <c r="Y294" s="44" t="s">
        <v>7652</v>
      </c>
    </row>
    <row r="295">
      <c r="A295" s="21" t="str">
        <f t="shared" ref="A295:B295" si="302">if(and(isnumber(search("Yes",C295)),isnumber(search("Yes",E295)),isnumber(search("Yes",G295)),isnumber(search("Yes",I295))),"Yes","No")</f>
        <v>No</v>
      </c>
      <c r="B295" s="21" t="str">
        <f t="shared" si="302"/>
        <v>No</v>
      </c>
      <c r="C295" s="22" t="str">
        <f t="shared" si="3"/>
        <v>Yes</v>
      </c>
      <c r="D295" s="21" t="str">
        <f t="shared" si="4"/>
        <v>Yes</v>
      </c>
      <c r="E295" s="21" t="str">
        <f t="shared" si="5"/>
        <v>Yes</v>
      </c>
      <c r="F295" s="21" t="str">
        <f t="shared" si="6"/>
        <v>Yes</v>
      </c>
      <c r="G295" s="21" t="str">
        <f t="shared" si="7"/>
        <v>No</v>
      </c>
      <c r="H295" s="21" t="str">
        <f t="shared" si="8"/>
        <v>No</v>
      </c>
      <c r="I295" s="21" t="str">
        <f t="shared" si="9"/>
        <v>No</v>
      </c>
      <c r="J295" s="21" t="str">
        <f t="shared" si="10"/>
        <v>No</v>
      </c>
      <c r="K295" s="25"/>
      <c r="L295" s="7" t="s">
        <v>112</v>
      </c>
      <c r="M295" s="7" t="s">
        <v>670</v>
      </c>
      <c r="N295" s="7" t="s">
        <v>21</v>
      </c>
      <c r="O295" s="7" t="s">
        <v>7653</v>
      </c>
      <c r="P295" s="44" t="s">
        <v>3011</v>
      </c>
      <c r="Q295" s="7" t="s">
        <v>21</v>
      </c>
      <c r="R295" s="7" t="s">
        <v>7654</v>
      </c>
      <c r="S295" s="44" t="s">
        <v>7655</v>
      </c>
      <c r="T295" s="7" t="s">
        <v>25</v>
      </c>
      <c r="U295" s="7" t="s">
        <v>2481</v>
      </c>
      <c r="V295" s="44" t="s">
        <v>7656</v>
      </c>
      <c r="W295" s="42"/>
      <c r="X295" s="42"/>
      <c r="Y295" s="27"/>
      <c r="Z295" s="27"/>
      <c r="AA295" s="27"/>
    </row>
    <row r="296">
      <c r="A296" s="21" t="str">
        <f t="shared" ref="A296:B296" si="303">if(and(isnumber(search("Yes",C296)),isnumber(search("Yes",E296)),isnumber(search("Yes",G296)),isnumber(search("Yes",I296))),"Yes","No")</f>
        <v>No</v>
      </c>
      <c r="B296" s="21" t="str">
        <f t="shared" si="303"/>
        <v>No</v>
      </c>
      <c r="C296" s="22" t="str">
        <f t="shared" si="3"/>
        <v>No</v>
      </c>
      <c r="D296" s="21" t="str">
        <f t="shared" si="4"/>
        <v>No</v>
      </c>
      <c r="E296" s="21" t="str">
        <f t="shared" si="5"/>
        <v>No</v>
      </c>
      <c r="F296" s="21" t="str">
        <f t="shared" si="6"/>
        <v>No</v>
      </c>
      <c r="G296" s="21" t="str">
        <f t="shared" si="7"/>
        <v>Yes</v>
      </c>
      <c r="H296" s="21" t="str">
        <f t="shared" si="8"/>
        <v>Yes</v>
      </c>
      <c r="I296" s="21" t="str">
        <f t="shared" si="9"/>
        <v>Yes</v>
      </c>
      <c r="J296" s="21" t="str">
        <f t="shared" si="10"/>
        <v>Yes</v>
      </c>
      <c r="K296" s="25">
        <v>5.0</v>
      </c>
      <c r="L296" s="7" t="s">
        <v>671</v>
      </c>
      <c r="M296" s="7" t="s">
        <v>672</v>
      </c>
      <c r="N296" s="7" t="s">
        <v>25</v>
      </c>
      <c r="O296" s="7" t="s">
        <v>7657</v>
      </c>
      <c r="P296" s="44" t="s">
        <v>7658</v>
      </c>
      <c r="Q296" s="42"/>
      <c r="R296" s="42"/>
      <c r="S296" s="42"/>
      <c r="T296" s="7" t="s">
        <v>21</v>
      </c>
      <c r="U296" s="7" t="s">
        <v>3018</v>
      </c>
      <c r="V296" s="44" t="s">
        <v>3019</v>
      </c>
      <c r="W296" s="7" t="s">
        <v>2321</v>
      </c>
      <c r="X296" s="7" t="s">
        <v>7659</v>
      </c>
      <c r="Y296" s="44" t="s">
        <v>7660</v>
      </c>
    </row>
    <row r="297">
      <c r="A297" s="21" t="str">
        <f t="shared" ref="A297:B297" si="304">if(and(isnumber(search("Yes",C297)),isnumber(search("Yes",E297)),isnumber(search("Yes",G297)),isnumber(search("Yes",I297))),"Yes","No")</f>
        <v>No</v>
      </c>
      <c r="B297" s="21" t="str">
        <f t="shared" si="304"/>
        <v>No</v>
      </c>
      <c r="C297" s="22" t="str">
        <f t="shared" si="3"/>
        <v>No</v>
      </c>
      <c r="D297" s="21" t="str">
        <f t="shared" si="4"/>
        <v>No</v>
      </c>
      <c r="E297" s="21" t="str">
        <f t="shared" si="5"/>
        <v>No</v>
      </c>
      <c r="F297" s="21" t="str">
        <f t="shared" si="6"/>
        <v>No</v>
      </c>
      <c r="G297" s="21" t="str">
        <f t="shared" si="7"/>
        <v>Yes</v>
      </c>
      <c r="H297" s="21" t="str">
        <f t="shared" si="8"/>
        <v>Yes</v>
      </c>
      <c r="I297" s="21" t="str">
        <f t="shared" si="9"/>
        <v>No</v>
      </c>
      <c r="J297" s="21" t="str">
        <f t="shared" si="10"/>
        <v>No</v>
      </c>
      <c r="K297" s="25">
        <v>18.0</v>
      </c>
      <c r="L297" s="7" t="s">
        <v>673</v>
      </c>
      <c r="M297" s="7" t="s">
        <v>3022</v>
      </c>
      <c r="N297" s="7" t="s">
        <v>25</v>
      </c>
      <c r="O297" s="7" t="s">
        <v>7661</v>
      </c>
      <c r="P297" s="44" t="s">
        <v>7662</v>
      </c>
      <c r="Q297" s="42"/>
      <c r="R297" s="42"/>
      <c r="S297" s="42"/>
      <c r="T297" s="7" t="s">
        <v>21</v>
      </c>
      <c r="U297" s="7" t="s">
        <v>2487</v>
      </c>
      <c r="V297" s="44" t="s">
        <v>5569</v>
      </c>
      <c r="W297" s="7" t="s">
        <v>25</v>
      </c>
      <c r="X297" s="7" t="s">
        <v>7663</v>
      </c>
      <c r="Y297" s="44" t="s">
        <v>7664</v>
      </c>
    </row>
    <row r="298">
      <c r="A298" s="21" t="str">
        <f t="shared" ref="A298:B298" si="305">if(and(isnumber(search("Yes",C298)),isnumber(search("Yes",E298)),isnumber(search("Yes",G298)),isnumber(search("Yes",I298))),"Yes","No")</f>
        <v>No</v>
      </c>
      <c r="B298" s="21" t="str">
        <f t="shared" si="305"/>
        <v>No</v>
      </c>
      <c r="C298" s="22" t="str">
        <f t="shared" si="3"/>
        <v>No</v>
      </c>
      <c r="D298" s="21" t="str">
        <f t="shared" si="4"/>
        <v>No</v>
      </c>
      <c r="E298" s="21" t="str">
        <f t="shared" si="5"/>
        <v>No</v>
      </c>
      <c r="F298" s="21" t="str">
        <f t="shared" si="6"/>
        <v>No</v>
      </c>
      <c r="G298" s="21" t="str">
        <f t="shared" si="7"/>
        <v>No</v>
      </c>
      <c r="H298" s="21" t="str">
        <f t="shared" si="8"/>
        <v>No</v>
      </c>
      <c r="I298" s="21" t="str">
        <f t="shared" si="9"/>
        <v>No</v>
      </c>
      <c r="J298" s="21" t="str">
        <f t="shared" si="10"/>
        <v>No</v>
      </c>
      <c r="K298" s="25"/>
      <c r="L298" s="7" t="s">
        <v>675</v>
      </c>
      <c r="M298" s="7" t="s">
        <v>676</v>
      </c>
      <c r="N298" s="7" t="s">
        <v>25</v>
      </c>
      <c r="O298" s="7" t="s">
        <v>2868</v>
      </c>
      <c r="P298" s="44" t="s">
        <v>5572</v>
      </c>
      <c r="Q298" s="42"/>
      <c r="R298" s="42"/>
      <c r="S298" s="42"/>
      <c r="T298" s="42"/>
      <c r="U298" s="42"/>
      <c r="V298" s="42"/>
      <c r="W298" s="42"/>
      <c r="X298" s="42"/>
      <c r="Y298" s="27"/>
      <c r="Z298" s="27"/>
      <c r="AA298" s="27"/>
    </row>
    <row r="299">
      <c r="A299" s="21" t="str">
        <f t="shared" ref="A299:B299" si="306">if(and(isnumber(search("Yes",C299)),isnumber(search("Yes",E299)),isnumber(search("Yes",G299)),isnumber(search("Yes",I299))),"Yes","No")</f>
        <v>No</v>
      </c>
      <c r="B299" s="21" t="str">
        <f t="shared" si="306"/>
        <v>No</v>
      </c>
      <c r="C299" s="22" t="str">
        <f t="shared" si="3"/>
        <v>No</v>
      </c>
      <c r="D299" s="21" t="str">
        <f t="shared" si="4"/>
        <v>No</v>
      </c>
      <c r="E299" s="21" t="str">
        <f t="shared" si="5"/>
        <v>No</v>
      </c>
      <c r="F299" s="21" t="str">
        <f t="shared" si="6"/>
        <v>No</v>
      </c>
      <c r="G299" s="21" t="str">
        <f t="shared" si="7"/>
        <v>No</v>
      </c>
      <c r="H299" s="21" t="str">
        <f t="shared" si="8"/>
        <v>No</v>
      </c>
      <c r="I299" s="21" t="str">
        <f t="shared" si="9"/>
        <v>No</v>
      </c>
      <c r="J299" s="21" t="str">
        <f t="shared" si="10"/>
        <v>No</v>
      </c>
      <c r="K299" s="25"/>
      <c r="L299" s="7" t="s">
        <v>677</v>
      </c>
      <c r="M299" s="7" t="s">
        <v>678</v>
      </c>
      <c r="N299" s="7" t="s">
        <v>25</v>
      </c>
      <c r="O299" s="7" t="s">
        <v>7665</v>
      </c>
      <c r="P299" s="44" t="s">
        <v>7666</v>
      </c>
      <c r="Q299" s="42"/>
      <c r="R299" s="42"/>
      <c r="S299" s="42"/>
      <c r="T299" s="42"/>
      <c r="U299" s="42"/>
      <c r="V299" s="42"/>
      <c r="W299" s="42"/>
      <c r="X299" s="42"/>
      <c r="Y299" s="27"/>
      <c r="Z299" s="27"/>
      <c r="AA299" s="27"/>
    </row>
    <row r="300">
      <c r="A300" s="21" t="str">
        <f t="shared" ref="A300:B300" si="307">if(and(isnumber(search("Yes",C300)),isnumber(search("Yes",E300)),isnumber(search("Yes",G300)),isnumber(search("Yes",I300))),"Yes","No")</f>
        <v>No</v>
      </c>
      <c r="B300" s="21" t="str">
        <f t="shared" si="307"/>
        <v>No</v>
      </c>
      <c r="C300" s="22" t="str">
        <f t="shared" si="3"/>
        <v>No</v>
      </c>
      <c r="D300" s="21" t="str">
        <f t="shared" si="4"/>
        <v>No</v>
      </c>
      <c r="E300" s="21" t="str">
        <f t="shared" si="5"/>
        <v>No</v>
      </c>
      <c r="F300" s="21" t="str">
        <f t="shared" si="6"/>
        <v>No</v>
      </c>
      <c r="G300" s="21" t="str">
        <f t="shared" si="7"/>
        <v>No</v>
      </c>
      <c r="H300" s="21" t="str">
        <f t="shared" si="8"/>
        <v>No</v>
      </c>
      <c r="I300" s="21" t="str">
        <f t="shared" si="9"/>
        <v>No</v>
      </c>
      <c r="J300" s="21" t="str">
        <f t="shared" si="10"/>
        <v>No</v>
      </c>
      <c r="K300" s="25"/>
      <c r="L300" s="7" t="s">
        <v>679</v>
      </c>
      <c r="M300" s="7" t="s">
        <v>680</v>
      </c>
      <c r="N300" s="7" t="s">
        <v>25</v>
      </c>
      <c r="O300" s="7" t="s">
        <v>7667</v>
      </c>
      <c r="P300" s="44" t="s">
        <v>7668</v>
      </c>
      <c r="Q300" s="42"/>
      <c r="R300" s="42"/>
      <c r="S300" s="42"/>
      <c r="T300" s="42"/>
      <c r="U300" s="42"/>
      <c r="V300" s="42"/>
      <c r="W300" s="42"/>
      <c r="X300" s="42"/>
      <c r="Y300" s="27"/>
      <c r="Z300" s="27"/>
      <c r="AA300" s="27"/>
    </row>
    <row r="301">
      <c r="A301" s="21" t="str">
        <f t="shared" ref="A301:B301" si="308">if(and(isnumber(search("Yes",C301)),isnumber(search("Yes",E301)),isnumber(search("Yes",G301)),isnumber(search("Yes",I301))),"Yes","No")</f>
        <v>No</v>
      </c>
      <c r="B301" s="21" t="str">
        <f t="shared" si="308"/>
        <v>No</v>
      </c>
      <c r="C301" s="22" t="str">
        <f t="shared" si="3"/>
        <v>No</v>
      </c>
      <c r="D301" s="21" t="str">
        <f t="shared" si="4"/>
        <v>No</v>
      </c>
      <c r="E301" s="21" t="str">
        <f t="shared" si="5"/>
        <v>No</v>
      </c>
      <c r="F301" s="21" t="str">
        <f t="shared" si="6"/>
        <v>No</v>
      </c>
      <c r="G301" s="21" t="str">
        <f t="shared" si="7"/>
        <v>No</v>
      </c>
      <c r="H301" s="21" t="str">
        <f t="shared" si="8"/>
        <v>No</v>
      </c>
      <c r="I301" s="21" t="str">
        <f t="shared" si="9"/>
        <v>No</v>
      </c>
      <c r="J301" s="21" t="str">
        <f t="shared" si="10"/>
        <v>No</v>
      </c>
      <c r="K301" s="25"/>
      <c r="L301" s="7" t="s">
        <v>681</v>
      </c>
      <c r="M301" s="7" t="s">
        <v>682</v>
      </c>
      <c r="N301" s="7" t="s">
        <v>25</v>
      </c>
      <c r="O301" s="7" t="s">
        <v>3032</v>
      </c>
      <c r="P301" s="44" t="s">
        <v>3033</v>
      </c>
      <c r="Q301" s="42"/>
      <c r="R301" s="42"/>
      <c r="S301" s="42"/>
      <c r="T301" s="42"/>
      <c r="U301" s="42"/>
      <c r="V301" s="42"/>
      <c r="W301" s="42"/>
      <c r="X301" s="42"/>
      <c r="Y301" s="27"/>
      <c r="Z301" s="27"/>
      <c r="AA301" s="27"/>
    </row>
    <row r="302">
      <c r="A302" s="21" t="str">
        <f t="shared" ref="A302:B302" si="309">if(and(isnumber(search("Yes",C302)),isnumber(search("Yes",E302)),isnumber(search("Yes",G302)),isnumber(search("Yes",I302))),"Yes","No")</f>
        <v>No</v>
      </c>
      <c r="B302" s="21" t="str">
        <f t="shared" si="309"/>
        <v>No</v>
      </c>
      <c r="C302" s="22" t="str">
        <f t="shared" si="3"/>
        <v>No</v>
      </c>
      <c r="D302" s="21" t="str">
        <f t="shared" si="4"/>
        <v>No</v>
      </c>
      <c r="E302" s="21" t="str">
        <f t="shared" si="5"/>
        <v>No</v>
      </c>
      <c r="F302" s="21" t="str">
        <f t="shared" si="6"/>
        <v>No</v>
      </c>
      <c r="G302" s="21" t="str">
        <f t="shared" si="7"/>
        <v>Yes</v>
      </c>
      <c r="H302" s="21" t="str">
        <f t="shared" si="8"/>
        <v>No</v>
      </c>
      <c r="I302" s="21" t="str">
        <f t="shared" si="9"/>
        <v>Yes</v>
      </c>
      <c r="J302" s="21" t="str">
        <f t="shared" si="10"/>
        <v>Yes</v>
      </c>
      <c r="K302" s="25">
        <v>22.0</v>
      </c>
      <c r="L302" s="7" t="s">
        <v>683</v>
      </c>
      <c r="M302" s="7" t="s">
        <v>3034</v>
      </c>
      <c r="N302" s="7" t="s">
        <v>25</v>
      </c>
      <c r="O302" s="7" t="s">
        <v>7669</v>
      </c>
      <c r="P302" s="44" t="s">
        <v>7670</v>
      </c>
      <c r="Q302" s="42"/>
      <c r="R302" s="42"/>
      <c r="S302" s="42"/>
      <c r="T302" s="7" t="s">
        <v>25</v>
      </c>
      <c r="U302" s="7" t="s">
        <v>7671</v>
      </c>
      <c r="V302" s="44" t="s">
        <v>7672</v>
      </c>
      <c r="W302" s="7" t="s">
        <v>2321</v>
      </c>
      <c r="X302" s="7" t="s">
        <v>3039</v>
      </c>
      <c r="Y302" s="44" t="s">
        <v>7673</v>
      </c>
    </row>
    <row r="303">
      <c r="A303" s="21" t="str">
        <f t="shared" ref="A303:B303" si="310">if(and(isnumber(search("Yes",C303)),isnumber(search("Yes",E303)),isnumber(search("Yes",G303)),isnumber(search("Yes",I303))),"Yes","No")</f>
        <v>No</v>
      </c>
      <c r="B303" s="21" t="str">
        <f t="shared" si="310"/>
        <v>No</v>
      </c>
      <c r="C303" s="22" t="str">
        <f t="shared" si="3"/>
        <v>No</v>
      </c>
      <c r="D303" s="21" t="str">
        <f t="shared" si="4"/>
        <v>No</v>
      </c>
      <c r="E303" s="21" t="str">
        <f t="shared" si="5"/>
        <v>No</v>
      </c>
      <c r="F303" s="21" t="str">
        <f t="shared" si="6"/>
        <v>No</v>
      </c>
      <c r="G303" s="21" t="str">
        <f t="shared" si="7"/>
        <v>No</v>
      </c>
      <c r="H303" s="21" t="str">
        <f t="shared" si="8"/>
        <v>No</v>
      </c>
      <c r="I303" s="21" t="str">
        <f t="shared" si="9"/>
        <v>No</v>
      </c>
      <c r="J303" s="21" t="str">
        <f t="shared" si="10"/>
        <v>No</v>
      </c>
      <c r="K303" s="25"/>
      <c r="L303" s="7" t="s">
        <v>685</v>
      </c>
      <c r="M303" s="7" t="s">
        <v>686</v>
      </c>
      <c r="N303" s="7" t="s">
        <v>25</v>
      </c>
      <c r="O303" s="7" t="s">
        <v>2605</v>
      </c>
      <c r="P303" s="44" t="s">
        <v>7674</v>
      </c>
      <c r="Q303" s="42"/>
      <c r="R303" s="42"/>
      <c r="S303" s="42"/>
      <c r="T303" s="42"/>
      <c r="U303" s="42"/>
      <c r="V303" s="42"/>
      <c r="W303" s="42"/>
      <c r="X303" s="42"/>
      <c r="Y303" s="27"/>
      <c r="Z303" s="27"/>
      <c r="AA303" s="27"/>
    </row>
    <row r="304">
      <c r="A304" s="21" t="str">
        <f t="shared" ref="A304:B304" si="311">if(and(isnumber(search("Yes",C304)),isnumber(search("Yes",E304)),isnumber(search("Yes",G304)),isnumber(search("Yes",I304))),"Yes","No")</f>
        <v>No</v>
      </c>
      <c r="B304" s="21" t="str">
        <f t="shared" si="311"/>
        <v>No</v>
      </c>
      <c r="C304" s="22" t="str">
        <f t="shared" si="3"/>
        <v>No</v>
      </c>
      <c r="D304" s="21" t="str">
        <f t="shared" si="4"/>
        <v>No</v>
      </c>
      <c r="E304" s="21" t="str">
        <f t="shared" si="5"/>
        <v>No</v>
      </c>
      <c r="F304" s="21" t="str">
        <f t="shared" si="6"/>
        <v>No</v>
      </c>
      <c r="G304" s="21" t="str">
        <f t="shared" si="7"/>
        <v>No</v>
      </c>
      <c r="H304" s="21" t="str">
        <f t="shared" si="8"/>
        <v>No</v>
      </c>
      <c r="I304" s="21" t="str">
        <f t="shared" si="9"/>
        <v>No</v>
      </c>
      <c r="J304" s="21" t="str">
        <f t="shared" si="10"/>
        <v>No</v>
      </c>
      <c r="K304" s="25"/>
      <c r="L304" s="7" t="s">
        <v>687</v>
      </c>
      <c r="M304" s="7" t="s">
        <v>688</v>
      </c>
      <c r="N304" s="7" t="s">
        <v>25</v>
      </c>
      <c r="O304" s="7" t="s">
        <v>5063</v>
      </c>
      <c r="P304" s="44" t="s">
        <v>7675</v>
      </c>
      <c r="Q304" s="42"/>
      <c r="R304" s="42"/>
      <c r="S304" s="42"/>
      <c r="T304" s="42"/>
      <c r="U304" s="42"/>
      <c r="V304" s="42"/>
      <c r="W304" s="42"/>
      <c r="X304" s="42"/>
      <c r="Y304" s="27"/>
      <c r="Z304" s="27"/>
      <c r="AA304" s="27"/>
    </row>
    <row r="305">
      <c r="A305" s="21" t="str">
        <f t="shared" ref="A305:B305" si="312">if(and(isnumber(search("Yes",C305)),isnumber(search("Yes",E305)),isnumber(search("Yes",G305)),isnumber(search("Yes",I305))),"Yes","No")</f>
        <v>No</v>
      </c>
      <c r="B305" s="21" t="str">
        <f t="shared" si="312"/>
        <v>No</v>
      </c>
      <c r="C305" s="22" t="str">
        <f t="shared" si="3"/>
        <v>No</v>
      </c>
      <c r="D305" s="21" t="str">
        <f t="shared" si="4"/>
        <v>No</v>
      </c>
      <c r="E305" s="21" t="str">
        <f t="shared" si="5"/>
        <v>No</v>
      </c>
      <c r="F305" s="21" t="str">
        <f t="shared" si="6"/>
        <v>No</v>
      </c>
      <c r="G305" s="21" t="str">
        <f t="shared" si="7"/>
        <v>No</v>
      </c>
      <c r="H305" s="21" t="str">
        <f t="shared" si="8"/>
        <v>No</v>
      </c>
      <c r="I305" s="21" t="str">
        <f t="shared" si="9"/>
        <v>No</v>
      </c>
      <c r="J305" s="21" t="str">
        <f t="shared" si="10"/>
        <v>No</v>
      </c>
      <c r="K305" s="25"/>
      <c r="L305" s="7" t="s">
        <v>689</v>
      </c>
      <c r="M305" s="7" t="s">
        <v>690</v>
      </c>
      <c r="N305" s="7" t="s">
        <v>25</v>
      </c>
      <c r="O305" s="7" t="s">
        <v>7676</v>
      </c>
      <c r="P305" s="44" t="s">
        <v>7677</v>
      </c>
      <c r="Q305" s="42"/>
      <c r="R305" s="42"/>
      <c r="S305" s="42"/>
      <c r="T305" s="42"/>
      <c r="U305" s="42"/>
      <c r="V305" s="42"/>
      <c r="W305" s="42"/>
      <c r="X305" s="42"/>
      <c r="Y305" s="27"/>
      <c r="Z305" s="27"/>
      <c r="AA305" s="27"/>
    </row>
    <row r="306">
      <c r="A306" s="21" t="str">
        <f t="shared" ref="A306:B306" si="313">if(and(isnumber(search("Yes",C306)),isnumber(search("Yes",E306)),isnumber(search("Yes",G306)),isnumber(search("Yes",I306))),"Yes","No")</f>
        <v>No</v>
      </c>
      <c r="B306" s="21" t="str">
        <f t="shared" si="313"/>
        <v>No</v>
      </c>
      <c r="C306" s="22" t="str">
        <f t="shared" si="3"/>
        <v>No</v>
      </c>
      <c r="D306" s="21" t="str">
        <f t="shared" si="4"/>
        <v>No</v>
      </c>
      <c r="E306" s="21" t="str">
        <f t="shared" si="5"/>
        <v>No</v>
      </c>
      <c r="F306" s="21" t="str">
        <f t="shared" si="6"/>
        <v>No</v>
      </c>
      <c r="G306" s="21" t="str">
        <f t="shared" si="7"/>
        <v>No</v>
      </c>
      <c r="H306" s="21" t="str">
        <f t="shared" si="8"/>
        <v>No</v>
      </c>
      <c r="I306" s="21" t="str">
        <f t="shared" si="9"/>
        <v>No</v>
      </c>
      <c r="J306" s="21" t="str">
        <f t="shared" si="10"/>
        <v>No</v>
      </c>
      <c r="K306" s="25"/>
      <c r="L306" s="7" t="s">
        <v>691</v>
      </c>
      <c r="M306" s="7" t="s">
        <v>692</v>
      </c>
      <c r="N306" s="7" t="s">
        <v>25</v>
      </c>
      <c r="O306" s="7" t="s">
        <v>3046</v>
      </c>
      <c r="P306" s="44" t="s">
        <v>7678</v>
      </c>
      <c r="Q306" s="42"/>
      <c r="R306" s="42"/>
      <c r="S306" s="42"/>
      <c r="T306" s="42"/>
      <c r="U306" s="42"/>
      <c r="V306" s="42"/>
      <c r="W306" s="42"/>
      <c r="X306" s="42"/>
      <c r="Y306" s="27"/>
      <c r="Z306" s="27"/>
      <c r="AA306" s="27"/>
    </row>
    <row r="307">
      <c r="A307" s="21" t="str">
        <f t="shared" ref="A307:B307" si="314">if(and(isnumber(search("Yes",C307)),isnumber(search("Yes",E307)),isnumber(search("Yes",G307)),isnumber(search("Yes",I307))),"Yes","No")</f>
        <v>No</v>
      </c>
      <c r="B307" s="21" t="str">
        <f t="shared" si="314"/>
        <v>No</v>
      </c>
      <c r="C307" s="22" t="str">
        <f t="shared" si="3"/>
        <v>No</v>
      </c>
      <c r="D307" s="21" t="str">
        <f t="shared" si="4"/>
        <v>No</v>
      </c>
      <c r="E307" s="21" t="str">
        <f t="shared" si="5"/>
        <v>No</v>
      </c>
      <c r="F307" s="21" t="str">
        <f t="shared" si="6"/>
        <v>No</v>
      </c>
      <c r="G307" s="21" t="str">
        <f t="shared" si="7"/>
        <v>No</v>
      </c>
      <c r="H307" s="21" t="str">
        <f t="shared" si="8"/>
        <v>No</v>
      </c>
      <c r="I307" s="21" t="str">
        <f t="shared" si="9"/>
        <v>No</v>
      </c>
      <c r="J307" s="21" t="str">
        <f t="shared" si="10"/>
        <v>No</v>
      </c>
      <c r="K307" s="25"/>
      <c r="L307" s="7" t="s">
        <v>693</v>
      </c>
      <c r="M307" s="7" t="s">
        <v>694</v>
      </c>
      <c r="N307" s="7" t="s">
        <v>25</v>
      </c>
      <c r="O307" s="7" t="s">
        <v>7679</v>
      </c>
      <c r="P307" s="44" t="s">
        <v>7680</v>
      </c>
      <c r="Q307" s="42"/>
      <c r="R307" s="42"/>
      <c r="S307" s="42"/>
      <c r="T307" s="42"/>
      <c r="U307" s="42"/>
      <c r="V307" s="42"/>
      <c r="W307" s="42"/>
      <c r="X307" s="42"/>
      <c r="Y307" s="27"/>
      <c r="Z307" s="27"/>
      <c r="AA307" s="27"/>
    </row>
    <row r="308">
      <c r="A308" s="21" t="str">
        <f t="shared" ref="A308:B308" si="315">if(and(isnumber(search("Yes",C308)),isnumber(search("Yes",E308)),isnumber(search("Yes",G308)),isnumber(search("Yes",I308))),"Yes","No")</f>
        <v>No</v>
      </c>
      <c r="B308" s="21" t="str">
        <f t="shared" si="315"/>
        <v>No</v>
      </c>
      <c r="C308" s="22" t="str">
        <f t="shared" si="3"/>
        <v>No</v>
      </c>
      <c r="D308" s="21" t="str">
        <f t="shared" si="4"/>
        <v>No</v>
      </c>
      <c r="E308" s="21" t="str">
        <f t="shared" si="5"/>
        <v>No</v>
      </c>
      <c r="F308" s="21" t="str">
        <f t="shared" si="6"/>
        <v>No</v>
      </c>
      <c r="G308" s="21" t="str">
        <f t="shared" si="7"/>
        <v>No</v>
      </c>
      <c r="H308" s="21" t="str">
        <f t="shared" si="8"/>
        <v>No</v>
      </c>
      <c r="I308" s="21" t="str">
        <f t="shared" si="9"/>
        <v>No</v>
      </c>
      <c r="J308" s="21" t="str">
        <f t="shared" si="10"/>
        <v>No</v>
      </c>
      <c r="K308" s="25"/>
      <c r="L308" s="7" t="s">
        <v>695</v>
      </c>
      <c r="M308" s="7" t="s">
        <v>696</v>
      </c>
      <c r="N308" s="7" t="s">
        <v>25</v>
      </c>
      <c r="O308" s="7" t="s">
        <v>7681</v>
      </c>
      <c r="P308" s="44" t="s">
        <v>7682</v>
      </c>
      <c r="Q308" s="42"/>
      <c r="R308" s="42"/>
      <c r="S308" s="42"/>
      <c r="T308" s="42"/>
      <c r="U308" s="42"/>
      <c r="V308" s="42"/>
      <c r="W308" s="42"/>
      <c r="X308" s="42"/>
      <c r="Y308" s="27"/>
      <c r="Z308" s="27"/>
      <c r="AA308" s="27"/>
    </row>
    <row r="309">
      <c r="A309" s="21" t="str">
        <f t="shared" ref="A309:B309" si="316">if(and(isnumber(search("Yes",C309)),isnumber(search("Yes",E309)),isnumber(search("Yes",G309)),isnumber(search("Yes",I309))),"Yes","No")</f>
        <v>No</v>
      </c>
      <c r="B309" s="21" t="str">
        <f t="shared" si="316"/>
        <v>No</v>
      </c>
      <c r="C309" s="22" t="str">
        <f t="shared" si="3"/>
        <v>No</v>
      </c>
      <c r="D309" s="21" t="str">
        <f t="shared" si="4"/>
        <v>No</v>
      </c>
      <c r="E309" s="21" t="str">
        <f t="shared" si="5"/>
        <v>No</v>
      </c>
      <c r="F309" s="21" t="str">
        <f t="shared" si="6"/>
        <v>No</v>
      </c>
      <c r="G309" s="21" t="str">
        <f t="shared" si="7"/>
        <v>No</v>
      </c>
      <c r="H309" s="21" t="str">
        <f t="shared" si="8"/>
        <v>No</v>
      </c>
      <c r="I309" s="21" t="str">
        <f t="shared" si="9"/>
        <v>No</v>
      </c>
      <c r="J309" s="21" t="str">
        <f t="shared" si="10"/>
        <v>No</v>
      </c>
      <c r="K309" s="25"/>
      <c r="L309" s="7" t="s">
        <v>697</v>
      </c>
      <c r="M309" s="7" t="s">
        <v>698</v>
      </c>
      <c r="N309" s="7" t="s">
        <v>25</v>
      </c>
      <c r="O309" s="7" t="s">
        <v>2229</v>
      </c>
      <c r="P309" s="44" t="s">
        <v>3052</v>
      </c>
      <c r="Q309" s="42"/>
      <c r="R309" s="42"/>
      <c r="S309" s="42"/>
      <c r="T309" s="42"/>
      <c r="U309" s="42"/>
      <c r="V309" s="42"/>
      <c r="W309" s="42"/>
      <c r="X309" s="42"/>
      <c r="Y309" s="27"/>
      <c r="Z309" s="27"/>
      <c r="AA309" s="27"/>
    </row>
    <row r="310">
      <c r="A310" s="21" t="str">
        <f t="shared" ref="A310:B310" si="317">if(and(isnumber(search("Yes",C310)),isnumber(search("Yes",E310)),isnumber(search("Yes",G310)),isnumber(search("Yes",I310))),"Yes","No")</f>
        <v>No</v>
      </c>
      <c r="B310" s="21" t="str">
        <f t="shared" si="317"/>
        <v>No</v>
      </c>
      <c r="C310" s="22" t="str">
        <f t="shared" si="3"/>
        <v>No</v>
      </c>
      <c r="D310" s="21" t="str">
        <f t="shared" si="4"/>
        <v>No</v>
      </c>
      <c r="E310" s="21" t="str">
        <f t="shared" si="5"/>
        <v>No</v>
      </c>
      <c r="F310" s="21" t="str">
        <f t="shared" si="6"/>
        <v>No</v>
      </c>
      <c r="G310" s="21" t="str">
        <f t="shared" si="7"/>
        <v>No</v>
      </c>
      <c r="H310" s="21" t="str">
        <f t="shared" si="8"/>
        <v>No</v>
      </c>
      <c r="I310" s="21" t="str">
        <f t="shared" si="9"/>
        <v>No</v>
      </c>
      <c r="J310" s="21" t="str">
        <f t="shared" si="10"/>
        <v>No</v>
      </c>
      <c r="K310" s="25"/>
      <c r="L310" s="7" t="s">
        <v>699</v>
      </c>
      <c r="M310" s="7" t="s">
        <v>700</v>
      </c>
      <c r="N310" s="7" t="s">
        <v>25</v>
      </c>
      <c r="O310" s="7" t="s">
        <v>7683</v>
      </c>
      <c r="P310" s="44" t="s">
        <v>7684</v>
      </c>
      <c r="Q310" s="42"/>
      <c r="R310" s="42"/>
      <c r="S310" s="42"/>
      <c r="T310" s="42"/>
      <c r="U310" s="42"/>
      <c r="V310" s="42"/>
      <c r="W310" s="42"/>
      <c r="X310" s="42"/>
      <c r="Y310" s="27"/>
      <c r="Z310" s="27"/>
      <c r="AA310" s="27"/>
    </row>
    <row r="311">
      <c r="A311" s="21" t="str">
        <f t="shared" ref="A311:B311" si="318">if(and(isnumber(search("Yes",C311)),isnumber(search("Yes",E311)),isnumber(search("Yes",G311)),isnumber(search("Yes",I311))),"Yes","No")</f>
        <v>No</v>
      </c>
      <c r="B311" s="21" t="str">
        <f t="shared" si="318"/>
        <v>No</v>
      </c>
      <c r="C311" s="22" t="str">
        <f t="shared" si="3"/>
        <v>No</v>
      </c>
      <c r="D311" s="21" t="str">
        <f t="shared" si="4"/>
        <v>No</v>
      </c>
      <c r="E311" s="21" t="str">
        <f t="shared" si="5"/>
        <v>No</v>
      </c>
      <c r="F311" s="21" t="str">
        <f t="shared" si="6"/>
        <v>No</v>
      </c>
      <c r="G311" s="21" t="str">
        <f t="shared" si="7"/>
        <v>No</v>
      </c>
      <c r="H311" s="21" t="str">
        <f t="shared" si="8"/>
        <v>No</v>
      </c>
      <c r="I311" s="21" t="str">
        <f t="shared" si="9"/>
        <v>No</v>
      </c>
      <c r="J311" s="21" t="str">
        <f t="shared" si="10"/>
        <v>No</v>
      </c>
      <c r="K311" s="25"/>
      <c r="L311" s="7" t="s">
        <v>701</v>
      </c>
      <c r="M311" s="7" t="s">
        <v>702</v>
      </c>
      <c r="N311" s="7" t="s">
        <v>25</v>
      </c>
      <c r="O311" s="7" t="s">
        <v>2551</v>
      </c>
      <c r="P311" s="44" t="s">
        <v>2305</v>
      </c>
      <c r="Q311" s="42"/>
      <c r="R311" s="42"/>
      <c r="S311" s="42"/>
      <c r="T311" s="42"/>
      <c r="U311" s="42"/>
      <c r="V311" s="42"/>
      <c r="W311" s="42"/>
      <c r="X311" s="42"/>
      <c r="Y311" s="27"/>
      <c r="Z311" s="27"/>
      <c r="AA311" s="27"/>
    </row>
    <row r="312">
      <c r="A312" s="21" t="str">
        <f t="shared" ref="A312:B312" si="319">if(and(isnumber(search("Yes",C312)),isnumber(search("Yes",E312)),isnumber(search("Yes",G312)),isnumber(search("Yes",I312))),"Yes","No")</f>
        <v>No</v>
      </c>
      <c r="B312" s="21" t="str">
        <f t="shared" si="319"/>
        <v>No</v>
      </c>
      <c r="C312" s="22" t="str">
        <f t="shared" si="3"/>
        <v>No</v>
      </c>
      <c r="D312" s="21" t="str">
        <f t="shared" si="4"/>
        <v>No</v>
      </c>
      <c r="E312" s="21" t="str">
        <f t="shared" si="5"/>
        <v>No</v>
      </c>
      <c r="F312" s="21" t="str">
        <f t="shared" si="6"/>
        <v>No</v>
      </c>
      <c r="G312" s="21" t="str">
        <f t="shared" si="7"/>
        <v>No</v>
      </c>
      <c r="H312" s="21" t="str">
        <f t="shared" si="8"/>
        <v>No</v>
      </c>
      <c r="I312" s="21" t="str">
        <f t="shared" si="9"/>
        <v>No</v>
      </c>
      <c r="J312" s="21" t="str">
        <f t="shared" si="10"/>
        <v>No</v>
      </c>
      <c r="K312" s="25"/>
      <c r="L312" s="7" t="s">
        <v>703</v>
      </c>
      <c r="M312" s="7" t="s">
        <v>704</v>
      </c>
      <c r="N312" s="7" t="s">
        <v>25</v>
      </c>
      <c r="O312" s="7" t="s">
        <v>2456</v>
      </c>
      <c r="P312" s="44" t="s">
        <v>7685</v>
      </c>
      <c r="Q312" s="42"/>
      <c r="R312" s="42"/>
      <c r="S312" s="42"/>
      <c r="T312" s="42"/>
      <c r="U312" s="42"/>
      <c r="V312" s="42"/>
      <c r="W312" s="42"/>
      <c r="X312" s="42"/>
      <c r="Y312" s="27"/>
      <c r="Z312" s="27"/>
      <c r="AA312" s="27"/>
    </row>
    <row r="313">
      <c r="A313" s="21" t="str">
        <f t="shared" ref="A313:B313" si="320">if(and(isnumber(search("Yes",C313)),isnumber(search("Yes",E313)),isnumber(search("Yes",G313)),isnumber(search("Yes",I313))),"Yes","No")</f>
        <v>No</v>
      </c>
      <c r="B313" s="21" t="str">
        <f t="shared" si="320"/>
        <v>No</v>
      </c>
      <c r="C313" s="22" t="str">
        <f t="shared" si="3"/>
        <v>No</v>
      </c>
      <c r="D313" s="21" t="str">
        <f t="shared" si="4"/>
        <v>No</v>
      </c>
      <c r="E313" s="21" t="str">
        <f t="shared" si="5"/>
        <v>No</v>
      </c>
      <c r="F313" s="21" t="str">
        <f t="shared" si="6"/>
        <v>No</v>
      </c>
      <c r="G313" s="21" t="str">
        <f t="shared" si="7"/>
        <v>No</v>
      </c>
      <c r="H313" s="21" t="str">
        <f t="shared" si="8"/>
        <v>No</v>
      </c>
      <c r="I313" s="21" t="str">
        <f t="shared" si="9"/>
        <v>No</v>
      </c>
      <c r="J313" s="21" t="str">
        <f t="shared" si="10"/>
        <v>No</v>
      </c>
      <c r="K313" s="25"/>
      <c r="L313" s="7" t="s">
        <v>705</v>
      </c>
      <c r="M313" s="7" t="s">
        <v>706</v>
      </c>
      <c r="N313" s="7" t="s">
        <v>25</v>
      </c>
      <c r="O313" s="7" t="s">
        <v>3941</v>
      </c>
      <c r="P313" s="44" t="s">
        <v>7686</v>
      </c>
      <c r="Q313" s="42"/>
      <c r="R313" s="42"/>
      <c r="S313" s="42"/>
      <c r="T313" s="42"/>
      <c r="U313" s="42"/>
      <c r="V313" s="42"/>
      <c r="W313" s="42"/>
      <c r="X313" s="42"/>
      <c r="Y313" s="27"/>
      <c r="Z313" s="27"/>
      <c r="AA313" s="27"/>
    </row>
    <row r="314">
      <c r="A314" s="21" t="str">
        <f t="shared" ref="A314:B314" si="321">if(and(isnumber(search("Yes",C314)),isnumber(search("Yes",E314)),isnumber(search("Yes",G314)),isnumber(search("Yes",I314))),"Yes","No")</f>
        <v>No</v>
      </c>
      <c r="B314" s="21" t="str">
        <f t="shared" si="321"/>
        <v>No</v>
      </c>
      <c r="C314" s="22" t="str">
        <f t="shared" si="3"/>
        <v>No</v>
      </c>
      <c r="D314" s="21" t="str">
        <f t="shared" si="4"/>
        <v>No</v>
      </c>
      <c r="E314" s="21" t="str">
        <f t="shared" si="5"/>
        <v>No</v>
      </c>
      <c r="F314" s="21" t="str">
        <f t="shared" si="6"/>
        <v>No</v>
      </c>
      <c r="G314" s="21" t="str">
        <f t="shared" si="7"/>
        <v>No</v>
      </c>
      <c r="H314" s="21" t="str">
        <f t="shared" si="8"/>
        <v>No</v>
      </c>
      <c r="I314" s="21" t="str">
        <f t="shared" si="9"/>
        <v>No</v>
      </c>
      <c r="J314" s="21" t="str">
        <f t="shared" si="10"/>
        <v>No</v>
      </c>
      <c r="K314" s="25"/>
      <c r="L314" s="7" t="s">
        <v>707</v>
      </c>
      <c r="M314" s="7" t="s">
        <v>708</v>
      </c>
      <c r="N314" s="7" t="s">
        <v>25</v>
      </c>
      <c r="O314" s="7" t="s">
        <v>7687</v>
      </c>
      <c r="P314" s="44" t="s">
        <v>7688</v>
      </c>
      <c r="Q314" s="42"/>
      <c r="R314" s="42"/>
      <c r="S314" s="42"/>
      <c r="T314" s="42"/>
      <c r="U314" s="42"/>
      <c r="V314" s="42"/>
      <c r="W314" s="42"/>
      <c r="X314" s="42"/>
      <c r="Y314" s="27"/>
      <c r="Z314" s="27"/>
      <c r="AA314" s="27"/>
    </row>
    <row r="315">
      <c r="A315" s="21" t="str">
        <f t="shared" ref="A315:B315" si="322">if(and(isnumber(search("Yes",C315)),isnumber(search("Yes",E315)),isnumber(search("Yes",G315)),isnumber(search("Yes",I315))),"Yes","No")</f>
        <v>Yes</v>
      </c>
      <c r="B315" s="21" t="str">
        <f t="shared" si="322"/>
        <v>Yes</v>
      </c>
      <c r="C315" s="22" t="str">
        <f t="shared" si="3"/>
        <v>Yes</v>
      </c>
      <c r="D315" s="21" t="str">
        <f t="shared" si="4"/>
        <v>Yes</v>
      </c>
      <c r="E315" s="21" t="str">
        <f t="shared" si="5"/>
        <v>Yes</v>
      </c>
      <c r="F315" s="21" t="str">
        <f t="shared" si="6"/>
        <v>Yes</v>
      </c>
      <c r="G315" s="21" t="str">
        <f t="shared" si="7"/>
        <v>Yes</v>
      </c>
      <c r="H315" s="21" t="str">
        <f t="shared" si="8"/>
        <v>Yes</v>
      </c>
      <c r="I315" s="21" t="str">
        <f t="shared" si="9"/>
        <v>Yes</v>
      </c>
      <c r="J315" s="21" t="str">
        <f t="shared" si="10"/>
        <v>Yes</v>
      </c>
      <c r="K315" s="25"/>
      <c r="L315" s="7" t="s">
        <v>115</v>
      </c>
      <c r="M315" s="7" t="s">
        <v>709</v>
      </c>
      <c r="N315" s="7" t="s">
        <v>21</v>
      </c>
      <c r="O315" s="7" t="s">
        <v>3061</v>
      </c>
      <c r="P315" s="44" t="s">
        <v>3062</v>
      </c>
      <c r="Q315" s="7" t="s">
        <v>21</v>
      </c>
      <c r="R315" s="7" t="s">
        <v>7689</v>
      </c>
      <c r="S315" s="44" t="s">
        <v>7690</v>
      </c>
      <c r="T315" s="7" t="s">
        <v>21</v>
      </c>
      <c r="U315" s="7" t="s">
        <v>2504</v>
      </c>
      <c r="V315" s="44" t="s">
        <v>7691</v>
      </c>
      <c r="W315" s="7" t="s">
        <v>2321</v>
      </c>
      <c r="X315" s="7" t="s">
        <v>7692</v>
      </c>
      <c r="Y315" s="44" t="s">
        <v>7693</v>
      </c>
      <c r="Z315" s="27"/>
      <c r="AA315" s="27"/>
    </row>
    <row r="316">
      <c r="A316" s="21" t="str">
        <f t="shared" ref="A316:B316" si="323">if(and(isnumber(search("Yes",C316)),isnumber(search("Yes",E316)),isnumber(search("Yes",G316)),isnumber(search("Yes",I316))),"Yes","No")</f>
        <v>Yes</v>
      </c>
      <c r="B316" s="21" t="str">
        <f t="shared" si="323"/>
        <v>No</v>
      </c>
      <c r="C316" s="22" t="str">
        <f t="shared" si="3"/>
        <v>Yes</v>
      </c>
      <c r="D316" s="21" t="str">
        <f t="shared" si="4"/>
        <v>Yes</v>
      </c>
      <c r="E316" s="21" t="str">
        <f t="shared" si="5"/>
        <v>Yes</v>
      </c>
      <c r="F316" s="21" t="str">
        <f t="shared" si="6"/>
        <v>Yes</v>
      </c>
      <c r="G316" s="21" t="str">
        <f t="shared" si="7"/>
        <v>Yes</v>
      </c>
      <c r="H316" s="21" t="str">
        <f t="shared" si="8"/>
        <v>No</v>
      </c>
      <c r="I316" s="21" t="str">
        <f t="shared" si="9"/>
        <v>Yes</v>
      </c>
      <c r="J316" s="21" t="str">
        <f t="shared" si="10"/>
        <v>Yes</v>
      </c>
      <c r="K316" s="25"/>
      <c r="L316" s="7" t="s">
        <v>118</v>
      </c>
      <c r="M316" s="7" t="s">
        <v>710</v>
      </c>
      <c r="N316" s="7" t="s">
        <v>21</v>
      </c>
      <c r="O316" s="7" t="s">
        <v>2578</v>
      </c>
      <c r="P316" s="44" t="s">
        <v>7694</v>
      </c>
      <c r="Q316" s="7" t="s">
        <v>21</v>
      </c>
      <c r="R316" s="7" t="s">
        <v>7695</v>
      </c>
      <c r="S316" s="44" t="s">
        <v>7696</v>
      </c>
      <c r="T316" s="7" t="s">
        <v>25</v>
      </c>
      <c r="U316" s="7" t="s">
        <v>7697</v>
      </c>
      <c r="V316" s="44" t="s">
        <v>7698</v>
      </c>
      <c r="W316" s="7" t="s">
        <v>21</v>
      </c>
      <c r="X316" s="7" t="s">
        <v>7699</v>
      </c>
      <c r="Y316" s="44" t="s">
        <v>7700</v>
      </c>
      <c r="Z316" s="27"/>
      <c r="AA316" s="27"/>
    </row>
    <row r="317">
      <c r="A317" s="21" t="str">
        <f t="shared" ref="A317:B317" si="324">if(and(isnumber(search("Yes",C317)),isnumber(search("Yes",E317)),isnumber(search("Yes",G317)),isnumber(search("Yes",I317))),"Yes","No")</f>
        <v>No</v>
      </c>
      <c r="B317" s="21" t="str">
        <f t="shared" si="324"/>
        <v>No</v>
      </c>
      <c r="C317" s="22" t="str">
        <f t="shared" si="3"/>
        <v>No</v>
      </c>
      <c r="D317" s="21" t="str">
        <f t="shared" si="4"/>
        <v>No</v>
      </c>
      <c r="E317" s="21" t="str">
        <f t="shared" si="5"/>
        <v>No</v>
      </c>
      <c r="F317" s="21" t="str">
        <f t="shared" si="6"/>
        <v>No</v>
      </c>
      <c r="G317" s="21" t="str">
        <f t="shared" si="7"/>
        <v>No</v>
      </c>
      <c r="H317" s="21" t="str">
        <f t="shared" si="8"/>
        <v>No</v>
      </c>
      <c r="I317" s="21" t="str">
        <f t="shared" si="9"/>
        <v>No</v>
      </c>
      <c r="J317" s="21" t="str">
        <f t="shared" si="10"/>
        <v>No</v>
      </c>
      <c r="K317" s="25"/>
      <c r="L317" s="7" t="s">
        <v>711</v>
      </c>
      <c r="M317" s="7" t="s">
        <v>712</v>
      </c>
      <c r="N317" s="7" t="s">
        <v>25</v>
      </c>
      <c r="O317" s="7" t="s">
        <v>2532</v>
      </c>
      <c r="P317" s="44" t="s">
        <v>7701</v>
      </c>
      <c r="Q317" s="42"/>
      <c r="R317" s="42"/>
      <c r="S317" s="42"/>
      <c r="T317" s="42"/>
      <c r="U317" s="42"/>
      <c r="V317" s="42"/>
      <c r="W317" s="42"/>
      <c r="X317" s="42"/>
      <c r="Y317" s="27"/>
      <c r="Z317" s="27"/>
      <c r="AA317" s="27"/>
    </row>
    <row r="318">
      <c r="A318" s="21" t="str">
        <f t="shared" ref="A318:B318" si="325">if(and(isnumber(search("Yes",C318)),isnumber(search("Yes",E318)),isnumber(search("Yes",G318)),isnumber(search("Yes",I318))),"Yes","No")</f>
        <v>No</v>
      </c>
      <c r="B318" s="21" t="str">
        <f t="shared" si="325"/>
        <v>No</v>
      </c>
      <c r="C318" s="22" t="str">
        <f t="shared" si="3"/>
        <v>No</v>
      </c>
      <c r="D318" s="21" t="str">
        <f t="shared" si="4"/>
        <v>No</v>
      </c>
      <c r="E318" s="21" t="str">
        <f t="shared" si="5"/>
        <v>No</v>
      </c>
      <c r="F318" s="21" t="str">
        <f t="shared" si="6"/>
        <v>No</v>
      </c>
      <c r="G318" s="21" t="str">
        <f t="shared" si="7"/>
        <v>No</v>
      </c>
      <c r="H318" s="21" t="str">
        <f t="shared" si="8"/>
        <v>No</v>
      </c>
      <c r="I318" s="21" t="str">
        <f t="shared" si="9"/>
        <v>No</v>
      </c>
      <c r="J318" s="21" t="str">
        <f t="shared" si="10"/>
        <v>No</v>
      </c>
      <c r="K318" s="25"/>
      <c r="L318" s="7" t="s">
        <v>713</v>
      </c>
      <c r="M318" s="7" t="s">
        <v>714</v>
      </c>
      <c r="N318" s="7" t="s">
        <v>25</v>
      </c>
      <c r="O318" s="7" t="s">
        <v>7702</v>
      </c>
      <c r="P318" s="44" t="s">
        <v>7703</v>
      </c>
      <c r="Q318" s="42"/>
      <c r="R318" s="42"/>
      <c r="S318" s="42"/>
      <c r="T318" s="42"/>
      <c r="U318" s="42"/>
      <c r="V318" s="42"/>
      <c r="W318" s="42"/>
      <c r="X318" s="42"/>
      <c r="Y318" s="27"/>
      <c r="Z318" s="27"/>
      <c r="AA318" s="27"/>
    </row>
    <row r="319">
      <c r="A319" s="21" t="str">
        <f t="shared" ref="A319:B319" si="326">if(and(isnumber(search("Yes",C319)),isnumber(search("Yes",E319)),isnumber(search("Yes",G319)),isnumber(search("Yes",I319))),"Yes","No")</f>
        <v>No</v>
      </c>
      <c r="B319" s="21" t="str">
        <f t="shared" si="326"/>
        <v>No</v>
      </c>
      <c r="C319" s="22" t="str">
        <f t="shared" si="3"/>
        <v>No</v>
      </c>
      <c r="D319" s="21" t="str">
        <f t="shared" si="4"/>
        <v>No</v>
      </c>
      <c r="E319" s="21" t="str">
        <f t="shared" si="5"/>
        <v>No</v>
      </c>
      <c r="F319" s="21" t="str">
        <f t="shared" si="6"/>
        <v>No</v>
      </c>
      <c r="G319" s="21" t="str">
        <f t="shared" si="7"/>
        <v>No</v>
      </c>
      <c r="H319" s="21" t="str">
        <f t="shared" si="8"/>
        <v>No</v>
      </c>
      <c r="I319" s="21" t="str">
        <f t="shared" si="9"/>
        <v>No</v>
      </c>
      <c r="J319" s="21" t="str">
        <f t="shared" si="10"/>
        <v>No</v>
      </c>
      <c r="K319" s="25"/>
      <c r="L319" s="7" t="s">
        <v>715</v>
      </c>
      <c r="M319" s="7" t="s">
        <v>716</v>
      </c>
      <c r="N319" s="7" t="s">
        <v>25</v>
      </c>
      <c r="O319" s="7" t="s">
        <v>3078</v>
      </c>
      <c r="P319" s="44" t="s">
        <v>3079</v>
      </c>
      <c r="Q319" s="42"/>
      <c r="R319" s="42"/>
      <c r="S319" s="42"/>
      <c r="T319" s="42"/>
      <c r="U319" s="42"/>
      <c r="V319" s="42"/>
      <c r="W319" s="42"/>
      <c r="X319" s="42"/>
      <c r="Y319" s="27"/>
      <c r="Z319" s="27"/>
      <c r="AA319" s="27"/>
    </row>
    <row r="320">
      <c r="A320" s="21" t="str">
        <f t="shared" ref="A320:B320" si="327">if(and(isnumber(search("Yes",C320)),isnumber(search("Yes",E320)),isnumber(search("Yes",G320)),isnumber(search("Yes",I320))),"Yes","No")</f>
        <v>Yes</v>
      </c>
      <c r="B320" s="21" t="str">
        <f t="shared" si="327"/>
        <v>Yes</v>
      </c>
      <c r="C320" s="22" t="str">
        <f t="shared" si="3"/>
        <v>Yes</v>
      </c>
      <c r="D320" s="21" t="str">
        <f t="shared" si="4"/>
        <v>Yes</v>
      </c>
      <c r="E320" s="21" t="str">
        <f t="shared" si="5"/>
        <v>Yes</v>
      </c>
      <c r="F320" s="21" t="str">
        <f t="shared" si="6"/>
        <v>Yes</v>
      </c>
      <c r="G320" s="21" t="str">
        <f t="shared" si="7"/>
        <v>Yes</v>
      </c>
      <c r="H320" s="21" t="str">
        <f t="shared" si="8"/>
        <v>Yes</v>
      </c>
      <c r="I320" s="21" t="str">
        <f t="shared" si="9"/>
        <v>Yes</v>
      </c>
      <c r="J320" s="21" t="str">
        <f t="shared" si="10"/>
        <v>Yes</v>
      </c>
      <c r="K320" s="25"/>
      <c r="L320" s="7" t="s">
        <v>121</v>
      </c>
      <c r="M320" s="7" t="s">
        <v>717</v>
      </c>
      <c r="N320" s="7" t="s">
        <v>2321</v>
      </c>
      <c r="O320" s="7" t="s">
        <v>3080</v>
      </c>
      <c r="P320" s="44" t="s">
        <v>3081</v>
      </c>
      <c r="Q320" s="7" t="s">
        <v>21</v>
      </c>
      <c r="R320" s="7" t="s">
        <v>7704</v>
      </c>
      <c r="S320" s="44" t="s">
        <v>5614</v>
      </c>
      <c r="T320" s="7" t="s">
        <v>2321</v>
      </c>
      <c r="U320" s="7" t="s">
        <v>7705</v>
      </c>
      <c r="V320" s="44" t="s">
        <v>7706</v>
      </c>
      <c r="W320" s="7" t="s">
        <v>21</v>
      </c>
      <c r="X320" s="7" t="s">
        <v>7707</v>
      </c>
      <c r="Y320" s="44" t="s">
        <v>7708</v>
      </c>
      <c r="Z320" s="27"/>
      <c r="AA320" s="27"/>
    </row>
    <row r="321">
      <c r="A321" s="21" t="str">
        <f t="shared" ref="A321:B321" si="328">if(and(isnumber(search("Yes",C321)),isnumber(search("Yes",E321)),isnumber(search("Yes",G321)),isnumber(search("Yes",I321))),"Yes","No")</f>
        <v>No</v>
      </c>
      <c r="B321" s="21" t="str">
        <f t="shared" si="328"/>
        <v>No</v>
      </c>
      <c r="C321" s="22" t="str">
        <f t="shared" si="3"/>
        <v>No</v>
      </c>
      <c r="D321" s="21" t="str">
        <f t="shared" si="4"/>
        <v>No</v>
      </c>
      <c r="E321" s="21" t="str">
        <f t="shared" si="5"/>
        <v>No</v>
      </c>
      <c r="F321" s="21" t="str">
        <f t="shared" si="6"/>
        <v>No</v>
      </c>
      <c r="G321" s="21" t="str">
        <f t="shared" si="7"/>
        <v>No</v>
      </c>
      <c r="H321" s="21" t="str">
        <f t="shared" si="8"/>
        <v>No</v>
      </c>
      <c r="I321" s="21" t="str">
        <f t="shared" si="9"/>
        <v>No</v>
      </c>
      <c r="J321" s="21" t="str">
        <f t="shared" si="10"/>
        <v>No</v>
      </c>
      <c r="K321" s="25"/>
      <c r="L321" s="7" t="s">
        <v>718</v>
      </c>
      <c r="M321" s="7" t="s">
        <v>719</v>
      </c>
      <c r="N321" s="7" t="s">
        <v>25</v>
      </c>
      <c r="O321" s="7" t="s">
        <v>2532</v>
      </c>
      <c r="P321" s="44" t="s">
        <v>7709</v>
      </c>
      <c r="Q321" s="42"/>
      <c r="R321" s="42"/>
      <c r="S321" s="42"/>
      <c r="T321" s="42"/>
      <c r="U321" s="42"/>
      <c r="V321" s="42"/>
      <c r="W321" s="42"/>
      <c r="X321" s="42"/>
      <c r="Y321" s="27"/>
      <c r="Z321" s="27"/>
      <c r="AA321" s="27"/>
    </row>
    <row r="322">
      <c r="A322" s="21" t="str">
        <f t="shared" ref="A322:B322" si="329">if(and(isnumber(search("Yes",C322)),isnumber(search("Yes",E322)),isnumber(search("Yes",G322)),isnumber(search("Yes",I322))),"Yes","No")</f>
        <v>No</v>
      </c>
      <c r="B322" s="21" t="str">
        <f t="shared" si="329"/>
        <v>No</v>
      </c>
      <c r="C322" s="22" t="str">
        <f t="shared" si="3"/>
        <v>No</v>
      </c>
      <c r="D322" s="21" t="str">
        <f t="shared" si="4"/>
        <v>No</v>
      </c>
      <c r="E322" s="21" t="str">
        <f t="shared" si="5"/>
        <v>No</v>
      </c>
      <c r="F322" s="21" t="str">
        <f t="shared" si="6"/>
        <v>No</v>
      </c>
      <c r="G322" s="21" t="str">
        <f t="shared" si="7"/>
        <v>No</v>
      </c>
      <c r="H322" s="21" t="str">
        <f t="shared" si="8"/>
        <v>No</v>
      </c>
      <c r="I322" s="21" t="str">
        <f t="shared" si="9"/>
        <v>No</v>
      </c>
      <c r="J322" s="21" t="str">
        <f t="shared" si="10"/>
        <v>No</v>
      </c>
      <c r="K322" s="25"/>
      <c r="L322" s="7" t="s">
        <v>720</v>
      </c>
      <c r="M322" s="7" t="s">
        <v>721</v>
      </c>
      <c r="N322" s="7" t="s">
        <v>25</v>
      </c>
      <c r="O322" s="7" t="s">
        <v>7710</v>
      </c>
      <c r="P322" s="44" t="s">
        <v>7711</v>
      </c>
      <c r="Q322" s="42"/>
      <c r="R322" s="42"/>
      <c r="S322" s="42"/>
      <c r="T322" s="42"/>
      <c r="U322" s="42"/>
      <c r="V322" s="42"/>
      <c r="W322" s="42"/>
      <c r="X322" s="42"/>
      <c r="Y322" s="27"/>
      <c r="Z322" s="27"/>
      <c r="AA322" s="27"/>
    </row>
    <row r="323">
      <c r="A323" s="21" t="str">
        <f t="shared" ref="A323:B323" si="330">if(and(isnumber(search("Yes",C323)),isnumber(search("Yes",E323)),isnumber(search("Yes",G323)),isnumber(search("Yes",I323))),"Yes","No")</f>
        <v>No</v>
      </c>
      <c r="B323" s="21" t="str">
        <f t="shared" si="330"/>
        <v>No</v>
      </c>
      <c r="C323" s="22" t="str">
        <f t="shared" si="3"/>
        <v>No</v>
      </c>
      <c r="D323" s="21" t="str">
        <f t="shared" si="4"/>
        <v>No</v>
      </c>
      <c r="E323" s="21" t="str">
        <f t="shared" si="5"/>
        <v>No</v>
      </c>
      <c r="F323" s="21" t="str">
        <f t="shared" si="6"/>
        <v>No</v>
      </c>
      <c r="G323" s="21" t="str">
        <f t="shared" si="7"/>
        <v>No</v>
      </c>
      <c r="H323" s="21" t="str">
        <f t="shared" si="8"/>
        <v>No</v>
      </c>
      <c r="I323" s="21" t="str">
        <f t="shared" si="9"/>
        <v>No</v>
      </c>
      <c r="J323" s="21" t="str">
        <f t="shared" si="10"/>
        <v>No</v>
      </c>
      <c r="K323" s="25"/>
      <c r="L323" s="7" t="s">
        <v>722</v>
      </c>
      <c r="M323" s="7" t="s">
        <v>723</v>
      </c>
      <c r="N323" s="7" t="s">
        <v>25</v>
      </c>
      <c r="O323" s="7" t="s">
        <v>7712</v>
      </c>
      <c r="P323" s="44" t="s">
        <v>7713</v>
      </c>
      <c r="Q323" s="42"/>
      <c r="R323" s="42"/>
      <c r="S323" s="42"/>
      <c r="T323" s="42"/>
      <c r="U323" s="42"/>
      <c r="V323" s="42"/>
      <c r="W323" s="42"/>
      <c r="X323" s="42"/>
      <c r="Y323" s="27"/>
      <c r="Z323" s="27"/>
      <c r="AA323" s="27"/>
    </row>
    <row r="324">
      <c r="A324" s="21" t="str">
        <f t="shared" ref="A324:B324" si="331">if(and(isnumber(search("Yes",C324)),isnumber(search("Yes",E324)),isnumber(search("Yes",G324)),isnumber(search("Yes",I324))),"Yes","No")</f>
        <v>No</v>
      </c>
      <c r="B324" s="21" t="str">
        <f t="shared" si="331"/>
        <v>No</v>
      </c>
      <c r="C324" s="22" t="str">
        <f t="shared" si="3"/>
        <v>No</v>
      </c>
      <c r="D324" s="21" t="str">
        <f t="shared" si="4"/>
        <v>No</v>
      </c>
      <c r="E324" s="21" t="str">
        <f t="shared" si="5"/>
        <v>No</v>
      </c>
      <c r="F324" s="21" t="str">
        <f t="shared" si="6"/>
        <v>No</v>
      </c>
      <c r="G324" s="21" t="str">
        <f t="shared" si="7"/>
        <v>No</v>
      </c>
      <c r="H324" s="21" t="str">
        <f t="shared" si="8"/>
        <v>No</v>
      </c>
      <c r="I324" s="21" t="str">
        <f t="shared" si="9"/>
        <v>No</v>
      </c>
      <c r="J324" s="21" t="str">
        <f t="shared" si="10"/>
        <v>No</v>
      </c>
      <c r="K324" s="25"/>
      <c r="L324" s="7" t="s">
        <v>724</v>
      </c>
      <c r="M324" s="7" t="s">
        <v>725</v>
      </c>
      <c r="N324" s="7" t="s">
        <v>25</v>
      </c>
      <c r="O324" s="7" t="s">
        <v>4069</v>
      </c>
      <c r="P324" s="44" t="s">
        <v>7714</v>
      </c>
      <c r="Q324" s="42"/>
      <c r="R324" s="42"/>
      <c r="S324" s="42"/>
      <c r="T324" s="42"/>
      <c r="U324" s="42"/>
      <c r="V324" s="42"/>
      <c r="W324" s="42"/>
      <c r="X324" s="42"/>
      <c r="Y324" s="27"/>
      <c r="Z324" s="27"/>
      <c r="AA324" s="27"/>
    </row>
    <row r="325">
      <c r="A325" s="21" t="str">
        <f t="shared" ref="A325:B325" si="332">if(and(isnumber(search("Yes",C325)),isnumber(search("Yes",E325)),isnumber(search("Yes",G325)),isnumber(search("Yes",I325))),"Yes","No")</f>
        <v>No</v>
      </c>
      <c r="B325" s="21" t="str">
        <f t="shared" si="332"/>
        <v>No</v>
      </c>
      <c r="C325" s="22" t="str">
        <f t="shared" si="3"/>
        <v>No</v>
      </c>
      <c r="D325" s="21" t="str">
        <f t="shared" si="4"/>
        <v>No</v>
      </c>
      <c r="E325" s="21" t="str">
        <f t="shared" si="5"/>
        <v>No</v>
      </c>
      <c r="F325" s="21" t="str">
        <f t="shared" si="6"/>
        <v>No</v>
      </c>
      <c r="G325" s="21" t="str">
        <f t="shared" si="7"/>
        <v>No</v>
      </c>
      <c r="H325" s="21" t="str">
        <f t="shared" si="8"/>
        <v>No</v>
      </c>
      <c r="I325" s="21" t="str">
        <f t="shared" si="9"/>
        <v>No</v>
      </c>
      <c r="J325" s="21" t="str">
        <f t="shared" si="10"/>
        <v>No</v>
      </c>
      <c r="K325" s="25"/>
      <c r="L325" s="7" t="s">
        <v>726</v>
      </c>
      <c r="M325" s="7" t="s">
        <v>727</v>
      </c>
      <c r="N325" s="7" t="s">
        <v>25</v>
      </c>
      <c r="O325" s="7" t="s">
        <v>7715</v>
      </c>
      <c r="P325" s="44" t="s">
        <v>7716</v>
      </c>
      <c r="Q325" s="42"/>
      <c r="R325" s="42"/>
      <c r="S325" s="42"/>
      <c r="T325" s="42"/>
      <c r="U325" s="42"/>
      <c r="V325" s="42"/>
      <c r="W325" s="42"/>
      <c r="X325" s="42"/>
      <c r="Y325" s="27"/>
      <c r="Z325" s="27"/>
      <c r="AA325" s="27"/>
    </row>
    <row r="326">
      <c r="A326" s="21" t="str">
        <f t="shared" ref="A326:B326" si="333">if(and(isnumber(search("Yes",C326)),isnumber(search("Yes",E326)),isnumber(search("Yes",G326)),isnumber(search("Yes",I326))),"Yes","No")</f>
        <v>No</v>
      </c>
      <c r="B326" s="21" t="str">
        <f t="shared" si="333"/>
        <v>No</v>
      </c>
      <c r="C326" s="22" t="str">
        <f t="shared" si="3"/>
        <v>No</v>
      </c>
      <c r="D326" s="21" t="str">
        <f t="shared" si="4"/>
        <v>No</v>
      </c>
      <c r="E326" s="21" t="str">
        <f t="shared" si="5"/>
        <v>No</v>
      </c>
      <c r="F326" s="21" t="str">
        <f t="shared" si="6"/>
        <v>No</v>
      </c>
      <c r="G326" s="21" t="str">
        <f t="shared" si="7"/>
        <v>No</v>
      </c>
      <c r="H326" s="21" t="str">
        <f t="shared" si="8"/>
        <v>No</v>
      </c>
      <c r="I326" s="21" t="str">
        <f t="shared" si="9"/>
        <v>No</v>
      </c>
      <c r="J326" s="21" t="str">
        <f t="shared" si="10"/>
        <v>No</v>
      </c>
      <c r="K326" s="25"/>
      <c r="L326" s="7" t="s">
        <v>728</v>
      </c>
      <c r="M326" s="7" t="s">
        <v>729</v>
      </c>
      <c r="N326" s="7" t="s">
        <v>25</v>
      </c>
      <c r="O326" s="7" t="s">
        <v>7717</v>
      </c>
      <c r="P326" s="44" t="s">
        <v>7718</v>
      </c>
      <c r="Q326" s="42"/>
      <c r="R326" s="42"/>
      <c r="S326" s="42"/>
      <c r="T326" s="42"/>
      <c r="U326" s="42"/>
      <c r="V326" s="42"/>
      <c r="W326" s="42"/>
      <c r="X326" s="42"/>
      <c r="Y326" s="27"/>
      <c r="Z326" s="27"/>
      <c r="AA326" s="27"/>
    </row>
    <row r="327">
      <c r="A327" s="21" t="str">
        <f t="shared" ref="A327:B327" si="334">if(and(isnumber(search("Yes",C327)),isnumber(search("Yes",E327)),isnumber(search("Yes",G327)),isnumber(search("Yes",I327))),"Yes","No")</f>
        <v>No</v>
      </c>
      <c r="B327" s="21" t="str">
        <f t="shared" si="334"/>
        <v>No</v>
      </c>
      <c r="C327" s="22" t="str">
        <f t="shared" si="3"/>
        <v>No</v>
      </c>
      <c r="D327" s="21" t="str">
        <f t="shared" si="4"/>
        <v>No</v>
      </c>
      <c r="E327" s="21" t="str">
        <f t="shared" si="5"/>
        <v>No</v>
      </c>
      <c r="F327" s="21" t="str">
        <f t="shared" si="6"/>
        <v>No</v>
      </c>
      <c r="G327" s="21" t="str">
        <f t="shared" si="7"/>
        <v>No</v>
      </c>
      <c r="H327" s="21" t="str">
        <f t="shared" si="8"/>
        <v>No</v>
      </c>
      <c r="I327" s="21" t="str">
        <f t="shared" si="9"/>
        <v>No</v>
      </c>
      <c r="J327" s="21" t="str">
        <f t="shared" si="10"/>
        <v>No</v>
      </c>
      <c r="K327" s="25"/>
      <c r="L327" s="7" t="s">
        <v>730</v>
      </c>
      <c r="M327" s="7" t="s">
        <v>731</v>
      </c>
      <c r="N327" s="7" t="s">
        <v>25</v>
      </c>
      <c r="O327" s="7" t="s">
        <v>7719</v>
      </c>
      <c r="P327" s="44" t="s">
        <v>7720</v>
      </c>
      <c r="Q327" s="42"/>
      <c r="R327" s="42"/>
      <c r="S327" s="42"/>
      <c r="T327" s="42"/>
      <c r="U327" s="42"/>
      <c r="V327" s="42"/>
      <c r="W327" s="42"/>
      <c r="X327" s="42"/>
      <c r="Y327" s="27"/>
      <c r="Z327" s="27"/>
      <c r="AA327" s="27"/>
    </row>
    <row r="328">
      <c r="A328" s="21" t="str">
        <f t="shared" ref="A328:B328" si="335">if(and(isnumber(search("Yes",C328)),isnumber(search("Yes",E328)),isnumber(search("Yes",G328)),isnumber(search("Yes",I328))),"Yes","No")</f>
        <v>No</v>
      </c>
      <c r="B328" s="21" t="str">
        <f t="shared" si="335"/>
        <v>No</v>
      </c>
      <c r="C328" s="22" t="str">
        <f t="shared" si="3"/>
        <v>No</v>
      </c>
      <c r="D328" s="21" t="str">
        <f t="shared" si="4"/>
        <v>No</v>
      </c>
      <c r="E328" s="21" t="str">
        <f t="shared" si="5"/>
        <v>No</v>
      </c>
      <c r="F328" s="21" t="str">
        <f t="shared" si="6"/>
        <v>No</v>
      </c>
      <c r="G328" s="21" t="str">
        <f t="shared" si="7"/>
        <v>No</v>
      </c>
      <c r="H328" s="21" t="str">
        <f t="shared" si="8"/>
        <v>No</v>
      </c>
      <c r="I328" s="21" t="str">
        <f t="shared" si="9"/>
        <v>No</v>
      </c>
      <c r="J328" s="21" t="str">
        <f t="shared" si="10"/>
        <v>No</v>
      </c>
      <c r="K328" s="25"/>
      <c r="L328" s="7" t="s">
        <v>732</v>
      </c>
      <c r="M328" s="7" t="s">
        <v>733</v>
      </c>
      <c r="N328" s="7" t="s">
        <v>25</v>
      </c>
      <c r="O328" s="7" t="s">
        <v>2675</v>
      </c>
      <c r="P328" s="44" t="s">
        <v>7721</v>
      </c>
      <c r="Q328" s="42"/>
      <c r="R328" s="42"/>
      <c r="S328" s="42"/>
      <c r="T328" s="42"/>
      <c r="U328" s="42"/>
      <c r="V328" s="42"/>
      <c r="W328" s="42"/>
      <c r="X328" s="42"/>
      <c r="Y328" s="27"/>
      <c r="Z328" s="27"/>
      <c r="AA328" s="27"/>
    </row>
    <row r="329">
      <c r="A329" s="21" t="str">
        <f t="shared" ref="A329:B329" si="336">if(and(isnumber(search("Yes",C329)),isnumber(search("Yes",E329)),isnumber(search("Yes",G329)),isnumber(search("Yes",I329))),"Yes","No")</f>
        <v>No</v>
      </c>
      <c r="B329" s="21" t="str">
        <f t="shared" si="336"/>
        <v>No</v>
      </c>
      <c r="C329" s="22" t="str">
        <f t="shared" si="3"/>
        <v>Yes</v>
      </c>
      <c r="D329" s="21" t="str">
        <f t="shared" si="4"/>
        <v>Yes</v>
      </c>
      <c r="E329" s="21" t="str">
        <f t="shared" si="5"/>
        <v>Yes</v>
      </c>
      <c r="F329" s="21" t="str">
        <f t="shared" si="6"/>
        <v>Yes</v>
      </c>
      <c r="G329" s="21" t="str">
        <f t="shared" si="7"/>
        <v>No</v>
      </c>
      <c r="H329" s="21" t="str">
        <f t="shared" si="8"/>
        <v>No</v>
      </c>
      <c r="I329" s="21" t="str">
        <f t="shared" si="9"/>
        <v>Yes</v>
      </c>
      <c r="J329" s="21" t="str">
        <f t="shared" si="10"/>
        <v>Yes</v>
      </c>
      <c r="K329" s="25">
        <v>80.0</v>
      </c>
      <c r="L329" s="7" t="s">
        <v>734</v>
      </c>
      <c r="M329" s="7" t="s">
        <v>3102</v>
      </c>
      <c r="N329" s="7" t="s">
        <v>21</v>
      </c>
      <c r="O329" s="7" t="s">
        <v>5630</v>
      </c>
      <c r="P329" s="44" t="s">
        <v>7722</v>
      </c>
      <c r="Q329" s="7" t="s">
        <v>21</v>
      </c>
      <c r="R329" s="7" t="s">
        <v>3105</v>
      </c>
      <c r="S329" s="44" t="s">
        <v>7723</v>
      </c>
      <c r="T329" s="7" t="s">
        <v>25</v>
      </c>
      <c r="U329" s="7" t="s">
        <v>2264</v>
      </c>
      <c r="V329" s="44" t="s">
        <v>3107</v>
      </c>
      <c r="W329" s="7" t="s">
        <v>21</v>
      </c>
      <c r="X329" s="7" t="s">
        <v>2786</v>
      </c>
      <c r="Y329" s="44" t="s">
        <v>5811</v>
      </c>
    </row>
    <row r="330">
      <c r="A330" s="21" t="str">
        <f t="shared" ref="A330:B330" si="337">if(and(isnumber(search("Yes",C330)),isnumber(search("Yes",E330)),isnumber(search("Yes",G330)),isnumber(search("Yes",I330))),"Yes","No")</f>
        <v>No</v>
      </c>
      <c r="B330" s="21" t="str">
        <f t="shared" si="337"/>
        <v>No</v>
      </c>
      <c r="C330" s="22" t="str">
        <f t="shared" si="3"/>
        <v>No</v>
      </c>
      <c r="D330" s="21" t="str">
        <f t="shared" si="4"/>
        <v>No</v>
      </c>
      <c r="E330" s="21" t="str">
        <f t="shared" si="5"/>
        <v>No</v>
      </c>
      <c r="F330" s="21" t="str">
        <f t="shared" si="6"/>
        <v>No</v>
      </c>
      <c r="G330" s="21" t="str">
        <f t="shared" si="7"/>
        <v>No</v>
      </c>
      <c r="H330" s="21" t="str">
        <f t="shared" si="8"/>
        <v>No</v>
      </c>
      <c r="I330" s="21" t="str">
        <f t="shared" si="9"/>
        <v>No</v>
      </c>
      <c r="J330" s="21" t="str">
        <f t="shared" si="10"/>
        <v>No</v>
      </c>
      <c r="K330" s="25"/>
      <c r="L330" s="7" t="s">
        <v>736</v>
      </c>
      <c r="M330" s="7" t="s">
        <v>737</v>
      </c>
      <c r="N330" s="7" t="s">
        <v>25</v>
      </c>
      <c r="O330" s="7" t="s">
        <v>7724</v>
      </c>
      <c r="P330" s="44" t="s">
        <v>7725</v>
      </c>
      <c r="Q330" s="42"/>
      <c r="R330" s="42"/>
      <c r="S330" s="42"/>
      <c r="T330" s="42"/>
      <c r="U330" s="42"/>
      <c r="V330" s="42"/>
      <c r="W330" s="42"/>
      <c r="X330" s="42"/>
      <c r="Y330" s="27"/>
      <c r="Z330" s="27"/>
      <c r="AA330" s="27"/>
    </row>
    <row r="331">
      <c r="A331" s="21" t="str">
        <f t="shared" ref="A331:B331" si="338">if(and(isnumber(search("Yes",C331)),isnumber(search("Yes",E331)),isnumber(search("Yes",G331)),isnumber(search("Yes",I331))),"Yes","No")</f>
        <v>No</v>
      </c>
      <c r="B331" s="21" t="str">
        <f t="shared" si="338"/>
        <v>No</v>
      </c>
      <c r="C331" s="22" t="str">
        <f t="shared" si="3"/>
        <v>No</v>
      </c>
      <c r="D331" s="21" t="str">
        <f t="shared" si="4"/>
        <v>No</v>
      </c>
      <c r="E331" s="21" t="str">
        <f t="shared" si="5"/>
        <v>No</v>
      </c>
      <c r="F331" s="21" t="str">
        <f t="shared" si="6"/>
        <v>No</v>
      </c>
      <c r="G331" s="21" t="str">
        <f t="shared" si="7"/>
        <v>No</v>
      </c>
      <c r="H331" s="21" t="str">
        <f t="shared" si="8"/>
        <v>No</v>
      </c>
      <c r="I331" s="21" t="str">
        <f t="shared" si="9"/>
        <v>No</v>
      </c>
      <c r="J331" s="21" t="str">
        <f t="shared" si="10"/>
        <v>No</v>
      </c>
      <c r="K331" s="25"/>
      <c r="L331" s="7" t="s">
        <v>738</v>
      </c>
      <c r="M331" s="7" t="s">
        <v>739</v>
      </c>
      <c r="N331" s="7" t="s">
        <v>25</v>
      </c>
      <c r="O331" s="7" t="s">
        <v>7726</v>
      </c>
      <c r="P331" s="44" t="s">
        <v>7727</v>
      </c>
      <c r="Q331" s="42"/>
      <c r="R331" s="42"/>
      <c r="S331" s="42"/>
      <c r="T331" s="42"/>
      <c r="U331" s="42"/>
      <c r="V331" s="42"/>
      <c r="W331" s="42"/>
      <c r="X331" s="42"/>
      <c r="Y331" s="27"/>
      <c r="Z331" s="27"/>
      <c r="AA331" s="27"/>
    </row>
    <row r="332">
      <c r="A332" s="21" t="str">
        <f t="shared" ref="A332:B332" si="339">if(and(isnumber(search("Yes",C332)),isnumber(search("Yes",E332)),isnumber(search("Yes",G332)),isnumber(search("Yes",I332))),"Yes","No")</f>
        <v>No</v>
      </c>
      <c r="B332" s="21" t="str">
        <f t="shared" si="339"/>
        <v>No</v>
      </c>
      <c r="C332" s="22" t="str">
        <f t="shared" si="3"/>
        <v>No</v>
      </c>
      <c r="D332" s="21" t="str">
        <f t="shared" si="4"/>
        <v>No</v>
      </c>
      <c r="E332" s="21" t="str">
        <f t="shared" si="5"/>
        <v>No</v>
      </c>
      <c r="F332" s="21" t="str">
        <f t="shared" si="6"/>
        <v>No</v>
      </c>
      <c r="G332" s="21" t="str">
        <f t="shared" si="7"/>
        <v>No</v>
      </c>
      <c r="H332" s="21" t="str">
        <f t="shared" si="8"/>
        <v>No</v>
      </c>
      <c r="I332" s="21" t="str">
        <f t="shared" si="9"/>
        <v>No</v>
      </c>
      <c r="J332" s="21" t="str">
        <f t="shared" si="10"/>
        <v>No</v>
      </c>
      <c r="K332" s="25"/>
      <c r="L332" s="7" t="s">
        <v>740</v>
      </c>
      <c r="M332" s="7" t="s">
        <v>741</v>
      </c>
      <c r="N332" s="7" t="s">
        <v>25</v>
      </c>
      <c r="O332" s="7" t="s">
        <v>5638</v>
      </c>
      <c r="P332" s="44" t="s">
        <v>7728</v>
      </c>
      <c r="Q332" s="42"/>
      <c r="R332" s="42"/>
      <c r="S332" s="42"/>
      <c r="T332" s="42"/>
      <c r="U332" s="42"/>
      <c r="V332" s="42"/>
      <c r="W332" s="42"/>
      <c r="X332" s="42"/>
      <c r="Y332" s="27"/>
      <c r="Z332" s="27"/>
      <c r="AA332" s="27"/>
    </row>
    <row r="333">
      <c r="A333" s="21" t="str">
        <f t="shared" ref="A333:B333" si="340">if(and(isnumber(search("Yes",C333)),isnumber(search("Yes",E333)),isnumber(search("Yes",G333)),isnumber(search("Yes",I333))),"Yes","No")</f>
        <v>No</v>
      </c>
      <c r="B333" s="21" t="str">
        <f t="shared" si="340"/>
        <v>No</v>
      </c>
      <c r="C333" s="22" t="str">
        <f t="shared" si="3"/>
        <v>No</v>
      </c>
      <c r="D333" s="21" t="str">
        <f t="shared" si="4"/>
        <v>No</v>
      </c>
      <c r="E333" s="21" t="str">
        <f t="shared" si="5"/>
        <v>No</v>
      </c>
      <c r="F333" s="21" t="str">
        <f t="shared" si="6"/>
        <v>No</v>
      </c>
      <c r="G333" s="21" t="str">
        <f t="shared" si="7"/>
        <v>No</v>
      </c>
      <c r="H333" s="21" t="str">
        <f t="shared" si="8"/>
        <v>No</v>
      </c>
      <c r="I333" s="21" t="str">
        <f t="shared" si="9"/>
        <v>No</v>
      </c>
      <c r="J333" s="21" t="str">
        <f t="shared" si="10"/>
        <v>No</v>
      </c>
      <c r="K333" s="25"/>
      <c r="L333" s="7" t="s">
        <v>742</v>
      </c>
      <c r="M333" s="7" t="s">
        <v>743</v>
      </c>
      <c r="N333" s="7" t="s">
        <v>25</v>
      </c>
      <c r="O333" s="7" t="s">
        <v>2551</v>
      </c>
      <c r="P333" s="44" t="s">
        <v>3115</v>
      </c>
      <c r="Q333" s="42"/>
      <c r="R333" s="42"/>
      <c r="S333" s="42"/>
      <c r="T333" s="42"/>
      <c r="U333" s="42"/>
      <c r="V333" s="42"/>
      <c r="W333" s="42"/>
      <c r="X333" s="42"/>
      <c r="Y333" s="27"/>
      <c r="Z333" s="27"/>
      <c r="AA333" s="27"/>
    </row>
    <row r="334">
      <c r="A334" s="21" t="str">
        <f t="shared" ref="A334:B334" si="341">if(and(isnumber(search("Yes",C334)),isnumber(search("Yes",E334)),isnumber(search("Yes",G334)),isnumber(search("Yes",I334))),"Yes","No")</f>
        <v>No</v>
      </c>
      <c r="B334" s="21" t="str">
        <f t="shared" si="341"/>
        <v>No</v>
      </c>
      <c r="C334" s="22" t="str">
        <f t="shared" si="3"/>
        <v>No</v>
      </c>
      <c r="D334" s="21" t="str">
        <f t="shared" si="4"/>
        <v>No</v>
      </c>
      <c r="E334" s="21" t="str">
        <f t="shared" si="5"/>
        <v>No</v>
      </c>
      <c r="F334" s="21" t="str">
        <f t="shared" si="6"/>
        <v>No</v>
      </c>
      <c r="G334" s="21" t="str">
        <f t="shared" si="7"/>
        <v>No</v>
      </c>
      <c r="H334" s="21" t="str">
        <f t="shared" si="8"/>
        <v>No</v>
      </c>
      <c r="I334" s="21" t="str">
        <f t="shared" si="9"/>
        <v>No</v>
      </c>
      <c r="J334" s="21" t="str">
        <f t="shared" si="10"/>
        <v>No</v>
      </c>
      <c r="K334" s="25"/>
      <c r="L334" s="7" t="s">
        <v>744</v>
      </c>
      <c r="M334" s="7" t="s">
        <v>745</v>
      </c>
      <c r="N334" s="7" t="s">
        <v>25</v>
      </c>
      <c r="O334" s="7" t="s">
        <v>5143</v>
      </c>
      <c r="P334" s="44" t="s">
        <v>7729</v>
      </c>
      <c r="Q334" s="42"/>
      <c r="R334" s="42"/>
      <c r="S334" s="42"/>
      <c r="T334" s="42"/>
      <c r="U334" s="42"/>
      <c r="V334" s="42"/>
      <c r="W334" s="42"/>
      <c r="X334" s="42"/>
      <c r="Y334" s="27"/>
      <c r="Z334" s="27"/>
      <c r="AA334" s="27"/>
    </row>
    <row r="335">
      <c r="A335" s="21" t="str">
        <f t="shared" ref="A335:B335" si="342">if(and(isnumber(search("Yes",C335)),isnumber(search("Yes",E335)),isnumber(search("Yes",G335)),isnumber(search("Yes",I335))),"Yes","No")</f>
        <v>No</v>
      </c>
      <c r="B335" s="21" t="str">
        <f t="shared" si="342"/>
        <v>No</v>
      </c>
      <c r="C335" s="22" t="str">
        <f t="shared" si="3"/>
        <v>No</v>
      </c>
      <c r="D335" s="21" t="str">
        <f t="shared" si="4"/>
        <v>No</v>
      </c>
      <c r="E335" s="21" t="str">
        <f t="shared" si="5"/>
        <v>No</v>
      </c>
      <c r="F335" s="21" t="str">
        <f t="shared" si="6"/>
        <v>No</v>
      </c>
      <c r="G335" s="21" t="str">
        <f t="shared" si="7"/>
        <v>No</v>
      </c>
      <c r="H335" s="21" t="str">
        <f t="shared" si="8"/>
        <v>No</v>
      </c>
      <c r="I335" s="21" t="str">
        <f t="shared" si="9"/>
        <v>No</v>
      </c>
      <c r="J335" s="21" t="str">
        <f t="shared" si="10"/>
        <v>No</v>
      </c>
      <c r="K335" s="25"/>
      <c r="L335" s="7" t="s">
        <v>746</v>
      </c>
      <c r="M335" s="7" t="s">
        <v>747</v>
      </c>
      <c r="N335" s="7" t="s">
        <v>25</v>
      </c>
      <c r="O335" s="7" t="s">
        <v>5641</v>
      </c>
      <c r="P335" s="44" t="s">
        <v>7730</v>
      </c>
      <c r="Q335" s="42"/>
      <c r="R335" s="42"/>
      <c r="S335" s="42"/>
      <c r="T335" s="42"/>
      <c r="U335" s="42"/>
      <c r="V335" s="42"/>
      <c r="W335" s="42"/>
      <c r="X335" s="42"/>
      <c r="Y335" s="27"/>
      <c r="Z335" s="27"/>
      <c r="AA335" s="27"/>
    </row>
    <row r="336">
      <c r="A336" s="21" t="str">
        <f t="shared" ref="A336:B336" si="343">if(and(isnumber(search("Yes",C336)),isnumber(search("Yes",E336)),isnumber(search("Yes",G336)),isnumber(search("Yes",I336))),"Yes","No")</f>
        <v>No</v>
      </c>
      <c r="B336" s="21" t="str">
        <f t="shared" si="343"/>
        <v>No</v>
      </c>
      <c r="C336" s="22" t="str">
        <f t="shared" si="3"/>
        <v>No</v>
      </c>
      <c r="D336" s="21" t="str">
        <f t="shared" si="4"/>
        <v>No</v>
      </c>
      <c r="E336" s="21" t="str">
        <f t="shared" si="5"/>
        <v>No</v>
      </c>
      <c r="F336" s="21" t="str">
        <f t="shared" si="6"/>
        <v>No</v>
      </c>
      <c r="G336" s="21" t="str">
        <f t="shared" si="7"/>
        <v>No</v>
      </c>
      <c r="H336" s="21" t="str">
        <f t="shared" si="8"/>
        <v>No</v>
      </c>
      <c r="I336" s="21" t="str">
        <f t="shared" si="9"/>
        <v>No</v>
      </c>
      <c r="J336" s="21" t="str">
        <f t="shared" si="10"/>
        <v>No</v>
      </c>
      <c r="K336" s="25"/>
      <c r="L336" s="7" t="s">
        <v>748</v>
      </c>
      <c r="M336" s="7" t="s">
        <v>749</v>
      </c>
      <c r="N336" s="7" t="s">
        <v>25</v>
      </c>
      <c r="O336" s="7" t="s">
        <v>7731</v>
      </c>
      <c r="P336" s="44" t="s">
        <v>7732</v>
      </c>
      <c r="Q336" s="42"/>
      <c r="R336" s="42"/>
      <c r="S336" s="42"/>
      <c r="T336" s="42"/>
      <c r="U336" s="42"/>
      <c r="V336" s="42"/>
      <c r="W336" s="42"/>
      <c r="X336" s="42"/>
      <c r="Y336" s="27"/>
      <c r="Z336" s="27"/>
      <c r="AA336" s="27"/>
    </row>
    <row r="337">
      <c r="A337" s="21" t="str">
        <f t="shared" ref="A337:B337" si="344">if(and(isnumber(search("Yes",C337)),isnumber(search("Yes",E337)),isnumber(search("Yes",G337)),isnumber(search("Yes",I337))),"Yes","No")</f>
        <v>No</v>
      </c>
      <c r="B337" s="21" t="str">
        <f t="shared" si="344"/>
        <v>No</v>
      </c>
      <c r="C337" s="22" t="str">
        <f t="shared" si="3"/>
        <v>No</v>
      </c>
      <c r="D337" s="21" t="str">
        <f t="shared" si="4"/>
        <v>No</v>
      </c>
      <c r="E337" s="21" t="str">
        <f t="shared" si="5"/>
        <v>No</v>
      </c>
      <c r="F337" s="21" t="str">
        <f t="shared" si="6"/>
        <v>No</v>
      </c>
      <c r="G337" s="21" t="str">
        <f t="shared" si="7"/>
        <v>No</v>
      </c>
      <c r="H337" s="21" t="str">
        <f t="shared" si="8"/>
        <v>No</v>
      </c>
      <c r="I337" s="21" t="str">
        <f t="shared" si="9"/>
        <v>No</v>
      </c>
      <c r="J337" s="21" t="str">
        <f t="shared" si="10"/>
        <v>No</v>
      </c>
      <c r="K337" s="25"/>
      <c r="L337" s="7" t="s">
        <v>750</v>
      </c>
      <c r="M337" s="7" t="s">
        <v>751</v>
      </c>
      <c r="N337" s="7" t="s">
        <v>25</v>
      </c>
      <c r="O337" s="7" t="s">
        <v>4745</v>
      </c>
      <c r="P337" s="44" t="s">
        <v>7733</v>
      </c>
      <c r="Q337" s="42"/>
      <c r="R337" s="42"/>
      <c r="S337" s="42"/>
      <c r="T337" s="42"/>
      <c r="U337" s="42"/>
      <c r="V337" s="42"/>
      <c r="W337" s="42"/>
      <c r="X337" s="42"/>
      <c r="Y337" s="27"/>
      <c r="Z337" s="27"/>
      <c r="AA337" s="27"/>
    </row>
    <row r="338">
      <c r="A338" s="21" t="str">
        <f t="shared" ref="A338:B338" si="345">if(and(isnumber(search("Yes",C338)),isnumber(search("Yes",E338)),isnumber(search("Yes",G338)),isnumber(search("Yes",I338))),"Yes","No")</f>
        <v>No</v>
      </c>
      <c r="B338" s="21" t="str">
        <f t="shared" si="345"/>
        <v>No</v>
      </c>
      <c r="C338" s="22" t="str">
        <f t="shared" si="3"/>
        <v>No</v>
      </c>
      <c r="D338" s="21" t="str">
        <f t="shared" si="4"/>
        <v>No</v>
      </c>
      <c r="E338" s="21" t="str">
        <f t="shared" si="5"/>
        <v>No</v>
      </c>
      <c r="F338" s="21" t="str">
        <f t="shared" si="6"/>
        <v>No</v>
      </c>
      <c r="G338" s="21" t="str">
        <f t="shared" si="7"/>
        <v>No</v>
      </c>
      <c r="H338" s="21" t="str">
        <f t="shared" si="8"/>
        <v>No</v>
      </c>
      <c r="I338" s="21" t="str">
        <f t="shared" si="9"/>
        <v>No</v>
      </c>
      <c r="J338" s="21" t="str">
        <f t="shared" si="10"/>
        <v>No</v>
      </c>
      <c r="K338" s="25"/>
      <c r="L338" s="7" t="s">
        <v>752</v>
      </c>
      <c r="M338" s="7" t="s">
        <v>753</v>
      </c>
      <c r="N338" s="7" t="s">
        <v>25</v>
      </c>
      <c r="O338" s="7" t="s">
        <v>3123</v>
      </c>
      <c r="P338" s="44" t="s">
        <v>7734</v>
      </c>
      <c r="Q338" s="42"/>
      <c r="R338" s="42"/>
      <c r="S338" s="42"/>
      <c r="T338" s="42"/>
      <c r="U338" s="42"/>
      <c r="V338" s="42"/>
      <c r="W338" s="42"/>
      <c r="X338" s="42"/>
      <c r="Y338" s="27"/>
      <c r="Z338" s="27"/>
      <c r="AA338" s="27"/>
    </row>
    <row r="339">
      <c r="A339" s="21" t="str">
        <f t="shared" ref="A339:B339" si="346">if(and(isnumber(search("Yes",C339)),isnumber(search("Yes",E339)),isnumber(search("Yes",G339)),isnumber(search("Yes",I339))),"Yes","No")</f>
        <v>No</v>
      </c>
      <c r="B339" s="21" t="str">
        <f t="shared" si="346"/>
        <v>No</v>
      </c>
      <c r="C339" s="22" t="str">
        <f t="shared" si="3"/>
        <v>No</v>
      </c>
      <c r="D339" s="21" t="str">
        <f t="shared" si="4"/>
        <v>No</v>
      </c>
      <c r="E339" s="21" t="str">
        <f t="shared" si="5"/>
        <v>No</v>
      </c>
      <c r="F339" s="21" t="str">
        <f t="shared" si="6"/>
        <v>No</v>
      </c>
      <c r="G339" s="21" t="str">
        <f t="shared" si="7"/>
        <v>No</v>
      </c>
      <c r="H339" s="21" t="str">
        <f t="shared" si="8"/>
        <v>No</v>
      </c>
      <c r="I339" s="21" t="str">
        <f t="shared" si="9"/>
        <v>No</v>
      </c>
      <c r="J339" s="21" t="str">
        <f t="shared" si="10"/>
        <v>No</v>
      </c>
      <c r="K339" s="25"/>
      <c r="L339" s="7" t="s">
        <v>754</v>
      </c>
      <c r="M339" s="7" t="s">
        <v>755</v>
      </c>
      <c r="N339" s="7" t="s">
        <v>25</v>
      </c>
      <c r="O339" s="7" t="s">
        <v>4338</v>
      </c>
      <c r="P339" s="44" t="s">
        <v>7735</v>
      </c>
      <c r="Q339" s="42"/>
      <c r="R339" s="42"/>
      <c r="S339" s="42"/>
      <c r="T339" s="42"/>
      <c r="U339" s="42"/>
      <c r="V339" s="42"/>
      <c r="W339" s="42"/>
      <c r="X339" s="42"/>
      <c r="Y339" s="27"/>
      <c r="Z339" s="27"/>
      <c r="AA339" s="27"/>
    </row>
    <row r="340">
      <c r="A340" s="21" t="str">
        <f t="shared" ref="A340:B340" si="347">if(and(isnumber(search("Yes",C340)),isnumber(search("Yes",E340)),isnumber(search("Yes",G340)),isnumber(search("Yes",I340))),"Yes","No")</f>
        <v>No</v>
      </c>
      <c r="B340" s="21" t="str">
        <f t="shared" si="347"/>
        <v>No</v>
      </c>
      <c r="C340" s="22" t="str">
        <f t="shared" si="3"/>
        <v>No</v>
      </c>
      <c r="D340" s="21" t="str">
        <f t="shared" si="4"/>
        <v>No</v>
      </c>
      <c r="E340" s="21" t="str">
        <f t="shared" si="5"/>
        <v>No</v>
      </c>
      <c r="F340" s="21" t="str">
        <f t="shared" si="6"/>
        <v>No</v>
      </c>
      <c r="G340" s="21" t="str">
        <f t="shared" si="7"/>
        <v>No</v>
      </c>
      <c r="H340" s="21" t="str">
        <f t="shared" si="8"/>
        <v>No</v>
      </c>
      <c r="I340" s="21" t="str">
        <f t="shared" si="9"/>
        <v>No</v>
      </c>
      <c r="J340" s="21" t="str">
        <f t="shared" si="10"/>
        <v>No</v>
      </c>
      <c r="K340" s="25"/>
      <c r="L340" s="7" t="s">
        <v>756</v>
      </c>
      <c r="M340" s="7" t="s">
        <v>757</v>
      </c>
      <c r="N340" s="7" t="s">
        <v>25</v>
      </c>
      <c r="O340" s="7" t="s">
        <v>7736</v>
      </c>
      <c r="P340" s="44" t="s">
        <v>7737</v>
      </c>
      <c r="Q340" s="42"/>
      <c r="R340" s="42"/>
      <c r="S340" s="42"/>
      <c r="T340" s="42"/>
      <c r="U340" s="42"/>
      <c r="V340" s="42"/>
      <c r="W340" s="42"/>
      <c r="X340" s="42"/>
      <c r="Y340" s="27"/>
      <c r="Z340" s="27"/>
      <c r="AA340" s="27"/>
    </row>
    <row r="341">
      <c r="A341" s="21" t="str">
        <f t="shared" ref="A341:B341" si="348">if(and(isnumber(search("Yes",C341)),isnumber(search("Yes",E341)),isnumber(search("Yes",G341)),isnumber(search("Yes",I341))),"Yes","No")</f>
        <v>No</v>
      </c>
      <c r="B341" s="21" t="str">
        <f t="shared" si="348"/>
        <v>No</v>
      </c>
      <c r="C341" s="22" t="str">
        <f t="shared" si="3"/>
        <v>No</v>
      </c>
      <c r="D341" s="21" t="str">
        <f t="shared" si="4"/>
        <v>No</v>
      </c>
      <c r="E341" s="21" t="str">
        <f t="shared" si="5"/>
        <v>No</v>
      </c>
      <c r="F341" s="21" t="str">
        <f t="shared" si="6"/>
        <v>No</v>
      </c>
      <c r="G341" s="21" t="str">
        <f t="shared" si="7"/>
        <v>No</v>
      </c>
      <c r="H341" s="21" t="str">
        <f t="shared" si="8"/>
        <v>No</v>
      </c>
      <c r="I341" s="21" t="str">
        <f t="shared" si="9"/>
        <v>No</v>
      </c>
      <c r="J341" s="21" t="str">
        <f t="shared" si="10"/>
        <v>No</v>
      </c>
      <c r="K341" s="25"/>
      <c r="L341" s="7" t="s">
        <v>758</v>
      </c>
      <c r="M341" s="7" t="s">
        <v>759</v>
      </c>
      <c r="N341" s="7" t="s">
        <v>25</v>
      </c>
      <c r="O341" s="7" t="s">
        <v>7738</v>
      </c>
      <c r="P341" s="44" t="s">
        <v>7739</v>
      </c>
      <c r="Q341" s="42"/>
      <c r="R341" s="42"/>
      <c r="S341" s="42"/>
      <c r="T341" s="42"/>
      <c r="U341" s="42"/>
      <c r="V341" s="42"/>
      <c r="W341" s="42"/>
      <c r="X341" s="42"/>
      <c r="Y341" s="27"/>
      <c r="Z341" s="27"/>
      <c r="AA341" s="27"/>
    </row>
    <row r="342">
      <c r="A342" s="21" t="str">
        <f t="shared" ref="A342:B342" si="349">if(and(isnumber(search("Yes",C342)),isnumber(search("Yes",E342)),isnumber(search("Yes",G342)),isnumber(search("Yes",I342))),"Yes","No")</f>
        <v>No</v>
      </c>
      <c r="B342" s="21" t="str">
        <f t="shared" si="349"/>
        <v>No</v>
      </c>
      <c r="C342" s="22" t="str">
        <f t="shared" si="3"/>
        <v>No</v>
      </c>
      <c r="D342" s="21" t="str">
        <f t="shared" si="4"/>
        <v>No</v>
      </c>
      <c r="E342" s="21" t="str">
        <f t="shared" si="5"/>
        <v>No</v>
      </c>
      <c r="F342" s="21" t="str">
        <f t="shared" si="6"/>
        <v>No</v>
      </c>
      <c r="G342" s="21" t="str">
        <f t="shared" si="7"/>
        <v>No</v>
      </c>
      <c r="H342" s="21" t="str">
        <f t="shared" si="8"/>
        <v>No</v>
      </c>
      <c r="I342" s="21" t="str">
        <f t="shared" si="9"/>
        <v>No</v>
      </c>
      <c r="J342" s="21" t="str">
        <f t="shared" si="10"/>
        <v>No</v>
      </c>
      <c r="K342" s="25"/>
      <c r="L342" s="7" t="s">
        <v>760</v>
      </c>
      <c r="M342" s="7" t="s">
        <v>761</v>
      </c>
      <c r="N342" s="7" t="s">
        <v>25</v>
      </c>
      <c r="O342" s="7" t="s">
        <v>2541</v>
      </c>
      <c r="P342" s="44" t="s">
        <v>7740</v>
      </c>
      <c r="Q342" s="42"/>
      <c r="R342" s="42"/>
      <c r="S342" s="42"/>
      <c r="T342" s="42"/>
      <c r="U342" s="42"/>
      <c r="V342" s="42"/>
      <c r="W342" s="42"/>
      <c r="X342" s="42"/>
      <c r="Y342" s="27"/>
      <c r="Z342" s="27"/>
      <c r="AA342" s="27"/>
    </row>
    <row r="343">
      <c r="A343" s="21" t="str">
        <f t="shared" ref="A343:B343" si="350">if(and(isnumber(search("Yes",C343)),isnumber(search("Yes",E343)),isnumber(search("Yes",G343)),isnumber(search("Yes",I343))),"Yes","No")</f>
        <v>No</v>
      </c>
      <c r="B343" s="21" t="str">
        <f t="shared" si="350"/>
        <v>No</v>
      </c>
      <c r="C343" s="22" t="str">
        <f t="shared" si="3"/>
        <v>No</v>
      </c>
      <c r="D343" s="21" t="str">
        <f t="shared" si="4"/>
        <v>No</v>
      </c>
      <c r="E343" s="21" t="str">
        <f t="shared" si="5"/>
        <v>No</v>
      </c>
      <c r="F343" s="21" t="str">
        <f t="shared" si="6"/>
        <v>No</v>
      </c>
      <c r="G343" s="21" t="str">
        <f t="shared" si="7"/>
        <v>No</v>
      </c>
      <c r="H343" s="21" t="str">
        <f t="shared" si="8"/>
        <v>No</v>
      </c>
      <c r="I343" s="21" t="str">
        <f t="shared" si="9"/>
        <v>No</v>
      </c>
      <c r="J343" s="21" t="str">
        <f t="shared" si="10"/>
        <v>No</v>
      </c>
      <c r="K343" s="25"/>
      <c r="L343" s="7" t="s">
        <v>762</v>
      </c>
      <c r="M343" s="7" t="s">
        <v>763</v>
      </c>
      <c r="N343" s="7" t="s">
        <v>25</v>
      </c>
      <c r="O343" s="7" t="s">
        <v>3132</v>
      </c>
      <c r="P343" s="44" t="s">
        <v>7741</v>
      </c>
      <c r="Q343" s="42"/>
      <c r="R343" s="42"/>
      <c r="S343" s="42"/>
      <c r="T343" s="42"/>
      <c r="U343" s="42"/>
      <c r="V343" s="42"/>
      <c r="W343" s="42"/>
      <c r="X343" s="42"/>
      <c r="Y343" s="27"/>
      <c r="Z343" s="27"/>
      <c r="AA343" s="27"/>
    </row>
    <row r="344">
      <c r="A344" s="21" t="str">
        <f t="shared" ref="A344:B344" si="351">if(and(isnumber(search("Yes",C344)),isnumber(search("Yes",E344)),isnumber(search("Yes",G344)),isnumber(search("Yes",I344))),"Yes","No")</f>
        <v>No</v>
      </c>
      <c r="B344" s="21" t="str">
        <f t="shared" si="351"/>
        <v>No</v>
      </c>
      <c r="C344" s="22" t="str">
        <f t="shared" si="3"/>
        <v>No</v>
      </c>
      <c r="D344" s="21" t="str">
        <f t="shared" si="4"/>
        <v>No</v>
      </c>
      <c r="E344" s="21" t="str">
        <f t="shared" si="5"/>
        <v>No</v>
      </c>
      <c r="F344" s="21" t="str">
        <f t="shared" si="6"/>
        <v>No</v>
      </c>
      <c r="G344" s="21" t="str">
        <f t="shared" si="7"/>
        <v>No</v>
      </c>
      <c r="H344" s="21" t="str">
        <f t="shared" si="8"/>
        <v>No</v>
      </c>
      <c r="I344" s="21" t="str">
        <f t="shared" si="9"/>
        <v>No</v>
      </c>
      <c r="J344" s="21" t="str">
        <f t="shared" si="10"/>
        <v>No</v>
      </c>
      <c r="K344" s="25"/>
      <c r="L344" s="7" t="s">
        <v>764</v>
      </c>
      <c r="M344" s="7" t="s">
        <v>765</v>
      </c>
      <c r="N344" s="7" t="s">
        <v>25</v>
      </c>
      <c r="O344" s="7" t="s">
        <v>5653</v>
      </c>
      <c r="P344" s="44" t="s">
        <v>7742</v>
      </c>
      <c r="Q344" s="42"/>
      <c r="R344" s="42"/>
      <c r="S344" s="42"/>
      <c r="T344" s="42"/>
      <c r="U344" s="42"/>
      <c r="V344" s="42"/>
      <c r="W344" s="42"/>
      <c r="X344" s="42"/>
      <c r="Y344" s="27"/>
      <c r="Z344" s="27"/>
      <c r="AA344" s="27"/>
    </row>
    <row r="345">
      <c r="A345" s="21" t="str">
        <f t="shared" ref="A345:B345" si="352">if(and(isnumber(search("Yes",C345)),isnumber(search("Yes",E345)),isnumber(search("Yes",G345)),isnumber(search("Yes",I345))),"Yes","No")</f>
        <v>No</v>
      </c>
      <c r="B345" s="21" t="str">
        <f t="shared" si="352"/>
        <v>No</v>
      </c>
      <c r="C345" s="22" t="str">
        <f t="shared" si="3"/>
        <v>No</v>
      </c>
      <c r="D345" s="21" t="str">
        <f t="shared" si="4"/>
        <v>No</v>
      </c>
      <c r="E345" s="21" t="str">
        <f t="shared" si="5"/>
        <v>No</v>
      </c>
      <c r="F345" s="21" t="str">
        <f t="shared" si="6"/>
        <v>No</v>
      </c>
      <c r="G345" s="21" t="str">
        <f t="shared" si="7"/>
        <v>No</v>
      </c>
      <c r="H345" s="21" t="str">
        <f t="shared" si="8"/>
        <v>No</v>
      </c>
      <c r="I345" s="21" t="str">
        <f t="shared" si="9"/>
        <v>No</v>
      </c>
      <c r="J345" s="21" t="str">
        <f t="shared" si="10"/>
        <v>No</v>
      </c>
      <c r="K345" s="25"/>
      <c r="L345" s="7" t="s">
        <v>766</v>
      </c>
      <c r="M345" s="7" t="s">
        <v>767</v>
      </c>
      <c r="N345" s="7" t="s">
        <v>25</v>
      </c>
      <c r="O345" s="7" t="s">
        <v>4745</v>
      </c>
      <c r="P345" s="44" t="s">
        <v>7743</v>
      </c>
      <c r="Q345" s="42"/>
      <c r="R345" s="42"/>
      <c r="S345" s="42"/>
      <c r="T345" s="42"/>
      <c r="U345" s="42"/>
      <c r="V345" s="42"/>
      <c r="W345" s="42"/>
      <c r="X345" s="42"/>
      <c r="Y345" s="27"/>
      <c r="Z345" s="27"/>
      <c r="AA345" s="27"/>
    </row>
    <row r="346">
      <c r="A346" s="21" t="str">
        <f t="shared" ref="A346:B346" si="353">if(and(isnumber(search("Yes",C346)),isnumber(search("Yes",E346)),isnumber(search("Yes",G346)),isnumber(search("Yes",I346))),"Yes","No")</f>
        <v>No</v>
      </c>
      <c r="B346" s="21" t="str">
        <f t="shared" si="353"/>
        <v>No</v>
      </c>
      <c r="C346" s="22" t="str">
        <f t="shared" si="3"/>
        <v>No</v>
      </c>
      <c r="D346" s="21" t="str">
        <f t="shared" si="4"/>
        <v>No</v>
      </c>
      <c r="E346" s="21" t="str">
        <f t="shared" si="5"/>
        <v>No</v>
      </c>
      <c r="F346" s="21" t="str">
        <f t="shared" si="6"/>
        <v>No</v>
      </c>
      <c r="G346" s="21" t="str">
        <f t="shared" si="7"/>
        <v>No</v>
      </c>
      <c r="H346" s="21" t="str">
        <f t="shared" si="8"/>
        <v>No</v>
      </c>
      <c r="I346" s="21" t="str">
        <f t="shared" si="9"/>
        <v>No</v>
      </c>
      <c r="J346" s="21" t="str">
        <f t="shared" si="10"/>
        <v>No</v>
      </c>
      <c r="K346" s="25"/>
      <c r="L346" s="7" t="s">
        <v>768</v>
      </c>
      <c r="M346" s="7" t="s">
        <v>769</v>
      </c>
      <c r="N346" s="7" t="s">
        <v>25</v>
      </c>
      <c r="O346" s="7" t="s">
        <v>5656</v>
      </c>
      <c r="P346" s="44" t="s">
        <v>7744</v>
      </c>
      <c r="Q346" s="42"/>
      <c r="R346" s="42"/>
      <c r="S346" s="42"/>
      <c r="T346" s="42"/>
      <c r="U346" s="42"/>
      <c r="V346" s="42"/>
      <c r="W346" s="42"/>
      <c r="X346" s="42"/>
      <c r="Y346" s="27"/>
      <c r="Z346" s="27"/>
      <c r="AA346" s="27"/>
    </row>
    <row r="347">
      <c r="A347" s="21" t="str">
        <f t="shared" ref="A347:B347" si="354">if(and(isnumber(search("Yes",C347)),isnumber(search("Yes",E347)),isnumber(search("Yes",G347)),isnumber(search("Yes",I347))),"Yes","No")</f>
        <v>No</v>
      </c>
      <c r="B347" s="21" t="str">
        <f t="shared" si="354"/>
        <v>No</v>
      </c>
      <c r="C347" s="22" t="str">
        <f t="shared" si="3"/>
        <v>No</v>
      </c>
      <c r="D347" s="21" t="str">
        <f t="shared" si="4"/>
        <v>No</v>
      </c>
      <c r="E347" s="21" t="str">
        <f t="shared" si="5"/>
        <v>No</v>
      </c>
      <c r="F347" s="21" t="str">
        <f t="shared" si="6"/>
        <v>No</v>
      </c>
      <c r="G347" s="21" t="str">
        <f t="shared" si="7"/>
        <v>No</v>
      </c>
      <c r="H347" s="21" t="str">
        <f t="shared" si="8"/>
        <v>No</v>
      </c>
      <c r="I347" s="21" t="str">
        <f t="shared" si="9"/>
        <v>No</v>
      </c>
      <c r="J347" s="21" t="str">
        <f t="shared" si="10"/>
        <v>No</v>
      </c>
      <c r="K347" s="25"/>
      <c r="L347" s="7" t="s">
        <v>770</v>
      </c>
      <c r="M347" s="7" t="s">
        <v>771</v>
      </c>
      <c r="N347" s="7" t="s">
        <v>25</v>
      </c>
      <c r="O347" s="7" t="s">
        <v>2539</v>
      </c>
      <c r="P347" s="44" t="s">
        <v>7745</v>
      </c>
      <c r="Q347" s="42"/>
      <c r="R347" s="42"/>
      <c r="S347" s="42"/>
      <c r="T347" s="42"/>
      <c r="U347" s="42"/>
      <c r="V347" s="42"/>
      <c r="W347" s="42"/>
      <c r="X347" s="42"/>
      <c r="Y347" s="27"/>
      <c r="Z347" s="27"/>
      <c r="AA347" s="27"/>
    </row>
    <row r="348">
      <c r="A348" s="21" t="str">
        <f t="shared" ref="A348:B348" si="355">if(and(isnumber(search("Yes",C348)),isnumber(search("Yes",E348)),isnumber(search("Yes",G348)),isnumber(search("Yes",I348))),"Yes","No")</f>
        <v>No</v>
      </c>
      <c r="B348" s="21" t="str">
        <f t="shared" si="355"/>
        <v>No</v>
      </c>
      <c r="C348" s="22" t="str">
        <f t="shared" si="3"/>
        <v>No</v>
      </c>
      <c r="D348" s="21" t="str">
        <f t="shared" si="4"/>
        <v>No</v>
      </c>
      <c r="E348" s="21" t="str">
        <f t="shared" si="5"/>
        <v>No</v>
      </c>
      <c r="F348" s="21" t="str">
        <f t="shared" si="6"/>
        <v>No</v>
      </c>
      <c r="G348" s="21" t="str">
        <f t="shared" si="7"/>
        <v>No</v>
      </c>
      <c r="H348" s="21" t="str">
        <f t="shared" si="8"/>
        <v>No</v>
      </c>
      <c r="I348" s="21" t="str">
        <f t="shared" si="9"/>
        <v>No</v>
      </c>
      <c r="J348" s="21" t="str">
        <f t="shared" si="10"/>
        <v>No</v>
      </c>
      <c r="K348" s="25"/>
      <c r="L348" s="7" t="s">
        <v>772</v>
      </c>
      <c r="M348" s="7" t="s">
        <v>773</v>
      </c>
      <c r="N348" s="7" t="s">
        <v>25</v>
      </c>
      <c r="O348" s="7" t="s">
        <v>2495</v>
      </c>
      <c r="P348" s="44" t="s">
        <v>7746</v>
      </c>
      <c r="Q348" s="42"/>
      <c r="R348" s="42"/>
      <c r="S348" s="42"/>
      <c r="T348" s="42"/>
      <c r="U348" s="42"/>
      <c r="V348" s="42"/>
      <c r="W348" s="42"/>
      <c r="X348" s="42"/>
      <c r="Y348" s="27"/>
      <c r="Z348" s="27"/>
      <c r="AA348" s="27"/>
    </row>
    <row r="349">
      <c r="A349" s="21" t="str">
        <f t="shared" ref="A349:B349" si="356">if(and(isnumber(search("Yes",C349)),isnumber(search("Yes",E349)),isnumber(search("Yes",G349)),isnumber(search("Yes",I349))),"Yes","No")</f>
        <v>Yes</v>
      </c>
      <c r="B349" s="21" t="str">
        <f t="shared" si="356"/>
        <v>Yes</v>
      </c>
      <c r="C349" s="22" t="str">
        <f t="shared" si="3"/>
        <v>Yes</v>
      </c>
      <c r="D349" s="21" t="str">
        <f t="shared" si="4"/>
        <v>Yes</v>
      </c>
      <c r="E349" s="21" t="str">
        <f t="shared" si="5"/>
        <v>Yes</v>
      </c>
      <c r="F349" s="21" t="str">
        <f t="shared" si="6"/>
        <v>Yes</v>
      </c>
      <c r="G349" s="21" t="str">
        <f t="shared" si="7"/>
        <v>Yes</v>
      </c>
      <c r="H349" s="21" t="str">
        <f t="shared" si="8"/>
        <v>Yes</v>
      </c>
      <c r="I349" s="21" t="str">
        <f t="shared" si="9"/>
        <v>Yes</v>
      </c>
      <c r="J349" s="21" t="str">
        <f t="shared" si="10"/>
        <v>Yes</v>
      </c>
      <c r="K349" s="25"/>
      <c r="L349" s="7" t="s">
        <v>124</v>
      </c>
      <c r="M349" s="7" t="s">
        <v>774</v>
      </c>
      <c r="N349" s="7" t="s">
        <v>21</v>
      </c>
      <c r="O349" s="7" t="s">
        <v>7747</v>
      </c>
      <c r="P349" s="44" t="s">
        <v>7748</v>
      </c>
      <c r="Q349" s="7" t="s">
        <v>21</v>
      </c>
      <c r="R349" s="7" t="s">
        <v>3105</v>
      </c>
      <c r="S349" s="44" t="s">
        <v>3144</v>
      </c>
      <c r="T349" s="7" t="s">
        <v>21</v>
      </c>
      <c r="U349" s="7" t="s">
        <v>7749</v>
      </c>
      <c r="V349" s="44" t="s">
        <v>7750</v>
      </c>
      <c r="W349" s="7" t="s">
        <v>2321</v>
      </c>
      <c r="X349" s="7" t="s">
        <v>7751</v>
      </c>
      <c r="Y349" s="44" t="s">
        <v>5668</v>
      </c>
      <c r="Z349" s="27"/>
      <c r="AA349" s="27"/>
    </row>
    <row r="350">
      <c r="A350" s="21" t="str">
        <f t="shared" ref="A350:B350" si="357">if(and(isnumber(search("Yes",C350)),isnumber(search("Yes",E350)),isnumber(search("Yes",G350)),isnumber(search("Yes",I350))),"Yes","No")</f>
        <v>No</v>
      </c>
      <c r="B350" s="21" t="str">
        <f t="shared" si="357"/>
        <v>No</v>
      </c>
      <c r="C350" s="22" t="str">
        <f t="shared" si="3"/>
        <v>No</v>
      </c>
      <c r="D350" s="21" t="str">
        <f t="shared" si="4"/>
        <v>No</v>
      </c>
      <c r="E350" s="21" t="str">
        <f t="shared" si="5"/>
        <v>No</v>
      </c>
      <c r="F350" s="21" t="str">
        <f t="shared" si="6"/>
        <v>No</v>
      </c>
      <c r="G350" s="21" t="str">
        <f t="shared" si="7"/>
        <v>No</v>
      </c>
      <c r="H350" s="21" t="str">
        <f t="shared" si="8"/>
        <v>No</v>
      </c>
      <c r="I350" s="21" t="str">
        <f t="shared" si="9"/>
        <v>No</v>
      </c>
      <c r="J350" s="21" t="str">
        <f t="shared" si="10"/>
        <v>No</v>
      </c>
      <c r="K350" s="25"/>
      <c r="L350" s="7" t="s">
        <v>775</v>
      </c>
      <c r="M350" s="7" t="s">
        <v>776</v>
      </c>
      <c r="N350" s="7" t="s">
        <v>25</v>
      </c>
      <c r="O350" s="7" t="s">
        <v>7752</v>
      </c>
      <c r="P350" s="44" t="s">
        <v>3768</v>
      </c>
      <c r="Q350" s="42"/>
      <c r="R350" s="42"/>
      <c r="S350" s="42"/>
      <c r="T350" s="42"/>
      <c r="U350" s="42"/>
      <c r="V350" s="42"/>
      <c r="W350" s="42"/>
      <c r="X350" s="42"/>
      <c r="Y350" s="27"/>
      <c r="Z350" s="27"/>
      <c r="AA350" s="27"/>
    </row>
    <row r="351">
      <c r="A351" s="21" t="str">
        <f t="shared" ref="A351:B351" si="358">if(and(isnumber(search("Yes",C351)),isnumber(search("Yes",E351)),isnumber(search("Yes",G351)),isnumber(search("Yes",I351))),"Yes","No")</f>
        <v>No</v>
      </c>
      <c r="B351" s="21" t="str">
        <f t="shared" si="358"/>
        <v>No</v>
      </c>
      <c r="C351" s="22" t="str">
        <f t="shared" si="3"/>
        <v>No</v>
      </c>
      <c r="D351" s="21" t="str">
        <f t="shared" si="4"/>
        <v>No</v>
      </c>
      <c r="E351" s="21" t="str">
        <f t="shared" si="5"/>
        <v>No</v>
      </c>
      <c r="F351" s="21" t="str">
        <f t="shared" si="6"/>
        <v>No</v>
      </c>
      <c r="G351" s="21" t="str">
        <f t="shared" si="7"/>
        <v>No</v>
      </c>
      <c r="H351" s="21" t="str">
        <f t="shared" si="8"/>
        <v>No</v>
      </c>
      <c r="I351" s="21" t="str">
        <f t="shared" si="9"/>
        <v>No</v>
      </c>
      <c r="J351" s="21" t="str">
        <f t="shared" si="10"/>
        <v>No</v>
      </c>
      <c r="K351" s="25"/>
      <c r="L351" s="7" t="s">
        <v>777</v>
      </c>
      <c r="M351" s="7" t="s">
        <v>778</v>
      </c>
      <c r="N351" s="7" t="s">
        <v>25</v>
      </c>
      <c r="O351" s="7" t="s">
        <v>7753</v>
      </c>
      <c r="P351" s="44" t="s">
        <v>7754</v>
      </c>
      <c r="Q351" s="7" t="s">
        <v>25</v>
      </c>
      <c r="R351" s="7" t="s">
        <v>3151</v>
      </c>
      <c r="S351" s="44" t="s">
        <v>3152</v>
      </c>
      <c r="T351" s="42"/>
      <c r="U351" s="42"/>
      <c r="V351" s="42"/>
      <c r="W351" s="42"/>
      <c r="X351" s="42"/>
      <c r="Y351" s="27"/>
      <c r="Z351" s="27"/>
      <c r="AA351" s="27"/>
    </row>
    <row r="352">
      <c r="A352" s="21" t="str">
        <f t="shared" ref="A352:B352" si="359">if(and(isnumber(search("Yes",C352)),isnumber(search("Yes",E352)),isnumber(search("Yes",G352)),isnumber(search("Yes",I352))),"Yes","No")</f>
        <v>No</v>
      </c>
      <c r="B352" s="21" t="str">
        <f t="shared" si="359"/>
        <v>No</v>
      </c>
      <c r="C352" s="22" t="str">
        <f t="shared" si="3"/>
        <v>No</v>
      </c>
      <c r="D352" s="21" t="str">
        <f t="shared" si="4"/>
        <v>No</v>
      </c>
      <c r="E352" s="21" t="str">
        <f t="shared" si="5"/>
        <v>No</v>
      </c>
      <c r="F352" s="21" t="str">
        <f t="shared" si="6"/>
        <v>No</v>
      </c>
      <c r="G352" s="21" t="str">
        <f t="shared" si="7"/>
        <v>No</v>
      </c>
      <c r="H352" s="21" t="str">
        <f t="shared" si="8"/>
        <v>No</v>
      </c>
      <c r="I352" s="21" t="str">
        <f t="shared" si="9"/>
        <v>No</v>
      </c>
      <c r="J352" s="21" t="str">
        <f t="shared" si="10"/>
        <v>No</v>
      </c>
      <c r="K352" s="25"/>
      <c r="L352" s="7" t="s">
        <v>779</v>
      </c>
      <c r="M352" s="7" t="s">
        <v>780</v>
      </c>
      <c r="N352" s="7" t="s">
        <v>25</v>
      </c>
      <c r="O352" s="7" t="s">
        <v>7755</v>
      </c>
      <c r="P352" s="44" t="s">
        <v>7756</v>
      </c>
      <c r="Q352" s="42"/>
      <c r="R352" s="42"/>
      <c r="S352" s="42"/>
      <c r="T352" s="42"/>
      <c r="U352" s="42"/>
      <c r="V352" s="42"/>
      <c r="W352" s="42"/>
      <c r="X352" s="42"/>
      <c r="Y352" s="27"/>
      <c r="Z352" s="27"/>
      <c r="AA352" s="27"/>
    </row>
    <row r="353">
      <c r="A353" s="21" t="str">
        <f t="shared" ref="A353:B353" si="360">if(and(isnumber(search("Yes",C353)),isnumber(search("Yes",E353)),isnumber(search("Yes",G353)),isnumber(search("Yes",I353))),"Yes","No")</f>
        <v>No</v>
      </c>
      <c r="B353" s="21" t="str">
        <f t="shared" si="360"/>
        <v>No</v>
      </c>
      <c r="C353" s="22" t="str">
        <f t="shared" si="3"/>
        <v>No</v>
      </c>
      <c r="D353" s="21" t="str">
        <f t="shared" si="4"/>
        <v>No</v>
      </c>
      <c r="E353" s="21" t="str">
        <f t="shared" si="5"/>
        <v>No</v>
      </c>
      <c r="F353" s="21" t="str">
        <f t="shared" si="6"/>
        <v>No</v>
      </c>
      <c r="G353" s="21" t="str">
        <f t="shared" si="7"/>
        <v>No</v>
      </c>
      <c r="H353" s="21" t="str">
        <f t="shared" si="8"/>
        <v>No</v>
      </c>
      <c r="I353" s="21" t="str">
        <f t="shared" si="9"/>
        <v>No</v>
      </c>
      <c r="J353" s="21" t="str">
        <f t="shared" si="10"/>
        <v>No</v>
      </c>
      <c r="K353" s="25"/>
      <c r="L353" s="7" t="s">
        <v>781</v>
      </c>
      <c r="M353" s="7" t="s">
        <v>782</v>
      </c>
      <c r="N353" s="7" t="s">
        <v>25</v>
      </c>
      <c r="O353" s="7" t="s">
        <v>3154</v>
      </c>
      <c r="P353" s="44" t="s">
        <v>3155</v>
      </c>
      <c r="Q353" s="42"/>
      <c r="R353" s="42"/>
      <c r="S353" s="42"/>
      <c r="T353" s="42"/>
      <c r="U353" s="42"/>
      <c r="V353" s="42"/>
      <c r="W353" s="42"/>
      <c r="X353" s="42"/>
      <c r="Y353" s="27"/>
      <c r="Z353" s="27"/>
      <c r="AA353" s="27"/>
    </row>
    <row r="354">
      <c r="A354" s="21" t="str">
        <f t="shared" ref="A354:B354" si="361">if(and(isnumber(search("Yes",C354)),isnumber(search("Yes",E354)),isnumber(search("Yes",G354)),isnumber(search("Yes",I354))),"Yes","No")</f>
        <v>Yes</v>
      </c>
      <c r="B354" s="21" t="str">
        <f t="shared" si="361"/>
        <v>Yes</v>
      </c>
      <c r="C354" s="22" t="str">
        <f t="shared" si="3"/>
        <v>Yes</v>
      </c>
      <c r="D354" s="21" t="str">
        <f t="shared" si="4"/>
        <v>Yes</v>
      </c>
      <c r="E354" s="21" t="str">
        <f t="shared" si="5"/>
        <v>Yes</v>
      </c>
      <c r="F354" s="21" t="str">
        <f t="shared" si="6"/>
        <v>Yes</v>
      </c>
      <c r="G354" s="21" t="str">
        <f t="shared" si="7"/>
        <v>Yes</v>
      </c>
      <c r="H354" s="21" t="str">
        <f t="shared" si="8"/>
        <v>Yes</v>
      </c>
      <c r="I354" s="21" t="str">
        <f t="shared" si="9"/>
        <v>Yes</v>
      </c>
      <c r="J354" s="21" t="str">
        <f t="shared" si="10"/>
        <v>Yes</v>
      </c>
      <c r="K354" s="25"/>
      <c r="L354" s="7" t="s">
        <v>783</v>
      </c>
      <c r="M354" s="7" t="s">
        <v>784</v>
      </c>
      <c r="N354" s="7" t="s">
        <v>21</v>
      </c>
      <c r="O354" s="7" t="s">
        <v>3156</v>
      </c>
      <c r="P354" s="44" t="s">
        <v>7757</v>
      </c>
      <c r="Q354" s="7" t="s">
        <v>21</v>
      </c>
      <c r="R354" s="7" t="s">
        <v>7758</v>
      </c>
      <c r="S354" s="44" t="s">
        <v>7759</v>
      </c>
      <c r="T354" s="7" t="s">
        <v>2321</v>
      </c>
      <c r="U354" s="7" t="s">
        <v>5676</v>
      </c>
      <c r="V354" s="44" t="s">
        <v>5677</v>
      </c>
      <c r="W354" s="7" t="s">
        <v>21</v>
      </c>
      <c r="X354" s="7" t="s">
        <v>7760</v>
      </c>
      <c r="Y354" s="44" t="s">
        <v>7761</v>
      </c>
      <c r="Z354" s="27"/>
      <c r="AA354" s="27"/>
    </row>
    <row r="355">
      <c r="A355" s="21" t="str">
        <f t="shared" ref="A355:B355" si="362">if(and(isnumber(search("Yes",C355)),isnumber(search("Yes",E355)),isnumber(search("Yes",G355)),isnumber(search("Yes",I355))),"Yes","No")</f>
        <v>No</v>
      </c>
      <c r="B355" s="21" t="str">
        <f t="shared" si="362"/>
        <v>No</v>
      </c>
      <c r="C355" s="22" t="str">
        <f t="shared" si="3"/>
        <v>No</v>
      </c>
      <c r="D355" s="21" t="str">
        <f t="shared" si="4"/>
        <v>No</v>
      </c>
      <c r="E355" s="21" t="str">
        <f t="shared" si="5"/>
        <v>No</v>
      </c>
      <c r="F355" s="21" t="str">
        <f t="shared" si="6"/>
        <v>No</v>
      </c>
      <c r="G355" s="21" t="str">
        <f t="shared" si="7"/>
        <v>No</v>
      </c>
      <c r="H355" s="21" t="str">
        <f t="shared" si="8"/>
        <v>No</v>
      </c>
      <c r="I355" s="21" t="str">
        <f t="shared" si="9"/>
        <v>No</v>
      </c>
      <c r="J355" s="21" t="str">
        <f t="shared" si="10"/>
        <v>No</v>
      </c>
      <c r="K355" s="25"/>
      <c r="L355" s="7" t="s">
        <v>785</v>
      </c>
      <c r="M355" s="7" t="s">
        <v>786</v>
      </c>
      <c r="N355" s="7" t="s">
        <v>25</v>
      </c>
      <c r="O355" s="7" t="s">
        <v>7762</v>
      </c>
      <c r="P355" s="44" t="s">
        <v>7763</v>
      </c>
      <c r="Q355" s="42"/>
      <c r="R355" s="42"/>
      <c r="S355" s="42"/>
      <c r="T355" s="42"/>
      <c r="U355" s="42"/>
      <c r="V355" s="42"/>
      <c r="W355" s="42"/>
      <c r="X355" s="42"/>
      <c r="Y355" s="27"/>
      <c r="Z355" s="27"/>
      <c r="AA355" s="27"/>
    </row>
    <row r="356">
      <c r="A356" s="21" t="str">
        <f t="shared" ref="A356:B356" si="363">if(and(isnumber(search("Yes",C356)),isnumber(search("Yes",E356)),isnumber(search("Yes",G356)),isnumber(search("Yes",I356))),"Yes","No")</f>
        <v>No</v>
      </c>
      <c r="B356" s="21" t="str">
        <f t="shared" si="363"/>
        <v>No</v>
      </c>
      <c r="C356" s="22" t="str">
        <f t="shared" si="3"/>
        <v>No</v>
      </c>
      <c r="D356" s="21" t="str">
        <f t="shared" si="4"/>
        <v>No</v>
      </c>
      <c r="E356" s="21" t="str">
        <f t="shared" si="5"/>
        <v>No</v>
      </c>
      <c r="F356" s="21" t="str">
        <f t="shared" si="6"/>
        <v>No</v>
      </c>
      <c r="G356" s="21" t="str">
        <f t="shared" si="7"/>
        <v>Yes</v>
      </c>
      <c r="H356" s="21" t="str">
        <f t="shared" si="8"/>
        <v>Yes</v>
      </c>
      <c r="I356" s="21" t="str">
        <f t="shared" si="9"/>
        <v>Yes</v>
      </c>
      <c r="J356" s="21" t="str">
        <f t="shared" si="10"/>
        <v>Yes</v>
      </c>
      <c r="K356" s="25">
        <v>27.0</v>
      </c>
      <c r="L356" s="7" t="s">
        <v>787</v>
      </c>
      <c r="M356" s="7" t="s">
        <v>3166</v>
      </c>
      <c r="N356" s="7" t="s">
        <v>25</v>
      </c>
      <c r="O356" s="7" t="s">
        <v>7764</v>
      </c>
      <c r="P356" s="44" t="s">
        <v>7765</v>
      </c>
      <c r="Q356" s="42"/>
      <c r="R356" s="42"/>
      <c r="S356" s="42"/>
      <c r="T356" s="7" t="s">
        <v>21</v>
      </c>
      <c r="U356" s="7" t="s">
        <v>7766</v>
      </c>
      <c r="V356" s="44" t="s">
        <v>7767</v>
      </c>
      <c r="W356" s="7" t="s">
        <v>21</v>
      </c>
      <c r="X356" s="7" t="s">
        <v>7768</v>
      </c>
      <c r="Y356" s="44" t="s">
        <v>7769</v>
      </c>
    </row>
    <row r="357">
      <c r="A357" s="21" t="str">
        <f t="shared" ref="A357:B357" si="364">if(and(isnumber(search("Yes",C357)),isnumber(search("Yes",E357)),isnumber(search("Yes",G357)),isnumber(search("Yes",I357))),"Yes","No")</f>
        <v>Yes</v>
      </c>
      <c r="B357" s="21" t="str">
        <f t="shared" si="364"/>
        <v>Yes</v>
      </c>
      <c r="C357" s="22" t="str">
        <f t="shared" si="3"/>
        <v>Yes</v>
      </c>
      <c r="D357" s="21" t="str">
        <f t="shared" si="4"/>
        <v>Yes</v>
      </c>
      <c r="E357" s="21" t="str">
        <f t="shared" si="5"/>
        <v>Yes</v>
      </c>
      <c r="F357" s="21" t="str">
        <f t="shared" si="6"/>
        <v>Yes</v>
      </c>
      <c r="G357" s="21" t="str">
        <f t="shared" si="7"/>
        <v>Yes</v>
      </c>
      <c r="H357" s="21" t="str">
        <f t="shared" si="8"/>
        <v>Yes</v>
      </c>
      <c r="I357" s="21" t="str">
        <f t="shared" si="9"/>
        <v>Yes</v>
      </c>
      <c r="J357" s="21" t="str">
        <f t="shared" si="10"/>
        <v>Yes</v>
      </c>
      <c r="K357" s="25">
        <v>66.0</v>
      </c>
      <c r="L357" s="7" t="s">
        <v>789</v>
      </c>
      <c r="M357" s="7" t="s">
        <v>3172</v>
      </c>
      <c r="N357" s="7" t="s">
        <v>21</v>
      </c>
      <c r="O357" s="7" t="s">
        <v>7770</v>
      </c>
      <c r="P357" s="44" t="s">
        <v>7771</v>
      </c>
      <c r="Q357" s="7" t="s">
        <v>21</v>
      </c>
      <c r="R357" s="7" t="s">
        <v>7772</v>
      </c>
      <c r="S357" s="44" t="s">
        <v>7773</v>
      </c>
      <c r="T357" s="7" t="s">
        <v>21</v>
      </c>
      <c r="U357" s="7" t="s">
        <v>2238</v>
      </c>
      <c r="V357" s="44" t="s">
        <v>3177</v>
      </c>
      <c r="W357" s="7" t="s">
        <v>2321</v>
      </c>
      <c r="X357" s="7" t="s">
        <v>2825</v>
      </c>
      <c r="Y357" s="44" t="s">
        <v>7774</v>
      </c>
    </row>
    <row r="358">
      <c r="A358" s="21" t="str">
        <f t="shared" ref="A358:B358" si="365">if(and(isnumber(search("Yes",C358)),isnumber(search("Yes",E358)),isnumber(search("Yes",G358)),isnumber(search("Yes",I358))),"Yes","No")</f>
        <v>No</v>
      </c>
      <c r="B358" s="21" t="str">
        <f t="shared" si="365"/>
        <v>No</v>
      </c>
      <c r="C358" s="22" t="str">
        <f t="shared" si="3"/>
        <v>No</v>
      </c>
      <c r="D358" s="21" t="str">
        <f t="shared" si="4"/>
        <v>No</v>
      </c>
      <c r="E358" s="21" t="str">
        <f t="shared" si="5"/>
        <v>No</v>
      </c>
      <c r="F358" s="21" t="str">
        <f t="shared" si="6"/>
        <v>No</v>
      </c>
      <c r="G358" s="21" t="str">
        <f t="shared" si="7"/>
        <v>No</v>
      </c>
      <c r="H358" s="21" t="str">
        <f t="shared" si="8"/>
        <v>No</v>
      </c>
      <c r="I358" s="21" t="str">
        <f t="shared" si="9"/>
        <v>No</v>
      </c>
      <c r="J358" s="21" t="str">
        <f t="shared" si="10"/>
        <v>No</v>
      </c>
      <c r="K358" s="25"/>
      <c r="L358" s="7" t="s">
        <v>791</v>
      </c>
      <c r="M358" s="7" t="s">
        <v>792</v>
      </c>
      <c r="N358" s="7" t="s">
        <v>25</v>
      </c>
      <c r="O358" s="7" t="s">
        <v>7775</v>
      </c>
      <c r="P358" s="44" t="s">
        <v>3181</v>
      </c>
      <c r="Q358" s="42"/>
      <c r="R358" s="42"/>
      <c r="S358" s="42"/>
      <c r="T358" s="42"/>
      <c r="U358" s="42"/>
      <c r="V358" s="42"/>
      <c r="W358" s="42"/>
      <c r="X358" s="42"/>
      <c r="Y358" s="27"/>
      <c r="Z358" s="27"/>
      <c r="AA358" s="27"/>
    </row>
    <row r="359">
      <c r="A359" s="21" t="str">
        <f t="shared" ref="A359:B359" si="366">if(and(isnumber(search("Yes",C359)),isnumber(search("Yes",E359)),isnumber(search("Yes",G359)),isnumber(search("Yes",I359))),"Yes","No")</f>
        <v>No</v>
      </c>
      <c r="B359" s="21" t="str">
        <f t="shared" si="366"/>
        <v>No</v>
      </c>
      <c r="C359" s="22" t="str">
        <f t="shared" si="3"/>
        <v>No</v>
      </c>
      <c r="D359" s="21" t="str">
        <f t="shared" si="4"/>
        <v>No</v>
      </c>
      <c r="E359" s="21" t="str">
        <f t="shared" si="5"/>
        <v>No</v>
      </c>
      <c r="F359" s="21" t="str">
        <f t="shared" si="6"/>
        <v>No</v>
      </c>
      <c r="G359" s="21" t="str">
        <f t="shared" si="7"/>
        <v>No</v>
      </c>
      <c r="H359" s="21" t="str">
        <f t="shared" si="8"/>
        <v>No</v>
      </c>
      <c r="I359" s="21" t="str">
        <f t="shared" si="9"/>
        <v>No</v>
      </c>
      <c r="J359" s="21" t="str">
        <f t="shared" si="10"/>
        <v>No</v>
      </c>
      <c r="K359" s="25"/>
      <c r="L359" s="7" t="s">
        <v>793</v>
      </c>
      <c r="M359" s="7" t="s">
        <v>794</v>
      </c>
      <c r="N359" s="7" t="s">
        <v>25</v>
      </c>
      <c r="O359" s="7" t="s">
        <v>3182</v>
      </c>
      <c r="P359" s="44" t="s">
        <v>7776</v>
      </c>
      <c r="Q359" s="42"/>
      <c r="R359" s="42"/>
      <c r="S359" s="42"/>
      <c r="T359" s="42"/>
      <c r="U359" s="42"/>
      <c r="V359" s="42"/>
      <c r="W359" s="42"/>
      <c r="X359" s="42"/>
      <c r="Y359" s="27"/>
      <c r="Z359" s="27"/>
      <c r="AA359" s="27"/>
    </row>
    <row r="360">
      <c r="A360" s="21" t="str">
        <f t="shared" ref="A360:B360" si="367">if(and(isnumber(search("Yes",C360)),isnumber(search("Yes",E360)),isnumber(search("Yes",G360)),isnumber(search("Yes",I360))),"Yes","No")</f>
        <v>No</v>
      </c>
      <c r="B360" s="21" t="str">
        <f t="shared" si="367"/>
        <v>No</v>
      </c>
      <c r="C360" s="22" t="str">
        <f t="shared" si="3"/>
        <v>No</v>
      </c>
      <c r="D360" s="21" t="str">
        <f t="shared" si="4"/>
        <v>No</v>
      </c>
      <c r="E360" s="21" t="str">
        <f t="shared" si="5"/>
        <v>No</v>
      </c>
      <c r="F360" s="21" t="str">
        <f t="shared" si="6"/>
        <v>No</v>
      </c>
      <c r="G360" s="21" t="str">
        <f t="shared" si="7"/>
        <v>No</v>
      </c>
      <c r="H360" s="21" t="str">
        <f t="shared" si="8"/>
        <v>No</v>
      </c>
      <c r="I360" s="21" t="str">
        <f t="shared" si="9"/>
        <v>No</v>
      </c>
      <c r="J360" s="21" t="str">
        <f t="shared" si="10"/>
        <v>No</v>
      </c>
      <c r="K360" s="25"/>
      <c r="L360" s="7" t="s">
        <v>795</v>
      </c>
      <c r="M360" s="7" t="s">
        <v>796</v>
      </c>
      <c r="N360" s="7" t="s">
        <v>25</v>
      </c>
      <c r="O360" s="7" t="s">
        <v>7777</v>
      </c>
      <c r="P360" s="44" t="s">
        <v>7778</v>
      </c>
      <c r="Q360" s="42"/>
      <c r="R360" s="42"/>
      <c r="S360" s="42"/>
      <c r="T360" s="42"/>
      <c r="U360" s="42"/>
      <c r="V360" s="42"/>
      <c r="W360" s="42"/>
      <c r="X360" s="42"/>
      <c r="Y360" s="27"/>
      <c r="Z360" s="27"/>
      <c r="AA360" s="27"/>
    </row>
    <row r="361">
      <c r="A361" s="21" t="str">
        <f t="shared" ref="A361:B361" si="368">if(and(isnumber(search("Yes",C361)),isnumber(search("Yes",E361)),isnumber(search("Yes",G361)),isnumber(search("Yes",I361))),"Yes","No")</f>
        <v>No</v>
      </c>
      <c r="B361" s="21" t="str">
        <f t="shared" si="368"/>
        <v>No</v>
      </c>
      <c r="C361" s="22" t="str">
        <f t="shared" si="3"/>
        <v>No</v>
      </c>
      <c r="D361" s="21" t="str">
        <f t="shared" si="4"/>
        <v>No</v>
      </c>
      <c r="E361" s="21" t="str">
        <f t="shared" si="5"/>
        <v>No</v>
      </c>
      <c r="F361" s="21" t="str">
        <f t="shared" si="6"/>
        <v>No</v>
      </c>
      <c r="G361" s="21" t="str">
        <f t="shared" si="7"/>
        <v>No</v>
      </c>
      <c r="H361" s="21" t="str">
        <f t="shared" si="8"/>
        <v>No</v>
      </c>
      <c r="I361" s="21" t="str">
        <f t="shared" si="9"/>
        <v>No</v>
      </c>
      <c r="J361" s="21" t="str">
        <f t="shared" si="10"/>
        <v>No</v>
      </c>
      <c r="K361" s="25"/>
      <c r="L361" s="7" t="s">
        <v>797</v>
      </c>
      <c r="M361" s="7" t="s">
        <v>798</v>
      </c>
      <c r="N361" s="7" t="s">
        <v>25</v>
      </c>
      <c r="O361" s="7" t="s">
        <v>3185</v>
      </c>
      <c r="P361" s="44" t="s">
        <v>3186</v>
      </c>
      <c r="Q361" s="42"/>
      <c r="R361" s="42"/>
      <c r="S361" s="42"/>
      <c r="T361" s="42"/>
      <c r="U361" s="42"/>
      <c r="V361" s="42"/>
      <c r="W361" s="42"/>
      <c r="X361" s="42"/>
      <c r="Y361" s="27"/>
      <c r="Z361" s="27"/>
      <c r="AA361" s="27"/>
    </row>
    <row r="362">
      <c r="A362" s="21" t="str">
        <f t="shared" ref="A362:B362" si="369">if(and(isnumber(search("Yes",C362)),isnumber(search("Yes",E362)),isnumber(search("Yes",G362)),isnumber(search("Yes",I362))),"Yes","No")</f>
        <v>No</v>
      </c>
      <c r="B362" s="21" t="str">
        <f t="shared" si="369"/>
        <v>No</v>
      </c>
      <c r="C362" s="22" t="str">
        <f t="shared" si="3"/>
        <v>No</v>
      </c>
      <c r="D362" s="21" t="str">
        <f t="shared" si="4"/>
        <v>No</v>
      </c>
      <c r="E362" s="21" t="str">
        <f t="shared" si="5"/>
        <v>No</v>
      </c>
      <c r="F362" s="21" t="str">
        <f t="shared" si="6"/>
        <v>No</v>
      </c>
      <c r="G362" s="21" t="str">
        <f t="shared" si="7"/>
        <v>No</v>
      </c>
      <c r="H362" s="21" t="str">
        <f t="shared" si="8"/>
        <v>No</v>
      </c>
      <c r="I362" s="21" t="str">
        <f t="shared" si="9"/>
        <v>No</v>
      </c>
      <c r="J362" s="21" t="str">
        <f t="shared" si="10"/>
        <v>No</v>
      </c>
      <c r="K362" s="25"/>
      <c r="L362" s="7" t="s">
        <v>799</v>
      </c>
      <c r="M362" s="7" t="s">
        <v>800</v>
      </c>
      <c r="N362" s="7" t="s">
        <v>25</v>
      </c>
      <c r="O362" s="7" t="s">
        <v>7779</v>
      </c>
      <c r="P362" s="44" t="s">
        <v>7780</v>
      </c>
      <c r="Q362" s="42"/>
      <c r="R362" s="42"/>
      <c r="S362" s="42"/>
      <c r="T362" s="42"/>
      <c r="U362" s="42"/>
      <c r="V362" s="42"/>
      <c r="W362" s="42"/>
      <c r="X362" s="42"/>
      <c r="Y362" s="27"/>
      <c r="Z362" s="27"/>
      <c r="AA362" s="27"/>
    </row>
    <row r="363">
      <c r="A363" s="21" t="str">
        <f t="shared" ref="A363:B363" si="370">if(and(isnumber(search("Yes",C363)),isnumber(search("Yes",E363)),isnumber(search("Yes",G363)),isnumber(search("Yes",I363))),"Yes","No")</f>
        <v>No</v>
      </c>
      <c r="B363" s="21" t="str">
        <f t="shared" si="370"/>
        <v>No</v>
      </c>
      <c r="C363" s="22" t="str">
        <f t="shared" si="3"/>
        <v>No</v>
      </c>
      <c r="D363" s="21" t="str">
        <f t="shared" si="4"/>
        <v>No</v>
      </c>
      <c r="E363" s="21" t="str">
        <f t="shared" si="5"/>
        <v>No</v>
      </c>
      <c r="F363" s="21" t="str">
        <f t="shared" si="6"/>
        <v>No</v>
      </c>
      <c r="G363" s="21" t="str">
        <f t="shared" si="7"/>
        <v>No</v>
      </c>
      <c r="H363" s="21" t="str">
        <f t="shared" si="8"/>
        <v>No</v>
      </c>
      <c r="I363" s="21" t="str">
        <f t="shared" si="9"/>
        <v>No</v>
      </c>
      <c r="J363" s="21" t="str">
        <f t="shared" si="10"/>
        <v>No</v>
      </c>
      <c r="K363" s="25"/>
      <c r="L363" s="7" t="s">
        <v>801</v>
      </c>
      <c r="M363" s="7" t="s">
        <v>802</v>
      </c>
      <c r="N363" s="7" t="s">
        <v>25</v>
      </c>
      <c r="O363" s="7" t="s">
        <v>7781</v>
      </c>
      <c r="P363" s="44" t="s">
        <v>7782</v>
      </c>
      <c r="Q363" s="42"/>
      <c r="R363" s="42"/>
      <c r="S363" s="42"/>
      <c r="T363" s="42"/>
      <c r="U363" s="42"/>
      <c r="V363" s="42"/>
      <c r="W363" s="42"/>
      <c r="X363" s="42"/>
      <c r="Y363" s="27"/>
      <c r="Z363" s="27"/>
      <c r="AA363" s="27"/>
    </row>
    <row r="364">
      <c r="A364" s="21" t="str">
        <f t="shared" ref="A364:B364" si="371">if(and(isnumber(search("Yes",C364)),isnumber(search("Yes",E364)),isnumber(search("Yes",G364)),isnumber(search("Yes",I364))),"Yes","No")</f>
        <v>No</v>
      </c>
      <c r="B364" s="21" t="str">
        <f t="shared" si="371"/>
        <v>No</v>
      </c>
      <c r="C364" s="22" t="str">
        <f t="shared" si="3"/>
        <v>No</v>
      </c>
      <c r="D364" s="21" t="str">
        <f t="shared" si="4"/>
        <v>No</v>
      </c>
      <c r="E364" s="21" t="str">
        <f t="shared" si="5"/>
        <v>No</v>
      </c>
      <c r="F364" s="21" t="str">
        <f t="shared" si="6"/>
        <v>No</v>
      </c>
      <c r="G364" s="21" t="str">
        <f t="shared" si="7"/>
        <v>No</v>
      </c>
      <c r="H364" s="21" t="str">
        <f t="shared" si="8"/>
        <v>No</v>
      </c>
      <c r="I364" s="21" t="str">
        <f t="shared" si="9"/>
        <v>No</v>
      </c>
      <c r="J364" s="21" t="str">
        <f t="shared" si="10"/>
        <v>No</v>
      </c>
      <c r="K364" s="25"/>
      <c r="L364" s="7" t="s">
        <v>803</v>
      </c>
      <c r="M364" s="7" t="s">
        <v>804</v>
      </c>
      <c r="N364" s="7" t="s">
        <v>25</v>
      </c>
      <c r="O364" s="7" t="s">
        <v>3191</v>
      </c>
      <c r="P364" s="44" t="s">
        <v>3192</v>
      </c>
      <c r="Q364" s="42"/>
      <c r="R364" s="42"/>
      <c r="S364" s="42"/>
      <c r="T364" s="42"/>
      <c r="U364" s="42"/>
      <c r="V364" s="42"/>
      <c r="W364" s="42"/>
      <c r="X364" s="42"/>
      <c r="Y364" s="27"/>
      <c r="Z364" s="27"/>
      <c r="AA364" s="27"/>
    </row>
    <row r="365">
      <c r="A365" s="21" t="str">
        <f t="shared" ref="A365:B365" si="372">if(and(isnumber(search("Yes",C365)),isnumber(search("Yes",E365)),isnumber(search("Yes",G365)),isnumber(search("Yes",I365))),"Yes","No")</f>
        <v>No</v>
      </c>
      <c r="B365" s="21" t="str">
        <f t="shared" si="372"/>
        <v>No</v>
      </c>
      <c r="C365" s="22" t="str">
        <f t="shared" si="3"/>
        <v>No</v>
      </c>
      <c r="D365" s="21" t="str">
        <f t="shared" si="4"/>
        <v>No</v>
      </c>
      <c r="E365" s="21" t="str">
        <f t="shared" si="5"/>
        <v>No</v>
      </c>
      <c r="F365" s="21" t="str">
        <f t="shared" si="6"/>
        <v>No</v>
      </c>
      <c r="G365" s="21" t="str">
        <f t="shared" si="7"/>
        <v>No</v>
      </c>
      <c r="H365" s="21" t="str">
        <f t="shared" si="8"/>
        <v>No</v>
      </c>
      <c r="I365" s="21" t="str">
        <f t="shared" si="9"/>
        <v>No</v>
      </c>
      <c r="J365" s="21" t="str">
        <f t="shared" si="10"/>
        <v>No</v>
      </c>
      <c r="K365" s="25"/>
      <c r="L365" s="7" t="s">
        <v>805</v>
      </c>
      <c r="M365" s="7" t="s">
        <v>806</v>
      </c>
      <c r="N365" s="7" t="s">
        <v>25</v>
      </c>
      <c r="O365" s="7" t="s">
        <v>3736</v>
      </c>
      <c r="P365" s="44" t="s">
        <v>7783</v>
      </c>
      <c r="Q365" s="42"/>
      <c r="R365" s="42"/>
      <c r="S365" s="42"/>
      <c r="T365" s="42"/>
      <c r="U365" s="42"/>
      <c r="V365" s="42"/>
      <c r="W365" s="42"/>
      <c r="X365" s="42"/>
      <c r="Y365" s="27"/>
      <c r="Z365" s="27"/>
      <c r="AA365" s="27"/>
    </row>
    <row r="366">
      <c r="A366" s="21" t="str">
        <f t="shared" ref="A366:B366" si="373">if(and(isnumber(search("Yes",C366)),isnumber(search("Yes",E366)),isnumber(search("Yes",G366)),isnumber(search("Yes",I366))),"Yes","No")</f>
        <v>No</v>
      </c>
      <c r="B366" s="21" t="str">
        <f t="shared" si="373"/>
        <v>No</v>
      </c>
      <c r="C366" s="22" t="str">
        <f t="shared" si="3"/>
        <v>No</v>
      </c>
      <c r="D366" s="21" t="str">
        <f t="shared" si="4"/>
        <v>No</v>
      </c>
      <c r="E366" s="21" t="str">
        <f t="shared" si="5"/>
        <v>No</v>
      </c>
      <c r="F366" s="21" t="str">
        <f t="shared" si="6"/>
        <v>No</v>
      </c>
      <c r="G366" s="21" t="str">
        <f t="shared" si="7"/>
        <v>No</v>
      </c>
      <c r="H366" s="21" t="str">
        <f t="shared" si="8"/>
        <v>No</v>
      </c>
      <c r="I366" s="21" t="str">
        <f t="shared" si="9"/>
        <v>No</v>
      </c>
      <c r="J366" s="21" t="str">
        <f t="shared" si="10"/>
        <v>No</v>
      </c>
      <c r="K366" s="25"/>
      <c r="L366" s="7" t="s">
        <v>807</v>
      </c>
      <c r="M366" s="7" t="s">
        <v>808</v>
      </c>
      <c r="N366" s="7" t="s">
        <v>25</v>
      </c>
      <c r="O366" s="7" t="s">
        <v>7784</v>
      </c>
      <c r="P366" s="44" t="s">
        <v>7785</v>
      </c>
      <c r="Q366" s="42"/>
      <c r="R366" s="42"/>
      <c r="S366" s="42"/>
      <c r="T366" s="42"/>
      <c r="U366" s="42"/>
      <c r="V366" s="42"/>
      <c r="W366" s="42"/>
      <c r="X366" s="42"/>
      <c r="Y366" s="27"/>
      <c r="Z366" s="27"/>
      <c r="AA366" s="27"/>
    </row>
    <row r="367">
      <c r="A367" s="21" t="str">
        <f t="shared" ref="A367:B367" si="374">if(and(isnumber(search("Yes",C367)),isnumber(search("Yes",E367)),isnumber(search("Yes",G367)),isnumber(search("Yes",I367))),"Yes","No")</f>
        <v>No</v>
      </c>
      <c r="B367" s="21" t="str">
        <f t="shared" si="374"/>
        <v>No</v>
      </c>
      <c r="C367" s="22" t="str">
        <f t="shared" si="3"/>
        <v>No</v>
      </c>
      <c r="D367" s="21" t="str">
        <f t="shared" si="4"/>
        <v>No</v>
      </c>
      <c r="E367" s="21" t="str">
        <f t="shared" si="5"/>
        <v>No</v>
      </c>
      <c r="F367" s="21" t="str">
        <f t="shared" si="6"/>
        <v>No</v>
      </c>
      <c r="G367" s="21" t="str">
        <f t="shared" si="7"/>
        <v>No</v>
      </c>
      <c r="H367" s="21" t="str">
        <f t="shared" si="8"/>
        <v>No</v>
      </c>
      <c r="I367" s="21" t="str">
        <f t="shared" si="9"/>
        <v>No</v>
      </c>
      <c r="J367" s="21" t="str">
        <f t="shared" si="10"/>
        <v>No</v>
      </c>
      <c r="K367" s="25"/>
      <c r="L367" s="7" t="s">
        <v>809</v>
      </c>
      <c r="M367" s="7" t="s">
        <v>810</v>
      </c>
      <c r="N367" s="7" t="s">
        <v>25</v>
      </c>
      <c r="O367" s="7" t="s">
        <v>5705</v>
      </c>
      <c r="P367" s="44" t="s">
        <v>5706</v>
      </c>
      <c r="Q367" s="42"/>
      <c r="R367" s="42"/>
      <c r="S367" s="42"/>
      <c r="T367" s="42"/>
      <c r="U367" s="42"/>
      <c r="V367" s="42"/>
      <c r="W367" s="42"/>
      <c r="X367" s="42"/>
      <c r="Y367" s="27"/>
      <c r="Z367" s="27"/>
      <c r="AA367" s="27"/>
    </row>
    <row r="368">
      <c r="A368" s="21" t="str">
        <f t="shared" ref="A368:B368" si="375">if(and(isnumber(search("Yes",C368)),isnumber(search("Yes",E368)),isnumber(search("Yes",G368)),isnumber(search("Yes",I368))),"Yes","No")</f>
        <v>No</v>
      </c>
      <c r="B368" s="21" t="str">
        <f t="shared" si="375"/>
        <v>No</v>
      </c>
      <c r="C368" s="22" t="str">
        <f t="shared" si="3"/>
        <v>No</v>
      </c>
      <c r="D368" s="21" t="str">
        <f t="shared" si="4"/>
        <v>No</v>
      </c>
      <c r="E368" s="21" t="str">
        <f t="shared" si="5"/>
        <v>No</v>
      </c>
      <c r="F368" s="21" t="str">
        <f t="shared" si="6"/>
        <v>No</v>
      </c>
      <c r="G368" s="21" t="str">
        <f t="shared" si="7"/>
        <v>No</v>
      </c>
      <c r="H368" s="21" t="str">
        <f t="shared" si="8"/>
        <v>No</v>
      </c>
      <c r="I368" s="21" t="str">
        <f t="shared" si="9"/>
        <v>No</v>
      </c>
      <c r="J368" s="21" t="str">
        <f t="shared" si="10"/>
        <v>No</v>
      </c>
      <c r="K368" s="25"/>
      <c r="L368" s="7" t="s">
        <v>811</v>
      </c>
      <c r="M368" s="7" t="s">
        <v>812</v>
      </c>
      <c r="N368" s="7" t="s">
        <v>25</v>
      </c>
      <c r="O368" s="7" t="s">
        <v>7786</v>
      </c>
      <c r="P368" s="44" t="s">
        <v>7787</v>
      </c>
      <c r="Q368" s="42"/>
      <c r="R368" s="42"/>
      <c r="S368" s="42"/>
      <c r="T368" s="42"/>
      <c r="U368" s="42"/>
      <c r="V368" s="42"/>
      <c r="W368" s="42"/>
      <c r="X368" s="42"/>
      <c r="Y368" s="27"/>
      <c r="Z368" s="27"/>
      <c r="AA368" s="27"/>
    </row>
    <row r="369">
      <c r="A369" s="21" t="str">
        <f t="shared" ref="A369:B369" si="376">if(and(isnumber(search("Yes",C369)),isnumber(search("Yes",E369)),isnumber(search("Yes",G369)),isnumber(search("Yes",I369))),"Yes","No")</f>
        <v>No</v>
      </c>
      <c r="B369" s="21" t="str">
        <f t="shared" si="376"/>
        <v>No</v>
      </c>
      <c r="C369" s="22" t="str">
        <f t="shared" si="3"/>
        <v>No</v>
      </c>
      <c r="D369" s="21" t="str">
        <f t="shared" si="4"/>
        <v>No</v>
      </c>
      <c r="E369" s="21" t="str">
        <f t="shared" si="5"/>
        <v>No</v>
      </c>
      <c r="F369" s="21" t="str">
        <f t="shared" si="6"/>
        <v>No</v>
      </c>
      <c r="G369" s="21" t="str">
        <f t="shared" si="7"/>
        <v>No</v>
      </c>
      <c r="H369" s="21" t="str">
        <f t="shared" si="8"/>
        <v>No</v>
      </c>
      <c r="I369" s="21" t="str">
        <f t="shared" si="9"/>
        <v>No</v>
      </c>
      <c r="J369" s="21" t="str">
        <f t="shared" si="10"/>
        <v>No</v>
      </c>
      <c r="K369" s="25"/>
      <c r="L369" s="7" t="s">
        <v>813</v>
      </c>
      <c r="M369" s="7" t="s">
        <v>814</v>
      </c>
      <c r="N369" s="7" t="s">
        <v>25</v>
      </c>
      <c r="O369" s="7" t="s">
        <v>7788</v>
      </c>
      <c r="P369" s="44" t="s">
        <v>7789</v>
      </c>
      <c r="Q369" s="42"/>
      <c r="R369" s="42"/>
      <c r="S369" s="42"/>
      <c r="T369" s="42"/>
      <c r="U369" s="42"/>
      <c r="V369" s="42"/>
      <c r="W369" s="42"/>
      <c r="X369" s="42"/>
      <c r="Y369" s="27"/>
      <c r="Z369" s="27"/>
      <c r="AA369" s="27"/>
    </row>
    <row r="370">
      <c r="A370" s="21" t="str">
        <f t="shared" ref="A370:B370" si="377">if(and(isnumber(search("Yes",C370)),isnumber(search("Yes",E370)),isnumber(search("Yes",G370)),isnumber(search("Yes",I370))),"Yes","No")</f>
        <v>No</v>
      </c>
      <c r="B370" s="21" t="str">
        <f t="shared" si="377"/>
        <v>No</v>
      </c>
      <c r="C370" s="22" t="str">
        <f t="shared" si="3"/>
        <v>No</v>
      </c>
      <c r="D370" s="21" t="str">
        <f t="shared" si="4"/>
        <v>No</v>
      </c>
      <c r="E370" s="21" t="str">
        <f t="shared" si="5"/>
        <v>No</v>
      </c>
      <c r="F370" s="21" t="str">
        <f t="shared" si="6"/>
        <v>No</v>
      </c>
      <c r="G370" s="21" t="str">
        <f t="shared" si="7"/>
        <v>No</v>
      </c>
      <c r="H370" s="21" t="str">
        <f t="shared" si="8"/>
        <v>No</v>
      </c>
      <c r="I370" s="21" t="str">
        <f t="shared" si="9"/>
        <v>No</v>
      </c>
      <c r="J370" s="21" t="str">
        <f t="shared" si="10"/>
        <v>No</v>
      </c>
      <c r="K370" s="25"/>
      <c r="L370" s="7" t="s">
        <v>815</v>
      </c>
      <c r="M370" s="7" t="s">
        <v>816</v>
      </c>
      <c r="N370" s="7" t="s">
        <v>25</v>
      </c>
      <c r="O370" s="7" t="s">
        <v>7790</v>
      </c>
      <c r="P370" s="44" t="s">
        <v>7791</v>
      </c>
      <c r="Q370" s="42"/>
      <c r="R370" s="42"/>
      <c r="S370" s="42"/>
      <c r="T370" s="42"/>
      <c r="U370" s="42"/>
      <c r="V370" s="42"/>
      <c r="W370" s="42"/>
      <c r="X370" s="42"/>
      <c r="Y370" s="27"/>
      <c r="Z370" s="27"/>
      <c r="AA370" s="27"/>
    </row>
    <row r="371">
      <c r="A371" s="21" t="str">
        <f t="shared" ref="A371:B371" si="378">if(and(isnumber(search("Yes",C371)),isnumber(search("Yes",E371)),isnumber(search("Yes",G371)),isnumber(search("Yes",I371))),"Yes","No")</f>
        <v>No</v>
      </c>
      <c r="B371" s="21" t="str">
        <f t="shared" si="378"/>
        <v>No</v>
      </c>
      <c r="C371" s="22" t="str">
        <f t="shared" si="3"/>
        <v>No</v>
      </c>
      <c r="D371" s="21" t="str">
        <f t="shared" si="4"/>
        <v>No</v>
      </c>
      <c r="E371" s="21" t="str">
        <f t="shared" si="5"/>
        <v>No</v>
      </c>
      <c r="F371" s="21" t="str">
        <f t="shared" si="6"/>
        <v>No</v>
      </c>
      <c r="G371" s="21" t="str">
        <f t="shared" si="7"/>
        <v>No</v>
      </c>
      <c r="H371" s="21" t="str">
        <f t="shared" si="8"/>
        <v>No</v>
      </c>
      <c r="I371" s="21" t="str">
        <f t="shared" si="9"/>
        <v>No</v>
      </c>
      <c r="J371" s="21" t="str">
        <f t="shared" si="10"/>
        <v>No</v>
      </c>
      <c r="K371" s="25"/>
      <c r="L371" s="7" t="s">
        <v>817</v>
      </c>
      <c r="M371" s="7" t="s">
        <v>818</v>
      </c>
      <c r="N371" s="7" t="s">
        <v>25</v>
      </c>
      <c r="O371" s="7" t="s">
        <v>7792</v>
      </c>
      <c r="P371" s="44" t="s">
        <v>5713</v>
      </c>
      <c r="Q371" s="42"/>
      <c r="R371" s="42"/>
      <c r="S371" s="42"/>
      <c r="T371" s="42"/>
      <c r="U371" s="42"/>
      <c r="V371" s="42"/>
      <c r="W371" s="42"/>
      <c r="X371" s="42"/>
      <c r="Y371" s="27"/>
      <c r="Z371" s="27"/>
      <c r="AA371" s="27"/>
    </row>
    <row r="372">
      <c r="A372" s="21" t="str">
        <f t="shared" ref="A372:B372" si="379">if(and(isnumber(search("Yes",C372)),isnumber(search("Yes",E372)),isnumber(search("Yes",G372)),isnumber(search("Yes",I372))),"Yes","No")</f>
        <v>No</v>
      </c>
      <c r="B372" s="21" t="str">
        <f t="shared" si="379"/>
        <v>No</v>
      </c>
      <c r="C372" s="22" t="str">
        <f t="shared" si="3"/>
        <v>No</v>
      </c>
      <c r="D372" s="21" t="str">
        <f t="shared" si="4"/>
        <v>No</v>
      </c>
      <c r="E372" s="21" t="str">
        <f t="shared" si="5"/>
        <v>No</v>
      </c>
      <c r="F372" s="21" t="str">
        <f t="shared" si="6"/>
        <v>No</v>
      </c>
      <c r="G372" s="21" t="str">
        <f t="shared" si="7"/>
        <v>No</v>
      </c>
      <c r="H372" s="21" t="str">
        <f t="shared" si="8"/>
        <v>No</v>
      </c>
      <c r="I372" s="21" t="str">
        <f t="shared" si="9"/>
        <v>No</v>
      </c>
      <c r="J372" s="21" t="str">
        <f t="shared" si="10"/>
        <v>No</v>
      </c>
      <c r="K372" s="25"/>
      <c r="L372" s="7" t="s">
        <v>819</v>
      </c>
      <c r="M372" s="7" t="s">
        <v>820</v>
      </c>
      <c r="N372" s="7" t="s">
        <v>25</v>
      </c>
      <c r="O372" s="7" t="s">
        <v>7793</v>
      </c>
      <c r="P372" s="44" t="s">
        <v>7794</v>
      </c>
      <c r="Q372" s="42"/>
      <c r="R372" s="42"/>
      <c r="S372" s="42"/>
      <c r="T372" s="42"/>
      <c r="U372" s="42"/>
      <c r="V372" s="42"/>
      <c r="W372" s="42"/>
      <c r="X372" s="42"/>
      <c r="Y372" s="27"/>
      <c r="Z372" s="27"/>
      <c r="AA372" s="27"/>
    </row>
    <row r="373">
      <c r="A373" s="21" t="str">
        <f t="shared" ref="A373:B373" si="380">if(and(isnumber(search("Yes",C373)),isnumber(search("Yes",E373)),isnumber(search("Yes",G373)),isnumber(search("Yes",I373))),"Yes","No")</f>
        <v>No</v>
      </c>
      <c r="B373" s="21" t="str">
        <f t="shared" si="380"/>
        <v>No</v>
      </c>
      <c r="C373" s="22" t="str">
        <f t="shared" si="3"/>
        <v>No</v>
      </c>
      <c r="D373" s="21" t="str">
        <f t="shared" si="4"/>
        <v>No</v>
      </c>
      <c r="E373" s="21" t="str">
        <f t="shared" si="5"/>
        <v>No</v>
      </c>
      <c r="F373" s="21" t="str">
        <f t="shared" si="6"/>
        <v>No</v>
      </c>
      <c r="G373" s="21" t="str">
        <f t="shared" si="7"/>
        <v>No</v>
      </c>
      <c r="H373" s="21" t="str">
        <f t="shared" si="8"/>
        <v>No</v>
      </c>
      <c r="I373" s="21" t="str">
        <f t="shared" si="9"/>
        <v>No</v>
      </c>
      <c r="J373" s="21" t="str">
        <f t="shared" si="10"/>
        <v>No</v>
      </c>
      <c r="K373" s="25"/>
      <c r="L373" s="7" t="s">
        <v>821</v>
      </c>
      <c r="M373" s="7" t="s">
        <v>822</v>
      </c>
      <c r="N373" s="7" t="s">
        <v>25</v>
      </c>
      <c r="O373" s="7" t="s">
        <v>3655</v>
      </c>
      <c r="P373" s="44" t="s">
        <v>7795</v>
      </c>
      <c r="Q373" s="42"/>
      <c r="R373" s="42"/>
      <c r="S373" s="42"/>
      <c r="T373" s="42"/>
      <c r="U373" s="42"/>
      <c r="V373" s="42"/>
      <c r="W373" s="42"/>
      <c r="X373" s="42"/>
      <c r="Y373" s="27"/>
      <c r="Z373" s="27"/>
      <c r="AA373" s="27"/>
    </row>
    <row r="374">
      <c r="A374" s="21" t="str">
        <f t="shared" ref="A374:B374" si="381">if(and(isnumber(search("Yes",C374)),isnumber(search("Yes",E374)),isnumber(search("Yes",G374)),isnumber(search("Yes",I374))),"Yes","No")</f>
        <v>No</v>
      </c>
      <c r="B374" s="21" t="str">
        <f t="shared" si="381"/>
        <v>No</v>
      </c>
      <c r="C374" s="22" t="str">
        <f t="shared" si="3"/>
        <v>No</v>
      </c>
      <c r="D374" s="21" t="str">
        <f t="shared" si="4"/>
        <v>No</v>
      </c>
      <c r="E374" s="21" t="str">
        <f t="shared" si="5"/>
        <v>No</v>
      </c>
      <c r="F374" s="21" t="str">
        <f t="shared" si="6"/>
        <v>No</v>
      </c>
      <c r="G374" s="21" t="str">
        <f t="shared" si="7"/>
        <v>Yes</v>
      </c>
      <c r="H374" s="21" t="str">
        <f t="shared" si="8"/>
        <v>Yes</v>
      </c>
      <c r="I374" s="21" t="str">
        <f t="shared" si="9"/>
        <v>Yes</v>
      </c>
      <c r="J374" s="21" t="str">
        <f t="shared" si="10"/>
        <v>Yes</v>
      </c>
      <c r="K374" s="25">
        <v>83.0</v>
      </c>
      <c r="L374" s="7" t="s">
        <v>823</v>
      </c>
      <c r="M374" s="7" t="s">
        <v>3209</v>
      </c>
      <c r="N374" s="7" t="s">
        <v>25</v>
      </c>
      <c r="O374" s="7" t="s">
        <v>7796</v>
      </c>
      <c r="P374" s="44" t="s">
        <v>7797</v>
      </c>
      <c r="Q374" s="42"/>
      <c r="R374" s="42"/>
      <c r="S374" s="42"/>
      <c r="T374" s="7" t="s">
        <v>21</v>
      </c>
      <c r="U374" s="7" t="s">
        <v>3212</v>
      </c>
      <c r="V374" s="44" t="s">
        <v>7798</v>
      </c>
      <c r="W374" s="7" t="s">
        <v>21</v>
      </c>
      <c r="X374" s="7" t="s">
        <v>7799</v>
      </c>
      <c r="Y374" s="44" t="s">
        <v>7800</v>
      </c>
    </row>
    <row r="375">
      <c r="A375" s="21" t="str">
        <f t="shared" ref="A375:B375" si="382">if(and(isnumber(search("Yes",C375)),isnumber(search("Yes",E375)),isnumber(search("Yes",G375)),isnumber(search("Yes",I375))),"Yes","No")</f>
        <v>No</v>
      </c>
      <c r="B375" s="21" t="str">
        <f t="shared" si="382"/>
        <v>No</v>
      </c>
      <c r="C375" s="22" t="str">
        <f t="shared" si="3"/>
        <v>No</v>
      </c>
      <c r="D375" s="21" t="str">
        <f t="shared" si="4"/>
        <v>No</v>
      </c>
      <c r="E375" s="21" t="str">
        <f t="shared" si="5"/>
        <v>No</v>
      </c>
      <c r="F375" s="21" t="str">
        <f t="shared" si="6"/>
        <v>No</v>
      </c>
      <c r="G375" s="21" t="str">
        <f t="shared" si="7"/>
        <v>No</v>
      </c>
      <c r="H375" s="21" t="str">
        <f t="shared" si="8"/>
        <v>No</v>
      </c>
      <c r="I375" s="21" t="str">
        <f t="shared" si="9"/>
        <v>No</v>
      </c>
      <c r="J375" s="21" t="str">
        <f t="shared" si="10"/>
        <v>No</v>
      </c>
      <c r="K375" s="25"/>
      <c r="L375" s="7" t="s">
        <v>825</v>
      </c>
      <c r="M375" s="7" t="s">
        <v>826</v>
      </c>
      <c r="N375" s="7" t="s">
        <v>25</v>
      </c>
      <c r="O375" s="7" t="s">
        <v>7801</v>
      </c>
      <c r="P375" s="44" t="s">
        <v>3217</v>
      </c>
      <c r="Q375" s="42"/>
      <c r="R375" s="42"/>
      <c r="S375" s="42"/>
      <c r="T375" s="42"/>
      <c r="U375" s="42"/>
      <c r="V375" s="42"/>
      <c r="W375" s="42"/>
      <c r="X375" s="42"/>
      <c r="Y375" s="27"/>
      <c r="Z375" s="27"/>
      <c r="AA375" s="27"/>
    </row>
    <row r="376">
      <c r="A376" s="21" t="str">
        <f t="shared" ref="A376:B376" si="383">if(and(isnumber(search("Yes",C376)),isnumber(search("Yes",E376)),isnumber(search("Yes",G376)),isnumber(search("Yes",I376))),"Yes","No")</f>
        <v>No</v>
      </c>
      <c r="B376" s="21" t="str">
        <f t="shared" si="383"/>
        <v>No</v>
      </c>
      <c r="C376" s="22" t="str">
        <f t="shared" si="3"/>
        <v>No</v>
      </c>
      <c r="D376" s="21" t="str">
        <f t="shared" si="4"/>
        <v>No</v>
      </c>
      <c r="E376" s="21" t="str">
        <f t="shared" si="5"/>
        <v>No</v>
      </c>
      <c r="F376" s="21" t="str">
        <f t="shared" si="6"/>
        <v>No</v>
      </c>
      <c r="G376" s="21" t="str">
        <f t="shared" si="7"/>
        <v>No</v>
      </c>
      <c r="H376" s="21" t="str">
        <f t="shared" si="8"/>
        <v>No</v>
      </c>
      <c r="I376" s="21" t="str">
        <f t="shared" si="9"/>
        <v>No</v>
      </c>
      <c r="J376" s="21" t="str">
        <f t="shared" si="10"/>
        <v>No</v>
      </c>
      <c r="K376" s="25"/>
      <c r="L376" s="7" t="s">
        <v>827</v>
      </c>
      <c r="M376" s="7" t="s">
        <v>828</v>
      </c>
      <c r="N376" s="7" t="s">
        <v>25</v>
      </c>
      <c r="O376" s="7" t="s">
        <v>3218</v>
      </c>
      <c r="P376" s="44" t="s">
        <v>7802</v>
      </c>
      <c r="Q376" s="42"/>
      <c r="R376" s="42"/>
      <c r="S376" s="42"/>
      <c r="T376" s="42"/>
      <c r="U376" s="42"/>
      <c r="V376" s="42"/>
      <c r="W376" s="42"/>
      <c r="X376" s="42"/>
      <c r="Y376" s="27"/>
      <c r="Z376" s="27"/>
      <c r="AA376" s="27"/>
    </row>
    <row r="377">
      <c r="A377" s="21" t="str">
        <f t="shared" ref="A377:B377" si="384">if(and(isnumber(search("Yes",C377)),isnumber(search("Yes",E377)),isnumber(search("Yes",G377)),isnumber(search("Yes",I377))),"Yes","No")</f>
        <v>No</v>
      </c>
      <c r="B377" s="21" t="str">
        <f t="shared" si="384"/>
        <v>No</v>
      </c>
      <c r="C377" s="22" t="str">
        <f t="shared" si="3"/>
        <v>No</v>
      </c>
      <c r="D377" s="21" t="str">
        <f t="shared" si="4"/>
        <v>No</v>
      </c>
      <c r="E377" s="21" t="str">
        <f t="shared" si="5"/>
        <v>No</v>
      </c>
      <c r="F377" s="21" t="str">
        <f t="shared" si="6"/>
        <v>No</v>
      </c>
      <c r="G377" s="21" t="str">
        <f t="shared" si="7"/>
        <v>No</v>
      </c>
      <c r="H377" s="21" t="str">
        <f t="shared" si="8"/>
        <v>No</v>
      </c>
      <c r="I377" s="21" t="str">
        <f t="shared" si="9"/>
        <v>No</v>
      </c>
      <c r="J377" s="21" t="str">
        <f t="shared" si="10"/>
        <v>No</v>
      </c>
      <c r="K377" s="25"/>
      <c r="L377" s="7" t="s">
        <v>829</v>
      </c>
      <c r="M377" s="7" t="s">
        <v>830</v>
      </c>
      <c r="N377" s="7" t="s">
        <v>25</v>
      </c>
      <c r="O377" s="7" t="s">
        <v>7803</v>
      </c>
      <c r="P377" s="44" t="s">
        <v>7804</v>
      </c>
      <c r="Q377" s="42"/>
      <c r="R377" s="42"/>
      <c r="S377" s="42"/>
      <c r="T377" s="42"/>
      <c r="U377" s="42"/>
      <c r="V377" s="42"/>
      <c r="W377" s="42"/>
      <c r="X377" s="42"/>
      <c r="Y377" s="27"/>
      <c r="Z377" s="27"/>
      <c r="AA377" s="27"/>
    </row>
    <row r="378">
      <c r="A378" s="21" t="str">
        <f t="shared" ref="A378:B378" si="385">if(and(isnumber(search("Yes",C378)),isnumber(search("Yes",E378)),isnumber(search("Yes",G378)),isnumber(search("Yes",I378))),"Yes","No")</f>
        <v>No</v>
      </c>
      <c r="B378" s="21" t="str">
        <f t="shared" si="385"/>
        <v>No</v>
      </c>
      <c r="C378" s="22" t="str">
        <f t="shared" si="3"/>
        <v>No</v>
      </c>
      <c r="D378" s="21" t="str">
        <f t="shared" si="4"/>
        <v>No</v>
      </c>
      <c r="E378" s="21" t="str">
        <f t="shared" si="5"/>
        <v>No</v>
      </c>
      <c r="F378" s="21" t="str">
        <f t="shared" si="6"/>
        <v>No</v>
      </c>
      <c r="G378" s="21" t="str">
        <f t="shared" si="7"/>
        <v>No</v>
      </c>
      <c r="H378" s="21" t="str">
        <f t="shared" si="8"/>
        <v>No</v>
      </c>
      <c r="I378" s="21" t="str">
        <f t="shared" si="9"/>
        <v>No</v>
      </c>
      <c r="J378" s="21" t="str">
        <f t="shared" si="10"/>
        <v>No</v>
      </c>
      <c r="K378" s="25"/>
      <c r="L378" s="7" t="s">
        <v>831</v>
      </c>
      <c r="M378" s="7" t="s">
        <v>832</v>
      </c>
      <c r="N378" s="7" t="s">
        <v>25</v>
      </c>
      <c r="O378" s="7" t="s">
        <v>5724</v>
      </c>
      <c r="P378" s="44" t="s">
        <v>5725</v>
      </c>
      <c r="Q378" s="42"/>
      <c r="R378" s="42"/>
      <c r="S378" s="42"/>
      <c r="T378" s="42"/>
      <c r="U378" s="42"/>
      <c r="V378" s="42"/>
      <c r="W378" s="42"/>
      <c r="X378" s="42"/>
      <c r="Y378" s="27"/>
      <c r="Z378" s="27"/>
      <c r="AA378" s="27"/>
    </row>
    <row r="379">
      <c r="A379" s="21" t="str">
        <f t="shared" ref="A379:B379" si="386">if(and(isnumber(search("Yes",C379)),isnumber(search("Yes",E379)),isnumber(search("Yes",G379)),isnumber(search("Yes",I379))),"Yes","No")</f>
        <v>No</v>
      </c>
      <c r="B379" s="21" t="str">
        <f t="shared" si="386"/>
        <v>No</v>
      </c>
      <c r="C379" s="22" t="str">
        <f t="shared" si="3"/>
        <v>No</v>
      </c>
      <c r="D379" s="21" t="str">
        <f t="shared" si="4"/>
        <v>No</v>
      </c>
      <c r="E379" s="21" t="str">
        <f t="shared" si="5"/>
        <v>No</v>
      </c>
      <c r="F379" s="21" t="str">
        <f t="shared" si="6"/>
        <v>No</v>
      </c>
      <c r="G379" s="21" t="str">
        <f t="shared" si="7"/>
        <v>No</v>
      </c>
      <c r="H379" s="21" t="str">
        <f t="shared" si="8"/>
        <v>No</v>
      </c>
      <c r="I379" s="21" t="str">
        <f t="shared" si="9"/>
        <v>No</v>
      </c>
      <c r="J379" s="21" t="str">
        <f t="shared" si="10"/>
        <v>No</v>
      </c>
      <c r="K379" s="25"/>
      <c r="L379" s="7" t="s">
        <v>833</v>
      </c>
      <c r="M379" s="7" t="s">
        <v>834</v>
      </c>
      <c r="N379" s="7" t="s">
        <v>25</v>
      </c>
      <c r="O379" s="7" t="s">
        <v>7805</v>
      </c>
      <c r="P379" s="44" t="s">
        <v>7806</v>
      </c>
      <c r="Q379" s="42"/>
      <c r="R379" s="42"/>
      <c r="S379" s="42"/>
      <c r="T379" s="42"/>
      <c r="U379" s="42"/>
      <c r="V379" s="42"/>
      <c r="W379" s="42"/>
      <c r="X379" s="42"/>
      <c r="Y379" s="27"/>
      <c r="Z379" s="27"/>
      <c r="AA379" s="27"/>
    </row>
    <row r="380">
      <c r="A380" s="21" t="str">
        <f t="shared" ref="A380:B380" si="387">if(and(isnumber(search("Yes",C380)),isnumber(search("Yes",E380)),isnumber(search("Yes",G380)),isnumber(search("Yes",I380))),"Yes","No")</f>
        <v>No</v>
      </c>
      <c r="B380" s="21" t="str">
        <f t="shared" si="387"/>
        <v>No</v>
      </c>
      <c r="C380" s="22" t="str">
        <f t="shared" si="3"/>
        <v>No</v>
      </c>
      <c r="D380" s="21" t="str">
        <f t="shared" si="4"/>
        <v>No</v>
      </c>
      <c r="E380" s="21" t="str">
        <f t="shared" si="5"/>
        <v>No</v>
      </c>
      <c r="F380" s="21" t="str">
        <f t="shared" si="6"/>
        <v>No</v>
      </c>
      <c r="G380" s="21" t="str">
        <f t="shared" si="7"/>
        <v>No</v>
      </c>
      <c r="H380" s="21" t="str">
        <f t="shared" si="8"/>
        <v>No</v>
      </c>
      <c r="I380" s="21" t="str">
        <f t="shared" si="9"/>
        <v>No</v>
      </c>
      <c r="J380" s="21" t="str">
        <f t="shared" si="10"/>
        <v>No</v>
      </c>
      <c r="K380" s="25"/>
      <c r="L380" s="7" t="s">
        <v>835</v>
      </c>
      <c r="M380" s="7" t="s">
        <v>836</v>
      </c>
      <c r="N380" s="7" t="s">
        <v>25</v>
      </c>
      <c r="O380" s="7" t="s">
        <v>2282</v>
      </c>
      <c r="P380" s="44" t="s">
        <v>2511</v>
      </c>
      <c r="Q380" s="42"/>
      <c r="R380" s="42"/>
      <c r="S380" s="42"/>
      <c r="T380" s="42"/>
      <c r="U380" s="42"/>
      <c r="V380" s="42"/>
      <c r="W380" s="42"/>
      <c r="X380" s="42"/>
      <c r="Y380" s="27"/>
      <c r="Z380" s="27"/>
      <c r="AA380" s="27"/>
    </row>
    <row r="381">
      <c r="A381" s="21" t="str">
        <f t="shared" ref="A381:B381" si="388">if(and(isnumber(search("Yes",C381)),isnumber(search("Yes",E381)),isnumber(search("Yes",G381)),isnumber(search("Yes",I381))),"Yes","No")</f>
        <v>Yes</v>
      </c>
      <c r="B381" s="21" t="str">
        <f t="shared" si="388"/>
        <v>Yes</v>
      </c>
      <c r="C381" s="22" t="str">
        <f t="shared" si="3"/>
        <v>Yes</v>
      </c>
      <c r="D381" s="21" t="str">
        <f t="shared" si="4"/>
        <v>Yes</v>
      </c>
      <c r="E381" s="21" t="str">
        <f t="shared" si="5"/>
        <v>Yes</v>
      </c>
      <c r="F381" s="21" t="str">
        <f t="shared" si="6"/>
        <v>Yes</v>
      </c>
      <c r="G381" s="21" t="str">
        <f t="shared" si="7"/>
        <v>Yes</v>
      </c>
      <c r="H381" s="21" t="str">
        <f t="shared" si="8"/>
        <v>Yes</v>
      </c>
      <c r="I381" s="21" t="str">
        <f t="shared" si="9"/>
        <v>Yes</v>
      </c>
      <c r="J381" s="21" t="str">
        <f t="shared" si="10"/>
        <v>Yes</v>
      </c>
      <c r="K381" s="25"/>
      <c r="L381" s="7" t="s">
        <v>126</v>
      </c>
      <c r="M381" s="7" t="s">
        <v>837</v>
      </c>
      <c r="N381" s="7" t="s">
        <v>21</v>
      </c>
      <c r="O381" s="7" t="s">
        <v>3225</v>
      </c>
      <c r="P381" s="44" t="s">
        <v>3226</v>
      </c>
      <c r="Q381" s="7" t="s">
        <v>21</v>
      </c>
      <c r="R381" s="7" t="s">
        <v>7807</v>
      </c>
      <c r="S381" s="44" t="s">
        <v>7808</v>
      </c>
      <c r="T381" s="7" t="s">
        <v>21</v>
      </c>
      <c r="U381" s="7" t="s">
        <v>2504</v>
      </c>
      <c r="V381" s="44" t="s">
        <v>7809</v>
      </c>
      <c r="W381" s="7" t="s">
        <v>2321</v>
      </c>
      <c r="X381" s="7" t="s">
        <v>7810</v>
      </c>
      <c r="Y381" s="44" t="s">
        <v>7811</v>
      </c>
      <c r="Z381" s="27"/>
      <c r="AA381" s="27"/>
    </row>
    <row r="382">
      <c r="A382" s="21" t="str">
        <f t="shared" ref="A382:B382" si="389">if(and(isnumber(search("Yes",C382)),isnumber(search("Yes",E382)),isnumber(search("Yes",G382)),isnumber(search("Yes",I382))),"Yes","No")</f>
        <v>No</v>
      </c>
      <c r="B382" s="21" t="str">
        <f t="shared" si="389"/>
        <v>No</v>
      </c>
      <c r="C382" s="22" t="str">
        <f t="shared" si="3"/>
        <v>No</v>
      </c>
      <c r="D382" s="21" t="str">
        <f t="shared" si="4"/>
        <v>No</v>
      </c>
      <c r="E382" s="21" t="str">
        <f t="shared" si="5"/>
        <v>No</v>
      </c>
      <c r="F382" s="21" t="str">
        <f t="shared" si="6"/>
        <v>No</v>
      </c>
      <c r="G382" s="21" t="str">
        <f t="shared" si="7"/>
        <v>No</v>
      </c>
      <c r="H382" s="21" t="str">
        <f t="shared" si="8"/>
        <v>No</v>
      </c>
      <c r="I382" s="21" t="str">
        <f t="shared" si="9"/>
        <v>No</v>
      </c>
      <c r="J382" s="21" t="str">
        <f t="shared" si="10"/>
        <v>No</v>
      </c>
      <c r="K382" s="25"/>
      <c r="L382" s="7" t="s">
        <v>838</v>
      </c>
      <c r="M382" s="7" t="s">
        <v>839</v>
      </c>
      <c r="N382" s="7" t="s">
        <v>25</v>
      </c>
      <c r="O382" s="7" t="s">
        <v>7812</v>
      </c>
      <c r="P382" s="44" t="s">
        <v>7813</v>
      </c>
      <c r="Q382" s="42"/>
      <c r="R382" s="42"/>
      <c r="S382" s="42"/>
      <c r="T382" s="42"/>
      <c r="U382" s="42"/>
      <c r="V382" s="42"/>
      <c r="W382" s="42"/>
      <c r="X382" s="42"/>
      <c r="Y382" s="27"/>
      <c r="Z382" s="27"/>
      <c r="AA382" s="27"/>
    </row>
    <row r="383">
      <c r="A383" s="21" t="str">
        <f t="shared" ref="A383:B383" si="390">if(and(isnumber(search("Yes",C383)),isnumber(search("Yes",E383)),isnumber(search("Yes",G383)),isnumber(search("Yes",I383))),"Yes","No")</f>
        <v>No</v>
      </c>
      <c r="B383" s="21" t="str">
        <f t="shared" si="390"/>
        <v>No</v>
      </c>
      <c r="C383" s="22" t="str">
        <f t="shared" si="3"/>
        <v>No</v>
      </c>
      <c r="D383" s="21" t="str">
        <f t="shared" si="4"/>
        <v>No</v>
      </c>
      <c r="E383" s="21" t="str">
        <f t="shared" si="5"/>
        <v>No</v>
      </c>
      <c r="F383" s="21" t="str">
        <f t="shared" si="6"/>
        <v>No</v>
      </c>
      <c r="G383" s="21" t="str">
        <f t="shared" si="7"/>
        <v>No</v>
      </c>
      <c r="H383" s="21" t="str">
        <f t="shared" si="8"/>
        <v>No</v>
      </c>
      <c r="I383" s="21" t="str">
        <f t="shared" si="9"/>
        <v>No</v>
      </c>
      <c r="J383" s="21" t="str">
        <f t="shared" si="10"/>
        <v>No</v>
      </c>
      <c r="K383" s="25"/>
      <c r="L383" s="7" t="s">
        <v>840</v>
      </c>
      <c r="M383" s="7" t="s">
        <v>841</v>
      </c>
      <c r="N383" s="7" t="s">
        <v>25</v>
      </c>
      <c r="O383" s="7" t="s">
        <v>2282</v>
      </c>
      <c r="P383" s="44" t="s">
        <v>2285</v>
      </c>
      <c r="Q383" s="42"/>
      <c r="R383" s="42"/>
      <c r="S383" s="42"/>
      <c r="T383" s="42"/>
      <c r="U383" s="42"/>
      <c r="V383" s="42"/>
      <c r="W383" s="42"/>
      <c r="X383" s="42"/>
      <c r="Y383" s="27"/>
      <c r="Z383" s="27"/>
      <c r="AA383" s="27"/>
    </row>
    <row r="384">
      <c r="A384" s="21" t="str">
        <f t="shared" ref="A384:B384" si="391">if(and(isnumber(search("Yes",C384)),isnumber(search("Yes",E384)),isnumber(search("Yes",G384)),isnumber(search("Yes",I384))),"Yes","No")</f>
        <v>No</v>
      </c>
      <c r="B384" s="21" t="str">
        <f t="shared" si="391"/>
        <v>No</v>
      </c>
      <c r="C384" s="22" t="str">
        <f t="shared" si="3"/>
        <v>No</v>
      </c>
      <c r="D384" s="21" t="str">
        <f t="shared" si="4"/>
        <v>No</v>
      </c>
      <c r="E384" s="21" t="str">
        <f t="shared" si="5"/>
        <v>No</v>
      </c>
      <c r="F384" s="21" t="str">
        <f t="shared" si="6"/>
        <v>No</v>
      </c>
      <c r="G384" s="21" t="str">
        <f t="shared" si="7"/>
        <v>No</v>
      </c>
      <c r="H384" s="21" t="str">
        <f t="shared" si="8"/>
        <v>No</v>
      </c>
      <c r="I384" s="21" t="str">
        <f t="shared" si="9"/>
        <v>No</v>
      </c>
      <c r="J384" s="21" t="str">
        <f t="shared" si="10"/>
        <v>No</v>
      </c>
      <c r="K384" s="25"/>
      <c r="L384" s="7" t="s">
        <v>842</v>
      </c>
      <c r="M384" s="7" t="s">
        <v>843</v>
      </c>
      <c r="N384" s="7" t="s">
        <v>25</v>
      </c>
      <c r="O384" s="7" t="s">
        <v>7814</v>
      </c>
      <c r="P384" s="44" t="s">
        <v>7815</v>
      </c>
      <c r="Q384" s="42"/>
      <c r="R384" s="42"/>
      <c r="S384" s="42"/>
      <c r="T384" s="42"/>
      <c r="U384" s="42"/>
      <c r="V384" s="42"/>
      <c r="W384" s="42"/>
      <c r="X384" s="42"/>
      <c r="Y384" s="27"/>
      <c r="Z384" s="27"/>
      <c r="AA384" s="27"/>
    </row>
    <row r="385">
      <c r="A385" s="21" t="str">
        <f t="shared" ref="A385:B385" si="392">if(and(isnumber(search("Yes",C385)),isnumber(search("Yes",E385)),isnumber(search("Yes",G385)),isnumber(search("Yes",I385))),"Yes","No")</f>
        <v>No</v>
      </c>
      <c r="B385" s="21" t="str">
        <f t="shared" si="392"/>
        <v>No</v>
      </c>
      <c r="C385" s="22" t="str">
        <f t="shared" si="3"/>
        <v>No</v>
      </c>
      <c r="D385" s="21" t="str">
        <f t="shared" si="4"/>
        <v>No</v>
      </c>
      <c r="E385" s="21" t="str">
        <f t="shared" si="5"/>
        <v>No</v>
      </c>
      <c r="F385" s="21" t="str">
        <f t="shared" si="6"/>
        <v>No</v>
      </c>
      <c r="G385" s="21" t="str">
        <f t="shared" si="7"/>
        <v>No</v>
      </c>
      <c r="H385" s="21" t="str">
        <f t="shared" si="8"/>
        <v>No</v>
      </c>
      <c r="I385" s="21" t="str">
        <f t="shared" si="9"/>
        <v>No</v>
      </c>
      <c r="J385" s="21" t="str">
        <f t="shared" si="10"/>
        <v>No</v>
      </c>
      <c r="K385" s="25"/>
      <c r="L385" s="7" t="s">
        <v>844</v>
      </c>
      <c r="M385" s="7" t="s">
        <v>845</v>
      </c>
      <c r="N385" s="7" t="s">
        <v>25</v>
      </c>
      <c r="O385" s="7" t="s">
        <v>7816</v>
      </c>
      <c r="P385" s="44" t="s">
        <v>7817</v>
      </c>
      <c r="Q385" s="42"/>
      <c r="R385" s="42"/>
      <c r="S385" s="42"/>
      <c r="T385" s="42"/>
      <c r="U385" s="42"/>
      <c r="V385" s="42"/>
      <c r="W385" s="42"/>
      <c r="X385" s="42"/>
      <c r="Y385" s="27"/>
      <c r="Z385" s="27"/>
      <c r="AA385" s="27"/>
    </row>
    <row r="386">
      <c r="A386" s="21" t="str">
        <f t="shared" ref="A386:B386" si="393">if(and(isnumber(search("Yes",C386)),isnumber(search("Yes",E386)),isnumber(search("Yes",G386)),isnumber(search("Yes",I386))),"Yes","No")</f>
        <v>No</v>
      </c>
      <c r="B386" s="21" t="str">
        <f t="shared" si="393"/>
        <v>No</v>
      </c>
      <c r="C386" s="22" t="str">
        <f t="shared" si="3"/>
        <v>No</v>
      </c>
      <c r="D386" s="21" t="str">
        <f t="shared" si="4"/>
        <v>No</v>
      </c>
      <c r="E386" s="21" t="str">
        <f t="shared" si="5"/>
        <v>No</v>
      </c>
      <c r="F386" s="21" t="str">
        <f t="shared" si="6"/>
        <v>No</v>
      </c>
      <c r="G386" s="21" t="str">
        <f t="shared" si="7"/>
        <v>No</v>
      </c>
      <c r="H386" s="21" t="str">
        <f t="shared" si="8"/>
        <v>No</v>
      </c>
      <c r="I386" s="21" t="str">
        <f t="shared" si="9"/>
        <v>No</v>
      </c>
      <c r="J386" s="21" t="str">
        <f t="shared" si="10"/>
        <v>No</v>
      </c>
      <c r="K386" s="25"/>
      <c r="L386" s="7" t="s">
        <v>846</v>
      </c>
      <c r="M386" s="7" t="s">
        <v>847</v>
      </c>
      <c r="N386" s="7" t="s">
        <v>25</v>
      </c>
      <c r="O386" s="7" t="s">
        <v>3238</v>
      </c>
      <c r="P386" s="44" t="s">
        <v>7818</v>
      </c>
      <c r="Q386" s="42"/>
      <c r="R386" s="42"/>
      <c r="S386" s="42"/>
      <c r="T386" s="42"/>
      <c r="U386" s="42"/>
      <c r="V386" s="42"/>
      <c r="W386" s="42"/>
      <c r="X386" s="42"/>
      <c r="Y386" s="27"/>
      <c r="Z386" s="27"/>
      <c r="AA386" s="27"/>
    </row>
    <row r="387">
      <c r="A387" s="21" t="str">
        <f t="shared" ref="A387:B387" si="394">if(and(isnumber(search("Yes",C387)),isnumber(search("Yes",E387)),isnumber(search("Yes",G387)),isnumber(search("Yes",I387))),"Yes","No")</f>
        <v>Yes</v>
      </c>
      <c r="B387" s="21" t="str">
        <f t="shared" si="394"/>
        <v>Yes</v>
      </c>
      <c r="C387" s="22" t="str">
        <f t="shared" si="3"/>
        <v>Yes</v>
      </c>
      <c r="D387" s="21" t="str">
        <f t="shared" si="4"/>
        <v>Yes</v>
      </c>
      <c r="E387" s="21" t="str">
        <f t="shared" si="5"/>
        <v>Yes</v>
      </c>
      <c r="F387" s="21" t="str">
        <f t="shared" si="6"/>
        <v>Yes</v>
      </c>
      <c r="G387" s="21" t="str">
        <f t="shared" si="7"/>
        <v>Yes</v>
      </c>
      <c r="H387" s="21" t="str">
        <f t="shared" si="8"/>
        <v>Yes</v>
      </c>
      <c r="I387" s="21" t="str">
        <f t="shared" si="9"/>
        <v>Yes</v>
      </c>
      <c r="J387" s="21" t="str">
        <f t="shared" si="10"/>
        <v>Yes</v>
      </c>
      <c r="K387" s="25"/>
      <c r="L387" s="7" t="s">
        <v>129</v>
      </c>
      <c r="M387" s="7" t="s">
        <v>848</v>
      </c>
      <c r="N387" s="7" t="s">
        <v>21</v>
      </c>
      <c r="O387" s="7" t="s">
        <v>3240</v>
      </c>
      <c r="P387" s="44" t="s">
        <v>5741</v>
      </c>
      <c r="Q387" s="7" t="s">
        <v>21</v>
      </c>
      <c r="R387" s="7" t="s">
        <v>7819</v>
      </c>
      <c r="S387" s="44" t="s">
        <v>7820</v>
      </c>
      <c r="T387" s="7" t="s">
        <v>21</v>
      </c>
      <c r="U387" s="7" t="s">
        <v>7821</v>
      </c>
      <c r="V387" s="44" t="s">
        <v>7822</v>
      </c>
      <c r="W387" s="7" t="s">
        <v>2321</v>
      </c>
      <c r="X387" s="7" t="s">
        <v>3039</v>
      </c>
      <c r="Y387" s="44" t="s">
        <v>7823</v>
      </c>
      <c r="Z387" s="27"/>
      <c r="AA387" s="27"/>
    </row>
    <row r="388">
      <c r="A388" s="21" t="str">
        <f t="shared" ref="A388:B388" si="395">if(and(isnumber(search("Yes",C388)),isnumber(search("Yes",E388)),isnumber(search("Yes",G388)),isnumber(search("Yes",I388))),"Yes","No")</f>
        <v>No</v>
      </c>
      <c r="B388" s="21" t="str">
        <f t="shared" si="395"/>
        <v>No</v>
      </c>
      <c r="C388" s="22" t="str">
        <f t="shared" si="3"/>
        <v>No</v>
      </c>
      <c r="D388" s="21" t="str">
        <f t="shared" si="4"/>
        <v>No</v>
      </c>
      <c r="E388" s="21" t="str">
        <f t="shared" si="5"/>
        <v>No</v>
      </c>
      <c r="F388" s="21" t="str">
        <f t="shared" si="6"/>
        <v>No</v>
      </c>
      <c r="G388" s="21" t="str">
        <f t="shared" si="7"/>
        <v>No</v>
      </c>
      <c r="H388" s="21" t="str">
        <f t="shared" si="8"/>
        <v>No</v>
      </c>
      <c r="I388" s="21" t="str">
        <f t="shared" si="9"/>
        <v>No</v>
      </c>
      <c r="J388" s="21" t="str">
        <f t="shared" si="10"/>
        <v>No</v>
      </c>
      <c r="K388" s="25"/>
      <c r="L388" s="7" t="s">
        <v>849</v>
      </c>
      <c r="M388" s="7" t="s">
        <v>850</v>
      </c>
      <c r="N388" s="7" t="s">
        <v>25</v>
      </c>
      <c r="O388" s="7" t="s">
        <v>7824</v>
      </c>
      <c r="P388" s="44" t="s">
        <v>7825</v>
      </c>
      <c r="Q388" s="42"/>
      <c r="R388" s="42"/>
      <c r="S388" s="42"/>
      <c r="T388" s="42"/>
      <c r="U388" s="42"/>
      <c r="V388" s="42"/>
      <c r="W388" s="42"/>
      <c r="X388" s="42"/>
      <c r="Y388" s="27"/>
      <c r="Z388" s="27"/>
      <c r="AA388" s="27"/>
    </row>
    <row r="389">
      <c r="A389" s="21" t="str">
        <f t="shared" ref="A389:B389" si="396">if(and(isnumber(search("Yes",C389)),isnumber(search("Yes",E389)),isnumber(search("Yes",G389)),isnumber(search("Yes",I389))),"Yes","No")</f>
        <v>No</v>
      </c>
      <c r="B389" s="21" t="str">
        <f t="shared" si="396"/>
        <v>No</v>
      </c>
      <c r="C389" s="22" t="str">
        <f t="shared" si="3"/>
        <v>No</v>
      </c>
      <c r="D389" s="21" t="str">
        <f t="shared" si="4"/>
        <v>No</v>
      </c>
      <c r="E389" s="21" t="str">
        <f t="shared" si="5"/>
        <v>No</v>
      </c>
      <c r="F389" s="21" t="str">
        <f t="shared" si="6"/>
        <v>No</v>
      </c>
      <c r="G389" s="21" t="str">
        <f t="shared" si="7"/>
        <v>No</v>
      </c>
      <c r="H389" s="21" t="str">
        <f t="shared" si="8"/>
        <v>No</v>
      </c>
      <c r="I389" s="21" t="str">
        <f t="shared" si="9"/>
        <v>No</v>
      </c>
      <c r="J389" s="21" t="str">
        <f t="shared" si="10"/>
        <v>No</v>
      </c>
      <c r="K389" s="25"/>
      <c r="L389" s="7" t="s">
        <v>851</v>
      </c>
      <c r="M389" s="7" t="s">
        <v>852</v>
      </c>
      <c r="N389" s="7" t="s">
        <v>25</v>
      </c>
      <c r="O389" s="7" t="s">
        <v>2853</v>
      </c>
      <c r="P389" s="44" t="s">
        <v>3249</v>
      </c>
      <c r="Q389" s="42"/>
      <c r="R389" s="42"/>
      <c r="S389" s="42"/>
      <c r="T389" s="42"/>
      <c r="U389" s="42"/>
      <c r="V389" s="42"/>
      <c r="W389" s="42"/>
      <c r="X389" s="42"/>
      <c r="Y389" s="27"/>
      <c r="Z389" s="27"/>
      <c r="AA389" s="27"/>
    </row>
    <row r="390">
      <c r="A390" s="21" t="str">
        <f t="shared" ref="A390:B390" si="397">if(and(isnumber(search("Yes",C390)),isnumber(search("Yes",E390)),isnumber(search("Yes",G390)),isnumber(search("Yes",I390))),"Yes","No")</f>
        <v>No</v>
      </c>
      <c r="B390" s="21" t="str">
        <f t="shared" si="397"/>
        <v>No</v>
      </c>
      <c r="C390" s="22" t="str">
        <f t="shared" si="3"/>
        <v>No</v>
      </c>
      <c r="D390" s="21" t="str">
        <f t="shared" si="4"/>
        <v>No</v>
      </c>
      <c r="E390" s="21" t="str">
        <f t="shared" si="5"/>
        <v>No</v>
      </c>
      <c r="F390" s="21" t="str">
        <f t="shared" si="6"/>
        <v>No</v>
      </c>
      <c r="G390" s="21" t="str">
        <f t="shared" si="7"/>
        <v>No</v>
      </c>
      <c r="H390" s="21" t="str">
        <f t="shared" si="8"/>
        <v>No</v>
      </c>
      <c r="I390" s="21" t="str">
        <f t="shared" si="9"/>
        <v>No</v>
      </c>
      <c r="J390" s="21" t="str">
        <f t="shared" si="10"/>
        <v>No</v>
      </c>
      <c r="K390" s="25"/>
      <c r="L390" s="7" t="s">
        <v>853</v>
      </c>
      <c r="M390" s="7" t="s">
        <v>854</v>
      </c>
      <c r="N390" s="7" t="s">
        <v>25</v>
      </c>
      <c r="O390" s="7" t="s">
        <v>5751</v>
      </c>
      <c r="P390" s="44" t="s">
        <v>7826</v>
      </c>
      <c r="Q390" s="42"/>
      <c r="R390" s="42"/>
      <c r="S390" s="42"/>
      <c r="T390" s="42"/>
      <c r="U390" s="42"/>
      <c r="V390" s="42"/>
      <c r="W390" s="42"/>
      <c r="X390" s="42"/>
      <c r="Y390" s="27"/>
      <c r="Z390" s="27"/>
      <c r="AA390" s="27"/>
    </row>
    <row r="391">
      <c r="A391" s="21" t="str">
        <f t="shared" ref="A391:B391" si="398">if(and(isnumber(search("Yes",C391)),isnumber(search("Yes",E391)),isnumber(search("Yes",G391)),isnumber(search("Yes",I391))),"Yes","No")</f>
        <v>No</v>
      </c>
      <c r="B391" s="21" t="str">
        <f t="shared" si="398"/>
        <v>No</v>
      </c>
      <c r="C391" s="22" t="str">
        <f t="shared" si="3"/>
        <v>No</v>
      </c>
      <c r="D391" s="21" t="str">
        <f t="shared" si="4"/>
        <v>No</v>
      </c>
      <c r="E391" s="21" t="str">
        <f t="shared" si="5"/>
        <v>No</v>
      </c>
      <c r="F391" s="21" t="str">
        <f t="shared" si="6"/>
        <v>No</v>
      </c>
      <c r="G391" s="21" t="str">
        <f t="shared" si="7"/>
        <v>No</v>
      </c>
      <c r="H391" s="21" t="str">
        <f t="shared" si="8"/>
        <v>No</v>
      </c>
      <c r="I391" s="21" t="str">
        <f t="shared" si="9"/>
        <v>No</v>
      </c>
      <c r="J391" s="21" t="str">
        <f t="shared" si="10"/>
        <v>No</v>
      </c>
      <c r="K391" s="25"/>
      <c r="L391" s="7" t="s">
        <v>855</v>
      </c>
      <c r="M391" s="7" t="s">
        <v>856</v>
      </c>
      <c r="N391" s="7" t="s">
        <v>25</v>
      </c>
      <c r="O391" s="7" t="s">
        <v>7827</v>
      </c>
      <c r="P391" s="44" t="s">
        <v>7828</v>
      </c>
      <c r="Q391" s="42"/>
      <c r="R391" s="42"/>
      <c r="S391" s="42"/>
      <c r="T391" s="42"/>
      <c r="U391" s="42"/>
      <c r="V391" s="42"/>
      <c r="W391" s="42"/>
      <c r="X391" s="42"/>
      <c r="Y391" s="27"/>
      <c r="Z391" s="27"/>
      <c r="AA391" s="27"/>
    </row>
    <row r="392">
      <c r="A392" s="21" t="str">
        <f t="shared" ref="A392:B392" si="399">if(and(isnumber(search("Yes",C392)),isnumber(search("Yes",E392)),isnumber(search("Yes",G392)),isnumber(search("Yes",I392))),"Yes","No")</f>
        <v>No</v>
      </c>
      <c r="B392" s="21" t="str">
        <f t="shared" si="399"/>
        <v>No</v>
      </c>
      <c r="C392" s="22" t="str">
        <f t="shared" si="3"/>
        <v>No</v>
      </c>
      <c r="D392" s="21" t="str">
        <f t="shared" si="4"/>
        <v>No</v>
      </c>
      <c r="E392" s="21" t="str">
        <f t="shared" si="5"/>
        <v>No</v>
      </c>
      <c r="F392" s="21" t="str">
        <f t="shared" si="6"/>
        <v>No</v>
      </c>
      <c r="G392" s="21" t="str">
        <f t="shared" si="7"/>
        <v>No</v>
      </c>
      <c r="H392" s="21" t="str">
        <f t="shared" si="8"/>
        <v>No</v>
      </c>
      <c r="I392" s="21" t="str">
        <f t="shared" si="9"/>
        <v>No</v>
      </c>
      <c r="J392" s="21" t="str">
        <f t="shared" si="10"/>
        <v>No</v>
      </c>
      <c r="K392" s="25"/>
      <c r="L392" s="7" t="s">
        <v>857</v>
      </c>
      <c r="M392" s="7" t="s">
        <v>858</v>
      </c>
      <c r="N392" s="7" t="s">
        <v>25</v>
      </c>
      <c r="O392" s="7" t="s">
        <v>7829</v>
      </c>
      <c r="P392" s="44" t="s">
        <v>7830</v>
      </c>
      <c r="Q392" s="42"/>
      <c r="R392" s="42"/>
      <c r="S392" s="42"/>
      <c r="T392" s="42"/>
      <c r="U392" s="42"/>
      <c r="V392" s="42"/>
      <c r="W392" s="42"/>
      <c r="X392" s="42"/>
      <c r="Y392" s="27"/>
      <c r="Z392" s="27"/>
      <c r="AA392" s="27"/>
    </row>
    <row r="393">
      <c r="A393" s="21" t="str">
        <f t="shared" ref="A393:B393" si="400">if(and(isnumber(search("Yes",C393)),isnumber(search("Yes",E393)),isnumber(search("Yes",G393)),isnumber(search("Yes",I393))),"Yes","No")</f>
        <v>No</v>
      </c>
      <c r="B393" s="21" t="str">
        <f t="shared" si="400"/>
        <v>No</v>
      </c>
      <c r="C393" s="22" t="str">
        <f t="shared" si="3"/>
        <v>No</v>
      </c>
      <c r="D393" s="21" t="str">
        <f t="shared" si="4"/>
        <v>No</v>
      </c>
      <c r="E393" s="21" t="str">
        <f t="shared" si="5"/>
        <v>No</v>
      </c>
      <c r="F393" s="21" t="str">
        <f t="shared" si="6"/>
        <v>No</v>
      </c>
      <c r="G393" s="21" t="str">
        <f t="shared" si="7"/>
        <v>No</v>
      </c>
      <c r="H393" s="21" t="str">
        <f t="shared" si="8"/>
        <v>No</v>
      </c>
      <c r="I393" s="21" t="str">
        <f t="shared" si="9"/>
        <v>No</v>
      </c>
      <c r="J393" s="21" t="str">
        <f t="shared" si="10"/>
        <v>No</v>
      </c>
      <c r="K393" s="25"/>
      <c r="L393" s="7" t="s">
        <v>859</v>
      </c>
      <c r="M393" s="7" t="s">
        <v>860</v>
      </c>
      <c r="N393" s="7" t="s">
        <v>25</v>
      </c>
      <c r="O393" s="7" t="s">
        <v>7831</v>
      </c>
      <c r="P393" s="44" t="s">
        <v>7832</v>
      </c>
      <c r="Q393" s="42"/>
      <c r="R393" s="42"/>
      <c r="S393" s="42"/>
      <c r="T393" s="42"/>
      <c r="U393" s="42"/>
      <c r="V393" s="42"/>
      <c r="W393" s="42"/>
      <c r="X393" s="42"/>
      <c r="Y393" s="27"/>
      <c r="Z393" s="27"/>
      <c r="AA393" s="27"/>
    </row>
    <row r="394">
      <c r="A394" s="21" t="str">
        <f t="shared" ref="A394:B394" si="401">if(and(isnumber(search("Yes",C394)),isnumber(search("Yes",E394)),isnumber(search("Yes",G394)),isnumber(search("Yes",I394))),"Yes","No")</f>
        <v>No</v>
      </c>
      <c r="B394" s="21" t="str">
        <f t="shared" si="401"/>
        <v>No</v>
      </c>
      <c r="C394" s="22" t="str">
        <f t="shared" si="3"/>
        <v>No</v>
      </c>
      <c r="D394" s="21" t="str">
        <f t="shared" si="4"/>
        <v>No</v>
      </c>
      <c r="E394" s="21" t="str">
        <f t="shared" si="5"/>
        <v>No</v>
      </c>
      <c r="F394" s="21" t="str">
        <f t="shared" si="6"/>
        <v>No</v>
      </c>
      <c r="G394" s="21" t="str">
        <f t="shared" si="7"/>
        <v>No</v>
      </c>
      <c r="H394" s="21" t="str">
        <f t="shared" si="8"/>
        <v>No</v>
      </c>
      <c r="I394" s="21" t="str">
        <f t="shared" si="9"/>
        <v>No</v>
      </c>
      <c r="J394" s="21" t="str">
        <f t="shared" si="10"/>
        <v>No</v>
      </c>
      <c r="K394" s="25"/>
      <c r="L394" s="7" t="s">
        <v>861</v>
      </c>
      <c r="M394" s="7" t="s">
        <v>862</v>
      </c>
      <c r="N394" s="7" t="s">
        <v>25</v>
      </c>
      <c r="O394" s="7" t="s">
        <v>7833</v>
      </c>
      <c r="P394" s="44" t="s">
        <v>7834</v>
      </c>
      <c r="Q394" s="42"/>
      <c r="R394" s="42"/>
      <c r="S394" s="42"/>
      <c r="T394" s="42"/>
      <c r="U394" s="42"/>
      <c r="V394" s="42"/>
      <c r="W394" s="42"/>
      <c r="X394" s="42"/>
      <c r="Y394" s="27"/>
      <c r="Z394" s="27"/>
      <c r="AA394" s="27"/>
    </row>
    <row r="395">
      <c r="A395" s="21" t="str">
        <f t="shared" ref="A395:B395" si="402">if(and(isnumber(search("Yes",C395)),isnumber(search("Yes",E395)),isnumber(search("Yes",G395)),isnumber(search("Yes",I395))),"Yes","No")</f>
        <v>No</v>
      </c>
      <c r="B395" s="21" t="str">
        <f t="shared" si="402"/>
        <v>No</v>
      </c>
      <c r="C395" s="22" t="str">
        <f t="shared" si="3"/>
        <v>No</v>
      </c>
      <c r="D395" s="21" t="str">
        <f t="shared" si="4"/>
        <v>No</v>
      </c>
      <c r="E395" s="21" t="str">
        <f t="shared" si="5"/>
        <v>No</v>
      </c>
      <c r="F395" s="21" t="str">
        <f t="shared" si="6"/>
        <v>No</v>
      </c>
      <c r="G395" s="21" t="str">
        <f t="shared" si="7"/>
        <v>No</v>
      </c>
      <c r="H395" s="21" t="str">
        <f t="shared" si="8"/>
        <v>No</v>
      </c>
      <c r="I395" s="21" t="str">
        <f t="shared" si="9"/>
        <v>No</v>
      </c>
      <c r="J395" s="21" t="str">
        <f t="shared" si="10"/>
        <v>No</v>
      </c>
      <c r="K395" s="25"/>
      <c r="L395" s="7" t="s">
        <v>863</v>
      </c>
      <c r="M395" s="7" t="s">
        <v>864</v>
      </c>
      <c r="N395" s="7" t="s">
        <v>25</v>
      </c>
      <c r="O395" s="7" t="s">
        <v>7835</v>
      </c>
      <c r="P395" s="44" t="s">
        <v>7836</v>
      </c>
      <c r="Q395" s="42"/>
      <c r="R395" s="42"/>
      <c r="S395" s="42"/>
      <c r="T395" s="42"/>
      <c r="U395" s="42"/>
      <c r="V395" s="42"/>
      <c r="W395" s="42"/>
      <c r="X395" s="42"/>
      <c r="Y395" s="27"/>
      <c r="Z395" s="27"/>
      <c r="AA395" s="27"/>
    </row>
    <row r="396">
      <c r="A396" s="21" t="str">
        <f t="shared" ref="A396:B396" si="403">if(and(isnumber(search("Yes",C396)),isnumber(search("Yes",E396)),isnumber(search("Yes",G396)),isnumber(search("Yes",I396))),"Yes","No")</f>
        <v>No</v>
      </c>
      <c r="B396" s="21" t="str">
        <f t="shared" si="403"/>
        <v>No</v>
      </c>
      <c r="C396" s="22" t="str">
        <f t="shared" si="3"/>
        <v>No</v>
      </c>
      <c r="D396" s="21" t="str">
        <f t="shared" si="4"/>
        <v>No</v>
      </c>
      <c r="E396" s="21" t="str">
        <f t="shared" si="5"/>
        <v>No</v>
      </c>
      <c r="F396" s="21" t="str">
        <f t="shared" si="6"/>
        <v>No</v>
      </c>
      <c r="G396" s="21" t="str">
        <f t="shared" si="7"/>
        <v>No</v>
      </c>
      <c r="H396" s="21" t="str">
        <f t="shared" si="8"/>
        <v>No</v>
      </c>
      <c r="I396" s="21" t="str">
        <f t="shared" si="9"/>
        <v>No</v>
      </c>
      <c r="J396" s="21" t="str">
        <f t="shared" si="10"/>
        <v>No</v>
      </c>
      <c r="K396" s="25"/>
      <c r="L396" s="7" t="s">
        <v>865</v>
      </c>
      <c r="M396" s="7" t="s">
        <v>866</v>
      </c>
      <c r="N396" s="7" t="s">
        <v>25</v>
      </c>
      <c r="O396" s="7" t="s">
        <v>3261</v>
      </c>
      <c r="P396" s="44" t="s">
        <v>3262</v>
      </c>
      <c r="Q396" s="42"/>
      <c r="R396" s="42"/>
      <c r="S396" s="42"/>
      <c r="T396" s="42"/>
      <c r="U396" s="42"/>
      <c r="V396" s="42"/>
      <c r="W396" s="42"/>
      <c r="X396" s="42"/>
      <c r="Y396" s="27"/>
      <c r="Z396" s="27"/>
      <c r="AA396" s="27"/>
    </row>
    <row r="397">
      <c r="A397" s="21" t="str">
        <f t="shared" ref="A397:B397" si="404">if(and(isnumber(search("Yes",C397)),isnumber(search("Yes",E397)),isnumber(search("Yes",G397)),isnumber(search("Yes",I397))),"Yes","No")</f>
        <v>No</v>
      </c>
      <c r="B397" s="21" t="str">
        <f t="shared" si="404"/>
        <v>No</v>
      </c>
      <c r="C397" s="22" t="str">
        <f t="shared" si="3"/>
        <v>No</v>
      </c>
      <c r="D397" s="21" t="str">
        <f t="shared" si="4"/>
        <v>No</v>
      </c>
      <c r="E397" s="21" t="str">
        <f t="shared" si="5"/>
        <v>No</v>
      </c>
      <c r="F397" s="21" t="str">
        <f t="shared" si="6"/>
        <v>No</v>
      </c>
      <c r="G397" s="21" t="str">
        <f t="shared" si="7"/>
        <v>No</v>
      </c>
      <c r="H397" s="21" t="str">
        <f t="shared" si="8"/>
        <v>No</v>
      </c>
      <c r="I397" s="21" t="str">
        <f t="shared" si="9"/>
        <v>No</v>
      </c>
      <c r="J397" s="21" t="str">
        <f t="shared" si="10"/>
        <v>No</v>
      </c>
      <c r="K397" s="25"/>
      <c r="L397" s="7" t="s">
        <v>867</v>
      </c>
      <c r="M397" s="7" t="s">
        <v>868</v>
      </c>
      <c r="N397" s="7" t="s">
        <v>25</v>
      </c>
      <c r="O397" s="7" t="s">
        <v>2387</v>
      </c>
      <c r="P397" s="44" t="s">
        <v>7837</v>
      </c>
      <c r="Q397" s="42"/>
      <c r="R397" s="42"/>
      <c r="S397" s="42"/>
      <c r="T397" s="42"/>
      <c r="U397" s="42"/>
      <c r="V397" s="42"/>
      <c r="W397" s="42"/>
      <c r="X397" s="42"/>
      <c r="Y397" s="27"/>
      <c r="Z397" s="27"/>
      <c r="AA397" s="27"/>
    </row>
    <row r="398">
      <c r="A398" s="21" t="str">
        <f t="shared" ref="A398:B398" si="405">if(and(isnumber(search("Yes",C398)),isnumber(search("Yes",E398)),isnumber(search("Yes",G398)),isnumber(search("Yes",I398))),"Yes","No")</f>
        <v>No</v>
      </c>
      <c r="B398" s="21" t="str">
        <f t="shared" si="405"/>
        <v>No</v>
      </c>
      <c r="C398" s="22" t="str">
        <f t="shared" si="3"/>
        <v>No</v>
      </c>
      <c r="D398" s="21" t="str">
        <f t="shared" si="4"/>
        <v>No</v>
      </c>
      <c r="E398" s="21" t="str">
        <f t="shared" si="5"/>
        <v>No</v>
      </c>
      <c r="F398" s="21" t="str">
        <f t="shared" si="6"/>
        <v>No</v>
      </c>
      <c r="G398" s="21" t="str">
        <f t="shared" si="7"/>
        <v>No</v>
      </c>
      <c r="H398" s="21" t="str">
        <f t="shared" si="8"/>
        <v>No</v>
      </c>
      <c r="I398" s="21" t="str">
        <f t="shared" si="9"/>
        <v>No</v>
      </c>
      <c r="J398" s="21" t="str">
        <f t="shared" si="10"/>
        <v>No</v>
      </c>
      <c r="K398" s="25"/>
      <c r="L398" s="7" t="s">
        <v>869</v>
      </c>
      <c r="M398" s="7" t="s">
        <v>870</v>
      </c>
      <c r="N398" s="7" t="s">
        <v>25</v>
      </c>
      <c r="O398" s="7" t="s">
        <v>7838</v>
      </c>
      <c r="P398" s="44" t="s">
        <v>7839</v>
      </c>
      <c r="Q398" s="42"/>
      <c r="R398" s="42"/>
      <c r="S398" s="42"/>
      <c r="T398" s="42"/>
      <c r="U398" s="42"/>
      <c r="V398" s="42"/>
      <c r="W398" s="42"/>
      <c r="X398" s="42"/>
      <c r="Y398" s="27"/>
      <c r="Z398" s="27"/>
      <c r="AA398" s="27"/>
    </row>
    <row r="399">
      <c r="A399" s="21" t="str">
        <f t="shared" ref="A399:B399" si="406">if(and(isnumber(search("Yes",C399)),isnumber(search("Yes",E399)),isnumber(search("Yes",G399)),isnumber(search("Yes",I399))),"Yes","No")</f>
        <v>No</v>
      </c>
      <c r="B399" s="21" t="str">
        <f t="shared" si="406"/>
        <v>No</v>
      </c>
      <c r="C399" s="22" t="str">
        <f t="shared" si="3"/>
        <v>No</v>
      </c>
      <c r="D399" s="21" t="str">
        <f t="shared" si="4"/>
        <v>No</v>
      </c>
      <c r="E399" s="21" t="str">
        <f t="shared" si="5"/>
        <v>No</v>
      </c>
      <c r="F399" s="21" t="str">
        <f t="shared" si="6"/>
        <v>No</v>
      </c>
      <c r="G399" s="21" t="str">
        <f t="shared" si="7"/>
        <v>No</v>
      </c>
      <c r="H399" s="21" t="str">
        <f t="shared" si="8"/>
        <v>No</v>
      </c>
      <c r="I399" s="21" t="str">
        <f t="shared" si="9"/>
        <v>No</v>
      </c>
      <c r="J399" s="21" t="str">
        <f t="shared" si="10"/>
        <v>No</v>
      </c>
      <c r="K399" s="25"/>
      <c r="L399" s="7" t="s">
        <v>871</v>
      </c>
      <c r="M399" s="7" t="s">
        <v>872</v>
      </c>
      <c r="N399" s="7" t="s">
        <v>25</v>
      </c>
      <c r="O399" s="7" t="s">
        <v>7840</v>
      </c>
      <c r="P399" s="44" t="s">
        <v>7841</v>
      </c>
      <c r="Q399" s="42"/>
      <c r="R399" s="42"/>
      <c r="S399" s="42"/>
      <c r="T399" s="42"/>
      <c r="U399" s="42"/>
      <c r="V399" s="42"/>
      <c r="W399" s="42"/>
      <c r="X399" s="42"/>
      <c r="Y399" s="27"/>
      <c r="Z399" s="27"/>
      <c r="AA399" s="27"/>
    </row>
    <row r="400">
      <c r="A400" s="21" t="str">
        <f t="shared" ref="A400:B400" si="407">if(and(isnumber(search("Yes",C400)),isnumber(search("Yes",E400)),isnumber(search("Yes",G400)),isnumber(search("Yes",I400))),"Yes","No")</f>
        <v>No</v>
      </c>
      <c r="B400" s="21" t="str">
        <f t="shared" si="407"/>
        <v>No</v>
      </c>
      <c r="C400" s="22" t="str">
        <f t="shared" si="3"/>
        <v>No</v>
      </c>
      <c r="D400" s="21" t="str">
        <f t="shared" si="4"/>
        <v>No</v>
      </c>
      <c r="E400" s="21" t="str">
        <f t="shared" si="5"/>
        <v>No</v>
      </c>
      <c r="F400" s="21" t="str">
        <f t="shared" si="6"/>
        <v>No</v>
      </c>
      <c r="G400" s="21" t="str">
        <f t="shared" si="7"/>
        <v>No</v>
      </c>
      <c r="H400" s="21" t="str">
        <f t="shared" si="8"/>
        <v>No</v>
      </c>
      <c r="I400" s="21" t="str">
        <f t="shared" si="9"/>
        <v>No</v>
      </c>
      <c r="J400" s="21" t="str">
        <f t="shared" si="10"/>
        <v>No</v>
      </c>
      <c r="K400" s="25"/>
      <c r="L400" s="7" t="s">
        <v>873</v>
      </c>
      <c r="M400" s="7" t="s">
        <v>874</v>
      </c>
      <c r="N400" s="7" t="s">
        <v>25</v>
      </c>
      <c r="O400" s="7" t="s">
        <v>3352</v>
      </c>
      <c r="P400" s="44" t="s">
        <v>3268</v>
      </c>
      <c r="Q400" s="42"/>
      <c r="R400" s="42"/>
      <c r="S400" s="42"/>
      <c r="T400" s="42"/>
      <c r="U400" s="42"/>
      <c r="V400" s="42"/>
      <c r="W400" s="42"/>
      <c r="X400" s="42"/>
      <c r="Y400" s="27"/>
      <c r="Z400" s="27"/>
      <c r="AA400" s="27"/>
    </row>
    <row r="401">
      <c r="A401" s="21" t="str">
        <f t="shared" ref="A401:B401" si="408">if(and(isnumber(search("Yes",C401)),isnumber(search("Yes",E401)),isnumber(search("Yes",G401)),isnumber(search("Yes",I401))),"Yes","No")</f>
        <v>No</v>
      </c>
      <c r="B401" s="21" t="str">
        <f t="shared" si="408"/>
        <v>No</v>
      </c>
      <c r="C401" s="22" t="str">
        <f t="shared" si="3"/>
        <v>No</v>
      </c>
      <c r="D401" s="21" t="str">
        <f t="shared" si="4"/>
        <v>No</v>
      </c>
      <c r="E401" s="21" t="str">
        <f t="shared" si="5"/>
        <v>No</v>
      </c>
      <c r="F401" s="21" t="str">
        <f t="shared" si="6"/>
        <v>No</v>
      </c>
      <c r="G401" s="21" t="str">
        <f t="shared" si="7"/>
        <v>No</v>
      </c>
      <c r="H401" s="21" t="str">
        <f t="shared" si="8"/>
        <v>No</v>
      </c>
      <c r="I401" s="21" t="str">
        <f t="shared" si="9"/>
        <v>No</v>
      </c>
      <c r="J401" s="21" t="str">
        <f t="shared" si="10"/>
        <v>No</v>
      </c>
      <c r="K401" s="25"/>
      <c r="L401" s="7" t="s">
        <v>875</v>
      </c>
      <c r="M401" s="7" t="s">
        <v>876</v>
      </c>
      <c r="N401" s="7" t="s">
        <v>25</v>
      </c>
      <c r="O401" s="7" t="s">
        <v>5767</v>
      </c>
      <c r="P401" s="44" t="s">
        <v>7842</v>
      </c>
      <c r="Q401" s="42"/>
      <c r="R401" s="42"/>
      <c r="S401" s="42"/>
      <c r="T401" s="42"/>
      <c r="U401" s="42"/>
      <c r="V401" s="42"/>
      <c r="W401" s="42"/>
      <c r="X401" s="42"/>
      <c r="Y401" s="27"/>
      <c r="Z401" s="27"/>
      <c r="AA401" s="27"/>
    </row>
    <row r="402">
      <c r="A402" s="21" t="str">
        <f t="shared" ref="A402:B402" si="409">if(and(isnumber(search("Yes",C402)),isnumber(search("Yes",E402)),isnumber(search("Yes",G402)),isnumber(search("Yes",I402))),"Yes","No")</f>
        <v>No</v>
      </c>
      <c r="B402" s="21" t="str">
        <f t="shared" si="409"/>
        <v>No</v>
      </c>
      <c r="C402" s="22" t="str">
        <f t="shared" si="3"/>
        <v>No</v>
      </c>
      <c r="D402" s="21" t="str">
        <f t="shared" si="4"/>
        <v>No</v>
      </c>
      <c r="E402" s="21" t="str">
        <f t="shared" si="5"/>
        <v>No</v>
      </c>
      <c r="F402" s="21" t="str">
        <f t="shared" si="6"/>
        <v>No</v>
      </c>
      <c r="G402" s="21" t="str">
        <f t="shared" si="7"/>
        <v>No</v>
      </c>
      <c r="H402" s="21" t="str">
        <f t="shared" si="8"/>
        <v>No</v>
      </c>
      <c r="I402" s="21" t="str">
        <f t="shared" si="9"/>
        <v>No</v>
      </c>
      <c r="J402" s="21" t="str">
        <f t="shared" si="10"/>
        <v>No</v>
      </c>
      <c r="K402" s="25"/>
      <c r="L402" s="7" t="s">
        <v>877</v>
      </c>
      <c r="M402" s="7" t="s">
        <v>878</v>
      </c>
      <c r="N402" s="7" t="s">
        <v>25</v>
      </c>
      <c r="O402" s="7" t="s">
        <v>3271</v>
      </c>
      <c r="P402" s="44" t="s">
        <v>3272</v>
      </c>
      <c r="Q402" s="42"/>
      <c r="R402" s="42"/>
      <c r="S402" s="42"/>
      <c r="T402" s="42"/>
      <c r="U402" s="42"/>
      <c r="V402" s="42"/>
      <c r="W402" s="42"/>
      <c r="X402" s="42"/>
      <c r="Y402" s="27"/>
      <c r="Z402" s="27"/>
      <c r="AA402" s="27"/>
    </row>
    <row r="403">
      <c r="A403" s="21" t="str">
        <f t="shared" ref="A403:B403" si="410">if(and(isnumber(search("Yes",C403)),isnumber(search("Yes",E403)),isnumber(search("Yes",G403)),isnumber(search("Yes",I403))),"Yes","No")</f>
        <v>No</v>
      </c>
      <c r="B403" s="21" t="str">
        <f t="shared" si="410"/>
        <v>No</v>
      </c>
      <c r="C403" s="22" t="str">
        <f t="shared" si="3"/>
        <v>No</v>
      </c>
      <c r="D403" s="21" t="str">
        <f t="shared" si="4"/>
        <v>No</v>
      </c>
      <c r="E403" s="21" t="str">
        <f t="shared" si="5"/>
        <v>No</v>
      </c>
      <c r="F403" s="21" t="str">
        <f t="shared" si="6"/>
        <v>No</v>
      </c>
      <c r="G403" s="21" t="str">
        <f t="shared" si="7"/>
        <v>No</v>
      </c>
      <c r="H403" s="21" t="str">
        <f t="shared" si="8"/>
        <v>No</v>
      </c>
      <c r="I403" s="21" t="str">
        <f t="shared" si="9"/>
        <v>No</v>
      </c>
      <c r="J403" s="21" t="str">
        <f t="shared" si="10"/>
        <v>No</v>
      </c>
      <c r="K403" s="25"/>
      <c r="L403" s="7" t="s">
        <v>879</v>
      </c>
      <c r="M403" s="7" t="s">
        <v>880</v>
      </c>
      <c r="N403" s="7" t="s">
        <v>25</v>
      </c>
      <c r="O403" s="7" t="s">
        <v>7843</v>
      </c>
      <c r="P403" s="44" t="s">
        <v>7844</v>
      </c>
      <c r="Q403" s="42"/>
      <c r="R403" s="42"/>
      <c r="S403" s="42"/>
      <c r="T403" s="42"/>
      <c r="U403" s="42"/>
      <c r="V403" s="42"/>
      <c r="W403" s="42"/>
      <c r="X403" s="42"/>
      <c r="Y403" s="27"/>
      <c r="Z403" s="27"/>
      <c r="AA403" s="27"/>
    </row>
    <row r="404">
      <c r="A404" s="21" t="str">
        <f t="shared" ref="A404:B404" si="411">if(and(isnumber(search("Yes",C404)),isnumber(search("Yes",E404)),isnumber(search("Yes",G404)),isnumber(search("Yes",I404))),"Yes","No")</f>
        <v>No</v>
      </c>
      <c r="B404" s="21" t="str">
        <f t="shared" si="411"/>
        <v>No</v>
      </c>
      <c r="C404" s="22" t="str">
        <f t="shared" si="3"/>
        <v>No</v>
      </c>
      <c r="D404" s="21" t="str">
        <f t="shared" si="4"/>
        <v>No</v>
      </c>
      <c r="E404" s="21" t="str">
        <f t="shared" si="5"/>
        <v>No</v>
      </c>
      <c r="F404" s="21" t="str">
        <f t="shared" si="6"/>
        <v>No</v>
      </c>
      <c r="G404" s="21" t="str">
        <f t="shared" si="7"/>
        <v>No</v>
      </c>
      <c r="H404" s="21" t="str">
        <f t="shared" si="8"/>
        <v>No</v>
      </c>
      <c r="I404" s="21" t="str">
        <f t="shared" si="9"/>
        <v>No</v>
      </c>
      <c r="J404" s="21" t="str">
        <f t="shared" si="10"/>
        <v>No</v>
      </c>
      <c r="K404" s="25"/>
      <c r="L404" s="7" t="s">
        <v>881</v>
      </c>
      <c r="M404" s="7" t="s">
        <v>882</v>
      </c>
      <c r="N404" s="7" t="s">
        <v>25</v>
      </c>
      <c r="O404" s="7" t="s">
        <v>3275</v>
      </c>
      <c r="P404" s="44" t="s">
        <v>3276</v>
      </c>
      <c r="Q404" s="42"/>
      <c r="R404" s="42"/>
      <c r="S404" s="42"/>
      <c r="T404" s="42"/>
      <c r="U404" s="42"/>
      <c r="V404" s="42"/>
      <c r="W404" s="42"/>
      <c r="X404" s="42"/>
      <c r="Y404" s="27"/>
      <c r="Z404" s="27"/>
      <c r="AA404" s="27"/>
    </row>
    <row r="405">
      <c r="A405" s="21" t="str">
        <f t="shared" ref="A405:B405" si="412">if(and(isnumber(search("Yes",C405)),isnumber(search("Yes",E405)),isnumber(search("Yes",G405)),isnumber(search("Yes",I405))),"Yes","No")</f>
        <v>No</v>
      </c>
      <c r="B405" s="21" t="str">
        <f t="shared" si="412"/>
        <v>No</v>
      </c>
      <c r="C405" s="22" t="str">
        <f t="shared" si="3"/>
        <v>No</v>
      </c>
      <c r="D405" s="21" t="str">
        <f t="shared" si="4"/>
        <v>No</v>
      </c>
      <c r="E405" s="21" t="str">
        <f t="shared" si="5"/>
        <v>No</v>
      </c>
      <c r="F405" s="21" t="str">
        <f t="shared" si="6"/>
        <v>No</v>
      </c>
      <c r="G405" s="21" t="str">
        <f t="shared" si="7"/>
        <v>No</v>
      </c>
      <c r="H405" s="21" t="str">
        <f t="shared" si="8"/>
        <v>No</v>
      </c>
      <c r="I405" s="21" t="str">
        <f t="shared" si="9"/>
        <v>No</v>
      </c>
      <c r="J405" s="21" t="str">
        <f t="shared" si="10"/>
        <v>No</v>
      </c>
      <c r="K405" s="25"/>
      <c r="L405" s="7" t="s">
        <v>883</v>
      </c>
      <c r="M405" s="7" t="s">
        <v>884</v>
      </c>
      <c r="N405" s="7" t="s">
        <v>25</v>
      </c>
      <c r="O405" s="7" t="s">
        <v>3277</v>
      </c>
      <c r="P405" s="44" t="s">
        <v>7845</v>
      </c>
      <c r="Q405" s="42"/>
      <c r="R405" s="42"/>
      <c r="S405" s="42"/>
      <c r="T405" s="42"/>
      <c r="U405" s="42"/>
      <c r="V405" s="42"/>
      <c r="W405" s="42"/>
      <c r="X405" s="42"/>
      <c r="Y405" s="27"/>
      <c r="Z405" s="27"/>
      <c r="AA405" s="27"/>
    </row>
    <row r="406">
      <c r="A406" s="21" t="str">
        <f t="shared" ref="A406:B406" si="413">if(and(isnumber(search("Yes",C406)),isnumber(search("Yes",E406)),isnumber(search("Yes",G406)),isnumber(search("Yes",I406))),"Yes","No")</f>
        <v>No</v>
      </c>
      <c r="B406" s="21" t="str">
        <f t="shared" si="413"/>
        <v>No</v>
      </c>
      <c r="C406" s="22" t="str">
        <f t="shared" si="3"/>
        <v>No</v>
      </c>
      <c r="D406" s="21" t="str">
        <f t="shared" si="4"/>
        <v>No</v>
      </c>
      <c r="E406" s="21" t="str">
        <f t="shared" si="5"/>
        <v>No</v>
      </c>
      <c r="F406" s="21" t="str">
        <f t="shared" si="6"/>
        <v>No</v>
      </c>
      <c r="G406" s="21" t="str">
        <f t="shared" si="7"/>
        <v>No</v>
      </c>
      <c r="H406" s="21" t="str">
        <f t="shared" si="8"/>
        <v>No</v>
      </c>
      <c r="I406" s="21" t="str">
        <f t="shared" si="9"/>
        <v>No</v>
      </c>
      <c r="J406" s="21" t="str">
        <f t="shared" si="10"/>
        <v>No</v>
      </c>
      <c r="K406" s="25"/>
      <c r="L406" s="7" t="s">
        <v>885</v>
      </c>
      <c r="M406" s="7" t="s">
        <v>886</v>
      </c>
      <c r="N406" s="7" t="s">
        <v>25</v>
      </c>
      <c r="O406" s="7" t="s">
        <v>7846</v>
      </c>
      <c r="P406" s="44" t="s">
        <v>7847</v>
      </c>
      <c r="Q406" s="42"/>
      <c r="R406" s="42"/>
      <c r="S406" s="42"/>
      <c r="T406" s="42"/>
      <c r="U406" s="42"/>
      <c r="V406" s="42"/>
      <c r="W406" s="42"/>
      <c r="X406" s="42"/>
      <c r="Y406" s="27"/>
      <c r="Z406" s="27"/>
      <c r="AA406" s="27"/>
    </row>
    <row r="407">
      <c r="A407" s="21" t="str">
        <f t="shared" ref="A407:B407" si="414">if(and(isnumber(search("Yes",C407)),isnumber(search("Yes",E407)),isnumber(search("Yes",G407)),isnumber(search("Yes",I407))),"Yes","No")</f>
        <v>No</v>
      </c>
      <c r="B407" s="21" t="str">
        <f t="shared" si="414"/>
        <v>No</v>
      </c>
      <c r="C407" s="22" t="str">
        <f t="shared" si="3"/>
        <v>No</v>
      </c>
      <c r="D407" s="21" t="str">
        <f t="shared" si="4"/>
        <v>No</v>
      </c>
      <c r="E407" s="21" t="str">
        <f t="shared" si="5"/>
        <v>No</v>
      </c>
      <c r="F407" s="21" t="str">
        <f t="shared" si="6"/>
        <v>No</v>
      </c>
      <c r="G407" s="21" t="str">
        <f t="shared" si="7"/>
        <v>No</v>
      </c>
      <c r="H407" s="21" t="str">
        <f t="shared" si="8"/>
        <v>No</v>
      </c>
      <c r="I407" s="21" t="str">
        <f t="shared" si="9"/>
        <v>No</v>
      </c>
      <c r="J407" s="21" t="str">
        <f t="shared" si="10"/>
        <v>No</v>
      </c>
      <c r="K407" s="25"/>
      <c r="L407" s="7" t="s">
        <v>887</v>
      </c>
      <c r="M407" s="7" t="s">
        <v>888</v>
      </c>
      <c r="N407" s="7" t="s">
        <v>25</v>
      </c>
      <c r="O407" s="7" t="s">
        <v>5776</v>
      </c>
      <c r="P407" s="44" t="s">
        <v>5777</v>
      </c>
      <c r="Q407" s="42"/>
      <c r="R407" s="42"/>
      <c r="S407" s="42"/>
      <c r="T407" s="42"/>
      <c r="U407" s="42"/>
      <c r="V407" s="42"/>
      <c r="W407" s="42"/>
      <c r="X407" s="42"/>
      <c r="Y407" s="27"/>
      <c r="Z407" s="27"/>
      <c r="AA407" s="27"/>
    </row>
    <row r="408">
      <c r="A408" s="21" t="str">
        <f t="shared" ref="A408:B408" si="415">if(and(isnumber(search("Yes",C408)),isnumber(search("Yes",E408)),isnumber(search("Yes",G408)),isnumber(search("Yes",I408))),"Yes","No")</f>
        <v>No</v>
      </c>
      <c r="B408" s="21" t="str">
        <f t="shared" si="415"/>
        <v>No</v>
      </c>
      <c r="C408" s="22" t="str">
        <f t="shared" si="3"/>
        <v>No</v>
      </c>
      <c r="D408" s="21" t="str">
        <f t="shared" si="4"/>
        <v>No</v>
      </c>
      <c r="E408" s="21" t="str">
        <f t="shared" si="5"/>
        <v>No</v>
      </c>
      <c r="F408" s="21" t="str">
        <f t="shared" si="6"/>
        <v>No</v>
      </c>
      <c r="G408" s="21" t="str">
        <f t="shared" si="7"/>
        <v>No</v>
      </c>
      <c r="H408" s="21" t="str">
        <f t="shared" si="8"/>
        <v>No</v>
      </c>
      <c r="I408" s="21" t="str">
        <f t="shared" si="9"/>
        <v>No</v>
      </c>
      <c r="J408" s="21" t="str">
        <f t="shared" si="10"/>
        <v>No</v>
      </c>
      <c r="K408" s="25"/>
      <c r="L408" s="7" t="s">
        <v>889</v>
      </c>
      <c r="M408" s="7" t="s">
        <v>890</v>
      </c>
      <c r="N408" s="7" t="s">
        <v>25</v>
      </c>
      <c r="O408" s="7" t="s">
        <v>7848</v>
      </c>
      <c r="P408" s="44" t="s">
        <v>7849</v>
      </c>
      <c r="Q408" s="42"/>
      <c r="R408" s="42"/>
      <c r="S408" s="42"/>
      <c r="T408" s="42"/>
      <c r="U408" s="42"/>
      <c r="V408" s="42"/>
      <c r="W408" s="42"/>
      <c r="X408" s="42"/>
      <c r="Y408" s="27"/>
      <c r="Z408" s="27"/>
      <c r="AA408" s="27"/>
    </row>
    <row r="409">
      <c r="A409" s="21" t="str">
        <f t="shared" ref="A409:B409" si="416">if(and(isnumber(search("Yes",C409)),isnumber(search("Yes",E409)),isnumber(search("Yes",G409)),isnumber(search("Yes",I409))),"Yes","No")</f>
        <v>No</v>
      </c>
      <c r="B409" s="21" t="str">
        <f t="shared" si="416"/>
        <v>No</v>
      </c>
      <c r="C409" s="22" t="str">
        <f t="shared" si="3"/>
        <v>No</v>
      </c>
      <c r="D409" s="21" t="str">
        <f t="shared" si="4"/>
        <v>No</v>
      </c>
      <c r="E409" s="21" t="str">
        <f t="shared" si="5"/>
        <v>No</v>
      </c>
      <c r="F409" s="21" t="str">
        <f t="shared" si="6"/>
        <v>No</v>
      </c>
      <c r="G409" s="21" t="str">
        <f t="shared" si="7"/>
        <v>No</v>
      </c>
      <c r="H409" s="21" t="str">
        <f t="shared" si="8"/>
        <v>No</v>
      </c>
      <c r="I409" s="21" t="str">
        <f t="shared" si="9"/>
        <v>No</v>
      </c>
      <c r="J409" s="21" t="str">
        <f t="shared" si="10"/>
        <v>No</v>
      </c>
      <c r="K409" s="25"/>
      <c r="L409" s="7" t="s">
        <v>891</v>
      </c>
      <c r="M409" s="7" t="s">
        <v>892</v>
      </c>
      <c r="N409" s="7" t="s">
        <v>25</v>
      </c>
      <c r="O409" s="7" t="s">
        <v>7850</v>
      </c>
      <c r="P409" s="44" t="s">
        <v>7851</v>
      </c>
      <c r="Q409" s="42"/>
      <c r="R409" s="42"/>
      <c r="S409" s="42"/>
      <c r="T409" s="42"/>
      <c r="U409" s="42"/>
      <c r="V409" s="42"/>
      <c r="W409" s="42"/>
      <c r="X409" s="42"/>
      <c r="Y409" s="27"/>
      <c r="Z409" s="27"/>
      <c r="AA409" s="27"/>
    </row>
    <row r="410">
      <c r="A410" s="21" t="str">
        <f t="shared" ref="A410:B410" si="417">if(and(isnumber(search("Yes",C410)),isnumber(search("Yes",E410)),isnumber(search("Yes",G410)),isnumber(search("Yes",I410))),"Yes","No")</f>
        <v>No</v>
      </c>
      <c r="B410" s="21" t="str">
        <f t="shared" si="417"/>
        <v>No</v>
      </c>
      <c r="C410" s="22" t="str">
        <f t="shared" si="3"/>
        <v>No</v>
      </c>
      <c r="D410" s="21" t="str">
        <f t="shared" si="4"/>
        <v>No</v>
      </c>
      <c r="E410" s="21" t="str">
        <f t="shared" si="5"/>
        <v>No</v>
      </c>
      <c r="F410" s="21" t="str">
        <f t="shared" si="6"/>
        <v>No</v>
      </c>
      <c r="G410" s="21" t="str">
        <f t="shared" si="7"/>
        <v>No</v>
      </c>
      <c r="H410" s="21" t="str">
        <f t="shared" si="8"/>
        <v>No</v>
      </c>
      <c r="I410" s="21" t="str">
        <f t="shared" si="9"/>
        <v>No</v>
      </c>
      <c r="J410" s="21" t="str">
        <f t="shared" si="10"/>
        <v>No</v>
      </c>
      <c r="K410" s="25"/>
      <c r="L410" s="7" t="s">
        <v>893</v>
      </c>
      <c r="M410" s="7" t="s">
        <v>894</v>
      </c>
      <c r="N410" s="7" t="s">
        <v>25</v>
      </c>
      <c r="O410" s="7" t="s">
        <v>3348</v>
      </c>
      <c r="P410" s="44" t="s">
        <v>7852</v>
      </c>
      <c r="Q410" s="42"/>
      <c r="R410" s="42"/>
      <c r="S410" s="42"/>
      <c r="T410" s="42"/>
      <c r="U410" s="42"/>
      <c r="V410" s="42"/>
      <c r="W410" s="42"/>
      <c r="X410" s="42"/>
      <c r="Y410" s="27"/>
      <c r="Z410" s="27"/>
      <c r="AA410" s="27"/>
    </row>
    <row r="411">
      <c r="A411" s="21" t="str">
        <f t="shared" ref="A411:B411" si="418">if(and(isnumber(search("Yes",C411)),isnumber(search("Yes",E411)),isnumber(search("Yes",G411)),isnumber(search("Yes",I411))),"Yes","No")</f>
        <v>No</v>
      </c>
      <c r="B411" s="21" t="str">
        <f t="shared" si="418"/>
        <v>No</v>
      </c>
      <c r="C411" s="22" t="str">
        <f t="shared" si="3"/>
        <v>No</v>
      </c>
      <c r="D411" s="21" t="str">
        <f t="shared" si="4"/>
        <v>No</v>
      </c>
      <c r="E411" s="21" t="str">
        <f t="shared" si="5"/>
        <v>No</v>
      </c>
      <c r="F411" s="21" t="str">
        <f t="shared" si="6"/>
        <v>No</v>
      </c>
      <c r="G411" s="21" t="str">
        <f t="shared" si="7"/>
        <v>No</v>
      </c>
      <c r="H411" s="21" t="str">
        <f t="shared" si="8"/>
        <v>No</v>
      </c>
      <c r="I411" s="21" t="str">
        <f t="shared" si="9"/>
        <v>No</v>
      </c>
      <c r="J411" s="21" t="str">
        <f t="shared" si="10"/>
        <v>No</v>
      </c>
      <c r="K411" s="25"/>
      <c r="L411" s="7" t="s">
        <v>895</v>
      </c>
      <c r="M411" s="7" t="s">
        <v>896</v>
      </c>
      <c r="N411" s="7" t="s">
        <v>25</v>
      </c>
      <c r="O411" s="7" t="s">
        <v>4129</v>
      </c>
      <c r="P411" s="44" t="s">
        <v>3290</v>
      </c>
      <c r="Q411" s="42"/>
      <c r="R411" s="42"/>
      <c r="S411" s="42"/>
      <c r="T411" s="42"/>
      <c r="U411" s="42"/>
      <c r="V411" s="42"/>
      <c r="W411" s="42"/>
      <c r="X411" s="42"/>
      <c r="Y411" s="27"/>
      <c r="Z411" s="27"/>
      <c r="AA411" s="27"/>
    </row>
    <row r="412">
      <c r="A412" s="21" t="str">
        <f t="shared" ref="A412:B412" si="419">if(and(isnumber(search("Yes",C412)),isnumber(search("Yes",E412)),isnumber(search("Yes",G412)),isnumber(search("Yes",I412))),"Yes","No")</f>
        <v>No</v>
      </c>
      <c r="B412" s="21" t="str">
        <f t="shared" si="419"/>
        <v>No</v>
      </c>
      <c r="C412" s="22" t="str">
        <f t="shared" si="3"/>
        <v>No</v>
      </c>
      <c r="D412" s="21" t="str">
        <f t="shared" si="4"/>
        <v>No</v>
      </c>
      <c r="E412" s="21" t="str">
        <f t="shared" si="5"/>
        <v>No</v>
      </c>
      <c r="F412" s="21" t="str">
        <f t="shared" si="6"/>
        <v>No</v>
      </c>
      <c r="G412" s="21" t="str">
        <f t="shared" si="7"/>
        <v>No</v>
      </c>
      <c r="H412" s="21" t="str">
        <f t="shared" si="8"/>
        <v>No</v>
      </c>
      <c r="I412" s="21" t="str">
        <f t="shared" si="9"/>
        <v>No</v>
      </c>
      <c r="J412" s="21" t="str">
        <f t="shared" si="10"/>
        <v>No</v>
      </c>
      <c r="K412" s="25"/>
      <c r="L412" s="7" t="s">
        <v>897</v>
      </c>
      <c r="M412" s="7" t="s">
        <v>898</v>
      </c>
      <c r="N412" s="7" t="s">
        <v>25</v>
      </c>
      <c r="O412" s="7" t="s">
        <v>3291</v>
      </c>
      <c r="P412" s="44" t="s">
        <v>7853</v>
      </c>
      <c r="Q412" s="42"/>
      <c r="R412" s="42"/>
      <c r="S412" s="42"/>
      <c r="T412" s="42"/>
      <c r="U412" s="42"/>
      <c r="V412" s="42"/>
      <c r="W412" s="42"/>
      <c r="X412" s="42"/>
      <c r="Y412" s="27"/>
      <c r="Z412" s="27"/>
      <c r="AA412" s="27"/>
    </row>
    <row r="413">
      <c r="A413" s="21" t="str">
        <f t="shared" ref="A413:B413" si="420">if(and(isnumber(search("Yes",C413)),isnumber(search("Yes",E413)),isnumber(search("Yes",G413)),isnumber(search("Yes",I413))),"Yes","No")</f>
        <v>No</v>
      </c>
      <c r="B413" s="21" t="str">
        <f t="shared" si="420"/>
        <v>No</v>
      </c>
      <c r="C413" s="22" t="str">
        <f t="shared" si="3"/>
        <v>No</v>
      </c>
      <c r="D413" s="21" t="str">
        <f t="shared" si="4"/>
        <v>No</v>
      </c>
      <c r="E413" s="21" t="str">
        <f t="shared" si="5"/>
        <v>No</v>
      </c>
      <c r="F413" s="21" t="str">
        <f t="shared" si="6"/>
        <v>No</v>
      </c>
      <c r="G413" s="21" t="str">
        <f t="shared" si="7"/>
        <v>No</v>
      </c>
      <c r="H413" s="21" t="str">
        <f t="shared" si="8"/>
        <v>No</v>
      </c>
      <c r="I413" s="21" t="str">
        <f t="shared" si="9"/>
        <v>No</v>
      </c>
      <c r="J413" s="21" t="str">
        <f t="shared" si="10"/>
        <v>No</v>
      </c>
      <c r="K413" s="25"/>
      <c r="L413" s="7" t="s">
        <v>899</v>
      </c>
      <c r="M413" s="7" t="s">
        <v>900</v>
      </c>
      <c r="N413" s="7" t="s">
        <v>25</v>
      </c>
      <c r="O413" s="7" t="s">
        <v>2539</v>
      </c>
      <c r="P413" s="44" t="s">
        <v>7854</v>
      </c>
      <c r="Q413" s="42"/>
      <c r="R413" s="42"/>
      <c r="S413" s="42"/>
      <c r="T413" s="42"/>
      <c r="U413" s="42"/>
      <c r="V413" s="42"/>
      <c r="W413" s="42"/>
      <c r="X413" s="42"/>
      <c r="Y413" s="27"/>
      <c r="Z413" s="27"/>
      <c r="AA413" s="27"/>
    </row>
    <row r="414">
      <c r="A414" s="21" t="str">
        <f t="shared" ref="A414:B414" si="421">if(and(isnumber(search("Yes",C414)),isnumber(search("Yes",E414)),isnumber(search("Yes",G414)),isnumber(search("Yes",I414))),"Yes","No")</f>
        <v>No</v>
      </c>
      <c r="B414" s="21" t="str">
        <f t="shared" si="421"/>
        <v>No</v>
      </c>
      <c r="C414" s="22" t="str">
        <f t="shared" si="3"/>
        <v>No</v>
      </c>
      <c r="D414" s="21" t="str">
        <f t="shared" si="4"/>
        <v>No</v>
      </c>
      <c r="E414" s="21" t="str">
        <f t="shared" si="5"/>
        <v>No</v>
      </c>
      <c r="F414" s="21" t="str">
        <f t="shared" si="6"/>
        <v>No</v>
      </c>
      <c r="G414" s="21" t="str">
        <f t="shared" si="7"/>
        <v>No</v>
      </c>
      <c r="H414" s="21" t="str">
        <f t="shared" si="8"/>
        <v>No</v>
      </c>
      <c r="I414" s="21" t="str">
        <f t="shared" si="9"/>
        <v>No</v>
      </c>
      <c r="J414" s="21" t="str">
        <f t="shared" si="10"/>
        <v>No</v>
      </c>
      <c r="K414" s="25"/>
      <c r="L414" s="7" t="s">
        <v>901</v>
      </c>
      <c r="M414" s="7" t="s">
        <v>902</v>
      </c>
      <c r="N414" s="7" t="s">
        <v>25</v>
      </c>
      <c r="O414" s="7" t="s">
        <v>7855</v>
      </c>
      <c r="P414" s="44" t="s">
        <v>3296</v>
      </c>
      <c r="Q414" s="42"/>
      <c r="R414" s="42"/>
      <c r="S414" s="42"/>
      <c r="T414" s="42"/>
      <c r="U414" s="42"/>
      <c r="V414" s="42"/>
      <c r="W414" s="42"/>
      <c r="X414" s="42"/>
      <c r="Y414" s="27"/>
      <c r="Z414" s="27"/>
      <c r="AA414" s="27"/>
    </row>
    <row r="415">
      <c r="A415" s="21" t="str">
        <f t="shared" ref="A415:B415" si="422">if(and(isnumber(search("Yes",C415)),isnumber(search("Yes",E415)),isnumber(search("Yes",G415)),isnumber(search("Yes",I415))),"Yes","No")</f>
        <v>No</v>
      </c>
      <c r="B415" s="21" t="str">
        <f t="shared" si="422"/>
        <v>No</v>
      </c>
      <c r="C415" s="22" t="str">
        <f t="shared" si="3"/>
        <v>No</v>
      </c>
      <c r="D415" s="21" t="str">
        <f t="shared" si="4"/>
        <v>No</v>
      </c>
      <c r="E415" s="21" t="str">
        <f t="shared" si="5"/>
        <v>No</v>
      </c>
      <c r="F415" s="21" t="str">
        <f t="shared" si="6"/>
        <v>No</v>
      </c>
      <c r="G415" s="21" t="str">
        <f t="shared" si="7"/>
        <v>No</v>
      </c>
      <c r="H415" s="21" t="str">
        <f t="shared" si="8"/>
        <v>No</v>
      </c>
      <c r="I415" s="21" t="str">
        <f t="shared" si="9"/>
        <v>No</v>
      </c>
      <c r="J415" s="21" t="str">
        <f t="shared" si="10"/>
        <v>No</v>
      </c>
      <c r="K415" s="25"/>
      <c r="L415" s="7" t="s">
        <v>903</v>
      </c>
      <c r="M415" s="7" t="s">
        <v>904</v>
      </c>
      <c r="N415" s="7" t="s">
        <v>25</v>
      </c>
      <c r="O415" s="7" t="s">
        <v>6110</v>
      </c>
      <c r="P415" s="44" t="s">
        <v>7856</v>
      </c>
      <c r="Q415" s="42"/>
      <c r="R415" s="42"/>
      <c r="S415" s="42"/>
      <c r="T415" s="42"/>
      <c r="U415" s="42"/>
      <c r="V415" s="42"/>
      <c r="W415" s="42"/>
      <c r="X415" s="42"/>
      <c r="Y415" s="27"/>
      <c r="Z415" s="27"/>
      <c r="AA415" s="27"/>
    </row>
    <row r="416">
      <c r="A416" s="21" t="str">
        <f t="shared" ref="A416:B416" si="423">if(and(isnumber(search("Yes",C416)),isnumber(search("Yes",E416)),isnumber(search("Yes",G416)),isnumber(search("Yes",I416))),"Yes","No")</f>
        <v>No</v>
      </c>
      <c r="B416" s="21" t="str">
        <f t="shared" si="423"/>
        <v>No</v>
      </c>
      <c r="C416" s="22" t="str">
        <f t="shared" si="3"/>
        <v>No</v>
      </c>
      <c r="D416" s="21" t="str">
        <f t="shared" si="4"/>
        <v>No</v>
      </c>
      <c r="E416" s="21" t="str">
        <f t="shared" si="5"/>
        <v>No</v>
      </c>
      <c r="F416" s="21" t="str">
        <f t="shared" si="6"/>
        <v>No</v>
      </c>
      <c r="G416" s="21" t="str">
        <f t="shared" si="7"/>
        <v>No</v>
      </c>
      <c r="H416" s="21" t="str">
        <f t="shared" si="8"/>
        <v>No</v>
      </c>
      <c r="I416" s="21" t="str">
        <f t="shared" si="9"/>
        <v>No</v>
      </c>
      <c r="J416" s="21" t="str">
        <f t="shared" si="10"/>
        <v>No</v>
      </c>
      <c r="K416" s="25"/>
      <c r="L416" s="7" t="s">
        <v>905</v>
      </c>
      <c r="M416" s="7" t="s">
        <v>906</v>
      </c>
      <c r="N416" s="7" t="s">
        <v>25</v>
      </c>
      <c r="O416" s="7" t="s">
        <v>2374</v>
      </c>
      <c r="P416" s="44" t="s">
        <v>7857</v>
      </c>
      <c r="Q416" s="42"/>
      <c r="R416" s="42"/>
      <c r="S416" s="42"/>
      <c r="T416" s="42"/>
      <c r="U416" s="42"/>
      <c r="V416" s="42"/>
      <c r="W416" s="42"/>
      <c r="X416" s="42"/>
      <c r="Y416" s="27"/>
      <c r="Z416" s="27"/>
      <c r="AA416" s="27"/>
    </row>
    <row r="417">
      <c r="A417" s="21" t="str">
        <f t="shared" ref="A417:B417" si="424">if(and(isnumber(search("Yes",C417)),isnumber(search("Yes",E417)),isnumber(search("Yes",G417)),isnumber(search("Yes",I417))),"Yes","No")</f>
        <v>No</v>
      </c>
      <c r="B417" s="21" t="str">
        <f t="shared" si="424"/>
        <v>No</v>
      </c>
      <c r="C417" s="22" t="str">
        <f t="shared" si="3"/>
        <v>No</v>
      </c>
      <c r="D417" s="21" t="str">
        <f t="shared" si="4"/>
        <v>No</v>
      </c>
      <c r="E417" s="21" t="str">
        <f t="shared" si="5"/>
        <v>No</v>
      </c>
      <c r="F417" s="21" t="str">
        <f t="shared" si="6"/>
        <v>No</v>
      </c>
      <c r="G417" s="21" t="str">
        <f t="shared" si="7"/>
        <v>No</v>
      </c>
      <c r="H417" s="21" t="str">
        <f t="shared" si="8"/>
        <v>No</v>
      </c>
      <c r="I417" s="21" t="str">
        <f t="shared" si="9"/>
        <v>No</v>
      </c>
      <c r="J417" s="21" t="str">
        <f t="shared" si="10"/>
        <v>No</v>
      </c>
      <c r="K417" s="25"/>
      <c r="L417" s="7" t="s">
        <v>907</v>
      </c>
      <c r="M417" s="7" t="s">
        <v>908</v>
      </c>
      <c r="N417" s="7" t="s">
        <v>25</v>
      </c>
      <c r="O417" s="7" t="s">
        <v>7858</v>
      </c>
      <c r="P417" s="44" t="s">
        <v>7859</v>
      </c>
      <c r="Q417" s="42"/>
      <c r="R417" s="42"/>
      <c r="S417" s="42"/>
      <c r="T417" s="42"/>
      <c r="U417" s="42"/>
      <c r="V417" s="42"/>
      <c r="W417" s="42"/>
      <c r="X417" s="42"/>
      <c r="Y417" s="27"/>
      <c r="Z417" s="27"/>
      <c r="AA417" s="27"/>
    </row>
    <row r="418">
      <c r="A418" s="21" t="str">
        <f t="shared" ref="A418:B418" si="425">if(and(isnumber(search("Yes",C418)),isnumber(search("Yes",E418)),isnumber(search("Yes",G418)),isnumber(search("Yes",I418))),"Yes","No")</f>
        <v>No</v>
      </c>
      <c r="B418" s="21" t="str">
        <f t="shared" si="425"/>
        <v>No</v>
      </c>
      <c r="C418" s="22" t="str">
        <f t="shared" si="3"/>
        <v>No</v>
      </c>
      <c r="D418" s="21" t="str">
        <f t="shared" si="4"/>
        <v>No</v>
      </c>
      <c r="E418" s="21" t="str">
        <f t="shared" si="5"/>
        <v>No</v>
      </c>
      <c r="F418" s="21" t="str">
        <f t="shared" si="6"/>
        <v>No</v>
      </c>
      <c r="G418" s="21" t="str">
        <f t="shared" si="7"/>
        <v>No</v>
      </c>
      <c r="H418" s="21" t="str">
        <f t="shared" si="8"/>
        <v>No</v>
      </c>
      <c r="I418" s="21" t="str">
        <f t="shared" si="9"/>
        <v>No</v>
      </c>
      <c r="J418" s="21" t="str">
        <f t="shared" si="10"/>
        <v>No</v>
      </c>
      <c r="K418" s="25"/>
      <c r="L418" s="7" t="s">
        <v>909</v>
      </c>
      <c r="M418" s="7" t="s">
        <v>910</v>
      </c>
      <c r="N418" s="7" t="s">
        <v>25</v>
      </c>
      <c r="O418" s="7" t="s">
        <v>7860</v>
      </c>
      <c r="P418" s="44" t="s">
        <v>7861</v>
      </c>
      <c r="Q418" s="42"/>
      <c r="R418" s="42"/>
      <c r="S418" s="42"/>
      <c r="T418" s="42"/>
      <c r="U418" s="42"/>
      <c r="V418" s="42"/>
      <c r="W418" s="42"/>
      <c r="X418" s="42"/>
      <c r="Y418" s="27"/>
      <c r="Z418" s="27"/>
      <c r="AA418" s="27"/>
    </row>
    <row r="419">
      <c r="A419" s="21" t="str">
        <f t="shared" ref="A419:B419" si="426">if(and(isnumber(search("Yes",C419)),isnumber(search("Yes",E419)),isnumber(search("Yes",G419)),isnumber(search("Yes",I419))),"Yes","No")</f>
        <v>No</v>
      </c>
      <c r="B419" s="21" t="str">
        <f t="shared" si="426"/>
        <v>No</v>
      </c>
      <c r="C419" s="22" t="str">
        <f t="shared" si="3"/>
        <v>Yes</v>
      </c>
      <c r="D419" s="21" t="str">
        <f t="shared" si="4"/>
        <v>Yes</v>
      </c>
      <c r="E419" s="21" t="str">
        <f t="shared" si="5"/>
        <v>No</v>
      </c>
      <c r="F419" s="21" t="str">
        <f t="shared" si="6"/>
        <v>No</v>
      </c>
      <c r="G419" s="21" t="str">
        <f t="shared" si="7"/>
        <v>Yes</v>
      </c>
      <c r="H419" s="21" t="str">
        <f t="shared" si="8"/>
        <v>Yes</v>
      </c>
      <c r="I419" s="21" t="str">
        <f t="shared" si="9"/>
        <v>Yes</v>
      </c>
      <c r="J419" s="21" t="str">
        <f t="shared" si="10"/>
        <v>Yes</v>
      </c>
      <c r="K419" s="25"/>
      <c r="L419" s="7" t="s">
        <v>132</v>
      </c>
      <c r="M419" s="7" t="s">
        <v>911</v>
      </c>
      <c r="N419" s="7" t="s">
        <v>21</v>
      </c>
      <c r="O419" s="7" t="s">
        <v>5377</v>
      </c>
      <c r="P419" s="44" t="s">
        <v>7862</v>
      </c>
      <c r="Q419" s="7" t="s">
        <v>25</v>
      </c>
      <c r="R419" s="7" t="s">
        <v>7863</v>
      </c>
      <c r="S419" s="44" t="s">
        <v>7864</v>
      </c>
      <c r="T419" s="7" t="s">
        <v>2321</v>
      </c>
      <c r="U419" s="7" t="s">
        <v>7865</v>
      </c>
      <c r="V419" s="44" t="s">
        <v>7866</v>
      </c>
      <c r="W419" s="7" t="s">
        <v>21</v>
      </c>
      <c r="X419" s="7" t="s">
        <v>3587</v>
      </c>
      <c r="Y419" s="44" t="s">
        <v>7867</v>
      </c>
      <c r="Z419" s="27"/>
      <c r="AA419" s="27"/>
    </row>
    <row r="420">
      <c r="A420" s="21" t="str">
        <f t="shared" ref="A420:B420" si="427">if(and(isnumber(search("Yes",C420)),isnumber(search("Yes",E420)),isnumber(search("Yes",G420)),isnumber(search("Yes",I420))),"Yes","No")</f>
        <v>No</v>
      </c>
      <c r="B420" s="21" t="str">
        <f t="shared" si="427"/>
        <v>No</v>
      </c>
      <c r="C420" s="22" t="str">
        <f t="shared" si="3"/>
        <v>No</v>
      </c>
      <c r="D420" s="21" t="str">
        <f t="shared" si="4"/>
        <v>No</v>
      </c>
      <c r="E420" s="21" t="str">
        <f t="shared" si="5"/>
        <v>No</v>
      </c>
      <c r="F420" s="21" t="str">
        <f t="shared" si="6"/>
        <v>No</v>
      </c>
      <c r="G420" s="21" t="str">
        <f t="shared" si="7"/>
        <v>No</v>
      </c>
      <c r="H420" s="21" t="str">
        <f t="shared" si="8"/>
        <v>No</v>
      </c>
      <c r="I420" s="21" t="str">
        <f t="shared" si="9"/>
        <v>No</v>
      </c>
      <c r="J420" s="21" t="str">
        <f t="shared" si="10"/>
        <v>No</v>
      </c>
      <c r="K420" s="25"/>
      <c r="L420" s="7" t="s">
        <v>912</v>
      </c>
      <c r="M420" s="7" t="s">
        <v>913</v>
      </c>
      <c r="N420" s="7" t="s">
        <v>25</v>
      </c>
      <c r="O420" s="7" t="s">
        <v>5801</v>
      </c>
      <c r="P420" s="44" t="s">
        <v>5802</v>
      </c>
      <c r="Q420" s="42"/>
      <c r="R420" s="42"/>
      <c r="S420" s="42"/>
      <c r="T420" s="42"/>
      <c r="U420" s="42"/>
      <c r="V420" s="42"/>
      <c r="W420" s="42"/>
      <c r="X420" s="42"/>
      <c r="Y420" s="27"/>
      <c r="Z420" s="27"/>
      <c r="AA420" s="27"/>
    </row>
    <row r="421">
      <c r="A421" s="21" t="str">
        <f t="shared" ref="A421:B421" si="428">if(and(isnumber(search("Yes",C421)),isnumber(search("Yes",E421)),isnumber(search("Yes",G421)),isnumber(search("Yes",I421))),"Yes","No")</f>
        <v>No</v>
      </c>
      <c r="B421" s="21" t="str">
        <f t="shared" si="428"/>
        <v>No</v>
      </c>
      <c r="C421" s="22" t="str">
        <f t="shared" si="3"/>
        <v>No</v>
      </c>
      <c r="D421" s="21" t="str">
        <f t="shared" si="4"/>
        <v>No</v>
      </c>
      <c r="E421" s="21" t="str">
        <f t="shared" si="5"/>
        <v>No</v>
      </c>
      <c r="F421" s="21" t="str">
        <f t="shared" si="6"/>
        <v>No</v>
      </c>
      <c r="G421" s="21" t="str">
        <f t="shared" si="7"/>
        <v>No</v>
      </c>
      <c r="H421" s="21" t="str">
        <f t="shared" si="8"/>
        <v>No</v>
      </c>
      <c r="I421" s="21" t="str">
        <f t="shared" si="9"/>
        <v>No</v>
      </c>
      <c r="J421" s="21" t="str">
        <f t="shared" si="10"/>
        <v>No</v>
      </c>
      <c r="K421" s="25"/>
      <c r="L421" s="7" t="s">
        <v>914</v>
      </c>
      <c r="M421" s="7" t="s">
        <v>915</v>
      </c>
      <c r="N421" s="7" t="s">
        <v>25</v>
      </c>
      <c r="O421" s="7" t="s">
        <v>2646</v>
      </c>
      <c r="P421" s="44" t="s">
        <v>7868</v>
      </c>
      <c r="Q421" s="42"/>
      <c r="R421" s="42"/>
      <c r="S421" s="42"/>
      <c r="T421" s="42"/>
      <c r="U421" s="42"/>
      <c r="V421" s="42"/>
      <c r="W421" s="42"/>
      <c r="X421" s="42"/>
      <c r="Y421" s="27"/>
      <c r="Z421" s="27"/>
      <c r="AA421" s="27"/>
    </row>
    <row r="422">
      <c r="A422" s="21" t="str">
        <f t="shared" ref="A422:B422" si="429">if(and(isnumber(search("Yes",C422)),isnumber(search("Yes",E422)),isnumber(search("Yes",G422)),isnumber(search("Yes",I422))),"Yes","No")</f>
        <v>No</v>
      </c>
      <c r="B422" s="21" t="str">
        <f t="shared" si="429"/>
        <v>No</v>
      </c>
      <c r="C422" s="22" t="str">
        <f t="shared" si="3"/>
        <v>No</v>
      </c>
      <c r="D422" s="21" t="str">
        <f t="shared" si="4"/>
        <v>No</v>
      </c>
      <c r="E422" s="21" t="str">
        <f t="shared" si="5"/>
        <v>No</v>
      </c>
      <c r="F422" s="21" t="str">
        <f t="shared" si="6"/>
        <v>No</v>
      </c>
      <c r="G422" s="21" t="str">
        <f t="shared" si="7"/>
        <v>No</v>
      </c>
      <c r="H422" s="21" t="str">
        <f t="shared" si="8"/>
        <v>No</v>
      </c>
      <c r="I422" s="21" t="str">
        <f t="shared" si="9"/>
        <v>No</v>
      </c>
      <c r="J422" s="21" t="str">
        <f t="shared" si="10"/>
        <v>No</v>
      </c>
      <c r="K422" s="25"/>
      <c r="L422" s="7" t="s">
        <v>916</v>
      </c>
      <c r="M422" s="7" t="s">
        <v>917</v>
      </c>
      <c r="N422" s="7" t="s">
        <v>25</v>
      </c>
      <c r="O422" s="7" t="s">
        <v>7869</v>
      </c>
      <c r="P422" s="44" t="s">
        <v>7870</v>
      </c>
      <c r="Q422" s="42"/>
      <c r="R422" s="42"/>
      <c r="S422" s="42"/>
      <c r="T422" s="42"/>
      <c r="U422" s="42"/>
      <c r="V422" s="42"/>
      <c r="W422" s="42"/>
      <c r="X422" s="42"/>
      <c r="Y422" s="27"/>
      <c r="Z422" s="27"/>
      <c r="AA422" s="27"/>
    </row>
    <row r="423">
      <c r="A423" s="21" t="str">
        <f t="shared" ref="A423:B423" si="430">if(and(isnumber(search("Yes",C423)),isnumber(search("Yes",E423)),isnumber(search("Yes",G423)),isnumber(search("Yes",I423))),"Yes","No")</f>
        <v>No</v>
      </c>
      <c r="B423" s="21" t="str">
        <f t="shared" si="430"/>
        <v>No</v>
      </c>
      <c r="C423" s="22" t="str">
        <f t="shared" si="3"/>
        <v>No</v>
      </c>
      <c r="D423" s="21" t="str">
        <f t="shared" si="4"/>
        <v>No</v>
      </c>
      <c r="E423" s="21" t="str">
        <f t="shared" si="5"/>
        <v>No</v>
      </c>
      <c r="F423" s="21" t="str">
        <f t="shared" si="6"/>
        <v>No</v>
      </c>
      <c r="G423" s="21" t="str">
        <f t="shared" si="7"/>
        <v>No</v>
      </c>
      <c r="H423" s="21" t="str">
        <f t="shared" si="8"/>
        <v>No</v>
      </c>
      <c r="I423" s="21" t="str">
        <f t="shared" si="9"/>
        <v>No</v>
      </c>
      <c r="J423" s="21" t="str">
        <f t="shared" si="10"/>
        <v>No</v>
      </c>
      <c r="K423" s="25"/>
      <c r="L423" s="7" t="s">
        <v>918</v>
      </c>
      <c r="M423" s="7" t="s">
        <v>919</v>
      </c>
      <c r="N423" s="7" t="s">
        <v>25</v>
      </c>
      <c r="O423" s="7" t="s">
        <v>7871</v>
      </c>
      <c r="P423" s="44" t="s">
        <v>7872</v>
      </c>
      <c r="Q423" s="42"/>
      <c r="R423" s="42"/>
      <c r="S423" s="42"/>
      <c r="T423" s="42"/>
      <c r="U423" s="42"/>
      <c r="V423" s="42"/>
      <c r="W423" s="42"/>
      <c r="X423" s="42"/>
      <c r="Y423" s="27"/>
      <c r="Z423" s="27"/>
      <c r="AA423" s="27"/>
    </row>
    <row r="424">
      <c r="A424" s="21" t="str">
        <f t="shared" ref="A424:B424" si="431">if(and(isnumber(search("Yes",C424)),isnumber(search("Yes",E424)),isnumber(search("Yes",G424)),isnumber(search("Yes",I424))),"Yes","No")</f>
        <v>No</v>
      </c>
      <c r="B424" s="21" t="str">
        <f t="shared" si="431"/>
        <v>No</v>
      </c>
      <c r="C424" s="22" t="str">
        <f t="shared" si="3"/>
        <v>No</v>
      </c>
      <c r="D424" s="21" t="str">
        <f t="shared" si="4"/>
        <v>No</v>
      </c>
      <c r="E424" s="21" t="str">
        <f t="shared" si="5"/>
        <v>No</v>
      </c>
      <c r="F424" s="21" t="str">
        <f t="shared" si="6"/>
        <v>No</v>
      </c>
      <c r="G424" s="21" t="str">
        <f t="shared" si="7"/>
        <v>No</v>
      </c>
      <c r="H424" s="21" t="str">
        <f t="shared" si="8"/>
        <v>No</v>
      </c>
      <c r="I424" s="21" t="str">
        <f t="shared" si="9"/>
        <v>No</v>
      </c>
      <c r="J424" s="21" t="str">
        <f t="shared" si="10"/>
        <v>No</v>
      </c>
      <c r="K424" s="25"/>
      <c r="L424" s="7" t="s">
        <v>920</v>
      </c>
      <c r="M424" s="7" t="s">
        <v>921</v>
      </c>
      <c r="N424" s="7" t="s">
        <v>25</v>
      </c>
      <c r="O424" s="7" t="s">
        <v>2423</v>
      </c>
      <c r="P424" s="44" t="s">
        <v>7873</v>
      </c>
      <c r="Q424" s="42"/>
      <c r="R424" s="42"/>
      <c r="S424" s="42"/>
      <c r="T424" s="42"/>
      <c r="U424" s="42"/>
      <c r="V424" s="42"/>
      <c r="W424" s="42"/>
      <c r="X424" s="42"/>
      <c r="Y424" s="27"/>
      <c r="Z424" s="27"/>
      <c r="AA424" s="27"/>
    </row>
    <row r="425">
      <c r="A425" s="21" t="str">
        <f t="shared" ref="A425:B425" si="432">if(and(isnumber(search("Yes",C425)),isnumber(search("Yes",E425)),isnumber(search("Yes",G425)),isnumber(search("Yes",I425))),"Yes","No")</f>
        <v>No</v>
      </c>
      <c r="B425" s="21" t="str">
        <f t="shared" si="432"/>
        <v>No</v>
      </c>
      <c r="C425" s="22" t="str">
        <f t="shared" si="3"/>
        <v>No</v>
      </c>
      <c r="D425" s="21" t="str">
        <f t="shared" si="4"/>
        <v>No</v>
      </c>
      <c r="E425" s="21" t="str">
        <f t="shared" si="5"/>
        <v>No</v>
      </c>
      <c r="F425" s="21" t="str">
        <f t="shared" si="6"/>
        <v>No</v>
      </c>
      <c r="G425" s="21" t="str">
        <f t="shared" si="7"/>
        <v>No</v>
      </c>
      <c r="H425" s="21" t="str">
        <f t="shared" si="8"/>
        <v>No</v>
      </c>
      <c r="I425" s="21" t="str">
        <f t="shared" si="9"/>
        <v>No</v>
      </c>
      <c r="J425" s="21" t="str">
        <f t="shared" si="10"/>
        <v>No</v>
      </c>
      <c r="K425" s="25"/>
      <c r="L425" s="7" t="s">
        <v>922</v>
      </c>
      <c r="M425" s="7" t="s">
        <v>923</v>
      </c>
      <c r="N425" s="7" t="s">
        <v>25</v>
      </c>
      <c r="O425" s="7" t="s">
        <v>3318</v>
      </c>
      <c r="P425" s="44" t="s">
        <v>3319</v>
      </c>
      <c r="Q425" s="42"/>
      <c r="R425" s="42"/>
      <c r="S425" s="42"/>
      <c r="T425" s="42"/>
      <c r="U425" s="42"/>
      <c r="V425" s="42"/>
      <c r="W425" s="42"/>
      <c r="X425" s="42"/>
      <c r="Y425" s="27"/>
      <c r="Z425" s="27"/>
      <c r="AA425" s="27"/>
    </row>
    <row r="426">
      <c r="A426" s="21" t="str">
        <f t="shared" ref="A426:B426" si="433">if(and(isnumber(search("Yes",C426)),isnumber(search("Yes",E426)),isnumber(search("Yes",G426)),isnumber(search("Yes",I426))),"Yes","No")</f>
        <v>Yes</v>
      </c>
      <c r="B426" s="21" t="str">
        <f t="shared" si="433"/>
        <v>Yes</v>
      </c>
      <c r="C426" s="22" t="str">
        <f t="shared" si="3"/>
        <v>Yes</v>
      </c>
      <c r="D426" s="21" t="str">
        <f t="shared" si="4"/>
        <v>Yes</v>
      </c>
      <c r="E426" s="21" t="str">
        <f t="shared" si="5"/>
        <v>Yes</v>
      </c>
      <c r="F426" s="21" t="str">
        <f t="shared" si="6"/>
        <v>Yes</v>
      </c>
      <c r="G426" s="21" t="str">
        <f t="shared" si="7"/>
        <v>Yes</v>
      </c>
      <c r="H426" s="21" t="str">
        <f t="shared" si="8"/>
        <v>Yes</v>
      </c>
      <c r="I426" s="21" t="str">
        <f t="shared" si="9"/>
        <v>Yes</v>
      </c>
      <c r="J426" s="21" t="str">
        <f t="shared" si="10"/>
        <v>Yes</v>
      </c>
      <c r="K426" s="25"/>
      <c r="L426" s="7" t="s">
        <v>135</v>
      </c>
      <c r="M426" s="7" t="s">
        <v>924</v>
      </c>
      <c r="N426" s="7" t="s">
        <v>21</v>
      </c>
      <c r="O426" s="7" t="s">
        <v>3320</v>
      </c>
      <c r="P426" s="44" t="s">
        <v>3321</v>
      </c>
      <c r="Q426" s="7" t="s">
        <v>21</v>
      </c>
      <c r="R426" s="7" t="s">
        <v>7874</v>
      </c>
      <c r="S426" s="44" t="s">
        <v>7875</v>
      </c>
      <c r="T426" s="7" t="s">
        <v>21</v>
      </c>
      <c r="U426" s="7" t="s">
        <v>2504</v>
      </c>
      <c r="V426" s="44" t="s">
        <v>7876</v>
      </c>
      <c r="W426" s="7" t="s">
        <v>21</v>
      </c>
      <c r="X426" s="7" t="s">
        <v>7877</v>
      </c>
      <c r="Y426" s="44" t="s">
        <v>7878</v>
      </c>
      <c r="Z426" s="27"/>
      <c r="AA426" s="27"/>
    </row>
    <row r="427">
      <c r="A427" s="21" t="str">
        <f t="shared" ref="A427:B427" si="434">if(and(isnumber(search("Yes",C427)),isnumber(search("Yes",E427)),isnumber(search("Yes",G427)),isnumber(search("Yes",I427))),"Yes","No")</f>
        <v>No</v>
      </c>
      <c r="B427" s="21" t="str">
        <f t="shared" si="434"/>
        <v>No</v>
      </c>
      <c r="C427" s="22" t="str">
        <f t="shared" si="3"/>
        <v>No</v>
      </c>
      <c r="D427" s="21" t="str">
        <f t="shared" si="4"/>
        <v>No</v>
      </c>
      <c r="E427" s="21" t="str">
        <f t="shared" si="5"/>
        <v>No</v>
      </c>
      <c r="F427" s="21" t="str">
        <f t="shared" si="6"/>
        <v>No</v>
      </c>
      <c r="G427" s="21" t="str">
        <f t="shared" si="7"/>
        <v>No</v>
      </c>
      <c r="H427" s="21" t="str">
        <f t="shared" si="8"/>
        <v>No</v>
      </c>
      <c r="I427" s="21" t="str">
        <f t="shared" si="9"/>
        <v>No</v>
      </c>
      <c r="J427" s="21" t="str">
        <f t="shared" si="10"/>
        <v>No</v>
      </c>
      <c r="K427" s="25"/>
      <c r="L427" s="7" t="s">
        <v>925</v>
      </c>
      <c r="M427" s="7" t="s">
        <v>926</v>
      </c>
      <c r="N427" s="7" t="s">
        <v>25</v>
      </c>
      <c r="O427" s="7" t="s">
        <v>7879</v>
      </c>
      <c r="P427" s="44" t="s">
        <v>7880</v>
      </c>
      <c r="Q427" s="42"/>
      <c r="R427" s="42"/>
      <c r="S427" s="42"/>
      <c r="T427" s="42"/>
      <c r="U427" s="42"/>
      <c r="V427" s="42"/>
      <c r="W427" s="42"/>
      <c r="X427" s="42"/>
      <c r="Y427" s="27"/>
      <c r="Z427" s="27"/>
      <c r="AA427" s="27"/>
    </row>
    <row r="428">
      <c r="A428" s="21" t="str">
        <f t="shared" ref="A428:B428" si="435">if(and(isnumber(search("Yes",C428)),isnumber(search("Yes",E428)),isnumber(search("Yes",G428)),isnumber(search("Yes",I428))),"Yes","No")</f>
        <v>No</v>
      </c>
      <c r="B428" s="21" t="str">
        <f t="shared" si="435"/>
        <v>No</v>
      </c>
      <c r="C428" s="22" t="str">
        <f t="shared" si="3"/>
        <v>No</v>
      </c>
      <c r="D428" s="21" t="str">
        <f t="shared" si="4"/>
        <v>No</v>
      </c>
      <c r="E428" s="21" t="str">
        <f t="shared" si="5"/>
        <v>No</v>
      </c>
      <c r="F428" s="21" t="str">
        <f t="shared" si="6"/>
        <v>No</v>
      </c>
      <c r="G428" s="21" t="str">
        <f t="shared" si="7"/>
        <v>No</v>
      </c>
      <c r="H428" s="21" t="str">
        <f t="shared" si="8"/>
        <v>No</v>
      </c>
      <c r="I428" s="21" t="str">
        <f t="shared" si="9"/>
        <v>No</v>
      </c>
      <c r="J428" s="21" t="str">
        <f t="shared" si="10"/>
        <v>No</v>
      </c>
      <c r="K428" s="25"/>
      <c r="L428" s="7" t="s">
        <v>927</v>
      </c>
      <c r="M428" s="7" t="s">
        <v>928</v>
      </c>
      <c r="N428" s="7" t="s">
        <v>25</v>
      </c>
      <c r="O428" s="7" t="s">
        <v>7881</v>
      </c>
      <c r="P428" s="44" t="s">
        <v>7882</v>
      </c>
      <c r="Q428" s="42"/>
      <c r="R428" s="42"/>
      <c r="S428" s="42"/>
      <c r="T428" s="42"/>
      <c r="U428" s="42"/>
      <c r="V428" s="42"/>
      <c r="W428" s="42"/>
      <c r="X428" s="42"/>
      <c r="Y428" s="27"/>
      <c r="Z428" s="27"/>
      <c r="AA428" s="27"/>
    </row>
    <row r="429">
      <c r="A429" s="21" t="str">
        <f t="shared" ref="A429:B429" si="436">if(and(isnumber(search("Yes",C429)),isnumber(search("Yes",E429)),isnumber(search("Yes",G429)),isnumber(search("Yes",I429))),"Yes","No")</f>
        <v>No</v>
      </c>
      <c r="B429" s="21" t="str">
        <f t="shared" si="436"/>
        <v>No</v>
      </c>
      <c r="C429" s="22" t="str">
        <f t="shared" si="3"/>
        <v>No</v>
      </c>
      <c r="D429" s="21" t="str">
        <f t="shared" si="4"/>
        <v>No</v>
      </c>
      <c r="E429" s="21" t="str">
        <f t="shared" si="5"/>
        <v>No</v>
      </c>
      <c r="F429" s="21" t="str">
        <f t="shared" si="6"/>
        <v>No</v>
      </c>
      <c r="G429" s="21" t="str">
        <f t="shared" si="7"/>
        <v>No</v>
      </c>
      <c r="H429" s="21" t="str">
        <f t="shared" si="8"/>
        <v>No</v>
      </c>
      <c r="I429" s="21" t="str">
        <f t="shared" si="9"/>
        <v>No</v>
      </c>
      <c r="J429" s="21" t="str">
        <f t="shared" si="10"/>
        <v>No</v>
      </c>
      <c r="K429" s="25"/>
      <c r="L429" s="36" t="s">
        <v>929</v>
      </c>
      <c r="M429" s="7" t="s">
        <v>930</v>
      </c>
      <c r="N429" s="7" t="s">
        <v>25</v>
      </c>
      <c r="O429" s="7" t="s">
        <v>2541</v>
      </c>
      <c r="P429" s="44" t="s">
        <v>7883</v>
      </c>
      <c r="Q429" s="42"/>
      <c r="R429" s="42"/>
      <c r="S429" s="42"/>
      <c r="T429" s="42"/>
      <c r="U429" s="42"/>
      <c r="V429" s="42"/>
      <c r="W429" s="42"/>
      <c r="X429" s="42"/>
      <c r="Y429" s="27"/>
      <c r="Z429" s="27"/>
      <c r="AA429" s="27"/>
    </row>
    <row r="430">
      <c r="A430" s="21" t="str">
        <f t="shared" ref="A430:B430" si="437">if(and(isnumber(search("Yes",C430)),isnumber(search("Yes",E430)),isnumber(search("Yes",G430)),isnumber(search("Yes",I430))),"Yes","No")</f>
        <v>Yes</v>
      </c>
      <c r="B430" s="21" t="str">
        <f t="shared" si="437"/>
        <v>Yes</v>
      </c>
      <c r="C430" s="22" t="str">
        <f t="shared" si="3"/>
        <v>Yes</v>
      </c>
      <c r="D430" s="21" t="str">
        <f t="shared" si="4"/>
        <v>Yes</v>
      </c>
      <c r="E430" s="21" t="str">
        <f t="shared" si="5"/>
        <v>Yes</v>
      </c>
      <c r="F430" s="21" t="str">
        <f t="shared" si="6"/>
        <v>Yes</v>
      </c>
      <c r="G430" s="21" t="str">
        <f t="shared" si="7"/>
        <v>Yes</v>
      </c>
      <c r="H430" s="21" t="str">
        <f t="shared" si="8"/>
        <v>Yes</v>
      </c>
      <c r="I430" s="21" t="str">
        <f t="shared" si="9"/>
        <v>Yes</v>
      </c>
      <c r="J430" s="21" t="str">
        <f t="shared" si="10"/>
        <v>Yes</v>
      </c>
      <c r="K430" s="25"/>
      <c r="L430" s="7" t="s">
        <v>138</v>
      </c>
      <c r="M430" s="7" t="s">
        <v>931</v>
      </c>
      <c r="N430" s="7" t="s">
        <v>21</v>
      </c>
      <c r="O430" s="7" t="s">
        <v>7884</v>
      </c>
      <c r="P430" s="44" t="s">
        <v>7885</v>
      </c>
      <c r="Q430" s="7" t="s">
        <v>21</v>
      </c>
      <c r="R430" s="7" t="s">
        <v>7886</v>
      </c>
      <c r="S430" s="44" t="s">
        <v>7887</v>
      </c>
      <c r="T430" s="7" t="s">
        <v>21</v>
      </c>
      <c r="U430" s="7" t="s">
        <v>2504</v>
      </c>
      <c r="V430" s="44" t="s">
        <v>3337</v>
      </c>
      <c r="W430" s="7" t="s">
        <v>21</v>
      </c>
      <c r="X430" s="7" t="s">
        <v>7888</v>
      </c>
      <c r="Y430" s="44" t="s">
        <v>7889</v>
      </c>
      <c r="Z430" s="27"/>
      <c r="AA430" s="27"/>
    </row>
    <row r="431">
      <c r="A431" s="21" t="str">
        <f t="shared" ref="A431:B431" si="438">if(and(isnumber(search("Yes",C431)),isnumber(search("Yes",E431)),isnumber(search("Yes",G431)),isnumber(search("Yes",I431))),"Yes","No")</f>
        <v>No</v>
      </c>
      <c r="B431" s="21" t="str">
        <f t="shared" si="438"/>
        <v>No</v>
      </c>
      <c r="C431" s="22" t="str">
        <f t="shared" si="3"/>
        <v>No</v>
      </c>
      <c r="D431" s="21" t="str">
        <f t="shared" si="4"/>
        <v>No</v>
      </c>
      <c r="E431" s="21" t="str">
        <f t="shared" si="5"/>
        <v>No</v>
      </c>
      <c r="F431" s="21" t="str">
        <f t="shared" si="6"/>
        <v>No</v>
      </c>
      <c r="G431" s="21" t="str">
        <f t="shared" si="7"/>
        <v>No</v>
      </c>
      <c r="H431" s="21" t="str">
        <f t="shared" si="8"/>
        <v>No</v>
      </c>
      <c r="I431" s="21" t="str">
        <f t="shared" si="9"/>
        <v>No</v>
      </c>
      <c r="J431" s="21" t="str">
        <f t="shared" si="10"/>
        <v>No</v>
      </c>
      <c r="K431" s="25"/>
      <c r="L431" s="7" t="s">
        <v>932</v>
      </c>
      <c r="M431" s="7" t="s">
        <v>933</v>
      </c>
      <c r="N431" s="7" t="s">
        <v>25</v>
      </c>
      <c r="O431" s="7" t="s">
        <v>3340</v>
      </c>
      <c r="P431" s="44" t="s">
        <v>7890</v>
      </c>
      <c r="Q431" s="42"/>
      <c r="R431" s="42"/>
      <c r="S431" s="42"/>
      <c r="T431" s="42"/>
      <c r="U431" s="42"/>
      <c r="V431" s="42"/>
      <c r="W431" s="42"/>
      <c r="X431" s="42"/>
      <c r="Y431" s="27"/>
      <c r="Z431" s="27"/>
      <c r="AA431" s="27"/>
    </row>
    <row r="432">
      <c r="A432" s="21" t="str">
        <f t="shared" ref="A432:B432" si="439">if(and(isnumber(search("Yes",C432)),isnumber(search("Yes",E432)),isnumber(search("Yes",G432)),isnumber(search("Yes",I432))),"Yes","No")</f>
        <v>No</v>
      </c>
      <c r="B432" s="21" t="str">
        <f t="shared" si="439"/>
        <v>No</v>
      </c>
      <c r="C432" s="22" t="str">
        <f t="shared" si="3"/>
        <v>No</v>
      </c>
      <c r="D432" s="21" t="str">
        <f t="shared" si="4"/>
        <v>No</v>
      </c>
      <c r="E432" s="21" t="str">
        <f t="shared" si="5"/>
        <v>No</v>
      </c>
      <c r="F432" s="21" t="str">
        <f t="shared" si="6"/>
        <v>No</v>
      </c>
      <c r="G432" s="21" t="str">
        <f t="shared" si="7"/>
        <v>No</v>
      </c>
      <c r="H432" s="21" t="str">
        <f t="shared" si="8"/>
        <v>No</v>
      </c>
      <c r="I432" s="21" t="str">
        <f t="shared" si="9"/>
        <v>No</v>
      </c>
      <c r="J432" s="21" t="str">
        <f t="shared" si="10"/>
        <v>No</v>
      </c>
      <c r="K432" s="25"/>
      <c r="L432" s="7" t="s">
        <v>934</v>
      </c>
      <c r="M432" s="7" t="s">
        <v>935</v>
      </c>
      <c r="N432" s="7" t="s">
        <v>25</v>
      </c>
      <c r="O432" s="7" t="s">
        <v>7891</v>
      </c>
      <c r="P432" s="44" t="s">
        <v>7892</v>
      </c>
      <c r="Q432" s="42"/>
      <c r="R432" s="42"/>
      <c r="S432" s="42"/>
      <c r="T432" s="42"/>
      <c r="U432" s="42"/>
      <c r="V432" s="42"/>
      <c r="W432" s="42"/>
      <c r="X432" s="42"/>
      <c r="Y432" s="27"/>
      <c r="Z432" s="27"/>
      <c r="AA432" s="27"/>
    </row>
    <row r="433">
      <c r="A433" s="21" t="str">
        <f t="shared" ref="A433:B433" si="440">if(and(isnumber(search("Yes",C433)),isnumber(search("Yes",E433)),isnumber(search("Yes",G433)),isnumber(search("Yes",I433))),"Yes","No")</f>
        <v>No</v>
      </c>
      <c r="B433" s="21" t="str">
        <f t="shared" si="440"/>
        <v>No</v>
      </c>
      <c r="C433" s="22" t="str">
        <f t="shared" si="3"/>
        <v>No</v>
      </c>
      <c r="D433" s="21" t="str">
        <f t="shared" si="4"/>
        <v>No</v>
      </c>
      <c r="E433" s="21" t="str">
        <f t="shared" si="5"/>
        <v>No</v>
      </c>
      <c r="F433" s="21" t="str">
        <f t="shared" si="6"/>
        <v>No</v>
      </c>
      <c r="G433" s="21" t="str">
        <f t="shared" si="7"/>
        <v>No</v>
      </c>
      <c r="H433" s="21" t="str">
        <f t="shared" si="8"/>
        <v>No</v>
      </c>
      <c r="I433" s="21" t="str">
        <f t="shared" si="9"/>
        <v>No</v>
      </c>
      <c r="J433" s="21" t="str">
        <f t="shared" si="10"/>
        <v>No</v>
      </c>
      <c r="K433" s="25"/>
      <c r="L433" s="7" t="s">
        <v>936</v>
      </c>
      <c r="M433" s="7" t="s">
        <v>167</v>
      </c>
      <c r="N433" s="7" t="s">
        <v>25</v>
      </c>
      <c r="O433" s="7" t="s">
        <v>5826</v>
      </c>
      <c r="P433" s="44" t="s">
        <v>7893</v>
      </c>
      <c r="Q433" s="42"/>
      <c r="R433" s="42"/>
      <c r="S433" s="42"/>
      <c r="T433" s="42"/>
      <c r="U433" s="42"/>
      <c r="V433" s="42"/>
      <c r="W433" s="42"/>
      <c r="X433" s="42"/>
      <c r="Y433" s="27"/>
      <c r="Z433" s="27"/>
      <c r="AA433" s="27"/>
    </row>
    <row r="434">
      <c r="A434" s="21" t="str">
        <f t="shared" ref="A434:B434" si="441">if(and(isnumber(search("Yes",C434)),isnumber(search("Yes",E434)),isnumber(search("Yes",G434)),isnumber(search("Yes",I434))),"Yes","No")</f>
        <v>No</v>
      </c>
      <c r="B434" s="21" t="str">
        <f t="shared" si="441"/>
        <v>No</v>
      </c>
      <c r="C434" s="22" t="str">
        <f t="shared" si="3"/>
        <v>No</v>
      </c>
      <c r="D434" s="21" t="str">
        <f t="shared" si="4"/>
        <v>No</v>
      </c>
      <c r="E434" s="21" t="str">
        <f t="shared" si="5"/>
        <v>No</v>
      </c>
      <c r="F434" s="21" t="str">
        <f t="shared" si="6"/>
        <v>No</v>
      </c>
      <c r="G434" s="21" t="str">
        <f t="shared" si="7"/>
        <v>No</v>
      </c>
      <c r="H434" s="21" t="str">
        <f t="shared" si="8"/>
        <v>No</v>
      </c>
      <c r="I434" s="21" t="str">
        <f t="shared" si="9"/>
        <v>No</v>
      </c>
      <c r="J434" s="21" t="str">
        <f t="shared" si="10"/>
        <v>No</v>
      </c>
      <c r="K434" s="25"/>
      <c r="L434" s="7" t="s">
        <v>937</v>
      </c>
      <c r="M434" s="7" t="s">
        <v>938</v>
      </c>
      <c r="N434" s="7" t="s">
        <v>25</v>
      </c>
      <c r="O434" s="7" t="s">
        <v>2441</v>
      </c>
      <c r="P434" s="44" t="s">
        <v>7894</v>
      </c>
      <c r="Q434" s="42"/>
      <c r="R434" s="42"/>
      <c r="S434" s="42"/>
      <c r="T434" s="42"/>
      <c r="U434" s="42"/>
      <c r="V434" s="42"/>
      <c r="W434" s="42"/>
      <c r="X434" s="42"/>
      <c r="Y434" s="27"/>
      <c r="Z434" s="27"/>
      <c r="AA434" s="27"/>
    </row>
    <row r="435">
      <c r="A435" s="21" t="str">
        <f t="shared" ref="A435:B435" si="442">if(and(isnumber(search("Yes",C435)),isnumber(search("Yes",E435)),isnumber(search("Yes",G435)),isnumber(search("Yes",I435))),"Yes","No")</f>
        <v>No</v>
      </c>
      <c r="B435" s="21" t="str">
        <f t="shared" si="442"/>
        <v>No</v>
      </c>
      <c r="C435" s="22" t="str">
        <f t="shared" si="3"/>
        <v>No</v>
      </c>
      <c r="D435" s="21" t="str">
        <f t="shared" si="4"/>
        <v>No</v>
      </c>
      <c r="E435" s="21" t="str">
        <f t="shared" si="5"/>
        <v>No</v>
      </c>
      <c r="F435" s="21" t="str">
        <f t="shared" si="6"/>
        <v>No</v>
      </c>
      <c r="G435" s="21" t="str">
        <f t="shared" si="7"/>
        <v>No</v>
      </c>
      <c r="H435" s="21" t="str">
        <f t="shared" si="8"/>
        <v>No</v>
      </c>
      <c r="I435" s="21" t="str">
        <f t="shared" si="9"/>
        <v>No</v>
      </c>
      <c r="J435" s="21" t="str">
        <f t="shared" si="10"/>
        <v>No</v>
      </c>
      <c r="K435" s="25"/>
      <c r="L435" s="7" t="s">
        <v>939</v>
      </c>
      <c r="M435" s="7" t="s">
        <v>940</v>
      </c>
      <c r="N435" s="7" t="s">
        <v>25</v>
      </c>
      <c r="O435" s="7" t="s">
        <v>3271</v>
      </c>
      <c r="P435" s="44" t="s">
        <v>7895</v>
      </c>
      <c r="Q435" s="42"/>
      <c r="R435" s="42"/>
      <c r="S435" s="42"/>
      <c r="T435" s="42"/>
      <c r="U435" s="42"/>
      <c r="V435" s="42"/>
      <c r="W435" s="42"/>
      <c r="X435" s="42"/>
      <c r="Y435" s="27"/>
      <c r="Z435" s="27"/>
      <c r="AA435" s="27"/>
    </row>
    <row r="436">
      <c r="A436" s="21" t="str">
        <f t="shared" ref="A436:B436" si="443">if(and(isnumber(search("Yes",C436)),isnumber(search("Yes",E436)),isnumber(search("Yes",G436)),isnumber(search("Yes",I436))),"Yes","No")</f>
        <v>No</v>
      </c>
      <c r="B436" s="21" t="str">
        <f t="shared" si="443"/>
        <v>No</v>
      </c>
      <c r="C436" s="22" t="str">
        <f t="shared" si="3"/>
        <v>No</v>
      </c>
      <c r="D436" s="21" t="str">
        <f t="shared" si="4"/>
        <v>No</v>
      </c>
      <c r="E436" s="21" t="str">
        <f t="shared" si="5"/>
        <v>No</v>
      </c>
      <c r="F436" s="21" t="str">
        <f t="shared" si="6"/>
        <v>No</v>
      </c>
      <c r="G436" s="21" t="str">
        <f t="shared" si="7"/>
        <v>No</v>
      </c>
      <c r="H436" s="21" t="str">
        <f t="shared" si="8"/>
        <v>No</v>
      </c>
      <c r="I436" s="21" t="str">
        <f t="shared" si="9"/>
        <v>No</v>
      </c>
      <c r="J436" s="21" t="str">
        <f t="shared" si="10"/>
        <v>No</v>
      </c>
      <c r="K436" s="25"/>
      <c r="L436" s="7" t="s">
        <v>941</v>
      </c>
      <c r="M436" s="7" t="s">
        <v>942</v>
      </c>
      <c r="N436" s="7" t="s">
        <v>25</v>
      </c>
      <c r="O436" s="7" t="s">
        <v>4079</v>
      </c>
      <c r="P436" s="44" t="s">
        <v>3349</v>
      </c>
      <c r="Q436" s="42"/>
      <c r="R436" s="42"/>
      <c r="S436" s="42"/>
      <c r="T436" s="42"/>
      <c r="U436" s="42"/>
      <c r="V436" s="42"/>
      <c r="W436" s="42"/>
      <c r="X436" s="42"/>
      <c r="Y436" s="27"/>
      <c r="Z436" s="27"/>
      <c r="AA436" s="27"/>
    </row>
    <row r="437">
      <c r="A437" s="21" t="str">
        <f t="shared" ref="A437:B437" si="444">if(and(isnumber(search("Yes",C437)),isnumber(search("Yes",E437)),isnumber(search("Yes",G437)),isnumber(search("Yes",I437))),"Yes","No")</f>
        <v>No</v>
      </c>
      <c r="B437" s="21" t="str">
        <f t="shared" si="444"/>
        <v>No</v>
      </c>
      <c r="C437" s="22" t="str">
        <f t="shared" si="3"/>
        <v>No</v>
      </c>
      <c r="D437" s="21" t="str">
        <f t="shared" si="4"/>
        <v>No</v>
      </c>
      <c r="E437" s="21" t="str">
        <f t="shared" si="5"/>
        <v>No</v>
      </c>
      <c r="F437" s="21" t="str">
        <f t="shared" si="6"/>
        <v>No</v>
      </c>
      <c r="G437" s="21" t="str">
        <f t="shared" si="7"/>
        <v>No</v>
      </c>
      <c r="H437" s="21" t="str">
        <f t="shared" si="8"/>
        <v>No</v>
      </c>
      <c r="I437" s="21" t="str">
        <f t="shared" si="9"/>
        <v>No</v>
      </c>
      <c r="J437" s="21" t="str">
        <f t="shared" si="10"/>
        <v>No</v>
      </c>
      <c r="K437" s="25"/>
      <c r="L437" s="7" t="s">
        <v>943</v>
      </c>
      <c r="M437" s="7" t="s">
        <v>944</v>
      </c>
      <c r="N437" s="7" t="s">
        <v>25</v>
      </c>
      <c r="O437" s="7" t="s">
        <v>3350</v>
      </c>
      <c r="P437" s="44" t="s">
        <v>7896</v>
      </c>
      <c r="Q437" s="42"/>
      <c r="R437" s="42"/>
      <c r="S437" s="42"/>
      <c r="T437" s="42"/>
      <c r="U437" s="42"/>
      <c r="V437" s="42"/>
      <c r="W437" s="42"/>
      <c r="X437" s="42"/>
      <c r="Y437" s="27"/>
      <c r="Z437" s="27"/>
      <c r="AA437" s="27"/>
    </row>
    <row r="438">
      <c r="A438" s="21" t="str">
        <f t="shared" ref="A438:B438" si="445">if(and(isnumber(search("Yes",C438)),isnumber(search("Yes",E438)),isnumber(search("Yes",G438)),isnumber(search("Yes",I438))),"Yes","No")</f>
        <v>No</v>
      </c>
      <c r="B438" s="21" t="str">
        <f t="shared" si="445"/>
        <v>No</v>
      </c>
      <c r="C438" s="22" t="str">
        <f t="shared" si="3"/>
        <v>No</v>
      </c>
      <c r="D438" s="21" t="str">
        <f t="shared" si="4"/>
        <v>No</v>
      </c>
      <c r="E438" s="21" t="str">
        <f t="shared" si="5"/>
        <v>No</v>
      </c>
      <c r="F438" s="21" t="str">
        <f t="shared" si="6"/>
        <v>No</v>
      </c>
      <c r="G438" s="21" t="str">
        <f t="shared" si="7"/>
        <v>No</v>
      </c>
      <c r="H438" s="21" t="str">
        <f t="shared" si="8"/>
        <v>No</v>
      </c>
      <c r="I438" s="21" t="str">
        <f t="shared" si="9"/>
        <v>No</v>
      </c>
      <c r="J438" s="21" t="str">
        <f t="shared" si="10"/>
        <v>No</v>
      </c>
      <c r="K438" s="25"/>
      <c r="L438" s="7" t="s">
        <v>945</v>
      </c>
      <c r="M438" s="7" t="s">
        <v>946</v>
      </c>
      <c r="N438" s="7" t="s">
        <v>25</v>
      </c>
      <c r="O438" s="7" t="s">
        <v>7897</v>
      </c>
      <c r="P438" s="44" t="s">
        <v>3353</v>
      </c>
      <c r="Q438" s="42"/>
      <c r="R438" s="42"/>
      <c r="S438" s="42"/>
      <c r="T438" s="42"/>
      <c r="U438" s="42"/>
      <c r="V438" s="42"/>
      <c r="W438" s="42"/>
      <c r="X438" s="42"/>
      <c r="Y438" s="27"/>
      <c r="Z438" s="27"/>
      <c r="AA438" s="27"/>
    </row>
    <row r="439">
      <c r="A439" s="21" t="str">
        <f t="shared" ref="A439:B439" si="446">if(and(isnumber(search("Yes",C439)),isnumber(search("Yes",E439)),isnumber(search("Yes",G439)),isnumber(search("Yes",I439))),"Yes","No")</f>
        <v>No</v>
      </c>
      <c r="B439" s="21" t="str">
        <f t="shared" si="446"/>
        <v>No</v>
      </c>
      <c r="C439" s="22" t="str">
        <f t="shared" si="3"/>
        <v>No</v>
      </c>
      <c r="D439" s="21" t="str">
        <f t="shared" si="4"/>
        <v>No</v>
      </c>
      <c r="E439" s="21" t="str">
        <f t="shared" si="5"/>
        <v>No</v>
      </c>
      <c r="F439" s="21" t="str">
        <f t="shared" si="6"/>
        <v>No</v>
      </c>
      <c r="G439" s="21" t="str">
        <f t="shared" si="7"/>
        <v>No</v>
      </c>
      <c r="H439" s="21" t="str">
        <f t="shared" si="8"/>
        <v>No</v>
      </c>
      <c r="I439" s="21" t="str">
        <f t="shared" si="9"/>
        <v>No</v>
      </c>
      <c r="J439" s="21" t="str">
        <f t="shared" si="10"/>
        <v>No</v>
      </c>
      <c r="K439" s="25"/>
      <c r="L439" s="7" t="s">
        <v>947</v>
      </c>
      <c r="M439" s="7" t="s">
        <v>948</v>
      </c>
      <c r="N439" s="7" t="s">
        <v>25</v>
      </c>
      <c r="O439" s="7" t="s">
        <v>2601</v>
      </c>
      <c r="P439" s="44" t="s">
        <v>7898</v>
      </c>
      <c r="Q439" s="42"/>
      <c r="R439" s="42"/>
      <c r="S439" s="42"/>
      <c r="T439" s="42"/>
      <c r="U439" s="42"/>
      <c r="V439" s="42"/>
      <c r="W439" s="42"/>
      <c r="X439" s="42"/>
      <c r="Y439" s="27"/>
      <c r="Z439" s="27"/>
      <c r="AA439" s="27"/>
    </row>
    <row r="440">
      <c r="A440" s="21" t="str">
        <f t="shared" ref="A440:B440" si="447">if(and(isnumber(search("Yes",C440)),isnumber(search("Yes",E440)),isnumber(search("Yes",G440)),isnumber(search("Yes",I440))),"Yes","No")</f>
        <v>No</v>
      </c>
      <c r="B440" s="21" t="str">
        <f t="shared" si="447"/>
        <v>No</v>
      </c>
      <c r="C440" s="22" t="str">
        <f t="shared" si="3"/>
        <v>No</v>
      </c>
      <c r="D440" s="21" t="str">
        <f t="shared" si="4"/>
        <v>No</v>
      </c>
      <c r="E440" s="21" t="str">
        <f t="shared" si="5"/>
        <v>No</v>
      </c>
      <c r="F440" s="21" t="str">
        <f t="shared" si="6"/>
        <v>No</v>
      </c>
      <c r="G440" s="21" t="str">
        <f t="shared" si="7"/>
        <v>No</v>
      </c>
      <c r="H440" s="21" t="str">
        <f t="shared" si="8"/>
        <v>No</v>
      </c>
      <c r="I440" s="21" t="str">
        <f t="shared" si="9"/>
        <v>No</v>
      </c>
      <c r="J440" s="21" t="str">
        <f t="shared" si="10"/>
        <v>No</v>
      </c>
      <c r="K440" s="25"/>
      <c r="L440" s="7" t="s">
        <v>949</v>
      </c>
      <c r="M440" s="7" t="s">
        <v>950</v>
      </c>
      <c r="N440" s="7" t="s">
        <v>25</v>
      </c>
      <c r="O440" s="7" t="s">
        <v>7899</v>
      </c>
      <c r="P440" s="44" t="s">
        <v>7900</v>
      </c>
      <c r="Q440" s="42"/>
      <c r="R440" s="42"/>
      <c r="S440" s="42"/>
      <c r="T440" s="42"/>
      <c r="U440" s="42"/>
      <c r="V440" s="42"/>
      <c r="W440" s="42"/>
      <c r="X440" s="42"/>
      <c r="Y440" s="27"/>
      <c r="Z440" s="27"/>
      <c r="AA440" s="27"/>
    </row>
    <row r="441">
      <c r="A441" s="21" t="str">
        <f t="shared" ref="A441:B441" si="448">if(and(isnumber(search("Yes",C441)),isnumber(search("Yes",E441)),isnumber(search("Yes",G441)),isnumber(search("Yes",I441))),"Yes","No")</f>
        <v>No</v>
      </c>
      <c r="B441" s="21" t="str">
        <f t="shared" si="448"/>
        <v>No</v>
      </c>
      <c r="C441" s="22" t="str">
        <f t="shared" si="3"/>
        <v>No</v>
      </c>
      <c r="D441" s="21" t="str">
        <f t="shared" si="4"/>
        <v>No</v>
      </c>
      <c r="E441" s="21" t="str">
        <f t="shared" si="5"/>
        <v>No</v>
      </c>
      <c r="F441" s="21" t="str">
        <f t="shared" si="6"/>
        <v>No</v>
      </c>
      <c r="G441" s="21" t="str">
        <f t="shared" si="7"/>
        <v>No</v>
      </c>
      <c r="H441" s="21" t="str">
        <f t="shared" si="8"/>
        <v>No</v>
      </c>
      <c r="I441" s="21" t="str">
        <f t="shared" si="9"/>
        <v>No</v>
      </c>
      <c r="J441" s="21" t="str">
        <f t="shared" si="10"/>
        <v>No</v>
      </c>
      <c r="K441" s="25"/>
      <c r="L441" s="7" t="s">
        <v>951</v>
      </c>
      <c r="M441" s="7" t="s">
        <v>952</v>
      </c>
      <c r="N441" s="7" t="s">
        <v>25</v>
      </c>
      <c r="O441" s="7" t="s">
        <v>3358</v>
      </c>
      <c r="P441" s="44" t="s">
        <v>7901</v>
      </c>
      <c r="Q441" s="42"/>
      <c r="R441" s="42"/>
      <c r="S441" s="42"/>
      <c r="T441" s="42"/>
      <c r="U441" s="42"/>
      <c r="V441" s="42"/>
      <c r="W441" s="42"/>
      <c r="X441" s="42"/>
      <c r="Y441" s="27"/>
      <c r="Z441" s="27"/>
      <c r="AA441" s="27"/>
    </row>
    <row r="442">
      <c r="A442" s="21" t="str">
        <f t="shared" ref="A442:B442" si="449">if(and(isnumber(search("Yes",C442)),isnumber(search("Yes",E442)),isnumber(search("Yes",G442)),isnumber(search("Yes",I442))),"Yes","No")</f>
        <v>No</v>
      </c>
      <c r="B442" s="21" t="str">
        <f t="shared" si="449"/>
        <v>No</v>
      </c>
      <c r="C442" s="22" t="str">
        <f t="shared" si="3"/>
        <v>No</v>
      </c>
      <c r="D442" s="21" t="str">
        <f t="shared" si="4"/>
        <v>No</v>
      </c>
      <c r="E442" s="21" t="str">
        <f t="shared" si="5"/>
        <v>No</v>
      </c>
      <c r="F442" s="21" t="str">
        <f t="shared" si="6"/>
        <v>No</v>
      </c>
      <c r="G442" s="21" t="str">
        <f t="shared" si="7"/>
        <v>No</v>
      </c>
      <c r="H442" s="21" t="str">
        <f t="shared" si="8"/>
        <v>No</v>
      </c>
      <c r="I442" s="21" t="str">
        <f t="shared" si="9"/>
        <v>No</v>
      </c>
      <c r="J442" s="21" t="str">
        <f t="shared" si="10"/>
        <v>No</v>
      </c>
      <c r="K442" s="25"/>
      <c r="L442" s="7" t="s">
        <v>953</v>
      </c>
      <c r="M442" s="7" t="s">
        <v>954</v>
      </c>
      <c r="N442" s="7" t="s">
        <v>25</v>
      </c>
      <c r="O442" s="7" t="s">
        <v>7902</v>
      </c>
      <c r="P442" s="44" t="s">
        <v>7903</v>
      </c>
      <c r="Q442" s="42"/>
      <c r="R442" s="42"/>
      <c r="S442" s="42"/>
      <c r="T442" s="42"/>
      <c r="U442" s="42"/>
      <c r="V442" s="42"/>
      <c r="W442" s="42"/>
      <c r="X442" s="42"/>
      <c r="Y442" s="27"/>
      <c r="Z442" s="27"/>
      <c r="AA442" s="27"/>
    </row>
    <row r="443">
      <c r="A443" s="21" t="str">
        <f t="shared" ref="A443:B443" si="450">if(and(isnumber(search("Yes",C443)),isnumber(search("Yes",E443)),isnumber(search("Yes",G443)),isnumber(search("Yes",I443))),"Yes","No")</f>
        <v>Yes</v>
      </c>
      <c r="B443" s="21" t="str">
        <f t="shared" si="450"/>
        <v>Yes</v>
      </c>
      <c r="C443" s="22" t="str">
        <f t="shared" si="3"/>
        <v>Yes</v>
      </c>
      <c r="D443" s="21" t="str">
        <f t="shared" si="4"/>
        <v>Yes</v>
      </c>
      <c r="E443" s="21" t="str">
        <f t="shared" si="5"/>
        <v>Yes</v>
      </c>
      <c r="F443" s="21" t="str">
        <f t="shared" si="6"/>
        <v>Yes</v>
      </c>
      <c r="G443" s="21" t="str">
        <f t="shared" si="7"/>
        <v>Yes</v>
      </c>
      <c r="H443" s="21" t="str">
        <f t="shared" si="8"/>
        <v>Yes</v>
      </c>
      <c r="I443" s="21" t="str">
        <f t="shared" si="9"/>
        <v>Yes</v>
      </c>
      <c r="J443" s="21" t="str">
        <f t="shared" si="10"/>
        <v>Yes</v>
      </c>
      <c r="K443" s="25">
        <v>84.0</v>
      </c>
      <c r="L443" s="7" t="s">
        <v>955</v>
      </c>
      <c r="M443" s="7" t="s">
        <v>3362</v>
      </c>
      <c r="N443" s="7" t="s">
        <v>21</v>
      </c>
      <c r="O443" s="7" t="s">
        <v>7904</v>
      </c>
      <c r="P443" s="44" t="s">
        <v>7905</v>
      </c>
      <c r="Q443" s="7" t="s">
        <v>21</v>
      </c>
      <c r="R443" s="7" t="s">
        <v>5842</v>
      </c>
      <c r="S443" s="44" t="s">
        <v>7906</v>
      </c>
      <c r="T443" s="7" t="s">
        <v>21</v>
      </c>
      <c r="U443" s="7" t="s">
        <v>3367</v>
      </c>
      <c r="V443" s="44" t="s">
        <v>7907</v>
      </c>
      <c r="W443" s="7" t="s">
        <v>21</v>
      </c>
      <c r="X443" s="7" t="s">
        <v>4572</v>
      </c>
      <c r="Y443" s="44" t="s">
        <v>7908</v>
      </c>
    </row>
    <row r="444">
      <c r="A444" s="21" t="str">
        <f t="shared" ref="A444:B444" si="451">if(and(isnumber(search("Yes",C444)),isnumber(search("Yes",E444)),isnumber(search("Yes",G444)),isnumber(search("Yes",I444))),"Yes","No")</f>
        <v>No</v>
      </c>
      <c r="B444" s="21" t="str">
        <f t="shared" si="451"/>
        <v>No</v>
      </c>
      <c r="C444" s="22" t="str">
        <f t="shared" si="3"/>
        <v>No</v>
      </c>
      <c r="D444" s="21" t="str">
        <f t="shared" si="4"/>
        <v>No</v>
      </c>
      <c r="E444" s="21" t="str">
        <f t="shared" si="5"/>
        <v>No</v>
      </c>
      <c r="F444" s="21" t="str">
        <f t="shared" si="6"/>
        <v>No</v>
      </c>
      <c r="G444" s="21" t="str">
        <f t="shared" si="7"/>
        <v>No</v>
      </c>
      <c r="H444" s="21" t="str">
        <f t="shared" si="8"/>
        <v>No</v>
      </c>
      <c r="I444" s="21" t="str">
        <f t="shared" si="9"/>
        <v>No</v>
      </c>
      <c r="J444" s="21" t="str">
        <f t="shared" si="10"/>
        <v>No</v>
      </c>
      <c r="K444" s="25"/>
      <c r="L444" s="7" t="s">
        <v>957</v>
      </c>
      <c r="M444" s="7" t="s">
        <v>958</v>
      </c>
      <c r="N444" s="7" t="s">
        <v>25</v>
      </c>
      <c r="O444" s="7" t="s">
        <v>7909</v>
      </c>
      <c r="P444" s="44" t="s">
        <v>7910</v>
      </c>
      <c r="Q444" s="42"/>
      <c r="R444" s="42"/>
      <c r="S444" s="42"/>
      <c r="T444" s="42"/>
      <c r="U444" s="42"/>
      <c r="V444" s="42"/>
      <c r="W444" s="42"/>
      <c r="X444" s="42"/>
      <c r="Y444" s="27"/>
      <c r="Z444" s="27"/>
      <c r="AA444" s="27"/>
    </row>
    <row r="445">
      <c r="A445" s="21" t="str">
        <f t="shared" ref="A445:B445" si="452">if(and(isnumber(search("Yes",C445)),isnumber(search("Yes",E445)),isnumber(search("Yes",G445)),isnumber(search("Yes",I445))),"Yes","No")</f>
        <v>No</v>
      </c>
      <c r="B445" s="21" t="str">
        <f t="shared" si="452"/>
        <v>No</v>
      </c>
      <c r="C445" s="22" t="str">
        <f t="shared" si="3"/>
        <v>No</v>
      </c>
      <c r="D445" s="21" t="str">
        <f t="shared" si="4"/>
        <v>No</v>
      </c>
      <c r="E445" s="21" t="str">
        <f t="shared" si="5"/>
        <v>No</v>
      </c>
      <c r="F445" s="21" t="str">
        <f t="shared" si="6"/>
        <v>No</v>
      </c>
      <c r="G445" s="21" t="str">
        <f t="shared" si="7"/>
        <v>No</v>
      </c>
      <c r="H445" s="21" t="str">
        <f t="shared" si="8"/>
        <v>No</v>
      </c>
      <c r="I445" s="21" t="str">
        <f t="shared" si="9"/>
        <v>No</v>
      </c>
      <c r="J445" s="21" t="str">
        <f t="shared" si="10"/>
        <v>No</v>
      </c>
      <c r="K445" s="25"/>
      <c r="L445" s="7" t="s">
        <v>959</v>
      </c>
      <c r="M445" s="7" t="s">
        <v>960</v>
      </c>
      <c r="N445" s="7" t="s">
        <v>25</v>
      </c>
      <c r="O445" s="7" t="s">
        <v>7911</v>
      </c>
      <c r="P445" s="44" t="s">
        <v>7912</v>
      </c>
      <c r="Q445" s="42"/>
      <c r="R445" s="42"/>
      <c r="S445" s="42"/>
      <c r="T445" s="42"/>
      <c r="U445" s="42"/>
      <c r="V445" s="42"/>
      <c r="W445" s="42"/>
      <c r="X445" s="42"/>
      <c r="Y445" s="27"/>
      <c r="Z445" s="27"/>
      <c r="AA445" s="27"/>
    </row>
    <row r="446">
      <c r="A446" s="21" t="str">
        <f t="shared" ref="A446:B446" si="453">if(and(isnumber(search("Yes",C446)),isnumber(search("Yes",E446)),isnumber(search("Yes",G446)),isnumber(search("Yes",I446))),"Yes","No")</f>
        <v>No</v>
      </c>
      <c r="B446" s="21" t="str">
        <f t="shared" si="453"/>
        <v>No</v>
      </c>
      <c r="C446" s="22" t="str">
        <f t="shared" si="3"/>
        <v>No</v>
      </c>
      <c r="D446" s="21" t="str">
        <f t="shared" si="4"/>
        <v>No</v>
      </c>
      <c r="E446" s="21" t="str">
        <f t="shared" si="5"/>
        <v>No</v>
      </c>
      <c r="F446" s="21" t="str">
        <f t="shared" si="6"/>
        <v>No</v>
      </c>
      <c r="G446" s="21" t="str">
        <f t="shared" si="7"/>
        <v>No</v>
      </c>
      <c r="H446" s="21" t="str">
        <f t="shared" si="8"/>
        <v>No</v>
      </c>
      <c r="I446" s="21" t="str">
        <f t="shared" si="9"/>
        <v>No</v>
      </c>
      <c r="J446" s="21" t="str">
        <f t="shared" si="10"/>
        <v>No</v>
      </c>
      <c r="K446" s="25"/>
      <c r="L446" s="7" t="s">
        <v>961</v>
      </c>
      <c r="M446" s="7" t="s">
        <v>962</v>
      </c>
      <c r="N446" s="7" t="s">
        <v>25</v>
      </c>
      <c r="O446" s="7" t="s">
        <v>7913</v>
      </c>
      <c r="P446" s="44" t="s">
        <v>7914</v>
      </c>
      <c r="Q446" s="42"/>
      <c r="R446" s="42"/>
      <c r="S446" s="42"/>
      <c r="T446" s="42"/>
      <c r="U446" s="42"/>
      <c r="V446" s="42"/>
      <c r="W446" s="42"/>
      <c r="X446" s="42"/>
      <c r="Y446" s="27"/>
      <c r="Z446" s="27"/>
      <c r="AA446" s="27"/>
    </row>
    <row r="447">
      <c r="A447" s="21" t="str">
        <f t="shared" ref="A447:B447" si="454">if(and(isnumber(search("Yes",C447)),isnumber(search("Yes",E447)),isnumber(search("Yes",G447)),isnumber(search("Yes",I447))),"Yes","No")</f>
        <v>No</v>
      </c>
      <c r="B447" s="21" t="str">
        <f t="shared" si="454"/>
        <v>No</v>
      </c>
      <c r="C447" s="22" t="str">
        <f t="shared" si="3"/>
        <v>No</v>
      </c>
      <c r="D447" s="21" t="str">
        <f t="shared" si="4"/>
        <v>No</v>
      </c>
      <c r="E447" s="21" t="str">
        <f t="shared" si="5"/>
        <v>No</v>
      </c>
      <c r="F447" s="21" t="str">
        <f t="shared" si="6"/>
        <v>No</v>
      </c>
      <c r="G447" s="21" t="str">
        <f t="shared" si="7"/>
        <v>No</v>
      </c>
      <c r="H447" s="21" t="str">
        <f t="shared" si="8"/>
        <v>No</v>
      </c>
      <c r="I447" s="21" t="str">
        <f t="shared" si="9"/>
        <v>No</v>
      </c>
      <c r="J447" s="21" t="str">
        <f t="shared" si="10"/>
        <v>No</v>
      </c>
      <c r="K447" s="25"/>
      <c r="L447" s="7" t="s">
        <v>963</v>
      </c>
      <c r="M447" s="7" t="s">
        <v>964</v>
      </c>
      <c r="N447" s="7" t="s">
        <v>25</v>
      </c>
      <c r="O447" s="7" t="s">
        <v>2260</v>
      </c>
      <c r="P447" s="44" t="s">
        <v>3376</v>
      </c>
      <c r="Q447" s="42"/>
      <c r="R447" s="42"/>
      <c r="S447" s="42"/>
      <c r="T447" s="42"/>
      <c r="U447" s="42"/>
      <c r="V447" s="42"/>
      <c r="W447" s="42"/>
      <c r="X447" s="42"/>
      <c r="Y447" s="27"/>
      <c r="Z447" s="27"/>
      <c r="AA447" s="27"/>
    </row>
    <row r="448">
      <c r="A448" s="21" t="str">
        <f t="shared" ref="A448:B448" si="455">if(and(isnumber(search("Yes",C448)),isnumber(search("Yes",E448)),isnumber(search("Yes",G448)),isnumber(search("Yes",I448))),"Yes","No")</f>
        <v>No</v>
      </c>
      <c r="B448" s="21" t="str">
        <f t="shared" si="455"/>
        <v>No</v>
      </c>
      <c r="C448" s="22" t="str">
        <f t="shared" si="3"/>
        <v>No</v>
      </c>
      <c r="D448" s="21" t="str">
        <f t="shared" si="4"/>
        <v>No</v>
      </c>
      <c r="E448" s="21" t="str">
        <f t="shared" si="5"/>
        <v>No</v>
      </c>
      <c r="F448" s="21" t="str">
        <f t="shared" si="6"/>
        <v>No</v>
      </c>
      <c r="G448" s="21" t="str">
        <f t="shared" si="7"/>
        <v>No</v>
      </c>
      <c r="H448" s="21" t="str">
        <f t="shared" si="8"/>
        <v>No</v>
      </c>
      <c r="I448" s="21" t="str">
        <f t="shared" si="9"/>
        <v>No</v>
      </c>
      <c r="J448" s="21" t="str">
        <f t="shared" si="10"/>
        <v>No</v>
      </c>
      <c r="K448" s="25"/>
      <c r="L448" s="7" t="s">
        <v>965</v>
      </c>
      <c r="M448" s="7" t="s">
        <v>966</v>
      </c>
      <c r="N448" s="7" t="s">
        <v>25</v>
      </c>
      <c r="O448" s="7" t="s">
        <v>2532</v>
      </c>
      <c r="P448" s="44" t="s">
        <v>7915</v>
      </c>
      <c r="Q448" s="42"/>
      <c r="R448" s="42"/>
      <c r="S448" s="42"/>
      <c r="T448" s="42"/>
      <c r="U448" s="42"/>
      <c r="V448" s="42"/>
      <c r="W448" s="42"/>
      <c r="X448" s="42"/>
      <c r="Y448" s="27"/>
      <c r="Z448" s="27"/>
      <c r="AA448" s="27"/>
    </row>
    <row r="449">
      <c r="A449" s="21" t="str">
        <f t="shared" ref="A449:B449" si="456">if(and(isnumber(search("Yes",C449)),isnumber(search("Yes",E449)),isnumber(search("Yes",G449)),isnumber(search("Yes",I449))),"Yes","No")</f>
        <v>No</v>
      </c>
      <c r="B449" s="21" t="str">
        <f t="shared" si="456"/>
        <v>No</v>
      </c>
      <c r="C449" s="22" t="str">
        <f t="shared" si="3"/>
        <v>No</v>
      </c>
      <c r="D449" s="21" t="str">
        <f t="shared" si="4"/>
        <v>No</v>
      </c>
      <c r="E449" s="21" t="str">
        <f t="shared" si="5"/>
        <v>No</v>
      </c>
      <c r="F449" s="21" t="str">
        <f t="shared" si="6"/>
        <v>No</v>
      </c>
      <c r="G449" s="21" t="str">
        <f t="shared" si="7"/>
        <v>No</v>
      </c>
      <c r="H449" s="21" t="str">
        <f t="shared" si="8"/>
        <v>No</v>
      </c>
      <c r="I449" s="21" t="str">
        <f t="shared" si="9"/>
        <v>No</v>
      </c>
      <c r="J449" s="21" t="str">
        <f t="shared" si="10"/>
        <v>No</v>
      </c>
      <c r="K449" s="25"/>
      <c r="L449" s="7" t="s">
        <v>967</v>
      </c>
      <c r="M449" s="7" t="s">
        <v>968</v>
      </c>
      <c r="N449" s="7" t="s">
        <v>25</v>
      </c>
      <c r="O449" s="7" t="s">
        <v>2250</v>
      </c>
      <c r="P449" s="44" t="s">
        <v>7916</v>
      </c>
      <c r="Q449" s="42"/>
      <c r="R449" s="42"/>
      <c r="S449" s="42"/>
      <c r="T449" s="42"/>
      <c r="U449" s="42"/>
      <c r="V449" s="42"/>
      <c r="W449" s="42"/>
      <c r="X449" s="42"/>
      <c r="Y449" s="27"/>
      <c r="Z449" s="27"/>
      <c r="AA449" s="27"/>
    </row>
    <row r="450">
      <c r="A450" s="21" t="str">
        <f t="shared" ref="A450:B450" si="457">if(and(isnumber(search("Yes",C450)),isnumber(search("Yes",E450)),isnumber(search("Yes",G450)),isnumber(search("Yes",I450))),"Yes","No")</f>
        <v>No</v>
      </c>
      <c r="B450" s="21" t="str">
        <f t="shared" si="457"/>
        <v>No</v>
      </c>
      <c r="C450" s="22" t="str">
        <f t="shared" si="3"/>
        <v>No</v>
      </c>
      <c r="D450" s="21" t="str">
        <f t="shared" si="4"/>
        <v>No</v>
      </c>
      <c r="E450" s="21" t="str">
        <f t="shared" si="5"/>
        <v>No</v>
      </c>
      <c r="F450" s="21" t="str">
        <f t="shared" si="6"/>
        <v>No</v>
      </c>
      <c r="G450" s="21" t="str">
        <f t="shared" si="7"/>
        <v>No</v>
      </c>
      <c r="H450" s="21" t="str">
        <f t="shared" si="8"/>
        <v>No</v>
      </c>
      <c r="I450" s="21" t="str">
        <f t="shared" si="9"/>
        <v>No</v>
      </c>
      <c r="J450" s="21" t="str">
        <f t="shared" si="10"/>
        <v>No</v>
      </c>
      <c r="K450" s="25"/>
      <c r="L450" s="7" t="s">
        <v>969</v>
      </c>
      <c r="M450" s="7" t="s">
        <v>970</v>
      </c>
      <c r="N450" s="7" t="s">
        <v>25</v>
      </c>
      <c r="O450" s="7" t="s">
        <v>3379</v>
      </c>
      <c r="P450" s="44" t="s">
        <v>7917</v>
      </c>
      <c r="Q450" s="42"/>
      <c r="R450" s="42"/>
      <c r="S450" s="42"/>
      <c r="T450" s="42"/>
      <c r="U450" s="42"/>
      <c r="V450" s="42"/>
      <c r="W450" s="42"/>
      <c r="X450" s="42"/>
      <c r="Y450" s="27"/>
      <c r="Z450" s="27"/>
      <c r="AA450" s="27"/>
    </row>
    <row r="451">
      <c r="A451" s="21" t="str">
        <f t="shared" ref="A451:B451" si="458">if(and(isnumber(search("Yes",C451)),isnumber(search("Yes",E451)),isnumber(search("Yes",G451)),isnumber(search("Yes",I451))),"Yes","No")</f>
        <v>No</v>
      </c>
      <c r="B451" s="21" t="str">
        <f t="shared" si="458"/>
        <v>No</v>
      </c>
      <c r="C451" s="22" t="str">
        <f t="shared" si="3"/>
        <v>No</v>
      </c>
      <c r="D451" s="21" t="str">
        <f t="shared" si="4"/>
        <v>No</v>
      </c>
      <c r="E451" s="21" t="str">
        <f t="shared" si="5"/>
        <v>No</v>
      </c>
      <c r="F451" s="21" t="str">
        <f t="shared" si="6"/>
        <v>No</v>
      </c>
      <c r="G451" s="21" t="str">
        <f t="shared" si="7"/>
        <v>No</v>
      </c>
      <c r="H451" s="21" t="str">
        <f t="shared" si="8"/>
        <v>No</v>
      </c>
      <c r="I451" s="21" t="str">
        <f t="shared" si="9"/>
        <v>No</v>
      </c>
      <c r="J451" s="21" t="str">
        <f t="shared" si="10"/>
        <v>No</v>
      </c>
      <c r="K451" s="25"/>
      <c r="L451" s="7" t="s">
        <v>971</v>
      </c>
      <c r="M451" s="7" t="s">
        <v>972</v>
      </c>
      <c r="N451" s="7" t="s">
        <v>25</v>
      </c>
      <c r="O451" s="7" t="s">
        <v>3381</v>
      </c>
      <c r="P451" s="44" t="s">
        <v>7918</v>
      </c>
      <c r="Q451" s="42"/>
      <c r="R451" s="42"/>
      <c r="S451" s="42"/>
      <c r="T451" s="42"/>
      <c r="U451" s="42"/>
      <c r="V451" s="42"/>
      <c r="W451" s="42"/>
      <c r="X451" s="42"/>
      <c r="Y451" s="27"/>
      <c r="Z451" s="27"/>
      <c r="AA451" s="27"/>
    </row>
    <row r="452">
      <c r="A452" s="21" t="str">
        <f t="shared" ref="A452:B452" si="459">if(and(isnumber(search("Yes",C452)),isnumber(search("Yes",E452)),isnumber(search("Yes",G452)),isnumber(search("Yes",I452))),"Yes","No")</f>
        <v>Yes</v>
      </c>
      <c r="B452" s="21" t="str">
        <f t="shared" si="459"/>
        <v>Yes</v>
      </c>
      <c r="C452" s="22" t="str">
        <f t="shared" si="3"/>
        <v>Yes</v>
      </c>
      <c r="D452" s="21" t="str">
        <f t="shared" si="4"/>
        <v>Yes</v>
      </c>
      <c r="E452" s="21" t="str">
        <f t="shared" si="5"/>
        <v>Yes</v>
      </c>
      <c r="F452" s="21" t="str">
        <f t="shared" si="6"/>
        <v>Yes</v>
      </c>
      <c r="G452" s="21" t="str">
        <f t="shared" si="7"/>
        <v>Yes</v>
      </c>
      <c r="H452" s="21" t="str">
        <f t="shared" si="8"/>
        <v>Yes</v>
      </c>
      <c r="I452" s="21" t="str">
        <f t="shared" si="9"/>
        <v>Yes</v>
      </c>
      <c r="J452" s="21" t="str">
        <f t="shared" si="10"/>
        <v>Yes</v>
      </c>
      <c r="K452" s="25"/>
      <c r="L452" s="7" t="s">
        <v>141</v>
      </c>
      <c r="M452" s="7" t="s">
        <v>973</v>
      </c>
      <c r="N452" s="7" t="s">
        <v>21</v>
      </c>
      <c r="O452" s="7" t="s">
        <v>7919</v>
      </c>
      <c r="P452" s="44" t="s">
        <v>3383</v>
      </c>
      <c r="Q452" s="7" t="s">
        <v>21</v>
      </c>
      <c r="R452" s="7" t="s">
        <v>7920</v>
      </c>
      <c r="S452" s="44" t="s">
        <v>5857</v>
      </c>
      <c r="T452" s="7" t="s">
        <v>21</v>
      </c>
      <c r="U452" s="7" t="s">
        <v>7921</v>
      </c>
      <c r="V452" s="44" t="s">
        <v>7922</v>
      </c>
      <c r="W452" s="7" t="s">
        <v>21</v>
      </c>
      <c r="X452" s="7" t="s">
        <v>7923</v>
      </c>
      <c r="Y452" s="44" t="s">
        <v>7924</v>
      </c>
      <c r="Z452" s="27"/>
      <c r="AA452" s="27"/>
    </row>
    <row r="453">
      <c r="A453" s="21" t="str">
        <f t="shared" ref="A453:B453" si="460">if(and(isnumber(search("Yes",C453)),isnumber(search("Yes",E453)),isnumber(search("Yes",G453)),isnumber(search("Yes",I453))),"Yes","No")</f>
        <v>Yes</v>
      </c>
      <c r="B453" s="21" t="str">
        <f t="shared" si="460"/>
        <v>Yes</v>
      </c>
      <c r="C453" s="22" t="str">
        <f t="shared" si="3"/>
        <v>Yes</v>
      </c>
      <c r="D453" s="21" t="str">
        <f t="shared" si="4"/>
        <v>Yes</v>
      </c>
      <c r="E453" s="21" t="str">
        <f t="shared" si="5"/>
        <v>Yes</v>
      </c>
      <c r="F453" s="21" t="str">
        <f t="shared" si="6"/>
        <v>Yes</v>
      </c>
      <c r="G453" s="21" t="str">
        <f t="shared" si="7"/>
        <v>Yes</v>
      </c>
      <c r="H453" s="21" t="str">
        <f t="shared" si="8"/>
        <v>Yes</v>
      </c>
      <c r="I453" s="21" t="str">
        <f t="shared" si="9"/>
        <v>Yes</v>
      </c>
      <c r="J453" s="21" t="str">
        <f t="shared" si="10"/>
        <v>Yes</v>
      </c>
      <c r="K453" s="25">
        <v>81.0</v>
      </c>
      <c r="L453" s="7" t="s">
        <v>974</v>
      </c>
      <c r="M453" s="7" t="s">
        <v>3390</v>
      </c>
      <c r="N453" s="7" t="s">
        <v>21</v>
      </c>
      <c r="O453" s="7" t="s">
        <v>5862</v>
      </c>
      <c r="P453" s="44" t="s">
        <v>5863</v>
      </c>
      <c r="Q453" s="7" t="s">
        <v>21</v>
      </c>
      <c r="R453" s="7" t="s">
        <v>7925</v>
      </c>
      <c r="S453" s="44" t="s">
        <v>7926</v>
      </c>
      <c r="T453" s="7" t="s">
        <v>21</v>
      </c>
      <c r="U453" s="7" t="s">
        <v>3395</v>
      </c>
      <c r="V453" s="44" t="s">
        <v>3396</v>
      </c>
      <c r="W453" s="7" t="s">
        <v>21</v>
      </c>
      <c r="X453" s="7" t="s">
        <v>7927</v>
      </c>
      <c r="Y453" s="44" t="s">
        <v>7928</v>
      </c>
    </row>
    <row r="454">
      <c r="A454" s="21" t="str">
        <f t="shared" ref="A454:B454" si="461">if(and(isnumber(search("Yes",C454)),isnumber(search("Yes",E454)),isnumber(search("Yes",G454)),isnumber(search("Yes",I454))),"Yes","No")</f>
        <v>No</v>
      </c>
      <c r="B454" s="21" t="str">
        <f t="shared" si="461"/>
        <v>No</v>
      </c>
      <c r="C454" s="22" t="str">
        <f t="shared" si="3"/>
        <v>No</v>
      </c>
      <c r="D454" s="21" t="str">
        <f t="shared" si="4"/>
        <v>No</v>
      </c>
      <c r="E454" s="21" t="str">
        <f t="shared" si="5"/>
        <v>No</v>
      </c>
      <c r="F454" s="21" t="str">
        <f t="shared" si="6"/>
        <v>No</v>
      </c>
      <c r="G454" s="21" t="str">
        <f t="shared" si="7"/>
        <v>No</v>
      </c>
      <c r="H454" s="21" t="str">
        <f t="shared" si="8"/>
        <v>No</v>
      </c>
      <c r="I454" s="21" t="str">
        <f t="shared" si="9"/>
        <v>No</v>
      </c>
      <c r="J454" s="21" t="str">
        <f t="shared" si="10"/>
        <v>No</v>
      </c>
      <c r="K454" s="25"/>
      <c r="L454" s="7" t="s">
        <v>976</v>
      </c>
      <c r="M454" s="7" t="s">
        <v>977</v>
      </c>
      <c r="N454" s="7" t="s">
        <v>25</v>
      </c>
      <c r="O454" s="7" t="s">
        <v>2387</v>
      </c>
      <c r="P454" s="44" t="s">
        <v>7929</v>
      </c>
      <c r="Q454" s="42"/>
      <c r="R454" s="42"/>
      <c r="S454" s="42"/>
      <c r="T454" s="42"/>
      <c r="U454" s="42"/>
      <c r="V454" s="42"/>
      <c r="W454" s="42"/>
      <c r="X454" s="42"/>
      <c r="Y454" s="27"/>
      <c r="Z454" s="27"/>
      <c r="AA454" s="27"/>
    </row>
    <row r="455">
      <c r="A455" s="21" t="str">
        <f t="shared" ref="A455:B455" si="462">if(and(isnumber(search("Yes",C455)),isnumber(search("Yes",E455)),isnumber(search("Yes",G455)),isnumber(search("Yes",I455))),"Yes","No")</f>
        <v>No</v>
      </c>
      <c r="B455" s="21" t="str">
        <f t="shared" si="462"/>
        <v>No</v>
      </c>
      <c r="C455" s="22" t="str">
        <f t="shared" si="3"/>
        <v>No</v>
      </c>
      <c r="D455" s="21" t="str">
        <f t="shared" si="4"/>
        <v>No</v>
      </c>
      <c r="E455" s="21" t="str">
        <f t="shared" si="5"/>
        <v>No</v>
      </c>
      <c r="F455" s="21" t="str">
        <f t="shared" si="6"/>
        <v>No</v>
      </c>
      <c r="G455" s="21" t="str">
        <f t="shared" si="7"/>
        <v>No</v>
      </c>
      <c r="H455" s="21" t="str">
        <f t="shared" si="8"/>
        <v>No</v>
      </c>
      <c r="I455" s="21" t="str">
        <f t="shared" si="9"/>
        <v>No</v>
      </c>
      <c r="J455" s="21" t="str">
        <f t="shared" si="10"/>
        <v>No</v>
      </c>
      <c r="K455" s="25"/>
      <c r="L455" s="7" t="s">
        <v>978</v>
      </c>
      <c r="M455" s="7" t="s">
        <v>979</v>
      </c>
      <c r="N455" s="7" t="s">
        <v>25</v>
      </c>
      <c r="O455" s="7" t="s">
        <v>7930</v>
      </c>
      <c r="P455" s="44" t="s">
        <v>7931</v>
      </c>
      <c r="Q455" s="42"/>
      <c r="R455" s="42"/>
      <c r="S455" s="42"/>
      <c r="T455" s="42"/>
      <c r="U455" s="42"/>
      <c r="V455" s="42"/>
      <c r="W455" s="42"/>
      <c r="X455" s="42"/>
      <c r="Y455" s="27"/>
      <c r="Z455" s="27"/>
      <c r="AA455" s="27"/>
    </row>
    <row r="456">
      <c r="A456" s="21" t="str">
        <f t="shared" ref="A456:B456" si="463">if(and(isnumber(search("Yes",C456)),isnumber(search("Yes",E456)),isnumber(search("Yes",G456)),isnumber(search("Yes",I456))),"Yes","No")</f>
        <v>No</v>
      </c>
      <c r="B456" s="21" t="str">
        <f t="shared" si="463"/>
        <v>No</v>
      </c>
      <c r="C456" s="22" t="str">
        <f t="shared" si="3"/>
        <v>No</v>
      </c>
      <c r="D456" s="21" t="str">
        <f t="shared" si="4"/>
        <v>No</v>
      </c>
      <c r="E456" s="21" t="str">
        <f t="shared" si="5"/>
        <v>No</v>
      </c>
      <c r="F456" s="21" t="str">
        <f t="shared" si="6"/>
        <v>No</v>
      </c>
      <c r="G456" s="21" t="str">
        <f t="shared" si="7"/>
        <v>No</v>
      </c>
      <c r="H456" s="21" t="str">
        <f t="shared" si="8"/>
        <v>No</v>
      </c>
      <c r="I456" s="21" t="str">
        <f t="shared" si="9"/>
        <v>No</v>
      </c>
      <c r="J456" s="21" t="str">
        <f t="shared" si="10"/>
        <v>No</v>
      </c>
      <c r="K456" s="25"/>
      <c r="L456" s="37" t="s">
        <v>980</v>
      </c>
      <c r="M456" s="7" t="s">
        <v>981</v>
      </c>
      <c r="N456" s="7" t="s">
        <v>25</v>
      </c>
      <c r="O456" s="7" t="s">
        <v>7932</v>
      </c>
      <c r="P456" s="44" t="s">
        <v>7933</v>
      </c>
      <c r="Q456" s="42"/>
      <c r="R456" s="42"/>
      <c r="S456" s="42"/>
      <c r="T456" s="42"/>
      <c r="U456" s="42"/>
      <c r="V456" s="42"/>
      <c r="W456" s="42"/>
      <c r="X456" s="42"/>
      <c r="Y456" s="27"/>
      <c r="Z456" s="27"/>
      <c r="AA456" s="27"/>
    </row>
    <row r="457">
      <c r="A457" s="21" t="str">
        <f t="shared" ref="A457:B457" si="464">if(and(isnumber(search("Yes",C457)),isnumber(search("Yes",E457)),isnumber(search("Yes",G457)),isnumber(search("Yes",I457))),"Yes","No")</f>
        <v>No</v>
      </c>
      <c r="B457" s="21" t="str">
        <f t="shared" si="464"/>
        <v>No</v>
      </c>
      <c r="C457" s="22" t="str">
        <f t="shared" si="3"/>
        <v>No</v>
      </c>
      <c r="D457" s="21" t="str">
        <f t="shared" si="4"/>
        <v>No</v>
      </c>
      <c r="E457" s="21" t="str">
        <f t="shared" si="5"/>
        <v>No</v>
      </c>
      <c r="F457" s="21" t="str">
        <f t="shared" si="6"/>
        <v>No</v>
      </c>
      <c r="G457" s="21" t="str">
        <f t="shared" si="7"/>
        <v>No</v>
      </c>
      <c r="H457" s="21" t="str">
        <f t="shared" si="8"/>
        <v>No</v>
      </c>
      <c r="I457" s="21" t="str">
        <f t="shared" si="9"/>
        <v>No</v>
      </c>
      <c r="J457" s="21" t="str">
        <f t="shared" si="10"/>
        <v>No</v>
      </c>
      <c r="K457" s="25"/>
      <c r="L457" s="7" t="s">
        <v>982</v>
      </c>
      <c r="M457" s="7" t="s">
        <v>983</v>
      </c>
      <c r="N457" s="7" t="s">
        <v>25</v>
      </c>
      <c r="O457" s="7" t="s">
        <v>2425</v>
      </c>
      <c r="P457" s="44" t="s">
        <v>3404</v>
      </c>
      <c r="Q457" s="42"/>
      <c r="R457" s="42"/>
      <c r="S457" s="42"/>
      <c r="T457" s="42"/>
      <c r="U457" s="42"/>
      <c r="V457" s="42"/>
      <c r="W457" s="42"/>
      <c r="X457" s="42"/>
      <c r="Y457" s="27"/>
      <c r="Z457" s="27"/>
      <c r="AA457" s="27"/>
    </row>
    <row r="458">
      <c r="A458" s="21" t="str">
        <f t="shared" ref="A458:B458" si="465">if(and(isnumber(search("Yes",C458)),isnumber(search("Yes",E458)),isnumber(search("Yes",G458)),isnumber(search("Yes",I458))),"Yes","No")</f>
        <v>No</v>
      </c>
      <c r="B458" s="21" t="str">
        <f t="shared" si="465"/>
        <v>No</v>
      </c>
      <c r="C458" s="22" t="str">
        <f t="shared" si="3"/>
        <v>No</v>
      </c>
      <c r="D458" s="21" t="str">
        <f t="shared" si="4"/>
        <v>No</v>
      </c>
      <c r="E458" s="21" t="str">
        <f t="shared" si="5"/>
        <v>No</v>
      </c>
      <c r="F458" s="21" t="str">
        <f t="shared" si="6"/>
        <v>No</v>
      </c>
      <c r="G458" s="21" t="str">
        <f t="shared" si="7"/>
        <v>No</v>
      </c>
      <c r="H458" s="21" t="str">
        <f t="shared" si="8"/>
        <v>No</v>
      </c>
      <c r="I458" s="21" t="str">
        <f t="shared" si="9"/>
        <v>No</v>
      </c>
      <c r="J458" s="21" t="str">
        <f t="shared" si="10"/>
        <v>No</v>
      </c>
      <c r="K458" s="25"/>
      <c r="L458" s="7" t="s">
        <v>984</v>
      </c>
      <c r="M458" s="7" t="s">
        <v>985</v>
      </c>
      <c r="N458" s="7" t="s">
        <v>25</v>
      </c>
      <c r="O458" s="7" t="s">
        <v>3405</v>
      </c>
      <c r="P458" s="44" t="s">
        <v>7934</v>
      </c>
      <c r="Q458" s="42"/>
      <c r="R458" s="42"/>
      <c r="S458" s="42"/>
      <c r="T458" s="42"/>
      <c r="U458" s="42"/>
      <c r="V458" s="42"/>
      <c r="W458" s="42"/>
      <c r="X458" s="42"/>
      <c r="Y458" s="27"/>
      <c r="Z458" s="27"/>
      <c r="AA458" s="27"/>
    </row>
    <row r="459">
      <c r="A459" s="21" t="str">
        <f t="shared" ref="A459:B459" si="466">if(and(isnumber(search("Yes",C459)),isnumber(search("Yes",E459)),isnumber(search("Yes",G459)),isnumber(search("Yes",I459))),"Yes","No")</f>
        <v>No</v>
      </c>
      <c r="B459" s="21" t="str">
        <f t="shared" si="466"/>
        <v>No</v>
      </c>
      <c r="C459" s="22" t="str">
        <f t="shared" si="3"/>
        <v>No</v>
      </c>
      <c r="D459" s="21" t="str">
        <f t="shared" si="4"/>
        <v>No</v>
      </c>
      <c r="E459" s="21" t="str">
        <f t="shared" si="5"/>
        <v>No</v>
      </c>
      <c r="F459" s="21" t="str">
        <f t="shared" si="6"/>
        <v>No</v>
      </c>
      <c r="G459" s="21" t="str">
        <f t="shared" si="7"/>
        <v>Yes</v>
      </c>
      <c r="H459" s="21" t="str">
        <f t="shared" si="8"/>
        <v>Yes</v>
      </c>
      <c r="I459" s="21" t="str">
        <f t="shared" si="9"/>
        <v>No</v>
      </c>
      <c r="J459" s="21" t="str">
        <f t="shared" si="10"/>
        <v>No</v>
      </c>
      <c r="K459" s="25">
        <v>64.0</v>
      </c>
      <c r="L459" s="7" t="s">
        <v>986</v>
      </c>
      <c r="M459" s="7" t="s">
        <v>3407</v>
      </c>
      <c r="N459" s="7" t="s">
        <v>25</v>
      </c>
      <c r="O459" s="7" t="s">
        <v>2260</v>
      </c>
      <c r="P459" s="44" t="s">
        <v>5905</v>
      </c>
      <c r="Q459" s="42"/>
      <c r="R459" s="42"/>
      <c r="S459" s="42"/>
      <c r="T459" s="7" t="s">
        <v>21</v>
      </c>
      <c r="U459" s="7" t="s">
        <v>7935</v>
      </c>
      <c r="V459" s="44" t="s">
        <v>7936</v>
      </c>
      <c r="W459" s="7" t="s">
        <v>25</v>
      </c>
      <c r="X459" s="7" t="s">
        <v>5878</v>
      </c>
      <c r="Y459" s="44" t="s">
        <v>5879</v>
      </c>
    </row>
    <row r="460">
      <c r="A460" s="21" t="str">
        <f t="shared" ref="A460:B460" si="467">if(and(isnumber(search("Yes",C460)),isnumber(search("Yes",E460)),isnumber(search("Yes",G460)),isnumber(search("Yes",I460))),"Yes","No")</f>
        <v>No</v>
      </c>
      <c r="B460" s="21" t="str">
        <f t="shared" si="467"/>
        <v>No</v>
      </c>
      <c r="C460" s="22" t="str">
        <f t="shared" si="3"/>
        <v>No</v>
      </c>
      <c r="D460" s="21" t="str">
        <f t="shared" si="4"/>
        <v>No</v>
      </c>
      <c r="E460" s="21" t="str">
        <f t="shared" si="5"/>
        <v>No</v>
      </c>
      <c r="F460" s="21" t="str">
        <f t="shared" si="6"/>
        <v>No</v>
      </c>
      <c r="G460" s="21" t="str">
        <f t="shared" si="7"/>
        <v>No</v>
      </c>
      <c r="H460" s="21" t="str">
        <f t="shared" si="8"/>
        <v>No</v>
      </c>
      <c r="I460" s="21" t="str">
        <f t="shared" si="9"/>
        <v>No</v>
      </c>
      <c r="J460" s="21" t="str">
        <f t="shared" si="10"/>
        <v>No</v>
      </c>
      <c r="K460" s="25"/>
      <c r="L460" s="7" t="s">
        <v>988</v>
      </c>
      <c r="M460" s="7" t="s">
        <v>989</v>
      </c>
      <c r="N460" s="7" t="s">
        <v>25</v>
      </c>
      <c r="O460" s="7" t="s">
        <v>7937</v>
      </c>
      <c r="P460" s="44" t="s">
        <v>7938</v>
      </c>
      <c r="Q460" s="42"/>
      <c r="R460" s="42"/>
      <c r="S460" s="42"/>
      <c r="T460" s="42"/>
      <c r="U460" s="42"/>
      <c r="V460" s="42"/>
      <c r="W460" s="42"/>
      <c r="X460" s="42"/>
      <c r="Y460" s="27"/>
      <c r="Z460" s="27"/>
      <c r="AA460" s="27"/>
    </row>
    <row r="461">
      <c r="A461" s="21" t="str">
        <f t="shared" ref="A461:B461" si="468">if(and(isnumber(search("Yes",C461)),isnumber(search("Yes",E461)),isnumber(search("Yes",G461)),isnumber(search("Yes",I461))),"Yes","No")</f>
        <v>No</v>
      </c>
      <c r="B461" s="21" t="str">
        <f t="shared" si="468"/>
        <v>No</v>
      </c>
      <c r="C461" s="22" t="str">
        <f t="shared" si="3"/>
        <v>No</v>
      </c>
      <c r="D461" s="21" t="str">
        <f t="shared" si="4"/>
        <v>No</v>
      </c>
      <c r="E461" s="21" t="str">
        <f t="shared" si="5"/>
        <v>No</v>
      </c>
      <c r="F461" s="21" t="str">
        <f t="shared" si="6"/>
        <v>No</v>
      </c>
      <c r="G461" s="21" t="str">
        <f t="shared" si="7"/>
        <v>No</v>
      </c>
      <c r="H461" s="21" t="str">
        <f t="shared" si="8"/>
        <v>No</v>
      </c>
      <c r="I461" s="21" t="str">
        <f t="shared" si="9"/>
        <v>No</v>
      </c>
      <c r="J461" s="21" t="str">
        <f t="shared" si="10"/>
        <v>No</v>
      </c>
      <c r="K461" s="25"/>
      <c r="L461" s="7" t="s">
        <v>990</v>
      </c>
      <c r="M461" s="7" t="s">
        <v>991</v>
      </c>
      <c r="N461" s="7" t="s">
        <v>25</v>
      </c>
      <c r="O461" s="7" t="s">
        <v>2689</v>
      </c>
      <c r="P461" s="44" t="s">
        <v>7939</v>
      </c>
      <c r="Q461" s="42"/>
      <c r="R461" s="42"/>
      <c r="S461" s="42"/>
      <c r="T461" s="42"/>
      <c r="U461" s="42"/>
      <c r="V461" s="42"/>
      <c r="W461" s="42"/>
      <c r="X461" s="42"/>
      <c r="Y461" s="27"/>
      <c r="Z461" s="27"/>
      <c r="AA461" s="27"/>
    </row>
    <row r="462">
      <c r="A462" s="21" t="str">
        <f t="shared" ref="A462:B462" si="469">if(and(isnumber(search("Yes",C462)),isnumber(search("Yes",E462)),isnumber(search("Yes",G462)),isnumber(search("Yes",I462))),"Yes","No")</f>
        <v>Yes</v>
      </c>
      <c r="B462" s="21" t="str">
        <f t="shared" si="469"/>
        <v>No</v>
      </c>
      <c r="C462" s="22" t="str">
        <f t="shared" si="3"/>
        <v>Yes</v>
      </c>
      <c r="D462" s="21" t="str">
        <f t="shared" si="4"/>
        <v>Yes</v>
      </c>
      <c r="E462" s="21" t="str">
        <f t="shared" si="5"/>
        <v>Yes</v>
      </c>
      <c r="F462" s="21" t="str">
        <f t="shared" si="6"/>
        <v>Yes</v>
      </c>
      <c r="G462" s="21" t="str">
        <f t="shared" si="7"/>
        <v>Yes</v>
      </c>
      <c r="H462" s="21" t="str">
        <f t="shared" si="8"/>
        <v>No</v>
      </c>
      <c r="I462" s="21" t="str">
        <f t="shared" si="9"/>
        <v>Yes</v>
      </c>
      <c r="J462" s="21" t="str">
        <f t="shared" si="10"/>
        <v>Yes</v>
      </c>
      <c r="K462" s="25">
        <v>3.0</v>
      </c>
      <c r="L462" s="7" t="s">
        <v>992</v>
      </c>
      <c r="M462" s="7" t="s">
        <v>3417</v>
      </c>
      <c r="N462" s="7" t="s">
        <v>2321</v>
      </c>
      <c r="O462" s="7" t="s">
        <v>3418</v>
      </c>
      <c r="P462" s="44" t="s">
        <v>7940</v>
      </c>
      <c r="Q462" s="7" t="s">
        <v>21</v>
      </c>
      <c r="R462" s="7" t="s">
        <v>7941</v>
      </c>
      <c r="S462" s="44" t="s">
        <v>7942</v>
      </c>
      <c r="T462" s="7" t="s">
        <v>25</v>
      </c>
      <c r="U462" s="7" t="s">
        <v>7943</v>
      </c>
      <c r="V462" s="44" t="s">
        <v>7944</v>
      </c>
      <c r="W462" s="7" t="s">
        <v>2321</v>
      </c>
      <c r="X462" s="7" t="s">
        <v>7945</v>
      </c>
      <c r="Y462" s="44" t="s">
        <v>7946</v>
      </c>
    </row>
    <row r="463">
      <c r="A463" s="21" t="str">
        <f t="shared" ref="A463:B463" si="470">if(and(isnumber(search("Yes",C463)),isnumber(search("Yes",E463)),isnumber(search("Yes",G463)),isnumber(search("Yes",I463))),"Yes","No")</f>
        <v>Yes</v>
      </c>
      <c r="B463" s="21" t="str">
        <f t="shared" si="470"/>
        <v>Yes</v>
      </c>
      <c r="C463" s="22" t="str">
        <f t="shared" si="3"/>
        <v>Yes</v>
      </c>
      <c r="D463" s="21" t="str">
        <f t="shared" si="4"/>
        <v>Yes</v>
      </c>
      <c r="E463" s="21" t="str">
        <f t="shared" si="5"/>
        <v>Yes</v>
      </c>
      <c r="F463" s="21" t="str">
        <f t="shared" si="6"/>
        <v>Yes</v>
      </c>
      <c r="G463" s="21" t="str">
        <f t="shared" si="7"/>
        <v>Yes</v>
      </c>
      <c r="H463" s="21" t="str">
        <f t="shared" si="8"/>
        <v>Yes</v>
      </c>
      <c r="I463" s="21" t="str">
        <f t="shared" si="9"/>
        <v>Yes</v>
      </c>
      <c r="J463" s="21" t="str">
        <f t="shared" si="10"/>
        <v>Yes</v>
      </c>
      <c r="K463" s="25"/>
      <c r="L463" s="7" t="s">
        <v>143</v>
      </c>
      <c r="M463" s="7" t="s">
        <v>994</v>
      </c>
      <c r="N463" s="7" t="s">
        <v>21</v>
      </c>
      <c r="O463" s="7" t="s">
        <v>3426</v>
      </c>
      <c r="P463" s="44" t="s">
        <v>3427</v>
      </c>
      <c r="Q463" s="7" t="s">
        <v>21</v>
      </c>
      <c r="R463" s="7" t="s">
        <v>7947</v>
      </c>
      <c r="S463" s="44" t="s">
        <v>7948</v>
      </c>
      <c r="T463" s="7" t="s">
        <v>21</v>
      </c>
      <c r="U463" s="7" t="s">
        <v>2504</v>
      </c>
      <c r="V463" s="44" t="s">
        <v>3430</v>
      </c>
      <c r="W463" s="7" t="s">
        <v>2321</v>
      </c>
      <c r="X463" s="7" t="s">
        <v>2739</v>
      </c>
      <c r="Y463" s="44" t="s">
        <v>7949</v>
      </c>
      <c r="Z463" s="27"/>
      <c r="AA463" s="27"/>
    </row>
    <row r="464">
      <c r="A464" s="21" t="str">
        <f t="shared" ref="A464:B464" si="471">if(and(isnumber(search("Yes",C464)),isnumber(search("Yes",E464)),isnumber(search("Yes",G464)),isnumber(search("Yes",I464))),"Yes","No")</f>
        <v>No</v>
      </c>
      <c r="B464" s="21" t="str">
        <f t="shared" si="471"/>
        <v>No</v>
      </c>
      <c r="C464" s="22" t="str">
        <f t="shared" si="3"/>
        <v>No</v>
      </c>
      <c r="D464" s="21" t="str">
        <f t="shared" si="4"/>
        <v>No</v>
      </c>
      <c r="E464" s="21" t="str">
        <f t="shared" si="5"/>
        <v>No</v>
      </c>
      <c r="F464" s="21" t="str">
        <f t="shared" si="6"/>
        <v>No</v>
      </c>
      <c r="G464" s="21" t="str">
        <f t="shared" si="7"/>
        <v>Yes</v>
      </c>
      <c r="H464" s="21" t="str">
        <f t="shared" si="8"/>
        <v>Yes</v>
      </c>
      <c r="I464" s="21" t="str">
        <f t="shared" si="9"/>
        <v>Yes</v>
      </c>
      <c r="J464" s="21" t="str">
        <f t="shared" si="10"/>
        <v>Yes</v>
      </c>
      <c r="K464" s="25">
        <v>8.0</v>
      </c>
      <c r="L464" s="7" t="s">
        <v>995</v>
      </c>
      <c r="M464" s="7" t="s">
        <v>3433</v>
      </c>
      <c r="N464" s="7" t="s">
        <v>25</v>
      </c>
      <c r="O464" s="7" t="s">
        <v>3434</v>
      </c>
      <c r="P464" s="44" t="s">
        <v>3435</v>
      </c>
      <c r="Q464" s="42"/>
      <c r="R464" s="42"/>
      <c r="S464" s="42"/>
      <c r="T464" s="7" t="s">
        <v>21</v>
      </c>
      <c r="U464" s="7" t="s">
        <v>3436</v>
      </c>
      <c r="V464" s="44" t="s">
        <v>3437</v>
      </c>
      <c r="W464" s="7" t="s">
        <v>21</v>
      </c>
      <c r="X464" s="7" t="s">
        <v>7950</v>
      </c>
      <c r="Y464" s="44" t="s">
        <v>7951</v>
      </c>
    </row>
    <row r="465">
      <c r="A465" s="21" t="str">
        <f t="shared" ref="A465:B465" si="472">if(and(isnumber(search("Yes",C465)),isnumber(search("Yes",E465)),isnumber(search("Yes",G465)),isnumber(search("Yes",I465))),"Yes","No")</f>
        <v>No</v>
      </c>
      <c r="B465" s="21" t="str">
        <f t="shared" si="472"/>
        <v>No</v>
      </c>
      <c r="C465" s="22" t="str">
        <f t="shared" si="3"/>
        <v>No</v>
      </c>
      <c r="D465" s="21" t="str">
        <f t="shared" si="4"/>
        <v>No</v>
      </c>
      <c r="E465" s="21" t="str">
        <f t="shared" si="5"/>
        <v>No</v>
      </c>
      <c r="F465" s="21" t="str">
        <f t="shared" si="6"/>
        <v>No</v>
      </c>
      <c r="G465" s="21" t="str">
        <f t="shared" si="7"/>
        <v>No</v>
      </c>
      <c r="H465" s="21" t="str">
        <f t="shared" si="8"/>
        <v>No</v>
      </c>
      <c r="I465" s="21" t="str">
        <f t="shared" si="9"/>
        <v>No</v>
      </c>
      <c r="J465" s="21" t="str">
        <f t="shared" si="10"/>
        <v>No</v>
      </c>
      <c r="K465" s="25"/>
      <c r="L465" s="7" t="s">
        <v>997</v>
      </c>
      <c r="M465" s="7" t="s">
        <v>998</v>
      </c>
      <c r="N465" s="7" t="s">
        <v>25</v>
      </c>
      <c r="O465" s="7" t="s">
        <v>3310</v>
      </c>
      <c r="P465" s="44" t="s">
        <v>7952</v>
      </c>
      <c r="Q465" s="42"/>
      <c r="R465" s="42"/>
      <c r="S465" s="42"/>
      <c r="T465" s="42"/>
      <c r="U465" s="42"/>
      <c r="V465" s="42"/>
      <c r="W465" s="42"/>
      <c r="X465" s="42"/>
      <c r="Y465" s="27"/>
      <c r="Z465" s="27"/>
      <c r="AA465" s="27"/>
    </row>
    <row r="466">
      <c r="A466" s="21" t="str">
        <f t="shared" ref="A466:B466" si="473">if(and(isnumber(search("Yes",C466)),isnumber(search("Yes",E466)),isnumber(search("Yes",G466)),isnumber(search("Yes",I466))),"Yes","No")</f>
        <v>No</v>
      </c>
      <c r="B466" s="21" t="str">
        <f t="shared" si="473"/>
        <v>No</v>
      </c>
      <c r="C466" s="22" t="str">
        <f t="shared" si="3"/>
        <v>No</v>
      </c>
      <c r="D466" s="21" t="str">
        <f t="shared" si="4"/>
        <v>No</v>
      </c>
      <c r="E466" s="21" t="str">
        <f t="shared" si="5"/>
        <v>No</v>
      </c>
      <c r="F466" s="21" t="str">
        <f t="shared" si="6"/>
        <v>No</v>
      </c>
      <c r="G466" s="21" t="str">
        <f t="shared" si="7"/>
        <v>No</v>
      </c>
      <c r="H466" s="21" t="str">
        <f t="shared" si="8"/>
        <v>No</v>
      </c>
      <c r="I466" s="21" t="str">
        <f t="shared" si="9"/>
        <v>No</v>
      </c>
      <c r="J466" s="21" t="str">
        <f t="shared" si="10"/>
        <v>No</v>
      </c>
      <c r="K466" s="25"/>
      <c r="L466" s="7" t="s">
        <v>999</v>
      </c>
      <c r="M466" s="7" t="s">
        <v>1000</v>
      </c>
      <c r="N466" s="7" t="s">
        <v>25</v>
      </c>
      <c r="O466" s="7" t="s">
        <v>3442</v>
      </c>
      <c r="P466" s="44" t="s">
        <v>7953</v>
      </c>
      <c r="Q466" s="42"/>
      <c r="R466" s="42"/>
      <c r="S466" s="42"/>
      <c r="T466" s="42"/>
      <c r="U466" s="42"/>
      <c r="V466" s="42"/>
      <c r="W466" s="42"/>
      <c r="X466" s="42"/>
      <c r="Y466" s="27"/>
      <c r="Z466" s="27"/>
      <c r="AA466" s="27"/>
    </row>
    <row r="467">
      <c r="A467" s="21" t="str">
        <f t="shared" ref="A467:B467" si="474">if(and(isnumber(search("Yes",C467)),isnumber(search("Yes",E467)),isnumber(search("Yes",G467)),isnumber(search("Yes",I467))),"Yes","No")</f>
        <v>No</v>
      </c>
      <c r="B467" s="21" t="str">
        <f t="shared" si="474"/>
        <v>No</v>
      </c>
      <c r="C467" s="22" t="str">
        <f t="shared" si="3"/>
        <v>No</v>
      </c>
      <c r="D467" s="21" t="str">
        <f t="shared" si="4"/>
        <v>No</v>
      </c>
      <c r="E467" s="21" t="str">
        <f t="shared" si="5"/>
        <v>No</v>
      </c>
      <c r="F467" s="21" t="str">
        <f t="shared" si="6"/>
        <v>No</v>
      </c>
      <c r="G467" s="21" t="str">
        <f t="shared" si="7"/>
        <v>No</v>
      </c>
      <c r="H467" s="21" t="str">
        <f t="shared" si="8"/>
        <v>No</v>
      </c>
      <c r="I467" s="21" t="str">
        <f t="shared" si="9"/>
        <v>No</v>
      </c>
      <c r="J467" s="21" t="str">
        <f t="shared" si="10"/>
        <v>No</v>
      </c>
      <c r="K467" s="25"/>
      <c r="L467" s="7" t="s">
        <v>1001</v>
      </c>
      <c r="M467" s="7" t="s">
        <v>1002</v>
      </c>
      <c r="N467" s="7" t="s">
        <v>25</v>
      </c>
      <c r="O467" s="7" t="s">
        <v>2454</v>
      </c>
      <c r="P467" s="44" t="s">
        <v>7954</v>
      </c>
      <c r="Q467" s="42"/>
      <c r="R467" s="42"/>
      <c r="S467" s="42"/>
      <c r="T467" s="42"/>
      <c r="U467" s="42"/>
      <c r="V467" s="42"/>
      <c r="W467" s="42"/>
      <c r="X467" s="42"/>
      <c r="Y467" s="27"/>
      <c r="Z467" s="27"/>
      <c r="AA467" s="27"/>
    </row>
    <row r="468">
      <c r="A468" s="21" t="str">
        <f t="shared" ref="A468:B468" si="475">if(and(isnumber(search("Yes",C468)),isnumber(search("Yes",E468)),isnumber(search("Yes",G468)),isnumber(search("Yes",I468))),"Yes","No")</f>
        <v>No</v>
      </c>
      <c r="B468" s="21" t="str">
        <f t="shared" si="475"/>
        <v>No</v>
      </c>
      <c r="C468" s="22" t="str">
        <f t="shared" si="3"/>
        <v>No</v>
      </c>
      <c r="D468" s="21" t="str">
        <f t="shared" si="4"/>
        <v>No</v>
      </c>
      <c r="E468" s="21" t="str">
        <f t="shared" si="5"/>
        <v>No</v>
      </c>
      <c r="F468" s="21" t="str">
        <f t="shared" si="6"/>
        <v>No</v>
      </c>
      <c r="G468" s="21" t="str">
        <f t="shared" si="7"/>
        <v>No</v>
      </c>
      <c r="H468" s="21" t="str">
        <f t="shared" si="8"/>
        <v>No</v>
      </c>
      <c r="I468" s="21" t="str">
        <f t="shared" si="9"/>
        <v>No</v>
      </c>
      <c r="J468" s="21" t="str">
        <f t="shared" si="10"/>
        <v>No</v>
      </c>
      <c r="K468" s="25"/>
      <c r="L468" s="7" t="s">
        <v>1003</v>
      </c>
      <c r="M468" s="7" t="s">
        <v>1004</v>
      </c>
      <c r="N468" s="7" t="s">
        <v>25</v>
      </c>
      <c r="O468" s="7" t="s">
        <v>2572</v>
      </c>
      <c r="P468" s="44" t="s">
        <v>7955</v>
      </c>
      <c r="Q468" s="42"/>
      <c r="R468" s="42"/>
      <c r="S468" s="42"/>
      <c r="T468" s="42"/>
      <c r="U468" s="42"/>
      <c r="V468" s="42"/>
      <c r="W468" s="42"/>
      <c r="X468" s="42"/>
      <c r="Y468" s="27"/>
      <c r="Z468" s="27"/>
      <c r="AA468" s="27"/>
    </row>
    <row r="469">
      <c r="A469" s="21" t="str">
        <f t="shared" ref="A469:B469" si="476">if(and(isnumber(search("Yes",C469)),isnumber(search("Yes",E469)),isnumber(search("Yes",G469)),isnumber(search("Yes",I469))),"Yes","No")</f>
        <v>No</v>
      </c>
      <c r="B469" s="21" t="str">
        <f t="shared" si="476"/>
        <v>No</v>
      </c>
      <c r="C469" s="22" t="str">
        <f t="shared" si="3"/>
        <v>No</v>
      </c>
      <c r="D469" s="21" t="str">
        <f t="shared" si="4"/>
        <v>No</v>
      </c>
      <c r="E469" s="21" t="str">
        <f t="shared" si="5"/>
        <v>No</v>
      </c>
      <c r="F469" s="21" t="str">
        <f t="shared" si="6"/>
        <v>No</v>
      </c>
      <c r="G469" s="21" t="str">
        <f t="shared" si="7"/>
        <v>No</v>
      </c>
      <c r="H469" s="21" t="str">
        <f t="shared" si="8"/>
        <v>No</v>
      </c>
      <c r="I469" s="21" t="str">
        <f t="shared" si="9"/>
        <v>No</v>
      </c>
      <c r="J469" s="21" t="str">
        <f t="shared" si="10"/>
        <v>No</v>
      </c>
      <c r="K469" s="25"/>
      <c r="L469" s="7" t="s">
        <v>1005</v>
      </c>
      <c r="M469" s="7" t="s">
        <v>1006</v>
      </c>
      <c r="N469" s="7" t="s">
        <v>25</v>
      </c>
      <c r="O469" s="7" t="s">
        <v>7956</v>
      </c>
      <c r="P469" s="44" t="s">
        <v>7957</v>
      </c>
      <c r="Q469" s="42"/>
      <c r="R469" s="42"/>
      <c r="S469" s="42"/>
      <c r="T469" s="42"/>
      <c r="U469" s="42"/>
      <c r="V469" s="42"/>
      <c r="W469" s="42"/>
      <c r="X469" s="42"/>
      <c r="Y469" s="27"/>
      <c r="Z469" s="27"/>
      <c r="AA469" s="27"/>
    </row>
    <row r="470">
      <c r="A470" s="21" t="str">
        <f t="shared" ref="A470:B470" si="477">if(and(isnumber(search("Yes",C470)),isnumber(search("Yes",E470)),isnumber(search("Yes",G470)),isnumber(search("Yes",I470))),"Yes","No")</f>
        <v>No</v>
      </c>
      <c r="B470" s="21" t="str">
        <f t="shared" si="477"/>
        <v>No</v>
      </c>
      <c r="C470" s="22" t="str">
        <f t="shared" si="3"/>
        <v>No</v>
      </c>
      <c r="D470" s="21" t="str">
        <f t="shared" si="4"/>
        <v>No</v>
      </c>
      <c r="E470" s="21" t="str">
        <f t="shared" si="5"/>
        <v>No</v>
      </c>
      <c r="F470" s="21" t="str">
        <f t="shared" si="6"/>
        <v>No</v>
      </c>
      <c r="G470" s="21" t="str">
        <f t="shared" si="7"/>
        <v>No</v>
      </c>
      <c r="H470" s="21" t="str">
        <f t="shared" si="8"/>
        <v>No</v>
      </c>
      <c r="I470" s="21" t="str">
        <f t="shared" si="9"/>
        <v>No</v>
      </c>
      <c r="J470" s="21" t="str">
        <f t="shared" si="10"/>
        <v>No</v>
      </c>
      <c r="K470" s="25">
        <v>72.0</v>
      </c>
      <c r="L470" s="7" t="s">
        <v>1007</v>
      </c>
      <c r="M470" s="7" t="s">
        <v>3448</v>
      </c>
      <c r="N470" s="7" t="s">
        <v>25</v>
      </c>
      <c r="O470" s="7" t="s">
        <v>7911</v>
      </c>
      <c r="P470" s="44" t="s">
        <v>7958</v>
      </c>
      <c r="Q470" s="42"/>
      <c r="R470" s="42"/>
      <c r="S470" s="42"/>
      <c r="T470" s="7" t="s">
        <v>25</v>
      </c>
      <c r="U470" s="7" t="s">
        <v>7959</v>
      </c>
      <c r="V470" s="44" t="s">
        <v>7960</v>
      </c>
      <c r="W470" s="7" t="s">
        <v>25</v>
      </c>
      <c r="X470" s="7" t="s">
        <v>7961</v>
      </c>
      <c r="Y470" s="44" t="s">
        <v>7962</v>
      </c>
    </row>
    <row r="471">
      <c r="A471" s="21" t="str">
        <f t="shared" ref="A471:B471" si="478">if(and(isnumber(search("Yes",C471)),isnumber(search("Yes",E471)),isnumber(search("Yes",G471)),isnumber(search("Yes",I471))),"Yes","No")</f>
        <v>No</v>
      </c>
      <c r="B471" s="21" t="str">
        <f t="shared" si="478"/>
        <v>No</v>
      </c>
      <c r="C471" s="22" t="str">
        <f t="shared" si="3"/>
        <v>No</v>
      </c>
      <c r="D471" s="21" t="str">
        <f t="shared" si="4"/>
        <v>No</v>
      </c>
      <c r="E471" s="21" t="str">
        <f t="shared" si="5"/>
        <v>No</v>
      </c>
      <c r="F471" s="21" t="str">
        <f t="shared" si="6"/>
        <v>No</v>
      </c>
      <c r="G471" s="21" t="str">
        <f t="shared" si="7"/>
        <v>No</v>
      </c>
      <c r="H471" s="21" t="str">
        <f t="shared" si="8"/>
        <v>No</v>
      </c>
      <c r="I471" s="21" t="str">
        <f t="shared" si="9"/>
        <v>Yes</v>
      </c>
      <c r="J471" s="21" t="str">
        <f t="shared" si="10"/>
        <v>Yes</v>
      </c>
      <c r="K471" s="25">
        <v>48.0</v>
      </c>
      <c r="L471" s="7" t="s">
        <v>1009</v>
      </c>
      <c r="M471" s="7" t="s">
        <v>3454</v>
      </c>
      <c r="N471" s="7" t="s">
        <v>25</v>
      </c>
      <c r="O471" s="7" t="s">
        <v>2423</v>
      </c>
      <c r="P471" s="44" t="s">
        <v>7963</v>
      </c>
      <c r="Q471" s="42"/>
      <c r="R471" s="42"/>
      <c r="S471" s="42"/>
      <c r="T471" s="7" t="s">
        <v>25</v>
      </c>
      <c r="U471" s="7" t="s">
        <v>7964</v>
      </c>
      <c r="V471" s="44" t="s">
        <v>7965</v>
      </c>
      <c r="W471" s="7" t="s">
        <v>21</v>
      </c>
      <c r="X471" s="7" t="s">
        <v>7966</v>
      </c>
      <c r="Y471" s="44" t="s">
        <v>7967</v>
      </c>
    </row>
    <row r="472">
      <c r="A472" s="21" t="str">
        <f t="shared" ref="A472:B472" si="479">if(and(isnumber(search("Yes",C472)),isnumber(search("Yes",E472)),isnumber(search("Yes",G472)),isnumber(search("Yes",I472))),"Yes","No")</f>
        <v>No</v>
      </c>
      <c r="B472" s="21" t="str">
        <f t="shared" si="479"/>
        <v>No</v>
      </c>
      <c r="C472" s="22" t="str">
        <f t="shared" si="3"/>
        <v>No</v>
      </c>
      <c r="D472" s="21" t="str">
        <f t="shared" si="4"/>
        <v>No</v>
      </c>
      <c r="E472" s="21" t="str">
        <f t="shared" si="5"/>
        <v>No</v>
      </c>
      <c r="F472" s="21" t="str">
        <f t="shared" si="6"/>
        <v>No</v>
      </c>
      <c r="G472" s="21" t="str">
        <f t="shared" si="7"/>
        <v>No</v>
      </c>
      <c r="H472" s="21" t="str">
        <f t="shared" si="8"/>
        <v>No</v>
      </c>
      <c r="I472" s="21" t="str">
        <f t="shared" si="9"/>
        <v>No</v>
      </c>
      <c r="J472" s="21" t="str">
        <f t="shared" si="10"/>
        <v>No</v>
      </c>
      <c r="K472" s="25"/>
      <c r="L472" s="7" t="s">
        <v>1011</v>
      </c>
      <c r="M472" s="7" t="s">
        <v>1012</v>
      </c>
      <c r="N472" s="7" t="s">
        <v>25</v>
      </c>
      <c r="O472" s="7" t="s">
        <v>7968</v>
      </c>
      <c r="P472" s="44" t="s">
        <v>3461</v>
      </c>
      <c r="Q472" s="42"/>
      <c r="R472" s="42"/>
      <c r="S472" s="42"/>
      <c r="T472" s="42"/>
      <c r="U472" s="42"/>
      <c r="V472" s="42"/>
      <c r="W472" s="42"/>
      <c r="X472" s="42"/>
      <c r="Y472" s="27"/>
      <c r="Z472" s="27"/>
      <c r="AA472" s="27"/>
    </row>
    <row r="473">
      <c r="A473" s="21" t="str">
        <f t="shared" ref="A473:B473" si="480">if(and(isnumber(search("Yes",C473)),isnumber(search("Yes",E473)),isnumber(search("Yes",G473)),isnumber(search("Yes",I473))),"Yes","No")</f>
        <v>No</v>
      </c>
      <c r="B473" s="21" t="str">
        <f t="shared" si="480"/>
        <v>No</v>
      </c>
      <c r="C473" s="22" t="str">
        <f t="shared" si="3"/>
        <v>No</v>
      </c>
      <c r="D473" s="21" t="str">
        <f t="shared" si="4"/>
        <v>No</v>
      </c>
      <c r="E473" s="21" t="str">
        <f t="shared" si="5"/>
        <v>No</v>
      </c>
      <c r="F473" s="21" t="str">
        <f t="shared" si="6"/>
        <v>No</v>
      </c>
      <c r="G473" s="21" t="str">
        <f t="shared" si="7"/>
        <v>No</v>
      </c>
      <c r="H473" s="21" t="str">
        <f t="shared" si="8"/>
        <v>No</v>
      </c>
      <c r="I473" s="21" t="str">
        <f t="shared" si="9"/>
        <v>No</v>
      </c>
      <c r="J473" s="21" t="str">
        <f t="shared" si="10"/>
        <v>No</v>
      </c>
      <c r="K473" s="25"/>
      <c r="L473" s="7" t="s">
        <v>1013</v>
      </c>
      <c r="M473" s="7" t="s">
        <v>1014</v>
      </c>
      <c r="N473" s="7" t="s">
        <v>25</v>
      </c>
      <c r="O473" s="7" t="s">
        <v>5724</v>
      </c>
      <c r="P473" s="44" t="s">
        <v>7969</v>
      </c>
      <c r="Q473" s="42"/>
      <c r="R473" s="42"/>
      <c r="S473" s="42"/>
      <c r="T473" s="42"/>
      <c r="U473" s="42"/>
      <c r="V473" s="42"/>
      <c r="W473" s="42"/>
      <c r="X473" s="42"/>
      <c r="Y473" s="27"/>
      <c r="Z473" s="27"/>
      <c r="AA473" s="27"/>
    </row>
    <row r="474">
      <c r="A474" s="21" t="str">
        <f t="shared" ref="A474:B474" si="481">if(and(isnumber(search("Yes",C474)),isnumber(search("Yes",E474)),isnumber(search("Yes",G474)),isnumber(search("Yes",I474))),"Yes","No")</f>
        <v>No</v>
      </c>
      <c r="B474" s="21" t="str">
        <f t="shared" si="481"/>
        <v>No</v>
      </c>
      <c r="C474" s="22" t="str">
        <f t="shared" si="3"/>
        <v>No</v>
      </c>
      <c r="D474" s="21" t="str">
        <f t="shared" si="4"/>
        <v>No</v>
      </c>
      <c r="E474" s="21" t="str">
        <f t="shared" si="5"/>
        <v>No</v>
      </c>
      <c r="F474" s="21" t="str">
        <f t="shared" si="6"/>
        <v>No</v>
      </c>
      <c r="G474" s="21" t="str">
        <f t="shared" si="7"/>
        <v>No</v>
      </c>
      <c r="H474" s="21" t="str">
        <f t="shared" si="8"/>
        <v>No</v>
      </c>
      <c r="I474" s="21" t="str">
        <f t="shared" si="9"/>
        <v>No</v>
      </c>
      <c r="J474" s="21" t="str">
        <f t="shared" si="10"/>
        <v>No</v>
      </c>
      <c r="K474" s="25"/>
      <c r="L474" s="7" t="s">
        <v>1015</v>
      </c>
      <c r="M474" s="7" t="s">
        <v>1016</v>
      </c>
      <c r="N474" s="7" t="s">
        <v>25</v>
      </c>
      <c r="O474" s="7" t="s">
        <v>7970</v>
      </c>
      <c r="P474" s="44" t="s">
        <v>7971</v>
      </c>
      <c r="Q474" s="42"/>
      <c r="R474" s="42"/>
      <c r="S474" s="42"/>
      <c r="T474" s="42"/>
      <c r="U474" s="42"/>
      <c r="V474" s="42"/>
      <c r="W474" s="42"/>
      <c r="X474" s="42"/>
      <c r="Y474" s="27"/>
      <c r="Z474" s="27"/>
      <c r="AA474" s="27"/>
    </row>
    <row r="475">
      <c r="A475" s="21" t="str">
        <f t="shared" ref="A475:B475" si="482">if(and(isnumber(search("Yes",C475)),isnumber(search("Yes",E475)),isnumber(search("Yes",G475)),isnumber(search("Yes",I475))),"Yes","No")</f>
        <v>No</v>
      </c>
      <c r="B475" s="21" t="str">
        <f t="shared" si="482"/>
        <v>No</v>
      </c>
      <c r="C475" s="22" t="str">
        <f t="shared" si="3"/>
        <v>No</v>
      </c>
      <c r="D475" s="21" t="str">
        <f t="shared" si="4"/>
        <v>No</v>
      </c>
      <c r="E475" s="21" t="str">
        <f t="shared" si="5"/>
        <v>No</v>
      </c>
      <c r="F475" s="21" t="str">
        <f t="shared" si="6"/>
        <v>No</v>
      </c>
      <c r="G475" s="21" t="str">
        <f t="shared" si="7"/>
        <v>No</v>
      </c>
      <c r="H475" s="21" t="str">
        <f t="shared" si="8"/>
        <v>No</v>
      </c>
      <c r="I475" s="21" t="str">
        <f t="shared" si="9"/>
        <v>No</v>
      </c>
      <c r="J475" s="21" t="str">
        <f t="shared" si="10"/>
        <v>No</v>
      </c>
      <c r="K475" s="25"/>
      <c r="L475" s="7" t="s">
        <v>1017</v>
      </c>
      <c r="M475" s="7" t="s">
        <v>1018</v>
      </c>
      <c r="N475" s="7" t="s">
        <v>25</v>
      </c>
      <c r="O475" s="7" t="s">
        <v>7972</v>
      </c>
      <c r="P475" s="44" t="s">
        <v>7973</v>
      </c>
      <c r="Q475" s="42"/>
      <c r="R475" s="42"/>
      <c r="S475" s="42"/>
      <c r="T475" s="42"/>
      <c r="U475" s="42"/>
      <c r="V475" s="42"/>
      <c r="W475" s="42"/>
      <c r="X475" s="42"/>
      <c r="Y475" s="27"/>
      <c r="Z475" s="27"/>
      <c r="AA475" s="27"/>
    </row>
    <row r="476">
      <c r="A476" s="21" t="str">
        <f t="shared" ref="A476:B476" si="483">if(and(isnumber(search("Yes",C476)),isnumber(search("Yes",E476)),isnumber(search("Yes",G476)),isnumber(search("Yes",I476))),"Yes","No")</f>
        <v>No</v>
      </c>
      <c r="B476" s="21" t="str">
        <f t="shared" si="483"/>
        <v>No</v>
      </c>
      <c r="C476" s="22" t="str">
        <f t="shared" si="3"/>
        <v>No</v>
      </c>
      <c r="D476" s="21" t="str">
        <f t="shared" si="4"/>
        <v>No</v>
      </c>
      <c r="E476" s="21" t="str">
        <f t="shared" si="5"/>
        <v>No</v>
      </c>
      <c r="F476" s="21" t="str">
        <f t="shared" si="6"/>
        <v>No</v>
      </c>
      <c r="G476" s="21" t="str">
        <f t="shared" si="7"/>
        <v>No</v>
      </c>
      <c r="H476" s="21" t="str">
        <f t="shared" si="8"/>
        <v>No</v>
      </c>
      <c r="I476" s="21" t="str">
        <f t="shared" si="9"/>
        <v>No</v>
      </c>
      <c r="J476" s="21" t="str">
        <f t="shared" si="10"/>
        <v>No</v>
      </c>
      <c r="K476" s="25"/>
      <c r="L476" s="7" t="s">
        <v>1019</v>
      </c>
      <c r="M476" s="7" t="s">
        <v>1020</v>
      </c>
      <c r="N476" s="7" t="s">
        <v>25</v>
      </c>
      <c r="O476" s="7" t="s">
        <v>7974</v>
      </c>
      <c r="P476" s="44" t="s">
        <v>7975</v>
      </c>
      <c r="Q476" s="42"/>
      <c r="R476" s="42"/>
      <c r="S476" s="42"/>
      <c r="T476" s="42"/>
      <c r="U476" s="42"/>
      <c r="V476" s="42"/>
      <c r="W476" s="42"/>
      <c r="X476" s="42"/>
      <c r="Y476" s="27"/>
      <c r="Z476" s="27"/>
      <c r="AA476" s="27"/>
    </row>
    <row r="477">
      <c r="A477" s="21" t="str">
        <f t="shared" ref="A477:B477" si="484">if(and(isnumber(search("Yes",C477)),isnumber(search("Yes",E477)),isnumber(search("Yes",G477)),isnumber(search("Yes",I477))),"Yes","No")</f>
        <v>Yes</v>
      </c>
      <c r="B477" s="21" t="str">
        <f t="shared" si="484"/>
        <v>Yes</v>
      </c>
      <c r="C477" s="22" t="str">
        <f t="shared" si="3"/>
        <v>Yes</v>
      </c>
      <c r="D477" s="21" t="str">
        <f t="shared" si="4"/>
        <v>Yes</v>
      </c>
      <c r="E477" s="21" t="str">
        <f t="shared" si="5"/>
        <v>Yes</v>
      </c>
      <c r="F477" s="21" t="str">
        <f t="shared" si="6"/>
        <v>Yes</v>
      </c>
      <c r="G477" s="21" t="str">
        <f t="shared" si="7"/>
        <v>Yes</v>
      </c>
      <c r="H477" s="21" t="str">
        <f t="shared" si="8"/>
        <v>Yes</v>
      </c>
      <c r="I477" s="21" t="str">
        <f t="shared" si="9"/>
        <v>Yes</v>
      </c>
      <c r="J477" s="21" t="str">
        <f t="shared" si="10"/>
        <v>Yes</v>
      </c>
      <c r="K477" s="25">
        <v>46.0</v>
      </c>
      <c r="L477" s="7" t="s">
        <v>1021</v>
      </c>
      <c r="M477" s="7" t="s">
        <v>3469</v>
      </c>
      <c r="N477" s="7" t="s">
        <v>21</v>
      </c>
      <c r="O477" s="7" t="s">
        <v>2594</v>
      </c>
      <c r="P477" s="44" t="s">
        <v>7976</v>
      </c>
      <c r="Q477" s="7" t="s">
        <v>21</v>
      </c>
      <c r="R477" s="7" t="s">
        <v>7977</v>
      </c>
      <c r="S477" s="44" t="s">
        <v>7978</v>
      </c>
      <c r="T477" s="7" t="s">
        <v>21</v>
      </c>
      <c r="U477" s="7" t="s">
        <v>7979</v>
      </c>
      <c r="V477" s="44" t="s">
        <v>7980</v>
      </c>
      <c r="W477" s="7" t="s">
        <v>2321</v>
      </c>
      <c r="X477" s="7" t="s">
        <v>3476</v>
      </c>
      <c r="Y477" s="44" t="s">
        <v>5929</v>
      </c>
    </row>
    <row r="478">
      <c r="A478" s="21" t="str">
        <f t="shared" ref="A478:B478" si="485">if(and(isnumber(search("Yes",C478)),isnumber(search("Yes",E478)),isnumber(search("Yes",G478)),isnumber(search("Yes",I478))),"Yes","No")</f>
        <v>No</v>
      </c>
      <c r="B478" s="21" t="str">
        <f t="shared" si="485"/>
        <v>No</v>
      </c>
      <c r="C478" s="22" t="str">
        <f t="shared" si="3"/>
        <v>No</v>
      </c>
      <c r="D478" s="21" t="str">
        <f t="shared" si="4"/>
        <v>No</v>
      </c>
      <c r="E478" s="21" t="str">
        <f t="shared" si="5"/>
        <v>No</v>
      </c>
      <c r="F478" s="21" t="str">
        <f t="shared" si="6"/>
        <v>No</v>
      </c>
      <c r="G478" s="21" t="str">
        <f t="shared" si="7"/>
        <v>No</v>
      </c>
      <c r="H478" s="21" t="str">
        <f t="shared" si="8"/>
        <v>No</v>
      </c>
      <c r="I478" s="21" t="str">
        <f t="shared" si="9"/>
        <v>No</v>
      </c>
      <c r="J478" s="21" t="str">
        <f t="shared" si="10"/>
        <v>No</v>
      </c>
      <c r="K478" s="25"/>
      <c r="L478" s="7" t="s">
        <v>1023</v>
      </c>
      <c r="M478" s="7" t="s">
        <v>1024</v>
      </c>
      <c r="N478" s="7" t="s">
        <v>25</v>
      </c>
      <c r="O478" s="7" t="s">
        <v>3478</v>
      </c>
      <c r="P478" s="44" t="s">
        <v>7981</v>
      </c>
      <c r="Q478" s="42"/>
      <c r="R478" s="42"/>
      <c r="S478" s="42"/>
      <c r="T478" s="42"/>
      <c r="U478" s="42"/>
      <c r="V478" s="42"/>
      <c r="W478" s="42"/>
      <c r="X478" s="42"/>
      <c r="Y478" s="27"/>
      <c r="Z478" s="27"/>
      <c r="AA478" s="27"/>
    </row>
    <row r="479">
      <c r="A479" s="21" t="str">
        <f t="shared" ref="A479:B479" si="486">if(and(isnumber(search("Yes",C479)),isnumber(search("Yes",E479)),isnumber(search("Yes",G479)),isnumber(search("Yes",I479))),"Yes","No")</f>
        <v>No</v>
      </c>
      <c r="B479" s="21" t="str">
        <f t="shared" si="486"/>
        <v>No</v>
      </c>
      <c r="C479" s="22" t="str">
        <f t="shared" si="3"/>
        <v>No</v>
      </c>
      <c r="D479" s="21" t="str">
        <f t="shared" si="4"/>
        <v>No</v>
      </c>
      <c r="E479" s="21" t="str">
        <f t="shared" si="5"/>
        <v>No</v>
      </c>
      <c r="F479" s="21" t="str">
        <f t="shared" si="6"/>
        <v>No</v>
      </c>
      <c r="G479" s="21" t="str">
        <f t="shared" si="7"/>
        <v>No</v>
      </c>
      <c r="H479" s="21" t="str">
        <f t="shared" si="8"/>
        <v>No</v>
      </c>
      <c r="I479" s="21" t="str">
        <f t="shared" si="9"/>
        <v>No</v>
      </c>
      <c r="J479" s="21" t="str">
        <f t="shared" si="10"/>
        <v>No</v>
      </c>
      <c r="K479" s="25"/>
      <c r="L479" s="7" t="s">
        <v>1025</v>
      </c>
      <c r="M479" s="7" t="s">
        <v>1026</v>
      </c>
      <c r="N479" s="7" t="s">
        <v>25</v>
      </c>
      <c r="O479" s="7" t="s">
        <v>3722</v>
      </c>
      <c r="P479" s="44" t="s">
        <v>5932</v>
      </c>
      <c r="Q479" s="42"/>
      <c r="R479" s="42"/>
      <c r="S479" s="42"/>
      <c r="T479" s="42"/>
      <c r="U479" s="42"/>
      <c r="V479" s="42"/>
      <c r="W479" s="42"/>
      <c r="X479" s="42"/>
      <c r="Y479" s="27"/>
      <c r="Z479" s="27"/>
      <c r="AA479" s="27"/>
    </row>
    <row r="480">
      <c r="A480" s="21" t="str">
        <f t="shared" ref="A480:B480" si="487">if(and(isnumber(search("Yes",C480)),isnumber(search("Yes",E480)),isnumber(search("Yes",G480)),isnumber(search("Yes",I480))),"Yes","No")</f>
        <v>Yes</v>
      </c>
      <c r="B480" s="21" t="str">
        <f t="shared" si="487"/>
        <v>Yes</v>
      </c>
      <c r="C480" s="22" t="str">
        <f t="shared" si="3"/>
        <v>Yes</v>
      </c>
      <c r="D480" s="21" t="str">
        <f t="shared" si="4"/>
        <v>Yes</v>
      </c>
      <c r="E480" s="21" t="str">
        <f t="shared" si="5"/>
        <v>Yes</v>
      </c>
      <c r="F480" s="21" t="str">
        <f t="shared" si="6"/>
        <v>Yes</v>
      </c>
      <c r="G480" s="21" t="str">
        <f t="shared" si="7"/>
        <v>Yes</v>
      </c>
      <c r="H480" s="21" t="str">
        <f t="shared" si="8"/>
        <v>Yes</v>
      </c>
      <c r="I480" s="21" t="str">
        <f t="shared" si="9"/>
        <v>Yes</v>
      </c>
      <c r="J480" s="21" t="str">
        <f t="shared" si="10"/>
        <v>Yes</v>
      </c>
      <c r="K480" s="25"/>
      <c r="L480" s="7" t="s">
        <v>146</v>
      </c>
      <c r="M480" s="7" t="s">
        <v>1027</v>
      </c>
      <c r="N480" s="7" t="s">
        <v>21</v>
      </c>
      <c r="O480" s="7" t="s">
        <v>7982</v>
      </c>
      <c r="P480" s="44" t="s">
        <v>3483</v>
      </c>
      <c r="Q480" s="7" t="s">
        <v>21</v>
      </c>
      <c r="R480" s="7" t="s">
        <v>7983</v>
      </c>
      <c r="S480" s="44" t="s">
        <v>7984</v>
      </c>
      <c r="T480" s="7" t="s">
        <v>21</v>
      </c>
      <c r="U480" s="7" t="s">
        <v>2504</v>
      </c>
      <c r="V480" s="44" t="s">
        <v>7985</v>
      </c>
      <c r="W480" s="7" t="s">
        <v>2321</v>
      </c>
      <c r="X480" s="7" t="s">
        <v>3039</v>
      </c>
      <c r="Y480" s="44" t="s">
        <v>7986</v>
      </c>
      <c r="Z480" s="27"/>
      <c r="AA480" s="27"/>
    </row>
    <row r="481">
      <c r="A481" s="21" t="str">
        <f t="shared" ref="A481:B481" si="488">if(and(isnumber(search("Yes",C481)),isnumber(search("Yes",E481)),isnumber(search("Yes",G481)),isnumber(search("Yes",I481))),"Yes","No")</f>
        <v>No</v>
      </c>
      <c r="B481" s="21" t="str">
        <f t="shared" si="488"/>
        <v>No</v>
      </c>
      <c r="C481" s="22" t="str">
        <f t="shared" si="3"/>
        <v>No</v>
      </c>
      <c r="D481" s="21" t="str">
        <f t="shared" si="4"/>
        <v>No</v>
      </c>
      <c r="E481" s="21" t="str">
        <f t="shared" si="5"/>
        <v>No</v>
      </c>
      <c r="F481" s="21" t="str">
        <f t="shared" si="6"/>
        <v>No</v>
      </c>
      <c r="G481" s="21" t="str">
        <f t="shared" si="7"/>
        <v>No</v>
      </c>
      <c r="H481" s="21" t="str">
        <f t="shared" si="8"/>
        <v>No</v>
      </c>
      <c r="I481" s="21" t="str">
        <f t="shared" si="9"/>
        <v>No</v>
      </c>
      <c r="J481" s="21" t="str">
        <f t="shared" si="10"/>
        <v>No</v>
      </c>
      <c r="K481" s="25"/>
      <c r="L481" s="7" t="s">
        <v>1028</v>
      </c>
      <c r="M481" s="7" t="s">
        <v>1029</v>
      </c>
      <c r="N481" s="7" t="s">
        <v>25</v>
      </c>
      <c r="O481" s="7" t="s">
        <v>2236</v>
      </c>
      <c r="P481" s="44" t="s">
        <v>7987</v>
      </c>
      <c r="Q481" s="42"/>
      <c r="R481" s="42"/>
      <c r="S481" s="42"/>
      <c r="T481" s="42"/>
      <c r="U481" s="42"/>
      <c r="V481" s="42"/>
      <c r="W481" s="42"/>
      <c r="X481" s="42"/>
      <c r="Y481" s="27"/>
      <c r="Z481" s="27"/>
      <c r="AA481" s="27"/>
    </row>
    <row r="482">
      <c r="A482" s="21" t="str">
        <f t="shared" ref="A482:B482" si="489">if(and(isnumber(search("Yes",C482)),isnumber(search("Yes",E482)),isnumber(search("Yes",G482)),isnumber(search("Yes",I482))),"Yes","No")</f>
        <v>Yes</v>
      </c>
      <c r="B482" s="21" t="str">
        <f t="shared" si="489"/>
        <v>Yes</v>
      </c>
      <c r="C482" s="22" t="str">
        <f t="shared" si="3"/>
        <v>Yes</v>
      </c>
      <c r="D482" s="21" t="str">
        <f t="shared" si="4"/>
        <v>Yes</v>
      </c>
      <c r="E482" s="21" t="str">
        <f t="shared" si="5"/>
        <v>Yes</v>
      </c>
      <c r="F482" s="21" t="str">
        <f t="shared" si="6"/>
        <v>Yes</v>
      </c>
      <c r="G482" s="21" t="str">
        <f t="shared" si="7"/>
        <v>Yes</v>
      </c>
      <c r="H482" s="21" t="str">
        <f t="shared" si="8"/>
        <v>Yes</v>
      </c>
      <c r="I482" s="21" t="str">
        <f t="shared" si="9"/>
        <v>Yes</v>
      </c>
      <c r="J482" s="21" t="str">
        <f t="shared" si="10"/>
        <v>Yes</v>
      </c>
      <c r="K482" s="25"/>
      <c r="L482" s="7" t="s">
        <v>149</v>
      </c>
      <c r="M482" s="7" t="s">
        <v>1030</v>
      </c>
      <c r="N482" s="7" t="s">
        <v>21</v>
      </c>
      <c r="O482" s="7" t="s">
        <v>3426</v>
      </c>
      <c r="P482" s="44" t="s">
        <v>7988</v>
      </c>
      <c r="Q482" s="7" t="s">
        <v>21</v>
      </c>
      <c r="R482" s="7" t="s">
        <v>7989</v>
      </c>
      <c r="S482" s="44" t="s">
        <v>7990</v>
      </c>
      <c r="T482" s="7" t="s">
        <v>2321</v>
      </c>
      <c r="U482" s="7" t="s">
        <v>3493</v>
      </c>
      <c r="V482" s="44" t="s">
        <v>7991</v>
      </c>
      <c r="W482" s="7" t="s">
        <v>2321</v>
      </c>
      <c r="X482" s="7" t="s">
        <v>2894</v>
      </c>
      <c r="Y482" s="44" t="s">
        <v>7992</v>
      </c>
      <c r="Z482" s="27"/>
      <c r="AA482" s="27"/>
    </row>
    <row r="483">
      <c r="A483" s="21" t="str">
        <f t="shared" ref="A483:B483" si="490">if(and(isnumber(search("Yes",C483)),isnumber(search("Yes",E483)),isnumber(search("Yes",G483)),isnumber(search("Yes",I483))),"Yes","No")</f>
        <v>No</v>
      </c>
      <c r="B483" s="21" t="str">
        <f t="shared" si="490"/>
        <v>No</v>
      </c>
      <c r="C483" s="22" t="str">
        <f t="shared" si="3"/>
        <v>No</v>
      </c>
      <c r="D483" s="21" t="str">
        <f t="shared" si="4"/>
        <v>No</v>
      </c>
      <c r="E483" s="21" t="str">
        <f t="shared" si="5"/>
        <v>No</v>
      </c>
      <c r="F483" s="21" t="str">
        <f t="shared" si="6"/>
        <v>No</v>
      </c>
      <c r="G483" s="21" t="str">
        <f t="shared" si="7"/>
        <v>No</v>
      </c>
      <c r="H483" s="21" t="str">
        <f t="shared" si="8"/>
        <v>No</v>
      </c>
      <c r="I483" s="21" t="str">
        <f t="shared" si="9"/>
        <v>No</v>
      </c>
      <c r="J483" s="21" t="str">
        <f t="shared" si="10"/>
        <v>No</v>
      </c>
      <c r="K483" s="25"/>
      <c r="L483" s="7" t="s">
        <v>1031</v>
      </c>
      <c r="M483" s="7" t="s">
        <v>1032</v>
      </c>
      <c r="N483" s="7" t="s">
        <v>25</v>
      </c>
      <c r="O483" s="7" t="s">
        <v>7993</v>
      </c>
      <c r="P483" s="44" t="s">
        <v>7994</v>
      </c>
      <c r="Q483" s="42"/>
      <c r="R483" s="42"/>
      <c r="S483" s="42"/>
      <c r="T483" s="42"/>
      <c r="U483" s="42"/>
      <c r="V483" s="42"/>
      <c r="W483" s="42"/>
      <c r="X483" s="42"/>
      <c r="Y483" s="27"/>
      <c r="Z483" s="27"/>
      <c r="AA483" s="27"/>
    </row>
    <row r="484">
      <c r="A484" s="21" t="str">
        <f t="shared" ref="A484:B484" si="491">if(and(isnumber(search("Yes",C484)),isnumber(search("Yes",E484)),isnumber(search("Yes",G484)),isnumber(search("Yes",I484))),"Yes","No")</f>
        <v>No</v>
      </c>
      <c r="B484" s="21" t="str">
        <f t="shared" si="491"/>
        <v>No</v>
      </c>
      <c r="C484" s="22" t="str">
        <f t="shared" si="3"/>
        <v>No</v>
      </c>
      <c r="D484" s="21" t="str">
        <f t="shared" si="4"/>
        <v>No</v>
      </c>
      <c r="E484" s="21" t="str">
        <f t="shared" si="5"/>
        <v>No</v>
      </c>
      <c r="F484" s="21" t="str">
        <f t="shared" si="6"/>
        <v>No</v>
      </c>
      <c r="G484" s="21" t="str">
        <f t="shared" si="7"/>
        <v>No</v>
      </c>
      <c r="H484" s="21" t="str">
        <f t="shared" si="8"/>
        <v>No</v>
      </c>
      <c r="I484" s="21" t="str">
        <f t="shared" si="9"/>
        <v>No</v>
      </c>
      <c r="J484" s="21" t="str">
        <f t="shared" si="10"/>
        <v>No</v>
      </c>
      <c r="K484" s="25"/>
      <c r="L484" s="7" t="s">
        <v>1033</v>
      </c>
      <c r="M484" s="7" t="s">
        <v>1034</v>
      </c>
      <c r="N484" s="7" t="s">
        <v>25</v>
      </c>
      <c r="O484" s="7" t="s">
        <v>6141</v>
      </c>
      <c r="P484" s="44" t="s">
        <v>7995</v>
      </c>
      <c r="Q484" s="42"/>
      <c r="R484" s="42"/>
      <c r="S484" s="42"/>
      <c r="T484" s="42"/>
      <c r="U484" s="42"/>
      <c r="V484" s="42"/>
      <c r="W484" s="42"/>
      <c r="X484" s="42"/>
      <c r="Y484" s="27"/>
      <c r="Z484" s="27"/>
      <c r="AA484" s="27"/>
    </row>
    <row r="485">
      <c r="A485" s="21" t="str">
        <f t="shared" ref="A485:B485" si="492">if(and(isnumber(search("Yes",C485)),isnumber(search("Yes",E485)),isnumber(search("Yes",G485)),isnumber(search("Yes",I485))),"Yes","No")</f>
        <v>No</v>
      </c>
      <c r="B485" s="21" t="str">
        <f t="shared" si="492"/>
        <v>No</v>
      </c>
      <c r="C485" s="22" t="str">
        <f t="shared" si="3"/>
        <v>No</v>
      </c>
      <c r="D485" s="21" t="str">
        <f t="shared" si="4"/>
        <v>No</v>
      </c>
      <c r="E485" s="21" t="str">
        <f t="shared" si="5"/>
        <v>No</v>
      </c>
      <c r="F485" s="21" t="str">
        <f t="shared" si="6"/>
        <v>No</v>
      </c>
      <c r="G485" s="21" t="str">
        <f t="shared" si="7"/>
        <v>No</v>
      </c>
      <c r="H485" s="21" t="str">
        <f t="shared" si="8"/>
        <v>No</v>
      </c>
      <c r="I485" s="21" t="str">
        <f t="shared" si="9"/>
        <v>No</v>
      </c>
      <c r="J485" s="21" t="str">
        <f t="shared" si="10"/>
        <v>No</v>
      </c>
      <c r="K485" s="25"/>
      <c r="L485" s="7" t="s">
        <v>1035</v>
      </c>
      <c r="M485" s="7" t="s">
        <v>1036</v>
      </c>
      <c r="N485" s="7" t="s">
        <v>25</v>
      </c>
      <c r="O485" s="7" t="s">
        <v>5948</v>
      </c>
      <c r="P485" s="44" t="s">
        <v>5949</v>
      </c>
      <c r="Q485" s="42"/>
      <c r="R485" s="42"/>
      <c r="S485" s="42"/>
      <c r="T485" s="42"/>
      <c r="U485" s="42"/>
      <c r="V485" s="42"/>
      <c r="W485" s="42"/>
      <c r="X485" s="42"/>
      <c r="Y485" s="27"/>
      <c r="Z485" s="27"/>
      <c r="AA485" s="27"/>
    </row>
    <row r="486">
      <c r="A486" s="21" t="str">
        <f t="shared" ref="A486:B486" si="493">if(and(isnumber(search("Yes",C486)),isnumber(search("Yes",E486)),isnumber(search("Yes",G486)),isnumber(search("Yes",I486))),"Yes","No")</f>
        <v>No</v>
      </c>
      <c r="B486" s="21" t="str">
        <f t="shared" si="493"/>
        <v>No</v>
      </c>
      <c r="C486" s="22" t="str">
        <f t="shared" si="3"/>
        <v>No</v>
      </c>
      <c r="D486" s="21" t="str">
        <f t="shared" si="4"/>
        <v>No</v>
      </c>
      <c r="E486" s="21" t="str">
        <f t="shared" si="5"/>
        <v>No</v>
      </c>
      <c r="F486" s="21" t="str">
        <f t="shared" si="6"/>
        <v>No</v>
      </c>
      <c r="G486" s="21" t="str">
        <f t="shared" si="7"/>
        <v>No</v>
      </c>
      <c r="H486" s="21" t="str">
        <f t="shared" si="8"/>
        <v>No</v>
      </c>
      <c r="I486" s="21" t="str">
        <f t="shared" si="9"/>
        <v>No</v>
      </c>
      <c r="J486" s="21" t="str">
        <f t="shared" si="10"/>
        <v>No</v>
      </c>
      <c r="K486" s="25"/>
      <c r="L486" s="7" t="s">
        <v>1037</v>
      </c>
      <c r="M486" s="7" t="s">
        <v>1038</v>
      </c>
      <c r="N486" s="7" t="s">
        <v>25</v>
      </c>
      <c r="O486" s="7" t="s">
        <v>2374</v>
      </c>
      <c r="P486" s="44" t="s">
        <v>7996</v>
      </c>
      <c r="Q486" s="42"/>
      <c r="R486" s="42"/>
      <c r="S486" s="42"/>
      <c r="T486" s="42"/>
      <c r="U486" s="42"/>
      <c r="V486" s="42"/>
      <c r="W486" s="42"/>
      <c r="X486" s="42"/>
      <c r="Y486" s="27"/>
      <c r="Z486" s="27"/>
      <c r="AA486" s="27"/>
    </row>
    <row r="487">
      <c r="A487" s="21" t="str">
        <f t="shared" ref="A487:B487" si="494">if(and(isnumber(search("Yes",C487)),isnumber(search("Yes",E487)),isnumber(search("Yes",G487)),isnumber(search("Yes",I487))),"Yes","No")</f>
        <v>No</v>
      </c>
      <c r="B487" s="21" t="str">
        <f t="shared" si="494"/>
        <v>No</v>
      </c>
      <c r="C487" s="22" t="str">
        <f t="shared" si="3"/>
        <v>No</v>
      </c>
      <c r="D487" s="21" t="str">
        <f t="shared" si="4"/>
        <v>No</v>
      </c>
      <c r="E487" s="21" t="str">
        <f t="shared" si="5"/>
        <v>No</v>
      </c>
      <c r="F487" s="21" t="str">
        <f t="shared" si="6"/>
        <v>No</v>
      </c>
      <c r="G487" s="21" t="str">
        <f t="shared" si="7"/>
        <v>No</v>
      </c>
      <c r="H487" s="21" t="str">
        <f t="shared" si="8"/>
        <v>No</v>
      </c>
      <c r="I487" s="21" t="str">
        <f t="shared" si="9"/>
        <v>No</v>
      </c>
      <c r="J487" s="21" t="str">
        <f t="shared" si="10"/>
        <v>No</v>
      </c>
      <c r="K487" s="25"/>
      <c r="L487" s="7" t="s">
        <v>1039</v>
      </c>
      <c r="M487" s="7" t="s">
        <v>1040</v>
      </c>
      <c r="N487" s="7" t="s">
        <v>25</v>
      </c>
      <c r="O487" s="7" t="s">
        <v>2282</v>
      </c>
      <c r="P487" s="44" t="s">
        <v>2283</v>
      </c>
      <c r="Q487" s="42"/>
      <c r="R487" s="42"/>
      <c r="S487" s="42"/>
      <c r="T487" s="42"/>
      <c r="U487" s="42"/>
      <c r="V487" s="42"/>
      <c r="W487" s="42"/>
      <c r="X487" s="42"/>
      <c r="Y487" s="27"/>
      <c r="Z487" s="27"/>
      <c r="AA487" s="27"/>
    </row>
    <row r="488">
      <c r="A488" s="21" t="str">
        <f t="shared" ref="A488:B488" si="495">if(and(isnumber(search("Yes",C488)),isnumber(search("Yes",E488)),isnumber(search("Yes",G488)),isnumber(search("Yes",I488))),"Yes","No")</f>
        <v>No</v>
      </c>
      <c r="B488" s="21" t="str">
        <f t="shared" si="495"/>
        <v>No</v>
      </c>
      <c r="C488" s="22" t="str">
        <f t="shared" si="3"/>
        <v>No</v>
      </c>
      <c r="D488" s="21" t="str">
        <f t="shared" si="4"/>
        <v>No</v>
      </c>
      <c r="E488" s="21" t="str">
        <f t="shared" si="5"/>
        <v>No</v>
      </c>
      <c r="F488" s="21" t="str">
        <f t="shared" si="6"/>
        <v>No</v>
      </c>
      <c r="G488" s="21" t="str">
        <f t="shared" si="7"/>
        <v>No</v>
      </c>
      <c r="H488" s="21" t="str">
        <f t="shared" si="8"/>
        <v>No</v>
      </c>
      <c r="I488" s="21" t="str">
        <f t="shared" si="9"/>
        <v>No</v>
      </c>
      <c r="J488" s="21" t="str">
        <f t="shared" si="10"/>
        <v>No</v>
      </c>
      <c r="K488" s="25"/>
      <c r="L488" s="7" t="s">
        <v>1041</v>
      </c>
      <c r="M488" s="7" t="s">
        <v>1042</v>
      </c>
      <c r="N488" s="7" t="s">
        <v>25</v>
      </c>
      <c r="O488" s="7" t="s">
        <v>7997</v>
      </c>
      <c r="P488" s="44" t="s">
        <v>7998</v>
      </c>
      <c r="Q488" s="42"/>
      <c r="R488" s="42"/>
      <c r="S488" s="42"/>
      <c r="T488" s="42"/>
      <c r="U488" s="42"/>
      <c r="V488" s="42"/>
      <c r="W488" s="42"/>
      <c r="X488" s="42"/>
      <c r="Y488" s="27"/>
      <c r="Z488" s="27"/>
      <c r="AA488" s="27"/>
    </row>
    <row r="489">
      <c r="A489" s="21" t="str">
        <f t="shared" ref="A489:B489" si="496">if(and(isnumber(search("Yes",C489)),isnumber(search("Yes",E489)),isnumber(search("Yes",G489)),isnumber(search("Yes",I489))),"Yes","No")</f>
        <v>No</v>
      </c>
      <c r="B489" s="21" t="str">
        <f t="shared" si="496"/>
        <v>No</v>
      </c>
      <c r="C489" s="22" t="str">
        <f t="shared" si="3"/>
        <v>No</v>
      </c>
      <c r="D489" s="21" t="str">
        <f t="shared" si="4"/>
        <v>No</v>
      </c>
      <c r="E489" s="21" t="str">
        <f t="shared" si="5"/>
        <v>No</v>
      </c>
      <c r="F489" s="21" t="str">
        <f t="shared" si="6"/>
        <v>No</v>
      </c>
      <c r="G489" s="21" t="str">
        <f t="shared" si="7"/>
        <v>No</v>
      </c>
      <c r="H489" s="21" t="str">
        <f t="shared" si="8"/>
        <v>No</v>
      </c>
      <c r="I489" s="21" t="str">
        <f t="shared" si="9"/>
        <v>No</v>
      </c>
      <c r="J489" s="21" t="str">
        <f t="shared" si="10"/>
        <v>No</v>
      </c>
      <c r="K489" s="25"/>
      <c r="L489" s="7" t="s">
        <v>1043</v>
      </c>
      <c r="M489" s="7" t="s">
        <v>1044</v>
      </c>
      <c r="N489" s="7" t="s">
        <v>25</v>
      </c>
      <c r="O489" s="7" t="s">
        <v>2675</v>
      </c>
      <c r="P489" s="44" t="s">
        <v>7999</v>
      </c>
      <c r="Q489" s="42"/>
      <c r="R489" s="42"/>
      <c r="S489" s="42"/>
      <c r="T489" s="42"/>
      <c r="U489" s="42"/>
      <c r="V489" s="42"/>
      <c r="W489" s="42"/>
      <c r="X489" s="42"/>
      <c r="Y489" s="27"/>
      <c r="Z489" s="27"/>
      <c r="AA489" s="27"/>
    </row>
    <row r="490">
      <c r="A490" s="21" t="str">
        <f t="shared" ref="A490:B490" si="497">if(and(isnumber(search("Yes",C490)),isnumber(search("Yes",E490)),isnumber(search("Yes",G490)),isnumber(search("Yes",I490))),"Yes","No")</f>
        <v>No</v>
      </c>
      <c r="B490" s="21" t="str">
        <f t="shared" si="497"/>
        <v>No</v>
      </c>
      <c r="C490" s="22" t="str">
        <f t="shared" si="3"/>
        <v>No</v>
      </c>
      <c r="D490" s="21" t="str">
        <f t="shared" si="4"/>
        <v>No</v>
      </c>
      <c r="E490" s="21" t="str">
        <f t="shared" si="5"/>
        <v>No</v>
      </c>
      <c r="F490" s="21" t="str">
        <f t="shared" si="6"/>
        <v>No</v>
      </c>
      <c r="G490" s="21" t="str">
        <f t="shared" si="7"/>
        <v>No</v>
      </c>
      <c r="H490" s="21" t="str">
        <f t="shared" si="8"/>
        <v>No</v>
      </c>
      <c r="I490" s="21" t="str">
        <f t="shared" si="9"/>
        <v>No</v>
      </c>
      <c r="J490" s="21" t="str">
        <f t="shared" si="10"/>
        <v>No</v>
      </c>
      <c r="K490" s="25"/>
      <c r="L490" s="7" t="s">
        <v>1045</v>
      </c>
      <c r="M490" s="7" t="s">
        <v>1046</v>
      </c>
      <c r="N490" s="7" t="s">
        <v>25</v>
      </c>
      <c r="O490" s="7" t="s">
        <v>3509</v>
      </c>
      <c r="P490" s="44" t="s">
        <v>8000</v>
      </c>
      <c r="Q490" s="42"/>
      <c r="R490" s="42"/>
      <c r="S490" s="42"/>
      <c r="T490" s="42"/>
      <c r="U490" s="42"/>
      <c r="V490" s="42"/>
      <c r="W490" s="42"/>
      <c r="X490" s="42"/>
      <c r="Y490" s="27"/>
      <c r="Z490" s="27"/>
      <c r="AA490" s="27"/>
    </row>
    <row r="491">
      <c r="A491" s="21" t="str">
        <f t="shared" ref="A491:B491" si="498">if(and(isnumber(search("Yes",C491)),isnumber(search("Yes",E491)),isnumber(search("Yes",G491)),isnumber(search("Yes",I491))),"Yes","No")</f>
        <v>No</v>
      </c>
      <c r="B491" s="21" t="str">
        <f t="shared" si="498"/>
        <v>No</v>
      </c>
      <c r="C491" s="22" t="str">
        <f t="shared" si="3"/>
        <v>Yes</v>
      </c>
      <c r="D491" s="21" t="str">
        <f t="shared" si="4"/>
        <v>Yes</v>
      </c>
      <c r="E491" s="21" t="str">
        <f t="shared" si="5"/>
        <v>Yes</v>
      </c>
      <c r="F491" s="21" t="str">
        <f t="shared" si="6"/>
        <v>Yes</v>
      </c>
      <c r="G491" s="21" t="str">
        <f t="shared" si="7"/>
        <v>Yes</v>
      </c>
      <c r="H491" s="21" t="str">
        <f t="shared" si="8"/>
        <v>Yes</v>
      </c>
      <c r="I491" s="21" t="str">
        <f t="shared" si="9"/>
        <v>No</v>
      </c>
      <c r="J491" s="21" t="str">
        <f t="shared" si="10"/>
        <v>No</v>
      </c>
      <c r="K491" s="25"/>
      <c r="L491" s="7" t="s">
        <v>1047</v>
      </c>
      <c r="M491" s="7" t="s">
        <v>1048</v>
      </c>
      <c r="N491" s="7" t="s">
        <v>21</v>
      </c>
      <c r="O491" s="7" t="s">
        <v>5955</v>
      </c>
      <c r="P491" s="44" t="s">
        <v>8001</v>
      </c>
      <c r="Q491" s="7" t="s">
        <v>21</v>
      </c>
      <c r="R491" s="7" t="s">
        <v>8002</v>
      </c>
      <c r="S491" s="44" t="s">
        <v>8003</v>
      </c>
      <c r="T491" s="7" t="s">
        <v>21</v>
      </c>
      <c r="U491" s="7" t="s">
        <v>2487</v>
      </c>
      <c r="V491" s="44" t="s">
        <v>8004</v>
      </c>
      <c r="W491" s="7" t="s">
        <v>25</v>
      </c>
      <c r="X491" s="7" t="s">
        <v>8005</v>
      </c>
      <c r="Y491" s="44" t="s">
        <v>3518</v>
      </c>
      <c r="Z491" s="27"/>
      <c r="AA491" s="27"/>
    </row>
    <row r="492">
      <c r="A492" s="21" t="str">
        <f t="shared" ref="A492:B492" si="499">if(and(isnumber(search("Yes",C492)),isnumber(search("Yes",E492)),isnumber(search("Yes",G492)),isnumber(search("Yes",I492))),"Yes","No")</f>
        <v>No</v>
      </c>
      <c r="B492" s="21" t="str">
        <f t="shared" si="499"/>
        <v>No</v>
      </c>
      <c r="C492" s="22" t="str">
        <f t="shared" si="3"/>
        <v>No</v>
      </c>
      <c r="D492" s="21" t="str">
        <f t="shared" si="4"/>
        <v>No</v>
      </c>
      <c r="E492" s="21" t="str">
        <f t="shared" si="5"/>
        <v>No</v>
      </c>
      <c r="F492" s="21" t="str">
        <f t="shared" si="6"/>
        <v>No</v>
      </c>
      <c r="G492" s="21" t="str">
        <f t="shared" si="7"/>
        <v>Yes</v>
      </c>
      <c r="H492" s="21" t="str">
        <f t="shared" si="8"/>
        <v>No</v>
      </c>
      <c r="I492" s="21" t="str">
        <f t="shared" si="9"/>
        <v>Yes</v>
      </c>
      <c r="J492" s="21" t="str">
        <f t="shared" si="10"/>
        <v>Yes</v>
      </c>
      <c r="K492" s="25">
        <v>23.0</v>
      </c>
      <c r="L492" s="7" t="s">
        <v>152</v>
      </c>
      <c r="M492" s="7" t="s">
        <v>3519</v>
      </c>
      <c r="N492" s="7" t="s">
        <v>25</v>
      </c>
      <c r="O492" s="7" t="s">
        <v>2423</v>
      </c>
      <c r="P492" s="44" t="s">
        <v>5961</v>
      </c>
      <c r="Q492" s="42"/>
      <c r="R492" s="42"/>
      <c r="S492" s="42"/>
      <c r="T492" s="7" t="s">
        <v>25</v>
      </c>
      <c r="U492" s="7" t="s">
        <v>8006</v>
      </c>
      <c r="V492" s="44" t="s">
        <v>8007</v>
      </c>
      <c r="W492" s="7" t="s">
        <v>2321</v>
      </c>
      <c r="X492" s="7" t="s">
        <v>8008</v>
      </c>
      <c r="Y492" s="44" t="s">
        <v>8009</v>
      </c>
    </row>
    <row r="493">
      <c r="A493" s="21" t="str">
        <f t="shared" ref="A493:B493" si="500">if(and(isnumber(search("Yes",C493)),isnumber(search("Yes",E493)),isnumber(search("Yes",G493)),isnumber(search("Yes",I493))),"Yes","No")</f>
        <v>No</v>
      </c>
      <c r="B493" s="21" t="str">
        <f t="shared" si="500"/>
        <v>No</v>
      </c>
      <c r="C493" s="22" t="str">
        <f t="shared" si="3"/>
        <v>No</v>
      </c>
      <c r="D493" s="21" t="str">
        <f t="shared" si="4"/>
        <v>No</v>
      </c>
      <c r="E493" s="21" t="str">
        <f t="shared" si="5"/>
        <v>No</v>
      </c>
      <c r="F493" s="21" t="str">
        <f t="shared" si="6"/>
        <v>No</v>
      </c>
      <c r="G493" s="21" t="str">
        <f t="shared" si="7"/>
        <v>No</v>
      </c>
      <c r="H493" s="21" t="str">
        <f t="shared" si="8"/>
        <v>No</v>
      </c>
      <c r="I493" s="21" t="str">
        <f t="shared" si="9"/>
        <v>No</v>
      </c>
      <c r="J493" s="21" t="str">
        <f t="shared" si="10"/>
        <v>No</v>
      </c>
      <c r="K493" s="25"/>
      <c r="L493" s="7" t="s">
        <v>1050</v>
      </c>
      <c r="M493" s="7" t="s">
        <v>1051</v>
      </c>
      <c r="N493" s="7" t="s">
        <v>25</v>
      </c>
      <c r="O493" s="7" t="s">
        <v>2441</v>
      </c>
      <c r="P493" s="44" t="s">
        <v>8010</v>
      </c>
      <c r="Q493" s="42"/>
      <c r="R493" s="42"/>
      <c r="S493" s="42"/>
      <c r="T493" s="42"/>
      <c r="U493" s="42"/>
      <c r="V493" s="42"/>
      <c r="W493" s="42"/>
      <c r="X493" s="42"/>
      <c r="Y493" s="27"/>
      <c r="Z493" s="27"/>
      <c r="AA493" s="27"/>
    </row>
    <row r="494">
      <c r="A494" s="21" t="str">
        <f t="shared" ref="A494:B494" si="501">if(and(isnumber(search("Yes",C494)),isnumber(search("Yes",E494)),isnumber(search("Yes",G494)),isnumber(search("Yes",I494))),"Yes","No")</f>
        <v>No</v>
      </c>
      <c r="B494" s="21" t="str">
        <f t="shared" si="501"/>
        <v>No</v>
      </c>
      <c r="C494" s="22" t="str">
        <f t="shared" si="3"/>
        <v>No</v>
      </c>
      <c r="D494" s="21" t="str">
        <f t="shared" si="4"/>
        <v>No</v>
      </c>
      <c r="E494" s="21" t="str">
        <f t="shared" si="5"/>
        <v>No</v>
      </c>
      <c r="F494" s="21" t="str">
        <f t="shared" si="6"/>
        <v>No</v>
      </c>
      <c r="G494" s="21" t="str">
        <f t="shared" si="7"/>
        <v>No</v>
      </c>
      <c r="H494" s="21" t="str">
        <f t="shared" si="8"/>
        <v>No</v>
      </c>
      <c r="I494" s="21" t="str">
        <f t="shared" si="9"/>
        <v>No</v>
      </c>
      <c r="J494" s="21" t="str">
        <f t="shared" si="10"/>
        <v>No</v>
      </c>
      <c r="K494" s="25"/>
      <c r="L494" s="7" t="s">
        <v>1052</v>
      </c>
      <c r="M494" s="7" t="s">
        <v>1053</v>
      </c>
      <c r="N494" s="7" t="s">
        <v>25</v>
      </c>
      <c r="O494" s="7" t="s">
        <v>8011</v>
      </c>
      <c r="P494" s="44" t="s">
        <v>8012</v>
      </c>
      <c r="Q494" s="42"/>
      <c r="R494" s="42"/>
      <c r="S494" s="42"/>
      <c r="T494" s="42"/>
      <c r="U494" s="42"/>
      <c r="V494" s="42"/>
      <c r="W494" s="42"/>
      <c r="X494" s="42"/>
      <c r="Y494" s="27"/>
      <c r="Z494" s="27"/>
      <c r="AA494" s="27"/>
    </row>
    <row r="495">
      <c r="A495" s="21" t="str">
        <f t="shared" ref="A495:B495" si="502">if(and(isnumber(search("Yes",C495)),isnumber(search("Yes",E495)),isnumber(search("Yes",G495)),isnumber(search("Yes",I495))),"Yes","No")</f>
        <v>No</v>
      </c>
      <c r="B495" s="21" t="str">
        <f t="shared" si="502"/>
        <v>No</v>
      </c>
      <c r="C495" s="22" t="str">
        <f t="shared" si="3"/>
        <v>No</v>
      </c>
      <c r="D495" s="21" t="str">
        <f t="shared" si="4"/>
        <v>No</v>
      </c>
      <c r="E495" s="21" t="str">
        <f t="shared" si="5"/>
        <v>No</v>
      </c>
      <c r="F495" s="21" t="str">
        <f t="shared" si="6"/>
        <v>No</v>
      </c>
      <c r="G495" s="21" t="str">
        <f t="shared" si="7"/>
        <v>No</v>
      </c>
      <c r="H495" s="21" t="str">
        <f t="shared" si="8"/>
        <v>No</v>
      </c>
      <c r="I495" s="21" t="str">
        <f t="shared" si="9"/>
        <v>No</v>
      </c>
      <c r="J495" s="21" t="str">
        <f t="shared" si="10"/>
        <v>No</v>
      </c>
      <c r="K495" s="25"/>
      <c r="L495" s="7" t="s">
        <v>1054</v>
      </c>
      <c r="M495" s="7" t="s">
        <v>1055</v>
      </c>
      <c r="N495" s="7" t="s">
        <v>25</v>
      </c>
      <c r="O495" s="7" t="s">
        <v>8013</v>
      </c>
      <c r="P495" s="44" t="s">
        <v>8014</v>
      </c>
      <c r="Q495" s="42"/>
      <c r="R495" s="42"/>
      <c r="S495" s="42"/>
      <c r="T495" s="42"/>
      <c r="U495" s="42"/>
      <c r="V495" s="42"/>
      <c r="W495" s="42"/>
      <c r="X495" s="42"/>
      <c r="Y495" s="27"/>
      <c r="Z495" s="27"/>
      <c r="AA495" s="27"/>
    </row>
    <row r="496">
      <c r="A496" s="21" t="str">
        <f t="shared" ref="A496:B496" si="503">if(and(isnumber(search("Yes",C496)),isnumber(search("Yes",E496)),isnumber(search("Yes",G496)),isnumber(search("Yes",I496))),"Yes","No")</f>
        <v>No</v>
      </c>
      <c r="B496" s="21" t="str">
        <f t="shared" si="503"/>
        <v>No</v>
      </c>
      <c r="C496" s="22" t="str">
        <f t="shared" si="3"/>
        <v>No</v>
      </c>
      <c r="D496" s="21" t="str">
        <f t="shared" si="4"/>
        <v>No</v>
      </c>
      <c r="E496" s="21" t="str">
        <f t="shared" si="5"/>
        <v>No</v>
      </c>
      <c r="F496" s="21" t="str">
        <f t="shared" si="6"/>
        <v>No</v>
      </c>
      <c r="G496" s="21" t="str">
        <f t="shared" si="7"/>
        <v>No</v>
      </c>
      <c r="H496" s="21" t="str">
        <f t="shared" si="8"/>
        <v>No</v>
      </c>
      <c r="I496" s="21" t="str">
        <f t="shared" si="9"/>
        <v>No</v>
      </c>
      <c r="J496" s="21" t="str">
        <f t="shared" si="10"/>
        <v>No</v>
      </c>
      <c r="K496" s="25"/>
      <c r="L496" s="7" t="s">
        <v>155</v>
      </c>
      <c r="M496" s="7" t="s">
        <v>1056</v>
      </c>
      <c r="N496" s="7" t="s">
        <v>25</v>
      </c>
      <c r="O496" s="7" t="s">
        <v>8015</v>
      </c>
      <c r="P496" s="44" t="s">
        <v>8016</v>
      </c>
      <c r="Q496" s="42"/>
      <c r="R496" s="42"/>
      <c r="S496" s="42"/>
      <c r="T496" s="42"/>
      <c r="U496" s="42"/>
      <c r="V496" s="42"/>
      <c r="W496" s="42"/>
      <c r="X496" s="42"/>
      <c r="Y496" s="27"/>
      <c r="Z496" s="27"/>
      <c r="AA496" s="27"/>
    </row>
    <row r="497">
      <c r="A497" s="21" t="str">
        <f t="shared" ref="A497:B497" si="504">if(and(isnumber(search("Yes",C497)),isnumber(search("Yes",E497)),isnumber(search("Yes",G497)),isnumber(search("Yes",I497))),"Yes","No")</f>
        <v>No</v>
      </c>
      <c r="B497" s="21" t="str">
        <f t="shared" si="504"/>
        <v>No</v>
      </c>
      <c r="C497" s="22" t="str">
        <f t="shared" si="3"/>
        <v>No</v>
      </c>
      <c r="D497" s="21" t="str">
        <f t="shared" si="4"/>
        <v>No</v>
      </c>
      <c r="E497" s="21" t="str">
        <f t="shared" si="5"/>
        <v>No</v>
      </c>
      <c r="F497" s="21" t="str">
        <f t="shared" si="6"/>
        <v>No</v>
      </c>
      <c r="G497" s="21" t="str">
        <f t="shared" si="7"/>
        <v>No</v>
      </c>
      <c r="H497" s="21" t="str">
        <f t="shared" si="8"/>
        <v>No</v>
      </c>
      <c r="I497" s="21" t="str">
        <f t="shared" si="9"/>
        <v>No</v>
      </c>
      <c r="J497" s="21" t="str">
        <f t="shared" si="10"/>
        <v>No</v>
      </c>
      <c r="K497" s="25"/>
      <c r="L497" s="7" t="s">
        <v>1057</v>
      </c>
      <c r="M497" s="7" t="s">
        <v>1058</v>
      </c>
      <c r="N497" s="7" t="s">
        <v>25</v>
      </c>
      <c r="O497" s="7" t="s">
        <v>8017</v>
      </c>
      <c r="P497" s="44" t="s">
        <v>8018</v>
      </c>
      <c r="Q497" s="42"/>
      <c r="R497" s="42"/>
      <c r="S497" s="42"/>
      <c r="T497" s="42"/>
      <c r="U497" s="42"/>
      <c r="V497" s="42"/>
      <c r="W497" s="42"/>
      <c r="X497" s="42"/>
      <c r="Y497" s="27"/>
      <c r="Z497" s="27"/>
      <c r="AA497" s="27"/>
    </row>
    <row r="498">
      <c r="A498" s="21" t="str">
        <f t="shared" ref="A498:B498" si="505">if(and(isnumber(search("Yes",C498)),isnumber(search("Yes",E498)),isnumber(search("Yes",G498)),isnumber(search("Yes",I498))),"Yes","No")</f>
        <v>Yes</v>
      </c>
      <c r="B498" s="21" t="str">
        <f t="shared" si="505"/>
        <v>Yes</v>
      </c>
      <c r="C498" s="22" t="str">
        <f t="shared" si="3"/>
        <v>Yes</v>
      </c>
      <c r="D498" s="21" t="str">
        <f t="shared" si="4"/>
        <v>Yes</v>
      </c>
      <c r="E498" s="21" t="str">
        <f t="shared" si="5"/>
        <v>Yes</v>
      </c>
      <c r="F498" s="21" t="str">
        <f t="shared" si="6"/>
        <v>Yes</v>
      </c>
      <c r="G498" s="21" t="str">
        <f t="shared" si="7"/>
        <v>Yes</v>
      </c>
      <c r="H498" s="21" t="str">
        <f t="shared" si="8"/>
        <v>Yes</v>
      </c>
      <c r="I498" s="21" t="str">
        <f t="shared" si="9"/>
        <v>Yes</v>
      </c>
      <c r="J498" s="21" t="str">
        <f t="shared" si="10"/>
        <v>Yes</v>
      </c>
      <c r="K498" s="25"/>
      <c r="L498" s="7" t="s">
        <v>157</v>
      </c>
      <c r="M498" s="7" t="s">
        <v>167</v>
      </c>
      <c r="N498" s="7" t="s">
        <v>21</v>
      </c>
      <c r="O498" s="7" t="s">
        <v>8019</v>
      </c>
      <c r="P498" s="44" t="s">
        <v>8020</v>
      </c>
      <c r="Q498" s="7" t="s">
        <v>21</v>
      </c>
      <c r="R498" s="7" t="s">
        <v>8021</v>
      </c>
      <c r="S498" s="44" t="s">
        <v>8022</v>
      </c>
      <c r="T498" s="7" t="s">
        <v>2321</v>
      </c>
      <c r="U498" s="7" t="s">
        <v>5436</v>
      </c>
      <c r="V498" s="44" t="s">
        <v>5973</v>
      </c>
      <c r="W498" s="7" t="s">
        <v>2321</v>
      </c>
      <c r="X498" s="7" t="s">
        <v>8023</v>
      </c>
      <c r="Y498" s="44" t="s">
        <v>2371</v>
      </c>
      <c r="Z498" s="27"/>
      <c r="AA498" s="27"/>
    </row>
    <row r="499">
      <c r="A499" s="21" t="str">
        <f t="shared" ref="A499:B499" si="506">if(and(isnumber(search("Yes",C499)),isnumber(search("Yes",E499)),isnumber(search("Yes",G499)),isnumber(search("Yes",I499))),"Yes","No")</f>
        <v>Yes</v>
      </c>
      <c r="B499" s="21" t="str">
        <f t="shared" si="506"/>
        <v>Yes</v>
      </c>
      <c r="C499" s="22" t="str">
        <f t="shared" si="3"/>
        <v>Yes</v>
      </c>
      <c r="D499" s="21" t="str">
        <f t="shared" si="4"/>
        <v>Yes</v>
      </c>
      <c r="E499" s="21" t="str">
        <f t="shared" si="5"/>
        <v>Yes</v>
      </c>
      <c r="F499" s="21" t="str">
        <f t="shared" si="6"/>
        <v>Yes</v>
      </c>
      <c r="G499" s="21" t="str">
        <f t="shared" si="7"/>
        <v>Yes</v>
      </c>
      <c r="H499" s="21" t="str">
        <f t="shared" si="8"/>
        <v>Yes</v>
      </c>
      <c r="I499" s="21" t="str">
        <f t="shared" si="9"/>
        <v>Yes</v>
      </c>
      <c r="J499" s="21" t="str">
        <f t="shared" si="10"/>
        <v>Yes</v>
      </c>
      <c r="K499" s="25"/>
      <c r="L499" s="7" t="s">
        <v>160</v>
      </c>
      <c r="M499" s="7" t="s">
        <v>1059</v>
      </c>
      <c r="N499" s="7" t="s">
        <v>21</v>
      </c>
      <c r="O499" s="7" t="s">
        <v>8024</v>
      </c>
      <c r="P499" s="44" t="s">
        <v>8025</v>
      </c>
      <c r="Q499" s="7" t="s">
        <v>21</v>
      </c>
      <c r="R499" s="7" t="s">
        <v>8026</v>
      </c>
      <c r="S499" s="44" t="s">
        <v>8027</v>
      </c>
      <c r="T499" s="7" t="s">
        <v>21</v>
      </c>
      <c r="U499" s="7" t="s">
        <v>8028</v>
      </c>
      <c r="V499" s="44" t="s">
        <v>5978</v>
      </c>
      <c r="W499" s="7" t="s">
        <v>21</v>
      </c>
      <c r="X499" s="7" t="s">
        <v>8029</v>
      </c>
      <c r="Y499" s="44" t="s">
        <v>8030</v>
      </c>
      <c r="Z499" s="27"/>
      <c r="AA499" s="27"/>
    </row>
    <row r="500">
      <c r="A500" s="21" t="str">
        <f t="shared" ref="A500:B500" si="507">if(and(isnumber(search("Yes",C500)),isnumber(search("Yes",E500)),isnumber(search("Yes",G500)),isnumber(search("Yes",I500))),"Yes","No")</f>
        <v>No</v>
      </c>
      <c r="B500" s="21" t="str">
        <f t="shared" si="507"/>
        <v>No</v>
      </c>
      <c r="C500" s="22" t="str">
        <f t="shared" si="3"/>
        <v>No</v>
      </c>
      <c r="D500" s="21" t="str">
        <f t="shared" si="4"/>
        <v>No</v>
      </c>
      <c r="E500" s="21" t="str">
        <f t="shared" si="5"/>
        <v>No</v>
      </c>
      <c r="F500" s="21" t="str">
        <f t="shared" si="6"/>
        <v>No</v>
      </c>
      <c r="G500" s="21" t="str">
        <f t="shared" si="7"/>
        <v>No</v>
      </c>
      <c r="H500" s="21" t="str">
        <f t="shared" si="8"/>
        <v>No</v>
      </c>
      <c r="I500" s="21" t="str">
        <f t="shared" si="9"/>
        <v>No</v>
      </c>
      <c r="J500" s="21" t="str">
        <f t="shared" si="10"/>
        <v>No</v>
      </c>
      <c r="K500" s="25"/>
      <c r="L500" s="7" t="s">
        <v>1060</v>
      </c>
      <c r="M500" s="7" t="s">
        <v>1061</v>
      </c>
      <c r="N500" s="7" t="s">
        <v>25</v>
      </c>
      <c r="O500" s="7" t="s">
        <v>3287</v>
      </c>
      <c r="P500" s="44" t="s">
        <v>8031</v>
      </c>
      <c r="Q500" s="42"/>
      <c r="R500" s="42"/>
      <c r="S500" s="42"/>
      <c r="T500" s="42"/>
      <c r="U500" s="42"/>
      <c r="V500" s="42"/>
      <c r="W500" s="42"/>
      <c r="X500" s="42"/>
      <c r="Y500" s="27"/>
      <c r="Z500" s="27"/>
      <c r="AA500" s="27"/>
    </row>
    <row r="501">
      <c r="A501" s="21" t="str">
        <f t="shared" ref="A501:B501" si="508">if(and(isnumber(search("Yes",C501)),isnumber(search("Yes",E501)),isnumber(search("Yes",G501)),isnumber(search("Yes",I501))),"Yes","No")</f>
        <v>No</v>
      </c>
      <c r="B501" s="21" t="str">
        <f t="shared" si="508"/>
        <v>No</v>
      </c>
      <c r="C501" s="22" t="str">
        <f t="shared" si="3"/>
        <v>No</v>
      </c>
      <c r="D501" s="21" t="str">
        <f t="shared" si="4"/>
        <v>No</v>
      </c>
      <c r="E501" s="21" t="str">
        <f t="shared" si="5"/>
        <v>No</v>
      </c>
      <c r="F501" s="21" t="str">
        <f t="shared" si="6"/>
        <v>No</v>
      </c>
      <c r="G501" s="21" t="str">
        <f t="shared" si="7"/>
        <v>No</v>
      </c>
      <c r="H501" s="21" t="str">
        <f t="shared" si="8"/>
        <v>No</v>
      </c>
      <c r="I501" s="21" t="str">
        <f t="shared" si="9"/>
        <v>No</v>
      </c>
      <c r="J501" s="21" t="str">
        <f t="shared" si="10"/>
        <v>No</v>
      </c>
      <c r="K501" s="25"/>
      <c r="L501" s="7" t="s">
        <v>1062</v>
      </c>
      <c r="M501" s="7" t="s">
        <v>1063</v>
      </c>
      <c r="N501" s="7" t="s">
        <v>25</v>
      </c>
      <c r="O501" s="7" t="s">
        <v>4030</v>
      </c>
      <c r="P501" s="44" t="s">
        <v>6371</v>
      </c>
      <c r="Q501" s="42"/>
      <c r="R501" s="42"/>
      <c r="S501" s="42"/>
      <c r="T501" s="42"/>
      <c r="U501" s="42"/>
      <c r="V501" s="42"/>
      <c r="W501" s="42"/>
      <c r="X501" s="42"/>
      <c r="Y501" s="27"/>
      <c r="Z501" s="27"/>
      <c r="AA501" s="27"/>
    </row>
    <row r="502">
      <c r="A502" s="21" t="str">
        <f t="shared" ref="A502:B502" si="509">if(and(isnumber(search("Yes",C502)),isnumber(search("Yes",E502)),isnumber(search("Yes",G502)),isnumber(search("Yes",I502))),"Yes","No")</f>
        <v>No</v>
      </c>
      <c r="B502" s="21" t="str">
        <f t="shared" si="509"/>
        <v>No</v>
      </c>
      <c r="C502" s="22" t="str">
        <f t="shared" si="3"/>
        <v>No</v>
      </c>
      <c r="D502" s="21" t="str">
        <f t="shared" si="4"/>
        <v>No</v>
      </c>
      <c r="E502" s="21" t="str">
        <f t="shared" si="5"/>
        <v>No</v>
      </c>
      <c r="F502" s="21" t="str">
        <f t="shared" si="6"/>
        <v>No</v>
      </c>
      <c r="G502" s="21" t="str">
        <f t="shared" si="7"/>
        <v>No</v>
      </c>
      <c r="H502" s="21" t="str">
        <f t="shared" si="8"/>
        <v>No</v>
      </c>
      <c r="I502" s="21" t="str">
        <f t="shared" si="9"/>
        <v>No</v>
      </c>
      <c r="J502" s="21" t="str">
        <f t="shared" si="10"/>
        <v>No</v>
      </c>
      <c r="K502" s="25"/>
      <c r="L502" s="7" t="s">
        <v>1064</v>
      </c>
      <c r="M502" s="7" t="s">
        <v>1065</v>
      </c>
      <c r="N502" s="7" t="s">
        <v>25</v>
      </c>
      <c r="O502" s="7" t="s">
        <v>2250</v>
      </c>
      <c r="P502" s="44" t="s">
        <v>5983</v>
      </c>
      <c r="Q502" s="42"/>
      <c r="R502" s="42"/>
      <c r="S502" s="42"/>
      <c r="T502" s="42"/>
      <c r="U502" s="42"/>
      <c r="V502" s="42"/>
      <c r="W502" s="42"/>
      <c r="X502" s="42"/>
      <c r="Y502" s="27"/>
      <c r="Z502" s="27"/>
      <c r="AA502" s="27"/>
    </row>
    <row r="503">
      <c r="A503" s="21" t="str">
        <f t="shared" ref="A503:B503" si="510">if(and(isnumber(search("Yes",C503)),isnumber(search("Yes",E503)),isnumber(search("Yes",G503)),isnumber(search("Yes",I503))),"Yes","No")</f>
        <v>No</v>
      </c>
      <c r="B503" s="21" t="str">
        <f t="shared" si="510"/>
        <v>No</v>
      </c>
      <c r="C503" s="22" t="str">
        <f t="shared" si="3"/>
        <v>No</v>
      </c>
      <c r="D503" s="21" t="str">
        <f t="shared" si="4"/>
        <v>No</v>
      </c>
      <c r="E503" s="21" t="str">
        <f t="shared" si="5"/>
        <v>No</v>
      </c>
      <c r="F503" s="21" t="str">
        <f t="shared" si="6"/>
        <v>No</v>
      </c>
      <c r="G503" s="21" t="str">
        <f t="shared" si="7"/>
        <v>No</v>
      </c>
      <c r="H503" s="21" t="str">
        <f t="shared" si="8"/>
        <v>No</v>
      </c>
      <c r="I503" s="21" t="str">
        <f t="shared" si="9"/>
        <v>No</v>
      </c>
      <c r="J503" s="21" t="str">
        <f t="shared" si="10"/>
        <v>No</v>
      </c>
      <c r="K503" s="25"/>
      <c r="L503" s="7" t="s">
        <v>1066</v>
      </c>
      <c r="M503" s="7" t="s">
        <v>1067</v>
      </c>
      <c r="N503" s="7" t="s">
        <v>25</v>
      </c>
      <c r="O503" s="7" t="s">
        <v>4410</v>
      </c>
      <c r="P503" s="44" t="s">
        <v>5984</v>
      </c>
      <c r="Q503" s="42"/>
      <c r="R503" s="42"/>
      <c r="S503" s="42"/>
      <c r="T503" s="42"/>
      <c r="U503" s="42"/>
      <c r="V503" s="42"/>
      <c r="W503" s="42"/>
      <c r="X503" s="42"/>
      <c r="Y503" s="27"/>
      <c r="Z503" s="27"/>
      <c r="AA503" s="27"/>
    </row>
    <row r="504">
      <c r="A504" s="21" t="str">
        <f t="shared" ref="A504:B504" si="511">if(and(isnumber(search("Yes",C504)),isnumber(search("Yes",E504)),isnumber(search("Yes",G504)),isnumber(search("Yes",I504))),"Yes","No")</f>
        <v>No</v>
      </c>
      <c r="B504" s="21" t="str">
        <f t="shared" si="511"/>
        <v>No</v>
      </c>
      <c r="C504" s="22" t="str">
        <f t="shared" si="3"/>
        <v>No</v>
      </c>
      <c r="D504" s="21" t="str">
        <f t="shared" si="4"/>
        <v>No</v>
      </c>
      <c r="E504" s="21" t="str">
        <f t="shared" si="5"/>
        <v>No</v>
      </c>
      <c r="F504" s="21" t="str">
        <f t="shared" si="6"/>
        <v>No</v>
      </c>
      <c r="G504" s="21" t="str">
        <f t="shared" si="7"/>
        <v>No</v>
      </c>
      <c r="H504" s="21" t="str">
        <f t="shared" si="8"/>
        <v>No</v>
      </c>
      <c r="I504" s="21" t="str">
        <f t="shared" si="9"/>
        <v>No</v>
      </c>
      <c r="J504" s="21" t="str">
        <f t="shared" si="10"/>
        <v>No</v>
      </c>
      <c r="K504" s="25"/>
      <c r="L504" s="7" t="s">
        <v>1068</v>
      </c>
      <c r="M504" s="7" t="s">
        <v>1069</v>
      </c>
      <c r="N504" s="7" t="s">
        <v>25</v>
      </c>
      <c r="O504" s="7" t="s">
        <v>8032</v>
      </c>
      <c r="P504" s="44" t="s">
        <v>8033</v>
      </c>
      <c r="Q504" s="42"/>
      <c r="R504" s="42"/>
      <c r="S504" s="42"/>
      <c r="T504" s="42"/>
      <c r="U504" s="42"/>
      <c r="V504" s="42"/>
      <c r="W504" s="42"/>
      <c r="X504" s="42"/>
      <c r="Y504" s="27"/>
      <c r="Z504" s="27"/>
      <c r="AA504" s="27"/>
    </row>
    <row r="505">
      <c r="A505" s="21" t="str">
        <f t="shared" ref="A505:B505" si="512">if(and(isnumber(search("Yes",C505)),isnumber(search("Yes",E505)),isnumber(search("Yes",G505)),isnumber(search("Yes",I505))),"Yes","No")</f>
        <v>No</v>
      </c>
      <c r="B505" s="21" t="str">
        <f t="shared" si="512"/>
        <v>No</v>
      </c>
      <c r="C505" s="22" t="str">
        <f t="shared" si="3"/>
        <v>No</v>
      </c>
      <c r="D505" s="21" t="str">
        <f t="shared" si="4"/>
        <v>No</v>
      </c>
      <c r="E505" s="21" t="str">
        <f t="shared" si="5"/>
        <v>No</v>
      </c>
      <c r="F505" s="21" t="str">
        <f t="shared" si="6"/>
        <v>No</v>
      </c>
      <c r="G505" s="21" t="str">
        <f t="shared" si="7"/>
        <v>No</v>
      </c>
      <c r="H505" s="21" t="str">
        <f t="shared" si="8"/>
        <v>No</v>
      </c>
      <c r="I505" s="21" t="str">
        <f t="shared" si="9"/>
        <v>No</v>
      </c>
      <c r="J505" s="21" t="str">
        <f t="shared" si="10"/>
        <v>No</v>
      </c>
      <c r="K505" s="25"/>
      <c r="L505" s="37" t="s">
        <v>1070</v>
      </c>
      <c r="M505" s="7" t="s">
        <v>1071</v>
      </c>
      <c r="N505" s="7" t="s">
        <v>25</v>
      </c>
      <c r="O505" s="7" t="s">
        <v>8034</v>
      </c>
      <c r="P505" s="44" t="s">
        <v>8035</v>
      </c>
      <c r="Q505" s="42"/>
      <c r="R505" s="42"/>
      <c r="S505" s="42"/>
      <c r="T505" s="42"/>
      <c r="U505" s="42"/>
      <c r="V505" s="42"/>
      <c r="W505" s="42"/>
      <c r="X505" s="42"/>
      <c r="Y505" s="27"/>
      <c r="Z505" s="27"/>
      <c r="AA505" s="27"/>
    </row>
    <row r="506">
      <c r="A506" s="21" t="str">
        <f t="shared" ref="A506:B506" si="513">if(and(isnumber(search("Yes",C506)),isnumber(search("Yes",E506)),isnumber(search("Yes",G506)),isnumber(search("Yes",I506))),"Yes","No")</f>
        <v>No</v>
      </c>
      <c r="B506" s="21" t="str">
        <f t="shared" si="513"/>
        <v>No</v>
      </c>
      <c r="C506" s="22" t="str">
        <f t="shared" si="3"/>
        <v>No</v>
      </c>
      <c r="D506" s="21" t="str">
        <f t="shared" si="4"/>
        <v>No</v>
      </c>
      <c r="E506" s="21" t="str">
        <f t="shared" si="5"/>
        <v>No</v>
      </c>
      <c r="F506" s="21" t="str">
        <f t="shared" si="6"/>
        <v>No</v>
      </c>
      <c r="G506" s="21" t="str">
        <f t="shared" si="7"/>
        <v>No</v>
      </c>
      <c r="H506" s="21" t="str">
        <f t="shared" si="8"/>
        <v>No</v>
      </c>
      <c r="I506" s="21" t="str">
        <f t="shared" si="9"/>
        <v>No</v>
      </c>
      <c r="J506" s="21" t="str">
        <f t="shared" si="10"/>
        <v>No</v>
      </c>
      <c r="K506" s="25"/>
      <c r="L506" s="7" t="s">
        <v>1072</v>
      </c>
      <c r="M506" s="7" t="s">
        <v>1073</v>
      </c>
      <c r="N506" s="7" t="s">
        <v>25</v>
      </c>
      <c r="O506" s="7" t="s">
        <v>3557</v>
      </c>
      <c r="P506" s="44" t="s">
        <v>3558</v>
      </c>
      <c r="Q506" s="42"/>
      <c r="R506" s="42"/>
      <c r="S506" s="42"/>
      <c r="T506" s="42"/>
      <c r="U506" s="42"/>
      <c r="V506" s="42"/>
      <c r="W506" s="42"/>
      <c r="X506" s="42"/>
      <c r="Y506" s="27"/>
      <c r="Z506" s="27"/>
      <c r="AA506" s="27"/>
    </row>
    <row r="507">
      <c r="A507" s="21" t="str">
        <f t="shared" ref="A507:B507" si="514">if(and(isnumber(search("Yes",C507)),isnumber(search("Yes",E507)),isnumber(search("Yes",G507)),isnumber(search("Yes",I507))),"Yes","No")</f>
        <v>No</v>
      </c>
      <c r="B507" s="21" t="str">
        <f t="shared" si="514"/>
        <v>No</v>
      </c>
      <c r="C507" s="22" t="str">
        <f t="shared" si="3"/>
        <v>No</v>
      </c>
      <c r="D507" s="21" t="str">
        <f t="shared" si="4"/>
        <v>No</v>
      </c>
      <c r="E507" s="21" t="str">
        <f t="shared" si="5"/>
        <v>No</v>
      </c>
      <c r="F507" s="21" t="str">
        <f t="shared" si="6"/>
        <v>No</v>
      </c>
      <c r="G507" s="21" t="str">
        <f t="shared" si="7"/>
        <v>No</v>
      </c>
      <c r="H507" s="21" t="str">
        <f t="shared" si="8"/>
        <v>No</v>
      </c>
      <c r="I507" s="21" t="str">
        <f t="shared" si="9"/>
        <v>No</v>
      </c>
      <c r="J507" s="21" t="str">
        <f t="shared" si="10"/>
        <v>No</v>
      </c>
      <c r="K507" s="25"/>
      <c r="L507" s="7" t="s">
        <v>1074</v>
      </c>
      <c r="M507" s="7" t="s">
        <v>1075</v>
      </c>
      <c r="N507" s="7" t="s">
        <v>25</v>
      </c>
      <c r="O507" s="7" t="s">
        <v>3559</v>
      </c>
      <c r="P507" s="44" t="s">
        <v>3560</v>
      </c>
      <c r="Q507" s="42"/>
      <c r="R507" s="42"/>
      <c r="S507" s="42"/>
      <c r="T507" s="42"/>
      <c r="U507" s="42"/>
      <c r="V507" s="42"/>
      <c r="W507" s="42"/>
      <c r="X507" s="42"/>
      <c r="Y507" s="27"/>
      <c r="Z507" s="27"/>
      <c r="AA507" s="27"/>
    </row>
    <row r="508">
      <c r="A508" s="21" t="str">
        <f t="shared" ref="A508:B508" si="515">if(and(isnumber(search("Yes",C508)),isnumber(search("Yes",E508)),isnumber(search("Yes",G508)),isnumber(search("Yes",I508))),"Yes","No")</f>
        <v>No</v>
      </c>
      <c r="B508" s="21" t="str">
        <f t="shared" si="515"/>
        <v>No</v>
      </c>
      <c r="C508" s="22" t="str">
        <f t="shared" si="3"/>
        <v>No</v>
      </c>
      <c r="D508" s="21" t="str">
        <f t="shared" si="4"/>
        <v>No</v>
      </c>
      <c r="E508" s="21" t="str">
        <f t="shared" si="5"/>
        <v>No</v>
      </c>
      <c r="F508" s="21" t="str">
        <f t="shared" si="6"/>
        <v>No</v>
      </c>
      <c r="G508" s="21" t="str">
        <f t="shared" si="7"/>
        <v>No</v>
      </c>
      <c r="H508" s="21" t="str">
        <f t="shared" si="8"/>
        <v>No</v>
      </c>
      <c r="I508" s="21" t="str">
        <f t="shared" si="9"/>
        <v>No</v>
      </c>
      <c r="J508" s="21" t="str">
        <f t="shared" si="10"/>
        <v>No</v>
      </c>
      <c r="K508" s="25"/>
      <c r="L508" s="7" t="s">
        <v>1076</v>
      </c>
      <c r="M508" s="7" t="s">
        <v>1077</v>
      </c>
      <c r="N508" s="7" t="s">
        <v>25</v>
      </c>
      <c r="O508" s="7" t="s">
        <v>8036</v>
      </c>
      <c r="P508" s="44" t="s">
        <v>8037</v>
      </c>
      <c r="Q508" s="42"/>
      <c r="R508" s="42"/>
      <c r="S508" s="42"/>
      <c r="T508" s="42"/>
      <c r="U508" s="42"/>
      <c r="V508" s="42"/>
      <c r="W508" s="42"/>
      <c r="X508" s="42"/>
      <c r="Y508" s="27"/>
      <c r="Z508" s="27"/>
      <c r="AA508" s="27"/>
    </row>
    <row r="509">
      <c r="A509" s="21" t="str">
        <f t="shared" ref="A509:B509" si="516">if(and(isnumber(search("Yes",C509)),isnumber(search("Yes",E509)),isnumber(search("Yes",G509)),isnumber(search("Yes",I509))),"Yes","No")</f>
        <v>No</v>
      </c>
      <c r="B509" s="21" t="str">
        <f t="shared" si="516"/>
        <v>No</v>
      </c>
      <c r="C509" s="22" t="str">
        <f t="shared" si="3"/>
        <v>No</v>
      </c>
      <c r="D509" s="21" t="str">
        <f t="shared" si="4"/>
        <v>No</v>
      </c>
      <c r="E509" s="21" t="str">
        <f t="shared" si="5"/>
        <v>No</v>
      </c>
      <c r="F509" s="21" t="str">
        <f t="shared" si="6"/>
        <v>No</v>
      </c>
      <c r="G509" s="21" t="str">
        <f t="shared" si="7"/>
        <v>No</v>
      </c>
      <c r="H509" s="21" t="str">
        <f t="shared" si="8"/>
        <v>No</v>
      </c>
      <c r="I509" s="21" t="str">
        <f t="shared" si="9"/>
        <v>No</v>
      </c>
      <c r="J509" s="21" t="str">
        <f t="shared" si="10"/>
        <v>No</v>
      </c>
      <c r="K509" s="25"/>
      <c r="L509" s="7" t="s">
        <v>1078</v>
      </c>
      <c r="M509" s="7" t="s">
        <v>1079</v>
      </c>
      <c r="N509" s="7" t="s">
        <v>25</v>
      </c>
      <c r="O509" s="7" t="s">
        <v>8038</v>
      </c>
      <c r="P509" s="44" t="s">
        <v>8039</v>
      </c>
      <c r="Q509" s="42"/>
      <c r="R509" s="42"/>
      <c r="S509" s="42"/>
      <c r="T509" s="42"/>
      <c r="U509" s="42"/>
      <c r="V509" s="42"/>
      <c r="W509" s="42"/>
      <c r="X509" s="42"/>
      <c r="Y509" s="27"/>
      <c r="Z509" s="27"/>
      <c r="AA509" s="27"/>
    </row>
    <row r="510">
      <c r="A510" s="21" t="str">
        <f t="shared" ref="A510:B510" si="517">if(and(isnumber(search("Yes",C510)),isnumber(search("Yes",E510)),isnumber(search("Yes",G510)),isnumber(search("Yes",I510))),"Yes","No")</f>
        <v>No</v>
      </c>
      <c r="B510" s="21" t="str">
        <f t="shared" si="517"/>
        <v>No</v>
      </c>
      <c r="C510" s="22" t="str">
        <f t="shared" si="3"/>
        <v>No</v>
      </c>
      <c r="D510" s="21" t="str">
        <f t="shared" si="4"/>
        <v>No</v>
      </c>
      <c r="E510" s="21" t="str">
        <f t="shared" si="5"/>
        <v>No</v>
      </c>
      <c r="F510" s="21" t="str">
        <f t="shared" si="6"/>
        <v>No</v>
      </c>
      <c r="G510" s="21" t="str">
        <f t="shared" si="7"/>
        <v>No</v>
      </c>
      <c r="H510" s="21" t="str">
        <f t="shared" si="8"/>
        <v>No</v>
      </c>
      <c r="I510" s="21" t="str">
        <f t="shared" si="9"/>
        <v>No</v>
      </c>
      <c r="J510" s="21" t="str">
        <f t="shared" si="10"/>
        <v>No</v>
      </c>
      <c r="K510" s="25"/>
      <c r="L510" s="7" t="s">
        <v>1080</v>
      </c>
      <c r="M510" s="7" t="s">
        <v>1081</v>
      </c>
      <c r="N510" s="7" t="s">
        <v>25</v>
      </c>
      <c r="O510" s="7" t="s">
        <v>3565</v>
      </c>
      <c r="P510" s="44" t="s">
        <v>3566</v>
      </c>
      <c r="Q510" s="42"/>
      <c r="R510" s="42"/>
      <c r="S510" s="42"/>
      <c r="T510" s="42"/>
      <c r="U510" s="42"/>
      <c r="V510" s="42"/>
      <c r="W510" s="42"/>
      <c r="X510" s="42"/>
      <c r="Y510" s="27"/>
      <c r="Z510" s="27"/>
      <c r="AA510" s="27"/>
    </row>
    <row r="511">
      <c r="A511" s="21" t="str">
        <f t="shared" ref="A511:B511" si="518">if(and(isnumber(search("Yes",C511)),isnumber(search("Yes",E511)),isnumber(search("Yes",G511)),isnumber(search("Yes",I511))),"Yes","No")</f>
        <v>No</v>
      </c>
      <c r="B511" s="21" t="str">
        <f t="shared" si="518"/>
        <v>No</v>
      </c>
      <c r="C511" s="22" t="str">
        <f t="shared" si="3"/>
        <v>No</v>
      </c>
      <c r="D511" s="21" t="str">
        <f t="shared" si="4"/>
        <v>No</v>
      </c>
      <c r="E511" s="21" t="str">
        <f t="shared" si="5"/>
        <v>No</v>
      </c>
      <c r="F511" s="21" t="str">
        <f t="shared" si="6"/>
        <v>No</v>
      </c>
      <c r="G511" s="21" t="str">
        <f t="shared" si="7"/>
        <v>No</v>
      </c>
      <c r="H511" s="21" t="str">
        <f t="shared" si="8"/>
        <v>No</v>
      </c>
      <c r="I511" s="21" t="str">
        <f t="shared" si="9"/>
        <v>No</v>
      </c>
      <c r="J511" s="21" t="str">
        <f t="shared" si="10"/>
        <v>No</v>
      </c>
      <c r="K511" s="25"/>
      <c r="L511" s="7" t="s">
        <v>1082</v>
      </c>
      <c r="M511" s="7" t="s">
        <v>1083</v>
      </c>
      <c r="N511" s="7" t="s">
        <v>25</v>
      </c>
      <c r="O511" s="7" t="s">
        <v>8040</v>
      </c>
      <c r="P511" s="44" t="s">
        <v>8041</v>
      </c>
      <c r="Q511" s="42"/>
      <c r="R511" s="42"/>
      <c r="S511" s="42"/>
      <c r="T511" s="42"/>
      <c r="U511" s="42"/>
      <c r="V511" s="42"/>
      <c r="W511" s="42"/>
      <c r="X511" s="42"/>
      <c r="Y511" s="27"/>
      <c r="Z511" s="27"/>
      <c r="AA511" s="27"/>
    </row>
    <row r="512">
      <c r="A512" s="21" t="str">
        <f t="shared" ref="A512:B512" si="519">if(and(isnumber(search("Yes",C512)),isnumber(search("Yes",E512)),isnumber(search("Yes",G512)),isnumber(search("Yes",I512))),"Yes","No")</f>
        <v>No</v>
      </c>
      <c r="B512" s="21" t="str">
        <f t="shared" si="519"/>
        <v>No</v>
      </c>
      <c r="C512" s="22" t="str">
        <f t="shared" si="3"/>
        <v>No</v>
      </c>
      <c r="D512" s="21" t="str">
        <f t="shared" si="4"/>
        <v>No</v>
      </c>
      <c r="E512" s="21" t="str">
        <f t="shared" si="5"/>
        <v>No</v>
      </c>
      <c r="F512" s="21" t="str">
        <f t="shared" si="6"/>
        <v>No</v>
      </c>
      <c r="G512" s="21" t="str">
        <f t="shared" si="7"/>
        <v>No</v>
      </c>
      <c r="H512" s="21" t="str">
        <f t="shared" si="8"/>
        <v>No</v>
      </c>
      <c r="I512" s="21" t="str">
        <f t="shared" si="9"/>
        <v>No</v>
      </c>
      <c r="J512" s="21" t="str">
        <f t="shared" si="10"/>
        <v>No</v>
      </c>
      <c r="K512" s="25"/>
      <c r="L512" s="7" t="s">
        <v>1084</v>
      </c>
      <c r="M512" s="7" t="s">
        <v>1085</v>
      </c>
      <c r="N512" s="7" t="s">
        <v>25</v>
      </c>
      <c r="O512" s="7" t="s">
        <v>3833</v>
      </c>
      <c r="P512" s="44" t="s">
        <v>8042</v>
      </c>
      <c r="Q512" s="42"/>
      <c r="R512" s="42"/>
      <c r="S512" s="42"/>
      <c r="T512" s="42"/>
      <c r="U512" s="42"/>
      <c r="V512" s="42"/>
      <c r="W512" s="42"/>
      <c r="X512" s="42"/>
      <c r="Y512" s="27"/>
      <c r="Z512" s="27"/>
      <c r="AA512" s="27"/>
    </row>
    <row r="513">
      <c r="A513" s="21" t="str">
        <f t="shared" ref="A513:B513" si="520">if(and(isnumber(search("Yes",C513)),isnumber(search("Yes",E513)),isnumber(search("Yes",G513)),isnumber(search("Yes",I513))),"Yes","No")</f>
        <v>No</v>
      </c>
      <c r="B513" s="21" t="str">
        <f t="shared" si="520"/>
        <v>No</v>
      </c>
      <c r="C513" s="22" t="str">
        <f t="shared" si="3"/>
        <v>No</v>
      </c>
      <c r="D513" s="21" t="str">
        <f t="shared" si="4"/>
        <v>No</v>
      </c>
      <c r="E513" s="21" t="str">
        <f t="shared" si="5"/>
        <v>No</v>
      </c>
      <c r="F513" s="21" t="str">
        <f t="shared" si="6"/>
        <v>No</v>
      </c>
      <c r="G513" s="21" t="str">
        <f t="shared" si="7"/>
        <v>No</v>
      </c>
      <c r="H513" s="21" t="str">
        <f t="shared" si="8"/>
        <v>No</v>
      </c>
      <c r="I513" s="21" t="str">
        <f t="shared" si="9"/>
        <v>No</v>
      </c>
      <c r="J513" s="21" t="str">
        <f t="shared" si="10"/>
        <v>No</v>
      </c>
      <c r="K513" s="25"/>
      <c r="L513" s="7" t="s">
        <v>163</v>
      </c>
      <c r="M513" s="7" t="s">
        <v>1086</v>
      </c>
      <c r="N513" s="7" t="s">
        <v>25</v>
      </c>
      <c r="O513" s="7" t="s">
        <v>2324</v>
      </c>
      <c r="P513" s="44" t="s">
        <v>8043</v>
      </c>
      <c r="Q513" s="42"/>
      <c r="R513" s="42"/>
      <c r="S513" s="42"/>
      <c r="T513" s="42"/>
      <c r="U513" s="42"/>
      <c r="V513" s="42"/>
      <c r="W513" s="42"/>
      <c r="X513" s="42"/>
      <c r="Y513" s="27"/>
      <c r="Z513" s="27"/>
      <c r="AA513" s="27"/>
    </row>
    <row r="514">
      <c r="A514" s="21" t="str">
        <f t="shared" ref="A514:B514" si="521">if(and(isnumber(search("Yes",C514)),isnumber(search("Yes",E514)),isnumber(search("Yes",G514)),isnumber(search("Yes",I514))),"Yes","No")</f>
        <v>No</v>
      </c>
      <c r="B514" s="21" t="str">
        <f t="shared" si="521"/>
        <v>No</v>
      </c>
      <c r="C514" s="22" t="str">
        <f t="shared" si="3"/>
        <v>No</v>
      </c>
      <c r="D514" s="21" t="str">
        <f t="shared" si="4"/>
        <v>No</v>
      </c>
      <c r="E514" s="21" t="str">
        <f t="shared" si="5"/>
        <v>No</v>
      </c>
      <c r="F514" s="21" t="str">
        <f t="shared" si="6"/>
        <v>No</v>
      </c>
      <c r="G514" s="21" t="str">
        <f t="shared" si="7"/>
        <v>No</v>
      </c>
      <c r="H514" s="21" t="str">
        <f t="shared" si="8"/>
        <v>No</v>
      </c>
      <c r="I514" s="21" t="str">
        <f t="shared" si="9"/>
        <v>No</v>
      </c>
      <c r="J514" s="21" t="str">
        <f t="shared" si="10"/>
        <v>No</v>
      </c>
      <c r="K514" s="25"/>
      <c r="L514" s="7" t="s">
        <v>1087</v>
      </c>
      <c r="M514" s="7" t="s">
        <v>1088</v>
      </c>
      <c r="N514" s="7" t="s">
        <v>25</v>
      </c>
      <c r="O514" s="7" t="s">
        <v>8044</v>
      </c>
      <c r="P514" s="44" t="s">
        <v>8045</v>
      </c>
      <c r="Q514" s="42"/>
      <c r="R514" s="42"/>
      <c r="S514" s="42"/>
      <c r="T514" s="42"/>
      <c r="U514" s="42"/>
      <c r="V514" s="42"/>
      <c r="W514" s="42"/>
      <c r="X514" s="42"/>
      <c r="Y514" s="27"/>
      <c r="Z514" s="27"/>
      <c r="AA514" s="27"/>
    </row>
    <row r="515">
      <c r="A515" s="21" t="str">
        <f t="shared" ref="A515:B515" si="522">if(and(isnumber(search("Yes",C515)),isnumber(search("Yes",E515)),isnumber(search("Yes",G515)),isnumber(search("Yes",I515))),"Yes","No")</f>
        <v>No</v>
      </c>
      <c r="B515" s="21" t="str">
        <f t="shared" si="522"/>
        <v>No</v>
      </c>
      <c r="C515" s="22" t="str">
        <f t="shared" si="3"/>
        <v>No</v>
      </c>
      <c r="D515" s="21" t="str">
        <f t="shared" si="4"/>
        <v>No</v>
      </c>
      <c r="E515" s="21" t="str">
        <f t="shared" si="5"/>
        <v>No</v>
      </c>
      <c r="F515" s="21" t="str">
        <f t="shared" si="6"/>
        <v>No</v>
      </c>
      <c r="G515" s="21" t="str">
        <f t="shared" si="7"/>
        <v>No</v>
      </c>
      <c r="H515" s="21" t="str">
        <f t="shared" si="8"/>
        <v>No</v>
      </c>
      <c r="I515" s="21" t="str">
        <f t="shared" si="9"/>
        <v>No</v>
      </c>
      <c r="J515" s="21" t="str">
        <f t="shared" si="10"/>
        <v>No</v>
      </c>
      <c r="K515" s="25"/>
      <c r="L515" s="7" t="s">
        <v>1089</v>
      </c>
      <c r="M515" s="7" t="s">
        <v>1090</v>
      </c>
      <c r="N515" s="7" t="s">
        <v>25</v>
      </c>
      <c r="O515" s="7" t="s">
        <v>8046</v>
      </c>
      <c r="P515" s="44" t="s">
        <v>8047</v>
      </c>
      <c r="Q515" s="42"/>
      <c r="R515" s="42"/>
      <c r="S515" s="42"/>
      <c r="T515" s="42"/>
      <c r="U515" s="42"/>
      <c r="V515" s="42"/>
      <c r="W515" s="42"/>
      <c r="X515" s="42"/>
      <c r="Y515" s="27"/>
      <c r="Z515" s="27"/>
      <c r="AA515" s="27"/>
    </row>
    <row r="516">
      <c r="A516" s="21" t="str">
        <f t="shared" ref="A516:B516" si="523">if(and(isnumber(search("Yes",C516)),isnumber(search("Yes",E516)),isnumber(search("Yes",G516)),isnumber(search("Yes",I516))),"Yes","No")</f>
        <v>No</v>
      </c>
      <c r="B516" s="21" t="str">
        <f t="shared" si="523"/>
        <v>No</v>
      </c>
      <c r="C516" s="22" t="str">
        <f t="shared" si="3"/>
        <v>No</v>
      </c>
      <c r="D516" s="21" t="str">
        <f t="shared" si="4"/>
        <v>No</v>
      </c>
      <c r="E516" s="21" t="str">
        <f t="shared" si="5"/>
        <v>No</v>
      </c>
      <c r="F516" s="21" t="str">
        <f t="shared" si="6"/>
        <v>No</v>
      </c>
      <c r="G516" s="21" t="str">
        <f t="shared" si="7"/>
        <v>No</v>
      </c>
      <c r="H516" s="21" t="str">
        <f t="shared" si="8"/>
        <v>No</v>
      </c>
      <c r="I516" s="21" t="str">
        <f t="shared" si="9"/>
        <v>No</v>
      </c>
      <c r="J516" s="21" t="str">
        <f t="shared" si="10"/>
        <v>No</v>
      </c>
      <c r="K516" s="25"/>
      <c r="L516" s="7" t="s">
        <v>1091</v>
      </c>
      <c r="M516" s="7" t="s">
        <v>1092</v>
      </c>
      <c r="N516" s="7" t="s">
        <v>25</v>
      </c>
      <c r="O516" s="7" t="s">
        <v>3576</v>
      </c>
      <c r="P516" s="44" t="s">
        <v>3577</v>
      </c>
      <c r="Q516" s="42"/>
      <c r="R516" s="42"/>
      <c r="S516" s="42"/>
      <c r="T516" s="42"/>
      <c r="U516" s="42"/>
      <c r="V516" s="42"/>
      <c r="W516" s="42"/>
      <c r="X516" s="42"/>
      <c r="Y516" s="27"/>
      <c r="Z516" s="27"/>
      <c r="AA516" s="27"/>
    </row>
    <row r="517">
      <c r="A517" s="21" t="str">
        <f t="shared" ref="A517:B517" si="524">if(and(isnumber(search("Yes",C517)),isnumber(search("Yes",E517)),isnumber(search("Yes",G517)),isnumber(search("Yes",I517))),"Yes","No")</f>
        <v>No</v>
      </c>
      <c r="B517" s="21" t="str">
        <f t="shared" si="524"/>
        <v>No</v>
      </c>
      <c r="C517" s="22" t="str">
        <f t="shared" si="3"/>
        <v>No</v>
      </c>
      <c r="D517" s="21" t="str">
        <f t="shared" si="4"/>
        <v>No</v>
      </c>
      <c r="E517" s="21" t="str">
        <f t="shared" si="5"/>
        <v>No</v>
      </c>
      <c r="F517" s="21" t="str">
        <f t="shared" si="6"/>
        <v>No</v>
      </c>
      <c r="G517" s="21" t="str">
        <f t="shared" si="7"/>
        <v>No</v>
      </c>
      <c r="H517" s="21" t="str">
        <f t="shared" si="8"/>
        <v>No</v>
      </c>
      <c r="I517" s="21" t="str">
        <f t="shared" si="9"/>
        <v>No</v>
      </c>
      <c r="J517" s="21" t="str">
        <f t="shared" si="10"/>
        <v>No</v>
      </c>
      <c r="K517" s="25"/>
      <c r="L517" s="7" t="s">
        <v>1093</v>
      </c>
      <c r="M517" s="7" t="s">
        <v>1094</v>
      </c>
      <c r="N517" s="7" t="s">
        <v>25</v>
      </c>
      <c r="O517" s="7" t="s">
        <v>8048</v>
      </c>
      <c r="P517" s="44" t="s">
        <v>8049</v>
      </c>
      <c r="Q517" s="42"/>
      <c r="R517" s="42"/>
      <c r="S517" s="42"/>
      <c r="T517" s="42"/>
      <c r="U517" s="42"/>
      <c r="V517" s="42"/>
      <c r="W517" s="42"/>
      <c r="X517" s="42"/>
      <c r="Y517" s="27"/>
      <c r="Z517" s="27"/>
      <c r="AA517" s="27"/>
    </row>
    <row r="518">
      <c r="A518" s="21" t="str">
        <f t="shared" ref="A518:B518" si="525">if(and(isnumber(search("Yes",C518)),isnumber(search("Yes",E518)),isnumber(search("Yes",G518)),isnumber(search("Yes",I518))),"Yes","No")</f>
        <v>No</v>
      </c>
      <c r="B518" s="21" t="str">
        <f t="shared" si="525"/>
        <v>No</v>
      </c>
      <c r="C518" s="22" t="str">
        <f t="shared" si="3"/>
        <v>No</v>
      </c>
      <c r="D518" s="21" t="str">
        <f t="shared" si="4"/>
        <v>No</v>
      </c>
      <c r="E518" s="21" t="str">
        <f t="shared" si="5"/>
        <v>No</v>
      </c>
      <c r="F518" s="21" t="str">
        <f t="shared" si="6"/>
        <v>No</v>
      </c>
      <c r="G518" s="21" t="str">
        <f t="shared" si="7"/>
        <v>No</v>
      </c>
      <c r="H518" s="21" t="str">
        <f t="shared" si="8"/>
        <v>No</v>
      </c>
      <c r="I518" s="21" t="str">
        <f t="shared" si="9"/>
        <v>No</v>
      </c>
      <c r="J518" s="21" t="str">
        <f t="shared" si="10"/>
        <v>No</v>
      </c>
      <c r="K518" s="25"/>
      <c r="L518" s="7" t="s">
        <v>1095</v>
      </c>
      <c r="M518" s="7" t="s">
        <v>1096</v>
      </c>
      <c r="N518" s="7" t="s">
        <v>25</v>
      </c>
      <c r="O518" s="7" t="s">
        <v>8050</v>
      </c>
      <c r="P518" s="44" t="s">
        <v>8051</v>
      </c>
      <c r="Q518" s="42"/>
      <c r="R518" s="42"/>
      <c r="S518" s="42"/>
      <c r="T518" s="42"/>
      <c r="U518" s="42"/>
      <c r="V518" s="42"/>
      <c r="W518" s="42"/>
      <c r="X518" s="42"/>
      <c r="Y518" s="27"/>
      <c r="Z518" s="27"/>
      <c r="AA518" s="27"/>
    </row>
    <row r="519">
      <c r="A519" s="21" t="str">
        <f t="shared" ref="A519:B519" si="526">if(and(isnumber(search("Yes",C519)),isnumber(search("Yes",E519)),isnumber(search("Yes",G519)),isnumber(search("Yes",I519))),"Yes","No")</f>
        <v>Yes</v>
      </c>
      <c r="B519" s="21" t="str">
        <f t="shared" si="526"/>
        <v>Yes</v>
      </c>
      <c r="C519" s="22" t="str">
        <f t="shared" si="3"/>
        <v>Yes</v>
      </c>
      <c r="D519" s="21" t="str">
        <f t="shared" si="4"/>
        <v>Yes</v>
      </c>
      <c r="E519" s="21" t="str">
        <f t="shared" si="5"/>
        <v>Yes</v>
      </c>
      <c r="F519" s="21" t="str">
        <f t="shared" si="6"/>
        <v>Yes</v>
      </c>
      <c r="G519" s="21" t="str">
        <f t="shared" si="7"/>
        <v>Yes</v>
      </c>
      <c r="H519" s="21" t="str">
        <f t="shared" si="8"/>
        <v>Yes</v>
      </c>
      <c r="I519" s="21" t="str">
        <f t="shared" si="9"/>
        <v>Yes</v>
      </c>
      <c r="J519" s="21" t="str">
        <f t="shared" si="10"/>
        <v>Yes</v>
      </c>
      <c r="K519" s="25"/>
      <c r="L519" s="7" t="s">
        <v>166</v>
      </c>
      <c r="M519" s="7" t="s">
        <v>1097</v>
      </c>
      <c r="N519" s="7" t="s">
        <v>2321</v>
      </c>
      <c r="O519" s="7" t="s">
        <v>8052</v>
      </c>
      <c r="P519" s="44" t="s">
        <v>3583</v>
      </c>
      <c r="Q519" s="7" t="s">
        <v>21</v>
      </c>
      <c r="R519" s="7" t="s">
        <v>2938</v>
      </c>
      <c r="S519" s="44" t="s">
        <v>3584</v>
      </c>
      <c r="T519" s="7" t="s">
        <v>2321</v>
      </c>
      <c r="U519" s="7" t="s">
        <v>8053</v>
      </c>
      <c r="V519" s="44" t="s">
        <v>8054</v>
      </c>
      <c r="W519" s="7" t="s">
        <v>2321</v>
      </c>
      <c r="X519" s="7" t="s">
        <v>5860</v>
      </c>
      <c r="Y519" s="44" t="s">
        <v>6015</v>
      </c>
      <c r="Z519" s="27"/>
      <c r="AA519" s="27"/>
    </row>
    <row r="520">
      <c r="A520" s="21" t="str">
        <f t="shared" ref="A520:B520" si="527">if(and(isnumber(search("Yes",C520)),isnumber(search("Yes",E520)),isnumber(search("Yes",G520)),isnumber(search("Yes",I520))),"Yes","No")</f>
        <v>No</v>
      </c>
      <c r="B520" s="21" t="str">
        <f t="shared" si="527"/>
        <v>No</v>
      </c>
      <c r="C520" s="22" t="str">
        <f t="shared" si="3"/>
        <v>No</v>
      </c>
      <c r="D520" s="21" t="str">
        <f t="shared" si="4"/>
        <v>No</v>
      </c>
      <c r="E520" s="21" t="str">
        <f t="shared" si="5"/>
        <v>No</v>
      </c>
      <c r="F520" s="21" t="str">
        <f t="shared" si="6"/>
        <v>No</v>
      </c>
      <c r="G520" s="21" t="str">
        <f t="shared" si="7"/>
        <v>No</v>
      </c>
      <c r="H520" s="21" t="str">
        <f t="shared" si="8"/>
        <v>No</v>
      </c>
      <c r="I520" s="21" t="str">
        <f t="shared" si="9"/>
        <v>Yes</v>
      </c>
      <c r="J520" s="21" t="str">
        <f t="shared" si="10"/>
        <v>Yes</v>
      </c>
      <c r="K520" s="25">
        <v>30.0</v>
      </c>
      <c r="L520" s="7" t="s">
        <v>1098</v>
      </c>
      <c r="M520" s="7" t="s">
        <v>3589</v>
      </c>
      <c r="N520" s="7" t="s">
        <v>25</v>
      </c>
      <c r="O520" s="7" t="s">
        <v>8055</v>
      </c>
      <c r="P520" s="44" t="s">
        <v>8056</v>
      </c>
      <c r="Q520" s="42"/>
      <c r="R520" s="42"/>
      <c r="S520" s="42"/>
      <c r="T520" s="7" t="s">
        <v>25</v>
      </c>
      <c r="U520" s="7" t="s">
        <v>2481</v>
      </c>
      <c r="V520" s="44" t="s">
        <v>8057</v>
      </c>
      <c r="W520" s="7" t="s">
        <v>2321</v>
      </c>
      <c r="X520" s="7" t="s">
        <v>3039</v>
      </c>
      <c r="Y520" s="44" t="s">
        <v>8058</v>
      </c>
    </row>
    <row r="521">
      <c r="A521" s="21" t="str">
        <f t="shared" ref="A521:B521" si="528">if(and(isnumber(search("Yes",C521)),isnumber(search("Yes",E521)),isnumber(search("Yes",G521)),isnumber(search("Yes",I521))),"Yes","No")</f>
        <v>No</v>
      </c>
      <c r="B521" s="21" t="str">
        <f t="shared" si="528"/>
        <v>No</v>
      </c>
      <c r="C521" s="22" t="str">
        <f t="shared" si="3"/>
        <v>No</v>
      </c>
      <c r="D521" s="21" t="str">
        <f t="shared" si="4"/>
        <v>No</v>
      </c>
      <c r="E521" s="21" t="str">
        <f t="shared" si="5"/>
        <v>No</v>
      </c>
      <c r="F521" s="21" t="str">
        <f t="shared" si="6"/>
        <v>No</v>
      </c>
      <c r="G521" s="21" t="str">
        <f t="shared" si="7"/>
        <v>No</v>
      </c>
      <c r="H521" s="21" t="str">
        <f t="shared" si="8"/>
        <v>No</v>
      </c>
      <c r="I521" s="21" t="str">
        <f t="shared" si="9"/>
        <v>No</v>
      </c>
      <c r="J521" s="21" t="str">
        <f t="shared" si="10"/>
        <v>No</v>
      </c>
      <c r="K521" s="25"/>
      <c r="L521" s="7" t="s">
        <v>1100</v>
      </c>
      <c r="M521" s="7" t="s">
        <v>1101</v>
      </c>
      <c r="N521" s="7" t="s">
        <v>25</v>
      </c>
      <c r="O521" s="7" t="s">
        <v>8059</v>
      </c>
      <c r="P521" s="44" t="s">
        <v>8060</v>
      </c>
      <c r="Q521" s="42"/>
      <c r="R521" s="42"/>
      <c r="S521" s="42"/>
      <c r="T521" s="42"/>
      <c r="U521" s="42"/>
      <c r="V521" s="42"/>
      <c r="W521" s="42"/>
      <c r="X521" s="42"/>
      <c r="Y521" s="27"/>
      <c r="Z521" s="27"/>
      <c r="AA521" s="27"/>
    </row>
    <row r="522">
      <c r="A522" s="21" t="str">
        <f t="shared" ref="A522:B522" si="529">if(and(isnumber(search("Yes",C522)),isnumber(search("Yes",E522)),isnumber(search("Yes",G522)),isnumber(search("Yes",I522))),"Yes","No")</f>
        <v>No</v>
      </c>
      <c r="B522" s="21" t="str">
        <f t="shared" si="529"/>
        <v>No</v>
      </c>
      <c r="C522" s="22" t="str">
        <f t="shared" si="3"/>
        <v>No</v>
      </c>
      <c r="D522" s="21" t="str">
        <f t="shared" si="4"/>
        <v>No</v>
      </c>
      <c r="E522" s="21" t="str">
        <f t="shared" si="5"/>
        <v>No</v>
      </c>
      <c r="F522" s="21" t="str">
        <f t="shared" si="6"/>
        <v>No</v>
      </c>
      <c r="G522" s="21" t="str">
        <f t="shared" si="7"/>
        <v>No</v>
      </c>
      <c r="H522" s="21" t="str">
        <f t="shared" si="8"/>
        <v>No</v>
      </c>
      <c r="I522" s="21" t="str">
        <f t="shared" si="9"/>
        <v>No</v>
      </c>
      <c r="J522" s="21" t="str">
        <f t="shared" si="10"/>
        <v>No</v>
      </c>
      <c r="K522" s="25"/>
      <c r="L522" s="7" t="s">
        <v>1102</v>
      </c>
      <c r="M522" s="7" t="s">
        <v>1103</v>
      </c>
      <c r="N522" s="7" t="s">
        <v>25</v>
      </c>
      <c r="O522" s="7" t="s">
        <v>4797</v>
      </c>
      <c r="P522" s="44" t="s">
        <v>8061</v>
      </c>
      <c r="Q522" s="42"/>
      <c r="R522" s="42"/>
      <c r="S522" s="42"/>
      <c r="T522" s="42"/>
      <c r="U522" s="42"/>
      <c r="V522" s="42"/>
      <c r="W522" s="42"/>
      <c r="X522" s="42"/>
      <c r="Y522" s="27"/>
      <c r="Z522" s="27"/>
      <c r="AA522" s="27"/>
    </row>
    <row r="523">
      <c r="A523" s="21" t="str">
        <f t="shared" ref="A523:B523" si="530">if(and(isnumber(search("Yes",C523)),isnumber(search("Yes",E523)),isnumber(search("Yes",G523)),isnumber(search("Yes",I523))),"Yes","No")</f>
        <v>No</v>
      </c>
      <c r="B523" s="21" t="str">
        <f t="shared" si="530"/>
        <v>No</v>
      </c>
      <c r="C523" s="22" t="str">
        <f t="shared" si="3"/>
        <v>No</v>
      </c>
      <c r="D523" s="21" t="str">
        <f t="shared" si="4"/>
        <v>No</v>
      </c>
      <c r="E523" s="21" t="str">
        <f t="shared" si="5"/>
        <v>No</v>
      </c>
      <c r="F523" s="21" t="str">
        <f t="shared" si="6"/>
        <v>No</v>
      </c>
      <c r="G523" s="21" t="str">
        <f t="shared" si="7"/>
        <v>No</v>
      </c>
      <c r="H523" s="21" t="str">
        <f t="shared" si="8"/>
        <v>No</v>
      </c>
      <c r="I523" s="21" t="str">
        <f t="shared" si="9"/>
        <v>No</v>
      </c>
      <c r="J523" s="21" t="str">
        <f t="shared" si="10"/>
        <v>No</v>
      </c>
      <c r="K523" s="25"/>
      <c r="L523" s="7" t="s">
        <v>1104</v>
      </c>
      <c r="M523" s="7" t="s">
        <v>1105</v>
      </c>
      <c r="N523" s="7" t="s">
        <v>25</v>
      </c>
      <c r="O523" s="7" t="s">
        <v>3210</v>
      </c>
      <c r="P523" s="44" t="s">
        <v>3599</v>
      </c>
      <c r="Q523" s="42"/>
      <c r="R523" s="42"/>
      <c r="S523" s="42"/>
      <c r="T523" s="42"/>
      <c r="U523" s="42"/>
      <c r="V523" s="42"/>
      <c r="W523" s="42"/>
      <c r="X523" s="42"/>
      <c r="Y523" s="27"/>
      <c r="Z523" s="27"/>
      <c r="AA523" s="27"/>
    </row>
    <row r="524">
      <c r="A524" s="21" t="str">
        <f t="shared" ref="A524:B524" si="531">if(and(isnumber(search("Yes",C524)),isnumber(search("Yes",E524)),isnumber(search("Yes",G524)),isnumber(search("Yes",I524))),"Yes","No")</f>
        <v>No</v>
      </c>
      <c r="B524" s="21" t="str">
        <f t="shared" si="531"/>
        <v>No</v>
      </c>
      <c r="C524" s="22" t="str">
        <f t="shared" si="3"/>
        <v>No</v>
      </c>
      <c r="D524" s="21" t="str">
        <f t="shared" si="4"/>
        <v>No</v>
      </c>
      <c r="E524" s="21" t="str">
        <f t="shared" si="5"/>
        <v>No</v>
      </c>
      <c r="F524" s="21" t="str">
        <f t="shared" si="6"/>
        <v>No</v>
      </c>
      <c r="G524" s="21" t="str">
        <f t="shared" si="7"/>
        <v>No</v>
      </c>
      <c r="H524" s="21" t="str">
        <f t="shared" si="8"/>
        <v>No</v>
      </c>
      <c r="I524" s="21" t="str">
        <f t="shared" si="9"/>
        <v>No</v>
      </c>
      <c r="J524" s="21" t="str">
        <f t="shared" si="10"/>
        <v>No</v>
      </c>
      <c r="K524" s="25"/>
      <c r="L524" s="7" t="s">
        <v>1106</v>
      </c>
      <c r="M524" s="7" t="s">
        <v>1107</v>
      </c>
      <c r="N524" s="7" t="s">
        <v>25</v>
      </c>
      <c r="O524" s="7" t="s">
        <v>8062</v>
      </c>
      <c r="P524" s="44" t="s">
        <v>8063</v>
      </c>
      <c r="Q524" s="42"/>
      <c r="R524" s="42"/>
      <c r="S524" s="42"/>
      <c r="T524" s="42"/>
      <c r="U524" s="42"/>
      <c r="V524" s="42"/>
      <c r="W524" s="42"/>
      <c r="X524" s="42"/>
      <c r="Y524" s="27"/>
      <c r="Z524" s="27"/>
      <c r="AA524" s="27"/>
    </row>
    <row r="525">
      <c r="A525" s="21" t="str">
        <f t="shared" ref="A525:B525" si="532">if(and(isnumber(search("Yes",C525)),isnumber(search("Yes",E525)),isnumber(search("Yes",G525)),isnumber(search("Yes",I525))),"Yes","No")</f>
        <v>No</v>
      </c>
      <c r="B525" s="21" t="str">
        <f t="shared" si="532"/>
        <v>No</v>
      </c>
      <c r="C525" s="22" t="str">
        <f t="shared" si="3"/>
        <v>No</v>
      </c>
      <c r="D525" s="21" t="str">
        <f t="shared" si="4"/>
        <v>No</v>
      </c>
      <c r="E525" s="21" t="str">
        <f t="shared" si="5"/>
        <v>No</v>
      </c>
      <c r="F525" s="21" t="str">
        <f t="shared" si="6"/>
        <v>No</v>
      </c>
      <c r="G525" s="21" t="str">
        <f t="shared" si="7"/>
        <v>No</v>
      </c>
      <c r="H525" s="21" t="str">
        <f t="shared" si="8"/>
        <v>No</v>
      </c>
      <c r="I525" s="21" t="str">
        <f t="shared" si="9"/>
        <v>No</v>
      </c>
      <c r="J525" s="21" t="str">
        <f t="shared" si="10"/>
        <v>No</v>
      </c>
      <c r="K525" s="25"/>
      <c r="L525" s="7" t="s">
        <v>1108</v>
      </c>
      <c r="M525" s="7" t="s">
        <v>1109</v>
      </c>
      <c r="N525" s="7" t="s">
        <v>25</v>
      </c>
      <c r="O525" s="7" t="s">
        <v>2423</v>
      </c>
      <c r="P525" s="44" t="s">
        <v>3602</v>
      </c>
      <c r="Q525" s="42"/>
      <c r="R525" s="42"/>
      <c r="S525" s="42"/>
      <c r="T525" s="42"/>
      <c r="U525" s="42"/>
      <c r="V525" s="42"/>
      <c r="W525" s="42"/>
      <c r="X525" s="42"/>
      <c r="Y525" s="27"/>
      <c r="Z525" s="27"/>
      <c r="AA525" s="27"/>
    </row>
    <row r="526">
      <c r="A526" s="21" t="str">
        <f t="shared" ref="A526:B526" si="533">if(and(isnumber(search("Yes",C526)),isnumber(search("Yes",E526)),isnumber(search("Yes",G526)),isnumber(search("Yes",I526))),"Yes","No")</f>
        <v>No</v>
      </c>
      <c r="B526" s="21" t="str">
        <f t="shared" si="533"/>
        <v>No</v>
      </c>
      <c r="C526" s="22" t="str">
        <f t="shared" si="3"/>
        <v>No</v>
      </c>
      <c r="D526" s="21" t="str">
        <f t="shared" si="4"/>
        <v>No</v>
      </c>
      <c r="E526" s="21" t="str">
        <f t="shared" si="5"/>
        <v>No</v>
      </c>
      <c r="F526" s="21" t="str">
        <f t="shared" si="6"/>
        <v>No</v>
      </c>
      <c r="G526" s="21" t="str">
        <f t="shared" si="7"/>
        <v>No</v>
      </c>
      <c r="H526" s="21" t="str">
        <f t="shared" si="8"/>
        <v>No</v>
      </c>
      <c r="I526" s="21" t="str">
        <f t="shared" si="9"/>
        <v>No</v>
      </c>
      <c r="J526" s="21" t="str">
        <f t="shared" si="10"/>
        <v>No</v>
      </c>
      <c r="K526" s="25"/>
      <c r="L526" s="7" t="s">
        <v>1110</v>
      </c>
      <c r="M526" s="7" t="s">
        <v>1111</v>
      </c>
      <c r="N526" s="7" t="s">
        <v>25</v>
      </c>
      <c r="O526" s="7" t="s">
        <v>4777</v>
      </c>
      <c r="P526" s="44" t="s">
        <v>8064</v>
      </c>
      <c r="Q526" s="42"/>
      <c r="R526" s="42"/>
      <c r="S526" s="42"/>
      <c r="T526" s="42"/>
      <c r="U526" s="42"/>
      <c r="V526" s="42"/>
      <c r="W526" s="42"/>
      <c r="X526" s="42"/>
      <c r="Y526" s="27"/>
      <c r="Z526" s="27"/>
      <c r="AA526" s="27"/>
    </row>
    <row r="527">
      <c r="A527" s="21" t="str">
        <f t="shared" ref="A527:B527" si="534">if(and(isnumber(search("Yes",C527)),isnumber(search("Yes",E527)),isnumber(search("Yes",G527)),isnumber(search("Yes",I527))),"Yes","No")</f>
        <v>No</v>
      </c>
      <c r="B527" s="21" t="str">
        <f t="shared" si="534"/>
        <v>No</v>
      </c>
      <c r="C527" s="22" t="str">
        <f t="shared" si="3"/>
        <v>No</v>
      </c>
      <c r="D527" s="21" t="str">
        <f t="shared" si="4"/>
        <v>No</v>
      </c>
      <c r="E527" s="21" t="str">
        <f t="shared" si="5"/>
        <v>No</v>
      </c>
      <c r="F527" s="21" t="str">
        <f t="shared" si="6"/>
        <v>No</v>
      </c>
      <c r="G527" s="21" t="str">
        <f t="shared" si="7"/>
        <v>No</v>
      </c>
      <c r="H527" s="21" t="str">
        <f t="shared" si="8"/>
        <v>No</v>
      </c>
      <c r="I527" s="21" t="str">
        <f t="shared" si="9"/>
        <v>No</v>
      </c>
      <c r="J527" s="21" t="str">
        <f t="shared" si="10"/>
        <v>No</v>
      </c>
      <c r="K527" s="25"/>
      <c r="L527" s="7" t="s">
        <v>1112</v>
      </c>
      <c r="M527" s="7" t="s">
        <v>1113</v>
      </c>
      <c r="N527" s="7" t="s">
        <v>25</v>
      </c>
      <c r="O527" s="7" t="s">
        <v>2423</v>
      </c>
      <c r="P527" s="44" t="s">
        <v>6028</v>
      </c>
      <c r="Q527" s="42"/>
      <c r="R527" s="42"/>
      <c r="S527" s="42"/>
      <c r="T527" s="42"/>
      <c r="U527" s="42"/>
      <c r="V527" s="42"/>
      <c r="W527" s="42"/>
      <c r="X527" s="42"/>
      <c r="Y527" s="27"/>
      <c r="Z527" s="27"/>
      <c r="AA527" s="27"/>
    </row>
    <row r="528">
      <c r="A528" s="21" t="str">
        <f t="shared" ref="A528:B528" si="535">if(and(isnumber(search("Yes",C528)),isnumber(search("Yes",E528)),isnumber(search("Yes",G528)),isnumber(search("Yes",I528))),"Yes","No")</f>
        <v>No</v>
      </c>
      <c r="B528" s="21" t="str">
        <f t="shared" si="535"/>
        <v>No</v>
      </c>
      <c r="C528" s="22" t="str">
        <f t="shared" si="3"/>
        <v>No</v>
      </c>
      <c r="D528" s="21" t="str">
        <f t="shared" si="4"/>
        <v>No</v>
      </c>
      <c r="E528" s="21" t="str">
        <f t="shared" si="5"/>
        <v>No</v>
      </c>
      <c r="F528" s="21" t="str">
        <f t="shared" si="6"/>
        <v>No</v>
      </c>
      <c r="G528" s="21" t="str">
        <f t="shared" si="7"/>
        <v>No</v>
      </c>
      <c r="H528" s="21" t="str">
        <f t="shared" si="8"/>
        <v>No</v>
      </c>
      <c r="I528" s="21" t="str">
        <f t="shared" si="9"/>
        <v>No</v>
      </c>
      <c r="J528" s="21" t="str">
        <f t="shared" si="10"/>
        <v>No</v>
      </c>
      <c r="K528" s="25"/>
      <c r="L528" s="7" t="s">
        <v>1114</v>
      </c>
      <c r="M528" s="7" t="s">
        <v>1115</v>
      </c>
      <c r="N528" s="7" t="s">
        <v>25</v>
      </c>
      <c r="O528" s="7" t="s">
        <v>8065</v>
      </c>
      <c r="P528" s="44" t="s">
        <v>8066</v>
      </c>
      <c r="Q528" s="42"/>
      <c r="R528" s="42"/>
      <c r="S528" s="42"/>
      <c r="T528" s="42"/>
      <c r="U528" s="42"/>
      <c r="V528" s="42"/>
      <c r="W528" s="42"/>
      <c r="X528" s="42"/>
      <c r="Y528" s="27"/>
      <c r="Z528" s="27"/>
      <c r="AA528" s="27"/>
    </row>
    <row r="529">
      <c r="A529" s="21" t="str">
        <f t="shared" ref="A529:B529" si="536">if(and(isnumber(search("Yes",C529)),isnumber(search("Yes",E529)),isnumber(search("Yes",G529)),isnumber(search("Yes",I529))),"Yes","No")</f>
        <v>No</v>
      </c>
      <c r="B529" s="21" t="str">
        <f t="shared" si="536"/>
        <v>No</v>
      </c>
      <c r="C529" s="22" t="str">
        <f t="shared" si="3"/>
        <v>No</v>
      </c>
      <c r="D529" s="21" t="str">
        <f t="shared" si="4"/>
        <v>No</v>
      </c>
      <c r="E529" s="21" t="str">
        <f t="shared" si="5"/>
        <v>No</v>
      </c>
      <c r="F529" s="21" t="str">
        <f t="shared" si="6"/>
        <v>No</v>
      </c>
      <c r="G529" s="21" t="str">
        <f t="shared" si="7"/>
        <v>No</v>
      </c>
      <c r="H529" s="21" t="str">
        <f t="shared" si="8"/>
        <v>No</v>
      </c>
      <c r="I529" s="21" t="str">
        <f t="shared" si="9"/>
        <v>No</v>
      </c>
      <c r="J529" s="21" t="str">
        <f t="shared" si="10"/>
        <v>No</v>
      </c>
      <c r="K529" s="25"/>
      <c r="L529" s="7" t="s">
        <v>1116</v>
      </c>
      <c r="M529" s="7" t="s">
        <v>1117</v>
      </c>
      <c r="N529" s="7" t="s">
        <v>25</v>
      </c>
      <c r="O529" s="7" t="s">
        <v>2242</v>
      </c>
      <c r="P529" s="44" t="s">
        <v>6030</v>
      </c>
      <c r="Q529" s="42"/>
      <c r="R529" s="42"/>
      <c r="S529" s="42"/>
      <c r="T529" s="42"/>
      <c r="U529" s="42"/>
      <c r="V529" s="42"/>
      <c r="W529" s="42"/>
      <c r="X529" s="42"/>
      <c r="Y529" s="27"/>
      <c r="Z529" s="27"/>
      <c r="AA529" s="27"/>
    </row>
    <row r="530">
      <c r="A530" s="21" t="str">
        <f t="shared" ref="A530:B530" si="537">if(and(isnumber(search("Yes",C530)),isnumber(search("Yes",E530)),isnumber(search("Yes",G530)),isnumber(search("Yes",I530))),"Yes","No")</f>
        <v>No</v>
      </c>
      <c r="B530" s="21" t="str">
        <f t="shared" si="537"/>
        <v>No</v>
      </c>
      <c r="C530" s="22" t="str">
        <f t="shared" si="3"/>
        <v>No</v>
      </c>
      <c r="D530" s="21" t="str">
        <f t="shared" si="4"/>
        <v>No</v>
      </c>
      <c r="E530" s="21" t="str">
        <f t="shared" si="5"/>
        <v>No</v>
      </c>
      <c r="F530" s="21" t="str">
        <f t="shared" si="6"/>
        <v>No</v>
      </c>
      <c r="G530" s="21" t="str">
        <f t="shared" si="7"/>
        <v>No</v>
      </c>
      <c r="H530" s="21" t="str">
        <f t="shared" si="8"/>
        <v>No</v>
      </c>
      <c r="I530" s="21" t="str">
        <f t="shared" si="9"/>
        <v>No</v>
      </c>
      <c r="J530" s="21" t="str">
        <f t="shared" si="10"/>
        <v>No</v>
      </c>
      <c r="K530" s="25"/>
      <c r="L530" s="7" t="s">
        <v>1118</v>
      </c>
      <c r="M530" s="7" t="s">
        <v>1119</v>
      </c>
      <c r="N530" s="7" t="s">
        <v>25</v>
      </c>
      <c r="O530" s="7" t="s">
        <v>2964</v>
      </c>
      <c r="P530" s="44" t="s">
        <v>8067</v>
      </c>
      <c r="Q530" s="42"/>
      <c r="R530" s="42"/>
      <c r="S530" s="42"/>
      <c r="T530" s="42"/>
      <c r="U530" s="42"/>
      <c r="V530" s="42"/>
      <c r="W530" s="42"/>
      <c r="X530" s="42"/>
      <c r="Y530" s="27"/>
      <c r="Z530" s="27"/>
      <c r="AA530" s="27"/>
    </row>
    <row r="531">
      <c r="A531" s="21" t="str">
        <f t="shared" ref="A531:B531" si="538">if(and(isnumber(search("Yes",C531)),isnumber(search("Yes",E531)),isnumber(search("Yes",G531)),isnumber(search("Yes",I531))),"Yes","No")</f>
        <v>Yes</v>
      </c>
      <c r="B531" s="21" t="str">
        <f t="shared" si="538"/>
        <v>Yes</v>
      </c>
      <c r="C531" s="22" t="str">
        <f t="shared" si="3"/>
        <v>Yes</v>
      </c>
      <c r="D531" s="21" t="str">
        <f t="shared" si="4"/>
        <v>Yes</v>
      </c>
      <c r="E531" s="21" t="str">
        <f t="shared" si="5"/>
        <v>Yes</v>
      </c>
      <c r="F531" s="21" t="str">
        <f t="shared" si="6"/>
        <v>Yes</v>
      </c>
      <c r="G531" s="21" t="str">
        <f t="shared" si="7"/>
        <v>Yes</v>
      </c>
      <c r="H531" s="21" t="str">
        <f t="shared" si="8"/>
        <v>Yes</v>
      </c>
      <c r="I531" s="21" t="str">
        <f t="shared" si="9"/>
        <v>Yes</v>
      </c>
      <c r="J531" s="21" t="str">
        <f t="shared" si="10"/>
        <v>Yes</v>
      </c>
      <c r="K531" s="25"/>
      <c r="L531" s="7" t="s">
        <v>168</v>
      </c>
      <c r="M531" s="7" t="s">
        <v>1120</v>
      </c>
      <c r="N531" s="7" t="s">
        <v>2321</v>
      </c>
      <c r="O531" s="7" t="s">
        <v>8068</v>
      </c>
      <c r="P531" s="44" t="s">
        <v>8069</v>
      </c>
      <c r="Q531" s="7" t="s">
        <v>21</v>
      </c>
      <c r="R531" s="7" t="s">
        <v>8070</v>
      </c>
      <c r="S531" s="44" t="s">
        <v>8071</v>
      </c>
      <c r="T531" s="7" t="s">
        <v>21</v>
      </c>
      <c r="U531" s="7" t="s">
        <v>6035</v>
      </c>
      <c r="V531" s="44" t="s">
        <v>8072</v>
      </c>
      <c r="W531" s="7" t="s">
        <v>2321</v>
      </c>
      <c r="X531" s="7" t="s">
        <v>8073</v>
      </c>
      <c r="Y531" s="44" t="s">
        <v>8074</v>
      </c>
      <c r="Z531" s="27"/>
      <c r="AA531" s="27"/>
    </row>
    <row r="532">
      <c r="A532" s="21" t="str">
        <f t="shared" ref="A532:B532" si="539">if(and(isnumber(search("Yes",C532)),isnumber(search("Yes",E532)),isnumber(search("Yes",G532)),isnumber(search("Yes",I532))),"Yes","No")</f>
        <v>No</v>
      </c>
      <c r="B532" s="21" t="str">
        <f t="shared" si="539"/>
        <v>No</v>
      </c>
      <c r="C532" s="22" t="str">
        <f t="shared" si="3"/>
        <v>No</v>
      </c>
      <c r="D532" s="21" t="str">
        <f t="shared" si="4"/>
        <v>No</v>
      </c>
      <c r="E532" s="21" t="str">
        <f t="shared" si="5"/>
        <v>No</v>
      </c>
      <c r="F532" s="21" t="str">
        <f t="shared" si="6"/>
        <v>No</v>
      </c>
      <c r="G532" s="21" t="str">
        <f t="shared" si="7"/>
        <v>No</v>
      </c>
      <c r="H532" s="21" t="str">
        <f t="shared" si="8"/>
        <v>No</v>
      </c>
      <c r="I532" s="21" t="str">
        <f t="shared" si="9"/>
        <v>No</v>
      </c>
      <c r="J532" s="21" t="str">
        <f t="shared" si="10"/>
        <v>No</v>
      </c>
      <c r="K532" s="25"/>
      <c r="L532" s="7" t="s">
        <v>1121</v>
      </c>
      <c r="M532" s="7" t="s">
        <v>1122</v>
      </c>
      <c r="N532" s="7" t="s">
        <v>25</v>
      </c>
      <c r="O532" s="7" t="s">
        <v>2749</v>
      </c>
      <c r="P532" s="44" t="s">
        <v>8075</v>
      </c>
      <c r="Q532" s="42"/>
      <c r="R532" s="42"/>
      <c r="S532" s="42"/>
      <c r="T532" s="42"/>
      <c r="U532" s="42"/>
      <c r="V532" s="42"/>
      <c r="W532" s="42"/>
      <c r="X532" s="42"/>
      <c r="Y532" s="27"/>
      <c r="Z532" s="27"/>
      <c r="AA532" s="27"/>
    </row>
    <row r="533">
      <c r="A533" s="21" t="str">
        <f t="shared" ref="A533:B533" si="540">if(and(isnumber(search("Yes",C533)),isnumber(search("Yes",E533)),isnumber(search("Yes",G533)),isnumber(search("Yes",I533))),"Yes","No")</f>
        <v>No</v>
      </c>
      <c r="B533" s="21" t="str">
        <f t="shared" si="540"/>
        <v>No</v>
      </c>
      <c r="C533" s="22" t="str">
        <f t="shared" si="3"/>
        <v>No</v>
      </c>
      <c r="D533" s="21" t="str">
        <f t="shared" si="4"/>
        <v>No</v>
      </c>
      <c r="E533" s="21" t="str">
        <f t="shared" si="5"/>
        <v>No</v>
      </c>
      <c r="F533" s="21" t="str">
        <f t="shared" si="6"/>
        <v>No</v>
      </c>
      <c r="G533" s="21" t="str">
        <f t="shared" si="7"/>
        <v>No</v>
      </c>
      <c r="H533" s="21" t="str">
        <f t="shared" si="8"/>
        <v>No</v>
      </c>
      <c r="I533" s="21" t="str">
        <f t="shared" si="9"/>
        <v>No</v>
      </c>
      <c r="J533" s="21" t="str">
        <f t="shared" si="10"/>
        <v>No</v>
      </c>
      <c r="K533" s="25"/>
      <c r="L533" s="7" t="s">
        <v>1123</v>
      </c>
      <c r="M533" s="7" t="s">
        <v>1124</v>
      </c>
      <c r="N533" s="7" t="s">
        <v>25</v>
      </c>
      <c r="O533" s="7" t="s">
        <v>6041</v>
      </c>
      <c r="P533" s="44" t="s">
        <v>6042</v>
      </c>
      <c r="Q533" s="42"/>
      <c r="R533" s="42"/>
      <c r="S533" s="42"/>
      <c r="T533" s="42"/>
      <c r="U533" s="42"/>
      <c r="V533" s="42"/>
      <c r="W533" s="42"/>
      <c r="X533" s="42"/>
      <c r="Y533" s="27"/>
      <c r="Z533" s="27"/>
      <c r="AA533" s="27"/>
    </row>
    <row r="534">
      <c r="A534" s="21" t="str">
        <f t="shared" ref="A534:B534" si="541">if(and(isnumber(search("Yes",C534)),isnumber(search("Yes",E534)),isnumber(search("Yes",G534)),isnumber(search("Yes",I534))),"Yes","No")</f>
        <v>No</v>
      </c>
      <c r="B534" s="21" t="str">
        <f t="shared" si="541"/>
        <v>No</v>
      </c>
      <c r="C534" s="22" t="str">
        <f t="shared" si="3"/>
        <v>No</v>
      </c>
      <c r="D534" s="21" t="str">
        <f t="shared" si="4"/>
        <v>No</v>
      </c>
      <c r="E534" s="21" t="str">
        <f t="shared" si="5"/>
        <v>No</v>
      </c>
      <c r="F534" s="21" t="str">
        <f t="shared" si="6"/>
        <v>No</v>
      </c>
      <c r="G534" s="21" t="str">
        <f t="shared" si="7"/>
        <v>Yes</v>
      </c>
      <c r="H534" s="21" t="str">
        <f t="shared" si="8"/>
        <v>Yes</v>
      </c>
      <c r="I534" s="21" t="str">
        <f t="shared" si="9"/>
        <v>Yes</v>
      </c>
      <c r="J534" s="21" t="str">
        <f t="shared" si="10"/>
        <v>Yes</v>
      </c>
      <c r="K534" s="25">
        <v>26.0</v>
      </c>
      <c r="L534" s="7" t="s">
        <v>1125</v>
      </c>
      <c r="M534" s="7" t="s">
        <v>3623</v>
      </c>
      <c r="N534" s="7" t="s">
        <v>25</v>
      </c>
      <c r="O534" s="7" t="s">
        <v>2282</v>
      </c>
      <c r="P534" s="44" t="s">
        <v>2285</v>
      </c>
      <c r="Q534" s="42"/>
      <c r="R534" s="42"/>
      <c r="S534" s="42"/>
      <c r="T534" s="7" t="s">
        <v>21</v>
      </c>
      <c r="U534" s="7" t="s">
        <v>2504</v>
      </c>
      <c r="V534" s="44" t="s">
        <v>8076</v>
      </c>
      <c r="W534" s="7" t="s">
        <v>21</v>
      </c>
      <c r="X534" s="7" t="s">
        <v>8077</v>
      </c>
      <c r="Y534" s="44" t="s">
        <v>8078</v>
      </c>
    </row>
    <row r="535">
      <c r="A535" s="21" t="str">
        <f t="shared" ref="A535:B535" si="542">if(and(isnumber(search("Yes",C535)),isnumber(search("Yes",E535)),isnumber(search("Yes",G535)),isnumber(search("Yes",I535))),"Yes","No")</f>
        <v>No</v>
      </c>
      <c r="B535" s="21" t="str">
        <f t="shared" si="542"/>
        <v>No</v>
      </c>
      <c r="C535" s="22" t="str">
        <f t="shared" si="3"/>
        <v>No</v>
      </c>
      <c r="D535" s="21" t="str">
        <f t="shared" si="4"/>
        <v>No</v>
      </c>
      <c r="E535" s="21" t="str">
        <f t="shared" si="5"/>
        <v>No</v>
      </c>
      <c r="F535" s="21" t="str">
        <f t="shared" si="6"/>
        <v>No</v>
      </c>
      <c r="G535" s="21" t="str">
        <f t="shared" si="7"/>
        <v>No</v>
      </c>
      <c r="H535" s="21" t="str">
        <f t="shared" si="8"/>
        <v>No</v>
      </c>
      <c r="I535" s="21" t="str">
        <f t="shared" si="9"/>
        <v>No</v>
      </c>
      <c r="J535" s="21" t="str">
        <f t="shared" si="10"/>
        <v>No</v>
      </c>
      <c r="K535" s="25"/>
      <c r="L535" s="7" t="s">
        <v>1127</v>
      </c>
      <c r="M535" s="7" t="s">
        <v>1128</v>
      </c>
      <c r="N535" s="7" t="s">
        <v>25</v>
      </c>
      <c r="O535" s="7" t="s">
        <v>3628</v>
      </c>
      <c r="P535" s="44" t="s">
        <v>8079</v>
      </c>
      <c r="Q535" s="42"/>
      <c r="R535" s="42"/>
      <c r="S535" s="42"/>
      <c r="T535" s="42"/>
      <c r="U535" s="42"/>
      <c r="V535" s="42"/>
      <c r="W535" s="42"/>
      <c r="X535" s="42"/>
      <c r="Y535" s="27"/>
      <c r="Z535" s="27"/>
      <c r="AA535" s="27"/>
    </row>
    <row r="536">
      <c r="A536" s="21" t="str">
        <f t="shared" ref="A536:B536" si="543">if(and(isnumber(search("Yes",C536)),isnumber(search("Yes",E536)),isnumber(search("Yes",G536)),isnumber(search("Yes",I536))),"Yes","No")</f>
        <v>No</v>
      </c>
      <c r="B536" s="21" t="str">
        <f t="shared" si="543"/>
        <v>No</v>
      </c>
      <c r="C536" s="22" t="str">
        <f t="shared" si="3"/>
        <v>No</v>
      </c>
      <c r="D536" s="21" t="str">
        <f t="shared" si="4"/>
        <v>No</v>
      </c>
      <c r="E536" s="21" t="str">
        <f t="shared" si="5"/>
        <v>No</v>
      </c>
      <c r="F536" s="21" t="str">
        <f t="shared" si="6"/>
        <v>No</v>
      </c>
      <c r="G536" s="21" t="str">
        <f t="shared" si="7"/>
        <v>No</v>
      </c>
      <c r="H536" s="21" t="str">
        <f t="shared" si="8"/>
        <v>No</v>
      </c>
      <c r="I536" s="21" t="str">
        <f t="shared" si="9"/>
        <v>No</v>
      </c>
      <c r="J536" s="21" t="str">
        <f t="shared" si="10"/>
        <v>No</v>
      </c>
      <c r="K536" s="25"/>
      <c r="L536" s="37" t="s">
        <v>1129</v>
      </c>
      <c r="M536" s="7" t="s">
        <v>1130</v>
      </c>
      <c r="N536" s="7" t="s">
        <v>25</v>
      </c>
      <c r="O536" s="7" t="s">
        <v>8080</v>
      </c>
      <c r="P536" s="44" t="s">
        <v>8081</v>
      </c>
      <c r="Q536" s="42"/>
      <c r="R536" s="42"/>
      <c r="S536" s="42"/>
      <c r="T536" s="42"/>
      <c r="U536" s="42"/>
      <c r="V536" s="42"/>
      <c r="W536" s="42"/>
      <c r="X536" s="42"/>
      <c r="Y536" s="27"/>
      <c r="Z536" s="27"/>
      <c r="AA536" s="27"/>
    </row>
    <row r="537">
      <c r="A537" s="21" t="str">
        <f t="shared" ref="A537:B537" si="544">if(and(isnumber(search("Yes",C537)),isnumber(search("Yes",E537)),isnumber(search("Yes",G537)),isnumber(search("Yes",I537))),"Yes","No")</f>
        <v>No</v>
      </c>
      <c r="B537" s="21" t="str">
        <f t="shared" si="544"/>
        <v>No</v>
      </c>
      <c r="C537" s="22" t="str">
        <f t="shared" si="3"/>
        <v>No</v>
      </c>
      <c r="D537" s="21" t="str">
        <f t="shared" si="4"/>
        <v>No</v>
      </c>
      <c r="E537" s="21" t="str">
        <f t="shared" si="5"/>
        <v>No</v>
      </c>
      <c r="F537" s="21" t="str">
        <f t="shared" si="6"/>
        <v>No</v>
      </c>
      <c r="G537" s="21" t="str">
        <f t="shared" si="7"/>
        <v>No</v>
      </c>
      <c r="H537" s="21" t="str">
        <f t="shared" si="8"/>
        <v>No</v>
      </c>
      <c r="I537" s="21" t="str">
        <f t="shared" si="9"/>
        <v>No</v>
      </c>
      <c r="J537" s="21" t="str">
        <f t="shared" si="10"/>
        <v>No</v>
      </c>
      <c r="K537" s="25"/>
      <c r="L537" s="7" t="s">
        <v>1131</v>
      </c>
      <c r="M537" s="7" t="s">
        <v>1132</v>
      </c>
      <c r="N537" s="7" t="s">
        <v>25</v>
      </c>
      <c r="O537" s="7" t="s">
        <v>8082</v>
      </c>
      <c r="P537" s="44" t="s">
        <v>8083</v>
      </c>
      <c r="Q537" s="42"/>
      <c r="R537" s="42"/>
      <c r="S537" s="42"/>
      <c r="T537" s="42"/>
      <c r="U537" s="42"/>
      <c r="V537" s="42"/>
      <c r="W537" s="42"/>
      <c r="X537" s="42"/>
      <c r="Y537" s="27"/>
      <c r="Z537" s="27"/>
      <c r="AA537" s="27"/>
    </row>
    <row r="538">
      <c r="A538" s="21" t="str">
        <f t="shared" ref="A538:B538" si="545">if(and(isnumber(search("Yes",C538)),isnumber(search("Yes",E538)),isnumber(search("Yes",G538)),isnumber(search("Yes",I538))),"Yes","No")</f>
        <v>No</v>
      </c>
      <c r="B538" s="21" t="str">
        <f t="shared" si="545"/>
        <v>No</v>
      </c>
      <c r="C538" s="22" t="str">
        <f t="shared" si="3"/>
        <v>No</v>
      </c>
      <c r="D538" s="21" t="str">
        <f t="shared" si="4"/>
        <v>No</v>
      </c>
      <c r="E538" s="21" t="str">
        <f t="shared" si="5"/>
        <v>No</v>
      </c>
      <c r="F538" s="21" t="str">
        <f t="shared" si="6"/>
        <v>No</v>
      </c>
      <c r="G538" s="21" t="str">
        <f t="shared" si="7"/>
        <v>No</v>
      </c>
      <c r="H538" s="21" t="str">
        <f t="shared" si="8"/>
        <v>No</v>
      </c>
      <c r="I538" s="21" t="str">
        <f t="shared" si="9"/>
        <v>No</v>
      </c>
      <c r="J538" s="21" t="str">
        <f t="shared" si="10"/>
        <v>No</v>
      </c>
      <c r="K538" s="25"/>
      <c r="L538" s="7" t="s">
        <v>1133</v>
      </c>
      <c r="M538" s="7" t="s">
        <v>1134</v>
      </c>
      <c r="N538" s="7" t="s">
        <v>25</v>
      </c>
      <c r="O538" s="7" t="s">
        <v>6051</v>
      </c>
      <c r="P538" s="44" t="s">
        <v>8084</v>
      </c>
      <c r="Q538" s="42"/>
      <c r="R538" s="42"/>
      <c r="S538" s="42"/>
      <c r="T538" s="42"/>
      <c r="U538" s="42"/>
      <c r="V538" s="42"/>
      <c r="W538" s="42"/>
      <c r="X538" s="42"/>
      <c r="Y538" s="27"/>
      <c r="Z538" s="27"/>
      <c r="AA538" s="27"/>
    </row>
    <row r="539">
      <c r="A539" s="21" t="str">
        <f t="shared" ref="A539:B539" si="546">if(and(isnumber(search("Yes",C539)),isnumber(search("Yes",E539)),isnumber(search("Yes",G539)),isnumber(search("Yes",I539))),"Yes","No")</f>
        <v>No</v>
      </c>
      <c r="B539" s="21" t="str">
        <f t="shared" si="546"/>
        <v>No</v>
      </c>
      <c r="C539" s="22" t="str">
        <f t="shared" si="3"/>
        <v>No</v>
      </c>
      <c r="D539" s="21" t="str">
        <f t="shared" si="4"/>
        <v>No</v>
      </c>
      <c r="E539" s="21" t="str">
        <f t="shared" si="5"/>
        <v>No</v>
      </c>
      <c r="F539" s="21" t="str">
        <f t="shared" si="6"/>
        <v>No</v>
      </c>
      <c r="G539" s="21" t="str">
        <f t="shared" si="7"/>
        <v>No</v>
      </c>
      <c r="H539" s="21" t="str">
        <f t="shared" si="8"/>
        <v>No</v>
      </c>
      <c r="I539" s="21" t="str">
        <f t="shared" si="9"/>
        <v>No</v>
      </c>
      <c r="J539" s="21" t="str">
        <f t="shared" si="10"/>
        <v>No</v>
      </c>
      <c r="K539" s="25"/>
      <c r="L539" s="7" t="s">
        <v>1135</v>
      </c>
      <c r="M539" s="7" t="s">
        <v>1136</v>
      </c>
      <c r="N539" s="7" t="s">
        <v>25</v>
      </c>
      <c r="O539" s="7" t="s">
        <v>2324</v>
      </c>
      <c r="P539" s="44" t="s">
        <v>8085</v>
      </c>
      <c r="Q539" s="42"/>
      <c r="R539" s="42"/>
      <c r="S539" s="42"/>
      <c r="T539" s="42"/>
      <c r="U539" s="42"/>
      <c r="V539" s="42"/>
      <c r="W539" s="42"/>
      <c r="X539" s="42"/>
      <c r="Y539" s="27"/>
      <c r="Z539" s="27"/>
      <c r="AA539" s="27"/>
    </row>
    <row r="540">
      <c r="A540" s="21" t="str">
        <f t="shared" ref="A540:B540" si="547">if(and(isnumber(search("Yes",C540)),isnumber(search("Yes",E540)),isnumber(search("Yes",G540)),isnumber(search("Yes",I540))),"Yes","No")</f>
        <v>No</v>
      </c>
      <c r="B540" s="21" t="str">
        <f t="shared" si="547"/>
        <v>No</v>
      </c>
      <c r="C540" s="22" t="str">
        <f t="shared" si="3"/>
        <v>No</v>
      </c>
      <c r="D540" s="21" t="str">
        <f t="shared" si="4"/>
        <v>No</v>
      </c>
      <c r="E540" s="21" t="str">
        <f t="shared" si="5"/>
        <v>No</v>
      </c>
      <c r="F540" s="21" t="str">
        <f t="shared" si="6"/>
        <v>No</v>
      </c>
      <c r="G540" s="21" t="str">
        <f t="shared" si="7"/>
        <v>No</v>
      </c>
      <c r="H540" s="21" t="str">
        <f t="shared" si="8"/>
        <v>No</v>
      </c>
      <c r="I540" s="21" t="str">
        <f t="shared" si="9"/>
        <v>No</v>
      </c>
      <c r="J540" s="21" t="str">
        <f t="shared" si="10"/>
        <v>No</v>
      </c>
      <c r="K540" s="25"/>
      <c r="L540" s="7" t="s">
        <v>1137</v>
      </c>
      <c r="M540" s="7" t="s">
        <v>1138</v>
      </c>
      <c r="N540" s="7" t="s">
        <v>25</v>
      </c>
      <c r="O540" s="7" t="s">
        <v>8086</v>
      </c>
      <c r="P540" s="44" t="s">
        <v>8087</v>
      </c>
      <c r="Q540" s="42"/>
      <c r="R540" s="42"/>
      <c r="S540" s="42"/>
      <c r="T540" s="42"/>
      <c r="U540" s="42"/>
      <c r="V540" s="42"/>
      <c r="W540" s="42"/>
      <c r="X540" s="42"/>
      <c r="Y540" s="27"/>
      <c r="Z540" s="27"/>
      <c r="AA540" s="27"/>
    </row>
    <row r="541">
      <c r="A541" s="21" t="str">
        <f t="shared" ref="A541:B541" si="548">if(and(isnumber(search("Yes",C541)),isnumber(search("Yes",E541)),isnumber(search("Yes",G541)),isnumber(search("Yes",I541))),"Yes","No")</f>
        <v>No</v>
      </c>
      <c r="B541" s="21" t="str">
        <f t="shared" si="548"/>
        <v>No</v>
      </c>
      <c r="C541" s="22" t="str">
        <f t="shared" si="3"/>
        <v>No</v>
      </c>
      <c r="D541" s="21" t="str">
        <f t="shared" si="4"/>
        <v>No</v>
      </c>
      <c r="E541" s="21" t="str">
        <f t="shared" si="5"/>
        <v>No</v>
      </c>
      <c r="F541" s="21" t="str">
        <f t="shared" si="6"/>
        <v>No</v>
      </c>
      <c r="G541" s="21" t="str">
        <f t="shared" si="7"/>
        <v>No</v>
      </c>
      <c r="H541" s="21" t="str">
        <f t="shared" si="8"/>
        <v>No</v>
      </c>
      <c r="I541" s="21" t="str">
        <f t="shared" si="9"/>
        <v>No</v>
      </c>
      <c r="J541" s="21" t="str">
        <f t="shared" si="10"/>
        <v>No</v>
      </c>
      <c r="K541" s="25"/>
      <c r="L541" s="7" t="s">
        <v>1139</v>
      </c>
      <c r="M541" s="7" t="s">
        <v>1140</v>
      </c>
      <c r="N541" s="7" t="s">
        <v>25</v>
      </c>
      <c r="O541" s="7" t="s">
        <v>2648</v>
      </c>
      <c r="P541" s="44" t="s">
        <v>8088</v>
      </c>
      <c r="Q541" s="42"/>
      <c r="R541" s="42"/>
      <c r="S541" s="42"/>
      <c r="T541" s="42"/>
      <c r="U541" s="42"/>
      <c r="V541" s="42"/>
      <c r="W541" s="42"/>
      <c r="X541" s="42"/>
      <c r="Y541" s="27"/>
      <c r="Z541" s="27"/>
      <c r="AA541" s="27"/>
    </row>
    <row r="542">
      <c r="A542" s="21" t="str">
        <f t="shared" ref="A542:B542" si="549">if(and(isnumber(search("Yes",C542)),isnumber(search("Yes",E542)),isnumber(search("Yes",G542)),isnumber(search("Yes",I542))),"Yes","No")</f>
        <v>No</v>
      </c>
      <c r="B542" s="21" t="str">
        <f t="shared" si="549"/>
        <v>No</v>
      </c>
      <c r="C542" s="22" t="str">
        <f t="shared" si="3"/>
        <v>No</v>
      </c>
      <c r="D542" s="21" t="str">
        <f t="shared" si="4"/>
        <v>No</v>
      </c>
      <c r="E542" s="21" t="str">
        <f t="shared" si="5"/>
        <v>No</v>
      </c>
      <c r="F542" s="21" t="str">
        <f t="shared" si="6"/>
        <v>No</v>
      </c>
      <c r="G542" s="21" t="str">
        <f t="shared" si="7"/>
        <v>No</v>
      </c>
      <c r="H542" s="21" t="str">
        <f t="shared" si="8"/>
        <v>No</v>
      </c>
      <c r="I542" s="21" t="str">
        <f t="shared" si="9"/>
        <v>No</v>
      </c>
      <c r="J542" s="21" t="str">
        <f t="shared" si="10"/>
        <v>No</v>
      </c>
      <c r="K542" s="25"/>
      <c r="L542" s="7" t="s">
        <v>1141</v>
      </c>
      <c r="M542" s="7" t="s">
        <v>1142</v>
      </c>
      <c r="N542" s="7" t="s">
        <v>25</v>
      </c>
      <c r="O542" s="7" t="s">
        <v>3600</v>
      </c>
      <c r="P542" s="44" t="s">
        <v>8089</v>
      </c>
      <c r="Q542" s="42"/>
      <c r="R542" s="42"/>
      <c r="S542" s="42"/>
      <c r="T542" s="42"/>
      <c r="U542" s="42"/>
      <c r="V542" s="42"/>
      <c r="W542" s="42"/>
      <c r="X542" s="42"/>
      <c r="Y542" s="27"/>
      <c r="Z542" s="27"/>
      <c r="AA542" s="27"/>
    </row>
    <row r="543">
      <c r="A543" s="21" t="str">
        <f t="shared" ref="A543:B543" si="550">if(and(isnumber(search("Yes",C543)),isnumber(search("Yes",E543)),isnumber(search("Yes",G543)),isnumber(search("Yes",I543))),"Yes","No")</f>
        <v>No</v>
      </c>
      <c r="B543" s="21" t="str">
        <f t="shared" si="550"/>
        <v>No</v>
      </c>
      <c r="C543" s="22" t="str">
        <f t="shared" si="3"/>
        <v>No</v>
      </c>
      <c r="D543" s="21" t="str">
        <f t="shared" si="4"/>
        <v>No</v>
      </c>
      <c r="E543" s="21" t="str">
        <f t="shared" si="5"/>
        <v>No</v>
      </c>
      <c r="F543" s="21" t="str">
        <f t="shared" si="6"/>
        <v>No</v>
      </c>
      <c r="G543" s="21" t="str">
        <f t="shared" si="7"/>
        <v>No</v>
      </c>
      <c r="H543" s="21" t="str">
        <f t="shared" si="8"/>
        <v>No</v>
      </c>
      <c r="I543" s="21" t="str">
        <f t="shared" si="9"/>
        <v>No</v>
      </c>
      <c r="J543" s="21" t="str">
        <f t="shared" si="10"/>
        <v>No</v>
      </c>
      <c r="K543" s="25"/>
      <c r="L543" s="7" t="s">
        <v>1143</v>
      </c>
      <c r="M543" s="7" t="s">
        <v>167</v>
      </c>
      <c r="N543" s="7" t="s">
        <v>25</v>
      </c>
      <c r="O543" s="7" t="s">
        <v>8090</v>
      </c>
      <c r="P543" s="44" t="s">
        <v>8091</v>
      </c>
      <c r="Q543" s="42"/>
      <c r="R543" s="42"/>
      <c r="S543" s="42"/>
      <c r="T543" s="42"/>
      <c r="U543" s="42"/>
      <c r="V543" s="42"/>
      <c r="W543" s="42"/>
      <c r="X543" s="42"/>
      <c r="Y543" s="27"/>
      <c r="Z543" s="27"/>
      <c r="AA543" s="27"/>
    </row>
    <row r="544">
      <c r="A544" s="21" t="str">
        <f t="shared" ref="A544:B544" si="551">if(and(isnumber(search("Yes",C544)),isnumber(search("Yes",E544)),isnumber(search("Yes",G544)),isnumber(search("Yes",I544))),"Yes","No")</f>
        <v>No</v>
      </c>
      <c r="B544" s="21" t="str">
        <f t="shared" si="551"/>
        <v>No</v>
      </c>
      <c r="C544" s="22" t="str">
        <f t="shared" si="3"/>
        <v>No</v>
      </c>
      <c r="D544" s="21" t="str">
        <f t="shared" si="4"/>
        <v>No</v>
      </c>
      <c r="E544" s="21" t="str">
        <f t="shared" si="5"/>
        <v>No</v>
      </c>
      <c r="F544" s="21" t="str">
        <f t="shared" si="6"/>
        <v>No</v>
      </c>
      <c r="G544" s="21" t="str">
        <f t="shared" si="7"/>
        <v>No</v>
      </c>
      <c r="H544" s="21" t="str">
        <f t="shared" si="8"/>
        <v>No</v>
      </c>
      <c r="I544" s="21" t="str">
        <f t="shared" si="9"/>
        <v>No</v>
      </c>
      <c r="J544" s="21" t="str">
        <f t="shared" si="10"/>
        <v>No</v>
      </c>
      <c r="K544" s="25"/>
      <c r="L544" s="7" t="s">
        <v>1144</v>
      </c>
      <c r="M544" s="7" t="s">
        <v>1145</v>
      </c>
      <c r="N544" s="7" t="s">
        <v>25</v>
      </c>
      <c r="O544" s="7" t="s">
        <v>7879</v>
      </c>
      <c r="P544" s="44" t="s">
        <v>8092</v>
      </c>
      <c r="Q544" s="42"/>
      <c r="R544" s="42"/>
      <c r="S544" s="42"/>
      <c r="T544" s="42"/>
      <c r="U544" s="42"/>
      <c r="V544" s="42"/>
      <c r="W544" s="42"/>
      <c r="X544" s="42"/>
      <c r="Y544" s="27"/>
      <c r="Z544" s="27"/>
      <c r="AA544" s="27"/>
    </row>
    <row r="545">
      <c r="A545" s="21" t="str">
        <f t="shared" ref="A545:B545" si="552">if(and(isnumber(search("Yes",C545)),isnumber(search("Yes",E545)),isnumber(search("Yes",G545)),isnumber(search("Yes",I545))),"Yes","No")</f>
        <v>No</v>
      </c>
      <c r="B545" s="21" t="str">
        <f t="shared" si="552"/>
        <v>No</v>
      </c>
      <c r="C545" s="22" t="str">
        <f t="shared" si="3"/>
        <v>No</v>
      </c>
      <c r="D545" s="21" t="str">
        <f t="shared" si="4"/>
        <v>No</v>
      </c>
      <c r="E545" s="21" t="str">
        <f t="shared" si="5"/>
        <v>No</v>
      </c>
      <c r="F545" s="21" t="str">
        <f t="shared" si="6"/>
        <v>No</v>
      </c>
      <c r="G545" s="21" t="str">
        <f t="shared" si="7"/>
        <v>Yes</v>
      </c>
      <c r="H545" s="21" t="str">
        <f t="shared" si="8"/>
        <v>Yes</v>
      </c>
      <c r="I545" s="21" t="str">
        <f t="shared" si="9"/>
        <v>Yes</v>
      </c>
      <c r="J545" s="21" t="str">
        <f t="shared" si="10"/>
        <v>Yes</v>
      </c>
      <c r="K545" s="25">
        <v>45.0</v>
      </c>
      <c r="L545" s="7" t="s">
        <v>1146</v>
      </c>
      <c r="M545" s="7" t="s">
        <v>3646</v>
      </c>
      <c r="N545" s="7" t="s">
        <v>25</v>
      </c>
      <c r="O545" s="7" t="s">
        <v>3327</v>
      </c>
      <c r="P545" s="44" t="s">
        <v>8093</v>
      </c>
      <c r="Q545" s="42"/>
      <c r="R545" s="42"/>
      <c r="S545" s="42"/>
      <c r="T545" s="7" t="s">
        <v>21</v>
      </c>
      <c r="U545" s="7" t="s">
        <v>6060</v>
      </c>
      <c r="V545" s="44" t="s">
        <v>8094</v>
      </c>
      <c r="W545" s="7" t="s">
        <v>2321</v>
      </c>
      <c r="X545" s="7" t="s">
        <v>4898</v>
      </c>
      <c r="Y545" s="44" t="s">
        <v>8095</v>
      </c>
    </row>
    <row r="546">
      <c r="A546" s="21" t="str">
        <f t="shared" ref="A546:B546" si="553">if(and(isnumber(search("Yes",C546)),isnumber(search("Yes",E546)),isnumber(search("Yes",G546)),isnumber(search("Yes",I546))),"Yes","No")</f>
        <v>No</v>
      </c>
      <c r="B546" s="21" t="str">
        <f t="shared" si="553"/>
        <v>No</v>
      </c>
      <c r="C546" s="22" t="str">
        <f t="shared" si="3"/>
        <v>No</v>
      </c>
      <c r="D546" s="21" t="str">
        <f t="shared" si="4"/>
        <v>No</v>
      </c>
      <c r="E546" s="21" t="str">
        <f t="shared" si="5"/>
        <v>No</v>
      </c>
      <c r="F546" s="21" t="str">
        <f t="shared" si="6"/>
        <v>No</v>
      </c>
      <c r="G546" s="21" t="str">
        <f t="shared" si="7"/>
        <v>No</v>
      </c>
      <c r="H546" s="21" t="str">
        <f t="shared" si="8"/>
        <v>No</v>
      </c>
      <c r="I546" s="21" t="str">
        <f t="shared" si="9"/>
        <v>No</v>
      </c>
      <c r="J546" s="21" t="str">
        <f t="shared" si="10"/>
        <v>No</v>
      </c>
      <c r="K546" s="25"/>
      <c r="L546" s="7" t="s">
        <v>1148</v>
      </c>
      <c r="M546" s="7" t="s">
        <v>1149</v>
      </c>
      <c r="N546" s="7" t="s">
        <v>25</v>
      </c>
      <c r="O546" s="7" t="s">
        <v>2543</v>
      </c>
      <c r="P546" s="44" t="s">
        <v>8096</v>
      </c>
      <c r="Q546" s="42"/>
      <c r="R546" s="42"/>
      <c r="S546" s="42"/>
      <c r="T546" s="42"/>
      <c r="U546" s="42"/>
      <c r="V546" s="42"/>
      <c r="W546" s="42"/>
      <c r="X546" s="42"/>
      <c r="Y546" s="27"/>
      <c r="Z546" s="27"/>
      <c r="AA546" s="27"/>
    </row>
    <row r="547">
      <c r="A547" s="21" t="str">
        <f t="shared" ref="A547:B547" si="554">if(and(isnumber(search("Yes",C547)),isnumber(search("Yes",E547)),isnumber(search("Yes",G547)),isnumber(search("Yes",I547))),"Yes","No")</f>
        <v>No</v>
      </c>
      <c r="B547" s="21" t="str">
        <f t="shared" si="554"/>
        <v>No</v>
      </c>
      <c r="C547" s="22" t="str">
        <f t="shared" si="3"/>
        <v>No</v>
      </c>
      <c r="D547" s="21" t="str">
        <f t="shared" si="4"/>
        <v>No</v>
      </c>
      <c r="E547" s="21" t="str">
        <f t="shared" si="5"/>
        <v>No</v>
      </c>
      <c r="F547" s="21" t="str">
        <f t="shared" si="6"/>
        <v>No</v>
      </c>
      <c r="G547" s="21" t="str">
        <f t="shared" si="7"/>
        <v>No</v>
      </c>
      <c r="H547" s="21" t="str">
        <f t="shared" si="8"/>
        <v>No</v>
      </c>
      <c r="I547" s="21" t="str">
        <f t="shared" si="9"/>
        <v>No</v>
      </c>
      <c r="J547" s="21" t="str">
        <f t="shared" si="10"/>
        <v>No</v>
      </c>
      <c r="K547" s="25"/>
      <c r="L547" s="7" t="s">
        <v>1150</v>
      </c>
      <c r="M547" s="7" t="s">
        <v>1151</v>
      </c>
      <c r="N547" s="7" t="s">
        <v>25</v>
      </c>
      <c r="O547" s="7" t="s">
        <v>3271</v>
      </c>
      <c r="P547" s="44" t="s">
        <v>3653</v>
      </c>
      <c r="Q547" s="42"/>
      <c r="R547" s="42"/>
      <c r="S547" s="42"/>
      <c r="T547" s="42"/>
      <c r="U547" s="42"/>
      <c r="V547" s="42"/>
      <c r="W547" s="42"/>
      <c r="X547" s="42"/>
      <c r="Y547" s="27"/>
      <c r="Z547" s="27"/>
      <c r="AA547" s="27"/>
    </row>
    <row r="548">
      <c r="A548" s="21" t="str">
        <f t="shared" ref="A548:B548" si="555">if(and(isnumber(search("Yes",C548)),isnumber(search("Yes",E548)),isnumber(search("Yes",G548)),isnumber(search("Yes",I548))),"Yes","No")</f>
        <v>No</v>
      </c>
      <c r="B548" s="21" t="str">
        <f t="shared" si="555"/>
        <v>No</v>
      </c>
      <c r="C548" s="22" t="str">
        <f t="shared" si="3"/>
        <v>No</v>
      </c>
      <c r="D548" s="21" t="str">
        <f t="shared" si="4"/>
        <v>No</v>
      </c>
      <c r="E548" s="21" t="str">
        <f t="shared" si="5"/>
        <v>No</v>
      </c>
      <c r="F548" s="21" t="str">
        <f t="shared" si="6"/>
        <v>No</v>
      </c>
      <c r="G548" s="21" t="str">
        <f t="shared" si="7"/>
        <v>No</v>
      </c>
      <c r="H548" s="21" t="str">
        <f t="shared" si="8"/>
        <v>No</v>
      </c>
      <c r="I548" s="21" t="str">
        <f t="shared" si="9"/>
        <v>No</v>
      </c>
      <c r="J548" s="21" t="str">
        <f t="shared" si="10"/>
        <v>No</v>
      </c>
      <c r="K548" s="25"/>
      <c r="L548" s="7" t="s">
        <v>1152</v>
      </c>
      <c r="M548" s="7" t="s">
        <v>1153</v>
      </c>
      <c r="N548" s="7" t="s">
        <v>25</v>
      </c>
      <c r="O548" s="7" t="s">
        <v>2282</v>
      </c>
      <c r="P548" s="44" t="s">
        <v>2285</v>
      </c>
      <c r="Q548" s="42"/>
      <c r="R548" s="42"/>
      <c r="S548" s="42"/>
      <c r="T548" s="42"/>
      <c r="U548" s="42"/>
      <c r="V548" s="42"/>
      <c r="W548" s="42"/>
      <c r="X548" s="42"/>
      <c r="Y548" s="27"/>
      <c r="Z548" s="27"/>
      <c r="AA548" s="27"/>
    </row>
    <row r="549">
      <c r="A549" s="21" t="str">
        <f t="shared" ref="A549:B549" si="556">if(and(isnumber(search("Yes",C549)),isnumber(search("Yes",E549)),isnumber(search("Yes",G549)),isnumber(search("Yes",I549))),"Yes","No")</f>
        <v>No</v>
      </c>
      <c r="B549" s="21" t="str">
        <f t="shared" si="556"/>
        <v>No</v>
      </c>
      <c r="C549" s="22" t="str">
        <f t="shared" si="3"/>
        <v>No</v>
      </c>
      <c r="D549" s="21" t="str">
        <f t="shared" si="4"/>
        <v>No</v>
      </c>
      <c r="E549" s="21" t="str">
        <f t="shared" si="5"/>
        <v>No</v>
      </c>
      <c r="F549" s="21" t="str">
        <f t="shared" si="6"/>
        <v>No</v>
      </c>
      <c r="G549" s="21" t="str">
        <f t="shared" si="7"/>
        <v>No</v>
      </c>
      <c r="H549" s="21" t="str">
        <f t="shared" si="8"/>
        <v>No</v>
      </c>
      <c r="I549" s="21" t="str">
        <f t="shared" si="9"/>
        <v>No</v>
      </c>
      <c r="J549" s="21" t="str">
        <f t="shared" si="10"/>
        <v>No</v>
      </c>
      <c r="K549" s="25"/>
      <c r="L549" s="7" t="s">
        <v>1154</v>
      </c>
      <c r="M549" s="7" t="s">
        <v>1155</v>
      </c>
      <c r="N549" s="7" t="s">
        <v>25</v>
      </c>
      <c r="O549" s="7" t="s">
        <v>8097</v>
      </c>
      <c r="P549" s="44" t="s">
        <v>8098</v>
      </c>
      <c r="Q549" s="42"/>
      <c r="R549" s="42"/>
      <c r="S549" s="42"/>
      <c r="T549" s="42"/>
      <c r="U549" s="42"/>
      <c r="V549" s="42"/>
      <c r="W549" s="42"/>
      <c r="X549" s="42"/>
      <c r="Y549" s="27"/>
      <c r="Z549" s="27"/>
      <c r="AA549" s="27"/>
    </row>
    <row r="550">
      <c r="A550" s="21" t="str">
        <f t="shared" ref="A550:B550" si="557">if(and(isnumber(search("Yes",C550)),isnumber(search("Yes",E550)),isnumber(search("Yes",G550)),isnumber(search("Yes",I550))),"Yes","No")</f>
        <v>No</v>
      </c>
      <c r="B550" s="21" t="str">
        <f t="shared" si="557"/>
        <v>No</v>
      </c>
      <c r="C550" s="22" t="str">
        <f t="shared" si="3"/>
        <v>No</v>
      </c>
      <c r="D550" s="21" t="str">
        <f t="shared" si="4"/>
        <v>No</v>
      </c>
      <c r="E550" s="21" t="str">
        <f t="shared" si="5"/>
        <v>No</v>
      </c>
      <c r="F550" s="21" t="str">
        <f t="shared" si="6"/>
        <v>No</v>
      </c>
      <c r="G550" s="21" t="str">
        <f t="shared" si="7"/>
        <v>No</v>
      </c>
      <c r="H550" s="21" t="str">
        <f t="shared" si="8"/>
        <v>No</v>
      </c>
      <c r="I550" s="21" t="str">
        <f t="shared" si="9"/>
        <v>No</v>
      </c>
      <c r="J550" s="21" t="str">
        <f t="shared" si="10"/>
        <v>No</v>
      </c>
      <c r="K550" s="25"/>
      <c r="L550" s="7" t="s">
        <v>1156</v>
      </c>
      <c r="M550" s="7" t="s">
        <v>1157</v>
      </c>
      <c r="N550" s="7" t="s">
        <v>25</v>
      </c>
      <c r="O550" s="7" t="s">
        <v>8099</v>
      </c>
      <c r="P550" s="44" t="s">
        <v>8100</v>
      </c>
      <c r="Q550" s="42"/>
      <c r="R550" s="42"/>
      <c r="S550" s="42"/>
      <c r="T550" s="42"/>
      <c r="U550" s="42"/>
      <c r="V550" s="42"/>
      <c r="W550" s="42"/>
      <c r="X550" s="42"/>
      <c r="Y550" s="27"/>
      <c r="Z550" s="27"/>
      <c r="AA550" s="27"/>
    </row>
    <row r="551">
      <c r="A551" s="21" t="str">
        <f t="shared" ref="A551:B551" si="558">if(and(isnumber(search("Yes",C551)),isnumber(search("Yes",E551)),isnumber(search("Yes",G551)),isnumber(search("Yes",I551))),"Yes","No")</f>
        <v>No</v>
      </c>
      <c r="B551" s="21" t="str">
        <f t="shared" si="558"/>
        <v>No</v>
      </c>
      <c r="C551" s="22" t="str">
        <f t="shared" si="3"/>
        <v>No</v>
      </c>
      <c r="D551" s="21" t="str">
        <f t="shared" si="4"/>
        <v>No</v>
      </c>
      <c r="E551" s="21" t="str">
        <f t="shared" si="5"/>
        <v>No</v>
      </c>
      <c r="F551" s="21" t="str">
        <f t="shared" si="6"/>
        <v>No</v>
      </c>
      <c r="G551" s="21" t="str">
        <f t="shared" si="7"/>
        <v>No</v>
      </c>
      <c r="H551" s="21" t="str">
        <f t="shared" si="8"/>
        <v>No</v>
      </c>
      <c r="I551" s="21" t="str">
        <f t="shared" si="9"/>
        <v>No</v>
      </c>
      <c r="J551" s="21" t="str">
        <f t="shared" si="10"/>
        <v>No</v>
      </c>
      <c r="K551" s="25"/>
      <c r="L551" s="7" t="s">
        <v>1158</v>
      </c>
      <c r="M551" s="7" t="s">
        <v>1159</v>
      </c>
      <c r="N551" s="7" t="s">
        <v>25</v>
      </c>
      <c r="O551" s="7" t="s">
        <v>3120</v>
      </c>
      <c r="P551" s="44" t="s">
        <v>3658</v>
      </c>
      <c r="Q551" s="42"/>
      <c r="R551" s="42"/>
      <c r="S551" s="42"/>
      <c r="T551" s="42"/>
      <c r="U551" s="42"/>
      <c r="V551" s="42"/>
      <c r="W551" s="42"/>
      <c r="X551" s="42"/>
      <c r="Y551" s="27"/>
      <c r="Z551" s="27"/>
      <c r="AA551" s="27"/>
    </row>
    <row r="552">
      <c r="A552" s="21" t="str">
        <f t="shared" ref="A552:B552" si="559">if(and(isnumber(search("Yes",C552)),isnumber(search("Yes",E552)),isnumber(search("Yes",G552)),isnumber(search("Yes",I552))),"Yes","No")</f>
        <v>No</v>
      </c>
      <c r="B552" s="21" t="str">
        <f t="shared" si="559"/>
        <v>No</v>
      </c>
      <c r="C552" s="22" t="str">
        <f t="shared" si="3"/>
        <v>No</v>
      </c>
      <c r="D552" s="21" t="str">
        <f t="shared" si="4"/>
        <v>No</v>
      </c>
      <c r="E552" s="21" t="str">
        <f t="shared" si="5"/>
        <v>No</v>
      </c>
      <c r="F552" s="21" t="str">
        <f t="shared" si="6"/>
        <v>No</v>
      </c>
      <c r="G552" s="21" t="str">
        <f t="shared" si="7"/>
        <v>No</v>
      </c>
      <c r="H552" s="21" t="str">
        <f t="shared" si="8"/>
        <v>No</v>
      </c>
      <c r="I552" s="21" t="str">
        <f t="shared" si="9"/>
        <v>No</v>
      </c>
      <c r="J552" s="21" t="str">
        <f t="shared" si="10"/>
        <v>No</v>
      </c>
      <c r="K552" s="25"/>
      <c r="L552" s="7" t="s">
        <v>1160</v>
      </c>
      <c r="M552" s="7" t="s">
        <v>1161</v>
      </c>
      <c r="N552" s="7" t="s">
        <v>25</v>
      </c>
      <c r="O552" s="7" t="s">
        <v>8101</v>
      </c>
      <c r="P552" s="44" t="s">
        <v>8102</v>
      </c>
      <c r="Q552" s="42"/>
      <c r="R552" s="42"/>
      <c r="S552" s="42"/>
      <c r="T552" s="42"/>
      <c r="U552" s="42"/>
      <c r="V552" s="42"/>
      <c r="W552" s="42"/>
      <c r="X552" s="42"/>
      <c r="Y552" s="27"/>
      <c r="Z552" s="27"/>
      <c r="AA552" s="27"/>
    </row>
    <row r="553">
      <c r="A553" s="21" t="str">
        <f t="shared" ref="A553:B553" si="560">if(and(isnumber(search("Yes",C553)),isnumber(search("Yes",E553)),isnumber(search("Yes",G553)),isnumber(search("Yes",I553))),"Yes","No")</f>
        <v>No</v>
      </c>
      <c r="B553" s="21" t="str">
        <f t="shared" si="560"/>
        <v>No</v>
      </c>
      <c r="C553" s="22" t="str">
        <f t="shared" si="3"/>
        <v>No</v>
      </c>
      <c r="D553" s="21" t="str">
        <f t="shared" si="4"/>
        <v>No</v>
      </c>
      <c r="E553" s="21" t="str">
        <f t="shared" si="5"/>
        <v>No</v>
      </c>
      <c r="F553" s="21" t="str">
        <f t="shared" si="6"/>
        <v>No</v>
      </c>
      <c r="G553" s="21" t="str">
        <f t="shared" si="7"/>
        <v>No</v>
      </c>
      <c r="H553" s="21" t="str">
        <f t="shared" si="8"/>
        <v>No</v>
      </c>
      <c r="I553" s="21" t="str">
        <f t="shared" si="9"/>
        <v>No</v>
      </c>
      <c r="J553" s="21" t="str">
        <f t="shared" si="10"/>
        <v>No</v>
      </c>
      <c r="K553" s="25"/>
      <c r="L553" s="7" t="s">
        <v>1162</v>
      </c>
      <c r="M553" s="7" t="s">
        <v>1163</v>
      </c>
      <c r="N553" s="7" t="s">
        <v>25</v>
      </c>
      <c r="O553" s="7" t="s">
        <v>8103</v>
      </c>
      <c r="P553" s="44" t="s">
        <v>8104</v>
      </c>
      <c r="Q553" s="42"/>
      <c r="R553" s="42"/>
      <c r="S553" s="42"/>
      <c r="T553" s="42"/>
      <c r="U553" s="42"/>
      <c r="V553" s="42"/>
      <c r="W553" s="42"/>
      <c r="X553" s="42"/>
      <c r="Y553" s="27"/>
      <c r="Z553" s="27"/>
      <c r="AA553" s="27"/>
    </row>
    <row r="554">
      <c r="A554" s="21" t="str">
        <f t="shared" ref="A554:B554" si="561">if(and(isnumber(search("Yes",C554)),isnumber(search("Yes",E554)),isnumber(search("Yes",G554)),isnumber(search("Yes",I554))),"Yes","No")</f>
        <v>Yes</v>
      </c>
      <c r="B554" s="21" t="str">
        <f t="shared" si="561"/>
        <v>Yes</v>
      </c>
      <c r="C554" s="22" t="str">
        <f t="shared" si="3"/>
        <v>Yes</v>
      </c>
      <c r="D554" s="21" t="str">
        <f t="shared" si="4"/>
        <v>Yes</v>
      </c>
      <c r="E554" s="21" t="str">
        <f t="shared" si="5"/>
        <v>Yes</v>
      </c>
      <c r="F554" s="21" t="str">
        <f t="shared" si="6"/>
        <v>Yes</v>
      </c>
      <c r="G554" s="21" t="str">
        <f t="shared" si="7"/>
        <v>Yes</v>
      </c>
      <c r="H554" s="21" t="str">
        <f t="shared" si="8"/>
        <v>Yes</v>
      </c>
      <c r="I554" s="21" t="str">
        <f t="shared" si="9"/>
        <v>Yes</v>
      </c>
      <c r="J554" s="21" t="str">
        <f t="shared" si="10"/>
        <v>Yes</v>
      </c>
      <c r="K554" s="25">
        <v>11.0</v>
      </c>
      <c r="L554" s="7" t="s">
        <v>1164</v>
      </c>
      <c r="M554" s="7" t="s">
        <v>3662</v>
      </c>
      <c r="N554" s="7" t="s">
        <v>21</v>
      </c>
      <c r="O554" s="7" t="s">
        <v>2578</v>
      </c>
      <c r="P554" s="44" t="s">
        <v>8105</v>
      </c>
      <c r="Q554" s="7" t="s">
        <v>21</v>
      </c>
      <c r="R554" s="7" t="s">
        <v>8106</v>
      </c>
      <c r="S554" s="44" t="s">
        <v>3665</v>
      </c>
      <c r="T554" s="7" t="s">
        <v>21</v>
      </c>
      <c r="U554" s="7" t="s">
        <v>3666</v>
      </c>
      <c r="V554" s="44" t="s">
        <v>8107</v>
      </c>
      <c r="W554" s="7" t="s">
        <v>21</v>
      </c>
      <c r="X554" s="7" t="s">
        <v>8108</v>
      </c>
      <c r="Y554" s="44" t="s">
        <v>8109</v>
      </c>
    </row>
    <row r="555">
      <c r="A555" s="21" t="str">
        <f t="shared" ref="A555:B555" si="562">if(and(isnumber(search("Yes",C555)),isnumber(search("Yes",E555)),isnumber(search("Yes",G555)),isnumber(search("Yes",I555))),"Yes","No")</f>
        <v>No</v>
      </c>
      <c r="B555" s="21" t="str">
        <f t="shared" si="562"/>
        <v>No</v>
      </c>
      <c r="C555" s="22" t="str">
        <f t="shared" si="3"/>
        <v>No</v>
      </c>
      <c r="D555" s="21" t="str">
        <f t="shared" si="4"/>
        <v>No</v>
      </c>
      <c r="E555" s="21" t="str">
        <f t="shared" si="5"/>
        <v>No</v>
      </c>
      <c r="F555" s="21" t="str">
        <f t="shared" si="6"/>
        <v>No</v>
      </c>
      <c r="G555" s="21" t="str">
        <f t="shared" si="7"/>
        <v>No</v>
      </c>
      <c r="H555" s="21" t="str">
        <f t="shared" si="8"/>
        <v>No</v>
      </c>
      <c r="I555" s="21" t="str">
        <f t="shared" si="9"/>
        <v>No</v>
      </c>
      <c r="J555" s="21" t="str">
        <f t="shared" si="10"/>
        <v>No</v>
      </c>
      <c r="K555" s="25"/>
      <c r="L555" s="7" t="s">
        <v>1166</v>
      </c>
      <c r="M555" s="7" t="s">
        <v>1167</v>
      </c>
      <c r="N555" s="7" t="s">
        <v>25</v>
      </c>
      <c r="O555" s="7" t="s">
        <v>2646</v>
      </c>
      <c r="P555" s="44" t="s">
        <v>3671</v>
      </c>
      <c r="Q555" s="42"/>
      <c r="R555" s="42"/>
      <c r="S555" s="42"/>
      <c r="T555" s="42"/>
      <c r="U555" s="42"/>
      <c r="V555" s="42"/>
      <c r="W555" s="42"/>
      <c r="X555" s="42"/>
      <c r="Y555" s="27"/>
      <c r="Z555" s="27"/>
      <c r="AA555" s="27"/>
    </row>
    <row r="556">
      <c r="A556" s="21" t="str">
        <f t="shared" ref="A556:B556" si="563">if(and(isnumber(search("Yes",C556)),isnumber(search("Yes",E556)),isnumber(search("Yes",G556)),isnumber(search("Yes",I556))),"Yes","No")</f>
        <v>No</v>
      </c>
      <c r="B556" s="21" t="str">
        <f t="shared" si="563"/>
        <v>No</v>
      </c>
      <c r="C556" s="22" t="str">
        <f t="shared" si="3"/>
        <v>No</v>
      </c>
      <c r="D556" s="21" t="str">
        <f t="shared" si="4"/>
        <v>No</v>
      </c>
      <c r="E556" s="21" t="str">
        <f t="shared" si="5"/>
        <v>No</v>
      </c>
      <c r="F556" s="21" t="str">
        <f t="shared" si="6"/>
        <v>No</v>
      </c>
      <c r="G556" s="21" t="str">
        <f t="shared" si="7"/>
        <v>No</v>
      </c>
      <c r="H556" s="21" t="str">
        <f t="shared" si="8"/>
        <v>No</v>
      </c>
      <c r="I556" s="21" t="str">
        <f t="shared" si="9"/>
        <v>No</v>
      </c>
      <c r="J556" s="21" t="str">
        <f t="shared" si="10"/>
        <v>No</v>
      </c>
      <c r="K556" s="25"/>
      <c r="L556" s="7" t="s">
        <v>1168</v>
      </c>
      <c r="M556" s="7" t="s">
        <v>1169</v>
      </c>
      <c r="N556" s="7" t="s">
        <v>25</v>
      </c>
      <c r="O556" s="7" t="s">
        <v>8110</v>
      </c>
      <c r="P556" s="44" t="s">
        <v>8111</v>
      </c>
      <c r="Q556" s="42"/>
      <c r="R556" s="42"/>
      <c r="S556" s="42"/>
      <c r="T556" s="42"/>
      <c r="U556" s="42"/>
      <c r="V556" s="42"/>
      <c r="W556" s="42"/>
      <c r="X556" s="42"/>
      <c r="Y556" s="27"/>
      <c r="Z556" s="27"/>
      <c r="AA556" s="27"/>
    </row>
    <row r="557">
      <c r="A557" s="21" t="str">
        <f t="shared" ref="A557:B557" si="564">if(and(isnumber(search("Yes",C557)),isnumber(search("Yes",E557)),isnumber(search("Yes",G557)),isnumber(search("Yes",I557))),"Yes","No")</f>
        <v>No</v>
      </c>
      <c r="B557" s="21" t="str">
        <f t="shared" si="564"/>
        <v>No</v>
      </c>
      <c r="C557" s="22" t="str">
        <f t="shared" si="3"/>
        <v>No</v>
      </c>
      <c r="D557" s="21" t="str">
        <f t="shared" si="4"/>
        <v>No</v>
      </c>
      <c r="E557" s="21" t="str">
        <f t="shared" si="5"/>
        <v>No</v>
      </c>
      <c r="F557" s="21" t="str">
        <f t="shared" si="6"/>
        <v>No</v>
      </c>
      <c r="G557" s="21" t="str">
        <f t="shared" si="7"/>
        <v>No</v>
      </c>
      <c r="H557" s="21" t="str">
        <f t="shared" si="8"/>
        <v>No</v>
      </c>
      <c r="I557" s="21" t="str">
        <f t="shared" si="9"/>
        <v>No</v>
      </c>
      <c r="J557" s="21" t="str">
        <f t="shared" si="10"/>
        <v>No</v>
      </c>
      <c r="K557" s="25"/>
      <c r="L557" s="7" t="s">
        <v>1170</v>
      </c>
      <c r="M557" s="7" t="s">
        <v>1171</v>
      </c>
      <c r="N557" s="7" t="s">
        <v>25</v>
      </c>
      <c r="O557" s="7" t="s">
        <v>3271</v>
      </c>
      <c r="P557" s="44" t="s">
        <v>3674</v>
      </c>
      <c r="Q557" s="42"/>
      <c r="R557" s="42"/>
      <c r="S557" s="42"/>
      <c r="T557" s="42"/>
      <c r="U557" s="42"/>
      <c r="V557" s="42"/>
      <c r="W557" s="42"/>
      <c r="X557" s="42"/>
      <c r="Y557" s="27"/>
      <c r="Z557" s="27"/>
      <c r="AA557" s="27"/>
    </row>
    <row r="558">
      <c r="A558" s="21" t="str">
        <f t="shared" ref="A558:B558" si="565">if(and(isnumber(search("Yes",C558)),isnumber(search("Yes",E558)),isnumber(search("Yes",G558)),isnumber(search("Yes",I558))),"Yes","No")</f>
        <v>Yes</v>
      </c>
      <c r="B558" s="21" t="str">
        <f t="shared" si="565"/>
        <v>Yes</v>
      </c>
      <c r="C558" s="22" t="str">
        <f t="shared" si="3"/>
        <v>Yes</v>
      </c>
      <c r="D558" s="21" t="str">
        <f t="shared" si="4"/>
        <v>Yes</v>
      </c>
      <c r="E558" s="21" t="str">
        <f t="shared" si="5"/>
        <v>Yes</v>
      </c>
      <c r="F558" s="21" t="str">
        <f t="shared" si="6"/>
        <v>Yes</v>
      </c>
      <c r="G558" s="21" t="str">
        <f t="shared" si="7"/>
        <v>Yes</v>
      </c>
      <c r="H558" s="21" t="str">
        <f t="shared" si="8"/>
        <v>Yes</v>
      </c>
      <c r="I558" s="21" t="str">
        <f t="shared" si="9"/>
        <v>Yes</v>
      </c>
      <c r="J558" s="21" t="str">
        <f t="shared" si="10"/>
        <v>Yes</v>
      </c>
      <c r="K558" s="25">
        <v>75.0</v>
      </c>
      <c r="L558" s="7" t="s">
        <v>1172</v>
      </c>
      <c r="M558" s="7" t="s">
        <v>1173</v>
      </c>
      <c r="N558" s="7" t="s">
        <v>21</v>
      </c>
      <c r="O558" s="7" t="s">
        <v>8112</v>
      </c>
      <c r="P558" s="44" t="s">
        <v>8113</v>
      </c>
      <c r="Q558" s="7" t="s">
        <v>21</v>
      </c>
      <c r="R558" s="7" t="s">
        <v>3677</v>
      </c>
      <c r="S558" s="44" t="s">
        <v>8114</v>
      </c>
      <c r="T558" s="7" t="s">
        <v>21</v>
      </c>
      <c r="U558" s="7" t="s">
        <v>8115</v>
      </c>
      <c r="V558" s="44" t="s">
        <v>8116</v>
      </c>
      <c r="W558" s="7" t="s">
        <v>2321</v>
      </c>
      <c r="X558" s="7" t="s">
        <v>3546</v>
      </c>
      <c r="Y558" s="44" t="s">
        <v>8117</v>
      </c>
    </row>
    <row r="559">
      <c r="A559" s="21" t="str">
        <f t="shared" ref="A559:B559" si="566">if(and(isnumber(search("Yes",C559)),isnumber(search("Yes",E559)),isnumber(search("Yes",G559)),isnumber(search("Yes",I559))),"Yes","No")</f>
        <v>Yes</v>
      </c>
      <c r="B559" s="21" t="str">
        <f t="shared" si="566"/>
        <v>Yes</v>
      </c>
      <c r="C559" s="22" t="str">
        <f t="shared" si="3"/>
        <v>Yes</v>
      </c>
      <c r="D559" s="21" t="str">
        <f t="shared" si="4"/>
        <v>Yes</v>
      </c>
      <c r="E559" s="21" t="str">
        <f t="shared" si="5"/>
        <v>Yes</v>
      </c>
      <c r="F559" s="21" t="str">
        <f t="shared" si="6"/>
        <v>Yes</v>
      </c>
      <c r="G559" s="21" t="str">
        <f t="shared" si="7"/>
        <v>Yes</v>
      </c>
      <c r="H559" s="21" t="str">
        <f t="shared" si="8"/>
        <v>Yes</v>
      </c>
      <c r="I559" s="21" t="str">
        <f t="shared" si="9"/>
        <v>Yes</v>
      </c>
      <c r="J559" s="21" t="str">
        <f t="shared" si="10"/>
        <v>Yes</v>
      </c>
      <c r="K559" s="25">
        <v>62.0</v>
      </c>
      <c r="L559" s="7" t="s">
        <v>1174</v>
      </c>
      <c r="M559" s="7" t="s">
        <v>3682</v>
      </c>
      <c r="N559" s="7" t="s">
        <v>21</v>
      </c>
      <c r="O559" s="7" t="s">
        <v>6085</v>
      </c>
      <c r="P559" s="44" t="s">
        <v>6086</v>
      </c>
      <c r="Q559" s="7" t="s">
        <v>21</v>
      </c>
      <c r="R559" s="7" t="s">
        <v>8118</v>
      </c>
      <c r="S559" s="44" t="s">
        <v>8119</v>
      </c>
      <c r="T559" s="7" t="s">
        <v>21</v>
      </c>
      <c r="U559" s="7" t="s">
        <v>2504</v>
      </c>
      <c r="V559" s="44" t="s">
        <v>8120</v>
      </c>
      <c r="W559" s="7" t="s">
        <v>21</v>
      </c>
      <c r="X559" s="7" t="s">
        <v>3689</v>
      </c>
      <c r="Y559" s="44" t="s">
        <v>6091</v>
      </c>
    </row>
    <row r="560">
      <c r="A560" s="21" t="str">
        <f t="shared" ref="A560:B560" si="567">if(and(isnumber(search("Yes",C560)),isnumber(search("Yes",E560)),isnumber(search("Yes",G560)),isnumber(search("Yes",I560))),"Yes","No")</f>
        <v>No</v>
      </c>
      <c r="B560" s="21" t="str">
        <f t="shared" si="567"/>
        <v>No</v>
      </c>
      <c r="C560" s="22" t="str">
        <f t="shared" si="3"/>
        <v>No</v>
      </c>
      <c r="D560" s="21" t="str">
        <f t="shared" si="4"/>
        <v>No</v>
      </c>
      <c r="E560" s="21" t="str">
        <f t="shared" si="5"/>
        <v>No</v>
      </c>
      <c r="F560" s="21" t="str">
        <f t="shared" si="6"/>
        <v>No</v>
      </c>
      <c r="G560" s="21" t="str">
        <f t="shared" si="7"/>
        <v>No</v>
      </c>
      <c r="H560" s="21" t="str">
        <f t="shared" si="8"/>
        <v>No</v>
      </c>
      <c r="I560" s="21" t="str">
        <f t="shared" si="9"/>
        <v>No</v>
      </c>
      <c r="J560" s="21" t="str">
        <f t="shared" si="10"/>
        <v>No</v>
      </c>
      <c r="K560" s="25"/>
      <c r="L560" s="7" t="s">
        <v>1176</v>
      </c>
      <c r="M560" s="7" t="s">
        <v>1177</v>
      </c>
      <c r="N560" s="7" t="s">
        <v>25</v>
      </c>
      <c r="O560" s="7" t="s">
        <v>8121</v>
      </c>
      <c r="P560" s="44" t="s">
        <v>6093</v>
      </c>
      <c r="Q560" s="42"/>
      <c r="R560" s="42"/>
      <c r="S560" s="42"/>
      <c r="T560" s="42"/>
      <c r="U560" s="42"/>
      <c r="V560" s="42"/>
      <c r="W560" s="42"/>
      <c r="X560" s="42"/>
      <c r="Y560" s="27"/>
      <c r="Z560" s="27"/>
      <c r="AA560" s="27"/>
    </row>
    <row r="561">
      <c r="A561" s="21" t="str">
        <f t="shared" ref="A561:B561" si="568">if(and(isnumber(search("Yes",C561)),isnumber(search("Yes",E561)),isnumber(search("Yes",G561)),isnumber(search("Yes",I561))),"Yes","No")</f>
        <v>No</v>
      </c>
      <c r="B561" s="21" t="str">
        <f t="shared" si="568"/>
        <v>No</v>
      </c>
      <c r="C561" s="22" t="str">
        <f t="shared" si="3"/>
        <v>No</v>
      </c>
      <c r="D561" s="21" t="str">
        <f t="shared" si="4"/>
        <v>No</v>
      </c>
      <c r="E561" s="21" t="str">
        <f t="shared" si="5"/>
        <v>No</v>
      </c>
      <c r="F561" s="21" t="str">
        <f t="shared" si="6"/>
        <v>No</v>
      </c>
      <c r="G561" s="21" t="str">
        <f t="shared" si="7"/>
        <v>No</v>
      </c>
      <c r="H561" s="21" t="str">
        <f t="shared" si="8"/>
        <v>No</v>
      </c>
      <c r="I561" s="21" t="str">
        <f t="shared" si="9"/>
        <v>No</v>
      </c>
      <c r="J561" s="21" t="str">
        <f t="shared" si="10"/>
        <v>No</v>
      </c>
      <c r="K561" s="25"/>
      <c r="L561" s="7" t="s">
        <v>1178</v>
      </c>
      <c r="M561" s="7" t="s">
        <v>1179</v>
      </c>
      <c r="N561" s="7" t="s">
        <v>25</v>
      </c>
      <c r="O561" s="7" t="s">
        <v>8122</v>
      </c>
      <c r="P561" s="44" t="s">
        <v>8123</v>
      </c>
      <c r="Q561" s="42"/>
      <c r="R561" s="42"/>
      <c r="S561" s="42"/>
      <c r="T561" s="42"/>
      <c r="U561" s="42"/>
      <c r="V561" s="42"/>
      <c r="W561" s="42"/>
      <c r="X561" s="42"/>
      <c r="Y561" s="27"/>
      <c r="Z561" s="27"/>
      <c r="AA561" s="27"/>
    </row>
    <row r="562">
      <c r="A562" s="21" t="str">
        <f t="shared" ref="A562:B562" si="569">if(and(isnumber(search("Yes",C562)),isnumber(search("Yes",E562)),isnumber(search("Yes",G562)),isnumber(search("Yes",I562))),"Yes","No")</f>
        <v>No</v>
      </c>
      <c r="B562" s="21" t="str">
        <f t="shared" si="569"/>
        <v>No</v>
      </c>
      <c r="C562" s="22" t="str">
        <f t="shared" si="3"/>
        <v>No</v>
      </c>
      <c r="D562" s="21" t="str">
        <f t="shared" si="4"/>
        <v>No</v>
      </c>
      <c r="E562" s="21" t="str">
        <f t="shared" si="5"/>
        <v>No</v>
      </c>
      <c r="F562" s="21" t="str">
        <f t="shared" si="6"/>
        <v>No</v>
      </c>
      <c r="G562" s="21" t="str">
        <f t="shared" si="7"/>
        <v>No</v>
      </c>
      <c r="H562" s="21" t="str">
        <f t="shared" si="8"/>
        <v>No</v>
      </c>
      <c r="I562" s="21" t="str">
        <f t="shared" si="9"/>
        <v>No</v>
      </c>
      <c r="J562" s="21" t="str">
        <f t="shared" si="10"/>
        <v>No</v>
      </c>
      <c r="K562" s="25"/>
      <c r="L562" s="7" t="s">
        <v>1180</v>
      </c>
      <c r="M562" s="7" t="s">
        <v>1181</v>
      </c>
      <c r="N562" s="7" t="s">
        <v>25</v>
      </c>
      <c r="O562" s="7" t="s">
        <v>8124</v>
      </c>
      <c r="P562" s="44" t="s">
        <v>8125</v>
      </c>
      <c r="Q562" s="42"/>
      <c r="R562" s="42"/>
      <c r="S562" s="42"/>
      <c r="T562" s="42"/>
      <c r="U562" s="42"/>
      <c r="V562" s="42"/>
      <c r="W562" s="42"/>
      <c r="X562" s="42"/>
      <c r="Y562" s="27"/>
      <c r="Z562" s="27"/>
      <c r="AA562" s="27"/>
    </row>
    <row r="563">
      <c r="A563" s="21" t="str">
        <f t="shared" ref="A563:B563" si="570">if(and(isnumber(search("Yes",C563)),isnumber(search("Yes",E563)),isnumber(search("Yes",G563)),isnumber(search("Yes",I563))),"Yes","No")</f>
        <v>Yes</v>
      </c>
      <c r="B563" s="21" t="str">
        <f t="shared" si="570"/>
        <v>Yes</v>
      </c>
      <c r="C563" s="22" t="str">
        <f t="shared" si="3"/>
        <v>Yes</v>
      </c>
      <c r="D563" s="21" t="str">
        <f t="shared" si="4"/>
        <v>Yes</v>
      </c>
      <c r="E563" s="21" t="str">
        <f t="shared" si="5"/>
        <v>Yes</v>
      </c>
      <c r="F563" s="21" t="str">
        <f t="shared" si="6"/>
        <v>Yes</v>
      </c>
      <c r="G563" s="21" t="str">
        <f t="shared" si="7"/>
        <v>Yes</v>
      </c>
      <c r="H563" s="21" t="str">
        <f t="shared" si="8"/>
        <v>Yes</v>
      </c>
      <c r="I563" s="21" t="str">
        <f t="shared" si="9"/>
        <v>Yes</v>
      </c>
      <c r="J563" s="21" t="str">
        <f t="shared" si="10"/>
        <v>Yes</v>
      </c>
      <c r="K563" s="25">
        <v>15.0</v>
      </c>
      <c r="L563" s="7" t="s">
        <v>1182</v>
      </c>
      <c r="M563" s="7" t="s">
        <v>3696</v>
      </c>
      <c r="N563" s="7" t="s">
        <v>21</v>
      </c>
      <c r="O563" s="7" t="s">
        <v>5862</v>
      </c>
      <c r="P563" s="44" t="s">
        <v>8126</v>
      </c>
      <c r="Q563" s="7" t="s">
        <v>21</v>
      </c>
      <c r="R563" s="7" t="s">
        <v>8127</v>
      </c>
      <c r="S563" s="44" t="s">
        <v>8128</v>
      </c>
      <c r="T563" s="7" t="s">
        <v>21</v>
      </c>
      <c r="U563" s="7" t="s">
        <v>3018</v>
      </c>
      <c r="V563" s="44" t="s">
        <v>8129</v>
      </c>
      <c r="W563" s="7" t="s">
        <v>2321</v>
      </c>
      <c r="X563" s="7" t="s">
        <v>8130</v>
      </c>
      <c r="Y563" s="44" t="s">
        <v>8131</v>
      </c>
    </row>
    <row r="564">
      <c r="A564" s="21" t="str">
        <f t="shared" ref="A564:B564" si="571">if(and(isnumber(search("Yes",C564)),isnumber(search("Yes",E564)),isnumber(search("Yes",G564)),isnumber(search("Yes",I564))),"Yes","No")</f>
        <v>No</v>
      </c>
      <c r="B564" s="21" t="str">
        <f t="shared" si="571"/>
        <v>No</v>
      </c>
      <c r="C564" s="22" t="str">
        <f t="shared" si="3"/>
        <v>No</v>
      </c>
      <c r="D564" s="21" t="str">
        <f t="shared" si="4"/>
        <v>No</v>
      </c>
      <c r="E564" s="21" t="str">
        <f t="shared" si="5"/>
        <v>No</v>
      </c>
      <c r="F564" s="21" t="str">
        <f t="shared" si="6"/>
        <v>No</v>
      </c>
      <c r="G564" s="21" t="str">
        <f t="shared" si="7"/>
        <v>No</v>
      </c>
      <c r="H564" s="21" t="str">
        <f t="shared" si="8"/>
        <v>No</v>
      </c>
      <c r="I564" s="21" t="str">
        <f t="shared" si="9"/>
        <v>No</v>
      </c>
      <c r="J564" s="21" t="str">
        <f t="shared" si="10"/>
        <v>No</v>
      </c>
      <c r="K564" s="25"/>
      <c r="L564" s="7" t="s">
        <v>1184</v>
      </c>
      <c r="M564" s="7" t="s">
        <v>1185</v>
      </c>
      <c r="N564" s="7" t="s">
        <v>25</v>
      </c>
      <c r="O564" s="7" t="s">
        <v>3134</v>
      </c>
      <c r="P564" s="44" t="s">
        <v>8132</v>
      </c>
      <c r="Q564" s="42"/>
      <c r="R564" s="42"/>
      <c r="S564" s="42"/>
      <c r="T564" s="42"/>
      <c r="U564" s="42"/>
      <c r="V564" s="42"/>
      <c r="W564" s="42"/>
      <c r="X564" s="42"/>
      <c r="Y564" s="27"/>
      <c r="Z564" s="27"/>
      <c r="AA564" s="27"/>
    </row>
    <row r="565">
      <c r="A565" s="21" t="str">
        <f t="shared" ref="A565:B565" si="572">if(and(isnumber(search("Yes",C565)),isnumber(search("Yes",E565)),isnumber(search("Yes",G565)),isnumber(search("Yes",I565))),"Yes","No")</f>
        <v>Yes</v>
      </c>
      <c r="B565" s="21" t="str">
        <f t="shared" si="572"/>
        <v>Yes</v>
      </c>
      <c r="C565" s="22" t="str">
        <f t="shared" si="3"/>
        <v>Yes</v>
      </c>
      <c r="D565" s="21" t="str">
        <f t="shared" si="4"/>
        <v>Yes</v>
      </c>
      <c r="E565" s="21" t="str">
        <f t="shared" si="5"/>
        <v>Yes</v>
      </c>
      <c r="F565" s="21" t="str">
        <f t="shared" si="6"/>
        <v>Yes</v>
      </c>
      <c r="G565" s="21" t="str">
        <f t="shared" si="7"/>
        <v>Yes</v>
      </c>
      <c r="H565" s="21" t="str">
        <f t="shared" si="8"/>
        <v>Yes</v>
      </c>
      <c r="I565" s="21" t="str">
        <f t="shared" si="9"/>
        <v>Yes</v>
      </c>
      <c r="J565" s="21" t="str">
        <f t="shared" si="10"/>
        <v>Yes</v>
      </c>
      <c r="K565" s="25"/>
      <c r="L565" s="7" t="s">
        <v>171</v>
      </c>
      <c r="M565" s="7" t="s">
        <v>1186</v>
      </c>
      <c r="N565" s="7" t="s">
        <v>21</v>
      </c>
      <c r="O565" s="7" t="s">
        <v>4331</v>
      </c>
      <c r="P565" s="44" t="s">
        <v>8133</v>
      </c>
      <c r="Q565" s="7" t="s">
        <v>21</v>
      </c>
      <c r="R565" s="7" t="s">
        <v>8134</v>
      </c>
      <c r="S565" s="44" t="s">
        <v>8135</v>
      </c>
      <c r="T565" s="7" t="s">
        <v>21</v>
      </c>
      <c r="U565" s="7" t="s">
        <v>3515</v>
      </c>
      <c r="V565" s="44" t="s">
        <v>3711</v>
      </c>
      <c r="W565" s="7" t="s">
        <v>2321</v>
      </c>
      <c r="X565" s="7" t="s">
        <v>3546</v>
      </c>
      <c r="Y565" s="44" t="s">
        <v>8136</v>
      </c>
      <c r="Z565" s="27"/>
      <c r="AA565" s="27"/>
    </row>
    <row r="566">
      <c r="A566" s="21" t="str">
        <f t="shared" ref="A566:B566" si="573">if(and(isnumber(search("Yes",C566)),isnumber(search("Yes",E566)),isnumber(search("Yes",G566)),isnumber(search("Yes",I566))),"Yes","No")</f>
        <v>No</v>
      </c>
      <c r="B566" s="21" t="str">
        <f t="shared" si="573"/>
        <v>No</v>
      </c>
      <c r="C566" s="22" t="str">
        <f t="shared" si="3"/>
        <v>No</v>
      </c>
      <c r="D566" s="21" t="str">
        <f t="shared" si="4"/>
        <v>No</v>
      </c>
      <c r="E566" s="21" t="str">
        <f t="shared" si="5"/>
        <v>No</v>
      </c>
      <c r="F566" s="21" t="str">
        <f t="shared" si="6"/>
        <v>No</v>
      </c>
      <c r="G566" s="21" t="str">
        <f t="shared" si="7"/>
        <v>No</v>
      </c>
      <c r="H566" s="21" t="str">
        <f t="shared" si="8"/>
        <v>No</v>
      </c>
      <c r="I566" s="21" t="str">
        <f t="shared" si="9"/>
        <v>No</v>
      </c>
      <c r="J566" s="21" t="str">
        <f t="shared" si="10"/>
        <v>No</v>
      </c>
      <c r="K566" s="25"/>
      <c r="L566" s="7" t="s">
        <v>1187</v>
      </c>
      <c r="M566" s="7" t="s">
        <v>1188</v>
      </c>
      <c r="N566" s="7" t="s">
        <v>25</v>
      </c>
      <c r="O566" s="7" t="s">
        <v>2495</v>
      </c>
      <c r="P566" s="44" t="s">
        <v>8137</v>
      </c>
      <c r="Q566" s="42"/>
      <c r="R566" s="42"/>
      <c r="S566" s="42"/>
      <c r="T566" s="42"/>
      <c r="U566" s="42"/>
      <c r="V566" s="42"/>
      <c r="W566" s="42"/>
      <c r="X566" s="42"/>
      <c r="Y566" s="27"/>
      <c r="Z566" s="27"/>
      <c r="AA566" s="27"/>
    </row>
    <row r="567">
      <c r="A567" s="21" t="str">
        <f t="shared" ref="A567:B567" si="574">if(and(isnumber(search("Yes",C567)),isnumber(search("Yes",E567)),isnumber(search("Yes",G567)),isnumber(search("Yes",I567))),"Yes","No")</f>
        <v>No</v>
      </c>
      <c r="B567" s="21" t="str">
        <f t="shared" si="574"/>
        <v>No</v>
      </c>
      <c r="C567" s="22" t="str">
        <f t="shared" si="3"/>
        <v>No</v>
      </c>
      <c r="D567" s="21" t="str">
        <f t="shared" si="4"/>
        <v>No</v>
      </c>
      <c r="E567" s="21" t="str">
        <f t="shared" si="5"/>
        <v>No</v>
      </c>
      <c r="F567" s="21" t="str">
        <f t="shared" si="6"/>
        <v>No</v>
      </c>
      <c r="G567" s="21" t="str">
        <f t="shared" si="7"/>
        <v>No</v>
      </c>
      <c r="H567" s="21" t="str">
        <f t="shared" si="8"/>
        <v>No</v>
      </c>
      <c r="I567" s="21" t="str">
        <f t="shared" si="9"/>
        <v>No</v>
      </c>
      <c r="J567" s="21" t="str">
        <f t="shared" si="10"/>
        <v>No</v>
      </c>
      <c r="K567" s="25"/>
      <c r="L567" s="7" t="s">
        <v>1189</v>
      </c>
      <c r="M567" s="7" t="s">
        <v>1190</v>
      </c>
      <c r="N567" s="7" t="s">
        <v>25</v>
      </c>
      <c r="O567" s="7" t="s">
        <v>2282</v>
      </c>
      <c r="P567" s="44" t="s">
        <v>2511</v>
      </c>
      <c r="Q567" s="42"/>
      <c r="R567" s="42"/>
      <c r="S567" s="42"/>
      <c r="T567" s="42"/>
      <c r="U567" s="42"/>
      <c r="V567" s="42"/>
      <c r="W567" s="42"/>
      <c r="X567" s="42"/>
      <c r="Y567" s="27"/>
      <c r="Z567" s="27"/>
      <c r="AA567" s="27"/>
    </row>
    <row r="568">
      <c r="A568" s="21" t="str">
        <f t="shared" ref="A568:B568" si="575">if(and(isnumber(search("Yes",C568)),isnumber(search("Yes",E568)),isnumber(search("Yes",G568)),isnumber(search("Yes",I568))),"Yes","No")</f>
        <v>No</v>
      </c>
      <c r="B568" s="21" t="str">
        <f t="shared" si="575"/>
        <v>No</v>
      </c>
      <c r="C568" s="22" t="str">
        <f t="shared" si="3"/>
        <v>No</v>
      </c>
      <c r="D568" s="21" t="str">
        <f t="shared" si="4"/>
        <v>No</v>
      </c>
      <c r="E568" s="21" t="str">
        <f t="shared" si="5"/>
        <v>No</v>
      </c>
      <c r="F568" s="21" t="str">
        <f t="shared" si="6"/>
        <v>No</v>
      </c>
      <c r="G568" s="21" t="str">
        <f t="shared" si="7"/>
        <v>No</v>
      </c>
      <c r="H568" s="21" t="str">
        <f t="shared" si="8"/>
        <v>No</v>
      </c>
      <c r="I568" s="21" t="str">
        <f t="shared" si="9"/>
        <v>No</v>
      </c>
      <c r="J568" s="21" t="str">
        <f t="shared" si="10"/>
        <v>No</v>
      </c>
      <c r="K568" s="25"/>
      <c r="L568" s="7" t="s">
        <v>1191</v>
      </c>
      <c r="M568" s="7" t="s">
        <v>1192</v>
      </c>
      <c r="N568" s="7" t="s">
        <v>25</v>
      </c>
      <c r="O568" s="7" t="s">
        <v>8138</v>
      </c>
      <c r="P568" s="44" t="s">
        <v>8139</v>
      </c>
      <c r="Q568" s="42"/>
      <c r="R568" s="42"/>
      <c r="S568" s="42"/>
      <c r="T568" s="42"/>
      <c r="U568" s="42"/>
      <c r="V568" s="42"/>
      <c r="W568" s="42"/>
      <c r="X568" s="42"/>
      <c r="Y568" s="27"/>
      <c r="Z568" s="27"/>
      <c r="AA568" s="27"/>
    </row>
    <row r="569">
      <c r="A569" s="21" t="str">
        <f t="shared" ref="A569:B569" si="576">if(and(isnumber(search("Yes",C569)),isnumber(search("Yes",E569)),isnumber(search("Yes",G569)),isnumber(search("Yes",I569))),"Yes","No")</f>
        <v>No</v>
      </c>
      <c r="B569" s="21" t="str">
        <f t="shared" si="576"/>
        <v>No</v>
      </c>
      <c r="C569" s="22" t="str">
        <f t="shared" si="3"/>
        <v>No</v>
      </c>
      <c r="D569" s="21" t="str">
        <f t="shared" si="4"/>
        <v>No</v>
      </c>
      <c r="E569" s="21" t="str">
        <f t="shared" si="5"/>
        <v>No</v>
      </c>
      <c r="F569" s="21" t="str">
        <f t="shared" si="6"/>
        <v>No</v>
      </c>
      <c r="G569" s="21" t="str">
        <f t="shared" si="7"/>
        <v>No</v>
      </c>
      <c r="H569" s="21" t="str">
        <f t="shared" si="8"/>
        <v>No</v>
      </c>
      <c r="I569" s="21" t="str">
        <f t="shared" si="9"/>
        <v>No</v>
      </c>
      <c r="J569" s="21" t="str">
        <f t="shared" si="10"/>
        <v>No</v>
      </c>
      <c r="K569" s="25"/>
      <c r="L569" s="7" t="s">
        <v>1193</v>
      </c>
      <c r="M569" s="7" t="s">
        <v>1194</v>
      </c>
      <c r="N569" s="7" t="s">
        <v>25</v>
      </c>
      <c r="O569" s="7" t="s">
        <v>8140</v>
      </c>
      <c r="P569" s="44" t="s">
        <v>8141</v>
      </c>
      <c r="Q569" s="42"/>
      <c r="R569" s="42"/>
      <c r="S569" s="42"/>
      <c r="T569" s="42"/>
      <c r="U569" s="42"/>
      <c r="V569" s="42"/>
      <c r="W569" s="42"/>
      <c r="X569" s="42"/>
      <c r="Y569" s="27"/>
      <c r="Z569" s="27"/>
      <c r="AA569" s="27"/>
    </row>
    <row r="570">
      <c r="A570" s="21" t="str">
        <f t="shared" ref="A570:B570" si="577">if(and(isnumber(search("Yes",C570)),isnumber(search("Yes",E570)),isnumber(search("Yes",G570)),isnumber(search("Yes",I570))),"Yes","No")</f>
        <v>No</v>
      </c>
      <c r="B570" s="21" t="str">
        <f t="shared" si="577"/>
        <v>No</v>
      </c>
      <c r="C570" s="22" t="str">
        <f t="shared" si="3"/>
        <v>No</v>
      </c>
      <c r="D570" s="21" t="str">
        <f t="shared" si="4"/>
        <v>No</v>
      </c>
      <c r="E570" s="21" t="str">
        <f t="shared" si="5"/>
        <v>No</v>
      </c>
      <c r="F570" s="21" t="str">
        <f t="shared" si="6"/>
        <v>No</v>
      </c>
      <c r="G570" s="21" t="str">
        <f t="shared" si="7"/>
        <v>No</v>
      </c>
      <c r="H570" s="21" t="str">
        <f t="shared" si="8"/>
        <v>No</v>
      </c>
      <c r="I570" s="21" t="str">
        <f t="shared" si="9"/>
        <v>No</v>
      </c>
      <c r="J570" s="21" t="str">
        <f t="shared" si="10"/>
        <v>No</v>
      </c>
      <c r="K570" s="25"/>
      <c r="L570" s="7" t="s">
        <v>1195</v>
      </c>
      <c r="M570" s="7" t="s">
        <v>1196</v>
      </c>
      <c r="N570" s="7" t="s">
        <v>25</v>
      </c>
      <c r="O570" s="7" t="s">
        <v>2495</v>
      </c>
      <c r="P570" s="44" t="s">
        <v>3719</v>
      </c>
      <c r="Q570" s="42"/>
      <c r="R570" s="42"/>
      <c r="S570" s="42"/>
      <c r="T570" s="42"/>
      <c r="U570" s="42"/>
      <c r="V570" s="42"/>
      <c r="W570" s="42"/>
      <c r="X570" s="42"/>
      <c r="Y570" s="27"/>
      <c r="Z570" s="27"/>
      <c r="AA570" s="27"/>
    </row>
    <row r="571">
      <c r="A571" s="21" t="str">
        <f t="shared" ref="A571:B571" si="578">if(and(isnumber(search("Yes",C571)),isnumber(search("Yes",E571)),isnumber(search("Yes",G571)),isnumber(search("Yes",I571))),"Yes","No")</f>
        <v>No</v>
      </c>
      <c r="B571" s="21" t="str">
        <f t="shared" si="578"/>
        <v>No</v>
      </c>
      <c r="C571" s="22" t="str">
        <f t="shared" si="3"/>
        <v>No</v>
      </c>
      <c r="D571" s="21" t="str">
        <f t="shared" si="4"/>
        <v>No</v>
      </c>
      <c r="E571" s="21" t="str">
        <f t="shared" si="5"/>
        <v>No</v>
      </c>
      <c r="F571" s="21" t="str">
        <f t="shared" si="6"/>
        <v>No</v>
      </c>
      <c r="G571" s="21" t="str">
        <f t="shared" si="7"/>
        <v>No</v>
      </c>
      <c r="H571" s="21" t="str">
        <f t="shared" si="8"/>
        <v>No</v>
      </c>
      <c r="I571" s="21" t="str">
        <f t="shared" si="9"/>
        <v>No</v>
      </c>
      <c r="J571" s="21" t="str">
        <f t="shared" si="10"/>
        <v>No</v>
      </c>
      <c r="K571" s="25"/>
      <c r="L571" s="7" t="s">
        <v>1197</v>
      </c>
      <c r="M571" s="7" t="s">
        <v>1198</v>
      </c>
      <c r="N571" s="7" t="s">
        <v>25</v>
      </c>
      <c r="O571" s="7" t="s">
        <v>3720</v>
      </c>
      <c r="P571" s="44" t="s">
        <v>3721</v>
      </c>
      <c r="Q571" s="42"/>
      <c r="R571" s="42"/>
      <c r="S571" s="42"/>
      <c r="T571" s="42"/>
      <c r="U571" s="42"/>
      <c r="V571" s="42"/>
      <c r="W571" s="42"/>
      <c r="X571" s="42"/>
      <c r="Y571" s="27"/>
      <c r="Z571" s="27"/>
      <c r="AA571" s="27"/>
    </row>
    <row r="572">
      <c r="A572" s="21" t="str">
        <f t="shared" ref="A572:B572" si="579">if(and(isnumber(search("Yes",C572)),isnumber(search("Yes",E572)),isnumber(search("Yes",G572)),isnumber(search("Yes",I572))),"Yes","No")</f>
        <v>No</v>
      </c>
      <c r="B572" s="21" t="str">
        <f t="shared" si="579"/>
        <v>No</v>
      </c>
      <c r="C572" s="22" t="str">
        <f t="shared" si="3"/>
        <v>No</v>
      </c>
      <c r="D572" s="21" t="str">
        <f t="shared" si="4"/>
        <v>No</v>
      </c>
      <c r="E572" s="21" t="str">
        <f t="shared" si="5"/>
        <v>No</v>
      </c>
      <c r="F572" s="21" t="str">
        <f t="shared" si="6"/>
        <v>No</v>
      </c>
      <c r="G572" s="21" t="str">
        <f t="shared" si="7"/>
        <v>No</v>
      </c>
      <c r="H572" s="21" t="str">
        <f t="shared" si="8"/>
        <v>No</v>
      </c>
      <c r="I572" s="21" t="str">
        <f t="shared" si="9"/>
        <v>No</v>
      </c>
      <c r="J572" s="21" t="str">
        <f t="shared" si="10"/>
        <v>No</v>
      </c>
      <c r="K572" s="25"/>
      <c r="L572" s="7" t="s">
        <v>1199</v>
      </c>
      <c r="M572" s="7" t="s">
        <v>1200</v>
      </c>
      <c r="N572" s="7" t="s">
        <v>25</v>
      </c>
      <c r="O572" s="7" t="s">
        <v>8142</v>
      </c>
      <c r="P572" s="44" t="s">
        <v>8143</v>
      </c>
      <c r="Q572" s="42"/>
      <c r="R572" s="42"/>
      <c r="S572" s="42"/>
      <c r="T572" s="42"/>
      <c r="U572" s="42"/>
      <c r="V572" s="42"/>
      <c r="W572" s="42"/>
      <c r="X572" s="42"/>
      <c r="Y572" s="27"/>
      <c r="Z572" s="27"/>
      <c r="AA572" s="27"/>
    </row>
    <row r="573">
      <c r="A573" s="21" t="str">
        <f t="shared" ref="A573:B573" si="580">if(and(isnumber(search("Yes",C573)),isnumber(search("Yes",E573)),isnumber(search("Yes",G573)),isnumber(search("Yes",I573))),"Yes","No")</f>
        <v>No</v>
      </c>
      <c r="B573" s="21" t="str">
        <f t="shared" si="580"/>
        <v>No</v>
      </c>
      <c r="C573" s="22" t="str">
        <f t="shared" si="3"/>
        <v>No</v>
      </c>
      <c r="D573" s="21" t="str">
        <f t="shared" si="4"/>
        <v>No</v>
      </c>
      <c r="E573" s="21" t="str">
        <f t="shared" si="5"/>
        <v>No</v>
      </c>
      <c r="F573" s="21" t="str">
        <f t="shared" si="6"/>
        <v>No</v>
      </c>
      <c r="G573" s="21" t="str">
        <f t="shared" si="7"/>
        <v>No</v>
      </c>
      <c r="H573" s="21" t="str">
        <f t="shared" si="8"/>
        <v>No</v>
      </c>
      <c r="I573" s="21" t="str">
        <f t="shared" si="9"/>
        <v>No</v>
      </c>
      <c r="J573" s="21" t="str">
        <f t="shared" si="10"/>
        <v>No</v>
      </c>
      <c r="K573" s="25"/>
      <c r="L573" s="7" t="s">
        <v>1201</v>
      </c>
      <c r="M573" s="7" t="s">
        <v>1202</v>
      </c>
      <c r="N573" s="7" t="s">
        <v>25</v>
      </c>
      <c r="O573" s="7" t="s">
        <v>8144</v>
      </c>
      <c r="P573" s="44" t="s">
        <v>8145</v>
      </c>
      <c r="Q573" s="42"/>
      <c r="R573" s="42"/>
      <c r="S573" s="42"/>
      <c r="T573" s="42"/>
      <c r="U573" s="42"/>
      <c r="V573" s="42"/>
      <c r="W573" s="42"/>
      <c r="X573" s="42"/>
      <c r="Y573" s="27"/>
      <c r="Z573" s="27"/>
      <c r="AA573" s="27"/>
    </row>
    <row r="574">
      <c r="A574" s="21" t="str">
        <f t="shared" ref="A574:B574" si="581">if(and(isnumber(search("Yes",C574)),isnumber(search("Yes",E574)),isnumber(search("Yes",G574)),isnumber(search("Yes",I574))),"Yes","No")</f>
        <v>No</v>
      </c>
      <c r="B574" s="21" t="str">
        <f t="shared" si="581"/>
        <v>No</v>
      </c>
      <c r="C574" s="22" t="str">
        <f t="shared" si="3"/>
        <v>No</v>
      </c>
      <c r="D574" s="21" t="str">
        <f t="shared" si="4"/>
        <v>No</v>
      </c>
      <c r="E574" s="21" t="str">
        <f t="shared" si="5"/>
        <v>No</v>
      </c>
      <c r="F574" s="21" t="str">
        <f t="shared" si="6"/>
        <v>No</v>
      </c>
      <c r="G574" s="21" t="str">
        <f t="shared" si="7"/>
        <v>No</v>
      </c>
      <c r="H574" s="21" t="str">
        <f t="shared" si="8"/>
        <v>No</v>
      </c>
      <c r="I574" s="21" t="str">
        <f t="shared" si="9"/>
        <v>No</v>
      </c>
      <c r="J574" s="21" t="str">
        <f t="shared" si="10"/>
        <v>No</v>
      </c>
      <c r="K574" s="25"/>
      <c r="L574" s="7" t="s">
        <v>1203</v>
      </c>
      <c r="M574" s="7" t="s">
        <v>1204</v>
      </c>
      <c r="N574" s="7" t="s">
        <v>25</v>
      </c>
      <c r="O574" s="7" t="s">
        <v>2310</v>
      </c>
      <c r="P574" s="44" t="s">
        <v>8146</v>
      </c>
      <c r="Q574" s="42"/>
      <c r="R574" s="42"/>
      <c r="S574" s="42"/>
      <c r="T574" s="42"/>
      <c r="U574" s="42"/>
      <c r="V574" s="42"/>
      <c r="W574" s="42"/>
      <c r="X574" s="42"/>
      <c r="Y574" s="27"/>
      <c r="Z574" s="27"/>
      <c r="AA574" s="27"/>
    </row>
    <row r="575">
      <c r="A575" s="21" t="str">
        <f t="shared" ref="A575:B575" si="582">if(and(isnumber(search("Yes",C575)),isnumber(search("Yes",E575)),isnumber(search("Yes",G575)),isnumber(search("Yes",I575))),"Yes","No")</f>
        <v>No</v>
      </c>
      <c r="B575" s="21" t="str">
        <f t="shared" si="582"/>
        <v>No</v>
      </c>
      <c r="C575" s="22" t="str">
        <f t="shared" si="3"/>
        <v>No</v>
      </c>
      <c r="D575" s="21" t="str">
        <f t="shared" si="4"/>
        <v>No</v>
      </c>
      <c r="E575" s="21" t="str">
        <f t="shared" si="5"/>
        <v>No</v>
      </c>
      <c r="F575" s="21" t="str">
        <f t="shared" si="6"/>
        <v>No</v>
      </c>
      <c r="G575" s="21" t="str">
        <f t="shared" si="7"/>
        <v>Yes</v>
      </c>
      <c r="H575" s="21" t="str">
        <f t="shared" si="8"/>
        <v>Yes</v>
      </c>
      <c r="I575" s="21" t="str">
        <f t="shared" si="9"/>
        <v>Yes</v>
      </c>
      <c r="J575" s="21" t="str">
        <f t="shared" si="10"/>
        <v>Yes</v>
      </c>
      <c r="K575" s="25">
        <v>41.0</v>
      </c>
      <c r="L575" s="7" t="s">
        <v>1205</v>
      </c>
      <c r="M575" s="7" t="s">
        <v>3727</v>
      </c>
      <c r="N575" s="7" t="s">
        <v>25</v>
      </c>
      <c r="O575" s="7" t="s">
        <v>2425</v>
      </c>
      <c r="P575" s="44" t="s">
        <v>8147</v>
      </c>
      <c r="Q575" s="42"/>
      <c r="R575" s="42"/>
      <c r="S575" s="42"/>
      <c r="T575" s="7" t="s">
        <v>21</v>
      </c>
      <c r="U575" s="7" t="s">
        <v>8148</v>
      </c>
      <c r="V575" s="44" t="s">
        <v>8149</v>
      </c>
      <c r="W575" s="7" t="s">
        <v>21</v>
      </c>
      <c r="X575" s="7" t="s">
        <v>8150</v>
      </c>
      <c r="Y575" s="44" t="s">
        <v>8151</v>
      </c>
    </row>
    <row r="576">
      <c r="A576" s="21" t="str">
        <f t="shared" ref="A576:B576" si="583">if(and(isnumber(search("Yes",C576)),isnumber(search("Yes",E576)),isnumber(search("Yes",G576)),isnumber(search("Yes",I576))),"Yes","No")</f>
        <v>No</v>
      </c>
      <c r="B576" s="21" t="str">
        <f t="shared" si="583"/>
        <v>No</v>
      </c>
      <c r="C576" s="22" t="str">
        <f t="shared" si="3"/>
        <v>No</v>
      </c>
      <c r="D576" s="21" t="str">
        <f t="shared" si="4"/>
        <v>No</v>
      </c>
      <c r="E576" s="21" t="str">
        <f t="shared" si="5"/>
        <v>No</v>
      </c>
      <c r="F576" s="21" t="str">
        <f t="shared" si="6"/>
        <v>No</v>
      </c>
      <c r="G576" s="21" t="str">
        <f t="shared" si="7"/>
        <v>No</v>
      </c>
      <c r="H576" s="21" t="str">
        <f t="shared" si="8"/>
        <v>No</v>
      </c>
      <c r="I576" s="21" t="str">
        <f t="shared" si="9"/>
        <v>No</v>
      </c>
      <c r="J576" s="21" t="str">
        <f t="shared" si="10"/>
        <v>No</v>
      </c>
      <c r="K576" s="25"/>
      <c r="L576" s="7" t="s">
        <v>1207</v>
      </c>
      <c r="M576" s="7" t="s">
        <v>1208</v>
      </c>
      <c r="N576" s="7" t="s">
        <v>25</v>
      </c>
      <c r="O576" s="7" t="s">
        <v>8152</v>
      </c>
      <c r="P576" s="44" t="s">
        <v>8153</v>
      </c>
      <c r="Q576" s="42"/>
      <c r="R576" s="42"/>
      <c r="S576" s="42"/>
      <c r="T576" s="42"/>
      <c r="U576" s="42"/>
      <c r="V576" s="42"/>
      <c r="W576" s="42"/>
      <c r="X576" s="42"/>
      <c r="Y576" s="27"/>
      <c r="Z576" s="27"/>
      <c r="AA576" s="27"/>
    </row>
    <row r="577">
      <c r="A577" s="21" t="str">
        <f t="shared" ref="A577:B577" si="584">if(and(isnumber(search("Yes",C577)),isnumber(search("Yes",E577)),isnumber(search("Yes",G577)),isnumber(search("Yes",I577))),"Yes","No")</f>
        <v>No</v>
      </c>
      <c r="B577" s="21" t="str">
        <f t="shared" si="584"/>
        <v>No</v>
      </c>
      <c r="C577" s="22" t="str">
        <f t="shared" si="3"/>
        <v>No</v>
      </c>
      <c r="D577" s="21" t="str">
        <f t="shared" si="4"/>
        <v>No</v>
      </c>
      <c r="E577" s="21" t="str">
        <f t="shared" si="5"/>
        <v>No</v>
      </c>
      <c r="F577" s="21" t="str">
        <f t="shared" si="6"/>
        <v>No</v>
      </c>
      <c r="G577" s="21" t="str">
        <f t="shared" si="7"/>
        <v>No</v>
      </c>
      <c r="H577" s="21" t="str">
        <f t="shared" si="8"/>
        <v>No</v>
      </c>
      <c r="I577" s="21" t="str">
        <f t="shared" si="9"/>
        <v>No</v>
      </c>
      <c r="J577" s="21" t="str">
        <f t="shared" si="10"/>
        <v>No</v>
      </c>
      <c r="K577" s="25"/>
      <c r="L577" s="7" t="s">
        <v>1209</v>
      </c>
      <c r="M577" s="7" t="s">
        <v>1210</v>
      </c>
      <c r="N577" s="7" t="s">
        <v>25</v>
      </c>
      <c r="O577" s="7" t="s">
        <v>8154</v>
      </c>
      <c r="P577" s="44" t="s">
        <v>8155</v>
      </c>
      <c r="Q577" s="42"/>
      <c r="R577" s="42"/>
      <c r="S577" s="42"/>
      <c r="T577" s="42"/>
      <c r="U577" s="42"/>
      <c r="V577" s="42"/>
      <c r="W577" s="42"/>
      <c r="X577" s="42"/>
      <c r="Y577" s="27"/>
      <c r="Z577" s="27"/>
      <c r="AA577" s="27"/>
    </row>
    <row r="578">
      <c r="A578" s="21" t="str">
        <f t="shared" ref="A578:B578" si="585">if(and(isnumber(search("Yes",C578)),isnumber(search("Yes",E578)),isnumber(search("Yes",G578)),isnumber(search("Yes",I578))),"Yes","No")</f>
        <v>No</v>
      </c>
      <c r="B578" s="21" t="str">
        <f t="shared" si="585"/>
        <v>No</v>
      </c>
      <c r="C578" s="22" t="str">
        <f t="shared" si="3"/>
        <v>No</v>
      </c>
      <c r="D578" s="21" t="str">
        <f t="shared" si="4"/>
        <v>No</v>
      </c>
      <c r="E578" s="21" t="str">
        <f t="shared" si="5"/>
        <v>No</v>
      </c>
      <c r="F578" s="21" t="str">
        <f t="shared" si="6"/>
        <v>No</v>
      </c>
      <c r="G578" s="21" t="str">
        <f t="shared" si="7"/>
        <v>No</v>
      </c>
      <c r="H578" s="21" t="str">
        <f t="shared" si="8"/>
        <v>No</v>
      </c>
      <c r="I578" s="21" t="str">
        <f t="shared" si="9"/>
        <v>No</v>
      </c>
      <c r="J578" s="21" t="str">
        <f t="shared" si="10"/>
        <v>No</v>
      </c>
      <c r="K578" s="25"/>
      <c r="L578" s="7" t="s">
        <v>1211</v>
      </c>
      <c r="M578" s="7" t="s">
        <v>1212</v>
      </c>
      <c r="N578" s="7" t="s">
        <v>25</v>
      </c>
      <c r="O578" s="7" t="s">
        <v>4436</v>
      </c>
      <c r="P578" s="44" t="s">
        <v>8156</v>
      </c>
      <c r="Q578" s="42"/>
      <c r="R578" s="42"/>
      <c r="S578" s="42"/>
      <c r="T578" s="42"/>
      <c r="U578" s="42"/>
      <c r="V578" s="42"/>
      <c r="W578" s="42"/>
      <c r="X578" s="42"/>
      <c r="Y578" s="27"/>
      <c r="Z578" s="27"/>
      <c r="AA578" s="27"/>
    </row>
    <row r="579">
      <c r="A579" s="21" t="str">
        <f t="shared" ref="A579:B579" si="586">if(and(isnumber(search("Yes",C579)),isnumber(search("Yes",E579)),isnumber(search("Yes",G579)),isnumber(search("Yes",I579))),"Yes","No")</f>
        <v>No</v>
      </c>
      <c r="B579" s="21" t="str">
        <f t="shared" si="586"/>
        <v>No</v>
      </c>
      <c r="C579" s="22" t="str">
        <f t="shared" si="3"/>
        <v>No</v>
      </c>
      <c r="D579" s="21" t="str">
        <f t="shared" si="4"/>
        <v>No</v>
      </c>
      <c r="E579" s="21" t="str">
        <f t="shared" si="5"/>
        <v>No</v>
      </c>
      <c r="F579" s="21" t="str">
        <f t="shared" si="6"/>
        <v>No</v>
      </c>
      <c r="G579" s="21" t="str">
        <f t="shared" si="7"/>
        <v>No</v>
      </c>
      <c r="H579" s="21" t="str">
        <f t="shared" si="8"/>
        <v>No</v>
      </c>
      <c r="I579" s="21" t="str">
        <f t="shared" si="9"/>
        <v>No</v>
      </c>
      <c r="J579" s="21" t="str">
        <f t="shared" si="10"/>
        <v>No</v>
      </c>
      <c r="K579" s="25"/>
      <c r="L579" s="7" t="s">
        <v>1213</v>
      </c>
      <c r="M579" s="7" t="s">
        <v>1214</v>
      </c>
      <c r="N579" s="7" t="s">
        <v>25</v>
      </c>
      <c r="O579" s="7" t="s">
        <v>8157</v>
      </c>
      <c r="P579" s="44" t="s">
        <v>8158</v>
      </c>
      <c r="Q579" s="42"/>
      <c r="R579" s="42"/>
      <c r="S579" s="42"/>
      <c r="T579" s="42"/>
      <c r="U579" s="42"/>
      <c r="V579" s="42"/>
      <c r="W579" s="42"/>
      <c r="X579" s="42"/>
      <c r="Y579" s="27"/>
      <c r="Z579" s="27"/>
      <c r="AA579" s="27"/>
    </row>
    <row r="580">
      <c r="A580" s="21" t="str">
        <f t="shared" ref="A580:B580" si="587">if(and(isnumber(search("Yes",C580)),isnumber(search("Yes",E580)),isnumber(search("Yes",G580)),isnumber(search("Yes",I580))),"Yes","No")</f>
        <v>No</v>
      </c>
      <c r="B580" s="21" t="str">
        <f t="shared" si="587"/>
        <v>No</v>
      </c>
      <c r="C580" s="22" t="str">
        <f t="shared" si="3"/>
        <v>No</v>
      </c>
      <c r="D580" s="21" t="str">
        <f t="shared" si="4"/>
        <v>No</v>
      </c>
      <c r="E580" s="21" t="str">
        <f t="shared" si="5"/>
        <v>No</v>
      </c>
      <c r="F580" s="21" t="str">
        <f t="shared" si="6"/>
        <v>No</v>
      </c>
      <c r="G580" s="21" t="str">
        <f t="shared" si="7"/>
        <v>No</v>
      </c>
      <c r="H580" s="21" t="str">
        <f t="shared" si="8"/>
        <v>No</v>
      </c>
      <c r="I580" s="21" t="str">
        <f t="shared" si="9"/>
        <v>No</v>
      </c>
      <c r="J580" s="21" t="str">
        <f t="shared" si="10"/>
        <v>No</v>
      </c>
      <c r="K580" s="25"/>
      <c r="L580" s="7" t="s">
        <v>1215</v>
      </c>
      <c r="M580" s="7" t="s">
        <v>1216</v>
      </c>
      <c r="N580" s="7" t="s">
        <v>25</v>
      </c>
      <c r="O580" s="7" t="s">
        <v>7117</v>
      </c>
      <c r="P580" s="44" t="s">
        <v>4378</v>
      </c>
      <c r="Q580" s="42"/>
      <c r="R580" s="42"/>
      <c r="S580" s="42"/>
      <c r="T580" s="42"/>
      <c r="U580" s="42"/>
      <c r="V580" s="42"/>
      <c r="W580" s="42"/>
      <c r="X580" s="42"/>
      <c r="Y580" s="27"/>
      <c r="Z580" s="27"/>
      <c r="AA580" s="27"/>
    </row>
    <row r="581">
      <c r="A581" s="21" t="str">
        <f t="shared" ref="A581:B581" si="588">if(and(isnumber(search("Yes",C581)),isnumber(search("Yes",E581)),isnumber(search("Yes",G581)),isnumber(search("Yes",I581))),"Yes","No")</f>
        <v>No</v>
      </c>
      <c r="B581" s="21" t="str">
        <f t="shared" si="588"/>
        <v>No</v>
      </c>
      <c r="C581" s="22" t="str">
        <f t="shared" si="3"/>
        <v>No</v>
      </c>
      <c r="D581" s="21" t="str">
        <f t="shared" si="4"/>
        <v>No</v>
      </c>
      <c r="E581" s="21" t="str">
        <f t="shared" si="5"/>
        <v>No</v>
      </c>
      <c r="F581" s="21" t="str">
        <f t="shared" si="6"/>
        <v>No</v>
      </c>
      <c r="G581" s="21" t="str">
        <f t="shared" si="7"/>
        <v>No</v>
      </c>
      <c r="H581" s="21" t="str">
        <f t="shared" si="8"/>
        <v>No</v>
      </c>
      <c r="I581" s="21" t="str">
        <f t="shared" si="9"/>
        <v>No</v>
      </c>
      <c r="J581" s="21" t="str">
        <f t="shared" si="10"/>
        <v>No</v>
      </c>
      <c r="K581" s="25"/>
      <c r="L581" s="7" t="s">
        <v>1217</v>
      </c>
      <c r="M581" s="7" t="s">
        <v>1218</v>
      </c>
      <c r="N581" s="7" t="s">
        <v>25</v>
      </c>
      <c r="O581" s="7" t="s">
        <v>4414</v>
      </c>
      <c r="P581" s="44" t="s">
        <v>6134</v>
      </c>
      <c r="Q581" s="42"/>
      <c r="R581" s="42"/>
      <c r="S581" s="42"/>
      <c r="T581" s="42"/>
      <c r="U581" s="42"/>
      <c r="V581" s="42"/>
      <c r="W581" s="42"/>
      <c r="X581" s="42"/>
      <c r="Y581" s="27"/>
      <c r="Z581" s="27"/>
      <c r="AA581" s="27"/>
    </row>
    <row r="582">
      <c r="A582" s="21" t="str">
        <f t="shared" ref="A582:B582" si="589">if(and(isnumber(search("Yes",C582)),isnumber(search("Yes",E582)),isnumber(search("Yes",G582)),isnumber(search("Yes",I582))),"Yes","No")</f>
        <v>No</v>
      </c>
      <c r="B582" s="21" t="str">
        <f t="shared" si="589"/>
        <v>No</v>
      </c>
      <c r="C582" s="22" t="str">
        <f t="shared" si="3"/>
        <v>No</v>
      </c>
      <c r="D582" s="21" t="str">
        <f t="shared" si="4"/>
        <v>No</v>
      </c>
      <c r="E582" s="21" t="str">
        <f t="shared" si="5"/>
        <v>No</v>
      </c>
      <c r="F582" s="21" t="str">
        <f t="shared" si="6"/>
        <v>No</v>
      </c>
      <c r="G582" s="21" t="str">
        <f t="shared" si="7"/>
        <v>No</v>
      </c>
      <c r="H582" s="21" t="str">
        <f t="shared" si="8"/>
        <v>No</v>
      </c>
      <c r="I582" s="21" t="str">
        <f t="shared" si="9"/>
        <v>No</v>
      </c>
      <c r="J582" s="21" t="str">
        <f t="shared" si="10"/>
        <v>No</v>
      </c>
      <c r="K582" s="25"/>
      <c r="L582" s="7" t="s">
        <v>1219</v>
      </c>
      <c r="M582" s="7" t="s">
        <v>1220</v>
      </c>
      <c r="N582" s="7" t="s">
        <v>25</v>
      </c>
      <c r="O582" s="7" t="s">
        <v>8159</v>
      </c>
      <c r="P582" s="44" t="s">
        <v>8160</v>
      </c>
      <c r="Q582" s="42"/>
      <c r="R582" s="42"/>
      <c r="S582" s="42"/>
      <c r="T582" s="42"/>
      <c r="U582" s="42"/>
      <c r="V582" s="42"/>
      <c r="W582" s="42"/>
      <c r="X582" s="42"/>
      <c r="Y582" s="27"/>
      <c r="Z582" s="27"/>
      <c r="AA582" s="27"/>
    </row>
    <row r="583">
      <c r="A583" s="21" t="str">
        <f t="shared" ref="A583:B583" si="590">if(and(isnumber(search("Yes",C583)),isnumber(search("Yes",E583)),isnumber(search("Yes",G583)),isnumber(search("Yes",I583))),"Yes","No")</f>
        <v>No</v>
      </c>
      <c r="B583" s="21" t="str">
        <f t="shared" si="590"/>
        <v>No</v>
      </c>
      <c r="C583" s="22" t="str">
        <f t="shared" si="3"/>
        <v>No</v>
      </c>
      <c r="D583" s="21" t="str">
        <f t="shared" si="4"/>
        <v>No</v>
      </c>
      <c r="E583" s="21" t="str">
        <f t="shared" si="5"/>
        <v>No</v>
      </c>
      <c r="F583" s="21" t="str">
        <f t="shared" si="6"/>
        <v>No</v>
      </c>
      <c r="G583" s="21" t="str">
        <f t="shared" si="7"/>
        <v>Yes</v>
      </c>
      <c r="H583" s="21" t="str">
        <f t="shared" si="8"/>
        <v>Yes</v>
      </c>
      <c r="I583" s="21" t="str">
        <f t="shared" si="9"/>
        <v>Yes</v>
      </c>
      <c r="J583" s="21" t="str">
        <f t="shared" si="10"/>
        <v>Yes</v>
      </c>
      <c r="K583" s="25">
        <v>34.0</v>
      </c>
      <c r="L583" s="7" t="s">
        <v>1221</v>
      </c>
      <c r="M583" s="7" t="s">
        <v>1222</v>
      </c>
      <c r="N583" s="7" t="s">
        <v>25</v>
      </c>
      <c r="O583" s="7" t="s">
        <v>2547</v>
      </c>
      <c r="P583" s="44" t="s">
        <v>7587</v>
      </c>
      <c r="Q583" s="42"/>
      <c r="R583" s="42"/>
      <c r="S583" s="42"/>
      <c r="T583" s="7" t="s">
        <v>21</v>
      </c>
      <c r="U583" s="7" t="s">
        <v>8161</v>
      </c>
      <c r="V583" s="44" t="s">
        <v>8162</v>
      </c>
      <c r="W583" s="7" t="s">
        <v>2321</v>
      </c>
      <c r="X583" s="7" t="s">
        <v>8163</v>
      </c>
      <c r="Y583" s="44" t="s">
        <v>8164</v>
      </c>
    </row>
    <row r="584">
      <c r="A584" s="21" t="str">
        <f t="shared" ref="A584:B584" si="591">if(and(isnumber(search("Yes",C584)),isnumber(search("Yes",E584)),isnumber(search("Yes",G584)),isnumber(search("Yes",I584))),"Yes","No")</f>
        <v>No</v>
      </c>
      <c r="B584" s="21" t="str">
        <f t="shared" si="591"/>
        <v>No</v>
      </c>
      <c r="C584" s="22" t="str">
        <f t="shared" si="3"/>
        <v>No</v>
      </c>
      <c r="D584" s="21" t="str">
        <f t="shared" si="4"/>
        <v>No</v>
      </c>
      <c r="E584" s="21" t="str">
        <f t="shared" si="5"/>
        <v>No</v>
      </c>
      <c r="F584" s="21" t="str">
        <f t="shared" si="6"/>
        <v>No</v>
      </c>
      <c r="G584" s="21" t="str">
        <f t="shared" si="7"/>
        <v>No</v>
      </c>
      <c r="H584" s="21" t="str">
        <f t="shared" si="8"/>
        <v>No</v>
      </c>
      <c r="I584" s="21" t="str">
        <f t="shared" si="9"/>
        <v>No</v>
      </c>
      <c r="J584" s="21" t="str">
        <f t="shared" si="10"/>
        <v>No</v>
      </c>
      <c r="K584" s="25"/>
      <c r="L584" s="7" t="s">
        <v>1223</v>
      </c>
      <c r="M584" s="7" t="s">
        <v>1224</v>
      </c>
      <c r="N584" s="7" t="s">
        <v>25</v>
      </c>
      <c r="O584" s="7" t="s">
        <v>2495</v>
      </c>
      <c r="P584" s="44" t="s">
        <v>4695</v>
      </c>
      <c r="Q584" s="42"/>
      <c r="R584" s="42"/>
      <c r="S584" s="42"/>
      <c r="T584" s="42"/>
      <c r="U584" s="42"/>
      <c r="V584" s="42"/>
      <c r="W584" s="42"/>
      <c r="X584" s="42"/>
      <c r="Y584" s="27"/>
      <c r="Z584" s="27"/>
      <c r="AA584" s="27"/>
    </row>
    <row r="585">
      <c r="A585" s="21" t="str">
        <f t="shared" ref="A585:B585" si="592">if(and(isnumber(search("Yes",C585)),isnumber(search("Yes",E585)),isnumber(search("Yes",G585)),isnumber(search("Yes",I585))),"Yes","No")</f>
        <v>No</v>
      </c>
      <c r="B585" s="21" t="str">
        <f t="shared" si="592"/>
        <v>No</v>
      </c>
      <c r="C585" s="22" t="str">
        <f t="shared" si="3"/>
        <v>No</v>
      </c>
      <c r="D585" s="21" t="str">
        <f t="shared" si="4"/>
        <v>No</v>
      </c>
      <c r="E585" s="21" t="str">
        <f t="shared" si="5"/>
        <v>No</v>
      </c>
      <c r="F585" s="21" t="str">
        <f t="shared" si="6"/>
        <v>No</v>
      </c>
      <c r="G585" s="21" t="str">
        <f t="shared" si="7"/>
        <v>No</v>
      </c>
      <c r="H585" s="21" t="str">
        <f t="shared" si="8"/>
        <v>No</v>
      </c>
      <c r="I585" s="21" t="str">
        <f t="shared" si="9"/>
        <v>No</v>
      </c>
      <c r="J585" s="21" t="str">
        <f t="shared" si="10"/>
        <v>No</v>
      </c>
      <c r="K585" s="25"/>
      <c r="L585" s="7" t="s">
        <v>1225</v>
      </c>
      <c r="M585" s="7" t="s">
        <v>1226</v>
      </c>
      <c r="N585" s="7" t="s">
        <v>25</v>
      </c>
      <c r="O585" s="7" t="s">
        <v>8165</v>
      </c>
      <c r="P585" s="44" t="s">
        <v>8166</v>
      </c>
      <c r="Q585" s="42"/>
      <c r="R585" s="42"/>
      <c r="S585" s="42"/>
      <c r="T585" s="42"/>
      <c r="U585" s="42"/>
      <c r="V585" s="42"/>
      <c r="W585" s="42"/>
      <c r="X585" s="42"/>
      <c r="Y585" s="27"/>
      <c r="Z585" s="27"/>
      <c r="AA585" s="27"/>
    </row>
    <row r="586">
      <c r="A586" s="21" t="str">
        <f t="shared" ref="A586:B586" si="593">if(and(isnumber(search("Yes",C586)),isnumber(search("Yes",E586)),isnumber(search("Yes",G586)),isnumber(search("Yes",I586))),"Yes","No")</f>
        <v>No</v>
      </c>
      <c r="B586" s="21" t="str">
        <f t="shared" si="593"/>
        <v>No</v>
      </c>
      <c r="C586" s="22" t="str">
        <f t="shared" si="3"/>
        <v>No</v>
      </c>
      <c r="D586" s="21" t="str">
        <f t="shared" si="4"/>
        <v>No</v>
      </c>
      <c r="E586" s="21" t="str">
        <f t="shared" si="5"/>
        <v>No</v>
      </c>
      <c r="F586" s="21" t="str">
        <f t="shared" si="6"/>
        <v>No</v>
      </c>
      <c r="G586" s="21" t="str">
        <f t="shared" si="7"/>
        <v>No</v>
      </c>
      <c r="H586" s="21" t="str">
        <f t="shared" si="8"/>
        <v>No</v>
      </c>
      <c r="I586" s="21" t="str">
        <f t="shared" si="9"/>
        <v>No</v>
      </c>
      <c r="J586" s="21" t="str">
        <f t="shared" si="10"/>
        <v>No</v>
      </c>
      <c r="K586" s="25"/>
      <c r="L586" s="7" t="s">
        <v>1227</v>
      </c>
      <c r="M586" s="7" t="s">
        <v>1228</v>
      </c>
      <c r="N586" s="7" t="s">
        <v>25</v>
      </c>
      <c r="O586" s="7" t="s">
        <v>8167</v>
      </c>
      <c r="P586" s="44" t="s">
        <v>8168</v>
      </c>
      <c r="Q586" s="42"/>
      <c r="R586" s="42"/>
      <c r="S586" s="42"/>
      <c r="T586" s="42"/>
      <c r="U586" s="42"/>
      <c r="V586" s="42"/>
      <c r="W586" s="42"/>
      <c r="X586" s="42"/>
      <c r="Y586" s="27"/>
      <c r="Z586" s="27"/>
      <c r="AA586" s="27"/>
    </row>
    <row r="587">
      <c r="A587" s="21" t="str">
        <f t="shared" ref="A587:B587" si="594">if(and(isnumber(search("Yes",C587)),isnumber(search("Yes",E587)),isnumber(search("Yes",G587)),isnumber(search("Yes",I587))),"Yes","No")</f>
        <v>No</v>
      </c>
      <c r="B587" s="21" t="str">
        <f t="shared" si="594"/>
        <v>No</v>
      </c>
      <c r="C587" s="22" t="str">
        <f t="shared" si="3"/>
        <v>No</v>
      </c>
      <c r="D587" s="21" t="str">
        <f t="shared" si="4"/>
        <v>No</v>
      </c>
      <c r="E587" s="21" t="str">
        <f t="shared" si="5"/>
        <v>No</v>
      </c>
      <c r="F587" s="21" t="str">
        <f t="shared" si="6"/>
        <v>No</v>
      </c>
      <c r="G587" s="21" t="str">
        <f t="shared" si="7"/>
        <v>No</v>
      </c>
      <c r="H587" s="21" t="str">
        <f t="shared" si="8"/>
        <v>No</v>
      </c>
      <c r="I587" s="21" t="str">
        <f t="shared" si="9"/>
        <v>No</v>
      </c>
      <c r="J587" s="21" t="str">
        <f t="shared" si="10"/>
        <v>No</v>
      </c>
      <c r="K587" s="25"/>
      <c r="L587" s="7" t="s">
        <v>1229</v>
      </c>
      <c r="M587" s="7" t="s">
        <v>1230</v>
      </c>
      <c r="N587" s="7" t="s">
        <v>25</v>
      </c>
      <c r="O587" s="7" t="s">
        <v>6141</v>
      </c>
      <c r="P587" s="44" t="s">
        <v>6142</v>
      </c>
      <c r="Q587" s="42"/>
      <c r="R587" s="42"/>
      <c r="S587" s="42"/>
      <c r="T587" s="42"/>
      <c r="U587" s="42"/>
      <c r="V587" s="42"/>
      <c r="W587" s="42"/>
      <c r="X587" s="42"/>
      <c r="Y587" s="27"/>
      <c r="Z587" s="27"/>
      <c r="AA587" s="27"/>
    </row>
    <row r="588">
      <c r="A588" s="21" t="str">
        <f t="shared" ref="A588:B588" si="595">if(and(isnumber(search("Yes",C588)),isnumber(search("Yes",E588)),isnumber(search("Yes",G588)),isnumber(search("Yes",I588))),"Yes","No")</f>
        <v>No</v>
      </c>
      <c r="B588" s="21" t="str">
        <f t="shared" si="595"/>
        <v>No</v>
      </c>
      <c r="C588" s="22" t="str">
        <f t="shared" si="3"/>
        <v>No</v>
      </c>
      <c r="D588" s="21" t="str">
        <f t="shared" si="4"/>
        <v>No</v>
      </c>
      <c r="E588" s="21" t="str">
        <f t="shared" si="5"/>
        <v>No</v>
      </c>
      <c r="F588" s="21" t="str">
        <f t="shared" si="6"/>
        <v>No</v>
      </c>
      <c r="G588" s="21" t="str">
        <f t="shared" si="7"/>
        <v>No</v>
      </c>
      <c r="H588" s="21" t="str">
        <f t="shared" si="8"/>
        <v>No</v>
      </c>
      <c r="I588" s="21" t="str">
        <f t="shared" si="9"/>
        <v>No</v>
      </c>
      <c r="J588" s="21" t="str">
        <f t="shared" si="10"/>
        <v>No</v>
      </c>
      <c r="K588" s="25"/>
      <c r="L588" s="7" t="s">
        <v>1231</v>
      </c>
      <c r="M588" s="7" t="s">
        <v>1232</v>
      </c>
      <c r="N588" s="7" t="s">
        <v>25</v>
      </c>
      <c r="O588" s="7" t="s">
        <v>2342</v>
      </c>
      <c r="P588" s="44" t="s">
        <v>8169</v>
      </c>
      <c r="Q588" s="42"/>
      <c r="R588" s="42"/>
      <c r="S588" s="42"/>
      <c r="T588" s="42"/>
      <c r="U588" s="42"/>
      <c r="V588" s="42"/>
      <c r="W588" s="42"/>
      <c r="X588" s="42"/>
      <c r="Y588" s="27"/>
      <c r="Z588" s="27"/>
      <c r="AA588" s="27"/>
    </row>
    <row r="589">
      <c r="A589" s="21" t="str">
        <f t="shared" ref="A589:B589" si="596">if(and(isnumber(search("Yes",C589)),isnumber(search("Yes",E589)),isnumber(search("Yes",G589)),isnumber(search("Yes",I589))),"Yes","No")</f>
        <v>No</v>
      </c>
      <c r="B589" s="21" t="str">
        <f t="shared" si="596"/>
        <v>No</v>
      </c>
      <c r="C589" s="22" t="str">
        <f t="shared" si="3"/>
        <v>No</v>
      </c>
      <c r="D589" s="21" t="str">
        <f t="shared" si="4"/>
        <v>No</v>
      </c>
      <c r="E589" s="21" t="str">
        <f t="shared" si="5"/>
        <v>No</v>
      </c>
      <c r="F589" s="21" t="str">
        <f t="shared" si="6"/>
        <v>No</v>
      </c>
      <c r="G589" s="21" t="str">
        <f t="shared" si="7"/>
        <v>No</v>
      </c>
      <c r="H589" s="21" t="str">
        <f t="shared" si="8"/>
        <v>No</v>
      </c>
      <c r="I589" s="21" t="str">
        <f t="shared" si="9"/>
        <v>No</v>
      </c>
      <c r="J589" s="21" t="str">
        <f t="shared" si="10"/>
        <v>No</v>
      </c>
      <c r="K589" s="25"/>
      <c r="L589" s="7" t="s">
        <v>1233</v>
      </c>
      <c r="M589" s="7" t="s">
        <v>1234</v>
      </c>
      <c r="N589" s="7" t="s">
        <v>25</v>
      </c>
      <c r="O589" s="7" t="s">
        <v>8170</v>
      </c>
      <c r="P589" s="44" t="s">
        <v>8171</v>
      </c>
      <c r="Q589" s="42"/>
      <c r="R589" s="42"/>
      <c r="S589" s="42"/>
      <c r="T589" s="42"/>
      <c r="U589" s="42"/>
      <c r="V589" s="42"/>
      <c r="W589" s="42"/>
      <c r="X589" s="42"/>
      <c r="Y589" s="27"/>
      <c r="Z589" s="27"/>
      <c r="AA589" s="27"/>
    </row>
    <row r="590">
      <c r="A590" s="21" t="str">
        <f t="shared" ref="A590:B590" si="597">if(and(isnumber(search("Yes",C590)),isnumber(search("Yes",E590)),isnumber(search("Yes",G590)),isnumber(search("Yes",I590))),"Yes","No")</f>
        <v>No</v>
      </c>
      <c r="B590" s="21" t="str">
        <f t="shared" si="597"/>
        <v>No</v>
      </c>
      <c r="C590" s="22" t="str">
        <f t="shared" si="3"/>
        <v>No</v>
      </c>
      <c r="D590" s="21" t="str">
        <f t="shared" si="4"/>
        <v>No</v>
      </c>
      <c r="E590" s="21" t="str">
        <f t="shared" si="5"/>
        <v>No</v>
      </c>
      <c r="F590" s="21" t="str">
        <f t="shared" si="6"/>
        <v>No</v>
      </c>
      <c r="G590" s="21" t="str">
        <f t="shared" si="7"/>
        <v>No</v>
      </c>
      <c r="H590" s="21" t="str">
        <f t="shared" si="8"/>
        <v>No</v>
      </c>
      <c r="I590" s="21" t="str">
        <f t="shared" si="9"/>
        <v>No</v>
      </c>
      <c r="J590" s="21" t="str">
        <f t="shared" si="10"/>
        <v>No</v>
      </c>
      <c r="K590" s="25"/>
      <c r="L590" s="7" t="s">
        <v>1235</v>
      </c>
      <c r="M590" s="7" t="s">
        <v>1236</v>
      </c>
      <c r="N590" s="7" t="s">
        <v>25</v>
      </c>
      <c r="O590" s="7" t="s">
        <v>8172</v>
      </c>
      <c r="P590" s="44" t="s">
        <v>8173</v>
      </c>
      <c r="Q590" s="42"/>
      <c r="R590" s="42"/>
      <c r="S590" s="42"/>
      <c r="T590" s="42"/>
      <c r="U590" s="42"/>
      <c r="V590" s="42"/>
      <c r="W590" s="42"/>
      <c r="X590" s="42"/>
      <c r="Y590" s="27"/>
      <c r="Z590" s="27"/>
      <c r="AA590" s="27"/>
    </row>
    <row r="591">
      <c r="A591" s="21" t="str">
        <f t="shared" ref="A591:B591" si="598">if(and(isnumber(search("Yes",C591)),isnumber(search("Yes",E591)),isnumber(search("Yes",G591)),isnumber(search("Yes",I591))),"Yes","No")</f>
        <v>No</v>
      </c>
      <c r="B591" s="21" t="str">
        <f t="shared" si="598"/>
        <v>No</v>
      </c>
      <c r="C591" s="22" t="str">
        <f t="shared" si="3"/>
        <v>No</v>
      </c>
      <c r="D591" s="21" t="str">
        <f t="shared" si="4"/>
        <v>No</v>
      </c>
      <c r="E591" s="21" t="str">
        <f t="shared" si="5"/>
        <v>No</v>
      </c>
      <c r="F591" s="21" t="str">
        <f t="shared" si="6"/>
        <v>No</v>
      </c>
      <c r="G591" s="21" t="str">
        <f t="shared" si="7"/>
        <v>No</v>
      </c>
      <c r="H591" s="21" t="str">
        <f t="shared" si="8"/>
        <v>No</v>
      </c>
      <c r="I591" s="21" t="str">
        <f t="shared" si="9"/>
        <v>No</v>
      </c>
      <c r="J591" s="21" t="str">
        <f t="shared" si="10"/>
        <v>No</v>
      </c>
      <c r="K591" s="25"/>
      <c r="L591" s="7" t="s">
        <v>1237</v>
      </c>
      <c r="M591" s="7" t="s">
        <v>1238</v>
      </c>
      <c r="N591" s="7" t="s">
        <v>25</v>
      </c>
      <c r="O591" s="7" t="s">
        <v>8174</v>
      </c>
      <c r="P591" s="44" t="s">
        <v>8175</v>
      </c>
      <c r="Q591" s="42"/>
      <c r="R591" s="42"/>
      <c r="S591" s="42"/>
      <c r="T591" s="42"/>
      <c r="U591" s="42"/>
      <c r="V591" s="42"/>
      <c r="W591" s="42"/>
      <c r="X591" s="42"/>
      <c r="Y591" s="27"/>
      <c r="Z591" s="27"/>
      <c r="AA591" s="27"/>
    </row>
    <row r="592">
      <c r="A592" s="21" t="str">
        <f t="shared" ref="A592:B592" si="599">if(and(isnumber(search("Yes",C592)),isnumber(search("Yes",E592)),isnumber(search("Yes",G592)),isnumber(search("Yes",I592))),"Yes","No")</f>
        <v>No</v>
      </c>
      <c r="B592" s="21" t="str">
        <f t="shared" si="599"/>
        <v>No</v>
      </c>
      <c r="C592" s="22" t="str">
        <f t="shared" si="3"/>
        <v>No</v>
      </c>
      <c r="D592" s="21" t="str">
        <f t="shared" si="4"/>
        <v>No</v>
      </c>
      <c r="E592" s="21" t="str">
        <f t="shared" si="5"/>
        <v>No</v>
      </c>
      <c r="F592" s="21" t="str">
        <f t="shared" si="6"/>
        <v>No</v>
      </c>
      <c r="G592" s="21" t="str">
        <f t="shared" si="7"/>
        <v>No</v>
      </c>
      <c r="H592" s="21" t="str">
        <f t="shared" si="8"/>
        <v>No</v>
      </c>
      <c r="I592" s="21" t="str">
        <f t="shared" si="9"/>
        <v>No</v>
      </c>
      <c r="J592" s="21" t="str">
        <f t="shared" si="10"/>
        <v>No</v>
      </c>
      <c r="K592" s="25"/>
      <c r="L592" s="7" t="s">
        <v>1239</v>
      </c>
      <c r="M592" s="7" t="s">
        <v>1240</v>
      </c>
      <c r="N592" s="7" t="s">
        <v>25</v>
      </c>
      <c r="O592" s="7" t="s">
        <v>4797</v>
      </c>
      <c r="P592" s="44" t="s">
        <v>8176</v>
      </c>
      <c r="Q592" s="42"/>
      <c r="R592" s="42"/>
      <c r="S592" s="42"/>
      <c r="T592" s="42"/>
      <c r="U592" s="42"/>
      <c r="V592" s="42"/>
      <c r="W592" s="42"/>
      <c r="X592" s="42"/>
      <c r="Y592" s="27"/>
      <c r="Z592" s="27"/>
      <c r="AA592" s="27"/>
    </row>
    <row r="593">
      <c r="A593" s="21" t="str">
        <f t="shared" ref="A593:B593" si="600">if(and(isnumber(search("Yes",C593)),isnumber(search("Yes",E593)),isnumber(search("Yes",G593)),isnumber(search("Yes",I593))),"Yes","No")</f>
        <v>No</v>
      </c>
      <c r="B593" s="21" t="str">
        <f t="shared" si="600"/>
        <v>No</v>
      </c>
      <c r="C593" s="22" t="str">
        <f t="shared" si="3"/>
        <v>No</v>
      </c>
      <c r="D593" s="21" t="str">
        <f t="shared" si="4"/>
        <v>No</v>
      </c>
      <c r="E593" s="21" t="str">
        <f t="shared" si="5"/>
        <v>No</v>
      </c>
      <c r="F593" s="21" t="str">
        <f t="shared" si="6"/>
        <v>No</v>
      </c>
      <c r="G593" s="21" t="str">
        <f t="shared" si="7"/>
        <v>No</v>
      </c>
      <c r="H593" s="21" t="str">
        <f t="shared" si="8"/>
        <v>No</v>
      </c>
      <c r="I593" s="21" t="str">
        <f t="shared" si="9"/>
        <v>No</v>
      </c>
      <c r="J593" s="21" t="str">
        <f t="shared" si="10"/>
        <v>No</v>
      </c>
      <c r="K593" s="25"/>
      <c r="L593" s="7" t="s">
        <v>1241</v>
      </c>
      <c r="M593" s="7" t="s">
        <v>1242</v>
      </c>
      <c r="N593" s="7" t="s">
        <v>25</v>
      </c>
      <c r="O593" s="7" t="s">
        <v>8177</v>
      </c>
      <c r="P593" s="44" t="s">
        <v>4856</v>
      </c>
      <c r="Q593" s="42"/>
      <c r="R593" s="42"/>
      <c r="S593" s="42"/>
      <c r="T593" s="42"/>
      <c r="U593" s="42"/>
      <c r="V593" s="42"/>
      <c r="W593" s="42"/>
      <c r="X593" s="42"/>
      <c r="Y593" s="27"/>
      <c r="Z593" s="27"/>
      <c r="AA593" s="27"/>
    </row>
    <row r="594">
      <c r="A594" s="21" t="str">
        <f t="shared" ref="A594:B594" si="601">if(and(isnumber(search("Yes",C594)),isnumber(search("Yes",E594)),isnumber(search("Yes",G594)),isnumber(search("Yes",I594))),"Yes","No")</f>
        <v>No</v>
      </c>
      <c r="B594" s="21" t="str">
        <f t="shared" si="601"/>
        <v>No</v>
      </c>
      <c r="C594" s="22" t="str">
        <f t="shared" si="3"/>
        <v>No</v>
      </c>
      <c r="D594" s="21" t="str">
        <f t="shared" si="4"/>
        <v>No</v>
      </c>
      <c r="E594" s="21" t="str">
        <f t="shared" si="5"/>
        <v>No</v>
      </c>
      <c r="F594" s="21" t="str">
        <f t="shared" si="6"/>
        <v>No</v>
      </c>
      <c r="G594" s="21" t="str">
        <f t="shared" si="7"/>
        <v>Yes</v>
      </c>
      <c r="H594" s="21" t="str">
        <f t="shared" si="8"/>
        <v>Yes</v>
      </c>
      <c r="I594" s="21" t="str">
        <f t="shared" si="9"/>
        <v>No</v>
      </c>
      <c r="J594" s="21" t="str">
        <f t="shared" si="10"/>
        <v>No</v>
      </c>
      <c r="K594" s="25">
        <v>42.0</v>
      </c>
      <c r="L594" s="7" t="s">
        <v>1243</v>
      </c>
      <c r="M594" s="7" t="s">
        <v>3769</v>
      </c>
      <c r="N594" s="7" t="s">
        <v>25</v>
      </c>
      <c r="O594" s="7" t="s">
        <v>2988</v>
      </c>
      <c r="P594" s="44" t="s">
        <v>8178</v>
      </c>
      <c r="Q594" s="42"/>
      <c r="R594" s="42"/>
      <c r="S594" s="42"/>
      <c r="T594" s="7" t="s">
        <v>21</v>
      </c>
      <c r="U594" s="7" t="s">
        <v>6152</v>
      </c>
      <c r="V594" s="44" t="s">
        <v>6153</v>
      </c>
      <c r="W594" s="7" t="s">
        <v>25</v>
      </c>
      <c r="X594" s="7" t="s">
        <v>8179</v>
      </c>
      <c r="Y594" s="44" t="s">
        <v>8180</v>
      </c>
    </row>
    <row r="595">
      <c r="A595" s="21" t="str">
        <f t="shared" ref="A595:B595" si="602">if(and(isnumber(search("Yes",C595)),isnumber(search("Yes",E595)),isnumber(search("Yes",G595)),isnumber(search("Yes",I595))),"Yes","No")</f>
        <v>No</v>
      </c>
      <c r="B595" s="21" t="str">
        <f t="shared" si="602"/>
        <v>No</v>
      </c>
      <c r="C595" s="22" t="str">
        <f t="shared" si="3"/>
        <v>No</v>
      </c>
      <c r="D595" s="21" t="str">
        <f t="shared" si="4"/>
        <v>No</v>
      </c>
      <c r="E595" s="21" t="str">
        <f t="shared" si="5"/>
        <v>No</v>
      </c>
      <c r="F595" s="21" t="str">
        <f t="shared" si="6"/>
        <v>No</v>
      </c>
      <c r="G595" s="21" t="str">
        <f t="shared" si="7"/>
        <v>No</v>
      </c>
      <c r="H595" s="21" t="str">
        <f t="shared" si="8"/>
        <v>No</v>
      </c>
      <c r="I595" s="21" t="str">
        <f t="shared" si="9"/>
        <v>No</v>
      </c>
      <c r="J595" s="21" t="str">
        <f t="shared" si="10"/>
        <v>No</v>
      </c>
      <c r="K595" s="25"/>
      <c r="L595" s="7" t="s">
        <v>1245</v>
      </c>
      <c r="M595" s="7" t="s">
        <v>1246</v>
      </c>
      <c r="N595" s="7" t="s">
        <v>25</v>
      </c>
      <c r="O595" s="7" t="s">
        <v>3776</v>
      </c>
      <c r="P595" s="44" t="s">
        <v>3777</v>
      </c>
      <c r="Q595" s="42"/>
      <c r="R595" s="42"/>
      <c r="S595" s="42"/>
      <c r="T595" s="42"/>
      <c r="U595" s="42"/>
      <c r="V595" s="42"/>
      <c r="W595" s="42"/>
      <c r="X595" s="42"/>
      <c r="Y595" s="27"/>
      <c r="Z595" s="27"/>
      <c r="AA595" s="27"/>
    </row>
    <row r="596">
      <c r="A596" s="21" t="str">
        <f t="shared" ref="A596:B596" si="603">if(and(isnumber(search("Yes",C596)),isnumber(search("Yes",E596)),isnumber(search("Yes",G596)),isnumber(search("Yes",I596))),"Yes","No")</f>
        <v>No</v>
      </c>
      <c r="B596" s="21" t="str">
        <f t="shared" si="603"/>
        <v>No</v>
      </c>
      <c r="C596" s="22" t="str">
        <f t="shared" si="3"/>
        <v>No</v>
      </c>
      <c r="D596" s="21" t="str">
        <f t="shared" si="4"/>
        <v>No</v>
      </c>
      <c r="E596" s="21" t="str">
        <f t="shared" si="5"/>
        <v>No</v>
      </c>
      <c r="F596" s="21" t="str">
        <f t="shared" si="6"/>
        <v>No</v>
      </c>
      <c r="G596" s="21" t="str">
        <f t="shared" si="7"/>
        <v>No</v>
      </c>
      <c r="H596" s="21" t="str">
        <f t="shared" si="8"/>
        <v>No</v>
      </c>
      <c r="I596" s="21" t="str">
        <f t="shared" si="9"/>
        <v>No</v>
      </c>
      <c r="J596" s="21" t="str">
        <f t="shared" si="10"/>
        <v>No</v>
      </c>
      <c r="K596" s="25"/>
      <c r="L596" s="7" t="s">
        <v>1247</v>
      </c>
      <c r="M596" s="7" t="s">
        <v>1248</v>
      </c>
      <c r="N596" s="7" t="s">
        <v>25</v>
      </c>
      <c r="O596" s="7" t="s">
        <v>8181</v>
      </c>
      <c r="P596" s="44" t="s">
        <v>8182</v>
      </c>
      <c r="Q596" s="42"/>
      <c r="R596" s="42"/>
      <c r="S596" s="42"/>
      <c r="T596" s="42"/>
      <c r="U596" s="42"/>
      <c r="V596" s="42"/>
      <c r="W596" s="42"/>
      <c r="X596" s="42"/>
      <c r="Y596" s="27"/>
      <c r="Z596" s="27"/>
      <c r="AA596" s="27"/>
    </row>
    <row r="597">
      <c r="A597" s="21" t="str">
        <f t="shared" ref="A597:B597" si="604">if(and(isnumber(search("Yes",C597)),isnumber(search("Yes",E597)),isnumber(search("Yes",G597)),isnumber(search("Yes",I597))),"Yes","No")</f>
        <v>No</v>
      </c>
      <c r="B597" s="21" t="str">
        <f t="shared" si="604"/>
        <v>No</v>
      </c>
      <c r="C597" s="22" t="str">
        <f t="shared" si="3"/>
        <v>No</v>
      </c>
      <c r="D597" s="21" t="str">
        <f t="shared" si="4"/>
        <v>No</v>
      </c>
      <c r="E597" s="21" t="str">
        <f t="shared" si="5"/>
        <v>No</v>
      </c>
      <c r="F597" s="21" t="str">
        <f t="shared" si="6"/>
        <v>No</v>
      </c>
      <c r="G597" s="21" t="str">
        <f t="shared" si="7"/>
        <v>No</v>
      </c>
      <c r="H597" s="21" t="str">
        <f t="shared" si="8"/>
        <v>No</v>
      </c>
      <c r="I597" s="21" t="str">
        <f t="shared" si="9"/>
        <v>No</v>
      </c>
      <c r="J597" s="21" t="str">
        <f t="shared" si="10"/>
        <v>No</v>
      </c>
      <c r="K597" s="25"/>
      <c r="L597" s="7" t="s">
        <v>1249</v>
      </c>
      <c r="M597" s="7" t="s">
        <v>1250</v>
      </c>
      <c r="N597" s="7" t="s">
        <v>25</v>
      </c>
      <c r="O597" s="7" t="s">
        <v>8183</v>
      </c>
      <c r="P597" s="44" t="s">
        <v>8184</v>
      </c>
      <c r="Q597" s="42"/>
      <c r="R597" s="42"/>
      <c r="S597" s="42"/>
      <c r="T597" s="42"/>
      <c r="U597" s="42"/>
      <c r="V597" s="42"/>
      <c r="W597" s="42"/>
      <c r="X597" s="42"/>
      <c r="Y597" s="27"/>
      <c r="Z597" s="27"/>
      <c r="AA597" s="27"/>
    </row>
    <row r="598">
      <c r="A598" s="21" t="str">
        <f t="shared" ref="A598:B598" si="605">if(and(isnumber(search("Yes",C598)),isnumber(search("Yes",E598)),isnumber(search("Yes",G598)),isnumber(search("Yes",I598))),"Yes","No")</f>
        <v>No</v>
      </c>
      <c r="B598" s="21" t="str">
        <f t="shared" si="605"/>
        <v>No</v>
      </c>
      <c r="C598" s="22" t="str">
        <f t="shared" si="3"/>
        <v>No</v>
      </c>
      <c r="D598" s="21" t="str">
        <f t="shared" si="4"/>
        <v>No</v>
      </c>
      <c r="E598" s="21" t="str">
        <f t="shared" si="5"/>
        <v>No</v>
      </c>
      <c r="F598" s="21" t="str">
        <f t="shared" si="6"/>
        <v>No</v>
      </c>
      <c r="G598" s="21" t="str">
        <f t="shared" si="7"/>
        <v>No</v>
      </c>
      <c r="H598" s="21" t="str">
        <f t="shared" si="8"/>
        <v>No</v>
      </c>
      <c r="I598" s="21" t="str">
        <f t="shared" si="9"/>
        <v>No</v>
      </c>
      <c r="J598" s="21" t="str">
        <f t="shared" si="10"/>
        <v>No</v>
      </c>
      <c r="K598" s="25"/>
      <c r="L598" s="7" t="s">
        <v>1251</v>
      </c>
      <c r="M598" s="7" t="s">
        <v>1252</v>
      </c>
      <c r="N598" s="7" t="s">
        <v>25</v>
      </c>
      <c r="O598" s="7" t="s">
        <v>2692</v>
      </c>
      <c r="P598" s="44" t="s">
        <v>2511</v>
      </c>
      <c r="Q598" s="42"/>
      <c r="R598" s="42"/>
      <c r="S598" s="42"/>
      <c r="T598" s="42"/>
      <c r="U598" s="42"/>
      <c r="V598" s="42"/>
      <c r="W598" s="42"/>
      <c r="X598" s="42"/>
      <c r="Y598" s="27"/>
      <c r="Z598" s="27"/>
      <c r="AA598" s="27"/>
    </row>
    <row r="599">
      <c r="A599" s="21" t="str">
        <f t="shared" ref="A599:B599" si="606">if(and(isnumber(search("Yes",C599)),isnumber(search("Yes",E599)),isnumber(search("Yes",G599)),isnumber(search("Yes",I599))),"Yes","No")</f>
        <v>No</v>
      </c>
      <c r="B599" s="21" t="str">
        <f t="shared" si="606"/>
        <v>No</v>
      </c>
      <c r="C599" s="22" t="str">
        <f t="shared" si="3"/>
        <v>No</v>
      </c>
      <c r="D599" s="21" t="str">
        <f t="shared" si="4"/>
        <v>No</v>
      </c>
      <c r="E599" s="21" t="str">
        <f t="shared" si="5"/>
        <v>No</v>
      </c>
      <c r="F599" s="21" t="str">
        <f t="shared" si="6"/>
        <v>No</v>
      </c>
      <c r="G599" s="21" t="str">
        <f t="shared" si="7"/>
        <v>No</v>
      </c>
      <c r="H599" s="21" t="str">
        <f t="shared" si="8"/>
        <v>No</v>
      </c>
      <c r="I599" s="21" t="str">
        <f t="shared" si="9"/>
        <v>No</v>
      </c>
      <c r="J599" s="21" t="str">
        <f t="shared" si="10"/>
        <v>No</v>
      </c>
      <c r="K599" s="25"/>
      <c r="L599" s="7" t="s">
        <v>1253</v>
      </c>
      <c r="M599" s="7" t="s">
        <v>1254</v>
      </c>
      <c r="N599" s="7" t="s">
        <v>25</v>
      </c>
      <c r="O599" s="7" t="s">
        <v>8185</v>
      </c>
      <c r="P599" s="44" t="s">
        <v>8186</v>
      </c>
      <c r="Q599" s="42"/>
      <c r="R599" s="42"/>
      <c r="S599" s="42"/>
      <c r="T599" s="42"/>
      <c r="U599" s="42"/>
      <c r="V599" s="42"/>
      <c r="W599" s="42"/>
      <c r="X599" s="42"/>
      <c r="Y599" s="27"/>
      <c r="Z599" s="27"/>
      <c r="AA599" s="27"/>
    </row>
    <row r="600">
      <c r="A600" s="21" t="str">
        <f t="shared" ref="A600:B600" si="607">if(and(isnumber(search("Yes",C600)),isnumber(search("Yes",E600)),isnumber(search("Yes",G600)),isnumber(search("Yes",I600))),"Yes","No")</f>
        <v>No</v>
      </c>
      <c r="B600" s="21" t="str">
        <f t="shared" si="607"/>
        <v>No</v>
      </c>
      <c r="C600" s="22" t="str">
        <f t="shared" si="3"/>
        <v>No</v>
      </c>
      <c r="D600" s="21" t="str">
        <f t="shared" si="4"/>
        <v>No</v>
      </c>
      <c r="E600" s="21" t="str">
        <f t="shared" si="5"/>
        <v>No</v>
      </c>
      <c r="F600" s="21" t="str">
        <f t="shared" si="6"/>
        <v>No</v>
      </c>
      <c r="G600" s="21" t="str">
        <f t="shared" si="7"/>
        <v>No</v>
      </c>
      <c r="H600" s="21" t="str">
        <f t="shared" si="8"/>
        <v>No</v>
      </c>
      <c r="I600" s="21" t="str">
        <f t="shared" si="9"/>
        <v>No</v>
      </c>
      <c r="J600" s="21" t="str">
        <f t="shared" si="10"/>
        <v>No</v>
      </c>
      <c r="K600" s="25"/>
      <c r="L600" s="7" t="s">
        <v>1255</v>
      </c>
      <c r="M600" s="7" t="s">
        <v>1256</v>
      </c>
      <c r="N600" s="7" t="s">
        <v>25</v>
      </c>
      <c r="O600" s="7" t="s">
        <v>2282</v>
      </c>
      <c r="P600" s="44" t="s">
        <v>5167</v>
      </c>
      <c r="Q600" s="42"/>
      <c r="R600" s="42"/>
      <c r="S600" s="42"/>
      <c r="T600" s="42"/>
      <c r="U600" s="42"/>
      <c r="V600" s="42"/>
      <c r="W600" s="42"/>
      <c r="X600" s="42"/>
      <c r="Y600" s="27"/>
      <c r="Z600" s="27"/>
      <c r="AA600" s="27"/>
    </row>
    <row r="601">
      <c r="A601" s="21" t="str">
        <f t="shared" ref="A601:B601" si="608">if(and(isnumber(search("Yes",C601)),isnumber(search("Yes",E601)),isnumber(search("Yes",G601)),isnumber(search("Yes",I601))),"Yes","No")</f>
        <v>No</v>
      </c>
      <c r="B601" s="21" t="str">
        <f t="shared" si="608"/>
        <v>No</v>
      </c>
      <c r="C601" s="22" t="str">
        <f t="shared" si="3"/>
        <v>No</v>
      </c>
      <c r="D601" s="21" t="str">
        <f t="shared" si="4"/>
        <v>No</v>
      </c>
      <c r="E601" s="21" t="str">
        <f t="shared" si="5"/>
        <v>No</v>
      </c>
      <c r="F601" s="21" t="str">
        <f t="shared" si="6"/>
        <v>No</v>
      </c>
      <c r="G601" s="21" t="str">
        <f t="shared" si="7"/>
        <v>No</v>
      </c>
      <c r="H601" s="21" t="str">
        <f t="shared" si="8"/>
        <v>No</v>
      </c>
      <c r="I601" s="21" t="str">
        <f t="shared" si="9"/>
        <v>No</v>
      </c>
      <c r="J601" s="21" t="str">
        <f t="shared" si="10"/>
        <v>No</v>
      </c>
      <c r="K601" s="25"/>
      <c r="L601" s="7" t="s">
        <v>1257</v>
      </c>
      <c r="M601" s="7" t="s">
        <v>1258</v>
      </c>
      <c r="N601" s="7" t="s">
        <v>25</v>
      </c>
      <c r="O601" s="7" t="s">
        <v>8187</v>
      </c>
      <c r="P601" s="44" t="s">
        <v>8188</v>
      </c>
      <c r="Q601" s="42"/>
      <c r="R601" s="42"/>
      <c r="S601" s="42"/>
      <c r="T601" s="42"/>
      <c r="U601" s="42"/>
      <c r="V601" s="42"/>
      <c r="W601" s="42"/>
      <c r="X601" s="42"/>
      <c r="Y601" s="27"/>
      <c r="Z601" s="27"/>
      <c r="AA601" s="27"/>
    </row>
    <row r="602">
      <c r="A602" s="21" t="str">
        <f t="shared" ref="A602:B602" si="609">if(and(isnumber(search("Yes",C602)),isnumber(search("Yes",E602)),isnumber(search("Yes",G602)),isnumber(search("Yes",I602))),"Yes","No")</f>
        <v>No</v>
      </c>
      <c r="B602" s="21" t="str">
        <f t="shared" si="609"/>
        <v>No</v>
      </c>
      <c r="C602" s="22" t="str">
        <f t="shared" si="3"/>
        <v>No</v>
      </c>
      <c r="D602" s="21" t="str">
        <f t="shared" si="4"/>
        <v>No</v>
      </c>
      <c r="E602" s="21" t="str">
        <f t="shared" si="5"/>
        <v>No</v>
      </c>
      <c r="F602" s="21" t="str">
        <f t="shared" si="6"/>
        <v>No</v>
      </c>
      <c r="G602" s="21" t="str">
        <f t="shared" si="7"/>
        <v>No</v>
      </c>
      <c r="H602" s="21" t="str">
        <f t="shared" si="8"/>
        <v>No</v>
      </c>
      <c r="I602" s="21" t="str">
        <f t="shared" si="9"/>
        <v>No</v>
      </c>
      <c r="J602" s="21" t="str">
        <f t="shared" si="10"/>
        <v>No</v>
      </c>
      <c r="K602" s="25"/>
      <c r="L602" s="7" t="s">
        <v>1259</v>
      </c>
      <c r="M602" s="7" t="s">
        <v>1260</v>
      </c>
      <c r="N602" s="7" t="s">
        <v>25</v>
      </c>
      <c r="O602" s="7" t="s">
        <v>3600</v>
      </c>
      <c r="P602" s="44" t="s">
        <v>8189</v>
      </c>
      <c r="Q602" s="42"/>
      <c r="R602" s="42"/>
      <c r="S602" s="42"/>
      <c r="T602" s="42"/>
      <c r="U602" s="42"/>
      <c r="V602" s="42"/>
      <c r="W602" s="42"/>
      <c r="X602" s="42"/>
      <c r="Y602" s="27"/>
      <c r="Z602" s="27"/>
      <c r="AA602" s="27"/>
    </row>
    <row r="603">
      <c r="A603" s="21" t="str">
        <f t="shared" ref="A603:B603" si="610">if(and(isnumber(search("Yes",C603)),isnumber(search("Yes",E603)),isnumber(search("Yes",G603)),isnumber(search("Yes",I603))),"Yes","No")</f>
        <v>No</v>
      </c>
      <c r="B603" s="21" t="str">
        <f t="shared" si="610"/>
        <v>No</v>
      </c>
      <c r="C603" s="22" t="str">
        <f t="shared" si="3"/>
        <v>No</v>
      </c>
      <c r="D603" s="21" t="str">
        <f t="shared" si="4"/>
        <v>No</v>
      </c>
      <c r="E603" s="21" t="str">
        <f t="shared" si="5"/>
        <v>No</v>
      </c>
      <c r="F603" s="21" t="str">
        <f t="shared" si="6"/>
        <v>No</v>
      </c>
      <c r="G603" s="21" t="str">
        <f t="shared" si="7"/>
        <v>No</v>
      </c>
      <c r="H603" s="21" t="str">
        <f t="shared" si="8"/>
        <v>No</v>
      </c>
      <c r="I603" s="21" t="str">
        <f t="shared" si="9"/>
        <v>No</v>
      </c>
      <c r="J603" s="21" t="str">
        <f t="shared" si="10"/>
        <v>No</v>
      </c>
      <c r="K603" s="25"/>
      <c r="L603" s="7" t="s">
        <v>1261</v>
      </c>
      <c r="M603" s="7" t="s">
        <v>1262</v>
      </c>
      <c r="N603" s="7" t="s">
        <v>25</v>
      </c>
      <c r="O603" s="7" t="s">
        <v>6166</v>
      </c>
      <c r="P603" s="44" t="s">
        <v>8190</v>
      </c>
      <c r="Q603" s="42"/>
      <c r="R603" s="42"/>
      <c r="S603" s="42"/>
      <c r="T603" s="42"/>
      <c r="U603" s="42"/>
      <c r="V603" s="42"/>
      <c r="W603" s="42"/>
      <c r="X603" s="42"/>
      <c r="Y603" s="27"/>
      <c r="Z603" s="27"/>
      <c r="AA603" s="27"/>
    </row>
    <row r="604">
      <c r="A604" s="21" t="str">
        <f t="shared" ref="A604:B604" si="611">if(and(isnumber(search("Yes",C604)),isnumber(search("Yes",E604)),isnumber(search("Yes",G604)),isnumber(search("Yes",I604))),"Yes","No")</f>
        <v>No</v>
      </c>
      <c r="B604" s="21" t="str">
        <f t="shared" si="611"/>
        <v>No</v>
      </c>
      <c r="C604" s="22" t="str">
        <f t="shared" si="3"/>
        <v>No</v>
      </c>
      <c r="D604" s="21" t="str">
        <f t="shared" si="4"/>
        <v>No</v>
      </c>
      <c r="E604" s="21" t="str">
        <f t="shared" si="5"/>
        <v>No</v>
      </c>
      <c r="F604" s="21" t="str">
        <f t="shared" si="6"/>
        <v>No</v>
      </c>
      <c r="G604" s="21" t="str">
        <f t="shared" si="7"/>
        <v>No</v>
      </c>
      <c r="H604" s="21" t="str">
        <f t="shared" si="8"/>
        <v>No</v>
      </c>
      <c r="I604" s="21" t="str">
        <f t="shared" si="9"/>
        <v>No</v>
      </c>
      <c r="J604" s="21" t="str">
        <f t="shared" si="10"/>
        <v>No</v>
      </c>
      <c r="K604" s="25"/>
      <c r="L604" s="7" t="s">
        <v>1263</v>
      </c>
      <c r="M604" s="7" t="s">
        <v>1264</v>
      </c>
      <c r="N604" s="7" t="s">
        <v>25</v>
      </c>
      <c r="O604" s="7" t="s">
        <v>3791</v>
      </c>
      <c r="P604" s="44" t="s">
        <v>8191</v>
      </c>
      <c r="Q604" s="42"/>
      <c r="R604" s="42"/>
      <c r="S604" s="42"/>
      <c r="T604" s="42"/>
      <c r="U604" s="42"/>
      <c r="V604" s="42"/>
      <c r="W604" s="42"/>
      <c r="X604" s="42"/>
      <c r="Y604" s="27"/>
      <c r="Z604" s="27"/>
      <c r="AA604" s="27"/>
    </row>
    <row r="605">
      <c r="A605" s="21" t="str">
        <f t="shared" ref="A605:B605" si="612">if(and(isnumber(search("Yes",C605)),isnumber(search("Yes",E605)),isnumber(search("Yes",G605)),isnumber(search("Yes",I605))),"Yes","No")</f>
        <v>No</v>
      </c>
      <c r="B605" s="21" t="str">
        <f t="shared" si="612"/>
        <v>No</v>
      </c>
      <c r="C605" s="22" t="str">
        <f t="shared" si="3"/>
        <v>No</v>
      </c>
      <c r="D605" s="21" t="str">
        <f t="shared" si="4"/>
        <v>No</v>
      </c>
      <c r="E605" s="21" t="str">
        <f t="shared" si="5"/>
        <v>No</v>
      </c>
      <c r="F605" s="21" t="str">
        <f t="shared" si="6"/>
        <v>No</v>
      </c>
      <c r="G605" s="21" t="str">
        <f t="shared" si="7"/>
        <v>No</v>
      </c>
      <c r="H605" s="21" t="str">
        <f t="shared" si="8"/>
        <v>No</v>
      </c>
      <c r="I605" s="21" t="str">
        <f t="shared" si="9"/>
        <v>No</v>
      </c>
      <c r="J605" s="21" t="str">
        <f t="shared" si="10"/>
        <v>No</v>
      </c>
      <c r="K605" s="25"/>
      <c r="L605" s="7" t="s">
        <v>1265</v>
      </c>
      <c r="M605" s="7" t="s">
        <v>1266</v>
      </c>
      <c r="N605" s="7" t="s">
        <v>25</v>
      </c>
      <c r="O605" s="7" t="s">
        <v>3793</v>
      </c>
      <c r="P605" s="44" t="s">
        <v>3794</v>
      </c>
      <c r="Q605" s="42"/>
      <c r="R605" s="42"/>
      <c r="S605" s="42"/>
      <c r="T605" s="42"/>
      <c r="U605" s="42"/>
      <c r="V605" s="42"/>
      <c r="W605" s="42"/>
      <c r="X605" s="42"/>
      <c r="Y605" s="27"/>
      <c r="Z605" s="27"/>
      <c r="AA605" s="27"/>
    </row>
    <row r="606">
      <c r="A606" s="21" t="str">
        <f t="shared" ref="A606:B606" si="613">if(and(isnumber(search("Yes",C606)),isnumber(search("Yes",E606)),isnumber(search("Yes",G606)),isnumber(search("Yes",I606))),"Yes","No")</f>
        <v>No</v>
      </c>
      <c r="B606" s="21" t="str">
        <f t="shared" si="613"/>
        <v>No</v>
      </c>
      <c r="C606" s="22" t="str">
        <f t="shared" si="3"/>
        <v>No</v>
      </c>
      <c r="D606" s="21" t="str">
        <f t="shared" si="4"/>
        <v>No</v>
      </c>
      <c r="E606" s="21" t="str">
        <f t="shared" si="5"/>
        <v>No</v>
      </c>
      <c r="F606" s="21" t="str">
        <f t="shared" si="6"/>
        <v>No</v>
      </c>
      <c r="G606" s="21" t="str">
        <f t="shared" si="7"/>
        <v>No</v>
      </c>
      <c r="H606" s="21" t="str">
        <f t="shared" si="8"/>
        <v>No</v>
      </c>
      <c r="I606" s="21" t="str">
        <f t="shared" si="9"/>
        <v>No</v>
      </c>
      <c r="J606" s="21" t="str">
        <f t="shared" si="10"/>
        <v>No</v>
      </c>
      <c r="K606" s="25"/>
      <c r="L606" s="7" t="s">
        <v>1267</v>
      </c>
      <c r="M606" s="7" t="s">
        <v>1268</v>
      </c>
      <c r="N606" s="7" t="s">
        <v>25</v>
      </c>
      <c r="O606" s="7" t="s">
        <v>3795</v>
      </c>
      <c r="P606" s="44" t="s">
        <v>3796</v>
      </c>
      <c r="Q606" s="42"/>
      <c r="R606" s="42"/>
      <c r="S606" s="42"/>
      <c r="T606" s="42"/>
      <c r="U606" s="42"/>
      <c r="V606" s="42"/>
      <c r="W606" s="42"/>
      <c r="X606" s="42"/>
      <c r="Y606" s="27"/>
      <c r="Z606" s="27"/>
      <c r="AA606" s="27"/>
    </row>
    <row r="607">
      <c r="A607" s="21" t="str">
        <f t="shared" ref="A607:B607" si="614">if(and(isnumber(search("Yes",C607)),isnumber(search("Yes",E607)),isnumber(search("Yes",G607)),isnumber(search("Yes",I607))),"Yes","No")</f>
        <v>No</v>
      </c>
      <c r="B607" s="21" t="str">
        <f t="shared" si="614"/>
        <v>No</v>
      </c>
      <c r="C607" s="22" t="str">
        <f t="shared" si="3"/>
        <v>No</v>
      </c>
      <c r="D607" s="21" t="str">
        <f t="shared" si="4"/>
        <v>No</v>
      </c>
      <c r="E607" s="21" t="str">
        <f t="shared" si="5"/>
        <v>No</v>
      </c>
      <c r="F607" s="21" t="str">
        <f t="shared" si="6"/>
        <v>No</v>
      </c>
      <c r="G607" s="21" t="str">
        <f t="shared" si="7"/>
        <v>Yes</v>
      </c>
      <c r="H607" s="21" t="str">
        <f t="shared" si="8"/>
        <v>Yes</v>
      </c>
      <c r="I607" s="21" t="str">
        <f t="shared" si="9"/>
        <v>Yes</v>
      </c>
      <c r="J607" s="21" t="str">
        <f t="shared" si="10"/>
        <v>Yes</v>
      </c>
      <c r="K607" s="25">
        <v>39.0</v>
      </c>
      <c r="L607" s="7" t="s">
        <v>1269</v>
      </c>
      <c r="M607" s="7" t="s">
        <v>1270</v>
      </c>
      <c r="N607" s="7" t="s">
        <v>25</v>
      </c>
      <c r="O607" s="7" t="s">
        <v>2622</v>
      </c>
      <c r="P607" s="44" t="s">
        <v>8192</v>
      </c>
      <c r="Q607" s="42"/>
      <c r="R607" s="42"/>
      <c r="S607" s="42"/>
      <c r="T607" s="7" t="s">
        <v>21</v>
      </c>
      <c r="U607" s="7" t="s">
        <v>7139</v>
      </c>
      <c r="V607" s="44" t="s">
        <v>8193</v>
      </c>
      <c r="W607" s="7" t="s">
        <v>2321</v>
      </c>
      <c r="X607" s="7" t="s">
        <v>8194</v>
      </c>
      <c r="Y607" s="44" t="s">
        <v>8195</v>
      </c>
    </row>
    <row r="608">
      <c r="A608" s="21" t="str">
        <f t="shared" ref="A608:B608" si="615">if(and(isnumber(search("Yes",C608)),isnumber(search("Yes",E608)),isnumber(search("Yes",G608)),isnumber(search("Yes",I608))),"Yes","No")</f>
        <v>No</v>
      </c>
      <c r="B608" s="21" t="str">
        <f t="shared" si="615"/>
        <v>No</v>
      </c>
      <c r="C608" s="22" t="str">
        <f t="shared" si="3"/>
        <v>No</v>
      </c>
      <c r="D608" s="21" t="str">
        <f t="shared" si="4"/>
        <v>No</v>
      </c>
      <c r="E608" s="21" t="str">
        <f t="shared" si="5"/>
        <v>No</v>
      </c>
      <c r="F608" s="21" t="str">
        <f t="shared" si="6"/>
        <v>No</v>
      </c>
      <c r="G608" s="21" t="str">
        <f t="shared" si="7"/>
        <v>No</v>
      </c>
      <c r="H608" s="21" t="str">
        <f t="shared" si="8"/>
        <v>No</v>
      </c>
      <c r="I608" s="21" t="str">
        <f t="shared" si="9"/>
        <v>No</v>
      </c>
      <c r="J608" s="21" t="str">
        <f t="shared" si="10"/>
        <v>No</v>
      </c>
      <c r="K608" s="25"/>
      <c r="L608" s="7" t="s">
        <v>1271</v>
      </c>
      <c r="M608" s="7" t="s">
        <v>1272</v>
      </c>
      <c r="N608" s="7" t="s">
        <v>25</v>
      </c>
      <c r="O608" s="7" t="s">
        <v>3352</v>
      </c>
      <c r="P608" s="44" t="s">
        <v>8196</v>
      </c>
      <c r="Q608" s="42"/>
      <c r="R608" s="42"/>
      <c r="S608" s="42"/>
      <c r="T608" s="42"/>
      <c r="U608" s="42"/>
      <c r="V608" s="42"/>
      <c r="W608" s="42"/>
      <c r="X608" s="42"/>
      <c r="Y608" s="27"/>
      <c r="Z608" s="27"/>
      <c r="AA608" s="27"/>
    </row>
    <row r="609">
      <c r="A609" s="21" t="str">
        <f t="shared" ref="A609:B609" si="616">if(and(isnumber(search("Yes",C609)),isnumber(search("Yes",E609)),isnumber(search("Yes",G609)),isnumber(search("Yes",I609))),"Yes","No")</f>
        <v>No</v>
      </c>
      <c r="B609" s="21" t="str">
        <f t="shared" si="616"/>
        <v>No</v>
      </c>
      <c r="C609" s="22" t="str">
        <f t="shared" si="3"/>
        <v>No</v>
      </c>
      <c r="D609" s="21" t="str">
        <f t="shared" si="4"/>
        <v>No</v>
      </c>
      <c r="E609" s="21" t="str">
        <f t="shared" si="5"/>
        <v>No</v>
      </c>
      <c r="F609" s="21" t="str">
        <f t="shared" si="6"/>
        <v>No</v>
      </c>
      <c r="G609" s="21" t="str">
        <f t="shared" si="7"/>
        <v>No</v>
      </c>
      <c r="H609" s="21" t="str">
        <f t="shared" si="8"/>
        <v>No</v>
      </c>
      <c r="I609" s="21" t="str">
        <f t="shared" si="9"/>
        <v>No</v>
      </c>
      <c r="J609" s="21" t="str">
        <f t="shared" si="10"/>
        <v>No</v>
      </c>
      <c r="K609" s="25"/>
      <c r="L609" s="33" t="s">
        <v>1273</v>
      </c>
      <c r="M609" s="7" t="s">
        <v>1274</v>
      </c>
      <c r="N609" s="7" t="s">
        <v>25</v>
      </c>
      <c r="O609" s="7" t="s">
        <v>4797</v>
      </c>
      <c r="P609" s="44" t="s">
        <v>8197</v>
      </c>
      <c r="Q609" s="42"/>
      <c r="R609" s="42"/>
      <c r="S609" s="42"/>
      <c r="T609" s="42"/>
      <c r="U609" s="42"/>
      <c r="V609" s="42"/>
      <c r="W609" s="42"/>
      <c r="X609" s="42"/>
      <c r="Y609" s="27"/>
      <c r="Z609" s="27"/>
      <c r="AA609" s="27"/>
    </row>
    <row r="610">
      <c r="A610" s="21" t="str">
        <f t="shared" ref="A610:B610" si="617">if(and(isnumber(search("Yes",C610)),isnumber(search("Yes",E610)),isnumber(search("Yes",G610)),isnumber(search("Yes",I610))),"Yes","No")</f>
        <v>No</v>
      </c>
      <c r="B610" s="21" t="str">
        <f t="shared" si="617"/>
        <v>No</v>
      </c>
      <c r="C610" s="22" t="str">
        <f t="shared" si="3"/>
        <v>No</v>
      </c>
      <c r="D610" s="21" t="str">
        <f t="shared" si="4"/>
        <v>No</v>
      </c>
      <c r="E610" s="21" t="str">
        <f t="shared" si="5"/>
        <v>No</v>
      </c>
      <c r="F610" s="21" t="str">
        <f t="shared" si="6"/>
        <v>No</v>
      </c>
      <c r="G610" s="21" t="str">
        <f t="shared" si="7"/>
        <v>No</v>
      </c>
      <c r="H610" s="21" t="str">
        <f t="shared" si="8"/>
        <v>No</v>
      </c>
      <c r="I610" s="21" t="str">
        <f t="shared" si="9"/>
        <v>No</v>
      </c>
      <c r="J610" s="21" t="str">
        <f t="shared" si="10"/>
        <v>No</v>
      </c>
      <c r="K610" s="25"/>
      <c r="L610" s="7" t="s">
        <v>1275</v>
      </c>
      <c r="M610" s="7" t="s">
        <v>1276</v>
      </c>
      <c r="N610" s="7" t="s">
        <v>25</v>
      </c>
      <c r="O610" s="7" t="s">
        <v>2229</v>
      </c>
      <c r="P610" s="44" t="s">
        <v>5221</v>
      </c>
      <c r="Q610" s="42"/>
      <c r="R610" s="42"/>
      <c r="S610" s="42"/>
      <c r="T610" s="42"/>
      <c r="U610" s="42"/>
      <c r="V610" s="42"/>
      <c r="W610" s="42"/>
      <c r="X610" s="42"/>
      <c r="Y610" s="27"/>
      <c r="Z610" s="27"/>
      <c r="AA610" s="27"/>
    </row>
    <row r="611">
      <c r="A611" s="21" t="str">
        <f t="shared" ref="A611:B611" si="618">if(and(isnumber(search("Yes",C611)),isnumber(search("Yes",E611)),isnumber(search("Yes",G611)),isnumber(search("Yes",I611))),"Yes","No")</f>
        <v>No</v>
      </c>
      <c r="B611" s="21" t="str">
        <f t="shared" si="618"/>
        <v>No</v>
      </c>
      <c r="C611" s="22" t="str">
        <f t="shared" si="3"/>
        <v>No</v>
      </c>
      <c r="D611" s="21" t="str">
        <f t="shared" si="4"/>
        <v>No</v>
      </c>
      <c r="E611" s="21" t="str">
        <f t="shared" si="5"/>
        <v>No</v>
      </c>
      <c r="F611" s="21" t="str">
        <f t="shared" si="6"/>
        <v>No</v>
      </c>
      <c r="G611" s="21" t="str">
        <f t="shared" si="7"/>
        <v>No</v>
      </c>
      <c r="H611" s="21" t="str">
        <f t="shared" si="8"/>
        <v>No</v>
      </c>
      <c r="I611" s="21" t="str">
        <f t="shared" si="9"/>
        <v>No</v>
      </c>
      <c r="J611" s="21" t="str">
        <f t="shared" si="10"/>
        <v>No</v>
      </c>
      <c r="K611" s="25"/>
      <c r="L611" s="7" t="s">
        <v>1277</v>
      </c>
      <c r="M611" s="7" t="s">
        <v>1278</v>
      </c>
      <c r="N611" s="7" t="s">
        <v>25</v>
      </c>
      <c r="O611" s="7" t="s">
        <v>8198</v>
      </c>
      <c r="P611" s="44" t="s">
        <v>8199</v>
      </c>
      <c r="Q611" s="42"/>
      <c r="R611" s="42"/>
      <c r="S611" s="42"/>
      <c r="T611" s="42"/>
      <c r="U611" s="42"/>
      <c r="V611" s="42"/>
      <c r="W611" s="42"/>
      <c r="X611" s="42"/>
      <c r="Y611" s="27"/>
      <c r="Z611" s="27"/>
      <c r="AA611" s="27"/>
    </row>
    <row r="612">
      <c r="A612" s="21" t="str">
        <f t="shared" ref="A612:B612" si="619">if(and(isnumber(search("Yes",C612)),isnumber(search("Yes",E612)),isnumber(search("Yes",G612)),isnumber(search("Yes",I612))),"Yes","No")</f>
        <v>No</v>
      </c>
      <c r="B612" s="21" t="str">
        <f t="shared" si="619"/>
        <v>No</v>
      </c>
      <c r="C612" s="22" t="str">
        <f t="shared" si="3"/>
        <v>No</v>
      </c>
      <c r="D612" s="21" t="str">
        <f t="shared" si="4"/>
        <v>No</v>
      </c>
      <c r="E612" s="21" t="str">
        <f t="shared" si="5"/>
        <v>No</v>
      </c>
      <c r="F612" s="21" t="str">
        <f t="shared" si="6"/>
        <v>No</v>
      </c>
      <c r="G612" s="21" t="str">
        <f t="shared" si="7"/>
        <v>No</v>
      </c>
      <c r="H612" s="21" t="str">
        <f t="shared" si="8"/>
        <v>No</v>
      </c>
      <c r="I612" s="21" t="str">
        <f t="shared" si="9"/>
        <v>No</v>
      </c>
      <c r="J612" s="21" t="str">
        <f t="shared" si="10"/>
        <v>No</v>
      </c>
      <c r="K612" s="25"/>
      <c r="L612" s="7" t="s">
        <v>1279</v>
      </c>
      <c r="M612" s="7" t="s">
        <v>1280</v>
      </c>
      <c r="N612" s="7" t="s">
        <v>25</v>
      </c>
      <c r="O612" s="7" t="s">
        <v>3808</v>
      </c>
      <c r="P612" s="44" t="s">
        <v>8200</v>
      </c>
      <c r="Q612" s="42"/>
      <c r="R612" s="42"/>
      <c r="S612" s="42"/>
      <c r="T612" s="42"/>
      <c r="U612" s="42"/>
      <c r="V612" s="42"/>
      <c r="W612" s="42"/>
      <c r="X612" s="42"/>
      <c r="Y612" s="27"/>
      <c r="Z612" s="27"/>
      <c r="AA612" s="27"/>
    </row>
    <row r="613">
      <c r="A613" s="21" t="str">
        <f t="shared" ref="A613:B613" si="620">if(and(isnumber(search("Yes",C613)),isnumber(search("Yes",E613)),isnumber(search("Yes",G613)),isnumber(search("Yes",I613))),"Yes","No")</f>
        <v>No</v>
      </c>
      <c r="B613" s="21" t="str">
        <f t="shared" si="620"/>
        <v>No</v>
      </c>
      <c r="C613" s="22" t="str">
        <f t="shared" si="3"/>
        <v>No</v>
      </c>
      <c r="D613" s="21" t="str">
        <f t="shared" si="4"/>
        <v>No</v>
      </c>
      <c r="E613" s="21" t="str">
        <f t="shared" si="5"/>
        <v>No</v>
      </c>
      <c r="F613" s="21" t="str">
        <f t="shared" si="6"/>
        <v>No</v>
      </c>
      <c r="G613" s="21" t="str">
        <f t="shared" si="7"/>
        <v>No</v>
      </c>
      <c r="H613" s="21" t="str">
        <f t="shared" si="8"/>
        <v>No</v>
      </c>
      <c r="I613" s="21" t="str">
        <f t="shared" si="9"/>
        <v>No</v>
      </c>
      <c r="J613" s="21" t="str">
        <f t="shared" si="10"/>
        <v>No</v>
      </c>
      <c r="K613" s="25"/>
      <c r="L613" s="7" t="s">
        <v>1281</v>
      </c>
      <c r="M613" s="7" t="s">
        <v>1282</v>
      </c>
      <c r="N613" s="7" t="s">
        <v>25</v>
      </c>
      <c r="O613" s="7" t="s">
        <v>8201</v>
      </c>
      <c r="P613" s="44" t="s">
        <v>8202</v>
      </c>
      <c r="Q613" s="42"/>
      <c r="R613" s="42"/>
      <c r="S613" s="42"/>
      <c r="T613" s="42"/>
      <c r="U613" s="42"/>
      <c r="V613" s="42"/>
      <c r="W613" s="42"/>
      <c r="X613" s="42"/>
      <c r="Y613" s="27"/>
      <c r="Z613" s="27"/>
      <c r="AA613" s="27"/>
    </row>
    <row r="614">
      <c r="A614" s="21" t="str">
        <f t="shared" ref="A614:B614" si="621">if(and(isnumber(search("Yes",C614)),isnumber(search("Yes",E614)),isnumber(search("Yes",G614)),isnumber(search("Yes",I614))),"Yes","No")</f>
        <v>No</v>
      </c>
      <c r="B614" s="21" t="str">
        <f t="shared" si="621"/>
        <v>No</v>
      </c>
      <c r="C614" s="22" t="str">
        <f t="shared" si="3"/>
        <v>No</v>
      </c>
      <c r="D614" s="21" t="str">
        <f t="shared" si="4"/>
        <v>No</v>
      </c>
      <c r="E614" s="21" t="str">
        <f t="shared" si="5"/>
        <v>No</v>
      </c>
      <c r="F614" s="21" t="str">
        <f t="shared" si="6"/>
        <v>No</v>
      </c>
      <c r="G614" s="21" t="str">
        <f t="shared" si="7"/>
        <v>No</v>
      </c>
      <c r="H614" s="21" t="str">
        <f t="shared" si="8"/>
        <v>No</v>
      </c>
      <c r="I614" s="21" t="str">
        <f t="shared" si="9"/>
        <v>No</v>
      </c>
      <c r="J614" s="21" t="str">
        <f t="shared" si="10"/>
        <v>No</v>
      </c>
      <c r="K614" s="25"/>
      <c r="L614" s="7" t="s">
        <v>1283</v>
      </c>
      <c r="M614" s="7" t="s">
        <v>1284</v>
      </c>
      <c r="N614" s="7" t="s">
        <v>25</v>
      </c>
      <c r="O614" s="7" t="s">
        <v>7153</v>
      </c>
      <c r="P614" s="44" t="s">
        <v>8203</v>
      </c>
      <c r="Q614" s="42"/>
      <c r="R614" s="42"/>
      <c r="S614" s="42"/>
      <c r="T614" s="42"/>
      <c r="U614" s="42"/>
      <c r="V614" s="42"/>
      <c r="W614" s="42"/>
      <c r="X614" s="42"/>
      <c r="Y614" s="27"/>
      <c r="Z614" s="27"/>
      <c r="AA614" s="27"/>
    </row>
    <row r="615">
      <c r="A615" s="21" t="str">
        <f t="shared" ref="A615:B615" si="622">if(and(isnumber(search("Yes",C615)),isnumber(search("Yes",E615)),isnumber(search("Yes",G615)),isnumber(search("Yes",I615))),"Yes","No")</f>
        <v>No</v>
      </c>
      <c r="B615" s="21" t="str">
        <f t="shared" si="622"/>
        <v>No</v>
      </c>
      <c r="C615" s="22" t="str">
        <f t="shared" si="3"/>
        <v>No</v>
      </c>
      <c r="D615" s="21" t="str">
        <f t="shared" si="4"/>
        <v>No</v>
      </c>
      <c r="E615" s="21" t="str">
        <f t="shared" si="5"/>
        <v>No</v>
      </c>
      <c r="F615" s="21" t="str">
        <f t="shared" si="6"/>
        <v>No</v>
      </c>
      <c r="G615" s="21" t="str">
        <f t="shared" si="7"/>
        <v>No</v>
      </c>
      <c r="H615" s="21" t="str">
        <f t="shared" si="8"/>
        <v>No</v>
      </c>
      <c r="I615" s="21" t="str">
        <f t="shared" si="9"/>
        <v>No</v>
      </c>
      <c r="J615" s="21" t="str">
        <f t="shared" si="10"/>
        <v>No</v>
      </c>
      <c r="K615" s="25"/>
      <c r="L615" s="7" t="s">
        <v>1285</v>
      </c>
      <c r="M615" s="7" t="s">
        <v>1286</v>
      </c>
      <c r="N615" s="7" t="s">
        <v>25</v>
      </c>
      <c r="O615" s="7" t="s">
        <v>4900</v>
      </c>
      <c r="P615" s="44" t="s">
        <v>8204</v>
      </c>
      <c r="Q615" s="42"/>
      <c r="R615" s="42"/>
      <c r="S615" s="42"/>
      <c r="T615" s="42"/>
      <c r="U615" s="42"/>
      <c r="V615" s="42"/>
      <c r="W615" s="42"/>
      <c r="X615" s="42"/>
      <c r="Y615" s="27"/>
      <c r="Z615" s="27"/>
      <c r="AA615" s="27"/>
    </row>
    <row r="616">
      <c r="A616" s="21" t="str">
        <f t="shared" ref="A616:B616" si="623">if(and(isnumber(search("Yes",C616)),isnumber(search("Yes",E616)),isnumber(search("Yes",G616)),isnumber(search("Yes",I616))),"Yes","No")</f>
        <v>No</v>
      </c>
      <c r="B616" s="21" t="str">
        <f t="shared" si="623"/>
        <v>No</v>
      </c>
      <c r="C616" s="22" t="str">
        <f t="shared" si="3"/>
        <v>No</v>
      </c>
      <c r="D616" s="21" t="str">
        <f t="shared" si="4"/>
        <v>No</v>
      </c>
      <c r="E616" s="21" t="str">
        <f t="shared" si="5"/>
        <v>No</v>
      </c>
      <c r="F616" s="21" t="str">
        <f t="shared" si="6"/>
        <v>No</v>
      </c>
      <c r="G616" s="21" t="str">
        <f t="shared" si="7"/>
        <v>No</v>
      </c>
      <c r="H616" s="21" t="str">
        <f t="shared" si="8"/>
        <v>No</v>
      </c>
      <c r="I616" s="21" t="str">
        <f t="shared" si="9"/>
        <v>No</v>
      </c>
      <c r="J616" s="21" t="str">
        <f t="shared" si="10"/>
        <v>No</v>
      </c>
      <c r="K616" s="25"/>
      <c r="L616" s="7" t="s">
        <v>1287</v>
      </c>
      <c r="M616" s="7" t="s">
        <v>1288</v>
      </c>
      <c r="N616" s="7" t="s">
        <v>25</v>
      </c>
      <c r="O616" s="7" t="s">
        <v>8205</v>
      </c>
      <c r="P616" s="44" t="s">
        <v>8206</v>
      </c>
      <c r="Q616" s="42"/>
      <c r="R616" s="42"/>
      <c r="S616" s="42"/>
      <c r="T616" s="42"/>
      <c r="U616" s="42"/>
      <c r="V616" s="42"/>
      <c r="W616" s="42"/>
      <c r="X616" s="42"/>
      <c r="Y616" s="27"/>
      <c r="Z616" s="27"/>
      <c r="AA616" s="27"/>
    </row>
    <row r="617">
      <c r="A617" s="21" t="str">
        <f t="shared" ref="A617:B617" si="624">if(and(isnumber(search("Yes",C617)),isnumber(search("Yes",E617)),isnumber(search("Yes",G617)),isnumber(search("Yes",I617))),"Yes","No")</f>
        <v>No</v>
      </c>
      <c r="B617" s="21" t="str">
        <f t="shared" si="624"/>
        <v>No</v>
      </c>
      <c r="C617" s="22" t="str">
        <f t="shared" si="3"/>
        <v>Yes</v>
      </c>
      <c r="D617" s="21" t="str">
        <f t="shared" si="4"/>
        <v>Yes</v>
      </c>
      <c r="E617" s="21" t="str">
        <f t="shared" si="5"/>
        <v>Yes</v>
      </c>
      <c r="F617" s="21" t="str">
        <f t="shared" si="6"/>
        <v>Yes</v>
      </c>
      <c r="G617" s="21" t="str">
        <f t="shared" si="7"/>
        <v>No</v>
      </c>
      <c r="H617" s="21" t="str">
        <f t="shared" si="8"/>
        <v>No</v>
      </c>
      <c r="I617" s="21" t="str">
        <f t="shared" si="9"/>
        <v>Yes</v>
      </c>
      <c r="J617" s="21" t="str">
        <f t="shared" si="10"/>
        <v>Yes</v>
      </c>
      <c r="K617" s="25">
        <v>52.0</v>
      </c>
      <c r="L617" s="7" t="s">
        <v>1289</v>
      </c>
      <c r="M617" s="7" t="s">
        <v>3817</v>
      </c>
      <c r="N617" s="7" t="s">
        <v>2321</v>
      </c>
      <c r="O617" s="7" t="s">
        <v>8207</v>
      </c>
      <c r="P617" s="44" t="s">
        <v>8208</v>
      </c>
      <c r="Q617" s="7" t="s">
        <v>21</v>
      </c>
      <c r="R617" s="7" t="s">
        <v>8209</v>
      </c>
      <c r="S617" s="44" t="s">
        <v>8210</v>
      </c>
      <c r="T617" s="7" t="s">
        <v>25</v>
      </c>
      <c r="U617" s="7" t="s">
        <v>3822</v>
      </c>
      <c r="V617" s="44" t="s">
        <v>3823</v>
      </c>
      <c r="W617" s="7" t="s">
        <v>21</v>
      </c>
      <c r="X617" s="7" t="s">
        <v>8211</v>
      </c>
      <c r="Y617" s="44" t="s">
        <v>8212</v>
      </c>
    </row>
    <row r="618">
      <c r="A618" s="21" t="str">
        <f t="shared" ref="A618:B618" si="625">if(and(isnumber(search("Yes",C618)),isnumber(search("Yes",E618)),isnumber(search("Yes",G618)),isnumber(search("Yes",I618))),"Yes","No")</f>
        <v>Yes</v>
      </c>
      <c r="B618" s="21" t="str">
        <f t="shared" si="625"/>
        <v>Yes</v>
      </c>
      <c r="C618" s="22" t="str">
        <f t="shared" si="3"/>
        <v>Yes</v>
      </c>
      <c r="D618" s="21" t="str">
        <f t="shared" si="4"/>
        <v>Yes</v>
      </c>
      <c r="E618" s="21" t="str">
        <f t="shared" si="5"/>
        <v>Yes</v>
      </c>
      <c r="F618" s="21" t="str">
        <f t="shared" si="6"/>
        <v>Yes</v>
      </c>
      <c r="G618" s="21" t="str">
        <f t="shared" si="7"/>
        <v>Yes</v>
      </c>
      <c r="H618" s="21" t="str">
        <f t="shared" si="8"/>
        <v>Yes</v>
      </c>
      <c r="I618" s="21" t="str">
        <f t="shared" si="9"/>
        <v>Yes</v>
      </c>
      <c r="J618" s="21" t="str">
        <f t="shared" si="10"/>
        <v>Yes</v>
      </c>
      <c r="K618" s="25"/>
      <c r="L618" s="7" t="s">
        <v>174</v>
      </c>
      <c r="M618" s="7" t="s">
        <v>167</v>
      </c>
      <c r="N618" s="7" t="s">
        <v>2321</v>
      </c>
      <c r="O618" s="7" t="s">
        <v>6197</v>
      </c>
      <c r="P618" s="44" t="s">
        <v>6198</v>
      </c>
      <c r="Q618" s="7" t="s">
        <v>21</v>
      </c>
      <c r="R618" s="7" t="s">
        <v>8213</v>
      </c>
      <c r="S618" s="44" t="s">
        <v>8214</v>
      </c>
      <c r="T618" s="7" t="s">
        <v>2321</v>
      </c>
      <c r="U618" s="7" t="s">
        <v>8215</v>
      </c>
      <c r="V618" s="44" t="s">
        <v>8216</v>
      </c>
      <c r="W618" s="7" t="s">
        <v>2321</v>
      </c>
      <c r="X618" s="7" t="s">
        <v>2370</v>
      </c>
      <c r="Y618" s="44" t="s">
        <v>2371</v>
      </c>
      <c r="Z618" s="27"/>
      <c r="AA618" s="27"/>
    </row>
    <row r="619">
      <c r="A619" s="21" t="str">
        <f t="shared" ref="A619:B619" si="626">if(and(isnumber(search("Yes",C619)),isnumber(search("Yes",E619)),isnumber(search("Yes",G619)),isnumber(search("Yes",I619))),"Yes","No")</f>
        <v>No</v>
      </c>
      <c r="B619" s="21" t="str">
        <f t="shared" si="626"/>
        <v>No</v>
      </c>
      <c r="C619" s="22" t="str">
        <f t="shared" si="3"/>
        <v>No</v>
      </c>
      <c r="D619" s="21" t="str">
        <f t="shared" si="4"/>
        <v>No</v>
      </c>
      <c r="E619" s="21" t="str">
        <f t="shared" si="5"/>
        <v>No</v>
      </c>
      <c r="F619" s="21" t="str">
        <f t="shared" si="6"/>
        <v>No</v>
      </c>
      <c r="G619" s="21" t="str">
        <f t="shared" si="7"/>
        <v>No</v>
      </c>
      <c r="H619" s="21" t="str">
        <f t="shared" si="8"/>
        <v>No</v>
      </c>
      <c r="I619" s="21" t="str">
        <f t="shared" si="9"/>
        <v>No</v>
      </c>
      <c r="J619" s="21" t="str">
        <f t="shared" si="10"/>
        <v>No</v>
      </c>
      <c r="K619" s="25"/>
      <c r="L619" s="7" t="s">
        <v>1291</v>
      </c>
      <c r="M619" s="7" t="s">
        <v>1292</v>
      </c>
      <c r="N619" s="7" t="s">
        <v>25</v>
      </c>
      <c r="O619" s="7" t="s">
        <v>8217</v>
      </c>
      <c r="P619" s="44" t="s">
        <v>8218</v>
      </c>
      <c r="Q619" s="42"/>
      <c r="R619" s="42"/>
      <c r="S619" s="42"/>
      <c r="T619" s="42"/>
      <c r="U619" s="42"/>
      <c r="V619" s="42"/>
      <c r="W619" s="42"/>
      <c r="X619" s="42"/>
      <c r="Y619" s="27"/>
      <c r="Z619" s="27"/>
      <c r="AA619" s="27"/>
    </row>
    <row r="620">
      <c r="A620" s="21" t="str">
        <f t="shared" ref="A620:B620" si="627">if(and(isnumber(search("Yes",C620)),isnumber(search("Yes",E620)),isnumber(search("Yes",G620)),isnumber(search("Yes",I620))),"Yes","No")</f>
        <v>No</v>
      </c>
      <c r="B620" s="21" t="str">
        <f t="shared" si="627"/>
        <v>No</v>
      </c>
      <c r="C620" s="22" t="str">
        <f t="shared" si="3"/>
        <v>No</v>
      </c>
      <c r="D620" s="21" t="str">
        <f t="shared" si="4"/>
        <v>No</v>
      </c>
      <c r="E620" s="21" t="str">
        <f t="shared" si="5"/>
        <v>No</v>
      </c>
      <c r="F620" s="21" t="str">
        <f t="shared" si="6"/>
        <v>No</v>
      </c>
      <c r="G620" s="21" t="str">
        <f t="shared" si="7"/>
        <v>No</v>
      </c>
      <c r="H620" s="21" t="str">
        <f t="shared" si="8"/>
        <v>No</v>
      </c>
      <c r="I620" s="21" t="str">
        <f t="shared" si="9"/>
        <v>No</v>
      </c>
      <c r="J620" s="21" t="str">
        <f t="shared" si="10"/>
        <v>No</v>
      </c>
      <c r="K620" s="25"/>
      <c r="L620" s="7" t="s">
        <v>1293</v>
      </c>
      <c r="M620" s="7" t="s">
        <v>1294</v>
      </c>
      <c r="N620" s="7" t="s">
        <v>25</v>
      </c>
      <c r="O620" s="7" t="s">
        <v>8219</v>
      </c>
      <c r="P620" s="44" t="s">
        <v>8220</v>
      </c>
      <c r="Q620" s="42"/>
      <c r="R620" s="42"/>
      <c r="S620" s="42"/>
      <c r="T620" s="42"/>
      <c r="U620" s="42"/>
      <c r="V620" s="42"/>
      <c r="W620" s="42"/>
      <c r="X620" s="42"/>
      <c r="Y620" s="27"/>
      <c r="Z620" s="27"/>
      <c r="AA620" s="27"/>
    </row>
    <row r="621">
      <c r="A621" s="21" t="str">
        <f t="shared" ref="A621:B621" si="628">if(and(isnumber(search("Yes",C621)),isnumber(search("Yes",E621)),isnumber(search("Yes",G621)),isnumber(search("Yes",I621))),"Yes","No")</f>
        <v>No</v>
      </c>
      <c r="B621" s="21" t="str">
        <f t="shared" si="628"/>
        <v>No</v>
      </c>
      <c r="C621" s="22" t="str">
        <f t="shared" si="3"/>
        <v>No</v>
      </c>
      <c r="D621" s="21" t="str">
        <f t="shared" si="4"/>
        <v>No</v>
      </c>
      <c r="E621" s="21" t="str">
        <f t="shared" si="5"/>
        <v>No</v>
      </c>
      <c r="F621" s="21" t="str">
        <f t="shared" si="6"/>
        <v>No</v>
      </c>
      <c r="G621" s="21" t="str">
        <f t="shared" si="7"/>
        <v>No</v>
      </c>
      <c r="H621" s="21" t="str">
        <f t="shared" si="8"/>
        <v>No</v>
      </c>
      <c r="I621" s="21" t="str">
        <f t="shared" si="9"/>
        <v>No</v>
      </c>
      <c r="J621" s="21" t="str">
        <f t="shared" si="10"/>
        <v>No</v>
      </c>
      <c r="K621" s="25"/>
      <c r="L621" s="7" t="s">
        <v>1295</v>
      </c>
      <c r="M621" s="7" t="s">
        <v>1296</v>
      </c>
      <c r="N621" s="7" t="s">
        <v>25</v>
      </c>
      <c r="O621" s="7" t="s">
        <v>8221</v>
      </c>
      <c r="P621" s="44" t="s">
        <v>8222</v>
      </c>
      <c r="Q621" s="42"/>
      <c r="R621" s="42"/>
      <c r="S621" s="42"/>
      <c r="T621" s="42"/>
      <c r="U621" s="42"/>
      <c r="V621" s="42"/>
      <c r="W621" s="42"/>
      <c r="X621" s="42"/>
      <c r="Y621" s="27"/>
      <c r="Z621" s="27"/>
      <c r="AA621" s="27"/>
    </row>
    <row r="622">
      <c r="A622" s="21" t="str">
        <f t="shared" ref="A622:B622" si="629">if(and(isnumber(search("Yes",C622)),isnumber(search("Yes",E622)),isnumber(search("Yes",G622)),isnumber(search("Yes",I622))),"Yes","No")</f>
        <v>Yes</v>
      </c>
      <c r="B622" s="21" t="str">
        <f t="shared" si="629"/>
        <v>Yes</v>
      </c>
      <c r="C622" s="22" t="str">
        <f t="shared" si="3"/>
        <v>Yes</v>
      </c>
      <c r="D622" s="21" t="str">
        <f t="shared" si="4"/>
        <v>Yes</v>
      </c>
      <c r="E622" s="21" t="str">
        <f t="shared" si="5"/>
        <v>Yes</v>
      </c>
      <c r="F622" s="21" t="str">
        <f t="shared" si="6"/>
        <v>Yes</v>
      </c>
      <c r="G622" s="21" t="str">
        <f t="shared" si="7"/>
        <v>Yes</v>
      </c>
      <c r="H622" s="21" t="str">
        <f t="shared" si="8"/>
        <v>Yes</v>
      </c>
      <c r="I622" s="21" t="str">
        <f t="shared" si="9"/>
        <v>Yes</v>
      </c>
      <c r="J622" s="21" t="str">
        <f t="shared" si="10"/>
        <v>Yes</v>
      </c>
      <c r="K622" s="25"/>
      <c r="L622" s="7" t="s">
        <v>177</v>
      </c>
      <c r="M622" s="7" t="s">
        <v>1297</v>
      </c>
      <c r="N622" s="7" t="s">
        <v>2321</v>
      </c>
      <c r="O622" s="7" t="s">
        <v>8223</v>
      </c>
      <c r="P622" s="44" t="s">
        <v>8224</v>
      </c>
      <c r="Q622" s="7" t="s">
        <v>21</v>
      </c>
      <c r="R622" s="7" t="s">
        <v>8225</v>
      </c>
      <c r="S622" s="44" t="s">
        <v>8226</v>
      </c>
      <c r="T622" s="7" t="s">
        <v>2321</v>
      </c>
      <c r="U622" s="7" t="s">
        <v>8227</v>
      </c>
      <c r="V622" s="44" t="s">
        <v>8228</v>
      </c>
      <c r="W622" s="7" t="s">
        <v>21</v>
      </c>
      <c r="X622" s="7" t="s">
        <v>8229</v>
      </c>
      <c r="Y622" s="44" t="s">
        <v>8230</v>
      </c>
      <c r="Z622" s="27"/>
      <c r="AA622" s="27"/>
    </row>
    <row r="623">
      <c r="A623" s="21" t="str">
        <f t="shared" ref="A623:B623" si="630">if(and(isnumber(search("Yes",C623)),isnumber(search("Yes",E623)),isnumber(search("Yes",G623)),isnumber(search("Yes",I623))),"Yes","No")</f>
        <v>No</v>
      </c>
      <c r="B623" s="21" t="str">
        <f t="shared" si="630"/>
        <v>No</v>
      </c>
      <c r="C623" s="22" t="str">
        <f t="shared" si="3"/>
        <v>No</v>
      </c>
      <c r="D623" s="21" t="str">
        <f t="shared" si="4"/>
        <v>No</v>
      </c>
      <c r="E623" s="21" t="str">
        <f t="shared" si="5"/>
        <v>No</v>
      </c>
      <c r="F623" s="21" t="str">
        <f t="shared" si="6"/>
        <v>No</v>
      </c>
      <c r="G623" s="21" t="str">
        <f t="shared" si="7"/>
        <v>No</v>
      </c>
      <c r="H623" s="21" t="str">
        <f t="shared" si="8"/>
        <v>No</v>
      </c>
      <c r="I623" s="21" t="str">
        <f t="shared" si="9"/>
        <v>No</v>
      </c>
      <c r="J623" s="21" t="str">
        <f t="shared" si="10"/>
        <v>No</v>
      </c>
      <c r="K623" s="25"/>
      <c r="L623" s="7" t="s">
        <v>1298</v>
      </c>
      <c r="M623" s="7" t="s">
        <v>1299</v>
      </c>
      <c r="N623" s="7" t="s">
        <v>25</v>
      </c>
      <c r="O623" s="7" t="s">
        <v>6213</v>
      </c>
      <c r="P623" s="44" t="s">
        <v>6214</v>
      </c>
      <c r="Q623" s="42"/>
      <c r="R623" s="42"/>
      <c r="S623" s="42"/>
      <c r="T623" s="42"/>
      <c r="U623" s="42"/>
      <c r="V623" s="42"/>
      <c r="W623" s="42"/>
      <c r="X623" s="42"/>
      <c r="Y623" s="27"/>
      <c r="Z623" s="27"/>
      <c r="AA623" s="27"/>
    </row>
    <row r="624">
      <c r="A624" s="21" t="str">
        <f t="shared" ref="A624:B624" si="631">if(and(isnumber(search("Yes",C624)),isnumber(search("Yes",E624)),isnumber(search("Yes",G624)),isnumber(search("Yes",I624))),"Yes","No")</f>
        <v>No</v>
      </c>
      <c r="B624" s="21" t="str">
        <f t="shared" si="631"/>
        <v>No</v>
      </c>
      <c r="C624" s="22" t="str">
        <f t="shared" si="3"/>
        <v>No</v>
      </c>
      <c r="D624" s="21" t="str">
        <f t="shared" si="4"/>
        <v>No</v>
      </c>
      <c r="E624" s="21" t="str">
        <f t="shared" si="5"/>
        <v>No</v>
      </c>
      <c r="F624" s="21" t="str">
        <f t="shared" si="6"/>
        <v>No</v>
      </c>
      <c r="G624" s="21" t="str">
        <f t="shared" si="7"/>
        <v>No</v>
      </c>
      <c r="H624" s="21" t="str">
        <f t="shared" si="8"/>
        <v>No</v>
      </c>
      <c r="I624" s="21" t="str">
        <f t="shared" si="9"/>
        <v>No</v>
      </c>
      <c r="J624" s="21" t="str">
        <f t="shared" si="10"/>
        <v>No</v>
      </c>
      <c r="K624" s="25"/>
      <c r="L624" s="7" t="s">
        <v>1300</v>
      </c>
      <c r="M624" s="7" t="s">
        <v>1301</v>
      </c>
      <c r="N624" s="7" t="s">
        <v>25</v>
      </c>
      <c r="O624" s="7" t="s">
        <v>3806</v>
      </c>
      <c r="P624" s="44" t="s">
        <v>8231</v>
      </c>
      <c r="Q624" s="42"/>
      <c r="R624" s="42"/>
      <c r="S624" s="42"/>
      <c r="T624" s="42"/>
      <c r="U624" s="42"/>
      <c r="V624" s="42"/>
      <c r="W624" s="42"/>
      <c r="X624" s="42"/>
      <c r="Y624" s="27"/>
      <c r="Z624" s="27"/>
      <c r="AA624" s="27"/>
    </row>
    <row r="625">
      <c r="A625" s="21" t="str">
        <f t="shared" ref="A625:B625" si="632">if(and(isnumber(search("Yes",C625)),isnumber(search("Yes",E625)),isnumber(search("Yes",G625)),isnumber(search("Yes",I625))),"Yes","No")</f>
        <v>Yes</v>
      </c>
      <c r="B625" s="21" t="str">
        <f t="shared" si="632"/>
        <v>Yes</v>
      </c>
      <c r="C625" s="22" t="str">
        <f t="shared" si="3"/>
        <v>Yes</v>
      </c>
      <c r="D625" s="21" t="str">
        <f t="shared" si="4"/>
        <v>Yes</v>
      </c>
      <c r="E625" s="21" t="str">
        <f t="shared" si="5"/>
        <v>Yes</v>
      </c>
      <c r="F625" s="21" t="str">
        <f t="shared" si="6"/>
        <v>Yes</v>
      </c>
      <c r="G625" s="21" t="str">
        <f t="shared" si="7"/>
        <v>Yes</v>
      </c>
      <c r="H625" s="21" t="str">
        <f t="shared" si="8"/>
        <v>Yes</v>
      </c>
      <c r="I625" s="21" t="str">
        <f t="shared" si="9"/>
        <v>Yes</v>
      </c>
      <c r="J625" s="21" t="str">
        <f t="shared" si="10"/>
        <v>Yes</v>
      </c>
      <c r="K625" s="25"/>
      <c r="L625" s="7" t="s">
        <v>180</v>
      </c>
      <c r="M625" s="7" t="s">
        <v>1302</v>
      </c>
      <c r="N625" s="7" t="s">
        <v>2321</v>
      </c>
      <c r="O625" s="7" t="s">
        <v>6217</v>
      </c>
      <c r="P625" s="44" t="s">
        <v>6218</v>
      </c>
      <c r="Q625" s="7" t="s">
        <v>21</v>
      </c>
      <c r="R625" s="7" t="s">
        <v>6219</v>
      </c>
      <c r="S625" s="44" t="s">
        <v>8232</v>
      </c>
      <c r="T625" s="7" t="s">
        <v>21</v>
      </c>
      <c r="U625" s="7" t="s">
        <v>2487</v>
      </c>
      <c r="V625" s="44" t="s">
        <v>3853</v>
      </c>
      <c r="W625" s="7" t="s">
        <v>2321</v>
      </c>
      <c r="X625" s="7" t="s">
        <v>8233</v>
      </c>
      <c r="Y625" s="44" t="s">
        <v>8234</v>
      </c>
      <c r="Z625" s="27"/>
      <c r="AA625" s="27"/>
    </row>
    <row r="626">
      <c r="A626" s="21" t="str">
        <f t="shared" ref="A626:B626" si="633">if(and(isnumber(search("Yes",C626)),isnumber(search("Yes",E626)),isnumber(search("Yes",G626)),isnumber(search("Yes",I626))),"Yes","No")</f>
        <v>No</v>
      </c>
      <c r="B626" s="21" t="str">
        <f t="shared" si="633"/>
        <v>No</v>
      </c>
      <c r="C626" s="22" t="str">
        <f t="shared" si="3"/>
        <v>No</v>
      </c>
      <c r="D626" s="21" t="str">
        <f t="shared" si="4"/>
        <v>No</v>
      </c>
      <c r="E626" s="21" t="str">
        <f t="shared" si="5"/>
        <v>No</v>
      </c>
      <c r="F626" s="21" t="str">
        <f t="shared" si="6"/>
        <v>No</v>
      </c>
      <c r="G626" s="21" t="str">
        <f t="shared" si="7"/>
        <v>No</v>
      </c>
      <c r="H626" s="21" t="str">
        <f t="shared" si="8"/>
        <v>No</v>
      </c>
      <c r="I626" s="21" t="str">
        <f t="shared" si="9"/>
        <v>No</v>
      </c>
      <c r="J626" s="21" t="str">
        <f t="shared" si="10"/>
        <v>No</v>
      </c>
      <c r="K626" s="25"/>
      <c r="L626" s="7" t="s">
        <v>1303</v>
      </c>
      <c r="M626" s="7" t="s">
        <v>1304</v>
      </c>
      <c r="N626" s="7" t="s">
        <v>25</v>
      </c>
      <c r="O626" s="7" t="s">
        <v>2431</v>
      </c>
      <c r="P626" s="44" t="s">
        <v>8235</v>
      </c>
      <c r="Q626" s="42"/>
      <c r="R626" s="42"/>
      <c r="S626" s="42"/>
      <c r="T626" s="42"/>
      <c r="U626" s="42"/>
      <c r="V626" s="42"/>
      <c r="W626" s="42"/>
      <c r="X626" s="42"/>
      <c r="Y626" s="27"/>
      <c r="Z626" s="27"/>
      <c r="AA626" s="27"/>
    </row>
    <row r="627">
      <c r="A627" s="21" t="str">
        <f t="shared" ref="A627:B627" si="634">if(and(isnumber(search("Yes",C627)),isnumber(search("Yes",E627)),isnumber(search("Yes",G627)),isnumber(search("Yes",I627))),"Yes","No")</f>
        <v>No</v>
      </c>
      <c r="B627" s="21" t="str">
        <f t="shared" si="634"/>
        <v>No</v>
      </c>
      <c r="C627" s="22" t="str">
        <f t="shared" si="3"/>
        <v>No</v>
      </c>
      <c r="D627" s="21" t="str">
        <f t="shared" si="4"/>
        <v>No</v>
      </c>
      <c r="E627" s="21" t="str">
        <f t="shared" si="5"/>
        <v>No</v>
      </c>
      <c r="F627" s="21" t="str">
        <f t="shared" si="6"/>
        <v>No</v>
      </c>
      <c r="G627" s="21" t="str">
        <f t="shared" si="7"/>
        <v>No</v>
      </c>
      <c r="H627" s="21" t="str">
        <f t="shared" si="8"/>
        <v>No</v>
      </c>
      <c r="I627" s="21" t="str">
        <f t="shared" si="9"/>
        <v>No</v>
      </c>
      <c r="J627" s="21" t="str">
        <f t="shared" si="10"/>
        <v>No</v>
      </c>
      <c r="K627" s="25"/>
      <c r="L627" s="7" t="s">
        <v>1305</v>
      </c>
      <c r="M627" s="7" t="s">
        <v>1306</v>
      </c>
      <c r="N627" s="7" t="s">
        <v>25</v>
      </c>
      <c r="O627" s="7" t="s">
        <v>8236</v>
      </c>
      <c r="P627" s="44" t="s">
        <v>8237</v>
      </c>
      <c r="Q627" s="42"/>
      <c r="R627" s="42"/>
      <c r="S627" s="42"/>
      <c r="T627" s="42"/>
      <c r="U627" s="42"/>
      <c r="V627" s="42"/>
      <c r="W627" s="42"/>
      <c r="X627" s="42"/>
      <c r="Y627" s="27"/>
      <c r="Z627" s="27"/>
      <c r="AA627" s="27"/>
    </row>
    <row r="628">
      <c r="A628" s="21" t="str">
        <f t="shared" ref="A628:B628" si="635">if(and(isnumber(search("Yes",C628)),isnumber(search("Yes",E628)),isnumber(search("Yes",G628)),isnumber(search("Yes",I628))),"Yes","No")</f>
        <v>No</v>
      </c>
      <c r="B628" s="21" t="str">
        <f t="shared" si="635"/>
        <v>No</v>
      </c>
      <c r="C628" s="22" t="str">
        <f t="shared" si="3"/>
        <v>No</v>
      </c>
      <c r="D628" s="21" t="str">
        <f t="shared" si="4"/>
        <v>No</v>
      </c>
      <c r="E628" s="21" t="str">
        <f t="shared" si="5"/>
        <v>No</v>
      </c>
      <c r="F628" s="21" t="str">
        <f t="shared" si="6"/>
        <v>No</v>
      </c>
      <c r="G628" s="21" t="str">
        <f t="shared" si="7"/>
        <v>No</v>
      </c>
      <c r="H628" s="21" t="str">
        <f t="shared" si="8"/>
        <v>No</v>
      </c>
      <c r="I628" s="21" t="str">
        <f t="shared" si="9"/>
        <v>No</v>
      </c>
      <c r="J628" s="21" t="str">
        <f t="shared" si="10"/>
        <v>No</v>
      </c>
      <c r="K628" s="25"/>
      <c r="L628" s="7" t="s">
        <v>1307</v>
      </c>
      <c r="M628" s="7" t="s">
        <v>1308</v>
      </c>
      <c r="N628" s="7" t="s">
        <v>25</v>
      </c>
      <c r="O628" s="7" t="s">
        <v>8238</v>
      </c>
      <c r="P628" s="44" t="s">
        <v>8239</v>
      </c>
      <c r="Q628" s="42"/>
      <c r="R628" s="42"/>
      <c r="S628" s="42"/>
      <c r="T628" s="42"/>
      <c r="U628" s="42"/>
      <c r="V628" s="42"/>
      <c r="W628" s="42"/>
      <c r="X628" s="42"/>
      <c r="Y628" s="27"/>
      <c r="Z628" s="27"/>
      <c r="AA628" s="27"/>
    </row>
    <row r="629">
      <c r="A629" s="21" t="str">
        <f t="shared" ref="A629:B629" si="636">if(and(isnumber(search("Yes",C629)),isnumber(search("Yes",E629)),isnumber(search("Yes",G629)),isnumber(search("Yes",I629))),"Yes","No")</f>
        <v>No</v>
      </c>
      <c r="B629" s="21" t="str">
        <f t="shared" si="636"/>
        <v>No</v>
      </c>
      <c r="C629" s="22" t="str">
        <f t="shared" si="3"/>
        <v>No</v>
      </c>
      <c r="D629" s="21" t="str">
        <f t="shared" si="4"/>
        <v>No</v>
      </c>
      <c r="E629" s="21" t="str">
        <f t="shared" si="5"/>
        <v>No</v>
      </c>
      <c r="F629" s="21" t="str">
        <f t="shared" si="6"/>
        <v>No</v>
      </c>
      <c r="G629" s="21" t="str">
        <f t="shared" si="7"/>
        <v>No</v>
      </c>
      <c r="H629" s="21" t="str">
        <f t="shared" si="8"/>
        <v>No</v>
      </c>
      <c r="I629" s="21" t="str">
        <f t="shared" si="9"/>
        <v>No</v>
      </c>
      <c r="J629" s="21" t="str">
        <f t="shared" si="10"/>
        <v>No</v>
      </c>
      <c r="K629" s="25"/>
      <c r="L629" s="7" t="s">
        <v>1309</v>
      </c>
      <c r="M629" s="7" t="s">
        <v>1310</v>
      </c>
      <c r="N629" s="7" t="s">
        <v>25</v>
      </c>
      <c r="O629" s="7" t="s">
        <v>8240</v>
      </c>
      <c r="P629" s="44" t="s">
        <v>8241</v>
      </c>
      <c r="Q629" s="42"/>
      <c r="R629" s="42"/>
      <c r="S629" s="42"/>
      <c r="T629" s="42"/>
      <c r="U629" s="42"/>
      <c r="V629" s="42"/>
      <c r="W629" s="42"/>
      <c r="X629" s="42"/>
      <c r="Y629" s="27"/>
      <c r="Z629" s="27"/>
      <c r="AA629" s="27"/>
    </row>
    <row r="630">
      <c r="A630" s="21" t="str">
        <f t="shared" ref="A630:B630" si="637">if(and(isnumber(search("Yes",C630)),isnumber(search("Yes",E630)),isnumber(search("Yes",G630)),isnumber(search("Yes",I630))),"Yes","No")</f>
        <v>No</v>
      </c>
      <c r="B630" s="21" t="str">
        <f t="shared" si="637"/>
        <v>No</v>
      </c>
      <c r="C630" s="22" t="str">
        <f t="shared" si="3"/>
        <v>No</v>
      </c>
      <c r="D630" s="21" t="str">
        <f t="shared" si="4"/>
        <v>No</v>
      </c>
      <c r="E630" s="21" t="str">
        <f t="shared" si="5"/>
        <v>No</v>
      </c>
      <c r="F630" s="21" t="str">
        <f t="shared" si="6"/>
        <v>No</v>
      </c>
      <c r="G630" s="21" t="str">
        <f t="shared" si="7"/>
        <v>Yes</v>
      </c>
      <c r="H630" s="21" t="str">
        <f t="shared" si="8"/>
        <v>Yes</v>
      </c>
      <c r="I630" s="21" t="str">
        <f t="shared" si="9"/>
        <v>Yes</v>
      </c>
      <c r="J630" s="21" t="str">
        <f t="shared" si="10"/>
        <v>Yes</v>
      </c>
      <c r="K630" s="25">
        <v>12.0</v>
      </c>
      <c r="L630" s="7" t="s">
        <v>1311</v>
      </c>
      <c r="M630" s="7" t="s">
        <v>3863</v>
      </c>
      <c r="N630" s="7" t="s">
        <v>25</v>
      </c>
      <c r="O630" s="7" t="s">
        <v>8242</v>
      </c>
      <c r="P630" s="44" t="s">
        <v>8243</v>
      </c>
      <c r="Q630" s="42"/>
      <c r="R630" s="42"/>
      <c r="S630" s="42"/>
      <c r="T630" s="7" t="s">
        <v>21</v>
      </c>
      <c r="U630" s="7" t="s">
        <v>4624</v>
      </c>
      <c r="V630" s="44" t="s">
        <v>8244</v>
      </c>
      <c r="W630" s="7" t="s">
        <v>2321</v>
      </c>
      <c r="X630" s="7" t="s">
        <v>3039</v>
      </c>
      <c r="Y630" s="44" t="s">
        <v>3866</v>
      </c>
    </row>
    <row r="631">
      <c r="A631" s="21" t="str">
        <f t="shared" ref="A631:B631" si="638">if(and(isnumber(search("Yes",C631)),isnumber(search("Yes",E631)),isnumber(search("Yes",G631)),isnumber(search("Yes",I631))),"Yes","No")</f>
        <v>No</v>
      </c>
      <c r="B631" s="21" t="str">
        <f t="shared" si="638"/>
        <v>No</v>
      </c>
      <c r="C631" s="22" t="str">
        <f t="shared" si="3"/>
        <v>No</v>
      </c>
      <c r="D631" s="21" t="str">
        <f t="shared" si="4"/>
        <v>No</v>
      </c>
      <c r="E631" s="21" t="str">
        <f t="shared" si="5"/>
        <v>No</v>
      </c>
      <c r="F631" s="21" t="str">
        <f t="shared" si="6"/>
        <v>No</v>
      </c>
      <c r="G631" s="21" t="str">
        <f t="shared" si="7"/>
        <v>No</v>
      </c>
      <c r="H631" s="21" t="str">
        <f t="shared" si="8"/>
        <v>No</v>
      </c>
      <c r="I631" s="21" t="str">
        <f t="shared" si="9"/>
        <v>No</v>
      </c>
      <c r="J631" s="21" t="str">
        <f t="shared" si="10"/>
        <v>No</v>
      </c>
      <c r="K631" s="25"/>
      <c r="L631" s="7" t="s">
        <v>1313</v>
      </c>
      <c r="M631" s="7" t="s">
        <v>1314</v>
      </c>
      <c r="N631" s="7" t="s">
        <v>25</v>
      </c>
      <c r="O631" s="7" t="s">
        <v>3506</v>
      </c>
      <c r="P631" s="44" t="s">
        <v>8245</v>
      </c>
      <c r="Q631" s="42"/>
      <c r="R631" s="42"/>
      <c r="S631" s="42"/>
      <c r="T631" s="42"/>
      <c r="U631" s="42"/>
      <c r="V631" s="42"/>
      <c r="W631" s="42"/>
      <c r="X631" s="42"/>
      <c r="Y631" s="27"/>
      <c r="Z631" s="27"/>
      <c r="AA631" s="27"/>
    </row>
    <row r="632">
      <c r="A632" s="21" t="str">
        <f t="shared" ref="A632:B632" si="639">if(and(isnumber(search("Yes",C632)),isnumber(search("Yes",E632)),isnumber(search("Yes",G632)),isnumber(search("Yes",I632))),"Yes","No")</f>
        <v>No</v>
      </c>
      <c r="B632" s="21" t="str">
        <f t="shared" si="639"/>
        <v>No</v>
      </c>
      <c r="C632" s="22" t="str">
        <f t="shared" si="3"/>
        <v>No</v>
      </c>
      <c r="D632" s="21" t="str">
        <f t="shared" si="4"/>
        <v>No</v>
      </c>
      <c r="E632" s="21" t="str">
        <f t="shared" si="5"/>
        <v>No</v>
      </c>
      <c r="F632" s="21" t="str">
        <f t="shared" si="6"/>
        <v>No</v>
      </c>
      <c r="G632" s="21" t="str">
        <f t="shared" si="7"/>
        <v>No</v>
      </c>
      <c r="H632" s="21" t="str">
        <f t="shared" si="8"/>
        <v>No</v>
      </c>
      <c r="I632" s="21" t="str">
        <f t="shared" si="9"/>
        <v>No</v>
      </c>
      <c r="J632" s="21" t="str">
        <f t="shared" si="10"/>
        <v>No</v>
      </c>
      <c r="K632" s="25"/>
      <c r="L632" s="7" t="s">
        <v>1315</v>
      </c>
      <c r="M632" s="7" t="s">
        <v>1316</v>
      </c>
      <c r="N632" s="7" t="s">
        <v>25</v>
      </c>
      <c r="O632" s="7" t="s">
        <v>8246</v>
      </c>
      <c r="P632" s="44" t="s">
        <v>8247</v>
      </c>
      <c r="Q632" s="42"/>
      <c r="R632" s="42"/>
      <c r="S632" s="42"/>
      <c r="T632" s="42"/>
      <c r="U632" s="42"/>
      <c r="V632" s="42"/>
      <c r="W632" s="42"/>
      <c r="X632" s="42"/>
      <c r="Y632" s="27"/>
      <c r="Z632" s="27"/>
      <c r="AA632" s="27"/>
    </row>
    <row r="633">
      <c r="A633" s="21" t="str">
        <f t="shared" ref="A633:B633" si="640">if(and(isnumber(search("Yes",C633)),isnumber(search("Yes",E633)),isnumber(search("Yes",G633)),isnumber(search("Yes",I633))),"Yes","No")</f>
        <v>No</v>
      </c>
      <c r="B633" s="21" t="str">
        <f t="shared" si="640"/>
        <v>No</v>
      </c>
      <c r="C633" s="22" t="str">
        <f t="shared" si="3"/>
        <v>No</v>
      </c>
      <c r="D633" s="21" t="str">
        <f t="shared" si="4"/>
        <v>No</v>
      </c>
      <c r="E633" s="21" t="str">
        <f t="shared" si="5"/>
        <v>No</v>
      </c>
      <c r="F633" s="21" t="str">
        <f t="shared" si="6"/>
        <v>No</v>
      </c>
      <c r="G633" s="21" t="str">
        <f t="shared" si="7"/>
        <v>No</v>
      </c>
      <c r="H633" s="21" t="str">
        <f t="shared" si="8"/>
        <v>No</v>
      </c>
      <c r="I633" s="21" t="str">
        <f t="shared" si="9"/>
        <v>No</v>
      </c>
      <c r="J633" s="21" t="str">
        <f t="shared" si="10"/>
        <v>No</v>
      </c>
      <c r="K633" s="25"/>
      <c r="L633" s="7" t="s">
        <v>1317</v>
      </c>
      <c r="M633" s="7" t="s">
        <v>1318</v>
      </c>
      <c r="N633" s="7" t="s">
        <v>25</v>
      </c>
      <c r="O633" s="7" t="s">
        <v>5813</v>
      </c>
      <c r="P633" s="44" t="s">
        <v>8248</v>
      </c>
      <c r="Q633" s="42"/>
      <c r="R633" s="42"/>
      <c r="S633" s="42"/>
      <c r="T633" s="42"/>
      <c r="U633" s="42"/>
      <c r="V633" s="42"/>
      <c r="W633" s="42"/>
      <c r="X633" s="42"/>
      <c r="Y633" s="27"/>
      <c r="Z633" s="27"/>
      <c r="AA633" s="27"/>
    </row>
    <row r="634">
      <c r="A634" s="21" t="str">
        <f t="shared" ref="A634:B634" si="641">if(and(isnumber(search("Yes",C634)),isnumber(search("Yes",E634)),isnumber(search("Yes",G634)),isnumber(search("Yes",I634))),"Yes","No")</f>
        <v>No</v>
      </c>
      <c r="B634" s="21" t="str">
        <f t="shared" si="641"/>
        <v>No</v>
      </c>
      <c r="C634" s="22" t="str">
        <f t="shared" si="3"/>
        <v>No</v>
      </c>
      <c r="D634" s="21" t="str">
        <f t="shared" si="4"/>
        <v>No</v>
      </c>
      <c r="E634" s="21" t="str">
        <f t="shared" si="5"/>
        <v>No</v>
      </c>
      <c r="F634" s="21" t="str">
        <f t="shared" si="6"/>
        <v>No</v>
      </c>
      <c r="G634" s="21" t="str">
        <f t="shared" si="7"/>
        <v>No</v>
      </c>
      <c r="H634" s="21" t="str">
        <f t="shared" si="8"/>
        <v>No</v>
      </c>
      <c r="I634" s="21" t="str">
        <f t="shared" si="9"/>
        <v>No</v>
      </c>
      <c r="J634" s="21" t="str">
        <f t="shared" si="10"/>
        <v>No</v>
      </c>
      <c r="K634" s="25"/>
      <c r="L634" s="7" t="s">
        <v>1319</v>
      </c>
      <c r="M634" s="7" t="s">
        <v>1320</v>
      </c>
      <c r="N634" s="7" t="s">
        <v>25</v>
      </c>
      <c r="O634" s="7" t="s">
        <v>8249</v>
      </c>
      <c r="P634" s="44" t="s">
        <v>3873</v>
      </c>
      <c r="Q634" s="42"/>
      <c r="R634" s="42"/>
      <c r="S634" s="42"/>
      <c r="T634" s="42"/>
      <c r="U634" s="42"/>
      <c r="V634" s="42"/>
      <c r="W634" s="42"/>
      <c r="X634" s="42"/>
      <c r="Y634" s="27"/>
      <c r="Z634" s="27"/>
      <c r="AA634" s="27"/>
    </row>
    <row r="635">
      <c r="A635" s="21" t="str">
        <f t="shared" ref="A635:B635" si="642">if(and(isnumber(search("Yes",C635)),isnumber(search("Yes",E635)),isnumber(search("Yes",G635)),isnumber(search("Yes",I635))),"Yes","No")</f>
        <v>No</v>
      </c>
      <c r="B635" s="21" t="str">
        <f t="shared" si="642"/>
        <v>No</v>
      </c>
      <c r="C635" s="22" t="str">
        <f t="shared" si="3"/>
        <v>No</v>
      </c>
      <c r="D635" s="21" t="str">
        <f t="shared" si="4"/>
        <v>No</v>
      </c>
      <c r="E635" s="21" t="str">
        <f t="shared" si="5"/>
        <v>No</v>
      </c>
      <c r="F635" s="21" t="str">
        <f t="shared" si="6"/>
        <v>No</v>
      </c>
      <c r="G635" s="21" t="str">
        <f t="shared" si="7"/>
        <v>No</v>
      </c>
      <c r="H635" s="21" t="str">
        <f t="shared" si="8"/>
        <v>No</v>
      </c>
      <c r="I635" s="21" t="str">
        <f t="shared" si="9"/>
        <v>No</v>
      </c>
      <c r="J635" s="21" t="str">
        <f t="shared" si="10"/>
        <v>No</v>
      </c>
      <c r="K635" s="25"/>
      <c r="L635" s="7" t="s">
        <v>1321</v>
      </c>
      <c r="M635" s="7" t="s">
        <v>1322</v>
      </c>
      <c r="N635" s="7" t="s">
        <v>25</v>
      </c>
      <c r="O635" s="7" t="s">
        <v>3874</v>
      </c>
      <c r="P635" s="44" t="s">
        <v>3875</v>
      </c>
      <c r="Q635" s="42"/>
      <c r="R635" s="42"/>
      <c r="S635" s="42"/>
      <c r="T635" s="42"/>
      <c r="U635" s="42"/>
      <c r="V635" s="42"/>
      <c r="W635" s="42"/>
      <c r="X635" s="42"/>
      <c r="Y635" s="27"/>
      <c r="Z635" s="27"/>
      <c r="AA635" s="27"/>
    </row>
    <row r="636">
      <c r="A636" s="21" t="str">
        <f t="shared" ref="A636:B636" si="643">if(and(isnumber(search("Yes",C636)),isnumber(search("Yes",E636)),isnumber(search("Yes",G636)),isnumber(search("Yes",I636))),"Yes","No")</f>
        <v>No</v>
      </c>
      <c r="B636" s="21" t="str">
        <f t="shared" si="643"/>
        <v>No</v>
      </c>
      <c r="C636" s="22" t="str">
        <f t="shared" si="3"/>
        <v>No</v>
      </c>
      <c r="D636" s="21" t="str">
        <f t="shared" si="4"/>
        <v>No</v>
      </c>
      <c r="E636" s="21" t="str">
        <f t="shared" si="5"/>
        <v>No</v>
      </c>
      <c r="F636" s="21" t="str">
        <f t="shared" si="6"/>
        <v>No</v>
      </c>
      <c r="G636" s="21" t="str">
        <f t="shared" si="7"/>
        <v>No</v>
      </c>
      <c r="H636" s="21" t="str">
        <f t="shared" si="8"/>
        <v>No</v>
      </c>
      <c r="I636" s="21" t="str">
        <f t="shared" si="9"/>
        <v>No</v>
      </c>
      <c r="J636" s="21" t="str">
        <f t="shared" si="10"/>
        <v>No</v>
      </c>
      <c r="K636" s="25"/>
      <c r="L636" s="7" t="s">
        <v>1323</v>
      </c>
      <c r="M636" s="7" t="s">
        <v>1324</v>
      </c>
      <c r="N636" s="7" t="s">
        <v>25</v>
      </c>
      <c r="O636" s="7" t="s">
        <v>3876</v>
      </c>
      <c r="P636" s="44" t="s">
        <v>3877</v>
      </c>
      <c r="Q636" s="42"/>
      <c r="R636" s="42"/>
      <c r="S636" s="42"/>
      <c r="T636" s="42"/>
      <c r="U636" s="42"/>
      <c r="V636" s="42"/>
      <c r="W636" s="42"/>
      <c r="X636" s="42"/>
      <c r="Y636" s="27"/>
      <c r="Z636" s="27"/>
      <c r="AA636" s="27"/>
    </row>
    <row r="637">
      <c r="A637" s="21" t="str">
        <f t="shared" ref="A637:B637" si="644">if(and(isnumber(search("Yes",C637)),isnumber(search("Yes",E637)),isnumber(search("Yes",G637)),isnumber(search("Yes",I637))),"Yes","No")</f>
        <v>No</v>
      </c>
      <c r="B637" s="21" t="str">
        <f t="shared" si="644"/>
        <v>No</v>
      </c>
      <c r="C637" s="22" t="str">
        <f t="shared" si="3"/>
        <v>No</v>
      </c>
      <c r="D637" s="21" t="str">
        <f t="shared" si="4"/>
        <v>No</v>
      </c>
      <c r="E637" s="21" t="str">
        <f t="shared" si="5"/>
        <v>No</v>
      </c>
      <c r="F637" s="21" t="str">
        <f t="shared" si="6"/>
        <v>No</v>
      </c>
      <c r="G637" s="21" t="str">
        <f t="shared" si="7"/>
        <v>No</v>
      </c>
      <c r="H637" s="21" t="str">
        <f t="shared" si="8"/>
        <v>No</v>
      </c>
      <c r="I637" s="21" t="str">
        <f t="shared" si="9"/>
        <v>No</v>
      </c>
      <c r="J637" s="21" t="str">
        <f t="shared" si="10"/>
        <v>No</v>
      </c>
      <c r="K637" s="25"/>
      <c r="L637" s="7" t="s">
        <v>1325</v>
      </c>
      <c r="M637" s="7" t="s">
        <v>1326</v>
      </c>
      <c r="N637" s="7" t="s">
        <v>25</v>
      </c>
      <c r="O637" s="7" t="s">
        <v>8250</v>
      </c>
      <c r="P637" s="44" t="s">
        <v>8251</v>
      </c>
      <c r="Q637" s="42"/>
      <c r="R637" s="42"/>
      <c r="S637" s="42"/>
      <c r="T637" s="42"/>
      <c r="U637" s="42"/>
      <c r="V637" s="42"/>
      <c r="W637" s="42"/>
      <c r="X637" s="42"/>
      <c r="Y637" s="27"/>
      <c r="Z637" s="27"/>
      <c r="AA637" s="27"/>
    </row>
    <row r="638">
      <c r="A638" s="21" t="str">
        <f t="shared" ref="A638:B638" si="645">if(and(isnumber(search("Yes",C638)),isnumber(search("Yes",E638)),isnumber(search("Yes",G638)),isnumber(search("Yes",I638))),"Yes","No")</f>
        <v>No</v>
      </c>
      <c r="B638" s="21" t="str">
        <f t="shared" si="645"/>
        <v>No</v>
      </c>
      <c r="C638" s="22" t="str">
        <f t="shared" si="3"/>
        <v>Yes</v>
      </c>
      <c r="D638" s="21" t="str">
        <f t="shared" si="4"/>
        <v>Yes</v>
      </c>
      <c r="E638" s="21" t="str">
        <f t="shared" si="5"/>
        <v>Yes</v>
      </c>
      <c r="F638" s="21" t="str">
        <f t="shared" si="6"/>
        <v>Yes</v>
      </c>
      <c r="G638" s="21" t="str">
        <f t="shared" si="7"/>
        <v>No</v>
      </c>
      <c r="H638" s="21" t="str">
        <f t="shared" si="8"/>
        <v>No</v>
      </c>
      <c r="I638" s="21" t="str">
        <f t="shared" si="9"/>
        <v>No</v>
      </c>
      <c r="J638" s="21" t="str">
        <f t="shared" si="10"/>
        <v>No</v>
      </c>
      <c r="K638" s="25"/>
      <c r="L638" s="7" t="s">
        <v>183</v>
      </c>
      <c r="M638" s="7" t="s">
        <v>1327</v>
      </c>
      <c r="N638" s="7" t="s">
        <v>2321</v>
      </c>
      <c r="O638" s="7" t="s">
        <v>3880</v>
      </c>
      <c r="P638" s="44" t="s">
        <v>8252</v>
      </c>
      <c r="Q638" s="7" t="s">
        <v>21</v>
      </c>
      <c r="R638" s="7" t="s">
        <v>3882</v>
      </c>
      <c r="S638" s="44" t="s">
        <v>3883</v>
      </c>
      <c r="T638" s="7" t="s">
        <v>25</v>
      </c>
      <c r="U638" s="7" t="s">
        <v>8253</v>
      </c>
      <c r="V638" s="44" t="s">
        <v>8254</v>
      </c>
      <c r="W638" s="42"/>
      <c r="X638" s="42"/>
      <c r="Y638" s="27"/>
      <c r="Z638" s="27"/>
      <c r="AA638" s="27"/>
    </row>
    <row r="639">
      <c r="A639" s="21" t="str">
        <f t="shared" ref="A639:B639" si="646">if(and(isnumber(search("Yes",C639)),isnumber(search("Yes",E639)),isnumber(search("Yes",G639)),isnumber(search("Yes",I639))),"Yes","No")</f>
        <v>No</v>
      </c>
      <c r="B639" s="21" t="str">
        <f t="shared" si="646"/>
        <v>No</v>
      </c>
      <c r="C639" s="22" t="str">
        <f t="shared" si="3"/>
        <v>No</v>
      </c>
      <c r="D639" s="21" t="str">
        <f t="shared" si="4"/>
        <v>No</v>
      </c>
      <c r="E639" s="21" t="str">
        <f t="shared" si="5"/>
        <v>No</v>
      </c>
      <c r="F639" s="21" t="str">
        <f t="shared" si="6"/>
        <v>No</v>
      </c>
      <c r="G639" s="21" t="str">
        <f t="shared" si="7"/>
        <v>No</v>
      </c>
      <c r="H639" s="21" t="str">
        <f t="shared" si="8"/>
        <v>No</v>
      </c>
      <c r="I639" s="21" t="str">
        <f t="shared" si="9"/>
        <v>No</v>
      </c>
      <c r="J639" s="21" t="str">
        <f t="shared" si="10"/>
        <v>No</v>
      </c>
      <c r="K639" s="25"/>
      <c r="L639" s="7" t="s">
        <v>1328</v>
      </c>
      <c r="M639" s="7" t="s">
        <v>1329</v>
      </c>
      <c r="N639" s="7" t="s">
        <v>25</v>
      </c>
      <c r="O639" s="7" t="s">
        <v>3670</v>
      </c>
      <c r="P639" s="44" t="s">
        <v>8255</v>
      </c>
      <c r="Q639" s="42"/>
      <c r="R639" s="42"/>
      <c r="S639" s="42"/>
      <c r="T639" s="42"/>
      <c r="U639" s="42"/>
      <c r="V639" s="42"/>
      <c r="W639" s="42"/>
      <c r="X639" s="42"/>
      <c r="Y639" s="27"/>
      <c r="Z639" s="27"/>
      <c r="AA639" s="27"/>
    </row>
    <row r="640">
      <c r="A640" s="21" t="str">
        <f t="shared" ref="A640:B640" si="647">if(and(isnumber(search("Yes",C640)),isnumber(search("Yes",E640)),isnumber(search("Yes",G640)),isnumber(search("Yes",I640))),"Yes","No")</f>
        <v>No</v>
      </c>
      <c r="B640" s="21" t="str">
        <f t="shared" si="647"/>
        <v>No</v>
      </c>
      <c r="C640" s="22" t="str">
        <f t="shared" si="3"/>
        <v>No</v>
      </c>
      <c r="D640" s="21" t="str">
        <f t="shared" si="4"/>
        <v>No</v>
      </c>
      <c r="E640" s="21" t="str">
        <f t="shared" si="5"/>
        <v>No</v>
      </c>
      <c r="F640" s="21" t="str">
        <f t="shared" si="6"/>
        <v>No</v>
      </c>
      <c r="G640" s="21" t="str">
        <f t="shared" si="7"/>
        <v>No</v>
      </c>
      <c r="H640" s="21" t="str">
        <f t="shared" si="8"/>
        <v>No</v>
      </c>
      <c r="I640" s="21" t="str">
        <f t="shared" si="9"/>
        <v>No</v>
      </c>
      <c r="J640" s="21" t="str">
        <f t="shared" si="10"/>
        <v>No</v>
      </c>
      <c r="K640" s="25"/>
      <c r="L640" s="7" t="s">
        <v>1330</v>
      </c>
      <c r="M640" s="7" t="s">
        <v>1331</v>
      </c>
      <c r="N640" s="7" t="s">
        <v>25</v>
      </c>
      <c r="O640" s="7" t="s">
        <v>8256</v>
      </c>
      <c r="P640" s="44" t="s">
        <v>8257</v>
      </c>
      <c r="Q640" s="42"/>
      <c r="R640" s="42"/>
      <c r="S640" s="42"/>
      <c r="T640" s="42"/>
      <c r="U640" s="42"/>
      <c r="V640" s="42"/>
      <c r="W640" s="42"/>
      <c r="X640" s="42"/>
      <c r="Y640" s="27"/>
      <c r="Z640" s="27"/>
      <c r="AA640" s="27"/>
    </row>
    <row r="641">
      <c r="A641" s="21" t="str">
        <f t="shared" ref="A641:B641" si="648">if(and(isnumber(search("Yes",C641)),isnumber(search("Yes",E641)),isnumber(search("Yes",G641)),isnumber(search("Yes",I641))),"Yes","No")</f>
        <v>Yes</v>
      </c>
      <c r="B641" s="21" t="str">
        <f t="shared" si="648"/>
        <v>Yes</v>
      </c>
      <c r="C641" s="22" t="str">
        <f t="shared" si="3"/>
        <v>Yes</v>
      </c>
      <c r="D641" s="21" t="str">
        <f t="shared" si="4"/>
        <v>Yes</v>
      </c>
      <c r="E641" s="21" t="str">
        <f t="shared" si="5"/>
        <v>Yes</v>
      </c>
      <c r="F641" s="21" t="str">
        <f t="shared" si="6"/>
        <v>Yes</v>
      </c>
      <c r="G641" s="21" t="str">
        <f t="shared" si="7"/>
        <v>Yes</v>
      </c>
      <c r="H641" s="21" t="str">
        <f t="shared" si="8"/>
        <v>Yes</v>
      </c>
      <c r="I641" s="21" t="str">
        <f t="shared" si="9"/>
        <v>Yes</v>
      </c>
      <c r="J641" s="21" t="str">
        <f t="shared" si="10"/>
        <v>Yes</v>
      </c>
      <c r="K641" s="25"/>
      <c r="L641" s="7" t="s">
        <v>186</v>
      </c>
      <c r="M641" s="7" t="s">
        <v>1332</v>
      </c>
      <c r="N641" s="7" t="s">
        <v>21</v>
      </c>
      <c r="O641" s="7" t="s">
        <v>8258</v>
      </c>
      <c r="P641" s="44" t="s">
        <v>3889</v>
      </c>
      <c r="Q641" s="7" t="s">
        <v>21</v>
      </c>
      <c r="R641" s="7" t="s">
        <v>8259</v>
      </c>
      <c r="S641" s="44" t="s">
        <v>8260</v>
      </c>
      <c r="T641" s="7" t="s">
        <v>21</v>
      </c>
      <c r="U641" s="7" t="s">
        <v>3892</v>
      </c>
      <c r="V641" s="44" t="s">
        <v>8261</v>
      </c>
      <c r="W641" s="7" t="s">
        <v>21</v>
      </c>
      <c r="X641" s="7" t="s">
        <v>6256</v>
      </c>
      <c r="Y641" s="44" t="s">
        <v>8262</v>
      </c>
      <c r="Z641" s="27"/>
      <c r="AA641" s="27"/>
    </row>
    <row r="642">
      <c r="A642" s="21" t="str">
        <f t="shared" ref="A642:B642" si="649">if(and(isnumber(search("Yes",C642)),isnumber(search("Yes",E642)),isnumber(search("Yes",G642)),isnumber(search("Yes",I642))),"Yes","No")</f>
        <v>No</v>
      </c>
      <c r="B642" s="21" t="str">
        <f t="shared" si="649"/>
        <v>No</v>
      </c>
      <c r="C642" s="22" t="str">
        <f t="shared" si="3"/>
        <v>No</v>
      </c>
      <c r="D642" s="21" t="str">
        <f t="shared" si="4"/>
        <v>No</v>
      </c>
      <c r="E642" s="21" t="str">
        <f t="shared" si="5"/>
        <v>No</v>
      </c>
      <c r="F642" s="21" t="str">
        <f t="shared" si="6"/>
        <v>No</v>
      </c>
      <c r="G642" s="21" t="str">
        <f t="shared" si="7"/>
        <v>No</v>
      </c>
      <c r="H642" s="21" t="str">
        <f t="shared" si="8"/>
        <v>No</v>
      </c>
      <c r="I642" s="21" t="str">
        <f t="shared" si="9"/>
        <v>No</v>
      </c>
      <c r="J642" s="21" t="str">
        <f t="shared" si="10"/>
        <v>No</v>
      </c>
      <c r="K642" s="25"/>
      <c r="L642" s="7" t="s">
        <v>1333</v>
      </c>
      <c r="M642" s="7" t="s">
        <v>1334</v>
      </c>
      <c r="N642" s="7" t="s">
        <v>25</v>
      </c>
      <c r="O642" s="7" t="s">
        <v>8263</v>
      </c>
      <c r="P642" s="44" t="s">
        <v>8264</v>
      </c>
      <c r="Q642" s="42"/>
      <c r="R642" s="42"/>
      <c r="S642" s="42"/>
      <c r="T642" s="42"/>
      <c r="U642" s="42"/>
      <c r="V642" s="42"/>
      <c r="W642" s="42"/>
      <c r="X642" s="42"/>
      <c r="Y642" s="27"/>
      <c r="Z642" s="27"/>
      <c r="AA642" s="27"/>
    </row>
    <row r="643">
      <c r="A643" s="21" t="str">
        <f t="shared" ref="A643:B643" si="650">if(and(isnumber(search("Yes",C643)),isnumber(search("Yes",E643)),isnumber(search("Yes",G643)),isnumber(search("Yes",I643))),"Yes","No")</f>
        <v>No</v>
      </c>
      <c r="B643" s="21" t="str">
        <f t="shared" si="650"/>
        <v>No</v>
      </c>
      <c r="C643" s="22" t="str">
        <f t="shared" si="3"/>
        <v>No</v>
      </c>
      <c r="D643" s="21" t="str">
        <f t="shared" si="4"/>
        <v>No</v>
      </c>
      <c r="E643" s="21" t="str">
        <f t="shared" si="5"/>
        <v>No</v>
      </c>
      <c r="F643" s="21" t="str">
        <f t="shared" si="6"/>
        <v>No</v>
      </c>
      <c r="G643" s="21" t="str">
        <f t="shared" si="7"/>
        <v>Yes</v>
      </c>
      <c r="H643" s="21" t="str">
        <f t="shared" si="8"/>
        <v>Yes</v>
      </c>
      <c r="I643" s="21" t="str">
        <f t="shared" si="9"/>
        <v>Yes</v>
      </c>
      <c r="J643" s="21" t="str">
        <f t="shared" si="10"/>
        <v>Yes</v>
      </c>
      <c r="K643" s="25">
        <v>67.0</v>
      </c>
      <c r="L643" s="7" t="s">
        <v>1335</v>
      </c>
      <c r="M643" s="7" t="s">
        <v>3898</v>
      </c>
      <c r="N643" s="7" t="s">
        <v>25</v>
      </c>
      <c r="O643" s="7" t="s">
        <v>3899</v>
      </c>
      <c r="P643" s="44" t="s">
        <v>3900</v>
      </c>
      <c r="Q643" s="42"/>
      <c r="R643" s="42"/>
      <c r="S643" s="42"/>
      <c r="T643" s="7" t="s">
        <v>21</v>
      </c>
      <c r="U643" s="7" t="s">
        <v>8265</v>
      </c>
      <c r="V643" s="44" t="s">
        <v>8266</v>
      </c>
      <c r="W643" s="7" t="s">
        <v>21</v>
      </c>
      <c r="X643" s="7" t="s">
        <v>7888</v>
      </c>
      <c r="Y643" s="44" t="s">
        <v>8267</v>
      </c>
    </row>
    <row r="644">
      <c r="A644" s="21" t="str">
        <f t="shared" ref="A644:B644" si="651">if(and(isnumber(search("Yes",C644)),isnumber(search("Yes",E644)),isnumber(search("Yes",G644)),isnumber(search("Yes",I644))),"Yes","No")</f>
        <v>No</v>
      </c>
      <c r="B644" s="21" t="str">
        <f t="shared" si="651"/>
        <v>No</v>
      </c>
      <c r="C644" s="22" t="str">
        <f t="shared" si="3"/>
        <v>No</v>
      </c>
      <c r="D644" s="21" t="str">
        <f t="shared" si="4"/>
        <v>No</v>
      </c>
      <c r="E644" s="21" t="str">
        <f t="shared" si="5"/>
        <v>No</v>
      </c>
      <c r="F644" s="21" t="str">
        <f t="shared" si="6"/>
        <v>No</v>
      </c>
      <c r="G644" s="21" t="str">
        <f t="shared" si="7"/>
        <v>No</v>
      </c>
      <c r="H644" s="21" t="str">
        <f t="shared" si="8"/>
        <v>No</v>
      </c>
      <c r="I644" s="21" t="str">
        <f t="shared" si="9"/>
        <v>No</v>
      </c>
      <c r="J644" s="21" t="str">
        <f t="shared" si="10"/>
        <v>No</v>
      </c>
      <c r="K644" s="25"/>
      <c r="L644" s="7" t="s">
        <v>1337</v>
      </c>
      <c r="M644" s="7" t="s">
        <v>1338</v>
      </c>
      <c r="N644" s="7" t="s">
        <v>25</v>
      </c>
      <c r="O644" s="7" t="s">
        <v>8268</v>
      </c>
      <c r="P644" s="44" t="s">
        <v>8269</v>
      </c>
      <c r="Q644" s="42"/>
      <c r="R644" s="42"/>
      <c r="S644" s="42"/>
      <c r="T644" s="42"/>
      <c r="U644" s="42"/>
      <c r="V644" s="42"/>
      <c r="W644" s="42"/>
      <c r="X644" s="42"/>
      <c r="Y644" s="27"/>
      <c r="Z644" s="27"/>
      <c r="AA644" s="27"/>
    </row>
    <row r="645">
      <c r="A645" s="21" t="str">
        <f t="shared" ref="A645:B645" si="652">if(and(isnumber(search("Yes",C645)),isnumber(search("Yes",E645)),isnumber(search("Yes",G645)),isnumber(search("Yes",I645))),"Yes","No")</f>
        <v>No</v>
      </c>
      <c r="B645" s="21" t="str">
        <f t="shared" si="652"/>
        <v>No</v>
      </c>
      <c r="C645" s="22" t="str">
        <f t="shared" si="3"/>
        <v>No</v>
      </c>
      <c r="D645" s="21" t="str">
        <f t="shared" si="4"/>
        <v>No</v>
      </c>
      <c r="E645" s="21" t="str">
        <f t="shared" si="5"/>
        <v>No</v>
      </c>
      <c r="F645" s="21" t="str">
        <f t="shared" si="6"/>
        <v>No</v>
      </c>
      <c r="G645" s="21" t="str">
        <f t="shared" si="7"/>
        <v>No</v>
      </c>
      <c r="H645" s="21" t="str">
        <f t="shared" si="8"/>
        <v>No</v>
      </c>
      <c r="I645" s="21" t="str">
        <f t="shared" si="9"/>
        <v>No</v>
      </c>
      <c r="J645" s="21" t="str">
        <f t="shared" si="10"/>
        <v>No</v>
      </c>
      <c r="K645" s="25"/>
      <c r="L645" s="7" t="s">
        <v>1339</v>
      </c>
      <c r="M645" s="7" t="s">
        <v>1340</v>
      </c>
      <c r="N645" s="7" t="s">
        <v>25</v>
      </c>
      <c r="O645" s="7" t="s">
        <v>8270</v>
      </c>
      <c r="P645" s="44" t="s">
        <v>8271</v>
      </c>
      <c r="Q645" s="42"/>
      <c r="R645" s="42"/>
      <c r="S645" s="42"/>
      <c r="T645" s="42"/>
      <c r="U645" s="42"/>
      <c r="V645" s="42"/>
      <c r="W645" s="42"/>
      <c r="X645" s="42"/>
      <c r="Y645" s="27"/>
      <c r="Z645" s="27"/>
      <c r="AA645" s="27"/>
    </row>
    <row r="646">
      <c r="A646" s="21" t="str">
        <f t="shared" ref="A646:B646" si="653">if(and(isnumber(search("Yes",C646)),isnumber(search("Yes",E646)),isnumber(search("Yes",G646)),isnumber(search("Yes",I646))),"Yes","No")</f>
        <v>No</v>
      </c>
      <c r="B646" s="21" t="str">
        <f t="shared" si="653"/>
        <v>No</v>
      </c>
      <c r="C646" s="22" t="str">
        <f t="shared" si="3"/>
        <v>No</v>
      </c>
      <c r="D646" s="21" t="str">
        <f t="shared" si="4"/>
        <v>No</v>
      </c>
      <c r="E646" s="21" t="str">
        <f t="shared" si="5"/>
        <v>No</v>
      </c>
      <c r="F646" s="21" t="str">
        <f t="shared" si="6"/>
        <v>No</v>
      </c>
      <c r="G646" s="21" t="str">
        <f t="shared" si="7"/>
        <v>No</v>
      </c>
      <c r="H646" s="21" t="str">
        <f t="shared" si="8"/>
        <v>No</v>
      </c>
      <c r="I646" s="21" t="str">
        <f t="shared" si="9"/>
        <v>No</v>
      </c>
      <c r="J646" s="21" t="str">
        <f t="shared" si="10"/>
        <v>No</v>
      </c>
      <c r="K646" s="25"/>
      <c r="L646" s="7" t="s">
        <v>1341</v>
      </c>
      <c r="M646" s="7" t="s">
        <v>1342</v>
      </c>
      <c r="N646" s="7" t="s">
        <v>25</v>
      </c>
      <c r="O646" s="7" t="s">
        <v>3908</v>
      </c>
      <c r="P646" s="44" t="s">
        <v>3909</v>
      </c>
      <c r="Q646" s="42"/>
      <c r="R646" s="42"/>
      <c r="S646" s="42"/>
      <c r="T646" s="42"/>
      <c r="U646" s="42"/>
      <c r="V646" s="42"/>
      <c r="W646" s="42"/>
      <c r="X646" s="42"/>
      <c r="Y646" s="27"/>
      <c r="Z646" s="27"/>
      <c r="AA646" s="27"/>
    </row>
    <row r="647">
      <c r="A647" s="21" t="str">
        <f t="shared" ref="A647:B647" si="654">if(and(isnumber(search("Yes",C647)),isnumber(search("Yes",E647)),isnumber(search("Yes",G647)),isnumber(search("Yes",I647))),"Yes","No")</f>
        <v>No</v>
      </c>
      <c r="B647" s="21" t="str">
        <f t="shared" si="654"/>
        <v>No</v>
      </c>
      <c r="C647" s="22" t="str">
        <f t="shared" si="3"/>
        <v>No</v>
      </c>
      <c r="D647" s="21" t="str">
        <f t="shared" si="4"/>
        <v>No</v>
      </c>
      <c r="E647" s="21" t="str">
        <f t="shared" si="5"/>
        <v>No</v>
      </c>
      <c r="F647" s="21" t="str">
        <f t="shared" si="6"/>
        <v>No</v>
      </c>
      <c r="G647" s="21" t="str">
        <f t="shared" si="7"/>
        <v>No</v>
      </c>
      <c r="H647" s="21" t="str">
        <f t="shared" si="8"/>
        <v>No</v>
      </c>
      <c r="I647" s="21" t="str">
        <f t="shared" si="9"/>
        <v>No</v>
      </c>
      <c r="J647" s="21" t="str">
        <f t="shared" si="10"/>
        <v>No</v>
      </c>
      <c r="K647" s="25"/>
      <c r="L647" s="7" t="s">
        <v>1343</v>
      </c>
      <c r="M647" s="7" t="s">
        <v>1344</v>
      </c>
      <c r="N647" s="7" t="s">
        <v>25</v>
      </c>
      <c r="O647" s="7" t="s">
        <v>6265</v>
      </c>
      <c r="P647" s="44" t="s">
        <v>6266</v>
      </c>
      <c r="Q647" s="42"/>
      <c r="R647" s="42"/>
      <c r="S647" s="42"/>
      <c r="T647" s="42"/>
      <c r="U647" s="42"/>
      <c r="V647" s="42"/>
      <c r="W647" s="42"/>
      <c r="X647" s="42"/>
      <c r="Y647" s="27"/>
      <c r="Z647" s="27"/>
      <c r="AA647" s="27"/>
    </row>
    <row r="648">
      <c r="A648" s="21" t="str">
        <f t="shared" ref="A648:B648" si="655">if(and(isnumber(search("Yes",C648)),isnumber(search("Yes",E648)),isnumber(search("Yes",G648)),isnumber(search("Yes",I648))),"Yes","No")</f>
        <v>No</v>
      </c>
      <c r="B648" s="21" t="str">
        <f t="shared" si="655"/>
        <v>No</v>
      </c>
      <c r="C648" s="22" t="str">
        <f t="shared" si="3"/>
        <v>No</v>
      </c>
      <c r="D648" s="21" t="str">
        <f t="shared" si="4"/>
        <v>No</v>
      </c>
      <c r="E648" s="21" t="str">
        <f t="shared" si="5"/>
        <v>No</v>
      </c>
      <c r="F648" s="21" t="str">
        <f t="shared" si="6"/>
        <v>No</v>
      </c>
      <c r="G648" s="21" t="str">
        <f t="shared" si="7"/>
        <v>No</v>
      </c>
      <c r="H648" s="21" t="str">
        <f t="shared" si="8"/>
        <v>No</v>
      </c>
      <c r="I648" s="21" t="str">
        <f t="shared" si="9"/>
        <v>No</v>
      </c>
      <c r="J648" s="21" t="str">
        <f t="shared" si="10"/>
        <v>No</v>
      </c>
      <c r="K648" s="25"/>
      <c r="L648" s="7" t="s">
        <v>1345</v>
      </c>
      <c r="M648" s="7" t="s">
        <v>1346</v>
      </c>
      <c r="N648" s="7" t="s">
        <v>25</v>
      </c>
      <c r="O648" s="7" t="s">
        <v>8272</v>
      </c>
      <c r="P648" s="44" t="s">
        <v>8273</v>
      </c>
      <c r="Q648" s="42"/>
      <c r="R648" s="42"/>
      <c r="S648" s="42"/>
      <c r="T648" s="42"/>
      <c r="U648" s="42"/>
      <c r="V648" s="42"/>
      <c r="W648" s="42"/>
      <c r="X648" s="42"/>
      <c r="Y648" s="27"/>
      <c r="Z648" s="27"/>
      <c r="AA648" s="27"/>
    </row>
    <row r="649">
      <c r="A649" s="21" t="str">
        <f t="shared" ref="A649:B649" si="656">if(and(isnumber(search("Yes",C649)),isnumber(search("Yes",E649)),isnumber(search("Yes",G649)),isnumber(search("Yes",I649))),"Yes","No")</f>
        <v>No</v>
      </c>
      <c r="B649" s="21" t="str">
        <f t="shared" si="656"/>
        <v>No</v>
      </c>
      <c r="C649" s="22" t="str">
        <f t="shared" si="3"/>
        <v>No</v>
      </c>
      <c r="D649" s="21" t="str">
        <f t="shared" si="4"/>
        <v>No</v>
      </c>
      <c r="E649" s="21" t="str">
        <f t="shared" si="5"/>
        <v>No</v>
      </c>
      <c r="F649" s="21" t="str">
        <f t="shared" si="6"/>
        <v>No</v>
      </c>
      <c r="G649" s="21" t="str">
        <f t="shared" si="7"/>
        <v>No</v>
      </c>
      <c r="H649" s="21" t="str">
        <f t="shared" si="8"/>
        <v>No</v>
      </c>
      <c r="I649" s="21" t="str">
        <f t="shared" si="9"/>
        <v>No</v>
      </c>
      <c r="J649" s="21" t="str">
        <f t="shared" si="10"/>
        <v>No</v>
      </c>
      <c r="K649" s="25"/>
      <c r="L649" s="7" t="s">
        <v>1347</v>
      </c>
      <c r="M649" s="7" t="s">
        <v>1348</v>
      </c>
      <c r="N649" s="7" t="s">
        <v>25</v>
      </c>
      <c r="O649" s="7" t="s">
        <v>3912</v>
      </c>
      <c r="P649" s="44" t="s">
        <v>8274</v>
      </c>
      <c r="Q649" s="42"/>
      <c r="R649" s="42"/>
      <c r="S649" s="42"/>
      <c r="T649" s="42"/>
      <c r="U649" s="42"/>
      <c r="V649" s="42"/>
      <c r="W649" s="42"/>
      <c r="X649" s="42"/>
      <c r="Y649" s="27"/>
      <c r="Z649" s="27"/>
      <c r="AA649" s="27"/>
    </row>
    <row r="650">
      <c r="A650" s="21" t="str">
        <f t="shared" ref="A650:B650" si="657">if(and(isnumber(search("Yes",C650)),isnumber(search("Yes",E650)),isnumber(search("Yes",G650)),isnumber(search("Yes",I650))),"Yes","No")</f>
        <v>No</v>
      </c>
      <c r="B650" s="21" t="str">
        <f t="shared" si="657"/>
        <v>No</v>
      </c>
      <c r="C650" s="22" t="str">
        <f t="shared" si="3"/>
        <v>No</v>
      </c>
      <c r="D650" s="21" t="str">
        <f t="shared" si="4"/>
        <v>No</v>
      </c>
      <c r="E650" s="21" t="str">
        <f t="shared" si="5"/>
        <v>No</v>
      </c>
      <c r="F650" s="21" t="str">
        <f t="shared" si="6"/>
        <v>No</v>
      </c>
      <c r="G650" s="21" t="str">
        <f t="shared" si="7"/>
        <v>No</v>
      </c>
      <c r="H650" s="21" t="str">
        <f t="shared" si="8"/>
        <v>No</v>
      </c>
      <c r="I650" s="21" t="str">
        <f t="shared" si="9"/>
        <v>No</v>
      </c>
      <c r="J650" s="21" t="str">
        <f t="shared" si="10"/>
        <v>No</v>
      </c>
      <c r="K650" s="25"/>
      <c r="L650" s="7" t="s">
        <v>189</v>
      </c>
      <c r="M650" s="7" t="s">
        <v>1349</v>
      </c>
      <c r="N650" s="7" t="s">
        <v>25</v>
      </c>
      <c r="O650" s="7" t="s">
        <v>3914</v>
      </c>
      <c r="P650" s="44" t="s">
        <v>3915</v>
      </c>
      <c r="Q650" s="42"/>
      <c r="R650" s="42"/>
      <c r="S650" s="42"/>
      <c r="T650" s="42"/>
      <c r="U650" s="42"/>
      <c r="V650" s="42"/>
      <c r="W650" s="42"/>
      <c r="X650" s="42"/>
      <c r="Y650" s="27"/>
      <c r="Z650" s="27"/>
      <c r="AA650" s="27"/>
    </row>
    <row r="651">
      <c r="A651" s="21" t="str">
        <f t="shared" ref="A651:B651" si="658">if(and(isnumber(search("Yes",C651)),isnumber(search("Yes",E651)),isnumber(search("Yes",G651)),isnumber(search("Yes",I651))),"Yes","No")</f>
        <v>No</v>
      </c>
      <c r="B651" s="21" t="str">
        <f t="shared" si="658"/>
        <v>No</v>
      </c>
      <c r="C651" s="22" t="str">
        <f t="shared" si="3"/>
        <v>No</v>
      </c>
      <c r="D651" s="21" t="str">
        <f t="shared" si="4"/>
        <v>No</v>
      </c>
      <c r="E651" s="21" t="str">
        <f t="shared" si="5"/>
        <v>No</v>
      </c>
      <c r="F651" s="21" t="str">
        <f t="shared" si="6"/>
        <v>No</v>
      </c>
      <c r="G651" s="21" t="str">
        <f t="shared" si="7"/>
        <v>No</v>
      </c>
      <c r="H651" s="21" t="str">
        <f t="shared" si="8"/>
        <v>No</v>
      </c>
      <c r="I651" s="21" t="str">
        <f t="shared" si="9"/>
        <v>No</v>
      </c>
      <c r="J651" s="21" t="str">
        <f t="shared" si="10"/>
        <v>No</v>
      </c>
      <c r="K651" s="25"/>
      <c r="L651" s="7" t="s">
        <v>1350</v>
      </c>
      <c r="M651" s="7" t="s">
        <v>1351</v>
      </c>
      <c r="N651" s="7" t="s">
        <v>25</v>
      </c>
      <c r="O651" s="7" t="s">
        <v>8275</v>
      </c>
      <c r="P651" s="44" t="s">
        <v>3917</v>
      </c>
      <c r="Q651" s="42"/>
      <c r="R651" s="42"/>
      <c r="S651" s="42"/>
      <c r="T651" s="42"/>
      <c r="U651" s="42"/>
      <c r="V651" s="42"/>
      <c r="W651" s="42"/>
      <c r="X651" s="42"/>
      <c r="Y651" s="27"/>
      <c r="Z651" s="27"/>
      <c r="AA651" s="27"/>
    </row>
    <row r="652">
      <c r="A652" s="21" t="str">
        <f t="shared" ref="A652:B652" si="659">if(and(isnumber(search("Yes",C652)),isnumber(search("Yes",E652)),isnumber(search("Yes",G652)),isnumber(search("Yes",I652))),"Yes","No")</f>
        <v>No</v>
      </c>
      <c r="B652" s="21" t="str">
        <f t="shared" si="659"/>
        <v>No</v>
      </c>
      <c r="C652" s="22" t="str">
        <f t="shared" si="3"/>
        <v>No</v>
      </c>
      <c r="D652" s="21" t="str">
        <f t="shared" si="4"/>
        <v>No</v>
      </c>
      <c r="E652" s="21" t="str">
        <f t="shared" si="5"/>
        <v>No</v>
      </c>
      <c r="F652" s="21" t="str">
        <f t="shared" si="6"/>
        <v>No</v>
      </c>
      <c r="G652" s="21" t="str">
        <f t="shared" si="7"/>
        <v>No</v>
      </c>
      <c r="H652" s="21" t="str">
        <f t="shared" si="8"/>
        <v>No</v>
      </c>
      <c r="I652" s="21" t="str">
        <f t="shared" si="9"/>
        <v>No</v>
      </c>
      <c r="J652" s="21" t="str">
        <f t="shared" si="10"/>
        <v>No</v>
      </c>
      <c r="K652" s="25"/>
      <c r="L652" s="7" t="s">
        <v>1352</v>
      </c>
      <c r="M652" s="7" t="s">
        <v>1353</v>
      </c>
      <c r="N652" s="7" t="s">
        <v>25</v>
      </c>
      <c r="O652" s="7" t="s">
        <v>2990</v>
      </c>
      <c r="P652" s="44" t="s">
        <v>8276</v>
      </c>
      <c r="Q652" s="42"/>
      <c r="R652" s="42"/>
      <c r="S652" s="42"/>
      <c r="T652" s="42"/>
      <c r="U652" s="42"/>
      <c r="V652" s="42"/>
      <c r="W652" s="42"/>
      <c r="X652" s="42"/>
      <c r="Y652" s="27"/>
      <c r="Z652" s="27"/>
      <c r="AA652" s="27"/>
    </row>
    <row r="653">
      <c r="A653" s="21" t="str">
        <f t="shared" ref="A653:B653" si="660">if(and(isnumber(search("Yes",C653)),isnumber(search("Yes",E653)),isnumber(search("Yes",G653)),isnumber(search("Yes",I653))),"Yes","No")</f>
        <v>No</v>
      </c>
      <c r="B653" s="21" t="str">
        <f t="shared" si="660"/>
        <v>No</v>
      </c>
      <c r="C653" s="22" t="str">
        <f t="shared" si="3"/>
        <v>No</v>
      </c>
      <c r="D653" s="21" t="str">
        <f t="shared" si="4"/>
        <v>No</v>
      </c>
      <c r="E653" s="21" t="str">
        <f t="shared" si="5"/>
        <v>No</v>
      </c>
      <c r="F653" s="21" t="str">
        <f t="shared" si="6"/>
        <v>No</v>
      </c>
      <c r="G653" s="21" t="str">
        <f t="shared" si="7"/>
        <v>No</v>
      </c>
      <c r="H653" s="21" t="str">
        <f t="shared" si="8"/>
        <v>No</v>
      </c>
      <c r="I653" s="21" t="str">
        <f t="shared" si="9"/>
        <v>No</v>
      </c>
      <c r="J653" s="21" t="str">
        <f t="shared" si="10"/>
        <v>No</v>
      </c>
      <c r="K653" s="25"/>
      <c r="L653" s="7" t="s">
        <v>1354</v>
      </c>
      <c r="M653" s="7" t="s">
        <v>1355</v>
      </c>
      <c r="N653" s="7" t="s">
        <v>25</v>
      </c>
      <c r="O653" s="7" t="s">
        <v>7517</v>
      </c>
      <c r="P653" s="44" t="s">
        <v>8277</v>
      </c>
      <c r="Q653" s="42"/>
      <c r="R653" s="42"/>
      <c r="S653" s="42"/>
      <c r="T653" s="42"/>
      <c r="U653" s="42"/>
      <c r="V653" s="42"/>
      <c r="W653" s="42"/>
      <c r="X653" s="42"/>
      <c r="Y653" s="27"/>
      <c r="Z653" s="27"/>
      <c r="AA653" s="27"/>
    </row>
    <row r="654">
      <c r="A654" s="21" t="str">
        <f t="shared" ref="A654:B654" si="661">if(and(isnumber(search("Yes",C654)),isnumber(search("Yes",E654)),isnumber(search("Yes",G654)),isnumber(search("Yes",I654))),"Yes","No")</f>
        <v>No</v>
      </c>
      <c r="B654" s="21" t="str">
        <f t="shared" si="661"/>
        <v>No</v>
      </c>
      <c r="C654" s="22" t="str">
        <f t="shared" si="3"/>
        <v>No</v>
      </c>
      <c r="D654" s="21" t="str">
        <f t="shared" si="4"/>
        <v>No</v>
      </c>
      <c r="E654" s="21" t="str">
        <f t="shared" si="5"/>
        <v>No</v>
      </c>
      <c r="F654" s="21" t="str">
        <f t="shared" si="6"/>
        <v>No</v>
      </c>
      <c r="G654" s="21" t="str">
        <f t="shared" si="7"/>
        <v>No</v>
      </c>
      <c r="H654" s="21" t="str">
        <f t="shared" si="8"/>
        <v>No</v>
      </c>
      <c r="I654" s="21" t="str">
        <f t="shared" si="9"/>
        <v>No</v>
      </c>
      <c r="J654" s="21" t="str">
        <f t="shared" si="10"/>
        <v>No</v>
      </c>
      <c r="K654" s="25"/>
      <c r="L654" s="7" t="s">
        <v>1356</v>
      </c>
      <c r="M654" s="7" t="s">
        <v>1357</v>
      </c>
      <c r="N654" s="7" t="s">
        <v>25</v>
      </c>
      <c r="O654" s="7" t="s">
        <v>8278</v>
      </c>
      <c r="P654" s="44" t="s">
        <v>8279</v>
      </c>
      <c r="Q654" s="42"/>
      <c r="R654" s="42"/>
      <c r="S654" s="42"/>
      <c r="T654" s="42"/>
      <c r="U654" s="42"/>
      <c r="V654" s="42"/>
      <c r="W654" s="42"/>
      <c r="X654" s="42"/>
      <c r="Y654" s="27"/>
      <c r="Z654" s="27"/>
      <c r="AA654" s="27"/>
    </row>
    <row r="655">
      <c r="A655" s="21" t="str">
        <f t="shared" ref="A655:B655" si="662">if(and(isnumber(search("Yes",C655)),isnumber(search("Yes",E655)),isnumber(search("Yes",G655)),isnumber(search("Yes",I655))),"Yes","No")</f>
        <v>No</v>
      </c>
      <c r="B655" s="21" t="str">
        <f t="shared" si="662"/>
        <v>No</v>
      </c>
      <c r="C655" s="22" t="str">
        <f t="shared" si="3"/>
        <v>No</v>
      </c>
      <c r="D655" s="21" t="str">
        <f t="shared" si="4"/>
        <v>No</v>
      </c>
      <c r="E655" s="21" t="str">
        <f t="shared" si="5"/>
        <v>No</v>
      </c>
      <c r="F655" s="21" t="str">
        <f t="shared" si="6"/>
        <v>No</v>
      </c>
      <c r="G655" s="21" t="str">
        <f t="shared" si="7"/>
        <v>No</v>
      </c>
      <c r="H655" s="21" t="str">
        <f t="shared" si="8"/>
        <v>No</v>
      </c>
      <c r="I655" s="21" t="str">
        <f t="shared" si="9"/>
        <v>No</v>
      </c>
      <c r="J655" s="21" t="str">
        <f t="shared" si="10"/>
        <v>No</v>
      </c>
      <c r="K655" s="25"/>
      <c r="L655" s="7" t="s">
        <v>1358</v>
      </c>
      <c r="M655" s="7" t="s">
        <v>1359</v>
      </c>
      <c r="N655" s="7" t="s">
        <v>25</v>
      </c>
      <c r="O655" s="7" t="s">
        <v>2964</v>
      </c>
      <c r="P655" s="44" t="s">
        <v>8280</v>
      </c>
      <c r="Q655" s="42"/>
      <c r="R655" s="42"/>
      <c r="S655" s="42"/>
      <c r="T655" s="42"/>
      <c r="U655" s="42"/>
      <c r="V655" s="42"/>
      <c r="W655" s="42"/>
      <c r="X655" s="42"/>
      <c r="Y655" s="27"/>
      <c r="Z655" s="27"/>
      <c r="AA655" s="27"/>
    </row>
    <row r="656">
      <c r="A656" s="21" t="str">
        <f t="shared" ref="A656:B656" si="663">if(and(isnumber(search("Yes",C656)),isnumber(search("Yes",E656)),isnumber(search("Yes",G656)),isnumber(search("Yes",I656))),"Yes","No")</f>
        <v>No</v>
      </c>
      <c r="B656" s="21" t="str">
        <f t="shared" si="663"/>
        <v>No</v>
      </c>
      <c r="C656" s="22" t="str">
        <f t="shared" si="3"/>
        <v>No</v>
      </c>
      <c r="D656" s="21" t="str">
        <f t="shared" si="4"/>
        <v>No</v>
      </c>
      <c r="E656" s="21" t="str">
        <f t="shared" si="5"/>
        <v>No</v>
      </c>
      <c r="F656" s="21" t="str">
        <f t="shared" si="6"/>
        <v>No</v>
      </c>
      <c r="G656" s="21" t="str">
        <f t="shared" si="7"/>
        <v>No</v>
      </c>
      <c r="H656" s="21" t="str">
        <f t="shared" si="8"/>
        <v>No</v>
      </c>
      <c r="I656" s="21" t="str">
        <f t="shared" si="9"/>
        <v>No</v>
      </c>
      <c r="J656" s="21" t="str">
        <f t="shared" si="10"/>
        <v>No</v>
      </c>
      <c r="K656" s="25"/>
      <c r="L656" s="7" t="s">
        <v>1360</v>
      </c>
      <c r="M656" s="7" t="s">
        <v>1361</v>
      </c>
      <c r="N656" s="7" t="s">
        <v>25</v>
      </c>
      <c r="O656" s="7" t="s">
        <v>8281</v>
      </c>
      <c r="P656" s="44" t="s">
        <v>8282</v>
      </c>
      <c r="Q656" s="42"/>
      <c r="R656" s="42"/>
      <c r="S656" s="42"/>
      <c r="T656" s="42"/>
      <c r="U656" s="42"/>
      <c r="V656" s="42"/>
      <c r="W656" s="42"/>
      <c r="X656" s="42"/>
      <c r="Y656" s="27"/>
      <c r="Z656" s="27"/>
      <c r="AA656" s="27"/>
    </row>
    <row r="657">
      <c r="A657" s="21" t="str">
        <f t="shared" ref="A657:B657" si="664">if(and(isnumber(search("Yes",C657)),isnumber(search("Yes",E657)),isnumber(search("Yes",G657)),isnumber(search("Yes",I657))),"Yes","No")</f>
        <v>Yes</v>
      </c>
      <c r="B657" s="21" t="str">
        <f t="shared" si="664"/>
        <v>Yes</v>
      </c>
      <c r="C657" s="22" t="str">
        <f t="shared" si="3"/>
        <v>Yes</v>
      </c>
      <c r="D657" s="21" t="str">
        <f t="shared" si="4"/>
        <v>Yes</v>
      </c>
      <c r="E657" s="21" t="str">
        <f t="shared" si="5"/>
        <v>Yes</v>
      </c>
      <c r="F657" s="21" t="str">
        <f t="shared" si="6"/>
        <v>Yes</v>
      </c>
      <c r="G657" s="21" t="str">
        <f t="shared" si="7"/>
        <v>Yes</v>
      </c>
      <c r="H657" s="21" t="str">
        <f t="shared" si="8"/>
        <v>Yes</v>
      </c>
      <c r="I657" s="21" t="str">
        <f t="shared" si="9"/>
        <v>Yes</v>
      </c>
      <c r="J657" s="21" t="str">
        <f t="shared" si="10"/>
        <v>Yes</v>
      </c>
      <c r="K657" s="25"/>
      <c r="L657" s="7" t="s">
        <v>192</v>
      </c>
      <c r="M657" s="7" t="s">
        <v>1362</v>
      </c>
      <c r="N657" s="7" t="s">
        <v>21</v>
      </c>
      <c r="O657" s="7" t="s">
        <v>3240</v>
      </c>
      <c r="P657" s="44" t="s">
        <v>3927</v>
      </c>
      <c r="Q657" s="7" t="s">
        <v>21</v>
      </c>
      <c r="R657" s="7" t="s">
        <v>8283</v>
      </c>
      <c r="S657" s="44" t="s">
        <v>8284</v>
      </c>
      <c r="T657" s="7" t="s">
        <v>21</v>
      </c>
      <c r="U657" s="7" t="s">
        <v>8285</v>
      </c>
      <c r="V657" s="44" t="s">
        <v>8286</v>
      </c>
      <c r="W657" s="7" t="s">
        <v>2321</v>
      </c>
      <c r="X657" s="7" t="s">
        <v>2718</v>
      </c>
      <c r="Y657" s="44" t="s">
        <v>3932</v>
      </c>
      <c r="Z657" s="27"/>
      <c r="AA657" s="27"/>
    </row>
    <row r="658">
      <c r="A658" s="21" t="str">
        <f t="shared" ref="A658:B658" si="665">if(and(isnumber(search("Yes",C658)),isnumber(search("Yes",E658)),isnumber(search("Yes",G658)),isnumber(search("Yes",I658))),"Yes","No")</f>
        <v>No</v>
      </c>
      <c r="B658" s="21" t="str">
        <f t="shared" si="665"/>
        <v>No</v>
      </c>
      <c r="C658" s="22" t="str">
        <f t="shared" si="3"/>
        <v>Yes</v>
      </c>
      <c r="D658" s="21" t="str">
        <f t="shared" si="4"/>
        <v>Yes</v>
      </c>
      <c r="E658" s="21" t="str">
        <f t="shared" si="5"/>
        <v>Yes</v>
      </c>
      <c r="F658" s="21" t="str">
        <f t="shared" si="6"/>
        <v>Yes</v>
      </c>
      <c r="G658" s="21" t="str">
        <f t="shared" si="7"/>
        <v>No</v>
      </c>
      <c r="H658" s="21" t="str">
        <f t="shared" si="8"/>
        <v>No</v>
      </c>
      <c r="I658" s="21" t="str">
        <f t="shared" si="9"/>
        <v>No</v>
      </c>
      <c r="J658" s="21" t="str">
        <f t="shared" si="10"/>
        <v>No</v>
      </c>
      <c r="K658" s="25"/>
      <c r="L658" s="7" t="s">
        <v>195</v>
      </c>
      <c r="M658" s="7" t="s">
        <v>1363</v>
      </c>
      <c r="N658" s="7" t="s">
        <v>2321</v>
      </c>
      <c r="O658" s="7" t="s">
        <v>3933</v>
      </c>
      <c r="P658" s="44" t="s">
        <v>3934</v>
      </c>
      <c r="Q658" s="7" t="s">
        <v>21</v>
      </c>
      <c r="R658" s="7" t="s">
        <v>8287</v>
      </c>
      <c r="S658" s="44" t="s">
        <v>8288</v>
      </c>
      <c r="T658" s="7" t="s">
        <v>25</v>
      </c>
      <c r="U658" s="7" t="s">
        <v>4580</v>
      </c>
      <c r="V658" s="44" t="s">
        <v>8289</v>
      </c>
      <c r="W658" s="42"/>
      <c r="X658" s="42"/>
      <c r="Y658" s="27"/>
      <c r="Z658" s="27"/>
      <c r="AA658" s="27"/>
    </row>
    <row r="659">
      <c r="A659" s="21" t="str">
        <f t="shared" ref="A659:B659" si="666">if(and(isnumber(search("Yes",C659)),isnumber(search("Yes",E659)),isnumber(search("Yes",G659)),isnumber(search("Yes",I659))),"Yes","No")</f>
        <v>No</v>
      </c>
      <c r="B659" s="21" t="str">
        <f t="shared" si="666"/>
        <v>No</v>
      </c>
      <c r="C659" s="22" t="str">
        <f t="shared" si="3"/>
        <v>No</v>
      </c>
      <c r="D659" s="21" t="str">
        <f t="shared" si="4"/>
        <v>No</v>
      </c>
      <c r="E659" s="21" t="str">
        <f t="shared" si="5"/>
        <v>No</v>
      </c>
      <c r="F659" s="21" t="str">
        <f t="shared" si="6"/>
        <v>No</v>
      </c>
      <c r="G659" s="21" t="str">
        <f t="shared" si="7"/>
        <v>No</v>
      </c>
      <c r="H659" s="21" t="str">
        <f t="shared" si="8"/>
        <v>No</v>
      </c>
      <c r="I659" s="21" t="str">
        <f t="shared" si="9"/>
        <v>No</v>
      </c>
      <c r="J659" s="21" t="str">
        <f t="shared" si="10"/>
        <v>No</v>
      </c>
      <c r="K659" s="25"/>
      <c r="L659" s="7" t="s">
        <v>1364</v>
      </c>
      <c r="M659" s="7" t="s">
        <v>1365</v>
      </c>
      <c r="N659" s="7" t="s">
        <v>25</v>
      </c>
      <c r="O659" s="7" t="s">
        <v>2988</v>
      </c>
      <c r="P659" s="44" t="s">
        <v>8290</v>
      </c>
      <c r="Q659" s="42"/>
      <c r="R659" s="42"/>
      <c r="S659" s="42"/>
      <c r="T659" s="42"/>
      <c r="U659" s="42"/>
      <c r="V659" s="42"/>
      <c r="W659" s="42"/>
      <c r="X659" s="42"/>
      <c r="Y659" s="27"/>
      <c r="Z659" s="27"/>
      <c r="AA659" s="27"/>
    </row>
    <row r="660">
      <c r="A660" s="21" t="str">
        <f t="shared" ref="A660:B660" si="667">if(and(isnumber(search("Yes",C660)),isnumber(search("Yes",E660)),isnumber(search("Yes",G660)),isnumber(search("Yes",I660))),"Yes","No")</f>
        <v>No</v>
      </c>
      <c r="B660" s="21" t="str">
        <f t="shared" si="667"/>
        <v>No</v>
      </c>
      <c r="C660" s="22" t="str">
        <f t="shared" si="3"/>
        <v>No</v>
      </c>
      <c r="D660" s="21" t="str">
        <f t="shared" si="4"/>
        <v>No</v>
      </c>
      <c r="E660" s="21" t="str">
        <f t="shared" si="5"/>
        <v>No</v>
      </c>
      <c r="F660" s="21" t="str">
        <f t="shared" si="6"/>
        <v>No</v>
      </c>
      <c r="G660" s="21" t="str">
        <f t="shared" si="7"/>
        <v>No</v>
      </c>
      <c r="H660" s="21" t="str">
        <f t="shared" si="8"/>
        <v>No</v>
      </c>
      <c r="I660" s="21" t="str">
        <f t="shared" si="9"/>
        <v>No</v>
      </c>
      <c r="J660" s="21" t="str">
        <f t="shared" si="10"/>
        <v>No</v>
      </c>
      <c r="K660" s="25"/>
      <c r="L660" s="7" t="s">
        <v>1366</v>
      </c>
      <c r="M660" s="7" t="s">
        <v>1367</v>
      </c>
      <c r="N660" s="7" t="s">
        <v>25</v>
      </c>
      <c r="O660" s="7" t="s">
        <v>8291</v>
      </c>
      <c r="P660" s="44" t="s">
        <v>8292</v>
      </c>
      <c r="Q660" s="42"/>
      <c r="R660" s="42"/>
      <c r="S660" s="42"/>
      <c r="T660" s="42"/>
      <c r="U660" s="42"/>
      <c r="V660" s="42"/>
      <c r="W660" s="42"/>
      <c r="X660" s="42"/>
      <c r="Y660" s="27"/>
      <c r="Z660" s="27"/>
      <c r="AA660" s="27"/>
    </row>
    <row r="661">
      <c r="A661" s="21" t="str">
        <f t="shared" ref="A661:B661" si="668">if(and(isnumber(search("Yes",C661)),isnumber(search("Yes",E661)),isnumber(search("Yes",G661)),isnumber(search("Yes",I661))),"Yes","No")</f>
        <v>No</v>
      </c>
      <c r="B661" s="21" t="str">
        <f t="shared" si="668"/>
        <v>No</v>
      </c>
      <c r="C661" s="22" t="str">
        <f t="shared" si="3"/>
        <v>No</v>
      </c>
      <c r="D661" s="21" t="str">
        <f t="shared" si="4"/>
        <v>No</v>
      </c>
      <c r="E661" s="21" t="str">
        <f t="shared" si="5"/>
        <v>No</v>
      </c>
      <c r="F661" s="21" t="str">
        <f t="shared" si="6"/>
        <v>No</v>
      </c>
      <c r="G661" s="21" t="str">
        <f t="shared" si="7"/>
        <v>No</v>
      </c>
      <c r="H661" s="21" t="str">
        <f t="shared" si="8"/>
        <v>No</v>
      </c>
      <c r="I661" s="21" t="str">
        <f t="shared" si="9"/>
        <v>No</v>
      </c>
      <c r="J661" s="21" t="str">
        <f t="shared" si="10"/>
        <v>No</v>
      </c>
      <c r="K661" s="25"/>
      <c r="L661" s="7" t="s">
        <v>1368</v>
      </c>
      <c r="M661" s="7" t="s">
        <v>1369</v>
      </c>
      <c r="N661" s="7" t="s">
        <v>25</v>
      </c>
      <c r="O661" s="7" t="s">
        <v>8293</v>
      </c>
      <c r="P661" s="44" t="s">
        <v>8294</v>
      </c>
      <c r="Q661" s="42"/>
      <c r="R661" s="42"/>
      <c r="S661" s="42"/>
      <c r="T661" s="42"/>
      <c r="U661" s="42"/>
      <c r="V661" s="42"/>
      <c r="W661" s="42"/>
      <c r="X661" s="42"/>
      <c r="Y661" s="27"/>
      <c r="Z661" s="27"/>
      <c r="AA661" s="27"/>
    </row>
    <row r="662">
      <c r="A662" s="21" t="str">
        <f t="shared" ref="A662:B662" si="669">if(and(isnumber(search("Yes",C662)),isnumber(search("Yes",E662)),isnumber(search("Yes",G662)),isnumber(search("Yes",I662))),"Yes","No")</f>
        <v>No</v>
      </c>
      <c r="B662" s="21" t="str">
        <f t="shared" si="669"/>
        <v>No</v>
      </c>
      <c r="C662" s="22" t="str">
        <f t="shared" si="3"/>
        <v>No</v>
      </c>
      <c r="D662" s="21" t="str">
        <f t="shared" si="4"/>
        <v>No</v>
      </c>
      <c r="E662" s="21" t="str">
        <f t="shared" si="5"/>
        <v>No</v>
      </c>
      <c r="F662" s="21" t="str">
        <f t="shared" si="6"/>
        <v>No</v>
      </c>
      <c r="G662" s="21" t="str">
        <f t="shared" si="7"/>
        <v>No</v>
      </c>
      <c r="H662" s="21" t="str">
        <f t="shared" si="8"/>
        <v>No</v>
      </c>
      <c r="I662" s="21" t="str">
        <f t="shared" si="9"/>
        <v>No</v>
      </c>
      <c r="J662" s="21" t="str">
        <f t="shared" si="10"/>
        <v>No</v>
      </c>
      <c r="K662" s="25"/>
      <c r="L662" s="7" t="s">
        <v>1370</v>
      </c>
      <c r="M662" s="7" t="s">
        <v>1371</v>
      </c>
      <c r="N662" s="7" t="s">
        <v>25</v>
      </c>
      <c r="O662" s="7" t="s">
        <v>6293</v>
      </c>
      <c r="P662" s="44" t="s">
        <v>6294</v>
      </c>
      <c r="Q662" s="42"/>
      <c r="R662" s="42"/>
      <c r="S662" s="42"/>
      <c r="T662" s="42"/>
      <c r="U662" s="42"/>
      <c r="V662" s="42"/>
      <c r="W662" s="42"/>
      <c r="X662" s="42"/>
      <c r="Y662" s="27"/>
      <c r="Z662" s="27"/>
      <c r="AA662" s="27"/>
    </row>
    <row r="663">
      <c r="A663" s="21" t="str">
        <f t="shared" ref="A663:B663" si="670">if(and(isnumber(search("Yes",C663)),isnumber(search("Yes",E663)),isnumber(search("Yes",G663)),isnumber(search("Yes",I663))),"Yes","No")</f>
        <v>No</v>
      </c>
      <c r="B663" s="21" t="str">
        <f t="shared" si="670"/>
        <v>No</v>
      </c>
      <c r="C663" s="22" t="str">
        <f t="shared" si="3"/>
        <v>No</v>
      </c>
      <c r="D663" s="21" t="str">
        <f t="shared" si="4"/>
        <v>No</v>
      </c>
      <c r="E663" s="21" t="str">
        <f t="shared" si="5"/>
        <v>No</v>
      </c>
      <c r="F663" s="21" t="str">
        <f t="shared" si="6"/>
        <v>No</v>
      </c>
      <c r="G663" s="21" t="str">
        <f t="shared" si="7"/>
        <v>No</v>
      </c>
      <c r="H663" s="21" t="str">
        <f t="shared" si="8"/>
        <v>No</v>
      </c>
      <c r="I663" s="21" t="str">
        <f t="shared" si="9"/>
        <v>No</v>
      </c>
      <c r="J663" s="21" t="str">
        <f t="shared" si="10"/>
        <v>No</v>
      </c>
      <c r="K663" s="25"/>
      <c r="L663" s="7" t="s">
        <v>1372</v>
      </c>
      <c r="M663" s="7" t="s">
        <v>1373</v>
      </c>
      <c r="N663" s="7" t="s">
        <v>25</v>
      </c>
      <c r="O663" s="7" t="s">
        <v>8295</v>
      </c>
      <c r="P663" s="44" t="s">
        <v>8296</v>
      </c>
      <c r="Q663" s="42"/>
      <c r="R663" s="42"/>
      <c r="S663" s="42"/>
      <c r="T663" s="42"/>
      <c r="U663" s="42"/>
      <c r="V663" s="42"/>
      <c r="W663" s="42"/>
      <c r="X663" s="42"/>
      <c r="Y663" s="27"/>
      <c r="Z663" s="27"/>
      <c r="AA663" s="27"/>
    </row>
    <row r="664">
      <c r="A664" s="21" t="str">
        <f t="shared" ref="A664:B664" si="671">if(and(isnumber(search("Yes",C664)),isnumber(search("Yes",E664)),isnumber(search("Yes",G664)),isnumber(search("Yes",I664))),"Yes","No")</f>
        <v>No</v>
      </c>
      <c r="B664" s="21" t="str">
        <f t="shared" si="671"/>
        <v>No</v>
      </c>
      <c r="C664" s="22" t="str">
        <f t="shared" si="3"/>
        <v>No</v>
      </c>
      <c r="D664" s="21" t="str">
        <f t="shared" si="4"/>
        <v>No</v>
      </c>
      <c r="E664" s="21" t="str">
        <f t="shared" si="5"/>
        <v>No</v>
      </c>
      <c r="F664" s="21" t="str">
        <f t="shared" si="6"/>
        <v>No</v>
      </c>
      <c r="G664" s="21" t="str">
        <f t="shared" si="7"/>
        <v>No</v>
      </c>
      <c r="H664" s="21" t="str">
        <f t="shared" si="8"/>
        <v>No</v>
      </c>
      <c r="I664" s="21" t="str">
        <f t="shared" si="9"/>
        <v>No</v>
      </c>
      <c r="J664" s="21" t="str">
        <f t="shared" si="10"/>
        <v>No</v>
      </c>
      <c r="K664" s="25"/>
      <c r="L664" s="7" t="s">
        <v>1374</v>
      </c>
      <c r="M664" s="7" t="s">
        <v>1375</v>
      </c>
      <c r="N664" s="7" t="s">
        <v>25</v>
      </c>
      <c r="O664" s="7" t="s">
        <v>3947</v>
      </c>
      <c r="P664" s="44" t="s">
        <v>3948</v>
      </c>
      <c r="Q664" s="42"/>
      <c r="R664" s="42"/>
      <c r="S664" s="42"/>
      <c r="T664" s="42"/>
      <c r="U664" s="42"/>
      <c r="V664" s="42"/>
      <c r="W664" s="42"/>
      <c r="X664" s="42"/>
      <c r="Y664" s="27"/>
      <c r="Z664" s="27"/>
      <c r="AA664" s="27"/>
    </row>
    <row r="665">
      <c r="A665" s="21" t="str">
        <f t="shared" ref="A665:B665" si="672">if(and(isnumber(search("Yes",C665)),isnumber(search("Yes",E665)),isnumber(search("Yes",G665)),isnumber(search("Yes",I665))),"Yes","No")</f>
        <v>No</v>
      </c>
      <c r="B665" s="21" t="str">
        <f t="shared" si="672"/>
        <v>No</v>
      </c>
      <c r="C665" s="22" t="str">
        <f t="shared" si="3"/>
        <v>No</v>
      </c>
      <c r="D665" s="21" t="str">
        <f t="shared" si="4"/>
        <v>No</v>
      </c>
      <c r="E665" s="21" t="str">
        <f t="shared" si="5"/>
        <v>No</v>
      </c>
      <c r="F665" s="21" t="str">
        <f t="shared" si="6"/>
        <v>No</v>
      </c>
      <c r="G665" s="21" t="str">
        <f t="shared" si="7"/>
        <v>No</v>
      </c>
      <c r="H665" s="21" t="str">
        <f t="shared" si="8"/>
        <v>No</v>
      </c>
      <c r="I665" s="21" t="str">
        <f t="shared" si="9"/>
        <v>No</v>
      </c>
      <c r="J665" s="21" t="str">
        <f t="shared" si="10"/>
        <v>No</v>
      </c>
      <c r="K665" s="25"/>
      <c r="L665" s="7" t="s">
        <v>1376</v>
      </c>
      <c r="M665" s="7" t="s">
        <v>1377</v>
      </c>
      <c r="N665" s="7" t="s">
        <v>25</v>
      </c>
      <c r="O665" s="7" t="s">
        <v>7681</v>
      </c>
      <c r="P665" s="44" t="s">
        <v>8297</v>
      </c>
      <c r="Q665" s="42"/>
      <c r="R665" s="42"/>
      <c r="S665" s="42"/>
      <c r="T665" s="42"/>
      <c r="U665" s="42"/>
      <c r="V665" s="42"/>
      <c r="W665" s="42"/>
      <c r="X665" s="42"/>
      <c r="Y665" s="27"/>
      <c r="Z665" s="27"/>
      <c r="AA665" s="27"/>
    </row>
    <row r="666">
      <c r="A666" s="21" t="str">
        <f t="shared" ref="A666:B666" si="673">if(and(isnumber(search("Yes",C666)),isnumber(search("Yes",E666)),isnumber(search("Yes",G666)),isnumber(search("Yes",I666))),"Yes","No")</f>
        <v>No</v>
      </c>
      <c r="B666" s="21" t="str">
        <f t="shared" si="673"/>
        <v>No</v>
      </c>
      <c r="C666" s="22" t="str">
        <f t="shared" si="3"/>
        <v>No</v>
      </c>
      <c r="D666" s="21" t="str">
        <f t="shared" si="4"/>
        <v>No</v>
      </c>
      <c r="E666" s="21" t="str">
        <f t="shared" si="5"/>
        <v>No</v>
      </c>
      <c r="F666" s="21" t="str">
        <f t="shared" si="6"/>
        <v>No</v>
      </c>
      <c r="G666" s="21" t="str">
        <f t="shared" si="7"/>
        <v>No</v>
      </c>
      <c r="H666" s="21" t="str">
        <f t="shared" si="8"/>
        <v>No</v>
      </c>
      <c r="I666" s="21" t="str">
        <f t="shared" si="9"/>
        <v>No</v>
      </c>
      <c r="J666" s="21" t="str">
        <f t="shared" si="10"/>
        <v>No</v>
      </c>
      <c r="K666" s="25"/>
      <c r="L666" s="7" t="s">
        <v>1378</v>
      </c>
      <c r="M666" s="7" t="s">
        <v>1379</v>
      </c>
      <c r="N666" s="7" t="s">
        <v>25</v>
      </c>
      <c r="O666" s="7" t="s">
        <v>8298</v>
      </c>
      <c r="P666" s="44" t="s">
        <v>3951</v>
      </c>
      <c r="Q666" s="42"/>
      <c r="R666" s="42"/>
      <c r="S666" s="42"/>
      <c r="T666" s="42"/>
      <c r="U666" s="42"/>
      <c r="V666" s="42"/>
      <c r="W666" s="42"/>
      <c r="X666" s="42"/>
      <c r="Y666" s="27"/>
      <c r="Z666" s="27"/>
      <c r="AA666" s="27"/>
    </row>
    <row r="667">
      <c r="A667" s="21" t="str">
        <f t="shared" ref="A667:B667" si="674">if(and(isnumber(search("Yes",C667)),isnumber(search("Yes",E667)),isnumber(search("Yes",G667)),isnumber(search("Yes",I667))),"Yes","No")</f>
        <v>No</v>
      </c>
      <c r="B667" s="21" t="str">
        <f t="shared" si="674"/>
        <v>No</v>
      </c>
      <c r="C667" s="22" t="str">
        <f t="shared" si="3"/>
        <v>No</v>
      </c>
      <c r="D667" s="21" t="str">
        <f t="shared" si="4"/>
        <v>No</v>
      </c>
      <c r="E667" s="21" t="str">
        <f t="shared" si="5"/>
        <v>No</v>
      </c>
      <c r="F667" s="21" t="str">
        <f t="shared" si="6"/>
        <v>No</v>
      </c>
      <c r="G667" s="21" t="str">
        <f t="shared" si="7"/>
        <v>No</v>
      </c>
      <c r="H667" s="21" t="str">
        <f t="shared" si="8"/>
        <v>No</v>
      </c>
      <c r="I667" s="21" t="str">
        <f t="shared" si="9"/>
        <v>No</v>
      </c>
      <c r="J667" s="21" t="str">
        <f t="shared" si="10"/>
        <v>No</v>
      </c>
      <c r="K667" s="25"/>
      <c r="L667" s="7" t="s">
        <v>1380</v>
      </c>
      <c r="M667" s="7" t="s">
        <v>1381</v>
      </c>
      <c r="N667" s="7" t="s">
        <v>25</v>
      </c>
      <c r="O667" s="7" t="s">
        <v>2244</v>
      </c>
      <c r="P667" s="44" t="s">
        <v>8299</v>
      </c>
      <c r="Q667" s="42"/>
      <c r="R667" s="42"/>
      <c r="S667" s="42"/>
      <c r="T667" s="42"/>
      <c r="U667" s="42"/>
      <c r="V667" s="42"/>
      <c r="W667" s="42"/>
      <c r="X667" s="42"/>
      <c r="Y667" s="27"/>
      <c r="Z667" s="27"/>
      <c r="AA667" s="27"/>
    </row>
    <row r="668">
      <c r="A668" s="21" t="str">
        <f t="shared" ref="A668:B668" si="675">if(and(isnumber(search("Yes",C668)),isnumber(search("Yes",E668)),isnumber(search("Yes",G668)),isnumber(search("Yes",I668))),"Yes","No")</f>
        <v>No</v>
      </c>
      <c r="B668" s="21" t="str">
        <f t="shared" si="675"/>
        <v>No</v>
      </c>
      <c r="C668" s="22" t="str">
        <f t="shared" si="3"/>
        <v>No</v>
      </c>
      <c r="D668" s="21" t="str">
        <f t="shared" si="4"/>
        <v>No</v>
      </c>
      <c r="E668" s="21" t="str">
        <f t="shared" si="5"/>
        <v>No</v>
      </c>
      <c r="F668" s="21" t="str">
        <f t="shared" si="6"/>
        <v>No</v>
      </c>
      <c r="G668" s="21" t="str">
        <f t="shared" si="7"/>
        <v>No</v>
      </c>
      <c r="H668" s="21" t="str">
        <f t="shared" si="8"/>
        <v>No</v>
      </c>
      <c r="I668" s="21" t="str">
        <f t="shared" si="9"/>
        <v>No</v>
      </c>
      <c r="J668" s="21" t="str">
        <f t="shared" si="10"/>
        <v>No</v>
      </c>
      <c r="K668" s="25"/>
      <c r="L668" s="7" t="s">
        <v>1382</v>
      </c>
      <c r="M668" s="7" t="s">
        <v>1383</v>
      </c>
      <c r="N668" s="7" t="s">
        <v>25</v>
      </c>
      <c r="O668" s="7" t="s">
        <v>8300</v>
      </c>
      <c r="P668" s="44" t="s">
        <v>8301</v>
      </c>
      <c r="Q668" s="42"/>
      <c r="R668" s="42"/>
      <c r="S668" s="42"/>
      <c r="T668" s="42"/>
      <c r="U668" s="42"/>
      <c r="V668" s="42"/>
      <c r="W668" s="42"/>
      <c r="X668" s="42"/>
      <c r="Y668" s="27"/>
      <c r="Z668" s="27"/>
      <c r="AA668" s="27"/>
    </row>
    <row r="669">
      <c r="A669" s="21" t="str">
        <f t="shared" ref="A669:B669" si="676">if(and(isnumber(search("Yes",C669)),isnumber(search("Yes",E669)),isnumber(search("Yes",G669)),isnumber(search("Yes",I669))),"Yes","No")</f>
        <v>No</v>
      </c>
      <c r="B669" s="21" t="str">
        <f t="shared" si="676"/>
        <v>No</v>
      </c>
      <c r="C669" s="22" t="str">
        <f t="shared" si="3"/>
        <v>No</v>
      </c>
      <c r="D669" s="21" t="str">
        <f t="shared" si="4"/>
        <v>No</v>
      </c>
      <c r="E669" s="21" t="str">
        <f t="shared" si="5"/>
        <v>No</v>
      </c>
      <c r="F669" s="21" t="str">
        <f t="shared" si="6"/>
        <v>No</v>
      </c>
      <c r="G669" s="21" t="str">
        <f t="shared" si="7"/>
        <v>No</v>
      </c>
      <c r="H669" s="21" t="str">
        <f t="shared" si="8"/>
        <v>No</v>
      </c>
      <c r="I669" s="21" t="str">
        <f t="shared" si="9"/>
        <v>No</v>
      </c>
      <c r="J669" s="21" t="str">
        <f t="shared" si="10"/>
        <v>No</v>
      </c>
      <c r="K669" s="25"/>
      <c r="L669" s="7" t="s">
        <v>1384</v>
      </c>
      <c r="M669" s="7" t="s">
        <v>1385</v>
      </c>
      <c r="N669" s="7" t="s">
        <v>25</v>
      </c>
      <c r="O669" s="7" t="s">
        <v>3569</v>
      </c>
      <c r="P669" s="44" t="s">
        <v>8302</v>
      </c>
      <c r="Q669" s="42"/>
      <c r="R669" s="42"/>
      <c r="S669" s="42"/>
      <c r="T669" s="42"/>
      <c r="U669" s="42"/>
      <c r="V669" s="42"/>
      <c r="W669" s="42"/>
      <c r="X669" s="42"/>
      <c r="Y669" s="27"/>
      <c r="Z669" s="27"/>
      <c r="AA669" s="27"/>
    </row>
    <row r="670">
      <c r="A670" s="21" t="str">
        <f t="shared" ref="A670:B670" si="677">if(and(isnumber(search("Yes",C670)),isnumber(search("Yes",E670)),isnumber(search("Yes",G670)),isnumber(search("Yes",I670))),"Yes","No")</f>
        <v>No</v>
      </c>
      <c r="B670" s="21" t="str">
        <f t="shared" si="677"/>
        <v>No</v>
      </c>
      <c r="C670" s="22" t="str">
        <f t="shared" si="3"/>
        <v>No</v>
      </c>
      <c r="D670" s="21" t="str">
        <f t="shared" si="4"/>
        <v>No</v>
      </c>
      <c r="E670" s="21" t="str">
        <f t="shared" si="5"/>
        <v>No</v>
      </c>
      <c r="F670" s="21" t="str">
        <f t="shared" si="6"/>
        <v>No</v>
      </c>
      <c r="G670" s="21" t="str">
        <f t="shared" si="7"/>
        <v>No</v>
      </c>
      <c r="H670" s="21" t="str">
        <f t="shared" si="8"/>
        <v>No</v>
      </c>
      <c r="I670" s="21" t="str">
        <f t="shared" si="9"/>
        <v>No</v>
      </c>
      <c r="J670" s="21" t="str">
        <f t="shared" si="10"/>
        <v>No</v>
      </c>
      <c r="K670" s="25"/>
      <c r="L670" s="7" t="s">
        <v>1386</v>
      </c>
      <c r="M670" s="7" t="s">
        <v>1387</v>
      </c>
      <c r="N670" s="7" t="s">
        <v>25</v>
      </c>
      <c r="O670" s="7" t="s">
        <v>2423</v>
      </c>
      <c r="P670" s="44" t="s">
        <v>2611</v>
      </c>
      <c r="Q670" s="42"/>
      <c r="R670" s="42"/>
      <c r="S670" s="42"/>
      <c r="T670" s="42"/>
      <c r="U670" s="42"/>
      <c r="V670" s="42"/>
      <c r="W670" s="42"/>
      <c r="X670" s="42"/>
      <c r="Y670" s="27"/>
      <c r="Z670" s="27"/>
      <c r="AA670" s="27"/>
    </row>
    <row r="671">
      <c r="A671" s="21" t="str">
        <f t="shared" ref="A671:B671" si="678">if(and(isnumber(search("Yes",C671)),isnumber(search("Yes",E671)),isnumber(search("Yes",G671)),isnumber(search("Yes",I671))),"Yes","No")</f>
        <v>No</v>
      </c>
      <c r="B671" s="21" t="str">
        <f t="shared" si="678"/>
        <v>No</v>
      </c>
      <c r="C671" s="22" t="str">
        <f t="shared" si="3"/>
        <v>No</v>
      </c>
      <c r="D671" s="21" t="str">
        <f t="shared" si="4"/>
        <v>No</v>
      </c>
      <c r="E671" s="21" t="str">
        <f t="shared" si="5"/>
        <v>No</v>
      </c>
      <c r="F671" s="21" t="str">
        <f t="shared" si="6"/>
        <v>No</v>
      </c>
      <c r="G671" s="21" t="str">
        <f t="shared" si="7"/>
        <v>No</v>
      </c>
      <c r="H671" s="21" t="str">
        <f t="shared" si="8"/>
        <v>No</v>
      </c>
      <c r="I671" s="21" t="str">
        <f t="shared" si="9"/>
        <v>No</v>
      </c>
      <c r="J671" s="21" t="str">
        <f t="shared" si="10"/>
        <v>No</v>
      </c>
      <c r="K671" s="25"/>
      <c r="L671" s="7" t="s">
        <v>1388</v>
      </c>
      <c r="M671" s="7" t="s">
        <v>1389</v>
      </c>
      <c r="N671" s="7" t="s">
        <v>25</v>
      </c>
      <c r="O671" s="7" t="s">
        <v>2648</v>
      </c>
      <c r="P671" s="44" t="s">
        <v>8303</v>
      </c>
      <c r="Q671" s="42"/>
      <c r="R671" s="42"/>
      <c r="S671" s="42"/>
      <c r="T671" s="42"/>
      <c r="U671" s="42"/>
      <c r="V671" s="42"/>
      <c r="W671" s="42"/>
      <c r="X671" s="42"/>
      <c r="Y671" s="27"/>
      <c r="Z671" s="27"/>
      <c r="AA671" s="27"/>
    </row>
    <row r="672">
      <c r="A672" s="21" t="str">
        <f t="shared" ref="A672:B672" si="679">if(and(isnumber(search("Yes",C672)),isnumber(search("Yes",E672)),isnumber(search("Yes",G672)),isnumber(search("Yes",I672))),"Yes","No")</f>
        <v>No</v>
      </c>
      <c r="B672" s="21" t="str">
        <f t="shared" si="679"/>
        <v>No</v>
      </c>
      <c r="C672" s="22" t="str">
        <f t="shared" si="3"/>
        <v>No</v>
      </c>
      <c r="D672" s="21" t="str">
        <f t="shared" si="4"/>
        <v>No</v>
      </c>
      <c r="E672" s="21" t="str">
        <f t="shared" si="5"/>
        <v>No</v>
      </c>
      <c r="F672" s="21" t="str">
        <f t="shared" si="6"/>
        <v>No</v>
      </c>
      <c r="G672" s="21" t="str">
        <f t="shared" si="7"/>
        <v>No</v>
      </c>
      <c r="H672" s="21" t="str">
        <f t="shared" si="8"/>
        <v>No</v>
      </c>
      <c r="I672" s="21" t="str">
        <f t="shared" si="9"/>
        <v>No</v>
      </c>
      <c r="J672" s="21" t="str">
        <f t="shared" si="10"/>
        <v>No</v>
      </c>
      <c r="K672" s="25"/>
      <c r="L672" s="7" t="s">
        <v>1390</v>
      </c>
      <c r="M672" s="7" t="s">
        <v>1391</v>
      </c>
      <c r="N672" s="7" t="s">
        <v>25</v>
      </c>
      <c r="O672" s="7" t="s">
        <v>3092</v>
      </c>
      <c r="P672" s="44" t="s">
        <v>8304</v>
      </c>
      <c r="Q672" s="42"/>
      <c r="R672" s="42"/>
      <c r="S672" s="42"/>
      <c r="T672" s="42"/>
      <c r="U672" s="42"/>
      <c r="V672" s="42"/>
      <c r="W672" s="42"/>
      <c r="X672" s="42"/>
      <c r="Y672" s="27"/>
      <c r="Z672" s="27"/>
      <c r="AA672" s="27"/>
    </row>
    <row r="673">
      <c r="A673" s="21" t="str">
        <f t="shared" ref="A673:B673" si="680">if(and(isnumber(search("Yes",C673)),isnumber(search("Yes",E673)),isnumber(search("Yes",G673)),isnumber(search("Yes",I673))),"Yes","No")</f>
        <v>No</v>
      </c>
      <c r="B673" s="21" t="str">
        <f t="shared" si="680"/>
        <v>No</v>
      </c>
      <c r="C673" s="22" t="str">
        <f t="shared" si="3"/>
        <v>No</v>
      </c>
      <c r="D673" s="21" t="str">
        <f t="shared" si="4"/>
        <v>No</v>
      </c>
      <c r="E673" s="21" t="str">
        <f t="shared" si="5"/>
        <v>No</v>
      </c>
      <c r="F673" s="21" t="str">
        <f t="shared" si="6"/>
        <v>No</v>
      </c>
      <c r="G673" s="21" t="str">
        <f t="shared" si="7"/>
        <v>No</v>
      </c>
      <c r="H673" s="21" t="str">
        <f t="shared" si="8"/>
        <v>No</v>
      </c>
      <c r="I673" s="21" t="str">
        <f t="shared" si="9"/>
        <v>No</v>
      </c>
      <c r="J673" s="21" t="str">
        <f t="shared" si="10"/>
        <v>No</v>
      </c>
      <c r="K673" s="25"/>
      <c r="L673" s="7" t="s">
        <v>1392</v>
      </c>
      <c r="M673" s="7" t="s">
        <v>1393</v>
      </c>
      <c r="N673" s="7" t="s">
        <v>25</v>
      </c>
      <c r="O673" s="7" t="s">
        <v>8305</v>
      </c>
      <c r="P673" s="44" t="s">
        <v>8306</v>
      </c>
      <c r="Q673" s="42"/>
      <c r="R673" s="42"/>
      <c r="S673" s="42"/>
      <c r="T673" s="42"/>
      <c r="U673" s="42"/>
      <c r="V673" s="42"/>
      <c r="W673" s="42"/>
      <c r="X673" s="42"/>
      <c r="Y673" s="27"/>
      <c r="Z673" s="27"/>
      <c r="AA673" s="27"/>
    </row>
    <row r="674">
      <c r="A674" s="21" t="str">
        <f t="shared" ref="A674:B674" si="681">if(and(isnumber(search("Yes",C674)),isnumber(search("Yes",E674)),isnumber(search("Yes",G674)),isnumber(search("Yes",I674))),"Yes","No")</f>
        <v>No</v>
      </c>
      <c r="B674" s="21" t="str">
        <f t="shared" si="681"/>
        <v>No</v>
      </c>
      <c r="C674" s="22" t="str">
        <f t="shared" si="3"/>
        <v>No</v>
      </c>
      <c r="D674" s="21" t="str">
        <f t="shared" si="4"/>
        <v>No</v>
      </c>
      <c r="E674" s="21" t="str">
        <f t="shared" si="5"/>
        <v>No</v>
      </c>
      <c r="F674" s="21" t="str">
        <f t="shared" si="6"/>
        <v>No</v>
      </c>
      <c r="G674" s="21" t="str">
        <f t="shared" si="7"/>
        <v>No</v>
      </c>
      <c r="H674" s="21" t="str">
        <f t="shared" si="8"/>
        <v>No</v>
      </c>
      <c r="I674" s="21" t="str">
        <f t="shared" si="9"/>
        <v>No</v>
      </c>
      <c r="J674" s="21" t="str">
        <f t="shared" si="10"/>
        <v>No</v>
      </c>
      <c r="K674" s="25"/>
      <c r="L674" s="7" t="s">
        <v>1394</v>
      </c>
      <c r="M674" s="7" t="s">
        <v>1395</v>
      </c>
      <c r="N674" s="7" t="s">
        <v>25</v>
      </c>
      <c r="O674" s="7" t="s">
        <v>8307</v>
      </c>
      <c r="P674" s="44" t="s">
        <v>8308</v>
      </c>
      <c r="Q674" s="42"/>
      <c r="R674" s="42"/>
      <c r="S674" s="42"/>
      <c r="T674" s="42"/>
      <c r="U674" s="42"/>
      <c r="V674" s="42"/>
      <c r="W674" s="42"/>
      <c r="X674" s="42"/>
      <c r="Y674" s="27"/>
      <c r="Z674" s="27"/>
      <c r="AA674" s="27"/>
    </row>
    <row r="675">
      <c r="A675" s="21" t="str">
        <f t="shared" ref="A675:B675" si="682">if(and(isnumber(search("Yes",C675)),isnumber(search("Yes",E675)),isnumber(search("Yes",G675)),isnumber(search("Yes",I675))),"Yes","No")</f>
        <v>No</v>
      </c>
      <c r="B675" s="21" t="str">
        <f t="shared" si="682"/>
        <v>No</v>
      </c>
      <c r="C675" s="22" t="str">
        <f t="shared" si="3"/>
        <v>No</v>
      </c>
      <c r="D675" s="21" t="str">
        <f t="shared" si="4"/>
        <v>No</v>
      </c>
      <c r="E675" s="21" t="str">
        <f t="shared" si="5"/>
        <v>No</v>
      </c>
      <c r="F675" s="21" t="str">
        <f t="shared" si="6"/>
        <v>No</v>
      </c>
      <c r="G675" s="21" t="str">
        <f t="shared" si="7"/>
        <v>No</v>
      </c>
      <c r="H675" s="21" t="str">
        <f t="shared" si="8"/>
        <v>No</v>
      </c>
      <c r="I675" s="21" t="str">
        <f t="shared" si="9"/>
        <v>No</v>
      </c>
      <c r="J675" s="21" t="str">
        <f t="shared" si="10"/>
        <v>No</v>
      </c>
      <c r="K675" s="25"/>
      <c r="L675" s="7" t="s">
        <v>1396</v>
      </c>
      <c r="M675" s="7" t="s">
        <v>1397</v>
      </c>
      <c r="N675" s="7" t="s">
        <v>25</v>
      </c>
      <c r="O675" s="7" t="s">
        <v>8309</v>
      </c>
      <c r="P675" s="44" t="s">
        <v>8310</v>
      </c>
      <c r="Q675" s="42"/>
      <c r="R675" s="42"/>
      <c r="S675" s="42"/>
      <c r="T675" s="42"/>
      <c r="U675" s="42"/>
      <c r="V675" s="42"/>
      <c r="W675" s="42"/>
      <c r="X675" s="42"/>
      <c r="Y675" s="27"/>
      <c r="Z675" s="27"/>
      <c r="AA675" s="27"/>
    </row>
    <row r="676">
      <c r="A676" s="21" t="str">
        <f t="shared" ref="A676:B676" si="683">if(and(isnumber(search("Yes",C676)),isnumber(search("Yes",E676)),isnumber(search("Yes",G676)),isnumber(search("Yes",I676))),"Yes","No")</f>
        <v>No</v>
      </c>
      <c r="B676" s="21" t="str">
        <f t="shared" si="683"/>
        <v>No</v>
      </c>
      <c r="C676" s="22" t="str">
        <f t="shared" si="3"/>
        <v>No</v>
      </c>
      <c r="D676" s="21" t="str">
        <f t="shared" si="4"/>
        <v>No</v>
      </c>
      <c r="E676" s="21" t="str">
        <f t="shared" si="5"/>
        <v>No</v>
      </c>
      <c r="F676" s="21" t="str">
        <f t="shared" si="6"/>
        <v>No</v>
      </c>
      <c r="G676" s="21" t="str">
        <f t="shared" si="7"/>
        <v>No</v>
      </c>
      <c r="H676" s="21" t="str">
        <f t="shared" si="8"/>
        <v>No</v>
      </c>
      <c r="I676" s="21" t="str">
        <f t="shared" si="9"/>
        <v>No</v>
      </c>
      <c r="J676" s="21" t="str">
        <f t="shared" si="10"/>
        <v>No</v>
      </c>
      <c r="K676" s="25"/>
      <c r="L676" s="7" t="s">
        <v>1398</v>
      </c>
      <c r="M676" s="7" t="s">
        <v>1399</v>
      </c>
      <c r="N676" s="7" t="s">
        <v>25</v>
      </c>
      <c r="O676" s="7" t="s">
        <v>2988</v>
      </c>
      <c r="P676" s="44" t="s">
        <v>8311</v>
      </c>
      <c r="Q676" s="42"/>
      <c r="R676" s="42"/>
      <c r="S676" s="42"/>
      <c r="T676" s="42"/>
      <c r="U676" s="42"/>
      <c r="V676" s="42"/>
      <c r="W676" s="42"/>
      <c r="X676" s="42"/>
      <c r="Y676" s="27"/>
      <c r="Z676" s="27"/>
      <c r="AA676" s="27"/>
    </row>
    <row r="677">
      <c r="A677" s="21" t="str">
        <f t="shared" ref="A677:B677" si="684">if(and(isnumber(search("Yes",C677)),isnumber(search("Yes",E677)),isnumber(search("Yes",G677)),isnumber(search("Yes",I677))),"Yes","No")</f>
        <v>No</v>
      </c>
      <c r="B677" s="21" t="str">
        <f t="shared" si="684"/>
        <v>No</v>
      </c>
      <c r="C677" s="22" t="str">
        <f t="shared" si="3"/>
        <v>No</v>
      </c>
      <c r="D677" s="21" t="str">
        <f t="shared" si="4"/>
        <v>No</v>
      </c>
      <c r="E677" s="21" t="str">
        <f t="shared" si="5"/>
        <v>No</v>
      </c>
      <c r="F677" s="21" t="str">
        <f t="shared" si="6"/>
        <v>No</v>
      </c>
      <c r="G677" s="21" t="str">
        <f t="shared" si="7"/>
        <v>No</v>
      </c>
      <c r="H677" s="21" t="str">
        <f t="shared" si="8"/>
        <v>No</v>
      </c>
      <c r="I677" s="21" t="str">
        <f t="shared" si="9"/>
        <v>No</v>
      </c>
      <c r="J677" s="21" t="str">
        <f t="shared" si="10"/>
        <v>No</v>
      </c>
      <c r="K677" s="25"/>
      <c r="L677" s="7" t="s">
        <v>1400</v>
      </c>
      <c r="M677" s="7" t="s">
        <v>1401</v>
      </c>
      <c r="N677" s="7" t="s">
        <v>25</v>
      </c>
      <c r="O677" s="7" t="s">
        <v>2572</v>
      </c>
      <c r="P677" s="44" t="s">
        <v>8312</v>
      </c>
      <c r="Q677" s="42"/>
      <c r="R677" s="42"/>
      <c r="S677" s="42"/>
      <c r="T677" s="42"/>
      <c r="U677" s="42"/>
      <c r="V677" s="42"/>
      <c r="W677" s="42"/>
      <c r="X677" s="42"/>
      <c r="Y677" s="27"/>
      <c r="Z677" s="27"/>
      <c r="AA677" s="27"/>
    </row>
    <row r="678">
      <c r="A678" s="21" t="str">
        <f t="shared" ref="A678:B678" si="685">if(and(isnumber(search("Yes",C678)),isnumber(search("Yes",E678)),isnumber(search("Yes",G678)),isnumber(search("Yes",I678))),"Yes","No")</f>
        <v>No</v>
      </c>
      <c r="B678" s="21" t="str">
        <f t="shared" si="685"/>
        <v>No</v>
      </c>
      <c r="C678" s="22" t="str">
        <f t="shared" si="3"/>
        <v>No</v>
      </c>
      <c r="D678" s="21" t="str">
        <f t="shared" si="4"/>
        <v>No</v>
      </c>
      <c r="E678" s="21" t="str">
        <f t="shared" si="5"/>
        <v>No</v>
      </c>
      <c r="F678" s="21" t="str">
        <f t="shared" si="6"/>
        <v>No</v>
      </c>
      <c r="G678" s="21" t="str">
        <f t="shared" si="7"/>
        <v>No</v>
      </c>
      <c r="H678" s="21" t="str">
        <f t="shared" si="8"/>
        <v>No</v>
      </c>
      <c r="I678" s="21" t="str">
        <f t="shared" si="9"/>
        <v>No</v>
      </c>
      <c r="J678" s="21" t="str">
        <f t="shared" si="10"/>
        <v>No</v>
      </c>
      <c r="K678" s="25"/>
      <c r="L678" s="7" t="s">
        <v>1402</v>
      </c>
      <c r="M678" s="7" t="s">
        <v>1403</v>
      </c>
      <c r="N678" s="7" t="s">
        <v>25</v>
      </c>
      <c r="O678" s="7" t="s">
        <v>8313</v>
      </c>
      <c r="P678" s="44" t="s">
        <v>8314</v>
      </c>
      <c r="Q678" s="42"/>
      <c r="R678" s="42"/>
      <c r="S678" s="42"/>
      <c r="T678" s="42"/>
      <c r="U678" s="42"/>
      <c r="V678" s="42"/>
      <c r="W678" s="42"/>
      <c r="X678" s="42"/>
      <c r="Y678" s="27"/>
      <c r="Z678" s="27"/>
      <c r="AA678" s="27"/>
    </row>
    <row r="679">
      <c r="A679" s="21" t="str">
        <f t="shared" ref="A679:B679" si="686">if(and(isnumber(search("Yes",C679)),isnumber(search("Yes",E679)),isnumber(search("Yes",G679)),isnumber(search("Yes",I679))),"Yes","No")</f>
        <v>No</v>
      </c>
      <c r="B679" s="21" t="str">
        <f t="shared" si="686"/>
        <v>No</v>
      </c>
      <c r="C679" s="22" t="str">
        <f t="shared" si="3"/>
        <v>No</v>
      </c>
      <c r="D679" s="21" t="str">
        <f t="shared" si="4"/>
        <v>No</v>
      </c>
      <c r="E679" s="21" t="str">
        <f t="shared" si="5"/>
        <v>No</v>
      </c>
      <c r="F679" s="21" t="str">
        <f t="shared" si="6"/>
        <v>No</v>
      </c>
      <c r="G679" s="21" t="str">
        <f t="shared" si="7"/>
        <v>No</v>
      </c>
      <c r="H679" s="21" t="str">
        <f t="shared" si="8"/>
        <v>No</v>
      </c>
      <c r="I679" s="21" t="str">
        <f t="shared" si="9"/>
        <v>No</v>
      </c>
      <c r="J679" s="21" t="str">
        <f t="shared" si="10"/>
        <v>No</v>
      </c>
      <c r="K679" s="25"/>
      <c r="L679" s="7" t="s">
        <v>1404</v>
      </c>
      <c r="M679" s="7" t="s">
        <v>1405</v>
      </c>
      <c r="N679" s="7" t="s">
        <v>25</v>
      </c>
      <c r="O679" s="7" t="s">
        <v>2868</v>
      </c>
      <c r="P679" s="44" t="s">
        <v>8315</v>
      </c>
      <c r="Q679" s="42"/>
      <c r="R679" s="42"/>
      <c r="S679" s="42"/>
      <c r="T679" s="42"/>
      <c r="U679" s="42"/>
      <c r="V679" s="42"/>
      <c r="W679" s="42"/>
      <c r="X679" s="42"/>
      <c r="Y679" s="27"/>
      <c r="Z679" s="27"/>
      <c r="AA679" s="27"/>
    </row>
    <row r="680">
      <c r="A680" s="21" t="str">
        <f t="shared" ref="A680:B680" si="687">if(and(isnumber(search("Yes",C680)),isnumber(search("Yes",E680)),isnumber(search("Yes",G680)),isnumber(search("Yes",I680))),"Yes","No")</f>
        <v>No</v>
      </c>
      <c r="B680" s="21" t="str">
        <f t="shared" si="687"/>
        <v>No</v>
      </c>
      <c r="C680" s="22" t="str">
        <f t="shared" si="3"/>
        <v>No</v>
      </c>
      <c r="D680" s="21" t="str">
        <f t="shared" si="4"/>
        <v>No</v>
      </c>
      <c r="E680" s="21" t="str">
        <f t="shared" si="5"/>
        <v>No</v>
      </c>
      <c r="F680" s="21" t="str">
        <f t="shared" si="6"/>
        <v>No</v>
      </c>
      <c r="G680" s="21" t="str">
        <f t="shared" si="7"/>
        <v>No</v>
      </c>
      <c r="H680" s="21" t="str">
        <f t="shared" si="8"/>
        <v>No</v>
      </c>
      <c r="I680" s="21" t="str">
        <f t="shared" si="9"/>
        <v>No</v>
      </c>
      <c r="J680" s="21" t="str">
        <f t="shared" si="10"/>
        <v>No</v>
      </c>
      <c r="K680" s="25"/>
      <c r="L680" s="7" t="s">
        <v>1406</v>
      </c>
      <c r="M680" s="7" t="s">
        <v>1407</v>
      </c>
      <c r="N680" s="7" t="s">
        <v>25</v>
      </c>
      <c r="O680" s="7" t="s">
        <v>6320</v>
      </c>
      <c r="P680" s="44" t="s">
        <v>8316</v>
      </c>
      <c r="Q680" s="42"/>
      <c r="R680" s="42"/>
      <c r="S680" s="42"/>
      <c r="T680" s="42"/>
      <c r="U680" s="42"/>
      <c r="V680" s="42"/>
      <c r="W680" s="42"/>
      <c r="X680" s="42"/>
      <c r="Y680" s="27"/>
      <c r="Z680" s="27"/>
      <c r="AA680" s="27"/>
    </row>
    <row r="681">
      <c r="A681" s="21" t="str">
        <f t="shared" ref="A681:B681" si="688">if(and(isnumber(search("Yes",C681)),isnumber(search("Yes",E681)),isnumber(search("Yes",G681)),isnumber(search("Yes",I681))),"Yes","No")</f>
        <v>No</v>
      </c>
      <c r="B681" s="21" t="str">
        <f t="shared" si="688"/>
        <v>No</v>
      </c>
      <c r="C681" s="22" t="str">
        <f t="shared" si="3"/>
        <v>No</v>
      </c>
      <c r="D681" s="21" t="str">
        <f t="shared" si="4"/>
        <v>No</v>
      </c>
      <c r="E681" s="21" t="str">
        <f t="shared" si="5"/>
        <v>No</v>
      </c>
      <c r="F681" s="21" t="str">
        <f t="shared" si="6"/>
        <v>No</v>
      </c>
      <c r="G681" s="21" t="str">
        <f t="shared" si="7"/>
        <v>No</v>
      </c>
      <c r="H681" s="21" t="str">
        <f t="shared" si="8"/>
        <v>No</v>
      </c>
      <c r="I681" s="21" t="str">
        <f t="shared" si="9"/>
        <v>No</v>
      </c>
      <c r="J681" s="21" t="str">
        <f t="shared" si="10"/>
        <v>No</v>
      </c>
      <c r="K681" s="25"/>
      <c r="L681" s="7" t="s">
        <v>1408</v>
      </c>
      <c r="M681" s="7" t="s">
        <v>1409</v>
      </c>
      <c r="N681" s="7" t="s">
        <v>25</v>
      </c>
      <c r="O681" s="7" t="s">
        <v>8317</v>
      </c>
      <c r="P681" s="44" t="s">
        <v>8318</v>
      </c>
      <c r="Q681" s="42"/>
      <c r="R681" s="42"/>
      <c r="S681" s="42"/>
      <c r="T681" s="42"/>
      <c r="U681" s="42"/>
      <c r="V681" s="42"/>
      <c r="W681" s="42"/>
      <c r="X681" s="42"/>
      <c r="Y681" s="27"/>
      <c r="Z681" s="27"/>
      <c r="AA681" s="27"/>
    </row>
    <row r="682">
      <c r="A682" s="21" t="str">
        <f t="shared" ref="A682:B682" si="689">if(and(isnumber(search("Yes",C682)),isnumber(search("Yes",E682)),isnumber(search("Yes",G682)),isnumber(search("Yes",I682))),"Yes","No")</f>
        <v>No</v>
      </c>
      <c r="B682" s="21" t="str">
        <f t="shared" si="689"/>
        <v>No</v>
      </c>
      <c r="C682" s="22" t="str">
        <f t="shared" si="3"/>
        <v>No</v>
      </c>
      <c r="D682" s="21" t="str">
        <f t="shared" si="4"/>
        <v>No</v>
      </c>
      <c r="E682" s="21" t="str">
        <f t="shared" si="5"/>
        <v>No</v>
      </c>
      <c r="F682" s="21" t="str">
        <f t="shared" si="6"/>
        <v>No</v>
      </c>
      <c r="G682" s="21" t="str">
        <f t="shared" si="7"/>
        <v>No</v>
      </c>
      <c r="H682" s="21" t="str">
        <f t="shared" si="8"/>
        <v>No</v>
      </c>
      <c r="I682" s="21" t="str">
        <f t="shared" si="9"/>
        <v>No</v>
      </c>
      <c r="J682" s="21" t="str">
        <f t="shared" si="10"/>
        <v>No</v>
      </c>
      <c r="K682" s="25"/>
      <c r="L682" s="7" t="s">
        <v>1410</v>
      </c>
      <c r="M682" s="7" t="s">
        <v>1411</v>
      </c>
      <c r="N682" s="7" t="s">
        <v>25</v>
      </c>
      <c r="O682" s="7" t="s">
        <v>8319</v>
      </c>
      <c r="P682" s="44" t="s">
        <v>8320</v>
      </c>
      <c r="Q682" s="42"/>
      <c r="R682" s="42"/>
      <c r="S682" s="42"/>
      <c r="T682" s="42"/>
      <c r="U682" s="42"/>
      <c r="V682" s="42"/>
      <c r="W682" s="42"/>
      <c r="X682" s="42"/>
      <c r="Y682" s="27"/>
      <c r="Z682" s="27"/>
      <c r="AA682" s="27"/>
    </row>
    <row r="683">
      <c r="A683" s="21" t="str">
        <f t="shared" ref="A683:B683" si="690">if(and(isnumber(search("Yes",C683)),isnumber(search("Yes",E683)),isnumber(search("Yes",G683)),isnumber(search("Yes",I683))),"Yes","No")</f>
        <v>No</v>
      </c>
      <c r="B683" s="21" t="str">
        <f t="shared" si="690"/>
        <v>No</v>
      </c>
      <c r="C683" s="22" t="str">
        <f t="shared" si="3"/>
        <v>No</v>
      </c>
      <c r="D683" s="21" t="str">
        <f t="shared" si="4"/>
        <v>No</v>
      </c>
      <c r="E683" s="21" t="str">
        <f t="shared" si="5"/>
        <v>No</v>
      </c>
      <c r="F683" s="21" t="str">
        <f t="shared" si="6"/>
        <v>No</v>
      </c>
      <c r="G683" s="21" t="str">
        <f t="shared" si="7"/>
        <v>No</v>
      </c>
      <c r="H683" s="21" t="str">
        <f t="shared" si="8"/>
        <v>No</v>
      </c>
      <c r="I683" s="21" t="str">
        <f t="shared" si="9"/>
        <v>No</v>
      </c>
      <c r="J683" s="21" t="str">
        <f t="shared" si="10"/>
        <v>No</v>
      </c>
      <c r="K683" s="25"/>
      <c r="L683" s="7" t="s">
        <v>1412</v>
      </c>
      <c r="M683" s="7" t="s">
        <v>1413</v>
      </c>
      <c r="N683" s="7" t="s">
        <v>25</v>
      </c>
      <c r="O683" s="7" t="s">
        <v>8321</v>
      </c>
      <c r="P683" s="44" t="s">
        <v>8322</v>
      </c>
      <c r="Q683" s="42"/>
      <c r="R683" s="42"/>
      <c r="S683" s="42"/>
      <c r="T683" s="42"/>
      <c r="U683" s="42"/>
      <c r="V683" s="42"/>
      <c r="W683" s="42"/>
      <c r="X683" s="42"/>
      <c r="Y683" s="27"/>
      <c r="Z683" s="27"/>
      <c r="AA683" s="27"/>
    </row>
    <row r="684">
      <c r="A684" s="21" t="str">
        <f t="shared" ref="A684:B684" si="691">if(and(isnumber(search("Yes",C684)),isnumber(search("Yes",E684)),isnumber(search("Yes",G684)),isnumber(search("Yes",I684))),"Yes","No")</f>
        <v>No</v>
      </c>
      <c r="B684" s="21" t="str">
        <f t="shared" si="691"/>
        <v>No</v>
      </c>
      <c r="C684" s="22" t="str">
        <f t="shared" si="3"/>
        <v>No</v>
      </c>
      <c r="D684" s="21" t="str">
        <f t="shared" si="4"/>
        <v>No</v>
      </c>
      <c r="E684" s="21" t="str">
        <f t="shared" si="5"/>
        <v>No</v>
      </c>
      <c r="F684" s="21" t="str">
        <f t="shared" si="6"/>
        <v>No</v>
      </c>
      <c r="G684" s="21" t="str">
        <f t="shared" si="7"/>
        <v>No</v>
      </c>
      <c r="H684" s="21" t="str">
        <f t="shared" si="8"/>
        <v>No</v>
      </c>
      <c r="I684" s="21" t="str">
        <f t="shared" si="9"/>
        <v>No</v>
      </c>
      <c r="J684" s="21" t="str">
        <f t="shared" si="10"/>
        <v>No</v>
      </c>
      <c r="K684" s="25"/>
      <c r="L684" s="7" t="s">
        <v>1414</v>
      </c>
      <c r="M684" s="7" t="s">
        <v>1415</v>
      </c>
      <c r="N684" s="7" t="s">
        <v>25</v>
      </c>
      <c r="O684" s="7" t="s">
        <v>2284</v>
      </c>
      <c r="P684" s="44" t="s">
        <v>8323</v>
      </c>
      <c r="Q684" s="42"/>
      <c r="R684" s="42"/>
      <c r="S684" s="42"/>
      <c r="T684" s="42"/>
      <c r="U684" s="42"/>
      <c r="V684" s="42"/>
      <c r="W684" s="42"/>
      <c r="X684" s="42"/>
      <c r="Y684" s="27"/>
      <c r="Z684" s="27"/>
      <c r="AA684" s="27"/>
    </row>
    <row r="685">
      <c r="A685" s="21" t="str">
        <f t="shared" ref="A685:B685" si="692">if(and(isnumber(search("Yes",C685)),isnumber(search("Yes",E685)),isnumber(search("Yes",G685)),isnumber(search("Yes",I685))),"Yes","No")</f>
        <v>No</v>
      </c>
      <c r="B685" s="21" t="str">
        <f t="shared" si="692"/>
        <v>No</v>
      </c>
      <c r="C685" s="22" t="str">
        <f t="shared" si="3"/>
        <v>No</v>
      </c>
      <c r="D685" s="21" t="str">
        <f t="shared" si="4"/>
        <v>No</v>
      </c>
      <c r="E685" s="21" t="str">
        <f t="shared" si="5"/>
        <v>No</v>
      </c>
      <c r="F685" s="21" t="str">
        <f t="shared" si="6"/>
        <v>No</v>
      </c>
      <c r="G685" s="21" t="str">
        <f t="shared" si="7"/>
        <v>No</v>
      </c>
      <c r="H685" s="21" t="str">
        <f t="shared" si="8"/>
        <v>No</v>
      </c>
      <c r="I685" s="21" t="str">
        <f t="shared" si="9"/>
        <v>No</v>
      </c>
      <c r="J685" s="21" t="str">
        <f t="shared" si="10"/>
        <v>No</v>
      </c>
      <c r="K685" s="25"/>
      <c r="L685" s="7" t="s">
        <v>1416</v>
      </c>
      <c r="M685" s="7" t="s">
        <v>1417</v>
      </c>
      <c r="N685" s="7" t="s">
        <v>25</v>
      </c>
      <c r="O685" s="7" t="s">
        <v>6326</v>
      </c>
      <c r="P685" s="44" t="s">
        <v>8324</v>
      </c>
      <c r="Q685" s="42"/>
      <c r="R685" s="42"/>
      <c r="S685" s="42"/>
      <c r="T685" s="42"/>
      <c r="U685" s="42"/>
      <c r="V685" s="42"/>
      <c r="W685" s="42"/>
      <c r="X685" s="42"/>
      <c r="Y685" s="27"/>
      <c r="Z685" s="27"/>
      <c r="AA685" s="27"/>
    </row>
    <row r="686">
      <c r="A686" s="21" t="str">
        <f t="shared" ref="A686:B686" si="693">if(and(isnumber(search("Yes",C686)),isnumber(search("Yes",E686)),isnumber(search("Yes",G686)),isnumber(search("Yes",I686))),"Yes","No")</f>
        <v>No</v>
      </c>
      <c r="B686" s="21" t="str">
        <f t="shared" si="693"/>
        <v>No</v>
      </c>
      <c r="C686" s="22" t="str">
        <f t="shared" si="3"/>
        <v>No</v>
      </c>
      <c r="D686" s="21" t="str">
        <f t="shared" si="4"/>
        <v>No</v>
      </c>
      <c r="E686" s="21" t="str">
        <f t="shared" si="5"/>
        <v>No</v>
      </c>
      <c r="F686" s="21" t="str">
        <f t="shared" si="6"/>
        <v>No</v>
      </c>
      <c r="G686" s="21" t="str">
        <f t="shared" si="7"/>
        <v>No</v>
      </c>
      <c r="H686" s="21" t="str">
        <f t="shared" si="8"/>
        <v>No</v>
      </c>
      <c r="I686" s="21" t="str">
        <f t="shared" si="9"/>
        <v>No</v>
      </c>
      <c r="J686" s="21" t="str">
        <f t="shared" si="10"/>
        <v>No</v>
      </c>
      <c r="K686" s="25"/>
      <c r="L686" s="7" t="s">
        <v>1418</v>
      </c>
      <c r="M686" s="7" t="s">
        <v>1419</v>
      </c>
      <c r="N686" s="7" t="s">
        <v>25</v>
      </c>
      <c r="O686" s="7" t="s">
        <v>8325</v>
      </c>
      <c r="P686" s="44" t="s">
        <v>8326</v>
      </c>
      <c r="Q686" s="42"/>
      <c r="R686" s="42"/>
      <c r="S686" s="42"/>
      <c r="T686" s="42"/>
      <c r="U686" s="42"/>
      <c r="V686" s="42"/>
      <c r="W686" s="42"/>
      <c r="X686" s="42"/>
      <c r="Y686" s="27"/>
      <c r="Z686" s="27"/>
      <c r="AA686" s="27"/>
    </row>
    <row r="687">
      <c r="A687" s="21" t="str">
        <f t="shared" ref="A687:B687" si="694">if(and(isnumber(search("Yes",C687)),isnumber(search("Yes",E687)),isnumber(search("Yes",G687)),isnumber(search("Yes",I687))),"Yes","No")</f>
        <v>No</v>
      </c>
      <c r="B687" s="21" t="str">
        <f t="shared" si="694"/>
        <v>No</v>
      </c>
      <c r="C687" s="22" t="str">
        <f t="shared" si="3"/>
        <v>No</v>
      </c>
      <c r="D687" s="21" t="str">
        <f t="shared" si="4"/>
        <v>No</v>
      </c>
      <c r="E687" s="21" t="str">
        <f t="shared" si="5"/>
        <v>No</v>
      </c>
      <c r="F687" s="21" t="str">
        <f t="shared" si="6"/>
        <v>No</v>
      </c>
      <c r="G687" s="21" t="str">
        <f t="shared" si="7"/>
        <v>Yes</v>
      </c>
      <c r="H687" s="21" t="str">
        <f t="shared" si="8"/>
        <v>Yes</v>
      </c>
      <c r="I687" s="21" t="str">
        <f t="shared" si="9"/>
        <v>Yes</v>
      </c>
      <c r="J687" s="21" t="str">
        <f t="shared" si="10"/>
        <v>Yes</v>
      </c>
      <c r="K687" s="25">
        <v>49.0</v>
      </c>
      <c r="L687" s="7" t="s">
        <v>1420</v>
      </c>
      <c r="M687" s="7" t="s">
        <v>3983</v>
      </c>
      <c r="N687" s="7" t="s">
        <v>25</v>
      </c>
      <c r="O687" s="7" t="s">
        <v>4030</v>
      </c>
      <c r="P687" s="44" t="s">
        <v>6329</v>
      </c>
      <c r="Q687" s="42"/>
      <c r="R687" s="42"/>
      <c r="S687" s="42"/>
      <c r="T687" s="7" t="s">
        <v>21</v>
      </c>
      <c r="U687" s="7" t="s">
        <v>8327</v>
      </c>
      <c r="V687" s="44" t="s">
        <v>8328</v>
      </c>
      <c r="W687" s="7" t="s">
        <v>21</v>
      </c>
      <c r="X687" s="7" t="s">
        <v>8329</v>
      </c>
      <c r="Y687" s="44" t="s">
        <v>6333</v>
      </c>
    </row>
    <row r="688">
      <c r="A688" s="21" t="str">
        <f t="shared" ref="A688:B688" si="695">if(and(isnumber(search("Yes",C688)),isnumber(search("Yes",E688)),isnumber(search("Yes",G688)),isnumber(search("Yes",I688))),"Yes","No")</f>
        <v>No</v>
      </c>
      <c r="B688" s="21" t="str">
        <f t="shared" si="695"/>
        <v>No</v>
      </c>
      <c r="C688" s="22" t="str">
        <f t="shared" si="3"/>
        <v>No</v>
      </c>
      <c r="D688" s="21" t="str">
        <f t="shared" si="4"/>
        <v>No</v>
      </c>
      <c r="E688" s="21" t="str">
        <f t="shared" si="5"/>
        <v>No</v>
      </c>
      <c r="F688" s="21" t="str">
        <f t="shared" si="6"/>
        <v>No</v>
      </c>
      <c r="G688" s="21" t="str">
        <f t="shared" si="7"/>
        <v>No</v>
      </c>
      <c r="H688" s="21" t="str">
        <f t="shared" si="8"/>
        <v>No</v>
      </c>
      <c r="I688" s="21" t="str">
        <f t="shared" si="9"/>
        <v>No</v>
      </c>
      <c r="J688" s="21" t="str">
        <f t="shared" si="10"/>
        <v>No</v>
      </c>
      <c r="K688" s="25"/>
      <c r="L688" s="7" t="s">
        <v>1422</v>
      </c>
      <c r="M688" s="7" t="s">
        <v>1423</v>
      </c>
      <c r="N688" s="7" t="s">
        <v>25</v>
      </c>
      <c r="O688" s="7" t="s">
        <v>3989</v>
      </c>
      <c r="P688" s="44" t="s">
        <v>6334</v>
      </c>
      <c r="Q688" s="42"/>
      <c r="R688" s="42"/>
      <c r="S688" s="42"/>
      <c r="T688" s="42"/>
      <c r="U688" s="42"/>
      <c r="V688" s="42"/>
      <c r="W688" s="42"/>
      <c r="X688" s="42"/>
      <c r="Y688" s="27"/>
      <c r="Z688" s="27"/>
      <c r="AA688" s="27"/>
    </row>
    <row r="689">
      <c r="A689" s="21" t="str">
        <f t="shared" ref="A689:B689" si="696">if(and(isnumber(search("Yes",C689)),isnumber(search("Yes",E689)),isnumber(search("Yes",G689)),isnumber(search("Yes",I689))),"Yes","No")</f>
        <v>No</v>
      </c>
      <c r="B689" s="21" t="str">
        <f t="shared" si="696"/>
        <v>No</v>
      </c>
      <c r="C689" s="22" t="str">
        <f t="shared" si="3"/>
        <v>No</v>
      </c>
      <c r="D689" s="21" t="str">
        <f t="shared" si="4"/>
        <v>No</v>
      </c>
      <c r="E689" s="21" t="str">
        <f t="shared" si="5"/>
        <v>No</v>
      </c>
      <c r="F689" s="21" t="str">
        <f t="shared" si="6"/>
        <v>No</v>
      </c>
      <c r="G689" s="21" t="str">
        <f t="shared" si="7"/>
        <v>No</v>
      </c>
      <c r="H689" s="21" t="str">
        <f t="shared" si="8"/>
        <v>No</v>
      </c>
      <c r="I689" s="21" t="str">
        <f t="shared" si="9"/>
        <v>No</v>
      </c>
      <c r="J689" s="21" t="str">
        <f t="shared" si="10"/>
        <v>No</v>
      </c>
      <c r="K689" s="25"/>
      <c r="L689" s="7" t="s">
        <v>1424</v>
      </c>
      <c r="M689" s="7" t="s">
        <v>1425</v>
      </c>
      <c r="N689" s="7" t="s">
        <v>25</v>
      </c>
      <c r="O689" s="7" t="s">
        <v>3111</v>
      </c>
      <c r="P689" s="44" t="s">
        <v>6335</v>
      </c>
      <c r="Q689" s="42"/>
      <c r="R689" s="42"/>
      <c r="S689" s="42"/>
      <c r="T689" s="42"/>
      <c r="U689" s="42"/>
      <c r="V689" s="42"/>
      <c r="W689" s="42"/>
      <c r="X689" s="42"/>
      <c r="Y689" s="27"/>
      <c r="Z689" s="27"/>
      <c r="AA689" s="27"/>
    </row>
    <row r="690">
      <c r="A690" s="21" t="str">
        <f t="shared" ref="A690:B690" si="697">if(and(isnumber(search("Yes",C690)),isnumber(search("Yes",E690)),isnumber(search("Yes",G690)),isnumber(search("Yes",I690))),"Yes","No")</f>
        <v>No</v>
      </c>
      <c r="B690" s="21" t="str">
        <f t="shared" si="697"/>
        <v>No</v>
      </c>
      <c r="C690" s="22" t="str">
        <f t="shared" si="3"/>
        <v>No</v>
      </c>
      <c r="D690" s="21" t="str">
        <f t="shared" si="4"/>
        <v>No</v>
      </c>
      <c r="E690" s="21" t="str">
        <f t="shared" si="5"/>
        <v>No</v>
      </c>
      <c r="F690" s="21" t="str">
        <f t="shared" si="6"/>
        <v>No</v>
      </c>
      <c r="G690" s="21" t="str">
        <f t="shared" si="7"/>
        <v>No</v>
      </c>
      <c r="H690" s="21" t="str">
        <f t="shared" si="8"/>
        <v>No</v>
      </c>
      <c r="I690" s="21" t="str">
        <f t="shared" si="9"/>
        <v>No</v>
      </c>
      <c r="J690" s="21" t="str">
        <f t="shared" si="10"/>
        <v>No</v>
      </c>
      <c r="K690" s="25"/>
      <c r="L690" s="7" t="s">
        <v>1426</v>
      </c>
      <c r="M690" s="7" t="s">
        <v>1427</v>
      </c>
      <c r="N690" s="7" t="s">
        <v>25</v>
      </c>
      <c r="O690" s="7" t="s">
        <v>2250</v>
      </c>
      <c r="P690" s="44" t="s">
        <v>8330</v>
      </c>
      <c r="Q690" s="42"/>
      <c r="R690" s="42"/>
      <c r="S690" s="42"/>
      <c r="T690" s="42"/>
      <c r="U690" s="42"/>
      <c r="V690" s="42"/>
      <c r="W690" s="42"/>
      <c r="X690" s="42"/>
      <c r="Y690" s="27"/>
      <c r="Z690" s="27"/>
      <c r="AA690" s="27"/>
    </row>
    <row r="691">
      <c r="A691" s="21" t="str">
        <f t="shared" ref="A691:B691" si="698">if(and(isnumber(search("Yes",C691)),isnumber(search("Yes",E691)),isnumber(search("Yes",G691)),isnumber(search("Yes",I691))),"Yes","No")</f>
        <v>No</v>
      </c>
      <c r="B691" s="21" t="str">
        <f t="shared" si="698"/>
        <v>No</v>
      </c>
      <c r="C691" s="22" t="str">
        <f t="shared" si="3"/>
        <v>No</v>
      </c>
      <c r="D691" s="21" t="str">
        <f t="shared" si="4"/>
        <v>No</v>
      </c>
      <c r="E691" s="21" t="str">
        <f t="shared" si="5"/>
        <v>No</v>
      </c>
      <c r="F691" s="21" t="str">
        <f t="shared" si="6"/>
        <v>No</v>
      </c>
      <c r="G691" s="21" t="str">
        <f t="shared" si="7"/>
        <v>No</v>
      </c>
      <c r="H691" s="21" t="str">
        <f t="shared" si="8"/>
        <v>No</v>
      </c>
      <c r="I691" s="21" t="str">
        <f t="shared" si="9"/>
        <v>No</v>
      </c>
      <c r="J691" s="21" t="str">
        <f t="shared" si="10"/>
        <v>No</v>
      </c>
      <c r="K691" s="25"/>
      <c r="L691" s="7" t="s">
        <v>1428</v>
      </c>
      <c r="M691" s="7" t="s">
        <v>1429</v>
      </c>
      <c r="N691" s="7" t="s">
        <v>25</v>
      </c>
      <c r="O691" s="7" t="s">
        <v>2423</v>
      </c>
      <c r="P691" s="44" t="s">
        <v>8331</v>
      </c>
      <c r="Q691" s="42"/>
      <c r="R691" s="42"/>
      <c r="S691" s="42"/>
      <c r="T691" s="42"/>
      <c r="U691" s="42"/>
      <c r="V691" s="42"/>
      <c r="W691" s="42"/>
      <c r="X691" s="42"/>
      <c r="Y691" s="27"/>
      <c r="Z691" s="27"/>
      <c r="AA691" s="27"/>
    </row>
    <row r="692">
      <c r="A692" s="21" t="str">
        <f t="shared" ref="A692:B692" si="699">if(and(isnumber(search("Yes",C692)),isnumber(search("Yes",E692)),isnumber(search("Yes",G692)),isnumber(search("Yes",I692))),"Yes","No")</f>
        <v>Yes</v>
      </c>
      <c r="B692" s="21" t="str">
        <f t="shared" si="699"/>
        <v>Yes</v>
      </c>
      <c r="C692" s="22" t="str">
        <f t="shared" si="3"/>
        <v>Yes</v>
      </c>
      <c r="D692" s="21" t="str">
        <f t="shared" si="4"/>
        <v>Yes</v>
      </c>
      <c r="E692" s="21" t="str">
        <f t="shared" si="5"/>
        <v>Yes</v>
      </c>
      <c r="F692" s="21" t="str">
        <f t="shared" si="6"/>
        <v>Yes</v>
      </c>
      <c r="G692" s="21" t="str">
        <f t="shared" si="7"/>
        <v>Yes</v>
      </c>
      <c r="H692" s="21" t="str">
        <f t="shared" si="8"/>
        <v>Yes</v>
      </c>
      <c r="I692" s="21" t="str">
        <f t="shared" si="9"/>
        <v>Yes</v>
      </c>
      <c r="J692" s="21" t="str">
        <f t="shared" si="10"/>
        <v>Yes</v>
      </c>
      <c r="K692" s="25"/>
      <c r="L692" s="7" t="s">
        <v>197</v>
      </c>
      <c r="M692" s="7" t="s">
        <v>1430</v>
      </c>
      <c r="N692" s="7" t="s">
        <v>21</v>
      </c>
      <c r="O692" s="7" t="s">
        <v>6698</v>
      </c>
      <c r="P692" s="44" t="s">
        <v>8332</v>
      </c>
      <c r="Q692" s="7" t="s">
        <v>21</v>
      </c>
      <c r="R692" s="7" t="s">
        <v>3996</v>
      </c>
      <c r="S692" s="44" t="s">
        <v>8333</v>
      </c>
      <c r="T692" s="7" t="s">
        <v>2321</v>
      </c>
      <c r="U692" s="7" t="s">
        <v>8334</v>
      </c>
      <c r="V692" s="44" t="s">
        <v>8335</v>
      </c>
      <c r="W692" s="7" t="s">
        <v>2321</v>
      </c>
      <c r="X692" s="7" t="s">
        <v>8336</v>
      </c>
      <c r="Y692" s="44" t="s">
        <v>8337</v>
      </c>
      <c r="Z692" s="27"/>
      <c r="AA692" s="27"/>
    </row>
    <row r="693">
      <c r="A693" s="21" t="str">
        <f t="shared" ref="A693:B693" si="700">if(and(isnumber(search("Yes",C693)),isnumber(search("Yes",E693)),isnumber(search("Yes",G693)),isnumber(search("Yes",I693))),"Yes","No")</f>
        <v>No</v>
      </c>
      <c r="B693" s="21" t="str">
        <f t="shared" si="700"/>
        <v>No</v>
      </c>
      <c r="C693" s="22" t="str">
        <f t="shared" si="3"/>
        <v>No</v>
      </c>
      <c r="D693" s="21" t="str">
        <f t="shared" si="4"/>
        <v>No</v>
      </c>
      <c r="E693" s="21" t="str">
        <f t="shared" si="5"/>
        <v>No</v>
      </c>
      <c r="F693" s="21" t="str">
        <f t="shared" si="6"/>
        <v>No</v>
      </c>
      <c r="G693" s="21" t="str">
        <f t="shared" si="7"/>
        <v>No</v>
      </c>
      <c r="H693" s="21" t="str">
        <f t="shared" si="8"/>
        <v>No</v>
      </c>
      <c r="I693" s="21" t="str">
        <f t="shared" si="9"/>
        <v>No</v>
      </c>
      <c r="J693" s="21" t="str">
        <f t="shared" si="10"/>
        <v>No</v>
      </c>
      <c r="K693" s="25"/>
      <c r="L693" s="7" t="s">
        <v>1431</v>
      </c>
      <c r="M693" s="7" t="s">
        <v>1432</v>
      </c>
      <c r="N693" s="7" t="s">
        <v>25</v>
      </c>
      <c r="O693" s="7" t="s">
        <v>4001</v>
      </c>
      <c r="P693" s="44" t="s">
        <v>4002</v>
      </c>
      <c r="Q693" s="42"/>
      <c r="R693" s="42"/>
      <c r="S693" s="42"/>
      <c r="T693" s="42"/>
      <c r="U693" s="42"/>
      <c r="V693" s="42"/>
      <c r="W693" s="42"/>
      <c r="X693" s="42"/>
      <c r="Y693" s="27"/>
      <c r="Z693" s="27"/>
      <c r="AA693" s="27"/>
    </row>
    <row r="694">
      <c r="A694" s="21" t="str">
        <f t="shared" ref="A694:B694" si="701">if(and(isnumber(search("Yes",C694)),isnumber(search("Yes",E694)),isnumber(search("Yes",G694)),isnumber(search("Yes",I694))),"Yes","No")</f>
        <v>No</v>
      </c>
      <c r="B694" s="21" t="str">
        <f t="shared" si="701"/>
        <v>No</v>
      </c>
      <c r="C694" s="22" t="str">
        <f t="shared" si="3"/>
        <v>No</v>
      </c>
      <c r="D694" s="21" t="str">
        <f t="shared" si="4"/>
        <v>No</v>
      </c>
      <c r="E694" s="21" t="str">
        <f t="shared" si="5"/>
        <v>No</v>
      </c>
      <c r="F694" s="21" t="str">
        <f t="shared" si="6"/>
        <v>No</v>
      </c>
      <c r="G694" s="21" t="str">
        <f t="shared" si="7"/>
        <v>No</v>
      </c>
      <c r="H694" s="21" t="str">
        <f t="shared" si="8"/>
        <v>No</v>
      </c>
      <c r="I694" s="21" t="str">
        <f t="shared" si="9"/>
        <v>No</v>
      </c>
      <c r="J694" s="21" t="str">
        <f t="shared" si="10"/>
        <v>No</v>
      </c>
      <c r="K694" s="25"/>
      <c r="L694" s="7" t="s">
        <v>1433</v>
      </c>
      <c r="M694" s="7" t="s">
        <v>1434</v>
      </c>
      <c r="N694" s="7" t="s">
        <v>25</v>
      </c>
      <c r="O694" s="7" t="s">
        <v>8338</v>
      </c>
      <c r="P694" s="44" t="s">
        <v>8339</v>
      </c>
      <c r="Q694" s="42"/>
      <c r="R694" s="42"/>
      <c r="S694" s="42"/>
      <c r="T694" s="42"/>
      <c r="U694" s="42"/>
      <c r="V694" s="42"/>
      <c r="W694" s="42"/>
      <c r="X694" s="42"/>
      <c r="Y694" s="27"/>
      <c r="Z694" s="27"/>
      <c r="AA694" s="27"/>
    </row>
    <row r="695">
      <c r="A695" s="21" t="str">
        <f t="shared" ref="A695:B695" si="702">if(and(isnumber(search("Yes",C695)),isnumber(search("Yes",E695)),isnumber(search("Yes",G695)),isnumber(search("Yes",I695))),"Yes","No")</f>
        <v>No</v>
      </c>
      <c r="B695" s="21" t="str">
        <f t="shared" si="702"/>
        <v>No</v>
      </c>
      <c r="C695" s="22" t="str">
        <f t="shared" si="3"/>
        <v>No</v>
      </c>
      <c r="D695" s="21" t="str">
        <f t="shared" si="4"/>
        <v>No</v>
      </c>
      <c r="E695" s="21" t="str">
        <f t="shared" si="5"/>
        <v>No</v>
      </c>
      <c r="F695" s="21" t="str">
        <f t="shared" si="6"/>
        <v>No</v>
      </c>
      <c r="G695" s="21" t="str">
        <f t="shared" si="7"/>
        <v>No</v>
      </c>
      <c r="H695" s="21" t="str">
        <f t="shared" si="8"/>
        <v>No</v>
      </c>
      <c r="I695" s="21" t="str">
        <f t="shared" si="9"/>
        <v>No</v>
      </c>
      <c r="J695" s="21" t="str">
        <f t="shared" si="10"/>
        <v>No</v>
      </c>
      <c r="K695" s="25"/>
      <c r="L695" s="7" t="s">
        <v>1435</v>
      </c>
      <c r="M695" s="7" t="s">
        <v>1436</v>
      </c>
      <c r="N695" s="7" t="s">
        <v>25</v>
      </c>
      <c r="O695" s="7" t="s">
        <v>2757</v>
      </c>
      <c r="P695" s="44" t="s">
        <v>8340</v>
      </c>
      <c r="Q695" s="42"/>
      <c r="R695" s="42"/>
      <c r="S695" s="42"/>
      <c r="T695" s="42"/>
      <c r="U695" s="42"/>
      <c r="V695" s="42"/>
      <c r="W695" s="42"/>
      <c r="X695" s="42"/>
      <c r="Y695" s="27"/>
      <c r="Z695" s="27"/>
      <c r="AA695" s="27"/>
    </row>
    <row r="696">
      <c r="A696" s="21" t="str">
        <f t="shared" ref="A696:B696" si="703">if(and(isnumber(search("Yes",C696)),isnumber(search("Yes",E696)),isnumber(search("Yes",G696)),isnumber(search("Yes",I696))),"Yes","No")</f>
        <v>No</v>
      </c>
      <c r="B696" s="21" t="str">
        <f t="shared" si="703"/>
        <v>No</v>
      </c>
      <c r="C696" s="22" t="str">
        <f t="shared" si="3"/>
        <v>No</v>
      </c>
      <c r="D696" s="21" t="str">
        <f t="shared" si="4"/>
        <v>No</v>
      </c>
      <c r="E696" s="21" t="str">
        <f t="shared" si="5"/>
        <v>No</v>
      </c>
      <c r="F696" s="21" t="str">
        <f t="shared" si="6"/>
        <v>No</v>
      </c>
      <c r="G696" s="21" t="str">
        <f t="shared" si="7"/>
        <v>No</v>
      </c>
      <c r="H696" s="21" t="str">
        <f t="shared" si="8"/>
        <v>No</v>
      </c>
      <c r="I696" s="21" t="str">
        <f t="shared" si="9"/>
        <v>No</v>
      </c>
      <c r="J696" s="21" t="str">
        <f t="shared" si="10"/>
        <v>No</v>
      </c>
      <c r="K696" s="25"/>
      <c r="L696" s="7" t="s">
        <v>1437</v>
      </c>
      <c r="M696" s="7" t="s">
        <v>1438</v>
      </c>
      <c r="N696" s="7" t="s">
        <v>25</v>
      </c>
      <c r="O696" s="7" t="s">
        <v>8341</v>
      </c>
      <c r="P696" s="44" t="s">
        <v>8342</v>
      </c>
      <c r="Q696" s="42"/>
      <c r="R696" s="42"/>
      <c r="S696" s="42"/>
      <c r="T696" s="42"/>
      <c r="U696" s="42"/>
      <c r="V696" s="42"/>
      <c r="W696" s="42"/>
      <c r="X696" s="42"/>
      <c r="Y696" s="27"/>
      <c r="Z696" s="27"/>
      <c r="AA696" s="27"/>
    </row>
    <row r="697">
      <c r="A697" s="21" t="str">
        <f t="shared" ref="A697:B697" si="704">if(and(isnumber(search("Yes",C697)),isnumber(search("Yes",E697)),isnumber(search("Yes",G697)),isnumber(search("Yes",I697))),"Yes","No")</f>
        <v>No</v>
      </c>
      <c r="B697" s="21" t="str">
        <f t="shared" si="704"/>
        <v>No</v>
      </c>
      <c r="C697" s="22" t="str">
        <f t="shared" si="3"/>
        <v>No</v>
      </c>
      <c r="D697" s="21" t="str">
        <f t="shared" si="4"/>
        <v>No</v>
      </c>
      <c r="E697" s="21" t="str">
        <f t="shared" si="5"/>
        <v>No</v>
      </c>
      <c r="F697" s="21" t="str">
        <f t="shared" si="6"/>
        <v>No</v>
      </c>
      <c r="G697" s="21" t="str">
        <f t="shared" si="7"/>
        <v>Yes</v>
      </c>
      <c r="H697" s="21" t="str">
        <f t="shared" si="8"/>
        <v>Yes</v>
      </c>
      <c r="I697" s="21" t="str">
        <f t="shared" si="9"/>
        <v>Yes</v>
      </c>
      <c r="J697" s="21" t="str">
        <f t="shared" si="10"/>
        <v>Yes</v>
      </c>
      <c r="K697" s="25">
        <v>70.0</v>
      </c>
      <c r="L697" s="7" t="s">
        <v>1439</v>
      </c>
      <c r="M697" s="7" t="s">
        <v>4007</v>
      </c>
      <c r="N697" s="7" t="s">
        <v>25</v>
      </c>
      <c r="O697" s="7" t="s">
        <v>8343</v>
      </c>
      <c r="P697" s="44" t="s">
        <v>8344</v>
      </c>
      <c r="Q697" s="42"/>
      <c r="R697" s="42"/>
      <c r="S697" s="42"/>
      <c r="T697" s="7" t="s">
        <v>21</v>
      </c>
      <c r="U697" s="7" t="s">
        <v>2238</v>
      </c>
      <c r="V697" s="44" t="s">
        <v>6356</v>
      </c>
      <c r="W697" s="7" t="s">
        <v>2321</v>
      </c>
      <c r="X697" s="7" t="s">
        <v>8345</v>
      </c>
      <c r="Y697" s="44" t="s">
        <v>8346</v>
      </c>
    </row>
    <row r="698">
      <c r="A698" s="21" t="str">
        <f t="shared" ref="A698:B698" si="705">if(and(isnumber(search("Yes",C698)),isnumber(search("Yes",E698)),isnumber(search("Yes",G698)),isnumber(search("Yes",I698))),"Yes","No")</f>
        <v>No</v>
      </c>
      <c r="B698" s="21" t="str">
        <f t="shared" si="705"/>
        <v>No</v>
      </c>
      <c r="C698" s="22" t="str">
        <f t="shared" si="3"/>
        <v>No</v>
      </c>
      <c r="D698" s="21" t="str">
        <f t="shared" si="4"/>
        <v>No</v>
      </c>
      <c r="E698" s="21" t="str">
        <f t="shared" si="5"/>
        <v>No</v>
      </c>
      <c r="F698" s="21" t="str">
        <f t="shared" si="6"/>
        <v>No</v>
      </c>
      <c r="G698" s="21" t="str">
        <f t="shared" si="7"/>
        <v>No</v>
      </c>
      <c r="H698" s="21" t="str">
        <f t="shared" si="8"/>
        <v>No</v>
      </c>
      <c r="I698" s="21" t="str">
        <f t="shared" si="9"/>
        <v>No</v>
      </c>
      <c r="J698" s="21" t="str">
        <f t="shared" si="10"/>
        <v>No</v>
      </c>
      <c r="K698" s="25"/>
      <c r="L698" s="7" t="s">
        <v>1441</v>
      </c>
      <c r="M698" s="7" t="s">
        <v>1442</v>
      </c>
      <c r="N698" s="7" t="s">
        <v>25</v>
      </c>
      <c r="O698" s="7" t="s">
        <v>8347</v>
      </c>
      <c r="P698" s="44" t="s">
        <v>8348</v>
      </c>
      <c r="Q698" s="42"/>
      <c r="R698" s="42"/>
      <c r="S698" s="42"/>
      <c r="T698" s="42"/>
      <c r="U698" s="42"/>
      <c r="V698" s="42"/>
      <c r="W698" s="42"/>
      <c r="X698" s="42"/>
      <c r="Y698" s="27"/>
      <c r="Z698" s="27"/>
      <c r="AA698" s="27"/>
    </row>
    <row r="699">
      <c r="A699" s="21" t="str">
        <f t="shared" ref="A699:B699" si="706">if(and(isnumber(search("Yes",C699)),isnumber(search("Yes",E699)),isnumber(search("Yes",G699)),isnumber(search("Yes",I699))),"Yes","No")</f>
        <v>No</v>
      </c>
      <c r="B699" s="21" t="str">
        <f t="shared" si="706"/>
        <v>No</v>
      </c>
      <c r="C699" s="22" t="str">
        <f t="shared" si="3"/>
        <v>No</v>
      </c>
      <c r="D699" s="21" t="str">
        <f t="shared" si="4"/>
        <v>No</v>
      </c>
      <c r="E699" s="21" t="str">
        <f t="shared" si="5"/>
        <v>No</v>
      </c>
      <c r="F699" s="21" t="str">
        <f t="shared" si="6"/>
        <v>No</v>
      </c>
      <c r="G699" s="21" t="str">
        <f t="shared" si="7"/>
        <v>No</v>
      </c>
      <c r="H699" s="21" t="str">
        <f t="shared" si="8"/>
        <v>No</v>
      </c>
      <c r="I699" s="21" t="str">
        <f t="shared" si="9"/>
        <v>No</v>
      </c>
      <c r="J699" s="21" t="str">
        <f t="shared" si="10"/>
        <v>No</v>
      </c>
      <c r="K699" s="25"/>
      <c r="L699" s="7" t="s">
        <v>1443</v>
      </c>
      <c r="M699" s="7" t="s">
        <v>1444</v>
      </c>
      <c r="N699" s="7" t="s">
        <v>25</v>
      </c>
      <c r="O699" s="7" t="s">
        <v>8349</v>
      </c>
      <c r="P699" s="44" t="s">
        <v>8350</v>
      </c>
      <c r="Q699" s="42"/>
      <c r="R699" s="42"/>
      <c r="S699" s="42"/>
      <c r="T699" s="42"/>
      <c r="U699" s="42"/>
      <c r="V699" s="42"/>
      <c r="W699" s="42"/>
      <c r="X699" s="42"/>
      <c r="Y699" s="27"/>
      <c r="Z699" s="27"/>
      <c r="AA699" s="27"/>
    </row>
    <row r="700">
      <c r="A700" s="21" t="str">
        <f t="shared" ref="A700:B700" si="707">if(and(isnumber(search("Yes",C700)),isnumber(search("Yes",E700)),isnumber(search("Yes",G700)),isnumber(search("Yes",I700))),"Yes","No")</f>
        <v>No</v>
      </c>
      <c r="B700" s="21" t="str">
        <f t="shared" si="707"/>
        <v>No</v>
      </c>
      <c r="C700" s="22" t="str">
        <f t="shared" si="3"/>
        <v>No</v>
      </c>
      <c r="D700" s="21" t="str">
        <f t="shared" si="4"/>
        <v>No</v>
      </c>
      <c r="E700" s="21" t="str">
        <f t="shared" si="5"/>
        <v>No</v>
      </c>
      <c r="F700" s="21" t="str">
        <f t="shared" si="6"/>
        <v>No</v>
      </c>
      <c r="G700" s="21" t="str">
        <f t="shared" si="7"/>
        <v>No</v>
      </c>
      <c r="H700" s="21" t="str">
        <f t="shared" si="8"/>
        <v>No</v>
      </c>
      <c r="I700" s="21" t="str">
        <f t="shared" si="9"/>
        <v>No</v>
      </c>
      <c r="J700" s="21" t="str">
        <f t="shared" si="10"/>
        <v>No</v>
      </c>
      <c r="K700" s="25"/>
      <c r="L700" s="7" t="s">
        <v>1445</v>
      </c>
      <c r="M700" s="7" t="s">
        <v>1446</v>
      </c>
      <c r="N700" s="7" t="s">
        <v>25</v>
      </c>
      <c r="O700" s="7" t="s">
        <v>8351</v>
      </c>
      <c r="P700" s="44" t="s">
        <v>8352</v>
      </c>
      <c r="Q700" s="42"/>
      <c r="R700" s="42"/>
      <c r="S700" s="42"/>
      <c r="T700" s="42"/>
      <c r="U700" s="42"/>
      <c r="V700" s="42"/>
      <c r="W700" s="42"/>
      <c r="X700" s="42"/>
      <c r="Y700" s="27"/>
      <c r="Z700" s="27"/>
      <c r="AA700" s="27"/>
    </row>
    <row r="701">
      <c r="A701" s="21" t="str">
        <f t="shared" ref="A701:B701" si="708">if(and(isnumber(search("Yes",C701)),isnumber(search("Yes",E701)),isnumber(search("Yes",G701)),isnumber(search("Yes",I701))),"Yes","No")</f>
        <v>No</v>
      </c>
      <c r="B701" s="21" t="str">
        <f t="shared" si="708"/>
        <v>No</v>
      </c>
      <c r="C701" s="22" t="str">
        <f t="shared" si="3"/>
        <v>No</v>
      </c>
      <c r="D701" s="21" t="str">
        <f t="shared" si="4"/>
        <v>No</v>
      </c>
      <c r="E701" s="21" t="str">
        <f t="shared" si="5"/>
        <v>No</v>
      </c>
      <c r="F701" s="21" t="str">
        <f t="shared" si="6"/>
        <v>No</v>
      </c>
      <c r="G701" s="21" t="str">
        <f t="shared" si="7"/>
        <v>No</v>
      </c>
      <c r="H701" s="21" t="str">
        <f t="shared" si="8"/>
        <v>No</v>
      </c>
      <c r="I701" s="21" t="str">
        <f t="shared" si="9"/>
        <v>No</v>
      </c>
      <c r="J701" s="21" t="str">
        <f t="shared" si="10"/>
        <v>No</v>
      </c>
      <c r="K701" s="25"/>
      <c r="L701" s="7" t="s">
        <v>1447</v>
      </c>
      <c r="M701" s="7" t="s">
        <v>1448</v>
      </c>
      <c r="N701" s="7" t="s">
        <v>25</v>
      </c>
      <c r="O701" s="7" t="s">
        <v>2541</v>
      </c>
      <c r="P701" s="44" t="s">
        <v>4018</v>
      </c>
      <c r="Q701" s="42"/>
      <c r="R701" s="42"/>
      <c r="S701" s="42"/>
      <c r="T701" s="42"/>
      <c r="U701" s="42"/>
      <c r="V701" s="42"/>
      <c r="W701" s="42"/>
      <c r="X701" s="42"/>
      <c r="Y701" s="27"/>
      <c r="Z701" s="27"/>
      <c r="AA701" s="27"/>
    </row>
    <row r="702">
      <c r="A702" s="21" t="str">
        <f t="shared" ref="A702:B702" si="709">if(and(isnumber(search("Yes",C702)),isnumber(search("Yes",E702)),isnumber(search("Yes",G702)),isnumber(search("Yes",I702))),"Yes","No")</f>
        <v>No</v>
      </c>
      <c r="B702" s="21" t="str">
        <f t="shared" si="709"/>
        <v>No</v>
      </c>
      <c r="C702" s="22" t="str">
        <f t="shared" si="3"/>
        <v>No</v>
      </c>
      <c r="D702" s="21" t="str">
        <f t="shared" si="4"/>
        <v>No</v>
      </c>
      <c r="E702" s="21" t="str">
        <f t="shared" si="5"/>
        <v>No</v>
      </c>
      <c r="F702" s="21" t="str">
        <f t="shared" si="6"/>
        <v>No</v>
      </c>
      <c r="G702" s="21" t="str">
        <f t="shared" si="7"/>
        <v>No</v>
      </c>
      <c r="H702" s="21" t="str">
        <f t="shared" si="8"/>
        <v>No</v>
      </c>
      <c r="I702" s="21" t="str">
        <f t="shared" si="9"/>
        <v>No</v>
      </c>
      <c r="J702" s="21" t="str">
        <f t="shared" si="10"/>
        <v>No</v>
      </c>
      <c r="K702" s="25"/>
      <c r="L702" s="7" t="s">
        <v>1449</v>
      </c>
      <c r="M702" s="7" t="s">
        <v>1450</v>
      </c>
      <c r="N702" s="7" t="s">
        <v>25</v>
      </c>
      <c r="O702" s="7" t="s">
        <v>2236</v>
      </c>
      <c r="P702" s="44" t="s">
        <v>3052</v>
      </c>
      <c r="Q702" s="42"/>
      <c r="R702" s="42"/>
      <c r="S702" s="42"/>
      <c r="T702" s="42"/>
      <c r="U702" s="42"/>
      <c r="V702" s="42"/>
      <c r="W702" s="42"/>
      <c r="X702" s="42"/>
      <c r="Y702" s="27"/>
      <c r="Z702" s="27"/>
      <c r="AA702" s="27"/>
    </row>
    <row r="703">
      <c r="A703" s="21" t="str">
        <f t="shared" ref="A703:B703" si="710">if(and(isnumber(search("Yes",C703)),isnumber(search("Yes",E703)),isnumber(search("Yes",G703)),isnumber(search("Yes",I703))),"Yes","No")</f>
        <v>No</v>
      </c>
      <c r="B703" s="21" t="str">
        <f t="shared" si="710"/>
        <v>No</v>
      </c>
      <c r="C703" s="22" t="str">
        <f t="shared" si="3"/>
        <v>No</v>
      </c>
      <c r="D703" s="21" t="str">
        <f t="shared" si="4"/>
        <v>No</v>
      </c>
      <c r="E703" s="21" t="str">
        <f t="shared" si="5"/>
        <v>No</v>
      </c>
      <c r="F703" s="21" t="str">
        <f t="shared" si="6"/>
        <v>No</v>
      </c>
      <c r="G703" s="21" t="str">
        <f t="shared" si="7"/>
        <v>No</v>
      </c>
      <c r="H703" s="21" t="str">
        <f t="shared" si="8"/>
        <v>No</v>
      </c>
      <c r="I703" s="21" t="str">
        <f t="shared" si="9"/>
        <v>No</v>
      </c>
      <c r="J703" s="21" t="str">
        <f t="shared" si="10"/>
        <v>No</v>
      </c>
      <c r="K703" s="25"/>
      <c r="L703" s="7" t="s">
        <v>1451</v>
      </c>
      <c r="M703" s="7" t="s">
        <v>1452</v>
      </c>
      <c r="N703" s="7" t="s">
        <v>25</v>
      </c>
      <c r="O703" s="7" t="s">
        <v>8353</v>
      </c>
      <c r="P703" s="44" t="s">
        <v>8354</v>
      </c>
      <c r="Q703" s="42"/>
      <c r="R703" s="42"/>
      <c r="S703" s="42"/>
      <c r="T703" s="42"/>
      <c r="U703" s="42"/>
      <c r="V703" s="42"/>
      <c r="W703" s="42"/>
      <c r="X703" s="42"/>
      <c r="Y703" s="27"/>
      <c r="Z703" s="27"/>
      <c r="AA703" s="27"/>
    </row>
    <row r="704">
      <c r="A704" s="21" t="str">
        <f t="shared" ref="A704:B704" si="711">if(and(isnumber(search("Yes",C704)),isnumber(search("Yes",E704)),isnumber(search("Yes",G704)),isnumber(search("Yes",I704))),"Yes","No")</f>
        <v>No</v>
      </c>
      <c r="B704" s="21" t="str">
        <f t="shared" si="711"/>
        <v>No</v>
      </c>
      <c r="C704" s="22" t="str">
        <f t="shared" si="3"/>
        <v>No</v>
      </c>
      <c r="D704" s="21" t="str">
        <f t="shared" si="4"/>
        <v>No</v>
      </c>
      <c r="E704" s="21" t="str">
        <f t="shared" si="5"/>
        <v>No</v>
      </c>
      <c r="F704" s="21" t="str">
        <f t="shared" si="6"/>
        <v>No</v>
      </c>
      <c r="G704" s="21" t="str">
        <f t="shared" si="7"/>
        <v>No</v>
      </c>
      <c r="H704" s="21" t="str">
        <f t="shared" si="8"/>
        <v>No</v>
      </c>
      <c r="I704" s="21" t="str">
        <f t="shared" si="9"/>
        <v>No</v>
      </c>
      <c r="J704" s="21" t="str">
        <f t="shared" si="10"/>
        <v>No</v>
      </c>
      <c r="K704" s="25"/>
      <c r="L704" s="7" t="s">
        <v>1453</v>
      </c>
      <c r="M704" s="7" t="s">
        <v>1454</v>
      </c>
      <c r="N704" s="7" t="s">
        <v>25</v>
      </c>
      <c r="O704" s="7" t="s">
        <v>8355</v>
      </c>
      <c r="P704" s="44" t="s">
        <v>8356</v>
      </c>
      <c r="Q704" s="42"/>
      <c r="R704" s="42"/>
      <c r="S704" s="42"/>
      <c r="T704" s="42"/>
      <c r="U704" s="42"/>
      <c r="V704" s="42"/>
      <c r="W704" s="42"/>
      <c r="X704" s="42"/>
      <c r="Y704" s="27"/>
      <c r="Z704" s="27"/>
      <c r="AA704" s="27"/>
    </row>
    <row r="705">
      <c r="A705" s="21" t="str">
        <f t="shared" ref="A705:B705" si="712">if(and(isnumber(search("Yes",C705)),isnumber(search("Yes",E705)),isnumber(search("Yes",G705)),isnumber(search("Yes",I705))),"Yes","No")</f>
        <v>No</v>
      </c>
      <c r="B705" s="21" t="str">
        <f t="shared" si="712"/>
        <v>No</v>
      </c>
      <c r="C705" s="22" t="str">
        <f t="shared" si="3"/>
        <v>No</v>
      </c>
      <c r="D705" s="21" t="str">
        <f t="shared" si="4"/>
        <v>No</v>
      </c>
      <c r="E705" s="21" t="str">
        <f t="shared" si="5"/>
        <v>No</v>
      </c>
      <c r="F705" s="21" t="str">
        <f t="shared" si="6"/>
        <v>No</v>
      </c>
      <c r="G705" s="21" t="str">
        <f t="shared" si="7"/>
        <v>No</v>
      </c>
      <c r="H705" s="21" t="str">
        <f t="shared" si="8"/>
        <v>No</v>
      </c>
      <c r="I705" s="21" t="str">
        <f t="shared" si="9"/>
        <v>No</v>
      </c>
      <c r="J705" s="21" t="str">
        <f t="shared" si="10"/>
        <v>No</v>
      </c>
      <c r="K705" s="25"/>
      <c r="L705" s="7" t="s">
        <v>1455</v>
      </c>
      <c r="M705" s="7" t="s">
        <v>1456</v>
      </c>
      <c r="N705" s="7" t="s">
        <v>25</v>
      </c>
      <c r="O705" s="7" t="s">
        <v>2431</v>
      </c>
      <c r="P705" s="44" t="s">
        <v>4025</v>
      </c>
      <c r="Q705" s="42"/>
      <c r="R705" s="42"/>
      <c r="S705" s="42"/>
      <c r="T705" s="42"/>
      <c r="U705" s="42"/>
      <c r="V705" s="42"/>
      <c r="W705" s="42"/>
      <c r="X705" s="42"/>
      <c r="Y705" s="27"/>
      <c r="Z705" s="27"/>
      <c r="AA705" s="27"/>
    </row>
    <row r="706">
      <c r="A706" s="21" t="str">
        <f t="shared" ref="A706:B706" si="713">if(and(isnumber(search("Yes",C706)),isnumber(search("Yes",E706)),isnumber(search("Yes",G706)),isnumber(search("Yes",I706))),"Yes","No")</f>
        <v>No</v>
      </c>
      <c r="B706" s="21" t="str">
        <f t="shared" si="713"/>
        <v>No</v>
      </c>
      <c r="C706" s="22" t="str">
        <f t="shared" si="3"/>
        <v>No</v>
      </c>
      <c r="D706" s="21" t="str">
        <f t="shared" si="4"/>
        <v>No</v>
      </c>
      <c r="E706" s="21" t="str">
        <f t="shared" si="5"/>
        <v>No</v>
      </c>
      <c r="F706" s="21" t="str">
        <f t="shared" si="6"/>
        <v>No</v>
      </c>
      <c r="G706" s="21" t="str">
        <f t="shared" si="7"/>
        <v>No</v>
      </c>
      <c r="H706" s="21" t="str">
        <f t="shared" si="8"/>
        <v>No</v>
      </c>
      <c r="I706" s="21" t="str">
        <f t="shared" si="9"/>
        <v>No</v>
      </c>
      <c r="J706" s="21" t="str">
        <f t="shared" si="10"/>
        <v>No</v>
      </c>
      <c r="K706" s="25"/>
      <c r="L706" s="7" t="s">
        <v>1457</v>
      </c>
      <c r="M706" s="7" t="s">
        <v>1458</v>
      </c>
      <c r="N706" s="7" t="s">
        <v>25</v>
      </c>
      <c r="O706" s="7" t="s">
        <v>3569</v>
      </c>
      <c r="P706" s="44" t="s">
        <v>8357</v>
      </c>
      <c r="Q706" s="42"/>
      <c r="R706" s="42"/>
      <c r="S706" s="42"/>
      <c r="T706" s="42"/>
      <c r="U706" s="42"/>
      <c r="V706" s="42"/>
      <c r="W706" s="42"/>
      <c r="X706" s="42"/>
      <c r="Y706" s="27"/>
      <c r="Z706" s="27"/>
      <c r="AA706" s="27"/>
    </row>
    <row r="707">
      <c r="A707" s="21" t="str">
        <f t="shared" ref="A707:B707" si="714">if(and(isnumber(search("Yes",C707)),isnumber(search("Yes",E707)),isnumber(search("Yes",G707)),isnumber(search("Yes",I707))),"Yes","No")</f>
        <v>No</v>
      </c>
      <c r="B707" s="21" t="str">
        <f t="shared" si="714"/>
        <v>No</v>
      </c>
      <c r="C707" s="22" t="str">
        <f t="shared" si="3"/>
        <v>No</v>
      </c>
      <c r="D707" s="21" t="str">
        <f t="shared" si="4"/>
        <v>No</v>
      </c>
      <c r="E707" s="21" t="str">
        <f t="shared" si="5"/>
        <v>No</v>
      </c>
      <c r="F707" s="21" t="str">
        <f t="shared" si="6"/>
        <v>No</v>
      </c>
      <c r="G707" s="21" t="str">
        <f t="shared" si="7"/>
        <v>No</v>
      </c>
      <c r="H707" s="21" t="str">
        <f t="shared" si="8"/>
        <v>No</v>
      </c>
      <c r="I707" s="21" t="str">
        <f t="shared" si="9"/>
        <v>No</v>
      </c>
      <c r="J707" s="21" t="str">
        <f t="shared" si="10"/>
        <v>No</v>
      </c>
      <c r="K707" s="25"/>
      <c r="L707" s="7" t="s">
        <v>1459</v>
      </c>
      <c r="M707" s="7" t="s">
        <v>1460</v>
      </c>
      <c r="N707" s="7" t="s">
        <v>25</v>
      </c>
      <c r="O707" s="7" t="s">
        <v>8358</v>
      </c>
      <c r="P707" s="44" t="s">
        <v>8359</v>
      </c>
      <c r="Q707" s="42"/>
      <c r="R707" s="42"/>
      <c r="S707" s="42"/>
      <c r="T707" s="42"/>
      <c r="U707" s="42"/>
      <c r="V707" s="42"/>
      <c r="W707" s="42"/>
      <c r="X707" s="42"/>
      <c r="Y707" s="27"/>
      <c r="Z707" s="27"/>
      <c r="AA707" s="27"/>
    </row>
    <row r="708">
      <c r="A708" s="21" t="str">
        <f t="shared" ref="A708:B708" si="715">if(and(isnumber(search("Yes",C708)),isnumber(search("Yes",E708)),isnumber(search("Yes",G708)),isnumber(search("Yes",I708))),"Yes","No")</f>
        <v>No</v>
      </c>
      <c r="B708" s="21" t="str">
        <f t="shared" si="715"/>
        <v>No</v>
      </c>
      <c r="C708" s="22" t="str">
        <f t="shared" si="3"/>
        <v>No</v>
      </c>
      <c r="D708" s="21" t="str">
        <f t="shared" si="4"/>
        <v>No</v>
      </c>
      <c r="E708" s="21" t="str">
        <f t="shared" si="5"/>
        <v>No</v>
      </c>
      <c r="F708" s="21" t="str">
        <f t="shared" si="6"/>
        <v>No</v>
      </c>
      <c r="G708" s="21" t="str">
        <f t="shared" si="7"/>
        <v>No</v>
      </c>
      <c r="H708" s="21" t="str">
        <f t="shared" si="8"/>
        <v>No</v>
      </c>
      <c r="I708" s="21" t="str">
        <f t="shared" si="9"/>
        <v>No</v>
      </c>
      <c r="J708" s="21" t="str">
        <f t="shared" si="10"/>
        <v>No</v>
      </c>
      <c r="K708" s="25"/>
      <c r="L708" s="7" t="s">
        <v>1461</v>
      </c>
      <c r="M708" s="7" t="s">
        <v>1462</v>
      </c>
      <c r="N708" s="7" t="s">
        <v>25</v>
      </c>
      <c r="O708" s="7" t="s">
        <v>2268</v>
      </c>
      <c r="P708" s="44" t="s">
        <v>6371</v>
      </c>
      <c r="Q708" s="42"/>
      <c r="R708" s="42"/>
      <c r="S708" s="42"/>
      <c r="T708" s="42"/>
      <c r="U708" s="42"/>
      <c r="V708" s="42"/>
      <c r="W708" s="42"/>
      <c r="X708" s="42"/>
      <c r="Y708" s="27"/>
      <c r="Z708" s="27"/>
      <c r="AA708" s="27"/>
    </row>
    <row r="709">
      <c r="A709" s="21" t="str">
        <f t="shared" ref="A709:B709" si="716">if(and(isnumber(search("Yes",C709)),isnumber(search("Yes",E709)),isnumber(search("Yes",G709)),isnumber(search("Yes",I709))),"Yes","No")</f>
        <v>No</v>
      </c>
      <c r="B709" s="21" t="str">
        <f t="shared" si="716"/>
        <v>No</v>
      </c>
      <c r="C709" s="22" t="str">
        <f t="shared" si="3"/>
        <v>No</v>
      </c>
      <c r="D709" s="21" t="str">
        <f t="shared" si="4"/>
        <v>No</v>
      </c>
      <c r="E709" s="21" t="str">
        <f t="shared" si="5"/>
        <v>No</v>
      </c>
      <c r="F709" s="21" t="str">
        <f t="shared" si="6"/>
        <v>No</v>
      </c>
      <c r="G709" s="21" t="str">
        <f t="shared" si="7"/>
        <v>No</v>
      </c>
      <c r="H709" s="21" t="str">
        <f t="shared" si="8"/>
        <v>No</v>
      </c>
      <c r="I709" s="21" t="str">
        <f t="shared" si="9"/>
        <v>No</v>
      </c>
      <c r="J709" s="21" t="str">
        <f t="shared" si="10"/>
        <v>No</v>
      </c>
      <c r="K709" s="25"/>
      <c r="L709" s="7" t="s">
        <v>1463</v>
      </c>
      <c r="M709" s="7" t="s">
        <v>1464</v>
      </c>
      <c r="N709" s="7" t="s">
        <v>25</v>
      </c>
      <c r="O709" s="7" t="s">
        <v>4511</v>
      </c>
      <c r="P709" s="44" t="s">
        <v>8360</v>
      </c>
      <c r="Q709" s="42"/>
      <c r="R709" s="42"/>
      <c r="S709" s="42"/>
      <c r="T709" s="42"/>
      <c r="U709" s="42"/>
      <c r="V709" s="42"/>
      <c r="W709" s="42"/>
      <c r="X709" s="42"/>
      <c r="Y709" s="27"/>
      <c r="Z709" s="27"/>
      <c r="AA709" s="27"/>
    </row>
    <row r="710">
      <c r="A710" s="21" t="str">
        <f t="shared" ref="A710:B710" si="717">if(and(isnumber(search("Yes",C710)),isnumber(search("Yes",E710)),isnumber(search("Yes",G710)),isnumber(search("Yes",I710))),"Yes","No")</f>
        <v>No</v>
      </c>
      <c r="B710" s="21" t="str">
        <f t="shared" si="717"/>
        <v>No</v>
      </c>
      <c r="C710" s="22" t="str">
        <f t="shared" si="3"/>
        <v>No</v>
      </c>
      <c r="D710" s="21" t="str">
        <f t="shared" si="4"/>
        <v>No</v>
      </c>
      <c r="E710" s="21" t="str">
        <f t="shared" si="5"/>
        <v>No</v>
      </c>
      <c r="F710" s="21" t="str">
        <f t="shared" si="6"/>
        <v>No</v>
      </c>
      <c r="G710" s="21" t="str">
        <f t="shared" si="7"/>
        <v>No</v>
      </c>
      <c r="H710" s="21" t="str">
        <f t="shared" si="8"/>
        <v>No</v>
      </c>
      <c r="I710" s="21" t="str">
        <f t="shared" si="9"/>
        <v>No</v>
      </c>
      <c r="J710" s="21" t="str">
        <f t="shared" si="10"/>
        <v>No</v>
      </c>
      <c r="K710" s="25"/>
      <c r="L710" s="7" t="s">
        <v>1465</v>
      </c>
      <c r="M710" s="7" t="s">
        <v>1466</v>
      </c>
      <c r="N710" s="7" t="s">
        <v>25</v>
      </c>
      <c r="O710" s="7" t="s">
        <v>6373</v>
      </c>
      <c r="P710" s="44" t="s">
        <v>8361</v>
      </c>
      <c r="Q710" s="42"/>
      <c r="R710" s="42"/>
      <c r="S710" s="42"/>
      <c r="T710" s="42"/>
      <c r="U710" s="42"/>
      <c r="V710" s="42"/>
      <c r="W710" s="42"/>
      <c r="X710" s="42"/>
      <c r="Y710" s="27"/>
      <c r="Z710" s="27"/>
      <c r="AA710" s="27"/>
    </row>
    <row r="711">
      <c r="A711" s="21" t="str">
        <f t="shared" ref="A711:B711" si="718">if(and(isnumber(search("Yes",C711)),isnumber(search("Yes",E711)),isnumber(search("Yes",G711)),isnumber(search("Yes",I711))),"Yes","No")</f>
        <v>No</v>
      </c>
      <c r="B711" s="21" t="str">
        <f t="shared" si="718"/>
        <v>No</v>
      </c>
      <c r="C711" s="22" t="str">
        <f t="shared" si="3"/>
        <v>No</v>
      </c>
      <c r="D711" s="21" t="str">
        <f t="shared" si="4"/>
        <v>No</v>
      </c>
      <c r="E711" s="21" t="str">
        <f t="shared" si="5"/>
        <v>No</v>
      </c>
      <c r="F711" s="21" t="str">
        <f t="shared" si="6"/>
        <v>No</v>
      </c>
      <c r="G711" s="21" t="str">
        <f t="shared" si="7"/>
        <v>No</v>
      </c>
      <c r="H711" s="21" t="str">
        <f t="shared" si="8"/>
        <v>No</v>
      </c>
      <c r="I711" s="21" t="str">
        <f t="shared" si="9"/>
        <v>No</v>
      </c>
      <c r="J711" s="21" t="str">
        <f t="shared" si="10"/>
        <v>No</v>
      </c>
      <c r="K711" s="25"/>
      <c r="L711" s="7" t="s">
        <v>1467</v>
      </c>
      <c r="M711" s="7" t="s">
        <v>1468</v>
      </c>
      <c r="N711" s="7" t="s">
        <v>25</v>
      </c>
      <c r="O711" s="7" t="s">
        <v>8362</v>
      </c>
      <c r="P711" s="44" t="s">
        <v>3455</v>
      </c>
      <c r="Q711" s="42"/>
      <c r="R711" s="42"/>
      <c r="S711" s="42"/>
      <c r="T711" s="42"/>
      <c r="U711" s="42"/>
      <c r="V711" s="42"/>
      <c r="W711" s="42"/>
      <c r="X711" s="42"/>
      <c r="Y711" s="27"/>
      <c r="Z711" s="27"/>
      <c r="AA711" s="27"/>
    </row>
    <row r="712">
      <c r="A712" s="21" t="str">
        <f t="shared" ref="A712:B712" si="719">if(and(isnumber(search("Yes",C712)),isnumber(search("Yes",E712)),isnumber(search("Yes",G712)),isnumber(search("Yes",I712))),"Yes","No")</f>
        <v>No</v>
      </c>
      <c r="B712" s="21" t="str">
        <f t="shared" si="719"/>
        <v>No</v>
      </c>
      <c r="C712" s="22" t="str">
        <f t="shared" si="3"/>
        <v>No</v>
      </c>
      <c r="D712" s="21" t="str">
        <f t="shared" si="4"/>
        <v>No</v>
      </c>
      <c r="E712" s="21" t="str">
        <f t="shared" si="5"/>
        <v>No</v>
      </c>
      <c r="F712" s="21" t="str">
        <f t="shared" si="6"/>
        <v>No</v>
      </c>
      <c r="G712" s="21" t="str">
        <f t="shared" si="7"/>
        <v>No</v>
      </c>
      <c r="H712" s="21" t="str">
        <f t="shared" si="8"/>
        <v>No</v>
      </c>
      <c r="I712" s="21" t="str">
        <f t="shared" si="9"/>
        <v>No</v>
      </c>
      <c r="J712" s="21" t="str">
        <f t="shared" si="10"/>
        <v>No</v>
      </c>
      <c r="K712" s="25"/>
      <c r="L712" s="7" t="s">
        <v>1469</v>
      </c>
      <c r="M712" s="7" t="s">
        <v>1470</v>
      </c>
      <c r="N712" s="7" t="s">
        <v>25</v>
      </c>
      <c r="O712" s="7" t="s">
        <v>8363</v>
      </c>
      <c r="P712" s="44" t="s">
        <v>8364</v>
      </c>
      <c r="Q712" s="42"/>
      <c r="R712" s="42"/>
      <c r="S712" s="42"/>
      <c r="T712" s="42"/>
      <c r="U712" s="42"/>
      <c r="V712" s="42"/>
      <c r="W712" s="42"/>
      <c r="X712" s="42"/>
      <c r="Y712" s="27"/>
      <c r="Z712" s="27"/>
      <c r="AA712" s="27"/>
    </row>
    <row r="713">
      <c r="A713" s="21" t="str">
        <f t="shared" ref="A713:B713" si="720">if(and(isnumber(search("Yes",C713)),isnumber(search("Yes",E713)),isnumber(search("Yes",G713)),isnumber(search("Yes",I713))),"Yes","No")</f>
        <v>No</v>
      </c>
      <c r="B713" s="21" t="str">
        <f t="shared" si="720"/>
        <v>No</v>
      </c>
      <c r="C713" s="22" t="str">
        <f t="shared" si="3"/>
        <v>No</v>
      </c>
      <c r="D713" s="21" t="str">
        <f t="shared" si="4"/>
        <v>No</v>
      </c>
      <c r="E713" s="21" t="str">
        <f t="shared" si="5"/>
        <v>No</v>
      </c>
      <c r="F713" s="21" t="str">
        <f t="shared" si="6"/>
        <v>No</v>
      </c>
      <c r="G713" s="21" t="str">
        <f t="shared" si="7"/>
        <v>No</v>
      </c>
      <c r="H713" s="21" t="str">
        <f t="shared" si="8"/>
        <v>No</v>
      </c>
      <c r="I713" s="21" t="str">
        <f t="shared" si="9"/>
        <v>No</v>
      </c>
      <c r="J713" s="21" t="str">
        <f t="shared" si="10"/>
        <v>No</v>
      </c>
      <c r="K713" s="25"/>
      <c r="L713" s="7" t="s">
        <v>1471</v>
      </c>
      <c r="M713" s="7" t="s">
        <v>1472</v>
      </c>
      <c r="N713" s="7" t="s">
        <v>25</v>
      </c>
      <c r="O713" s="7" t="s">
        <v>2539</v>
      </c>
      <c r="P713" s="44" t="s">
        <v>8365</v>
      </c>
      <c r="Q713" s="42"/>
      <c r="R713" s="42"/>
      <c r="S713" s="42"/>
      <c r="T713" s="42"/>
      <c r="U713" s="42"/>
      <c r="V713" s="42"/>
      <c r="W713" s="42"/>
      <c r="X713" s="42"/>
      <c r="Y713" s="27"/>
      <c r="Z713" s="27"/>
      <c r="AA713" s="27"/>
    </row>
    <row r="714">
      <c r="A714" s="21" t="str">
        <f t="shared" ref="A714:B714" si="721">if(and(isnumber(search("Yes",C714)),isnumber(search("Yes",E714)),isnumber(search("Yes",G714)),isnumber(search("Yes",I714))),"Yes","No")</f>
        <v>No</v>
      </c>
      <c r="B714" s="21" t="str">
        <f t="shared" si="721"/>
        <v>No</v>
      </c>
      <c r="C714" s="22" t="str">
        <f t="shared" si="3"/>
        <v>No</v>
      </c>
      <c r="D714" s="21" t="str">
        <f t="shared" si="4"/>
        <v>No</v>
      </c>
      <c r="E714" s="21" t="str">
        <f t="shared" si="5"/>
        <v>No</v>
      </c>
      <c r="F714" s="21" t="str">
        <f t="shared" si="6"/>
        <v>No</v>
      </c>
      <c r="G714" s="21" t="str">
        <f t="shared" si="7"/>
        <v>No</v>
      </c>
      <c r="H714" s="21" t="str">
        <f t="shared" si="8"/>
        <v>No</v>
      </c>
      <c r="I714" s="21" t="str">
        <f t="shared" si="9"/>
        <v>No</v>
      </c>
      <c r="J714" s="21" t="str">
        <f t="shared" si="10"/>
        <v>No</v>
      </c>
      <c r="K714" s="25"/>
      <c r="L714" s="7" t="s">
        <v>1473</v>
      </c>
      <c r="M714" s="7" t="s">
        <v>1474</v>
      </c>
      <c r="N714" s="7" t="s">
        <v>25</v>
      </c>
      <c r="O714" s="7" t="s">
        <v>2495</v>
      </c>
      <c r="P714" s="44" t="s">
        <v>8366</v>
      </c>
      <c r="Q714" s="42"/>
      <c r="R714" s="42"/>
      <c r="S714" s="42"/>
      <c r="T714" s="42"/>
      <c r="U714" s="42"/>
      <c r="V714" s="42"/>
      <c r="W714" s="42"/>
      <c r="X714" s="42"/>
      <c r="Y714" s="27"/>
      <c r="Z714" s="27"/>
      <c r="AA714" s="27"/>
    </row>
    <row r="715">
      <c r="A715" s="21" t="str">
        <f t="shared" ref="A715:B715" si="722">if(and(isnumber(search("Yes",C715)),isnumber(search("Yes",E715)),isnumber(search("Yes",G715)),isnumber(search("Yes",I715))),"Yes","No")</f>
        <v>No</v>
      </c>
      <c r="B715" s="21" t="str">
        <f t="shared" si="722"/>
        <v>No</v>
      </c>
      <c r="C715" s="22" t="str">
        <f t="shared" si="3"/>
        <v>No</v>
      </c>
      <c r="D715" s="21" t="str">
        <f t="shared" si="4"/>
        <v>No</v>
      </c>
      <c r="E715" s="21" t="str">
        <f t="shared" si="5"/>
        <v>No</v>
      </c>
      <c r="F715" s="21" t="str">
        <f t="shared" si="6"/>
        <v>No</v>
      </c>
      <c r="G715" s="21" t="str">
        <f t="shared" si="7"/>
        <v>No</v>
      </c>
      <c r="H715" s="21" t="str">
        <f t="shared" si="8"/>
        <v>No</v>
      </c>
      <c r="I715" s="21" t="str">
        <f t="shared" si="9"/>
        <v>No</v>
      </c>
      <c r="J715" s="21" t="str">
        <f t="shared" si="10"/>
        <v>No</v>
      </c>
      <c r="K715" s="25"/>
      <c r="L715" s="7" t="s">
        <v>4040</v>
      </c>
      <c r="M715" s="7" t="s">
        <v>1476</v>
      </c>
      <c r="N715" s="7" t="s">
        <v>25</v>
      </c>
      <c r="O715" s="7" t="s">
        <v>8367</v>
      </c>
      <c r="P715" s="44" t="s">
        <v>8368</v>
      </c>
      <c r="Q715" s="42"/>
      <c r="R715" s="42"/>
      <c r="S715" s="42"/>
      <c r="T715" s="42"/>
      <c r="U715" s="42"/>
      <c r="V715" s="42"/>
      <c r="W715" s="42"/>
      <c r="X715" s="42"/>
      <c r="Y715" s="27"/>
      <c r="Z715" s="27"/>
      <c r="AA715" s="27"/>
    </row>
    <row r="716">
      <c r="A716" s="21" t="str">
        <f t="shared" ref="A716:B716" si="723">if(and(isnumber(search("Yes",C716)),isnumber(search("Yes",E716)),isnumber(search("Yes",G716)),isnumber(search("Yes",I716))),"Yes","No")</f>
        <v>No</v>
      </c>
      <c r="B716" s="21" t="str">
        <f t="shared" si="723"/>
        <v>No</v>
      </c>
      <c r="C716" s="22" t="str">
        <f t="shared" si="3"/>
        <v>No</v>
      </c>
      <c r="D716" s="21" t="str">
        <f t="shared" si="4"/>
        <v>No</v>
      </c>
      <c r="E716" s="21" t="str">
        <f t="shared" si="5"/>
        <v>No</v>
      </c>
      <c r="F716" s="21" t="str">
        <f t="shared" si="6"/>
        <v>No</v>
      </c>
      <c r="G716" s="21" t="str">
        <f t="shared" si="7"/>
        <v>No</v>
      </c>
      <c r="H716" s="21" t="str">
        <f t="shared" si="8"/>
        <v>No</v>
      </c>
      <c r="I716" s="21" t="str">
        <f t="shared" si="9"/>
        <v>No</v>
      </c>
      <c r="J716" s="21" t="str">
        <f t="shared" si="10"/>
        <v>No</v>
      </c>
      <c r="K716" s="25"/>
      <c r="L716" s="7" t="s">
        <v>1477</v>
      </c>
      <c r="M716" s="7" t="s">
        <v>1478</v>
      </c>
      <c r="N716" s="7" t="s">
        <v>25</v>
      </c>
      <c r="O716" s="7" t="s">
        <v>4043</v>
      </c>
      <c r="P716" s="44" t="s">
        <v>4044</v>
      </c>
      <c r="Q716" s="42"/>
      <c r="R716" s="42"/>
      <c r="S716" s="42"/>
      <c r="T716" s="42"/>
      <c r="U716" s="42"/>
      <c r="V716" s="42"/>
      <c r="W716" s="42"/>
      <c r="X716" s="42"/>
      <c r="Y716" s="27"/>
      <c r="Z716" s="27"/>
      <c r="AA716" s="27"/>
    </row>
    <row r="717">
      <c r="A717" s="21" t="str">
        <f t="shared" ref="A717:B717" si="724">if(and(isnumber(search("Yes",C717)),isnumber(search("Yes",E717)),isnumber(search("Yes",G717)),isnumber(search("Yes",I717))),"Yes","No")</f>
        <v>No</v>
      </c>
      <c r="B717" s="21" t="str">
        <f t="shared" si="724"/>
        <v>No</v>
      </c>
      <c r="C717" s="22" t="str">
        <f t="shared" si="3"/>
        <v>No</v>
      </c>
      <c r="D717" s="21" t="str">
        <f t="shared" si="4"/>
        <v>No</v>
      </c>
      <c r="E717" s="21" t="str">
        <f t="shared" si="5"/>
        <v>No</v>
      </c>
      <c r="F717" s="21" t="str">
        <f t="shared" si="6"/>
        <v>No</v>
      </c>
      <c r="G717" s="21" t="str">
        <f t="shared" si="7"/>
        <v>No</v>
      </c>
      <c r="H717" s="21" t="str">
        <f t="shared" si="8"/>
        <v>No</v>
      </c>
      <c r="I717" s="21" t="str">
        <f t="shared" si="9"/>
        <v>No</v>
      </c>
      <c r="J717" s="21" t="str">
        <f t="shared" si="10"/>
        <v>No</v>
      </c>
      <c r="K717" s="25"/>
      <c r="L717" s="7" t="s">
        <v>1479</v>
      </c>
      <c r="M717" s="7" t="s">
        <v>1480</v>
      </c>
      <c r="N717" s="7" t="s">
        <v>25</v>
      </c>
      <c r="O717" s="7" t="s">
        <v>8369</v>
      </c>
      <c r="P717" s="44" t="s">
        <v>8370</v>
      </c>
      <c r="Q717" s="42"/>
      <c r="R717" s="42"/>
      <c r="S717" s="42"/>
      <c r="T717" s="42"/>
      <c r="U717" s="42"/>
      <c r="V717" s="42"/>
      <c r="W717" s="42"/>
      <c r="X717" s="42"/>
      <c r="Y717" s="27"/>
      <c r="Z717" s="27"/>
      <c r="AA717" s="27"/>
    </row>
    <row r="718">
      <c r="A718" s="21" t="str">
        <f t="shared" ref="A718:B718" si="725">if(and(isnumber(search("Yes",C718)),isnumber(search("Yes",E718)),isnumber(search("Yes",G718)),isnumber(search("Yes",I718))),"Yes","No")</f>
        <v>No</v>
      </c>
      <c r="B718" s="21" t="str">
        <f t="shared" si="725"/>
        <v>No</v>
      </c>
      <c r="C718" s="22" t="str">
        <f t="shared" si="3"/>
        <v>No</v>
      </c>
      <c r="D718" s="21" t="str">
        <f t="shared" si="4"/>
        <v>No</v>
      </c>
      <c r="E718" s="21" t="str">
        <f t="shared" si="5"/>
        <v>No</v>
      </c>
      <c r="F718" s="21" t="str">
        <f t="shared" si="6"/>
        <v>No</v>
      </c>
      <c r="G718" s="21" t="str">
        <f t="shared" si="7"/>
        <v>No</v>
      </c>
      <c r="H718" s="21" t="str">
        <f t="shared" si="8"/>
        <v>No</v>
      </c>
      <c r="I718" s="21" t="str">
        <f t="shared" si="9"/>
        <v>No</v>
      </c>
      <c r="J718" s="21" t="str">
        <f t="shared" si="10"/>
        <v>No</v>
      </c>
      <c r="K718" s="25"/>
      <c r="L718" s="7" t="s">
        <v>1481</v>
      </c>
      <c r="M718" s="7" t="s">
        <v>1482</v>
      </c>
      <c r="N718" s="7" t="s">
        <v>25</v>
      </c>
      <c r="O718" s="7" t="s">
        <v>8371</v>
      </c>
      <c r="P718" s="44" t="s">
        <v>8372</v>
      </c>
      <c r="Q718" s="42"/>
      <c r="R718" s="42"/>
      <c r="S718" s="42"/>
      <c r="T718" s="42"/>
      <c r="U718" s="42"/>
      <c r="V718" s="42"/>
      <c r="W718" s="42"/>
      <c r="X718" s="42"/>
      <c r="Y718" s="27"/>
      <c r="Z718" s="27"/>
      <c r="AA718" s="27"/>
    </row>
    <row r="719">
      <c r="A719" s="21" t="str">
        <f t="shared" ref="A719:B719" si="726">if(and(isnumber(search("Yes",C719)),isnumber(search("Yes",E719)),isnumber(search("Yes",G719)),isnumber(search("Yes",I719))),"Yes","No")</f>
        <v>No</v>
      </c>
      <c r="B719" s="21" t="str">
        <f t="shared" si="726"/>
        <v>No</v>
      </c>
      <c r="C719" s="22" t="str">
        <f t="shared" si="3"/>
        <v>No</v>
      </c>
      <c r="D719" s="21" t="str">
        <f t="shared" si="4"/>
        <v>No</v>
      </c>
      <c r="E719" s="21" t="str">
        <f t="shared" si="5"/>
        <v>No</v>
      </c>
      <c r="F719" s="21" t="str">
        <f t="shared" si="6"/>
        <v>No</v>
      </c>
      <c r="G719" s="21" t="str">
        <f t="shared" si="7"/>
        <v>No</v>
      </c>
      <c r="H719" s="21" t="str">
        <f t="shared" si="8"/>
        <v>No</v>
      </c>
      <c r="I719" s="21" t="str">
        <f t="shared" si="9"/>
        <v>No</v>
      </c>
      <c r="J719" s="21" t="str">
        <f t="shared" si="10"/>
        <v>No</v>
      </c>
      <c r="K719" s="25"/>
      <c r="L719" s="7" t="s">
        <v>1483</v>
      </c>
      <c r="M719" s="7" t="s">
        <v>1484</v>
      </c>
      <c r="N719" s="7" t="s">
        <v>25</v>
      </c>
      <c r="O719" s="7" t="s">
        <v>8373</v>
      </c>
      <c r="P719" s="44" t="s">
        <v>8374</v>
      </c>
      <c r="Q719" s="42"/>
      <c r="R719" s="42"/>
      <c r="S719" s="42"/>
      <c r="T719" s="42"/>
      <c r="U719" s="42"/>
      <c r="V719" s="42"/>
      <c r="W719" s="42"/>
      <c r="X719" s="42"/>
      <c r="Y719" s="27"/>
      <c r="Z719" s="27"/>
      <c r="AA719" s="27"/>
    </row>
    <row r="720">
      <c r="A720" s="21" t="str">
        <f t="shared" ref="A720:B720" si="727">if(and(isnumber(search("Yes",C720)),isnumber(search("Yes",E720)),isnumber(search("Yes",G720)),isnumber(search("Yes",I720))),"Yes","No")</f>
        <v>No</v>
      </c>
      <c r="B720" s="21" t="str">
        <f t="shared" si="727"/>
        <v>No</v>
      </c>
      <c r="C720" s="22" t="str">
        <f t="shared" si="3"/>
        <v>No</v>
      </c>
      <c r="D720" s="21" t="str">
        <f t="shared" si="4"/>
        <v>No</v>
      </c>
      <c r="E720" s="21" t="str">
        <f t="shared" si="5"/>
        <v>No</v>
      </c>
      <c r="F720" s="21" t="str">
        <f t="shared" si="6"/>
        <v>No</v>
      </c>
      <c r="G720" s="21" t="str">
        <f t="shared" si="7"/>
        <v>No</v>
      </c>
      <c r="H720" s="21" t="str">
        <f t="shared" si="8"/>
        <v>No</v>
      </c>
      <c r="I720" s="21" t="str">
        <f t="shared" si="9"/>
        <v>No</v>
      </c>
      <c r="J720" s="21" t="str">
        <f t="shared" si="10"/>
        <v>No</v>
      </c>
      <c r="K720" s="25"/>
      <c r="L720" s="7" t="s">
        <v>1485</v>
      </c>
      <c r="M720" s="7" t="s">
        <v>1486</v>
      </c>
      <c r="N720" s="7" t="s">
        <v>25</v>
      </c>
      <c r="O720" s="7" t="s">
        <v>8375</v>
      </c>
      <c r="P720" s="44" t="s">
        <v>8376</v>
      </c>
      <c r="Q720" s="42"/>
      <c r="R720" s="42"/>
      <c r="S720" s="42"/>
      <c r="T720" s="42"/>
      <c r="U720" s="42"/>
      <c r="V720" s="42"/>
      <c r="W720" s="42"/>
      <c r="X720" s="42"/>
      <c r="Y720" s="27"/>
      <c r="Z720" s="27"/>
      <c r="AA720" s="27"/>
    </row>
    <row r="721">
      <c r="A721" s="21" t="str">
        <f t="shared" ref="A721:B721" si="728">if(and(isnumber(search("Yes",C721)),isnumber(search("Yes",E721)),isnumber(search("Yes",G721)),isnumber(search("Yes",I721))),"Yes","No")</f>
        <v>No</v>
      </c>
      <c r="B721" s="21" t="str">
        <f t="shared" si="728"/>
        <v>No</v>
      </c>
      <c r="C721" s="22" t="str">
        <f t="shared" si="3"/>
        <v>No</v>
      </c>
      <c r="D721" s="21" t="str">
        <f t="shared" si="4"/>
        <v>No</v>
      </c>
      <c r="E721" s="21" t="str">
        <f t="shared" si="5"/>
        <v>No</v>
      </c>
      <c r="F721" s="21" t="str">
        <f t="shared" si="6"/>
        <v>No</v>
      </c>
      <c r="G721" s="21" t="str">
        <f t="shared" si="7"/>
        <v>No</v>
      </c>
      <c r="H721" s="21" t="str">
        <f t="shared" si="8"/>
        <v>No</v>
      </c>
      <c r="I721" s="21" t="str">
        <f t="shared" si="9"/>
        <v>No</v>
      </c>
      <c r="J721" s="21" t="str">
        <f t="shared" si="10"/>
        <v>No</v>
      </c>
      <c r="K721" s="25"/>
      <c r="L721" s="7" t="s">
        <v>1487</v>
      </c>
      <c r="M721" s="7" t="s">
        <v>1488</v>
      </c>
      <c r="N721" s="7" t="s">
        <v>25</v>
      </c>
      <c r="O721" s="7" t="s">
        <v>3833</v>
      </c>
      <c r="P721" s="44" t="s">
        <v>8377</v>
      </c>
      <c r="Q721" s="42"/>
      <c r="R721" s="42"/>
      <c r="S721" s="42"/>
      <c r="T721" s="42"/>
      <c r="U721" s="42"/>
      <c r="V721" s="42"/>
      <c r="W721" s="42"/>
      <c r="X721" s="42"/>
      <c r="Y721" s="27"/>
      <c r="Z721" s="27"/>
      <c r="AA721" s="27"/>
    </row>
    <row r="722">
      <c r="A722" s="21" t="str">
        <f t="shared" ref="A722:B722" si="729">if(and(isnumber(search("Yes",C722)),isnumber(search("Yes",E722)),isnumber(search("Yes",G722)),isnumber(search("Yes",I722))),"Yes","No")</f>
        <v>No</v>
      </c>
      <c r="B722" s="21" t="str">
        <f t="shared" si="729"/>
        <v>No</v>
      </c>
      <c r="C722" s="22" t="str">
        <f t="shared" si="3"/>
        <v>No</v>
      </c>
      <c r="D722" s="21" t="str">
        <f t="shared" si="4"/>
        <v>No</v>
      </c>
      <c r="E722" s="21" t="str">
        <f t="shared" si="5"/>
        <v>No</v>
      </c>
      <c r="F722" s="21" t="str">
        <f t="shared" si="6"/>
        <v>No</v>
      </c>
      <c r="G722" s="21" t="str">
        <f t="shared" si="7"/>
        <v>No</v>
      </c>
      <c r="H722" s="21" t="str">
        <f t="shared" si="8"/>
        <v>No</v>
      </c>
      <c r="I722" s="21" t="str">
        <f t="shared" si="9"/>
        <v>No</v>
      </c>
      <c r="J722" s="21" t="str">
        <f t="shared" si="10"/>
        <v>No</v>
      </c>
      <c r="K722" s="25"/>
      <c r="L722" s="7" t="s">
        <v>200</v>
      </c>
      <c r="M722" s="7" t="s">
        <v>1489</v>
      </c>
      <c r="N722" s="7" t="s">
        <v>25</v>
      </c>
      <c r="O722" s="7" t="s">
        <v>2260</v>
      </c>
      <c r="P722" s="44" t="s">
        <v>3376</v>
      </c>
      <c r="Q722" s="42"/>
      <c r="R722" s="42"/>
      <c r="S722" s="42"/>
      <c r="T722" s="42"/>
      <c r="U722" s="42"/>
      <c r="V722" s="42"/>
      <c r="W722" s="42"/>
      <c r="X722" s="42"/>
      <c r="Y722" s="27"/>
      <c r="Z722" s="27"/>
      <c r="AA722" s="27"/>
    </row>
    <row r="723">
      <c r="A723" s="21" t="str">
        <f t="shared" ref="A723:B723" si="730">if(and(isnumber(search("Yes",C723)),isnumber(search("Yes",E723)),isnumber(search("Yes",G723)),isnumber(search("Yes",I723))),"Yes","No")</f>
        <v>No</v>
      </c>
      <c r="B723" s="21" t="str">
        <f t="shared" si="730"/>
        <v>No</v>
      </c>
      <c r="C723" s="22" t="str">
        <f t="shared" si="3"/>
        <v>No</v>
      </c>
      <c r="D723" s="21" t="str">
        <f t="shared" si="4"/>
        <v>No</v>
      </c>
      <c r="E723" s="21" t="str">
        <f t="shared" si="5"/>
        <v>No</v>
      </c>
      <c r="F723" s="21" t="str">
        <f t="shared" si="6"/>
        <v>No</v>
      </c>
      <c r="G723" s="21" t="str">
        <f t="shared" si="7"/>
        <v>No</v>
      </c>
      <c r="H723" s="21" t="str">
        <f t="shared" si="8"/>
        <v>No</v>
      </c>
      <c r="I723" s="21" t="str">
        <f t="shared" si="9"/>
        <v>No</v>
      </c>
      <c r="J723" s="21" t="str">
        <f t="shared" si="10"/>
        <v>No</v>
      </c>
      <c r="K723" s="25"/>
      <c r="L723" s="7" t="s">
        <v>1490</v>
      </c>
      <c r="M723" s="7" t="s">
        <v>1491</v>
      </c>
      <c r="N723" s="7" t="s">
        <v>25</v>
      </c>
      <c r="O723" s="7" t="s">
        <v>8378</v>
      </c>
      <c r="P723" s="44" t="s">
        <v>8379</v>
      </c>
      <c r="Q723" s="42"/>
      <c r="R723" s="42"/>
      <c r="S723" s="42"/>
      <c r="T723" s="42"/>
      <c r="U723" s="42"/>
      <c r="V723" s="42"/>
      <c r="W723" s="42"/>
      <c r="X723" s="42"/>
      <c r="Y723" s="27"/>
      <c r="Z723" s="27"/>
      <c r="AA723" s="27"/>
    </row>
    <row r="724">
      <c r="A724" s="21" t="str">
        <f t="shared" ref="A724:B724" si="731">if(and(isnumber(search("Yes",C724)),isnumber(search("Yes",E724)),isnumber(search("Yes",G724)),isnumber(search("Yes",I724))),"Yes","No")</f>
        <v>No</v>
      </c>
      <c r="B724" s="21" t="str">
        <f t="shared" si="731"/>
        <v>No</v>
      </c>
      <c r="C724" s="22" t="str">
        <f t="shared" si="3"/>
        <v>No</v>
      </c>
      <c r="D724" s="21" t="str">
        <f t="shared" si="4"/>
        <v>No</v>
      </c>
      <c r="E724" s="21" t="str">
        <f t="shared" si="5"/>
        <v>No</v>
      </c>
      <c r="F724" s="21" t="str">
        <f t="shared" si="6"/>
        <v>No</v>
      </c>
      <c r="G724" s="21" t="str">
        <f t="shared" si="7"/>
        <v>No</v>
      </c>
      <c r="H724" s="21" t="str">
        <f t="shared" si="8"/>
        <v>No</v>
      </c>
      <c r="I724" s="21" t="str">
        <f t="shared" si="9"/>
        <v>No</v>
      </c>
      <c r="J724" s="21" t="str">
        <f t="shared" si="10"/>
        <v>No</v>
      </c>
      <c r="K724" s="25"/>
      <c r="L724" s="7" t="s">
        <v>1492</v>
      </c>
      <c r="M724" s="7" t="s">
        <v>1493</v>
      </c>
      <c r="N724" s="7" t="s">
        <v>25</v>
      </c>
      <c r="O724" s="7" t="s">
        <v>4014</v>
      </c>
      <c r="P724" s="44" t="s">
        <v>8380</v>
      </c>
      <c r="Q724" s="42"/>
      <c r="R724" s="42"/>
      <c r="S724" s="42"/>
      <c r="T724" s="42"/>
      <c r="U724" s="42"/>
      <c r="V724" s="42"/>
      <c r="W724" s="42"/>
      <c r="X724" s="42"/>
      <c r="Y724" s="27"/>
      <c r="Z724" s="27"/>
      <c r="AA724" s="27"/>
    </row>
    <row r="725">
      <c r="A725" s="21" t="str">
        <f t="shared" ref="A725:B725" si="732">if(and(isnumber(search("Yes",C725)),isnumber(search("Yes",E725)),isnumber(search("Yes",G725)),isnumber(search("Yes",I725))),"Yes","No")</f>
        <v>No</v>
      </c>
      <c r="B725" s="21" t="str">
        <f t="shared" si="732"/>
        <v>No</v>
      </c>
      <c r="C725" s="22" t="str">
        <f t="shared" si="3"/>
        <v>No</v>
      </c>
      <c r="D725" s="21" t="str">
        <f t="shared" si="4"/>
        <v>No</v>
      </c>
      <c r="E725" s="21" t="str">
        <f t="shared" si="5"/>
        <v>No</v>
      </c>
      <c r="F725" s="21" t="str">
        <f t="shared" si="6"/>
        <v>No</v>
      </c>
      <c r="G725" s="21" t="str">
        <f t="shared" si="7"/>
        <v>No</v>
      </c>
      <c r="H725" s="21" t="str">
        <f t="shared" si="8"/>
        <v>No</v>
      </c>
      <c r="I725" s="21" t="str">
        <f t="shared" si="9"/>
        <v>No</v>
      </c>
      <c r="J725" s="21" t="str">
        <f t="shared" si="10"/>
        <v>No</v>
      </c>
      <c r="K725" s="25"/>
      <c r="L725" s="7" t="s">
        <v>1494</v>
      </c>
      <c r="M725" s="7" t="s">
        <v>1495</v>
      </c>
      <c r="N725" s="7" t="s">
        <v>25</v>
      </c>
      <c r="O725" s="7" t="s">
        <v>8381</v>
      </c>
      <c r="P725" s="44" t="s">
        <v>8382</v>
      </c>
      <c r="Q725" s="42"/>
      <c r="R725" s="42"/>
      <c r="S725" s="42"/>
      <c r="T725" s="42"/>
      <c r="U725" s="42"/>
      <c r="V725" s="42"/>
      <c r="W725" s="42"/>
      <c r="X725" s="42"/>
      <c r="Y725" s="27"/>
      <c r="Z725" s="27"/>
      <c r="AA725" s="27"/>
    </row>
    <row r="726">
      <c r="A726" s="21" t="str">
        <f t="shared" ref="A726:B726" si="733">if(and(isnumber(search("Yes",C726)),isnumber(search("Yes",E726)),isnumber(search("Yes",G726)),isnumber(search("Yes",I726))),"Yes","No")</f>
        <v>No</v>
      </c>
      <c r="B726" s="21" t="str">
        <f t="shared" si="733"/>
        <v>No</v>
      </c>
      <c r="C726" s="22" t="str">
        <f t="shared" si="3"/>
        <v>Yes</v>
      </c>
      <c r="D726" s="21" t="str">
        <f t="shared" si="4"/>
        <v>Yes</v>
      </c>
      <c r="E726" s="21" t="str">
        <f t="shared" si="5"/>
        <v>Yes</v>
      </c>
      <c r="F726" s="21" t="str">
        <f t="shared" si="6"/>
        <v>Yes</v>
      </c>
      <c r="G726" s="21" t="str">
        <f t="shared" si="7"/>
        <v>No</v>
      </c>
      <c r="H726" s="21" t="str">
        <f t="shared" si="8"/>
        <v>No</v>
      </c>
      <c r="I726" s="21" t="str">
        <f t="shared" si="9"/>
        <v>No</v>
      </c>
      <c r="J726" s="21" t="str">
        <f t="shared" si="10"/>
        <v>No</v>
      </c>
      <c r="K726" s="25"/>
      <c r="L726" s="7" t="s">
        <v>203</v>
      </c>
      <c r="M726" s="7" t="s">
        <v>1496</v>
      </c>
      <c r="N726" s="7" t="s">
        <v>21</v>
      </c>
      <c r="O726" s="7" t="s">
        <v>6395</v>
      </c>
      <c r="P726" s="44" t="s">
        <v>6396</v>
      </c>
      <c r="Q726" s="7" t="s">
        <v>21</v>
      </c>
      <c r="R726" s="7" t="s">
        <v>8383</v>
      </c>
      <c r="S726" s="44" t="s">
        <v>8384</v>
      </c>
      <c r="T726" s="7" t="s">
        <v>25</v>
      </c>
      <c r="U726" s="7" t="s">
        <v>8385</v>
      </c>
      <c r="V726" s="44" t="s">
        <v>6400</v>
      </c>
      <c r="W726" s="42"/>
      <c r="X726" s="42"/>
      <c r="Y726" s="27"/>
      <c r="Z726" s="27"/>
      <c r="AA726" s="27"/>
    </row>
    <row r="727">
      <c r="A727" s="21" t="str">
        <f t="shared" ref="A727:B727" si="734">if(and(isnumber(search("Yes",C727)),isnumber(search("Yes",E727)),isnumber(search("Yes",G727)),isnumber(search("Yes",I727))),"Yes","No")</f>
        <v>No</v>
      </c>
      <c r="B727" s="21" t="str">
        <f t="shared" si="734"/>
        <v>No</v>
      </c>
      <c r="C727" s="22" t="str">
        <f t="shared" si="3"/>
        <v>No</v>
      </c>
      <c r="D727" s="21" t="str">
        <f t="shared" si="4"/>
        <v>No</v>
      </c>
      <c r="E727" s="21" t="str">
        <f t="shared" si="5"/>
        <v>No</v>
      </c>
      <c r="F727" s="21" t="str">
        <f t="shared" si="6"/>
        <v>No</v>
      </c>
      <c r="G727" s="21" t="str">
        <f t="shared" si="7"/>
        <v>No</v>
      </c>
      <c r="H727" s="21" t="str">
        <f t="shared" si="8"/>
        <v>No</v>
      </c>
      <c r="I727" s="21" t="str">
        <f t="shared" si="9"/>
        <v>No</v>
      </c>
      <c r="J727" s="21" t="str">
        <f t="shared" si="10"/>
        <v>No</v>
      </c>
      <c r="K727" s="25"/>
      <c r="L727" s="7" t="s">
        <v>1497</v>
      </c>
      <c r="M727" s="7" t="s">
        <v>1498</v>
      </c>
      <c r="N727" s="7" t="s">
        <v>25</v>
      </c>
      <c r="O727" s="7" t="s">
        <v>8386</v>
      </c>
      <c r="P727" s="44" t="s">
        <v>8387</v>
      </c>
      <c r="Q727" s="42"/>
      <c r="R727" s="42"/>
      <c r="S727" s="42"/>
      <c r="T727" s="42"/>
      <c r="U727" s="42"/>
      <c r="V727" s="42"/>
      <c r="W727" s="42"/>
      <c r="X727" s="42"/>
      <c r="Y727" s="27"/>
      <c r="Z727" s="27"/>
      <c r="AA727" s="27"/>
    </row>
    <row r="728">
      <c r="A728" s="21" t="str">
        <f t="shared" ref="A728:B728" si="735">if(and(isnumber(search("Yes",C728)),isnumber(search("Yes",E728)),isnumber(search("Yes",G728)),isnumber(search("Yes",I728))),"Yes","No")</f>
        <v>No</v>
      </c>
      <c r="B728" s="21" t="str">
        <f t="shared" si="735"/>
        <v>No</v>
      </c>
      <c r="C728" s="22" t="str">
        <f t="shared" si="3"/>
        <v>No</v>
      </c>
      <c r="D728" s="21" t="str">
        <f t="shared" si="4"/>
        <v>No</v>
      </c>
      <c r="E728" s="21" t="str">
        <f t="shared" si="5"/>
        <v>No</v>
      </c>
      <c r="F728" s="21" t="str">
        <f t="shared" si="6"/>
        <v>No</v>
      </c>
      <c r="G728" s="21" t="str">
        <f t="shared" si="7"/>
        <v>No</v>
      </c>
      <c r="H728" s="21" t="str">
        <f t="shared" si="8"/>
        <v>No</v>
      </c>
      <c r="I728" s="21" t="str">
        <f t="shared" si="9"/>
        <v>No</v>
      </c>
      <c r="J728" s="21" t="str">
        <f t="shared" si="10"/>
        <v>No</v>
      </c>
      <c r="K728" s="25"/>
      <c r="L728" s="7" t="s">
        <v>1499</v>
      </c>
      <c r="M728" s="7" t="s">
        <v>1500</v>
      </c>
      <c r="N728" s="7" t="s">
        <v>25</v>
      </c>
      <c r="O728" s="7" t="s">
        <v>5025</v>
      </c>
      <c r="P728" s="44" t="s">
        <v>8388</v>
      </c>
      <c r="Q728" s="42"/>
      <c r="R728" s="42"/>
      <c r="S728" s="42"/>
      <c r="T728" s="42"/>
      <c r="U728" s="42"/>
      <c r="V728" s="42"/>
      <c r="W728" s="42"/>
      <c r="X728" s="42"/>
      <c r="Y728" s="27"/>
      <c r="Z728" s="27"/>
      <c r="AA728" s="27"/>
    </row>
    <row r="729">
      <c r="A729" s="21" t="str">
        <f t="shared" ref="A729:B729" si="736">if(and(isnumber(search("Yes",C729)),isnumber(search("Yes",E729)),isnumber(search("Yes",G729)),isnumber(search("Yes",I729))),"Yes","No")</f>
        <v>No</v>
      </c>
      <c r="B729" s="21" t="str">
        <f t="shared" si="736"/>
        <v>No</v>
      </c>
      <c r="C729" s="22" t="str">
        <f t="shared" si="3"/>
        <v>No</v>
      </c>
      <c r="D729" s="21" t="str">
        <f t="shared" si="4"/>
        <v>No</v>
      </c>
      <c r="E729" s="21" t="str">
        <f t="shared" si="5"/>
        <v>No</v>
      </c>
      <c r="F729" s="21" t="str">
        <f t="shared" si="6"/>
        <v>No</v>
      </c>
      <c r="G729" s="21" t="str">
        <f t="shared" si="7"/>
        <v>No</v>
      </c>
      <c r="H729" s="21" t="str">
        <f t="shared" si="8"/>
        <v>No</v>
      </c>
      <c r="I729" s="21" t="str">
        <f t="shared" si="9"/>
        <v>No</v>
      </c>
      <c r="J729" s="21" t="str">
        <f t="shared" si="10"/>
        <v>No</v>
      </c>
      <c r="K729" s="25"/>
      <c r="L729" s="7" t="s">
        <v>1501</v>
      </c>
      <c r="M729" s="7" t="s">
        <v>1502</v>
      </c>
      <c r="N729" s="7" t="s">
        <v>25</v>
      </c>
      <c r="O729" s="7" t="s">
        <v>2648</v>
      </c>
      <c r="P729" s="44" t="s">
        <v>8389</v>
      </c>
      <c r="Q729" s="42"/>
      <c r="R729" s="42"/>
      <c r="S729" s="42"/>
      <c r="T729" s="42"/>
      <c r="U729" s="42"/>
      <c r="V729" s="42"/>
      <c r="W729" s="42"/>
      <c r="X729" s="42"/>
      <c r="Y729" s="27"/>
      <c r="Z729" s="27"/>
      <c r="AA729" s="27"/>
    </row>
    <row r="730">
      <c r="A730" s="21" t="str">
        <f t="shared" ref="A730:B730" si="737">if(and(isnumber(search("Yes",C730)),isnumber(search("Yes",E730)),isnumber(search("Yes",G730)),isnumber(search("Yes",I730))),"Yes","No")</f>
        <v>Yes</v>
      </c>
      <c r="B730" s="21" t="str">
        <f t="shared" si="737"/>
        <v>Yes</v>
      </c>
      <c r="C730" s="22" t="str">
        <f t="shared" si="3"/>
        <v>Yes</v>
      </c>
      <c r="D730" s="21" t="str">
        <f t="shared" si="4"/>
        <v>Yes</v>
      </c>
      <c r="E730" s="21" t="str">
        <f t="shared" si="5"/>
        <v>Yes</v>
      </c>
      <c r="F730" s="21" t="str">
        <f t="shared" si="6"/>
        <v>Yes</v>
      </c>
      <c r="G730" s="21" t="str">
        <f t="shared" si="7"/>
        <v>Yes</v>
      </c>
      <c r="H730" s="21" t="str">
        <f t="shared" si="8"/>
        <v>Yes</v>
      </c>
      <c r="I730" s="21" t="str">
        <f t="shared" si="9"/>
        <v>Yes</v>
      </c>
      <c r="J730" s="21" t="str">
        <f t="shared" si="10"/>
        <v>Yes</v>
      </c>
      <c r="K730" s="25"/>
      <c r="L730" s="7" t="s">
        <v>206</v>
      </c>
      <c r="M730" s="7" t="s">
        <v>1503</v>
      </c>
      <c r="N730" s="7" t="s">
        <v>21</v>
      </c>
      <c r="O730" s="7" t="s">
        <v>8390</v>
      </c>
      <c r="P730" s="44" t="s">
        <v>8391</v>
      </c>
      <c r="Q730" s="7" t="s">
        <v>21</v>
      </c>
      <c r="R730" s="7" t="s">
        <v>4073</v>
      </c>
      <c r="S730" s="44" t="s">
        <v>8392</v>
      </c>
      <c r="T730" s="7" t="s">
        <v>2321</v>
      </c>
      <c r="U730" s="7" t="s">
        <v>8393</v>
      </c>
      <c r="V730" s="44" t="s">
        <v>8394</v>
      </c>
      <c r="W730" s="7" t="s">
        <v>21</v>
      </c>
      <c r="X730" s="7" t="s">
        <v>4077</v>
      </c>
      <c r="Y730" s="44" t="s">
        <v>4078</v>
      </c>
      <c r="Z730" s="27"/>
      <c r="AA730" s="27"/>
    </row>
    <row r="731">
      <c r="A731" s="21" t="str">
        <f t="shared" ref="A731:B731" si="738">if(and(isnumber(search("Yes",C731)),isnumber(search("Yes",E731)),isnumber(search("Yes",G731)),isnumber(search("Yes",I731))),"Yes","No")</f>
        <v>No</v>
      </c>
      <c r="B731" s="21" t="str">
        <f t="shared" si="738"/>
        <v>No</v>
      </c>
      <c r="C731" s="22" t="str">
        <f t="shared" si="3"/>
        <v>No</v>
      </c>
      <c r="D731" s="21" t="str">
        <f t="shared" si="4"/>
        <v>No</v>
      </c>
      <c r="E731" s="21" t="str">
        <f t="shared" si="5"/>
        <v>No</v>
      </c>
      <c r="F731" s="21" t="str">
        <f t="shared" si="6"/>
        <v>No</v>
      </c>
      <c r="G731" s="21" t="str">
        <f t="shared" si="7"/>
        <v>No</v>
      </c>
      <c r="H731" s="21" t="str">
        <f t="shared" si="8"/>
        <v>No</v>
      </c>
      <c r="I731" s="21" t="str">
        <f t="shared" si="9"/>
        <v>No</v>
      </c>
      <c r="J731" s="21" t="str">
        <f t="shared" si="10"/>
        <v>No</v>
      </c>
      <c r="K731" s="25"/>
      <c r="L731" s="7" t="s">
        <v>1504</v>
      </c>
      <c r="M731" s="7" t="s">
        <v>1505</v>
      </c>
      <c r="N731" s="7" t="s">
        <v>25</v>
      </c>
      <c r="O731" s="7" t="s">
        <v>3348</v>
      </c>
      <c r="P731" s="44" t="s">
        <v>6413</v>
      </c>
      <c r="Q731" s="42"/>
      <c r="R731" s="42"/>
      <c r="S731" s="42"/>
      <c r="T731" s="42"/>
      <c r="U731" s="42"/>
      <c r="V731" s="42"/>
      <c r="W731" s="42"/>
      <c r="X731" s="42"/>
      <c r="Y731" s="27"/>
      <c r="Z731" s="27"/>
      <c r="AA731" s="27"/>
    </row>
    <row r="732">
      <c r="A732" s="21" t="str">
        <f t="shared" ref="A732:B732" si="739">if(and(isnumber(search("Yes",C732)),isnumber(search("Yes",E732)),isnumber(search("Yes",G732)),isnumber(search("Yes",I732))),"Yes","No")</f>
        <v>No</v>
      </c>
      <c r="B732" s="21" t="str">
        <f t="shared" si="739"/>
        <v>No</v>
      </c>
      <c r="C732" s="22" t="str">
        <f t="shared" si="3"/>
        <v>No</v>
      </c>
      <c r="D732" s="21" t="str">
        <f t="shared" si="4"/>
        <v>No</v>
      </c>
      <c r="E732" s="21" t="str">
        <f t="shared" si="5"/>
        <v>No</v>
      </c>
      <c r="F732" s="21" t="str">
        <f t="shared" si="6"/>
        <v>No</v>
      </c>
      <c r="G732" s="21" t="str">
        <f t="shared" si="7"/>
        <v>No</v>
      </c>
      <c r="H732" s="21" t="str">
        <f t="shared" si="8"/>
        <v>No</v>
      </c>
      <c r="I732" s="21" t="str">
        <f t="shared" si="9"/>
        <v>No</v>
      </c>
      <c r="J732" s="21" t="str">
        <f t="shared" si="10"/>
        <v>No</v>
      </c>
      <c r="K732" s="25"/>
      <c r="L732" s="7" t="s">
        <v>1506</v>
      </c>
      <c r="M732" s="7" t="s">
        <v>1507</v>
      </c>
      <c r="N732" s="7" t="s">
        <v>25</v>
      </c>
      <c r="O732" s="7" t="s">
        <v>2374</v>
      </c>
      <c r="P732" s="44" t="s">
        <v>8395</v>
      </c>
      <c r="Q732" s="42"/>
      <c r="R732" s="42"/>
      <c r="S732" s="42"/>
      <c r="T732" s="42"/>
      <c r="U732" s="42"/>
      <c r="V732" s="42"/>
      <c r="W732" s="42"/>
      <c r="X732" s="42"/>
      <c r="Y732" s="27"/>
      <c r="Z732" s="27"/>
      <c r="AA732" s="27"/>
    </row>
    <row r="733">
      <c r="A733" s="21" t="str">
        <f t="shared" ref="A733:B733" si="740">if(and(isnumber(search("Yes",C733)),isnumber(search("Yes",E733)),isnumber(search("Yes",G733)),isnumber(search("Yes",I733))),"Yes","No")</f>
        <v>No</v>
      </c>
      <c r="B733" s="21" t="str">
        <f t="shared" si="740"/>
        <v>No</v>
      </c>
      <c r="C733" s="22" t="str">
        <f t="shared" si="3"/>
        <v>No</v>
      </c>
      <c r="D733" s="21" t="str">
        <f t="shared" si="4"/>
        <v>No</v>
      </c>
      <c r="E733" s="21" t="str">
        <f t="shared" si="5"/>
        <v>No</v>
      </c>
      <c r="F733" s="21" t="str">
        <f t="shared" si="6"/>
        <v>No</v>
      </c>
      <c r="G733" s="21" t="str">
        <f t="shared" si="7"/>
        <v>No</v>
      </c>
      <c r="H733" s="21" t="str">
        <f t="shared" si="8"/>
        <v>No</v>
      </c>
      <c r="I733" s="21" t="str">
        <f t="shared" si="9"/>
        <v>No</v>
      </c>
      <c r="J733" s="21" t="str">
        <f t="shared" si="10"/>
        <v>No</v>
      </c>
      <c r="K733" s="25"/>
      <c r="L733" s="7" t="s">
        <v>1508</v>
      </c>
      <c r="M733" s="7" t="s">
        <v>1509</v>
      </c>
      <c r="N733" s="7" t="s">
        <v>25</v>
      </c>
      <c r="O733" s="7" t="s">
        <v>7871</v>
      </c>
      <c r="P733" s="44" t="s">
        <v>8396</v>
      </c>
      <c r="Q733" s="42"/>
      <c r="R733" s="42"/>
      <c r="S733" s="42"/>
      <c r="T733" s="42"/>
      <c r="U733" s="42"/>
      <c r="V733" s="42"/>
      <c r="W733" s="42"/>
      <c r="X733" s="42"/>
      <c r="Y733" s="27"/>
      <c r="Z733" s="27"/>
      <c r="AA733" s="27"/>
    </row>
    <row r="734">
      <c r="A734" s="21" t="str">
        <f t="shared" ref="A734:B734" si="741">if(and(isnumber(search("Yes",C734)),isnumber(search("Yes",E734)),isnumber(search("Yes",G734)),isnumber(search("Yes",I734))),"Yes","No")</f>
        <v>No</v>
      </c>
      <c r="B734" s="21" t="str">
        <f t="shared" si="741"/>
        <v>No</v>
      </c>
      <c r="C734" s="22" t="str">
        <f t="shared" si="3"/>
        <v>No</v>
      </c>
      <c r="D734" s="21" t="str">
        <f t="shared" si="4"/>
        <v>No</v>
      </c>
      <c r="E734" s="21" t="str">
        <f t="shared" si="5"/>
        <v>No</v>
      </c>
      <c r="F734" s="21" t="str">
        <f t="shared" si="6"/>
        <v>No</v>
      </c>
      <c r="G734" s="21" t="str">
        <f t="shared" si="7"/>
        <v>No</v>
      </c>
      <c r="H734" s="21" t="str">
        <f t="shared" si="8"/>
        <v>No</v>
      </c>
      <c r="I734" s="21" t="str">
        <f t="shared" si="9"/>
        <v>No</v>
      </c>
      <c r="J734" s="21" t="str">
        <f t="shared" si="10"/>
        <v>No</v>
      </c>
      <c r="K734" s="25"/>
      <c r="L734" s="7" t="s">
        <v>1510</v>
      </c>
      <c r="M734" s="7" t="s">
        <v>1511</v>
      </c>
      <c r="N734" s="7" t="s">
        <v>25</v>
      </c>
      <c r="O734" s="7" t="s">
        <v>4084</v>
      </c>
      <c r="P734" s="44" t="s">
        <v>4085</v>
      </c>
      <c r="Q734" s="42"/>
      <c r="R734" s="42"/>
      <c r="S734" s="42"/>
      <c r="T734" s="42"/>
      <c r="U734" s="42"/>
      <c r="V734" s="42"/>
      <c r="W734" s="42"/>
      <c r="X734" s="42"/>
      <c r="Y734" s="27"/>
      <c r="Z734" s="27"/>
      <c r="AA734" s="27"/>
    </row>
    <row r="735">
      <c r="A735" s="21" t="str">
        <f t="shared" ref="A735:B735" si="742">if(and(isnumber(search("Yes",C735)),isnumber(search("Yes",E735)),isnumber(search("Yes",G735)),isnumber(search("Yes",I735))),"Yes","No")</f>
        <v>No</v>
      </c>
      <c r="B735" s="21" t="str">
        <f t="shared" si="742"/>
        <v>No</v>
      </c>
      <c r="C735" s="22" t="str">
        <f t="shared" si="3"/>
        <v>No</v>
      </c>
      <c r="D735" s="21" t="str">
        <f t="shared" si="4"/>
        <v>No</v>
      </c>
      <c r="E735" s="21" t="str">
        <f t="shared" si="5"/>
        <v>No</v>
      </c>
      <c r="F735" s="21" t="str">
        <f t="shared" si="6"/>
        <v>No</v>
      </c>
      <c r="G735" s="21" t="str">
        <f t="shared" si="7"/>
        <v>No</v>
      </c>
      <c r="H735" s="21" t="str">
        <f t="shared" si="8"/>
        <v>No</v>
      </c>
      <c r="I735" s="21" t="str">
        <f t="shared" si="9"/>
        <v>No</v>
      </c>
      <c r="J735" s="21" t="str">
        <f t="shared" si="10"/>
        <v>No</v>
      </c>
      <c r="K735" s="25"/>
      <c r="L735" s="7" t="s">
        <v>1512</v>
      </c>
      <c r="M735" s="7" t="s">
        <v>1513</v>
      </c>
      <c r="N735" s="7" t="s">
        <v>25</v>
      </c>
      <c r="O735" s="7" t="s">
        <v>6418</v>
      </c>
      <c r="P735" s="44" t="s">
        <v>6419</v>
      </c>
      <c r="Q735" s="42"/>
      <c r="R735" s="42"/>
      <c r="S735" s="42"/>
      <c r="T735" s="42"/>
      <c r="U735" s="42"/>
      <c r="V735" s="42"/>
      <c r="W735" s="42"/>
      <c r="X735" s="42"/>
      <c r="Y735" s="27"/>
      <c r="Z735" s="27"/>
      <c r="AA735" s="27"/>
    </row>
    <row r="736">
      <c r="A736" s="21" t="str">
        <f t="shared" ref="A736:B736" si="743">if(and(isnumber(search("Yes",C736)),isnumber(search("Yes",E736)),isnumber(search("Yes",G736)),isnumber(search("Yes",I736))),"Yes","No")</f>
        <v>No</v>
      </c>
      <c r="B736" s="21" t="str">
        <f t="shared" si="743"/>
        <v>No</v>
      </c>
      <c r="C736" s="22" t="str">
        <f t="shared" si="3"/>
        <v>No</v>
      </c>
      <c r="D736" s="21" t="str">
        <f t="shared" si="4"/>
        <v>No</v>
      </c>
      <c r="E736" s="21" t="str">
        <f t="shared" si="5"/>
        <v>No</v>
      </c>
      <c r="F736" s="21" t="str">
        <f t="shared" si="6"/>
        <v>No</v>
      </c>
      <c r="G736" s="21" t="str">
        <f t="shared" si="7"/>
        <v>No</v>
      </c>
      <c r="H736" s="21" t="str">
        <f t="shared" si="8"/>
        <v>No</v>
      </c>
      <c r="I736" s="21" t="str">
        <f t="shared" si="9"/>
        <v>No</v>
      </c>
      <c r="J736" s="21" t="str">
        <f t="shared" si="10"/>
        <v>No</v>
      </c>
      <c r="K736" s="25"/>
      <c r="L736" s="7" t="s">
        <v>1514</v>
      </c>
      <c r="M736" s="7" t="s">
        <v>1515</v>
      </c>
      <c r="N736" s="7" t="s">
        <v>25</v>
      </c>
      <c r="O736" s="7" t="s">
        <v>6420</v>
      </c>
      <c r="P736" s="44" t="s">
        <v>6421</v>
      </c>
      <c r="Q736" s="42"/>
      <c r="R736" s="42"/>
      <c r="S736" s="42"/>
      <c r="T736" s="42"/>
      <c r="U736" s="42"/>
      <c r="V736" s="42"/>
      <c r="W736" s="42"/>
      <c r="X736" s="42"/>
      <c r="Y736" s="27"/>
      <c r="Z736" s="27"/>
      <c r="AA736" s="27"/>
    </row>
    <row r="737">
      <c r="A737" s="21" t="str">
        <f t="shared" ref="A737:B737" si="744">if(and(isnumber(search("Yes",C737)),isnumber(search("Yes",E737)),isnumber(search("Yes",G737)),isnumber(search("Yes",I737))),"Yes","No")</f>
        <v>No</v>
      </c>
      <c r="B737" s="21" t="str">
        <f t="shared" si="744"/>
        <v>No</v>
      </c>
      <c r="C737" s="22" t="str">
        <f t="shared" si="3"/>
        <v>No</v>
      </c>
      <c r="D737" s="21" t="str">
        <f t="shared" si="4"/>
        <v>No</v>
      </c>
      <c r="E737" s="21" t="str">
        <f t="shared" si="5"/>
        <v>No</v>
      </c>
      <c r="F737" s="21" t="str">
        <f t="shared" si="6"/>
        <v>No</v>
      </c>
      <c r="G737" s="21" t="str">
        <f t="shared" si="7"/>
        <v>No</v>
      </c>
      <c r="H737" s="21" t="str">
        <f t="shared" si="8"/>
        <v>No</v>
      </c>
      <c r="I737" s="21" t="str">
        <f t="shared" si="9"/>
        <v>No</v>
      </c>
      <c r="J737" s="21" t="str">
        <f t="shared" si="10"/>
        <v>No</v>
      </c>
      <c r="K737" s="25"/>
      <c r="L737" s="7" t="s">
        <v>1516</v>
      </c>
      <c r="M737" s="7" t="s">
        <v>1517</v>
      </c>
      <c r="N737" s="7" t="s">
        <v>25</v>
      </c>
      <c r="O737" s="7" t="s">
        <v>8397</v>
      </c>
      <c r="P737" s="44" t="s">
        <v>8398</v>
      </c>
      <c r="Q737" s="42"/>
      <c r="R737" s="42"/>
      <c r="S737" s="42"/>
      <c r="T737" s="42"/>
      <c r="U737" s="42"/>
      <c r="V737" s="42"/>
      <c r="W737" s="42"/>
      <c r="X737" s="42"/>
      <c r="Y737" s="27"/>
      <c r="Z737" s="27"/>
      <c r="AA737" s="27"/>
    </row>
    <row r="738">
      <c r="A738" s="21" t="str">
        <f t="shared" ref="A738:B738" si="745">if(and(isnumber(search("Yes",C738)),isnumber(search("Yes",E738)),isnumber(search("Yes",G738)),isnumber(search("Yes",I738))),"Yes","No")</f>
        <v>No</v>
      </c>
      <c r="B738" s="21" t="str">
        <f t="shared" si="745"/>
        <v>No</v>
      </c>
      <c r="C738" s="22" t="str">
        <f t="shared" si="3"/>
        <v>No</v>
      </c>
      <c r="D738" s="21" t="str">
        <f t="shared" si="4"/>
        <v>No</v>
      </c>
      <c r="E738" s="21" t="str">
        <f t="shared" si="5"/>
        <v>No</v>
      </c>
      <c r="F738" s="21" t="str">
        <f t="shared" si="6"/>
        <v>No</v>
      </c>
      <c r="G738" s="21" t="str">
        <f t="shared" si="7"/>
        <v>No</v>
      </c>
      <c r="H738" s="21" t="str">
        <f t="shared" si="8"/>
        <v>No</v>
      </c>
      <c r="I738" s="21" t="str">
        <f t="shared" si="9"/>
        <v>No</v>
      </c>
      <c r="J738" s="21" t="str">
        <f t="shared" si="10"/>
        <v>No</v>
      </c>
      <c r="K738" s="25"/>
      <c r="L738" s="7" t="s">
        <v>1518</v>
      </c>
      <c r="M738" s="7" t="s">
        <v>1519</v>
      </c>
      <c r="N738" s="7" t="s">
        <v>25</v>
      </c>
      <c r="O738" s="7" t="s">
        <v>4736</v>
      </c>
      <c r="P738" s="44" t="s">
        <v>8399</v>
      </c>
      <c r="Q738" s="42"/>
      <c r="R738" s="42"/>
      <c r="S738" s="42"/>
      <c r="T738" s="42"/>
      <c r="U738" s="42"/>
      <c r="V738" s="42"/>
      <c r="W738" s="42"/>
      <c r="X738" s="42"/>
      <c r="Y738" s="27"/>
      <c r="Z738" s="27"/>
      <c r="AA738" s="27"/>
    </row>
    <row r="739">
      <c r="A739" s="21" t="str">
        <f t="shared" ref="A739:B739" si="746">if(and(isnumber(search("Yes",C739)),isnumber(search("Yes",E739)),isnumber(search("Yes",G739)),isnumber(search("Yes",I739))),"Yes","No")</f>
        <v>No</v>
      </c>
      <c r="B739" s="21" t="str">
        <f t="shared" si="746"/>
        <v>No</v>
      </c>
      <c r="C739" s="22" t="str">
        <f t="shared" si="3"/>
        <v>No</v>
      </c>
      <c r="D739" s="21" t="str">
        <f t="shared" si="4"/>
        <v>No</v>
      </c>
      <c r="E739" s="21" t="str">
        <f t="shared" si="5"/>
        <v>No</v>
      </c>
      <c r="F739" s="21" t="str">
        <f t="shared" si="6"/>
        <v>No</v>
      </c>
      <c r="G739" s="21" t="str">
        <f t="shared" si="7"/>
        <v>No</v>
      </c>
      <c r="H739" s="21" t="str">
        <f t="shared" si="8"/>
        <v>No</v>
      </c>
      <c r="I739" s="21" t="str">
        <f t="shared" si="9"/>
        <v>No</v>
      </c>
      <c r="J739" s="21" t="str">
        <f t="shared" si="10"/>
        <v>No</v>
      </c>
      <c r="K739" s="25"/>
      <c r="L739" s="7" t="s">
        <v>1520</v>
      </c>
      <c r="M739" s="7" t="s">
        <v>1521</v>
      </c>
      <c r="N739" s="7" t="s">
        <v>25</v>
      </c>
      <c r="O739" s="7" t="s">
        <v>8400</v>
      </c>
      <c r="P739" s="44" t="s">
        <v>8401</v>
      </c>
      <c r="Q739" s="42"/>
      <c r="R739" s="42"/>
      <c r="S739" s="42"/>
      <c r="T739" s="42"/>
      <c r="U739" s="42"/>
      <c r="V739" s="42"/>
      <c r="W739" s="42"/>
      <c r="X739" s="42"/>
      <c r="Y739" s="27"/>
      <c r="Z739" s="27"/>
      <c r="AA739" s="27"/>
    </row>
    <row r="740">
      <c r="A740" s="21" t="str">
        <f t="shared" ref="A740:B740" si="747">if(and(isnumber(search("Yes",C740)),isnumber(search("Yes",E740)),isnumber(search("Yes",G740)),isnumber(search("Yes",I740))),"Yes","No")</f>
        <v>No</v>
      </c>
      <c r="B740" s="21" t="str">
        <f t="shared" si="747"/>
        <v>No</v>
      </c>
      <c r="C740" s="22" t="str">
        <f t="shared" si="3"/>
        <v>No</v>
      </c>
      <c r="D740" s="21" t="str">
        <f t="shared" si="4"/>
        <v>No</v>
      </c>
      <c r="E740" s="21" t="str">
        <f t="shared" si="5"/>
        <v>No</v>
      </c>
      <c r="F740" s="21" t="str">
        <f t="shared" si="6"/>
        <v>No</v>
      </c>
      <c r="G740" s="21" t="str">
        <f t="shared" si="7"/>
        <v>No</v>
      </c>
      <c r="H740" s="21" t="str">
        <f t="shared" si="8"/>
        <v>No</v>
      </c>
      <c r="I740" s="21" t="str">
        <f t="shared" si="9"/>
        <v>No</v>
      </c>
      <c r="J740" s="21" t="str">
        <f t="shared" si="10"/>
        <v>No</v>
      </c>
      <c r="K740" s="25"/>
      <c r="L740" s="7" t="s">
        <v>1522</v>
      </c>
      <c r="M740" s="7" t="s">
        <v>1523</v>
      </c>
      <c r="N740" s="7" t="s">
        <v>25</v>
      </c>
      <c r="O740" s="7" t="s">
        <v>8402</v>
      </c>
      <c r="P740" s="44" t="s">
        <v>8403</v>
      </c>
      <c r="Q740" s="42"/>
      <c r="R740" s="42"/>
      <c r="S740" s="42"/>
      <c r="T740" s="42"/>
      <c r="U740" s="42"/>
      <c r="V740" s="42"/>
      <c r="W740" s="42"/>
      <c r="X740" s="42"/>
      <c r="Y740" s="27"/>
      <c r="Z740" s="27"/>
      <c r="AA740" s="27"/>
    </row>
    <row r="741">
      <c r="A741" s="21" t="str">
        <f t="shared" ref="A741:B741" si="748">if(and(isnumber(search("Yes",C741)),isnumber(search("Yes",E741)),isnumber(search("Yes",G741)),isnumber(search("Yes",I741))),"Yes","No")</f>
        <v>Yes</v>
      </c>
      <c r="B741" s="21" t="str">
        <f t="shared" si="748"/>
        <v>No</v>
      </c>
      <c r="C741" s="22" t="str">
        <f t="shared" si="3"/>
        <v>Yes</v>
      </c>
      <c r="D741" s="21" t="str">
        <f t="shared" si="4"/>
        <v>Yes</v>
      </c>
      <c r="E741" s="21" t="str">
        <f t="shared" si="5"/>
        <v>Yes</v>
      </c>
      <c r="F741" s="21" t="str">
        <f t="shared" si="6"/>
        <v>Yes</v>
      </c>
      <c r="G741" s="21" t="str">
        <f t="shared" si="7"/>
        <v>Yes</v>
      </c>
      <c r="H741" s="21" t="str">
        <f t="shared" si="8"/>
        <v>No</v>
      </c>
      <c r="I741" s="21" t="str">
        <f t="shared" si="9"/>
        <v>Yes</v>
      </c>
      <c r="J741" s="21" t="str">
        <f t="shared" si="10"/>
        <v>Yes</v>
      </c>
      <c r="K741" s="25"/>
      <c r="L741" s="7" t="s">
        <v>1524</v>
      </c>
      <c r="M741" s="7" t="s">
        <v>1525</v>
      </c>
      <c r="N741" s="7" t="s">
        <v>2321</v>
      </c>
      <c r="O741" s="7" t="s">
        <v>4096</v>
      </c>
      <c r="P741" s="44" t="s">
        <v>8404</v>
      </c>
      <c r="Q741" s="7" t="s">
        <v>21</v>
      </c>
      <c r="R741" s="7" t="s">
        <v>4098</v>
      </c>
      <c r="S741" s="44" t="s">
        <v>4099</v>
      </c>
      <c r="T741" s="7" t="s">
        <v>25</v>
      </c>
      <c r="U741" s="7" t="s">
        <v>8405</v>
      </c>
      <c r="V741" s="44" t="s">
        <v>4101</v>
      </c>
      <c r="W741" s="7" t="s">
        <v>2321</v>
      </c>
      <c r="X741" s="7" t="s">
        <v>8406</v>
      </c>
      <c r="Y741" s="44" t="s">
        <v>8407</v>
      </c>
      <c r="Z741" s="27"/>
      <c r="AA741" s="27"/>
    </row>
    <row r="742">
      <c r="A742" s="21" t="str">
        <f t="shared" ref="A742:B742" si="749">if(and(isnumber(search("Yes",C742)),isnumber(search("Yes",E742)),isnumber(search("Yes",G742)),isnumber(search("Yes",I742))),"Yes","No")</f>
        <v>No</v>
      </c>
      <c r="B742" s="21" t="str">
        <f t="shared" si="749"/>
        <v>No</v>
      </c>
      <c r="C742" s="22" t="str">
        <f t="shared" si="3"/>
        <v>No</v>
      </c>
      <c r="D742" s="21" t="str">
        <f t="shared" si="4"/>
        <v>No</v>
      </c>
      <c r="E742" s="21" t="str">
        <f t="shared" si="5"/>
        <v>No</v>
      </c>
      <c r="F742" s="21" t="str">
        <f t="shared" si="6"/>
        <v>No</v>
      </c>
      <c r="G742" s="21" t="str">
        <f t="shared" si="7"/>
        <v>No</v>
      </c>
      <c r="H742" s="21" t="str">
        <f t="shared" si="8"/>
        <v>No</v>
      </c>
      <c r="I742" s="21" t="str">
        <f t="shared" si="9"/>
        <v>No</v>
      </c>
      <c r="J742" s="21" t="str">
        <f t="shared" si="10"/>
        <v>No</v>
      </c>
      <c r="K742" s="25"/>
      <c r="L742" s="7" t="s">
        <v>1526</v>
      </c>
      <c r="M742" s="7" t="s">
        <v>1527</v>
      </c>
      <c r="N742" s="7" t="s">
        <v>25</v>
      </c>
      <c r="O742" s="7" t="s">
        <v>6432</v>
      </c>
      <c r="P742" s="44" t="s">
        <v>8408</v>
      </c>
      <c r="Q742" s="42"/>
      <c r="R742" s="42"/>
      <c r="S742" s="42"/>
      <c r="T742" s="42"/>
      <c r="U742" s="42"/>
      <c r="V742" s="42"/>
      <c r="W742" s="42"/>
      <c r="X742" s="42"/>
      <c r="Y742" s="27"/>
      <c r="Z742" s="27"/>
      <c r="AA742" s="27"/>
    </row>
    <row r="743">
      <c r="A743" s="21" t="str">
        <f t="shared" ref="A743:B743" si="750">if(and(isnumber(search("Yes",C743)),isnumber(search("Yes",E743)),isnumber(search("Yes",G743)),isnumber(search("Yes",I743))),"Yes","No")</f>
        <v>No</v>
      </c>
      <c r="B743" s="21" t="str">
        <f t="shared" si="750"/>
        <v>No</v>
      </c>
      <c r="C743" s="22" t="str">
        <f t="shared" si="3"/>
        <v>No</v>
      </c>
      <c r="D743" s="21" t="str">
        <f t="shared" si="4"/>
        <v>No</v>
      </c>
      <c r="E743" s="21" t="str">
        <f t="shared" si="5"/>
        <v>No</v>
      </c>
      <c r="F743" s="21" t="str">
        <f t="shared" si="6"/>
        <v>No</v>
      </c>
      <c r="G743" s="21" t="str">
        <f t="shared" si="7"/>
        <v>No</v>
      </c>
      <c r="H743" s="21" t="str">
        <f t="shared" si="8"/>
        <v>No</v>
      </c>
      <c r="I743" s="21" t="str">
        <f t="shared" si="9"/>
        <v>No</v>
      </c>
      <c r="J743" s="21" t="str">
        <f t="shared" si="10"/>
        <v>No</v>
      </c>
      <c r="K743" s="25"/>
      <c r="L743" s="7" t="s">
        <v>1528</v>
      </c>
      <c r="M743" s="7" t="s">
        <v>1529</v>
      </c>
      <c r="N743" s="7" t="s">
        <v>25</v>
      </c>
      <c r="O743" s="7" t="s">
        <v>2282</v>
      </c>
      <c r="P743" s="44" t="s">
        <v>7795</v>
      </c>
      <c r="Q743" s="42"/>
      <c r="R743" s="42"/>
      <c r="S743" s="42"/>
      <c r="T743" s="42"/>
      <c r="U743" s="42"/>
      <c r="V743" s="42"/>
      <c r="W743" s="42"/>
      <c r="X743" s="42"/>
      <c r="Y743" s="27"/>
      <c r="Z743" s="27"/>
      <c r="AA743" s="27"/>
    </row>
    <row r="744">
      <c r="A744" s="21" t="str">
        <f t="shared" ref="A744:B744" si="751">if(and(isnumber(search("Yes",C744)),isnumber(search("Yes",E744)),isnumber(search("Yes",G744)),isnumber(search("Yes",I744))),"Yes","No")</f>
        <v>No</v>
      </c>
      <c r="B744" s="21" t="str">
        <f t="shared" si="751"/>
        <v>No</v>
      </c>
      <c r="C744" s="22" t="str">
        <f t="shared" si="3"/>
        <v>No</v>
      </c>
      <c r="D744" s="21" t="str">
        <f t="shared" si="4"/>
        <v>No</v>
      </c>
      <c r="E744" s="21" t="str">
        <f t="shared" si="5"/>
        <v>No</v>
      </c>
      <c r="F744" s="21" t="str">
        <f t="shared" si="6"/>
        <v>No</v>
      </c>
      <c r="G744" s="21" t="str">
        <f t="shared" si="7"/>
        <v>No</v>
      </c>
      <c r="H744" s="21" t="str">
        <f t="shared" si="8"/>
        <v>No</v>
      </c>
      <c r="I744" s="21" t="str">
        <f t="shared" si="9"/>
        <v>No</v>
      </c>
      <c r="J744" s="21" t="str">
        <f t="shared" si="10"/>
        <v>No</v>
      </c>
      <c r="K744" s="25"/>
      <c r="L744" s="7" t="s">
        <v>1530</v>
      </c>
      <c r="M744" s="7" t="s">
        <v>1531</v>
      </c>
      <c r="N744" s="7" t="s">
        <v>25</v>
      </c>
      <c r="O744" s="7" t="s">
        <v>7517</v>
      </c>
      <c r="P744" s="44" t="s">
        <v>8409</v>
      </c>
      <c r="Q744" s="42"/>
      <c r="R744" s="42"/>
      <c r="S744" s="42"/>
      <c r="T744" s="42"/>
      <c r="U744" s="42"/>
      <c r="V744" s="42"/>
      <c r="W744" s="42"/>
      <c r="X744" s="42"/>
      <c r="Y744" s="27"/>
      <c r="Z744" s="27"/>
      <c r="AA744" s="27"/>
    </row>
    <row r="745">
      <c r="A745" s="21" t="str">
        <f t="shared" ref="A745:B745" si="752">if(and(isnumber(search("Yes",C745)),isnumber(search("Yes",E745)),isnumber(search("Yes",G745)),isnumber(search("Yes",I745))),"Yes","No")</f>
        <v>No</v>
      </c>
      <c r="B745" s="21" t="str">
        <f t="shared" si="752"/>
        <v>No</v>
      </c>
      <c r="C745" s="22" t="str">
        <f t="shared" si="3"/>
        <v>No</v>
      </c>
      <c r="D745" s="21" t="str">
        <f t="shared" si="4"/>
        <v>No</v>
      </c>
      <c r="E745" s="21" t="str">
        <f t="shared" si="5"/>
        <v>No</v>
      </c>
      <c r="F745" s="21" t="str">
        <f t="shared" si="6"/>
        <v>No</v>
      </c>
      <c r="G745" s="21" t="str">
        <f t="shared" si="7"/>
        <v>No</v>
      </c>
      <c r="H745" s="21" t="str">
        <f t="shared" si="8"/>
        <v>No</v>
      </c>
      <c r="I745" s="21" t="str">
        <f t="shared" si="9"/>
        <v>No</v>
      </c>
      <c r="J745" s="21" t="str">
        <f t="shared" si="10"/>
        <v>No</v>
      </c>
      <c r="K745" s="25"/>
      <c r="L745" s="7" t="s">
        <v>1532</v>
      </c>
      <c r="M745" s="7" t="s">
        <v>1533</v>
      </c>
      <c r="N745" s="7" t="s">
        <v>25</v>
      </c>
      <c r="O745" s="7" t="s">
        <v>8410</v>
      </c>
      <c r="P745" s="44" t="s">
        <v>8411</v>
      </c>
      <c r="Q745" s="42"/>
      <c r="R745" s="42"/>
      <c r="S745" s="42"/>
      <c r="T745" s="42"/>
      <c r="U745" s="42"/>
      <c r="V745" s="42"/>
      <c r="W745" s="42"/>
      <c r="X745" s="42"/>
      <c r="Y745" s="27"/>
      <c r="Z745" s="27"/>
      <c r="AA745" s="27"/>
    </row>
    <row r="746">
      <c r="A746" s="21" t="str">
        <f t="shared" ref="A746:B746" si="753">if(and(isnumber(search("Yes",C746)),isnumber(search("Yes",E746)),isnumber(search("Yes",G746)),isnumber(search("Yes",I746))),"Yes","No")</f>
        <v>No</v>
      </c>
      <c r="B746" s="21" t="str">
        <f t="shared" si="753"/>
        <v>No</v>
      </c>
      <c r="C746" s="22" t="str">
        <f t="shared" si="3"/>
        <v>No</v>
      </c>
      <c r="D746" s="21" t="str">
        <f t="shared" si="4"/>
        <v>No</v>
      </c>
      <c r="E746" s="21" t="str">
        <f t="shared" si="5"/>
        <v>No</v>
      </c>
      <c r="F746" s="21" t="str">
        <f t="shared" si="6"/>
        <v>No</v>
      </c>
      <c r="G746" s="21" t="str">
        <f t="shared" si="7"/>
        <v>No</v>
      </c>
      <c r="H746" s="21" t="str">
        <f t="shared" si="8"/>
        <v>No</v>
      </c>
      <c r="I746" s="21" t="str">
        <f t="shared" si="9"/>
        <v>No</v>
      </c>
      <c r="J746" s="21" t="str">
        <f t="shared" si="10"/>
        <v>No</v>
      </c>
      <c r="K746" s="25"/>
      <c r="L746" s="7" t="s">
        <v>1534</v>
      </c>
      <c r="M746" s="7" t="s">
        <v>1535</v>
      </c>
      <c r="N746" s="7" t="s">
        <v>25</v>
      </c>
      <c r="O746" s="7" t="s">
        <v>6438</v>
      </c>
      <c r="P746" s="44" t="s">
        <v>8412</v>
      </c>
      <c r="Q746" s="42"/>
      <c r="R746" s="42"/>
      <c r="S746" s="42"/>
      <c r="T746" s="42"/>
      <c r="U746" s="42"/>
      <c r="V746" s="42"/>
      <c r="W746" s="42"/>
      <c r="X746" s="42"/>
      <c r="Y746" s="27"/>
      <c r="Z746" s="27"/>
      <c r="AA746" s="27"/>
    </row>
    <row r="747">
      <c r="A747" s="21" t="str">
        <f t="shared" ref="A747:B747" si="754">if(and(isnumber(search("Yes",C747)),isnumber(search("Yes",E747)),isnumber(search("Yes",G747)),isnumber(search("Yes",I747))),"Yes","No")</f>
        <v>No</v>
      </c>
      <c r="B747" s="21" t="str">
        <f t="shared" si="754"/>
        <v>No</v>
      </c>
      <c r="C747" s="22" t="str">
        <f t="shared" si="3"/>
        <v>No</v>
      </c>
      <c r="D747" s="21" t="str">
        <f t="shared" si="4"/>
        <v>No</v>
      </c>
      <c r="E747" s="21" t="str">
        <f t="shared" si="5"/>
        <v>No</v>
      </c>
      <c r="F747" s="21" t="str">
        <f t="shared" si="6"/>
        <v>No</v>
      </c>
      <c r="G747" s="21" t="str">
        <f t="shared" si="7"/>
        <v>No</v>
      </c>
      <c r="H747" s="21" t="str">
        <f t="shared" si="8"/>
        <v>No</v>
      </c>
      <c r="I747" s="21" t="str">
        <f t="shared" si="9"/>
        <v>No</v>
      </c>
      <c r="J747" s="21" t="str">
        <f t="shared" si="10"/>
        <v>No</v>
      </c>
      <c r="K747" s="25"/>
      <c r="L747" s="7" t="s">
        <v>1536</v>
      </c>
      <c r="M747" s="7" t="s">
        <v>1537</v>
      </c>
      <c r="N747" s="7" t="s">
        <v>25</v>
      </c>
      <c r="O747" s="7" t="s">
        <v>8413</v>
      </c>
      <c r="P747" s="44" t="s">
        <v>8414</v>
      </c>
      <c r="Q747" s="42"/>
      <c r="R747" s="42"/>
      <c r="S747" s="42"/>
      <c r="T747" s="42"/>
      <c r="U747" s="42"/>
      <c r="V747" s="42"/>
      <c r="W747" s="42"/>
      <c r="X747" s="42"/>
      <c r="Y747" s="27"/>
      <c r="Z747" s="27"/>
      <c r="AA747" s="27"/>
    </row>
    <row r="748">
      <c r="A748" s="21" t="str">
        <f t="shared" ref="A748:B748" si="755">if(and(isnumber(search("Yes",C748)),isnumber(search("Yes",E748)),isnumber(search("Yes",G748)),isnumber(search("Yes",I748))),"Yes","No")</f>
        <v>Yes</v>
      </c>
      <c r="B748" s="21" t="str">
        <f t="shared" si="755"/>
        <v>Yes</v>
      </c>
      <c r="C748" s="22" t="str">
        <f t="shared" si="3"/>
        <v>Yes</v>
      </c>
      <c r="D748" s="21" t="str">
        <f t="shared" si="4"/>
        <v>Yes</v>
      </c>
      <c r="E748" s="21" t="str">
        <f t="shared" si="5"/>
        <v>Yes</v>
      </c>
      <c r="F748" s="21" t="str">
        <f t="shared" si="6"/>
        <v>Yes</v>
      </c>
      <c r="G748" s="21" t="str">
        <f t="shared" si="7"/>
        <v>Yes</v>
      </c>
      <c r="H748" s="21" t="str">
        <f t="shared" si="8"/>
        <v>Yes</v>
      </c>
      <c r="I748" s="21" t="str">
        <f t="shared" si="9"/>
        <v>Yes</v>
      </c>
      <c r="J748" s="21" t="str">
        <f t="shared" si="10"/>
        <v>Yes</v>
      </c>
      <c r="K748" s="25"/>
      <c r="L748" s="7" t="s">
        <v>209</v>
      </c>
      <c r="M748" s="7" t="s">
        <v>1538</v>
      </c>
      <c r="N748" s="7" t="s">
        <v>21</v>
      </c>
      <c r="O748" s="7" t="s">
        <v>5443</v>
      </c>
      <c r="P748" s="44" t="s">
        <v>8415</v>
      </c>
      <c r="Q748" s="7" t="s">
        <v>21</v>
      </c>
      <c r="R748" s="7" t="s">
        <v>3472</v>
      </c>
      <c r="S748" s="44" t="s">
        <v>8416</v>
      </c>
      <c r="T748" s="7" t="s">
        <v>21</v>
      </c>
      <c r="U748" s="7" t="s">
        <v>2504</v>
      </c>
      <c r="V748" s="44" t="s">
        <v>8417</v>
      </c>
      <c r="W748" s="7" t="s">
        <v>21</v>
      </c>
      <c r="X748" s="7" t="s">
        <v>8418</v>
      </c>
      <c r="Y748" s="44" t="s">
        <v>8419</v>
      </c>
      <c r="Z748" s="27"/>
      <c r="AA748" s="27"/>
    </row>
    <row r="749">
      <c r="A749" s="21" t="str">
        <f t="shared" ref="A749:B749" si="756">if(and(isnumber(search("Yes",C749)),isnumber(search("Yes",E749)),isnumber(search("Yes",G749)),isnumber(search("Yes",I749))),"Yes","No")</f>
        <v>Yes</v>
      </c>
      <c r="B749" s="21" t="str">
        <f t="shared" si="756"/>
        <v>Yes</v>
      </c>
      <c r="C749" s="22" t="str">
        <f t="shared" si="3"/>
        <v>Yes</v>
      </c>
      <c r="D749" s="21" t="str">
        <f t="shared" si="4"/>
        <v>Yes</v>
      </c>
      <c r="E749" s="21" t="str">
        <f t="shared" si="5"/>
        <v>Yes</v>
      </c>
      <c r="F749" s="21" t="str">
        <f t="shared" si="6"/>
        <v>Yes</v>
      </c>
      <c r="G749" s="21" t="str">
        <f t="shared" si="7"/>
        <v>Yes</v>
      </c>
      <c r="H749" s="21" t="str">
        <f t="shared" si="8"/>
        <v>Yes</v>
      </c>
      <c r="I749" s="21" t="str">
        <f t="shared" si="9"/>
        <v>Yes</v>
      </c>
      <c r="J749" s="21" t="str">
        <f t="shared" si="10"/>
        <v>Yes</v>
      </c>
      <c r="K749" s="25">
        <v>44.0</v>
      </c>
      <c r="L749" s="7" t="s">
        <v>1539</v>
      </c>
      <c r="M749" s="7" t="s">
        <v>4120</v>
      </c>
      <c r="N749" s="7" t="s">
        <v>21</v>
      </c>
      <c r="O749" s="7" t="s">
        <v>8420</v>
      </c>
      <c r="P749" s="44" t="s">
        <v>8421</v>
      </c>
      <c r="Q749" s="7" t="s">
        <v>21</v>
      </c>
      <c r="R749" s="7" t="s">
        <v>8422</v>
      </c>
      <c r="S749" s="44" t="s">
        <v>8423</v>
      </c>
      <c r="T749" s="7" t="s">
        <v>21</v>
      </c>
      <c r="U749" s="7" t="s">
        <v>8424</v>
      </c>
      <c r="V749" s="44" t="s">
        <v>8425</v>
      </c>
      <c r="W749" s="7" t="s">
        <v>21</v>
      </c>
      <c r="X749" s="7" t="s">
        <v>8426</v>
      </c>
      <c r="Y749" s="44" t="s">
        <v>8427</v>
      </c>
    </row>
    <row r="750">
      <c r="A750" s="21" t="str">
        <f t="shared" ref="A750:B750" si="757">if(and(isnumber(search("Yes",C750)),isnumber(search("Yes",E750)),isnumber(search("Yes",G750)),isnumber(search("Yes",I750))),"Yes","No")</f>
        <v>No</v>
      </c>
      <c r="B750" s="21" t="str">
        <f t="shared" si="757"/>
        <v>No</v>
      </c>
      <c r="C750" s="22" t="str">
        <f t="shared" si="3"/>
        <v>No</v>
      </c>
      <c r="D750" s="21" t="str">
        <f t="shared" si="4"/>
        <v>No</v>
      </c>
      <c r="E750" s="21" t="str">
        <f t="shared" si="5"/>
        <v>No</v>
      </c>
      <c r="F750" s="21" t="str">
        <f t="shared" si="6"/>
        <v>No</v>
      </c>
      <c r="G750" s="21" t="str">
        <f t="shared" si="7"/>
        <v>No</v>
      </c>
      <c r="H750" s="21" t="str">
        <f t="shared" si="8"/>
        <v>No</v>
      </c>
      <c r="I750" s="21" t="str">
        <f t="shared" si="9"/>
        <v>No</v>
      </c>
      <c r="J750" s="21" t="str">
        <f t="shared" si="10"/>
        <v>No</v>
      </c>
      <c r="K750" s="25"/>
      <c r="L750" s="7" t="s">
        <v>1541</v>
      </c>
      <c r="M750" s="7" t="s">
        <v>1542</v>
      </c>
      <c r="N750" s="7" t="s">
        <v>25</v>
      </c>
      <c r="O750" s="7" t="s">
        <v>8428</v>
      </c>
      <c r="P750" s="44" t="s">
        <v>8429</v>
      </c>
      <c r="Q750" s="42"/>
      <c r="R750" s="42"/>
      <c r="S750" s="42"/>
      <c r="T750" s="42"/>
      <c r="U750" s="42"/>
      <c r="V750" s="42"/>
      <c r="W750" s="42"/>
      <c r="X750" s="42"/>
      <c r="Y750" s="27"/>
      <c r="Z750" s="27"/>
      <c r="AA750" s="27"/>
    </row>
    <row r="751">
      <c r="A751" s="21" t="str">
        <f t="shared" ref="A751:B751" si="758">if(and(isnumber(search("Yes",C751)),isnumber(search("Yes",E751)),isnumber(search("Yes",G751)),isnumber(search("Yes",I751))),"Yes","No")</f>
        <v>No</v>
      </c>
      <c r="B751" s="21" t="str">
        <f t="shared" si="758"/>
        <v>No</v>
      </c>
      <c r="C751" s="22" t="str">
        <f t="shared" si="3"/>
        <v>No</v>
      </c>
      <c r="D751" s="21" t="str">
        <f t="shared" si="4"/>
        <v>No</v>
      </c>
      <c r="E751" s="21" t="str">
        <f t="shared" si="5"/>
        <v>No</v>
      </c>
      <c r="F751" s="21" t="str">
        <f t="shared" si="6"/>
        <v>No</v>
      </c>
      <c r="G751" s="21" t="str">
        <f t="shared" si="7"/>
        <v>No</v>
      </c>
      <c r="H751" s="21" t="str">
        <f t="shared" si="8"/>
        <v>No</v>
      </c>
      <c r="I751" s="21" t="str">
        <f t="shared" si="9"/>
        <v>No</v>
      </c>
      <c r="J751" s="21" t="str">
        <f t="shared" si="10"/>
        <v>No</v>
      </c>
      <c r="K751" s="25"/>
      <c r="L751" s="7" t="s">
        <v>1543</v>
      </c>
      <c r="M751" s="7" t="s">
        <v>1544</v>
      </c>
      <c r="N751" s="7" t="s">
        <v>25</v>
      </c>
      <c r="O751" s="7" t="s">
        <v>8430</v>
      </c>
      <c r="P751" s="44" t="s">
        <v>2583</v>
      </c>
      <c r="Q751" s="42"/>
      <c r="R751" s="42"/>
      <c r="S751" s="42"/>
      <c r="T751" s="42"/>
      <c r="U751" s="42"/>
      <c r="V751" s="42"/>
      <c r="W751" s="42"/>
      <c r="X751" s="42"/>
      <c r="Y751" s="27"/>
      <c r="Z751" s="27"/>
      <c r="AA751" s="27"/>
    </row>
    <row r="752">
      <c r="A752" s="21" t="str">
        <f t="shared" ref="A752:B752" si="759">if(and(isnumber(search("Yes",C752)),isnumber(search("Yes",E752)),isnumber(search("Yes",G752)),isnumber(search("Yes",I752))),"Yes","No")</f>
        <v>Yes</v>
      </c>
      <c r="B752" s="21" t="str">
        <f t="shared" si="759"/>
        <v>Yes</v>
      </c>
      <c r="C752" s="22" t="str">
        <f t="shared" si="3"/>
        <v>Yes</v>
      </c>
      <c r="D752" s="21" t="str">
        <f t="shared" si="4"/>
        <v>Yes</v>
      </c>
      <c r="E752" s="21" t="str">
        <f t="shared" si="5"/>
        <v>Yes</v>
      </c>
      <c r="F752" s="21" t="str">
        <f t="shared" si="6"/>
        <v>Yes</v>
      </c>
      <c r="G752" s="21" t="str">
        <f t="shared" si="7"/>
        <v>Yes</v>
      </c>
      <c r="H752" s="21" t="str">
        <f t="shared" si="8"/>
        <v>Yes</v>
      </c>
      <c r="I752" s="21" t="str">
        <f t="shared" si="9"/>
        <v>Yes</v>
      </c>
      <c r="J752" s="21" t="str">
        <f t="shared" si="10"/>
        <v>Yes</v>
      </c>
      <c r="K752" s="25"/>
      <c r="L752" s="7" t="s">
        <v>212</v>
      </c>
      <c r="M752" s="7" t="s">
        <v>1545</v>
      </c>
      <c r="N752" s="7" t="s">
        <v>21</v>
      </c>
      <c r="O752" s="7" t="s">
        <v>8431</v>
      </c>
      <c r="P752" s="44" t="s">
        <v>8432</v>
      </c>
      <c r="Q752" s="7" t="s">
        <v>21</v>
      </c>
      <c r="R752" s="7" t="s">
        <v>8433</v>
      </c>
      <c r="S752" s="44" t="s">
        <v>8434</v>
      </c>
      <c r="T752" s="7" t="s">
        <v>21</v>
      </c>
      <c r="U752" s="7" t="s">
        <v>4136</v>
      </c>
      <c r="V752" s="44" t="s">
        <v>4137</v>
      </c>
      <c r="W752" s="7" t="s">
        <v>2321</v>
      </c>
      <c r="X752" s="7" t="s">
        <v>8435</v>
      </c>
      <c r="Y752" s="44" t="s">
        <v>8436</v>
      </c>
      <c r="Z752" s="27"/>
      <c r="AA752" s="27"/>
    </row>
    <row r="753">
      <c r="A753" s="21" t="str">
        <f t="shared" ref="A753:B753" si="760">if(and(isnumber(search("Yes",C753)),isnumber(search("Yes",E753)),isnumber(search("Yes",G753)),isnumber(search("Yes",I753))),"Yes","No")</f>
        <v>No</v>
      </c>
      <c r="B753" s="21" t="str">
        <f t="shared" si="760"/>
        <v>No</v>
      </c>
      <c r="C753" s="22" t="str">
        <f t="shared" si="3"/>
        <v>No</v>
      </c>
      <c r="D753" s="21" t="str">
        <f t="shared" si="4"/>
        <v>No</v>
      </c>
      <c r="E753" s="21" t="str">
        <f t="shared" si="5"/>
        <v>No</v>
      </c>
      <c r="F753" s="21" t="str">
        <f t="shared" si="6"/>
        <v>No</v>
      </c>
      <c r="G753" s="21" t="str">
        <f t="shared" si="7"/>
        <v>No</v>
      </c>
      <c r="H753" s="21" t="str">
        <f t="shared" si="8"/>
        <v>No</v>
      </c>
      <c r="I753" s="21" t="str">
        <f t="shared" si="9"/>
        <v>No</v>
      </c>
      <c r="J753" s="21" t="str">
        <f t="shared" si="10"/>
        <v>No</v>
      </c>
      <c r="K753" s="25"/>
      <c r="L753" s="7" t="s">
        <v>1546</v>
      </c>
      <c r="M753" s="7" t="s">
        <v>1547</v>
      </c>
      <c r="N753" s="7" t="s">
        <v>25</v>
      </c>
      <c r="O753" s="7" t="s">
        <v>5709</v>
      </c>
      <c r="P753" s="44" t="s">
        <v>8437</v>
      </c>
      <c r="Q753" s="42"/>
      <c r="R753" s="42"/>
      <c r="S753" s="42"/>
      <c r="T753" s="42"/>
      <c r="U753" s="42"/>
      <c r="V753" s="42"/>
      <c r="W753" s="42"/>
      <c r="X753" s="42"/>
      <c r="Y753" s="27"/>
      <c r="Z753" s="27"/>
      <c r="AA753" s="27"/>
    </row>
    <row r="754">
      <c r="A754" s="21" t="str">
        <f t="shared" ref="A754:B754" si="761">if(and(isnumber(search("Yes",C754)),isnumber(search("Yes",E754)),isnumber(search("Yes",G754)),isnumber(search("Yes",I754))),"Yes","No")</f>
        <v>No</v>
      </c>
      <c r="B754" s="21" t="str">
        <f t="shared" si="761"/>
        <v>No</v>
      </c>
      <c r="C754" s="22" t="str">
        <f t="shared" si="3"/>
        <v>No</v>
      </c>
      <c r="D754" s="21" t="str">
        <f t="shared" si="4"/>
        <v>No</v>
      </c>
      <c r="E754" s="21" t="str">
        <f t="shared" si="5"/>
        <v>No</v>
      </c>
      <c r="F754" s="21" t="str">
        <f t="shared" si="6"/>
        <v>No</v>
      </c>
      <c r="G754" s="21" t="str">
        <f t="shared" si="7"/>
        <v>No</v>
      </c>
      <c r="H754" s="21" t="str">
        <f t="shared" si="8"/>
        <v>No</v>
      </c>
      <c r="I754" s="21" t="str">
        <f t="shared" si="9"/>
        <v>Yes</v>
      </c>
      <c r="J754" s="21" t="str">
        <f t="shared" si="10"/>
        <v>Yes</v>
      </c>
      <c r="K754" s="25">
        <v>31.0</v>
      </c>
      <c r="L754" s="7" t="s">
        <v>1548</v>
      </c>
      <c r="M754" s="7" t="s">
        <v>4142</v>
      </c>
      <c r="N754" s="7" t="s">
        <v>25</v>
      </c>
      <c r="O754" s="7" t="s">
        <v>8438</v>
      </c>
      <c r="P754" s="44" t="s">
        <v>6464</v>
      </c>
      <c r="Q754" s="42"/>
      <c r="R754" s="42"/>
      <c r="S754" s="42"/>
      <c r="T754" s="7" t="s">
        <v>25</v>
      </c>
      <c r="U754" s="7" t="s">
        <v>2464</v>
      </c>
      <c r="V754" s="44" t="s">
        <v>8439</v>
      </c>
      <c r="W754" s="7" t="s">
        <v>21</v>
      </c>
      <c r="X754" s="7" t="s">
        <v>8440</v>
      </c>
      <c r="Y754" s="44" t="s">
        <v>8441</v>
      </c>
    </row>
    <row r="755">
      <c r="A755" s="21" t="str">
        <f t="shared" ref="A755:B755" si="762">if(and(isnumber(search("Yes",C755)),isnumber(search("Yes",E755)),isnumber(search("Yes",G755)),isnumber(search("Yes",I755))),"Yes","No")</f>
        <v>Yes</v>
      </c>
      <c r="B755" s="21" t="str">
        <f t="shared" si="762"/>
        <v>Yes</v>
      </c>
      <c r="C755" s="22" t="str">
        <f t="shared" si="3"/>
        <v>Yes</v>
      </c>
      <c r="D755" s="21" t="str">
        <f t="shared" si="4"/>
        <v>Yes</v>
      </c>
      <c r="E755" s="21" t="str">
        <f t="shared" si="5"/>
        <v>Yes</v>
      </c>
      <c r="F755" s="21" t="str">
        <f t="shared" si="6"/>
        <v>Yes</v>
      </c>
      <c r="G755" s="21" t="str">
        <f t="shared" si="7"/>
        <v>Yes</v>
      </c>
      <c r="H755" s="21" t="str">
        <f t="shared" si="8"/>
        <v>Yes</v>
      </c>
      <c r="I755" s="21" t="str">
        <f t="shared" si="9"/>
        <v>Yes</v>
      </c>
      <c r="J755" s="21" t="str">
        <f t="shared" si="10"/>
        <v>Yes</v>
      </c>
      <c r="K755" s="25"/>
      <c r="L755" s="7" t="s">
        <v>215</v>
      </c>
      <c r="M755" s="7" t="s">
        <v>1550</v>
      </c>
      <c r="N755" s="7" t="s">
        <v>21</v>
      </c>
      <c r="O755" s="7" t="s">
        <v>5443</v>
      </c>
      <c r="P755" s="44" t="s">
        <v>6469</v>
      </c>
      <c r="Q755" s="7" t="s">
        <v>21</v>
      </c>
      <c r="R755" s="7" t="s">
        <v>8442</v>
      </c>
      <c r="S755" s="44" t="s">
        <v>8443</v>
      </c>
      <c r="T755" s="7" t="s">
        <v>21</v>
      </c>
      <c r="U755" s="7" t="s">
        <v>2238</v>
      </c>
      <c r="V755" s="44" t="s">
        <v>4152</v>
      </c>
      <c r="W755" s="7" t="s">
        <v>2321</v>
      </c>
      <c r="X755" s="7" t="s">
        <v>2718</v>
      </c>
      <c r="Y755" s="44" t="s">
        <v>4153</v>
      </c>
      <c r="Z755" s="27"/>
      <c r="AA755" s="27"/>
    </row>
    <row r="756">
      <c r="A756" s="21" t="str">
        <f t="shared" ref="A756:B756" si="763">if(and(isnumber(search("Yes",C756)),isnumber(search("Yes",E756)),isnumber(search("Yes",G756)),isnumber(search("Yes",I756))),"Yes","No")</f>
        <v>Yes</v>
      </c>
      <c r="B756" s="21" t="str">
        <f t="shared" si="763"/>
        <v>No</v>
      </c>
      <c r="C756" s="22" t="str">
        <f t="shared" si="3"/>
        <v>Yes</v>
      </c>
      <c r="D756" s="21" t="str">
        <f t="shared" si="4"/>
        <v>Yes</v>
      </c>
      <c r="E756" s="21" t="str">
        <f t="shared" si="5"/>
        <v>Yes</v>
      </c>
      <c r="F756" s="21" t="str">
        <f t="shared" si="6"/>
        <v>Yes</v>
      </c>
      <c r="G756" s="21" t="str">
        <f t="shared" si="7"/>
        <v>Yes</v>
      </c>
      <c r="H756" s="21" t="str">
        <f t="shared" si="8"/>
        <v>No</v>
      </c>
      <c r="I756" s="21" t="str">
        <f t="shared" si="9"/>
        <v>Yes</v>
      </c>
      <c r="J756" s="21" t="str">
        <f t="shared" si="10"/>
        <v>Yes</v>
      </c>
      <c r="K756" s="25"/>
      <c r="L756" s="7" t="s">
        <v>1551</v>
      </c>
      <c r="M756" s="7" t="s">
        <v>1552</v>
      </c>
      <c r="N756" s="7" t="s">
        <v>21</v>
      </c>
      <c r="O756" s="7" t="s">
        <v>8444</v>
      </c>
      <c r="P756" s="44" t="s">
        <v>8445</v>
      </c>
      <c r="Q756" s="7" t="s">
        <v>21</v>
      </c>
      <c r="R756" s="7" t="s">
        <v>8446</v>
      </c>
      <c r="S756" s="44" t="s">
        <v>8447</v>
      </c>
      <c r="T756" s="7" t="s">
        <v>25</v>
      </c>
      <c r="U756" s="7" t="s">
        <v>8448</v>
      </c>
      <c r="V756" s="44" t="s">
        <v>4159</v>
      </c>
      <c r="W756" s="7" t="s">
        <v>21</v>
      </c>
      <c r="X756" s="7" t="s">
        <v>2786</v>
      </c>
      <c r="Y756" s="44" t="s">
        <v>8449</v>
      </c>
      <c r="Z756" s="27"/>
      <c r="AA756" s="27"/>
    </row>
    <row r="757">
      <c r="A757" s="21" t="str">
        <f t="shared" ref="A757:B757" si="764">if(and(isnumber(search("Yes",C757)),isnumber(search("Yes",E757)),isnumber(search("Yes",G757)),isnumber(search("Yes",I757))),"Yes","No")</f>
        <v>No</v>
      </c>
      <c r="B757" s="21" t="str">
        <f t="shared" si="764"/>
        <v>No</v>
      </c>
      <c r="C757" s="22" t="str">
        <f t="shared" si="3"/>
        <v>No</v>
      </c>
      <c r="D757" s="21" t="str">
        <f t="shared" si="4"/>
        <v>No</v>
      </c>
      <c r="E757" s="21" t="str">
        <f t="shared" si="5"/>
        <v>No</v>
      </c>
      <c r="F757" s="21" t="str">
        <f t="shared" si="6"/>
        <v>No</v>
      </c>
      <c r="G757" s="21" t="str">
        <f t="shared" si="7"/>
        <v>No</v>
      </c>
      <c r="H757" s="21" t="str">
        <f t="shared" si="8"/>
        <v>No</v>
      </c>
      <c r="I757" s="21" t="str">
        <f t="shared" si="9"/>
        <v>No</v>
      </c>
      <c r="J757" s="21" t="str">
        <f t="shared" si="10"/>
        <v>No</v>
      </c>
      <c r="K757" s="25"/>
      <c r="L757" s="7" t="s">
        <v>1553</v>
      </c>
      <c r="M757" s="7" t="s">
        <v>1554</v>
      </c>
      <c r="N757" s="7" t="s">
        <v>25</v>
      </c>
      <c r="O757" s="7" t="s">
        <v>4162</v>
      </c>
      <c r="P757" s="44" t="s">
        <v>4163</v>
      </c>
      <c r="Q757" s="42"/>
      <c r="R757" s="42"/>
      <c r="S757" s="42"/>
      <c r="T757" s="42"/>
      <c r="U757" s="42"/>
      <c r="V757" s="42"/>
      <c r="W757" s="42"/>
      <c r="X757" s="42"/>
      <c r="Y757" s="27"/>
      <c r="Z757" s="27"/>
      <c r="AA757" s="27"/>
    </row>
    <row r="758">
      <c r="A758" s="21" t="str">
        <f t="shared" ref="A758:B758" si="765">if(and(isnumber(search("Yes",C758)),isnumber(search("Yes",E758)),isnumber(search("Yes",G758)),isnumber(search("Yes",I758))),"Yes","No")</f>
        <v>No</v>
      </c>
      <c r="B758" s="21" t="str">
        <f t="shared" si="765"/>
        <v>No</v>
      </c>
      <c r="C758" s="22" t="str">
        <f t="shared" si="3"/>
        <v>No</v>
      </c>
      <c r="D758" s="21" t="str">
        <f t="shared" si="4"/>
        <v>No</v>
      </c>
      <c r="E758" s="21" t="str">
        <f t="shared" si="5"/>
        <v>No</v>
      </c>
      <c r="F758" s="21" t="str">
        <f t="shared" si="6"/>
        <v>No</v>
      </c>
      <c r="G758" s="21" t="str">
        <f t="shared" si="7"/>
        <v>No</v>
      </c>
      <c r="H758" s="21" t="str">
        <f t="shared" si="8"/>
        <v>No</v>
      </c>
      <c r="I758" s="21" t="str">
        <f t="shared" si="9"/>
        <v>No</v>
      </c>
      <c r="J758" s="21" t="str">
        <f t="shared" si="10"/>
        <v>No</v>
      </c>
      <c r="K758" s="25"/>
      <c r="L758" s="7" t="s">
        <v>1555</v>
      </c>
      <c r="M758" s="7" t="s">
        <v>1556</v>
      </c>
      <c r="N758" s="7" t="s">
        <v>25</v>
      </c>
      <c r="O758" s="7" t="s">
        <v>2284</v>
      </c>
      <c r="P758" s="44" t="s">
        <v>3691</v>
      </c>
      <c r="Q758" s="42"/>
      <c r="R758" s="42"/>
      <c r="S758" s="42"/>
      <c r="T758" s="42"/>
      <c r="U758" s="42"/>
      <c r="V758" s="42"/>
      <c r="W758" s="42"/>
      <c r="X758" s="42"/>
      <c r="Y758" s="27"/>
      <c r="Z758" s="27"/>
      <c r="AA758" s="27"/>
    </row>
    <row r="759">
      <c r="A759" s="21" t="str">
        <f t="shared" ref="A759:B759" si="766">if(and(isnumber(search("Yes",C759)),isnumber(search("Yes",E759)),isnumber(search("Yes",G759)),isnumber(search("Yes",I759))),"Yes","No")</f>
        <v>No</v>
      </c>
      <c r="B759" s="21" t="str">
        <f t="shared" si="766"/>
        <v>No</v>
      </c>
      <c r="C759" s="22" t="str">
        <f t="shared" si="3"/>
        <v>No</v>
      </c>
      <c r="D759" s="21" t="str">
        <f t="shared" si="4"/>
        <v>No</v>
      </c>
      <c r="E759" s="21" t="str">
        <f t="shared" si="5"/>
        <v>No</v>
      </c>
      <c r="F759" s="21" t="str">
        <f t="shared" si="6"/>
        <v>No</v>
      </c>
      <c r="G759" s="21" t="str">
        <f t="shared" si="7"/>
        <v>No</v>
      </c>
      <c r="H759" s="21" t="str">
        <f t="shared" si="8"/>
        <v>No</v>
      </c>
      <c r="I759" s="21" t="str">
        <f t="shared" si="9"/>
        <v>No</v>
      </c>
      <c r="J759" s="21" t="str">
        <f t="shared" si="10"/>
        <v>No</v>
      </c>
      <c r="K759" s="25"/>
      <c r="L759" s="7" t="s">
        <v>1557</v>
      </c>
      <c r="M759" s="7" t="s">
        <v>1558</v>
      </c>
      <c r="N759" s="7" t="s">
        <v>25</v>
      </c>
      <c r="O759" s="7" t="s">
        <v>8450</v>
      </c>
      <c r="P759" s="44" t="s">
        <v>8451</v>
      </c>
      <c r="Q759" s="42"/>
      <c r="R759" s="42"/>
      <c r="S759" s="42"/>
      <c r="T759" s="42"/>
      <c r="U759" s="42"/>
      <c r="V759" s="42"/>
      <c r="W759" s="42"/>
      <c r="X759" s="42"/>
      <c r="Y759" s="27"/>
      <c r="Z759" s="27"/>
      <c r="AA759" s="27"/>
    </row>
    <row r="760">
      <c r="A760" s="21" t="str">
        <f t="shared" ref="A760:B760" si="767">if(and(isnumber(search("Yes",C760)),isnumber(search("Yes",E760)),isnumber(search("Yes",G760)),isnumber(search("Yes",I760))),"Yes","No")</f>
        <v>No</v>
      </c>
      <c r="B760" s="21" t="str">
        <f t="shared" si="767"/>
        <v>No</v>
      </c>
      <c r="C760" s="22" t="str">
        <f t="shared" si="3"/>
        <v>No</v>
      </c>
      <c r="D760" s="21" t="str">
        <f t="shared" si="4"/>
        <v>No</v>
      </c>
      <c r="E760" s="21" t="str">
        <f t="shared" si="5"/>
        <v>No</v>
      </c>
      <c r="F760" s="21" t="str">
        <f t="shared" si="6"/>
        <v>No</v>
      </c>
      <c r="G760" s="21" t="str">
        <f t="shared" si="7"/>
        <v>No</v>
      </c>
      <c r="H760" s="21" t="str">
        <f t="shared" si="8"/>
        <v>No</v>
      </c>
      <c r="I760" s="21" t="str">
        <f t="shared" si="9"/>
        <v>No</v>
      </c>
      <c r="J760" s="21" t="str">
        <f t="shared" si="10"/>
        <v>No</v>
      </c>
      <c r="K760" s="25"/>
      <c r="L760" s="7" t="s">
        <v>1559</v>
      </c>
      <c r="M760" s="7" t="s">
        <v>1560</v>
      </c>
      <c r="N760" s="7" t="s">
        <v>25</v>
      </c>
      <c r="O760" s="7" t="s">
        <v>4014</v>
      </c>
      <c r="P760" s="44" t="s">
        <v>8452</v>
      </c>
      <c r="Q760" s="42"/>
      <c r="R760" s="42"/>
      <c r="S760" s="42"/>
      <c r="T760" s="42"/>
      <c r="U760" s="42"/>
      <c r="V760" s="42"/>
      <c r="W760" s="42"/>
      <c r="X760" s="42"/>
      <c r="Y760" s="27"/>
      <c r="Z760" s="27"/>
      <c r="AA760" s="27"/>
    </row>
    <row r="761">
      <c r="A761" s="21" t="str">
        <f t="shared" ref="A761:B761" si="768">if(and(isnumber(search("Yes",C761)),isnumber(search("Yes",E761)),isnumber(search("Yes",G761)),isnumber(search("Yes",I761))),"Yes","No")</f>
        <v>No</v>
      </c>
      <c r="B761" s="21" t="str">
        <f t="shared" si="768"/>
        <v>No</v>
      </c>
      <c r="C761" s="22" t="str">
        <f t="shared" si="3"/>
        <v>No</v>
      </c>
      <c r="D761" s="21" t="str">
        <f t="shared" si="4"/>
        <v>No</v>
      </c>
      <c r="E761" s="21" t="str">
        <f t="shared" si="5"/>
        <v>No</v>
      </c>
      <c r="F761" s="21" t="str">
        <f t="shared" si="6"/>
        <v>No</v>
      </c>
      <c r="G761" s="21" t="str">
        <f t="shared" si="7"/>
        <v>No</v>
      </c>
      <c r="H761" s="21" t="str">
        <f t="shared" si="8"/>
        <v>No</v>
      </c>
      <c r="I761" s="21" t="str">
        <f t="shared" si="9"/>
        <v>No</v>
      </c>
      <c r="J761" s="21" t="str">
        <f t="shared" si="10"/>
        <v>No</v>
      </c>
      <c r="K761" s="25"/>
      <c r="L761" s="7" t="s">
        <v>1561</v>
      </c>
      <c r="M761" s="7" t="s">
        <v>1562</v>
      </c>
      <c r="N761" s="7" t="s">
        <v>25</v>
      </c>
      <c r="O761" s="7" t="s">
        <v>6485</v>
      </c>
      <c r="P761" s="44" t="s">
        <v>8453</v>
      </c>
      <c r="Q761" s="42"/>
      <c r="R761" s="42"/>
      <c r="S761" s="42"/>
      <c r="T761" s="42"/>
      <c r="U761" s="42"/>
      <c r="V761" s="42"/>
      <c r="W761" s="42"/>
      <c r="X761" s="42"/>
      <c r="Y761" s="27"/>
      <c r="Z761" s="27"/>
      <c r="AA761" s="27"/>
    </row>
    <row r="762">
      <c r="A762" s="21" t="str">
        <f t="shared" ref="A762:B762" si="769">if(and(isnumber(search("Yes",C762)),isnumber(search("Yes",E762)),isnumber(search("Yes",G762)),isnumber(search("Yes",I762))),"Yes","No")</f>
        <v>No</v>
      </c>
      <c r="B762" s="21" t="str">
        <f t="shared" si="769"/>
        <v>No</v>
      </c>
      <c r="C762" s="22" t="str">
        <f t="shared" si="3"/>
        <v>No</v>
      </c>
      <c r="D762" s="21" t="str">
        <f t="shared" si="4"/>
        <v>No</v>
      </c>
      <c r="E762" s="21" t="str">
        <f t="shared" si="5"/>
        <v>No</v>
      </c>
      <c r="F762" s="21" t="str">
        <f t="shared" si="6"/>
        <v>No</v>
      </c>
      <c r="G762" s="21" t="str">
        <f t="shared" si="7"/>
        <v>No</v>
      </c>
      <c r="H762" s="21" t="str">
        <f t="shared" si="8"/>
        <v>No</v>
      </c>
      <c r="I762" s="21" t="str">
        <f t="shared" si="9"/>
        <v>No</v>
      </c>
      <c r="J762" s="21" t="str">
        <f t="shared" si="10"/>
        <v>No</v>
      </c>
      <c r="K762" s="25"/>
      <c r="L762" s="7" t="s">
        <v>1563</v>
      </c>
      <c r="M762" s="7" t="s">
        <v>1564</v>
      </c>
      <c r="N762" s="7" t="s">
        <v>25</v>
      </c>
      <c r="O762" s="7" t="s">
        <v>8454</v>
      </c>
      <c r="P762" s="44" t="s">
        <v>8455</v>
      </c>
      <c r="Q762" s="42"/>
      <c r="R762" s="42"/>
      <c r="S762" s="42"/>
      <c r="T762" s="42"/>
      <c r="U762" s="42"/>
      <c r="V762" s="42"/>
      <c r="W762" s="42"/>
      <c r="X762" s="42"/>
      <c r="Y762" s="27"/>
      <c r="Z762" s="27"/>
      <c r="AA762" s="27"/>
    </row>
    <row r="763">
      <c r="A763" s="21" t="str">
        <f t="shared" ref="A763:B763" si="770">if(and(isnumber(search("Yes",C763)),isnumber(search("Yes",E763)),isnumber(search("Yes",G763)),isnumber(search("Yes",I763))),"Yes","No")</f>
        <v>No</v>
      </c>
      <c r="B763" s="21" t="str">
        <f t="shared" si="770"/>
        <v>No</v>
      </c>
      <c r="C763" s="22" t="str">
        <f t="shared" si="3"/>
        <v>No</v>
      </c>
      <c r="D763" s="21" t="str">
        <f t="shared" si="4"/>
        <v>No</v>
      </c>
      <c r="E763" s="21" t="str">
        <f t="shared" si="5"/>
        <v>No</v>
      </c>
      <c r="F763" s="21" t="str">
        <f t="shared" si="6"/>
        <v>No</v>
      </c>
      <c r="G763" s="21" t="str">
        <f t="shared" si="7"/>
        <v>No</v>
      </c>
      <c r="H763" s="21" t="str">
        <f t="shared" si="8"/>
        <v>No</v>
      </c>
      <c r="I763" s="21" t="str">
        <f t="shared" si="9"/>
        <v>No</v>
      </c>
      <c r="J763" s="21" t="str">
        <f t="shared" si="10"/>
        <v>No</v>
      </c>
      <c r="K763" s="25"/>
      <c r="L763" s="7" t="s">
        <v>1565</v>
      </c>
      <c r="M763" s="7" t="s">
        <v>1566</v>
      </c>
      <c r="N763" s="7" t="s">
        <v>25</v>
      </c>
      <c r="O763" s="7" t="s">
        <v>8456</v>
      </c>
      <c r="P763" s="44" t="s">
        <v>4173</v>
      </c>
      <c r="Q763" s="42"/>
      <c r="R763" s="42"/>
      <c r="S763" s="42"/>
      <c r="T763" s="42"/>
      <c r="U763" s="42"/>
      <c r="V763" s="42"/>
      <c r="W763" s="42"/>
      <c r="X763" s="42"/>
      <c r="Y763" s="27"/>
      <c r="Z763" s="27"/>
      <c r="AA763" s="27"/>
    </row>
    <row r="764">
      <c r="A764" s="21" t="str">
        <f t="shared" ref="A764:B764" si="771">if(and(isnumber(search("Yes",C764)),isnumber(search("Yes",E764)),isnumber(search("Yes",G764)),isnumber(search("Yes",I764))),"Yes","No")</f>
        <v>No</v>
      </c>
      <c r="B764" s="21" t="str">
        <f t="shared" si="771"/>
        <v>No</v>
      </c>
      <c r="C764" s="22" t="str">
        <f t="shared" si="3"/>
        <v>No</v>
      </c>
      <c r="D764" s="21" t="str">
        <f t="shared" si="4"/>
        <v>No</v>
      </c>
      <c r="E764" s="21" t="str">
        <f t="shared" si="5"/>
        <v>No</v>
      </c>
      <c r="F764" s="21" t="str">
        <f t="shared" si="6"/>
        <v>No</v>
      </c>
      <c r="G764" s="21" t="str">
        <f t="shared" si="7"/>
        <v>No</v>
      </c>
      <c r="H764" s="21" t="str">
        <f t="shared" si="8"/>
        <v>No</v>
      </c>
      <c r="I764" s="21" t="str">
        <f t="shared" si="9"/>
        <v>No</v>
      </c>
      <c r="J764" s="21" t="str">
        <f t="shared" si="10"/>
        <v>No</v>
      </c>
      <c r="K764" s="25"/>
      <c r="L764" s="7" t="s">
        <v>1567</v>
      </c>
      <c r="M764" s="7" t="s">
        <v>1568</v>
      </c>
      <c r="N764" s="7" t="s">
        <v>25</v>
      </c>
      <c r="O764" s="7" t="s">
        <v>8457</v>
      </c>
      <c r="P764" s="44" t="s">
        <v>8458</v>
      </c>
      <c r="Q764" s="42"/>
      <c r="R764" s="42"/>
      <c r="S764" s="42"/>
      <c r="T764" s="42"/>
      <c r="U764" s="42"/>
      <c r="V764" s="42"/>
      <c r="W764" s="42"/>
      <c r="X764" s="42"/>
      <c r="Y764" s="27"/>
      <c r="Z764" s="27"/>
      <c r="AA764" s="27"/>
    </row>
    <row r="765">
      <c r="A765" s="21" t="str">
        <f t="shared" ref="A765:B765" si="772">if(and(isnumber(search("Yes",C765)),isnumber(search("Yes",E765)),isnumber(search("Yes",G765)),isnumber(search("Yes",I765))),"Yes","No")</f>
        <v>No</v>
      </c>
      <c r="B765" s="21" t="str">
        <f t="shared" si="772"/>
        <v>No</v>
      </c>
      <c r="C765" s="22" t="str">
        <f t="shared" si="3"/>
        <v>No</v>
      </c>
      <c r="D765" s="21" t="str">
        <f t="shared" si="4"/>
        <v>No</v>
      </c>
      <c r="E765" s="21" t="str">
        <f t="shared" si="5"/>
        <v>No</v>
      </c>
      <c r="F765" s="21" t="str">
        <f t="shared" si="6"/>
        <v>No</v>
      </c>
      <c r="G765" s="21" t="str">
        <f t="shared" si="7"/>
        <v>No</v>
      </c>
      <c r="H765" s="21" t="str">
        <f t="shared" si="8"/>
        <v>No</v>
      </c>
      <c r="I765" s="21" t="str">
        <f t="shared" si="9"/>
        <v>No</v>
      </c>
      <c r="J765" s="21" t="str">
        <f t="shared" si="10"/>
        <v>No</v>
      </c>
      <c r="K765" s="25"/>
      <c r="L765" s="7" t="s">
        <v>1569</v>
      </c>
      <c r="M765" s="7" t="s">
        <v>1570</v>
      </c>
      <c r="N765" s="7" t="s">
        <v>25</v>
      </c>
      <c r="O765" s="7" t="s">
        <v>8459</v>
      </c>
      <c r="P765" s="44" t="s">
        <v>8460</v>
      </c>
      <c r="Q765" s="42"/>
      <c r="R765" s="42"/>
      <c r="S765" s="42"/>
      <c r="T765" s="42"/>
      <c r="U765" s="42"/>
      <c r="V765" s="42"/>
      <c r="W765" s="42"/>
      <c r="X765" s="42"/>
      <c r="Y765" s="27"/>
      <c r="Z765" s="27"/>
      <c r="AA765" s="27"/>
    </row>
    <row r="766">
      <c r="A766" s="21" t="str">
        <f t="shared" ref="A766:B766" si="773">if(and(isnumber(search("Yes",C766)),isnumber(search("Yes",E766)),isnumber(search("Yes",G766)),isnumber(search("Yes",I766))),"Yes","No")</f>
        <v>No</v>
      </c>
      <c r="B766" s="21" t="str">
        <f t="shared" si="773"/>
        <v>No</v>
      </c>
      <c r="C766" s="22" t="str">
        <f t="shared" si="3"/>
        <v>No</v>
      </c>
      <c r="D766" s="21" t="str">
        <f t="shared" si="4"/>
        <v>No</v>
      </c>
      <c r="E766" s="21" t="str">
        <f t="shared" si="5"/>
        <v>No</v>
      </c>
      <c r="F766" s="21" t="str">
        <f t="shared" si="6"/>
        <v>No</v>
      </c>
      <c r="G766" s="21" t="str">
        <f t="shared" si="7"/>
        <v>No</v>
      </c>
      <c r="H766" s="21" t="str">
        <f t="shared" si="8"/>
        <v>No</v>
      </c>
      <c r="I766" s="21" t="str">
        <f t="shared" si="9"/>
        <v>No</v>
      </c>
      <c r="J766" s="21" t="str">
        <f t="shared" si="10"/>
        <v>No</v>
      </c>
      <c r="K766" s="25"/>
      <c r="L766" s="7" t="s">
        <v>1571</v>
      </c>
      <c r="M766" s="7" t="s">
        <v>1572</v>
      </c>
      <c r="N766" s="7" t="s">
        <v>25</v>
      </c>
      <c r="O766" s="7" t="s">
        <v>2532</v>
      </c>
      <c r="P766" s="44" t="s">
        <v>8461</v>
      </c>
      <c r="Q766" s="42"/>
      <c r="R766" s="42"/>
      <c r="S766" s="42"/>
      <c r="T766" s="42"/>
      <c r="U766" s="42"/>
      <c r="V766" s="42"/>
      <c r="W766" s="42"/>
      <c r="X766" s="42"/>
      <c r="Y766" s="27"/>
      <c r="Z766" s="27"/>
      <c r="AA766" s="27"/>
    </row>
    <row r="767">
      <c r="A767" s="21" t="str">
        <f t="shared" ref="A767:B767" si="774">if(and(isnumber(search("Yes",C767)),isnumber(search("Yes",E767)),isnumber(search("Yes",G767)),isnumber(search("Yes",I767))),"Yes","No")</f>
        <v>No</v>
      </c>
      <c r="B767" s="21" t="str">
        <f t="shared" si="774"/>
        <v>No</v>
      </c>
      <c r="C767" s="22" t="str">
        <f t="shared" si="3"/>
        <v>No</v>
      </c>
      <c r="D767" s="21" t="str">
        <f t="shared" si="4"/>
        <v>No</v>
      </c>
      <c r="E767" s="21" t="str">
        <f t="shared" si="5"/>
        <v>No</v>
      </c>
      <c r="F767" s="21" t="str">
        <f t="shared" si="6"/>
        <v>No</v>
      </c>
      <c r="G767" s="21" t="str">
        <f t="shared" si="7"/>
        <v>No</v>
      </c>
      <c r="H767" s="21" t="str">
        <f t="shared" si="8"/>
        <v>No</v>
      </c>
      <c r="I767" s="21" t="str">
        <f t="shared" si="9"/>
        <v>No</v>
      </c>
      <c r="J767" s="21" t="str">
        <f t="shared" si="10"/>
        <v>No</v>
      </c>
      <c r="K767" s="25"/>
      <c r="L767" s="7" t="s">
        <v>1573</v>
      </c>
      <c r="M767" s="7" t="s">
        <v>1574</v>
      </c>
      <c r="N767" s="7" t="s">
        <v>25</v>
      </c>
      <c r="O767" s="7" t="s">
        <v>8462</v>
      </c>
      <c r="P767" s="44" t="s">
        <v>8463</v>
      </c>
      <c r="Q767" s="42"/>
      <c r="R767" s="42"/>
      <c r="S767" s="42"/>
      <c r="T767" s="42"/>
      <c r="U767" s="42"/>
      <c r="V767" s="42"/>
      <c r="W767" s="42"/>
      <c r="X767" s="42"/>
      <c r="Y767" s="27"/>
      <c r="Z767" s="27"/>
      <c r="AA767" s="27"/>
    </row>
    <row r="768">
      <c r="A768" s="21" t="str">
        <f t="shared" ref="A768:B768" si="775">if(and(isnumber(search("Yes",C768)),isnumber(search("Yes",E768)),isnumber(search("Yes",G768)),isnumber(search("Yes",I768))),"Yes","No")</f>
        <v>No</v>
      </c>
      <c r="B768" s="21" t="str">
        <f t="shared" si="775"/>
        <v>No</v>
      </c>
      <c r="C768" s="22" t="str">
        <f t="shared" si="3"/>
        <v>No</v>
      </c>
      <c r="D768" s="21" t="str">
        <f t="shared" si="4"/>
        <v>No</v>
      </c>
      <c r="E768" s="21" t="str">
        <f t="shared" si="5"/>
        <v>No</v>
      </c>
      <c r="F768" s="21" t="str">
        <f t="shared" si="6"/>
        <v>No</v>
      </c>
      <c r="G768" s="21" t="str">
        <f t="shared" si="7"/>
        <v>No</v>
      </c>
      <c r="H768" s="21" t="str">
        <f t="shared" si="8"/>
        <v>No</v>
      </c>
      <c r="I768" s="21" t="str">
        <f t="shared" si="9"/>
        <v>No</v>
      </c>
      <c r="J768" s="21" t="str">
        <f t="shared" si="10"/>
        <v>No</v>
      </c>
      <c r="K768" s="25"/>
      <c r="L768" s="7" t="s">
        <v>1575</v>
      </c>
      <c r="M768" s="7" t="s">
        <v>1576</v>
      </c>
      <c r="N768" s="7" t="s">
        <v>25</v>
      </c>
      <c r="O768" s="7" t="s">
        <v>8464</v>
      </c>
      <c r="P768" s="44" t="s">
        <v>8465</v>
      </c>
      <c r="Q768" s="42"/>
      <c r="R768" s="42"/>
      <c r="S768" s="42"/>
      <c r="T768" s="42"/>
      <c r="U768" s="42"/>
      <c r="V768" s="42"/>
      <c r="W768" s="42"/>
      <c r="X768" s="42"/>
      <c r="Y768" s="27"/>
      <c r="Z768" s="27"/>
      <c r="AA768" s="27"/>
    </row>
    <row r="769">
      <c r="A769" s="21" t="str">
        <f t="shared" ref="A769:B769" si="776">if(and(isnumber(search("Yes",C769)),isnumber(search("Yes",E769)),isnumber(search("Yes",G769)),isnumber(search("Yes",I769))),"Yes","No")</f>
        <v>No</v>
      </c>
      <c r="B769" s="21" t="str">
        <f t="shared" si="776"/>
        <v>No</v>
      </c>
      <c r="C769" s="22" t="str">
        <f t="shared" si="3"/>
        <v>No</v>
      </c>
      <c r="D769" s="21" t="str">
        <f t="shared" si="4"/>
        <v>No</v>
      </c>
      <c r="E769" s="21" t="str">
        <f t="shared" si="5"/>
        <v>No</v>
      </c>
      <c r="F769" s="21" t="str">
        <f t="shared" si="6"/>
        <v>No</v>
      </c>
      <c r="G769" s="21" t="str">
        <f t="shared" si="7"/>
        <v>No</v>
      </c>
      <c r="H769" s="21" t="str">
        <f t="shared" si="8"/>
        <v>No</v>
      </c>
      <c r="I769" s="21" t="str">
        <f t="shared" si="9"/>
        <v>No</v>
      </c>
      <c r="J769" s="21" t="str">
        <f t="shared" si="10"/>
        <v>No</v>
      </c>
      <c r="K769" s="25"/>
      <c r="L769" s="7" t="s">
        <v>1577</v>
      </c>
      <c r="M769" s="7" t="s">
        <v>1578</v>
      </c>
      <c r="N769" s="7" t="s">
        <v>25</v>
      </c>
      <c r="O769" s="7" t="s">
        <v>4182</v>
      </c>
      <c r="P769" s="44" t="s">
        <v>8466</v>
      </c>
      <c r="Q769" s="42"/>
      <c r="R769" s="42"/>
      <c r="S769" s="42"/>
      <c r="T769" s="42"/>
      <c r="U769" s="42"/>
      <c r="V769" s="42"/>
      <c r="W769" s="42"/>
      <c r="X769" s="42"/>
      <c r="Y769" s="27"/>
      <c r="Z769" s="27"/>
      <c r="AA769" s="27"/>
    </row>
    <row r="770">
      <c r="A770" s="21" t="str">
        <f t="shared" ref="A770:B770" si="777">if(and(isnumber(search("Yes",C770)),isnumber(search("Yes",E770)),isnumber(search("Yes",G770)),isnumber(search("Yes",I770))),"Yes","No")</f>
        <v>No</v>
      </c>
      <c r="B770" s="21" t="str">
        <f t="shared" si="777"/>
        <v>No</v>
      </c>
      <c r="C770" s="22" t="str">
        <f t="shared" si="3"/>
        <v>No</v>
      </c>
      <c r="D770" s="21" t="str">
        <f t="shared" si="4"/>
        <v>No</v>
      </c>
      <c r="E770" s="21" t="str">
        <f t="shared" si="5"/>
        <v>No</v>
      </c>
      <c r="F770" s="21" t="str">
        <f t="shared" si="6"/>
        <v>No</v>
      </c>
      <c r="G770" s="21" t="str">
        <f t="shared" si="7"/>
        <v>Yes</v>
      </c>
      <c r="H770" s="21" t="str">
        <f t="shared" si="8"/>
        <v>Yes</v>
      </c>
      <c r="I770" s="21" t="str">
        <f t="shared" si="9"/>
        <v>Yes</v>
      </c>
      <c r="J770" s="21" t="str">
        <f t="shared" si="10"/>
        <v>Yes</v>
      </c>
      <c r="K770" s="25">
        <v>60.0</v>
      </c>
      <c r="L770" s="7" t="s">
        <v>218</v>
      </c>
      <c r="M770" s="7" t="s">
        <v>4184</v>
      </c>
      <c r="N770" s="7" t="s">
        <v>25</v>
      </c>
      <c r="O770" s="7" t="s">
        <v>2260</v>
      </c>
      <c r="P770" s="44" t="s">
        <v>3602</v>
      </c>
      <c r="Q770" s="42"/>
      <c r="R770" s="42"/>
      <c r="S770" s="42"/>
      <c r="T770" s="7" t="s">
        <v>21</v>
      </c>
      <c r="U770" s="7" t="s">
        <v>8467</v>
      </c>
      <c r="V770" s="44" t="s">
        <v>4187</v>
      </c>
      <c r="W770" s="7" t="s">
        <v>21</v>
      </c>
      <c r="X770" s="7" t="s">
        <v>8468</v>
      </c>
      <c r="Y770" s="44" t="s">
        <v>8469</v>
      </c>
    </row>
    <row r="771">
      <c r="A771" s="21" t="str">
        <f t="shared" ref="A771:B771" si="778">if(and(isnumber(search("Yes",C771)),isnumber(search("Yes",E771)),isnumber(search("Yes",G771)),isnumber(search("Yes",I771))),"Yes","No")</f>
        <v>No</v>
      </c>
      <c r="B771" s="21" t="str">
        <f t="shared" si="778"/>
        <v>No</v>
      </c>
      <c r="C771" s="22" t="str">
        <f t="shared" si="3"/>
        <v>No</v>
      </c>
      <c r="D771" s="21" t="str">
        <f t="shared" si="4"/>
        <v>No</v>
      </c>
      <c r="E771" s="21" t="str">
        <f t="shared" si="5"/>
        <v>No</v>
      </c>
      <c r="F771" s="21" t="str">
        <f t="shared" si="6"/>
        <v>No</v>
      </c>
      <c r="G771" s="21" t="str">
        <f t="shared" si="7"/>
        <v>No</v>
      </c>
      <c r="H771" s="21" t="str">
        <f t="shared" si="8"/>
        <v>No</v>
      </c>
      <c r="I771" s="21" t="str">
        <f t="shared" si="9"/>
        <v>No</v>
      </c>
      <c r="J771" s="21" t="str">
        <f t="shared" si="10"/>
        <v>No</v>
      </c>
      <c r="K771" s="25"/>
      <c r="L771" s="7" t="s">
        <v>1580</v>
      </c>
      <c r="M771" s="7" t="s">
        <v>1581</v>
      </c>
      <c r="N771" s="7" t="s">
        <v>25</v>
      </c>
      <c r="O771" s="7" t="s">
        <v>4190</v>
      </c>
      <c r="P771" s="44" t="s">
        <v>8470</v>
      </c>
      <c r="Q771" s="42"/>
      <c r="R771" s="42"/>
      <c r="S771" s="42"/>
      <c r="T771" s="42"/>
      <c r="U771" s="42"/>
      <c r="V771" s="42"/>
      <c r="W771" s="42"/>
      <c r="X771" s="42"/>
      <c r="Y771" s="27"/>
      <c r="Z771" s="27"/>
      <c r="AA771" s="27"/>
    </row>
    <row r="772">
      <c r="A772" s="21" t="str">
        <f t="shared" ref="A772:B772" si="779">if(and(isnumber(search("Yes",C772)),isnumber(search("Yes",E772)),isnumber(search("Yes",G772)),isnumber(search("Yes",I772))),"Yes","No")</f>
        <v>No</v>
      </c>
      <c r="B772" s="21" t="str">
        <f t="shared" si="779"/>
        <v>No</v>
      </c>
      <c r="C772" s="22" t="str">
        <f t="shared" si="3"/>
        <v>No</v>
      </c>
      <c r="D772" s="21" t="str">
        <f t="shared" si="4"/>
        <v>No</v>
      </c>
      <c r="E772" s="21" t="str">
        <f t="shared" si="5"/>
        <v>No</v>
      </c>
      <c r="F772" s="21" t="str">
        <f t="shared" si="6"/>
        <v>No</v>
      </c>
      <c r="G772" s="21" t="str">
        <f t="shared" si="7"/>
        <v>No</v>
      </c>
      <c r="H772" s="21" t="str">
        <f t="shared" si="8"/>
        <v>No</v>
      </c>
      <c r="I772" s="21" t="str">
        <f t="shared" si="9"/>
        <v>No</v>
      </c>
      <c r="J772" s="21" t="str">
        <f t="shared" si="10"/>
        <v>No</v>
      </c>
      <c r="K772" s="25"/>
      <c r="L772" s="7" t="s">
        <v>1582</v>
      </c>
      <c r="M772" s="7" t="s">
        <v>1583</v>
      </c>
      <c r="N772" s="7" t="s">
        <v>25</v>
      </c>
      <c r="O772" s="7" t="s">
        <v>8471</v>
      </c>
      <c r="P772" s="44" t="s">
        <v>8472</v>
      </c>
      <c r="Q772" s="42"/>
      <c r="R772" s="42"/>
      <c r="S772" s="42"/>
      <c r="T772" s="42"/>
      <c r="U772" s="42"/>
      <c r="V772" s="42"/>
      <c r="W772" s="42"/>
      <c r="X772" s="42"/>
      <c r="Y772" s="27"/>
      <c r="Z772" s="27"/>
      <c r="AA772" s="27"/>
    </row>
    <row r="773">
      <c r="A773" s="21" t="str">
        <f t="shared" ref="A773:B773" si="780">if(and(isnumber(search("Yes",C773)),isnumber(search("Yes",E773)),isnumber(search("Yes",G773)),isnumber(search("Yes",I773))),"Yes","No")</f>
        <v>No</v>
      </c>
      <c r="B773" s="21" t="str">
        <f t="shared" si="780"/>
        <v>No</v>
      </c>
      <c r="C773" s="22" t="str">
        <f t="shared" si="3"/>
        <v>No</v>
      </c>
      <c r="D773" s="21" t="str">
        <f t="shared" si="4"/>
        <v>No</v>
      </c>
      <c r="E773" s="21" t="str">
        <f t="shared" si="5"/>
        <v>No</v>
      </c>
      <c r="F773" s="21" t="str">
        <f t="shared" si="6"/>
        <v>No</v>
      </c>
      <c r="G773" s="21" t="str">
        <f t="shared" si="7"/>
        <v>No</v>
      </c>
      <c r="H773" s="21" t="str">
        <f t="shared" si="8"/>
        <v>No</v>
      </c>
      <c r="I773" s="21" t="str">
        <f t="shared" si="9"/>
        <v>No</v>
      </c>
      <c r="J773" s="21" t="str">
        <f t="shared" si="10"/>
        <v>No</v>
      </c>
      <c r="K773" s="25"/>
      <c r="L773" s="7" t="s">
        <v>1584</v>
      </c>
      <c r="M773" s="7" t="s">
        <v>1585</v>
      </c>
      <c r="N773" s="7" t="s">
        <v>25</v>
      </c>
      <c r="O773" s="7" t="s">
        <v>8473</v>
      </c>
      <c r="P773" s="44" t="s">
        <v>8474</v>
      </c>
      <c r="Q773" s="42"/>
      <c r="R773" s="42"/>
      <c r="S773" s="42"/>
      <c r="T773" s="42"/>
      <c r="U773" s="42"/>
      <c r="V773" s="42"/>
      <c r="W773" s="42"/>
      <c r="X773" s="42"/>
      <c r="Y773" s="27"/>
      <c r="Z773" s="27"/>
      <c r="AA773" s="27"/>
    </row>
    <row r="774">
      <c r="A774" s="21" t="str">
        <f t="shared" ref="A774:B774" si="781">if(and(isnumber(search("Yes",C774)),isnumber(search("Yes",E774)),isnumber(search("Yes",G774)),isnumber(search("Yes",I774))),"Yes","No")</f>
        <v>No</v>
      </c>
      <c r="B774" s="21" t="str">
        <f t="shared" si="781"/>
        <v>No</v>
      </c>
      <c r="C774" s="22" t="str">
        <f t="shared" si="3"/>
        <v>No</v>
      </c>
      <c r="D774" s="21" t="str">
        <f t="shared" si="4"/>
        <v>No</v>
      </c>
      <c r="E774" s="21" t="str">
        <f t="shared" si="5"/>
        <v>No</v>
      </c>
      <c r="F774" s="21" t="str">
        <f t="shared" si="6"/>
        <v>No</v>
      </c>
      <c r="G774" s="21" t="str">
        <f t="shared" si="7"/>
        <v>No</v>
      </c>
      <c r="H774" s="21" t="str">
        <f t="shared" si="8"/>
        <v>No</v>
      </c>
      <c r="I774" s="21" t="str">
        <f t="shared" si="9"/>
        <v>No</v>
      </c>
      <c r="J774" s="21" t="str">
        <f t="shared" si="10"/>
        <v>No</v>
      </c>
      <c r="K774" s="25"/>
      <c r="L774" s="7" t="s">
        <v>1586</v>
      </c>
      <c r="M774" s="7" t="s">
        <v>1587</v>
      </c>
      <c r="N774" s="7" t="s">
        <v>25</v>
      </c>
      <c r="O774" s="7" t="s">
        <v>8475</v>
      </c>
      <c r="P774" s="44" t="s">
        <v>8476</v>
      </c>
      <c r="Q774" s="42"/>
      <c r="R774" s="42"/>
      <c r="S774" s="42"/>
      <c r="T774" s="42"/>
      <c r="U774" s="42"/>
      <c r="V774" s="42"/>
      <c r="W774" s="42"/>
      <c r="X774" s="42"/>
      <c r="Y774" s="27"/>
      <c r="Z774" s="27"/>
      <c r="AA774" s="27"/>
    </row>
    <row r="775">
      <c r="A775" s="21" t="str">
        <f t="shared" ref="A775:B775" si="782">if(and(isnumber(search("Yes",C775)),isnumber(search("Yes",E775)),isnumber(search("Yes",G775)),isnumber(search("Yes",I775))),"Yes","No")</f>
        <v>Yes</v>
      </c>
      <c r="B775" s="21" t="str">
        <f t="shared" si="782"/>
        <v>Yes</v>
      </c>
      <c r="C775" s="22" t="str">
        <f t="shared" si="3"/>
        <v>Yes</v>
      </c>
      <c r="D775" s="21" t="str">
        <f t="shared" si="4"/>
        <v>Yes</v>
      </c>
      <c r="E775" s="21" t="str">
        <f t="shared" si="5"/>
        <v>Yes</v>
      </c>
      <c r="F775" s="21" t="str">
        <f t="shared" si="6"/>
        <v>Yes</v>
      </c>
      <c r="G775" s="21" t="str">
        <f t="shared" si="7"/>
        <v>Yes</v>
      </c>
      <c r="H775" s="21" t="str">
        <f t="shared" si="8"/>
        <v>Yes</v>
      </c>
      <c r="I775" s="21" t="str">
        <f t="shared" si="9"/>
        <v>Yes</v>
      </c>
      <c r="J775" s="21" t="str">
        <f t="shared" si="10"/>
        <v>Yes</v>
      </c>
      <c r="K775" s="25"/>
      <c r="L775" s="7" t="s">
        <v>221</v>
      </c>
      <c r="M775" s="7" t="s">
        <v>1588</v>
      </c>
      <c r="N775" s="7" t="s">
        <v>21</v>
      </c>
      <c r="O775" s="7" t="s">
        <v>4198</v>
      </c>
      <c r="P775" s="44" t="s">
        <v>5444</v>
      </c>
      <c r="Q775" s="7" t="s">
        <v>21</v>
      </c>
      <c r="R775" s="7" t="s">
        <v>8477</v>
      </c>
      <c r="S775" s="44" t="s">
        <v>8478</v>
      </c>
      <c r="T775" s="7" t="s">
        <v>21</v>
      </c>
      <c r="U775" s="7" t="s">
        <v>2504</v>
      </c>
      <c r="V775" s="44" t="s">
        <v>8479</v>
      </c>
      <c r="W775" s="7" t="s">
        <v>2321</v>
      </c>
      <c r="X775" s="7" t="s">
        <v>8480</v>
      </c>
      <c r="Y775" s="44" t="s">
        <v>8481</v>
      </c>
      <c r="Z775" s="27"/>
      <c r="AA775" s="27"/>
    </row>
    <row r="776">
      <c r="A776" s="21" t="str">
        <f t="shared" ref="A776:B776" si="783">if(and(isnumber(search("Yes",C776)),isnumber(search("Yes",E776)),isnumber(search("Yes",G776)),isnumber(search("Yes",I776))),"Yes","No")</f>
        <v>No</v>
      </c>
      <c r="B776" s="21" t="str">
        <f t="shared" si="783"/>
        <v>No</v>
      </c>
      <c r="C776" s="22" t="str">
        <f t="shared" si="3"/>
        <v>No</v>
      </c>
      <c r="D776" s="21" t="str">
        <f t="shared" si="4"/>
        <v>No</v>
      </c>
      <c r="E776" s="21" t="str">
        <f t="shared" si="5"/>
        <v>No</v>
      </c>
      <c r="F776" s="21" t="str">
        <f t="shared" si="6"/>
        <v>No</v>
      </c>
      <c r="G776" s="21" t="str">
        <f t="shared" si="7"/>
        <v>No</v>
      </c>
      <c r="H776" s="21" t="str">
        <f t="shared" si="8"/>
        <v>No</v>
      </c>
      <c r="I776" s="21" t="str">
        <f t="shared" si="9"/>
        <v>No</v>
      </c>
      <c r="J776" s="21" t="str">
        <f t="shared" si="10"/>
        <v>No</v>
      </c>
      <c r="K776" s="25"/>
      <c r="L776" s="7" t="s">
        <v>1589</v>
      </c>
      <c r="M776" s="7" t="s">
        <v>1590</v>
      </c>
      <c r="N776" s="7" t="s">
        <v>25</v>
      </c>
      <c r="O776" s="7" t="s">
        <v>2454</v>
      </c>
      <c r="P776" s="44" t="s">
        <v>8482</v>
      </c>
      <c r="Q776" s="42"/>
      <c r="R776" s="42"/>
      <c r="S776" s="42"/>
      <c r="T776" s="42"/>
      <c r="U776" s="42"/>
      <c r="V776" s="42"/>
      <c r="W776" s="42"/>
      <c r="X776" s="42"/>
      <c r="Y776" s="27"/>
      <c r="Z776" s="27"/>
      <c r="AA776" s="27"/>
    </row>
    <row r="777">
      <c r="A777" s="21" t="str">
        <f t="shared" ref="A777:B777" si="784">if(and(isnumber(search("Yes",C777)),isnumber(search("Yes",E777)),isnumber(search("Yes",G777)),isnumber(search("Yes",I777))),"Yes","No")</f>
        <v>No</v>
      </c>
      <c r="B777" s="21" t="str">
        <f t="shared" si="784"/>
        <v>No</v>
      </c>
      <c r="C777" s="22" t="str">
        <f t="shared" si="3"/>
        <v>No</v>
      </c>
      <c r="D777" s="21" t="str">
        <f t="shared" si="4"/>
        <v>No</v>
      </c>
      <c r="E777" s="21" t="str">
        <f t="shared" si="5"/>
        <v>No</v>
      </c>
      <c r="F777" s="21" t="str">
        <f t="shared" si="6"/>
        <v>No</v>
      </c>
      <c r="G777" s="21" t="str">
        <f t="shared" si="7"/>
        <v>No</v>
      </c>
      <c r="H777" s="21" t="str">
        <f t="shared" si="8"/>
        <v>No</v>
      </c>
      <c r="I777" s="21" t="str">
        <f t="shared" si="9"/>
        <v>No</v>
      </c>
      <c r="J777" s="21" t="str">
        <f t="shared" si="10"/>
        <v>No</v>
      </c>
      <c r="K777" s="25"/>
      <c r="L777" s="7" t="s">
        <v>1591</v>
      </c>
      <c r="M777" s="7" t="s">
        <v>1592</v>
      </c>
      <c r="N777" s="7" t="s">
        <v>25</v>
      </c>
      <c r="O777" s="7" t="s">
        <v>8483</v>
      </c>
      <c r="P777" s="44" t="s">
        <v>8484</v>
      </c>
      <c r="Q777" s="42"/>
      <c r="R777" s="42"/>
      <c r="S777" s="42"/>
      <c r="T777" s="42"/>
      <c r="U777" s="42"/>
      <c r="V777" s="42"/>
      <c r="W777" s="42"/>
      <c r="X777" s="42"/>
      <c r="Y777" s="27"/>
      <c r="Z777" s="27"/>
      <c r="AA777" s="27"/>
    </row>
    <row r="778">
      <c r="A778" s="21" t="str">
        <f t="shared" ref="A778:B778" si="785">if(and(isnumber(search("Yes",C778)),isnumber(search("Yes",E778)),isnumber(search("Yes",G778)),isnumber(search("Yes",I778))),"Yes","No")</f>
        <v>No</v>
      </c>
      <c r="B778" s="21" t="str">
        <f t="shared" si="785"/>
        <v>No</v>
      </c>
      <c r="C778" s="22" t="str">
        <f t="shared" si="3"/>
        <v>No</v>
      </c>
      <c r="D778" s="21" t="str">
        <f t="shared" si="4"/>
        <v>No</v>
      </c>
      <c r="E778" s="21" t="str">
        <f t="shared" si="5"/>
        <v>No</v>
      </c>
      <c r="F778" s="21" t="str">
        <f t="shared" si="6"/>
        <v>No</v>
      </c>
      <c r="G778" s="21" t="str">
        <f t="shared" si="7"/>
        <v>No</v>
      </c>
      <c r="H778" s="21" t="str">
        <f t="shared" si="8"/>
        <v>No</v>
      </c>
      <c r="I778" s="21" t="str">
        <f t="shared" si="9"/>
        <v>No</v>
      </c>
      <c r="J778" s="21" t="str">
        <f t="shared" si="10"/>
        <v>No</v>
      </c>
      <c r="K778" s="25"/>
      <c r="L778" s="7" t="s">
        <v>1593</v>
      </c>
      <c r="M778" s="7" t="s">
        <v>1594</v>
      </c>
      <c r="N778" s="7" t="s">
        <v>25</v>
      </c>
      <c r="O778" s="7" t="s">
        <v>2964</v>
      </c>
      <c r="P778" s="44" t="s">
        <v>8485</v>
      </c>
      <c r="Q778" s="42"/>
      <c r="R778" s="42"/>
      <c r="S778" s="42"/>
      <c r="T778" s="42"/>
      <c r="U778" s="42"/>
      <c r="V778" s="42"/>
      <c r="W778" s="42"/>
      <c r="X778" s="42"/>
      <c r="Y778" s="27"/>
      <c r="Z778" s="27"/>
      <c r="AA778" s="27"/>
    </row>
    <row r="779">
      <c r="A779" s="21" t="str">
        <f t="shared" ref="A779:B779" si="786">if(and(isnumber(search("Yes",C779)),isnumber(search("Yes",E779)),isnumber(search("Yes",G779)),isnumber(search("Yes",I779))),"Yes","No")</f>
        <v>No</v>
      </c>
      <c r="B779" s="21" t="str">
        <f t="shared" si="786"/>
        <v>No</v>
      </c>
      <c r="C779" s="22" t="str">
        <f t="shared" si="3"/>
        <v>No</v>
      </c>
      <c r="D779" s="21" t="str">
        <f t="shared" si="4"/>
        <v>No</v>
      </c>
      <c r="E779" s="21" t="str">
        <f t="shared" si="5"/>
        <v>No</v>
      </c>
      <c r="F779" s="21" t="str">
        <f t="shared" si="6"/>
        <v>No</v>
      </c>
      <c r="G779" s="21" t="str">
        <f t="shared" si="7"/>
        <v>No</v>
      </c>
      <c r="H779" s="21" t="str">
        <f t="shared" si="8"/>
        <v>No</v>
      </c>
      <c r="I779" s="21" t="str">
        <f t="shared" si="9"/>
        <v>No</v>
      </c>
      <c r="J779" s="21" t="str">
        <f t="shared" si="10"/>
        <v>No</v>
      </c>
      <c r="K779" s="25"/>
      <c r="L779" s="7" t="s">
        <v>1595</v>
      </c>
      <c r="M779" s="7" t="s">
        <v>1596</v>
      </c>
      <c r="N779" s="7" t="s">
        <v>25</v>
      </c>
      <c r="O779" s="7" t="s">
        <v>8486</v>
      </c>
      <c r="P779" s="44" t="s">
        <v>8487</v>
      </c>
      <c r="Q779" s="42"/>
      <c r="R779" s="42"/>
      <c r="S779" s="42"/>
      <c r="T779" s="42"/>
      <c r="U779" s="42"/>
      <c r="V779" s="42"/>
      <c r="W779" s="42"/>
      <c r="X779" s="42"/>
      <c r="Y779" s="27"/>
      <c r="Z779" s="27"/>
      <c r="AA779" s="27"/>
    </row>
    <row r="780">
      <c r="A780" s="21" t="str">
        <f t="shared" ref="A780:B780" si="787">if(and(isnumber(search("Yes",C780)),isnumber(search("Yes",E780)),isnumber(search("Yes",G780)),isnumber(search("Yes",I780))),"Yes","No")</f>
        <v>No</v>
      </c>
      <c r="B780" s="21" t="str">
        <f t="shared" si="787"/>
        <v>No</v>
      </c>
      <c r="C780" s="22" t="str">
        <f t="shared" si="3"/>
        <v>No</v>
      </c>
      <c r="D780" s="21" t="str">
        <f t="shared" si="4"/>
        <v>No</v>
      </c>
      <c r="E780" s="21" t="str">
        <f t="shared" si="5"/>
        <v>No</v>
      </c>
      <c r="F780" s="21" t="str">
        <f t="shared" si="6"/>
        <v>No</v>
      </c>
      <c r="G780" s="21" t="str">
        <f t="shared" si="7"/>
        <v>No</v>
      </c>
      <c r="H780" s="21" t="str">
        <f t="shared" si="8"/>
        <v>No</v>
      </c>
      <c r="I780" s="21" t="str">
        <f t="shared" si="9"/>
        <v>No</v>
      </c>
      <c r="J780" s="21" t="str">
        <f t="shared" si="10"/>
        <v>No</v>
      </c>
      <c r="K780" s="25"/>
      <c r="L780" s="7" t="s">
        <v>1597</v>
      </c>
      <c r="M780" s="7" t="s">
        <v>1598</v>
      </c>
      <c r="N780" s="7" t="s">
        <v>25</v>
      </c>
      <c r="O780" s="7" t="s">
        <v>6515</v>
      </c>
      <c r="P780" s="44" t="s">
        <v>8488</v>
      </c>
      <c r="Q780" s="42"/>
      <c r="R780" s="42"/>
      <c r="S780" s="42"/>
      <c r="T780" s="42"/>
      <c r="U780" s="42"/>
      <c r="V780" s="42"/>
      <c r="W780" s="42"/>
      <c r="X780" s="42"/>
      <c r="Y780" s="27"/>
      <c r="Z780" s="27"/>
      <c r="AA780" s="27"/>
    </row>
    <row r="781">
      <c r="A781" s="21" t="str">
        <f t="shared" ref="A781:B781" si="788">if(and(isnumber(search("Yes",C781)),isnumber(search("Yes",E781)),isnumber(search("Yes",G781)),isnumber(search("Yes",I781))),"Yes","No")</f>
        <v>No</v>
      </c>
      <c r="B781" s="21" t="str">
        <f t="shared" si="788"/>
        <v>No</v>
      </c>
      <c r="C781" s="22" t="str">
        <f t="shared" si="3"/>
        <v>No</v>
      </c>
      <c r="D781" s="21" t="str">
        <f t="shared" si="4"/>
        <v>No</v>
      </c>
      <c r="E781" s="21" t="str">
        <f t="shared" si="5"/>
        <v>No</v>
      </c>
      <c r="F781" s="21" t="str">
        <f t="shared" si="6"/>
        <v>No</v>
      </c>
      <c r="G781" s="21" t="str">
        <f t="shared" si="7"/>
        <v>No</v>
      </c>
      <c r="H781" s="21" t="str">
        <f t="shared" si="8"/>
        <v>No</v>
      </c>
      <c r="I781" s="21" t="str">
        <f t="shared" si="9"/>
        <v>No</v>
      </c>
      <c r="J781" s="21" t="str">
        <f t="shared" si="10"/>
        <v>No</v>
      </c>
      <c r="K781" s="25"/>
      <c r="L781" s="7" t="s">
        <v>1599</v>
      </c>
      <c r="M781" s="7" t="s">
        <v>1600</v>
      </c>
      <c r="N781" s="7" t="s">
        <v>25</v>
      </c>
      <c r="O781" s="7" t="s">
        <v>8489</v>
      </c>
      <c r="P781" s="44" t="s">
        <v>8490</v>
      </c>
      <c r="Q781" s="42"/>
      <c r="R781" s="42"/>
      <c r="S781" s="42"/>
      <c r="T781" s="42"/>
      <c r="U781" s="42"/>
      <c r="V781" s="42"/>
      <c r="W781" s="42"/>
      <c r="X781" s="42"/>
      <c r="Y781" s="27"/>
      <c r="Z781" s="27"/>
      <c r="AA781" s="27"/>
    </row>
    <row r="782">
      <c r="A782" s="21" t="str">
        <f t="shared" ref="A782:B782" si="789">if(and(isnumber(search("Yes",C782)),isnumber(search("Yes",E782)),isnumber(search("Yes",G782)),isnumber(search("Yes",I782))),"Yes","No")</f>
        <v>No</v>
      </c>
      <c r="B782" s="21" t="str">
        <f t="shared" si="789"/>
        <v>No</v>
      </c>
      <c r="C782" s="22" t="str">
        <f t="shared" si="3"/>
        <v>No</v>
      </c>
      <c r="D782" s="21" t="str">
        <f t="shared" si="4"/>
        <v>No</v>
      </c>
      <c r="E782" s="21" t="str">
        <f t="shared" si="5"/>
        <v>No</v>
      </c>
      <c r="F782" s="21" t="str">
        <f t="shared" si="6"/>
        <v>No</v>
      </c>
      <c r="G782" s="21" t="str">
        <f t="shared" si="7"/>
        <v>No</v>
      </c>
      <c r="H782" s="21" t="str">
        <f t="shared" si="8"/>
        <v>No</v>
      </c>
      <c r="I782" s="21" t="str">
        <f t="shared" si="9"/>
        <v>No</v>
      </c>
      <c r="J782" s="21" t="str">
        <f t="shared" si="10"/>
        <v>No</v>
      </c>
      <c r="K782" s="25"/>
      <c r="L782" s="7" t="s">
        <v>1601</v>
      </c>
      <c r="M782" s="7" t="s">
        <v>1602</v>
      </c>
      <c r="N782" s="7" t="s">
        <v>25</v>
      </c>
      <c r="O782" s="7" t="s">
        <v>4213</v>
      </c>
      <c r="P782" s="44" t="s">
        <v>8491</v>
      </c>
      <c r="Q782" s="42"/>
      <c r="R782" s="42"/>
      <c r="S782" s="42"/>
      <c r="T782" s="42"/>
      <c r="U782" s="42"/>
      <c r="V782" s="42"/>
      <c r="W782" s="42"/>
      <c r="X782" s="42"/>
      <c r="Y782" s="27"/>
      <c r="Z782" s="27"/>
      <c r="AA782" s="27"/>
    </row>
    <row r="783">
      <c r="A783" s="21" t="str">
        <f t="shared" ref="A783:B783" si="790">if(and(isnumber(search("Yes",C783)),isnumber(search("Yes",E783)),isnumber(search("Yes",G783)),isnumber(search("Yes",I783))),"Yes","No")</f>
        <v>No</v>
      </c>
      <c r="B783" s="21" t="str">
        <f t="shared" si="790"/>
        <v>No</v>
      </c>
      <c r="C783" s="22" t="str">
        <f t="shared" si="3"/>
        <v>No</v>
      </c>
      <c r="D783" s="21" t="str">
        <f t="shared" si="4"/>
        <v>No</v>
      </c>
      <c r="E783" s="21" t="str">
        <f t="shared" si="5"/>
        <v>No</v>
      </c>
      <c r="F783" s="21" t="str">
        <f t="shared" si="6"/>
        <v>No</v>
      </c>
      <c r="G783" s="21" t="str">
        <f t="shared" si="7"/>
        <v>No</v>
      </c>
      <c r="H783" s="21" t="str">
        <f t="shared" si="8"/>
        <v>No</v>
      </c>
      <c r="I783" s="21" t="str">
        <f t="shared" si="9"/>
        <v>No</v>
      </c>
      <c r="J783" s="21" t="str">
        <f t="shared" si="10"/>
        <v>No</v>
      </c>
      <c r="K783" s="25"/>
      <c r="L783" s="7" t="s">
        <v>1603</v>
      </c>
      <c r="M783" s="7" t="s">
        <v>1604</v>
      </c>
      <c r="N783" s="7" t="s">
        <v>25</v>
      </c>
      <c r="O783" s="7" t="s">
        <v>2250</v>
      </c>
      <c r="P783" s="44" t="s">
        <v>8492</v>
      </c>
      <c r="Q783" s="42"/>
      <c r="R783" s="42"/>
      <c r="S783" s="42"/>
      <c r="T783" s="42"/>
      <c r="U783" s="42"/>
      <c r="V783" s="42"/>
      <c r="W783" s="42"/>
      <c r="X783" s="42"/>
      <c r="Y783" s="27"/>
      <c r="Z783" s="27"/>
      <c r="AA783" s="27"/>
    </row>
    <row r="784">
      <c r="A784" s="21" t="str">
        <f t="shared" ref="A784:B784" si="791">if(and(isnumber(search("Yes",C784)),isnumber(search("Yes",E784)),isnumber(search("Yes",G784)),isnumber(search("Yes",I784))),"Yes","No")</f>
        <v>No</v>
      </c>
      <c r="B784" s="21" t="str">
        <f t="shared" si="791"/>
        <v>No</v>
      </c>
      <c r="C784" s="22" t="str">
        <f t="shared" si="3"/>
        <v>No</v>
      </c>
      <c r="D784" s="21" t="str">
        <f t="shared" si="4"/>
        <v>No</v>
      </c>
      <c r="E784" s="21" t="str">
        <f t="shared" si="5"/>
        <v>No</v>
      </c>
      <c r="F784" s="21" t="str">
        <f t="shared" si="6"/>
        <v>No</v>
      </c>
      <c r="G784" s="21" t="str">
        <f t="shared" si="7"/>
        <v>No</v>
      </c>
      <c r="H784" s="21" t="str">
        <f t="shared" si="8"/>
        <v>No</v>
      </c>
      <c r="I784" s="21" t="str">
        <f t="shared" si="9"/>
        <v>No</v>
      </c>
      <c r="J784" s="21" t="str">
        <f t="shared" si="10"/>
        <v>No</v>
      </c>
      <c r="K784" s="25"/>
      <c r="L784" s="7" t="s">
        <v>1605</v>
      </c>
      <c r="M784" s="7" t="s">
        <v>1606</v>
      </c>
      <c r="N784" s="7" t="s">
        <v>25</v>
      </c>
      <c r="O784" s="7" t="s">
        <v>8493</v>
      </c>
      <c r="P784" s="44" t="s">
        <v>8494</v>
      </c>
      <c r="Q784" s="42"/>
      <c r="R784" s="42"/>
      <c r="S784" s="42"/>
      <c r="T784" s="42"/>
      <c r="U784" s="42"/>
      <c r="V784" s="42"/>
      <c r="W784" s="42"/>
      <c r="X784" s="42"/>
      <c r="Y784" s="27"/>
      <c r="Z784" s="27"/>
      <c r="AA784" s="27"/>
    </row>
    <row r="785">
      <c r="A785" s="21" t="str">
        <f t="shared" ref="A785:B785" si="792">if(and(isnumber(search("Yes",C785)),isnumber(search("Yes",E785)),isnumber(search("Yes",G785)),isnumber(search("Yes",I785))),"Yes","No")</f>
        <v>No</v>
      </c>
      <c r="B785" s="21" t="str">
        <f t="shared" si="792"/>
        <v>No</v>
      </c>
      <c r="C785" s="22" t="str">
        <f t="shared" si="3"/>
        <v>No</v>
      </c>
      <c r="D785" s="21" t="str">
        <f t="shared" si="4"/>
        <v>No</v>
      </c>
      <c r="E785" s="21" t="str">
        <f t="shared" si="5"/>
        <v>No</v>
      </c>
      <c r="F785" s="21" t="str">
        <f t="shared" si="6"/>
        <v>No</v>
      </c>
      <c r="G785" s="21" t="str">
        <f t="shared" si="7"/>
        <v>No</v>
      </c>
      <c r="H785" s="21" t="str">
        <f t="shared" si="8"/>
        <v>No</v>
      </c>
      <c r="I785" s="21" t="str">
        <f t="shared" si="9"/>
        <v>No</v>
      </c>
      <c r="J785" s="21" t="str">
        <f t="shared" si="10"/>
        <v>No</v>
      </c>
      <c r="K785" s="25"/>
      <c r="L785" s="7" t="s">
        <v>1607</v>
      </c>
      <c r="M785" s="7" t="s">
        <v>167</v>
      </c>
      <c r="N785" s="7" t="s">
        <v>25</v>
      </c>
      <c r="O785" s="7" t="s">
        <v>8495</v>
      </c>
      <c r="P785" s="44" t="s">
        <v>8496</v>
      </c>
      <c r="Q785" s="42"/>
      <c r="R785" s="42"/>
      <c r="S785" s="42"/>
      <c r="T785" s="42"/>
      <c r="U785" s="42"/>
      <c r="V785" s="42"/>
      <c r="W785" s="42"/>
      <c r="X785" s="42"/>
      <c r="Y785" s="27"/>
      <c r="Z785" s="27"/>
      <c r="AA785" s="27"/>
    </row>
    <row r="786">
      <c r="A786" s="21" t="str">
        <f t="shared" ref="A786:B786" si="793">if(and(isnumber(search("Yes",C786)),isnumber(search("Yes",E786)),isnumber(search("Yes",G786)),isnumber(search("Yes",I786))),"Yes","No")</f>
        <v>No</v>
      </c>
      <c r="B786" s="21" t="str">
        <f t="shared" si="793"/>
        <v>No</v>
      </c>
      <c r="C786" s="22" t="str">
        <f t="shared" si="3"/>
        <v>No</v>
      </c>
      <c r="D786" s="21" t="str">
        <f t="shared" si="4"/>
        <v>No</v>
      </c>
      <c r="E786" s="21" t="str">
        <f t="shared" si="5"/>
        <v>No</v>
      </c>
      <c r="F786" s="21" t="str">
        <f t="shared" si="6"/>
        <v>No</v>
      </c>
      <c r="G786" s="21" t="str">
        <f t="shared" si="7"/>
        <v>No</v>
      </c>
      <c r="H786" s="21" t="str">
        <f t="shared" si="8"/>
        <v>No</v>
      </c>
      <c r="I786" s="21" t="str">
        <f t="shared" si="9"/>
        <v>No</v>
      </c>
      <c r="J786" s="21" t="str">
        <f t="shared" si="10"/>
        <v>No</v>
      </c>
      <c r="K786" s="25"/>
      <c r="L786" s="7" t="s">
        <v>1608</v>
      </c>
      <c r="M786" s="7" t="s">
        <v>1609</v>
      </c>
      <c r="N786" s="7" t="s">
        <v>25</v>
      </c>
      <c r="O786" s="7" t="s">
        <v>8497</v>
      </c>
      <c r="P786" s="44" t="s">
        <v>8498</v>
      </c>
      <c r="Q786" s="42"/>
      <c r="R786" s="42"/>
      <c r="S786" s="42"/>
      <c r="T786" s="42"/>
      <c r="U786" s="42"/>
      <c r="V786" s="42"/>
      <c r="W786" s="42"/>
      <c r="X786" s="42"/>
      <c r="Y786" s="27"/>
      <c r="Z786" s="27"/>
      <c r="AA786" s="27"/>
    </row>
    <row r="787">
      <c r="A787" s="21" t="str">
        <f t="shared" ref="A787:B787" si="794">if(and(isnumber(search("Yes",C787)),isnumber(search("Yes",E787)),isnumber(search("Yes",G787)),isnumber(search("Yes",I787))),"Yes","No")</f>
        <v>No</v>
      </c>
      <c r="B787" s="21" t="str">
        <f t="shared" si="794"/>
        <v>No</v>
      </c>
      <c r="C787" s="22" t="str">
        <f t="shared" si="3"/>
        <v>No</v>
      </c>
      <c r="D787" s="21" t="str">
        <f t="shared" si="4"/>
        <v>No</v>
      </c>
      <c r="E787" s="21" t="str">
        <f t="shared" si="5"/>
        <v>No</v>
      </c>
      <c r="F787" s="21" t="str">
        <f t="shared" si="6"/>
        <v>No</v>
      </c>
      <c r="G787" s="21" t="str">
        <f t="shared" si="7"/>
        <v>No</v>
      </c>
      <c r="H787" s="21" t="str">
        <f t="shared" si="8"/>
        <v>No</v>
      </c>
      <c r="I787" s="21" t="str">
        <f t="shared" si="9"/>
        <v>No</v>
      </c>
      <c r="J787" s="21" t="str">
        <f t="shared" si="10"/>
        <v>No</v>
      </c>
      <c r="K787" s="25"/>
      <c r="L787" s="7" t="s">
        <v>1610</v>
      </c>
      <c r="M787" s="7" t="s">
        <v>1611</v>
      </c>
      <c r="N787" s="7" t="s">
        <v>25</v>
      </c>
      <c r="O787" s="7" t="s">
        <v>4222</v>
      </c>
      <c r="P787" s="44" t="s">
        <v>4223</v>
      </c>
      <c r="Q787" s="42"/>
      <c r="R787" s="42"/>
      <c r="S787" s="42"/>
      <c r="T787" s="42"/>
      <c r="U787" s="42"/>
      <c r="V787" s="42"/>
      <c r="W787" s="42"/>
      <c r="X787" s="42"/>
      <c r="Y787" s="27"/>
      <c r="Z787" s="27"/>
      <c r="AA787" s="27"/>
    </row>
    <row r="788">
      <c r="A788" s="21" t="str">
        <f t="shared" ref="A788:B788" si="795">if(and(isnumber(search("Yes",C788)),isnumber(search("Yes",E788)),isnumber(search("Yes",G788)),isnumber(search("Yes",I788))),"Yes","No")</f>
        <v>No</v>
      </c>
      <c r="B788" s="21" t="str">
        <f t="shared" si="795"/>
        <v>No</v>
      </c>
      <c r="C788" s="22" t="str">
        <f t="shared" si="3"/>
        <v>No</v>
      </c>
      <c r="D788" s="21" t="str">
        <f t="shared" si="4"/>
        <v>No</v>
      </c>
      <c r="E788" s="21" t="str">
        <f t="shared" si="5"/>
        <v>No</v>
      </c>
      <c r="F788" s="21" t="str">
        <f t="shared" si="6"/>
        <v>No</v>
      </c>
      <c r="G788" s="21" t="str">
        <f t="shared" si="7"/>
        <v>No</v>
      </c>
      <c r="H788" s="21" t="str">
        <f t="shared" si="8"/>
        <v>No</v>
      </c>
      <c r="I788" s="21" t="str">
        <f t="shared" si="9"/>
        <v>No</v>
      </c>
      <c r="J788" s="21" t="str">
        <f t="shared" si="10"/>
        <v>No</v>
      </c>
      <c r="K788" s="25"/>
      <c r="L788" s="7" t="s">
        <v>1612</v>
      </c>
      <c r="M788" s="7" t="s">
        <v>1613</v>
      </c>
      <c r="N788" s="7" t="s">
        <v>25</v>
      </c>
      <c r="O788" s="7" t="s">
        <v>6526</v>
      </c>
      <c r="P788" s="44" t="s">
        <v>6527</v>
      </c>
      <c r="Q788" s="42"/>
      <c r="R788" s="42"/>
      <c r="S788" s="42"/>
      <c r="T788" s="42"/>
      <c r="U788" s="42"/>
      <c r="V788" s="42"/>
      <c r="W788" s="42"/>
      <c r="X788" s="42"/>
      <c r="Y788" s="27"/>
      <c r="Z788" s="27"/>
      <c r="AA788" s="27"/>
    </row>
    <row r="789">
      <c r="A789" s="21" t="str">
        <f t="shared" ref="A789:B789" si="796">if(and(isnumber(search("Yes",C789)),isnumber(search("Yes",E789)),isnumber(search("Yes",G789)),isnumber(search("Yes",I789))),"Yes","No")</f>
        <v>No</v>
      </c>
      <c r="B789" s="21" t="str">
        <f t="shared" si="796"/>
        <v>No</v>
      </c>
      <c r="C789" s="22" t="str">
        <f t="shared" si="3"/>
        <v>No</v>
      </c>
      <c r="D789" s="21" t="str">
        <f t="shared" si="4"/>
        <v>No</v>
      </c>
      <c r="E789" s="21" t="str">
        <f t="shared" si="5"/>
        <v>No</v>
      </c>
      <c r="F789" s="21" t="str">
        <f t="shared" si="6"/>
        <v>No</v>
      </c>
      <c r="G789" s="21" t="str">
        <f t="shared" si="7"/>
        <v>No</v>
      </c>
      <c r="H789" s="21" t="str">
        <f t="shared" si="8"/>
        <v>No</v>
      </c>
      <c r="I789" s="21" t="str">
        <f t="shared" si="9"/>
        <v>No</v>
      </c>
      <c r="J789" s="21" t="str">
        <f t="shared" si="10"/>
        <v>No</v>
      </c>
      <c r="K789" s="25"/>
      <c r="L789" s="7" t="s">
        <v>1614</v>
      </c>
      <c r="M789" s="7" t="s">
        <v>1615</v>
      </c>
      <c r="N789" s="7" t="s">
        <v>25</v>
      </c>
      <c r="O789" s="7" t="s">
        <v>6528</v>
      </c>
      <c r="P789" s="44" t="s">
        <v>4227</v>
      </c>
      <c r="Q789" s="42"/>
      <c r="R789" s="42"/>
      <c r="S789" s="42"/>
      <c r="T789" s="42"/>
      <c r="U789" s="42"/>
      <c r="V789" s="42"/>
      <c r="W789" s="42"/>
      <c r="X789" s="42"/>
      <c r="Y789" s="27"/>
      <c r="Z789" s="27"/>
      <c r="AA789" s="27"/>
    </row>
    <row r="790">
      <c r="A790" s="21" t="str">
        <f t="shared" ref="A790:B790" si="797">if(and(isnumber(search("Yes",C790)),isnumber(search("Yes",E790)),isnumber(search("Yes",G790)),isnumber(search("Yes",I790))),"Yes","No")</f>
        <v>No</v>
      </c>
      <c r="B790" s="21" t="str">
        <f t="shared" si="797"/>
        <v>No</v>
      </c>
      <c r="C790" s="22" t="str">
        <f t="shared" si="3"/>
        <v>No</v>
      </c>
      <c r="D790" s="21" t="str">
        <f t="shared" si="4"/>
        <v>No</v>
      </c>
      <c r="E790" s="21" t="str">
        <f t="shared" si="5"/>
        <v>No</v>
      </c>
      <c r="F790" s="21" t="str">
        <f t="shared" si="6"/>
        <v>No</v>
      </c>
      <c r="G790" s="21" t="str">
        <f t="shared" si="7"/>
        <v>No</v>
      </c>
      <c r="H790" s="21" t="str">
        <f t="shared" si="8"/>
        <v>No</v>
      </c>
      <c r="I790" s="21" t="str">
        <f t="shared" si="9"/>
        <v>No</v>
      </c>
      <c r="J790" s="21" t="str">
        <f t="shared" si="10"/>
        <v>No</v>
      </c>
      <c r="K790" s="25"/>
      <c r="L790" s="7" t="s">
        <v>1616</v>
      </c>
      <c r="M790" s="7" t="s">
        <v>1617</v>
      </c>
      <c r="N790" s="7" t="s">
        <v>25</v>
      </c>
      <c r="O790" s="7" t="s">
        <v>8499</v>
      </c>
      <c r="P790" s="44" t="s">
        <v>8500</v>
      </c>
      <c r="Q790" s="42"/>
      <c r="R790" s="42"/>
      <c r="S790" s="42"/>
      <c r="T790" s="42"/>
      <c r="U790" s="42"/>
      <c r="V790" s="42"/>
      <c r="W790" s="42"/>
      <c r="X790" s="42"/>
      <c r="Y790" s="27"/>
      <c r="Z790" s="27"/>
      <c r="AA790" s="27"/>
    </row>
    <row r="791">
      <c r="A791" s="21" t="str">
        <f t="shared" ref="A791:B791" si="798">if(and(isnumber(search("Yes",C791)),isnumber(search("Yes",E791)),isnumber(search("Yes",G791)),isnumber(search("Yes",I791))),"Yes","No")</f>
        <v>No</v>
      </c>
      <c r="B791" s="21" t="str">
        <f t="shared" si="798"/>
        <v>No</v>
      </c>
      <c r="C791" s="22" t="str">
        <f t="shared" si="3"/>
        <v>No</v>
      </c>
      <c r="D791" s="21" t="str">
        <f t="shared" si="4"/>
        <v>No</v>
      </c>
      <c r="E791" s="21" t="str">
        <f t="shared" si="5"/>
        <v>No</v>
      </c>
      <c r="F791" s="21" t="str">
        <f t="shared" si="6"/>
        <v>No</v>
      </c>
      <c r="G791" s="21" t="str">
        <f t="shared" si="7"/>
        <v>No</v>
      </c>
      <c r="H791" s="21" t="str">
        <f t="shared" si="8"/>
        <v>No</v>
      </c>
      <c r="I791" s="21" t="str">
        <f t="shared" si="9"/>
        <v>No</v>
      </c>
      <c r="J791" s="21" t="str">
        <f t="shared" si="10"/>
        <v>No</v>
      </c>
      <c r="K791" s="25"/>
      <c r="L791" s="7" t="s">
        <v>1618</v>
      </c>
      <c r="M791" s="7" t="s">
        <v>1619</v>
      </c>
      <c r="N791" s="7" t="s">
        <v>25</v>
      </c>
      <c r="O791" s="7" t="s">
        <v>2454</v>
      </c>
      <c r="P791" s="44" t="s">
        <v>8501</v>
      </c>
      <c r="Q791" s="42"/>
      <c r="R791" s="42"/>
      <c r="S791" s="42"/>
      <c r="T791" s="42"/>
      <c r="U791" s="42"/>
      <c r="V791" s="42"/>
      <c r="W791" s="42"/>
      <c r="X791" s="42"/>
      <c r="Y791" s="27"/>
      <c r="Z791" s="27"/>
      <c r="AA791" s="27"/>
    </row>
    <row r="792">
      <c r="A792" s="21" t="str">
        <f t="shared" ref="A792:B792" si="799">if(and(isnumber(search("Yes",C792)),isnumber(search("Yes",E792)),isnumber(search("Yes",G792)),isnumber(search("Yes",I792))),"Yes","No")</f>
        <v>No</v>
      </c>
      <c r="B792" s="21" t="str">
        <f t="shared" si="799"/>
        <v>No</v>
      </c>
      <c r="C792" s="22" t="str">
        <f t="shared" si="3"/>
        <v>No</v>
      </c>
      <c r="D792" s="21" t="str">
        <f t="shared" si="4"/>
        <v>No</v>
      </c>
      <c r="E792" s="21" t="str">
        <f t="shared" si="5"/>
        <v>No</v>
      </c>
      <c r="F792" s="21" t="str">
        <f t="shared" si="6"/>
        <v>No</v>
      </c>
      <c r="G792" s="21" t="str">
        <f t="shared" si="7"/>
        <v>Yes</v>
      </c>
      <c r="H792" s="21" t="str">
        <f t="shared" si="8"/>
        <v>Yes</v>
      </c>
      <c r="I792" s="21" t="str">
        <f t="shared" si="9"/>
        <v>Yes</v>
      </c>
      <c r="J792" s="21" t="str">
        <f t="shared" si="10"/>
        <v>Yes</v>
      </c>
      <c r="K792" s="25">
        <v>68.0</v>
      </c>
      <c r="L792" s="7" t="s">
        <v>1620</v>
      </c>
      <c r="M792" s="7" t="s">
        <v>4230</v>
      </c>
      <c r="N792" s="7" t="s">
        <v>25</v>
      </c>
      <c r="O792" s="7" t="s">
        <v>6230</v>
      </c>
      <c r="P792" s="44" t="s">
        <v>8502</v>
      </c>
      <c r="Q792" s="42"/>
      <c r="R792" s="42"/>
      <c r="S792" s="42"/>
      <c r="T792" s="7" t="s">
        <v>21</v>
      </c>
      <c r="U792" s="7" t="s">
        <v>4233</v>
      </c>
      <c r="V792" s="44" t="s">
        <v>4234</v>
      </c>
      <c r="W792" s="7" t="s">
        <v>21</v>
      </c>
      <c r="X792" s="7" t="s">
        <v>8503</v>
      </c>
      <c r="Y792" s="44" t="s">
        <v>8504</v>
      </c>
    </row>
    <row r="793">
      <c r="A793" s="21" t="str">
        <f t="shared" ref="A793:B793" si="800">if(and(isnumber(search("Yes",C793)),isnumber(search("Yes",E793)),isnumber(search("Yes",G793)),isnumber(search("Yes",I793))),"Yes","No")</f>
        <v>No</v>
      </c>
      <c r="B793" s="21" t="str">
        <f t="shared" si="800"/>
        <v>No</v>
      </c>
      <c r="C793" s="22" t="str">
        <f t="shared" si="3"/>
        <v>No</v>
      </c>
      <c r="D793" s="21" t="str">
        <f t="shared" si="4"/>
        <v>No</v>
      </c>
      <c r="E793" s="21" t="str">
        <f t="shared" si="5"/>
        <v>No</v>
      </c>
      <c r="F793" s="21" t="str">
        <f t="shared" si="6"/>
        <v>No</v>
      </c>
      <c r="G793" s="21" t="str">
        <f t="shared" si="7"/>
        <v>No</v>
      </c>
      <c r="H793" s="21" t="str">
        <f t="shared" si="8"/>
        <v>No</v>
      </c>
      <c r="I793" s="21" t="str">
        <f t="shared" si="9"/>
        <v>No</v>
      </c>
      <c r="J793" s="21" t="str">
        <f t="shared" si="10"/>
        <v>No</v>
      </c>
      <c r="K793" s="25"/>
      <c r="L793" s="7" t="s">
        <v>1622</v>
      </c>
      <c r="M793" s="7" t="s">
        <v>1623</v>
      </c>
      <c r="N793" s="7" t="s">
        <v>25</v>
      </c>
      <c r="O793" s="7" t="s">
        <v>4236</v>
      </c>
      <c r="P793" s="44" t="s">
        <v>8505</v>
      </c>
      <c r="Q793" s="42"/>
      <c r="R793" s="42"/>
      <c r="S793" s="42"/>
      <c r="T793" s="42"/>
      <c r="U793" s="42"/>
      <c r="V793" s="42"/>
      <c r="W793" s="42"/>
      <c r="X793" s="42"/>
      <c r="Y793" s="27"/>
      <c r="Z793" s="27"/>
      <c r="AA793" s="27"/>
    </row>
    <row r="794">
      <c r="A794" s="21" t="str">
        <f t="shared" ref="A794:B794" si="801">if(and(isnumber(search("Yes",C794)),isnumber(search("Yes",E794)),isnumber(search("Yes",G794)),isnumber(search("Yes",I794))),"Yes","No")</f>
        <v>No</v>
      </c>
      <c r="B794" s="21" t="str">
        <f t="shared" si="801"/>
        <v>No</v>
      </c>
      <c r="C794" s="22" t="str">
        <f t="shared" si="3"/>
        <v>No</v>
      </c>
      <c r="D794" s="21" t="str">
        <f t="shared" si="4"/>
        <v>No</v>
      </c>
      <c r="E794" s="21" t="str">
        <f t="shared" si="5"/>
        <v>No</v>
      </c>
      <c r="F794" s="21" t="str">
        <f t="shared" si="6"/>
        <v>No</v>
      </c>
      <c r="G794" s="21" t="str">
        <f t="shared" si="7"/>
        <v>No</v>
      </c>
      <c r="H794" s="21" t="str">
        <f t="shared" si="8"/>
        <v>No</v>
      </c>
      <c r="I794" s="21" t="str">
        <f t="shared" si="9"/>
        <v>No</v>
      </c>
      <c r="J794" s="21" t="str">
        <f t="shared" si="10"/>
        <v>No</v>
      </c>
      <c r="K794" s="25"/>
      <c r="L794" s="7" t="s">
        <v>1624</v>
      </c>
      <c r="M794" s="7" t="s">
        <v>1625</v>
      </c>
      <c r="N794" s="7" t="s">
        <v>25</v>
      </c>
      <c r="O794" s="7" t="s">
        <v>3313</v>
      </c>
      <c r="P794" s="44" t="s">
        <v>4239</v>
      </c>
      <c r="Q794" s="42"/>
      <c r="R794" s="42"/>
      <c r="S794" s="42"/>
      <c r="T794" s="42"/>
      <c r="U794" s="42"/>
      <c r="V794" s="42"/>
      <c r="W794" s="42"/>
      <c r="X794" s="42"/>
      <c r="Y794" s="27"/>
      <c r="Z794" s="27"/>
      <c r="AA794" s="27"/>
    </row>
    <row r="795">
      <c r="A795" s="21" t="str">
        <f t="shared" ref="A795:B795" si="802">if(and(isnumber(search("Yes",C795)),isnumber(search("Yes",E795)),isnumber(search("Yes",G795)),isnumber(search("Yes",I795))),"Yes","No")</f>
        <v>No</v>
      </c>
      <c r="B795" s="21" t="str">
        <f t="shared" si="802"/>
        <v>No</v>
      </c>
      <c r="C795" s="22" t="str">
        <f t="shared" si="3"/>
        <v>No</v>
      </c>
      <c r="D795" s="21" t="str">
        <f t="shared" si="4"/>
        <v>No</v>
      </c>
      <c r="E795" s="21" t="str">
        <f t="shared" si="5"/>
        <v>No</v>
      </c>
      <c r="F795" s="21" t="str">
        <f t="shared" si="6"/>
        <v>No</v>
      </c>
      <c r="G795" s="21" t="str">
        <f t="shared" si="7"/>
        <v>No</v>
      </c>
      <c r="H795" s="21" t="str">
        <f t="shared" si="8"/>
        <v>No</v>
      </c>
      <c r="I795" s="21" t="str">
        <f t="shared" si="9"/>
        <v>No</v>
      </c>
      <c r="J795" s="21" t="str">
        <f t="shared" si="10"/>
        <v>No</v>
      </c>
      <c r="K795" s="25"/>
      <c r="L795" s="7" t="s">
        <v>1626</v>
      </c>
      <c r="M795" s="7" t="s">
        <v>1627</v>
      </c>
      <c r="N795" s="7" t="s">
        <v>25</v>
      </c>
      <c r="O795" s="7" t="s">
        <v>6539</v>
      </c>
      <c r="P795" s="44" t="s">
        <v>8506</v>
      </c>
      <c r="Q795" s="42"/>
      <c r="R795" s="42"/>
      <c r="S795" s="42"/>
      <c r="T795" s="42"/>
      <c r="U795" s="42"/>
      <c r="V795" s="42"/>
      <c r="W795" s="42"/>
      <c r="X795" s="42"/>
      <c r="Y795" s="27"/>
      <c r="Z795" s="27"/>
      <c r="AA795" s="27"/>
    </row>
    <row r="796">
      <c r="A796" s="21" t="str">
        <f t="shared" ref="A796:B796" si="803">if(and(isnumber(search("Yes",C796)),isnumber(search("Yes",E796)),isnumber(search("Yes",G796)),isnumber(search("Yes",I796))),"Yes","No")</f>
        <v>No</v>
      </c>
      <c r="B796" s="21" t="str">
        <f t="shared" si="803"/>
        <v>No</v>
      </c>
      <c r="C796" s="22" t="str">
        <f t="shared" si="3"/>
        <v>No</v>
      </c>
      <c r="D796" s="21" t="str">
        <f t="shared" si="4"/>
        <v>No</v>
      </c>
      <c r="E796" s="21" t="str">
        <f t="shared" si="5"/>
        <v>No</v>
      </c>
      <c r="F796" s="21" t="str">
        <f t="shared" si="6"/>
        <v>No</v>
      </c>
      <c r="G796" s="21" t="str">
        <f t="shared" si="7"/>
        <v>No</v>
      </c>
      <c r="H796" s="21" t="str">
        <f t="shared" si="8"/>
        <v>No</v>
      </c>
      <c r="I796" s="21" t="str">
        <f t="shared" si="9"/>
        <v>No</v>
      </c>
      <c r="J796" s="21" t="str">
        <f t="shared" si="10"/>
        <v>No</v>
      </c>
      <c r="K796" s="25"/>
      <c r="L796" s="7" t="s">
        <v>1628</v>
      </c>
      <c r="M796" s="7" t="s">
        <v>1629</v>
      </c>
      <c r="N796" s="7" t="s">
        <v>25</v>
      </c>
      <c r="O796" s="7" t="s">
        <v>8507</v>
      </c>
      <c r="P796" s="44" t="s">
        <v>8508</v>
      </c>
      <c r="Q796" s="42"/>
      <c r="R796" s="42"/>
      <c r="S796" s="42"/>
      <c r="T796" s="42"/>
      <c r="U796" s="42"/>
      <c r="V796" s="42"/>
      <c r="W796" s="42"/>
      <c r="X796" s="42"/>
      <c r="Y796" s="27"/>
      <c r="Z796" s="27"/>
      <c r="AA796" s="27"/>
    </row>
    <row r="797">
      <c r="A797" s="21" t="str">
        <f t="shared" ref="A797:B797" si="804">if(and(isnumber(search("Yes",C797)),isnumber(search("Yes",E797)),isnumber(search("Yes",G797)),isnumber(search("Yes",I797))),"Yes","No")</f>
        <v>No</v>
      </c>
      <c r="B797" s="21" t="str">
        <f t="shared" si="804"/>
        <v>No</v>
      </c>
      <c r="C797" s="22" t="str">
        <f t="shared" si="3"/>
        <v>No</v>
      </c>
      <c r="D797" s="21" t="str">
        <f t="shared" si="4"/>
        <v>No</v>
      </c>
      <c r="E797" s="21" t="str">
        <f t="shared" si="5"/>
        <v>No</v>
      </c>
      <c r="F797" s="21" t="str">
        <f t="shared" si="6"/>
        <v>No</v>
      </c>
      <c r="G797" s="21" t="str">
        <f t="shared" si="7"/>
        <v>Yes</v>
      </c>
      <c r="H797" s="21" t="str">
        <f t="shared" si="8"/>
        <v>Yes</v>
      </c>
      <c r="I797" s="21" t="str">
        <f t="shared" si="9"/>
        <v>Yes</v>
      </c>
      <c r="J797" s="21" t="str">
        <f t="shared" si="10"/>
        <v>Yes</v>
      </c>
      <c r="K797" s="25">
        <v>6.0</v>
      </c>
      <c r="L797" s="7" t="s">
        <v>1630</v>
      </c>
      <c r="M797" s="7" t="s">
        <v>4244</v>
      </c>
      <c r="N797" s="7" t="s">
        <v>25</v>
      </c>
      <c r="O797" s="7" t="s">
        <v>2425</v>
      </c>
      <c r="P797" s="44" t="s">
        <v>8509</v>
      </c>
      <c r="Q797" s="42"/>
      <c r="R797" s="42"/>
      <c r="S797" s="42"/>
      <c r="T797" s="7" t="s">
        <v>21</v>
      </c>
      <c r="U797" s="7" t="s">
        <v>2504</v>
      </c>
      <c r="V797" s="44" t="s">
        <v>8510</v>
      </c>
      <c r="W797" s="7" t="s">
        <v>2321</v>
      </c>
      <c r="X797" s="7" t="s">
        <v>8511</v>
      </c>
      <c r="Y797" s="44" t="s">
        <v>8512</v>
      </c>
    </row>
    <row r="798">
      <c r="A798" s="21" t="str">
        <f t="shared" ref="A798:B798" si="805">if(and(isnumber(search("Yes",C798)),isnumber(search("Yes",E798)),isnumber(search("Yes",G798)),isnumber(search("Yes",I798))),"Yes","No")</f>
        <v>No</v>
      </c>
      <c r="B798" s="21" t="str">
        <f t="shared" si="805"/>
        <v>No</v>
      </c>
      <c r="C798" s="22" t="str">
        <f t="shared" si="3"/>
        <v>No</v>
      </c>
      <c r="D798" s="21" t="str">
        <f t="shared" si="4"/>
        <v>No</v>
      </c>
      <c r="E798" s="21" t="str">
        <f t="shared" si="5"/>
        <v>No</v>
      </c>
      <c r="F798" s="21" t="str">
        <f t="shared" si="6"/>
        <v>No</v>
      </c>
      <c r="G798" s="21" t="str">
        <f t="shared" si="7"/>
        <v>No</v>
      </c>
      <c r="H798" s="21" t="str">
        <f t="shared" si="8"/>
        <v>No</v>
      </c>
      <c r="I798" s="21" t="str">
        <f t="shared" si="9"/>
        <v>No</v>
      </c>
      <c r="J798" s="21" t="str">
        <f t="shared" si="10"/>
        <v>No</v>
      </c>
      <c r="K798" s="25"/>
      <c r="L798" s="7" t="s">
        <v>1632</v>
      </c>
      <c r="M798" s="7" t="s">
        <v>1633</v>
      </c>
      <c r="N798" s="7" t="s">
        <v>25</v>
      </c>
      <c r="O798" s="7" t="s">
        <v>2374</v>
      </c>
      <c r="P798" s="44" t="s">
        <v>4249</v>
      </c>
      <c r="Q798" s="42"/>
      <c r="R798" s="42"/>
      <c r="S798" s="42"/>
      <c r="T798" s="42"/>
      <c r="U798" s="42"/>
      <c r="V798" s="42"/>
      <c r="W798" s="42"/>
      <c r="X798" s="42"/>
      <c r="Y798" s="27"/>
      <c r="Z798" s="27"/>
      <c r="AA798" s="27"/>
    </row>
    <row r="799">
      <c r="A799" s="21" t="str">
        <f t="shared" ref="A799:B799" si="806">if(and(isnumber(search("Yes",C799)),isnumber(search("Yes",E799)),isnumber(search("Yes",G799)),isnumber(search("Yes",I799))),"Yes","No")</f>
        <v>No</v>
      </c>
      <c r="B799" s="21" t="str">
        <f t="shared" si="806"/>
        <v>No</v>
      </c>
      <c r="C799" s="22" t="str">
        <f t="shared" si="3"/>
        <v>No</v>
      </c>
      <c r="D799" s="21" t="str">
        <f t="shared" si="4"/>
        <v>No</v>
      </c>
      <c r="E799" s="21" t="str">
        <f t="shared" si="5"/>
        <v>No</v>
      </c>
      <c r="F799" s="21" t="str">
        <f t="shared" si="6"/>
        <v>No</v>
      </c>
      <c r="G799" s="21" t="str">
        <f t="shared" si="7"/>
        <v>No</v>
      </c>
      <c r="H799" s="21" t="str">
        <f t="shared" si="8"/>
        <v>No</v>
      </c>
      <c r="I799" s="21" t="str">
        <f t="shared" si="9"/>
        <v>No</v>
      </c>
      <c r="J799" s="21" t="str">
        <f t="shared" si="10"/>
        <v>No</v>
      </c>
      <c r="K799" s="25"/>
      <c r="L799" s="7" t="s">
        <v>1634</v>
      </c>
      <c r="M799" s="7" t="s">
        <v>1635</v>
      </c>
      <c r="N799" s="7" t="s">
        <v>25</v>
      </c>
      <c r="O799" s="7" t="s">
        <v>2687</v>
      </c>
      <c r="P799" s="44" t="s">
        <v>8513</v>
      </c>
      <c r="Q799" s="42"/>
      <c r="R799" s="42"/>
      <c r="S799" s="42"/>
      <c r="T799" s="42"/>
      <c r="U799" s="42"/>
      <c r="V799" s="42"/>
      <c r="W799" s="42"/>
      <c r="X799" s="42"/>
      <c r="Y799" s="27"/>
      <c r="Z799" s="27"/>
      <c r="AA799" s="27"/>
    </row>
    <row r="800">
      <c r="A800" s="21" t="str">
        <f t="shared" ref="A800:B800" si="807">if(and(isnumber(search("Yes",C800)),isnumber(search("Yes",E800)),isnumber(search("Yes",G800)),isnumber(search("Yes",I800))),"Yes","No")</f>
        <v>No</v>
      </c>
      <c r="B800" s="21" t="str">
        <f t="shared" si="807"/>
        <v>No</v>
      </c>
      <c r="C800" s="22" t="str">
        <f t="shared" si="3"/>
        <v>No</v>
      </c>
      <c r="D800" s="21" t="str">
        <f t="shared" si="4"/>
        <v>No</v>
      </c>
      <c r="E800" s="21" t="str">
        <f t="shared" si="5"/>
        <v>No</v>
      </c>
      <c r="F800" s="21" t="str">
        <f t="shared" si="6"/>
        <v>No</v>
      </c>
      <c r="G800" s="21" t="str">
        <f t="shared" si="7"/>
        <v>No</v>
      </c>
      <c r="H800" s="21" t="str">
        <f t="shared" si="8"/>
        <v>No</v>
      </c>
      <c r="I800" s="21" t="str">
        <f t="shared" si="9"/>
        <v>No</v>
      </c>
      <c r="J800" s="21" t="str">
        <f t="shared" si="10"/>
        <v>No</v>
      </c>
      <c r="K800" s="25"/>
      <c r="L800" s="7" t="s">
        <v>1636</v>
      </c>
      <c r="M800" s="7" t="s">
        <v>1637</v>
      </c>
      <c r="N800" s="7" t="s">
        <v>25</v>
      </c>
      <c r="O800" s="7" t="s">
        <v>7346</v>
      </c>
      <c r="P800" s="44" t="s">
        <v>8514</v>
      </c>
      <c r="Q800" s="42"/>
      <c r="R800" s="42"/>
      <c r="S800" s="42"/>
      <c r="T800" s="42"/>
      <c r="U800" s="42"/>
      <c r="V800" s="42"/>
      <c r="W800" s="42"/>
      <c r="X800" s="42"/>
      <c r="Y800" s="27"/>
      <c r="Z800" s="27"/>
      <c r="AA800" s="27"/>
    </row>
    <row r="801">
      <c r="A801" s="21" t="str">
        <f t="shared" ref="A801:B801" si="808">if(and(isnumber(search("Yes",C801)),isnumber(search("Yes",E801)),isnumber(search("Yes",G801)),isnumber(search("Yes",I801))),"Yes","No")</f>
        <v>No</v>
      </c>
      <c r="B801" s="21" t="str">
        <f t="shared" si="808"/>
        <v>No</v>
      </c>
      <c r="C801" s="22" t="str">
        <f t="shared" si="3"/>
        <v>No</v>
      </c>
      <c r="D801" s="21" t="str">
        <f t="shared" si="4"/>
        <v>No</v>
      </c>
      <c r="E801" s="21" t="str">
        <f t="shared" si="5"/>
        <v>No</v>
      </c>
      <c r="F801" s="21" t="str">
        <f t="shared" si="6"/>
        <v>No</v>
      </c>
      <c r="G801" s="21" t="str">
        <f t="shared" si="7"/>
        <v>No</v>
      </c>
      <c r="H801" s="21" t="str">
        <f t="shared" si="8"/>
        <v>No</v>
      </c>
      <c r="I801" s="21" t="str">
        <f t="shared" si="9"/>
        <v>No</v>
      </c>
      <c r="J801" s="21" t="str">
        <f t="shared" si="10"/>
        <v>No</v>
      </c>
      <c r="K801" s="25"/>
      <c r="L801" s="7" t="s">
        <v>1638</v>
      </c>
      <c r="M801" s="7" t="s">
        <v>1639</v>
      </c>
      <c r="N801" s="7" t="s">
        <v>25</v>
      </c>
      <c r="O801" s="7" t="s">
        <v>4252</v>
      </c>
      <c r="P801" s="44" t="s">
        <v>4253</v>
      </c>
      <c r="Q801" s="42"/>
      <c r="R801" s="42"/>
      <c r="S801" s="42"/>
      <c r="T801" s="42"/>
      <c r="U801" s="42"/>
      <c r="V801" s="42"/>
      <c r="W801" s="42"/>
      <c r="X801" s="42"/>
      <c r="Y801" s="27"/>
      <c r="Z801" s="27"/>
      <c r="AA801" s="27"/>
    </row>
    <row r="802">
      <c r="A802" s="21" t="str">
        <f t="shared" ref="A802:B802" si="809">if(and(isnumber(search("Yes",C802)),isnumber(search("Yes",E802)),isnumber(search("Yes",G802)),isnumber(search("Yes",I802))),"Yes","No")</f>
        <v>No</v>
      </c>
      <c r="B802" s="21" t="str">
        <f t="shared" si="809"/>
        <v>No</v>
      </c>
      <c r="C802" s="22" t="str">
        <f t="shared" si="3"/>
        <v>No</v>
      </c>
      <c r="D802" s="21" t="str">
        <f t="shared" si="4"/>
        <v>No</v>
      </c>
      <c r="E802" s="21" t="str">
        <f t="shared" si="5"/>
        <v>No</v>
      </c>
      <c r="F802" s="21" t="str">
        <f t="shared" si="6"/>
        <v>No</v>
      </c>
      <c r="G802" s="21" t="str">
        <f t="shared" si="7"/>
        <v>No</v>
      </c>
      <c r="H802" s="21" t="str">
        <f t="shared" si="8"/>
        <v>No</v>
      </c>
      <c r="I802" s="21" t="str">
        <f t="shared" si="9"/>
        <v>No</v>
      </c>
      <c r="J802" s="21" t="str">
        <f t="shared" si="10"/>
        <v>No</v>
      </c>
      <c r="K802" s="25"/>
      <c r="L802" s="7" t="s">
        <v>1640</v>
      </c>
      <c r="M802" s="7" t="s">
        <v>1641</v>
      </c>
      <c r="N802" s="7" t="s">
        <v>25</v>
      </c>
      <c r="O802" s="7" t="s">
        <v>8515</v>
      </c>
      <c r="P802" s="44" t="s">
        <v>8516</v>
      </c>
      <c r="Q802" s="42"/>
      <c r="R802" s="42"/>
      <c r="S802" s="42"/>
      <c r="T802" s="42"/>
      <c r="U802" s="42"/>
      <c r="V802" s="42"/>
      <c r="W802" s="42"/>
      <c r="X802" s="42"/>
      <c r="Y802" s="27"/>
      <c r="Z802" s="27"/>
      <c r="AA802" s="27"/>
    </row>
    <row r="803">
      <c r="A803" s="21" t="str">
        <f t="shared" ref="A803:B803" si="810">if(and(isnumber(search("Yes",C803)),isnumber(search("Yes",E803)),isnumber(search("Yes",G803)),isnumber(search("Yes",I803))),"Yes","No")</f>
        <v>No</v>
      </c>
      <c r="B803" s="21" t="str">
        <f t="shared" si="810"/>
        <v>No</v>
      </c>
      <c r="C803" s="22" t="str">
        <f t="shared" si="3"/>
        <v>No</v>
      </c>
      <c r="D803" s="21" t="str">
        <f t="shared" si="4"/>
        <v>No</v>
      </c>
      <c r="E803" s="21" t="str">
        <f t="shared" si="5"/>
        <v>No</v>
      </c>
      <c r="F803" s="21" t="str">
        <f t="shared" si="6"/>
        <v>No</v>
      </c>
      <c r="G803" s="21" t="str">
        <f t="shared" si="7"/>
        <v>No</v>
      </c>
      <c r="H803" s="21" t="str">
        <f t="shared" si="8"/>
        <v>No</v>
      </c>
      <c r="I803" s="21" t="str">
        <f t="shared" si="9"/>
        <v>No</v>
      </c>
      <c r="J803" s="21" t="str">
        <f t="shared" si="10"/>
        <v>No</v>
      </c>
      <c r="K803" s="25"/>
      <c r="L803" s="7" t="s">
        <v>1642</v>
      </c>
      <c r="M803" s="7" t="s">
        <v>1643</v>
      </c>
      <c r="N803" s="7" t="s">
        <v>25</v>
      </c>
      <c r="O803" s="7" t="s">
        <v>2425</v>
      </c>
      <c r="P803" s="44" t="s">
        <v>8517</v>
      </c>
      <c r="Q803" s="42"/>
      <c r="R803" s="42"/>
      <c r="S803" s="42"/>
      <c r="T803" s="42"/>
      <c r="U803" s="42"/>
      <c r="V803" s="42"/>
      <c r="W803" s="42"/>
      <c r="X803" s="42"/>
      <c r="Y803" s="27"/>
      <c r="Z803" s="27"/>
      <c r="AA803" s="27"/>
    </row>
    <row r="804">
      <c r="A804" s="21" t="str">
        <f t="shared" ref="A804:B804" si="811">if(and(isnumber(search("Yes",C804)),isnumber(search("Yes",E804)),isnumber(search("Yes",G804)),isnumber(search("Yes",I804))),"Yes","No")</f>
        <v>No</v>
      </c>
      <c r="B804" s="21" t="str">
        <f t="shared" si="811"/>
        <v>No</v>
      </c>
      <c r="C804" s="22" t="str">
        <f t="shared" si="3"/>
        <v>No</v>
      </c>
      <c r="D804" s="21" t="str">
        <f t="shared" si="4"/>
        <v>No</v>
      </c>
      <c r="E804" s="21" t="str">
        <f t="shared" si="5"/>
        <v>No</v>
      </c>
      <c r="F804" s="21" t="str">
        <f t="shared" si="6"/>
        <v>No</v>
      </c>
      <c r="G804" s="21" t="str">
        <f t="shared" si="7"/>
        <v>No</v>
      </c>
      <c r="H804" s="21" t="str">
        <f t="shared" si="8"/>
        <v>No</v>
      </c>
      <c r="I804" s="21" t="str">
        <f t="shared" si="9"/>
        <v>Yes</v>
      </c>
      <c r="J804" s="21" t="str">
        <f t="shared" si="10"/>
        <v>Yes</v>
      </c>
      <c r="K804" s="25">
        <v>61.0</v>
      </c>
      <c r="L804" s="7" t="s">
        <v>1644</v>
      </c>
      <c r="M804" s="7" t="s">
        <v>4258</v>
      </c>
      <c r="N804" s="7" t="s">
        <v>25</v>
      </c>
      <c r="O804" s="7" t="s">
        <v>2282</v>
      </c>
      <c r="P804" s="44" t="s">
        <v>2511</v>
      </c>
      <c r="Q804" s="42"/>
      <c r="R804" s="42"/>
      <c r="S804" s="42"/>
      <c r="T804" s="7" t="s">
        <v>25</v>
      </c>
      <c r="U804" s="7" t="s">
        <v>8518</v>
      </c>
      <c r="V804" s="44" t="s">
        <v>8519</v>
      </c>
      <c r="W804" s="7" t="s">
        <v>2321</v>
      </c>
      <c r="X804" s="7" t="s">
        <v>8520</v>
      </c>
      <c r="Y804" s="44" t="s">
        <v>8521</v>
      </c>
    </row>
    <row r="805">
      <c r="A805" s="21" t="str">
        <f t="shared" ref="A805:B805" si="812">if(and(isnumber(search("Yes",C805)),isnumber(search("Yes",E805)),isnumber(search("Yes",G805)),isnumber(search("Yes",I805))),"Yes","No")</f>
        <v>No</v>
      </c>
      <c r="B805" s="21" t="str">
        <f t="shared" si="812"/>
        <v>No</v>
      </c>
      <c r="C805" s="22" t="str">
        <f t="shared" si="3"/>
        <v>No</v>
      </c>
      <c r="D805" s="21" t="str">
        <f t="shared" si="4"/>
        <v>No</v>
      </c>
      <c r="E805" s="21" t="str">
        <f t="shared" si="5"/>
        <v>No</v>
      </c>
      <c r="F805" s="21" t="str">
        <f t="shared" si="6"/>
        <v>No</v>
      </c>
      <c r="G805" s="21" t="str">
        <f t="shared" si="7"/>
        <v>No</v>
      </c>
      <c r="H805" s="21" t="str">
        <f t="shared" si="8"/>
        <v>No</v>
      </c>
      <c r="I805" s="21" t="str">
        <f t="shared" si="9"/>
        <v>No</v>
      </c>
      <c r="J805" s="21" t="str">
        <f t="shared" si="10"/>
        <v>No</v>
      </c>
      <c r="K805" s="25"/>
      <c r="L805" s="7" t="s">
        <v>1646</v>
      </c>
      <c r="M805" s="7" t="s">
        <v>1647</v>
      </c>
      <c r="N805" s="7" t="s">
        <v>25</v>
      </c>
      <c r="O805" s="7" t="s">
        <v>5262</v>
      </c>
      <c r="P805" s="44" t="s">
        <v>8522</v>
      </c>
      <c r="Q805" s="42"/>
      <c r="R805" s="42"/>
      <c r="S805" s="42"/>
      <c r="T805" s="42"/>
      <c r="U805" s="42"/>
      <c r="V805" s="42"/>
      <c r="W805" s="42"/>
      <c r="X805" s="42"/>
      <c r="Y805" s="27"/>
      <c r="Z805" s="27"/>
      <c r="AA805" s="27"/>
    </row>
    <row r="806">
      <c r="A806" s="21" t="str">
        <f t="shared" ref="A806:B806" si="813">if(and(isnumber(search("Yes",C806)),isnumber(search("Yes",E806)),isnumber(search("Yes",G806)),isnumber(search("Yes",I806))),"Yes","No")</f>
        <v>Yes</v>
      </c>
      <c r="B806" s="21" t="str">
        <f t="shared" si="813"/>
        <v>Yes</v>
      </c>
      <c r="C806" s="22" t="str">
        <f t="shared" si="3"/>
        <v>Yes</v>
      </c>
      <c r="D806" s="21" t="str">
        <f t="shared" si="4"/>
        <v>Yes</v>
      </c>
      <c r="E806" s="21" t="str">
        <f t="shared" si="5"/>
        <v>Yes</v>
      </c>
      <c r="F806" s="21" t="str">
        <f t="shared" si="6"/>
        <v>Yes</v>
      </c>
      <c r="G806" s="21" t="str">
        <f t="shared" si="7"/>
        <v>Yes</v>
      </c>
      <c r="H806" s="21" t="str">
        <f t="shared" si="8"/>
        <v>Yes</v>
      </c>
      <c r="I806" s="21" t="str">
        <f t="shared" si="9"/>
        <v>Yes</v>
      </c>
      <c r="J806" s="21" t="str">
        <f t="shared" si="10"/>
        <v>Yes</v>
      </c>
      <c r="K806" s="25"/>
      <c r="L806" s="7" t="s">
        <v>223</v>
      </c>
      <c r="M806" s="7" t="s">
        <v>1648</v>
      </c>
      <c r="N806" s="7" t="s">
        <v>21</v>
      </c>
      <c r="O806" s="7" t="s">
        <v>5371</v>
      </c>
      <c r="P806" s="44" t="s">
        <v>6559</v>
      </c>
      <c r="Q806" s="7" t="s">
        <v>21</v>
      </c>
      <c r="R806" s="7" t="s">
        <v>8523</v>
      </c>
      <c r="S806" s="44" t="s">
        <v>8524</v>
      </c>
      <c r="T806" s="7" t="s">
        <v>21</v>
      </c>
      <c r="U806" s="7" t="s">
        <v>8525</v>
      </c>
      <c r="V806" s="44" t="s">
        <v>8526</v>
      </c>
      <c r="W806" s="7" t="s">
        <v>21</v>
      </c>
      <c r="X806" s="7" t="s">
        <v>8527</v>
      </c>
      <c r="Y806" s="44" t="s">
        <v>8528</v>
      </c>
      <c r="Z806" s="27"/>
      <c r="AA806" s="27"/>
    </row>
    <row r="807">
      <c r="A807" s="21" t="str">
        <f t="shared" ref="A807:B807" si="814">if(and(isnumber(search("Yes",C807)),isnumber(search("Yes",E807)),isnumber(search("Yes",G807)),isnumber(search("Yes",I807))),"Yes","No")</f>
        <v>No</v>
      </c>
      <c r="B807" s="21" t="str">
        <f t="shared" si="814"/>
        <v>No</v>
      </c>
      <c r="C807" s="22" t="str">
        <f t="shared" si="3"/>
        <v>No</v>
      </c>
      <c r="D807" s="21" t="str">
        <f t="shared" si="4"/>
        <v>No</v>
      </c>
      <c r="E807" s="21" t="str">
        <f t="shared" si="5"/>
        <v>No</v>
      </c>
      <c r="F807" s="21" t="str">
        <f t="shared" si="6"/>
        <v>No</v>
      </c>
      <c r="G807" s="21" t="str">
        <f t="shared" si="7"/>
        <v>No</v>
      </c>
      <c r="H807" s="21" t="str">
        <f t="shared" si="8"/>
        <v>No</v>
      </c>
      <c r="I807" s="21" t="str">
        <f t="shared" si="9"/>
        <v>No</v>
      </c>
      <c r="J807" s="21" t="str">
        <f t="shared" si="10"/>
        <v>No</v>
      </c>
      <c r="K807" s="25"/>
      <c r="L807" s="7" t="s">
        <v>1649</v>
      </c>
      <c r="M807" s="7" t="s">
        <v>1650</v>
      </c>
      <c r="N807" s="7" t="s">
        <v>25</v>
      </c>
      <c r="O807" s="7" t="s">
        <v>4563</v>
      </c>
      <c r="P807" s="44" t="s">
        <v>8529</v>
      </c>
      <c r="Q807" s="42"/>
      <c r="R807" s="42"/>
      <c r="S807" s="42"/>
      <c r="T807" s="42"/>
      <c r="U807" s="42"/>
      <c r="V807" s="42"/>
      <c r="W807" s="42"/>
      <c r="X807" s="42"/>
      <c r="Y807" s="27"/>
      <c r="Z807" s="27"/>
      <c r="AA807" s="27"/>
    </row>
    <row r="808">
      <c r="A808" s="21" t="str">
        <f t="shared" ref="A808:B808" si="815">if(and(isnumber(search("Yes",C808)),isnumber(search("Yes",E808)),isnumber(search("Yes",G808)),isnumber(search("Yes",I808))),"Yes","No")</f>
        <v>No</v>
      </c>
      <c r="B808" s="21" t="str">
        <f t="shared" si="815"/>
        <v>No</v>
      </c>
      <c r="C808" s="22" t="str">
        <f t="shared" si="3"/>
        <v>No</v>
      </c>
      <c r="D808" s="21" t="str">
        <f t="shared" si="4"/>
        <v>No</v>
      </c>
      <c r="E808" s="21" t="str">
        <f t="shared" si="5"/>
        <v>No</v>
      </c>
      <c r="F808" s="21" t="str">
        <f t="shared" si="6"/>
        <v>No</v>
      </c>
      <c r="G808" s="21" t="str">
        <f t="shared" si="7"/>
        <v>No</v>
      </c>
      <c r="H808" s="21" t="str">
        <f t="shared" si="8"/>
        <v>No</v>
      </c>
      <c r="I808" s="21" t="str">
        <f t="shared" si="9"/>
        <v>No</v>
      </c>
      <c r="J808" s="21" t="str">
        <f t="shared" si="10"/>
        <v>No</v>
      </c>
      <c r="K808" s="25"/>
      <c r="L808" s="7" t="s">
        <v>1651</v>
      </c>
      <c r="M808" s="7" t="s">
        <v>1652</v>
      </c>
      <c r="N808" s="7" t="s">
        <v>25</v>
      </c>
      <c r="O808" s="7" t="s">
        <v>5238</v>
      </c>
      <c r="P808" s="44" t="s">
        <v>8530</v>
      </c>
      <c r="Q808" s="42"/>
      <c r="R808" s="42"/>
      <c r="S808" s="42"/>
      <c r="T808" s="42"/>
      <c r="U808" s="42"/>
      <c r="V808" s="42"/>
      <c r="W808" s="42"/>
      <c r="X808" s="42"/>
      <c r="Y808" s="27"/>
      <c r="Z808" s="27"/>
      <c r="AA808" s="27"/>
    </row>
    <row r="809">
      <c r="A809" s="21" t="str">
        <f t="shared" ref="A809:B809" si="816">if(and(isnumber(search("Yes",C809)),isnumber(search("Yes",E809)),isnumber(search("Yes",G809)),isnumber(search("Yes",I809))),"Yes","No")</f>
        <v>No</v>
      </c>
      <c r="B809" s="21" t="str">
        <f t="shared" si="816"/>
        <v>No</v>
      </c>
      <c r="C809" s="22" t="str">
        <f t="shared" si="3"/>
        <v>No</v>
      </c>
      <c r="D809" s="21" t="str">
        <f t="shared" si="4"/>
        <v>No</v>
      </c>
      <c r="E809" s="21" t="str">
        <f t="shared" si="5"/>
        <v>No</v>
      </c>
      <c r="F809" s="21" t="str">
        <f t="shared" si="6"/>
        <v>No</v>
      </c>
      <c r="G809" s="21" t="str">
        <f t="shared" si="7"/>
        <v>No</v>
      </c>
      <c r="H809" s="21" t="str">
        <f t="shared" si="8"/>
        <v>No</v>
      </c>
      <c r="I809" s="21" t="str">
        <f t="shared" si="9"/>
        <v>No</v>
      </c>
      <c r="J809" s="21" t="str">
        <f t="shared" si="10"/>
        <v>No</v>
      </c>
      <c r="K809" s="25"/>
      <c r="L809" s="7" t="s">
        <v>1653</v>
      </c>
      <c r="M809" s="7" t="s">
        <v>1654</v>
      </c>
      <c r="N809" s="7" t="s">
        <v>25</v>
      </c>
      <c r="O809" s="7" t="s">
        <v>8531</v>
      </c>
      <c r="P809" s="44" t="s">
        <v>8532</v>
      </c>
      <c r="Q809" s="42"/>
      <c r="R809" s="42"/>
      <c r="S809" s="42"/>
      <c r="T809" s="42"/>
      <c r="U809" s="42"/>
      <c r="V809" s="42"/>
      <c r="W809" s="42"/>
      <c r="X809" s="42"/>
      <c r="Y809" s="27"/>
      <c r="Z809" s="27"/>
      <c r="AA809" s="27"/>
    </row>
    <row r="810">
      <c r="A810" s="21" t="str">
        <f t="shared" ref="A810:B810" si="817">if(and(isnumber(search("Yes",C810)),isnumber(search("Yes",E810)),isnumber(search("Yes",G810)),isnumber(search("Yes",I810))),"Yes","No")</f>
        <v>No</v>
      </c>
      <c r="B810" s="21" t="str">
        <f t="shared" si="817"/>
        <v>No</v>
      </c>
      <c r="C810" s="22" t="str">
        <f t="shared" si="3"/>
        <v>No</v>
      </c>
      <c r="D810" s="21" t="str">
        <f t="shared" si="4"/>
        <v>No</v>
      </c>
      <c r="E810" s="21" t="str">
        <f t="shared" si="5"/>
        <v>No</v>
      </c>
      <c r="F810" s="21" t="str">
        <f t="shared" si="6"/>
        <v>No</v>
      </c>
      <c r="G810" s="21" t="str">
        <f t="shared" si="7"/>
        <v>No</v>
      </c>
      <c r="H810" s="21" t="str">
        <f t="shared" si="8"/>
        <v>No</v>
      </c>
      <c r="I810" s="21" t="str">
        <f t="shared" si="9"/>
        <v>No</v>
      </c>
      <c r="J810" s="21" t="str">
        <f t="shared" si="10"/>
        <v>No</v>
      </c>
      <c r="K810" s="25"/>
      <c r="L810" s="7" t="s">
        <v>1655</v>
      </c>
      <c r="M810" s="7" t="s">
        <v>1656</v>
      </c>
      <c r="N810" s="7" t="s">
        <v>25</v>
      </c>
      <c r="O810" s="7" t="s">
        <v>4277</v>
      </c>
      <c r="P810" s="44" t="s">
        <v>8533</v>
      </c>
      <c r="Q810" s="42"/>
      <c r="R810" s="42"/>
      <c r="S810" s="42"/>
      <c r="T810" s="42"/>
      <c r="U810" s="42"/>
      <c r="V810" s="42"/>
      <c r="W810" s="42"/>
      <c r="X810" s="42"/>
      <c r="Y810" s="27"/>
      <c r="Z810" s="27"/>
      <c r="AA810" s="27"/>
    </row>
    <row r="811">
      <c r="A811" s="21" t="str">
        <f t="shared" ref="A811:B811" si="818">if(and(isnumber(search("Yes",C811)),isnumber(search("Yes",E811)),isnumber(search("Yes",G811)),isnumber(search("Yes",I811))),"Yes","No")</f>
        <v>No</v>
      </c>
      <c r="B811" s="21" t="str">
        <f t="shared" si="818"/>
        <v>No</v>
      </c>
      <c r="C811" s="22" t="str">
        <f t="shared" si="3"/>
        <v>No</v>
      </c>
      <c r="D811" s="21" t="str">
        <f t="shared" si="4"/>
        <v>No</v>
      </c>
      <c r="E811" s="21" t="str">
        <f t="shared" si="5"/>
        <v>No</v>
      </c>
      <c r="F811" s="21" t="str">
        <f t="shared" si="6"/>
        <v>No</v>
      </c>
      <c r="G811" s="21" t="str">
        <f t="shared" si="7"/>
        <v>No</v>
      </c>
      <c r="H811" s="21" t="str">
        <f t="shared" si="8"/>
        <v>No</v>
      </c>
      <c r="I811" s="21" t="str">
        <f t="shared" si="9"/>
        <v>No</v>
      </c>
      <c r="J811" s="21" t="str">
        <f t="shared" si="10"/>
        <v>No</v>
      </c>
      <c r="K811" s="25"/>
      <c r="L811" s="7" t="s">
        <v>1657</v>
      </c>
      <c r="M811" s="7" t="s">
        <v>1658</v>
      </c>
      <c r="N811" s="7" t="s">
        <v>25</v>
      </c>
      <c r="O811" s="7" t="s">
        <v>2646</v>
      </c>
      <c r="P811" s="44" t="s">
        <v>8534</v>
      </c>
      <c r="Q811" s="42"/>
      <c r="R811" s="42"/>
      <c r="S811" s="42"/>
      <c r="T811" s="42"/>
      <c r="U811" s="42"/>
      <c r="V811" s="42"/>
      <c r="W811" s="42"/>
      <c r="X811" s="42"/>
      <c r="Y811" s="27"/>
      <c r="Z811" s="27"/>
      <c r="AA811" s="27"/>
    </row>
    <row r="812">
      <c r="A812" s="21" t="str">
        <f t="shared" ref="A812:B812" si="819">if(and(isnumber(search("Yes",C812)),isnumber(search("Yes",E812)),isnumber(search("Yes",G812)),isnumber(search("Yes",I812))),"Yes","No")</f>
        <v>No</v>
      </c>
      <c r="B812" s="21" t="str">
        <f t="shared" si="819"/>
        <v>No</v>
      </c>
      <c r="C812" s="22" t="str">
        <f t="shared" si="3"/>
        <v>No</v>
      </c>
      <c r="D812" s="21" t="str">
        <f t="shared" si="4"/>
        <v>No</v>
      </c>
      <c r="E812" s="21" t="str">
        <f t="shared" si="5"/>
        <v>No</v>
      </c>
      <c r="F812" s="21" t="str">
        <f t="shared" si="6"/>
        <v>No</v>
      </c>
      <c r="G812" s="21" t="str">
        <f t="shared" si="7"/>
        <v>No</v>
      </c>
      <c r="H812" s="21" t="str">
        <f t="shared" si="8"/>
        <v>No</v>
      </c>
      <c r="I812" s="21" t="str">
        <f t="shared" si="9"/>
        <v>No</v>
      </c>
      <c r="J812" s="21" t="str">
        <f t="shared" si="10"/>
        <v>No</v>
      </c>
      <c r="K812" s="25"/>
      <c r="L812" s="7" t="s">
        <v>1659</v>
      </c>
      <c r="M812" s="7" t="s">
        <v>1660</v>
      </c>
      <c r="N812" s="7" t="s">
        <v>25</v>
      </c>
      <c r="O812" s="7" t="s">
        <v>8535</v>
      </c>
      <c r="P812" s="44" t="s">
        <v>8536</v>
      </c>
      <c r="Q812" s="42"/>
      <c r="R812" s="42"/>
      <c r="S812" s="42"/>
      <c r="T812" s="42"/>
      <c r="U812" s="42"/>
      <c r="V812" s="42"/>
      <c r="W812" s="42"/>
      <c r="X812" s="42"/>
      <c r="Y812" s="27"/>
      <c r="Z812" s="27"/>
      <c r="AA812" s="27"/>
    </row>
    <row r="813">
      <c r="A813" s="21" t="str">
        <f t="shared" ref="A813:B813" si="820">if(and(isnumber(search("Yes",C813)),isnumber(search("Yes",E813)),isnumber(search("Yes",G813)),isnumber(search("Yes",I813))),"Yes","No")</f>
        <v>No</v>
      </c>
      <c r="B813" s="21" t="str">
        <f t="shared" si="820"/>
        <v>No</v>
      </c>
      <c r="C813" s="22" t="str">
        <f t="shared" si="3"/>
        <v>No</v>
      </c>
      <c r="D813" s="21" t="str">
        <f t="shared" si="4"/>
        <v>No</v>
      </c>
      <c r="E813" s="21" t="str">
        <f t="shared" si="5"/>
        <v>No</v>
      </c>
      <c r="F813" s="21" t="str">
        <f t="shared" si="6"/>
        <v>No</v>
      </c>
      <c r="G813" s="21" t="str">
        <f t="shared" si="7"/>
        <v>No</v>
      </c>
      <c r="H813" s="21" t="str">
        <f t="shared" si="8"/>
        <v>No</v>
      </c>
      <c r="I813" s="21" t="str">
        <f t="shared" si="9"/>
        <v>No</v>
      </c>
      <c r="J813" s="21" t="str">
        <f t="shared" si="10"/>
        <v>No</v>
      </c>
      <c r="K813" s="25"/>
      <c r="L813" s="7" t="s">
        <v>1661</v>
      </c>
      <c r="M813" s="7" t="s">
        <v>1662</v>
      </c>
      <c r="N813" s="7" t="s">
        <v>25</v>
      </c>
      <c r="O813" s="7" t="s">
        <v>6576</v>
      </c>
      <c r="P813" s="44" t="s">
        <v>6577</v>
      </c>
      <c r="Q813" s="42"/>
      <c r="R813" s="42"/>
      <c r="S813" s="42"/>
      <c r="T813" s="42"/>
      <c r="U813" s="42"/>
      <c r="V813" s="42"/>
      <c r="W813" s="42"/>
      <c r="X813" s="42"/>
      <c r="Y813" s="27"/>
      <c r="Z813" s="27"/>
      <c r="AA813" s="27"/>
    </row>
    <row r="814">
      <c r="A814" s="21" t="str">
        <f t="shared" ref="A814:B814" si="821">if(and(isnumber(search("Yes",C814)),isnumber(search("Yes",E814)),isnumber(search("Yes",G814)),isnumber(search("Yes",I814))),"Yes","No")</f>
        <v>No</v>
      </c>
      <c r="B814" s="21" t="str">
        <f t="shared" si="821"/>
        <v>No</v>
      </c>
      <c r="C814" s="22" t="str">
        <f t="shared" si="3"/>
        <v>No</v>
      </c>
      <c r="D814" s="21" t="str">
        <f t="shared" si="4"/>
        <v>No</v>
      </c>
      <c r="E814" s="21" t="str">
        <f t="shared" si="5"/>
        <v>No</v>
      </c>
      <c r="F814" s="21" t="str">
        <f t="shared" si="6"/>
        <v>No</v>
      </c>
      <c r="G814" s="21" t="str">
        <f t="shared" si="7"/>
        <v>No</v>
      </c>
      <c r="H814" s="21" t="str">
        <f t="shared" si="8"/>
        <v>No</v>
      </c>
      <c r="I814" s="21" t="str">
        <f t="shared" si="9"/>
        <v>No</v>
      </c>
      <c r="J814" s="21" t="str">
        <f t="shared" si="10"/>
        <v>No</v>
      </c>
      <c r="K814" s="25"/>
      <c r="L814" s="7" t="s">
        <v>1663</v>
      </c>
      <c r="M814" s="7" t="s">
        <v>1664</v>
      </c>
      <c r="N814" s="7" t="s">
        <v>25</v>
      </c>
      <c r="O814" s="7" t="s">
        <v>4284</v>
      </c>
      <c r="P814" s="44" t="s">
        <v>8537</v>
      </c>
      <c r="Q814" s="42"/>
      <c r="R814" s="42"/>
      <c r="S814" s="42"/>
      <c r="T814" s="42"/>
      <c r="U814" s="42"/>
      <c r="V814" s="42"/>
      <c r="W814" s="42"/>
      <c r="X814" s="42"/>
      <c r="Y814" s="27"/>
      <c r="Z814" s="27"/>
      <c r="AA814" s="27"/>
    </row>
    <row r="815">
      <c r="A815" s="21" t="str">
        <f t="shared" ref="A815:B815" si="822">if(and(isnumber(search("Yes",C815)),isnumber(search("Yes",E815)),isnumber(search("Yes",G815)),isnumber(search("Yes",I815))),"Yes","No")</f>
        <v>No</v>
      </c>
      <c r="B815" s="21" t="str">
        <f t="shared" si="822"/>
        <v>No</v>
      </c>
      <c r="C815" s="22" t="str">
        <f t="shared" si="3"/>
        <v>No</v>
      </c>
      <c r="D815" s="21" t="str">
        <f t="shared" si="4"/>
        <v>No</v>
      </c>
      <c r="E815" s="21" t="str">
        <f t="shared" si="5"/>
        <v>No</v>
      </c>
      <c r="F815" s="21" t="str">
        <f t="shared" si="6"/>
        <v>No</v>
      </c>
      <c r="G815" s="21" t="str">
        <f t="shared" si="7"/>
        <v>No</v>
      </c>
      <c r="H815" s="21" t="str">
        <f t="shared" si="8"/>
        <v>No</v>
      </c>
      <c r="I815" s="21" t="str">
        <f t="shared" si="9"/>
        <v>No</v>
      </c>
      <c r="J815" s="21" t="str">
        <f t="shared" si="10"/>
        <v>No</v>
      </c>
      <c r="K815" s="25"/>
      <c r="L815" s="7" t="s">
        <v>1665</v>
      </c>
      <c r="M815" s="7" t="s">
        <v>1666</v>
      </c>
      <c r="N815" s="7" t="s">
        <v>25</v>
      </c>
      <c r="O815" s="7" t="s">
        <v>2648</v>
      </c>
      <c r="P815" s="44" t="s">
        <v>8538</v>
      </c>
      <c r="Q815" s="42"/>
      <c r="R815" s="42"/>
      <c r="S815" s="42"/>
      <c r="T815" s="42"/>
      <c r="U815" s="42"/>
      <c r="V815" s="42"/>
      <c r="W815" s="42"/>
      <c r="X815" s="42"/>
      <c r="Y815" s="27"/>
      <c r="Z815" s="27"/>
      <c r="AA815" s="27"/>
    </row>
    <row r="816">
      <c r="A816" s="21" t="str">
        <f t="shared" ref="A816:B816" si="823">if(and(isnumber(search("Yes",C816)),isnumber(search("Yes",E816)),isnumber(search("Yes",G816)),isnumber(search("Yes",I816))),"Yes","No")</f>
        <v>No</v>
      </c>
      <c r="B816" s="21" t="str">
        <f t="shared" si="823"/>
        <v>No</v>
      </c>
      <c r="C816" s="22" t="str">
        <f t="shared" si="3"/>
        <v>No</v>
      </c>
      <c r="D816" s="21" t="str">
        <f t="shared" si="4"/>
        <v>No</v>
      </c>
      <c r="E816" s="21" t="str">
        <f t="shared" si="5"/>
        <v>No</v>
      </c>
      <c r="F816" s="21" t="str">
        <f t="shared" si="6"/>
        <v>No</v>
      </c>
      <c r="G816" s="21" t="str">
        <f t="shared" si="7"/>
        <v>No</v>
      </c>
      <c r="H816" s="21" t="str">
        <f t="shared" si="8"/>
        <v>No</v>
      </c>
      <c r="I816" s="21" t="str">
        <f t="shared" si="9"/>
        <v>No</v>
      </c>
      <c r="J816" s="21" t="str">
        <f t="shared" si="10"/>
        <v>No</v>
      </c>
      <c r="K816" s="25"/>
      <c r="L816" s="7" t="s">
        <v>1667</v>
      </c>
      <c r="M816" s="7" t="s">
        <v>1668</v>
      </c>
      <c r="N816" s="7" t="s">
        <v>25</v>
      </c>
      <c r="O816" s="7" t="s">
        <v>8539</v>
      </c>
      <c r="P816" s="44" t="s">
        <v>8540</v>
      </c>
      <c r="Q816" s="42"/>
      <c r="R816" s="42"/>
      <c r="S816" s="42"/>
      <c r="T816" s="42"/>
      <c r="U816" s="42"/>
      <c r="V816" s="42"/>
      <c r="W816" s="42"/>
      <c r="X816" s="42"/>
      <c r="Y816" s="27"/>
      <c r="Z816" s="27"/>
      <c r="AA816" s="27"/>
    </row>
    <row r="817">
      <c r="A817" s="21" t="str">
        <f t="shared" ref="A817:B817" si="824">if(and(isnumber(search("Yes",C817)),isnumber(search("Yes",E817)),isnumber(search("Yes",G817)),isnumber(search("Yes",I817))),"Yes","No")</f>
        <v>No</v>
      </c>
      <c r="B817" s="21" t="str">
        <f t="shared" si="824"/>
        <v>No</v>
      </c>
      <c r="C817" s="22" t="str">
        <f t="shared" si="3"/>
        <v>No</v>
      </c>
      <c r="D817" s="21" t="str">
        <f t="shared" si="4"/>
        <v>No</v>
      </c>
      <c r="E817" s="21" t="str">
        <f t="shared" si="5"/>
        <v>No</v>
      </c>
      <c r="F817" s="21" t="str">
        <f t="shared" si="6"/>
        <v>No</v>
      </c>
      <c r="G817" s="21" t="str">
        <f t="shared" si="7"/>
        <v>No</v>
      </c>
      <c r="H817" s="21" t="str">
        <f t="shared" si="8"/>
        <v>No</v>
      </c>
      <c r="I817" s="21" t="str">
        <f t="shared" si="9"/>
        <v>No</v>
      </c>
      <c r="J817" s="21" t="str">
        <f t="shared" si="10"/>
        <v>No</v>
      </c>
      <c r="K817" s="25"/>
      <c r="L817" s="7" t="s">
        <v>1669</v>
      </c>
      <c r="M817" s="7" t="s">
        <v>1670</v>
      </c>
      <c r="N817" s="7" t="s">
        <v>25</v>
      </c>
      <c r="O817" s="7" t="s">
        <v>8541</v>
      </c>
      <c r="P817" s="44" t="s">
        <v>8542</v>
      </c>
      <c r="Q817" s="42"/>
      <c r="R817" s="42"/>
      <c r="S817" s="42"/>
      <c r="T817" s="42"/>
      <c r="U817" s="42"/>
      <c r="V817" s="42"/>
      <c r="W817" s="42"/>
      <c r="X817" s="42"/>
      <c r="Y817" s="27"/>
      <c r="Z817" s="27"/>
      <c r="AA817" s="27"/>
    </row>
    <row r="818">
      <c r="A818" s="21" t="str">
        <f t="shared" ref="A818:B818" si="825">if(and(isnumber(search("Yes",C818)),isnumber(search("Yes",E818)),isnumber(search("Yes",G818)),isnumber(search("Yes",I818))),"Yes","No")</f>
        <v>No</v>
      </c>
      <c r="B818" s="21" t="str">
        <f t="shared" si="825"/>
        <v>No</v>
      </c>
      <c r="C818" s="22" t="str">
        <f t="shared" si="3"/>
        <v>No</v>
      </c>
      <c r="D818" s="21" t="str">
        <f t="shared" si="4"/>
        <v>No</v>
      </c>
      <c r="E818" s="21" t="str">
        <f t="shared" si="5"/>
        <v>No</v>
      </c>
      <c r="F818" s="21" t="str">
        <f t="shared" si="6"/>
        <v>No</v>
      </c>
      <c r="G818" s="21" t="str">
        <f t="shared" si="7"/>
        <v>No</v>
      </c>
      <c r="H818" s="21" t="str">
        <f t="shared" si="8"/>
        <v>No</v>
      </c>
      <c r="I818" s="21" t="str">
        <f t="shared" si="9"/>
        <v>No</v>
      </c>
      <c r="J818" s="21" t="str">
        <f t="shared" si="10"/>
        <v>No</v>
      </c>
      <c r="K818" s="25"/>
      <c r="L818" s="7" t="s">
        <v>1671</v>
      </c>
      <c r="M818" s="7" t="s">
        <v>1672</v>
      </c>
      <c r="N818" s="7" t="s">
        <v>25</v>
      </c>
      <c r="O818" s="7" t="s">
        <v>2514</v>
      </c>
      <c r="P818" s="44" t="s">
        <v>8543</v>
      </c>
      <c r="Q818" s="42"/>
      <c r="R818" s="42"/>
      <c r="S818" s="42"/>
      <c r="T818" s="42"/>
      <c r="U818" s="42"/>
      <c r="V818" s="42"/>
      <c r="W818" s="42"/>
      <c r="X818" s="42"/>
      <c r="Y818" s="27"/>
      <c r="Z818" s="27"/>
      <c r="AA818" s="27"/>
    </row>
    <row r="819">
      <c r="A819" s="21" t="str">
        <f t="shared" ref="A819:B819" si="826">if(and(isnumber(search("Yes",C819)),isnumber(search("Yes",E819)),isnumber(search("Yes",G819)),isnumber(search("Yes",I819))),"Yes","No")</f>
        <v>No</v>
      </c>
      <c r="B819" s="21" t="str">
        <f t="shared" si="826"/>
        <v>No</v>
      </c>
      <c r="C819" s="22" t="str">
        <f t="shared" si="3"/>
        <v>No</v>
      </c>
      <c r="D819" s="21" t="str">
        <f t="shared" si="4"/>
        <v>No</v>
      </c>
      <c r="E819" s="21" t="str">
        <f t="shared" si="5"/>
        <v>No</v>
      </c>
      <c r="F819" s="21" t="str">
        <f t="shared" si="6"/>
        <v>No</v>
      </c>
      <c r="G819" s="21" t="str">
        <f t="shared" si="7"/>
        <v>No</v>
      </c>
      <c r="H819" s="21" t="str">
        <f t="shared" si="8"/>
        <v>No</v>
      </c>
      <c r="I819" s="21" t="str">
        <f t="shared" si="9"/>
        <v>No</v>
      </c>
      <c r="J819" s="21" t="str">
        <f t="shared" si="10"/>
        <v>No</v>
      </c>
      <c r="K819" s="25"/>
      <c r="L819" s="7" t="s">
        <v>1673</v>
      </c>
      <c r="M819" s="7" t="s">
        <v>1674</v>
      </c>
      <c r="N819" s="7" t="s">
        <v>25</v>
      </c>
      <c r="O819" s="7" t="s">
        <v>6584</v>
      </c>
      <c r="P819" s="44" t="s">
        <v>8544</v>
      </c>
      <c r="Q819" s="42"/>
      <c r="R819" s="42"/>
      <c r="S819" s="42"/>
      <c r="T819" s="42"/>
      <c r="U819" s="42"/>
      <c r="V819" s="42"/>
      <c r="W819" s="42"/>
      <c r="X819" s="42"/>
      <c r="Y819" s="27"/>
      <c r="Z819" s="27"/>
      <c r="AA819" s="27"/>
    </row>
    <row r="820">
      <c r="A820" s="21" t="str">
        <f t="shared" ref="A820:B820" si="827">if(and(isnumber(search("Yes",C820)),isnumber(search("Yes",E820)),isnumber(search("Yes",G820)),isnumber(search("Yes",I820))),"Yes","No")</f>
        <v>No</v>
      </c>
      <c r="B820" s="21" t="str">
        <f t="shared" si="827"/>
        <v>No</v>
      </c>
      <c r="C820" s="22" t="str">
        <f t="shared" si="3"/>
        <v>No</v>
      </c>
      <c r="D820" s="21" t="str">
        <f t="shared" si="4"/>
        <v>No</v>
      </c>
      <c r="E820" s="21" t="str">
        <f t="shared" si="5"/>
        <v>No</v>
      </c>
      <c r="F820" s="21" t="str">
        <f t="shared" si="6"/>
        <v>No</v>
      </c>
      <c r="G820" s="21" t="str">
        <f t="shared" si="7"/>
        <v>No</v>
      </c>
      <c r="H820" s="21" t="str">
        <f t="shared" si="8"/>
        <v>No</v>
      </c>
      <c r="I820" s="21" t="str">
        <f t="shared" si="9"/>
        <v>No</v>
      </c>
      <c r="J820" s="21" t="str">
        <f t="shared" si="10"/>
        <v>No</v>
      </c>
      <c r="K820" s="25"/>
      <c r="L820" s="7" t="s">
        <v>1675</v>
      </c>
      <c r="M820" s="7" t="s">
        <v>1676</v>
      </c>
      <c r="N820" s="7" t="s">
        <v>25</v>
      </c>
      <c r="O820" s="7" t="s">
        <v>8545</v>
      </c>
      <c r="P820" s="44" t="s">
        <v>8546</v>
      </c>
      <c r="Q820" s="42"/>
      <c r="R820" s="42"/>
      <c r="S820" s="42"/>
      <c r="T820" s="42"/>
      <c r="U820" s="42"/>
      <c r="V820" s="42"/>
      <c r="W820" s="42"/>
      <c r="X820" s="42"/>
      <c r="Y820" s="27"/>
      <c r="Z820" s="27"/>
      <c r="AA820" s="27"/>
    </row>
    <row r="821">
      <c r="A821" s="21" t="str">
        <f t="shared" ref="A821:B821" si="828">if(and(isnumber(search("Yes",C821)),isnumber(search("Yes",E821)),isnumber(search("Yes",G821)),isnumber(search("Yes",I821))),"Yes","No")</f>
        <v>No</v>
      </c>
      <c r="B821" s="21" t="str">
        <f t="shared" si="828"/>
        <v>No</v>
      </c>
      <c r="C821" s="22" t="str">
        <f t="shared" si="3"/>
        <v>No</v>
      </c>
      <c r="D821" s="21" t="str">
        <f t="shared" si="4"/>
        <v>No</v>
      </c>
      <c r="E821" s="21" t="str">
        <f t="shared" si="5"/>
        <v>No</v>
      </c>
      <c r="F821" s="21" t="str">
        <f t="shared" si="6"/>
        <v>No</v>
      </c>
      <c r="G821" s="21" t="str">
        <f t="shared" si="7"/>
        <v>No</v>
      </c>
      <c r="H821" s="21" t="str">
        <f t="shared" si="8"/>
        <v>No</v>
      </c>
      <c r="I821" s="21" t="str">
        <f t="shared" si="9"/>
        <v>No</v>
      </c>
      <c r="J821" s="21" t="str">
        <f t="shared" si="10"/>
        <v>No</v>
      </c>
      <c r="K821" s="25"/>
      <c r="L821" s="7" t="s">
        <v>1677</v>
      </c>
      <c r="M821" s="7" t="s">
        <v>1678</v>
      </c>
      <c r="N821" s="7" t="s">
        <v>25</v>
      </c>
      <c r="O821" s="7" t="s">
        <v>8547</v>
      </c>
      <c r="P821" s="44" t="s">
        <v>8548</v>
      </c>
      <c r="Q821" s="42"/>
      <c r="R821" s="42"/>
      <c r="S821" s="42"/>
      <c r="T821" s="42"/>
      <c r="U821" s="42"/>
      <c r="V821" s="42"/>
      <c r="W821" s="42"/>
      <c r="X821" s="42"/>
      <c r="Y821" s="27"/>
      <c r="Z821" s="27"/>
      <c r="AA821" s="27"/>
    </row>
    <row r="822">
      <c r="A822" s="21" t="str">
        <f t="shared" ref="A822:B822" si="829">if(and(isnumber(search("Yes",C822)),isnumber(search("Yes",E822)),isnumber(search("Yes",G822)),isnumber(search("Yes",I822))),"Yes","No")</f>
        <v>No</v>
      </c>
      <c r="B822" s="21" t="str">
        <f t="shared" si="829"/>
        <v>No</v>
      </c>
      <c r="C822" s="22" t="str">
        <f t="shared" si="3"/>
        <v>No</v>
      </c>
      <c r="D822" s="21" t="str">
        <f t="shared" si="4"/>
        <v>No</v>
      </c>
      <c r="E822" s="21" t="str">
        <f t="shared" si="5"/>
        <v>No</v>
      </c>
      <c r="F822" s="21" t="str">
        <f t="shared" si="6"/>
        <v>No</v>
      </c>
      <c r="G822" s="21" t="str">
        <f t="shared" si="7"/>
        <v>No</v>
      </c>
      <c r="H822" s="21" t="str">
        <f t="shared" si="8"/>
        <v>No</v>
      </c>
      <c r="I822" s="21" t="str">
        <f t="shared" si="9"/>
        <v>No</v>
      </c>
      <c r="J822" s="21" t="str">
        <f t="shared" si="10"/>
        <v>No</v>
      </c>
      <c r="K822" s="25"/>
      <c r="L822" s="7" t="s">
        <v>1679</v>
      </c>
      <c r="M822" s="7" t="s">
        <v>1680</v>
      </c>
      <c r="N822" s="7" t="s">
        <v>25</v>
      </c>
      <c r="O822" s="7" t="s">
        <v>2495</v>
      </c>
      <c r="P822" s="44" t="s">
        <v>4296</v>
      </c>
      <c r="Q822" s="42"/>
      <c r="R822" s="42"/>
      <c r="S822" s="42"/>
      <c r="T822" s="42"/>
      <c r="U822" s="42"/>
      <c r="V822" s="42"/>
      <c r="W822" s="42"/>
      <c r="X822" s="42"/>
      <c r="Y822" s="27"/>
      <c r="Z822" s="27"/>
      <c r="AA822" s="27"/>
    </row>
    <row r="823">
      <c r="A823" s="21" t="str">
        <f t="shared" ref="A823:B823" si="830">if(and(isnumber(search("Yes",C823)),isnumber(search("Yes",E823)),isnumber(search("Yes",G823)),isnumber(search("Yes",I823))),"Yes","No")</f>
        <v>No</v>
      </c>
      <c r="B823" s="21" t="str">
        <f t="shared" si="830"/>
        <v>No</v>
      </c>
      <c r="C823" s="22" t="str">
        <f t="shared" si="3"/>
        <v>No</v>
      </c>
      <c r="D823" s="21" t="str">
        <f t="shared" si="4"/>
        <v>No</v>
      </c>
      <c r="E823" s="21" t="str">
        <f t="shared" si="5"/>
        <v>No</v>
      </c>
      <c r="F823" s="21" t="str">
        <f t="shared" si="6"/>
        <v>No</v>
      </c>
      <c r="G823" s="21" t="str">
        <f t="shared" si="7"/>
        <v>No</v>
      </c>
      <c r="H823" s="21" t="str">
        <f t="shared" si="8"/>
        <v>No</v>
      </c>
      <c r="I823" s="21" t="str">
        <f t="shared" si="9"/>
        <v>No</v>
      </c>
      <c r="J823" s="21" t="str">
        <f t="shared" si="10"/>
        <v>No</v>
      </c>
      <c r="K823" s="25"/>
      <c r="L823" s="7" t="s">
        <v>1681</v>
      </c>
      <c r="M823" s="7" t="s">
        <v>1682</v>
      </c>
      <c r="N823" s="7" t="s">
        <v>25</v>
      </c>
      <c r="O823" s="7" t="s">
        <v>4297</v>
      </c>
      <c r="P823" s="44" t="s">
        <v>4298</v>
      </c>
      <c r="Q823" s="42"/>
      <c r="R823" s="42"/>
      <c r="S823" s="42"/>
      <c r="T823" s="42"/>
      <c r="U823" s="42"/>
      <c r="V823" s="42"/>
      <c r="W823" s="42"/>
      <c r="X823" s="42"/>
      <c r="Y823" s="27"/>
      <c r="Z823" s="27"/>
      <c r="AA823" s="27"/>
    </row>
    <row r="824">
      <c r="A824" s="21" t="str">
        <f t="shared" ref="A824:B824" si="831">if(and(isnumber(search("Yes",C824)),isnumber(search("Yes",E824)),isnumber(search("Yes",G824)),isnumber(search("Yes",I824))),"Yes","No")</f>
        <v>No</v>
      </c>
      <c r="B824" s="21" t="str">
        <f t="shared" si="831"/>
        <v>No</v>
      </c>
      <c r="C824" s="22" t="str">
        <f t="shared" si="3"/>
        <v>No</v>
      </c>
      <c r="D824" s="21" t="str">
        <f t="shared" si="4"/>
        <v>No</v>
      </c>
      <c r="E824" s="21" t="str">
        <f t="shared" si="5"/>
        <v>No</v>
      </c>
      <c r="F824" s="21" t="str">
        <f t="shared" si="6"/>
        <v>No</v>
      </c>
      <c r="G824" s="21" t="str">
        <f t="shared" si="7"/>
        <v>No</v>
      </c>
      <c r="H824" s="21" t="str">
        <f t="shared" si="8"/>
        <v>No</v>
      </c>
      <c r="I824" s="21" t="str">
        <f t="shared" si="9"/>
        <v>No</v>
      </c>
      <c r="J824" s="21" t="str">
        <f t="shared" si="10"/>
        <v>No</v>
      </c>
      <c r="K824" s="25"/>
      <c r="L824" s="7" t="s">
        <v>1683</v>
      </c>
      <c r="M824" s="7" t="s">
        <v>1684</v>
      </c>
      <c r="N824" s="7" t="s">
        <v>25</v>
      </c>
      <c r="O824" s="7" t="s">
        <v>8549</v>
      </c>
      <c r="P824" s="44" t="s">
        <v>8550</v>
      </c>
      <c r="Q824" s="42"/>
      <c r="R824" s="42"/>
      <c r="S824" s="42"/>
      <c r="T824" s="42"/>
      <c r="U824" s="42"/>
      <c r="V824" s="42"/>
      <c r="W824" s="42"/>
      <c r="X824" s="42"/>
      <c r="Y824" s="27"/>
      <c r="Z824" s="27"/>
      <c r="AA824" s="27"/>
    </row>
    <row r="825">
      <c r="A825" s="21" t="str">
        <f t="shared" ref="A825:B825" si="832">if(and(isnumber(search("Yes",C825)),isnumber(search("Yes",E825)),isnumber(search("Yes",G825)),isnumber(search("Yes",I825))),"Yes","No")</f>
        <v>No</v>
      </c>
      <c r="B825" s="21" t="str">
        <f t="shared" si="832"/>
        <v>No</v>
      </c>
      <c r="C825" s="22" t="str">
        <f t="shared" si="3"/>
        <v>No</v>
      </c>
      <c r="D825" s="21" t="str">
        <f t="shared" si="4"/>
        <v>No</v>
      </c>
      <c r="E825" s="21" t="str">
        <f t="shared" si="5"/>
        <v>No</v>
      </c>
      <c r="F825" s="21" t="str">
        <f t="shared" si="6"/>
        <v>No</v>
      </c>
      <c r="G825" s="21" t="str">
        <f t="shared" si="7"/>
        <v>No</v>
      </c>
      <c r="H825" s="21" t="str">
        <f t="shared" si="8"/>
        <v>No</v>
      </c>
      <c r="I825" s="21" t="str">
        <f t="shared" si="9"/>
        <v>No</v>
      </c>
      <c r="J825" s="21" t="str">
        <f t="shared" si="10"/>
        <v>No</v>
      </c>
      <c r="K825" s="25"/>
      <c r="L825" s="7" t="s">
        <v>1685</v>
      </c>
      <c r="M825" s="7" t="s">
        <v>1686</v>
      </c>
      <c r="N825" s="7" t="s">
        <v>25</v>
      </c>
      <c r="O825" s="7" t="s">
        <v>7132</v>
      </c>
      <c r="P825" s="44" t="s">
        <v>8551</v>
      </c>
      <c r="Q825" s="42"/>
      <c r="R825" s="42"/>
      <c r="S825" s="42"/>
      <c r="T825" s="42"/>
      <c r="U825" s="42"/>
      <c r="V825" s="42"/>
      <c r="W825" s="42"/>
      <c r="X825" s="42"/>
      <c r="Y825" s="27"/>
      <c r="Z825" s="27"/>
      <c r="AA825" s="27"/>
    </row>
    <row r="826">
      <c r="A826" s="21" t="str">
        <f t="shared" ref="A826:B826" si="833">if(and(isnumber(search("Yes",C826)),isnumber(search("Yes",E826)),isnumber(search("Yes",G826)),isnumber(search("Yes",I826))),"Yes","No")</f>
        <v>No</v>
      </c>
      <c r="B826" s="21" t="str">
        <f t="shared" si="833"/>
        <v>No</v>
      </c>
      <c r="C826" s="22" t="str">
        <f t="shared" si="3"/>
        <v>No</v>
      </c>
      <c r="D826" s="21" t="str">
        <f t="shared" si="4"/>
        <v>No</v>
      </c>
      <c r="E826" s="21" t="str">
        <f t="shared" si="5"/>
        <v>No</v>
      </c>
      <c r="F826" s="21" t="str">
        <f t="shared" si="6"/>
        <v>No</v>
      </c>
      <c r="G826" s="21" t="str">
        <f t="shared" si="7"/>
        <v>No</v>
      </c>
      <c r="H826" s="21" t="str">
        <f t="shared" si="8"/>
        <v>No</v>
      </c>
      <c r="I826" s="21" t="str">
        <f t="shared" si="9"/>
        <v>No</v>
      </c>
      <c r="J826" s="21" t="str">
        <f t="shared" si="10"/>
        <v>No</v>
      </c>
      <c r="K826" s="25"/>
      <c r="L826" s="7" t="s">
        <v>1687</v>
      </c>
      <c r="M826" s="7" t="s">
        <v>1688</v>
      </c>
      <c r="N826" s="7" t="s">
        <v>25</v>
      </c>
      <c r="O826" s="7" t="s">
        <v>8552</v>
      </c>
      <c r="P826" s="44" t="s">
        <v>8553</v>
      </c>
      <c r="Q826" s="42"/>
      <c r="R826" s="42"/>
      <c r="S826" s="42"/>
      <c r="T826" s="42"/>
      <c r="U826" s="42"/>
      <c r="V826" s="42"/>
      <c r="W826" s="42"/>
      <c r="X826" s="42"/>
      <c r="Y826" s="27"/>
      <c r="Z826" s="27"/>
      <c r="AA826" s="27"/>
    </row>
    <row r="827">
      <c r="A827" s="21" t="str">
        <f t="shared" ref="A827:B827" si="834">if(and(isnumber(search("Yes",C827)),isnumber(search("Yes",E827)),isnumber(search("Yes",G827)),isnumber(search("Yes",I827))),"Yes","No")</f>
        <v>No</v>
      </c>
      <c r="B827" s="21" t="str">
        <f t="shared" si="834"/>
        <v>No</v>
      </c>
      <c r="C827" s="22" t="str">
        <f t="shared" si="3"/>
        <v>No</v>
      </c>
      <c r="D827" s="21" t="str">
        <f t="shared" si="4"/>
        <v>No</v>
      </c>
      <c r="E827" s="21" t="str">
        <f t="shared" si="5"/>
        <v>No</v>
      </c>
      <c r="F827" s="21" t="str">
        <f t="shared" si="6"/>
        <v>No</v>
      </c>
      <c r="G827" s="21" t="str">
        <f t="shared" si="7"/>
        <v>No</v>
      </c>
      <c r="H827" s="21" t="str">
        <f t="shared" si="8"/>
        <v>No</v>
      </c>
      <c r="I827" s="21" t="str">
        <f t="shared" si="9"/>
        <v>No</v>
      </c>
      <c r="J827" s="21" t="str">
        <f t="shared" si="10"/>
        <v>No</v>
      </c>
      <c r="K827" s="25"/>
      <c r="L827" s="7" t="s">
        <v>1689</v>
      </c>
      <c r="M827" s="7" t="s">
        <v>1690</v>
      </c>
      <c r="N827" s="7" t="s">
        <v>25</v>
      </c>
      <c r="O827" s="7" t="s">
        <v>2572</v>
      </c>
      <c r="P827" s="44" t="s">
        <v>8554</v>
      </c>
      <c r="Q827" s="42"/>
      <c r="R827" s="42"/>
      <c r="S827" s="42"/>
      <c r="T827" s="42"/>
      <c r="U827" s="42"/>
      <c r="V827" s="42"/>
      <c r="W827" s="42"/>
      <c r="X827" s="42"/>
      <c r="Y827" s="27"/>
      <c r="Z827" s="27"/>
      <c r="AA827" s="27"/>
    </row>
    <row r="828">
      <c r="A828" s="21" t="str">
        <f t="shared" ref="A828:B828" si="835">if(and(isnumber(search("Yes",C828)),isnumber(search("Yes",E828)),isnumber(search("Yes",G828)),isnumber(search("Yes",I828))),"Yes","No")</f>
        <v>No</v>
      </c>
      <c r="B828" s="21" t="str">
        <f t="shared" si="835"/>
        <v>No</v>
      </c>
      <c r="C828" s="22" t="str">
        <f t="shared" si="3"/>
        <v>No</v>
      </c>
      <c r="D828" s="21" t="str">
        <f t="shared" si="4"/>
        <v>No</v>
      </c>
      <c r="E828" s="21" t="str">
        <f t="shared" si="5"/>
        <v>No</v>
      </c>
      <c r="F828" s="21" t="str">
        <f t="shared" si="6"/>
        <v>No</v>
      </c>
      <c r="G828" s="21" t="str">
        <f t="shared" si="7"/>
        <v>No</v>
      </c>
      <c r="H828" s="21" t="str">
        <f t="shared" si="8"/>
        <v>No</v>
      </c>
      <c r="I828" s="21" t="str">
        <f t="shared" si="9"/>
        <v>No</v>
      </c>
      <c r="J828" s="21" t="str">
        <f t="shared" si="10"/>
        <v>No</v>
      </c>
      <c r="K828" s="25"/>
      <c r="L828" s="7" t="s">
        <v>1691</v>
      </c>
      <c r="M828" s="7" t="s">
        <v>1692</v>
      </c>
      <c r="N828" s="7" t="s">
        <v>25</v>
      </c>
      <c r="O828" s="7" t="s">
        <v>4983</v>
      </c>
      <c r="P828" s="44" t="s">
        <v>8555</v>
      </c>
      <c r="Q828" s="42"/>
      <c r="R828" s="42"/>
      <c r="S828" s="42"/>
      <c r="T828" s="42"/>
      <c r="U828" s="42"/>
      <c r="V828" s="42"/>
      <c r="W828" s="42"/>
      <c r="X828" s="42"/>
      <c r="Y828" s="27"/>
      <c r="Z828" s="27"/>
      <c r="AA828" s="27"/>
    </row>
    <row r="829">
      <c r="A829" s="21" t="str">
        <f t="shared" ref="A829:B829" si="836">if(and(isnumber(search("Yes",C829)),isnumber(search("Yes",E829)),isnumber(search("Yes",G829)),isnumber(search("Yes",I829))),"Yes","No")</f>
        <v>No</v>
      </c>
      <c r="B829" s="21" t="str">
        <f t="shared" si="836"/>
        <v>No</v>
      </c>
      <c r="C829" s="22" t="str">
        <f t="shared" si="3"/>
        <v>No</v>
      </c>
      <c r="D829" s="21" t="str">
        <f t="shared" si="4"/>
        <v>No</v>
      </c>
      <c r="E829" s="21" t="str">
        <f t="shared" si="5"/>
        <v>No</v>
      </c>
      <c r="F829" s="21" t="str">
        <f t="shared" si="6"/>
        <v>No</v>
      </c>
      <c r="G829" s="21" t="str">
        <f t="shared" si="7"/>
        <v>No</v>
      </c>
      <c r="H829" s="21" t="str">
        <f t="shared" si="8"/>
        <v>No</v>
      </c>
      <c r="I829" s="21" t="str">
        <f t="shared" si="9"/>
        <v>No</v>
      </c>
      <c r="J829" s="21" t="str">
        <f t="shared" si="10"/>
        <v>No</v>
      </c>
      <c r="K829" s="25"/>
      <c r="L829" s="7" t="s">
        <v>1693</v>
      </c>
      <c r="M829" s="7" t="s">
        <v>1694</v>
      </c>
      <c r="N829" s="7" t="s">
        <v>25</v>
      </c>
      <c r="O829" s="7" t="s">
        <v>2551</v>
      </c>
      <c r="P829" s="44" t="s">
        <v>7795</v>
      </c>
      <c r="Q829" s="42"/>
      <c r="R829" s="42"/>
      <c r="S829" s="42"/>
      <c r="T829" s="42"/>
      <c r="U829" s="42"/>
      <c r="V829" s="42"/>
      <c r="W829" s="42"/>
      <c r="X829" s="42"/>
      <c r="Y829" s="27"/>
      <c r="Z829" s="27"/>
      <c r="AA829" s="27"/>
    </row>
    <row r="830">
      <c r="A830" s="21" t="str">
        <f t="shared" ref="A830:B830" si="837">if(and(isnumber(search("Yes",C830)),isnumber(search("Yes",E830)),isnumber(search("Yes",G830)),isnumber(search("Yes",I830))),"Yes","No")</f>
        <v>No</v>
      </c>
      <c r="B830" s="21" t="str">
        <f t="shared" si="837"/>
        <v>No</v>
      </c>
      <c r="C830" s="22" t="str">
        <f t="shared" si="3"/>
        <v>No</v>
      </c>
      <c r="D830" s="21" t="str">
        <f t="shared" si="4"/>
        <v>No</v>
      </c>
      <c r="E830" s="21" t="str">
        <f t="shared" si="5"/>
        <v>No</v>
      </c>
      <c r="F830" s="21" t="str">
        <f t="shared" si="6"/>
        <v>No</v>
      </c>
      <c r="G830" s="21" t="str">
        <f t="shared" si="7"/>
        <v>No</v>
      </c>
      <c r="H830" s="21" t="str">
        <f t="shared" si="8"/>
        <v>No</v>
      </c>
      <c r="I830" s="21" t="str">
        <f t="shared" si="9"/>
        <v>No</v>
      </c>
      <c r="J830" s="21" t="str">
        <f t="shared" si="10"/>
        <v>No</v>
      </c>
      <c r="K830" s="25"/>
      <c r="L830" s="7" t="s">
        <v>1695</v>
      </c>
      <c r="M830" s="7" t="s">
        <v>1696</v>
      </c>
      <c r="N830" s="7" t="s">
        <v>25</v>
      </c>
      <c r="O830" s="7" t="s">
        <v>8556</v>
      </c>
      <c r="P830" s="44" t="s">
        <v>8557</v>
      </c>
      <c r="Q830" s="42"/>
      <c r="R830" s="42"/>
      <c r="S830" s="42"/>
      <c r="T830" s="42"/>
      <c r="U830" s="42"/>
      <c r="V830" s="42"/>
      <c r="W830" s="42"/>
      <c r="X830" s="42"/>
      <c r="Y830" s="27"/>
      <c r="Z830" s="27"/>
      <c r="AA830" s="27"/>
    </row>
    <row r="831">
      <c r="A831" s="21" t="str">
        <f t="shared" ref="A831:B831" si="838">if(and(isnumber(search("Yes",C831)),isnumber(search("Yes",E831)),isnumber(search("Yes",G831)),isnumber(search("Yes",I831))),"Yes","No")</f>
        <v>No</v>
      </c>
      <c r="B831" s="21" t="str">
        <f t="shared" si="838"/>
        <v>No</v>
      </c>
      <c r="C831" s="22" t="str">
        <f t="shared" si="3"/>
        <v>No</v>
      </c>
      <c r="D831" s="21" t="str">
        <f t="shared" si="4"/>
        <v>No</v>
      </c>
      <c r="E831" s="21" t="str">
        <f t="shared" si="5"/>
        <v>No</v>
      </c>
      <c r="F831" s="21" t="str">
        <f t="shared" si="6"/>
        <v>No</v>
      </c>
      <c r="G831" s="21" t="str">
        <f t="shared" si="7"/>
        <v>No</v>
      </c>
      <c r="H831" s="21" t="str">
        <f t="shared" si="8"/>
        <v>No</v>
      </c>
      <c r="I831" s="21" t="str">
        <f t="shared" si="9"/>
        <v>No</v>
      </c>
      <c r="J831" s="21" t="str">
        <f t="shared" si="10"/>
        <v>No</v>
      </c>
      <c r="K831" s="25"/>
      <c r="L831" s="7" t="s">
        <v>1697</v>
      </c>
      <c r="M831" s="7" t="s">
        <v>1698</v>
      </c>
      <c r="N831" s="7" t="s">
        <v>25</v>
      </c>
      <c r="O831" s="7" t="s">
        <v>6601</v>
      </c>
      <c r="P831" s="44" t="s">
        <v>6602</v>
      </c>
      <c r="Q831" s="42"/>
      <c r="R831" s="42"/>
      <c r="S831" s="42"/>
      <c r="T831" s="42"/>
      <c r="U831" s="42"/>
      <c r="V831" s="42"/>
      <c r="W831" s="42"/>
      <c r="X831" s="42"/>
      <c r="Y831" s="27"/>
      <c r="Z831" s="27"/>
      <c r="AA831" s="27"/>
    </row>
    <row r="832">
      <c r="A832" s="21" t="str">
        <f t="shared" ref="A832:B832" si="839">if(and(isnumber(search("Yes",C832)),isnumber(search("Yes",E832)),isnumber(search("Yes",G832)),isnumber(search("Yes",I832))),"Yes","No")</f>
        <v>No</v>
      </c>
      <c r="B832" s="21" t="str">
        <f t="shared" si="839"/>
        <v>No</v>
      </c>
      <c r="C832" s="22" t="str">
        <f t="shared" si="3"/>
        <v>No</v>
      </c>
      <c r="D832" s="21" t="str">
        <f t="shared" si="4"/>
        <v>No</v>
      </c>
      <c r="E832" s="21" t="str">
        <f t="shared" si="5"/>
        <v>No</v>
      </c>
      <c r="F832" s="21" t="str">
        <f t="shared" si="6"/>
        <v>No</v>
      </c>
      <c r="G832" s="21" t="str">
        <f t="shared" si="7"/>
        <v>No</v>
      </c>
      <c r="H832" s="21" t="str">
        <f t="shared" si="8"/>
        <v>No</v>
      </c>
      <c r="I832" s="21" t="str">
        <f t="shared" si="9"/>
        <v>No</v>
      </c>
      <c r="J832" s="21" t="str">
        <f t="shared" si="10"/>
        <v>No</v>
      </c>
      <c r="K832" s="25"/>
      <c r="L832" s="7" t="s">
        <v>1699</v>
      </c>
      <c r="M832" s="7" t="s">
        <v>1700</v>
      </c>
      <c r="N832" s="7" t="s">
        <v>25</v>
      </c>
      <c r="O832" s="7" t="s">
        <v>5063</v>
      </c>
      <c r="P832" s="44" t="s">
        <v>8558</v>
      </c>
      <c r="Q832" s="42"/>
      <c r="R832" s="42"/>
      <c r="S832" s="42"/>
      <c r="T832" s="42"/>
      <c r="U832" s="42"/>
      <c r="V832" s="42"/>
      <c r="W832" s="42"/>
      <c r="X832" s="42"/>
      <c r="Y832" s="27"/>
      <c r="Z832" s="27"/>
      <c r="AA832" s="27"/>
    </row>
    <row r="833">
      <c r="A833" s="21" t="str">
        <f t="shared" ref="A833:B833" si="840">if(and(isnumber(search("Yes",C833)),isnumber(search("Yes",E833)),isnumber(search("Yes",G833)),isnumber(search("Yes",I833))),"Yes","No")</f>
        <v>No</v>
      </c>
      <c r="B833" s="21" t="str">
        <f t="shared" si="840"/>
        <v>No</v>
      </c>
      <c r="C833" s="22" t="str">
        <f t="shared" si="3"/>
        <v>No</v>
      </c>
      <c r="D833" s="21" t="str">
        <f t="shared" si="4"/>
        <v>No</v>
      </c>
      <c r="E833" s="21" t="str">
        <f t="shared" si="5"/>
        <v>No</v>
      </c>
      <c r="F833" s="21" t="str">
        <f t="shared" si="6"/>
        <v>No</v>
      </c>
      <c r="G833" s="21" t="str">
        <f t="shared" si="7"/>
        <v>No</v>
      </c>
      <c r="H833" s="21" t="str">
        <f t="shared" si="8"/>
        <v>No</v>
      </c>
      <c r="I833" s="21" t="str">
        <f t="shared" si="9"/>
        <v>No</v>
      </c>
      <c r="J833" s="21" t="str">
        <f t="shared" si="10"/>
        <v>No</v>
      </c>
      <c r="K833" s="25"/>
      <c r="L833" s="7" t="s">
        <v>1701</v>
      </c>
      <c r="M833" s="7" t="s">
        <v>1702</v>
      </c>
      <c r="N833" s="7" t="s">
        <v>25</v>
      </c>
      <c r="O833" s="7" t="s">
        <v>8559</v>
      </c>
      <c r="P833" s="44" t="s">
        <v>8560</v>
      </c>
      <c r="Q833" s="42"/>
      <c r="R833" s="42"/>
      <c r="S833" s="42"/>
      <c r="T833" s="42"/>
      <c r="U833" s="42"/>
      <c r="V833" s="42"/>
      <c r="W833" s="42"/>
      <c r="X833" s="42"/>
      <c r="Y833" s="27"/>
      <c r="Z833" s="27"/>
      <c r="AA833" s="27"/>
    </row>
    <row r="834">
      <c r="A834" s="21" t="str">
        <f t="shared" ref="A834:B834" si="841">if(and(isnumber(search("Yes",C834)),isnumber(search("Yes",E834)),isnumber(search("Yes",G834)),isnumber(search("Yes",I834))),"Yes","No")</f>
        <v>No</v>
      </c>
      <c r="B834" s="21" t="str">
        <f t="shared" si="841"/>
        <v>No</v>
      </c>
      <c r="C834" s="22" t="str">
        <f t="shared" si="3"/>
        <v>No</v>
      </c>
      <c r="D834" s="21" t="str">
        <f t="shared" si="4"/>
        <v>No</v>
      </c>
      <c r="E834" s="21" t="str">
        <f t="shared" si="5"/>
        <v>No</v>
      </c>
      <c r="F834" s="21" t="str">
        <f t="shared" si="6"/>
        <v>No</v>
      </c>
      <c r="G834" s="21" t="str">
        <f t="shared" si="7"/>
        <v>No</v>
      </c>
      <c r="H834" s="21" t="str">
        <f t="shared" si="8"/>
        <v>No</v>
      </c>
      <c r="I834" s="21" t="str">
        <f t="shared" si="9"/>
        <v>No</v>
      </c>
      <c r="J834" s="21" t="str">
        <f t="shared" si="10"/>
        <v>No</v>
      </c>
      <c r="K834" s="25"/>
      <c r="L834" s="7" t="s">
        <v>1703</v>
      </c>
      <c r="M834" s="7" t="s">
        <v>1704</v>
      </c>
      <c r="N834" s="7" t="s">
        <v>25</v>
      </c>
      <c r="O834" s="7" t="s">
        <v>8561</v>
      </c>
      <c r="P834" s="44" t="s">
        <v>8562</v>
      </c>
      <c r="Q834" s="42"/>
      <c r="R834" s="42"/>
      <c r="S834" s="42"/>
      <c r="T834" s="42"/>
      <c r="U834" s="42"/>
      <c r="V834" s="42"/>
      <c r="W834" s="42"/>
      <c r="X834" s="42"/>
      <c r="Y834" s="27"/>
      <c r="Z834" s="27"/>
      <c r="AA834" s="27"/>
    </row>
    <row r="835">
      <c r="A835" s="21" t="str">
        <f t="shared" ref="A835:B835" si="842">if(and(isnumber(search("Yes",C835)),isnumber(search("Yes",E835)),isnumber(search("Yes",G835)),isnumber(search("Yes",I835))),"Yes","No")</f>
        <v>No</v>
      </c>
      <c r="B835" s="21" t="str">
        <f t="shared" si="842"/>
        <v>No</v>
      </c>
      <c r="C835" s="22" t="str">
        <f t="shared" si="3"/>
        <v>No</v>
      </c>
      <c r="D835" s="21" t="str">
        <f t="shared" si="4"/>
        <v>No</v>
      </c>
      <c r="E835" s="21" t="str">
        <f t="shared" si="5"/>
        <v>No</v>
      </c>
      <c r="F835" s="21" t="str">
        <f t="shared" si="6"/>
        <v>No</v>
      </c>
      <c r="G835" s="21" t="str">
        <f t="shared" si="7"/>
        <v>No</v>
      </c>
      <c r="H835" s="21" t="str">
        <f t="shared" si="8"/>
        <v>No</v>
      </c>
      <c r="I835" s="21" t="str">
        <f t="shared" si="9"/>
        <v>No</v>
      </c>
      <c r="J835" s="21" t="str">
        <f t="shared" si="10"/>
        <v>No</v>
      </c>
      <c r="K835" s="25"/>
      <c r="L835" s="7" t="s">
        <v>1705</v>
      </c>
      <c r="M835" s="7" t="s">
        <v>1706</v>
      </c>
      <c r="N835" s="7" t="s">
        <v>25</v>
      </c>
      <c r="O835" s="7" t="s">
        <v>8563</v>
      </c>
      <c r="P835" s="44" t="s">
        <v>8564</v>
      </c>
      <c r="Q835" s="42"/>
      <c r="R835" s="42"/>
      <c r="S835" s="42"/>
      <c r="T835" s="42"/>
      <c r="U835" s="42"/>
      <c r="V835" s="42"/>
      <c r="W835" s="42"/>
      <c r="X835" s="42"/>
      <c r="Y835" s="27"/>
      <c r="Z835" s="27"/>
      <c r="AA835" s="27"/>
    </row>
    <row r="836">
      <c r="A836" s="21" t="str">
        <f t="shared" ref="A836:B836" si="843">if(and(isnumber(search("Yes",C836)),isnumber(search("Yes",E836)),isnumber(search("Yes",G836)),isnumber(search("Yes",I836))),"Yes","No")</f>
        <v>No</v>
      </c>
      <c r="B836" s="21" t="str">
        <f t="shared" si="843"/>
        <v>No</v>
      </c>
      <c r="C836" s="22" t="str">
        <f t="shared" si="3"/>
        <v>No</v>
      </c>
      <c r="D836" s="21" t="str">
        <f t="shared" si="4"/>
        <v>No</v>
      </c>
      <c r="E836" s="21" t="str">
        <f t="shared" si="5"/>
        <v>No</v>
      </c>
      <c r="F836" s="21" t="str">
        <f t="shared" si="6"/>
        <v>No</v>
      </c>
      <c r="G836" s="21" t="str">
        <f t="shared" si="7"/>
        <v>No</v>
      </c>
      <c r="H836" s="21" t="str">
        <f t="shared" si="8"/>
        <v>No</v>
      </c>
      <c r="I836" s="21" t="str">
        <f t="shared" si="9"/>
        <v>No</v>
      </c>
      <c r="J836" s="21" t="str">
        <f t="shared" si="10"/>
        <v>No</v>
      </c>
      <c r="K836" s="25"/>
      <c r="L836" s="7" t="s">
        <v>1707</v>
      </c>
      <c r="M836" s="7" t="s">
        <v>1708</v>
      </c>
      <c r="N836" s="7" t="s">
        <v>25</v>
      </c>
      <c r="O836" s="7" t="s">
        <v>2441</v>
      </c>
      <c r="P836" s="44" t="s">
        <v>2442</v>
      </c>
      <c r="Q836" s="42"/>
      <c r="R836" s="42"/>
      <c r="S836" s="42"/>
      <c r="T836" s="42"/>
      <c r="U836" s="42"/>
      <c r="V836" s="42"/>
      <c r="W836" s="42"/>
      <c r="X836" s="42"/>
      <c r="Y836" s="27"/>
      <c r="Z836" s="27"/>
      <c r="AA836" s="27"/>
    </row>
    <row r="837">
      <c r="A837" s="21" t="str">
        <f t="shared" ref="A837:B837" si="844">if(and(isnumber(search("Yes",C837)),isnumber(search("Yes",E837)),isnumber(search("Yes",G837)),isnumber(search("Yes",I837))),"Yes","No")</f>
        <v>No</v>
      </c>
      <c r="B837" s="21" t="str">
        <f t="shared" si="844"/>
        <v>No</v>
      </c>
      <c r="C837" s="22" t="str">
        <f t="shared" si="3"/>
        <v>No</v>
      </c>
      <c r="D837" s="21" t="str">
        <f t="shared" si="4"/>
        <v>No</v>
      </c>
      <c r="E837" s="21" t="str">
        <f t="shared" si="5"/>
        <v>No</v>
      </c>
      <c r="F837" s="21" t="str">
        <f t="shared" si="6"/>
        <v>No</v>
      </c>
      <c r="G837" s="21" t="str">
        <f t="shared" si="7"/>
        <v>No</v>
      </c>
      <c r="H837" s="21" t="str">
        <f t="shared" si="8"/>
        <v>No</v>
      </c>
      <c r="I837" s="21" t="str">
        <f t="shared" si="9"/>
        <v>No</v>
      </c>
      <c r="J837" s="21" t="str">
        <f t="shared" si="10"/>
        <v>No</v>
      </c>
      <c r="K837" s="25"/>
      <c r="L837" s="7" t="s">
        <v>1709</v>
      </c>
      <c r="M837" s="7" t="s">
        <v>1710</v>
      </c>
      <c r="N837" s="7" t="s">
        <v>25</v>
      </c>
      <c r="O837" s="7" t="s">
        <v>8565</v>
      </c>
      <c r="P837" s="44" t="s">
        <v>8566</v>
      </c>
      <c r="Q837" s="42"/>
      <c r="R837" s="42"/>
      <c r="S837" s="42"/>
      <c r="T837" s="42"/>
      <c r="U837" s="42"/>
      <c r="V837" s="42"/>
      <c r="W837" s="42"/>
      <c r="X837" s="42"/>
      <c r="Y837" s="27"/>
      <c r="Z837" s="27"/>
      <c r="AA837" s="27"/>
    </row>
    <row r="838">
      <c r="A838" s="21" t="str">
        <f t="shared" ref="A838:B838" si="845">if(and(isnumber(search("Yes",C838)),isnumber(search("Yes",E838)),isnumber(search("Yes",G838)),isnumber(search("Yes",I838))),"Yes","No")</f>
        <v>No</v>
      </c>
      <c r="B838" s="21" t="str">
        <f t="shared" si="845"/>
        <v>No</v>
      </c>
      <c r="C838" s="22" t="str">
        <f t="shared" si="3"/>
        <v>No</v>
      </c>
      <c r="D838" s="21" t="str">
        <f t="shared" si="4"/>
        <v>No</v>
      </c>
      <c r="E838" s="21" t="str">
        <f t="shared" si="5"/>
        <v>No</v>
      </c>
      <c r="F838" s="21" t="str">
        <f t="shared" si="6"/>
        <v>No</v>
      </c>
      <c r="G838" s="21" t="str">
        <f t="shared" si="7"/>
        <v>No</v>
      </c>
      <c r="H838" s="21" t="str">
        <f t="shared" si="8"/>
        <v>No</v>
      </c>
      <c r="I838" s="21" t="str">
        <f t="shared" si="9"/>
        <v>No</v>
      </c>
      <c r="J838" s="21" t="str">
        <f t="shared" si="10"/>
        <v>No</v>
      </c>
      <c r="K838" s="25"/>
      <c r="L838" s="7" t="s">
        <v>1711</v>
      </c>
      <c r="M838" s="7" t="s">
        <v>1712</v>
      </c>
      <c r="N838" s="7" t="s">
        <v>25</v>
      </c>
      <c r="O838" s="7" t="s">
        <v>6610</v>
      </c>
      <c r="P838" s="44" t="s">
        <v>8567</v>
      </c>
      <c r="Q838" s="42"/>
      <c r="R838" s="42"/>
      <c r="S838" s="42"/>
      <c r="T838" s="42"/>
      <c r="U838" s="42"/>
      <c r="V838" s="42"/>
      <c r="W838" s="42"/>
      <c r="X838" s="42"/>
      <c r="Y838" s="27"/>
      <c r="Z838" s="27"/>
      <c r="AA838" s="27"/>
    </row>
    <row r="839">
      <c r="A839" s="21" t="str">
        <f t="shared" ref="A839:B839" si="846">if(and(isnumber(search("Yes",C839)),isnumber(search("Yes",E839)),isnumber(search("Yes",G839)),isnumber(search("Yes",I839))),"Yes","No")</f>
        <v>Yes</v>
      </c>
      <c r="B839" s="21" t="str">
        <f t="shared" si="846"/>
        <v>Yes</v>
      </c>
      <c r="C839" s="22" t="str">
        <f t="shared" si="3"/>
        <v>Yes</v>
      </c>
      <c r="D839" s="21" t="str">
        <f t="shared" si="4"/>
        <v>Yes</v>
      </c>
      <c r="E839" s="21" t="str">
        <f t="shared" si="5"/>
        <v>Yes</v>
      </c>
      <c r="F839" s="21" t="str">
        <f t="shared" si="6"/>
        <v>Yes</v>
      </c>
      <c r="G839" s="21" t="str">
        <f t="shared" si="7"/>
        <v>Yes</v>
      </c>
      <c r="H839" s="21" t="str">
        <f t="shared" si="8"/>
        <v>Yes</v>
      </c>
      <c r="I839" s="21" t="str">
        <f t="shared" si="9"/>
        <v>Yes</v>
      </c>
      <c r="J839" s="21" t="str">
        <f t="shared" si="10"/>
        <v>Yes</v>
      </c>
      <c r="K839" s="25"/>
      <c r="L839" s="7" t="s">
        <v>225</v>
      </c>
      <c r="M839" s="7" t="s">
        <v>1713</v>
      </c>
      <c r="N839" s="7" t="s">
        <v>21</v>
      </c>
      <c r="O839" s="7" t="s">
        <v>8568</v>
      </c>
      <c r="P839" s="44" t="s">
        <v>8569</v>
      </c>
      <c r="Q839" s="7" t="s">
        <v>21</v>
      </c>
      <c r="R839" s="7" t="s">
        <v>8570</v>
      </c>
      <c r="S839" s="44" t="s">
        <v>4324</v>
      </c>
      <c r="T839" s="7" t="s">
        <v>21</v>
      </c>
      <c r="U839" s="7" t="s">
        <v>2504</v>
      </c>
      <c r="V839" s="44" t="s">
        <v>8571</v>
      </c>
      <c r="W839" s="7" t="s">
        <v>21</v>
      </c>
      <c r="X839" s="7" t="s">
        <v>8572</v>
      </c>
      <c r="Y839" s="44" t="s">
        <v>8573</v>
      </c>
      <c r="Z839" s="27"/>
      <c r="AA839" s="27"/>
    </row>
    <row r="840">
      <c r="A840" s="21" t="str">
        <f t="shared" ref="A840:B840" si="847">if(and(isnumber(search("Yes",C840)),isnumber(search("Yes",E840)),isnumber(search("Yes",G840)),isnumber(search("Yes",I840))),"Yes","No")</f>
        <v>No</v>
      </c>
      <c r="B840" s="21" t="str">
        <f t="shared" si="847"/>
        <v>No</v>
      </c>
      <c r="C840" s="22" t="str">
        <f t="shared" si="3"/>
        <v>No</v>
      </c>
      <c r="D840" s="21" t="str">
        <f t="shared" si="4"/>
        <v>No</v>
      </c>
      <c r="E840" s="21" t="str">
        <f t="shared" si="5"/>
        <v>No</v>
      </c>
      <c r="F840" s="21" t="str">
        <f t="shared" si="6"/>
        <v>No</v>
      </c>
      <c r="G840" s="21" t="str">
        <f t="shared" si="7"/>
        <v>No</v>
      </c>
      <c r="H840" s="21" t="str">
        <f t="shared" si="8"/>
        <v>No</v>
      </c>
      <c r="I840" s="21" t="str">
        <f t="shared" si="9"/>
        <v>No</v>
      </c>
      <c r="J840" s="21" t="str">
        <f t="shared" si="10"/>
        <v>No</v>
      </c>
      <c r="K840" s="25"/>
      <c r="L840" s="7" t="s">
        <v>1714</v>
      </c>
      <c r="M840" s="7" t="s">
        <v>1715</v>
      </c>
      <c r="N840" s="7" t="s">
        <v>25</v>
      </c>
      <c r="O840" s="7" t="s">
        <v>4328</v>
      </c>
      <c r="P840" s="44" t="s">
        <v>6619</v>
      </c>
      <c r="Q840" s="42"/>
      <c r="R840" s="42"/>
      <c r="S840" s="42"/>
      <c r="T840" s="42"/>
      <c r="U840" s="42"/>
      <c r="V840" s="42"/>
      <c r="W840" s="42"/>
      <c r="X840" s="42"/>
      <c r="Y840" s="27"/>
      <c r="Z840" s="27"/>
      <c r="AA840" s="27"/>
    </row>
    <row r="841">
      <c r="A841" s="21" t="str">
        <f t="shared" ref="A841:B841" si="848">if(and(isnumber(search("Yes",C841)),isnumber(search("Yes",E841)),isnumber(search("Yes",G841)),isnumber(search("Yes",I841))),"Yes","No")</f>
        <v>Yes</v>
      </c>
      <c r="B841" s="21" t="str">
        <f t="shared" si="848"/>
        <v>Yes</v>
      </c>
      <c r="C841" s="22" t="str">
        <f t="shared" si="3"/>
        <v>Yes</v>
      </c>
      <c r="D841" s="21" t="str">
        <f t="shared" si="4"/>
        <v>Yes</v>
      </c>
      <c r="E841" s="21" t="str">
        <f t="shared" si="5"/>
        <v>Yes</v>
      </c>
      <c r="F841" s="21" t="str">
        <f t="shared" si="6"/>
        <v>Yes</v>
      </c>
      <c r="G841" s="21" t="str">
        <f t="shared" si="7"/>
        <v>Yes</v>
      </c>
      <c r="H841" s="21" t="str">
        <f t="shared" si="8"/>
        <v>Yes</v>
      </c>
      <c r="I841" s="21" t="str">
        <f t="shared" si="9"/>
        <v>Yes</v>
      </c>
      <c r="J841" s="21" t="str">
        <f t="shared" si="10"/>
        <v>Yes</v>
      </c>
      <c r="K841" s="25">
        <v>9.0</v>
      </c>
      <c r="L841" s="7" t="s">
        <v>1716</v>
      </c>
      <c r="M841" s="7" t="s">
        <v>4330</v>
      </c>
      <c r="N841" s="7" t="s">
        <v>21</v>
      </c>
      <c r="O841" s="7" t="s">
        <v>8574</v>
      </c>
      <c r="P841" s="44" t="s">
        <v>6621</v>
      </c>
      <c r="Q841" s="7" t="s">
        <v>21</v>
      </c>
      <c r="R841" s="7" t="s">
        <v>4333</v>
      </c>
      <c r="S841" s="44" t="s">
        <v>8575</v>
      </c>
      <c r="T841" s="7" t="s">
        <v>21</v>
      </c>
      <c r="U841" s="7" t="s">
        <v>8576</v>
      </c>
      <c r="V841" s="44" t="s">
        <v>8577</v>
      </c>
      <c r="W841" s="7" t="s">
        <v>2321</v>
      </c>
      <c r="X841" s="7" t="s">
        <v>3338</v>
      </c>
      <c r="Y841" s="44" t="s">
        <v>8578</v>
      </c>
    </row>
    <row r="842">
      <c r="A842" s="21" t="str">
        <f t="shared" ref="A842:B842" si="849">if(and(isnumber(search("Yes",C842)),isnumber(search("Yes",E842)),isnumber(search("Yes",G842)),isnumber(search("Yes",I842))),"Yes","No")</f>
        <v>No</v>
      </c>
      <c r="B842" s="21" t="str">
        <f t="shared" si="849"/>
        <v>No</v>
      </c>
      <c r="C842" s="22" t="str">
        <f t="shared" si="3"/>
        <v>No</v>
      </c>
      <c r="D842" s="21" t="str">
        <f t="shared" si="4"/>
        <v>No</v>
      </c>
      <c r="E842" s="21" t="str">
        <f t="shared" si="5"/>
        <v>No</v>
      </c>
      <c r="F842" s="21" t="str">
        <f t="shared" si="6"/>
        <v>No</v>
      </c>
      <c r="G842" s="21" t="str">
        <f t="shared" si="7"/>
        <v>No</v>
      </c>
      <c r="H842" s="21" t="str">
        <f t="shared" si="8"/>
        <v>No</v>
      </c>
      <c r="I842" s="21" t="str">
        <f t="shared" si="9"/>
        <v>No</v>
      </c>
      <c r="J842" s="21" t="str">
        <f t="shared" si="10"/>
        <v>No</v>
      </c>
      <c r="K842" s="25"/>
      <c r="L842" s="7" t="s">
        <v>1718</v>
      </c>
      <c r="M842" s="7" t="s">
        <v>1719</v>
      </c>
      <c r="N842" s="7" t="s">
        <v>25</v>
      </c>
      <c r="O842" s="7" t="s">
        <v>2374</v>
      </c>
      <c r="P842" s="44" t="s">
        <v>4339</v>
      </c>
      <c r="Q842" s="42"/>
      <c r="R842" s="42"/>
      <c r="S842" s="42"/>
      <c r="T842" s="42"/>
      <c r="U842" s="42"/>
      <c r="V842" s="42"/>
      <c r="W842" s="42"/>
      <c r="X842" s="42"/>
      <c r="Y842" s="27"/>
      <c r="Z842" s="27"/>
      <c r="AA842" s="27"/>
    </row>
    <row r="843">
      <c r="A843" s="21" t="str">
        <f t="shared" ref="A843:B843" si="850">if(and(isnumber(search("Yes",C843)),isnumber(search("Yes",E843)),isnumber(search("Yes",G843)),isnumber(search("Yes",I843))),"Yes","No")</f>
        <v>No</v>
      </c>
      <c r="B843" s="21" t="str">
        <f t="shared" si="850"/>
        <v>No</v>
      </c>
      <c r="C843" s="22" t="str">
        <f t="shared" si="3"/>
        <v>No</v>
      </c>
      <c r="D843" s="21" t="str">
        <f t="shared" si="4"/>
        <v>No</v>
      </c>
      <c r="E843" s="21" t="str">
        <f t="shared" si="5"/>
        <v>No</v>
      </c>
      <c r="F843" s="21" t="str">
        <f t="shared" si="6"/>
        <v>No</v>
      </c>
      <c r="G843" s="21" t="str">
        <f t="shared" si="7"/>
        <v>No</v>
      </c>
      <c r="H843" s="21" t="str">
        <f t="shared" si="8"/>
        <v>No</v>
      </c>
      <c r="I843" s="21" t="str">
        <f t="shared" si="9"/>
        <v>No</v>
      </c>
      <c r="J843" s="21" t="str">
        <f t="shared" si="10"/>
        <v>No</v>
      </c>
      <c r="K843" s="25"/>
      <c r="L843" s="7" t="s">
        <v>1720</v>
      </c>
      <c r="M843" s="7" t="s">
        <v>1721</v>
      </c>
      <c r="N843" s="7" t="s">
        <v>25</v>
      </c>
      <c r="O843" s="7" t="s">
        <v>2646</v>
      </c>
      <c r="P843" s="44" t="s">
        <v>8579</v>
      </c>
      <c r="Q843" s="42"/>
      <c r="R843" s="42"/>
      <c r="S843" s="42"/>
      <c r="T843" s="42"/>
      <c r="U843" s="42"/>
      <c r="V843" s="42"/>
      <c r="W843" s="42"/>
      <c r="X843" s="42"/>
      <c r="Y843" s="27"/>
      <c r="Z843" s="27"/>
      <c r="AA843" s="27"/>
    </row>
    <row r="844">
      <c r="A844" s="21" t="str">
        <f t="shared" ref="A844:B844" si="851">if(and(isnumber(search("Yes",C844)),isnumber(search("Yes",E844)),isnumber(search("Yes",G844)),isnumber(search("Yes",I844))),"Yes","No")</f>
        <v>No</v>
      </c>
      <c r="B844" s="21" t="str">
        <f t="shared" si="851"/>
        <v>No</v>
      </c>
      <c r="C844" s="22" t="str">
        <f t="shared" si="3"/>
        <v>No</v>
      </c>
      <c r="D844" s="21" t="str">
        <f t="shared" si="4"/>
        <v>No</v>
      </c>
      <c r="E844" s="21" t="str">
        <f t="shared" si="5"/>
        <v>No</v>
      </c>
      <c r="F844" s="21" t="str">
        <f t="shared" si="6"/>
        <v>No</v>
      </c>
      <c r="G844" s="21" t="str">
        <f t="shared" si="7"/>
        <v>No</v>
      </c>
      <c r="H844" s="21" t="str">
        <f t="shared" si="8"/>
        <v>No</v>
      </c>
      <c r="I844" s="21" t="str">
        <f t="shared" si="9"/>
        <v>No</v>
      </c>
      <c r="J844" s="21" t="str">
        <f t="shared" si="10"/>
        <v>No</v>
      </c>
      <c r="K844" s="25"/>
      <c r="L844" s="7" t="s">
        <v>1722</v>
      </c>
      <c r="M844" s="7" t="s">
        <v>1723</v>
      </c>
      <c r="N844" s="7" t="s">
        <v>25</v>
      </c>
      <c r="O844" s="7" t="s">
        <v>8580</v>
      </c>
      <c r="P844" s="44" t="s">
        <v>8581</v>
      </c>
      <c r="Q844" s="42"/>
      <c r="R844" s="42"/>
      <c r="S844" s="42"/>
      <c r="T844" s="42"/>
      <c r="U844" s="42"/>
      <c r="V844" s="42"/>
      <c r="W844" s="42"/>
      <c r="X844" s="42"/>
      <c r="Y844" s="27"/>
      <c r="Z844" s="27"/>
      <c r="AA844" s="27"/>
    </row>
    <row r="845">
      <c r="A845" s="21" t="str">
        <f t="shared" ref="A845:B845" si="852">if(and(isnumber(search("Yes",C845)),isnumber(search("Yes",E845)),isnumber(search("Yes",G845)),isnumber(search("Yes",I845))),"Yes","No")</f>
        <v>No</v>
      </c>
      <c r="B845" s="21" t="str">
        <f t="shared" si="852"/>
        <v>No</v>
      </c>
      <c r="C845" s="22" t="str">
        <f t="shared" si="3"/>
        <v>No</v>
      </c>
      <c r="D845" s="21" t="str">
        <f t="shared" si="4"/>
        <v>No</v>
      </c>
      <c r="E845" s="21" t="str">
        <f t="shared" si="5"/>
        <v>No</v>
      </c>
      <c r="F845" s="21" t="str">
        <f t="shared" si="6"/>
        <v>No</v>
      </c>
      <c r="G845" s="21" t="str">
        <f t="shared" si="7"/>
        <v>No</v>
      </c>
      <c r="H845" s="21" t="str">
        <f t="shared" si="8"/>
        <v>No</v>
      </c>
      <c r="I845" s="21" t="str">
        <f t="shared" si="9"/>
        <v>No</v>
      </c>
      <c r="J845" s="21" t="str">
        <f t="shared" si="10"/>
        <v>No</v>
      </c>
      <c r="K845" s="25"/>
      <c r="L845" s="7" t="s">
        <v>1724</v>
      </c>
      <c r="M845" s="7" t="s">
        <v>1725</v>
      </c>
      <c r="N845" s="7" t="s">
        <v>25</v>
      </c>
      <c r="O845" s="7" t="s">
        <v>8582</v>
      </c>
      <c r="P845" s="44" t="s">
        <v>8583</v>
      </c>
      <c r="Q845" s="42"/>
      <c r="R845" s="42"/>
      <c r="S845" s="42"/>
      <c r="T845" s="42"/>
      <c r="U845" s="42"/>
      <c r="V845" s="42"/>
      <c r="W845" s="42"/>
      <c r="X845" s="42"/>
      <c r="Y845" s="27"/>
      <c r="Z845" s="27"/>
      <c r="AA845" s="27"/>
    </row>
    <row r="846">
      <c r="A846" s="21" t="str">
        <f t="shared" ref="A846:B846" si="853">if(and(isnumber(search("Yes",C846)),isnumber(search("Yes",E846)),isnumber(search("Yes",G846)),isnumber(search("Yes",I846))),"Yes","No")</f>
        <v>Yes</v>
      </c>
      <c r="B846" s="21" t="str">
        <f t="shared" si="853"/>
        <v>Yes</v>
      </c>
      <c r="C846" s="22" t="str">
        <f t="shared" si="3"/>
        <v>Yes</v>
      </c>
      <c r="D846" s="21" t="str">
        <f t="shared" si="4"/>
        <v>Yes</v>
      </c>
      <c r="E846" s="21" t="str">
        <f t="shared" si="5"/>
        <v>Yes</v>
      </c>
      <c r="F846" s="21" t="str">
        <f t="shared" si="6"/>
        <v>Yes</v>
      </c>
      <c r="G846" s="21" t="str">
        <f t="shared" si="7"/>
        <v>Yes</v>
      </c>
      <c r="H846" s="21" t="str">
        <f t="shared" si="8"/>
        <v>Yes</v>
      </c>
      <c r="I846" s="21" t="str">
        <f t="shared" si="9"/>
        <v>Yes</v>
      </c>
      <c r="J846" s="21" t="str">
        <f t="shared" si="10"/>
        <v>Yes</v>
      </c>
      <c r="K846" s="25"/>
      <c r="L846" s="7" t="s">
        <v>228</v>
      </c>
      <c r="M846" s="7" t="s">
        <v>1726</v>
      </c>
      <c r="N846" s="7" t="s">
        <v>21</v>
      </c>
      <c r="O846" s="7" t="s">
        <v>4331</v>
      </c>
      <c r="P846" s="44" t="s">
        <v>8584</v>
      </c>
      <c r="Q846" s="7" t="s">
        <v>21</v>
      </c>
      <c r="R846" s="7" t="s">
        <v>4346</v>
      </c>
      <c r="S846" s="44" t="s">
        <v>8585</v>
      </c>
      <c r="T846" s="7" t="s">
        <v>21</v>
      </c>
      <c r="U846" s="7" t="s">
        <v>6635</v>
      </c>
      <c r="V846" s="44" t="s">
        <v>8586</v>
      </c>
      <c r="W846" s="7" t="s">
        <v>2321</v>
      </c>
      <c r="X846" s="7" t="s">
        <v>5928</v>
      </c>
      <c r="Y846" s="44" t="s">
        <v>8587</v>
      </c>
      <c r="Z846" s="27"/>
      <c r="AA846" s="27"/>
    </row>
    <row r="847">
      <c r="A847" s="21" t="str">
        <f t="shared" ref="A847:B847" si="854">if(and(isnumber(search("Yes",C847)),isnumber(search("Yes",E847)),isnumber(search("Yes",G847)),isnumber(search("Yes",I847))),"Yes","No")</f>
        <v>No</v>
      </c>
      <c r="B847" s="21" t="str">
        <f t="shared" si="854"/>
        <v>No</v>
      </c>
      <c r="C847" s="22" t="str">
        <f t="shared" si="3"/>
        <v>No</v>
      </c>
      <c r="D847" s="21" t="str">
        <f t="shared" si="4"/>
        <v>No</v>
      </c>
      <c r="E847" s="21" t="str">
        <f t="shared" si="5"/>
        <v>No</v>
      </c>
      <c r="F847" s="21" t="str">
        <f t="shared" si="6"/>
        <v>No</v>
      </c>
      <c r="G847" s="21" t="str">
        <f t="shared" si="7"/>
        <v>No</v>
      </c>
      <c r="H847" s="21" t="str">
        <f t="shared" si="8"/>
        <v>No</v>
      </c>
      <c r="I847" s="21" t="str">
        <f t="shared" si="9"/>
        <v>No</v>
      </c>
      <c r="J847" s="21" t="str">
        <f t="shared" si="10"/>
        <v>No</v>
      </c>
      <c r="K847" s="25"/>
      <c r="L847" s="7" t="s">
        <v>1727</v>
      </c>
      <c r="M847" s="7" t="s">
        <v>1728</v>
      </c>
      <c r="N847" s="7" t="s">
        <v>25</v>
      </c>
      <c r="O847" s="7" t="s">
        <v>8588</v>
      </c>
      <c r="P847" s="44" t="s">
        <v>8589</v>
      </c>
      <c r="Q847" s="42"/>
      <c r="R847" s="42"/>
      <c r="S847" s="42"/>
      <c r="T847" s="42"/>
      <c r="U847" s="42"/>
      <c r="V847" s="42"/>
      <c r="W847" s="42"/>
      <c r="X847" s="42"/>
      <c r="Y847" s="27"/>
      <c r="Z847" s="27"/>
      <c r="AA847" s="27"/>
    </row>
    <row r="848">
      <c r="A848" s="21" t="str">
        <f t="shared" ref="A848:B848" si="855">if(and(isnumber(search("Yes",C848)),isnumber(search("Yes",E848)),isnumber(search("Yes",G848)),isnumber(search("Yes",I848))),"Yes","No")</f>
        <v>No</v>
      </c>
      <c r="B848" s="21" t="str">
        <f t="shared" si="855"/>
        <v>No</v>
      </c>
      <c r="C848" s="22" t="str">
        <f t="shared" si="3"/>
        <v>No</v>
      </c>
      <c r="D848" s="21" t="str">
        <f t="shared" si="4"/>
        <v>No</v>
      </c>
      <c r="E848" s="21" t="str">
        <f t="shared" si="5"/>
        <v>No</v>
      </c>
      <c r="F848" s="21" t="str">
        <f t="shared" si="6"/>
        <v>No</v>
      </c>
      <c r="G848" s="21" t="str">
        <f t="shared" si="7"/>
        <v>Yes</v>
      </c>
      <c r="H848" s="21" t="str">
        <f t="shared" si="8"/>
        <v>Yes</v>
      </c>
      <c r="I848" s="21" t="str">
        <f t="shared" si="9"/>
        <v>Yes</v>
      </c>
      <c r="J848" s="21" t="str">
        <f t="shared" si="10"/>
        <v>Yes</v>
      </c>
      <c r="K848" s="25">
        <v>13.0</v>
      </c>
      <c r="L848" s="7" t="s">
        <v>1729</v>
      </c>
      <c r="M848" s="7" t="s">
        <v>4353</v>
      </c>
      <c r="N848" s="7" t="s">
        <v>25</v>
      </c>
      <c r="O848" s="7" t="s">
        <v>8590</v>
      </c>
      <c r="P848" s="44" t="s">
        <v>8591</v>
      </c>
      <c r="Q848" s="42"/>
      <c r="R848" s="42"/>
      <c r="S848" s="42"/>
      <c r="T848" s="7" t="s">
        <v>21</v>
      </c>
      <c r="U848" s="7" t="s">
        <v>4624</v>
      </c>
      <c r="V848" s="44" t="s">
        <v>8592</v>
      </c>
      <c r="W848" s="7" t="s">
        <v>2321</v>
      </c>
      <c r="X848" s="7" t="s">
        <v>3039</v>
      </c>
      <c r="Y848" s="44" t="s">
        <v>4358</v>
      </c>
    </row>
    <row r="849">
      <c r="A849" s="21" t="str">
        <f t="shared" ref="A849:B849" si="856">if(and(isnumber(search("Yes",C849)),isnumber(search("Yes",E849)),isnumber(search("Yes",G849)),isnumber(search("Yes",I849))),"Yes","No")</f>
        <v>No</v>
      </c>
      <c r="B849" s="21" t="str">
        <f t="shared" si="856"/>
        <v>No</v>
      </c>
      <c r="C849" s="22" t="str">
        <f t="shared" si="3"/>
        <v>No</v>
      </c>
      <c r="D849" s="21" t="str">
        <f t="shared" si="4"/>
        <v>No</v>
      </c>
      <c r="E849" s="21" t="str">
        <f t="shared" si="5"/>
        <v>No</v>
      </c>
      <c r="F849" s="21" t="str">
        <f t="shared" si="6"/>
        <v>No</v>
      </c>
      <c r="G849" s="21" t="str">
        <f t="shared" si="7"/>
        <v>No</v>
      </c>
      <c r="H849" s="21" t="str">
        <f t="shared" si="8"/>
        <v>No</v>
      </c>
      <c r="I849" s="21" t="str">
        <f t="shared" si="9"/>
        <v>No</v>
      </c>
      <c r="J849" s="21" t="str">
        <f t="shared" si="10"/>
        <v>No</v>
      </c>
      <c r="K849" s="25"/>
      <c r="L849" s="7" t="s">
        <v>1731</v>
      </c>
      <c r="M849" s="7" t="s">
        <v>1732</v>
      </c>
      <c r="N849" s="7" t="s">
        <v>25</v>
      </c>
      <c r="O849" s="7" t="s">
        <v>8593</v>
      </c>
      <c r="P849" s="44" t="s">
        <v>8594</v>
      </c>
      <c r="Q849" s="42"/>
      <c r="R849" s="42"/>
      <c r="S849" s="42"/>
      <c r="T849" s="42"/>
      <c r="U849" s="42"/>
      <c r="V849" s="42"/>
      <c r="W849" s="42"/>
      <c r="X849" s="42"/>
      <c r="Y849" s="27"/>
      <c r="Z849" s="27"/>
      <c r="AA849" s="27"/>
    </row>
    <row r="850">
      <c r="A850" s="21" t="str">
        <f t="shared" ref="A850:B850" si="857">if(and(isnumber(search("Yes",C850)),isnumber(search("Yes",E850)),isnumber(search("Yes",G850)),isnumber(search("Yes",I850))),"Yes","No")</f>
        <v>No</v>
      </c>
      <c r="B850" s="21" t="str">
        <f t="shared" si="857"/>
        <v>No</v>
      </c>
      <c r="C850" s="22" t="str">
        <f t="shared" si="3"/>
        <v>No</v>
      </c>
      <c r="D850" s="21" t="str">
        <f t="shared" si="4"/>
        <v>No</v>
      </c>
      <c r="E850" s="21" t="str">
        <f t="shared" si="5"/>
        <v>No</v>
      </c>
      <c r="F850" s="21" t="str">
        <f t="shared" si="6"/>
        <v>No</v>
      </c>
      <c r="G850" s="21" t="str">
        <f t="shared" si="7"/>
        <v>No</v>
      </c>
      <c r="H850" s="21" t="str">
        <f t="shared" si="8"/>
        <v>No</v>
      </c>
      <c r="I850" s="21" t="str">
        <f t="shared" si="9"/>
        <v>No</v>
      </c>
      <c r="J850" s="21" t="str">
        <f t="shared" si="10"/>
        <v>No</v>
      </c>
      <c r="K850" s="25"/>
      <c r="L850" s="7" t="s">
        <v>1733</v>
      </c>
      <c r="M850" s="7" t="s">
        <v>1734</v>
      </c>
      <c r="N850" s="7" t="s">
        <v>25</v>
      </c>
      <c r="O850" s="7" t="s">
        <v>6643</v>
      </c>
      <c r="P850" s="44" t="s">
        <v>6644</v>
      </c>
      <c r="Q850" s="42"/>
      <c r="R850" s="42"/>
      <c r="S850" s="42"/>
      <c r="T850" s="42"/>
      <c r="U850" s="42"/>
      <c r="V850" s="42"/>
      <c r="W850" s="42"/>
      <c r="X850" s="42"/>
      <c r="Y850" s="27"/>
      <c r="Z850" s="27"/>
      <c r="AA850" s="27"/>
    </row>
    <row r="851">
      <c r="A851" s="21" t="str">
        <f t="shared" ref="A851:B851" si="858">if(and(isnumber(search("Yes",C851)),isnumber(search("Yes",E851)),isnumber(search("Yes",G851)),isnumber(search("Yes",I851))),"Yes","No")</f>
        <v>No</v>
      </c>
      <c r="B851" s="21" t="str">
        <f t="shared" si="858"/>
        <v>No</v>
      </c>
      <c r="C851" s="22" t="str">
        <f t="shared" si="3"/>
        <v>No</v>
      </c>
      <c r="D851" s="21" t="str">
        <f t="shared" si="4"/>
        <v>No</v>
      </c>
      <c r="E851" s="21" t="str">
        <f t="shared" si="5"/>
        <v>No</v>
      </c>
      <c r="F851" s="21" t="str">
        <f t="shared" si="6"/>
        <v>No</v>
      </c>
      <c r="G851" s="21" t="str">
        <f t="shared" si="7"/>
        <v>No</v>
      </c>
      <c r="H851" s="21" t="str">
        <f t="shared" si="8"/>
        <v>No</v>
      </c>
      <c r="I851" s="21" t="str">
        <f t="shared" si="9"/>
        <v>No</v>
      </c>
      <c r="J851" s="21" t="str">
        <f t="shared" si="10"/>
        <v>No</v>
      </c>
      <c r="K851" s="25"/>
      <c r="L851" s="7" t="s">
        <v>1735</v>
      </c>
      <c r="M851" s="7" t="s">
        <v>1736</v>
      </c>
      <c r="N851" s="7" t="s">
        <v>25</v>
      </c>
      <c r="O851" s="7" t="s">
        <v>4362</v>
      </c>
      <c r="P851" s="44" t="s">
        <v>8595</v>
      </c>
      <c r="Q851" s="42"/>
      <c r="R851" s="42"/>
      <c r="S851" s="42"/>
      <c r="T851" s="42"/>
      <c r="U851" s="42"/>
      <c r="V851" s="42"/>
      <c r="W851" s="42"/>
      <c r="X851" s="42"/>
      <c r="Y851" s="27"/>
      <c r="Z851" s="27"/>
      <c r="AA851" s="27"/>
    </row>
    <row r="852">
      <c r="A852" s="21" t="str">
        <f t="shared" ref="A852:B852" si="859">if(and(isnumber(search("Yes",C852)),isnumber(search("Yes",E852)),isnumber(search("Yes",G852)),isnumber(search("Yes",I852))),"Yes","No")</f>
        <v>No</v>
      </c>
      <c r="B852" s="21" t="str">
        <f t="shared" si="859"/>
        <v>No</v>
      </c>
      <c r="C852" s="22" t="str">
        <f t="shared" si="3"/>
        <v>No</v>
      </c>
      <c r="D852" s="21" t="str">
        <f t="shared" si="4"/>
        <v>No</v>
      </c>
      <c r="E852" s="21" t="str">
        <f t="shared" si="5"/>
        <v>No</v>
      </c>
      <c r="F852" s="21" t="str">
        <f t="shared" si="6"/>
        <v>No</v>
      </c>
      <c r="G852" s="21" t="str">
        <f t="shared" si="7"/>
        <v>No</v>
      </c>
      <c r="H852" s="21" t="str">
        <f t="shared" si="8"/>
        <v>No</v>
      </c>
      <c r="I852" s="21" t="str">
        <f t="shared" si="9"/>
        <v>No</v>
      </c>
      <c r="J852" s="21" t="str">
        <f t="shared" si="10"/>
        <v>No</v>
      </c>
      <c r="K852" s="25"/>
      <c r="L852" s="7" t="s">
        <v>1737</v>
      </c>
      <c r="M852" s="7" t="s">
        <v>1738</v>
      </c>
      <c r="N852" s="7" t="s">
        <v>25</v>
      </c>
      <c r="O852" s="7" t="s">
        <v>2551</v>
      </c>
      <c r="P852" s="44" t="s">
        <v>4364</v>
      </c>
      <c r="Q852" s="42"/>
      <c r="R852" s="42"/>
      <c r="S852" s="42"/>
      <c r="T852" s="42"/>
      <c r="U852" s="42"/>
      <c r="V852" s="42"/>
      <c r="W852" s="42"/>
      <c r="X852" s="42"/>
      <c r="Y852" s="27"/>
      <c r="Z852" s="27"/>
      <c r="AA852" s="27"/>
    </row>
    <row r="853">
      <c r="A853" s="21" t="str">
        <f t="shared" ref="A853:B853" si="860">if(and(isnumber(search("Yes",C853)),isnumber(search("Yes",E853)),isnumber(search("Yes",G853)),isnumber(search("Yes",I853))),"Yes","No")</f>
        <v>No</v>
      </c>
      <c r="B853" s="21" t="str">
        <f t="shared" si="860"/>
        <v>No</v>
      </c>
      <c r="C853" s="22" t="str">
        <f t="shared" si="3"/>
        <v>No</v>
      </c>
      <c r="D853" s="21" t="str">
        <f t="shared" si="4"/>
        <v>No</v>
      </c>
      <c r="E853" s="21" t="str">
        <f t="shared" si="5"/>
        <v>No</v>
      </c>
      <c r="F853" s="21" t="str">
        <f t="shared" si="6"/>
        <v>No</v>
      </c>
      <c r="G853" s="21" t="str">
        <f t="shared" si="7"/>
        <v>No</v>
      </c>
      <c r="H853" s="21" t="str">
        <f t="shared" si="8"/>
        <v>No</v>
      </c>
      <c r="I853" s="21" t="str">
        <f t="shared" si="9"/>
        <v>No</v>
      </c>
      <c r="J853" s="21" t="str">
        <f t="shared" si="10"/>
        <v>No</v>
      </c>
      <c r="K853" s="25"/>
      <c r="L853" s="7" t="s">
        <v>1739</v>
      </c>
      <c r="M853" s="7" t="s">
        <v>1740</v>
      </c>
      <c r="N853" s="7" t="s">
        <v>25</v>
      </c>
      <c r="O853" s="7" t="s">
        <v>3125</v>
      </c>
      <c r="P853" s="44" t="s">
        <v>8596</v>
      </c>
      <c r="Q853" s="42"/>
      <c r="R853" s="42"/>
      <c r="S853" s="42"/>
      <c r="T853" s="42"/>
      <c r="U853" s="42"/>
      <c r="V853" s="42"/>
      <c r="W853" s="42"/>
      <c r="X853" s="42"/>
      <c r="Y853" s="27"/>
      <c r="Z853" s="27"/>
      <c r="AA853" s="27"/>
    </row>
    <row r="854">
      <c r="A854" s="21" t="str">
        <f t="shared" ref="A854:B854" si="861">if(and(isnumber(search("Yes",C854)),isnumber(search("Yes",E854)),isnumber(search("Yes",G854)),isnumber(search("Yes",I854))),"Yes","No")</f>
        <v>No</v>
      </c>
      <c r="B854" s="21" t="str">
        <f t="shared" si="861"/>
        <v>No</v>
      </c>
      <c r="C854" s="22" t="str">
        <f t="shared" si="3"/>
        <v>No</v>
      </c>
      <c r="D854" s="21" t="str">
        <f t="shared" si="4"/>
        <v>No</v>
      </c>
      <c r="E854" s="21" t="str">
        <f t="shared" si="5"/>
        <v>No</v>
      </c>
      <c r="F854" s="21" t="str">
        <f t="shared" si="6"/>
        <v>No</v>
      </c>
      <c r="G854" s="21" t="str">
        <f t="shared" si="7"/>
        <v>No</v>
      </c>
      <c r="H854" s="21" t="str">
        <f t="shared" si="8"/>
        <v>No</v>
      </c>
      <c r="I854" s="21" t="str">
        <f t="shared" si="9"/>
        <v>No</v>
      </c>
      <c r="J854" s="21" t="str">
        <f t="shared" si="10"/>
        <v>No</v>
      </c>
      <c r="K854" s="25"/>
      <c r="L854" s="7" t="s">
        <v>1741</v>
      </c>
      <c r="M854" s="7" t="s">
        <v>1742</v>
      </c>
      <c r="N854" s="7" t="s">
        <v>25</v>
      </c>
      <c r="O854" s="7" t="s">
        <v>7348</v>
      </c>
      <c r="P854" s="44" t="s">
        <v>8597</v>
      </c>
      <c r="Q854" s="42"/>
      <c r="R854" s="42"/>
      <c r="S854" s="42"/>
      <c r="T854" s="42"/>
      <c r="U854" s="42"/>
      <c r="V854" s="42"/>
      <c r="W854" s="42"/>
      <c r="X854" s="42"/>
      <c r="Y854" s="27"/>
      <c r="Z854" s="27"/>
      <c r="AA854" s="27"/>
    </row>
    <row r="855">
      <c r="A855" s="21" t="str">
        <f t="shared" ref="A855:B855" si="862">if(and(isnumber(search("Yes",C855)),isnumber(search("Yes",E855)),isnumber(search("Yes",G855)),isnumber(search("Yes",I855))),"Yes","No")</f>
        <v>No</v>
      </c>
      <c r="B855" s="21" t="str">
        <f t="shared" si="862"/>
        <v>No</v>
      </c>
      <c r="C855" s="22" t="str">
        <f t="shared" si="3"/>
        <v>No</v>
      </c>
      <c r="D855" s="21" t="str">
        <f t="shared" si="4"/>
        <v>No</v>
      </c>
      <c r="E855" s="21" t="str">
        <f t="shared" si="5"/>
        <v>No</v>
      </c>
      <c r="F855" s="21" t="str">
        <f t="shared" si="6"/>
        <v>No</v>
      </c>
      <c r="G855" s="21" t="str">
        <f t="shared" si="7"/>
        <v>No</v>
      </c>
      <c r="H855" s="21" t="str">
        <f t="shared" si="8"/>
        <v>No</v>
      </c>
      <c r="I855" s="21" t="str">
        <f t="shared" si="9"/>
        <v>No</v>
      </c>
      <c r="J855" s="21" t="str">
        <f t="shared" si="10"/>
        <v>No</v>
      </c>
      <c r="K855" s="25"/>
      <c r="L855" s="7" t="s">
        <v>1743</v>
      </c>
      <c r="M855" s="7" t="s">
        <v>1744</v>
      </c>
      <c r="N855" s="7" t="s">
        <v>25</v>
      </c>
      <c r="O855" s="7" t="s">
        <v>2431</v>
      </c>
      <c r="P855" s="44" t="s">
        <v>8598</v>
      </c>
      <c r="Q855" s="42"/>
      <c r="R855" s="42"/>
      <c r="S855" s="42"/>
      <c r="T855" s="42"/>
      <c r="U855" s="42"/>
      <c r="V855" s="42"/>
      <c r="W855" s="42"/>
      <c r="X855" s="42"/>
      <c r="Y855" s="27"/>
      <c r="Z855" s="27"/>
      <c r="AA855" s="27"/>
    </row>
    <row r="856">
      <c r="A856" s="21" t="str">
        <f t="shared" ref="A856:B856" si="863">if(and(isnumber(search("Yes",C856)),isnumber(search("Yes",E856)),isnumber(search("Yes",G856)),isnumber(search("Yes",I856))),"Yes","No")</f>
        <v>No</v>
      </c>
      <c r="B856" s="21" t="str">
        <f t="shared" si="863"/>
        <v>No</v>
      </c>
      <c r="C856" s="22" t="str">
        <f t="shared" si="3"/>
        <v>No</v>
      </c>
      <c r="D856" s="21" t="str">
        <f t="shared" si="4"/>
        <v>No</v>
      </c>
      <c r="E856" s="21" t="str">
        <f t="shared" si="5"/>
        <v>No</v>
      </c>
      <c r="F856" s="21" t="str">
        <f t="shared" si="6"/>
        <v>No</v>
      </c>
      <c r="G856" s="21" t="str">
        <f t="shared" si="7"/>
        <v>No</v>
      </c>
      <c r="H856" s="21" t="str">
        <f t="shared" si="8"/>
        <v>No</v>
      </c>
      <c r="I856" s="21" t="str">
        <f t="shared" si="9"/>
        <v>No</v>
      </c>
      <c r="J856" s="21" t="str">
        <f t="shared" si="10"/>
        <v>No</v>
      </c>
      <c r="K856" s="25"/>
      <c r="L856" s="7" t="s">
        <v>1745</v>
      </c>
      <c r="M856" s="7" t="s">
        <v>1746</v>
      </c>
      <c r="N856" s="7" t="s">
        <v>25</v>
      </c>
      <c r="O856" s="7" t="s">
        <v>8599</v>
      </c>
      <c r="P856" s="44" t="s">
        <v>8600</v>
      </c>
      <c r="Q856" s="42"/>
      <c r="R856" s="42"/>
      <c r="S856" s="42"/>
      <c r="T856" s="42"/>
      <c r="U856" s="42"/>
      <c r="V856" s="42"/>
      <c r="W856" s="42"/>
      <c r="X856" s="42"/>
      <c r="Y856" s="27"/>
      <c r="Z856" s="27"/>
      <c r="AA856" s="27"/>
    </row>
    <row r="857">
      <c r="A857" s="21" t="str">
        <f t="shared" ref="A857:B857" si="864">if(and(isnumber(search("Yes",C857)),isnumber(search("Yes",E857)),isnumber(search("Yes",G857)),isnumber(search("Yes",I857))),"Yes","No")</f>
        <v>No</v>
      </c>
      <c r="B857" s="21" t="str">
        <f t="shared" si="864"/>
        <v>No</v>
      </c>
      <c r="C857" s="22" t="str">
        <f t="shared" si="3"/>
        <v>No</v>
      </c>
      <c r="D857" s="21" t="str">
        <f t="shared" si="4"/>
        <v>No</v>
      </c>
      <c r="E857" s="21" t="str">
        <f t="shared" si="5"/>
        <v>No</v>
      </c>
      <c r="F857" s="21" t="str">
        <f t="shared" si="6"/>
        <v>No</v>
      </c>
      <c r="G857" s="21" t="str">
        <f t="shared" si="7"/>
        <v>Yes</v>
      </c>
      <c r="H857" s="21" t="str">
        <f t="shared" si="8"/>
        <v>Yes</v>
      </c>
      <c r="I857" s="21" t="str">
        <f t="shared" si="9"/>
        <v>Yes</v>
      </c>
      <c r="J857" s="21" t="str">
        <f t="shared" si="10"/>
        <v>Yes</v>
      </c>
      <c r="K857" s="25">
        <v>28.0</v>
      </c>
      <c r="L857" s="7" t="s">
        <v>231</v>
      </c>
      <c r="M857" s="7" t="s">
        <v>1747</v>
      </c>
      <c r="N857" s="7" t="s">
        <v>25</v>
      </c>
      <c r="O857" s="7" t="s">
        <v>2675</v>
      </c>
      <c r="P857" s="44" t="s">
        <v>8601</v>
      </c>
      <c r="Q857" s="42"/>
      <c r="R857" s="42"/>
      <c r="S857" s="42"/>
      <c r="T857" s="7" t="s">
        <v>21</v>
      </c>
      <c r="U857" s="7" t="s">
        <v>2504</v>
      </c>
      <c r="V857" s="44" t="s">
        <v>8602</v>
      </c>
      <c r="W857" s="7" t="s">
        <v>2321</v>
      </c>
      <c r="X857" s="7" t="s">
        <v>8603</v>
      </c>
      <c r="Y857" s="44" t="s">
        <v>8604</v>
      </c>
    </row>
    <row r="858">
      <c r="A858" s="21" t="str">
        <f t="shared" ref="A858:B858" si="865">if(and(isnumber(search("Yes",C858)),isnumber(search("Yes",E858)),isnumber(search("Yes",G858)),isnumber(search("Yes",I858))),"Yes","No")</f>
        <v>No</v>
      </c>
      <c r="B858" s="21" t="str">
        <f t="shared" si="865"/>
        <v>No</v>
      </c>
      <c r="C858" s="22" t="str">
        <f t="shared" si="3"/>
        <v>No</v>
      </c>
      <c r="D858" s="21" t="str">
        <f t="shared" si="4"/>
        <v>No</v>
      </c>
      <c r="E858" s="21" t="str">
        <f t="shared" si="5"/>
        <v>No</v>
      </c>
      <c r="F858" s="21" t="str">
        <f t="shared" si="6"/>
        <v>No</v>
      </c>
      <c r="G858" s="21" t="str">
        <f t="shared" si="7"/>
        <v>No</v>
      </c>
      <c r="H858" s="21" t="str">
        <f t="shared" si="8"/>
        <v>No</v>
      </c>
      <c r="I858" s="21" t="str">
        <f t="shared" si="9"/>
        <v>No</v>
      </c>
      <c r="J858" s="21" t="str">
        <f t="shared" si="10"/>
        <v>No</v>
      </c>
      <c r="K858" s="25"/>
      <c r="L858" s="7" t="s">
        <v>1748</v>
      </c>
      <c r="M858" s="7" t="s">
        <v>1749</v>
      </c>
      <c r="N858" s="7" t="s">
        <v>25</v>
      </c>
      <c r="O858" s="7" t="s">
        <v>4988</v>
      </c>
      <c r="P858" s="44" t="s">
        <v>6653</v>
      </c>
      <c r="Q858" s="42"/>
      <c r="R858" s="42"/>
      <c r="S858" s="42"/>
      <c r="T858" s="42"/>
      <c r="U858" s="42"/>
      <c r="V858" s="42"/>
      <c r="W858" s="42"/>
      <c r="X858" s="42"/>
      <c r="Y858" s="27"/>
      <c r="Z858" s="27"/>
      <c r="AA858" s="27"/>
    </row>
    <row r="859">
      <c r="A859" s="21" t="str">
        <f t="shared" ref="A859:B859" si="866">if(and(isnumber(search("Yes",C859)),isnumber(search("Yes",E859)),isnumber(search("Yes",G859)),isnumber(search("Yes",I859))),"Yes","No")</f>
        <v>No</v>
      </c>
      <c r="B859" s="21" t="str">
        <f t="shared" si="866"/>
        <v>No</v>
      </c>
      <c r="C859" s="22" t="str">
        <f t="shared" si="3"/>
        <v>No</v>
      </c>
      <c r="D859" s="21" t="str">
        <f t="shared" si="4"/>
        <v>No</v>
      </c>
      <c r="E859" s="21" t="str">
        <f t="shared" si="5"/>
        <v>No</v>
      </c>
      <c r="F859" s="21" t="str">
        <f t="shared" si="6"/>
        <v>No</v>
      </c>
      <c r="G859" s="21" t="str">
        <f t="shared" si="7"/>
        <v>No</v>
      </c>
      <c r="H859" s="21" t="str">
        <f t="shared" si="8"/>
        <v>No</v>
      </c>
      <c r="I859" s="21" t="str">
        <f t="shared" si="9"/>
        <v>No</v>
      </c>
      <c r="J859" s="21" t="str">
        <f t="shared" si="10"/>
        <v>No</v>
      </c>
      <c r="K859" s="25"/>
      <c r="L859" s="7" t="s">
        <v>1750</v>
      </c>
      <c r="M859" s="7" t="s">
        <v>1751</v>
      </c>
      <c r="N859" s="7" t="s">
        <v>25</v>
      </c>
      <c r="O859" s="7" t="s">
        <v>2250</v>
      </c>
      <c r="P859" s="44" t="s">
        <v>8605</v>
      </c>
      <c r="Q859" s="42"/>
      <c r="R859" s="42"/>
      <c r="S859" s="42"/>
      <c r="T859" s="42"/>
      <c r="U859" s="42"/>
      <c r="V859" s="42"/>
      <c r="W859" s="42"/>
      <c r="X859" s="42"/>
      <c r="Y859" s="27"/>
      <c r="Z859" s="27"/>
      <c r="AA859" s="27"/>
    </row>
    <row r="860">
      <c r="A860" s="21" t="str">
        <f t="shared" ref="A860:B860" si="867">if(and(isnumber(search("Yes",C860)),isnumber(search("Yes",E860)),isnumber(search("Yes",G860)),isnumber(search("Yes",I860))),"Yes","No")</f>
        <v>No</v>
      </c>
      <c r="B860" s="21" t="str">
        <f t="shared" si="867"/>
        <v>No</v>
      </c>
      <c r="C860" s="22" t="str">
        <f t="shared" si="3"/>
        <v>No</v>
      </c>
      <c r="D860" s="21" t="str">
        <f t="shared" si="4"/>
        <v>No</v>
      </c>
      <c r="E860" s="21" t="str">
        <f t="shared" si="5"/>
        <v>No</v>
      </c>
      <c r="F860" s="21" t="str">
        <f t="shared" si="6"/>
        <v>No</v>
      </c>
      <c r="G860" s="21" t="str">
        <f t="shared" si="7"/>
        <v>No</v>
      </c>
      <c r="H860" s="21" t="str">
        <f t="shared" si="8"/>
        <v>No</v>
      </c>
      <c r="I860" s="21" t="str">
        <f t="shared" si="9"/>
        <v>No</v>
      </c>
      <c r="J860" s="21" t="str">
        <f t="shared" si="10"/>
        <v>No</v>
      </c>
      <c r="K860" s="25"/>
      <c r="L860" s="7" t="s">
        <v>1752</v>
      </c>
      <c r="M860" s="7" t="s">
        <v>1753</v>
      </c>
      <c r="N860" s="7" t="s">
        <v>25</v>
      </c>
      <c r="O860" s="7" t="s">
        <v>6490</v>
      </c>
      <c r="P860" s="44" t="s">
        <v>8606</v>
      </c>
      <c r="Q860" s="42"/>
      <c r="R860" s="42"/>
      <c r="S860" s="42"/>
      <c r="T860" s="42"/>
      <c r="U860" s="42"/>
      <c r="V860" s="42"/>
      <c r="W860" s="42"/>
      <c r="X860" s="42"/>
      <c r="Y860" s="27"/>
      <c r="Z860" s="27"/>
      <c r="AA860" s="27"/>
    </row>
    <row r="861">
      <c r="A861" s="21" t="str">
        <f t="shared" ref="A861:B861" si="868">if(and(isnumber(search("Yes",C861)),isnumber(search("Yes",E861)),isnumber(search("Yes",G861)),isnumber(search("Yes",I861))),"Yes","No")</f>
        <v>No</v>
      </c>
      <c r="B861" s="21" t="str">
        <f t="shared" si="868"/>
        <v>No</v>
      </c>
      <c r="C861" s="22" t="str">
        <f t="shared" si="3"/>
        <v>No</v>
      </c>
      <c r="D861" s="21" t="str">
        <f t="shared" si="4"/>
        <v>No</v>
      </c>
      <c r="E861" s="21" t="str">
        <f t="shared" si="5"/>
        <v>No</v>
      </c>
      <c r="F861" s="21" t="str">
        <f t="shared" si="6"/>
        <v>No</v>
      </c>
      <c r="G861" s="21" t="str">
        <f t="shared" si="7"/>
        <v>No</v>
      </c>
      <c r="H861" s="21" t="str">
        <f t="shared" si="8"/>
        <v>No</v>
      </c>
      <c r="I861" s="21" t="str">
        <f t="shared" si="9"/>
        <v>No</v>
      </c>
      <c r="J861" s="21" t="str">
        <f t="shared" si="10"/>
        <v>No</v>
      </c>
      <c r="K861" s="25"/>
      <c r="L861" s="7" t="s">
        <v>1754</v>
      </c>
      <c r="M861" s="7" t="s">
        <v>1755</v>
      </c>
      <c r="N861" s="7" t="s">
        <v>25</v>
      </c>
      <c r="O861" s="7" t="s">
        <v>8607</v>
      </c>
      <c r="P861" s="44" t="s">
        <v>8608</v>
      </c>
      <c r="Q861" s="42"/>
      <c r="R861" s="42"/>
      <c r="S861" s="42"/>
      <c r="T861" s="42"/>
      <c r="U861" s="42"/>
      <c r="V861" s="42"/>
      <c r="W861" s="42"/>
      <c r="X861" s="42"/>
      <c r="Y861" s="27"/>
      <c r="Z861" s="27"/>
      <c r="AA861" s="27"/>
    </row>
    <row r="862">
      <c r="A862" s="21" t="str">
        <f t="shared" ref="A862:B862" si="869">if(and(isnumber(search("Yes",C862)),isnumber(search("Yes",E862)),isnumber(search("Yes",G862)),isnumber(search("Yes",I862))),"Yes","No")</f>
        <v>No</v>
      </c>
      <c r="B862" s="21" t="str">
        <f t="shared" si="869"/>
        <v>No</v>
      </c>
      <c r="C862" s="22" t="str">
        <f t="shared" si="3"/>
        <v>No</v>
      </c>
      <c r="D862" s="21" t="str">
        <f t="shared" si="4"/>
        <v>No</v>
      </c>
      <c r="E862" s="21" t="str">
        <f t="shared" si="5"/>
        <v>No</v>
      </c>
      <c r="F862" s="21" t="str">
        <f t="shared" si="6"/>
        <v>No</v>
      </c>
      <c r="G862" s="21" t="str">
        <f t="shared" si="7"/>
        <v>No</v>
      </c>
      <c r="H862" s="21" t="str">
        <f t="shared" si="8"/>
        <v>No</v>
      </c>
      <c r="I862" s="21" t="str">
        <f t="shared" si="9"/>
        <v>No</v>
      </c>
      <c r="J862" s="21" t="str">
        <f t="shared" si="10"/>
        <v>No</v>
      </c>
      <c r="K862" s="25"/>
      <c r="L862" s="7" t="s">
        <v>1756</v>
      </c>
      <c r="M862" s="7" t="s">
        <v>1757</v>
      </c>
      <c r="N862" s="7" t="s">
        <v>25</v>
      </c>
      <c r="O862" s="7" t="s">
        <v>8609</v>
      </c>
      <c r="P862" s="44" t="s">
        <v>8610</v>
      </c>
      <c r="Q862" s="42"/>
      <c r="R862" s="42"/>
      <c r="S862" s="42"/>
      <c r="T862" s="42"/>
      <c r="U862" s="42"/>
      <c r="V862" s="42"/>
      <c r="W862" s="42"/>
      <c r="X862" s="42"/>
      <c r="Y862" s="27"/>
      <c r="Z862" s="27"/>
      <c r="AA862" s="27"/>
    </row>
    <row r="863">
      <c r="A863" s="21" t="str">
        <f t="shared" ref="A863:B863" si="870">if(and(isnumber(search("Yes",C863)),isnumber(search("Yes",E863)),isnumber(search("Yes",G863)),isnumber(search("Yes",I863))),"Yes","No")</f>
        <v>No</v>
      </c>
      <c r="B863" s="21" t="str">
        <f t="shared" si="870"/>
        <v>No</v>
      </c>
      <c r="C863" s="22" t="str">
        <f t="shared" si="3"/>
        <v>No</v>
      </c>
      <c r="D863" s="21" t="str">
        <f t="shared" si="4"/>
        <v>No</v>
      </c>
      <c r="E863" s="21" t="str">
        <f t="shared" si="5"/>
        <v>No</v>
      </c>
      <c r="F863" s="21" t="str">
        <f t="shared" si="6"/>
        <v>No</v>
      </c>
      <c r="G863" s="21" t="str">
        <f t="shared" si="7"/>
        <v>No</v>
      </c>
      <c r="H863" s="21" t="str">
        <f t="shared" si="8"/>
        <v>No</v>
      </c>
      <c r="I863" s="21" t="str">
        <f t="shared" si="9"/>
        <v>No</v>
      </c>
      <c r="J863" s="21" t="str">
        <f t="shared" si="10"/>
        <v>No</v>
      </c>
      <c r="K863" s="25"/>
      <c r="L863" s="7" t="s">
        <v>1758</v>
      </c>
      <c r="M863" s="7" t="s">
        <v>1759</v>
      </c>
      <c r="N863" s="7" t="s">
        <v>25</v>
      </c>
      <c r="O863" s="7" t="s">
        <v>6661</v>
      </c>
      <c r="P863" s="44" t="s">
        <v>8611</v>
      </c>
      <c r="Q863" s="42"/>
      <c r="R863" s="42"/>
      <c r="S863" s="42"/>
      <c r="T863" s="42"/>
      <c r="U863" s="42"/>
      <c r="V863" s="42"/>
      <c r="W863" s="42"/>
      <c r="X863" s="42"/>
      <c r="Y863" s="27"/>
      <c r="Z863" s="27"/>
      <c r="AA863" s="27"/>
    </row>
    <row r="864">
      <c r="A864" s="21" t="str">
        <f t="shared" ref="A864:B864" si="871">if(and(isnumber(search("Yes",C864)),isnumber(search("Yes",E864)),isnumber(search("Yes",G864)),isnumber(search("Yes",I864))),"Yes","No")</f>
        <v>No</v>
      </c>
      <c r="B864" s="21" t="str">
        <f t="shared" si="871"/>
        <v>No</v>
      </c>
      <c r="C864" s="22" t="str">
        <f t="shared" si="3"/>
        <v>No</v>
      </c>
      <c r="D864" s="21" t="str">
        <f t="shared" si="4"/>
        <v>No</v>
      </c>
      <c r="E864" s="21" t="str">
        <f t="shared" si="5"/>
        <v>No</v>
      </c>
      <c r="F864" s="21" t="str">
        <f t="shared" si="6"/>
        <v>No</v>
      </c>
      <c r="G864" s="21" t="str">
        <f t="shared" si="7"/>
        <v>No</v>
      </c>
      <c r="H864" s="21" t="str">
        <f t="shared" si="8"/>
        <v>No</v>
      </c>
      <c r="I864" s="21" t="str">
        <f t="shared" si="9"/>
        <v>No</v>
      </c>
      <c r="J864" s="21" t="str">
        <f t="shared" si="10"/>
        <v>No</v>
      </c>
      <c r="K864" s="25"/>
      <c r="L864" s="7" t="s">
        <v>1760</v>
      </c>
      <c r="M864" s="7" t="s">
        <v>1761</v>
      </c>
      <c r="N864" s="7" t="s">
        <v>25</v>
      </c>
      <c r="O864" s="7" t="s">
        <v>3941</v>
      </c>
      <c r="P864" s="44" t="s">
        <v>8612</v>
      </c>
      <c r="Q864" s="42"/>
      <c r="R864" s="42"/>
      <c r="S864" s="42"/>
      <c r="T864" s="42"/>
      <c r="U864" s="42"/>
      <c r="V864" s="42"/>
      <c r="W864" s="42"/>
      <c r="X864" s="42"/>
      <c r="Y864" s="27"/>
      <c r="Z864" s="27"/>
      <c r="AA864" s="27"/>
    </row>
    <row r="865">
      <c r="A865" s="21" t="str">
        <f t="shared" ref="A865:B865" si="872">if(and(isnumber(search("Yes",C865)),isnumber(search("Yes",E865)),isnumber(search("Yes",G865)),isnumber(search("Yes",I865))),"Yes","No")</f>
        <v>No</v>
      </c>
      <c r="B865" s="21" t="str">
        <f t="shared" si="872"/>
        <v>No</v>
      </c>
      <c r="C865" s="22" t="str">
        <f t="shared" si="3"/>
        <v>No</v>
      </c>
      <c r="D865" s="21" t="str">
        <f t="shared" si="4"/>
        <v>No</v>
      </c>
      <c r="E865" s="21" t="str">
        <f t="shared" si="5"/>
        <v>No</v>
      </c>
      <c r="F865" s="21" t="str">
        <f t="shared" si="6"/>
        <v>No</v>
      </c>
      <c r="G865" s="21" t="str">
        <f t="shared" si="7"/>
        <v>No</v>
      </c>
      <c r="H865" s="21" t="str">
        <f t="shared" si="8"/>
        <v>No</v>
      </c>
      <c r="I865" s="21" t="str">
        <f t="shared" si="9"/>
        <v>No</v>
      </c>
      <c r="J865" s="21" t="str">
        <f t="shared" si="10"/>
        <v>No</v>
      </c>
      <c r="K865" s="25"/>
      <c r="L865" s="7" t="s">
        <v>1762</v>
      </c>
      <c r="M865" s="7" t="s">
        <v>1763</v>
      </c>
      <c r="N865" s="7" t="s">
        <v>25</v>
      </c>
      <c r="O865" s="7" t="s">
        <v>8613</v>
      </c>
      <c r="P865" s="44" t="s">
        <v>8614</v>
      </c>
      <c r="Q865" s="42"/>
      <c r="R865" s="42"/>
      <c r="S865" s="42"/>
      <c r="T865" s="42"/>
      <c r="U865" s="42"/>
      <c r="V865" s="42"/>
      <c r="W865" s="42"/>
      <c r="X865" s="42"/>
      <c r="Y865" s="27"/>
      <c r="Z865" s="27"/>
      <c r="AA865" s="27"/>
    </row>
    <row r="866">
      <c r="A866" s="21" t="str">
        <f t="shared" ref="A866:B866" si="873">if(and(isnumber(search("Yes",C866)),isnumber(search("Yes",E866)),isnumber(search("Yes",G866)),isnumber(search("Yes",I866))),"Yes","No")</f>
        <v>No</v>
      </c>
      <c r="B866" s="21" t="str">
        <f t="shared" si="873"/>
        <v>No</v>
      </c>
      <c r="C866" s="22" t="str">
        <f t="shared" si="3"/>
        <v>No</v>
      </c>
      <c r="D866" s="21" t="str">
        <f t="shared" si="4"/>
        <v>No</v>
      </c>
      <c r="E866" s="21" t="str">
        <f t="shared" si="5"/>
        <v>No</v>
      </c>
      <c r="F866" s="21" t="str">
        <f t="shared" si="6"/>
        <v>No</v>
      </c>
      <c r="G866" s="21" t="str">
        <f t="shared" si="7"/>
        <v>No</v>
      </c>
      <c r="H866" s="21" t="str">
        <f t="shared" si="8"/>
        <v>No</v>
      </c>
      <c r="I866" s="21" t="str">
        <f t="shared" si="9"/>
        <v>No</v>
      </c>
      <c r="J866" s="21" t="str">
        <f t="shared" si="10"/>
        <v>No</v>
      </c>
      <c r="K866" s="25"/>
      <c r="L866" s="7" t="s">
        <v>1764</v>
      </c>
      <c r="M866" s="7" t="s">
        <v>1765</v>
      </c>
      <c r="N866" s="7" t="s">
        <v>25</v>
      </c>
      <c r="O866" s="7" t="s">
        <v>3289</v>
      </c>
      <c r="P866" s="44" t="s">
        <v>8615</v>
      </c>
      <c r="Q866" s="42"/>
      <c r="R866" s="42"/>
      <c r="S866" s="42"/>
      <c r="T866" s="42"/>
      <c r="U866" s="42"/>
      <c r="V866" s="42"/>
      <c r="W866" s="42"/>
      <c r="X866" s="42"/>
      <c r="Y866" s="27"/>
      <c r="Z866" s="27"/>
      <c r="AA866" s="27"/>
    </row>
    <row r="867">
      <c r="A867" s="21" t="str">
        <f t="shared" ref="A867:B867" si="874">if(and(isnumber(search("Yes",C867)),isnumber(search("Yes",E867)),isnumber(search("Yes",G867)),isnumber(search("Yes",I867))),"Yes","No")</f>
        <v>No</v>
      </c>
      <c r="B867" s="21" t="str">
        <f t="shared" si="874"/>
        <v>No</v>
      </c>
      <c r="C867" s="22" t="str">
        <f t="shared" si="3"/>
        <v>No</v>
      </c>
      <c r="D867" s="21" t="str">
        <f t="shared" si="4"/>
        <v>No</v>
      </c>
      <c r="E867" s="21" t="str">
        <f t="shared" si="5"/>
        <v>No</v>
      </c>
      <c r="F867" s="21" t="str">
        <f t="shared" si="6"/>
        <v>No</v>
      </c>
      <c r="G867" s="21" t="str">
        <f t="shared" si="7"/>
        <v>No</v>
      </c>
      <c r="H867" s="21" t="str">
        <f t="shared" si="8"/>
        <v>No</v>
      </c>
      <c r="I867" s="21" t="str">
        <f t="shared" si="9"/>
        <v>No</v>
      </c>
      <c r="J867" s="21" t="str">
        <f t="shared" si="10"/>
        <v>No</v>
      </c>
      <c r="K867" s="25"/>
      <c r="L867" s="7" t="s">
        <v>1766</v>
      </c>
      <c r="M867" s="7" t="s">
        <v>1767</v>
      </c>
      <c r="N867" s="7" t="s">
        <v>25</v>
      </c>
      <c r="O867" s="7" t="s">
        <v>8616</v>
      </c>
      <c r="P867" s="44" t="s">
        <v>8617</v>
      </c>
      <c r="Q867" s="42"/>
      <c r="R867" s="42"/>
      <c r="S867" s="42"/>
      <c r="T867" s="42"/>
      <c r="U867" s="42"/>
      <c r="V867" s="42"/>
      <c r="W867" s="42"/>
      <c r="X867" s="42"/>
      <c r="Y867" s="27"/>
      <c r="Z867" s="27"/>
      <c r="AA867" s="27"/>
    </row>
    <row r="868">
      <c r="A868" s="21" t="str">
        <f t="shared" ref="A868:B868" si="875">if(and(isnumber(search("Yes",C868)),isnumber(search("Yes",E868)),isnumber(search("Yes",G868)),isnumber(search("Yes",I868))),"Yes","No")</f>
        <v>No</v>
      </c>
      <c r="B868" s="21" t="str">
        <f t="shared" si="875"/>
        <v>No</v>
      </c>
      <c r="C868" s="22" t="str">
        <f t="shared" si="3"/>
        <v>No</v>
      </c>
      <c r="D868" s="21" t="str">
        <f t="shared" si="4"/>
        <v>No</v>
      </c>
      <c r="E868" s="21" t="str">
        <f t="shared" si="5"/>
        <v>No</v>
      </c>
      <c r="F868" s="21" t="str">
        <f t="shared" si="6"/>
        <v>No</v>
      </c>
      <c r="G868" s="21" t="str">
        <f t="shared" si="7"/>
        <v>No</v>
      </c>
      <c r="H868" s="21" t="str">
        <f t="shared" si="8"/>
        <v>No</v>
      </c>
      <c r="I868" s="21" t="str">
        <f t="shared" si="9"/>
        <v>No</v>
      </c>
      <c r="J868" s="21" t="str">
        <f t="shared" si="10"/>
        <v>No</v>
      </c>
      <c r="K868" s="25"/>
      <c r="L868" s="7" t="s">
        <v>1768</v>
      </c>
      <c r="M868" s="7" t="s">
        <v>1769</v>
      </c>
      <c r="N868" s="7" t="s">
        <v>25</v>
      </c>
      <c r="O868" s="7" t="s">
        <v>8618</v>
      </c>
      <c r="P868" s="44" t="s">
        <v>8619</v>
      </c>
      <c r="Q868" s="42"/>
      <c r="R868" s="42"/>
      <c r="S868" s="42"/>
      <c r="T868" s="42"/>
      <c r="U868" s="42"/>
      <c r="V868" s="42"/>
      <c r="W868" s="42"/>
      <c r="X868" s="42"/>
      <c r="Y868" s="27"/>
      <c r="Z868" s="27"/>
      <c r="AA868" s="27"/>
    </row>
    <row r="869">
      <c r="A869" s="21" t="str">
        <f t="shared" ref="A869:B869" si="876">if(and(isnumber(search("Yes",C869)),isnumber(search("Yes",E869)),isnumber(search("Yes",G869)),isnumber(search("Yes",I869))),"Yes","No")</f>
        <v>No</v>
      </c>
      <c r="B869" s="21" t="str">
        <f t="shared" si="876"/>
        <v>No</v>
      </c>
      <c r="C869" s="22" t="str">
        <f t="shared" si="3"/>
        <v>No</v>
      </c>
      <c r="D869" s="21" t="str">
        <f t="shared" si="4"/>
        <v>No</v>
      </c>
      <c r="E869" s="21" t="str">
        <f t="shared" si="5"/>
        <v>No</v>
      </c>
      <c r="F869" s="21" t="str">
        <f t="shared" si="6"/>
        <v>No</v>
      </c>
      <c r="G869" s="21" t="str">
        <f t="shared" si="7"/>
        <v>No</v>
      </c>
      <c r="H869" s="21" t="str">
        <f t="shared" si="8"/>
        <v>No</v>
      </c>
      <c r="I869" s="21" t="str">
        <f t="shared" si="9"/>
        <v>Yes</v>
      </c>
      <c r="J869" s="21" t="str">
        <f t="shared" si="10"/>
        <v>Yes</v>
      </c>
      <c r="K869" s="25">
        <v>53.0</v>
      </c>
      <c r="L869" s="7" t="s">
        <v>1770</v>
      </c>
      <c r="M869" s="7" t="s">
        <v>4393</v>
      </c>
      <c r="N869" s="7" t="s">
        <v>25</v>
      </c>
      <c r="O869" s="7" t="s">
        <v>2622</v>
      </c>
      <c r="P869" s="44" t="s">
        <v>4394</v>
      </c>
      <c r="Q869" s="42"/>
      <c r="R869" s="42"/>
      <c r="S869" s="42"/>
      <c r="T869" s="7" t="s">
        <v>25</v>
      </c>
      <c r="U869" s="7" t="s">
        <v>8620</v>
      </c>
      <c r="V869" s="44" t="s">
        <v>8621</v>
      </c>
      <c r="W869" s="7" t="s">
        <v>21</v>
      </c>
      <c r="X869" s="7" t="s">
        <v>8622</v>
      </c>
      <c r="Y869" s="44" t="s">
        <v>8623</v>
      </c>
    </row>
    <row r="870">
      <c r="A870" s="21" t="str">
        <f t="shared" ref="A870:B870" si="877">if(and(isnumber(search("Yes",C870)),isnumber(search("Yes",E870)),isnumber(search("Yes",G870)),isnumber(search("Yes",I870))),"Yes","No")</f>
        <v>No</v>
      </c>
      <c r="B870" s="21" t="str">
        <f t="shared" si="877"/>
        <v>No</v>
      </c>
      <c r="C870" s="22" t="str">
        <f t="shared" si="3"/>
        <v>No</v>
      </c>
      <c r="D870" s="21" t="str">
        <f t="shared" si="4"/>
        <v>No</v>
      </c>
      <c r="E870" s="21" t="str">
        <f t="shared" si="5"/>
        <v>No</v>
      </c>
      <c r="F870" s="21" t="str">
        <f t="shared" si="6"/>
        <v>No</v>
      </c>
      <c r="G870" s="21" t="str">
        <f t="shared" si="7"/>
        <v>Yes</v>
      </c>
      <c r="H870" s="21" t="str">
        <f t="shared" si="8"/>
        <v>Yes</v>
      </c>
      <c r="I870" s="21" t="str">
        <f t="shared" si="9"/>
        <v>Yes</v>
      </c>
      <c r="J870" s="21" t="str">
        <f t="shared" si="10"/>
        <v>Yes</v>
      </c>
      <c r="K870" s="25">
        <v>20.0</v>
      </c>
      <c r="L870" s="7" t="s">
        <v>234</v>
      </c>
      <c r="M870" s="7" t="s">
        <v>1772</v>
      </c>
      <c r="N870" s="7" t="s">
        <v>25</v>
      </c>
      <c r="O870" s="7" t="s">
        <v>2692</v>
      </c>
      <c r="P870" s="44" t="s">
        <v>8624</v>
      </c>
      <c r="Q870" s="42"/>
      <c r="R870" s="42"/>
      <c r="S870" s="42"/>
      <c r="T870" s="7" t="s">
        <v>2321</v>
      </c>
      <c r="U870" s="7" t="s">
        <v>8625</v>
      </c>
      <c r="V870" s="44" t="s">
        <v>8626</v>
      </c>
      <c r="W870" s="7" t="s">
        <v>2321</v>
      </c>
      <c r="X870" s="7" t="s">
        <v>4402</v>
      </c>
      <c r="Y870" s="44" t="s">
        <v>4403</v>
      </c>
    </row>
    <row r="871">
      <c r="A871" s="21" t="str">
        <f t="shared" ref="A871:B871" si="878">if(and(isnumber(search("Yes",C871)),isnumber(search("Yes",E871)),isnumber(search("Yes",G871)),isnumber(search("Yes",I871))),"Yes","No")</f>
        <v>No</v>
      </c>
      <c r="B871" s="21" t="str">
        <f t="shared" si="878"/>
        <v>No</v>
      </c>
      <c r="C871" s="22" t="str">
        <f t="shared" si="3"/>
        <v>No</v>
      </c>
      <c r="D871" s="21" t="str">
        <f t="shared" si="4"/>
        <v>No</v>
      </c>
      <c r="E871" s="21" t="str">
        <f t="shared" si="5"/>
        <v>No</v>
      </c>
      <c r="F871" s="21" t="str">
        <f t="shared" si="6"/>
        <v>No</v>
      </c>
      <c r="G871" s="21" t="str">
        <f t="shared" si="7"/>
        <v>No</v>
      </c>
      <c r="H871" s="21" t="str">
        <f t="shared" si="8"/>
        <v>No</v>
      </c>
      <c r="I871" s="21" t="str">
        <f t="shared" si="9"/>
        <v>No</v>
      </c>
      <c r="J871" s="21" t="str">
        <f t="shared" si="10"/>
        <v>No</v>
      </c>
      <c r="K871" s="25"/>
      <c r="L871" s="7" t="s">
        <v>1773</v>
      </c>
      <c r="M871" s="7" t="s">
        <v>1774</v>
      </c>
      <c r="N871" s="7" t="s">
        <v>25</v>
      </c>
      <c r="O871" s="7" t="s">
        <v>8627</v>
      </c>
      <c r="P871" s="44" t="s">
        <v>8628</v>
      </c>
      <c r="Q871" s="42"/>
      <c r="R871" s="42"/>
      <c r="S871" s="42"/>
      <c r="T871" s="42"/>
      <c r="U871" s="42"/>
      <c r="V871" s="42"/>
      <c r="W871" s="42"/>
      <c r="X871" s="42"/>
      <c r="Y871" s="27"/>
      <c r="Z871" s="27"/>
      <c r="AA871" s="27"/>
    </row>
    <row r="872">
      <c r="A872" s="21" t="str">
        <f t="shared" ref="A872:B872" si="879">if(and(isnumber(search("Yes",C872)),isnumber(search("Yes",E872)),isnumber(search("Yes",G872)),isnumber(search("Yes",I872))),"Yes","No")</f>
        <v>No</v>
      </c>
      <c r="B872" s="21" t="str">
        <f t="shared" si="879"/>
        <v>No</v>
      </c>
      <c r="C872" s="22" t="str">
        <f t="shared" si="3"/>
        <v>No</v>
      </c>
      <c r="D872" s="21" t="str">
        <f t="shared" si="4"/>
        <v>No</v>
      </c>
      <c r="E872" s="21" t="str">
        <f t="shared" si="5"/>
        <v>No</v>
      </c>
      <c r="F872" s="21" t="str">
        <f t="shared" si="6"/>
        <v>No</v>
      </c>
      <c r="G872" s="21" t="str">
        <f t="shared" si="7"/>
        <v>No</v>
      </c>
      <c r="H872" s="21" t="str">
        <f t="shared" si="8"/>
        <v>No</v>
      </c>
      <c r="I872" s="21" t="str">
        <f t="shared" si="9"/>
        <v>No</v>
      </c>
      <c r="J872" s="21" t="str">
        <f t="shared" si="10"/>
        <v>No</v>
      </c>
      <c r="K872" s="25"/>
      <c r="L872" s="7" t="s">
        <v>1775</v>
      </c>
      <c r="M872" s="7" t="s">
        <v>1776</v>
      </c>
      <c r="N872" s="7" t="s">
        <v>25</v>
      </c>
      <c r="O872" s="7" t="s">
        <v>3717</v>
      </c>
      <c r="P872" s="44" t="s">
        <v>8629</v>
      </c>
      <c r="Q872" s="42"/>
      <c r="R872" s="42"/>
      <c r="S872" s="42"/>
      <c r="T872" s="42"/>
      <c r="U872" s="42"/>
      <c r="V872" s="42"/>
      <c r="W872" s="42"/>
      <c r="X872" s="42"/>
      <c r="Y872" s="27"/>
      <c r="Z872" s="27"/>
      <c r="AA872" s="27"/>
    </row>
    <row r="873">
      <c r="A873" s="21" t="str">
        <f t="shared" ref="A873:B873" si="880">if(and(isnumber(search("Yes",C873)),isnumber(search("Yes",E873)),isnumber(search("Yes",G873)),isnumber(search("Yes",I873))),"Yes","No")</f>
        <v>No</v>
      </c>
      <c r="B873" s="21" t="str">
        <f t="shared" si="880"/>
        <v>No</v>
      </c>
      <c r="C873" s="22" t="str">
        <f t="shared" si="3"/>
        <v>No</v>
      </c>
      <c r="D873" s="21" t="str">
        <f t="shared" si="4"/>
        <v>No</v>
      </c>
      <c r="E873" s="21" t="str">
        <f t="shared" si="5"/>
        <v>No</v>
      </c>
      <c r="F873" s="21" t="str">
        <f t="shared" si="6"/>
        <v>No</v>
      </c>
      <c r="G873" s="21" t="str">
        <f t="shared" si="7"/>
        <v>No</v>
      </c>
      <c r="H873" s="21" t="str">
        <f t="shared" si="8"/>
        <v>No</v>
      </c>
      <c r="I873" s="21" t="str">
        <f t="shared" si="9"/>
        <v>No</v>
      </c>
      <c r="J873" s="21" t="str">
        <f t="shared" si="10"/>
        <v>No</v>
      </c>
      <c r="K873" s="25"/>
      <c r="L873" s="7" t="s">
        <v>1777</v>
      </c>
      <c r="M873" s="7" t="s">
        <v>1778</v>
      </c>
      <c r="N873" s="7" t="s">
        <v>25</v>
      </c>
      <c r="O873" s="7" t="s">
        <v>4405</v>
      </c>
      <c r="P873" s="44" t="s">
        <v>4406</v>
      </c>
      <c r="Q873" s="42"/>
      <c r="R873" s="42"/>
      <c r="S873" s="42"/>
      <c r="T873" s="42"/>
      <c r="U873" s="42"/>
      <c r="V873" s="42"/>
      <c r="W873" s="42"/>
      <c r="X873" s="42"/>
      <c r="Y873" s="27"/>
      <c r="Z873" s="27"/>
      <c r="AA873" s="27"/>
    </row>
    <row r="874">
      <c r="A874" s="21" t="str">
        <f t="shared" ref="A874:B874" si="881">if(and(isnumber(search("Yes",C874)),isnumber(search("Yes",E874)),isnumber(search("Yes",G874)),isnumber(search("Yes",I874))),"Yes","No")</f>
        <v>No</v>
      </c>
      <c r="B874" s="21" t="str">
        <f t="shared" si="881"/>
        <v>No</v>
      </c>
      <c r="C874" s="22" t="str">
        <f t="shared" si="3"/>
        <v>No</v>
      </c>
      <c r="D874" s="21" t="str">
        <f t="shared" si="4"/>
        <v>No</v>
      </c>
      <c r="E874" s="21" t="str">
        <f t="shared" si="5"/>
        <v>No</v>
      </c>
      <c r="F874" s="21" t="str">
        <f t="shared" si="6"/>
        <v>No</v>
      </c>
      <c r="G874" s="21" t="str">
        <f t="shared" si="7"/>
        <v>No</v>
      </c>
      <c r="H874" s="21" t="str">
        <f t="shared" si="8"/>
        <v>No</v>
      </c>
      <c r="I874" s="21" t="str">
        <f t="shared" si="9"/>
        <v>No</v>
      </c>
      <c r="J874" s="21" t="str">
        <f t="shared" si="10"/>
        <v>No</v>
      </c>
      <c r="K874" s="25"/>
      <c r="L874" s="7" t="s">
        <v>1779</v>
      </c>
      <c r="M874" s="7" t="s">
        <v>1780</v>
      </c>
      <c r="N874" s="7" t="s">
        <v>25</v>
      </c>
      <c r="O874" s="7" t="s">
        <v>6682</v>
      </c>
      <c r="P874" s="44" t="s">
        <v>6683</v>
      </c>
      <c r="Q874" s="42"/>
      <c r="R874" s="42"/>
      <c r="S874" s="42"/>
      <c r="T874" s="42"/>
      <c r="U874" s="42"/>
      <c r="V874" s="42"/>
      <c r="W874" s="42"/>
      <c r="X874" s="42"/>
      <c r="Y874" s="27"/>
      <c r="Z874" s="27"/>
      <c r="AA874" s="27"/>
    </row>
    <row r="875">
      <c r="A875" s="21" t="str">
        <f t="shared" ref="A875:B875" si="882">if(and(isnumber(search("Yes",C875)),isnumber(search("Yes",E875)),isnumber(search("Yes",G875)),isnumber(search("Yes",I875))),"Yes","No")</f>
        <v>No</v>
      </c>
      <c r="B875" s="21" t="str">
        <f t="shared" si="882"/>
        <v>No</v>
      </c>
      <c r="C875" s="22" t="str">
        <f t="shared" si="3"/>
        <v>No</v>
      </c>
      <c r="D875" s="21" t="str">
        <f t="shared" si="4"/>
        <v>No</v>
      </c>
      <c r="E875" s="21" t="str">
        <f t="shared" si="5"/>
        <v>No</v>
      </c>
      <c r="F875" s="21" t="str">
        <f t="shared" si="6"/>
        <v>No</v>
      </c>
      <c r="G875" s="21" t="str">
        <f t="shared" si="7"/>
        <v>No</v>
      </c>
      <c r="H875" s="21" t="str">
        <f t="shared" si="8"/>
        <v>No</v>
      </c>
      <c r="I875" s="21" t="str">
        <f t="shared" si="9"/>
        <v>No</v>
      </c>
      <c r="J875" s="21" t="str">
        <f t="shared" si="10"/>
        <v>No</v>
      </c>
      <c r="K875" s="25"/>
      <c r="L875" s="7" t="s">
        <v>1781</v>
      </c>
      <c r="M875" s="7" t="s">
        <v>1782</v>
      </c>
      <c r="N875" s="7" t="s">
        <v>25</v>
      </c>
      <c r="O875" s="7" t="s">
        <v>4383</v>
      </c>
      <c r="P875" s="44" t="s">
        <v>8630</v>
      </c>
      <c r="Q875" s="42"/>
      <c r="R875" s="42"/>
      <c r="S875" s="42"/>
      <c r="T875" s="42"/>
      <c r="U875" s="42"/>
      <c r="V875" s="42"/>
      <c r="W875" s="42"/>
      <c r="X875" s="42"/>
      <c r="Y875" s="27"/>
      <c r="Z875" s="27"/>
      <c r="AA875" s="27"/>
    </row>
    <row r="876">
      <c r="A876" s="21" t="str">
        <f t="shared" ref="A876:B876" si="883">if(and(isnumber(search("Yes",C876)),isnumber(search("Yes",E876)),isnumber(search("Yes",G876)),isnumber(search("Yes",I876))),"Yes","No")</f>
        <v>No</v>
      </c>
      <c r="B876" s="21" t="str">
        <f t="shared" si="883"/>
        <v>No</v>
      </c>
      <c r="C876" s="22" t="str">
        <f t="shared" si="3"/>
        <v>No</v>
      </c>
      <c r="D876" s="21" t="str">
        <f t="shared" si="4"/>
        <v>No</v>
      </c>
      <c r="E876" s="21" t="str">
        <f t="shared" si="5"/>
        <v>No</v>
      </c>
      <c r="F876" s="21" t="str">
        <f t="shared" si="6"/>
        <v>No</v>
      </c>
      <c r="G876" s="21" t="str">
        <f t="shared" si="7"/>
        <v>No</v>
      </c>
      <c r="H876" s="21" t="str">
        <f t="shared" si="8"/>
        <v>No</v>
      </c>
      <c r="I876" s="21" t="str">
        <f t="shared" si="9"/>
        <v>No</v>
      </c>
      <c r="J876" s="21" t="str">
        <f t="shared" si="10"/>
        <v>No</v>
      </c>
      <c r="K876" s="25"/>
      <c r="L876" s="7" t="s">
        <v>1783</v>
      </c>
      <c r="M876" s="7" t="s">
        <v>1784</v>
      </c>
      <c r="N876" s="7" t="s">
        <v>25</v>
      </c>
      <c r="O876" s="7" t="s">
        <v>4190</v>
      </c>
      <c r="P876" s="44" t="s">
        <v>8631</v>
      </c>
      <c r="Q876" s="42"/>
      <c r="R876" s="42"/>
      <c r="S876" s="42"/>
      <c r="T876" s="42"/>
      <c r="U876" s="42"/>
      <c r="V876" s="42"/>
      <c r="W876" s="42"/>
      <c r="X876" s="42"/>
      <c r="Y876" s="27"/>
      <c r="Z876" s="27"/>
      <c r="AA876" s="27"/>
    </row>
    <row r="877">
      <c r="A877" s="21" t="str">
        <f t="shared" ref="A877:B877" si="884">if(and(isnumber(search("Yes",C877)),isnumber(search("Yes",E877)),isnumber(search("Yes",G877)),isnumber(search("Yes",I877))),"Yes","No")</f>
        <v>No</v>
      </c>
      <c r="B877" s="21" t="str">
        <f t="shared" si="884"/>
        <v>No</v>
      </c>
      <c r="C877" s="22" t="str">
        <f t="shared" si="3"/>
        <v>No</v>
      </c>
      <c r="D877" s="21" t="str">
        <f t="shared" si="4"/>
        <v>No</v>
      </c>
      <c r="E877" s="21" t="str">
        <f t="shared" si="5"/>
        <v>No</v>
      </c>
      <c r="F877" s="21" t="str">
        <f t="shared" si="6"/>
        <v>No</v>
      </c>
      <c r="G877" s="21" t="str">
        <f t="shared" si="7"/>
        <v>No</v>
      </c>
      <c r="H877" s="21" t="str">
        <f t="shared" si="8"/>
        <v>No</v>
      </c>
      <c r="I877" s="21" t="str">
        <f t="shared" si="9"/>
        <v>No</v>
      </c>
      <c r="J877" s="21" t="str">
        <f t="shared" si="10"/>
        <v>No</v>
      </c>
      <c r="K877" s="25"/>
      <c r="L877" s="7" t="s">
        <v>1785</v>
      </c>
      <c r="M877" s="7" t="s">
        <v>1786</v>
      </c>
      <c r="N877" s="7" t="s">
        <v>25</v>
      </c>
      <c r="O877" s="7" t="s">
        <v>6685</v>
      </c>
      <c r="P877" s="44" t="s">
        <v>6686</v>
      </c>
      <c r="Q877" s="42"/>
      <c r="R877" s="42"/>
      <c r="S877" s="42"/>
      <c r="T877" s="42"/>
      <c r="U877" s="42"/>
      <c r="V877" s="42"/>
      <c r="W877" s="42"/>
      <c r="X877" s="42"/>
      <c r="Y877" s="27"/>
      <c r="Z877" s="27"/>
      <c r="AA877" s="27"/>
    </row>
    <row r="878">
      <c r="A878" s="21" t="str">
        <f t="shared" ref="A878:B878" si="885">if(and(isnumber(search("Yes",C878)),isnumber(search("Yes",E878)),isnumber(search("Yes",G878)),isnumber(search("Yes",I878))),"Yes","No")</f>
        <v>No</v>
      </c>
      <c r="B878" s="21" t="str">
        <f t="shared" si="885"/>
        <v>No</v>
      </c>
      <c r="C878" s="22" t="str">
        <f t="shared" si="3"/>
        <v>No</v>
      </c>
      <c r="D878" s="21" t="str">
        <f t="shared" si="4"/>
        <v>No</v>
      </c>
      <c r="E878" s="21" t="str">
        <f t="shared" si="5"/>
        <v>No</v>
      </c>
      <c r="F878" s="21" t="str">
        <f t="shared" si="6"/>
        <v>No</v>
      </c>
      <c r="G878" s="21" t="str">
        <f t="shared" si="7"/>
        <v>No</v>
      </c>
      <c r="H878" s="21" t="str">
        <f t="shared" si="8"/>
        <v>No</v>
      </c>
      <c r="I878" s="21" t="str">
        <f t="shared" si="9"/>
        <v>No</v>
      </c>
      <c r="J878" s="21" t="str">
        <f t="shared" si="10"/>
        <v>No</v>
      </c>
      <c r="K878" s="25"/>
      <c r="L878" s="7" t="s">
        <v>1787</v>
      </c>
      <c r="M878" s="7" t="s">
        <v>1788</v>
      </c>
      <c r="N878" s="7" t="s">
        <v>25</v>
      </c>
      <c r="O878" s="7" t="s">
        <v>6687</v>
      </c>
      <c r="P878" s="44" t="s">
        <v>8632</v>
      </c>
      <c r="Q878" s="42"/>
      <c r="R878" s="42"/>
      <c r="S878" s="42"/>
      <c r="T878" s="42"/>
      <c r="U878" s="42"/>
      <c r="V878" s="42"/>
      <c r="W878" s="42"/>
      <c r="X878" s="42"/>
      <c r="Y878" s="27"/>
      <c r="Z878" s="27"/>
      <c r="AA878" s="27"/>
    </row>
    <row r="879">
      <c r="A879" s="21" t="str">
        <f t="shared" ref="A879:B879" si="886">if(and(isnumber(search("Yes",C879)),isnumber(search("Yes",E879)),isnumber(search("Yes",G879)),isnumber(search("Yes",I879))),"Yes","No")</f>
        <v>No</v>
      </c>
      <c r="B879" s="21" t="str">
        <f t="shared" si="886"/>
        <v>No</v>
      </c>
      <c r="C879" s="22" t="str">
        <f t="shared" si="3"/>
        <v>No</v>
      </c>
      <c r="D879" s="21" t="str">
        <f t="shared" si="4"/>
        <v>No</v>
      </c>
      <c r="E879" s="21" t="str">
        <f t="shared" si="5"/>
        <v>No</v>
      </c>
      <c r="F879" s="21" t="str">
        <f t="shared" si="6"/>
        <v>No</v>
      </c>
      <c r="G879" s="21" t="str">
        <f t="shared" si="7"/>
        <v>No</v>
      </c>
      <c r="H879" s="21" t="str">
        <f t="shared" si="8"/>
        <v>No</v>
      </c>
      <c r="I879" s="21" t="str">
        <f t="shared" si="9"/>
        <v>No</v>
      </c>
      <c r="J879" s="21" t="str">
        <f t="shared" si="10"/>
        <v>No</v>
      </c>
      <c r="K879" s="25"/>
      <c r="L879" s="7" t="s">
        <v>1789</v>
      </c>
      <c r="M879" s="7" t="s">
        <v>1790</v>
      </c>
      <c r="N879" s="7" t="s">
        <v>25</v>
      </c>
      <c r="O879" s="7" t="s">
        <v>2282</v>
      </c>
      <c r="P879" s="44" t="s">
        <v>8633</v>
      </c>
      <c r="Q879" s="42"/>
      <c r="R879" s="42"/>
      <c r="S879" s="42"/>
      <c r="T879" s="42"/>
      <c r="U879" s="42"/>
      <c r="V879" s="42"/>
      <c r="W879" s="42"/>
      <c r="X879" s="42"/>
      <c r="Y879" s="27"/>
      <c r="Z879" s="27"/>
      <c r="AA879" s="27"/>
    </row>
    <row r="880">
      <c r="A880" s="21" t="str">
        <f t="shared" ref="A880:B880" si="887">if(and(isnumber(search("Yes",C880)),isnumber(search("Yes",E880)),isnumber(search("Yes",G880)),isnumber(search("Yes",I880))),"Yes","No")</f>
        <v>No</v>
      </c>
      <c r="B880" s="21" t="str">
        <f t="shared" si="887"/>
        <v>No</v>
      </c>
      <c r="C880" s="22" t="str">
        <f t="shared" si="3"/>
        <v>No</v>
      </c>
      <c r="D880" s="21" t="str">
        <f t="shared" si="4"/>
        <v>No</v>
      </c>
      <c r="E880" s="21" t="str">
        <f t="shared" si="5"/>
        <v>No</v>
      </c>
      <c r="F880" s="21" t="str">
        <f t="shared" si="6"/>
        <v>No</v>
      </c>
      <c r="G880" s="21" t="str">
        <f t="shared" si="7"/>
        <v>No</v>
      </c>
      <c r="H880" s="21" t="str">
        <f t="shared" si="8"/>
        <v>No</v>
      </c>
      <c r="I880" s="21" t="str">
        <f t="shared" si="9"/>
        <v>No</v>
      </c>
      <c r="J880" s="21" t="str">
        <f t="shared" si="10"/>
        <v>No</v>
      </c>
      <c r="K880" s="25"/>
      <c r="L880" s="7" t="s">
        <v>1791</v>
      </c>
      <c r="M880" s="7" t="s">
        <v>1792</v>
      </c>
      <c r="N880" s="7" t="s">
        <v>25</v>
      </c>
      <c r="O880" s="7" t="s">
        <v>4038</v>
      </c>
      <c r="P880" s="44" t="s">
        <v>6690</v>
      </c>
      <c r="Q880" s="42"/>
      <c r="R880" s="42"/>
      <c r="S880" s="42"/>
      <c r="T880" s="42"/>
      <c r="U880" s="42"/>
      <c r="V880" s="42"/>
      <c r="W880" s="42"/>
      <c r="X880" s="42"/>
      <c r="Y880" s="27"/>
      <c r="Z880" s="27"/>
      <c r="AA880" s="27"/>
    </row>
    <row r="881">
      <c r="A881" s="21" t="str">
        <f t="shared" ref="A881:B881" si="888">if(and(isnumber(search("Yes",C881)),isnumber(search("Yes",E881)),isnumber(search("Yes",G881)),isnumber(search("Yes",I881))),"Yes","No")</f>
        <v>No</v>
      </c>
      <c r="B881" s="21" t="str">
        <f t="shared" si="888"/>
        <v>No</v>
      </c>
      <c r="C881" s="22" t="str">
        <f t="shared" si="3"/>
        <v>No</v>
      </c>
      <c r="D881" s="21" t="str">
        <f t="shared" si="4"/>
        <v>No</v>
      </c>
      <c r="E881" s="21" t="str">
        <f t="shared" si="5"/>
        <v>No</v>
      </c>
      <c r="F881" s="21" t="str">
        <f t="shared" si="6"/>
        <v>No</v>
      </c>
      <c r="G881" s="21" t="str">
        <f t="shared" si="7"/>
        <v>No</v>
      </c>
      <c r="H881" s="21" t="str">
        <f t="shared" si="8"/>
        <v>No</v>
      </c>
      <c r="I881" s="21" t="str">
        <f t="shared" si="9"/>
        <v>No</v>
      </c>
      <c r="J881" s="21" t="str">
        <f t="shared" si="10"/>
        <v>No</v>
      </c>
      <c r="K881" s="25"/>
      <c r="L881" s="7" t="s">
        <v>1793</v>
      </c>
      <c r="M881" s="7" t="s">
        <v>1794</v>
      </c>
      <c r="N881" s="7" t="s">
        <v>25</v>
      </c>
      <c r="O881" s="7" t="s">
        <v>4419</v>
      </c>
      <c r="P881" s="44" t="s">
        <v>8634</v>
      </c>
      <c r="Q881" s="42"/>
      <c r="R881" s="42"/>
      <c r="S881" s="42"/>
      <c r="T881" s="42"/>
      <c r="U881" s="42"/>
      <c r="V881" s="42"/>
      <c r="W881" s="42"/>
      <c r="X881" s="42"/>
      <c r="Y881" s="27"/>
      <c r="Z881" s="27"/>
      <c r="AA881" s="27"/>
    </row>
    <row r="882">
      <c r="A882" s="21" t="str">
        <f t="shared" ref="A882:B882" si="889">if(and(isnumber(search("Yes",C882)),isnumber(search("Yes",E882)),isnumber(search("Yes",G882)),isnumber(search("Yes",I882))),"Yes","No")</f>
        <v>Yes</v>
      </c>
      <c r="B882" s="21" t="str">
        <f t="shared" si="889"/>
        <v>Yes</v>
      </c>
      <c r="C882" s="22" t="str">
        <f t="shared" si="3"/>
        <v>Yes</v>
      </c>
      <c r="D882" s="21" t="str">
        <f t="shared" si="4"/>
        <v>Yes</v>
      </c>
      <c r="E882" s="21" t="str">
        <f t="shared" si="5"/>
        <v>Yes</v>
      </c>
      <c r="F882" s="21" t="str">
        <f t="shared" si="6"/>
        <v>Yes</v>
      </c>
      <c r="G882" s="21" t="str">
        <f t="shared" si="7"/>
        <v>Yes</v>
      </c>
      <c r="H882" s="21" t="str">
        <f t="shared" si="8"/>
        <v>Yes</v>
      </c>
      <c r="I882" s="21" t="str">
        <f t="shared" si="9"/>
        <v>Yes</v>
      </c>
      <c r="J882" s="21" t="str">
        <f t="shared" si="10"/>
        <v>Yes</v>
      </c>
      <c r="K882" s="25">
        <v>77.0</v>
      </c>
      <c r="L882" s="7" t="s">
        <v>1795</v>
      </c>
      <c r="M882" s="7" t="s">
        <v>167</v>
      </c>
      <c r="N882" s="7" t="s">
        <v>2321</v>
      </c>
      <c r="O882" s="7" t="s">
        <v>8635</v>
      </c>
      <c r="P882" s="44" t="s">
        <v>8636</v>
      </c>
      <c r="Q882" s="7" t="s">
        <v>21</v>
      </c>
      <c r="R882" s="7" t="s">
        <v>8637</v>
      </c>
      <c r="S882" s="44" t="s">
        <v>8638</v>
      </c>
      <c r="T882" s="7" t="s">
        <v>2321</v>
      </c>
      <c r="U882" s="7" t="s">
        <v>8639</v>
      </c>
      <c r="V882" s="44" t="s">
        <v>8640</v>
      </c>
      <c r="W882" s="7" t="s">
        <v>2321</v>
      </c>
      <c r="X882" s="7" t="s">
        <v>2370</v>
      </c>
      <c r="Y882" s="44" t="s">
        <v>2371</v>
      </c>
    </row>
    <row r="883">
      <c r="A883" s="21" t="str">
        <f t="shared" ref="A883:B883" si="890">if(and(isnumber(search("Yes",C883)),isnumber(search("Yes",E883)),isnumber(search("Yes",G883)),isnumber(search("Yes",I883))),"Yes","No")</f>
        <v>No</v>
      </c>
      <c r="B883" s="21" t="str">
        <f t="shared" si="890"/>
        <v>No</v>
      </c>
      <c r="C883" s="22" t="str">
        <f t="shared" si="3"/>
        <v>No</v>
      </c>
      <c r="D883" s="21" t="str">
        <f t="shared" si="4"/>
        <v>No</v>
      </c>
      <c r="E883" s="21" t="str">
        <f t="shared" si="5"/>
        <v>No</v>
      </c>
      <c r="F883" s="21" t="str">
        <f t="shared" si="6"/>
        <v>No</v>
      </c>
      <c r="G883" s="21" t="str">
        <f t="shared" si="7"/>
        <v>No</v>
      </c>
      <c r="H883" s="21" t="str">
        <f t="shared" si="8"/>
        <v>No</v>
      </c>
      <c r="I883" s="21" t="str">
        <f t="shared" si="9"/>
        <v>No</v>
      </c>
      <c r="J883" s="21" t="str">
        <f t="shared" si="10"/>
        <v>No</v>
      </c>
      <c r="K883" s="25"/>
      <c r="L883" s="7" t="s">
        <v>1796</v>
      </c>
      <c r="M883" s="7" t="s">
        <v>1797</v>
      </c>
      <c r="N883" s="7" t="s">
        <v>25</v>
      </c>
      <c r="O883" s="7" t="s">
        <v>4797</v>
      </c>
      <c r="P883" s="44" t="s">
        <v>8641</v>
      </c>
      <c r="Q883" s="42"/>
      <c r="R883" s="42"/>
      <c r="S883" s="42"/>
      <c r="T883" s="42"/>
      <c r="U883" s="42"/>
      <c r="V883" s="42"/>
      <c r="W883" s="42"/>
      <c r="X883" s="42"/>
      <c r="Y883" s="27"/>
      <c r="Z883" s="27"/>
      <c r="AA883" s="27"/>
    </row>
    <row r="884">
      <c r="A884" s="21" t="str">
        <f t="shared" ref="A884:B884" si="891">if(and(isnumber(search("Yes",C884)),isnumber(search("Yes",E884)),isnumber(search("Yes",G884)),isnumber(search("Yes",I884))),"Yes","No")</f>
        <v>Yes</v>
      </c>
      <c r="B884" s="21" t="str">
        <f t="shared" si="891"/>
        <v>Yes</v>
      </c>
      <c r="C884" s="22" t="str">
        <f t="shared" si="3"/>
        <v>Yes</v>
      </c>
      <c r="D884" s="21" t="str">
        <f t="shared" si="4"/>
        <v>Yes</v>
      </c>
      <c r="E884" s="21" t="str">
        <f t="shared" si="5"/>
        <v>Yes</v>
      </c>
      <c r="F884" s="21" t="str">
        <f t="shared" si="6"/>
        <v>Yes</v>
      </c>
      <c r="G884" s="21" t="str">
        <f t="shared" si="7"/>
        <v>Yes</v>
      </c>
      <c r="H884" s="21" t="str">
        <f t="shared" si="8"/>
        <v>Yes</v>
      </c>
      <c r="I884" s="21" t="str">
        <f t="shared" si="9"/>
        <v>Yes</v>
      </c>
      <c r="J884" s="21" t="str">
        <f t="shared" si="10"/>
        <v>Yes</v>
      </c>
      <c r="K884" s="25"/>
      <c r="L884" s="7" t="s">
        <v>237</v>
      </c>
      <c r="M884" s="7" t="s">
        <v>1798</v>
      </c>
      <c r="N884" s="7" t="s">
        <v>21</v>
      </c>
      <c r="O884" s="7" t="s">
        <v>6698</v>
      </c>
      <c r="P884" s="44" t="s">
        <v>8642</v>
      </c>
      <c r="Q884" s="7" t="s">
        <v>21</v>
      </c>
      <c r="R884" s="7" t="s">
        <v>8643</v>
      </c>
      <c r="S884" s="44" t="s">
        <v>8644</v>
      </c>
      <c r="T884" s="7" t="s">
        <v>21</v>
      </c>
      <c r="U884" s="7" t="s">
        <v>4432</v>
      </c>
      <c r="V884" s="44" t="s">
        <v>8645</v>
      </c>
      <c r="W884" s="7" t="s">
        <v>21</v>
      </c>
      <c r="X884" s="7" t="s">
        <v>2786</v>
      </c>
      <c r="Y884" s="44" t="s">
        <v>8646</v>
      </c>
      <c r="Z884" s="27"/>
      <c r="AA884" s="27"/>
    </row>
    <row r="885">
      <c r="A885" s="21" t="str">
        <f t="shared" ref="A885:B885" si="892">if(and(isnumber(search("Yes",C885)),isnumber(search("Yes",E885)),isnumber(search("Yes",G885)),isnumber(search("Yes",I885))),"Yes","No")</f>
        <v>No</v>
      </c>
      <c r="B885" s="21" t="str">
        <f t="shared" si="892"/>
        <v>No</v>
      </c>
      <c r="C885" s="22" t="str">
        <f t="shared" si="3"/>
        <v>No</v>
      </c>
      <c r="D885" s="21" t="str">
        <f t="shared" si="4"/>
        <v>No</v>
      </c>
      <c r="E885" s="21" t="str">
        <f t="shared" si="5"/>
        <v>No</v>
      </c>
      <c r="F885" s="21" t="str">
        <f t="shared" si="6"/>
        <v>No</v>
      </c>
      <c r="G885" s="21" t="str">
        <f t="shared" si="7"/>
        <v>No</v>
      </c>
      <c r="H885" s="21" t="str">
        <f t="shared" si="8"/>
        <v>No</v>
      </c>
      <c r="I885" s="21" t="str">
        <f t="shared" si="9"/>
        <v>No</v>
      </c>
      <c r="J885" s="21" t="str">
        <f t="shared" si="10"/>
        <v>No</v>
      </c>
      <c r="K885" s="25"/>
      <c r="L885" s="7" t="s">
        <v>1799</v>
      </c>
      <c r="M885" s="7" t="s">
        <v>1800</v>
      </c>
      <c r="N885" s="7" t="s">
        <v>25</v>
      </c>
      <c r="O885" s="7" t="s">
        <v>8647</v>
      </c>
      <c r="P885" s="44" t="s">
        <v>8648</v>
      </c>
      <c r="Q885" s="42"/>
      <c r="R885" s="42"/>
      <c r="S885" s="42"/>
      <c r="T885" s="42"/>
      <c r="U885" s="42"/>
      <c r="V885" s="42"/>
      <c r="W885" s="42"/>
      <c r="X885" s="42"/>
      <c r="Y885" s="27"/>
      <c r="Z885" s="27"/>
      <c r="AA885" s="27"/>
    </row>
    <row r="886">
      <c r="A886" s="21" t="str">
        <f t="shared" ref="A886:B886" si="893">if(and(isnumber(search("Yes",C886)),isnumber(search("Yes",E886)),isnumber(search("Yes",G886)),isnumber(search("Yes",I886))),"Yes","No")</f>
        <v>Yes</v>
      </c>
      <c r="B886" s="21" t="str">
        <f t="shared" si="893"/>
        <v>Yes</v>
      </c>
      <c r="C886" s="22" t="str">
        <f t="shared" si="3"/>
        <v>Yes</v>
      </c>
      <c r="D886" s="21" t="str">
        <f t="shared" si="4"/>
        <v>Yes</v>
      </c>
      <c r="E886" s="21" t="str">
        <f t="shared" si="5"/>
        <v>Yes</v>
      </c>
      <c r="F886" s="21" t="str">
        <f t="shared" si="6"/>
        <v>Yes</v>
      </c>
      <c r="G886" s="21" t="str">
        <f t="shared" si="7"/>
        <v>Yes</v>
      </c>
      <c r="H886" s="21" t="str">
        <f t="shared" si="8"/>
        <v>Yes</v>
      </c>
      <c r="I886" s="21" t="str">
        <f t="shared" si="9"/>
        <v>Yes</v>
      </c>
      <c r="J886" s="21" t="str">
        <f t="shared" si="10"/>
        <v>Yes</v>
      </c>
      <c r="K886" s="25"/>
      <c r="L886" s="7" t="s">
        <v>240</v>
      </c>
      <c r="M886" s="7" t="s">
        <v>1801</v>
      </c>
      <c r="N886" s="7" t="s">
        <v>21</v>
      </c>
      <c r="O886" s="7" t="s">
        <v>6705</v>
      </c>
      <c r="P886" s="44" t="s">
        <v>6706</v>
      </c>
      <c r="Q886" s="7" t="s">
        <v>21</v>
      </c>
      <c r="R886" s="7" t="s">
        <v>8649</v>
      </c>
      <c r="S886" s="44" t="s">
        <v>8650</v>
      </c>
      <c r="T886" s="7" t="s">
        <v>21</v>
      </c>
      <c r="U886" s="7" t="s">
        <v>2504</v>
      </c>
      <c r="V886" s="44" t="s">
        <v>8651</v>
      </c>
      <c r="W886" s="7" t="s">
        <v>21</v>
      </c>
      <c r="X886" s="7" t="s">
        <v>4444</v>
      </c>
      <c r="Y886" s="44" t="s">
        <v>4445</v>
      </c>
      <c r="Z886" s="27"/>
      <c r="AA886" s="27"/>
    </row>
    <row r="887">
      <c r="A887" s="21" t="str">
        <f t="shared" ref="A887:B887" si="894">if(and(isnumber(search("Yes",C887)),isnumber(search("Yes",E887)),isnumber(search("Yes",G887)),isnumber(search("Yes",I887))),"Yes","No")</f>
        <v>No</v>
      </c>
      <c r="B887" s="21" t="str">
        <f t="shared" si="894"/>
        <v>No</v>
      </c>
      <c r="C887" s="22" t="str">
        <f t="shared" si="3"/>
        <v>No</v>
      </c>
      <c r="D887" s="21" t="str">
        <f t="shared" si="4"/>
        <v>No</v>
      </c>
      <c r="E887" s="21" t="str">
        <f t="shared" si="5"/>
        <v>No</v>
      </c>
      <c r="F887" s="21" t="str">
        <f t="shared" si="6"/>
        <v>No</v>
      </c>
      <c r="G887" s="21" t="str">
        <f t="shared" si="7"/>
        <v>No</v>
      </c>
      <c r="H887" s="21" t="str">
        <f t="shared" si="8"/>
        <v>No</v>
      </c>
      <c r="I887" s="21" t="str">
        <f t="shared" si="9"/>
        <v>No</v>
      </c>
      <c r="J887" s="21" t="str">
        <f t="shared" si="10"/>
        <v>No</v>
      </c>
      <c r="K887" s="25"/>
      <c r="L887" s="7" t="s">
        <v>1802</v>
      </c>
      <c r="M887" s="7" t="s">
        <v>1803</v>
      </c>
      <c r="N887" s="7" t="s">
        <v>25</v>
      </c>
      <c r="O887" s="7" t="s">
        <v>8652</v>
      </c>
      <c r="P887" s="44" t="s">
        <v>8653</v>
      </c>
      <c r="Q887" s="42"/>
      <c r="R887" s="42"/>
      <c r="S887" s="42"/>
      <c r="T887" s="42"/>
      <c r="U887" s="42"/>
      <c r="V887" s="42"/>
      <c r="W887" s="42"/>
      <c r="X887" s="42"/>
      <c r="Y887" s="27"/>
      <c r="Z887" s="27"/>
      <c r="AA887" s="27"/>
    </row>
    <row r="888">
      <c r="A888" s="21" t="str">
        <f t="shared" ref="A888:B888" si="895">if(and(isnumber(search("Yes",C888)),isnumber(search("Yes",E888)),isnumber(search("Yes",G888)),isnumber(search("Yes",I888))),"Yes","No")</f>
        <v>Yes</v>
      </c>
      <c r="B888" s="21" t="str">
        <f t="shared" si="895"/>
        <v>Yes</v>
      </c>
      <c r="C888" s="22" t="str">
        <f t="shared" si="3"/>
        <v>Yes</v>
      </c>
      <c r="D888" s="21" t="str">
        <f t="shared" si="4"/>
        <v>Yes</v>
      </c>
      <c r="E888" s="21" t="str">
        <f t="shared" si="5"/>
        <v>Yes</v>
      </c>
      <c r="F888" s="21" t="str">
        <f t="shared" si="6"/>
        <v>Yes</v>
      </c>
      <c r="G888" s="21" t="str">
        <f t="shared" si="7"/>
        <v>Yes</v>
      </c>
      <c r="H888" s="21" t="str">
        <f t="shared" si="8"/>
        <v>Yes</v>
      </c>
      <c r="I888" s="21" t="str">
        <f t="shared" si="9"/>
        <v>Yes</v>
      </c>
      <c r="J888" s="21" t="str">
        <f t="shared" si="10"/>
        <v>Yes</v>
      </c>
      <c r="K888" s="25"/>
      <c r="L888" s="7" t="s">
        <v>243</v>
      </c>
      <c r="M888" s="7" t="s">
        <v>167</v>
      </c>
      <c r="N888" s="7" t="s">
        <v>21</v>
      </c>
      <c r="O888" s="7" t="s">
        <v>8654</v>
      </c>
      <c r="P888" s="44" t="s">
        <v>8655</v>
      </c>
      <c r="Q888" s="7" t="s">
        <v>21</v>
      </c>
      <c r="R888" s="7" t="s">
        <v>8656</v>
      </c>
      <c r="S888" s="44" t="s">
        <v>8657</v>
      </c>
      <c r="T888" s="7" t="s">
        <v>2321</v>
      </c>
      <c r="U888" s="7" t="s">
        <v>8658</v>
      </c>
      <c r="V888" s="44" t="s">
        <v>8659</v>
      </c>
      <c r="W888" s="7" t="s">
        <v>2321</v>
      </c>
      <c r="X888" s="7" t="s">
        <v>2370</v>
      </c>
      <c r="Y888" s="44" t="s">
        <v>2371</v>
      </c>
      <c r="Z888" s="27"/>
      <c r="AA888" s="27"/>
    </row>
    <row r="889">
      <c r="A889" s="21" t="str">
        <f t="shared" ref="A889:B889" si="896">if(and(isnumber(search("Yes",C889)),isnumber(search("Yes",E889)),isnumber(search("Yes",G889)),isnumber(search("Yes",I889))),"Yes","No")</f>
        <v>No</v>
      </c>
      <c r="B889" s="21" t="str">
        <f t="shared" si="896"/>
        <v>No</v>
      </c>
      <c r="C889" s="22" t="str">
        <f t="shared" si="3"/>
        <v>No</v>
      </c>
      <c r="D889" s="21" t="str">
        <f t="shared" si="4"/>
        <v>No</v>
      </c>
      <c r="E889" s="21" t="str">
        <f t="shared" si="5"/>
        <v>No</v>
      </c>
      <c r="F889" s="21" t="str">
        <f t="shared" si="6"/>
        <v>No</v>
      </c>
      <c r="G889" s="21" t="str">
        <f t="shared" si="7"/>
        <v>No</v>
      </c>
      <c r="H889" s="21" t="str">
        <f t="shared" si="8"/>
        <v>No</v>
      </c>
      <c r="I889" s="21" t="str">
        <f t="shared" si="9"/>
        <v>No</v>
      </c>
      <c r="J889" s="21" t="str">
        <f t="shared" si="10"/>
        <v>No</v>
      </c>
      <c r="K889" s="25"/>
      <c r="L889" s="7" t="s">
        <v>1804</v>
      </c>
      <c r="M889" s="7" t="s">
        <v>1805</v>
      </c>
      <c r="N889" s="7" t="s">
        <v>25</v>
      </c>
      <c r="O889" s="7" t="s">
        <v>3717</v>
      </c>
      <c r="P889" s="44" t="s">
        <v>4454</v>
      </c>
      <c r="Q889" s="42"/>
      <c r="R889" s="42"/>
      <c r="S889" s="42"/>
      <c r="T889" s="42"/>
      <c r="U889" s="42"/>
      <c r="V889" s="42"/>
      <c r="W889" s="42"/>
      <c r="X889" s="42"/>
      <c r="Y889" s="27"/>
      <c r="Z889" s="27"/>
      <c r="AA889" s="27"/>
    </row>
    <row r="890">
      <c r="A890" s="21" t="str">
        <f t="shared" ref="A890:B890" si="897">if(and(isnumber(search("Yes",C890)),isnumber(search("Yes",E890)),isnumber(search("Yes",G890)),isnumber(search("Yes",I890))),"Yes","No")</f>
        <v>No</v>
      </c>
      <c r="B890" s="21" t="str">
        <f t="shared" si="897"/>
        <v>No</v>
      </c>
      <c r="C890" s="22" t="str">
        <f t="shared" si="3"/>
        <v>No</v>
      </c>
      <c r="D890" s="21" t="str">
        <f t="shared" si="4"/>
        <v>No</v>
      </c>
      <c r="E890" s="21" t="str">
        <f t="shared" si="5"/>
        <v>No</v>
      </c>
      <c r="F890" s="21" t="str">
        <f t="shared" si="6"/>
        <v>No</v>
      </c>
      <c r="G890" s="21" t="str">
        <f t="shared" si="7"/>
        <v>No</v>
      </c>
      <c r="H890" s="21" t="str">
        <f t="shared" si="8"/>
        <v>No</v>
      </c>
      <c r="I890" s="21" t="str">
        <f t="shared" si="9"/>
        <v>No</v>
      </c>
      <c r="J890" s="21" t="str">
        <f t="shared" si="10"/>
        <v>No</v>
      </c>
      <c r="K890" s="25"/>
      <c r="L890" s="7" t="s">
        <v>1806</v>
      </c>
      <c r="M890" s="7" t="s">
        <v>1807</v>
      </c>
      <c r="N890" s="7" t="s">
        <v>25</v>
      </c>
      <c r="O890" s="7" t="s">
        <v>8660</v>
      </c>
      <c r="P890" s="44" t="s">
        <v>8661</v>
      </c>
      <c r="Q890" s="42"/>
      <c r="R890" s="42"/>
      <c r="S890" s="42"/>
      <c r="T890" s="42"/>
      <c r="U890" s="42"/>
      <c r="V890" s="42"/>
      <c r="W890" s="42"/>
      <c r="X890" s="42"/>
      <c r="Y890" s="27"/>
      <c r="Z890" s="27"/>
      <c r="AA890" s="27"/>
    </row>
    <row r="891">
      <c r="A891" s="21" t="str">
        <f t="shared" ref="A891:B891" si="898">if(and(isnumber(search("Yes",C891)),isnumber(search("Yes",E891)),isnumber(search("Yes",G891)),isnumber(search("Yes",I891))),"Yes","No")</f>
        <v>No</v>
      </c>
      <c r="B891" s="21" t="str">
        <f t="shared" si="898"/>
        <v>No</v>
      </c>
      <c r="C891" s="22" t="str">
        <f t="shared" si="3"/>
        <v>No</v>
      </c>
      <c r="D891" s="21" t="str">
        <f t="shared" si="4"/>
        <v>No</v>
      </c>
      <c r="E891" s="21" t="str">
        <f t="shared" si="5"/>
        <v>No</v>
      </c>
      <c r="F891" s="21" t="str">
        <f t="shared" si="6"/>
        <v>No</v>
      </c>
      <c r="G891" s="21" t="str">
        <f t="shared" si="7"/>
        <v>No</v>
      </c>
      <c r="H891" s="21" t="str">
        <f t="shared" si="8"/>
        <v>No</v>
      </c>
      <c r="I891" s="21" t="str">
        <f t="shared" si="9"/>
        <v>No</v>
      </c>
      <c r="J891" s="21" t="str">
        <f t="shared" si="10"/>
        <v>No</v>
      </c>
      <c r="K891" s="25"/>
      <c r="L891" s="7" t="s">
        <v>1808</v>
      </c>
      <c r="M891" s="7" t="s">
        <v>1809</v>
      </c>
      <c r="N891" s="7" t="s">
        <v>25</v>
      </c>
      <c r="O891" s="7" t="s">
        <v>2431</v>
      </c>
      <c r="P891" s="44" t="s">
        <v>8662</v>
      </c>
      <c r="Q891" s="42"/>
      <c r="R891" s="42"/>
      <c r="S891" s="42"/>
      <c r="T891" s="42"/>
      <c r="U891" s="42"/>
      <c r="V891" s="42"/>
      <c r="W891" s="42"/>
      <c r="X891" s="42"/>
      <c r="Y891" s="27"/>
      <c r="Z891" s="27"/>
      <c r="AA891" s="27"/>
    </row>
    <row r="892">
      <c r="A892" s="21" t="str">
        <f t="shared" ref="A892:B892" si="899">if(and(isnumber(search("Yes",C892)),isnumber(search("Yes",E892)),isnumber(search("Yes",G892)),isnumber(search("Yes",I892))),"Yes","No")</f>
        <v>No</v>
      </c>
      <c r="B892" s="21" t="str">
        <f t="shared" si="899"/>
        <v>No</v>
      </c>
      <c r="C892" s="22" t="str">
        <f t="shared" si="3"/>
        <v>No</v>
      </c>
      <c r="D892" s="21" t="str">
        <f t="shared" si="4"/>
        <v>No</v>
      </c>
      <c r="E892" s="21" t="str">
        <f t="shared" si="5"/>
        <v>No</v>
      </c>
      <c r="F892" s="21" t="str">
        <f t="shared" si="6"/>
        <v>No</v>
      </c>
      <c r="G892" s="21" t="str">
        <f t="shared" si="7"/>
        <v>No</v>
      </c>
      <c r="H892" s="21" t="str">
        <f t="shared" si="8"/>
        <v>No</v>
      </c>
      <c r="I892" s="21" t="str">
        <f t="shared" si="9"/>
        <v>No</v>
      </c>
      <c r="J892" s="21" t="str">
        <f t="shared" si="10"/>
        <v>No</v>
      </c>
      <c r="K892" s="25"/>
      <c r="L892" s="7" t="s">
        <v>1810</v>
      </c>
      <c r="M892" s="7" t="s">
        <v>1811</v>
      </c>
      <c r="N892" s="7" t="s">
        <v>25</v>
      </c>
      <c r="O892" s="7" t="s">
        <v>8663</v>
      </c>
      <c r="P892" s="44" t="s">
        <v>8664</v>
      </c>
      <c r="Q892" s="42"/>
      <c r="R892" s="42"/>
      <c r="S892" s="42"/>
      <c r="T892" s="42"/>
      <c r="U892" s="42"/>
      <c r="V892" s="42"/>
      <c r="W892" s="42"/>
      <c r="X892" s="42"/>
      <c r="Y892" s="27"/>
      <c r="Z892" s="27"/>
      <c r="AA892" s="27"/>
    </row>
    <row r="893">
      <c r="A893" s="21" t="str">
        <f t="shared" ref="A893:B893" si="900">if(and(isnumber(search("Yes",C893)),isnumber(search("Yes",E893)),isnumber(search("Yes",G893)),isnumber(search("Yes",I893))),"Yes","No")</f>
        <v>No</v>
      </c>
      <c r="B893" s="21" t="str">
        <f t="shared" si="900"/>
        <v>No</v>
      </c>
      <c r="C893" s="22" t="str">
        <f t="shared" si="3"/>
        <v>No</v>
      </c>
      <c r="D893" s="21" t="str">
        <f t="shared" si="4"/>
        <v>No</v>
      </c>
      <c r="E893" s="21" t="str">
        <f t="shared" si="5"/>
        <v>No</v>
      </c>
      <c r="F893" s="21" t="str">
        <f t="shared" si="6"/>
        <v>No</v>
      </c>
      <c r="G893" s="21" t="str">
        <f t="shared" si="7"/>
        <v>No</v>
      </c>
      <c r="H893" s="21" t="str">
        <f t="shared" si="8"/>
        <v>No</v>
      </c>
      <c r="I893" s="21" t="str">
        <f t="shared" si="9"/>
        <v>No</v>
      </c>
      <c r="J893" s="21" t="str">
        <f t="shared" si="10"/>
        <v>No</v>
      </c>
      <c r="K893" s="25"/>
      <c r="L893" s="7" t="s">
        <v>1812</v>
      </c>
      <c r="M893" s="7" t="s">
        <v>1813</v>
      </c>
      <c r="N893" s="7" t="s">
        <v>25</v>
      </c>
      <c r="O893" s="7" t="s">
        <v>8665</v>
      </c>
      <c r="P893" s="44" t="s">
        <v>8666</v>
      </c>
      <c r="Q893" s="42"/>
      <c r="R893" s="42"/>
      <c r="S893" s="42"/>
      <c r="T893" s="42"/>
      <c r="U893" s="42"/>
      <c r="V893" s="42"/>
      <c r="W893" s="42"/>
      <c r="X893" s="42"/>
      <c r="Y893" s="27"/>
      <c r="Z893" s="27"/>
      <c r="AA893" s="27"/>
    </row>
    <row r="894">
      <c r="A894" s="21" t="str">
        <f t="shared" ref="A894:B894" si="901">if(and(isnumber(search("Yes",C894)),isnumber(search("Yes",E894)),isnumber(search("Yes",G894)),isnumber(search("Yes",I894))),"Yes","No")</f>
        <v>No</v>
      </c>
      <c r="B894" s="21" t="str">
        <f t="shared" si="901"/>
        <v>No</v>
      </c>
      <c r="C894" s="22" t="str">
        <f t="shared" si="3"/>
        <v>Yes</v>
      </c>
      <c r="D894" s="21" t="str">
        <f t="shared" si="4"/>
        <v>Yes</v>
      </c>
      <c r="E894" s="21" t="str">
        <f t="shared" si="5"/>
        <v>Yes</v>
      </c>
      <c r="F894" s="21" t="str">
        <f t="shared" si="6"/>
        <v>Yes</v>
      </c>
      <c r="G894" s="21" t="str">
        <f t="shared" si="7"/>
        <v>No</v>
      </c>
      <c r="H894" s="21" t="str">
        <f t="shared" si="8"/>
        <v>No</v>
      </c>
      <c r="I894" s="21" t="str">
        <f t="shared" si="9"/>
        <v>Yes</v>
      </c>
      <c r="J894" s="21" t="str">
        <f t="shared" si="10"/>
        <v>Yes</v>
      </c>
      <c r="K894" s="25">
        <v>4.0</v>
      </c>
      <c r="L894" s="7" t="s">
        <v>1814</v>
      </c>
      <c r="M894" s="7" t="s">
        <v>4463</v>
      </c>
      <c r="N894" s="7" t="s">
        <v>21</v>
      </c>
      <c r="O894" s="7" t="s">
        <v>4464</v>
      </c>
      <c r="P894" s="44" t="s">
        <v>4465</v>
      </c>
      <c r="Q894" s="7" t="s">
        <v>21</v>
      </c>
      <c r="R894" s="7" t="s">
        <v>8667</v>
      </c>
      <c r="S894" s="44" t="s">
        <v>8668</v>
      </c>
      <c r="T894" s="7" t="s">
        <v>25</v>
      </c>
      <c r="U894" s="7" t="s">
        <v>5119</v>
      </c>
      <c r="V894" s="44" t="s">
        <v>8669</v>
      </c>
      <c r="W894" s="7" t="s">
        <v>21</v>
      </c>
      <c r="X894" s="7" t="s">
        <v>8670</v>
      </c>
      <c r="Y894" s="44" t="s">
        <v>8671</v>
      </c>
    </row>
    <row r="895">
      <c r="A895" s="21" t="str">
        <f t="shared" ref="A895:B895" si="902">if(and(isnumber(search("Yes",C895)),isnumber(search("Yes",E895)),isnumber(search("Yes",G895)),isnumber(search("Yes",I895))),"Yes","No")</f>
        <v>No</v>
      </c>
      <c r="B895" s="21" t="str">
        <f t="shared" si="902"/>
        <v>No</v>
      </c>
      <c r="C895" s="22" t="str">
        <f t="shared" si="3"/>
        <v>No</v>
      </c>
      <c r="D895" s="21" t="str">
        <f t="shared" si="4"/>
        <v>No</v>
      </c>
      <c r="E895" s="21" t="str">
        <f t="shared" si="5"/>
        <v>No</v>
      </c>
      <c r="F895" s="21" t="str">
        <f t="shared" si="6"/>
        <v>No</v>
      </c>
      <c r="G895" s="21" t="str">
        <f t="shared" si="7"/>
        <v>No</v>
      </c>
      <c r="H895" s="21" t="str">
        <f t="shared" si="8"/>
        <v>No</v>
      </c>
      <c r="I895" s="21" t="str">
        <f t="shared" si="9"/>
        <v>No</v>
      </c>
      <c r="J895" s="21" t="str">
        <f t="shared" si="10"/>
        <v>No</v>
      </c>
      <c r="K895" s="25"/>
      <c r="L895" s="7" t="s">
        <v>1816</v>
      </c>
      <c r="M895" s="7" t="s">
        <v>1817</v>
      </c>
      <c r="N895" s="7" t="s">
        <v>25</v>
      </c>
      <c r="O895" s="7" t="s">
        <v>7548</v>
      </c>
      <c r="P895" s="44" t="s">
        <v>8672</v>
      </c>
      <c r="Q895" s="42"/>
      <c r="R895" s="42"/>
      <c r="S895" s="42"/>
      <c r="T895" s="42"/>
      <c r="U895" s="42"/>
      <c r="V895" s="42"/>
      <c r="W895" s="42"/>
      <c r="X895" s="42"/>
      <c r="Y895" s="27"/>
      <c r="Z895" s="27"/>
      <c r="AA895" s="27"/>
    </row>
    <row r="896">
      <c r="A896" s="21" t="str">
        <f t="shared" ref="A896:B896" si="903">if(and(isnumber(search("Yes",C896)),isnumber(search("Yes",E896)),isnumber(search("Yes",G896)),isnumber(search("Yes",I896))),"Yes","No")</f>
        <v>No</v>
      </c>
      <c r="B896" s="21" t="str">
        <f t="shared" si="903"/>
        <v>No</v>
      </c>
      <c r="C896" s="22" t="str">
        <f t="shared" si="3"/>
        <v>No</v>
      </c>
      <c r="D896" s="21" t="str">
        <f t="shared" si="4"/>
        <v>No</v>
      </c>
      <c r="E896" s="21" t="str">
        <f t="shared" si="5"/>
        <v>No</v>
      </c>
      <c r="F896" s="21" t="str">
        <f t="shared" si="6"/>
        <v>No</v>
      </c>
      <c r="G896" s="21" t="str">
        <f t="shared" si="7"/>
        <v>No</v>
      </c>
      <c r="H896" s="21" t="str">
        <f t="shared" si="8"/>
        <v>No</v>
      </c>
      <c r="I896" s="21" t="str">
        <f t="shared" si="9"/>
        <v>No</v>
      </c>
      <c r="J896" s="21" t="str">
        <f t="shared" si="10"/>
        <v>No</v>
      </c>
      <c r="K896" s="25"/>
      <c r="L896" s="7" t="s">
        <v>1818</v>
      </c>
      <c r="M896" s="7" t="s">
        <v>1819</v>
      </c>
      <c r="N896" s="7" t="s">
        <v>25</v>
      </c>
      <c r="O896" s="7" t="s">
        <v>8673</v>
      </c>
      <c r="P896" s="44" t="s">
        <v>8674</v>
      </c>
      <c r="Q896" s="42"/>
      <c r="R896" s="42"/>
      <c r="S896" s="42"/>
      <c r="T896" s="42"/>
      <c r="U896" s="42"/>
      <c r="V896" s="42"/>
      <c r="W896" s="42"/>
      <c r="X896" s="42"/>
      <c r="Y896" s="27"/>
      <c r="Z896" s="27"/>
      <c r="AA896" s="27"/>
    </row>
    <row r="897">
      <c r="A897" s="21" t="str">
        <f t="shared" ref="A897:B897" si="904">if(and(isnumber(search("Yes",C897)),isnumber(search("Yes",E897)),isnumber(search("Yes",G897)),isnumber(search("Yes",I897))),"Yes","No")</f>
        <v>No</v>
      </c>
      <c r="B897" s="21" t="str">
        <f t="shared" si="904"/>
        <v>No</v>
      </c>
      <c r="C897" s="22" t="str">
        <f t="shared" si="3"/>
        <v>No</v>
      </c>
      <c r="D897" s="21" t="str">
        <f t="shared" si="4"/>
        <v>No</v>
      </c>
      <c r="E897" s="21" t="str">
        <f t="shared" si="5"/>
        <v>No</v>
      </c>
      <c r="F897" s="21" t="str">
        <f t="shared" si="6"/>
        <v>No</v>
      </c>
      <c r="G897" s="21" t="str">
        <f t="shared" si="7"/>
        <v>No</v>
      </c>
      <c r="H897" s="21" t="str">
        <f t="shared" si="8"/>
        <v>No</v>
      </c>
      <c r="I897" s="21" t="str">
        <f t="shared" si="9"/>
        <v>No</v>
      </c>
      <c r="J897" s="21" t="str">
        <f t="shared" si="10"/>
        <v>No</v>
      </c>
      <c r="K897" s="25"/>
      <c r="L897" s="7" t="s">
        <v>1820</v>
      </c>
      <c r="M897" s="7" t="s">
        <v>1821</v>
      </c>
      <c r="N897" s="7" t="s">
        <v>25</v>
      </c>
      <c r="O897" s="7" t="s">
        <v>4475</v>
      </c>
      <c r="P897" s="44" t="s">
        <v>4476</v>
      </c>
      <c r="Q897" s="42"/>
      <c r="R897" s="42"/>
      <c r="S897" s="42"/>
      <c r="T897" s="42"/>
      <c r="U897" s="42"/>
      <c r="V897" s="42"/>
      <c r="W897" s="42"/>
      <c r="X897" s="42"/>
      <c r="Y897" s="27"/>
      <c r="Z897" s="27"/>
      <c r="AA897" s="27"/>
    </row>
    <row r="898">
      <c r="A898" s="21" t="str">
        <f t="shared" ref="A898:B898" si="905">if(and(isnumber(search("Yes",C898)),isnumber(search("Yes",E898)),isnumber(search("Yes",G898)),isnumber(search("Yes",I898))),"Yes","No")</f>
        <v>No</v>
      </c>
      <c r="B898" s="21" t="str">
        <f t="shared" si="905"/>
        <v>No</v>
      </c>
      <c r="C898" s="22" t="str">
        <f t="shared" si="3"/>
        <v>No</v>
      </c>
      <c r="D898" s="21" t="str">
        <f t="shared" si="4"/>
        <v>No</v>
      </c>
      <c r="E898" s="21" t="str">
        <f t="shared" si="5"/>
        <v>No</v>
      </c>
      <c r="F898" s="21" t="str">
        <f t="shared" si="6"/>
        <v>No</v>
      </c>
      <c r="G898" s="21" t="str">
        <f t="shared" si="7"/>
        <v>No</v>
      </c>
      <c r="H898" s="21" t="str">
        <f t="shared" si="8"/>
        <v>No</v>
      </c>
      <c r="I898" s="21" t="str">
        <f t="shared" si="9"/>
        <v>No</v>
      </c>
      <c r="J898" s="21" t="str">
        <f t="shared" si="10"/>
        <v>No</v>
      </c>
      <c r="K898" s="25"/>
      <c r="L898" s="7" t="s">
        <v>1822</v>
      </c>
      <c r="M898" s="7" t="s">
        <v>1823</v>
      </c>
      <c r="N898" s="7" t="s">
        <v>25</v>
      </c>
      <c r="O898" s="7" t="s">
        <v>8675</v>
      </c>
      <c r="P898" s="44" t="s">
        <v>8676</v>
      </c>
      <c r="Q898" s="42"/>
      <c r="R898" s="42"/>
      <c r="S898" s="42"/>
      <c r="T898" s="42"/>
      <c r="U898" s="42"/>
      <c r="V898" s="42"/>
      <c r="W898" s="42"/>
      <c r="X898" s="42"/>
      <c r="Y898" s="27"/>
      <c r="Z898" s="27"/>
      <c r="AA898" s="27"/>
    </row>
    <row r="899">
      <c r="A899" s="21" t="str">
        <f t="shared" ref="A899:B899" si="906">if(and(isnumber(search("Yes",C899)),isnumber(search("Yes",E899)),isnumber(search("Yes",G899)),isnumber(search("Yes",I899))),"Yes","No")</f>
        <v>No</v>
      </c>
      <c r="B899" s="21" t="str">
        <f t="shared" si="906"/>
        <v>No</v>
      </c>
      <c r="C899" s="22" t="str">
        <f t="shared" si="3"/>
        <v>No</v>
      </c>
      <c r="D899" s="21" t="str">
        <f t="shared" si="4"/>
        <v>No</v>
      </c>
      <c r="E899" s="21" t="str">
        <f t="shared" si="5"/>
        <v>No</v>
      </c>
      <c r="F899" s="21" t="str">
        <f t="shared" si="6"/>
        <v>No</v>
      </c>
      <c r="G899" s="21" t="str">
        <f t="shared" si="7"/>
        <v>No</v>
      </c>
      <c r="H899" s="21" t="str">
        <f t="shared" si="8"/>
        <v>No</v>
      </c>
      <c r="I899" s="21" t="str">
        <f t="shared" si="9"/>
        <v>No</v>
      </c>
      <c r="J899" s="21" t="str">
        <f t="shared" si="10"/>
        <v>No</v>
      </c>
      <c r="K899" s="25"/>
      <c r="L899" s="7" t="s">
        <v>1824</v>
      </c>
      <c r="M899" s="7" t="s">
        <v>1825</v>
      </c>
      <c r="N899" s="7" t="s">
        <v>25</v>
      </c>
      <c r="O899" s="7" t="s">
        <v>2495</v>
      </c>
      <c r="P899" s="44" t="s">
        <v>4479</v>
      </c>
      <c r="Q899" s="42"/>
      <c r="R899" s="42"/>
      <c r="S899" s="42"/>
      <c r="T899" s="42"/>
      <c r="U899" s="42"/>
      <c r="V899" s="42"/>
      <c r="W899" s="42"/>
      <c r="X899" s="42"/>
      <c r="Y899" s="27"/>
      <c r="Z899" s="27"/>
      <c r="AA899" s="27"/>
    </row>
    <row r="900">
      <c r="A900" s="21" t="str">
        <f t="shared" ref="A900:B900" si="907">if(and(isnumber(search("Yes",C900)),isnumber(search("Yes",E900)),isnumber(search("Yes",G900)),isnumber(search("Yes",I900))),"Yes","No")</f>
        <v>No</v>
      </c>
      <c r="B900" s="21" t="str">
        <f t="shared" si="907"/>
        <v>No</v>
      </c>
      <c r="C900" s="22" t="str">
        <f t="shared" si="3"/>
        <v>No</v>
      </c>
      <c r="D900" s="21" t="str">
        <f t="shared" si="4"/>
        <v>No</v>
      </c>
      <c r="E900" s="21" t="str">
        <f t="shared" si="5"/>
        <v>No</v>
      </c>
      <c r="F900" s="21" t="str">
        <f t="shared" si="6"/>
        <v>No</v>
      </c>
      <c r="G900" s="21" t="str">
        <f t="shared" si="7"/>
        <v>Yes</v>
      </c>
      <c r="H900" s="21" t="str">
        <f t="shared" si="8"/>
        <v>No</v>
      </c>
      <c r="I900" s="21" t="str">
        <f t="shared" si="9"/>
        <v>Yes</v>
      </c>
      <c r="J900" s="21" t="str">
        <f t="shared" si="10"/>
        <v>Yes</v>
      </c>
      <c r="K900" s="25">
        <v>43.0</v>
      </c>
      <c r="L900" s="7" t="s">
        <v>1826</v>
      </c>
      <c r="M900" s="7" t="s">
        <v>4480</v>
      </c>
      <c r="N900" s="7" t="s">
        <v>25</v>
      </c>
      <c r="O900" s="7" t="s">
        <v>4311</v>
      </c>
      <c r="P900" s="44" t="s">
        <v>4481</v>
      </c>
      <c r="Q900" s="42"/>
      <c r="R900" s="42"/>
      <c r="S900" s="42"/>
      <c r="T900" s="7" t="s">
        <v>25</v>
      </c>
      <c r="U900" s="7" t="s">
        <v>6465</v>
      </c>
      <c r="V900" s="44" t="s">
        <v>8677</v>
      </c>
      <c r="W900" s="7" t="s">
        <v>21</v>
      </c>
      <c r="X900" s="7" t="s">
        <v>2786</v>
      </c>
      <c r="Y900" s="44" t="s">
        <v>6735</v>
      </c>
    </row>
    <row r="901">
      <c r="A901" s="21" t="str">
        <f t="shared" ref="A901:B901" si="908">if(and(isnumber(search("Yes",C901)),isnumber(search("Yes",E901)),isnumber(search("Yes",G901)),isnumber(search("Yes",I901))),"Yes","No")</f>
        <v>No</v>
      </c>
      <c r="B901" s="21" t="str">
        <f t="shared" si="908"/>
        <v>No</v>
      </c>
      <c r="C901" s="22" t="str">
        <f t="shared" si="3"/>
        <v>No</v>
      </c>
      <c r="D901" s="21" t="str">
        <f t="shared" si="4"/>
        <v>No</v>
      </c>
      <c r="E901" s="21" t="str">
        <f t="shared" si="5"/>
        <v>No</v>
      </c>
      <c r="F901" s="21" t="str">
        <f t="shared" si="6"/>
        <v>No</v>
      </c>
      <c r="G901" s="21" t="str">
        <f t="shared" si="7"/>
        <v>No</v>
      </c>
      <c r="H901" s="21" t="str">
        <f t="shared" si="8"/>
        <v>No</v>
      </c>
      <c r="I901" s="21" t="str">
        <f t="shared" si="9"/>
        <v>No</v>
      </c>
      <c r="J901" s="21" t="str">
        <f t="shared" si="10"/>
        <v>No</v>
      </c>
      <c r="K901" s="25"/>
      <c r="L901" s="7" t="s">
        <v>1828</v>
      </c>
      <c r="M901" s="7" t="s">
        <v>1829</v>
      </c>
      <c r="N901" s="7" t="s">
        <v>25</v>
      </c>
      <c r="O901" s="7" t="s">
        <v>8678</v>
      </c>
      <c r="P901" s="44" t="s">
        <v>8679</v>
      </c>
      <c r="Q901" s="42"/>
      <c r="R901" s="42"/>
      <c r="S901" s="42"/>
      <c r="T901" s="42"/>
      <c r="U901" s="42"/>
      <c r="V901" s="42"/>
      <c r="W901" s="42"/>
      <c r="X901" s="42"/>
      <c r="Y901" s="27"/>
      <c r="Z901" s="27"/>
      <c r="AA901" s="27"/>
    </row>
    <row r="902">
      <c r="A902" s="21" t="str">
        <f t="shared" ref="A902:B902" si="909">if(and(isnumber(search("Yes",C902)),isnumber(search("Yes",E902)),isnumber(search("Yes",G902)),isnumber(search("Yes",I902))),"Yes","No")</f>
        <v>No</v>
      </c>
      <c r="B902" s="21" t="str">
        <f t="shared" si="909"/>
        <v>No</v>
      </c>
      <c r="C902" s="22" t="str">
        <f t="shared" si="3"/>
        <v>No</v>
      </c>
      <c r="D902" s="21" t="str">
        <f t="shared" si="4"/>
        <v>No</v>
      </c>
      <c r="E902" s="21" t="str">
        <f t="shared" si="5"/>
        <v>No</v>
      </c>
      <c r="F902" s="21" t="str">
        <f t="shared" si="6"/>
        <v>No</v>
      </c>
      <c r="G902" s="21" t="str">
        <f t="shared" si="7"/>
        <v>Yes</v>
      </c>
      <c r="H902" s="21" t="str">
        <f t="shared" si="8"/>
        <v>Yes</v>
      </c>
      <c r="I902" s="21" t="str">
        <f t="shared" si="9"/>
        <v>Yes</v>
      </c>
      <c r="J902" s="21" t="str">
        <f t="shared" si="10"/>
        <v>Yes</v>
      </c>
      <c r="K902" s="25">
        <v>0.0</v>
      </c>
      <c r="L902" s="7" t="s">
        <v>246</v>
      </c>
      <c r="M902" s="7" t="s">
        <v>1830</v>
      </c>
      <c r="N902" s="7" t="s">
        <v>25</v>
      </c>
      <c r="O902" s="7" t="s">
        <v>4485</v>
      </c>
      <c r="P902" s="44" t="s">
        <v>4486</v>
      </c>
      <c r="Q902" s="42"/>
      <c r="R902" s="42"/>
      <c r="S902" s="42"/>
      <c r="T902" s="7" t="s">
        <v>21</v>
      </c>
      <c r="U902" s="7" t="s">
        <v>4624</v>
      </c>
      <c r="V902" s="44" t="s">
        <v>8680</v>
      </c>
      <c r="W902" s="7" t="s">
        <v>2321</v>
      </c>
      <c r="X902" s="7" t="s">
        <v>8681</v>
      </c>
      <c r="Y902" s="44" t="s">
        <v>8682</v>
      </c>
    </row>
    <row r="903">
      <c r="A903" s="21" t="str">
        <f t="shared" ref="A903:B903" si="910">if(and(isnumber(search("Yes",C903)),isnumber(search("Yes",E903)),isnumber(search("Yes",G903)),isnumber(search("Yes",I903))),"Yes","No")</f>
        <v>No</v>
      </c>
      <c r="B903" s="21" t="str">
        <f t="shared" si="910"/>
        <v>No</v>
      </c>
      <c r="C903" s="22" t="str">
        <f t="shared" si="3"/>
        <v>No</v>
      </c>
      <c r="D903" s="21" t="str">
        <f t="shared" si="4"/>
        <v>No</v>
      </c>
      <c r="E903" s="21" t="str">
        <f t="shared" si="5"/>
        <v>No</v>
      </c>
      <c r="F903" s="21" t="str">
        <f t="shared" si="6"/>
        <v>No</v>
      </c>
      <c r="G903" s="21" t="str">
        <f t="shared" si="7"/>
        <v>Yes</v>
      </c>
      <c r="H903" s="21" t="str">
        <f t="shared" si="8"/>
        <v>No</v>
      </c>
      <c r="I903" s="21" t="str">
        <f t="shared" si="9"/>
        <v>Yes</v>
      </c>
      <c r="J903" s="21" t="str">
        <f t="shared" si="10"/>
        <v>Yes</v>
      </c>
      <c r="K903" s="25">
        <v>56.0</v>
      </c>
      <c r="L903" s="7" t="s">
        <v>249</v>
      </c>
      <c r="M903" s="7" t="s">
        <v>1831</v>
      </c>
      <c r="N903" s="7" t="s">
        <v>25</v>
      </c>
      <c r="O903" s="7" t="s">
        <v>2425</v>
      </c>
      <c r="P903" s="44" t="s">
        <v>8683</v>
      </c>
      <c r="Q903" s="42"/>
      <c r="R903" s="42"/>
      <c r="S903" s="42"/>
      <c r="T903" s="7" t="s">
        <v>25</v>
      </c>
      <c r="U903" s="7" t="s">
        <v>4468</v>
      </c>
      <c r="V903" s="44" t="s">
        <v>4492</v>
      </c>
      <c r="W903" s="7" t="s">
        <v>2321</v>
      </c>
      <c r="X903" s="7" t="s">
        <v>8684</v>
      </c>
      <c r="Y903" s="44" t="s">
        <v>8685</v>
      </c>
    </row>
    <row r="904">
      <c r="A904" s="21" t="str">
        <f t="shared" ref="A904:B904" si="911">if(and(isnumber(search("Yes",C904)),isnumber(search("Yes",E904)),isnumber(search("Yes",G904)),isnumber(search("Yes",I904))),"Yes","No")</f>
        <v>No</v>
      </c>
      <c r="B904" s="21" t="str">
        <f t="shared" si="911"/>
        <v>No</v>
      </c>
      <c r="C904" s="22" t="str">
        <f t="shared" si="3"/>
        <v>No</v>
      </c>
      <c r="D904" s="21" t="str">
        <f t="shared" si="4"/>
        <v>No</v>
      </c>
      <c r="E904" s="21" t="str">
        <f t="shared" si="5"/>
        <v>No</v>
      </c>
      <c r="F904" s="21" t="str">
        <f t="shared" si="6"/>
        <v>No</v>
      </c>
      <c r="G904" s="21" t="str">
        <f t="shared" si="7"/>
        <v>No</v>
      </c>
      <c r="H904" s="21" t="str">
        <f t="shared" si="8"/>
        <v>No</v>
      </c>
      <c r="I904" s="21" t="str">
        <f t="shared" si="9"/>
        <v>No</v>
      </c>
      <c r="J904" s="21" t="str">
        <f t="shared" si="10"/>
        <v>No</v>
      </c>
      <c r="K904" s="25"/>
      <c r="L904" s="7" t="s">
        <v>1832</v>
      </c>
      <c r="M904" s="7" t="s">
        <v>1833</v>
      </c>
      <c r="N904" s="7" t="s">
        <v>25</v>
      </c>
      <c r="O904" s="7" t="s">
        <v>8686</v>
      </c>
      <c r="P904" s="44" t="s">
        <v>8687</v>
      </c>
      <c r="Q904" s="42"/>
      <c r="R904" s="42"/>
      <c r="S904" s="42"/>
      <c r="T904" s="42"/>
      <c r="U904" s="42"/>
      <c r="V904" s="42"/>
      <c r="W904" s="42"/>
      <c r="X904" s="42"/>
      <c r="Y904" s="27"/>
      <c r="Z904" s="27"/>
      <c r="AA904" s="27"/>
    </row>
    <row r="905">
      <c r="A905" s="21" t="str">
        <f t="shared" ref="A905:B905" si="912">if(and(isnumber(search("Yes",C905)),isnumber(search("Yes",E905)),isnumber(search("Yes",G905)),isnumber(search("Yes",I905))),"Yes","No")</f>
        <v>Yes</v>
      </c>
      <c r="B905" s="21" t="str">
        <f t="shared" si="912"/>
        <v>Yes</v>
      </c>
      <c r="C905" s="22" t="str">
        <f t="shared" si="3"/>
        <v>Yes</v>
      </c>
      <c r="D905" s="21" t="str">
        <f t="shared" si="4"/>
        <v>Yes</v>
      </c>
      <c r="E905" s="21" t="str">
        <f t="shared" si="5"/>
        <v>Yes</v>
      </c>
      <c r="F905" s="21" t="str">
        <f t="shared" si="6"/>
        <v>Yes</v>
      </c>
      <c r="G905" s="21" t="str">
        <f t="shared" si="7"/>
        <v>Yes</v>
      </c>
      <c r="H905" s="21" t="str">
        <f t="shared" si="8"/>
        <v>Yes</v>
      </c>
      <c r="I905" s="21" t="str">
        <f t="shared" si="9"/>
        <v>Yes</v>
      </c>
      <c r="J905" s="21" t="str">
        <f t="shared" si="10"/>
        <v>Yes</v>
      </c>
      <c r="K905" s="25"/>
      <c r="L905" s="7" t="s">
        <v>251</v>
      </c>
      <c r="M905" s="7" t="s">
        <v>1834</v>
      </c>
      <c r="N905" s="7" t="s">
        <v>21</v>
      </c>
      <c r="O905" s="7" t="s">
        <v>4114</v>
      </c>
      <c r="P905" s="44" t="s">
        <v>8688</v>
      </c>
      <c r="Q905" s="7" t="s">
        <v>21</v>
      </c>
      <c r="R905" s="7" t="s">
        <v>8689</v>
      </c>
      <c r="S905" s="44" t="s">
        <v>8690</v>
      </c>
      <c r="T905" s="7" t="s">
        <v>21</v>
      </c>
      <c r="U905" s="7" t="s">
        <v>8691</v>
      </c>
      <c r="V905" s="44" t="s">
        <v>8692</v>
      </c>
      <c r="W905" s="7" t="s">
        <v>21</v>
      </c>
      <c r="X905" s="7" t="s">
        <v>8693</v>
      </c>
      <c r="Y905" s="44" t="s">
        <v>8694</v>
      </c>
      <c r="Z905" s="27"/>
      <c r="AA905" s="27"/>
    </row>
    <row r="906">
      <c r="A906" s="21" t="str">
        <f t="shared" ref="A906:B906" si="913">if(and(isnumber(search("Yes",C906)),isnumber(search("Yes",E906)),isnumber(search("Yes",G906)),isnumber(search("Yes",I906))),"Yes","No")</f>
        <v>No</v>
      </c>
      <c r="B906" s="21" t="str">
        <f t="shared" si="913"/>
        <v>No</v>
      </c>
      <c r="C906" s="22" t="str">
        <f t="shared" si="3"/>
        <v>No</v>
      </c>
      <c r="D906" s="21" t="str">
        <f t="shared" si="4"/>
        <v>No</v>
      </c>
      <c r="E906" s="21" t="str">
        <f t="shared" si="5"/>
        <v>No</v>
      </c>
      <c r="F906" s="21" t="str">
        <f t="shared" si="6"/>
        <v>No</v>
      </c>
      <c r="G906" s="21" t="str">
        <f t="shared" si="7"/>
        <v>No</v>
      </c>
      <c r="H906" s="21" t="str">
        <f t="shared" si="8"/>
        <v>No</v>
      </c>
      <c r="I906" s="21" t="str">
        <f t="shared" si="9"/>
        <v>No</v>
      </c>
      <c r="J906" s="21" t="str">
        <f t="shared" si="10"/>
        <v>No</v>
      </c>
      <c r="K906" s="25"/>
      <c r="L906" s="7" t="s">
        <v>1835</v>
      </c>
      <c r="M906" s="7" t="s">
        <v>1836</v>
      </c>
      <c r="N906" s="7" t="s">
        <v>25</v>
      </c>
      <c r="O906" s="7" t="s">
        <v>8695</v>
      </c>
      <c r="P906" s="44" t="s">
        <v>8696</v>
      </c>
      <c r="Q906" s="42"/>
      <c r="R906" s="42"/>
      <c r="S906" s="42"/>
      <c r="T906" s="42"/>
      <c r="U906" s="42"/>
      <c r="V906" s="42"/>
      <c r="W906" s="42"/>
      <c r="X906" s="42"/>
      <c r="Y906" s="27"/>
      <c r="Z906" s="27"/>
      <c r="AA906" s="27"/>
    </row>
    <row r="907">
      <c r="A907" s="21" t="str">
        <f t="shared" ref="A907:B907" si="914">if(and(isnumber(search("Yes",C907)),isnumber(search("Yes",E907)),isnumber(search("Yes",G907)),isnumber(search("Yes",I907))),"Yes","No")</f>
        <v>No</v>
      </c>
      <c r="B907" s="21" t="str">
        <f t="shared" si="914"/>
        <v>No</v>
      </c>
      <c r="C907" s="22" t="str">
        <f t="shared" si="3"/>
        <v>No</v>
      </c>
      <c r="D907" s="21" t="str">
        <f t="shared" si="4"/>
        <v>No</v>
      </c>
      <c r="E907" s="21" t="str">
        <f t="shared" si="5"/>
        <v>No</v>
      </c>
      <c r="F907" s="21" t="str">
        <f t="shared" si="6"/>
        <v>No</v>
      </c>
      <c r="G907" s="21" t="str">
        <f t="shared" si="7"/>
        <v>No</v>
      </c>
      <c r="H907" s="21" t="str">
        <f t="shared" si="8"/>
        <v>No</v>
      </c>
      <c r="I907" s="21" t="str">
        <f t="shared" si="9"/>
        <v>No</v>
      </c>
      <c r="J907" s="21" t="str">
        <f t="shared" si="10"/>
        <v>No</v>
      </c>
      <c r="K907" s="25"/>
      <c r="L907" s="7" t="s">
        <v>1837</v>
      </c>
      <c r="M907" s="7" t="s">
        <v>1838</v>
      </c>
      <c r="N907" s="7" t="s">
        <v>25</v>
      </c>
      <c r="O907" s="7" t="s">
        <v>3327</v>
      </c>
      <c r="P907" s="44" t="s">
        <v>4506</v>
      </c>
      <c r="Q907" s="42"/>
      <c r="R907" s="42"/>
      <c r="S907" s="42"/>
      <c r="T907" s="42"/>
      <c r="U907" s="42"/>
      <c r="V907" s="42"/>
      <c r="W907" s="42"/>
      <c r="X907" s="42"/>
      <c r="Y907" s="27"/>
      <c r="Z907" s="27"/>
      <c r="AA907" s="27"/>
    </row>
    <row r="908">
      <c r="A908" s="21" t="str">
        <f t="shared" ref="A908:B908" si="915">if(and(isnumber(search("Yes",C908)),isnumber(search("Yes",E908)),isnumber(search("Yes",G908)),isnumber(search("Yes",I908))),"Yes","No")</f>
        <v>No</v>
      </c>
      <c r="B908" s="21" t="str">
        <f t="shared" si="915"/>
        <v>No</v>
      </c>
      <c r="C908" s="22" t="str">
        <f t="shared" si="3"/>
        <v>No</v>
      </c>
      <c r="D908" s="21" t="str">
        <f t="shared" si="4"/>
        <v>No</v>
      </c>
      <c r="E908" s="21" t="str">
        <f t="shared" si="5"/>
        <v>No</v>
      </c>
      <c r="F908" s="21" t="str">
        <f t="shared" si="6"/>
        <v>No</v>
      </c>
      <c r="G908" s="21" t="str">
        <f t="shared" si="7"/>
        <v>No</v>
      </c>
      <c r="H908" s="21" t="str">
        <f t="shared" si="8"/>
        <v>No</v>
      </c>
      <c r="I908" s="21" t="str">
        <f t="shared" si="9"/>
        <v>No</v>
      </c>
      <c r="J908" s="21" t="str">
        <f t="shared" si="10"/>
        <v>No</v>
      </c>
      <c r="K908" s="25"/>
      <c r="L908" s="7" t="s">
        <v>1839</v>
      </c>
      <c r="M908" s="7" t="s">
        <v>1840</v>
      </c>
      <c r="N908" s="7" t="s">
        <v>25</v>
      </c>
      <c r="O908" s="7" t="s">
        <v>8697</v>
      </c>
      <c r="P908" s="44" t="s">
        <v>8698</v>
      </c>
      <c r="Q908" s="42"/>
      <c r="R908" s="42"/>
      <c r="S908" s="42"/>
      <c r="T908" s="42"/>
      <c r="U908" s="42"/>
      <c r="V908" s="42"/>
      <c r="W908" s="42"/>
      <c r="X908" s="42"/>
      <c r="Y908" s="27"/>
      <c r="Z908" s="27"/>
      <c r="AA908" s="27"/>
    </row>
    <row r="909">
      <c r="A909" s="21" t="str">
        <f t="shared" ref="A909:B909" si="916">if(and(isnumber(search("Yes",C909)),isnumber(search("Yes",E909)),isnumber(search("Yes",G909)),isnumber(search("Yes",I909))),"Yes","No")</f>
        <v>No</v>
      </c>
      <c r="B909" s="21" t="str">
        <f t="shared" si="916"/>
        <v>No</v>
      </c>
      <c r="C909" s="22" t="str">
        <f t="shared" si="3"/>
        <v>No</v>
      </c>
      <c r="D909" s="21" t="str">
        <f t="shared" si="4"/>
        <v>No</v>
      </c>
      <c r="E909" s="21" t="str">
        <f t="shared" si="5"/>
        <v>No</v>
      </c>
      <c r="F909" s="21" t="str">
        <f t="shared" si="6"/>
        <v>No</v>
      </c>
      <c r="G909" s="21" t="str">
        <f t="shared" si="7"/>
        <v>No</v>
      </c>
      <c r="H909" s="21" t="str">
        <f t="shared" si="8"/>
        <v>No</v>
      </c>
      <c r="I909" s="21" t="str">
        <f t="shared" si="9"/>
        <v>No</v>
      </c>
      <c r="J909" s="21" t="str">
        <f t="shared" si="10"/>
        <v>No</v>
      </c>
      <c r="K909" s="25"/>
      <c r="L909" s="7" t="s">
        <v>1841</v>
      </c>
      <c r="M909" s="7" t="s">
        <v>1842</v>
      </c>
      <c r="N909" s="7" t="s">
        <v>25</v>
      </c>
      <c r="O909" s="7" t="s">
        <v>6755</v>
      </c>
      <c r="P909" s="44" t="s">
        <v>6756</v>
      </c>
      <c r="Q909" s="42"/>
      <c r="R909" s="42"/>
      <c r="S909" s="42"/>
      <c r="T909" s="42"/>
      <c r="U909" s="42"/>
      <c r="V909" s="42"/>
      <c r="W909" s="42"/>
      <c r="X909" s="42"/>
      <c r="Y909" s="27"/>
      <c r="Z909" s="27"/>
      <c r="AA909" s="27"/>
    </row>
    <row r="910">
      <c r="A910" s="21" t="str">
        <f t="shared" ref="A910:B910" si="917">if(and(isnumber(search("Yes",C910)),isnumber(search("Yes",E910)),isnumber(search("Yes",G910)),isnumber(search("Yes",I910))),"Yes","No")</f>
        <v>No</v>
      </c>
      <c r="B910" s="21" t="str">
        <f t="shared" si="917"/>
        <v>No</v>
      </c>
      <c r="C910" s="22" t="str">
        <f t="shared" si="3"/>
        <v>No</v>
      </c>
      <c r="D910" s="21" t="str">
        <f t="shared" si="4"/>
        <v>No</v>
      </c>
      <c r="E910" s="21" t="str">
        <f t="shared" si="5"/>
        <v>No</v>
      </c>
      <c r="F910" s="21" t="str">
        <f t="shared" si="6"/>
        <v>No</v>
      </c>
      <c r="G910" s="21" t="str">
        <f t="shared" si="7"/>
        <v>No</v>
      </c>
      <c r="H910" s="21" t="str">
        <f t="shared" si="8"/>
        <v>No</v>
      </c>
      <c r="I910" s="21" t="str">
        <f t="shared" si="9"/>
        <v>No</v>
      </c>
      <c r="J910" s="21" t="str">
        <f t="shared" si="10"/>
        <v>No</v>
      </c>
      <c r="K910" s="25"/>
      <c r="L910" s="7" t="s">
        <v>1843</v>
      </c>
      <c r="M910" s="7" t="s">
        <v>1844</v>
      </c>
      <c r="N910" s="7" t="s">
        <v>25</v>
      </c>
      <c r="O910" s="7" t="s">
        <v>8699</v>
      </c>
      <c r="P910" s="44" t="s">
        <v>8700</v>
      </c>
      <c r="Q910" s="42"/>
      <c r="R910" s="42"/>
      <c r="S910" s="42"/>
      <c r="T910" s="42"/>
      <c r="U910" s="42"/>
      <c r="V910" s="42"/>
      <c r="W910" s="42"/>
      <c r="X910" s="42"/>
      <c r="Y910" s="27"/>
      <c r="Z910" s="27"/>
      <c r="AA910" s="27"/>
    </row>
    <row r="911">
      <c r="A911" s="21" t="str">
        <f t="shared" ref="A911:B911" si="918">if(and(isnumber(search("Yes",C911)),isnumber(search("Yes",E911)),isnumber(search("Yes",G911)),isnumber(search("Yes",I911))),"Yes","No")</f>
        <v>No</v>
      </c>
      <c r="B911" s="21" t="str">
        <f t="shared" si="918"/>
        <v>No</v>
      </c>
      <c r="C911" s="22" t="str">
        <f t="shared" si="3"/>
        <v>No</v>
      </c>
      <c r="D911" s="21" t="str">
        <f t="shared" si="4"/>
        <v>No</v>
      </c>
      <c r="E911" s="21" t="str">
        <f t="shared" si="5"/>
        <v>No</v>
      </c>
      <c r="F911" s="21" t="str">
        <f t="shared" si="6"/>
        <v>No</v>
      </c>
      <c r="G911" s="21" t="str">
        <f t="shared" si="7"/>
        <v>No</v>
      </c>
      <c r="H911" s="21" t="str">
        <f t="shared" si="8"/>
        <v>No</v>
      </c>
      <c r="I911" s="21" t="str">
        <f t="shared" si="9"/>
        <v>No</v>
      </c>
      <c r="J911" s="21" t="str">
        <f t="shared" si="10"/>
        <v>No</v>
      </c>
      <c r="K911" s="25"/>
      <c r="L911" s="7" t="s">
        <v>1845</v>
      </c>
      <c r="M911" s="7" t="s">
        <v>1846</v>
      </c>
      <c r="N911" s="7" t="s">
        <v>25</v>
      </c>
      <c r="O911" s="7" t="s">
        <v>8701</v>
      </c>
      <c r="P911" s="44" t="s">
        <v>8702</v>
      </c>
      <c r="Q911" s="42"/>
      <c r="R911" s="42"/>
      <c r="S911" s="42"/>
      <c r="T911" s="42"/>
      <c r="U911" s="42"/>
      <c r="V911" s="42"/>
      <c r="W911" s="42"/>
      <c r="X911" s="42"/>
      <c r="Y911" s="27"/>
      <c r="Z911" s="27"/>
      <c r="AA911" s="27"/>
    </row>
    <row r="912">
      <c r="A912" s="21" t="str">
        <f t="shared" ref="A912:B912" si="919">if(and(isnumber(search("Yes",C912)),isnumber(search("Yes",E912)),isnumber(search("Yes",G912)),isnumber(search("Yes",I912))),"Yes","No")</f>
        <v>Yes</v>
      </c>
      <c r="B912" s="21" t="str">
        <f t="shared" si="919"/>
        <v>No</v>
      </c>
      <c r="C912" s="22" t="str">
        <f t="shared" si="3"/>
        <v>Yes</v>
      </c>
      <c r="D912" s="21" t="str">
        <f t="shared" si="4"/>
        <v>Yes</v>
      </c>
      <c r="E912" s="21" t="str">
        <f t="shared" si="5"/>
        <v>Yes</v>
      </c>
      <c r="F912" s="21" t="str">
        <f t="shared" si="6"/>
        <v>Yes</v>
      </c>
      <c r="G912" s="21" t="str">
        <f t="shared" si="7"/>
        <v>Yes</v>
      </c>
      <c r="H912" s="21" t="str">
        <f t="shared" si="8"/>
        <v>No</v>
      </c>
      <c r="I912" s="21" t="str">
        <f t="shared" si="9"/>
        <v>Yes</v>
      </c>
      <c r="J912" s="21" t="str">
        <f t="shared" si="10"/>
        <v>Yes</v>
      </c>
      <c r="K912" s="25">
        <v>29.0</v>
      </c>
      <c r="L912" s="7" t="s">
        <v>1847</v>
      </c>
      <c r="M912" s="7" t="s">
        <v>4515</v>
      </c>
      <c r="N912" s="7" t="s">
        <v>2321</v>
      </c>
      <c r="O912" s="7" t="s">
        <v>8703</v>
      </c>
      <c r="P912" s="44" t="s">
        <v>8704</v>
      </c>
      <c r="Q912" s="7" t="s">
        <v>21</v>
      </c>
      <c r="R912" s="7" t="s">
        <v>4518</v>
      </c>
      <c r="S912" s="44" t="s">
        <v>8705</v>
      </c>
      <c r="T912" s="7" t="s">
        <v>25</v>
      </c>
      <c r="U912" s="7" t="s">
        <v>4520</v>
      </c>
      <c r="V912" s="44" t="s">
        <v>4521</v>
      </c>
      <c r="W912" s="7" t="s">
        <v>21</v>
      </c>
      <c r="X912" s="7" t="s">
        <v>8706</v>
      </c>
      <c r="Y912" s="44" t="s">
        <v>8707</v>
      </c>
    </row>
    <row r="913">
      <c r="A913" s="21" t="str">
        <f t="shared" ref="A913:B913" si="920">if(and(isnumber(search("Yes",C913)),isnumber(search("Yes",E913)),isnumber(search("Yes",G913)),isnumber(search("Yes",I913))),"Yes","No")</f>
        <v>No</v>
      </c>
      <c r="B913" s="21" t="str">
        <f t="shared" si="920"/>
        <v>No</v>
      </c>
      <c r="C913" s="22" t="str">
        <f t="shared" si="3"/>
        <v>No</v>
      </c>
      <c r="D913" s="21" t="str">
        <f t="shared" si="4"/>
        <v>No</v>
      </c>
      <c r="E913" s="21" t="str">
        <f t="shared" si="5"/>
        <v>No</v>
      </c>
      <c r="F913" s="21" t="str">
        <f t="shared" si="6"/>
        <v>No</v>
      </c>
      <c r="G913" s="21" t="str">
        <f t="shared" si="7"/>
        <v>No</v>
      </c>
      <c r="H913" s="21" t="str">
        <f t="shared" si="8"/>
        <v>No</v>
      </c>
      <c r="I913" s="21" t="str">
        <f t="shared" si="9"/>
        <v>No</v>
      </c>
      <c r="J913" s="21" t="str">
        <f t="shared" si="10"/>
        <v>No</v>
      </c>
      <c r="K913" s="25"/>
      <c r="L913" s="7" t="s">
        <v>1849</v>
      </c>
      <c r="M913" s="7" t="s">
        <v>1850</v>
      </c>
      <c r="N913" s="7" t="s">
        <v>25</v>
      </c>
      <c r="O913" s="7" t="s">
        <v>4311</v>
      </c>
      <c r="P913" s="44" t="s">
        <v>4523</v>
      </c>
      <c r="Q913" s="42"/>
      <c r="R913" s="42"/>
      <c r="S913" s="42"/>
      <c r="T913" s="42"/>
      <c r="U913" s="42"/>
      <c r="V913" s="42"/>
      <c r="W913" s="42"/>
      <c r="X913" s="42"/>
      <c r="Y913" s="27"/>
      <c r="Z913" s="27"/>
      <c r="AA913" s="27"/>
    </row>
    <row r="914">
      <c r="A914" s="21" t="str">
        <f t="shared" ref="A914:B914" si="921">if(and(isnumber(search("Yes",C914)),isnumber(search("Yes",E914)),isnumber(search("Yes",G914)),isnumber(search("Yes",I914))),"Yes","No")</f>
        <v>No</v>
      </c>
      <c r="B914" s="21" t="str">
        <f t="shared" si="921"/>
        <v>No</v>
      </c>
      <c r="C914" s="22" t="str">
        <f t="shared" si="3"/>
        <v>No</v>
      </c>
      <c r="D914" s="21" t="str">
        <f t="shared" si="4"/>
        <v>No</v>
      </c>
      <c r="E914" s="21" t="str">
        <f t="shared" si="5"/>
        <v>No</v>
      </c>
      <c r="F914" s="21" t="str">
        <f t="shared" si="6"/>
        <v>No</v>
      </c>
      <c r="G914" s="21" t="str">
        <f t="shared" si="7"/>
        <v>No</v>
      </c>
      <c r="H914" s="21" t="str">
        <f t="shared" si="8"/>
        <v>No</v>
      </c>
      <c r="I914" s="21" t="str">
        <f t="shared" si="9"/>
        <v>No</v>
      </c>
      <c r="J914" s="21" t="str">
        <f t="shared" si="10"/>
        <v>No</v>
      </c>
      <c r="K914" s="25"/>
      <c r="L914" s="7" t="s">
        <v>1851</v>
      </c>
      <c r="M914" s="7" t="s">
        <v>1852</v>
      </c>
      <c r="N914" s="7" t="s">
        <v>25</v>
      </c>
      <c r="O914" s="7" t="s">
        <v>8708</v>
      </c>
      <c r="P914" s="44" t="s">
        <v>8709</v>
      </c>
      <c r="Q914" s="42"/>
      <c r="R914" s="42"/>
      <c r="S914" s="42"/>
      <c r="T914" s="42"/>
      <c r="U914" s="42"/>
      <c r="V914" s="42"/>
      <c r="W914" s="42"/>
      <c r="X914" s="42"/>
      <c r="Y914" s="27"/>
      <c r="Z914" s="27"/>
      <c r="AA914" s="27"/>
    </row>
    <row r="915">
      <c r="A915" s="21" t="str">
        <f t="shared" ref="A915:B915" si="922">if(and(isnumber(search("Yes",C915)),isnumber(search("Yes",E915)),isnumber(search("Yes",G915)),isnumber(search("Yes",I915))),"Yes","No")</f>
        <v>No</v>
      </c>
      <c r="B915" s="21" t="str">
        <f t="shared" si="922"/>
        <v>No</v>
      </c>
      <c r="C915" s="22" t="str">
        <f t="shared" si="3"/>
        <v>No</v>
      </c>
      <c r="D915" s="21" t="str">
        <f t="shared" si="4"/>
        <v>No</v>
      </c>
      <c r="E915" s="21" t="str">
        <f t="shared" si="5"/>
        <v>No</v>
      </c>
      <c r="F915" s="21" t="str">
        <f t="shared" si="6"/>
        <v>No</v>
      </c>
      <c r="G915" s="21" t="str">
        <f t="shared" si="7"/>
        <v>No</v>
      </c>
      <c r="H915" s="21" t="str">
        <f t="shared" si="8"/>
        <v>No</v>
      </c>
      <c r="I915" s="21" t="str">
        <f t="shared" si="9"/>
        <v>No</v>
      </c>
      <c r="J915" s="21" t="str">
        <f t="shared" si="10"/>
        <v>No</v>
      </c>
      <c r="K915" s="25"/>
      <c r="L915" s="7" t="s">
        <v>1853</v>
      </c>
      <c r="M915" s="7" t="s">
        <v>1854</v>
      </c>
      <c r="N915" s="7" t="s">
        <v>25</v>
      </c>
      <c r="O915" s="7" t="s">
        <v>8710</v>
      </c>
      <c r="P915" s="44" t="s">
        <v>8711</v>
      </c>
      <c r="Q915" s="42"/>
      <c r="R915" s="42"/>
      <c r="S915" s="42"/>
      <c r="T915" s="42"/>
      <c r="U915" s="42"/>
      <c r="V915" s="42"/>
      <c r="W915" s="42"/>
      <c r="X915" s="42"/>
      <c r="Y915" s="27"/>
      <c r="Z915" s="27"/>
      <c r="AA915" s="27"/>
    </row>
    <row r="916">
      <c r="A916" s="21" t="str">
        <f t="shared" ref="A916:B916" si="923">if(and(isnumber(search("Yes",C916)),isnumber(search("Yes",E916)),isnumber(search("Yes",G916)),isnumber(search("Yes",I916))),"Yes","No")</f>
        <v>No</v>
      </c>
      <c r="B916" s="21" t="str">
        <f t="shared" si="923"/>
        <v>No</v>
      </c>
      <c r="C916" s="22" t="str">
        <f t="shared" si="3"/>
        <v>No</v>
      </c>
      <c r="D916" s="21" t="str">
        <f t="shared" si="4"/>
        <v>No</v>
      </c>
      <c r="E916" s="21" t="str">
        <f t="shared" si="5"/>
        <v>No</v>
      </c>
      <c r="F916" s="21" t="str">
        <f t="shared" si="6"/>
        <v>No</v>
      </c>
      <c r="G916" s="21" t="str">
        <f t="shared" si="7"/>
        <v>No</v>
      </c>
      <c r="H916" s="21" t="str">
        <f t="shared" si="8"/>
        <v>No</v>
      </c>
      <c r="I916" s="21" t="str">
        <f t="shared" si="9"/>
        <v>No</v>
      </c>
      <c r="J916" s="21" t="str">
        <f t="shared" si="10"/>
        <v>No</v>
      </c>
      <c r="K916" s="25"/>
      <c r="L916" s="7" t="s">
        <v>1855</v>
      </c>
      <c r="M916" s="7" t="s">
        <v>1856</v>
      </c>
      <c r="N916" s="7" t="s">
        <v>25</v>
      </c>
      <c r="O916" s="7" t="s">
        <v>2282</v>
      </c>
      <c r="P916" s="44" t="s">
        <v>3052</v>
      </c>
      <c r="Q916" s="42"/>
      <c r="R916" s="42"/>
      <c r="S916" s="42"/>
      <c r="T916" s="42"/>
      <c r="U916" s="42"/>
      <c r="V916" s="42"/>
      <c r="W916" s="42"/>
      <c r="X916" s="42"/>
      <c r="Y916" s="27"/>
      <c r="Z916" s="27"/>
      <c r="AA916" s="27"/>
    </row>
    <row r="917">
      <c r="A917" s="21" t="str">
        <f t="shared" ref="A917:B917" si="924">if(and(isnumber(search("Yes",C917)),isnumber(search("Yes",E917)),isnumber(search("Yes",G917)),isnumber(search("Yes",I917))),"Yes","No")</f>
        <v>No</v>
      </c>
      <c r="B917" s="21" t="str">
        <f t="shared" si="924"/>
        <v>No</v>
      </c>
      <c r="C917" s="22" t="str">
        <f t="shared" si="3"/>
        <v>No</v>
      </c>
      <c r="D917" s="21" t="str">
        <f t="shared" si="4"/>
        <v>No</v>
      </c>
      <c r="E917" s="21" t="str">
        <f t="shared" si="5"/>
        <v>No</v>
      </c>
      <c r="F917" s="21" t="str">
        <f t="shared" si="6"/>
        <v>No</v>
      </c>
      <c r="G917" s="21" t="str">
        <f t="shared" si="7"/>
        <v>No</v>
      </c>
      <c r="H917" s="21" t="str">
        <f t="shared" si="8"/>
        <v>No</v>
      </c>
      <c r="I917" s="21" t="str">
        <f t="shared" si="9"/>
        <v>No</v>
      </c>
      <c r="J917" s="21" t="str">
        <f t="shared" si="10"/>
        <v>No</v>
      </c>
      <c r="K917" s="25"/>
      <c r="L917" s="7" t="s">
        <v>1857</v>
      </c>
      <c r="M917" s="7" t="s">
        <v>1858</v>
      </c>
      <c r="N917" s="7" t="s">
        <v>25</v>
      </c>
      <c r="O917" s="7" t="s">
        <v>3310</v>
      </c>
      <c r="P917" s="44" t="s">
        <v>8712</v>
      </c>
      <c r="Q917" s="42"/>
      <c r="R917" s="42"/>
      <c r="S917" s="42"/>
      <c r="T917" s="42"/>
      <c r="U917" s="42"/>
      <c r="V917" s="42"/>
      <c r="W917" s="42"/>
      <c r="X917" s="42"/>
      <c r="Y917" s="27"/>
      <c r="Z917" s="27"/>
      <c r="AA917" s="27"/>
    </row>
    <row r="918">
      <c r="A918" s="21" t="str">
        <f t="shared" ref="A918:B918" si="925">if(and(isnumber(search("Yes",C918)),isnumber(search("Yes",E918)),isnumber(search("Yes",G918)),isnumber(search("Yes",I918))),"Yes","No")</f>
        <v>No</v>
      </c>
      <c r="B918" s="21" t="str">
        <f t="shared" si="925"/>
        <v>No</v>
      </c>
      <c r="C918" s="22" t="str">
        <f t="shared" si="3"/>
        <v>No</v>
      </c>
      <c r="D918" s="21" t="str">
        <f t="shared" si="4"/>
        <v>No</v>
      </c>
      <c r="E918" s="21" t="str">
        <f t="shared" si="5"/>
        <v>No</v>
      </c>
      <c r="F918" s="21" t="str">
        <f t="shared" si="6"/>
        <v>No</v>
      </c>
      <c r="G918" s="21" t="str">
        <f t="shared" si="7"/>
        <v>No</v>
      </c>
      <c r="H918" s="21" t="str">
        <f t="shared" si="8"/>
        <v>No</v>
      </c>
      <c r="I918" s="21" t="str">
        <f t="shared" si="9"/>
        <v>No</v>
      </c>
      <c r="J918" s="21" t="str">
        <f t="shared" si="10"/>
        <v>No</v>
      </c>
      <c r="K918" s="25"/>
      <c r="L918" s="7" t="s">
        <v>1859</v>
      </c>
      <c r="M918" s="7" t="s">
        <v>1860</v>
      </c>
      <c r="N918" s="7" t="s">
        <v>25</v>
      </c>
      <c r="O918" s="7" t="s">
        <v>2551</v>
      </c>
      <c r="P918" s="44" t="s">
        <v>8713</v>
      </c>
      <c r="Q918" s="42"/>
      <c r="R918" s="42"/>
      <c r="S918" s="42"/>
      <c r="T918" s="42"/>
      <c r="U918" s="42"/>
      <c r="V918" s="42"/>
      <c r="W918" s="42"/>
      <c r="X918" s="42"/>
      <c r="Y918" s="27"/>
      <c r="Z918" s="27"/>
      <c r="AA918" s="27"/>
    </row>
    <row r="919">
      <c r="A919" s="21" t="str">
        <f t="shared" ref="A919:B919" si="926">if(and(isnumber(search("Yes",C919)),isnumber(search("Yes",E919)),isnumber(search("Yes",G919)),isnumber(search("Yes",I919))),"Yes","No")</f>
        <v>No</v>
      </c>
      <c r="B919" s="21" t="str">
        <f t="shared" si="926"/>
        <v>No</v>
      </c>
      <c r="C919" s="22" t="str">
        <f t="shared" si="3"/>
        <v>No</v>
      </c>
      <c r="D919" s="21" t="str">
        <f t="shared" si="4"/>
        <v>No</v>
      </c>
      <c r="E919" s="21" t="str">
        <f t="shared" si="5"/>
        <v>No</v>
      </c>
      <c r="F919" s="21" t="str">
        <f t="shared" si="6"/>
        <v>No</v>
      </c>
      <c r="G919" s="21" t="str">
        <f t="shared" si="7"/>
        <v>No</v>
      </c>
      <c r="H919" s="21" t="str">
        <f t="shared" si="8"/>
        <v>No</v>
      </c>
      <c r="I919" s="21" t="str">
        <f t="shared" si="9"/>
        <v>No</v>
      </c>
      <c r="J919" s="21" t="str">
        <f t="shared" si="10"/>
        <v>No</v>
      </c>
      <c r="K919" s="25"/>
      <c r="L919" s="7" t="s">
        <v>1861</v>
      </c>
      <c r="M919" s="7" t="s">
        <v>1862</v>
      </c>
      <c r="N919" s="7" t="s">
        <v>25</v>
      </c>
      <c r="O919" s="7" t="s">
        <v>2435</v>
      </c>
      <c r="P919" s="44" t="s">
        <v>6771</v>
      </c>
      <c r="Q919" s="42"/>
      <c r="R919" s="42"/>
      <c r="S919" s="42"/>
      <c r="T919" s="42"/>
      <c r="U919" s="42"/>
      <c r="V919" s="42"/>
      <c r="W919" s="42"/>
      <c r="X919" s="42"/>
      <c r="Y919" s="27"/>
      <c r="Z919" s="27"/>
      <c r="AA919" s="27"/>
    </row>
    <row r="920">
      <c r="A920" s="21" t="str">
        <f t="shared" ref="A920:B920" si="927">if(and(isnumber(search("Yes",C920)),isnumber(search("Yes",E920)),isnumber(search("Yes",G920)),isnumber(search("Yes",I920))),"Yes","No")</f>
        <v>No</v>
      </c>
      <c r="B920" s="21" t="str">
        <f t="shared" si="927"/>
        <v>No</v>
      </c>
      <c r="C920" s="22" t="str">
        <f t="shared" si="3"/>
        <v>No</v>
      </c>
      <c r="D920" s="21" t="str">
        <f t="shared" si="4"/>
        <v>No</v>
      </c>
      <c r="E920" s="21" t="str">
        <f t="shared" si="5"/>
        <v>No</v>
      </c>
      <c r="F920" s="21" t="str">
        <f t="shared" si="6"/>
        <v>No</v>
      </c>
      <c r="G920" s="21" t="str">
        <f t="shared" si="7"/>
        <v>No</v>
      </c>
      <c r="H920" s="21" t="str">
        <f t="shared" si="8"/>
        <v>No</v>
      </c>
      <c r="I920" s="21" t="str">
        <f t="shared" si="9"/>
        <v>No</v>
      </c>
      <c r="J920" s="21" t="str">
        <f t="shared" si="10"/>
        <v>No</v>
      </c>
      <c r="K920" s="25"/>
      <c r="L920" s="7" t="s">
        <v>1863</v>
      </c>
      <c r="M920" s="7" t="s">
        <v>1864</v>
      </c>
      <c r="N920" s="7" t="s">
        <v>25</v>
      </c>
      <c r="O920" s="7" t="s">
        <v>8714</v>
      </c>
      <c r="P920" s="44" t="s">
        <v>4534</v>
      </c>
      <c r="Q920" s="42"/>
      <c r="R920" s="42"/>
      <c r="S920" s="42"/>
      <c r="T920" s="42"/>
      <c r="U920" s="42"/>
      <c r="V920" s="42"/>
      <c r="W920" s="42"/>
      <c r="X920" s="42"/>
      <c r="Y920" s="27"/>
      <c r="Z920" s="27"/>
      <c r="AA920" s="27"/>
    </row>
    <row r="921">
      <c r="A921" s="21" t="str">
        <f t="shared" ref="A921:B921" si="928">if(and(isnumber(search("Yes",C921)),isnumber(search("Yes",E921)),isnumber(search("Yes",G921)),isnumber(search("Yes",I921))),"Yes","No")</f>
        <v>No</v>
      </c>
      <c r="B921" s="21" t="str">
        <f t="shared" si="928"/>
        <v>No</v>
      </c>
      <c r="C921" s="22" t="str">
        <f t="shared" si="3"/>
        <v>No</v>
      </c>
      <c r="D921" s="21" t="str">
        <f t="shared" si="4"/>
        <v>No</v>
      </c>
      <c r="E921" s="21" t="str">
        <f t="shared" si="5"/>
        <v>No</v>
      </c>
      <c r="F921" s="21" t="str">
        <f t="shared" si="6"/>
        <v>No</v>
      </c>
      <c r="G921" s="21" t="str">
        <f t="shared" si="7"/>
        <v>No</v>
      </c>
      <c r="H921" s="21" t="str">
        <f t="shared" si="8"/>
        <v>No</v>
      </c>
      <c r="I921" s="21" t="str">
        <f t="shared" si="9"/>
        <v>No</v>
      </c>
      <c r="J921" s="21" t="str">
        <f t="shared" si="10"/>
        <v>No</v>
      </c>
      <c r="K921" s="25"/>
      <c r="L921" s="7" t="s">
        <v>1865</v>
      </c>
      <c r="M921" s="7" t="s">
        <v>1866</v>
      </c>
      <c r="N921" s="7" t="s">
        <v>25</v>
      </c>
      <c r="O921" s="7" t="s">
        <v>3694</v>
      </c>
      <c r="P921" s="44" t="s">
        <v>8715</v>
      </c>
      <c r="Q921" s="42"/>
      <c r="R921" s="42"/>
      <c r="S921" s="42"/>
      <c r="T921" s="42"/>
      <c r="U921" s="42"/>
      <c r="V921" s="42"/>
      <c r="W921" s="42"/>
      <c r="X921" s="42"/>
      <c r="Y921" s="27"/>
      <c r="Z921" s="27"/>
      <c r="AA921" s="27"/>
    </row>
    <row r="922">
      <c r="A922" s="21" t="str">
        <f t="shared" ref="A922:B922" si="929">if(and(isnumber(search("Yes",C922)),isnumber(search("Yes",E922)),isnumber(search("Yes",G922)),isnumber(search("Yes",I922))),"Yes","No")</f>
        <v>Yes</v>
      </c>
      <c r="B922" s="21" t="str">
        <f t="shared" si="929"/>
        <v>Yes</v>
      </c>
      <c r="C922" s="22" t="str">
        <f t="shared" si="3"/>
        <v>Yes</v>
      </c>
      <c r="D922" s="21" t="str">
        <f t="shared" si="4"/>
        <v>Yes</v>
      </c>
      <c r="E922" s="21" t="str">
        <f t="shared" si="5"/>
        <v>Yes</v>
      </c>
      <c r="F922" s="21" t="str">
        <f t="shared" si="6"/>
        <v>Yes</v>
      </c>
      <c r="G922" s="21" t="str">
        <f t="shared" si="7"/>
        <v>Yes</v>
      </c>
      <c r="H922" s="21" t="str">
        <f t="shared" si="8"/>
        <v>Yes</v>
      </c>
      <c r="I922" s="21" t="str">
        <f t="shared" si="9"/>
        <v>Yes</v>
      </c>
      <c r="J922" s="21" t="str">
        <f t="shared" si="10"/>
        <v>Yes</v>
      </c>
      <c r="K922" s="25"/>
      <c r="L922" s="7" t="s">
        <v>254</v>
      </c>
      <c r="M922" s="7" t="s">
        <v>1867</v>
      </c>
      <c r="N922" s="7" t="s">
        <v>21</v>
      </c>
      <c r="O922" s="7" t="s">
        <v>8716</v>
      </c>
      <c r="P922" s="44" t="s">
        <v>8717</v>
      </c>
      <c r="Q922" s="7" t="s">
        <v>21</v>
      </c>
      <c r="R922" s="7" t="s">
        <v>8718</v>
      </c>
      <c r="S922" s="44" t="s">
        <v>8719</v>
      </c>
      <c r="T922" s="7" t="s">
        <v>21</v>
      </c>
      <c r="U922" s="7" t="s">
        <v>2238</v>
      </c>
      <c r="V922" s="44" t="s">
        <v>8720</v>
      </c>
      <c r="W922" s="7" t="s">
        <v>2321</v>
      </c>
      <c r="X922" s="7" t="s">
        <v>8721</v>
      </c>
      <c r="Y922" s="44" t="s">
        <v>8722</v>
      </c>
      <c r="Z922" s="27"/>
      <c r="AA922" s="27"/>
    </row>
    <row r="923">
      <c r="A923" s="21" t="str">
        <f t="shared" ref="A923:B923" si="930">if(and(isnumber(search("Yes",C923)),isnumber(search("Yes",E923)),isnumber(search("Yes",G923)),isnumber(search("Yes",I923))),"Yes","No")</f>
        <v>Yes</v>
      </c>
      <c r="B923" s="21" t="str">
        <f t="shared" si="930"/>
        <v>Yes</v>
      </c>
      <c r="C923" s="22" t="str">
        <f t="shared" si="3"/>
        <v>Yes</v>
      </c>
      <c r="D923" s="21" t="str">
        <f t="shared" si="4"/>
        <v>Yes</v>
      </c>
      <c r="E923" s="21" t="str">
        <f t="shared" si="5"/>
        <v>Yes</v>
      </c>
      <c r="F923" s="21" t="str">
        <f t="shared" si="6"/>
        <v>Yes</v>
      </c>
      <c r="G923" s="21" t="str">
        <f t="shared" si="7"/>
        <v>Yes</v>
      </c>
      <c r="H923" s="21" t="str">
        <f t="shared" si="8"/>
        <v>Yes</v>
      </c>
      <c r="I923" s="21" t="str">
        <f t="shared" si="9"/>
        <v>Yes</v>
      </c>
      <c r="J923" s="21" t="str">
        <f t="shared" si="10"/>
        <v>Yes</v>
      </c>
      <c r="K923" s="25"/>
      <c r="L923" s="7" t="s">
        <v>257</v>
      </c>
      <c r="M923" s="7" t="s">
        <v>1868</v>
      </c>
      <c r="N923" s="7" t="s">
        <v>21</v>
      </c>
      <c r="O923" s="7" t="s">
        <v>5602</v>
      </c>
      <c r="P923" s="44" t="s">
        <v>8723</v>
      </c>
      <c r="Q923" s="7" t="s">
        <v>21</v>
      </c>
      <c r="R923" s="7" t="s">
        <v>6783</v>
      </c>
      <c r="S923" s="44" t="s">
        <v>6784</v>
      </c>
      <c r="T923" s="7" t="s">
        <v>21</v>
      </c>
      <c r="U923" s="7" t="s">
        <v>3474</v>
      </c>
      <c r="V923" s="44" t="s">
        <v>8724</v>
      </c>
      <c r="W923" s="7" t="s">
        <v>2321</v>
      </c>
      <c r="X923" s="7" t="s">
        <v>8725</v>
      </c>
      <c r="Y923" s="44" t="s">
        <v>8726</v>
      </c>
      <c r="Z923" s="27"/>
      <c r="AA923" s="27"/>
    </row>
    <row r="924">
      <c r="A924" s="21" t="str">
        <f t="shared" ref="A924:B924" si="931">if(and(isnumber(search("Yes",C924)),isnumber(search("Yes",E924)),isnumber(search("Yes",G924)),isnumber(search("Yes",I924))),"Yes","No")</f>
        <v>No</v>
      </c>
      <c r="B924" s="21" t="str">
        <f t="shared" si="931"/>
        <v>No</v>
      </c>
      <c r="C924" s="22" t="str">
        <f t="shared" si="3"/>
        <v>No</v>
      </c>
      <c r="D924" s="21" t="str">
        <f t="shared" si="4"/>
        <v>No</v>
      </c>
      <c r="E924" s="21" t="str">
        <f t="shared" si="5"/>
        <v>No</v>
      </c>
      <c r="F924" s="21" t="str">
        <f t="shared" si="6"/>
        <v>No</v>
      </c>
      <c r="G924" s="21" t="str">
        <f t="shared" si="7"/>
        <v>No</v>
      </c>
      <c r="H924" s="21" t="str">
        <f t="shared" si="8"/>
        <v>No</v>
      </c>
      <c r="I924" s="21" t="str">
        <f t="shared" si="9"/>
        <v>No</v>
      </c>
      <c r="J924" s="21" t="str">
        <f t="shared" si="10"/>
        <v>No</v>
      </c>
      <c r="K924" s="25"/>
      <c r="L924" s="7" t="s">
        <v>1869</v>
      </c>
      <c r="M924" s="7" t="s">
        <v>1870</v>
      </c>
      <c r="N924" s="7" t="s">
        <v>25</v>
      </c>
      <c r="O924" s="7" t="s">
        <v>8727</v>
      </c>
      <c r="P924" s="44" t="s">
        <v>8728</v>
      </c>
      <c r="Q924" s="42"/>
      <c r="R924" s="42"/>
      <c r="S924" s="42"/>
      <c r="T924" s="42"/>
      <c r="U924" s="42"/>
      <c r="V924" s="42"/>
      <c r="W924" s="42"/>
      <c r="X924" s="42"/>
      <c r="Y924" s="27"/>
      <c r="Z924" s="27"/>
      <c r="AA924" s="27"/>
    </row>
    <row r="925">
      <c r="A925" s="21" t="str">
        <f t="shared" ref="A925:B925" si="932">if(and(isnumber(search("Yes",C925)),isnumber(search("Yes",E925)),isnumber(search("Yes",G925)),isnumber(search("Yes",I925))),"Yes","No")</f>
        <v>No</v>
      </c>
      <c r="B925" s="21" t="str">
        <f t="shared" si="932"/>
        <v>No</v>
      </c>
      <c r="C925" s="22" t="str">
        <f t="shared" si="3"/>
        <v>No</v>
      </c>
      <c r="D925" s="21" t="str">
        <f t="shared" si="4"/>
        <v>No</v>
      </c>
      <c r="E925" s="21" t="str">
        <f t="shared" si="5"/>
        <v>No</v>
      </c>
      <c r="F925" s="21" t="str">
        <f t="shared" si="6"/>
        <v>No</v>
      </c>
      <c r="G925" s="21" t="str">
        <f t="shared" si="7"/>
        <v>No</v>
      </c>
      <c r="H925" s="21" t="str">
        <f t="shared" si="8"/>
        <v>No</v>
      </c>
      <c r="I925" s="21" t="str">
        <f t="shared" si="9"/>
        <v>No</v>
      </c>
      <c r="J925" s="21" t="str">
        <f t="shared" si="10"/>
        <v>No</v>
      </c>
      <c r="K925" s="25"/>
      <c r="L925" s="7" t="s">
        <v>1871</v>
      </c>
      <c r="M925" s="7" t="s">
        <v>1872</v>
      </c>
      <c r="N925" s="7" t="s">
        <v>25</v>
      </c>
      <c r="O925" s="7" t="s">
        <v>8729</v>
      </c>
      <c r="P925" s="44" t="s">
        <v>8730</v>
      </c>
      <c r="Q925" s="42"/>
      <c r="R925" s="42"/>
      <c r="S925" s="42"/>
      <c r="T925" s="42"/>
      <c r="U925" s="42"/>
      <c r="V925" s="42"/>
      <c r="W925" s="42"/>
      <c r="X925" s="42"/>
      <c r="Y925" s="27"/>
      <c r="Z925" s="27"/>
      <c r="AA925" s="27"/>
    </row>
    <row r="926">
      <c r="A926" s="21" t="str">
        <f t="shared" ref="A926:B926" si="933">if(and(isnumber(search("Yes",C926)),isnumber(search("Yes",E926)),isnumber(search("Yes",G926)),isnumber(search("Yes",I926))),"Yes","No")</f>
        <v>No</v>
      </c>
      <c r="B926" s="21" t="str">
        <f t="shared" si="933"/>
        <v>No</v>
      </c>
      <c r="C926" s="22" t="str">
        <f t="shared" si="3"/>
        <v>No</v>
      </c>
      <c r="D926" s="21" t="str">
        <f t="shared" si="4"/>
        <v>No</v>
      </c>
      <c r="E926" s="21" t="str">
        <f t="shared" si="5"/>
        <v>No</v>
      </c>
      <c r="F926" s="21" t="str">
        <f t="shared" si="6"/>
        <v>No</v>
      </c>
      <c r="G926" s="21" t="str">
        <f t="shared" si="7"/>
        <v>No</v>
      </c>
      <c r="H926" s="21" t="str">
        <f t="shared" si="8"/>
        <v>No</v>
      </c>
      <c r="I926" s="21" t="str">
        <f t="shared" si="9"/>
        <v>No</v>
      </c>
      <c r="J926" s="21" t="str">
        <f t="shared" si="10"/>
        <v>No</v>
      </c>
      <c r="K926" s="25"/>
      <c r="L926" s="7" t="s">
        <v>1873</v>
      </c>
      <c r="M926" s="7" t="s">
        <v>1874</v>
      </c>
      <c r="N926" s="7" t="s">
        <v>25</v>
      </c>
      <c r="O926" s="7" t="s">
        <v>8731</v>
      </c>
      <c r="P926" s="44" t="s">
        <v>8732</v>
      </c>
      <c r="Q926" s="42"/>
      <c r="R926" s="42"/>
      <c r="S926" s="42"/>
      <c r="T926" s="42"/>
      <c r="U926" s="42"/>
      <c r="V926" s="42"/>
      <c r="W926" s="42"/>
      <c r="X926" s="42"/>
      <c r="Y926" s="27"/>
      <c r="Z926" s="27"/>
      <c r="AA926" s="27"/>
    </row>
    <row r="927">
      <c r="A927" s="21" t="str">
        <f t="shared" ref="A927:B927" si="934">if(and(isnumber(search("Yes",C927)),isnumber(search("Yes",E927)),isnumber(search("Yes",G927)),isnumber(search("Yes",I927))),"Yes","No")</f>
        <v>No</v>
      </c>
      <c r="B927" s="21" t="str">
        <f t="shared" si="934"/>
        <v>No</v>
      </c>
      <c r="C927" s="22" t="str">
        <f t="shared" si="3"/>
        <v>No</v>
      </c>
      <c r="D927" s="21" t="str">
        <f t="shared" si="4"/>
        <v>No</v>
      </c>
      <c r="E927" s="21" t="str">
        <f t="shared" si="5"/>
        <v>No</v>
      </c>
      <c r="F927" s="21" t="str">
        <f t="shared" si="6"/>
        <v>No</v>
      </c>
      <c r="G927" s="21" t="str">
        <f t="shared" si="7"/>
        <v>No</v>
      </c>
      <c r="H927" s="21" t="str">
        <f t="shared" si="8"/>
        <v>No</v>
      </c>
      <c r="I927" s="21" t="str">
        <f t="shared" si="9"/>
        <v>No</v>
      </c>
      <c r="J927" s="21" t="str">
        <f t="shared" si="10"/>
        <v>No</v>
      </c>
      <c r="K927" s="25"/>
      <c r="L927" s="7" t="s">
        <v>1875</v>
      </c>
      <c r="M927" s="7" t="s">
        <v>1876</v>
      </c>
      <c r="N927" s="7" t="s">
        <v>25</v>
      </c>
      <c r="O927" s="7" t="s">
        <v>8733</v>
      </c>
      <c r="P927" s="44" t="s">
        <v>8734</v>
      </c>
      <c r="Q927" s="42"/>
      <c r="R927" s="42"/>
      <c r="S927" s="42"/>
      <c r="T927" s="42"/>
      <c r="U927" s="42"/>
      <c r="V927" s="42"/>
      <c r="W927" s="42"/>
      <c r="X927" s="42"/>
      <c r="Y927" s="27"/>
      <c r="Z927" s="27"/>
      <c r="AA927" s="27"/>
    </row>
    <row r="928">
      <c r="A928" s="21" t="str">
        <f t="shared" ref="A928:B928" si="935">if(and(isnumber(search("Yes",C928)),isnumber(search("Yes",E928)),isnumber(search("Yes",G928)),isnumber(search("Yes",I928))),"Yes","No")</f>
        <v>No</v>
      </c>
      <c r="B928" s="21" t="str">
        <f t="shared" si="935"/>
        <v>No</v>
      </c>
      <c r="C928" s="22" t="str">
        <f t="shared" si="3"/>
        <v>No</v>
      </c>
      <c r="D928" s="21" t="str">
        <f t="shared" si="4"/>
        <v>No</v>
      </c>
      <c r="E928" s="21" t="str">
        <f t="shared" si="5"/>
        <v>No</v>
      </c>
      <c r="F928" s="21" t="str">
        <f t="shared" si="6"/>
        <v>No</v>
      </c>
      <c r="G928" s="21" t="str">
        <f t="shared" si="7"/>
        <v>No</v>
      </c>
      <c r="H928" s="21" t="str">
        <f t="shared" si="8"/>
        <v>No</v>
      </c>
      <c r="I928" s="21" t="str">
        <f t="shared" si="9"/>
        <v>No</v>
      </c>
      <c r="J928" s="21" t="str">
        <f t="shared" si="10"/>
        <v>No</v>
      </c>
      <c r="K928" s="25"/>
      <c r="L928" s="7" t="s">
        <v>1877</v>
      </c>
      <c r="M928" s="7" t="s">
        <v>1878</v>
      </c>
      <c r="N928" s="7" t="s">
        <v>25</v>
      </c>
      <c r="O928" s="7" t="s">
        <v>6795</v>
      </c>
      <c r="P928" s="44" t="s">
        <v>6796</v>
      </c>
      <c r="Q928" s="42"/>
      <c r="R928" s="42"/>
      <c r="S928" s="42"/>
      <c r="T928" s="42"/>
      <c r="U928" s="42"/>
      <c r="V928" s="42"/>
      <c r="W928" s="42"/>
      <c r="X928" s="42"/>
      <c r="Y928" s="27"/>
      <c r="Z928" s="27"/>
      <c r="AA928" s="27"/>
    </row>
    <row r="929">
      <c r="A929" s="21" t="str">
        <f t="shared" ref="A929:B929" si="936">if(and(isnumber(search("Yes",C929)),isnumber(search("Yes",E929)),isnumber(search("Yes",G929)),isnumber(search("Yes",I929))),"Yes","No")</f>
        <v>No</v>
      </c>
      <c r="B929" s="21" t="str">
        <f t="shared" si="936"/>
        <v>No</v>
      </c>
      <c r="C929" s="22" t="str">
        <f t="shared" si="3"/>
        <v>No</v>
      </c>
      <c r="D929" s="21" t="str">
        <f t="shared" si="4"/>
        <v>No</v>
      </c>
      <c r="E929" s="21" t="str">
        <f t="shared" si="5"/>
        <v>No</v>
      </c>
      <c r="F929" s="21" t="str">
        <f t="shared" si="6"/>
        <v>No</v>
      </c>
      <c r="G929" s="21" t="str">
        <f t="shared" si="7"/>
        <v>No</v>
      </c>
      <c r="H929" s="21" t="str">
        <f t="shared" si="8"/>
        <v>No</v>
      </c>
      <c r="I929" s="21" t="str">
        <f t="shared" si="9"/>
        <v>No</v>
      </c>
      <c r="J929" s="21" t="str">
        <f t="shared" si="10"/>
        <v>No</v>
      </c>
      <c r="K929" s="25"/>
      <c r="L929" s="7" t="s">
        <v>1879</v>
      </c>
      <c r="M929" s="7" t="s">
        <v>1880</v>
      </c>
      <c r="N929" s="7" t="s">
        <v>25</v>
      </c>
      <c r="O929" s="7" t="s">
        <v>6797</v>
      </c>
      <c r="P929" s="44" t="s">
        <v>6798</v>
      </c>
      <c r="Q929" s="42"/>
      <c r="R929" s="42"/>
      <c r="S929" s="42"/>
      <c r="T929" s="42"/>
      <c r="U929" s="42"/>
      <c r="V929" s="42"/>
      <c r="W929" s="42"/>
      <c r="X929" s="42"/>
      <c r="Y929" s="27"/>
      <c r="Z929" s="27"/>
      <c r="AA929" s="27"/>
    </row>
    <row r="930">
      <c r="A930" s="21" t="str">
        <f t="shared" ref="A930:B930" si="937">if(and(isnumber(search("Yes",C930)),isnumber(search("Yes",E930)),isnumber(search("Yes",G930)),isnumber(search("Yes",I930))),"Yes","No")</f>
        <v>No</v>
      </c>
      <c r="B930" s="21" t="str">
        <f t="shared" si="937"/>
        <v>No</v>
      </c>
      <c r="C930" s="22" t="str">
        <f t="shared" si="3"/>
        <v>No</v>
      </c>
      <c r="D930" s="21" t="str">
        <f t="shared" si="4"/>
        <v>No</v>
      </c>
      <c r="E930" s="21" t="str">
        <f t="shared" si="5"/>
        <v>No</v>
      </c>
      <c r="F930" s="21" t="str">
        <f t="shared" si="6"/>
        <v>No</v>
      </c>
      <c r="G930" s="21" t="str">
        <f t="shared" si="7"/>
        <v>No</v>
      </c>
      <c r="H930" s="21" t="str">
        <f t="shared" si="8"/>
        <v>No</v>
      </c>
      <c r="I930" s="21" t="str">
        <f t="shared" si="9"/>
        <v>No</v>
      </c>
      <c r="J930" s="21" t="str">
        <f t="shared" si="10"/>
        <v>No</v>
      </c>
      <c r="K930" s="25"/>
      <c r="L930" s="7" t="s">
        <v>1881</v>
      </c>
      <c r="M930" s="7" t="s">
        <v>1882</v>
      </c>
      <c r="N930" s="7" t="s">
        <v>25</v>
      </c>
      <c r="O930" s="7" t="s">
        <v>8735</v>
      </c>
      <c r="P930" s="44" t="s">
        <v>8736</v>
      </c>
      <c r="Q930" s="42"/>
      <c r="R930" s="42"/>
      <c r="S930" s="42"/>
      <c r="T930" s="42"/>
      <c r="U930" s="42"/>
      <c r="V930" s="42"/>
      <c r="W930" s="42"/>
      <c r="X930" s="42"/>
      <c r="Y930" s="27"/>
      <c r="Z930" s="27"/>
      <c r="AA930" s="27"/>
    </row>
    <row r="931">
      <c r="A931" s="21" t="str">
        <f t="shared" ref="A931:B931" si="938">if(and(isnumber(search("Yes",C931)),isnumber(search("Yes",E931)),isnumber(search("Yes",G931)),isnumber(search("Yes",I931))),"Yes","No")</f>
        <v>No</v>
      </c>
      <c r="B931" s="21" t="str">
        <f t="shared" si="938"/>
        <v>No</v>
      </c>
      <c r="C931" s="22" t="str">
        <f t="shared" si="3"/>
        <v>No</v>
      </c>
      <c r="D931" s="21" t="str">
        <f t="shared" si="4"/>
        <v>No</v>
      </c>
      <c r="E931" s="21" t="str">
        <f t="shared" si="5"/>
        <v>No</v>
      </c>
      <c r="F931" s="21" t="str">
        <f t="shared" si="6"/>
        <v>No</v>
      </c>
      <c r="G931" s="21" t="str">
        <f t="shared" si="7"/>
        <v>No</v>
      </c>
      <c r="H931" s="21" t="str">
        <f t="shared" si="8"/>
        <v>No</v>
      </c>
      <c r="I931" s="21" t="str">
        <f t="shared" si="9"/>
        <v>No</v>
      </c>
      <c r="J931" s="21" t="str">
        <f t="shared" si="10"/>
        <v>No</v>
      </c>
      <c r="K931" s="25"/>
      <c r="L931" s="7" t="s">
        <v>1883</v>
      </c>
      <c r="M931" s="7" t="s">
        <v>1884</v>
      </c>
      <c r="N931" s="7" t="s">
        <v>25</v>
      </c>
      <c r="O931" s="7" t="s">
        <v>4563</v>
      </c>
      <c r="P931" s="44" t="s">
        <v>8737</v>
      </c>
      <c r="Q931" s="42"/>
      <c r="R931" s="42"/>
      <c r="S931" s="42"/>
      <c r="T931" s="42"/>
      <c r="U931" s="42"/>
      <c r="V931" s="42"/>
      <c r="W931" s="42"/>
      <c r="X931" s="42"/>
      <c r="Y931" s="27"/>
      <c r="Z931" s="27"/>
      <c r="AA931" s="27"/>
    </row>
    <row r="932">
      <c r="A932" s="21" t="str">
        <f t="shared" ref="A932:B932" si="939">if(and(isnumber(search("Yes",C932)),isnumber(search("Yes",E932)),isnumber(search("Yes",G932)),isnumber(search("Yes",I932))),"Yes","No")</f>
        <v>No</v>
      </c>
      <c r="B932" s="21" t="str">
        <f t="shared" si="939"/>
        <v>No</v>
      </c>
      <c r="C932" s="22" t="str">
        <f t="shared" si="3"/>
        <v>No</v>
      </c>
      <c r="D932" s="21" t="str">
        <f t="shared" si="4"/>
        <v>No</v>
      </c>
      <c r="E932" s="21" t="str">
        <f t="shared" si="5"/>
        <v>No</v>
      </c>
      <c r="F932" s="21" t="str">
        <f t="shared" si="6"/>
        <v>No</v>
      </c>
      <c r="G932" s="21" t="str">
        <f t="shared" si="7"/>
        <v>No</v>
      </c>
      <c r="H932" s="21" t="str">
        <f t="shared" si="8"/>
        <v>No</v>
      </c>
      <c r="I932" s="21" t="str">
        <f t="shared" si="9"/>
        <v>No</v>
      </c>
      <c r="J932" s="21" t="str">
        <f t="shared" si="10"/>
        <v>No</v>
      </c>
      <c r="K932" s="25"/>
      <c r="L932" s="7" t="s">
        <v>1885</v>
      </c>
      <c r="M932" s="7" t="s">
        <v>1886</v>
      </c>
      <c r="N932" s="7" t="s">
        <v>25</v>
      </c>
      <c r="O932" s="7" t="s">
        <v>6803</v>
      </c>
      <c r="P932" s="44" t="s">
        <v>8738</v>
      </c>
      <c r="Q932" s="42"/>
      <c r="R932" s="42"/>
      <c r="S932" s="42"/>
      <c r="T932" s="42"/>
      <c r="U932" s="42"/>
      <c r="V932" s="42"/>
      <c r="W932" s="42"/>
      <c r="X932" s="42"/>
      <c r="Y932" s="27"/>
      <c r="Z932" s="27"/>
      <c r="AA932" s="27"/>
    </row>
    <row r="933">
      <c r="A933" s="21" t="str">
        <f t="shared" ref="A933:B933" si="940">if(and(isnumber(search("Yes",C933)),isnumber(search("Yes",E933)),isnumber(search("Yes",G933)),isnumber(search("Yes",I933))),"Yes","No")</f>
        <v>Yes</v>
      </c>
      <c r="B933" s="21" t="str">
        <f t="shared" si="940"/>
        <v>Yes</v>
      </c>
      <c r="C933" s="22" t="str">
        <f t="shared" si="3"/>
        <v>Yes</v>
      </c>
      <c r="D933" s="21" t="str">
        <f t="shared" si="4"/>
        <v>Yes</v>
      </c>
      <c r="E933" s="21" t="str">
        <f t="shared" si="5"/>
        <v>Yes</v>
      </c>
      <c r="F933" s="21" t="str">
        <f t="shared" si="6"/>
        <v>Yes</v>
      </c>
      <c r="G933" s="21" t="str">
        <f t="shared" si="7"/>
        <v>Yes</v>
      </c>
      <c r="H933" s="21" t="str">
        <f t="shared" si="8"/>
        <v>Yes</v>
      </c>
      <c r="I933" s="21" t="str">
        <f t="shared" si="9"/>
        <v>Yes</v>
      </c>
      <c r="J933" s="21" t="str">
        <f t="shared" si="10"/>
        <v>Yes</v>
      </c>
      <c r="K933" s="25"/>
      <c r="L933" s="7" t="s">
        <v>260</v>
      </c>
      <c r="M933" s="7" t="s">
        <v>1887</v>
      </c>
      <c r="N933" s="7" t="s">
        <v>21</v>
      </c>
      <c r="O933" s="7" t="s">
        <v>3240</v>
      </c>
      <c r="P933" s="44" t="s">
        <v>8739</v>
      </c>
      <c r="Q933" s="7" t="s">
        <v>21</v>
      </c>
      <c r="R933" s="7" t="s">
        <v>8740</v>
      </c>
      <c r="S933" s="44" t="s">
        <v>8741</v>
      </c>
      <c r="T933" s="7" t="s">
        <v>21</v>
      </c>
      <c r="U933" s="7" t="s">
        <v>4570</v>
      </c>
      <c r="V933" s="44" t="s">
        <v>8742</v>
      </c>
      <c r="W933" s="7" t="s">
        <v>21</v>
      </c>
      <c r="X933" s="7" t="s">
        <v>4572</v>
      </c>
      <c r="Y933" s="44" t="s">
        <v>8743</v>
      </c>
      <c r="Z933" s="27"/>
      <c r="AA933" s="27"/>
    </row>
    <row r="934">
      <c r="A934" s="21" t="str">
        <f t="shared" ref="A934:B934" si="941">if(and(isnumber(search("Yes",C934)),isnumber(search("Yes",E934)),isnumber(search("Yes",G934)),isnumber(search("Yes",I934))),"Yes","No")</f>
        <v>No</v>
      </c>
      <c r="B934" s="21" t="str">
        <f t="shared" si="941"/>
        <v>No</v>
      </c>
      <c r="C934" s="22" t="str">
        <f t="shared" si="3"/>
        <v>No</v>
      </c>
      <c r="D934" s="21" t="str">
        <f t="shared" si="4"/>
        <v>No</v>
      </c>
      <c r="E934" s="21" t="str">
        <f t="shared" si="5"/>
        <v>No</v>
      </c>
      <c r="F934" s="21" t="str">
        <f t="shared" si="6"/>
        <v>No</v>
      </c>
      <c r="G934" s="21" t="str">
        <f t="shared" si="7"/>
        <v>No</v>
      </c>
      <c r="H934" s="21" t="str">
        <f t="shared" si="8"/>
        <v>No</v>
      </c>
      <c r="I934" s="21" t="str">
        <f t="shared" si="9"/>
        <v>No</v>
      </c>
      <c r="J934" s="21" t="str">
        <f t="shared" si="10"/>
        <v>No</v>
      </c>
      <c r="K934" s="25"/>
      <c r="L934" s="7" t="s">
        <v>1888</v>
      </c>
      <c r="M934" s="7" t="s">
        <v>1889</v>
      </c>
      <c r="N934" s="7" t="s">
        <v>25</v>
      </c>
      <c r="O934" s="7" t="s">
        <v>8744</v>
      </c>
      <c r="P934" s="44" t="s">
        <v>8745</v>
      </c>
      <c r="Q934" s="42"/>
      <c r="R934" s="42"/>
      <c r="S934" s="42"/>
      <c r="T934" s="42"/>
      <c r="U934" s="42"/>
      <c r="V934" s="42"/>
      <c r="W934" s="42"/>
      <c r="X934" s="42"/>
      <c r="Y934" s="27"/>
      <c r="Z934" s="27"/>
      <c r="AA934" s="27"/>
    </row>
    <row r="935">
      <c r="A935" s="21" t="str">
        <f t="shared" ref="A935:B935" si="942">if(and(isnumber(search("Yes",C935)),isnumber(search("Yes",E935)),isnumber(search("Yes",G935)),isnumber(search("Yes",I935))),"Yes","No")</f>
        <v>No</v>
      </c>
      <c r="B935" s="21" t="str">
        <f t="shared" si="942"/>
        <v>No</v>
      </c>
      <c r="C935" s="22" t="str">
        <f t="shared" si="3"/>
        <v>No</v>
      </c>
      <c r="D935" s="21" t="str">
        <f t="shared" si="4"/>
        <v>No</v>
      </c>
      <c r="E935" s="21" t="str">
        <f t="shared" si="5"/>
        <v>Yes</v>
      </c>
      <c r="F935" s="21" t="str">
        <f t="shared" si="6"/>
        <v>Yes</v>
      </c>
      <c r="G935" s="21" t="str">
        <f t="shared" si="7"/>
        <v>No</v>
      </c>
      <c r="H935" s="21" t="str">
        <f t="shared" si="8"/>
        <v>No</v>
      </c>
      <c r="I935" s="21" t="str">
        <f t="shared" si="9"/>
        <v>No</v>
      </c>
      <c r="J935" s="21" t="str">
        <f t="shared" si="10"/>
        <v>No</v>
      </c>
      <c r="K935" s="25"/>
      <c r="L935" s="7" t="s">
        <v>263</v>
      </c>
      <c r="M935" s="7" t="s">
        <v>1890</v>
      </c>
      <c r="N935" s="7" t="s">
        <v>25</v>
      </c>
      <c r="O935" s="7" t="s">
        <v>2622</v>
      </c>
      <c r="P935" s="44" t="s">
        <v>8746</v>
      </c>
      <c r="Q935" s="7" t="s">
        <v>21</v>
      </c>
      <c r="R935" s="7" t="s">
        <v>5631</v>
      </c>
      <c r="S935" s="44" t="s">
        <v>8747</v>
      </c>
      <c r="T935" s="7" t="s">
        <v>25</v>
      </c>
      <c r="U935" s="7" t="s">
        <v>8748</v>
      </c>
      <c r="V935" s="44" t="s">
        <v>8749</v>
      </c>
      <c r="W935" s="42"/>
      <c r="X935" s="42"/>
      <c r="Y935" s="27"/>
      <c r="Z935" s="27"/>
      <c r="AA935" s="27"/>
    </row>
    <row r="936">
      <c r="A936" s="21" t="str">
        <f t="shared" ref="A936:B936" si="943">if(and(isnumber(search("Yes",C936)),isnumber(search("Yes",E936)),isnumber(search("Yes",G936)),isnumber(search("Yes",I936))),"Yes","No")</f>
        <v>No</v>
      </c>
      <c r="B936" s="21" t="str">
        <f t="shared" si="943"/>
        <v>No</v>
      </c>
      <c r="C936" s="22" t="str">
        <f t="shared" si="3"/>
        <v>No</v>
      </c>
      <c r="D936" s="21" t="str">
        <f t="shared" si="4"/>
        <v>No</v>
      </c>
      <c r="E936" s="21" t="str">
        <f t="shared" si="5"/>
        <v>No</v>
      </c>
      <c r="F936" s="21" t="str">
        <f t="shared" si="6"/>
        <v>No</v>
      </c>
      <c r="G936" s="21" t="str">
        <f t="shared" si="7"/>
        <v>No</v>
      </c>
      <c r="H936" s="21" t="str">
        <f t="shared" si="8"/>
        <v>No</v>
      </c>
      <c r="I936" s="21" t="str">
        <f t="shared" si="9"/>
        <v>No</v>
      </c>
      <c r="J936" s="21" t="str">
        <f t="shared" si="10"/>
        <v>No</v>
      </c>
      <c r="K936" s="25"/>
      <c r="L936" s="7" t="s">
        <v>1891</v>
      </c>
      <c r="M936" s="7" t="s">
        <v>1892</v>
      </c>
      <c r="N936" s="7" t="s">
        <v>25</v>
      </c>
      <c r="O936" s="7" t="s">
        <v>7276</v>
      </c>
      <c r="P936" s="44" t="s">
        <v>8750</v>
      </c>
      <c r="Q936" s="42"/>
      <c r="R936" s="42"/>
      <c r="S936" s="42"/>
      <c r="T936" s="42"/>
      <c r="U936" s="42"/>
      <c r="V936" s="42"/>
      <c r="W936" s="42"/>
      <c r="X936" s="42"/>
      <c r="Y936" s="27"/>
      <c r="Z936" s="27"/>
      <c r="AA936" s="27"/>
    </row>
    <row r="937">
      <c r="A937" s="21" t="str">
        <f t="shared" ref="A937:B937" si="944">if(and(isnumber(search("Yes",C937)),isnumber(search("Yes",E937)),isnumber(search("Yes",G937)),isnumber(search("Yes",I937))),"Yes","No")</f>
        <v>Yes</v>
      </c>
      <c r="B937" s="21" t="str">
        <f t="shared" si="944"/>
        <v>Yes</v>
      </c>
      <c r="C937" s="22" t="str">
        <f t="shared" si="3"/>
        <v>Yes</v>
      </c>
      <c r="D937" s="21" t="str">
        <f t="shared" si="4"/>
        <v>Yes</v>
      </c>
      <c r="E937" s="21" t="str">
        <f t="shared" si="5"/>
        <v>Yes</v>
      </c>
      <c r="F937" s="21" t="str">
        <f t="shared" si="6"/>
        <v>Yes</v>
      </c>
      <c r="G937" s="21" t="str">
        <f t="shared" si="7"/>
        <v>Yes</v>
      </c>
      <c r="H937" s="21" t="str">
        <f t="shared" si="8"/>
        <v>Yes</v>
      </c>
      <c r="I937" s="21" t="str">
        <f t="shared" si="9"/>
        <v>Yes</v>
      </c>
      <c r="J937" s="21" t="str">
        <f t="shared" si="10"/>
        <v>Yes</v>
      </c>
      <c r="K937" s="25"/>
      <c r="L937" s="7" t="s">
        <v>266</v>
      </c>
      <c r="M937" s="7" t="s">
        <v>1893</v>
      </c>
      <c r="N937" s="7" t="s">
        <v>2321</v>
      </c>
      <c r="O937" s="7" t="s">
        <v>8751</v>
      </c>
      <c r="P937" s="44" t="s">
        <v>8752</v>
      </c>
      <c r="Q937" s="7" t="s">
        <v>21</v>
      </c>
      <c r="R937" s="7" t="s">
        <v>8753</v>
      </c>
      <c r="S937" s="44" t="s">
        <v>8754</v>
      </c>
      <c r="T937" s="7" t="s">
        <v>21</v>
      </c>
      <c r="U937" s="7" t="s">
        <v>8755</v>
      </c>
      <c r="V937" s="44" t="s">
        <v>8756</v>
      </c>
      <c r="W937" s="7" t="s">
        <v>21</v>
      </c>
      <c r="X937" s="7" t="s">
        <v>8757</v>
      </c>
      <c r="Y937" s="44" t="s">
        <v>8758</v>
      </c>
      <c r="Z937" s="27"/>
      <c r="AA937" s="27"/>
    </row>
    <row r="938">
      <c r="A938" s="21" t="str">
        <f t="shared" ref="A938:B938" si="945">if(and(isnumber(search("Yes",C938)),isnumber(search("Yes",E938)),isnumber(search("Yes",G938)),isnumber(search("Yes",I938))),"Yes","No")</f>
        <v>No</v>
      </c>
      <c r="B938" s="21" t="str">
        <f t="shared" si="945"/>
        <v>No</v>
      </c>
      <c r="C938" s="22" t="str">
        <f t="shared" si="3"/>
        <v>No</v>
      </c>
      <c r="D938" s="21" t="str">
        <f t="shared" si="4"/>
        <v>No</v>
      </c>
      <c r="E938" s="21" t="str">
        <f t="shared" si="5"/>
        <v>No</v>
      </c>
      <c r="F938" s="21" t="str">
        <f t="shared" si="6"/>
        <v>No</v>
      </c>
      <c r="G938" s="21" t="str">
        <f t="shared" si="7"/>
        <v>No</v>
      </c>
      <c r="H938" s="21" t="str">
        <f t="shared" si="8"/>
        <v>No</v>
      </c>
      <c r="I938" s="21" t="str">
        <f t="shared" si="9"/>
        <v>No</v>
      </c>
      <c r="J938" s="21" t="str">
        <f t="shared" si="10"/>
        <v>No</v>
      </c>
      <c r="K938" s="25"/>
      <c r="L938" s="7" t="s">
        <v>1894</v>
      </c>
      <c r="M938" s="7" t="s">
        <v>1895</v>
      </c>
      <c r="N938" s="7" t="s">
        <v>25</v>
      </c>
      <c r="O938" s="7" t="s">
        <v>6492</v>
      </c>
      <c r="P938" s="44" t="s">
        <v>6824</v>
      </c>
      <c r="Q938" s="42"/>
      <c r="R938" s="42"/>
      <c r="S938" s="42"/>
      <c r="T938" s="42"/>
      <c r="U938" s="42"/>
      <c r="V938" s="42"/>
      <c r="W938" s="42"/>
      <c r="X938" s="42"/>
      <c r="Y938" s="27"/>
      <c r="Z938" s="27"/>
      <c r="AA938" s="27"/>
    </row>
    <row r="939">
      <c r="A939" s="21" t="str">
        <f t="shared" ref="A939:B939" si="946">if(and(isnumber(search("Yes",C939)),isnumber(search("Yes",E939)),isnumber(search("Yes",G939)),isnumber(search("Yes",I939))),"Yes","No")</f>
        <v>No</v>
      </c>
      <c r="B939" s="21" t="str">
        <f t="shared" si="946"/>
        <v>No</v>
      </c>
      <c r="C939" s="22" t="str">
        <f t="shared" si="3"/>
        <v>No</v>
      </c>
      <c r="D939" s="21" t="str">
        <f t="shared" si="4"/>
        <v>No</v>
      </c>
      <c r="E939" s="21" t="str">
        <f t="shared" si="5"/>
        <v>No</v>
      </c>
      <c r="F939" s="21" t="str">
        <f t="shared" si="6"/>
        <v>No</v>
      </c>
      <c r="G939" s="21" t="str">
        <f t="shared" si="7"/>
        <v>No</v>
      </c>
      <c r="H939" s="21" t="str">
        <f t="shared" si="8"/>
        <v>No</v>
      </c>
      <c r="I939" s="21" t="str">
        <f t="shared" si="9"/>
        <v>No</v>
      </c>
      <c r="J939" s="21" t="str">
        <f t="shared" si="10"/>
        <v>No</v>
      </c>
      <c r="K939" s="25"/>
      <c r="L939" s="7" t="s">
        <v>1896</v>
      </c>
      <c r="M939" s="7" t="s">
        <v>1897</v>
      </c>
      <c r="N939" s="7" t="s">
        <v>25</v>
      </c>
      <c r="O939" s="7" t="s">
        <v>4592</v>
      </c>
      <c r="P939" s="44" t="s">
        <v>4593</v>
      </c>
      <c r="Q939" s="42"/>
      <c r="R939" s="42"/>
      <c r="S939" s="42"/>
      <c r="T939" s="42"/>
      <c r="U939" s="42"/>
      <c r="V939" s="42"/>
      <c r="W939" s="42"/>
      <c r="X939" s="42"/>
      <c r="Y939" s="27"/>
      <c r="Z939" s="27"/>
      <c r="AA939" s="27"/>
    </row>
    <row r="940">
      <c r="A940" s="21" t="str">
        <f t="shared" ref="A940:B940" si="947">if(and(isnumber(search("Yes",C940)),isnumber(search("Yes",E940)),isnumber(search("Yes",G940)),isnumber(search("Yes",I940))),"Yes","No")</f>
        <v>No</v>
      </c>
      <c r="B940" s="21" t="str">
        <f t="shared" si="947"/>
        <v>No</v>
      </c>
      <c r="C940" s="22" t="str">
        <f t="shared" si="3"/>
        <v>No</v>
      </c>
      <c r="D940" s="21" t="str">
        <f t="shared" si="4"/>
        <v>No</v>
      </c>
      <c r="E940" s="21" t="str">
        <f t="shared" si="5"/>
        <v>No</v>
      </c>
      <c r="F940" s="21" t="str">
        <f t="shared" si="6"/>
        <v>No</v>
      </c>
      <c r="G940" s="21" t="str">
        <f t="shared" si="7"/>
        <v>No</v>
      </c>
      <c r="H940" s="21" t="str">
        <f t="shared" si="8"/>
        <v>No</v>
      </c>
      <c r="I940" s="21" t="str">
        <f t="shared" si="9"/>
        <v>No</v>
      </c>
      <c r="J940" s="21" t="str">
        <f t="shared" si="10"/>
        <v>No</v>
      </c>
      <c r="K940" s="25"/>
      <c r="L940" s="7" t="s">
        <v>1898</v>
      </c>
      <c r="M940" s="7" t="s">
        <v>1899</v>
      </c>
      <c r="N940" s="7" t="s">
        <v>25</v>
      </c>
      <c r="O940" s="7" t="s">
        <v>2236</v>
      </c>
      <c r="P940" s="44" t="s">
        <v>6826</v>
      </c>
      <c r="Q940" s="42"/>
      <c r="R940" s="42"/>
      <c r="S940" s="42"/>
      <c r="T940" s="42"/>
      <c r="U940" s="42"/>
      <c r="V940" s="42"/>
      <c r="W940" s="42"/>
      <c r="X940" s="42"/>
      <c r="Y940" s="27"/>
      <c r="Z940" s="27"/>
      <c r="AA940" s="27"/>
    </row>
    <row r="941">
      <c r="A941" s="21" t="str">
        <f t="shared" ref="A941:B941" si="948">if(and(isnumber(search("Yes",C941)),isnumber(search("Yes",E941)),isnumber(search("Yes",G941)),isnumber(search("Yes",I941))),"Yes","No")</f>
        <v>No</v>
      </c>
      <c r="B941" s="21" t="str">
        <f t="shared" si="948"/>
        <v>No</v>
      </c>
      <c r="C941" s="22" t="str">
        <f t="shared" si="3"/>
        <v>No</v>
      </c>
      <c r="D941" s="21" t="str">
        <f t="shared" si="4"/>
        <v>No</v>
      </c>
      <c r="E941" s="21" t="str">
        <f t="shared" si="5"/>
        <v>No</v>
      </c>
      <c r="F941" s="21" t="str">
        <f t="shared" si="6"/>
        <v>No</v>
      </c>
      <c r="G941" s="21" t="str">
        <f t="shared" si="7"/>
        <v>No</v>
      </c>
      <c r="H941" s="21" t="str">
        <f t="shared" si="8"/>
        <v>No</v>
      </c>
      <c r="I941" s="21" t="str">
        <f t="shared" si="9"/>
        <v>No</v>
      </c>
      <c r="J941" s="21" t="str">
        <f t="shared" si="10"/>
        <v>No</v>
      </c>
      <c r="K941" s="25"/>
      <c r="L941" s="7" t="s">
        <v>1900</v>
      </c>
      <c r="M941" s="7" t="s">
        <v>1901</v>
      </c>
      <c r="N941" s="7" t="s">
        <v>25</v>
      </c>
      <c r="O941" s="7" t="s">
        <v>4595</v>
      </c>
      <c r="P941" s="44" t="s">
        <v>4596</v>
      </c>
      <c r="Q941" s="42"/>
      <c r="R941" s="42"/>
      <c r="S941" s="42"/>
      <c r="T941" s="42"/>
      <c r="U941" s="42"/>
      <c r="V941" s="42"/>
      <c r="W941" s="42"/>
      <c r="X941" s="42"/>
      <c r="Y941" s="27"/>
      <c r="Z941" s="27"/>
      <c r="AA941" s="27"/>
    </row>
    <row r="942">
      <c r="A942" s="21" t="str">
        <f t="shared" ref="A942:B942" si="949">if(and(isnumber(search("Yes",C942)),isnumber(search("Yes",E942)),isnumber(search("Yes",G942)),isnumber(search("Yes",I942))),"Yes","No")</f>
        <v>No</v>
      </c>
      <c r="B942" s="21" t="str">
        <f t="shared" si="949"/>
        <v>No</v>
      </c>
      <c r="C942" s="22" t="str">
        <f t="shared" si="3"/>
        <v>No</v>
      </c>
      <c r="D942" s="21" t="str">
        <f t="shared" si="4"/>
        <v>No</v>
      </c>
      <c r="E942" s="21" t="str">
        <f t="shared" si="5"/>
        <v>No</v>
      </c>
      <c r="F942" s="21" t="str">
        <f t="shared" si="6"/>
        <v>No</v>
      </c>
      <c r="G942" s="21" t="str">
        <f t="shared" si="7"/>
        <v>No</v>
      </c>
      <c r="H942" s="21" t="str">
        <f t="shared" si="8"/>
        <v>No</v>
      </c>
      <c r="I942" s="21" t="str">
        <f t="shared" si="9"/>
        <v>No</v>
      </c>
      <c r="J942" s="21" t="str">
        <f t="shared" si="10"/>
        <v>No</v>
      </c>
      <c r="K942" s="25"/>
      <c r="L942" s="7" t="s">
        <v>1902</v>
      </c>
      <c r="M942" s="7" t="s">
        <v>1903</v>
      </c>
      <c r="N942" s="7" t="s">
        <v>25</v>
      </c>
      <c r="O942" s="7" t="s">
        <v>2532</v>
      </c>
      <c r="P942" s="44" t="s">
        <v>8759</v>
      </c>
      <c r="Q942" s="42"/>
      <c r="R942" s="42"/>
      <c r="S942" s="42"/>
      <c r="T942" s="42"/>
      <c r="U942" s="42"/>
      <c r="V942" s="42"/>
      <c r="W942" s="42"/>
      <c r="X942" s="42"/>
      <c r="Y942" s="27"/>
      <c r="Z942" s="27"/>
      <c r="AA942" s="27"/>
    </row>
    <row r="943">
      <c r="A943" s="21" t="str">
        <f t="shared" ref="A943:B943" si="950">if(and(isnumber(search("Yes",C943)),isnumber(search("Yes",E943)),isnumber(search("Yes",G943)),isnumber(search("Yes",I943))),"Yes","No")</f>
        <v>No</v>
      </c>
      <c r="B943" s="21" t="str">
        <f t="shared" si="950"/>
        <v>No</v>
      </c>
      <c r="C943" s="22" t="str">
        <f t="shared" si="3"/>
        <v>No</v>
      </c>
      <c r="D943" s="21" t="str">
        <f t="shared" si="4"/>
        <v>No</v>
      </c>
      <c r="E943" s="21" t="str">
        <f t="shared" si="5"/>
        <v>No</v>
      </c>
      <c r="F943" s="21" t="str">
        <f t="shared" si="6"/>
        <v>No</v>
      </c>
      <c r="G943" s="21" t="str">
        <f t="shared" si="7"/>
        <v>No</v>
      </c>
      <c r="H943" s="21" t="str">
        <f t="shared" si="8"/>
        <v>No</v>
      </c>
      <c r="I943" s="21" t="str">
        <f t="shared" si="9"/>
        <v>No</v>
      </c>
      <c r="J943" s="21" t="str">
        <f t="shared" si="10"/>
        <v>No</v>
      </c>
      <c r="K943" s="25"/>
      <c r="L943" s="7" t="s">
        <v>1904</v>
      </c>
      <c r="M943" s="7" t="s">
        <v>1905</v>
      </c>
      <c r="N943" s="7" t="s">
        <v>25</v>
      </c>
      <c r="O943" s="7" t="s">
        <v>2646</v>
      </c>
      <c r="P943" s="44" t="s">
        <v>8760</v>
      </c>
      <c r="Q943" s="42"/>
      <c r="R943" s="42"/>
      <c r="S943" s="42"/>
      <c r="T943" s="42"/>
      <c r="U943" s="42"/>
      <c r="V943" s="42"/>
      <c r="W943" s="42"/>
      <c r="X943" s="42"/>
      <c r="Y943" s="27"/>
      <c r="Z943" s="27"/>
      <c r="AA943" s="27"/>
    </row>
    <row r="944">
      <c r="A944" s="21" t="str">
        <f t="shared" ref="A944:B944" si="951">if(and(isnumber(search("Yes",C944)),isnumber(search("Yes",E944)),isnumber(search("Yes",G944)),isnumber(search("Yes",I944))),"Yes","No")</f>
        <v>No</v>
      </c>
      <c r="B944" s="21" t="str">
        <f t="shared" si="951"/>
        <v>No</v>
      </c>
      <c r="C944" s="22" t="str">
        <f t="shared" si="3"/>
        <v>Yes</v>
      </c>
      <c r="D944" s="21" t="str">
        <f t="shared" si="4"/>
        <v>Yes</v>
      </c>
      <c r="E944" s="21" t="str">
        <f t="shared" si="5"/>
        <v>Yes</v>
      </c>
      <c r="F944" s="21" t="str">
        <f t="shared" si="6"/>
        <v>Yes</v>
      </c>
      <c r="G944" s="21" t="str">
        <f t="shared" si="7"/>
        <v>No</v>
      </c>
      <c r="H944" s="21" t="str">
        <f t="shared" si="8"/>
        <v>No</v>
      </c>
      <c r="I944" s="21" t="str">
        <f t="shared" si="9"/>
        <v>Yes</v>
      </c>
      <c r="J944" s="21" t="str">
        <f t="shared" si="10"/>
        <v>Yes</v>
      </c>
      <c r="K944" s="25">
        <v>19.0</v>
      </c>
      <c r="L944" s="7" t="s">
        <v>1906</v>
      </c>
      <c r="M944" s="7" t="s">
        <v>4599</v>
      </c>
      <c r="N944" s="7" t="s">
        <v>21</v>
      </c>
      <c r="O944" s="7" t="s">
        <v>5602</v>
      </c>
      <c r="P944" s="44" t="s">
        <v>8761</v>
      </c>
      <c r="Q944" s="7" t="s">
        <v>21</v>
      </c>
      <c r="R944" s="7" t="s">
        <v>8762</v>
      </c>
      <c r="S944" s="44" t="s">
        <v>8763</v>
      </c>
      <c r="T944" s="7" t="s">
        <v>25</v>
      </c>
      <c r="U944" s="7" t="s">
        <v>2264</v>
      </c>
      <c r="V944" s="44" t="s">
        <v>8764</v>
      </c>
      <c r="W944" s="7" t="s">
        <v>21</v>
      </c>
      <c r="X944" s="7" t="s">
        <v>6195</v>
      </c>
      <c r="Y944" s="44" t="s">
        <v>8765</v>
      </c>
    </row>
    <row r="945">
      <c r="A945" s="21" t="str">
        <f t="shared" ref="A945:B945" si="952">if(and(isnumber(search("Yes",C945)),isnumber(search("Yes",E945)),isnumber(search("Yes",G945)),isnumber(search("Yes",I945))),"Yes","No")</f>
        <v>No</v>
      </c>
      <c r="B945" s="21" t="str">
        <f t="shared" si="952"/>
        <v>No</v>
      </c>
      <c r="C945" s="22" t="str">
        <f t="shared" si="3"/>
        <v>No</v>
      </c>
      <c r="D945" s="21" t="str">
        <f t="shared" si="4"/>
        <v>No</v>
      </c>
      <c r="E945" s="21" t="str">
        <f t="shared" si="5"/>
        <v>No</v>
      </c>
      <c r="F945" s="21" t="str">
        <f t="shared" si="6"/>
        <v>No</v>
      </c>
      <c r="G945" s="21" t="str">
        <f t="shared" si="7"/>
        <v>No</v>
      </c>
      <c r="H945" s="21" t="str">
        <f t="shared" si="8"/>
        <v>No</v>
      </c>
      <c r="I945" s="21" t="str">
        <f t="shared" si="9"/>
        <v>No</v>
      </c>
      <c r="J945" s="21" t="str">
        <f t="shared" si="10"/>
        <v>No</v>
      </c>
      <c r="K945" s="25"/>
      <c r="L945" s="7" t="s">
        <v>1908</v>
      </c>
      <c r="M945" s="7" t="s">
        <v>1909</v>
      </c>
      <c r="N945" s="7" t="s">
        <v>25</v>
      </c>
      <c r="O945" s="7" t="s">
        <v>4607</v>
      </c>
      <c r="P945" s="44" t="s">
        <v>4608</v>
      </c>
      <c r="Q945" s="42"/>
      <c r="R945" s="42"/>
      <c r="S945" s="42"/>
      <c r="T945" s="42"/>
      <c r="U945" s="42"/>
      <c r="V945" s="42"/>
      <c r="W945" s="42"/>
      <c r="X945" s="42"/>
      <c r="Y945" s="27"/>
      <c r="Z945" s="27"/>
      <c r="AA945" s="27"/>
    </row>
    <row r="946">
      <c r="A946" s="21" t="str">
        <f t="shared" ref="A946:B946" si="953">if(and(isnumber(search("Yes",C946)),isnumber(search("Yes",E946)),isnumber(search("Yes",G946)),isnumber(search("Yes",I946))),"Yes","No")</f>
        <v>No</v>
      </c>
      <c r="B946" s="21" t="str">
        <f t="shared" si="953"/>
        <v>No</v>
      </c>
      <c r="C946" s="22" t="str">
        <f t="shared" si="3"/>
        <v>No</v>
      </c>
      <c r="D946" s="21" t="str">
        <f t="shared" si="4"/>
        <v>No</v>
      </c>
      <c r="E946" s="21" t="str">
        <f t="shared" si="5"/>
        <v>No</v>
      </c>
      <c r="F946" s="21" t="str">
        <f t="shared" si="6"/>
        <v>No</v>
      </c>
      <c r="G946" s="21" t="str">
        <f t="shared" si="7"/>
        <v>No</v>
      </c>
      <c r="H946" s="21" t="str">
        <f t="shared" si="8"/>
        <v>No</v>
      </c>
      <c r="I946" s="21" t="str">
        <f t="shared" si="9"/>
        <v>No</v>
      </c>
      <c r="J946" s="21" t="str">
        <f t="shared" si="10"/>
        <v>No</v>
      </c>
      <c r="K946" s="25"/>
      <c r="L946" s="7" t="s">
        <v>1910</v>
      </c>
      <c r="M946" s="7" t="s">
        <v>1911</v>
      </c>
      <c r="N946" s="7" t="s">
        <v>25</v>
      </c>
      <c r="O946" s="7" t="s">
        <v>4008</v>
      </c>
      <c r="P946" s="44" t="s">
        <v>6840</v>
      </c>
      <c r="Q946" s="42"/>
      <c r="R946" s="42"/>
      <c r="S946" s="42"/>
      <c r="T946" s="42"/>
      <c r="U946" s="42"/>
      <c r="V946" s="42"/>
      <c r="W946" s="42"/>
      <c r="X946" s="42"/>
      <c r="Y946" s="27"/>
      <c r="Z946" s="27"/>
      <c r="AA946" s="27"/>
    </row>
    <row r="947">
      <c r="A947" s="21" t="str">
        <f t="shared" ref="A947:B947" si="954">if(and(isnumber(search("Yes",C947)),isnumber(search("Yes",E947)),isnumber(search("Yes",G947)),isnumber(search("Yes",I947))),"Yes","No")</f>
        <v>Yes</v>
      </c>
      <c r="B947" s="21" t="str">
        <f t="shared" si="954"/>
        <v>Yes</v>
      </c>
      <c r="C947" s="22" t="str">
        <f t="shared" si="3"/>
        <v>Yes</v>
      </c>
      <c r="D947" s="21" t="str">
        <f t="shared" si="4"/>
        <v>Yes</v>
      </c>
      <c r="E947" s="21" t="str">
        <f t="shared" si="5"/>
        <v>Yes</v>
      </c>
      <c r="F947" s="21" t="str">
        <f t="shared" si="6"/>
        <v>Yes</v>
      </c>
      <c r="G947" s="21" t="str">
        <f t="shared" si="7"/>
        <v>Yes</v>
      </c>
      <c r="H947" s="21" t="str">
        <f t="shared" si="8"/>
        <v>Yes</v>
      </c>
      <c r="I947" s="21" t="str">
        <f t="shared" si="9"/>
        <v>Yes</v>
      </c>
      <c r="J947" s="21" t="str">
        <f t="shared" si="10"/>
        <v>Yes</v>
      </c>
      <c r="K947" s="25"/>
      <c r="L947" s="7" t="s">
        <v>1912</v>
      </c>
      <c r="M947" s="7" t="s">
        <v>1913</v>
      </c>
      <c r="N947" s="7" t="s">
        <v>21</v>
      </c>
      <c r="O947" s="7" t="s">
        <v>4464</v>
      </c>
      <c r="P947" s="44" t="s">
        <v>8766</v>
      </c>
      <c r="Q947" s="7" t="s">
        <v>21</v>
      </c>
      <c r="R947" s="7" t="s">
        <v>8767</v>
      </c>
      <c r="S947" s="44" t="s">
        <v>8768</v>
      </c>
      <c r="T947" s="7" t="s">
        <v>21</v>
      </c>
      <c r="U947" s="7" t="s">
        <v>2504</v>
      </c>
      <c r="V947" s="44" t="s">
        <v>8769</v>
      </c>
      <c r="W947" s="7" t="s">
        <v>21</v>
      </c>
      <c r="X947" s="7" t="s">
        <v>3587</v>
      </c>
      <c r="Y947" s="44" t="s">
        <v>8770</v>
      </c>
      <c r="Z947" s="27"/>
      <c r="AA947" s="27"/>
    </row>
    <row r="948">
      <c r="A948" s="21" t="str">
        <f t="shared" ref="A948:B948" si="955">if(and(isnumber(search("Yes",C948)),isnumber(search("Yes",E948)),isnumber(search("Yes",G948)),isnumber(search("Yes",I948))),"Yes","No")</f>
        <v>No</v>
      </c>
      <c r="B948" s="21" t="str">
        <f t="shared" si="955"/>
        <v>No</v>
      </c>
      <c r="C948" s="22" t="str">
        <f t="shared" si="3"/>
        <v>No</v>
      </c>
      <c r="D948" s="21" t="str">
        <f t="shared" si="4"/>
        <v>No</v>
      </c>
      <c r="E948" s="21" t="str">
        <f t="shared" si="5"/>
        <v>No</v>
      </c>
      <c r="F948" s="21" t="str">
        <f t="shared" si="6"/>
        <v>No</v>
      </c>
      <c r="G948" s="21" t="str">
        <f t="shared" si="7"/>
        <v>No</v>
      </c>
      <c r="H948" s="21" t="str">
        <f t="shared" si="8"/>
        <v>No</v>
      </c>
      <c r="I948" s="21" t="str">
        <f t="shared" si="9"/>
        <v>No</v>
      </c>
      <c r="J948" s="21" t="str">
        <f t="shared" si="10"/>
        <v>No</v>
      </c>
      <c r="K948" s="25"/>
      <c r="L948" s="7" t="s">
        <v>1914</v>
      </c>
      <c r="M948" s="7" t="s">
        <v>1915</v>
      </c>
      <c r="N948" s="7" t="s">
        <v>25</v>
      </c>
      <c r="O948" s="7" t="s">
        <v>2692</v>
      </c>
      <c r="P948" s="44" t="s">
        <v>2305</v>
      </c>
      <c r="Q948" s="42"/>
      <c r="R948" s="42"/>
      <c r="S948" s="42"/>
      <c r="T948" s="42"/>
      <c r="U948" s="42"/>
      <c r="V948" s="42"/>
      <c r="W948" s="42"/>
      <c r="X948" s="42"/>
      <c r="Y948" s="27"/>
      <c r="Z948" s="27"/>
      <c r="AA948" s="27"/>
    </row>
    <row r="949">
      <c r="A949" s="21" t="str">
        <f t="shared" ref="A949:B949" si="956">if(and(isnumber(search("Yes",C949)),isnumber(search("Yes",E949)),isnumber(search("Yes",G949)),isnumber(search("Yes",I949))),"Yes","No")</f>
        <v>No</v>
      </c>
      <c r="B949" s="21" t="str">
        <f t="shared" si="956"/>
        <v>No</v>
      </c>
      <c r="C949" s="22" t="str">
        <f t="shared" si="3"/>
        <v>No</v>
      </c>
      <c r="D949" s="21" t="str">
        <f t="shared" si="4"/>
        <v>No</v>
      </c>
      <c r="E949" s="21" t="str">
        <f t="shared" si="5"/>
        <v>No</v>
      </c>
      <c r="F949" s="21" t="str">
        <f t="shared" si="6"/>
        <v>No</v>
      </c>
      <c r="G949" s="21" t="str">
        <f t="shared" si="7"/>
        <v>Yes</v>
      </c>
      <c r="H949" s="21" t="str">
        <f t="shared" si="8"/>
        <v>Yes</v>
      </c>
      <c r="I949" s="21" t="str">
        <f t="shared" si="9"/>
        <v>Yes</v>
      </c>
      <c r="J949" s="21" t="str">
        <f t="shared" si="10"/>
        <v>Yes</v>
      </c>
      <c r="K949" s="25">
        <v>35.0</v>
      </c>
      <c r="L949" s="7" t="s">
        <v>269</v>
      </c>
      <c r="M949" s="7" t="s">
        <v>4617</v>
      </c>
      <c r="N949" s="7" t="s">
        <v>25</v>
      </c>
      <c r="O949" s="7" t="s">
        <v>8771</v>
      </c>
      <c r="P949" s="44" t="s">
        <v>8772</v>
      </c>
      <c r="Q949" s="42"/>
      <c r="R949" s="42"/>
      <c r="S949" s="42"/>
      <c r="T949" s="7" t="s">
        <v>21</v>
      </c>
      <c r="U949" s="7" t="s">
        <v>4620</v>
      </c>
      <c r="V949" s="44" t="s">
        <v>8773</v>
      </c>
      <c r="W949" s="7" t="s">
        <v>2321</v>
      </c>
      <c r="X949" s="7" t="s">
        <v>8774</v>
      </c>
      <c r="Y949" s="44" t="s">
        <v>6849</v>
      </c>
    </row>
    <row r="950">
      <c r="A950" s="21" t="str">
        <f t="shared" ref="A950:B950" si="957">if(and(isnumber(search("Yes",C950)),isnumber(search("Yes",E950)),isnumber(search("Yes",G950)),isnumber(search("Yes",I950))),"Yes","No")</f>
        <v>No</v>
      </c>
      <c r="B950" s="21" t="str">
        <f t="shared" si="957"/>
        <v>No</v>
      </c>
      <c r="C950" s="22" t="str">
        <f t="shared" si="3"/>
        <v>No</v>
      </c>
      <c r="D950" s="21" t="str">
        <f t="shared" si="4"/>
        <v>No</v>
      </c>
      <c r="E950" s="21" t="str">
        <f t="shared" si="5"/>
        <v>No</v>
      </c>
      <c r="F950" s="21" t="str">
        <f t="shared" si="6"/>
        <v>No</v>
      </c>
      <c r="G950" s="21" t="str">
        <f t="shared" si="7"/>
        <v>Yes</v>
      </c>
      <c r="H950" s="21" t="str">
        <f t="shared" si="8"/>
        <v>Yes</v>
      </c>
      <c r="I950" s="21" t="str">
        <f t="shared" si="9"/>
        <v>Yes</v>
      </c>
      <c r="J950" s="21" t="str">
        <f t="shared" si="10"/>
        <v>Yes</v>
      </c>
      <c r="K950" s="25">
        <v>33.0</v>
      </c>
      <c r="L950" s="7" t="s">
        <v>272</v>
      </c>
      <c r="M950" s="7" t="s">
        <v>1917</v>
      </c>
      <c r="N950" s="7" t="s">
        <v>25</v>
      </c>
      <c r="O950" s="7" t="s">
        <v>2675</v>
      </c>
      <c r="P950" s="44" t="s">
        <v>8775</v>
      </c>
      <c r="Q950" s="42"/>
      <c r="R950" s="42"/>
      <c r="S950" s="42"/>
      <c r="T950" s="7" t="s">
        <v>21</v>
      </c>
      <c r="U950" s="7" t="s">
        <v>7139</v>
      </c>
      <c r="V950" s="44" t="s">
        <v>8776</v>
      </c>
      <c r="W950" s="7" t="s">
        <v>21</v>
      </c>
      <c r="X950" s="7" t="s">
        <v>8777</v>
      </c>
      <c r="Y950" s="44" t="s">
        <v>8778</v>
      </c>
    </row>
    <row r="951">
      <c r="A951" s="21" t="str">
        <f t="shared" ref="A951:B951" si="958">if(and(isnumber(search("Yes",C951)),isnumber(search("Yes",E951)),isnumber(search("Yes",G951)),isnumber(search("Yes",I951))),"Yes","No")</f>
        <v>No</v>
      </c>
      <c r="B951" s="21" t="str">
        <f t="shared" si="958"/>
        <v>No</v>
      </c>
      <c r="C951" s="22" t="str">
        <f t="shared" si="3"/>
        <v>Yes</v>
      </c>
      <c r="D951" s="21" t="str">
        <f t="shared" si="4"/>
        <v>No</v>
      </c>
      <c r="E951" s="21" t="str">
        <f t="shared" si="5"/>
        <v>Yes</v>
      </c>
      <c r="F951" s="21" t="str">
        <f t="shared" si="6"/>
        <v>Yes</v>
      </c>
      <c r="G951" s="21" t="str">
        <f t="shared" si="7"/>
        <v>Yes</v>
      </c>
      <c r="H951" s="21" t="str">
        <f t="shared" si="8"/>
        <v>Yes</v>
      </c>
      <c r="I951" s="21" t="str">
        <f t="shared" si="9"/>
        <v>No</v>
      </c>
      <c r="J951" s="21" t="str">
        <f t="shared" si="10"/>
        <v>No</v>
      </c>
      <c r="K951" s="25">
        <v>47.0</v>
      </c>
      <c r="L951" s="7" t="s">
        <v>1918</v>
      </c>
      <c r="M951" s="7" t="s">
        <v>4627</v>
      </c>
      <c r="N951" s="7" t="s">
        <v>25</v>
      </c>
      <c r="O951" s="7" t="s">
        <v>8779</v>
      </c>
      <c r="P951" s="44" t="s">
        <v>8780</v>
      </c>
      <c r="Q951" s="7" t="s">
        <v>21</v>
      </c>
      <c r="R951" s="7" t="s">
        <v>4629</v>
      </c>
      <c r="S951" s="44" t="s">
        <v>8781</v>
      </c>
      <c r="T951" s="7" t="s">
        <v>21</v>
      </c>
      <c r="U951" s="7" t="s">
        <v>2487</v>
      </c>
      <c r="V951" s="44" t="s">
        <v>8782</v>
      </c>
      <c r="W951" s="7" t="s">
        <v>25</v>
      </c>
      <c r="X951" s="7" t="s">
        <v>8783</v>
      </c>
      <c r="Y951" s="44" t="s">
        <v>8784</v>
      </c>
    </row>
    <row r="952">
      <c r="A952" s="21" t="str">
        <f t="shared" ref="A952:B952" si="959">if(and(isnumber(search("Yes",C952)),isnumber(search("Yes",E952)),isnumber(search("Yes",G952)),isnumber(search("Yes",I952))),"Yes","No")</f>
        <v>No</v>
      </c>
      <c r="B952" s="21" t="str">
        <f t="shared" si="959"/>
        <v>No</v>
      </c>
      <c r="C952" s="22" t="str">
        <f t="shared" si="3"/>
        <v>No</v>
      </c>
      <c r="D952" s="21" t="str">
        <f t="shared" si="4"/>
        <v>No</v>
      </c>
      <c r="E952" s="21" t="str">
        <f t="shared" si="5"/>
        <v>No</v>
      </c>
      <c r="F952" s="21" t="str">
        <f t="shared" si="6"/>
        <v>No</v>
      </c>
      <c r="G952" s="21" t="str">
        <f t="shared" si="7"/>
        <v>No</v>
      </c>
      <c r="H952" s="21" t="str">
        <f t="shared" si="8"/>
        <v>No</v>
      </c>
      <c r="I952" s="21" t="str">
        <f t="shared" si="9"/>
        <v>No</v>
      </c>
      <c r="J952" s="21" t="str">
        <f t="shared" si="10"/>
        <v>No</v>
      </c>
      <c r="K952" s="25"/>
      <c r="L952" s="7" t="s">
        <v>1920</v>
      </c>
      <c r="M952" s="7" t="s">
        <v>1921</v>
      </c>
      <c r="N952" s="7" t="s">
        <v>25</v>
      </c>
      <c r="O952" s="7" t="s">
        <v>8785</v>
      </c>
      <c r="P952" s="44" t="s">
        <v>6859</v>
      </c>
      <c r="Q952" s="42"/>
      <c r="R952" s="42"/>
      <c r="S952" s="42"/>
      <c r="T952" s="42"/>
      <c r="U952" s="42"/>
      <c r="V952" s="42"/>
      <c r="W952" s="42"/>
      <c r="X952" s="42"/>
      <c r="Y952" s="27"/>
      <c r="Z952" s="27"/>
      <c r="AA952" s="27"/>
    </row>
    <row r="953">
      <c r="A953" s="21" t="str">
        <f t="shared" ref="A953:B953" si="960">if(and(isnumber(search("Yes",C953)),isnumber(search("Yes",E953)),isnumber(search("Yes",G953)),isnumber(search("Yes",I953))),"Yes","No")</f>
        <v>No</v>
      </c>
      <c r="B953" s="21" t="str">
        <f t="shared" si="960"/>
        <v>No</v>
      </c>
      <c r="C953" s="22" t="str">
        <f t="shared" si="3"/>
        <v>No</v>
      </c>
      <c r="D953" s="21" t="str">
        <f t="shared" si="4"/>
        <v>No</v>
      </c>
      <c r="E953" s="21" t="str">
        <f t="shared" si="5"/>
        <v>No</v>
      </c>
      <c r="F953" s="21" t="str">
        <f t="shared" si="6"/>
        <v>No</v>
      </c>
      <c r="G953" s="21" t="str">
        <f t="shared" si="7"/>
        <v>No</v>
      </c>
      <c r="H953" s="21" t="str">
        <f t="shared" si="8"/>
        <v>No</v>
      </c>
      <c r="I953" s="21" t="str">
        <f t="shared" si="9"/>
        <v>No</v>
      </c>
      <c r="J953" s="21" t="str">
        <f t="shared" si="10"/>
        <v>No</v>
      </c>
      <c r="K953" s="25"/>
      <c r="L953" s="7" t="s">
        <v>1922</v>
      </c>
      <c r="M953" s="7" t="s">
        <v>1923</v>
      </c>
      <c r="N953" s="7" t="s">
        <v>25</v>
      </c>
      <c r="O953" s="7" t="s">
        <v>3445</v>
      </c>
      <c r="P953" s="44" t="s">
        <v>8786</v>
      </c>
      <c r="Q953" s="42"/>
      <c r="R953" s="42"/>
      <c r="S953" s="42"/>
      <c r="T953" s="42"/>
      <c r="U953" s="42"/>
      <c r="V953" s="42"/>
      <c r="W953" s="42"/>
      <c r="X953" s="42"/>
      <c r="Y953" s="27"/>
      <c r="Z953" s="27"/>
      <c r="AA953" s="27"/>
    </row>
    <row r="954">
      <c r="A954" s="21" t="str">
        <f t="shared" ref="A954:B954" si="961">if(and(isnumber(search("Yes",C954)),isnumber(search("Yes",E954)),isnumber(search("Yes",G954)),isnumber(search("Yes",I954))),"Yes","No")</f>
        <v>No</v>
      </c>
      <c r="B954" s="21" t="str">
        <f t="shared" si="961"/>
        <v>No</v>
      </c>
      <c r="C954" s="22" t="str">
        <f t="shared" si="3"/>
        <v>No</v>
      </c>
      <c r="D954" s="21" t="str">
        <f t="shared" si="4"/>
        <v>No</v>
      </c>
      <c r="E954" s="21" t="str">
        <f t="shared" si="5"/>
        <v>No</v>
      </c>
      <c r="F954" s="21" t="str">
        <f t="shared" si="6"/>
        <v>No</v>
      </c>
      <c r="G954" s="21" t="str">
        <f t="shared" si="7"/>
        <v>No</v>
      </c>
      <c r="H954" s="21" t="str">
        <f t="shared" si="8"/>
        <v>No</v>
      </c>
      <c r="I954" s="21" t="str">
        <f t="shared" si="9"/>
        <v>No</v>
      </c>
      <c r="J954" s="21" t="str">
        <f t="shared" si="10"/>
        <v>No</v>
      </c>
      <c r="K954" s="25"/>
      <c r="L954" s="7" t="s">
        <v>1924</v>
      </c>
      <c r="M954" s="7" t="s">
        <v>1925</v>
      </c>
      <c r="N954" s="7" t="s">
        <v>25</v>
      </c>
      <c r="O954" s="7" t="s">
        <v>8787</v>
      </c>
      <c r="P954" s="44" t="s">
        <v>8788</v>
      </c>
      <c r="Q954" s="42"/>
      <c r="R954" s="42"/>
      <c r="S954" s="42"/>
      <c r="T954" s="42"/>
      <c r="U954" s="42"/>
      <c r="V954" s="42"/>
      <c r="W954" s="42"/>
      <c r="X954" s="42"/>
      <c r="Y954" s="27"/>
      <c r="Z954" s="27"/>
      <c r="AA954" s="27"/>
    </row>
    <row r="955">
      <c r="A955" s="21" t="str">
        <f t="shared" ref="A955:B955" si="962">if(and(isnumber(search("Yes",C955)),isnumber(search("Yes",E955)),isnumber(search("Yes",G955)),isnumber(search("Yes",I955))),"Yes","No")</f>
        <v>No</v>
      </c>
      <c r="B955" s="21" t="str">
        <f t="shared" si="962"/>
        <v>No</v>
      </c>
      <c r="C955" s="22" t="str">
        <f t="shared" si="3"/>
        <v>No</v>
      </c>
      <c r="D955" s="21" t="str">
        <f t="shared" si="4"/>
        <v>No</v>
      </c>
      <c r="E955" s="21" t="str">
        <f t="shared" si="5"/>
        <v>No</v>
      </c>
      <c r="F955" s="21" t="str">
        <f t="shared" si="6"/>
        <v>No</v>
      </c>
      <c r="G955" s="21" t="str">
        <f t="shared" si="7"/>
        <v>No</v>
      </c>
      <c r="H955" s="21" t="str">
        <f t="shared" si="8"/>
        <v>No</v>
      </c>
      <c r="I955" s="21" t="str">
        <f t="shared" si="9"/>
        <v>No</v>
      </c>
      <c r="J955" s="21" t="str">
        <f t="shared" si="10"/>
        <v>No</v>
      </c>
      <c r="K955" s="25"/>
      <c r="L955" s="7" t="s">
        <v>1926</v>
      </c>
      <c r="M955" s="7" t="s">
        <v>1927</v>
      </c>
      <c r="N955" s="7" t="s">
        <v>25</v>
      </c>
      <c r="O955" s="7" t="s">
        <v>8789</v>
      </c>
      <c r="P955" s="44" t="s">
        <v>8790</v>
      </c>
      <c r="Q955" s="42"/>
      <c r="R955" s="42"/>
      <c r="S955" s="42"/>
      <c r="T955" s="42"/>
      <c r="U955" s="42"/>
      <c r="V955" s="42"/>
      <c r="W955" s="42"/>
      <c r="X955" s="42"/>
      <c r="Y955" s="27"/>
      <c r="Z955" s="27"/>
      <c r="AA955" s="27"/>
    </row>
    <row r="956">
      <c r="A956" s="21" t="str">
        <f t="shared" ref="A956:B956" si="963">if(and(isnumber(search("Yes",C956)),isnumber(search("Yes",E956)),isnumber(search("Yes",G956)),isnumber(search("Yes",I956))),"Yes","No")</f>
        <v>No</v>
      </c>
      <c r="B956" s="21" t="str">
        <f t="shared" si="963"/>
        <v>No</v>
      </c>
      <c r="C956" s="22" t="str">
        <f t="shared" si="3"/>
        <v>No</v>
      </c>
      <c r="D956" s="21" t="str">
        <f t="shared" si="4"/>
        <v>No</v>
      </c>
      <c r="E956" s="21" t="str">
        <f t="shared" si="5"/>
        <v>No</v>
      </c>
      <c r="F956" s="21" t="str">
        <f t="shared" si="6"/>
        <v>No</v>
      </c>
      <c r="G956" s="21" t="str">
        <f t="shared" si="7"/>
        <v>Yes</v>
      </c>
      <c r="H956" s="21" t="str">
        <f t="shared" si="8"/>
        <v>Yes</v>
      </c>
      <c r="I956" s="21" t="str">
        <f t="shared" si="9"/>
        <v>Yes</v>
      </c>
      <c r="J956" s="21" t="str">
        <f t="shared" si="10"/>
        <v>Yes</v>
      </c>
      <c r="K956" s="25">
        <v>7.0</v>
      </c>
      <c r="L956" s="7" t="s">
        <v>1928</v>
      </c>
      <c r="M956" s="7" t="s">
        <v>4640</v>
      </c>
      <c r="N956" s="7" t="s">
        <v>25</v>
      </c>
      <c r="O956" s="7" t="s">
        <v>8791</v>
      </c>
      <c r="P956" s="44" t="s">
        <v>4642</v>
      </c>
      <c r="Q956" s="42"/>
      <c r="R956" s="42"/>
      <c r="S956" s="42"/>
      <c r="T956" s="7" t="s">
        <v>21</v>
      </c>
      <c r="U956" s="7" t="s">
        <v>2487</v>
      </c>
      <c r="V956" s="44" t="s">
        <v>6865</v>
      </c>
      <c r="W956" s="7" t="s">
        <v>2321</v>
      </c>
      <c r="X956" s="7" t="s">
        <v>5928</v>
      </c>
      <c r="Y956" s="44" t="s">
        <v>8792</v>
      </c>
    </row>
    <row r="957">
      <c r="A957" s="21" t="str">
        <f t="shared" ref="A957:B957" si="964">if(and(isnumber(search("Yes",C957)),isnumber(search("Yes",E957)),isnumber(search("Yes",G957)),isnumber(search("Yes",I957))),"Yes","No")</f>
        <v>No</v>
      </c>
      <c r="B957" s="21" t="str">
        <f t="shared" si="964"/>
        <v>No</v>
      </c>
      <c r="C957" s="22" t="str">
        <f t="shared" si="3"/>
        <v>No</v>
      </c>
      <c r="D957" s="21" t="str">
        <f t="shared" si="4"/>
        <v>No</v>
      </c>
      <c r="E957" s="21" t="str">
        <f t="shared" si="5"/>
        <v>No</v>
      </c>
      <c r="F957" s="21" t="str">
        <f t="shared" si="6"/>
        <v>No</v>
      </c>
      <c r="G957" s="21" t="str">
        <f t="shared" si="7"/>
        <v>No</v>
      </c>
      <c r="H957" s="21" t="str">
        <f t="shared" si="8"/>
        <v>No</v>
      </c>
      <c r="I957" s="21" t="str">
        <f t="shared" si="9"/>
        <v>No</v>
      </c>
      <c r="J957" s="21" t="str">
        <f t="shared" si="10"/>
        <v>No</v>
      </c>
      <c r="K957" s="25"/>
      <c r="L957" s="7" t="s">
        <v>1930</v>
      </c>
      <c r="M957" s="7" t="s">
        <v>1931</v>
      </c>
      <c r="N957" s="7" t="s">
        <v>25</v>
      </c>
      <c r="O957" s="7" t="s">
        <v>4646</v>
      </c>
      <c r="P957" s="44" t="s">
        <v>8793</v>
      </c>
      <c r="Q957" s="42"/>
      <c r="R957" s="42"/>
      <c r="S957" s="42"/>
      <c r="T957" s="42"/>
      <c r="U957" s="42"/>
      <c r="V957" s="42"/>
      <c r="W957" s="42"/>
      <c r="X957" s="42"/>
      <c r="Y957" s="27"/>
      <c r="Z957" s="27"/>
      <c r="AA957" s="27"/>
    </row>
    <row r="958">
      <c r="A958" s="21" t="str">
        <f t="shared" ref="A958:B958" si="965">if(and(isnumber(search("Yes",C958)),isnumber(search("Yes",E958)),isnumber(search("Yes",G958)),isnumber(search("Yes",I958))),"Yes","No")</f>
        <v>No</v>
      </c>
      <c r="B958" s="21" t="str">
        <f t="shared" si="965"/>
        <v>No</v>
      </c>
      <c r="C958" s="22" t="str">
        <f t="shared" si="3"/>
        <v>No</v>
      </c>
      <c r="D958" s="21" t="str">
        <f t="shared" si="4"/>
        <v>No</v>
      </c>
      <c r="E958" s="21" t="str">
        <f t="shared" si="5"/>
        <v>No</v>
      </c>
      <c r="F958" s="21" t="str">
        <f t="shared" si="6"/>
        <v>No</v>
      </c>
      <c r="G958" s="21" t="str">
        <f t="shared" si="7"/>
        <v>No</v>
      </c>
      <c r="H958" s="21" t="str">
        <f t="shared" si="8"/>
        <v>No</v>
      </c>
      <c r="I958" s="21" t="str">
        <f t="shared" si="9"/>
        <v>No</v>
      </c>
      <c r="J958" s="21" t="str">
        <f t="shared" si="10"/>
        <v>No</v>
      </c>
      <c r="K958" s="25"/>
      <c r="L958" s="7" t="s">
        <v>1932</v>
      </c>
      <c r="M958" s="7" t="s">
        <v>1933</v>
      </c>
      <c r="N958" s="7" t="s">
        <v>25</v>
      </c>
      <c r="O958" s="7" t="s">
        <v>8794</v>
      </c>
      <c r="P958" s="44" t="s">
        <v>8795</v>
      </c>
      <c r="Q958" s="42"/>
      <c r="R958" s="42"/>
      <c r="S958" s="42"/>
      <c r="T958" s="42"/>
      <c r="U958" s="42"/>
      <c r="V958" s="42"/>
      <c r="W958" s="42"/>
      <c r="X958" s="42"/>
      <c r="Y958" s="27"/>
      <c r="Z958" s="27"/>
      <c r="AA958" s="27"/>
    </row>
    <row r="959">
      <c r="A959" s="21" t="str">
        <f t="shared" ref="A959:B959" si="966">if(and(isnumber(search("Yes",C959)),isnumber(search("Yes",E959)),isnumber(search("Yes",G959)),isnumber(search("Yes",I959))),"Yes","No")</f>
        <v>No</v>
      </c>
      <c r="B959" s="21" t="str">
        <f t="shared" si="966"/>
        <v>No</v>
      </c>
      <c r="C959" s="22" t="str">
        <f t="shared" si="3"/>
        <v>No</v>
      </c>
      <c r="D959" s="21" t="str">
        <f t="shared" si="4"/>
        <v>No</v>
      </c>
      <c r="E959" s="21" t="str">
        <f t="shared" si="5"/>
        <v>No</v>
      </c>
      <c r="F959" s="21" t="str">
        <f t="shared" si="6"/>
        <v>No</v>
      </c>
      <c r="G959" s="21" t="str">
        <f t="shared" si="7"/>
        <v>No</v>
      </c>
      <c r="H959" s="21" t="str">
        <f t="shared" si="8"/>
        <v>No</v>
      </c>
      <c r="I959" s="21" t="str">
        <f t="shared" si="9"/>
        <v>No</v>
      </c>
      <c r="J959" s="21" t="str">
        <f t="shared" si="10"/>
        <v>No</v>
      </c>
      <c r="K959" s="25"/>
      <c r="L959" s="7" t="s">
        <v>1934</v>
      </c>
      <c r="M959" s="7" t="s">
        <v>1935</v>
      </c>
      <c r="N959" s="7" t="s">
        <v>25</v>
      </c>
      <c r="O959" s="7" t="s">
        <v>8796</v>
      </c>
      <c r="P959" s="44" t="s">
        <v>8797</v>
      </c>
      <c r="Q959" s="42"/>
      <c r="R959" s="42"/>
      <c r="S959" s="42"/>
      <c r="T959" s="42"/>
      <c r="U959" s="42"/>
      <c r="V959" s="42"/>
      <c r="W959" s="42"/>
      <c r="X959" s="42"/>
      <c r="Y959" s="27"/>
      <c r="Z959" s="27"/>
      <c r="AA959" s="27"/>
    </row>
    <row r="960">
      <c r="A960" s="21" t="str">
        <f t="shared" ref="A960:B960" si="967">if(and(isnumber(search("Yes",C960)),isnumber(search("Yes",E960)),isnumber(search("Yes",G960)),isnumber(search("Yes",I960))),"Yes","No")</f>
        <v>Yes</v>
      </c>
      <c r="B960" s="21" t="str">
        <f t="shared" si="967"/>
        <v>Yes</v>
      </c>
      <c r="C960" s="22" t="str">
        <f t="shared" si="3"/>
        <v>Yes</v>
      </c>
      <c r="D960" s="21" t="str">
        <f t="shared" si="4"/>
        <v>Yes</v>
      </c>
      <c r="E960" s="21" t="str">
        <f t="shared" si="5"/>
        <v>Yes</v>
      </c>
      <c r="F960" s="21" t="str">
        <f t="shared" si="6"/>
        <v>Yes</v>
      </c>
      <c r="G960" s="21" t="str">
        <f t="shared" si="7"/>
        <v>Yes</v>
      </c>
      <c r="H960" s="21" t="str">
        <f t="shared" si="8"/>
        <v>Yes</v>
      </c>
      <c r="I960" s="21" t="str">
        <f t="shared" si="9"/>
        <v>Yes</v>
      </c>
      <c r="J960" s="21" t="str">
        <f t="shared" si="10"/>
        <v>Yes</v>
      </c>
      <c r="K960" s="25"/>
      <c r="L960" s="7" t="s">
        <v>275</v>
      </c>
      <c r="M960" s="7" t="s">
        <v>1936</v>
      </c>
      <c r="N960" s="7" t="s">
        <v>2321</v>
      </c>
      <c r="O960" s="7" t="s">
        <v>8751</v>
      </c>
      <c r="P960" s="44" t="s">
        <v>8798</v>
      </c>
      <c r="Q960" s="7" t="s">
        <v>21</v>
      </c>
      <c r="R960" s="7" t="s">
        <v>8799</v>
      </c>
      <c r="S960" s="44" t="s">
        <v>8800</v>
      </c>
      <c r="T960" s="7" t="s">
        <v>21</v>
      </c>
      <c r="U960" s="7" t="s">
        <v>8801</v>
      </c>
      <c r="V960" s="44" t="s">
        <v>8802</v>
      </c>
      <c r="W960" s="7" t="s">
        <v>2321</v>
      </c>
      <c r="X960" s="7" t="s">
        <v>8803</v>
      </c>
      <c r="Y960" s="44" t="s">
        <v>6879</v>
      </c>
      <c r="Z960" s="27"/>
      <c r="AA960" s="27"/>
    </row>
    <row r="961">
      <c r="A961" s="21" t="str">
        <f t="shared" ref="A961:B961" si="968">if(and(isnumber(search("Yes",C961)),isnumber(search("Yes",E961)),isnumber(search("Yes",G961)),isnumber(search("Yes",I961))),"Yes","No")</f>
        <v>Yes</v>
      </c>
      <c r="B961" s="21" t="str">
        <f t="shared" si="968"/>
        <v>Yes</v>
      </c>
      <c r="C961" s="22" t="str">
        <f t="shared" si="3"/>
        <v>Yes</v>
      </c>
      <c r="D961" s="21" t="str">
        <f t="shared" si="4"/>
        <v>Yes</v>
      </c>
      <c r="E961" s="21" t="str">
        <f t="shared" si="5"/>
        <v>Yes</v>
      </c>
      <c r="F961" s="21" t="str">
        <f t="shared" si="6"/>
        <v>Yes</v>
      </c>
      <c r="G961" s="21" t="str">
        <f t="shared" si="7"/>
        <v>Yes</v>
      </c>
      <c r="H961" s="21" t="str">
        <f t="shared" si="8"/>
        <v>Yes</v>
      </c>
      <c r="I961" s="21" t="str">
        <f t="shared" si="9"/>
        <v>Yes</v>
      </c>
      <c r="J961" s="21" t="str">
        <f t="shared" si="10"/>
        <v>Yes</v>
      </c>
      <c r="K961" s="25">
        <v>82.0</v>
      </c>
      <c r="L961" s="7" t="s">
        <v>1937</v>
      </c>
      <c r="M961" s="7" t="s">
        <v>1938</v>
      </c>
      <c r="N961" s="7" t="s">
        <v>21</v>
      </c>
      <c r="O961" s="7" t="s">
        <v>6880</v>
      </c>
      <c r="P961" s="44" t="s">
        <v>6881</v>
      </c>
      <c r="Q961" s="7" t="s">
        <v>21</v>
      </c>
      <c r="R961" s="7" t="s">
        <v>8804</v>
      </c>
      <c r="S961" s="44" t="s">
        <v>8805</v>
      </c>
      <c r="T961" s="7" t="s">
        <v>21</v>
      </c>
      <c r="U961" s="7" t="s">
        <v>8806</v>
      </c>
      <c r="V961" s="44" t="s">
        <v>4664</v>
      </c>
      <c r="W961" s="7" t="s">
        <v>2321</v>
      </c>
      <c r="X961" s="7" t="s">
        <v>8807</v>
      </c>
      <c r="Y961" s="44" t="s">
        <v>8808</v>
      </c>
    </row>
    <row r="962">
      <c r="A962" s="21" t="str">
        <f t="shared" ref="A962:B962" si="969">if(and(isnumber(search("Yes",C962)),isnumber(search("Yes",E962)),isnumber(search("Yes",G962)),isnumber(search("Yes",I962))),"Yes","No")</f>
        <v>No</v>
      </c>
      <c r="B962" s="21" t="str">
        <f t="shared" si="969"/>
        <v>No</v>
      </c>
      <c r="C962" s="22" t="str">
        <f t="shared" si="3"/>
        <v>No</v>
      </c>
      <c r="D962" s="21" t="str">
        <f t="shared" si="4"/>
        <v>No</v>
      </c>
      <c r="E962" s="21" t="str">
        <f t="shared" si="5"/>
        <v>No</v>
      </c>
      <c r="F962" s="21" t="str">
        <f t="shared" si="6"/>
        <v>No</v>
      </c>
      <c r="G962" s="21" t="str">
        <f t="shared" si="7"/>
        <v>No</v>
      </c>
      <c r="H962" s="21" t="str">
        <f t="shared" si="8"/>
        <v>No</v>
      </c>
      <c r="I962" s="21" t="str">
        <f t="shared" si="9"/>
        <v>No</v>
      </c>
      <c r="J962" s="21" t="str">
        <f t="shared" si="10"/>
        <v>No</v>
      </c>
      <c r="K962" s="25"/>
      <c r="L962" s="7" t="s">
        <v>1939</v>
      </c>
      <c r="M962" s="7" t="s">
        <v>1940</v>
      </c>
      <c r="N962" s="7" t="s">
        <v>25</v>
      </c>
      <c r="O962" s="7" t="s">
        <v>4667</v>
      </c>
      <c r="P962" s="44" t="s">
        <v>4668</v>
      </c>
      <c r="Q962" s="42"/>
      <c r="R962" s="42"/>
      <c r="S962" s="42"/>
      <c r="T962" s="42"/>
      <c r="U962" s="42"/>
      <c r="V962" s="42"/>
      <c r="W962" s="42"/>
      <c r="X962" s="42"/>
      <c r="Y962" s="27"/>
      <c r="Z962" s="27"/>
      <c r="AA962" s="27"/>
    </row>
    <row r="963">
      <c r="A963" s="21" t="str">
        <f t="shared" ref="A963:B963" si="970">if(and(isnumber(search("Yes",C963)),isnumber(search("Yes",E963)),isnumber(search("Yes",G963)),isnumber(search("Yes",I963))),"Yes","No")</f>
        <v>No</v>
      </c>
      <c r="B963" s="21" t="str">
        <f t="shared" si="970"/>
        <v>No</v>
      </c>
      <c r="C963" s="22" t="str">
        <f t="shared" si="3"/>
        <v>No</v>
      </c>
      <c r="D963" s="21" t="str">
        <f t="shared" si="4"/>
        <v>No</v>
      </c>
      <c r="E963" s="21" t="str">
        <f t="shared" si="5"/>
        <v>No</v>
      </c>
      <c r="F963" s="21" t="str">
        <f t="shared" si="6"/>
        <v>No</v>
      </c>
      <c r="G963" s="21" t="str">
        <f t="shared" si="7"/>
        <v>No</v>
      </c>
      <c r="H963" s="21" t="str">
        <f t="shared" si="8"/>
        <v>No</v>
      </c>
      <c r="I963" s="21" t="str">
        <f t="shared" si="9"/>
        <v>No</v>
      </c>
      <c r="J963" s="21" t="str">
        <f t="shared" si="10"/>
        <v>No</v>
      </c>
      <c r="K963" s="25"/>
      <c r="L963" s="7" t="s">
        <v>1941</v>
      </c>
      <c r="M963" s="7" t="s">
        <v>1942</v>
      </c>
      <c r="N963" s="7" t="s">
        <v>25</v>
      </c>
      <c r="O963" s="7" t="s">
        <v>8809</v>
      </c>
      <c r="P963" s="44" t="s">
        <v>8810</v>
      </c>
      <c r="Q963" s="42"/>
      <c r="R963" s="42"/>
      <c r="S963" s="42"/>
      <c r="T963" s="42"/>
      <c r="U963" s="42"/>
      <c r="V963" s="42"/>
      <c r="W963" s="42"/>
      <c r="X963" s="42"/>
      <c r="Y963" s="27"/>
      <c r="Z963" s="27"/>
      <c r="AA963" s="27"/>
    </row>
    <row r="964">
      <c r="A964" s="21" t="str">
        <f t="shared" ref="A964:B964" si="971">if(and(isnumber(search("Yes",C964)),isnumber(search("Yes",E964)),isnumber(search("Yes",G964)),isnumber(search("Yes",I964))),"Yes","No")</f>
        <v>No</v>
      </c>
      <c r="B964" s="21" t="str">
        <f t="shared" si="971"/>
        <v>No</v>
      </c>
      <c r="C964" s="22" t="str">
        <f t="shared" si="3"/>
        <v>No</v>
      </c>
      <c r="D964" s="21" t="str">
        <f t="shared" si="4"/>
        <v>No</v>
      </c>
      <c r="E964" s="21" t="str">
        <f t="shared" si="5"/>
        <v>No</v>
      </c>
      <c r="F964" s="21" t="str">
        <f t="shared" si="6"/>
        <v>No</v>
      </c>
      <c r="G964" s="21" t="str">
        <f t="shared" si="7"/>
        <v>No</v>
      </c>
      <c r="H964" s="21" t="str">
        <f t="shared" si="8"/>
        <v>No</v>
      </c>
      <c r="I964" s="21" t="str">
        <f t="shared" si="9"/>
        <v>No</v>
      </c>
      <c r="J964" s="21" t="str">
        <f t="shared" si="10"/>
        <v>No</v>
      </c>
      <c r="K964" s="25"/>
      <c r="L964" s="7" t="s">
        <v>1943</v>
      </c>
      <c r="M964" s="7" t="s">
        <v>1944</v>
      </c>
      <c r="N964" s="7" t="s">
        <v>25</v>
      </c>
      <c r="O964" s="7" t="s">
        <v>5764</v>
      </c>
      <c r="P964" s="44" t="s">
        <v>4672</v>
      </c>
      <c r="Q964" s="42"/>
      <c r="R964" s="42"/>
      <c r="S964" s="42"/>
      <c r="T964" s="42"/>
      <c r="U964" s="42"/>
      <c r="V964" s="42"/>
      <c r="W964" s="42"/>
      <c r="X964" s="42"/>
      <c r="Y964" s="27"/>
      <c r="Z964" s="27"/>
      <c r="AA964" s="27"/>
    </row>
    <row r="965">
      <c r="A965" s="21" t="str">
        <f t="shared" ref="A965:B965" si="972">if(and(isnumber(search("Yes",C965)),isnumber(search("Yes",E965)),isnumber(search("Yes",G965)),isnumber(search("Yes",I965))),"Yes","No")</f>
        <v>No</v>
      </c>
      <c r="B965" s="21" t="str">
        <f t="shared" si="972"/>
        <v>No</v>
      </c>
      <c r="C965" s="22" t="str">
        <f t="shared" si="3"/>
        <v>No</v>
      </c>
      <c r="D965" s="21" t="str">
        <f t="shared" si="4"/>
        <v>No</v>
      </c>
      <c r="E965" s="21" t="str">
        <f t="shared" si="5"/>
        <v>No</v>
      </c>
      <c r="F965" s="21" t="str">
        <f t="shared" si="6"/>
        <v>No</v>
      </c>
      <c r="G965" s="21" t="str">
        <f t="shared" si="7"/>
        <v>No</v>
      </c>
      <c r="H965" s="21" t="str">
        <f t="shared" si="8"/>
        <v>No</v>
      </c>
      <c r="I965" s="21" t="str">
        <f t="shared" si="9"/>
        <v>No</v>
      </c>
      <c r="J965" s="21" t="str">
        <f t="shared" si="10"/>
        <v>No</v>
      </c>
      <c r="K965" s="25"/>
      <c r="L965" s="7" t="s">
        <v>1945</v>
      </c>
      <c r="M965" s="7" t="s">
        <v>1946</v>
      </c>
      <c r="N965" s="7" t="s">
        <v>25</v>
      </c>
      <c r="O965" s="7" t="s">
        <v>8811</v>
      </c>
      <c r="P965" s="44" t="s">
        <v>8812</v>
      </c>
      <c r="Q965" s="42"/>
      <c r="R965" s="42"/>
      <c r="S965" s="42"/>
      <c r="T965" s="42"/>
      <c r="U965" s="42"/>
      <c r="V965" s="42"/>
      <c r="W965" s="42"/>
      <c r="X965" s="42"/>
      <c r="Y965" s="27"/>
      <c r="Z965" s="27"/>
      <c r="AA965" s="27"/>
    </row>
    <row r="966">
      <c r="A966" s="21" t="str">
        <f t="shared" ref="A966:B966" si="973">if(and(isnumber(search("Yes",C966)),isnumber(search("Yes",E966)),isnumber(search("Yes",G966)),isnumber(search("Yes",I966))),"Yes","No")</f>
        <v>No</v>
      </c>
      <c r="B966" s="21" t="str">
        <f t="shared" si="973"/>
        <v>No</v>
      </c>
      <c r="C966" s="22" t="str">
        <f t="shared" si="3"/>
        <v>No</v>
      </c>
      <c r="D966" s="21" t="str">
        <f t="shared" si="4"/>
        <v>No</v>
      </c>
      <c r="E966" s="21" t="str">
        <f t="shared" si="5"/>
        <v>No</v>
      </c>
      <c r="F966" s="21" t="str">
        <f t="shared" si="6"/>
        <v>No</v>
      </c>
      <c r="G966" s="21" t="str">
        <f t="shared" si="7"/>
        <v>No</v>
      </c>
      <c r="H966" s="21" t="str">
        <f t="shared" si="8"/>
        <v>No</v>
      </c>
      <c r="I966" s="21" t="str">
        <f t="shared" si="9"/>
        <v>No</v>
      </c>
      <c r="J966" s="21" t="str">
        <f t="shared" si="10"/>
        <v>No</v>
      </c>
      <c r="K966" s="25"/>
      <c r="L966" s="7" t="s">
        <v>1947</v>
      </c>
      <c r="M966" s="7" t="s">
        <v>1948</v>
      </c>
      <c r="N966" s="7" t="s">
        <v>25</v>
      </c>
      <c r="O966" s="7" t="s">
        <v>4675</v>
      </c>
      <c r="P966" s="44" t="s">
        <v>4676</v>
      </c>
      <c r="Q966" s="42"/>
      <c r="R966" s="42"/>
      <c r="S966" s="42"/>
      <c r="T966" s="42"/>
      <c r="U966" s="42"/>
      <c r="V966" s="42"/>
      <c r="W966" s="42"/>
      <c r="X966" s="42"/>
      <c r="Y966" s="27"/>
      <c r="Z966" s="27"/>
      <c r="AA966" s="27"/>
    </row>
    <row r="967">
      <c r="A967" s="21" t="str">
        <f t="shared" ref="A967:B967" si="974">if(and(isnumber(search("Yes",C967)),isnumber(search("Yes",E967)),isnumber(search("Yes",G967)),isnumber(search("Yes",I967))),"Yes","No")</f>
        <v>No</v>
      </c>
      <c r="B967" s="21" t="str">
        <f t="shared" si="974"/>
        <v>No</v>
      </c>
      <c r="C967" s="22" t="str">
        <f t="shared" si="3"/>
        <v>No</v>
      </c>
      <c r="D967" s="21" t="str">
        <f t="shared" si="4"/>
        <v>No</v>
      </c>
      <c r="E967" s="21" t="str">
        <f t="shared" si="5"/>
        <v>No</v>
      </c>
      <c r="F967" s="21" t="str">
        <f t="shared" si="6"/>
        <v>No</v>
      </c>
      <c r="G967" s="21" t="str">
        <f t="shared" si="7"/>
        <v>No</v>
      </c>
      <c r="H967" s="21" t="str">
        <f t="shared" si="8"/>
        <v>No</v>
      </c>
      <c r="I967" s="21" t="str">
        <f t="shared" si="9"/>
        <v>No</v>
      </c>
      <c r="J967" s="21" t="str">
        <f t="shared" si="10"/>
        <v>No</v>
      </c>
      <c r="K967" s="25"/>
      <c r="L967" s="7" t="s">
        <v>1949</v>
      </c>
      <c r="M967" s="7" t="s">
        <v>1950</v>
      </c>
      <c r="N967" s="7" t="s">
        <v>25</v>
      </c>
      <c r="O967" s="7" t="s">
        <v>8813</v>
      </c>
      <c r="P967" s="44" t="s">
        <v>8814</v>
      </c>
      <c r="Q967" s="42"/>
      <c r="R967" s="42"/>
      <c r="S967" s="42"/>
      <c r="T967" s="42"/>
      <c r="U967" s="42"/>
      <c r="V967" s="42"/>
      <c r="W967" s="42"/>
      <c r="X967" s="42"/>
      <c r="Y967" s="27"/>
      <c r="Z967" s="27"/>
      <c r="AA967" s="27"/>
    </row>
    <row r="968">
      <c r="A968" s="21" t="str">
        <f t="shared" ref="A968:B968" si="975">if(and(isnumber(search("Yes",C968)),isnumber(search("Yes",E968)),isnumber(search("Yes",G968)),isnumber(search("Yes",I968))),"Yes","No")</f>
        <v>No</v>
      </c>
      <c r="B968" s="21" t="str">
        <f t="shared" si="975"/>
        <v>No</v>
      </c>
      <c r="C968" s="22" t="str">
        <f t="shared" si="3"/>
        <v>No</v>
      </c>
      <c r="D968" s="21" t="str">
        <f t="shared" si="4"/>
        <v>No</v>
      </c>
      <c r="E968" s="21" t="str">
        <f t="shared" si="5"/>
        <v>No</v>
      </c>
      <c r="F968" s="21" t="str">
        <f t="shared" si="6"/>
        <v>No</v>
      </c>
      <c r="G968" s="21" t="str">
        <f t="shared" si="7"/>
        <v>No</v>
      </c>
      <c r="H968" s="21" t="str">
        <f t="shared" si="8"/>
        <v>No</v>
      </c>
      <c r="I968" s="21" t="str">
        <f t="shared" si="9"/>
        <v>No</v>
      </c>
      <c r="J968" s="21" t="str">
        <f t="shared" si="10"/>
        <v>No</v>
      </c>
      <c r="K968" s="25"/>
      <c r="L968" s="7" t="s">
        <v>1951</v>
      </c>
      <c r="M968" s="7" t="s">
        <v>1952</v>
      </c>
      <c r="N968" s="7" t="s">
        <v>25</v>
      </c>
      <c r="O968" s="7" t="s">
        <v>4679</v>
      </c>
      <c r="P968" s="44" t="s">
        <v>8815</v>
      </c>
      <c r="Q968" s="42"/>
      <c r="R968" s="42"/>
      <c r="S968" s="42"/>
      <c r="T968" s="42"/>
      <c r="U968" s="42"/>
      <c r="V968" s="42"/>
      <c r="W968" s="42"/>
      <c r="X968" s="42"/>
      <c r="Y968" s="27"/>
      <c r="Z968" s="27"/>
      <c r="AA968" s="27"/>
    </row>
    <row r="969">
      <c r="A969" s="21" t="str">
        <f t="shared" ref="A969:B969" si="976">if(and(isnumber(search("Yes",C969)),isnumber(search("Yes",E969)),isnumber(search("Yes",G969)),isnumber(search("Yes",I969))),"Yes","No")</f>
        <v>No</v>
      </c>
      <c r="B969" s="21" t="str">
        <f t="shared" si="976"/>
        <v>No</v>
      </c>
      <c r="C969" s="22" t="str">
        <f t="shared" si="3"/>
        <v>No</v>
      </c>
      <c r="D969" s="21" t="str">
        <f t="shared" si="4"/>
        <v>No</v>
      </c>
      <c r="E969" s="21" t="str">
        <f t="shared" si="5"/>
        <v>No</v>
      </c>
      <c r="F969" s="21" t="str">
        <f t="shared" si="6"/>
        <v>No</v>
      </c>
      <c r="G969" s="21" t="str">
        <f t="shared" si="7"/>
        <v>No</v>
      </c>
      <c r="H969" s="21" t="str">
        <f t="shared" si="8"/>
        <v>No</v>
      </c>
      <c r="I969" s="21" t="str">
        <f t="shared" si="9"/>
        <v>No</v>
      </c>
      <c r="J969" s="21" t="str">
        <f t="shared" si="10"/>
        <v>No</v>
      </c>
      <c r="K969" s="25"/>
      <c r="L969" s="7" t="s">
        <v>1953</v>
      </c>
      <c r="M969" s="7" t="s">
        <v>1954</v>
      </c>
      <c r="N969" s="7" t="s">
        <v>25</v>
      </c>
      <c r="O969" s="7" t="s">
        <v>8816</v>
      </c>
      <c r="P969" s="44" t="s">
        <v>8817</v>
      </c>
      <c r="Q969" s="42"/>
      <c r="R969" s="42"/>
      <c r="S969" s="42"/>
      <c r="T969" s="42"/>
      <c r="U969" s="42"/>
      <c r="V969" s="42"/>
      <c r="W969" s="42"/>
      <c r="X969" s="42"/>
      <c r="Y969" s="27"/>
      <c r="Z969" s="27"/>
      <c r="AA969" s="27"/>
    </row>
    <row r="970">
      <c r="A970" s="21" t="str">
        <f t="shared" ref="A970:B970" si="977">if(and(isnumber(search("Yes",C970)),isnumber(search("Yes",E970)),isnumber(search("Yes",G970)),isnumber(search("Yes",I970))),"Yes","No")</f>
        <v>No</v>
      </c>
      <c r="B970" s="21" t="str">
        <f t="shared" si="977"/>
        <v>No</v>
      </c>
      <c r="C970" s="22" t="str">
        <f t="shared" si="3"/>
        <v>No</v>
      </c>
      <c r="D970" s="21" t="str">
        <f t="shared" si="4"/>
        <v>No</v>
      </c>
      <c r="E970" s="21" t="str">
        <f t="shared" si="5"/>
        <v>No</v>
      </c>
      <c r="F970" s="21" t="str">
        <f t="shared" si="6"/>
        <v>No</v>
      </c>
      <c r="G970" s="21" t="str">
        <f t="shared" si="7"/>
        <v>No</v>
      </c>
      <c r="H970" s="21" t="str">
        <f t="shared" si="8"/>
        <v>No</v>
      </c>
      <c r="I970" s="21" t="str">
        <f t="shared" si="9"/>
        <v>No</v>
      </c>
      <c r="J970" s="21" t="str">
        <f t="shared" si="10"/>
        <v>No</v>
      </c>
      <c r="K970" s="25"/>
      <c r="L970" s="7" t="s">
        <v>1955</v>
      </c>
      <c r="M970" s="7" t="s">
        <v>1956</v>
      </c>
      <c r="N970" s="7" t="s">
        <v>25</v>
      </c>
      <c r="O970" s="7" t="s">
        <v>4683</v>
      </c>
      <c r="P970" s="44" t="s">
        <v>4684</v>
      </c>
      <c r="Q970" s="42"/>
      <c r="R970" s="42"/>
      <c r="S970" s="42"/>
      <c r="T970" s="42"/>
      <c r="U970" s="42"/>
      <c r="V970" s="42"/>
      <c r="W970" s="42"/>
      <c r="X970" s="42"/>
      <c r="Y970" s="27"/>
      <c r="Z970" s="27"/>
      <c r="AA970" s="27"/>
    </row>
    <row r="971">
      <c r="A971" s="21" t="str">
        <f t="shared" ref="A971:B971" si="978">if(and(isnumber(search("Yes",C971)),isnumber(search("Yes",E971)),isnumber(search("Yes",G971)),isnumber(search("Yes",I971))),"Yes","No")</f>
        <v>No</v>
      </c>
      <c r="B971" s="21" t="str">
        <f t="shared" si="978"/>
        <v>No</v>
      </c>
      <c r="C971" s="22" t="str">
        <f t="shared" si="3"/>
        <v>No</v>
      </c>
      <c r="D971" s="21" t="str">
        <f t="shared" si="4"/>
        <v>No</v>
      </c>
      <c r="E971" s="21" t="str">
        <f t="shared" si="5"/>
        <v>No</v>
      </c>
      <c r="F971" s="21" t="str">
        <f t="shared" si="6"/>
        <v>No</v>
      </c>
      <c r="G971" s="21" t="str">
        <f t="shared" si="7"/>
        <v>No</v>
      </c>
      <c r="H971" s="21" t="str">
        <f t="shared" si="8"/>
        <v>No</v>
      </c>
      <c r="I971" s="21" t="str">
        <f t="shared" si="9"/>
        <v>No</v>
      </c>
      <c r="J971" s="21" t="str">
        <f t="shared" si="10"/>
        <v>No</v>
      </c>
      <c r="K971" s="25"/>
      <c r="L971" s="7" t="s">
        <v>1957</v>
      </c>
      <c r="M971" s="7" t="s">
        <v>1958</v>
      </c>
      <c r="N971" s="7" t="s">
        <v>25</v>
      </c>
      <c r="O971" s="7" t="s">
        <v>2681</v>
      </c>
      <c r="P971" s="44" t="s">
        <v>8818</v>
      </c>
      <c r="Q971" s="42"/>
      <c r="R971" s="42"/>
      <c r="S971" s="42"/>
      <c r="T971" s="42"/>
      <c r="U971" s="42"/>
      <c r="V971" s="42"/>
      <c r="W971" s="42"/>
      <c r="X971" s="42"/>
      <c r="Y971" s="27"/>
      <c r="Z971" s="27"/>
      <c r="AA971" s="27"/>
    </row>
    <row r="972">
      <c r="A972" s="21" t="str">
        <f t="shared" ref="A972:B972" si="979">if(and(isnumber(search("Yes",C972)),isnumber(search("Yes",E972)),isnumber(search("Yes",G972)),isnumber(search("Yes",I972))),"Yes","No")</f>
        <v>No</v>
      </c>
      <c r="B972" s="21" t="str">
        <f t="shared" si="979"/>
        <v>No</v>
      </c>
      <c r="C972" s="22" t="str">
        <f t="shared" si="3"/>
        <v>No</v>
      </c>
      <c r="D972" s="21" t="str">
        <f t="shared" si="4"/>
        <v>No</v>
      </c>
      <c r="E972" s="21" t="str">
        <f t="shared" si="5"/>
        <v>No</v>
      </c>
      <c r="F972" s="21" t="str">
        <f t="shared" si="6"/>
        <v>No</v>
      </c>
      <c r="G972" s="21" t="str">
        <f t="shared" si="7"/>
        <v>No</v>
      </c>
      <c r="H972" s="21" t="str">
        <f t="shared" si="8"/>
        <v>No</v>
      </c>
      <c r="I972" s="21" t="str">
        <f t="shared" si="9"/>
        <v>No</v>
      </c>
      <c r="J972" s="21" t="str">
        <f t="shared" si="10"/>
        <v>No</v>
      </c>
      <c r="K972" s="25"/>
      <c r="L972" s="7" t="s">
        <v>1959</v>
      </c>
      <c r="M972" s="7" t="s">
        <v>1960</v>
      </c>
      <c r="N972" s="7" t="s">
        <v>25</v>
      </c>
      <c r="O972" s="7" t="s">
        <v>8819</v>
      </c>
      <c r="P972" s="44" t="s">
        <v>8820</v>
      </c>
      <c r="Q972" s="42"/>
      <c r="R972" s="42"/>
      <c r="S972" s="42"/>
      <c r="T972" s="42"/>
      <c r="U972" s="42"/>
      <c r="V972" s="42"/>
      <c r="W972" s="42"/>
      <c r="X972" s="42"/>
      <c r="Y972" s="27"/>
      <c r="Z972" s="27"/>
      <c r="AA972" s="27"/>
    </row>
    <row r="973">
      <c r="A973" s="21" t="str">
        <f t="shared" ref="A973:B973" si="980">if(and(isnumber(search("Yes",C973)),isnumber(search("Yes",E973)),isnumber(search("Yes",G973)),isnumber(search("Yes",I973))),"Yes","No")</f>
        <v>No</v>
      </c>
      <c r="B973" s="21" t="str">
        <f t="shared" si="980"/>
        <v>No</v>
      </c>
      <c r="C973" s="22" t="str">
        <f t="shared" si="3"/>
        <v>No</v>
      </c>
      <c r="D973" s="21" t="str">
        <f t="shared" si="4"/>
        <v>No</v>
      </c>
      <c r="E973" s="21" t="str">
        <f t="shared" si="5"/>
        <v>No</v>
      </c>
      <c r="F973" s="21" t="str">
        <f t="shared" si="6"/>
        <v>No</v>
      </c>
      <c r="G973" s="21" t="str">
        <f t="shared" si="7"/>
        <v>No</v>
      </c>
      <c r="H973" s="21" t="str">
        <f t="shared" si="8"/>
        <v>No</v>
      </c>
      <c r="I973" s="21" t="str">
        <f t="shared" si="9"/>
        <v>No</v>
      </c>
      <c r="J973" s="21" t="str">
        <f t="shared" si="10"/>
        <v>No</v>
      </c>
      <c r="K973" s="25"/>
      <c r="L973" s="7" t="s">
        <v>1961</v>
      </c>
      <c r="M973" s="7" t="s">
        <v>1962</v>
      </c>
      <c r="N973" s="7" t="s">
        <v>25</v>
      </c>
      <c r="O973" s="7" t="s">
        <v>6904</v>
      </c>
      <c r="P973" s="44" t="s">
        <v>6905</v>
      </c>
      <c r="Q973" s="42"/>
      <c r="R973" s="42"/>
      <c r="S973" s="42"/>
      <c r="T973" s="42"/>
      <c r="U973" s="42"/>
      <c r="V973" s="42"/>
      <c r="W973" s="42"/>
      <c r="X973" s="42"/>
      <c r="Y973" s="27"/>
      <c r="Z973" s="27"/>
      <c r="AA973" s="27"/>
    </row>
    <row r="974">
      <c r="A974" s="21" t="str">
        <f t="shared" ref="A974:B974" si="981">if(and(isnumber(search("Yes",C974)),isnumber(search("Yes",E974)),isnumber(search("Yes",G974)),isnumber(search("Yes",I974))),"Yes","No")</f>
        <v>No</v>
      </c>
      <c r="B974" s="21" t="str">
        <f t="shared" si="981"/>
        <v>No</v>
      </c>
      <c r="C974" s="22" t="str">
        <f t="shared" si="3"/>
        <v>No</v>
      </c>
      <c r="D974" s="21" t="str">
        <f t="shared" si="4"/>
        <v>No</v>
      </c>
      <c r="E974" s="21" t="str">
        <f t="shared" si="5"/>
        <v>No</v>
      </c>
      <c r="F974" s="21" t="str">
        <f t="shared" si="6"/>
        <v>No</v>
      </c>
      <c r="G974" s="21" t="str">
        <f t="shared" si="7"/>
        <v>No</v>
      </c>
      <c r="H974" s="21" t="str">
        <f t="shared" si="8"/>
        <v>No</v>
      </c>
      <c r="I974" s="21" t="str">
        <f t="shared" si="9"/>
        <v>No</v>
      </c>
      <c r="J974" s="21" t="str">
        <f t="shared" si="10"/>
        <v>No</v>
      </c>
      <c r="K974" s="25"/>
      <c r="L974" s="7" t="s">
        <v>1963</v>
      </c>
      <c r="M974" s="7" t="s">
        <v>1964</v>
      </c>
      <c r="N974" s="7" t="s">
        <v>25</v>
      </c>
      <c r="O974" s="7" t="s">
        <v>6906</v>
      </c>
      <c r="P974" s="44" t="s">
        <v>6907</v>
      </c>
      <c r="Q974" s="42"/>
      <c r="R974" s="42"/>
      <c r="S974" s="42"/>
      <c r="T974" s="42"/>
      <c r="U974" s="42"/>
      <c r="V974" s="42"/>
      <c r="W974" s="42"/>
      <c r="X974" s="42"/>
      <c r="Y974" s="27"/>
      <c r="Z974" s="27"/>
      <c r="AA974" s="27"/>
    </row>
    <row r="975">
      <c r="A975" s="21" t="str">
        <f t="shared" ref="A975:B975" si="982">if(and(isnumber(search("Yes",C975)),isnumber(search("Yes",E975)),isnumber(search("Yes",G975)),isnumber(search("Yes",I975))),"Yes","No")</f>
        <v>No</v>
      </c>
      <c r="B975" s="21" t="str">
        <f t="shared" si="982"/>
        <v>No</v>
      </c>
      <c r="C975" s="22" t="str">
        <f t="shared" si="3"/>
        <v>No</v>
      </c>
      <c r="D975" s="21" t="str">
        <f t="shared" si="4"/>
        <v>No</v>
      </c>
      <c r="E975" s="21" t="str">
        <f t="shared" si="5"/>
        <v>No</v>
      </c>
      <c r="F975" s="21" t="str">
        <f t="shared" si="6"/>
        <v>No</v>
      </c>
      <c r="G975" s="21" t="str">
        <f t="shared" si="7"/>
        <v>No</v>
      </c>
      <c r="H975" s="21" t="str">
        <f t="shared" si="8"/>
        <v>No</v>
      </c>
      <c r="I975" s="21" t="str">
        <f t="shared" si="9"/>
        <v>No</v>
      </c>
      <c r="J975" s="21" t="str">
        <f t="shared" si="10"/>
        <v>No</v>
      </c>
      <c r="K975" s="25"/>
      <c r="L975" s="7" t="s">
        <v>1965</v>
      </c>
      <c r="M975" s="7" t="s">
        <v>1966</v>
      </c>
      <c r="N975" s="7" t="s">
        <v>25</v>
      </c>
      <c r="O975" s="7" t="s">
        <v>8821</v>
      </c>
      <c r="P975" s="44" t="s">
        <v>8822</v>
      </c>
      <c r="Q975" s="42"/>
      <c r="R975" s="42"/>
      <c r="S975" s="42"/>
      <c r="T975" s="42"/>
      <c r="U975" s="42"/>
      <c r="V975" s="42"/>
      <c r="W975" s="42"/>
      <c r="X975" s="42"/>
      <c r="Y975" s="27"/>
      <c r="Z975" s="27"/>
      <c r="AA975" s="27"/>
    </row>
    <row r="976">
      <c r="A976" s="21" t="str">
        <f t="shared" ref="A976:B976" si="983">if(and(isnumber(search("Yes",C976)),isnumber(search("Yes",E976)),isnumber(search("Yes",G976)),isnumber(search("Yes",I976))),"Yes","No")</f>
        <v>No</v>
      </c>
      <c r="B976" s="21" t="str">
        <f t="shared" si="983"/>
        <v>No</v>
      </c>
      <c r="C976" s="22" t="str">
        <f t="shared" si="3"/>
        <v>No</v>
      </c>
      <c r="D976" s="21" t="str">
        <f t="shared" si="4"/>
        <v>No</v>
      </c>
      <c r="E976" s="21" t="str">
        <f t="shared" si="5"/>
        <v>No</v>
      </c>
      <c r="F976" s="21" t="str">
        <f t="shared" si="6"/>
        <v>No</v>
      </c>
      <c r="G976" s="21" t="str">
        <f t="shared" si="7"/>
        <v>No</v>
      </c>
      <c r="H976" s="21" t="str">
        <f t="shared" si="8"/>
        <v>No</v>
      </c>
      <c r="I976" s="21" t="str">
        <f t="shared" si="9"/>
        <v>No</v>
      </c>
      <c r="J976" s="21" t="str">
        <f t="shared" si="10"/>
        <v>No</v>
      </c>
      <c r="K976" s="25"/>
      <c r="L976" s="7" t="s">
        <v>1967</v>
      </c>
      <c r="M976" s="7" t="s">
        <v>1968</v>
      </c>
      <c r="N976" s="7" t="s">
        <v>25</v>
      </c>
      <c r="O976" s="7" t="s">
        <v>4069</v>
      </c>
      <c r="P976" s="44" t="s">
        <v>8823</v>
      </c>
      <c r="Q976" s="42"/>
      <c r="R976" s="42"/>
      <c r="S976" s="42"/>
      <c r="T976" s="42"/>
      <c r="U976" s="42"/>
      <c r="V976" s="42"/>
      <c r="W976" s="42"/>
      <c r="X976" s="42"/>
      <c r="Y976" s="27"/>
      <c r="Z976" s="27"/>
      <c r="AA976" s="27"/>
    </row>
    <row r="977">
      <c r="A977" s="21" t="str">
        <f t="shared" ref="A977:B977" si="984">if(and(isnumber(search("Yes",C977)),isnumber(search("Yes",E977)),isnumber(search("Yes",G977)),isnumber(search("Yes",I977))),"Yes","No")</f>
        <v>No</v>
      </c>
      <c r="B977" s="21" t="str">
        <f t="shared" si="984"/>
        <v>No</v>
      </c>
      <c r="C977" s="22" t="str">
        <f t="shared" si="3"/>
        <v>No</v>
      </c>
      <c r="D977" s="21" t="str">
        <f t="shared" si="4"/>
        <v>No</v>
      </c>
      <c r="E977" s="21" t="str">
        <f t="shared" si="5"/>
        <v>No</v>
      </c>
      <c r="F977" s="21" t="str">
        <f t="shared" si="6"/>
        <v>No</v>
      </c>
      <c r="G977" s="21" t="str">
        <f t="shared" si="7"/>
        <v>No</v>
      </c>
      <c r="H977" s="21" t="str">
        <f t="shared" si="8"/>
        <v>No</v>
      </c>
      <c r="I977" s="21" t="str">
        <f t="shared" si="9"/>
        <v>No</v>
      </c>
      <c r="J977" s="21" t="str">
        <f t="shared" si="10"/>
        <v>No</v>
      </c>
      <c r="K977" s="25"/>
      <c r="L977" s="7" t="s">
        <v>1969</v>
      </c>
      <c r="M977" s="7" t="s">
        <v>1970</v>
      </c>
      <c r="N977" s="7" t="s">
        <v>25</v>
      </c>
      <c r="O977" s="7" t="s">
        <v>8824</v>
      </c>
      <c r="P977" s="44" t="s">
        <v>8825</v>
      </c>
      <c r="Q977" s="42"/>
      <c r="R977" s="42"/>
      <c r="S977" s="42"/>
      <c r="T977" s="42"/>
      <c r="U977" s="42"/>
      <c r="V977" s="42"/>
      <c r="W977" s="42"/>
      <c r="X977" s="42"/>
      <c r="Y977" s="27"/>
      <c r="Z977" s="27"/>
      <c r="AA977" s="27"/>
    </row>
    <row r="978">
      <c r="A978" s="21" t="str">
        <f t="shared" ref="A978:B978" si="985">if(and(isnumber(search("Yes",C978)),isnumber(search("Yes",E978)),isnumber(search("Yes",G978)),isnumber(search("Yes",I978))),"Yes","No")</f>
        <v>No</v>
      </c>
      <c r="B978" s="21" t="str">
        <f t="shared" si="985"/>
        <v>No</v>
      </c>
      <c r="C978" s="22" t="str">
        <f t="shared" si="3"/>
        <v>No</v>
      </c>
      <c r="D978" s="21" t="str">
        <f t="shared" si="4"/>
        <v>No</v>
      </c>
      <c r="E978" s="21" t="str">
        <f t="shared" si="5"/>
        <v>No</v>
      </c>
      <c r="F978" s="21" t="str">
        <f t="shared" si="6"/>
        <v>No</v>
      </c>
      <c r="G978" s="21" t="str">
        <f t="shared" si="7"/>
        <v>No</v>
      </c>
      <c r="H978" s="21" t="str">
        <f t="shared" si="8"/>
        <v>No</v>
      </c>
      <c r="I978" s="21" t="str">
        <f t="shared" si="9"/>
        <v>No</v>
      </c>
      <c r="J978" s="21" t="str">
        <f t="shared" si="10"/>
        <v>No</v>
      </c>
      <c r="K978" s="25"/>
      <c r="L978" s="7" t="s">
        <v>1971</v>
      </c>
      <c r="M978" s="7" t="s">
        <v>1972</v>
      </c>
      <c r="N978" s="7" t="s">
        <v>25</v>
      </c>
      <c r="O978" s="7" t="s">
        <v>2260</v>
      </c>
      <c r="P978" s="44" t="s">
        <v>3376</v>
      </c>
      <c r="Q978" s="42"/>
      <c r="R978" s="42"/>
      <c r="S978" s="42"/>
      <c r="T978" s="42"/>
      <c r="U978" s="42"/>
      <c r="V978" s="42"/>
      <c r="W978" s="42"/>
      <c r="X978" s="42"/>
      <c r="Y978" s="27"/>
      <c r="Z978" s="27"/>
      <c r="AA978" s="27"/>
    </row>
    <row r="979">
      <c r="A979" s="21" t="str">
        <f t="shared" ref="A979:B979" si="986">if(and(isnumber(search("Yes",C979)),isnumber(search("Yes",E979)),isnumber(search("Yes",G979)),isnumber(search("Yes",I979))),"Yes","No")</f>
        <v>No</v>
      </c>
      <c r="B979" s="21" t="str">
        <f t="shared" si="986"/>
        <v>No</v>
      </c>
      <c r="C979" s="22" t="str">
        <f t="shared" si="3"/>
        <v>No</v>
      </c>
      <c r="D979" s="21" t="str">
        <f t="shared" si="4"/>
        <v>No</v>
      </c>
      <c r="E979" s="21" t="str">
        <f t="shared" si="5"/>
        <v>No</v>
      </c>
      <c r="F979" s="21" t="str">
        <f t="shared" si="6"/>
        <v>No</v>
      </c>
      <c r="G979" s="21" t="str">
        <f t="shared" si="7"/>
        <v>No</v>
      </c>
      <c r="H979" s="21" t="str">
        <f t="shared" si="8"/>
        <v>No</v>
      </c>
      <c r="I979" s="21" t="str">
        <f t="shared" si="9"/>
        <v>No</v>
      </c>
      <c r="J979" s="21" t="str">
        <f t="shared" si="10"/>
        <v>No</v>
      </c>
      <c r="K979" s="25"/>
      <c r="L979" s="7" t="s">
        <v>1973</v>
      </c>
      <c r="M979" s="7" t="s">
        <v>1974</v>
      </c>
      <c r="N979" s="7" t="s">
        <v>25</v>
      </c>
      <c r="O979" s="7" t="s">
        <v>4697</v>
      </c>
      <c r="P979" s="44" t="s">
        <v>6913</v>
      </c>
      <c r="Q979" s="42"/>
      <c r="R979" s="42"/>
      <c r="S979" s="42"/>
      <c r="T979" s="42"/>
      <c r="U979" s="42"/>
      <c r="V979" s="42"/>
      <c r="W979" s="42"/>
      <c r="X979" s="42"/>
      <c r="Y979" s="27"/>
      <c r="Z979" s="27"/>
      <c r="AA979" s="27"/>
    </row>
    <row r="980">
      <c r="A980" s="21" t="str">
        <f t="shared" ref="A980:B980" si="987">if(and(isnumber(search("Yes",C980)),isnumber(search("Yes",E980)),isnumber(search("Yes",G980)),isnumber(search("Yes",I980))),"Yes","No")</f>
        <v>No</v>
      </c>
      <c r="B980" s="21" t="str">
        <f t="shared" si="987"/>
        <v>No</v>
      </c>
      <c r="C980" s="22" t="str">
        <f t="shared" si="3"/>
        <v>No</v>
      </c>
      <c r="D980" s="21" t="str">
        <f t="shared" si="4"/>
        <v>No</v>
      </c>
      <c r="E980" s="21" t="str">
        <f t="shared" si="5"/>
        <v>No</v>
      </c>
      <c r="F980" s="21" t="str">
        <f t="shared" si="6"/>
        <v>No</v>
      </c>
      <c r="G980" s="21" t="str">
        <f t="shared" si="7"/>
        <v>No</v>
      </c>
      <c r="H980" s="21" t="str">
        <f t="shared" si="8"/>
        <v>No</v>
      </c>
      <c r="I980" s="21" t="str">
        <f t="shared" si="9"/>
        <v>No</v>
      </c>
      <c r="J980" s="21" t="str">
        <f t="shared" si="10"/>
        <v>No</v>
      </c>
      <c r="K980" s="25"/>
      <c r="L980" s="7" t="s">
        <v>1975</v>
      </c>
      <c r="M980" s="7" t="s">
        <v>1976</v>
      </c>
      <c r="N980" s="7" t="s">
        <v>25</v>
      </c>
      <c r="O980" s="7" t="s">
        <v>4699</v>
      </c>
      <c r="P980" s="44" t="s">
        <v>4700</v>
      </c>
      <c r="Q980" s="42"/>
      <c r="R980" s="42"/>
      <c r="S980" s="42"/>
      <c r="T980" s="42"/>
      <c r="U980" s="42"/>
      <c r="V980" s="42"/>
      <c r="W980" s="42"/>
      <c r="X980" s="42"/>
      <c r="Y980" s="27"/>
      <c r="Z980" s="27"/>
      <c r="AA980" s="27"/>
    </row>
    <row r="981">
      <c r="A981" s="21" t="str">
        <f t="shared" ref="A981:B981" si="988">if(and(isnumber(search("Yes",C981)),isnumber(search("Yes",E981)),isnumber(search("Yes",G981)),isnumber(search("Yes",I981))),"Yes","No")</f>
        <v>No</v>
      </c>
      <c r="B981" s="21" t="str">
        <f t="shared" si="988"/>
        <v>No</v>
      </c>
      <c r="C981" s="22" t="str">
        <f t="shared" si="3"/>
        <v>No</v>
      </c>
      <c r="D981" s="21" t="str">
        <f t="shared" si="4"/>
        <v>No</v>
      </c>
      <c r="E981" s="21" t="str">
        <f t="shared" si="5"/>
        <v>No</v>
      </c>
      <c r="F981" s="21" t="str">
        <f t="shared" si="6"/>
        <v>No</v>
      </c>
      <c r="G981" s="21" t="str">
        <f t="shared" si="7"/>
        <v>No</v>
      </c>
      <c r="H981" s="21" t="str">
        <f t="shared" si="8"/>
        <v>No</v>
      </c>
      <c r="I981" s="21" t="str">
        <f t="shared" si="9"/>
        <v>No</v>
      </c>
      <c r="J981" s="21" t="str">
        <f t="shared" si="10"/>
        <v>No</v>
      </c>
      <c r="K981" s="25"/>
      <c r="L981" s="7" t="s">
        <v>1977</v>
      </c>
      <c r="M981" s="7" t="s">
        <v>1978</v>
      </c>
      <c r="N981" s="7" t="s">
        <v>25</v>
      </c>
      <c r="O981" s="7" t="s">
        <v>8826</v>
      </c>
      <c r="P981" s="44" t="s">
        <v>8827</v>
      </c>
      <c r="Q981" s="42"/>
      <c r="R981" s="42"/>
      <c r="S981" s="42"/>
      <c r="T981" s="42"/>
      <c r="U981" s="42"/>
      <c r="V981" s="42"/>
      <c r="W981" s="42"/>
      <c r="X981" s="42"/>
      <c r="Y981" s="27"/>
      <c r="Z981" s="27"/>
      <c r="AA981" s="27"/>
    </row>
    <row r="982">
      <c r="A982" s="21" t="str">
        <f t="shared" ref="A982:B982" si="989">if(and(isnumber(search("Yes",C982)),isnumber(search("Yes",E982)),isnumber(search("Yes",G982)),isnumber(search("Yes",I982))),"Yes","No")</f>
        <v>No</v>
      </c>
      <c r="B982" s="21" t="str">
        <f t="shared" si="989"/>
        <v>No</v>
      </c>
      <c r="C982" s="22" t="str">
        <f t="shared" si="3"/>
        <v>No</v>
      </c>
      <c r="D982" s="21" t="str">
        <f t="shared" si="4"/>
        <v>No</v>
      </c>
      <c r="E982" s="21" t="str">
        <f t="shared" si="5"/>
        <v>No</v>
      </c>
      <c r="F982" s="21" t="str">
        <f t="shared" si="6"/>
        <v>No</v>
      </c>
      <c r="G982" s="21" t="str">
        <f t="shared" si="7"/>
        <v>No</v>
      </c>
      <c r="H982" s="21" t="str">
        <f t="shared" si="8"/>
        <v>No</v>
      </c>
      <c r="I982" s="21" t="str">
        <f t="shared" si="9"/>
        <v>No</v>
      </c>
      <c r="J982" s="21" t="str">
        <f t="shared" si="10"/>
        <v>No</v>
      </c>
      <c r="K982" s="25"/>
      <c r="L982" s="7" t="s">
        <v>1979</v>
      </c>
      <c r="M982" s="7" t="s">
        <v>1980</v>
      </c>
      <c r="N982" s="7" t="s">
        <v>25</v>
      </c>
      <c r="O982" s="7" t="s">
        <v>4702</v>
      </c>
      <c r="P982" s="44" t="s">
        <v>4703</v>
      </c>
      <c r="Q982" s="42"/>
      <c r="R982" s="42"/>
      <c r="S982" s="42"/>
      <c r="T982" s="42"/>
      <c r="U982" s="42"/>
      <c r="V982" s="42"/>
      <c r="W982" s="42"/>
      <c r="X982" s="42"/>
      <c r="Y982" s="27"/>
      <c r="Z982" s="27"/>
      <c r="AA982" s="27"/>
    </row>
    <row r="983">
      <c r="A983" s="21" t="str">
        <f t="shared" ref="A983:B983" si="990">if(and(isnumber(search("Yes",C983)),isnumber(search("Yes",E983)),isnumber(search("Yes",G983)),isnumber(search("Yes",I983))),"Yes","No")</f>
        <v>No</v>
      </c>
      <c r="B983" s="21" t="str">
        <f t="shared" si="990"/>
        <v>No</v>
      </c>
      <c r="C983" s="22" t="str">
        <f t="shared" si="3"/>
        <v>No</v>
      </c>
      <c r="D983" s="21" t="str">
        <f t="shared" si="4"/>
        <v>No</v>
      </c>
      <c r="E983" s="21" t="str">
        <f t="shared" si="5"/>
        <v>No</v>
      </c>
      <c r="F983" s="21" t="str">
        <f t="shared" si="6"/>
        <v>No</v>
      </c>
      <c r="G983" s="21" t="str">
        <f t="shared" si="7"/>
        <v>No</v>
      </c>
      <c r="H983" s="21" t="str">
        <f t="shared" si="8"/>
        <v>No</v>
      </c>
      <c r="I983" s="21" t="str">
        <f t="shared" si="9"/>
        <v>No</v>
      </c>
      <c r="J983" s="21" t="str">
        <f t="shared" si="10"/>
        <v>No</v>
      </c>
      <c r="K983" s="25"/>
      <c r="L983" s="7" t="s">
        <v>1981</v>
      </c>
      <c r="M983" s="7" t="s">
        <v>1982</v>
      </c>
      <c r="N983" s="7" t="s">
        <v>25</v>
      </c>
      <c r="O983" s="7" t="s">
        <v>5025</v>
      </c>
      <c r="P983" s="44" t="s">
        <v>8828</v>
      </c>
      <c r="Q983" s="42"/>
      <c r="R983" s="42"/>
      <c r="S983" s="42"/>
      <c r="T983" s="42"/>
      <c r="U983" s="42"/>
      <c r="V983" s="42"/>
      <c r="W983" s="42"/>
      <c r="X983" s="42"/>
      <c r="Y983" s="27"/>
      <c r="Z983" s="27"/>
      <c r="AA983" s="27"/>
    </row>
    <row r="984">
      <c r="A984" s="21" t="str">
        <f t="shared" ref="A984:B984" si="991">if(and(isnumber(search("Yes",C984)),isnumber(search("Yes",E984)),isnumber(search("Yes",G984)),isnumber(search("Yes",I984))),"Yes","No")</f>
        <v>No</v>
      </c>
      <c r="B984" s="21" t="str">
        <f t="shared" si="991"/>
        <v>No</v>
      </c>
      <c r="C984" s="22" t="str">
        <f t="shared" si="3"/>
        <v>No</v>
      </c>
      <c r="D984" s="21" t="str">
        <f t="shared" si="4"/>
        <v>No</v>
      </c>
      <c r="E984" s="21" t="str">
        <f t="shared" si="5"/>
        <v>No</v>
      </c>
      <c r="F984" s="21" t="str">
        <f t="shared" si="6"/>
        <v>No</v>
      </c>
      <c r="G984" s="21" t="str">
        <f t="shared" si="7"/>
        <v>No</v>
      </c>
      <c r="H984" s="21" t="str">
        <f t="shared" si="8"/>
        <v>No</v>
      </c>
      <c r="I984" s="21" t="str">
        <f t="shared" si="9"/>
        <v>No</v>
      </c>
      <c r="J984" s="21" t="str">
        <f t="shared" si="10"/>
        <v>No</v>
      </c>
      <c r="K984" s="25"/>
      <c r="L984" s="7" t="s">
        <v>1983</v>
      </c>
      <c r="M984" s="7" t="s">
        <v>1984</v>
      </c>
      <c r="N984" s="7" t="s">
        <v>25</v>
      </c>
      <c r="O984" s="7" t="s">
        <v>8829</v>
      </c>
      <c r="P984" s="44" t="s">
        <v>8830</v>
      </c>
      <c r="Q984" s="42"/>
      <c r="R984" s="42"/>
      <c r="S984" s="42"/>
      <c r="T984" s="42"/>
      <c r="U984" s="42"/>
      <c r="V984" s="42"/>
      <c r="W984" s="42"/>
      <c r="X984" s="42"/>
      <c r="Y984" s="27"/>
      <c r="Z984" s="27"/>
      <c r="AA984" s="27"/>
    </row>
    <row r="985">
      <c r="A985" s="21" t="str">
        <f t="shared" ref="A985:B985" si="992">if(and(isnumber(search("Yes",C985)),isnumber(search("Yes",E985)),isnumber(search("Yes",G985)),isnumber(search("Yes",I985))),"Yes","No")</f>
        <v>Yes</v>
      </c>
      <c r="B985" s="21" t="str">
        <f t="shared" si="992"/>
        <v>Yes</v>
      </c>
      <c r="C985" s="22" t="str">
        <f t="shared" si="3"/>
        <v>Yes</v>
      </c>
      <c r="D985" s="21" t="str">
        <f t="shared" si="4"/>
        <v>Yes</v>
      </c>
      <c r="E985" s="21" t="str">
        <f t="shared" si="5"/>
        <v>Yes</v>
      </c>
      <c r="F985" s="21" t="str">
        <f t="shared" si="6"/>
        <v>Yes</v>
      </c>
      <c r="G985" s="21" t="str">
        <f t="shared" si="7"/>
        <v>Yes</v>
      </c>
      <c r="H985" s="21" t="str">
        <f t="shared" si="8"/>
        <v>Yes</v>
      </c>
      <c r="I985" s="21" t="str">
        <f t="shared" si="9"/>
        <v>Yes</v>
      </c>
      <c r="J985" s="21" t="str">
        <f t="shared" si="10"/>
        <v>Yes</v>
      </c>
      <c r="K985" s="25"/>
      <c r="L985" s="7" t="s">
        <v>278</v>
      </c>
      <c r="M985" s="7" t="s">
        <v>1985</v>
      </c>
      <c r="N985" s="7" t="s">
        <v>21</v>
      </c>
      <c r="O985" s="7" t="s">
        <v>8831</v>
      </c>
      <c r="P985" s="44" t="s">
        <v>8832</v>
      </c>
      <c r="Q985" s="7" t="s">
        <v>21</v>
      </c>
      <c r="R985" s="7" t="s">
        <v>3105</v>
      </c>
      <c r="S985" s="44" t="s">
        <v>8833</v>
      </c>
      <c r="T985" s="7" t="s">
        <v>21</v>
      </c>
      <c r="U985" s="7" t="s">
        <v>2487</v>
      </c>
      <c r="V985" s="44" t="s">
        <v>8834</v>
      </c>
      <c r="W985" s="7" t="s">
        <v>21</v>
      </c>
      <c r="X985" s="7" t="s">
        <v>8835</v>
      </c>
      <c r="Y985" s="44" t="s">
        <v>8836</v>
      </c>
      <c r="Z985" s="27"/>
      <c r="AA985" s="27"/>
    </row>
    <row r="986">
      <c r="A986" s="21" t="str">
        <f t="shared" ref="A986:B986" si="993">if(and(isnumber(search("Yes",C986)),isnumber(search("Yes",E986)),isnumber(search("Yes",G986)),isnumber(search("Yes",I986))),"Yes","No")</f>
        <v>No</v>
      </c>
      <c r="B986" s="21" t="str">
        <f t="shared" si="993"/>
        <v>No</v>
      </c>
      <c r="C986" s="22" t="str">
        <f t="shared" si="3"/>
        <v>No</v>
      </c>
      <c r="D986" s="21" t="str">
        <f t="shared" si="4"/>
        <v>No</v>
      </c>
      <c r="E986" s="21" t="str">
        <f t="shared" si="5"/>
        <v>No</v>
      </c>
      <c r="F986" s="21" t="str">
        <f t="shared" si="6"/>
        <v>No</v>
      </c>
      <c r="G986" s="21" t="str">
        <f t="shared" si="7"/>
        <v>No</v>
      </c>
      <c r="H986" s="21" t="str">
        <f t="shared" si="8"/>
        <v>No</v>
      </c>
      <c r="I986" s="21" t="str">
        <f t="shared" si="9"/>
        <v>No</v>
      </c>
      <c r="J986" s="21" t="str">
        <f t="shared" si="10"/>
        <v>No</v>
      </c>
      <c r="K986" s="25"/>
      <c r="L986" s="7" t="s">
        <v>1986</v>
      </c>
      <c r="M986" s="7" t="s">
        <v>1987</v>
      </c>
      <c r="N986" s="7" t="s">
        <v>25</v>
      </c>
      <c r="O986" s="7" t="s">
        <v>8837</v>
      </c>
      <c r="P986" s="44" t="s">
        <v>8838</v>
      </c>
      <c r="Q986" s="42"/>
      <c r="R986" s="42"/>
      <c r="S986" s="42"/>
      <c r="T986" s="42"/>
      <c r="U986" s="42"/>
      <c r="V986" s="42"/>
      <c r="W986" s="42"/>
      <c r="X986" s="42"/>
      <c r="Y986" s="27"/>
      <c r="Z986" s="27"/>
      <c r="AA986" s="27"/>
    </row>
    <row r="987">
      <c r="A987" s="21" t="str">
        <f t="shared" ref="A987:B987" si="994">if(and(isnumber(search("Yes",C987)),isnumber(search("Yes",E987)),isnumber(search("Yes",G987)),isnumber(search("Yes",I987))),"Yes","No")</f>
        <v>No</v>
      </c>
      <c r="B987" s="21" t="str">
        <f t="shared" si="994"/>
        <v>No</v>
      </c>
      <c r="C987" s="22" t="str">
        <f t="shared" si="3"/>
        <v>No</v>
      </c>
      <c r="D987" s="21" t="str">
        <f t="shared" si="4"/>
        <v>No</v>
      </c>
      <c r="E987" s="21" t="str">
        <f t="shared" si="5"/>
        <v>No</v>
      </c>
      <c r="F987" s="21" t="str">
        <f t="shared" si="6"/>
        <v>No</v>
      </c>
      <c r="G987" s="21" t="str">
        <f t="shared" si="7"/>
        <v>No</v>
      </c>
      <c r="H987" s="21" t="str">
        <f t="shared" si="8"/>
        <v>No</v>
      </c>
      <c r="I987" s="21" t="str">
        <f t="shared" si="9"/>
        <v>No</v>
      </c>
      <c r="J987" s="21" t="str">
        <f t="shared" si="10"/>
        <v>No</v>
      </c>
      <c r="K987" s="25"/>
      <c r="L987" s="7" t="s">
        <v>1988</v>
      </c>
      <c r="M987" s="7" t="s">
        <v>1989</v>
      </c>
      <c r="N987" s="7" t="s">
        <v>25</v>
      </c>
      <c r="O987" s="7" t="s">
        <v>2646</v>
      </c>
      <c r="P987" s="44" t="s">
        <v>8839</v>
      </c>
      <c r="Q987" s="42"/>
      <c r="R987" s="42"/>
      <c r="S987" s="42"/>
      <c r="T987" s="42"/>
      <c r="U987" s="42"/>
      <c r="V987" s="42"/>
      <c r="W987" s="42"/>
      <c r="X987" s="42"/>
      <c r="Y987" s="27"/>
      <c r="Z987" s="27"/>
      <c r="AA987" s="27"/>
    </row>
    <row r="988">
      <c r="A988" s="21" t="str">
        <f t="shared" ref="A988:B988" si="995">if(and(isnumber(search("Yes",C988)),isnumber(search("Yes",E988)),isnumber(search("Yes",G988)),isnumber(search("Yes",I988))),"Yes","No")</f>
        <v>No</v>
      </c>
      <c r="B988" s="21" t="str">
        <f t="shared" si="995"/>
        <v>No</v>
      </c>
      <c r="C988" s="22" t="str">
        <f t="shared" si="3"/>
        <v>No</v>
      </c>
      <c r="D988" s="21" t="str">
        <f t="shared" si="4"/>
        <v>No</v>
      </c>
      <c r="E988" s="21" t="str">
        <f t="shared" si="5"/>
        <v>No</v>
      </c>
      <c r="F988" s="21" t="str">
        <f t="shared" si="6"/>
        <v>No</v>
      </c>
      <c r="G988" s="21" t="str">
        <f t="shared" si="7"/>
        <v>No</v>
      </c>
      <c r="H988" s="21" t="str">
        <f t="shared" si="8"/>
        <v>No</v>
      </c>
      <c r="I988" s="21" t="str">
        <f t="shared" si="9"/>
        <v>No</v>
      </c>
      <c r="J988" s="21" t="str">
        <f t="shared" si="10"/>
        <v>No</v>
      </c>
      <c r="K988" s="25"/>
      <c r="L988" s="7" t="s">
        <v>1990</v>
      </c>
      <c r="M988" s="7" t="s">
        <v>1991</v>
      </c>
      <c r="N988" s="7" t="s">
        <v>25</v>
      </c>
      <c r="O988" s="7" t="s">
        <v>8840</v>
      </c>
      <c r="P988" s="44" t="s">
        <v>8841</v>
      </c>
      <c r="Q988" s="42"/>
      <c r="R988" s="42"/>
      <c r="S988" s="42"/>
      <c r="T988" s="42"/>
      <c r="U988" s="42"/>
      <c r="V988" s="42"/>
      <c r="W988" s="42"/>
      <c r="X988" s="42"/>
      <c r="Y988" s="27"/>
      <c r="Z988" s="27"/>
      <c r="AA988" s="27"/>
    </row>
    <row r="989">
      <c r="A989" s="21" t="str">
        <f t="shared" ref="A989:B989" si="996">if(and(isnumber(search("Yes",C989)),isnumber(search("Yes",E989)),isnumber(search("Yes",G989)),isnumber(search("Yes",I989))),"Yes","No")</f>
        <v>Yes</v>
      </c>
      <c r="B989" s="21" t="str">
        <f t="shared" si="996"/>
        <v>Yes</v>
      </c>
      <c r="C989" s="22" t="str">
        <f t="shared" si="3"/>
        <v>Yes</v>
      </c>
      <c r="D989" s="21" t="str">
        <f t="shared" si="4"/>
        <v>Yes</v>
      </c>
      <c r="E989" s="21" t="str">
        <f t="shared" si="5"/>
        <v>Yes</v>
      </c>
      <c r="F989" s="21" t="str">
        <f t="shared" si="6"/>
        <v>Yes</v>
      </c>
      <c r="G989" s="21" t="str">
        <f t="shared" si="7"/>
        <v>Yes</v>
      </c>
      <c r="H989" s="21" t="str">
        <f t="shared" si="8"/>
        <v>Yes</v>
      </c>
      <c r="I989" s="21" t="str">
        <f t="shared" si="9"/>
        <v>Yes</v>
      </c>
      <c r="J989" s="21" t="str">
        <f t="shared" si="10"/>
        <v>Yes</v>
      </c>
      <c r="K989" s="25">
        <v>25.0</v>
      </c>
      <c r="L989" s="7" t="s">
        <v>1992</v>
      </c>
      <c r="M989" s="7" t="s">
        <v>4719</v>
      </c>
      <c r="N989" s="7" t="s">
        <v>2321</v>
      </c>
      <c r="O989" s="7" t="s">
        <v>4720</v>
      </c>
      <c r="P989" s="44" t="s">
        <v>4721</v>
      </c>
      <c r="Q989" s="7" t="s">
        <v>21</v>
      </c>
      <c r="R989" s="7" t="s">
        <v>8842</v>
      </c>
      <c r="S989" s="44" t="s">
        <v>6929</v>
      </c>
      <c r="T989" s="7" t="s">
        <v>21</v>
      </c>
      <c r="U989" s="7" t="s">
        <v>4724</v>
      </c>
      <c r="V989" s="44" t="s">
        <v>8843</v>
      </c>
      <c r="W989" s="7" t="s">
        <v>2321</v>
      </c>
      <c r="X989" s="7" t="s">
        <v>2739</v>
      </c>
      <c r="Y989" s="44" t="s">
        <v>8844</v>
      </c>
    </row>
    <row r="990">
      <c r="A990" s="21" t="str">
        <f t="shared" ref="A990:B990" si="997">if(and(isnumber(search("Yes",C990)),isnumber(search("Yes",E990)),isnumber(search("Yes",G990)),isnumber(search("Yes",I990))),"Yes","No")</f>
        <v>No</v>
      </c>
      <c r="B990" s="21" t="str">
        <f t="shared" si="997"/>
        <v>No</v>
      </c>
      <c r="C990" s="22" t="str">
        <f t="shared" si="3"/>
        <v>No</v>
      </c>
      <c r="D990" s="21" t="str">
        <f t="shared" si="4"/>
        <v>No</v>
      </c>
      <c r="E990" s="21" t="str">
        <f t="shared" si="5"/>
        <v>No</v>
      </c>
      <c r="F990" s="21" t="str">
        <f t="shared" si="6"/>
        <v>No</v>
      </c>
      <c r="G990" s="21" t="str">
        <f t="shared" si="7"/>
        <v>No</v>
      </c>
      <c r="H990" s="21" t="str">
        <f t="shared" si="8"/>
        <v>No</v>
      </c>
      <c r="I990" s="21" t="str">
        <f t="shared" si="9"/>
        <v>No</v>
      </c>
      <c r="J990" s="21" t="str">
        <f t="shared" si="10"/>
        <v>No</v>
      </c>
      <c r="K990" s="25"/>
      <c r="L990" s="7" t="s">
        <v>1994</v>
      </c>
      <c r="M990" s="7" t="s">
        <v>1995</v>
      </c>
      <c r="N990" s="7" t="s">
        <v>25</v>
      </c>
      <c r="O990" s="7" t="s">
        <v>8845</v>
      </c>
      <c r="P990" s="44" t="s">
        <v>8846</v>
      </c>
      <c r="Q990" s="42"/>
      <c r="R990" s="42"/>
      <c r="S990" s="42"/>
      <c r="T990" s="42"/>
      <c r="U990" s="42"/>
      <c r="V990" s="42"/>
      <c r="W990" s="42"/>
      <c r="X990" s="42"/>
      <c r="Y990" s="27"/>
      <c r="Z990" s="27"/>
      <c r="AA990" s="27"/>
    </row>
    <row r="991">
      <c r="A991" s="21" t="str">
        <f t="shared" ref="A991:B991" si="998">if(and(isnumber(search("Yes",C991)),isnumber(search("Yes",E991)),isnumber(search("Yes",G991)),isnumber(search("Yes",I991))),"Yes","No")</f>
        <v>No</v>
      </c>
      <c r="B991" s="21" t="str">
        <f t="shared" si="998"/>
        <v>No</v>
      </c>
      <c r="C991" s="22" t="str">
        <f t="shared" si="3"/>
        <v>No</v>
      </c>
      <c r="D991" s="21" t="str">
        <f t="shared" si="4"/>
        <v>No</v>
      </c>
      <c r="E991" s="21" t="str">
        <f t="shared" si="5"/>
        <v>No</v>
      </c>
      <c r="F991" s="21" t="str">
        <f t="shared" si="6"/>
        <v>No</v>
      </c>
      <c r="G991" s="21" t="str">
        <f t="shared" si="7"/>
        <v>No</v>
      </c>
      <c r="H991" s="21" t="str">
        <f t="shared" si="8"/>
        <v>No</v>
      </c>
      <c r="I991" s="21" t="str">
        <f t="shared" si="9"/>
        <v>No</v>
      </c>
      <c r="J991" s="21" t="str">
        <f t="shared" si="10"/>
        <v>No</v>
      </c>
      <c r="K991" s="25"/>
      <c r="L991" s="7" t="s">
        <v>1996</v>
      </c>
      <c r="M991" s="7" t="s">
        <v>1997</v>
      </c>
      <c r="N991" s="7" t="s">
        <v>25</v>
      </c>
      <c r="O991" s="7" t="s">
        <v>8847</v>
      </c>
      <c r="P991" s="44" t="s">
        <v>8848</v>
      </c>
      <c r="Q991" s="42"/>
      <c r="R991" s="42"/>
      <c r="S991" s="42"/>
      <c r="T991" s="42"/>
      <c r="U991" s="42"/>
      <c r="V991" s="42"/>
      <c r="W991" s="42"/>
      <c r="X991" s="42"/>
      <c r="Y991" s="27"/>
      <c r="Z991" s="27"/>
      <c r="AA991" s="27"/>
    </row>
    <row r="992">
      <c r="A992" s="21" t="str">
        <f t="shared" ref="A992:B992" si="999">if(and(isnumber(search("Yes",C992)),isnumber(search("Yes",E992)),isnumber(search("Yes",G992)),isnumber(search("Yes",I992))),"Yes","No")</f>
        <v>No</v>
      </c>
      <c r="B992" s="21" t="str">
        <f t="shared" si="999"/>
        <v>No</v>
      </c>
      <c r="C992" s="22" t="str">
        <f t="shared" si="3"/>
        <v>No</v>
      </c>
      <c r="D992" s="21" t="str">
        <f t="shared" si="4"/>
        <v>No</v>
      </c>
      <c r="E992" s="21" t="str">
        <f t="shared" si="5"/>
        <v>No</v>
      </c>
      <c r="F992" s="21" t="str">
        <f t="shared" si="6"/>
        <v>No</v>
      </c>
      <c r="G992" s="21" t="str">
        <f t="shared" si="7"/>
        <v>No</v>
      </c>
      <c r="H992" s="21" t="str">
        <f t="shared" si="8"/>
        <v>No</v>
      </c>
      <c r="I992" s="21" t="str">
        <f t="shared" si="9"/>
        <v>No</v>
      </c>
      <c r="J992" s="21" t="str">
        <f t="shared" si="10"/>
        <v>No</v>
      </c>
      <c r="K992" s="25"/>
      <c r="L992" s="7" t="s">
        <v>1998</v>
      </c>
      <c r="M992" s="7" t="s">
        <v>1999</v>
      </c>
      <c r="N992" s="7" t="s">
        <v>25</v>
      </c>
      <c r="O992" s="7" t="s">
        <v>4732</v>
      </c>
      <c r="P992" s="44" t="s">
        <v>4733</v>
      </c>
      <c r="Q992" s="42"/>
      <c r="R992" s="42"/>
      <c r="S992" s="42"/>
      <c r="T992" s="42"/>
      <c r="U992" s="42"/>
      <c r="V992" s="42"/>
      <c r="W992" s="42"/>
      <c r="X992" s="42"/>
      <c r="Y992" s="27"/>
      <c r="Z992" s="27"/>
      <c r="AA992" s="27"/>
    </row>
    <row r="993">
      <c r="A993" s="21" t="str">
        <f t="shared" ref="A993:B993" si="1000">if(and(isnumber(search("Yes",C993)),isnumber(search("Yes",E993)),isnumber(search("Yes",G993)),isnumber(search("Yes",I993))),"Yes","No")</f>
        <v>No</v>
      </c>
      <c r="B993" s="21" t="str">
        <f t="shared" si="1000"/>
        <v>No</v>
      </c>
      <c r="C993" s="22" t="str">
        <f t="shared" si="3"/>
        <v>No</v>
      </c>
      <c r="D993" s="21" t="str">
        <f t="shared" si="4"/>
        <v>No</v>
      </c>
      <c r="E993" s="21" t="str">
        <f t="shared" si="5"/>
        <v>No</v>
      </c>
      <c r="F993" s="21" t="str">
        <f t="shared" si="6"/>
        <v>No</v>
      </c>
      <c r="G993" s="21" t="str">
        <f t="shared" si="7"/>
        <v>No</v>
      </c>
      <c r="H993" s="21" t="str">
        <f t="shared" si="8"/>
        <v>No</v>
      </c>
      <c r="I993" s="21" t="str">
        <f t="shared" si="9"/>
        <v>No</v>
      </c>
      <c r="J993" s="21" t="str">
        <f t="shared" si="10"/>
        <v>No</v>
      </c>
      <c r="K993" s="25"/>
      <c r="L993" s="7" t="s">
        <v>2000</v>
      </c>
      <c r="M993" s="7" t="s">
        <v>2001</v>
      </c>
      <c r="N993" s="7" t="s">
        <v>25</v>
      </c>
      <c r="O993" s="7" t="s">
        <v>8849</v>
      </c>
      <c r="P993" s="44" t="s">
        <v>8850</v>
      </c>
      <c r="Q993" s="42"/>
      <c r="R993" s="42"/>
      <c r="S993" s="42"/>
      <c r="T993" s="42"/>
      <c r="U993" s="42"/>
      <c r="V993" s="42"/>
      <c r="W993" s="42"/>
      <c r="X993" s="42"/>
      <c r="Y993" s="27"/>
      <c r="Z993" s="27"/>
      <c r="AA993" s="27"/>
    </row>
    <row r="994">
      <c r="A994" s="21" t="str">
        <f t="shared" ref="A994:B994" si="1001">if(and(isnumber(search("Yes",C994)),isnumber(search("Yes",E994)),isnumber(search("Yes",G994)),isnumber(search("Yes",I994))),"Yes","No")</f>
        <v>No</v>
      </c>
      <c r="B994" s="21" t="str">
        <f t="shared" si="1001"/>
        <v>No</v>
      </c>
      <c r="C994" s="22" t="str">
        <f t="shared" si="3"/>
        <v>No</v>
      </c>
      <c r="D994" s="21" t="str">
        <f t="shared" si="4"/>
        <v>No</v>
      </c>
      <c r="E994" s="21" t="str">
        <f t="shared" si="5"/>
        <v>No</v>
      </c>
      <c r="F994" s="21" t="str">
        <f t="shared" si="6"/>
        <v>No</v>
      </c>
      <c r="G994" s="21" t="str">
        <f t="shared" si="7"/>
        <v>No</v>
      </c>
      <c r="H994" s="21" t="str">
        <f t="shared" si="8"/>
        <v>No</v>
      </c>
      <c r="I994" s="21" t="str">
        <f t="shared" si="9"/>
        <v>No</v>
      </c>
      <c r="J994" s="21" t="str">
        <f t="shared" si="10"/>
        <v>No</v>
      </c>
      <c r="K994" s="25"/>
      <c r="L994" s="7" t="s">
        <v>2002</v>
      </c>
      <c r="M994" s="7" t="s">
        <v>2003</v>
      </c>
      <c r="N994" s="7" t="s">
        <v>25</v>
      </c>
      <c r="O994" s="7" t="s">
        <v>8851</v>
      </c>
      <c r="P994" s="44" t="s">
        <v>8852</v>
      </c>
      <c r="Q994" s="42"/>
      <c r="R994" s="42"/>
      <c r="S994" s="42"/>
      <c r="T994" s="42"/>
      <c r="U994" s="42"/>
      <c r="V994" s="42"/>
      <c r="W994" s="42"/>
      <c r="X994" s="42"/>
      <c r="Y994" s="27"/>
      <c r="Z994" s="27"/>
      <c r="AA994" s="27"/>
    </row>
    <row r="995">
      <c r="A995" s="21" t="str">
        <f t="shared" ref="A995:B995" si="1002">if(and(isnumber(search("Yes",C995)),isnumber(search("Yes",E995)),isnumber(search("Yes",G995)),isnumber(search("Yes",I995))),"Yes","No")</f>
        <v>No</v>
      </c>
      <c r="B995" s="21" t="str">
        <f t="shared" si="1002"/>
        <v>No</v>
      </c>
      <c r="C995" s="22" t="str">
        <f t="shared" si="3"/>
        <v>No</v>
      </c>
      <c r="D995" s="21" t="str">
        <f t="shared" si="4"/>
        <v>No</v>
      </c>
      <c r="E995" s="21" t="str">
        <f t="shared" si="5"/>
        <v>No</v>
      </c>
      <c r="F995" s="21" t="str">
        <f t="shared" si="6"/>
        <v>No</v>
      </c>
      <c r="G995" s="21" t="str">
        <f t="shared" si="7"/>
        <v>No</v>
      </c>
      <c r="H995" s="21" t="str">
        <f t="shared" si="8"/>
        <v>No</v>
      </c>
      <c r="I995" s="21" t="str">
        <f t="shared" si="9"/>
        <v>No</v>
      </c>
      <c r="J995" s="21" t="str">
        <f t="shared" si="10"/>
        <v>No</v>
      </c>
      <c r="K995" s="25"/>
      <c r="L995" s="7" t="s">
        <v>2004</v>
      </c>
      <c r="M995" s="7" t="s">
        <v>2005</v>
      </c>
      <c r="N995" s="7" t="s">
        <v>25</v>
      </c>
      <c r="O995" s="7" t="s">
        <v>3644</v>
      </c>
      <c r="P995" s="44" t="s">
        <v>8853</v>
      </c>
      <c r="Q995" s="42"/>
      <c r="R995" s="42"/>
      <c r="S995" s="42"/>
      <c r="T995" s="42"/>
      <c r="U995" s="42"/>
      <c r="V995" s="42"/>
      <c r="W995" s="42"/>
      <c r="X995" s="42"/>
      <c r="Y995" s="27"/>
      <c r="Z995" s="27"/>
      <c r="AA995" s="27"/>
    </row>
    <row r="996">
      <c r="A996" s="21" t="str">
        <f t="shared" ref="A996:B996" si="1003">if(and(isnumber(search("Yes",C996)),isnumber(search("Yes",E996)),isnumber(search("Yes",G996)),isnumber(search("Yes",I996))),"Yes","No")</f>
        <v>No</v>
      </c>
      <c r="B996" s="21" t="str">
        <f t="shared" si="1003"/>
        <v>No</v>
      </c>
      <c r="C996" s="22" t="str">
        <f t="shared" si="3"/>
        <v>No</v>
      </c>
      <c r="D996" s="21" t="str">
        <f t="shared" si="4"/>
        <v>No</v>
      </c>
      <c r="E996" s="21" t="str">
        <f t="shared" si="5"/>
        <v>No</v>
      </c>
      <c r="F996" s="21" t="str">
        <f t="shared" si="6"/>
        <v>No</v>
      </c>
      <c r="G996" s="21" t="str">
        <f t="shared" si="7"/>
        <v>No</v>
      </c>
      <c r="H996" s="21" t="str">
        <f t="shared" si="8"/>
        <v>No</v>
      </c>
      <c r="I996" s="21" t="str">
        <f t="shared" si="9"/>
        <v>No</v>
      </c>
      <c r="J996" s="21" t="str">
        <f t="shared" si="10"/>
        <v>No</v>
      </c>
      <c r="K996" s="25"/>
      <c r="L996" s="7" t="s">
        <v>2006</v>
      </c>
      <c r="M996" s="7" t="s">
        <v>2007</v>
      </c>
      <c r="N996" s="7" t="s">
        <v>25</v>
      </c>
      <c r="O996" s="7" t="s">
        <v>8854</v>
      </c>
      <c r="P996" s="44" t="s">
        <v>8855</v>
      </c>
      <c r="Q996" s="42"/>
      <c r="R996" s="42"/>
      <c r="S996" s="42"/>
      <c r="T996" s="42"/>
      <c r="U996" s="42"/>
      <c r="V996" s="42"/>
      <c r="W996" s="42"/>
      <c r="X996" s="42"/>
      <c r="Y996" s="27"/>
      <c r="Z996" s="27"/>
      <c r="AA996" s="27"/>
    </row>
    <row r="997">
      <c r="A997" s="21" t="str">
        <f t="shared" ref="A997:B997" si="1004">if(and(isnumber(search("Yes",C997)),isnumber(search("Yes",E997)),isnumber(search("Yes",G997)),isnumber(search("Yes",I997))),"Yes","No")</f>
        <v>No</v>
      </c>
      <c r="B997" s="21" t="str">
        <f t="shared" si="1004"/>
        <v>No</v>
      </c>
      <c r="C997" s="22" t="str">
        <f t="shared" si="3"/>
        <v>No</v>
      </c>
      <c r="D997" s="21" t="str">
        <f t="shared" si="4"/>
        <v>No</v>
      </c>
      <c r="E997" s="21" t="str">
        <f t="shared" si="5"/>
        <v>No</v>
      </c>
      <c r="F997" s="21" t="str">
        <f t="shared" si="6"/>
        <v>No</v>
      </c>
      <c r="G997" s="21" t="str">
        <f t="shared" si="7"/>
        <v>No</v>
      </c>
      <c r="H997" s="21" t="str">
        <f t="shared" si="8"/>
        <v>No</v>
      </c>
      <c r="I997" s="21" t="str">
        <f t="shared" si="9"/>
        <v>No</v>
      </c>
      <c r="J997" s="21" t="str">
        <f t="shared" si="10"/>
        <v>No</v>
      </c>
      <c r="K997" s="25"/>
      <c r="L997" s="7" t="s">
        <v>2008</v>
      </c>
      <c r="M997" s="7" t="s">
        <v>2009</v>
      </c>
      <c r="N997" s="7" t="s">
        <v>25</v>
      </c>
      <c r="O997" s="7" t="s">
        <v>3289</v>
      </c>
      <c r="P997" s="44" t="s">
        <v>8856</v>
      </c>
      <c r="Q997" s="42"/>
      <c r="R997" s="42"/>
      <c r="S997" s="42"/>
      <c r="T997" s="42"/>
      <c r="U997" s="42"/>
      <c r="V997" s="42"/>
      <c r="W997" s="42"/>
      <c r="X997" s="42"/>
      <c r="Y997" s="27"/>
      <c r="Z997" s="27"/>
      <c r="AA997" s="27"/>
    </row>
    <row r="998">
      <c r="A998" s="21" t="str">
        <f t="shared" ref="A998:B998" si="1005">if(and(isnumber(search("Yes",C998)),isnumber(search("Yes",E998)),isnumber(search("Yes",G998)),isnumber(search("Yes",I998))),"Yes","No")</f>
        <v>No</v>
      </c>
      <c r="B998" s="21" t="str">
        <f t="shared" si="1005"/>
        <v>No</v>
      </c>
      <c r="C998" s="22" t="str">
        <f t="shared" si="3"/>
        <v>No</v>
      </c>
      <c r="D998" s="21" t="str">
        <f t="shared" si="4"/>
        <v>No</v>
      </c>
      <c r="E998" s="21" t="str">
        <f t="shared" si="5"/>
        <v>No</v>
      </c>
      <c r="F998" s="21" t="str">
        <f t="shared" si="6"/>
        <v>No</v>
      </c>
      <c r="G998" s="21" t="str">
        <f t="shared" si="7"/>
        <v>No</v>
      </c>
      <c r="H998" s="21" t="str">
        <f t="shared" si="8"/>
        <v>No</v>
      </c>
      <c r="I998" s="21" t="str">
        <f t="shared" si="9"/>
        <v>No</v>
      </c>
      <c r="J998" s="21" t="str">
        <f t="shared" si="10"/>
        <v>No</v>
      </c>
      <c r="K998" s="25"/>
      <c r="L998" s="7" t="s">
        <v>2010</v>
      </c>
      <c r="M998" s="7" t="s">
        <v>2011</v>
      </c>
      <c r="N998" s="7" t="s">
        <v>25</v>
      </c>
      <c r="O998" s="7" t="s">
        <v>6943</v>
      </c>
      <c r="P998" s="44" t="s">
        <v>6944</v>
      </c>
      <c r="Q998" s="42"/>
      <c r="R998" s="42"/>
      <c r="S998" s="42"/>
      <c r="T998" s="42"/>
      <c r="U998" s="42"/>
      <c r="V998" s="42"/>
      <c r="W998" s="42"/>
      <c r="X998" s="42"/>
      <c r="Y998" s="27"/>
      <c r="Z998" s="27"/>
      <c r="AA998" s="27"/>
    </row>
    <row r="999">
      <c r="A999" s="21" t="str">
        <f t="shared" ref="A999:B999" si="1006">if(and(isnumber(search("Yes",C999)),isnumber(search("Yes",E999)),isnumber(search("Yes",G999)),isnumber(search("Yes",I999))),"Yes","No")</f>
        <v>No</v>
      </c>
      <c r="B999" s="21" t="str">
        <f t="shared" si="1006"/>
        <v>No</v>
      </c>
      <c r="C999" s="22" t="str">
        <f t="shared" si="3"/>
        <v>No</v>
      </c>
      <c r="D999" s="21" t="str">
        <f t="shared" si="4"/>
        <v>No</v>
      </c>
      <c r="E999" s="21" t="str">
        <f t="shared" si="5"/>
        <v>No</v>
      </c>
      <c r="F999" s="21" t="str">
        <f t="shared" si="6"/>
        <v>No</v>
      </c>
      <c r="G999" s="21" t="str">
        <f t="shared" si="7"/>
        <v>No</v>
      </c>
      <c r="H999" s="21" t="str">
        <f t="shared" si="8"/>
        <v>No</v>
      </c>
      <c r="I999" s="21" t="str">
        <f t="shared" si="9"/>
        <v>No</v>
      </c>
      <c r="J999" s="21" t="str">
        <f t="shared" si="10"/>
        <v>No</v>
      </c>
      <c r="K999" s="25"/>
      <c r="L999" s="7" t="s">
        <v>2012</v>
      </c>
      <c r="M999" s="7" t="s">
        <v>2013</v>
      </c>
      <c r="N999" s="7" t="s">
        <v>25</v>
      </c>
      <c r="O999" s="7" t="s">
        <v>4745</v>
      </c>
      <c r="P999" s="44" t="s">
        <v>4746</v>
      </c>
      <c r="Q999" s="42"/>
      <c r="R999" s="42"/>
      <c r="S999" s="42"/>
      <c r="T999" s="42"/>
      <c r="U999" s="42"/>
      <c r="V999" s="42"/>
      <c r="W999" s="42"/>
      <c r="X999" s="42"/>
      <c r="Y999" s="27"/>
      <c r="Z999" s="27"/>
      <c r="AA999" s="27"/>
    </row>
    <row r="1000">
      <c r="A1000" s="21" t="str">
        <f t="shared" ref="A1000:B1000" si="1007">if(and(isnumber(search("Yes",C1000)),isnumber(search("Yes",E1000)),isnumber(search("Yes",G1000)),isnumber(search("Yes",I1000))),"Yes","No")</f>
        <v>No</v>
      </c>
      <c r="B1000" s="21" t="str">
        <f t="shared" si="1007"/>
        <v>No</v>
      </c>
      <c r="C1000" s="22" t="str">
        <f t="shared" si="3"/>
        <v>No</v>
      </c>
      <c r="D1000" s="21" t="str">
        <f t="shared" si="4"/>
        <v>No</v>
      </c>
      <c r="E1000" s="21" t="str">
        <f t="shared" si="5"/>
        <v>No</v>
      </c>
      <c r="F1000" s="21" t="str">
        <f t="shared" si="6"/>
        <v>No</v>
      </c>
      <c r="G1000" s="21" t="str">
        <f t="shared" si="7"/>
        <v>No</v>
      </c>
      <c r="H1000" s="21" t="str">
        <f t="shared" si="8"/>
        <v>No</v>
      </c>
      <c r="I1000" s="21" t="str">
        <f t="shared" si="9"/>
        <v>No</v>
      </c>
      <c r="J1000" s="21" t="str">
        <f t="shared" si="10"/>
        <v>No</v>
      </c>
      <c r="K1000" s="25"/>
      <c r="L1000" s="7" t="s">
        <v>2014</v>
      </c>
      <c r="M1000" s="7" t="s">
        <v>2015</v>
      </c>
      <c r="N1000" s="7" t="s">
        <v>25</v>
      </c>
      <c r="O1000" s="7" t="s">
        <v>4747</v>
      </c>
      <c r="P1000" s="44" t="s">
        <v>4748</v>
      </c>
      <c r="Q1000" s="42"/>
      <c r="R1000" s="42"/>
      <c r="S1000" s="42"/>
      <c r="T1000" s="42"/>
      <c r="U1000" s="42"/>
      <c r="V1000" s="42"/>
      <c r="W1000" s="42"/>
      <c r="X1000" s="42"/>
      <c r="Y1000" s="27"/>
      <c r="Z1000" s="27"/>
      <c r="AA1000" s="27"/>
    </row>
    <row r="1001">
      <c r="A1001" s="21" t="str">
        <f t="shared" ref="A1001:B1001" si="1008">if(and(isnumber(search("Yes",C1001)),isnumber(search("Yes",E1001)),isnumber(search("Yes",G1001)),isnumber(search("Yes",I1001))),"Yes","No")</f>
        <v>Yes</v>
      </c>
      <c r="B1001" s="21" t="str">
        <f t="shared" si="1008"/>
        <v>Yes</v>
      </c>
      <c r="C1001" s="22" t="str">
        <f t="shared" si="3"/>
        <v>Yes</v>
      </c>
      <c r="D1001" s="21" t="str">
        <f t="shared" si="4"/>
        <v>Yes</v>
      </c>
      <c r="E1001" s="21" t="str">
        <f t="shared" si="5"/>
        <v>Yes</v>
      </c>
      <c r="F1001" s="21" t="str">
        <f t="shared" si="6"/>
        <v>Yes</v>
      </c>
      <c r="G1001" s="21" t="str">
        <f t="shared" si="7"/>
        <v>Yes</v>
      </c>
      <c r="H1001" s="21" t="str">
        <f t="shared" si="8"/>
        <v>Yes</v>
      </c>
      <c r="I1001" s="21" t="str">
        <f t="shared" si="9"/>
        <v>Yes</v>
      </c>
      <c r="J1001" s="21" t="str">
        <f t="shared" si="10"/>
        <v>Yes</v>
      </c>
      <c r="K1001" s="25">
        <v>40.0</v>
      </c>
      <c r="L1001" s="7" t="s">
        <v>2016</v>
      </c>
      <c r="M1001" s="7" t="s">
        <v>2017</v>
      </c>
      <c r="N1001" s="7" t="s">
        <v>21</v>
      </c>
      <c r="O1001" s="7" t="s">
        <v>8857</v>
      </c>
      <c r="P1001" s="44" t="s">
        <v>8858</v>
      </c>
      <c r="Q1001" s="7" t="s">
        <v>21</v>
      </c>
      <c r="R1001" s="7" t="s">
        <v>8859</v>
      </c>
      <c r="S1001" s="44" t="s">
        <v>8860</v>
      </c>
      <c r="T1001" s="7" t="s">
        <v>21</v>
      </c>
      <c r="U1001" s="7" t="s">
        <v>2504</v>
      </c>
      <c r="V1001" s="44" t="s">
        <v>8861</v>
      </c>
      <c r="W1001" s="7" t="s">
        <v>2321</v>
      </c>
      <c r="X1001" s="7" t="s">
        <v>8862</v>
      </c>
      <c r="Y1001" s="44" t="s">
        <v>4756</v>
      </c>
    </row>
    <row r="1002">
      <c r="A1002" s="21" t="str">
        <f t="shared" ref="A1002:B1002" si="1009">if(and(isnumber(search("Yes",C1002)),isnumber(search("Yes",E1002)),isnumber(search("Yes",G1002)),isnumber(search("Yes",I1002))),"Yes","No")</f>
        <v>Yes</v>
      </c>
      <c r="B1002" s="21" t="str">
        <f t="shared" si="1009"/>
        <v>Yes</v>
      </c>
      <c r="C1002" s="22" t="str">
        <f t="shared" si="3"/>
        <v>Yes</v>
      </c>
      <c r="D1002" s="21" t="str">
        <f t="shared" si="4"/>
        <v>Yes</v>
      </c>
      <c r="E1002" s="21" t="str">
        <f t="shared" si="5"/>
        <v>Yes</v>
      </c>
      <c r="F1002" s="21" t="str">
        <f t="shared" si="6"/>
        <v>Yes</v>
      </c>
      <c r="G1002" s="21" t="str">
        <f t="shared" si="7"/>
        <v>Yes</v>
      </c>
      <c r="H1002" s="21" t="str">
        <f t="shared" si="8"/>
        <v>Yes</v>
      </c>
      <c r="I1002" s="21" t="str">
        <f t="shared" si="9"/>
        <v>Yes</v>
      </c>
      <c r="J1002" s="21" t="str">
        <f t="shared" si="10"/>
        <v>Yes</v>
      </c>
      <c r="K1002" s="25"/>
      <c r="L1002" s="7" t="s">
        <v>281</v>
      </c>
      <c r="M1002" s="7" t="s">
        <v>2018</v>
      </c>
      <c r="N1002" s="7" t="s">
        <v>2321</v>
      </c>
      <c r="O1002" s="7" t="s">
        <v>4757</v>
      </c>
      <c r="P1002" s="44" t="s">
        <v>8863</v>
      </c>
      <c r="Q1002" s="7" t="s">
        <v>21</v>
      </c>
      <c r="R1002" s="7" t="s">
        <v>8864</v>
      </c>
      <c r="S1002" s="44" t="s">
        <v>8865</v>
      </c>
      <c r="T1002" s="7" t="s">
        <v>2321</v>
      </c>
      <c r="U1002" s="7" t="s">
        <v>8866</v>
      </c>
      <c r="V1002" s="44" t="s">
        <v>8867</v>
      </c>
      <c r="W1002" s="7" t="s">
        <v>2321</v>
      </c>
      <c r="X1002" s="7" t="s">
        <v>8868</v>
      </c>
      <c r="Y1002" s="44" t="s">
        <v>8869</v>
      </c>
      <c r="Z1002" s="27"/>
      <c r="AA1002" s="27"/>
    </row>
    <row r="1003">
      <c r="A1003" s="21" t="str">
        <f t="shared" ref="A1003:B1003" si="1010">if(and(isnumber(search("Yes",C1003)),isnumber(search("Yes",E1003)),isnumber(search("Yes",G1003)),isnumber(search("Yes",I1003))),"Yes","No")</f>
        <v>No</v>
      </c>
      <c r="B1003" s="21" t="str">
        <f t="shared" si="1010"/>
        <v>No</v>
      </c>
      <c r="C1003" s="22" t="str">
        <f t="shared" si="3"/>
        <v>No</v>
      </c>
      <c r="D1003" s="21" t="str">
        <f t="shared" si="4"/>
        <v>No</v>
      </c>
      <c r="E1003" s="21" t="str">
        <f t="shared" si="5"/>
        <v>No</v>
      </c>
      <c r="F1003" s="21" t="str">
        <f t="shared" si="6"/>
        <v>No</v>
      </c>
      <c r="G1003" s="21" t="str">
        <f t="shared" si="7"/>
        <v>No</v>
      </c>
      <c r="H1003" s="21" t="str">
        <f t="shared" si="8"/>
        <v>No</v>
      </c>
      <c r="I1003" s="21" t="str">
        <f t="shared" si="9"/>
        <v>No</v>
      </c>
      <c r="J1003" s="21" t="str">
        <f t="shared" si="10"/>
        <v>No</v>
      </c>
      <c r="K1003" s="25"/>
      <c r="L1003" s="7" t="s">
        <v>2019</v>
      </c>
      <c r="M1003" s="7" t="s">
        <v>2020</v>
      </c>
      <c r="N1003" s="7" t="s">
        <v>25</v>
      </c>
      <c r="O1003" s="7" t="s">
        <v>8870</v>
      </c>
      <c r="P1003" s="44" t="s">
        <v>8871</v>
      </c>
      <c r="Q1003" s="42"/>
      <c r="R1003" s="42"/>
      <c r="S1003" s="42"/>
      <c r="T1003" s="42"/>
      <c r="U1003" s="42"/>
      <c r="V1003" s="42"/>
      <c r="W1003" s="42"/>
      <c r="X1003" s="42"/>
      <c r="Y1003" s="27"/>
      <c r="Z1003" s="27"/>
      <c r="AA1003" s="27"/>
    </row>
    <row r="1004">
      <c r="A1004" s="21" t="str">
        <f t="shared" ref="A1004:B1004" si="1011">if(and(isnumber(search("Yes",C1004)),isnumber(search("Yes",E1004)),isnumber(search("Yes",G1004)),isnumber(search("Yes",I1004))),"Yes","No")</f>
        <v>No</v>
      </c>
      <c r="B1004" s="21" t="str">
        <f t="shared" si="1011"/>
        <v>No</v>
      </c>
      <c r="C1004" s="22" t="str">
        <f t="shared" si="3"/>
        <v>No</v>
      </c>
      <c r="D1004" s="21" t="str">
        <f t="shared" si="4"/>
        <v>No</v>
      </c>
      <c r="E1004" s="21" t="str">
        <f t="shared" si="5"/>
        <v>No</v>
      </c>
      <c r="F1004" s="21" t="str">
        <f t="shared" si="6"/>
        <v>No</v>
      </c>
      <c r="G1004" s="21" t="str">
        <f t="shared" si="7"/>
        <v>Yes</v>
      </c>
      <c r="H1004" s="21" t="str">
        <f t="shared" si="8"/>
        <v>Yes</v>
      </c>
      <c r="I1004" s="21" t="str">
        <f t="shared" si="9"/>
        <v>Yes</v>
      </c>
      <c r="J1004" s="21" t="str">
        <f t="shared" si="10"/>
        <v>Yes</v>
      </c>
      <c r="K1004" s="25">
        <v>32.0</v>
      </c>
      <c r="L1004" s="7" t="s">
        <v>2021</v>
      </c>
      <c r="M1004" s="7" t="s">
        <v>4766</v>
      </c>
      <c r="N1004" s="7" t="s">
        <v>25</v>
      </c>
      <c r="O1004" s="7" t="s">
        <v>8872</v>
      </c>
      <c r="P1004" s="44" t="s">
        <v>8873</v>
      </c>
      <c r="Q1004" s="42"/>
      <c r="R1004" s="42"/>
      <c r="S1004" s="42"/>
      <c r="T1004" s="7" t="s">
        <v>21</v>
      </c>
      <c r="U1004" s="7" t="s">
        <v>2504</v>
      </c>
      <c r="V1004" s="44" t="s">
        <v>8874</v>
      </c>
      <c r="W1004" s="7" t="s">
        <v>2321</v>
      </c>
      <c r="X1004" s="7" t="s">
        <v>4434</v>
      </c>
      <c r="Y1004" s="44" t="s">
        <v>3932</v>
      </c>
    </row>
    <row r="1005">
      <c r="A1005" s="21" t="str">
        <f t="shared" ref="A1005:B1005" si="1012">if(and(isnumber(search("Yes",C1005)),isnumber(search("Yes",E1005)),isnumber(search("Yes",G1005)),isnumber(search("Yes",I1005))),"Yes","No")</f>
        <v>No</v>
      </c>
      <c r="B1005" s="21" t="str">
        <f t="shared" si="1012"/>
        <v>No</v>
      </c>
      <c r="C1005" s="22" t="str">
        <f t="shared" si="3"/>
        <v>No</v>
      </c>
      <c r="D1005" s="21" t="str">
        <f t="shared" si="4"/>
        <v>No</v>
      </c>
      <c r="E1005" s="21" t="str">
        <f t="shared" si="5"/>
        <v>No</v>
      </c>
      <c r="F1005" s="21" t="str">
        <f t="shared" si="6"/>
        <v>No</v>
      </c>
      <c r="G1005" s="21" t="str">
        <f t="shared" si="7"/>
        <v>No</v>
      </c>
      <c r="H1005" s="21" t="str">
        <f t="shared" si="8"/>
        <v>No</v>
      </c>
      <c r="I1005" s="21" t="str">
        <f t="shared" si="9"/>
        <v>No</v>
      </c>
      <c r="J1005" s="21" t="str">
        <f t="shared" si="10"/>
        <v>No</v>
      </c>
      <c r="K1005" s="25"/>
      <c r="L1005" s="7" t="s">
        <v>2023</v>
      </c>
      <c r="M1005" s="7" t="s">
        <v>2024</v>
      </c>
      <c r="N1005" s="7" t="s">
        <v>25</v>
      </c>
      <c r="O1005" s="7" t="s">
        <v>8875</v>
      </c>
      <c r="P1005" s="44" t="s">
        <v>6965</v>
      </c>
      <c r="Q1005" s="42"/>
      <c r="R1005" s="42"/>
      <c r="S1005" s="42"/>
      <c r="T1005" s="42"/>
      <c r="U1005" s="42"/>
      <c r="V1005" s="42"/>
      <c r="W1005" s="42"/>
      <c r="X1005" s="42"/>
      <c r="Y1005" s="27"/>
      <c r="Z1005" s="27"/>
      <c r="AA1005" s="27"/>
    </row>
    <row r="1006">
      <c r="A1006" s="21" t="str">
        <f t="shared" ref="A1006:B1006" si="1013">if(and(isnumber(search("Yes",C1006)),isnumber(search("Yes",E1006)),isnumber(search("Yes",G1006)),isnumber(search("Yes",I1006))),"Yes","No")</f>
        <v>No</v>
      </c>
      <c r="B1006" s="21" t="str">
        <f t="shared" si="1013"/>
        <v>No</v>
      </c>
      <c r="C1006" s="22" t="str">
        <f t="shared" si="3"/>
        <v>No</v>
      </c>
      <c r="D1006" s="21" t="str">
        <f t="shared" si="4"/>
        <v>No</v>
      </c>
      <c r="E1006" s="21" t="str">
        <f t="shared" si="5"/>
        <v>No</v>
      </c>
      <c r="F1006" s="21" t="str">
        <f t="shared" si="6"/>
        <v>No</v>
      </c>
      <c r="G1006" s="21" t="str">
        <f t="shared" si="7"/>
        <v>No</v>
      </c>
      <c r="H1006" s="21" t="str">
        <f t="shared" si="8"/>
        <v>No</v>
      </c>
      <c r="I1006" s="21" t="str">
        <f t="shared" si="9"/>
        <v>No</v>
      </c>
      <c r="J1006" s="21" t="str">
        <f t="shared" si="10"/>
        <v>No</v>
      </c>
      <c r="K1006" s="25"/>
      <c r="L1006" s="7" t="s">
        <v>2025</v>
      </c>
      <c r="M1006" s="7" t="s">
        <v>2026</v>
      </c>
      <c r="N1006" s="7" t="s">
        <v>25</v>
      </c>
      <c r="O1006" s="7" t="s">
        <v>4772</v>
      </c>
      <c r="P1006" s="44" t="s">
        <v>4773</v>
      </c>
      <c r="Q1006" s="42"/>
      <c r="R1006" s="42"/>
      <c r="S1006" s="42"/>
      <c r="T1006" s="42"/>
      <c r="U1006" s="42"/>
      <c r="V1006" s="42"/>
      <c r="W1006" s="42"/>
      <c r="X1006" s="42"/>
      <c r="Y1006" s="27"/>
      <c r="Z1006" s="27"/>
      <c r="AA1006" s="27"/>
    </row>
    <row r="1007">
      <c r="A1007" s="21" t="str">
        <f t="shared" ref="A1007:B1007" si="1014">if(and(isnumber(search("Yes",C1007)),isnumber(search("Yes",E1007)),isnumber(search("Yes",G1007)),isnumber(search("Yes",I1007))),"Yes","No")</f>
        <v>No</v>
      </c>
      <c r="B1007" s="21" t="str">
        <f t="shared" si="1014"/>
        <v>No</v>
      </c>
      <c r="C1007" s="22" t="str">
        <f t="shared" si="3"/>
        <v>No</v>
      </c>
      <c r="D1007" s="21" t="str">
        <f t="shared" si="4"/>
        <v>No</v>
      </c>
      <c r="E1007" s="21" t="str">
        <f t="shared" si="5"/>
        <v>No</v>
      </c>
      <c r="F1007" s="21" t="str">
        <f t="shared" si="6"/>
        <v>No</v>
      </c>
      <c r="G1007" s="21" t="str">
        <f t="shared" si="7"/>
        <v>No</v>
      </c>
      <c r="H1007" s="21" t="str">
        <f t="shared" si="8"/>
        <v>No</v>
      </c>
      <c r="I1007" s="21" t="str">
        <f t="shared" si="9"/>
        <v>No</v>
      </c>
      <c r="J1007" s="21" t="str">
        <f t="shared" si="10"/>
        <v>No</v>
      </c>
      <c r="K1007" s="25"/>
      <c r="L1007" s="7" t="s">
        <v>2027</v>
      </c>
      <c r="M1007" s="7" t="s">
        <v>2028</v>
      </c>
      <c r="N1007" s="7" t="s">
        <v>25</v>
      </c>
      <c r="O1007" s="7" t="s">
        <v>8876</v>
      </c>
      <c r="P1007" s="44" t="s">
        <v>8877</v>
      </c>
      <c r="Q1007" s="42"/>
      <c r="R1007" s="42"/>
      <c r="S1007" s="42"/>
      <c r="T1007" s="42"/>
      <c r="U1007" s="42"/>
      <c r="V1007" s="42"/>
      <c r="W1007" s="42"/>
      <c r="X1007" s="42"/>
      <c r="Y1007" s="27"/>
      <c r="Z1007" s="27"/>
      <c r="AA1007" s="27"/>
    </row>
    <row r="1008">
      <c r="A1008" s="21" t="str">
        <f t="shared" ref="A1008:B1008" si="1015">if(and(isnumber(search("Yes",C1008)),isnumber(search("Yes",E1008)),isnumber(search("Yes",G1008)),isnumber(search("Yes",I1008))),"Yes","No")</f>
        <v>No</v>
      </c>
      <c r="B1008" s="21" t="str">
        <f t="shared" si="1015"/>
        <v>No</v>
      </c>
      <c r="C1008" s="22" t="str">
        <f t="shared" si="3"/>
        <v>No</v>
      </c>
      <c r="D1008" s="21" t="str">
        <f t="shared" si="4"/>
        <v>No</v>
      </c>
      <c r="E1008" s="21" t="str">
        <f t="shared" si="5"/>
        <v>No</v>
      </c>
      <c r="F1008" s="21" t="str">
        <f t="shared" si="6"/>
        <v>No</v>
      </c>
      <c r="G1008" s="21" t="str">
        <f t="shared" si="7"/>
        <v>No</v>
      </c>
      <c r="H1008" s="21" t="str">
        <f t="shared" si="8"/>
        <v>No</v>
      </c>
      <c r="I1008" s="21" t="str">
        <f t="shared" si="9"/>
        <v>No</v>
      </c>
      <c r="J1008" s="21" t="str">
        <f t="shared" si="10"/>
        <v>No</v>
      </c>
      <c r="K1008" s="25"/>
      <c r="L1008" s="7" t="s">
        <v>284</v>
      </c>
      <c r="M1008" s="7" t="s">
        <v>2029</v>
      </c>
      <c r="N1008" s="7" t="s">
        <v>25</v>
      </c>
      <c r="O1008" s="7" t="s">
        <v>2675</v>
      </c>
      <c r="P1008" s="44" t="s">
        <v>8878</v>
      </c>
      <c r="Q1008" s="42"/>
      <c r="R1008" s="42"/>
      <c r="S1008" s="42"/>
      <c r="T1008" s="42"/>
      <c r="U1008" s="42"/>
      <c r="V1008" s="42"/>
      <c r="W1008" s="42"/>
      <c r="X1008" s="42"/>
      <c r="Y1008" s="27"/>
      <c r="Z1008" s="27"/>
      <c r="AA1008" s="27"/>
    </row>
    <row r="1009">
      <c r="A1009" s="21" t="str">
        <f t="shared" ref="A1009:B1009" si="1016">if(and(isnumber(search("Yes",C1009)),isnumber(search("Yes",E1009)),isnumber(search("Yes",G1009)),isnumber(search("Yes",I1009))),"Yes","No")</f>
        <v>No</v>
      </c>
      <c r="B1009" s="21" t="str">
        <f t="shared" si="1016"/>
        <v>No</v>
      </c>
      <c r="C1009" s="22" t="str">
        <f t="shared" si="3"/>
        <v>No</v>
      </c>
      <c r="D1009" s="21" t="str">
        <f t="shared" si="4"/>
        <v>No</v>
      </c>
      <c r="E1009" s="21" t="str">
        <f t="shared" si="5"/>
        <v>No</v>
      </c>
      <c r="F1009" s="21" t="str">
        <f t="shared" si="6"/>
        <v>No</v>
      </c>
      <c r="G1009" s="21" t="str">
        <f t="shared" si="7"/>
        <v>No</v>
      </c>
      <c r="H1009" s="21" t="str">
        <f t="shared" si="8"/>
        <v>No</v>
      </c>
      <c r="I1009" s="21" t="str">
        <f t="shared" si="9"/>
        <v>No</v>
      </c>
      <c r="J1009" s="21" t="str">
        <f t="shared" si="10"/>
        <v>No</v>
      </c>
      <c r="K1009" s="25"/>
      <c r="L1009" s="7" t="s">
        <v>2030</v>
      </c>
      <c r="M1009" s="7" t="s">
        <v>2031</v>
      </c>
      <c r="N1009" s="7" t="s">
        <v>25</v>
      </c>
      <c r="O1009" s="7" t="s">
        <v>6969</v>
      </c>
      <c r="P1009" s="44" t="s">
        <v>6970</v>
      </c>
      <c r="Q1009" s="42"/>
      <c r="R1009" s="42"/>
      <c r="S1009" s="42"/>
      <c r="T1009" s="42"/>
      <c r="U1009" s="42"/>
      <c r="V1009" s="42"/>
      <c r="W1009" s="42"/>
      <c r="X1009" s="42"/>
      <c r="Y1009" s="27"/>
      <c r="Z1009" s="27"/>
      <c r="AA1009" s="27"/>
    </row>
    <row r="1010">
      <c r="A1010" s="21" t="str">
        <f t="shared" ref="A1010:B1010" si="1017">if(and(isnumber(search("Yes",C1010)),isnumber(search("Yes",E1010)),isnumber(search("Yes",G1010)),isnumber(search("Yes",I1010))),"Yes","No")</f>
        <v>No</v>
      </c>
      <c r="B1010" s="21" t="str">
        <f t="shared" si="1017"/>
        <v>No</v>
      </c>
      <c r="C1010" s="22" t="str">
        <f t="shared" si="3"/>
        <v>No</v>
      </c>
      <c r="D1010" s="21" t="str">
        <f t="shared" si="4"/>
        <v>No</v>
      </c>
      <c r="E1010" s="21" t="str">
        <f t="shared" si="5"/>
        <v>No</v>
      </c>
      <c r="F1010" s="21" t="str">
        <f t="shared" si="6"/>
        <v>No</v>
      </c>
      <c r="G1010" s="21" t="str">
        <f t="shared" si="7"/>
        <v>No</v>
      </c>
      <c r="H1010" s="21" t="str">
        <f t="shared" si="8"/>
        <v>No</v>
      </c>
      <c r="I1010" s="21" t="str">
        <f t="shared" si="9"/>
        <v>No</v>
      </c>
      <c r="J1010" s="21" t="str">
        <f t="shared" si="10"/>
        <v>No</v>
      </c>
      <c r="K1010" s="25"/>
      <c r="L1010" s="7" t="s">
        <v>2032</v>
      </c>
      <c r="M1010" s="7" t="s">
        <v>2033</v>
      </c>
      <c r="N1010" s="7" t="s">
        <v>25</v>
      </c>
      <c r="O1010" s="7" t="s">
        <v>4779</v>
      </c>
      <c r="P1010" s="44" t="s">
        <v>4780</v>
      </c>
      <c r="Q1010" s="42"/>
      <c r="R1010" s="42"/>
      <c r="S1010" s="42"/>
      <c r="T1010" s="42"/>
      <c r="U1010" s="42"/>
      <c r="V1010" s="42"/>
      <c r="W1010" s="42"/>
      <c r="X1010" s="42"/>
      <c r="Y1010" s="27"/>
      <c r="Z1010" s="27"/>
      <c r="AA1010" s="27"/>
    </row>
    <row r="1011">
      <c r="A1011" s="21" t="str">
        <f t="shared" ref="A1011:B1011" si="1018">if(and(isnumber(search("Yes",C1011)),isnumber(search("Yes",E1011)),isnumber(search("Yes",G1011)),isnumber(search("Yes",I1011))),"Yes","No")</f>
        <v>No</v>
      </c>
      <c r="B1011" s="21" t="str">
        <f t="shared" si="1018"/>
        <v>No</v>
      </c>
      <c r="C1011" s="22" t="str">
        <f t="shared" si="3"/>
        <v>No</v>
      </c>
      <c r="D1011" s="21" t="str">
        <f t="shared" si="4"/>
        <v>No</v>
      </c>
      <c r="E1011" s="21" t="str">
        <f t="shared" si="5"/>
        <v>No</v>
      </c>
      <c r="F1011" s="21" t="str">
        <f t="shared" si="6"/>
        <v>No</v>
      </c>
      <c r="G1011" s="21" t="str">
        <f t="shared" si="7"/>
        <v>No</v>
      </c>
      <c r="H1011" s="21" t="str">
        <f t="shared" si="8"/>
        <v>No</v>
      </c>
      <c r="I1011" s="21" t="str">
        <f t="shared" si="9"/>
        <v>No</v>
      </c>
      <c r="J1011" s="21" t="str">
        <f t="shared" si="10"/>
        <v>No</v>
      </c>
      <c r="K1011" s="25"/>
      <c r="L1011" s="7" t="s">
        <v>2034</v>
      </c>
      <c r="M1011" s="7" t="s">
        <v>2035</v>
      </c>
      <c r="N1011" s="7" t="s">
        <v>25</v>
      </c>
      <c r="O1011" s="7" t="s">
        <v>4781</v>
      </c>
      <c r="P1011" s="44" t="s">
        <v>4782</v>
      </c>
      <c r="Q1011" s="42"/>
      <c r="R1011" s="42"/>
      <c r="S1011" s="42"/>
      <c r="T1011" s="42"/>
      <c r="U1011" s="42"/>
      <c r="V1011" s="42"/>
      <c r="W1011" s="42"/>
      <c r="X1011" s="42"/>
      <c r="Y1011" s="27"/>
      <c r="Z1011" s="27"/>
      <c r="AA1011" s="27"/>
    </row>
    <row r="1012">
      <c r="A1012" s="21" t="str">
        <f t="shared" ref="A1012:B1012" si="1019">if(and(isnumber(search("Yes",C1012)),isnumber(search("Yes",E1012)),isnumber(search("Yes",G1012)),isnumber(search("Yes",I1012))),"Yes","No")</f>
        <v>No</v>
      </c>
      <c r="B1012" s="21" t="str">
        <f t="shared" si="1019"/>
        <v>No</v>
      </c>
      <c r="C1012" s="22" t="str">
        <f t="shared" si="3"/>
        <v>No</v>
      </c>
      <c r="D1012" s="21" t="str">
        <f t="shared" si="4"/>
        <v>No</v>
      </c>
      <c r="E1012" s="21" t="str">
        <f t="shared" si="5"/>
        <v>No</v>
      </c>
      <c r="F1012" s="21" t="str">
        <f t="shared" si="6"/>
        <v>No</v>
      </c>
      <c r="G1012" s="21" t="str">
        <f t="shared" si="7"/>
        <v>No</v>
      </c>
      <c r="H1012" s="21" t="str">
        <f t="shared" si="8"/>
        <v>No</v>
      </c>
      <c r="I1012" s="21" t="str">
        <f t="shared" si="9"/>
        <v>No</v>
      </c>
      <c r="J1012" s="21" t="str">
        <f t="shared" si="10"/>
        <v>No</v>
      </c>
      <c r="K1012" s="25"/>
      <c r="L1012" s="7" t="s">
        <v>2036</v>
      </c>
      <c r="M1012" s="7" t="s">
        <v>2037</v>
      </c>
      <c r="N1012" s="7" t="s">
        <v>25</v>
      </c>
      <c r="O1012" s="7" t="s">
        <v>4607</v>
      </c>
      <c r="P1012" s="44" t="s">
        <v>8879</v>
      </c>
      <c r="Q1012" s="42"/>
      <c r="R1012" s="42"/>
      <c r="S1012" s="42"/>
      <c r="T1012" s="42"/>
      <c r="U1012" s="42"/>
      <c r="V1012" s="42"/>
      <c r="W1012" s="42"/>
      <c r="X1012" s="42"/>
      <c r="Y1012" s="27"/>
      <c r="Z1012" s="27"/>
      <c r="AA1012" s="27"/>
    </row>
    <row r="1013">
      <c r="A1013" s="21" t="str">
        <f t="shared" ref="A1013:B1013" si="1020">if(and(isnumber(search("Yes",C1013)),isnumber(search("Yes",E1013)),isnumber(search("Yes",G1013)),isnumber(search("Yes",I1013))),"Yes","No")</f>
        <v>No</v>
      </c>
      <c r="B1013" s="21" t="str">
        <f t="shared" si="1020"/>
        <v>No</v>
      </c>
      <c r="C1013" s="22" t="str">
        <f t="shared" si="3"/>
        <v>No</v>
      </c>
      <c r="D1013" s="21" t="str">
        <f t="shared" si="4"/>
        <v>No</v>
      </c>
      <c r="E1013" s="21" t="str">
        <f t="shared" si="5"/>
        <v>No</v>
      </c>
      <c r="F1013" s="21" t="str">
        <f t="shared" si="6"/>
        <v>No</v>
      </c>
      <c r="G1013" s="21" t="str">
        <f t="shared" si="7"/>
        <v>No</v>
      </c>
      <c r="H1013" s="21" t="str">
        <f t="shared" si="8"/>
        <v>No</v>
      </c>
      <c r="I1013" s="21" t="str">
        <f t="shared" si="9"/>
        <v>No</v>
      </c>
      <c r="J1013" s="21" t="str">
        <f t="shared" si="10"/>
        <v>No</v>
      </c>
      <c r="K1013" s="25"/>
      <c r="L1013" s="7" t="s">
        <v>2038</v>
      </c>
      <c r="M1013" s="7" t="s">
        <v>2039</v>
      </c>
      <c r="N1013" s="7" t="s">
        <v>25</v>
      </c>
      <c r="O1013" s="7" t="s">
        <v>2692</v>
      </c>
      <c r="P1013" s="44" t="s">
        <v>8880</v>
      </c>
      <c r="Q1013" s="42"/>
      <c r="R1013" s="42"/>
      <c r="S1013" s="42"/>
      <c r="T1013" s="42"/>
      <c r="U1013" s="42"/>
      <c r="V1013" s="42"/>
      <c r="W1013" s="42"/>
      <c r="X1013" s="42"/>
      <c r="Y1013" s="27"/>
      <c r="Z1013" s="27"/>
      <c r="AA1013" s="27"/>
    </row>
    <row r="1014">
      <c r="A1014" s="21" t="str">
        <f t="shared" ref="A1014:B1014" si="1021">if(and(isnumber(search("Yes",C1014)),isnumber(search("Yes",E1014)),isnumber(search("Yes",G1014)),isnumber(search("Yes",I1014))),"Yes","No")</f>
        <v>No</v>
      </c>
      <c r="B1014" s="21" t="str">
        <f t="shared" si="1021"/>
        <v>No</v>
      </c>
      <c r="C1014" s="22" t="str">
        <f t="shared" si="3"/>
        <v>No</v>
      </c>
      <c r="D1014" s="21" t="str">
        <f t="shared" si="4"/>
        <v>No</v>
      </c>
      <c r="E1014" s="21" t="str">
        <f t="shared" si="5"/>
        <v>No</v>
      </c>
      <c r="F1014" s="21" t="str">
        <f t="shared" si="6"/>
        <v>No</v>
      </c>
      <c r="G1014" s="21" t="str">
        <f t="shared" si="7"/>
        <v>No</v>
      </c>
      <c r="H1014" s="21" t="str">
        <f t="shared" si="8"/>
        <v>No</v>
      </c>
      <c r="I1014" s="21" t="str">
        <f t="shared" si="9"/>
        <v>No</v>
      </c>
      <c r="J1014" s="21" t="str">
        <f t="shared" si="10"/>
        <v>No</v>
      </c>
      <c r="K1014" s="25"/>
      <c r="L1014" s="7" t="s">
        <v>2040</v>
      </c>
      <c r="M1014" s="7" t="s">
        <v>2041</v>
      </c>
      <c r="N1014" s="7" t="s">
        <v>25</v>
      </c>
      <c r="O1014" s="7" t="s">
        <v>8881</v>
      </c>
      <c r="P1014" s="44" t="s">
        <v>8882</v>
      </c>
      <c r="Q1014" s="42"/>
      <c r="R1014" s="42"/>
      <c r="S1014" s="42"/>
      <c r="T1014" s="42"/>
      <c r="U1014" s="42"/>
      <c r="V1014" s="42"/>
      <c r="W1014" s="42"/>
      <c r="X1014" s="42"/>
      <c r="Y1014" s="27"/>
      <c r="Z1014" s="27"/>
      <c r="AA1014" s="27"/>
    </row>
    <row r="1015">
      <c r="A1015" s="21" t="str">
        <f t="shared" ref="A1015:B1015" si="1022">if(and(isnumber(search("Yes",C1015)),isnumber(search("Yes",E1015)),isnumber(search("Yes",G1015)),isnumber(search("Yes",I1015))),"Yes","No")</f>
        <v>No</v>
      </c>
      <c r="B1015" s="21" t="str">
        <f t="shared" si="1022"/>
        <v>No</v>
      </c>
      <c r="C1015" s="22" t="str">
        <f t="shared" si="3"/>
        <v>No</v>
      </c>
      <c r="D1015" s="21" t="str">
        <f t="shared" si="4"/>
        <v>No</v>
      </c>
      <c r="E1015" s="21" t="str">
        <f t="shared" si="5"/>
        <v>No</v>
      </c>
      <c r="F1015" s="21" t="str">
        <f t="shared" si="6"/>
        <v>No</v>
      </c>
      <c r="G1015" s="21" t="str">
        <f t="shared" si="7"/>
        <v>No</v>
      </c>
      <c r="H1015" s="21" t="str">
        <f t="shared" si="8"/>
        <v>No</v>
      </c>
      <c r="I1015" s="21" t="str">
        <f t="shared" si="9"/>
        <v>No</v>
      </c>
      <c r="J1015" s="21" t="str">
        <f t="shared" si="10"/>
        <v>No</v>
      </c>
      <c r="K1015" s="25"/>
      <c r="L1015" s="7" t="s">
        <v>2042</v>
      </c>
      <c r="M1015" s="7" t="s">
        <v>2043</v>
      </c>
      <c r="N1015" s="7" t="s">
        <v>25</v>
      </c>
      <c r="O1015" s="7" t="s">
        <v>2646</v>
      </c>
      <c r="P1015" s="44" t="s">
        <v>8883</v>
      </c>
      <c r="Q1015" s="42"/>
      <c r="R1015" s="42"/>
      <c r="S1015" s="42"/>
      <c r="T1015" s="42"/>
      <c r="U1015" s="42"/>
      <c r="V1015" s="42"/>
      <c r="W1015" s="42"/>
      <c r="X1015" s="42"/>
      <c r="Y1015" s="27"/>
      <c r="Z1015" s="27"/>
      <c r="AA1015" s="27"/>
    </row>
    <row r="1016">
      <c r="A1016" s="21" t="str">
        <f t="shared" ref="A1016:B1016" si="1023">if(and(isnumber(search("Yes",C1016)),isnumber(search("Yes",E1016)),isnumber(search("Yes",G1016)),isnumber(search("Yes",I1016))),"Yes","No")</f>
        <v>No</v>
      </c>
      <c r="B1016" s="21" t="str">
        <f t="shared" si="1023"/>
        <v>No</v>
      </c>
      <c r="C1016" s="22" t="str">
        <f t="shared" si="3"/>
        <v>No</v>
      </c>
      <c r="D1016" s="21" t="str">
        <f t="shared" si="4"/>
        <v>No</v>
      </c>
      <c r="E1016" s="21" t="str">
        <f t="shared" si="5"/>
        <v>No</v>
      </c>
      <c r="F1016" s="21" t="str">
        <f t="shared" si="6"/>
        <v>No</v>
      </c>
      <c r="G1016" s="21" t="str">
        <f t="shared" si="7"/>
        <v>No</v>
      </c>
      <c r="H1016" s="21" t="str">
        <f t="shared" si="8"/>
        <v>No</v>
      </c>
      <c r="I1016" s="21" t="str">
        <f t="shared" si="9"/>
        <v>No</v>
      </c>
      <c r="J1016" s="21" t="str">
        <f t="shared" si="10"/>
        <v>No</v>
      </c>
      <c r="K1016" s="25"/>
      <c r="L1016" s="7" t="s">
        <v>2044</v>
      </c>
      <c r="M1016" s="7" t="s">
        <v>2045</v>
      </c>
      <c r="N1016" s="7" t="s">
        <v>25</v>
      </c>
      <c r="O1016" s="7" t="s">
        <v>8884</v>
      </c>
      <c r="P1016" s="44" t="s">
        <v>8885</v>
      </c>
      <c r="Q1016" s="42"/>
      <c r="R1016" s="42"/>
      <c r="S1016" s="42"/>
      <c r="T1016" s="42"/>
      <c r="U1016" s="42"/>
      <c r="V1016" s="42"/>
      <c r="W1016" s="42"/>
      <c r="X1016" s="42"/>
      <c r="Y1016" s="27"/>
      <c r="Z1016" s="27"/>
      <c r="AA1016" s="27"/>
    </row>
    <row r="1017">
      <c r="A1017" s="21" t="str">
        <f t="shared" ref="A1017:B1017" si="1024">if(and(isnumber(search("Yes",C1017)),isnumber(search("Yes",E1017)),isnumber(search("Yes",G1017)),isnumber(search("Yes",I1017))),"Yes","No")</f>
        <v>No</v>
      </c>
      <c r="B1017" s="21" t="str">
        <f t="shared" si="1024"/>
        <v>No</v>
      </c>
      <c r="C1017" s="22" t="str">
        <f t="shared" si="3"/>
        <v>No</v>
      </c>
      <c r="D1017" s="21" t="str">
        <f t="shared" si="4"/>
        <v>No</v>
      </c>
      <c r="E1017" s="21" t="str">
        <f t="shared" si="5"/>
        <v>No</v>
      </c>
      <c r="F1017" s="21" t="str">
        <f t="shared" si="6"/>
        <v>No</v>
      </c>
      <c r="G1017" s="21" t="str">
        <f t="shared" si="7"/>
        <v>Yes</v>
      </c>
      <c r="H1017" s="21" t="str">
        <f t="shared" si="8"/>
        <v>No</v>
      </c>
      <c r="I1017" s="21" t="str">
        <f t="shared" si="9"/>
        <v>Yes</v>
      </c>
      <c r="J1017" s="21" t="str">
        <f t="shared" si="10"/>
        <v>Yes</v>
      </c>
      <c r="K1017" s="25">
        <v>51.0</v>
      </c>
      <c r="L1017" s="7" t="s">
        <v>2046</v>
      </c>
      <c r="M1017" s="7" t="s">
        <v>4790</v>
      </c>
      <c r="N1017" s="7" t="s">
        <v>25</v>
      </c>
      <c r="O1017" s="7" t="s">
        <v>2479</v>
      </c>
      <c r="P1017" s="44" t="s">
        <v>8886</v>
      </c>
      <c r="Q1017" s="42"/>
      <c r="R1017" s="42"/>
      <c r="S1017" s="42"/>
      <c r="T1017" s="7" t="s">
        <v>25</v>
      </c>
      <c r="U1017" s="7" t="s">
        <v>4580</v>
      </c>
      <c r="V1017" s="44" t="s">
        <v>8887</v>
      </c>
      <c r="W1017" s="7" t="s">
        <v>2321</v>
      </c>
      <c r="X1017" s="7" t="s">
        <v>3039</v>
      </c>
      <c r="Y1017" s="44" t="s">
        <v>4794</v>
      </c>
    </row>
    <row r="1018">
      <c r="A1018" s="21" t="str">
        <f t="shared" ref="A1018:B1018" si="1025">if(and(isnumber(search("Yes",C1018)),isnumber(search("Yes",E1018)),isnumber(search("Yes",G1018)),isnumber(search("Yes",I1018))),"Yes","No")</f>
        <v>No</v>
      </c>
      <c r="B1018" s="21" t="str">
        <f t="shared" si="1025"/>
        <v>No</v>
      </c>
      <c r="C1018" s="22" t="str">
        <f t="shared" si="3"/>
        <v>No</v>
      </c>
      <c r="D1018" s="21" t="str">
        <f t="shared" si="4"/>
        <v>No</v>
      </c>
      <c r="E1018" s="21" t="str">
        <f t="shared" si="5"/>
        <v>No</v>
      </c>
      <c r="F1018" s="21" t="str">
        <f t="shared" si="6"/>
        <v>No</v>
      </c>
      <c r="G1018" s="21" t="str">
        <f t="shared" si="7"/>
        <v>No</v>
      </c>
      <c r="H1018" s="21" t="str">
        <f t="shared" si="8"/>
        <v>No</v>
      </c>
      <c r="I1018" s="21" t="str">
        <f t="shared" si="9"/>
        <v>No</v>
      </c>
      <c r="J1018" s="21" t="str">
        <f t="shared" si="10"/>
        <v>No</v>
      </c>
      <c r="K1018" s="25"/>
      <c r="L1018" s="7" t="s">
        <v>2048</v>
      </c>
      <c r="M1018" s="7" t="s">
        <v>2049</v>
      </c>
      <c r="N1018" s="7" t="s">
        <v>25</v>
      </c>
      <c r="O1018" s="7" t="s">
        <v>4110</v>
      </c>
      <c r="P1018" s="44" t="s">
        <v>8888</v>
      </c>
      <c r="Q1018" s="42"/>
      <c r="R1018" s="42"/>
      <c r="S1018" s="42"/>
      <c r="T1018" s="42"/>
      <c r="U1018" s="42"/>
      <c r="V1018" s="42"/>
      <c r="W1018" s="42"/>
      <c r="X1018" s="42"/>
      <c r="Y1018" s="27"/>
      <c r="Z1018" s="27"/>
      <c r="AA1018" s="27"/>
    </row>
    <row r="1019">
      <c r="A1019" s="21" t="str">
        <f t="shared" ref="A1019:B1019" si="1026">if(and(isnumber(search("Yes",C1019)),isnumber(search("Yes",E1019)),isnumber(search("Yes",G1019)),isnumber(search("Yes",I1019))),"Yes","No")</f>
        <v>No</v>
      </c>
      <c r="B1019" s="21" t="str">
        <f t="shared" si="1026"/>
        <v>No</v>
      </c>
      <c r="C1019" s="22" t="str">
        <f t="shared" si="3"/>
        <v>No</v>
      </c>
      <c r="D1019" s="21" t="str">
        <f t="shared" si="4"/>
        <v>No</v>
      </c>
      <c r="E1019" s="21" t="str">
        <f t="shared" si="5"/>
        <v>No</v>
      </c>
      <c r="F1019" s="21" t="str">
        <f t="shared" si="6"/>
        <v>No</v>
      </c>
      <c r="G1019" s="21" t="str">
        <f t="shared" si="7"/>
        <v>No</v>
      </c>
      <c r="H1019" s="21" t="str">
        <f t="shared" si="8"/>
        <v>No</v>
      </c>
      <c r="I1019" s="21" t="str">
        <f t="shared" si="9"/>
        <v>No</v>
      </c>
      <c r="J1019" s="21" t="str">
        <f t="shared" si="10"/>
        <v>No</v>
      </c>
      <c r="K1019" s="25"/>
      <c r="L1019" s="7" t="s">
        <v>2050</v>
      </c>
      <c r="M1019" s="7" t="s">
        <v>2051</v>
      </c>
      <c r="N1019" s="7" t="s">
        <v>25</v>
      </c>
      <c r="O1019" s="7" t="s">
        <v>6626</v>
      </c>
      <c r="P1019" s="44" t="s">
        <v>8889</v>
      </c>
      <c r="Q1019" s="42"/>
      <c r="R1019" s="42"/>
      <c r="S1019" s="42"/>
      <c r="T1019" s="42"/>
      <c r="U1019" s="42"/>
      <c r="V1019" s="42"/>
      <c r="W1019" s="42"/>
      <c r="X1019" s="42"/>
      <c r="Y1019" s="27"/>
      <c r="Z1019" s="27"/>
      <c r="AA1019" s="27"/>
    </row>
    <row r="1020">
      <c r="A1020" s="21" t="str">
        <f t="shared" ref="A1020:B1020" si="1027">if(and(isnumber(search("Yes",C1020)),isnumber(search("Yes",E1020)),isnumber(search("Yes",G1020)),isnumber(search("Yes",I1020))),"Yes","No")</f>
        <v>No</v>
      </c>
      <c r="B1020" s="21" t="str">
        <f t="shared" si="1027"/>
        <v>No</v>
      </c>
      <c r="C1020" s="22" t="str">
        <f t="shared" si="3"/>
        <v>No</v>
      </c>
      <c r="D1020" s="21" t="str">
        <f t="shared" si="4"/>
        <v>No</v>
      </c>
      <c r="E1020" s="21" t="str">
        <f t="shared" si="5"/>
        <v>No</v>
      </c>
      <c r="F1020" s="21" t="str">
        <f t="shared" si="6"/>
        <v>No</v>
      </c>
      <c r="G1020" s="21" t="str">
        <f t="shared" si="7"/>
        <v>No</v>
      </c>
      <c r="H1020" s="21" t="str">
        <f t="shared" si="8"/>
        <v>No</v>
      </c>
      <c r="I1020" s="21" t="str">
        <f t="shared" si="9"/>
        <v>No</v>
      </c>
      <c r="J1020" s="21" t="str">
        <f t="shared" si="10"/>
        <v>No</v>
      </c>
      <c r="K1020" s="25"/>
      <c r="L1020" s="7" t="s">
        <v>2052</v>
      </c>
      <c r="M1020" s="7" t="s">
        <v>2053</v>
      </c>
      <c r="N1020" s="7" t="s">
        <v>25</v>
      </c>
      <c r="O1020" s="7" t="s">
        <v>8011</v>
      </c>
      <c r="P1020" s="44" t="s">
        <v>8890</v>
      </c>
      <c r="Q1020" s="42"/>
      <c r="R1020" s="42"/>
      <c r="S1020" s="42"/>
      <c r="T1020" s="42"/>
      <c r="U1020" s="42"/>
      <c r="V1020" s="42"/>
      <c r="W1020" s="42"/>
      <c r="X1020" s="42"/>
      <c r="Y1020" s="27"/>
      <c r="Z1020" s="27"/>
      <c r="AA1020" s="27"/>
    </row>
    <row r="1021">
      <c r="A1021" s="21" t="str">
        <f t="shared" ref="A1021:B1021" si="1028">if(and(isnumber(search("Yes",C1021)),isnumber(search("Yes",E1021)),isnumber(search("Yes",G1021)),isnumber(search("Yes",I1021))),"Yes","No")</f>
        <v>No</v>
      </c>
      <c r="B1021" s="21" t="str">
        <f t="shared" si="1028"/>
        <v>No</v>
      </c>
      <c r="C1021" s="22" t="str">
        <f t="shared" si="3"/>
        <v>No</v>
      </c>
      <c r="D1021" s="21" t="str">
        <f t="shared" si="4"/>
        <v>No</v>
      </c>
      <c r="E1021" s="21" t="str">
        <f t="shared" si="5"/>
        <v>No</v>
      </c>
      <c r="F1021" s="21" t="str">
        <f t="shared" si="6"/>
        <v>No</v>
      </c>
      <c r="G1021" s="21" t="str">
        <f t="shared" si="7"/>
        <v>No</v>
      </c>
      <c r="H1021" s="21" t="str">
        <f t="shared" si="8"/>
        <v>No</v>
      </c>
      <c r="I1021" s="21" t="str">
        <f t="shared" si="9"/>
        <v>No</v>
      </c>
      <c r="J1021" s="21" t="str">
        <f t="shared" si="10"/>
        <v>No</v>
      </c>
      <c r="K1021" s="25"/>
      <c r="L1021" s="7" t="s">
        <v>2054</v>
      </c>
      <c r="M1021" s="7" t="s">
        <v>2055</v>
      </c>
      <c r="N1021" s="7" t="s">
        <v>25</v>
      </c>
      <c r="O1021" s="7" t="s">
        <v>8891</v>
      </c>
      <c r="P1021" s="44" t="s">
        <v>4802</v>
      </c>
      <c r="Q1021" s="42"/>
      <c r="R1021" s="42"/>
      <c r="S1021" s="42"/>
      <c r="T1021" s="42"/>
      <c r="U1021" s="42"/>
      <c r="V1021" s="42"/>
      <c r="W1021" s="42"/>
      <c r="X1021" s="42"/>
      <c r="Y1021" s="27"/>
      <c r="Z1021" s="27"/>
      <c r="AA1021" s="27"/>
    </row>
    <row r="1022">
      <c r="A1022" s="21" t="str">
        <f t="shared" ref="A1022:B1022" si="1029">if(and(isnumber(search("Yes",C1022)),isnumber(search("Yes",E1022)),isnumber(search("Yes",G1022)),isnumber(search("Yes",I1022))),"Yes","No")</f>
        <v>No</v>
      </c>
      <c r="B1022" s="21" t="str">
        <f t="shared" si="1029"/>
        <v>No</v>
      </c>
      <c r="C1022" s="22" t="str">
        <f t="shared" si="3"/>
        <v>No</v>
      </c>
      <c r="D1022" s="21" t="str">
        <f t="shared" si="4"/>
        <v>No</v>
      </c>
      <c r="E1022" s="21" t="str">
        <f t="shared" si="5"/>
        <v>No</v>
      </c>
      <c r="F1022" s="21" t="str">
        <f t="shared" si="6"/>
        <v>No</v>
      </c>
      <c r="G1022" s="21" t="str">
        <f t="shared" si="7"/>
        <v>Yes</v>
      </c>
      <c r="H1022" s="21" t="str">
        <f t="shared" si="8"/>
        <v>Yes</v>
      </c>
      <c r="I1022" s="21" t="str">
        <f t="shared" si="9"/>
        <v>Yes</v>
      </c>
      <c r="J1022" s="21" t="str">
        <f t="shared" si="10"/>
        <v>Yes</v>
      </c>
      <c r="K1022" s="25">
        <v>65.0</v>
      </c>
      <c r="L1022" s="7" t="s">
        <v>287</v>
      </c>
      <c r="M1022" s="7" t="s">
        <v>4803</v>
      </c>
      <c r="N1022" s="7" t="s">
        <v>25</v>
      </c>
      <c r="O1022" s="7" t="s">
        <v>8892</v>
      </c>
      <c r="P1022" s="44" t="s">
        <v>8893</v>
      </c>
      <c r="Q1022" s="42"/>
      <c r="R1022" s="42"/>
      <c r="S1022" s="42"/>
      <c r="T1022" s="7" t="s">
        <v>21</v>
      </c>
      <c r="U1022" s="7" t="s">
        <v>2487</v>
      </c>
      <c r="V1022" s="44" t="s">
        <v>8894</v>
      </c>
      <c r="W1022" s="7" t="s">
        <v>21</v>
      </c>
      <c r="X1022" s="7" t="s">
        <v>8895</v>
      </c>
      <c r="Y1022" s="44" t="s">
        <v>8896</v>
      </c>
    </row>
    <row r="1023">
      <c r="A1023" s="21" t="str">
        <f t="shared" ref="A1023:B1023" si="1030">if(and(isnumber(search("Yes",C1023)),isnumber(search("Yes",E1023)),isnumber(search("Yes",G1023)),isnumber(search("Yes",I1023))),"Yes","No")</f>
        <v>No</v>
      </c>
      <c r="B1023" s="21" t="str">
        <f t="shared" si="1030"/>
        <v>No</v>
      </c>
      <c r="C1023" s="22" t="str">
        <f t="shared" si="3"/>
        <v>No</v>
      </c>
      <c r="D1023" s="21" t="str">
        <f t="shared" si="4"/>
        <v>No</v>
      </c>
      <c r="E1023" s="21" t="str">
        <f t="shared" si="5"/>
        <v>No</v>
      </c>
      <c r="F1023" s="21" t="str">
        <f t="shared" si="6"/>
        <v>No</v>
      </c>
      <c r="G1023" s="21" t="str">
        <f t="shared" si="7"/>
        <v>No</v>
      </c>
      <c r="H1023" s="21" t="str">
        <f t="shared" si="8"/>
        <v>No</v>
      </c>
      <c r="I1023" s="21" t="str">
        <f t="shared" si="9"/>
        <v>No</v>
      </c>
      <c r="J1023" s="21" t="str">
        <f t="shared" si="10"/>
        <v>No</v>
      </c>
      <c r="K1023" s="25"/>
      <c r="L1023" s="7" t="s">
        <v>2057</v>
      </c>
      <c r="M1023" s="7" t="s">
        <v>2058</v>
      </c>
      <c r="N1023" s="7" t="s">
        <v>25</v>
      </c>
      <c r="O1023" s="7" t="s">
        <v>3055</v>
      </c>
      <c r="P1023" s="44" t="s">
        <v>3771</v>
      </c>
      <c r="Q1023" s="42"/>
      <c r="R1023" s="42"/>
      <c r="S1023" s="42"/>
      <c r="T1023" s="42"/>
      <c r="U1023" s="42"/>
      <c r="V1023" s="42"/>
      <c r="W1023" s="42"/>
      <c r="X1023" s="42"/>
      <c r="Y1023" s="27"/>
      <c r="Z1023" s="27"/>
      <c r="AA1023" s="27"/>
    </row>
    <row r="1024">
      <c r="A1024" s="21" t="str">
        <f t="shared" ref="A1024:B1024" si="1031">if(and(isnumber(search("Yes",C1024)),isnumber(search("Yes",E1024)),isnumber(search("Yes",G1024)),isnumber(search("Yes",I1024))),"Yes","No")</f>
        <v>No</v>
      </c>
      <c r="B1024" s="21" t="str">
        <f t="shared" si="1031"/>
        <v>No</v>
      </c>
      <c r="C1024" s="22" t="str">
        <f t="shared" si="3"/>
        <v>No</v>
      </c>
      <c r="D1024" s="21" t="str">
        <f t="shared" si="4"/>
        <v>No</v>
      </c>
      <c r="E1024" s="21" t="str">
        <f t="shared" si="5"/>
        <v>No</v>
      </c>
      <c r="F1024" s="21" t="str">
        <f t="shared" si="6"/>
        <v>No</v>
      </c>
      <c r="G1024" s="21" t="str">
        <f t="shared" si="7"/>
        <v>No</v>
      </c>
      <c r="H1024" s="21" t="str">
        <f t="shared" si="8"/>
        <v>No</v>
      </c>
      <c r="I1024" s="21" t="str">
        <f t="shared" si="9"/>
        <v>No</v>
      </c>
      <c r="J1024" s="21" t="str">
        <f t="shared" si="10"/>
        <v>No</v>
      </c>
      <c r="K1024" s="25"/>
      <c r="L1024" s="7" t="s">
        <v>2059</v>
      </c>
      <c r="M1024" s="7" t="s">
        <v>2060</v>
      </c>
      <c r="N1024" s="7" t="s">
        <v>25</v>
      </c>
      <c r="O1024" s="7" t="s">
        <v>8897</v>
      </c>
      <c r="P1024" s="44" t="s">
        <v>8898</v>
      </c>
      <c r="Q1024" s="42"/>
      <c r="R1024" s="42"/>
      <c r="S1024" s="42"/>
      <c r="T1024" s="42"/>
      <c r="U1024" s="42"/>
      <c r="V1024" s="42"/>
      <c r="W1024" s="42"/>
      <c r="X1024" s="42"/>
      <c r="Y1024" s="27"/>
      <c r="Z1024" s="27"/>
      <c r="AA1024" s="27"/>
    </row>
    <row r="1025">
      <c r="A1025" s="21" t="str">
        <f t="shared" ref="A1025:B1025" si="1032">if(and(isnumber(search("Yes",C1025)),isnumber(search("Yes",E1025)),isnumber(search("Yes",G1025)),isnumber(search("Yes",I1025))),"Yes","No")</f>
        <v>Yes</v>
      </c>
      <c r="B1025" s="21" t="str">
        <f t="shared" si="1032"/>
        <v>Yes</v>
      </c>
      <c r="C1025" s="22" t="str">
        <f t="shared" si="3"/>
        <v>Yes</v>
      </c>
      <c r="D1025" s="21" t="str">
        <f t="shared" si="4"/>
        <v>Yes</v>
      </c>
      <c r="E1025" s="21" t="str">
        <f t="shared" si="5"/>
        <v>Yes</v>
      </c>
      <c r="F1025" s="21" t="str">
        <f t="shared" si="6"/>
        <v>Yes</v>
      </c>
      <c r="G1025" s="21" t="str">
        <f t="shared" si="7"/>
        <v>Yes</v>
      </c>
      <c r="H1025" s="21" t="str">
        <f t="shared" si="8"/>
        <v>Yes</v>
      </c>
      <c r="I1025" s="21" t="str">
        <f t="shared" si="9"/>
        <v>Yes</v>
      </c>
      <c r="J1025" s="21" t="str">
        <f t="shared" si="10"/>
        <v>Yes</v>
      </c>
      <c r="K1025" s="25">
        <v>55.0</v>
      </c>
      <c r="L1025" s="7" t="s">
        <v>2061</v>
      </c>
      <c r="M1025" s="7" t="s">
        <v>4812</v>
      </c>
      <c r="N1025" s="7" t="s">
        <v>21</v>
      </c>
      <c r="O1025" s="7" t="s">
        <v>2612</v>
      </c>
      <c r="P1025" s="44" t="s">
        <v>4813</v>
      </c>
      <c r="Q1025" s="7" t="s">
        <v>21</v>
      </c>
      <c r="R1025" s="7" t="s">
        <v>8899</v>
      </c>
      <c r="S1025" s="44" t="s">
        <v>8900</v>
      </c>
      <c r="T1025" s="7" t="s">
        <v>21</v>
      </c>
      <c r="U1025" s="7" t="s">
        <v>2238</v>
      </c>
      <c r="V1025" s="44" t="s">
        <v>8901</v>
      </c>
      <c r="W1025" s="7" t="s">
        <v>21</v>
      </c>
      <c r="X1025" s="7" t="s">
        <v>4817</v>
      </c>
      <c r="Y1025" s="44" t="s">
        <v>8902</v>
      </c>
    </row>
    <row r="1026">
      <c r="A1026" s="21" t="str">
        <f t="shared" ref="A1026:B1026" si="1033">if(and(isnumber(search("Yes",C1026)),isnumber(search("Yes",E1026)),isnumber(search("Yes",G1026)),isnumber(search("Yes",I1026))),"Yes","No")</f>
        <v>No</v>
      </c>
      <c r="B1026" s="21" t="str">
        <f t="shared" si="1033"/>
        <v>No</v>
      </c>
      <c r="C1026" s="22" t="str">
        <f t="shared" si="3"/>
        <v>No</v>
      </c>
      <c r="D1026" s="21" t="str">
        <f t="shared" si="4"/>
        <v>No</v>
      </c>
      <c r="E1026" s="21" t="str">
        <f t="shared" si="5"/>
        <v>No</v>
      </c>
      <c r="F1026" s="21" t="str">
        <f t="shared" si="6"/>
        <v>No</v>
      </c>
      <c r="G1026" s="21" t="str">
        <f t="shared" si="7"/>
        <v>No</v>
      </c>
      <c r="H1026" s="21" t="str">
        <f t="shared" si="8"/>
        <v>No</v>
      </c>
      <c r="I1026" s="21" t="str">
        <f t="shared" si="9"/>
        <v>No</v>
      </c>
      <c r="J1026" s="21" t="str">
        <f t="shared" si="10"/>
        <v>No</v>
      </c>
      <c r="K1026" s="25"/>
      <c r="L1026" s="7" t="s">
        <v>2063</v>
      </c>
      <c r="M1026" s="7" t="s">
        <v>2064</v>
      </c>
      <c r="N1026" s="7" t="s">
        <v>25</v>
      </c>
      <c r="O1026" s="7" t="s">
        <v>8903</v>
      </c>
      <c r="P1026" s="44" t="s">
        <v>8904</v>
      </c>
      <c r="Q1026" s="42"/>
      <c r="R1026" s="42"/>
      <c r="S1026" s="42"/>
      <c r="T1026" s="42"/>
      <c r="U1026" s="42"/>
      <c r="V1026" s="42"/>
      <c r="W1026" s="42"/>
      <c r="X1026" s="42"/>
      <c r="Y1026" s="27"/>
      <c r="Z1026" s="27"/>
      <c r="AA1026" s="27"/>
    </row>
    <row r="1027">
      <c r="A1027" s="21" t="str">
        <f t="shared" ref="A1027:B1027" si="1034">if(and(isnumber(search("Yes",C1027)),isnumber(search("Yes",E1027)),isnumber(search("Yes",G1027)),isnumber(search("Yes",I1027))),"Yes","No")</f>
        <v>No</v>
      </c>
      <c r="B1027" s="21" t="str">
        <f t="shared" si="1034"/>
        <v>No</v>
      </c>
      <c r="C1027" s="22" t="str">
        <f t="shared" si="3"/>
        <v>No</v>
      </c>
      <c r="D1027" s="21" t="str">
        <f t="shared" si="4"/>
        <v>No</v>
      </c>
      <c r="E1027" s="21" t="str">
        <f t="shared" si="5"/>
        <v>No</v>
      </c>
      <c r="F1027" s="21" t="str">
        <f t="shared" si="6"/>
        <v>No</v>
      </c>
      <c r="G1027" s="21" t="str">
        <f t="shared" si="7"/>
        <v>No</v>
      </c>
      <c r="H1027" s="21" t="str">
        <f t="shared" si="8"/>
        <v>No</v>
      </c>
      <c r="I1027" s="21" t="str">
        <f t="shared" si="9"/>
        <v>No</v>
      </c>
      <c r="J1027" s="21" t="str">
        <f t="shared" si="10"/>
        <v>No</v>
      </c>
      <c r="K1027" s="25"/>
      <c r="L1027" s="7" t="s">
        <v>2065</v>
      </c>
      <c r="M1027" s="7" t="s">
        <v>2066</v>
      </c>
      <c r="N1027" s="7" t="s">
        <v>25</v>
      </c>
      <c r="O1027" s="7" t="s">
        <v>2528</v>
      </c>
      <c r="P1027" s="44" t="s">
        <v>8905</v>
      </c>
      <c r="Q1027" s="42"/>
      <c r="R1027" s="42"/>
      <c r="S1027" s="42"/>
      <c r="T1027" s="42"/>
      <c r="U1027" s="42"/>
      <c r="V1027" s="42"/>
      <c r="W1027" s="42"/>
      <c r="X1027" s="42"/>
      <c r="Y1027" s="27"/>
      <c r="Z1027" s="27"/>
      <c r="AA1027" s="27"/>
    </row>
    <row r="1028">
      <c r="A1028" s="21" t="str">
        <f t="shared" ref="A1028:B1028" si="1035">if(and(isnumber(search("Yes",C1028)),isnumber(search("Yes",E1028)),isnumber(search("Yes",G1028)),isnumber(search("Yes",I1028))),"Yes","No")</f>
        <v>No</v>
      </c>
      <c r="B1028" s="21" t="str">
        <f t="shared" si="1035"/>
        <v>No</v>
      </c>
      <c r="C1028" s="22" t="str">
        <f t="shared" si="3"/>
        <v>No</v>
      </c>
      <c r="D1028" s="21" t="str">
        <f t="shared" si="4"/>
        <v>No</v>
      </c>
      <c r="E1028" s="21" t="str">
        <f t="shared" si="5"/>
        <v>No</v>
      </c>
      <c r="F1028" s="21" t="str">
        <f t="shared" si="6"/>
        <v>No</v>
      </c>
      <c r="G1028" s="21" t="str">
        <f t="shared" si="7"/>
        <v>No</v>
      </c>
      <c r="H1028" s="21" t="str">
        <f t="shared" si="8"/>
        <v>No</v>
      </c>
      <c r="I1028" s="21" t="str">
        <f t="shared" si="9"/>
        <v>No</v>
      </c>
      <c r="J1028" s="21" t="str">
        <f t="shared" si="10"/>
        <v>No</v>
      </c>
      <c r="K1028" s="25"/>
      <c r="L1028" s="7" t="s">
        <v>2067</v>
      </c>
      <c r="M1028" s="7" t="s">
        <v>2068</v>
      </c>
      <c r="N1028" s="7" t="s">
        <v>25</v>
      </c>
      <c r="O1028" s="7" t="s">
        <v>5344</v>
      </c>
      <c r="P1028" s="44" t="s">
        <v>7003</v>
      </c>
      <c r="Q1028" s="42"/>
      <c r="R1028" s="42"/>
      <c r="S1028" s="42"/>
      <c r="T1028" s="42"/>
      <c r="U1028" s="42"/>
      <c r="V1028" s="42"/>
      <c r="W1028" s="42"/>
      <c r="X1028" s="42"/>
      <c r="Y1028" s="27"/>
      <c r="Z1028" s="27"/>
      <c r="AA1028" s="27"/>
    </row>
    <row r="1029">
      <c r="A1029" s="21" t="str">
        <f t="shared" ref="A1029:B1029" si="1036">if(and(isnumber(search("Yes",C1029)),isnumber(search("Yes",E1029)),isnumber(search("Yes",G1029)),isnumber(search("Yes",I1029))),"Yes","No")</f>
        <v>No</v>
      </c>
      <c r="B1029" s="21" t="str">
        <f t="shared" si="1036"/>
        <v>No</v>
      </c>
      <c r="C1029" s="22" t="str">
        <f t="shared" si="3"/>
        <v>No</v>
      </c>
      <c r="D1029" s="21" t="str">
        <f t="shared" si="4"/>
        <v>No</v>
      </c>
      <c r="E1029" s="21" t="str">
        <f t="shared" si="5"/>
        <v>No</v>
      </c>
      <c r="F1029" s="21" t="str">
        <f t="shared" si="6"/>
        <v>No</v>
      </c>
      <c r="G1029" s="21" t="str">
        <f t="shared" si="7"/>
        <v>No</v>
      </c>
      <c r="H1029" s="21" t="str">
        <f t="shared" si="8"/>
        <v>No</v>
      </c>
      <c r="I1029" s="21" t="str">
        <f t="shared" si="9"/>
        <v>No</v>
      </c>
      <c r="J1029" s="21" t="str">
        <f t="shared" si="10"/>
        <v>No</v>
      </c>
      <c r="K1029" s="25"/>
      <c r="L1029" s="7" t="s">
        <v>2069</v>
      </c>
      <c r="M1029" s="7" t="s">
        <v>2070</v>
      </c>
      <c r="N1029" s="7" t="s">
        <v>25</v>
      </c>
      <c r="O1029" s="7" t="s">
        <v>3027</v>
      </c>
      <c r="P1029" s="44" t="s">
        <v>8906</v>
      </c>
      <c r="Q1029" s="42"/>
      <c r="R1029" s="42"/>
      <c r="S1029" s="42"/>
      <c r="T1029" s="42"/>
      <c r="U1029" s="42"/>
      <c r="V1029" s="42"/>
      <c r="W1029" s="42"/>
      <c r="X1029" s="42"/>
      <c r="Y1029" s="27"/>
      <c r="Z1029" s="27"/>
      <c r="AA1029" s="27"/>
    </row>
    <row r="1030">
      <c r="A1030" s="21" t="str">
        <f t="shared" ref="A1030:B1030" si="1037">if(and(isnumber(search("Yes",C1030)),isnumber(search("Yes",E1030)),isnumber(search("Yes",G1030)),isnumber(search("Yes",I1030))),"Yes","No")</f>
        <v>No</v>
      </c>
      <c r="B1030" s="21" t="str">
        <f t="shared" si="1037"/>
        <v>No</v>
      </c>
      <c r="C1030" s="22" t="str">
        <f t="shared" si="3"/>
        <v>No</v>
      </c>
      <c r="D1030" s="21" t="str">
        <f t="shared" si="4"/>
        <v>No</v>
      </c>
      <c r="E1030" s="21" t="str">
        <f t="shared" si="5"/>
        <v>No</v>
      </c>
      <c r="F1030" s="21" t="str">
        <f t="shared" si="6"/>
        <v>No</v>
      </c>
      <c r="G1030" s="21" t="str">
        <f t="shared" si="7"/>
        <v>No</v>
      </c>
      <c r="H1030" s="21" t="str">
        <f t="shared" si="8"/>
        <v>No</v>
      </c>
      <c r="I1030" s="21" t="str">
        <f t="shared" si="9"/>
        <v>No</v>
      </c>
      <c r="J1030" s="21" t="str">
        <f t="shared" si="10"/>
        <v>No</v>
      </c>
      <c r="K1030" s="25"/>
      <c r="L1030" s="7" t="s">
        <v>2071</v>
      </c>
      <c r="M1030" s="7" t="s">
        <v>2072</v>
      </c>
      <c r="N1030" s="7" t="s">
        <v>25</v>
      </c>
      <c r="O1030" s="7" t="s">
        <v>8907</v>
      </c>
      <c r="P1030" s="44" t="s">
        <v>4824</v>
      </c>
      <c r="Q1030" s="42"/>
      <c r="R1030" s="42"/>
      <c r="S1030" s="42"/>
      <c r="T1030" s="42"/>
      <c r="U1030" s="42"/>
      <c r="V1030" s="42"/>
      <c r="W1030" s="42"/>
      <c r="X1030" s="42"/>
      <c r="Y1030" s="27"/>
      <c r="Z1030" s="27"/>
      <c r="AA1030" s="27"/>
    </row>
    <row r="1031">
      <c r="A1031" s="21" t="str">
        <f t="shared" ref="A1031:B1031" si="1038">if(and(isnumber(search("Yes",C1031)),isnumber(search("Yes",E1031)),isnumber(search("Yes",G1031)),isnumber(search("Yes",I1031))),"Yes","No")</f>
        <v>No</v>
      </c>
      <c r="B1031" s="21" t="str">
        <f t="shared" si="1038"/>
        <v>No</v>
      </c>
      <c r="C1031" s="22" t="str">
        <f t="shared" si="3"/>
        <v>No</v>
      </c>
      <c r="D1031" s="21" t="str">
        <f t="shared" si="4"/>
        <v>No</v>
      </c>
      <c r="E1031" s="21" t="str">
        <f t="shared" si="5"/>
        <v>No</v>
      </c>
      <c r="F1031" s="21" t="str">
        <f t="shared" si="6"/>
        <v>No</v>
      </c>
      <c r="G1031" s="21" t="str">
        <f t="shared" si="7"/>
        <v>No</v>
      </c>
      <c r="H1031" s="21" t="str">
        <f t="shared" si="8"/>
        <v>No</v>
      </c>
      <c r="I1031" s="21" t="str">
        <f t="shared" si="9"/>
        <v>No</v>
      </c>
      <c r="J1031" s="21" t="str">
        <f t="shared" si="10"/>
        <v>No</v>
      </c>
      <c r="K1031" s="25"/>
      <c r="L1031" s="7" t="s">
        <v>2073</v>
      </c>
      <c r="M1031" s="7" t="s">
        <v>2074</v>
      </c>
      <c r="N1031" s="7" t="s">
        <v>25</v>
      </c>
      <c r="O1031" s="7" t="s">
        <v>8908</v>
      </c>
      <c r="P1031" s="44" t="s">
        <v>8909</v>
      </c>
      <c r="Q1031" s="42"/>
      <c r="R1031" s="42"/>
      <c r="S1031" s="42"/>
      <c r="T1031" s="42"/>
      <c r="U1031" s="42"/>
      <c r="V1031" s="42"/>
      <c r="W1031" s="42"/>
      <c r="X1031" s="42"/>
      <c r="Y1031" s="27"/>
      <c r="Z1031" s="27"/>
      <c r="AA1031" s="27"/>
    </row>
    <row r="1032">
      <c r="A1032" s="21" t="str">
        <f t="shared" ref="A1032:B1032" si="1039">if(and(isnumber(search("Yes",C1032)),isnumber(search("Yes",E1032)),isnumber(search("Yes",G1032)),isnumber(search("Yes",I1032))),"Yes","No")</f>
        <v>No</v>
      </c>
      <c r="B1032" s="21" t="str">
        <f t="shared" si="1039"/>
        <v>No</v>
      </c>
      <c r="C1032" s="22" t="str">
        <f t="shared" si="3"/>
        <v>No</v>
      </c>
      <c r="D1032" s="21" t="str">
        <f t="shared" si="4"/>
        <v>No</v>
      </c>
      <c r="E1032" s="21" t="str">
        <f t="shared" si="5"/>
        <v>No</v>
      </c>
      <c r="F1032" s="21" t="str">
        <f t="shared" si="6"/>
        <v>No</v>
      </c>
      <c r="G1032" s="21" t="str">
        <f t="shared" si="7"/>
        <v>No</v>
      </c>
      <c r="H1032" s="21" t="str">
        <f t="shared" si="8"/>
        <v>No</v>
      </c>
      <c r="I1032" s="21" t="str">
        <f t="shared" si="9"/>
        <v>No</v>
      </c>
      <c r="J1032" s="21" t="str">
        <f t="shared" si="10"/>
        <v>No</v>
      </c>
      <c r="K1032" s="25"/>
      <c r="L1032" s="7" t="s">
        <v>2075</v>
      </c>
      <c r="M1032" s="7" t="s">
        <v>2076</v>
      </c>
      <c r="N1032" s="7" t="s">
        <v>25</v>
      </c>
      <c r="O1032" s="7" t="s">
        <v>6490</v>
      </c>
      <c r="P1032" s="44" t="s">
        <v>8910</v>
      </c>
      <c r="Q1032" s="42"/>
      <c r="R1032" s="42"/>
      <c r="S1032" s="42"/>
      <c r="T1032" s="42"/>
      <c r="U1032" s="42"/>
      <c r="V1032" s="42"/>
      <c r="W1032" s="42"/>
      <c r="X1032" s="42"/>
      <c r="Y1032" s="27"/>
      <c r="Z1032" s="27"/>
      <c r="AA1032" s="27"/>
    </row>
    <row r="1033">
      <c r="A1033" s="21" t="str">
        <f t="shared" ref="A1033:B1033" si="1040">if(and(isnumber(search("Yes",C1033)),isnumber(search("Yes",E1033)),isnumber(search("Yes",G1033)),isnumber(search("Yes",I1033))),"Yes","No")</f>
        <v>No</v>
      </c>
      <c r="B1033" s="21" t="str">
        <f t="shared" si="1040"/>
        <v>No</v>
      </c>
      <c r="C1033" s="22" t="str">
        <f t="shared" si="3"/>
        <v>No</v>
      </c>
      <c r="D1033" s="21" t="str">
        <f t="shared" si="4"/>
        <v>No</v>
      </c>
      <c r="E1033" s="21" t="str">
        <f t="shared" si="5"/>
        <v>No</v>
      </c>
      <c r="F1033" s="21" t="str">
        <f t="shared" si="6"/>
        <v>No</v>
      </c>
      <c r="G1033" s="21" t="str">
        <f t="shared" si="7"/>
        <v>No</v>
      </c>
      <c r="H1033" s="21" t="str">
        <f t="shared" si="8"/>
        <v>No</v>
      </c>
      <c r="I1033" s="21" t="str">
        <f t="shared" si="9"/>
        <v>No</v>
      </c>
      <c r="J1033" s="21" t="str">
        <f t="shared" si="10"/>
        <v>No</v>
      </c>
      <c r="K1033" s="25"/>
      <c r="L1033" s="7" t="s">
        <v>2077</v>
      </c>
      <c r="M1033" s="7" t="s">
        <v>2078</v>
      </c>
      <c r="N1033" s="7" t="s">
        <v>25</v>
      </c>
      <c r="O1033" s="7" t="s">
        <v>4828</v>
      </c>
      <c r="P1033" s="44" t="s">
        <v>4829</v>
      </c>
      <c r="Q1033" s="42"/>
      <c r="R1033" s="42"/>
      <c r="S1033" s="42"/>
      <c r="T1033" s="42"/>
      <c r="U1033" s="42"/>
      <c r="V1033" s="42"/>
      <c r="W1033" s="42"/>
      <c r="X1033" s="42"/>
      <c r="Y1033" s="27"/>
      <c r="Z1033" s="27"/>
      <c r="AA1033" s="27"/>
    </row>
    <row r="1034">
      <c r="A1034" s="21" t="str">
        <f t="shared" ref="A1034:B1034" si="1041">if(and(isnumber(search("Yes",C1034)),isnumber(search("Yes",E1034)),isnumber(search("Yes",G1034)),isnumber(search("Yes",I1034))),"Yes","No")</f>
        <v>No</v>
      </c>
      <c r="B1034" s="21" t="str">
        <f t="shared" si="1041"/>
        <v>No</v>
      </c>
      <c r="C1034" s="22" t="str">
        <f t="shared" si="3"/>
        <v>Yes</v>
      </c>
      <c r="D1034" s="21" t="str">
        <f t="shared" si="4"/>
        <v>Yes</v>
      </c>
      <c r="E1034" s="21" t="str">
        <f t="shared" si="5"/>
        <v>Yes</v>
      </c>
      <c r="F1034" s="21" t="str">
        <f t="shared" si="6"/>
        <v>Yes</v>
      </c>
      <c r="G1034" s="21" t="str">
        <f t="shared" si="7"/>
        <v>No</v>
      </c>
      <c r="H1034" s="21" t="str">
        <f t="shared" si="8"/>
        <v>No</v>
      </c>
      <c r="I1034" s="21" t="str">
        <f t="shared" si="9"/>
        <v>No</v>
      </c>
      <c r="J1034" s="21" t="str">
        <f t="shared" si="10"/>
        <v>No</v>
      </c>
      <c r="K1034" s="25"/>
      <c r="L1034" s="7" t="s">
        <v>290</v>
      </c>
      <c r="M1034" s="7" t="s">
        <v>2079</v>
      </c>
      <c r="N1034" s="7" t="s">
        <v>21</v>
      </c>
      <c r="O1034" s="7" t="s">
        <v>3225</v>
      </c>
      <c r="P1034" s="44" t="s">
        <v>8911</v>
      </c>
      <c r="Q1034" s="7" t="s">
        <v>21</v>
      </c>
      <c r="R1034" s="7" t="s">
        <v>8912</v>
      </c>
      <c r="S1034" s="44" t="s">
        <v>8913</v>
      </c>
      <c r="T1034" s="7" t="s">
        <v>25</v>
      </c>
      <c r="U1034" s="7" t="s">
        <v>8914</v>
      </c>
      <c r="V1034" s="44" t="s">
        <v>8915</v>
      </c>
      <c r="W1034" s="42"/>
      <c r="X1034" s="42"/>
      <c r="Y1034" s="27"/>
      <c r="Z1034" s="27"/>
      <c r="AA1034" s="27"/>
    </row>
    <row r="1035">
      <c r="A1035" s="21" t="str">
        <f t="shared" ref="A1035:B1035" si="1042">if(and(isnumber(search("Yes",C1035)),isnumber(search("Yes",E1035)),isnumber(search("Yes",G1035)),isnumber(search("Yes",I1035))),"Yes","No")</f>
        <v>No</v>
      </c>
      <c r="B1035" s="21" t="str">
        <f t="shared" si="1042"/>
        <v>No</v>
      </c>
      <c r="C1035" s="22" t="str">
        <f t="shared" si="3"/>
        <v>No</v>
      </c>
      <c r="D1035" s="21" t="str">
        <f t="shared" si="4"/>
        <v>No</v>
      </c>
      <c r="E1035" s="21" t="str">
        <f t="shared" si="5"/>
        <v>No</v>
      </c>
      <c r="F1035" s="21" t="str">
        <f t="shared" si="6"/>
        <v>No</v>
      </c>
      <c r="G1035" s="21" t="str">
        <f t="shared" si="7"/>
        <v>No</v>
      </c>
      <c r="H1035" s="21" t="str">
        <f t="shared" si="8"/>
        <v>No</v>
      </c>
      <c r="I1035" s="21" t="str">
        <f t="shared" si="9"/>
        <v>No</v>
      </c>
      <c r="J1035" s="21" t="str">
        <f t="shared" si="10"/>
        <v>No</v>
      </c>
      <c r="K1035" s="25"/>
      <c r="L1035" s="7" t="s">
        <v>2080</v>
      </c>
      <c r="M1035" s="7" t="s">
        <v>2081</v>
      </c>
      <c r="N1035" s="7" t="s">
        <v>25</v>
      </c>
      <c r="O1035" s="7" t="s">
        <v>7014</v>
      </c>
      <c r="P1035" s="44" t="s">
        <v>8916</v>
      </c>
      <c r="Q1035" s="42"/>
      <c r="R1035" s="42"/>
      <c r="S1035" s="42"/>
      <c r="T1035" s="42"/>
      <c r="U1035" s="42"/>
      <c r="V1035" s="42"/>
      <c r="W1035" s="42"/>
      <c r="X1035" s="42"/>
      <c r="Y1035" s="27"/>
      <c r="Z1035" s="27"/>
      <c r="AA1035" s="27"/>
    </row>
    <row r="1036">
      <c r="A1036" s="21" t="str">
        <f t="shared" ref="A1036:B1036" si="1043">if(and(isnumber(search("Yes",C1036)),isnumber(search("Yes",E1036)),isnumber(search("Yes",G1036)),isnumber(search("Yes",I1036))),"Yes","No")</f>
        <v>No</v>
      </c>
      <c r="B1036" s="21" t="str">
        <f t="shared" si="1043"/>
        <v>No</v>
      </c>
      <c r="C1036" s="22" t="str">
        <f t="shared" si="3"/>
        <v>No</v>
      </c>
      <c r="D1036" s="21" t="str">
        <f t="shared" si="4"/>
        <v>No</v>
      </c>
      <c r="E1036" s="21" t="str">
        <f t="shared" si="5"/>
        <v>No</v>
      </c>
      <c r="F1036" s="21" t="str">
        <f t="shared" si="6"/>
        <v>No</v>
      </c>
      <c r="G1036" s="21" t="str">
        <f t="shared" si="7"/>
        <v>No</v>
      </c>
      <c r="H1036" s="21" t="str">
        <f t="shared" si="8"/>
        <v>No</v>
      </c>
      <c r="I1036" s="21" t="str">
        <f t="shared" si="9"/>
        <v>No</v>
      </c>
      <c r="J1036" s="21" t="str">
        <f t="shared" si="10"/>
        <v>No</v>
      </c>
      <c r="K1036" s="25"/>
      <c r="L1036" s="7" t="s">
        <v>2082</v>
      </c>
      <c r="M1036" s="7" t="s">
        <v>2083</v>
      </c>
      <c r="N1036" s="7" t="s">
        <v>25</v>
      </c>
      <c r="O1036" s="7" t="s">
        <v>8917</v>
      </c>
      <c r="P1036" s="44" t="s">
        <v>8918</v>
      </c>
      <c r="Q1036" s="42"/>
      <c r="R1036" s="42"/>
      <c r="S1036" s="42"/>
      <c r="T1036" s="42"/>
      <c r="U1036" s="42"/>
      <c r="V1036" s="42"/>
      <c r="W1036" s="42"/>
      <c r="X1036" s="42"/>
      <c r="Y1036" s="27"/>
      <c r="Z1036" s="27"/>
      <c r="AA1036" s="27"/>
    </row>
    <row r="1037">
      <c r="A1037" s="21" t="str">
        <f t="shared" ref="A1037:B1037" si="1044">if(and(isnumber(search("Yes",C1037)),isnumber(search("Yes",E1037)),isnumber(search("Yes",G1037)),isnumber(search("Yes",I1037))),"Yes","No")</f>
        <v>Yes</v>
      </c>
      <c r="B1037" s="21" t="str">
        <f t="shared" si="1044"/>
        <v>Yes</v>
      </c>
      <c r="C1037" s="22" t="str">
        <f t="shared" si="3"/>
        <v>Yes</v>
      </c>
      <c r="D1037" s="21" t="str">
        <f t="shared" si="4"/>
        <v>Yes</v>
      </c>
      <c r="E1037" s="21" t="str">
        <f t="shared" si="5"/>
        <v>Yes</v>
      </c>
      <c r="F1037" s="21" t="str">
        <f t="shared" si="6"/>
        <v>Yes</v>
      </c>
      <c r="G1037" s="21" t="str">
        <f t="shared" si="7"/>
        <v>Yes</v>
      </c>
      <c r="H1037" s="21" t="str">
        <f t="shared" si="8"/>
        <v>Yes</v>
      </c>
      <c r="I1037" s="21" t="str">
        <f t="shared" si="9"/>
        <v>Yes</v>
      </c>
      <c r="J1037" s="21" t="str">
        <f t="shared" si="10"/>
        <v>Yes</v>
      </c>
      <c r="K1037" s="25"/>
      <c r="L1037" s="7" t="s">
        <v>293</v>
      </c>
      <c r="M1037" s="7" t="s">
        <v>2084</v>
      </c>
      <c r="N1037" s="7" t="s">
        <v>21</v>
      </c>
      <c r="O1037" s="7" t="s">
        <v>8919</v>
      </c>
      <c r="P1037" s="44" t="s">
        <v>4840</v>
      </c>
      <c r="Q1037" s="7" t="s">
        <v>21</v>
      </c>
      <c r="R1037" s="7" t="s">
        <v>4841</v>
      </c>
      <c r="S1037" s="44" t="s">
        <v>4842</v>
      </c>
      <c r="T1037" s="7" t="s">
        <v>2321</v>
      </c>
      <c r="U1037" s="7" t="s">
        <v>8920</v>
      </c>
      <c r="V1037" s="44" t="s">
        <v>8921</v>
      </c>
      <c r="W1037" s="7" t="s">
        <v>2321</v>
      </c>
      <c r="X1037" s="7" t="s">
        <v>8922</v>
      </c>
      <c r="Y1037" s="44" t="s">
        <v>8923</v>
      </c>
      <c r="Z1037" s="27"/>
      <c r="AA1037" s="27"/>
    </row>
    <row r="1038">
      <c r="A1038" s="21" t="str">
        <f t="shared" ref="A1038:B1038" si="1045">if(and(isnumber(search("Yes",C1038)),isnumber(search("Yes",E1038)),isnumber(search("Yes",G1038)),isnumber(search("Yes",I1038))),"Yes","No")</f>
        <v>No</v>
      </c>
      <c r="B1038" s="21" t="str">
        <f t="shared" si="1045"/>
        <v>No</v>
      </c>
      <c r="C1038" s="22" t="str">
        <f t="shared" si="3"/>
        <v>No</v>
      </c>
      <c r="D1038" s="21" t="str">
        <f t="shared" si="4"/>
        <v>No</v>
      </c>
      <c r="E1038" s="21" t="str">
        <f t="shared" si="5"/>
        <v>No</v>
      </c>
      <c r="F1038" s="21" t="str">
        <f t="shared" si="6"/>
        <v>No</v>
      </c>
      <c r="G1038" s="21" t="str">
        <f t="shared" si="7"/>
        <v>No</v>
      </c>
      <c r="H1038" s="21" t="str">
        <f t="shared" si="8"/>
        <v>No</v>
      </c>
      <c r="I1038" s="21" t="str">
        <f t="shared" si="9"/>
        <v>No</v>
      </c>
      <c r="J1038" s="21" t="str">
        <f t="shared" si="10"/>
        <v>No</v>
      </c>
      <c r="K1038" s="25"/>
      <c r="L1038" s="7" t="s">
        <v>2085</v>
      </c>
      <c r="M1038" s="7" t="s">
        <v>2086</v>
      </c>
      <c r="N1038" s="7" t="s">
        <v>25</v>
      </c>
      <c r="O1038" s="7" t="s">
        <v>8924</v>
      </c>
      <c r="P1038" s="44" t="s">
        <v>8925</v>
      </c>
      <c r="Q1038" s="42"/>
      <c r="R1038" s="42"/>
      <c r="S1038" s="42"/>
      <c r="T1038" s="42"/>
      <c r="U1038" s="42"/>
      <c r="V1038" s="42"/>
      <c r="W1038" s="42"/>
      <c r="X1038" s="42"/>
      <c r="Y1038" s="27"/>
      <c r="Z1038" s="27"/>
      <c r="AA1038" s="27"/>
    </row>
    <row r="1039">
      <c r="A1039" s="21" t="str">
        <f t="shared" ref="A1039:B1039" si="1046">if(and(isnumber(search("Yes",C1039)),isnumber(search("Yes",E1039)),isnumber(search("Yes",G1039)),isnumber(search("Yes",I1039))),"Yes","No")</f>
        <v>No</v>
      </c>
      <c r="B1039" s="21" t="str">
        <f t="shared" si="1046"/>
        <v>No</v>
      </c>
      <c r="C1039" s="22" t="str">
        <f t="shared" si="3"/>
        <v>No</v>
      </c>
      <c r="D1039" s="21" t="str">
        <f t="shared" si="4"/>
        <v>No</v>
      </c>
      <c r="E1039" s="21" t="str">
        <f t="shared" si="5"/>
        <v>No</v>
      </c>
      <c r="F1039" s="21" t="str">
        <f t="shared" si="6"/>
        <v>No</v>
      </c>
      <c r="G1039" s="21" t="str">
        <f t="shared" si="7"/>
        <v>No</v>
      </c>
      <c r="H1039" s="21" t="str">
        <f t="shared" si="8"/>
        <v>No</v>
      </c>
      <c r="I1039" s="21" t="str">
        <f t="shared" si="9"/>
        <v>No</v>
      </c>
      <c r="J1039" s="21" t="str">
        <f t="shared" si="10"/>
        <v>No</v>
      </c>
      <c r="K1039" s="25"/>
      <c r="L1039" s="7" t="s">
        <v>2087</v>
      </c>
      <c r="M1039" s="7" t="s">
        <v>2088</v>
      </c>
      <c r="N1039" s="7" t="s">
        <v>25</v>
      </c>
      <c r="O1039" s="7" t="s">
        <v>3770</v>
      </c>
      <c r="P1039" s="44" t="s">
        <v>3691</v>
      </c>
      <c r="Q1039" s="42"/>
      <c r="R1039" s="42"/>
      <c r="S1039" s="42"/>
      <c r="T1039" s="42"/>
      <c r="U1039" s="42"/>
      <c r="V1039" s="42"/>
      <c r="W1039" s="42"/>
      <c r="X1039" s="42"/>
      <c r="Y1039" s="27"/>
      <c r="Z1039" s="27"/>
      <c r="AA1039" s="27"/>
    </row>
    <row r="1040">
      <c r="A1040" s="21" t="str">
        <f t="shared" ref="A1040:B1040" si="1047">if(and(isnumber(search("Yes",C1040)),isnumber(search("Yes",E1040)),isnumber(search("Yes",G1040)),isnumber(search("Yes",I1040))),"Yes","No")</f>
        <v>No</v>
      </c>
      <c r="B1040" s="21" t="str">
        <f t="shared" si="1047"/>
        <v>No</v>
      </c>
      <c r="C1040" s="22" t="str">
        <f t="shared" si="3"/>
        <v>No</v>
      </c>
      <c r="D1040" s="21" t="str">
        <f t="shared" si="4"/>
        <v>No</v>
      </c>
      <c r="E1040" s="21" t="str">
        <f t="shared" si="5"/>
        <v>No</v>
      </c>
      <c r="F1040" s="21" t="str">
        <f t="shared" si="6"/>
        <v>No</v>
      </c>
      <c r="G1040" s="21" t="str">
        <f t="shared" si="7"/>
        <v>No</v>
      </c>
      <c r="H1040" s="21" t="str">
        <f t="shared" si="8"/>
        <v>No</v>
      </c>
      <c r="I1040" s="21" t="str">
        <f t="shared" si="9"/>
        <v>No</v>
      </c>
      <c r="J1040" s="21" t="str">
        <f t="shared" si="10"/>
        <v>No</v>
      </c>
      <c r="K1040" s="25"/>
      <c r="L1040" s="7" t="s">
        <v>2089</v>
      </c>
      <c r="M1040" s="7" t="s">
        <v>2090</v>
      </c>
      <c r="N1040" s="7" t="s">
        <v>25</v>
      </c>
      <c r="O1040" s="7" t="s">
        <v>2689</v>
      </c>
      <c r="P1040" s="44" t="s">
        <v>4850</v>
      </c>
      <c r="Q1040" s="42"/>
      <c r="R1040" s="42"/>
      <c r="S1040" s="42"/>
      <c r="T1040" s="42"/>
      <c r="U1040" s="42"/>
      <c r="V1040" s="42"/>
      <c r="W1040" s="42"/>
      <c r="X1040" s="42"/>
      <c r="Y1040" s="27"/>
      <c r="Z1040" s="27"/>
      <c r="AA1040" s="27"/>
    </row>
    <row r="1041">
      <c r="A1041" s="21" t="str">
        <f t="shared" ref="A1041:B1041" si="1048">if(and(isnumber(search("Yes",C1041)),isnumber(search("Yes",E1041)),isnumber(search("Yes",G1041)),isnumber(search("Yes",I1041))),"Yes","No")</f>
        <v>No</v>
      </c>
      <c r="B1041" s="21" t="str">
        <f t="shared" si="1048"/>
        <v>No</v>
      </c>
      <c r="C1041" s="22" t="str">
        <f t="shared" si="3"/>
        <v>No</v>
      </c>
      <c r="D1041" s="21" t="str">
        <f t="shared" si="4"/>
        <v>No</v>
      </c>
      <c r="E1041" s="21" t="str">
        <f t="shared" si="5"/>
        <v>No</v>
      </c>
      <c r="F1041" s="21" t="str">
        <f t="shared" si="6"/>
        <v>No</v>
      </c>
      <c r="G1041" s="21" t="str">
        <f t="shared" si="7"/>
        <v>No</v>
      </c>
      <c r="H1041" s="21" t="str">
        <f t="shared" si="8"/>
        <v>No</v>
      </c>
      <c r="I1041" s="21" t="str">
        <f t="shared" si="9"/>
        <v>No</v>
      </c>
      <c r="J1041" s="21" t="str">
        <f t="shared" si="10"/>
        <v>No</v>
      </c>
      <c r="K1041" s="25"/>
      <c r="L1041" s="7" t="s">
        <v>2091</v>
      </c>
      <c r="M1041" s="7" t="s">
        <v>2092</v>
      </c>
      <c r="N1041" s="7" t="s">
        <v>25</v>
      </c>
      <c r="O1041" s="7" t="s">
        <v>8926</v>
      </c>
      <c r="P1041" s="44" t="s">
        <v>8927</v>
      </c>
      <c r="Q1041" s="42"/>
      <c r="R1041" s="42"/>
      <c r="S1041" s="42"/>
      <c r="T1041" s="42"/>
      <c r="U1041" s="42"/>
      <c r="V1041" s="42"/>
      <c r="W1041" s="42"/>
      <c r="X1041" s="42"/>
      <c r="Y1041" s="27"/>
      <c r="Z1041" s="27"/>
      <c r="AA1041" s="27"/>
    </row>
    <row r="1042">
      <c r="A1042" s="21" t="str">
        <f t="shared" ref="A1042:B1042" si="1049">if(and(isnumber(search("Yes",C1042)),isnumber(search("Yes",E1042)),isnumber(search("Yes",G1042)),isnumber(search("Yes",I1042))),"Yes","No")</f>
        <v>No</v>
      </c>
      <c r="B1042" s="21" t="str">
        <f t="shared" si="1049"/>
        <v>No</v>
      </c>
      <c r="C1042" s="22" t="str">
        <f t="shared" si="3"/>
        <v>No</v>
      </c>
      <c r="D1042" s="21" t="str">
        <f t="shared" si="4"/>
        <v>No</v>
      </c>
      <c r="E1042" s="21" t="str">
        <f t="shared" si="5"/>
        <v>No</v>
      </c>
      <c r="F1042" s="21" t="str">
        <f t="shared" si="6"/>
        <v>No</v>
      </c>
      <c r="G1042" s="21" t="str">
        <f t="shared" si="7"/>
        <v>No</v>
      </c>
      <c r="H1042" s="21" t="str">
        <f t="shared" si="8"/>
        <v>No</v>
      </c>
      <c r="I1042" s="21" t="str">
        <f t="shared" si="9"/>
        <v>No</v>
      </c>
      <c r="J1042" s="21" t="str">
        <f t="shared" si="10"/>
        <v>No</v>
      </c>
      <c r="K1042" s="25"/>
      <c r="L1042" s="7" t="s">
        <v>2093</v>
      </c>
      <c r="M1042" s="7" t="s">
        <v>2094</v>
      </c>
      <c r="N1042" s="7" t="s">
        <v>25</v>
      </c>
      <c r="O1042" s="7" t="s">
        <v>7028</v>
      </c>
      <c r="P1042" s="44" t="s">
        <v>8928</v>
      </c>
      <c r="Q1042" s="42"/>
      <c r="R1042" s="42"/>
      <c r="S1042" s="42"/>
      <c r="T1042" s="42"/>
      <c r="U1042" s="42"/>
      <c r="V1042" s="42"/>
      <c r="W1042" s="42"/>
      <c r="X1042" s="42"/>
      <c r="Y1042" s="27"/>
      <c r="Z1042" s="27"/>
      <c r="AA1042" s="27"/>
    </row>
    <row r="1043">
      <c r="A1043" s="21" t="str">
        <f t="shared" ref="A1043:B1043" si="1050">if(and(isnumber(search("Yes",C1043)),isnumber(search("Yes",E1043)),isnumber(search("Yes",G1043)),isnumber(search("Yes",I1043))),"Yes","No")</f>
        <v>No</v>
      </c>
      <c r="B1043" s="21" t="str">
        <f t="shared" si="1050"/>
        <v>No</v>
      </c>
      <c r="C1043" s="22" t="str">
        <f t="shared" si="3"/>
        <v>No</v>
      </c>
      <c r="D1043" s="21" t="str">
        <f t="shared" si="4"/>
        <v>No</v>
      </c>
      <c r="E1043" s="21" t="str">
        <f t="shared" si="5"/>
        <v>No</v>
      </c>
      <c r="F1043" s="21" t="str">
        <f t="shared" si="6"/>
        <v>No</v>
      </c>
      <c r="G1043" s="21" t="str">
        <f t="shared" si="7"/>
        <v>No</v>
      </c>
      <c r="H1043" s="21" t="str">
        <f t="shared" si="8"/>
        <v>No</v>
      </c>
      <c r="I1043" s="21" t="str">
        <f t="shared" si="9"/>
        <v>No</v>
      </c>
      <c r="J1043" s="21" t="str">
        <f t="shared" si="10"/>
        <v>No</v>
      </c>
      <c r="K1043" s="25"/>
      <c r="L1043" s="7" t="s">
        <v>2095</v>
      </c>
      <c r="M1043" s="7" t="s">
        <v>2096</v>
      </c>
      <c r="N1043" s="7" t="s">
        <v>25</v>
      </c>
      <c r="O1043" s="7" t="s">
        <v>4854</v>
      </c>
      <c r="P1043" s="44" t="s">
        <v>4855</v>
      </c>
      <c r="Q1043" s="42"/>
      <c r="R1043" s="42"/>
      <c r="S1043" s="42"/>
      <c r="T1043" s="42"/>
      <c r="U1043" s="42"/>
      <c r="V1043" s="42"/>
      <c r="W1043" s="42"/>
      <c r="X1043" s="42"/>
      <c r="Y1043" s="27"/>
      <c r="Z1043" s="27"/>
      <c r="AA1043" s="27"/>
    </row>
    <row r="1044">
      <c r="A1044" s="21" t="str">
        <f t="shared" ref="A1044:B1044" si="1051">if(and(isnumber(search("Yes",C1044)),isnumber(search("Yes",E1044)),isnumber(search("Yes",G1044)),isnumber(search("Yes",I1044))),"Yes","No")</f>
        <v>No</v>
      </c>
      <c r="B1044" s="21" t="str">
        <f t="shared" si="1051"/>
        <v>No</v>
      </c>
      <c r="C1044" s="22" t="str">
        <f t="shared" si="3"/>
        <v>No</v>
      </c>
      <c r="D1044" s="21" t="str">
        <f t="shared" si="4"/>
        <v>No</v>
      </c>
      <c r="E1044" s="21" t="str">
        <f t="shared" si="5"/>
        <v>No</v>
      </c>
      <c r="F1044" s="21" t="str">
        <f t="shared" si="6"/>
        <v>No</v>
      </c>
      <c r="G1044" s="21" t="str">
        <f t="shared" si="7"/>
        <v>No</v>
      </c>
      <c r="H1044" s="21" t="str">
        <f t="shared" si="8"/>
        <v>No</v>
      </c>
      <c r="I1044" s="21" t="str">
        <f t="shared" si="9"/>
        <v>No</v>
      </c>
      <c r="J1044" s="21" t="str">
        <f t="shared" si="10"/>
        <v>No</v>
      </c>
      <c r="K1044" s="25"/>
      <c r="L1044" s="7" t="s">
        <v>2097</v>
      </c>
      <c r="M1044" s="7" t="s">
        <v>2098</v>
      </c>
      <c r="N1044" s="7" t="s">
        <v>25</v>
      </c>
      <c r="O1044" s="7" t="s">
        <v>3055</v>
      </c>
      <c r="P1044" s="44" t="s">
        <v>4856</v>
      </c>
      <c r="Q1044" s="42"/>
      <c r="R1044" s="42"/>
      <c r="S1044" s="42"/>
      <c r="T1044" s="42"/>
      <c r="U1044" s="42"/>
      <c r="V1044" s="42"/>
      <c r="W1044" s="42"/>
      <c r="X1044" s="42"/>
      <c r="Y1044" s="27"/>
      <c r="Z1044" s="27"/>
      <c r="AA1044" s="27"/>
    </row>
    <row r="1045">
      <c r="A1045" s="21" t="str">
        <f t="shared" ref="A1045:B1045" si="1052">if(and(isnumber(search("Yes",C1045)),isnumber(search("Yes",E1045)),isnumber(search("Yes",G1045)),isnumber(search("Yes",I1045))),"Yes","No")</f>
        <v>No</v>
      </c>
      <c r="B1045" s="21" t="str">
        <f t="shared" si="1052"/>
        <v>No</v>
      </c>
      <c r="C1045" s="22" t="str">
        <f t="shared" si="3"/>
        <v>No</v>
      </c>
      <c r="D1045" s="21" t="str">
        <f t="shared" si="4"/>
        <v>No</v>
      </c>
      <c r="E1045" s="21" t="str">
        <f t="shared" si="5"/>
        <v>No</v>
      </c>
      <c r="F1045" s="21" t="str">
        <f t="shared" si="6"/>
        <v>No</v>
      </c>
      <c r="G1045" s="21" t="str">
        <f t="shared" si="7"/>
        <v>No</v>
      </c>
      <c r="H1045" s="21" t="str">
        <f t="shared" si="8"/>
        <v>No</v>
      </c>
      <c r="I1045" s="21" t="str">
        <f t="shared" si="9"/>
        <v>No</v>
      </c>
      <c r="J1045" s="21" t="str">
        <f t="shared" si="10"/>
        <v>No</v>
      </c>
      <c r="K1045" s="25"/>
      <c r="L1045" s="7" t="s">
        <v>2099</v>
      </c>
      <c r="M1045" s="7" t="s">
        <v>2100</v>
      </c>
      <c r="N1045" s="7" t="s">
        <v>25</v>
      </c>
      <c r="O1045" s="7" t="s">
        <v>4857</v>
      </c>
      <c r="P1045" s="44" t="s">
        <v>4858</v>
      </c>
      <c r="Q1045" s="42"/>
      <c r="R1045" s="42"/>
      <c r="S1045" s="42"/>
      <c r="T1045" s="42"/>
      <c r="U1045" s="42"/>
      <c r="V1045" s="42"/>
      <c r="W1045" s="42"/>
      <c r="X1045" s="42"/>
      <c r="Y1045" s="27"/>
      <c r="Z1045" s="27"/>
      <c r="AA1045" s="27"/>
    </row>
    <row r="1046">
      <c r="A1046" s="21" t="str">
        <f t="shared" ref="A1046:B1046" si="1053">if(and(isnumber(search("Yes",C1046)),isnumber(search("Yes",E1046)),isnumber(search("Yes",G1046)),isnumber(search("Yes",I1046))),"Yes","No")</f>
        <v>No</v>
      </c>
      <c r="B1046" s="21" t="str">
        <f t="shared" si="1053"/>
        <v>No</v>
      </c>
      <c r="C1046" s="22" t="str">
        <f t="shared" si="3"/>
        <v>No</v>
      </c>
      <c r="D1046" s="21" t="str">
        <f t="shared" si="4"/>
        <v>No</v>
      </c>
      <c r="E1046" s="21" t="str">
        <f t="shared" si="5"/>
        <v>No</v>
      </c>
      <c r="F1046" s="21" t="str">
        <f t="shared" si="6"/>
        <v>No</v>
      </c>
      <c r="G1046" s="21" t="str">
        <f t="shared" si="7"/>
        <v>No</v>
      </c>
      <c r="H1046" s="21" t="str">
        <f t="shared" si="8"/>
        <v>No</v>
      </c>
      <c r="I1046" s="21" t="str">
        <f t="shared" si="9"/>
        <v>No</v>
      </c>
      <c r="J1046" s="21" t="str">
        <f t="shared" si="10"/>
        <v>No</v>
      </c>
      <c r="K1046" s="25"/>
      <c r="L1046" s="7" t="s">
        <v>2101</v>
      </c>
      <c r="M1046" s="7" t="s">
        <v>2102</v>
      </c>
      <c r="N1046" s="7" t="s">
        <v>25</v>
      </c>
      <c r="O1046" s="7" t="s">
        <v>8929</v>
      </c>
      <c r="P1046" s="44" t="s">
        <v>8930</v>
      </c>
      <c r="Q1046" s="42"/>
      <c r="R1046" s="42"/>
      <c r="S1046" s="42"/>
      <c r="T1046" s="42"/>
      <c r="U1046" s="42"/>
      <c r="V1046" s="42"/>
      <c r="W1046" s="42"/>
      <c r="X1046" s="42"/>
      <c r="Y1046" s="27"/>
      <c r="Z1046" s="27"/>
      <c r="AA1046" s="27"/>
    </row>
    <row r="1047">
      <c r="A1047" s="21" t="str">
        <f t="shared" ref="A1047:B1047" si="1054">if(and(isnumber(search("Yes",C1047)),isnumber(search("Yes",E1047)),isnumber(search("Yes",G1047)),isnumber(search("Yes",I1047))),"Yes","No")</f>
        <v>No</v>
      </c>
      <c r="B1047" s="21" t="str">
        <f t="shared" si="1054"/>
        <v>No</v>
      </c>
      <c r="C1047" s="22" t="str">
        <f t="shared" si="3"/>
        <v>No</v>
      </c>
      <c r="D1047" s="21" t="str">
        <f t="shared" si="4"/>
        <v>No</v>
      </c>
      <c r="E1047" s="21" t="str">
        <f t="shared" si="5"/>
        <v>No</v>
      </c>
      <c r="F1047" s="21" t="str">
        <f t="shared" si="6"/>
        <v>No</v>
      </c>
      <c r="G1047" s="21" t="str">
        <f t="shared" si="7"/>
        <v>No</v>
      </c>
      <c r="H1047" s="21" t="str">
        <f t="shared" si="8"/>
        <v>No</v>
      </c>
      <c r="I1047" s="21" t="str">
        <f t="shared" si="9"/>
        <v>No</v>
      </c>
      <c r="J1047" s="21" t="str">
        <f t="shared" si="10"/>
        <v>No</v>
      </c>
      <c r="K1047" s="25"/>
      <c r="L1047" s="7" t="s">
        <v>2103</v>
      </c>
      <c r="M1047" s="7" t="s">
        <v>2104</v>
      </c>
      <c r="N1047" s="7" t="s">
        <v>25</v>
      </c>
      <c r="O1047" s="7" t="s">
        <v>8931</v>
      </c>
      <c r="P1047" s="44" t="s">
        <v>8932</v>
      </c>
      <c r="Q1047" s="42"/>
      <c r="R1047" s="42"/>
      <c r="S1047" s="42"/>
      <c r="T1047" s="42"/>
      <c r="U1047" s="42"/>
      <c r="V1047" s="42"/>
      <c r="W1047" s="42"/>
      <c r="X1047" s="42"/>
      <c r="Y1047" s="27"/>
      <c r="Z1047" s="27"/>
      <c r="AA1047" s="27"/>
    </row>
    <row r="1048">
      <c r="A1048" s="21" t="str">
        <f t="shared" ref="A1048:B1048" si="1055">if(and(isnumber(search("Yes",C1048)),isnumber(search("Yes",E1048)),isnumber(search("Yes",G1048)),isnumber(search("Yes",I1048))),"Yes","No")</f>
        <v>No</v>
      </c>
      <c r="B1048" s="21" t="str">
        <f t="shared" si="1055"/>
        <v>No</v>
      </c>
      <c r="C1048" s="22" t="str">
        <f t="shared" si="3"/>
        <v>No</v>
      </c>
      <c r="D1048" s="21" t="str">
        <f t="shared" si="4"/>
        <v>No</v>
      </c>
      <c r="E1048" s="21" t="str">
        <f t="shared" si="5"/>
        <v>No</v>
      </c>
      <c r="F1048" s="21" t="str">
        <f t="shared" si="6"/>
        <v>No</v>
      </c>
      <c r="G1048" s="21" t="str">
        <f t="shared" si="7"/>
        <v>No</v>
      </c>
      <c r="H1048" s="21" t="str">
        <f t="shared" si="8"/>
        <v>No</v>
      </c>
      <c r="I1048" s="21" t="str">
        <f t="shared" si="9"/>
        <v>No</v>
      </c>
      <c r="J1048" s="21" t="str">
        <f t="shared" si="10"/>
        <v>No</v>
      </c>
      <c r="K1048" s="25"/>
      <c r="L1048" s="7" t="s">
        <v>2105</v>
      </c>
      <c r="M1048" s="7" t="s">
        <v>2106</v>
      </c>
      <c r="N1048" s="7" t="s">
        <v>25</v>
      </c>
      <c r="O1048" s="7" t="s">
        <v>8933</v>
      </c>
      <c r="P1048" s="44" t="s">
        <v>8934</v>
      </c>
      <c r="Q1048" s="42"/>
      <c r="R1048" s="42"/>
      <c r="S1048" s="42"/>
      <c r="T1048" s="42"/>
      <c r="U1048" s="42"/>
      <c r="V1048" s="42"/>
      <c r="W1048" s="42"/>
      <c r="X1048" s="42"/>
      <c r="Y1048" s="27"/>
      <c r="Z1048" s="27"/>
      <c r="AA1048" s="27"/>
    </row>
    <row r="1049">
      <c r="A1049" s="21" t="str">
        <f t="shared" ref="A1049:B1049" si="1056">if(and(isnumber(search("Yes",C1049)),isnumber(search("Yes",E1049)),isnumber(search("Yes",G1049)),isnumber(search("Yes",I1049))),"Yes","No")</f>
        <v>No</v>
      </c>
      <c r="B1049" s="21" t="str">
        <f t="shared" si="1056"/>
        <v>No</v>
      </c>
      <c r="C1049" s="22" t="str">
        <f t="shared" si="3"/>
        <v>No</v>
      </c>
      <c r="D1049" s="21" t="str">
        <f t="shared" si="4"/>
        <v>No</v>
      </c>
      <c r="E1049" s="21" t="str">
        <f t="shared" si="5"/>
        <v>No</v>
      </c>
      <c r="F1049" s="21" t="str">
        <f t="shared" si="6"/>
        <v>No</v>
      </c>
      <c r="G1049" s="21" t="str">
        <f t="shared" si="7"/>
        <v>No</v>
      </c>
      <c r="H1049" s="21" t="str">
        <f t="shared" si="8"/>
        <v>No</v>
      </c>
      <c r="I1049" s="21" t="str">
        <f t="shared" si="9"/>
        <v>No</v>
      </c>
      <c r="J1049" s="21" t="str">
        <f t="shared" si="10"/>
        <v>No</v>
      </c>
      <c r="K1049" s="25"/>
      <c r="L1049" s="7" t="s">
        <v>2107</v>
      </c>
      <c r="M1049" s="7" t="s">
        <v>2108</v>
      </c>
      <c r="N1049" s="7" t="s">
        <v>25</v>
      </c>
      <c r="O1049" s="7" t="s">
        <v>4865</v>
      </c>
      <c r="P1049" s="44" t="s">
        <v>4866</v>
      </c>
      <c r="Q1049" s="42"/>
      <c r="R1049" s="42"/>
      <c r="S1049" s="42"/>
      <c r="T1049" s="42"/>
      <c r="U1049" s="42"/>
      <c r="V1049" s="42"/>
      <c r="W1049" s="42"/>
      <c r="X1049" s="42"/>
      <c r="Y1049" s="27"/>
      <c r="Z1049" s="27"/>
      <c r="AA1049" s="27"/>
    </row>
    <row r="1050">
      <c r="A1050" s="21" t="str">
        <f t="shared" ref="A1050:B1050" si="1057">if(and(isnumber(search("Yes",C1050)),isnumber(search("Yes",E1050)),isnumber(search("Yes",G1050)),isnumber(search("Yes",I1050))),"Yes","No")</f>
        <v>Yes</v>
      </c>
      <c r="B1050" s="21" t="str">
        <f t="shared" si="1057"/>
        <v>Yes</v>
      </c>
      <c r="C1050" s="22" t="str">
        <f t="shared" si="3"/>
        <v>Yes</v>
      </c>
      <c r="D1050" s="21" t="str">
        <f t="shared" si="4"/>
        <v>Yes</v>
      </c>
      <c r="E1050" s="21" t="str">
        <f t="shared" si="5"/>
        <v>Yes</v>
      </c>
      <c r="F1050" s="21" t="str">
        <f t="shared" si="6"/>
        <v>Yes</v>
      </c>
      <c r="G1050" s="21" t="str">
        <f t="shared" si="7"/>
        <v>Yes</v>
      </c>
      <c r="H1050" s="21" t="str">
        <f t="shared" si="8"/>
        <v>Yes</v>
      </c>
      <c r="I1050" s="21" t="str">
        <f t="shared" si="9"/>
        <v>Yes</v>
      </c>
      <c r="J1050" s="21" t="str">
        <f t="shared" si="10"/>
        <v>Yes</v>
      </c>
      <c r="K1050" s="25"/>
      <c r="L1050" s="7" t="s">
        <v>296</v>
      </c>
      <c r="M1050" s="7" t="s">
        <v>2109</v>
      </c>
      <c r="N1050" s="7" t="s">
        <v>21</v>
      </c>
      <c r="O1050" s="7" t="s">
        <v>4464</v>
      </c>
      <c r="P1050" s="44" t="s">
        <v>8935</v>
      </c>
      <c r="Q1050" s="7" t="s">
        <v>21</v>
      </c>
      <c r="R1050" s="7" t="s">
        <v>8936</v>
      </c>
      <c r="S1050" s="44" t="s">
        <v>8937</v>
      </c>
      <c r="T1050" s="7" t="s">
        <v>21</v>
      </c>
      <c r="U1050" s="7" t="s">
        <v>8938</v>
      </c>
      <c r="V1050" s="44" t="s">
        <v>8939</v>
      </c>
      <c r="W1050" s="7" t="s">
        <v>2321</v>
      </c>
      <c r="X1050" s="7" t="s">
        <v>2718</v>
      </c>
      <c r="Y1050" s="44" t="s">
        <v>3932</v>
      </c>
      <c r="Z1050" s="27"/>
      <c r="AA1050" s="27"/>
    </row>
    <row r="1051">
      <c r="A1051" s="21" t="str">
        <f t="shared" ref="A1051:B1051" si="1058">if(and(isnumber(search("Yes",C1051)),isnumber(search("Yes",E1051)),isnumber(search("Yes",G1051)),isnumber(search("Yes",I1051))),"Yes","No")</f>
        <v>No</v>
      </c>
      <c r="B1051" s="21" t="str">
        <f t="shared" si="1058"/>
        <v>No</v>
      </c>
      <c r="C1051" s="22" t="str">
        <f t="shared" si="3"/>
        <v>No</v>
      </c>
      <c r="D1051" s="21" t="str">
        <f t="shared" si="4"/>
        <v>No</v>
      </c>
      <c r="E1051" s="21" t="str">
        <f t="shared" si="5"/>
        <v>No</v>
      </c>
      <c r="F1051" s="21" t="str">
        <f t="shared" si="6"/>
        <v>No</v>
      </c>
      <c r="G1051" s="21" t="str">
        <f t="shared" si="7"/>
        <v>No</v>
      </c>
      <c r="H1051" s="21" t="str">
        <f t="shared" si="8"/>
        <v>No</v>
      </c>
      <c r="I1051" s="21" t="str">
        <f t="shared" si="9"/>
        <v>No</v>
      </c>
      <c r="J1051" s="21" t="str">
        <f t="shared" si="10"/>
        <v>No</v>
      </c>
      <c r="K1051" s="25"/>
      <c r="L1051" s="7" t="s">
        <v>2110</v>
      </c>
      <c r="M1051" s="7" t="s">
        <v>2111</v>
      </c>
      <c r="N1051" s="7" t="s">
        <v>25</v>
      </c>
      <c r="O1051" s="7" t="s">
        <v>8940</v>
      </c>
      <c r="P1051" s="44" t="s">
        <v>8941</v>
      </c>
      <c r="Q1051" s="42"/>
      <c r="R1051" s="42"/>
      <c r="S1051" s="42"/>
      <c r="T1051" s="42"/>
      <c r="U1051" s="42"/>
      <c r="V1051" s="42"/>
      <c r="W1051" s="42"/>
      <c r="X1051" s="42"/>
      <c r="Y1051" s="27"/>
      <c r="Z1051" s="27"/>
      <c r="AA1051" s="27"/>
    </row>
    <row r="1052">
      <c r="A1052" s="21" t="str">
        <f t="shared" ref="A1052:B1052" si="1059">if(and(isnumber(search("Yes",C1052)),isnumber(search("Yes",E1052)),isnumber(search("Yes",G1052)),isnumber(search("Yes",I1052))),"Yes","No")</f>
        <v>No</v>
      </c>
      <c r="B1052" s="21" t="str">
        <f t="shared" si="1059"/>
        <v>No</v>
      </c>
      <c r="C1052" s="22" t="str">
        <f t="shared" si="3"/>
        <v>No</v>
      </c>
      <c r="D1052" s="21" t="str">
        <f t="shared" si="4"/>
        <v>No</v>
      </c>
      <c r="E1052" s="21" t="str">
        <f t="shared" si="5"/>
        <v>No</v>
      </c>
      <c r="F1052" s="21" t="str">
        <f t="shared" si="6"/>
        <v>No</v>
      </c>
      <c r="G1052" s="21" t="str">
        <f t="shared" si="7"/>
        <v>No</v>
      </c>
      <c r="H1052" s="21" t="str">
        <f t="shared" si="8"/>
        <v>No</v>
      </c>
      <c r="I1052" s="21" t="str">
        <f t="shared" si="9"/>
        <v>No</v>
      </c>
      <c r="J1052" s="21" t="str">
        <f t="shared" si="10"/>
        <v>No</v>
      </c>
      <c r="K1052" s="25"/>
      <c r="L1052" s="7" t="s">
        <v>2112</v>
      </c>
      <c r="M1052" s="7" t="s">
        <v>2113</v>
      </c>
      <c r="N1052" s="7" t="s">
        <v>25</v>
      </c>
      <c r="O1052" s="7" t="s">
        <v>8942</v>
      </c>
      <c r="P1052" s="44" t="s">
        <v>8943</v>
      </c>
      <c r="Q1052" s="42"/>
      <c r="R1052" s="42"/>
      <c r="S1052" s="42"/>
      <c r="T1052" s="42"/>
      <c r="U1052" s="42"/>
      <c r="V1052" s="42"/>
      <c r="W1052" s="42"/>
      <c r="X1052" s="42"/>
      <c r="Y1052" s="27"/>
      <c r="Z1052" s="27"/>
      <c r="AA1052" s="27"/>
    </row>
    <row r="1053">
      <c r="A1053" s="21" t="str">
        <f t="shared" ref="A1053:B1053" si="1060">if(and(isnumber(search("Yes",C1053)),isnumber(search("Yes",E1053)),isnumber(search("Yes",G1053)),isnumber(search("Yes",I1053))),"Yes","No")</f>
        <v>No</v>
      </c>
      <c r="B1053" s="21" t="str">
        <f t="shared" si="1060"/>
        <v>No</v>
      </c>
      <c r="C1053" s="22" t="str">
        <f t="shared" si="3"/>
        <v>No</v>
      </c>
      <c r="D1053" s="21" t="str">
        <f t="shared" si="4"/>
        <v>No</v>
      </c>
      <c r="E1053" s="21" t="str">
        <f t="shared" si="5"/>
        <v>No</v>
      </c>
      <c r="F1053" s="21" t="str">
        <f t="shared" si="6"/>
        <v>No</v>
      </c>
      <c r="G1053" s="21" t="str">
        <f t="shared" si="7"/>
        <v>No</v>
      </c>
      <c r="H1053" s="21" t="str">
        <f t="shared" si="8"/>
        <v>No</v>
      </c>
      <c r="I1053" s="21" t="str">
        <f t="shared" si="9"/>
        <v>No</v>
      </c>
      <c r="J1053" s="21" t="str">
        <f t="shared" si="10"/>
        <v>No</v>
      </c>
      <c r="K1053" s="25"/>
      <c r="L1053" s="7" t="s">
        <v>2114</v>
      </c>
      <c r="M1053" s="7" t="s">
        <v>2115</v>
      </c>
      <c r="N1053" s="7" t="s">
        <v>25</v>
      </c>
      <c r="O1053" s="7" t="s">
        <v>7047</v>
      </c>
      <c r="P1053" s="44" t="s">
        <v>8944</v>
      </c>
      <c r="Q1053" s="42"/>
      <c r="R1053" s="42"/>
      <c r="S1053" s="42"/>
      <c r="T1053" s="42"/>
      <c r="U1053" s="42"/>
      <c r="V1053" s="42"/>
      <c r="W1053" s="42"/>
      <c r="X1053" s="42"/>
      <c r="Y1053" s="27"/>
      <c r="Z1053" s="27"/>
      <c r="AA1053" s="27"/>
    </row>
    <row r="1054">
      <c r="A1054" s="21" t="str">
        <f t="shared" ref="A1054:B1054" si="1061">if(and(isnumber(search("Yes",C1054)),isnumber(search("Yes",E1054)),isnumber(search("Yes",G1054)),isnumber(search("Yes",I1054))),"Yes","No")</f>
        <v>No</v>
      </c>
      <c r="B1054" s="21" t="str">
        <f t="shared" si="1061"/>
        <v>No</v>
      </c>
      <c r="C1054" s="22" t="str">
        <f t="shared" si="3"/>
        <v>No</v>
      </c>
      <c r="D1054" s="21" t="str">
        <f t="shared" si="4"/>
        <v>No</v>
      </c>
      <c r="E1054" s="21" t="str">
        <f t="shared" si="5"/>
        <v>No</v>
      </c>
      <c r="F1054" s="21" t="str">
        <f t="shared" si="6"/>
        <v>No</v>
      </c>
      <c r="G1054" s="21" t="str">
        <f t="shared" si="7"/>
        <v>No</v>
      </c>
      <c r="H1054" s="21" t="str">
        <f t="shared" si="8"/>
        <v>No</v>
      </c>
      <c r="I1054" s="21" t="str">
        <f t="shared" si="9"/>
        <v>No</v>
      </c>
      <c r="J1054" s="21" t="str">
        <f t="shared" si="10"/>
        <v>No</v>
      </c>
      <c r="K1054" s="25"/>
      <c r="L1054" s="7" t="s">
        <v>2116</v>
      </c>
      <c r="M1054" s="7" t="s">
        <v>2117</v>
      </c>
      <c r="N1054" s="7" t="s">
        <v>25</v>
      </c>
      <c r="O1054" s="7" t="s">
        <v>2268</v>
      </c>
      <c r="P1054" s="44" t="s">
        <v>8945</v>
      </c>
      <c r="Q1054" s="42"/>
      <c r="R1054" s="42"/>
      <c r="S1054" s="42"/>
      <c r="T1054" s="42"/>
      <c r="U1054" s="42"/>
      <c r="V1054" s="42"/>
      <c r="W1054" s="42"/>
      <c r="X1054" s="42"/>
      <c r="Y1054" s="27"/>
      <c r="Z1054" s="27"/>
      <c r="AA1054" s="27"/>
    </row>
    <row r="1055">
      <c r="A1055" s="21" t="str">
        <f t="shared" ref="A1055:B1055" si="1062">if(and(isnumber(search("Yes",C1055)),isnumber(search("Yes",E1055)),isnumber(search("Yes",G1055)),isnumber(search("Yes",I1055))),"Yes","No")</f>
        <v>No</v>
      </c>
      <c r="B1055" s="21" t="str">
        <f t="shared" si="1062"/>
        <v>No</v>
      </c>
      <c r="C1055" s="22" t="str">
        <f t="shared" si="3"/>
        <v>No</v>
      </c>
      <c r="D1055" s="21" t="str">
        <f t="shared" si="4"/>
        <v>No</v>
      </c>
      <c r="E1055" s="21" t="str">
        <f t="shared" si="5"/>
        <v>No</v>
      </c>
      <c r="F1055" s="21" t="str">
        <f t="shared" si="6"/>
        <v>No</v>
      </c>
      <c r="G1055" s="21" t="str">
        <f t="shared" si="7"/>
        <v>No</v>
      </c>
      <c r="H1055" s="21" t="str">
        <f t="shared" si="8"/>
        <v>No</v>
      </c>
      <c r="I1055" s="21" t="str">
        <f t="shared" si="9"/>
        <v>No</v>
      </c>
      <c r="J1055" s="21" t="str">
        <f t="shared" si="10"/>
        <v>No</v>
      </c>
      <c r="K1055" s="25"/>
      <c r="L1055" s="7" t="s">
        <v>2118</v>
      </c>
      <c r="M1055" s="7" t="s">
        <v>2119</v>
      </c>
      <c r="N1055" s="7" t="s">
        <v>25</v>
      </c>
      <c r="O1055" s="7" t="s">
        <v>7051</v>
      </c>
      <c r="P1055" s="44" t="s">
        <v>8946</v>
      </c>
      <c r="Q1055" s="42"/>
      <c r="R1055" s="42"/>
      <c r="S1055" s="42"/>
      <c r="T1055" s="42"/>
      <c r="U1055" s="42"/>
      <c r="V1055" s="42"/>
      <c r="W1055" s="42"/>
      <c r="X1055" s="42"/>
      <c r="Y1055" s="27"/>
      <c r="Z1055" s="27"/>
      <c r="AA1055" s="27"/>
    </row>
    <row r="1056">
      <c r="A1056" s="21" t="str">
        <f t="shared" ref="A1056:B1056" si="1063">if(and(isnumber(search("Yes",C1056)),isnumber(search("Yes",E1056)),isnumber(search("Yes",G1056)),isnumber(search("Yes",I1056))),"Yes","No")</f>
        <v>No</v>
      </c>
      <c r="B1056" s="21" t="str">
        <f t="shared" si="1063"/>
        <v>No</v>
      </c>
      <c r="C1056" s="22" t="str">
        <f t="shared" si="3"/>
        <v>No</v>
      </c>
      <c r="D1056" s="21" t="str">
        <f t="shared" si="4"/>
        <v>No</v>
      </c>
      <c r="E1056" s="21" t="str">
        <f t="shared" si="5"/>
        <v>No</v>
      </c>
      <c r="F1056" s="21" t="str">
        <f t="shared" si="6"/>
        <v>No</v>
      </c>
      <c r="G1056" s="21" t="str">
        <f t="shared" si="7"/>
        <v>No</v>
      </c>
      <c r="H1056" s="21" t="str">
        <f t="shared" si="8"/>
        <v>No</v>
      </c>
      <c r="I1056" s="21" t="str">
        <f t="shared" si="9"/>
        <v>No</v>
      </c>
      <c r="J1056" s="21" t="str">
        <f t="shared" si="10"/>
        <v>No</v>
      </c>
      <c r="K1056" s="25"/>
      <c r="L1056" s="7" t="s">
        <v>2120</v>
      </c>
      <c r="M1056" s="7" t="s">
        <v>2121</v>
      </c>
      <c r="N1056" s="7" t="s">
        <v>25</v>
      </c>
      <c r="O1056" s="7" t="s">
        <v>2829</v>
      </c>
      <c r="P1056" s="44" t="s">
        <v>8947</v>
      </c>
      <c r="Q1056" s="42"/>
      <c r="R1056" s="42"/>
      <c r="S1056" s="42"/>
      <c r="T1056" s="42"/>
      <c r="U1056" s="42"/>
      <c r="V1056" s="42"/>
      <c r="W1056" s="42"/>
      <c r="X1056" s="42"/>
      <c r="Y1056" s="27"/>
      <c r="Z1056" s="27"/>
      <c r="AA1056" s="27"/>
    </row>
    <row r="1057">
      <c r="A1057" s="21" t="str">
        <f t="shared" ref="A1057:B1057" si="1064">if(and(isnumber(search("Yes",C1057)),isnumber(search("Yes",E1057)),isnumber(search("Yes",G1057)),isnumber(search("Yes",I1057))),"Yes","No")</f>
        <v>No</v>
      </c>
      <c r="B1057" s="21" t="str">
        <f t="shared" si="1064"/>
        <v>No</v>
      </c>
      <c r="C1057" s="22" t="str">
        <f t="shared" si="3"/>
        <v>No</v>
      </c>
      <c r="D1057" s="21" t="str">
        <f t="shared" si="4"/>
        <v>No</v>
      </c>
      <c r="E1057" s="21" t="str">
        <f t="shared" si="5"/>
        <v>No</v>
      </c>
      <c r="F1057" s="21" t="str">
        <f t="shared" si="6"/>
        <v>No</v>
      </c>
      <c r="G1057" s="21" t="str">
        <f t="shared" si="7"/>
        <v>No</v>
      </c>
      <c r="H1057" s="21" t="str">
        <f t="shared" si="8"/>
        <v>No</v>
      </c>
      <c r="I1057" s="21" t="str">
        <f t="shared" si="9"/>
        <v>No</v>
      </c>
      <c r="J1057" s="21" t="str">
        <f t="shared" si="10"/>
        <v>No</v>
      </c>
      <c r="K1057" s="25"/>
      <c r="L1057" s="7" t="s">
        <v>2122</v>
      </c>
      <c r="M1057" s="7" t="s">
        <v>2123</v>
      </c>
      <c r="N1057" s="7" t="s">
        <v>25</v>
      </c>
      <c r="O1057" s="7" t="s">
        <v>7055</v>
      </c>
      <c r="P1057" s="44" t="s">
        <v>7056</v>
      </c>
      <c r="Q1057" s="42"/>
      <c r="R1057" s="42"/>
      <c r="S1057" s="42"/>
      <c r="T1057" s="42"/>
      <c r="U1057" s="42"/>
      <c r="V1057" s="42"/>
      <c r="W1057" s="42"/>
      <c r="X1057" s="42"/>
      <c r="Y1057" s="27"/>
      <c r="Z1057" s="27"/>
      <c r="AA1057" s="27"/>
    </row>
    <row r="1058">
      <c r="A1058" s="21" t="str">
        <f t="shared" ref="A1058:B1058" si="1065">if(and(isnumber(search("Yes",C1058)),isnumber(search("Yes",E1058)),isnumber(search("Yes",G1058)),isnumber(search("Yes",I1058))),"Yes","No")</f>
        <v>No</v>
      </c>
      <c r="B1058" s="21" t="str">
        <f t="shared" si="1065"/>
        <v>No</v>
      </c>
      <c r="C1058" s="22" t="str">
        <f t="shared" si="3"/>
        <v>No</v>
      </c>
      <c r="D1058" s="21" t="str">
        <f t="shared" si="4"/>
        <v>No</v>
      </c>
      <c r="E1058" s="21" t="str">
        <f t="shared" si="5"/>
        <v>No</v>
      </c>
      <c r="F1058" s="21" t="str">
        <f t="shared" si="6"/>
        <v>No</v>
      </c>
      <c r="G1058" s="21" t="str">
        <f t="shared" si="7"/>
        <v>No</v>
      </c>
      <c r="H1058" s="21" t="str">
        <f t="shared" si="8"/>
        <v>No</v>
      </c>
      <c r="I1058" s="21" t="str">
        <f t="shared" si="9"/>
        <v>No</v>
      </c>
      <c r="J1058" s="21" t="str">
        <f t="shared" si="10"/>
        <v>No</v>
      </c>
      <c r="K1058" s="25"/>
      <c r="L1058" s="7" t="s">
        <v>2124</v>
      </c>
      <c r="M1058" s="7" t="s">
        <v>2125</v>
      </c>
      <c r="N1058" s="7" t="s">
        <v>25</v>
      </c>
      <c r="O1058" s="7" t="s">
        <v>8948</v>
      </c>
      <c r="P1058" s="44" t="s">
        <v>8949</v>
      </c>
      <c r="Q1058" s="42"/>
      <c r="R1058" s="42"/>
      <c r="S1058" s="42"/>
      <c r="T1058" s="42"/>
      <c r="U1058" s="42"/>
      <c r="V1058" s="42"/>
      <c r="W1058" s="42"/>
      <c r="X1058" s="42"/>
      <c r="Y1058" s="27"/>
      <c r="Z1058" s="27"/>
      <c r="AA1058" s="27"/>
    </row>
    <row r="1059">
      <c r="A1059" s="21" t="str">
        <f t="shared" ref="A1059:B1059" si="1066">if(and(isnumber(search("Yes",C1059)),isnumber(search("Yes",E1059)),isnumber(search("Yes",G1059)),isnumber(search("Yes",I1059))),"Yes","No")</f>
        <v>No</v>
      </c>
      <c r="B1059" s="21" t="str">
        <f t="shared" si="1066"/>
        <v>No</v>
      </c>
      <c r="C1059" s="22" t="str">
        <f t="shared" si="3"/>
        <v>No</v>
      </c>
      <c r="D1059" s="21" t="str">
        <f t="shared" si="4"/>
        <v>No</v>
      </c>
      <c r="E1059" s="21" t="str">
        <f t="shared" si="5"/>
        <v>No</v>
      </c>
      <c r="F1059" s="21" t="str">
        <f t="shared" si="6"/>
        <v>No</v>
      </c>
      <c r="G1059" s="21" t="str">
        <f t="shared" si="7"/>
        <v>No</v>
      </c>
      <c r="H1059" s="21" t="str">
        <f t="shared" si="8"/>
        <v>No</v>
      </c>
      <c r="I1059" s="21" t="str">
        <f t="shared" si="9"/>
        <v>No</v>
      </c>
      <c r="J1059" s="21" t="str">
        <f t="shared" si="10"/>
        <v>No</v>
      </c>
      <c r="K1059" s="25"/>
      <c r="L1059" s="7" t="s">
        <v>2126</v>
      </c>
      <c r="M1059" s="7" t="s">
        <v>2127</v>
      </c>
      <c r="N1059" s="7" t="s">
        <v>25</v>
      </c>
      <c r="O1059" s="7" t="s">
        <v>4887</v>
      </c>
      <c r="P1059" s="44" t="s">
        <v>4888</v>
      </c>
      <c r="Q1059" s="42"/>
      <c r="R1059" s="42"/>
      <c r="S1059" s="42"/>
      <c r="T1059" s="42"/>
      <c r="U1059" s="42"/>
      <c r="V1059" s="42"/>
      <c r="W1059" s="42"/>
      <c r="X1059" s="42"/>
      <c r="Y1059" s="27"/>
      <c r="Z1059" s="27"/>
      <c r="AA1059" s="27"/>
    </row>
    <row r="1060">
      <c r="A1060" s="21" t="str">
        <f t="shared" ref="A1060:B1060" si="1067">if(and(isnumber(search("Yes",C1060)),isnumber(search("Yes",E1060)),isnumber(search("Yes",G1060)),isnumber(search("Yes",I1060))),"Yes","No")</f>
        <v>No</v>
      </c>
      <c r="B1060" s="21" t="str">
        <f t="shared" si="1067"/>
        <v>No</v>
      </c>
      <c r="C1060" s="22" t="str">
        <f t="shared" si="3"/>
        <v>No</v>
      </c>
      <c r="D1060" s="21" t="str">
        <f t="shared" si="4"/>
        <v>No</v>
      </c>
      <c r="E1060" s="21" t="str">
        <f t="shared" si="5"/>
        <v>No</v>
      </c>
      <c r="F1060" s="21" t="str">
        <f t="shared" si="6"/>
        <v>No</v>
      </c>
      <c r="G1060" s="21" t="str">
        <f t="shared" si="7"/>
        <v>No</v>
      </c>
      <c r="H1060" s="21" t="str">
        <f t="shared" si="8"/>
        <v>No</v>
      </c>
      <c r="I1060" s="21" t="str">
        <f t="shared" si="9"/>
        <v>No</v>
      </c>
      <c r="J1060" s="21" t="str">
        <f t="shared" si="10"/>
        <v>No</v>
      </c>
      <c r="K1060" s="25"/>
      <c r="L1060" s="7" t="s">
        <v>2128</v>
      </c>
      <c r="M1060" s="7" t="s">
        <v>2129</v>
      </c>
      <c r="N1060" s="7" t="s">
        <v>25</v>
      </c>
      <c r="O1060" s="7" t="s">
        <v>8950</v>
      </c>
      <c r="P1060" s="44" t="s">
        <v>8951</v>
      </c>
      <c r="Q1060" s="42"/>
      <c r="R1060" s="42"/>
      <c r="S1060" s="42"/>
      <c r="T1060" s="42"/>
      <c r="U1060" s="42"/>
      <c r="V1060" s="42"/>
      <c r="W1060" s="42"/>
      <c r="X1060" s="42"/>
      <c r="Y1060" s="27"/>
      <c r="Z1060" s="27"/>
      <c r="AA1060" s="27"/>
    </row>
    <row r="1061">
      <c r="A1061" s="21" t="str">
        <f t="shared" ref="A1061:B1061" si="1068">if(and(isnumber(search("Yes",C1061)),isnumber(search("Yes",E1061)),isnumber(search("Yes",G1061)),isnumber(search("Yes",I1061))),"Yes","No")</f>
        <v>Yes</v>
      </c>
      <c r="B1061" s="21" t="str">
        <f t="shared" si="1068"/>
        <v>Yes</v>
      </c>
      <c r="C1061" s="22" t="str">
        <f t="shared" si="3"/>
        <v>Yes</v>
      </c>
      <c r="D1061" s="21" t="str">
        <f t="shared" si="4"/>
        <v>Yes</v>
      </c>
      <c r="E1061" s="21" t="str">
        <f t="shared" si="5"/>
        <v>Yes</v>
      </c>
      <c r="F1061" s="21" t="str">
        <f t="shared" si="6"/>
        <v>Yes</v>
      </c>
      <c r="G1061" s="21" t="str">
        <f t="shared" si="7"/>
        <v>Yes</v>
      </c>
      <c r="H1061" s="21" t="str">
        <f t="shared" si="8"/>
        <v>Yes</v>
      </c>
      <c r="I1061" s="21" t="str">
        <f t="shared" si="9"/>
        <v>Yes</v>
      </c>
      <c r="J1061" s="21" t="str">
        <f t="shared" si="10"/>
        <v>Yes</v>
      </c>
      <c r="K1061" s="25">
        <v>16.0</v>
      </c>
      <c r="L1061" s="7" t="s">
        <v>2130</v>
      </c>
      <c r="M1061" s="7" t="s">
        <v>4891</v>
      </c>
      <c r="N1061" s="7" t="s">
        <v>21</v>
      </c>
      <c r="O1061" s="7" t="s">
        <v>4892</v>
      </c>
      <c r="P1061" s="44" t="s">
        <v>4893</v>
      </c>
      <c r="Q1061" s="7" t="s">
        <v>21</v>
      </c>
      <c r="R1061" s="7" t="s">
        <v>8952</v>
      </c>
      <c r="S1061" s="44" t="s">
        <v>8953</v>
      </c>
      <c r="T1061" s="7" t="s">
        <v>21</v>
      </c>
      <c r="U1061" s="7" t="s">
        <v>8954</v>
      </c>
      <c r="V1061" s="44" t="s">
        <v>8955</v>
      </c>
      <c r="W1061" s="7" t="s">
        <v>2321</v>
      </c>
      <c r="X1061" s="7" t="s">
        <v>3039</v>
      </c>
      <c r="Y1061" s="44" t="s">
        <v>4153</v>
      </c>
    </row>
    <row r="1062">
      <c r="A1062" s="21" t="str">
        <f t="shared" ref="A1062:B1062" si="1069">if(and(isnumber(search("Yes",C1062)),isnumber(search("Yes",E1062)),isnumber(search("Yes",G1062)),isnumber(search("Yes",I1062))),"Yes","No")</f>
        <v>No</v>
      </c>
      <c r="B1062" s="21" t="str">
        <f t="shared" si="1069"/>
        <v>No</v>
      </c>
      <c r="C1062" s="22" t="str">
        <f t="shared" si="3"/>
        <v>No</v>
      </c>
      <c r="D1062" s="21" t="str">
        <f t="shared" si="4"/>
        <v>No</v>
      </c>
      <c r="E1062" s="21" t="str">
        <f t="shared" si="5"/>
        <v>No</v>
      </c>
      <c r="F1062" s="21" t="str">
        <f t="shared" si="6"/>
        <v>No</v>
      </c>
      <c r="G1062" s="21" t="str">
        <f t="shared" si="7"/>
        <v>No</v>
      </c>
      <c r="H1062" s="21" t="str">
        <f t="shared" si="8"/>
        <v>No</v>
      </c>
      <c r="I1062" s="21" t="str">
        <f t="shared" si="9"/>
        <v>No</v>
      </c>
      <c r="J1062" s="21" t="str">
        <f t="shared" si="10"/>
        <v>No</v>
      </c>
      <c r="K1062" s="25"/>
      <c r="L1062" s="7" t="s">
        <v>2132</v>
      </c>
      <c r="M1062" s="7" t="s">
        <v>2133</v>
      </c>
      <c r="N1062" s="7" t="s">
        <v>25</v>
      </c>
      <c r="O1062" s="7" t="s">
        <v>2532</v>
      </c>
      <c r="P1062" s="44" t="s">
        <v>8956</v>
      </c>
      <c r="Q1062" s="42"/>
      <c r="R1062" s="42"/>
      <c r="S1062" s="42"/>
      <c r="T1062" s="42"/>
      <c r="U1062" s="42"/>
      <c r="V1062" s="42"/>
      <c r="W1062" s="42"/>
      <c r="X1062" s="42"/>
      <c r="Y1062" s="27"/>
      <c r="Z1062" s="27"/>
      <c r="AA1062" s="27"/>
    </row>
    <row r="1063">
      <c r="A1063" s="21" t="str">
        <f t="shared" ref="A1063:B1063" si="1070">if(and(isnumber(search("Yes",C1063)),isnumber(search("Yes",E1063)),isnumber(search("Yes",G1063)),isnumber(search("Yes",I1063))),"Yes","No")</f>
        <v>No</v>
      </c>
      <c r="B1063" s="21" t="str">
        <f t="shared" si="1070"/>
        <v>No</v>
      </c>
      <c r="C1063" s="22" t="str">
        <f t="shared" si="3"/>
        <v>No</v>
      </c>
      <c r="D1063" s="21" t="str">
        <f t="shared" si="4"/>
        <v>No</v>
      </c>
      <c r="E1063" s="21" t="str">
        <f t="shared" si="5"/>
        <v>No</v>
      </c>
      <c r="F1063" s="21" t="str">
        <f t="shared" si="6"/>
        <v>No</v>
      </c>
      <c r="G1063" s="21" t="str">
        <f t="shared" si="7"/>
        <v>No</v>
      </c>
      <c r="H1063" s="21" t="str">
        <f t="shared" si="8"/>
        <v>No</v>
      </c>
      <c r="I1063" s="21" t="str">
        <f t="shared" si="9"/>
        <v>No</v>
      </c>
      <c r="J1063" s="21" t="str">
        <f t="shared" si="10"/>
        <v>No</v>
      </c>
      <c r="K1063" s="25"/>
      <c r="L1063" s="7" t="s">
        <v>2134</v>
      </c>
      <c r="M1063" s="7" t="s">
        <v>2135</v>
      </c>
      <c r="N1063" s="7" t="s">
        <v>25</v>
      </c>
      <c r="O1063" s="7" t="s">
        <v>3271</v>
      </c>
      <c r="P1063" s="44" t="s">
        <v>8957</v>
      </c>
      <c r="Q1063" s="42"/>
      <c r="R1063" s="42"/>
      <c r="S1063" s="42"/>
      <c r="T1063" s="42"/>
      <c r="U1063" s="42"/>
      <c r="V1063" s="42"/>
      <c r="W1063" s="42"/>
      <c r="X1063" s="42"/>
      <c r="Y1063" s="27"/>
      <c r="Z1063" s="27"/>
      <c r="AA1063" s="27"/>
    </row>
    <row r="1064">
      <c r="A1064" s="21" t="str">
        <f t="shared" ref="A1064:B1064" si="1071">if(and(isnumber(search("Yes",C1064)),isnumber(search("Yes",E1064)),isnumber(search("Yes",G1064)),isnumber(search("Yes",I1064))),"Yes","No")</f>
        <v>No</v>
      </c>
      <c r="B1064" s="21" t="str">
        <f t="shared" si="1071"/>
        <v>No</v>
      </c>
      <c r="C1064" s="22" t="str">
        <f t="shared" si="3"/>
        <v>No</v>
      </c>
      <c r="D1064" s="21" t="str">
        <f t="shared" si="4"/>
        <v>No</v>
      </c>
      <c r="E1064" s="21" t="str">
        <f t="shared" si="5"/>
        <v>No</v>
      </c>
      <c r="F1064" s="21" t="str">
        <f t="shared" si="6"/>
        <v>No</v>
      </c>
      <c r="G1064" s="21" t="str">
        <f t="shared" si="7"/>
        <v>No</v>
      </c>
      <c r="H1064" s="21" t="str">
        <f t="shared" si="8"/>
        <v>No</v>
      </c>
      <c r="I1064" s="21" t="str">
        <f t="shared" si="9"/>
        <v>No</v>
      </c>
      <c r="J1064" s="21" t="str">
        <f t="shared" si="10"/>
        <v>No</v>
      </c>
      <c r="K1064" s="25"/>
      <c r="L1064" s="7" t="s">
        <v>2136</v>
      </c>
      <c r="M1064" s="7" t="s">
        <v>2137</v>
      </c>
      <c r="N1064" s="7" t="s">
        <v>25</v>
      </c>
      <c r="O1064" s="7" t="s">
        <v>8958</v>
      </c>
      <c r="P1064" s="44" t="s">
        <v>8959</v>
      </c>
      <c r="Q1064" s="42"/>
      <c r="R1064" s="42"/>
      <c r="S1064" s="42"/>
      <c r="T1064" s="42"/>
      <c r="U1064" s="42"/>
      <c r="V1064" s="42"/>
      <c r="W1064" s="42"/>
      <c r="X1064" s="42"/>
      <c r="Y1064" s="27"/>
      <c r="Z1064" s="27"/>
      <c r="AA1064" s="27"/>
    </row>
    <row r="1065">
      <c r="A1065" s="21" t="str">
        <f t="shared" ref="A1065:B1065" si="1072">if(and(isnumber(search("Yes",C1065)),isnumber(search("Yes",E1065)),isnumber(search("Yes",G1065)),isnumber(search("Yes",I1065))),"Yes","No")</f>
        <v>No</v>
      </c>
      <c r="B1065" s="21" t="str">
        <f t="shared" si="1072"/>
        <v>No</v>
      </c>
      <c r="C1065" s="22" t="str">
        <f t="shared" si="3"/>
        <v>No</v>
      </c>
      <c r="D1065" s="21" t="str">
        <f t="shared" si="4"/>
        <v>No</v>
      </c>
      <c r="E1065" s="21" t="str">
        <f t="shared" si="5"/>
        <v>No</v>
      </c>
      <c r="F1065" s="21" t="str">
        <f t="shared" si="6"/>
        <v>No</v>
      </c>
      <c r="G1065" s="21" t="str">
        <f t="shared" si="7"/>
        <v>No</v>
      </c>
      <c r="H1065" s="21" t="str">
        <f t="shared" si="8"/>
        <v>No</v>
      </c>
      <c r="I1065" s="21" t="str">
        <f t="shared" si="9"/>
        <v>No</v>
      </c>
      <c r="J1065" s="21" t="str">
        <f t="shared" si="10"/>
        <v>No</v>
      </c>
      <c r="K1065" s="25"/>
      <c r="L1065" s="7" t="s">
        <v>2138</v>
      </c>
      <c r="M1065" s="7" t="s">
        <v>2139</v>
      </c>
      <c r="N1065" s="7" t="s">
        <v>25</v>
      </c>
      <c r="O1065" s="7" t="s">
        <v>8960</v>
      </c>
      <c r="P1065" s="44" t="s">
        <v>8961</v>
      </c>
      <c r="Q1065" s="42"/>
      <c r="R1065" s="42"/>
      <c r="S1065" s="42"/>
      <c r="T1065" s="42"/>
      <c r="U1065" s="42"/>
      <c r="V1065" s="42"/>
      <c r="W1065" s="42"/>
      <c r="X1065" s="42"/>
      <c r="Y1065" s="27"/>
      <c r="Z1065" s="27"/>
      <c r="AA1065" s="27"/>
    </row>
    <row r="1066">
      <c r="A1066" s="21" t="str">
        <f t="shared" ref="A1066:B1066" si="1073">if(and(isnumber(search("Yes",C1066)),isnumber(search("Yes",E1066)),isnumber(search("Yes",G1066)),isnumber(search("Yes",I1066))),"Yes","No")</f>
        <v>Yes</v>
      </c>
      <c r="B1066" s="21" t="str">
        <f t="shared" si="1073"/>
        <v>Yes</v>
      </c>
      <c r="C1066" s="22" t="str">
        <f t="shared" si="3"/>
        <v>Yes</v>
      </c>
      <c r="D1066" s="21" t="str">
        <f t="shared" si="4"/>
        <v>Yes</v>
      </c>
      <c r="E1066" s="21" t="str">
        <f t="shared" si="5"/>
        <v>Yes</v>
      </c>
      <c r="F1066" s="21" t="str">
        <f t="shared" si="6"/>
        <v>Yes</v>
      </c>
      <c r="G1066" s="21" t="str">
        <f t="shared" si="7"/>
        <v>Yes</v>
      </c>
      <c r="H1066" s="21" t="str">
        <f t="shared" si="8"/>
        <v>Yes</v>
      </c>
      <c r="I1066" s="21" t="str">
        <f t="shared" si="9"/>
        <v>Yes</v>
      </c>
      <c r="J1066" s="21" t="str">
        <f t="shared" si="10"/>
        <v>Yes</v>
      </c>
      <c r="K1066" s="25"/>
      <c r="L1066" s="7" t="s">
        <v>299</v>
      </c>
      <c r="M1066" s="7" t="s">
        <v>2140</v>
      </c>
      <c r="N1066" s="7" t="s">
        <v>21</v>
      </c>
      <c r="O1066" s="7" t="s">
        <v>2712</v>
      </c>
      <c r="P1066" s="44" t="s">
        <v>8962</v>
      </c>
      <c r="Q1066" s="7" t="s">
        <v>21</v>
      </c>
      <c r="R1066" s="7" t="s">
        <v>8963</v>
      </c>
      <c r="S1066" s="44" t="s">
        <v>8964</v>
      </c>
      <c r="T1066" s="7" t="s">
        <v>21</v>
      </c>
      <c r="U1066" s="7" t="s">
        <v>4908</v>
      </c>
      <c r="V1066" s="44" t="s">
        <v>8965</v>
      </c>
      <c r="W1066" s="7" t="s">
        <v>2321</v>
      </c>
      <c r="X1066" s="7" t="s">
        <v>4470</v>
      </c>
      <c r="Y1066" s="44" t="s">
        <v>8966</v>
      </c>
      <c r="Z1066" s="27"/>
      <c r="AA1066" s="27"/>
    </row>
    <row r="1067">
      <c r="A1067" s="21" t="str">
        <f t="shared" ref="A1067:B1067" si="1074">if(and(isnumber(search("Yes",C1067)),isnumber(search("Yes",E1067)),isnumber(search("Yes",G1067)),isnumber(search("Yes",I1067))),"Yes","No")</f>
        <v>No</v>
      </c>
      <c r="B1067" s="21" t="str">
        <f t="shared" si="1074"/>
        <v>No</v>
      </c>
      <c r="C1067" s="22" t="str">
        <f t="shared" si="3"/>
        <v>Yes</v>
      </c>
      <c r="D1067" s="21" t="str">
        <f t="shared" si="4"/>
        <v>Yes</v>
      </c>
      <c r="E1067" s="21" t="str">
        <f t="shared" si="5"/>
        <v>Yes</v>
      </c>
      <c r="F1067" s="21" t="str">
        <f t="shared" si="6"/>
        <v>Yes</v>
      </c>
      <c r="G1067" s="21" t="str">
        <f t="shared" si="7"/>
        <v>No</v>
      </c>
      <c r="H1067" s="21" t="str">
        <f t="shared" si="8"/>
        <v>No</v>
      </c>
      <c r="I1067" s="21" t="str">
        <f t="shared" si="9"/>
        <v>No</v>
      </c>
      <c r="J1067" s="21" t="str">
        <f t="shared" si="10"/>
        <v>No</v>
      </c>
      <c r="K1067" s="25"/>
      <c r="L1067" s="7" t="s">
        <v>302</v>
      </c>
      <c r="M1067" s="7" t="s">
        <v>167</v>
      </c>
      <c r="N1067" s="7" t="s">
        <v>2321</v>
      </c>
      <c r="O1067" s="7" t="s">
        <v>8967</v>
      </c>
      <c r="P1067" s="44" t="s">
        <v>4913</v>
      </c>
      <c r="Q1067" s="7" t="s">
        <v>21</v>
      </c>
      <c r="R1067" s="7" t="s">
        <v>8968</v>
      </c>
      <c r="S1067" s="44" t="s">
        <v>8969</v>
      </c>
      <c r="T1067" s="7" t="s">
        <v>25</v>
      </c>
      <c r="U1067" s="7" t="s">
        <v>8970</v>
      </c>
      <c r="V1067" s="44" t="s">
        <v>8971</v>
      </c>
      <c r="W1067" s="42"/>
      <c r="X1067" s="42"/>
      <c r="Y1067" s="27"/>
      <c r="Z1067" s="27"/>
      <c r="AA1067" s="27"/>
    </row>
    <row r="1068">
      <c r="A1068" s="21" t="str">
        <f t="shared" ref="A1068:B1068" si="1075">if(and(isnumber(search("Yes",C1068)),isnumber(search("Yes",E1068)),isnumber(search("Yes",G1068)),isnumber(search("Yes",I1068))),"Yes","No")</f>
        <v>No</v>
      </c>
      <c r="B1068" s="21" t="str">
        <f t="shared" si="1075"/>
        <v>No</v>
      </c>
      <c r="C1068" s="22" t="str">
        <f t="shared" si="3"/>
        <v>No</v>
      </c>
      <c r="D1068" s="21" t="str">
        <f t="shared" si="4"/>
        <v>No</v>
      </c>
      <c r="E1068" s="21" t="str">
        <f t="shared" si="5"/>
        <v>No</v>
      </c>
      <c r="F1068" s="21" t="str">
        <f t="shared" si="6"/>
        <v>No</v>
      </c>
      <c r="G1068" s="21" t="str">
        <f t="shared" si="7"/>
        <v>No</v>
      </c>
      <c r="H1068" s="21" t="str">
        <f t="shared" si="8"/>
        <v>No</v>
      </c>
      <c r="I1068" s="21" t="str">
        <f t="shared" si="9"/>
        <v>No</v>
      </c>
      <c r="J1068" s="21" t="str">
        <f t="shared" si="10"/>
        <v>No</v>
      </c>
      <c r="K1068" s="25"/>
      <c r="L1068" s="7" t="s">
        <v>2141</v>
      </c>
      <c r="M1068" s="7" t="s">
        <v>2142</v>
      </c>
      <c r="N1068" s="7" t="s">
        <v>25</v>
      </c>
      <c r="O1068" s="7" t="s">
        <v>8972</v>
      </c>
      <c r="P1068" s="44" t="s">
        <v>8973</v>
      </c>
      <c r="Q1068" s="42"/>
      <c r="R1068" s="42"/>
      <c r="S1068" s="42"/>
      <c r="T1068" s="42"/>
      <c r="U1068" s="42"/>
      <c r="V1068" s="42"/>
      <c r="W1068" s="42"/>
      <c r="X1068" s="42"/>
      <c r="Y1068" s="27"/>
      <c r="Z1068" s="27"/>
      <c r="AA1068" s="27"/>
    </row>
    <row r="1069">
      <c r="A1069" s="21" t="str">
        <f t="shared" ref="A1069:B1069" si="1076">if(and(isnumber(search("Yes",C1069)),isnumber(search("Yes",E1069)),isnumber(search("Yes",G1069)),isnumber(search("Yes",I1069))),"Yes","No")</f>
        <v>Yes</v>
      </c>
      <c r="B1069" s="21" t="str">
        <f t="shared" si="1076"/>
        <v>Yes</v>
      </c>
      <c r="C1069" s="22" t="str">
        <f t="shared" si="3"/>
        <v>Yes</v>
      </c>
      <c r="D1069" s="21" t="str">
        <f t="shared" si="4"/>
        <v>Yes</v>
      </c>
      <c r="E1069" s="21" t="str">
        <f t="shared" si="5"/>
        <v>Yes</v>
      </c>
      <c r="F1069" s="21" t="str">
        <f t="shared" si="6"/>
        <v>Yes</v>
      </c>
      <c r="G1069" s="21" t="str">
        <f t="shared" si="7"/>
        <v>Yes</v>
      </c>
      <c r="H1069" s="21" t="str">
        <f t="shared" si="8"/>
        <v>Yes</v>
      </c>
      <c r="I1069" s="21" t="str">
        <f t="shared" si="9"/>
        <v>Yes</v>
      </c>
      <c r="J1069" s="21" t="str">
        <f t="shared" si="10"/>
        <v>Yes</v>
      </c>
      <c r="K1069" s="25">
        <v>36.0</v>
      </c>
      <c r="L1069" s="7" t="s">
        <v>2143</v>
      </c>
      <c r="M1069" s="7" t="s">
        <v>4920</v>
      </c>
      <c r="N1069" s="7" t="s">
        <v>21</v>
      </c>
      <c r="O1069" s="7" t="s">
        <v>8974</v>
      </c>
      <c r="P1069" s="44" t="s">
        <v>8975</v>
      </c>
      <c r="Q1069" s="7" t="s">
        <v>21</v>
      </c>
      <c r="R1069" s="7" t="s">
        <v>8976</v>
      </c>
      <c r="S1069" s="44" t="s">
        <v>8977</v>
      </c>
      <c r="T1069" s="7" t="s">
        <v>21</v>
      </c>
      <c r="U1069" s="7" t="s">
        <v>4500</v>
      </c>
      <c r="V1069" s="44" t="s">
        <v>8978</v>
      </c>
      <c r="W1069" s="7" t="s">
        <v>21</v>
      </c>
      <c r="X1069" s="7" t="s">
        <v>8979</v>
      </c>
      <c r="Y1069" s="44" t="s">
        <v>8980</v>
      </c>
    </row>
    <row r="1070">
      <c r="A1070" s="21" t="str">
        <f t="shared" ref="A1070:B1070" si="1077">if(and(isnumber(search("Yes",C1070)),isnumber(search("Yes",E1070)),isnumber(search("Yes",G1070)),isnumber(search("Yes",I1070))),"Yes","No")</f>
        <v>No</v>
      </c>
      <c r="B1070" s="21" t="str">
        <f t="shared" si="1077"/>
        <v>No</v>
      </c>
      <c r="C1070" s="22" t="str">
        <f t="shared" si="3"/>
        <v>No</v>
      </c>
      <c r="D1070" s="21" t="str">
        <f t="shared" si="4"/>
        <v>No</v>
      </c>
      <c r="E1070" s="21" t="str">
        <f t="shared" si="5"/>
        <v>No</v>
      </c>
      <c r="F1070" s="21" t="str">
        <f t="shared" si="6"/>
        <v>No</v>
      </c>
      <c r="G1070" s="21" t="str">
        <f t="shared" si="7"/>
        <v>No</v>
      </c>
      <c r="H1070" s="21" t="str">
        <f t="shared" si="8"/>
        <v>No</v>
      </c>
      <c r="I1070" s="21" t="str">
        <f t="shared" si="9"/>
        <v>No</v>
      </c>
      <c r="J1070" s="21" t="str">
        <f t="shared" si="10"/>
        <v>No</v>
      </c>
      <c r="K1070" s="25"/>
      <c r="L1070" s="7" t="s">
        <v>2145</v>
      </c>
      <c r="M1070" s="7" t="s">
        <v>2146</v>
      </c>
      <c r="N1070" s="7" t="s">
        <v>25</v>
      </c>
      <c r="O1070" s="7" t="s">
        <v>8981</v>
      </c>
      <c r="P1070" s="44" t="s">
        <v>4929</v>
      </c>
      <c r="Q1070" s="42"/>
      <c r="R1070" s="42"/>
      <c r="S1070" s="42"/>
      <c r="T1070" s="42"/>
      <c r="U1070" s="42"/>
      <c r="V1070" s="42"/>
      <c r="W1070" s="42"/>
      <c r="X1070" s="42"/>
      <c r="Y1070" s="27"/>
      <c r="Z1070" s="27"/>
      <c r="AA1070" s="27"/>
    </row>
    <row r="1071">
      <c r="A1071" s="21" t="str">
        <f t="shared" ref="A1071:B1071" si="1078">if(and(isnumber(search("Yes",C1071)),isnumber(search("Yes",E1071)),isnumber(search("Yes",G1071)),isnumber(search("Yes",I1071))),"Yes","No")</f>
        <v>No</v>
      </c>
      <c r="B1071" s="21" t="str">
        <f t="shared" si="1078"/>
        <v>No</v>
      </c>
      <c r="C1071" s="22" t="str">
        <f t="shared" si="3"/>
        <v>No</v>
      </c>
      <c r="D1071" s="21" t="str">
        <f t="shared" si="4"/>
        <v>No</v>
      </c>
      <c r="E1071" s="21" t="str">
        <f t="shared" si="5"/>
        <v>No</v>
      </c>
      <c r="F1071" s="21" t="str">
        <f t="shared" si="6"/>
        <v>No</v>
      </c>
      <c r="G1071" s="21" t="str">
        <f t="shared" si="7"/>
        <v>No</v>
      </c>
      <c r="H1071" s="21" t="str">
        <f t="shared" si="8"/>
        <v>No</v>
      </c>
      <c r="I1071" s="21" t="str">
        <f t="shared" si="9"/>
        <v>No</v>
      </c>
      <c r="J1071" s="21" t="str">
        <f t="shared" si="10"/>
        <v>No</v>
      </c>
      <c r="K1071" s="25"/>
      <c r="L1071" s="7" t="s">
        <v>2147</v>
      </c>
      <c r="M1071" s="7" t="s">
        <v>2148</v>
      </c>
      <c r="N1071" s="7" t="s">
        <v>25</v>
      </c>
      <c r="O1071" s="7" t="s">
        <v>8982</v>
      </c>
      <c r="P1071" s="44" t="s">
        <v>8983</v>
      </c>
      <c r="Q1071" s="42"/>
      <c r="R1071" s="42"/>
      <c r="S1071" s="42"/>
      <c r="T1071" s="42"/>
      <c r="U1071" s="42"/>
      <c r="V1071" s="42"/>
      <c r="W1071" s="42"/>
      <c r="X1071" s="42"/>
      <c r="Y1071" s="27"/>
      <c r="Z1071" s="27"/>
      <c r="AA1071" s="27"/>
    </row>
    <row r="1072">
      <c r="A1072" s="21" t="str">
        <f t="shared" ref="A1072:B1072" si="1079">if(and(isnumber(search("Yes",C1072)),isnumber(search("Yes",E1072)),isnumber(search("Yes",G1072)),isnumber(search("Yes",I1072))),"Yes","No")</f>
        <v>No</v>
      </c>
      <c r="B1072" s="21" t="str">
        <f t="shared" si="1079"/>
        <v>No</v>
      </c>
      <c r="C1072" s="22" t="str">
        <f t="shared" si="3"/>
        <v>No</v>
      </c>
      <c r="D1072" s="21" t="str">
        <f t="shared" si="4"/>
        <v>No</v>
      </c>
      <c r="E1072" s="21" t="str">
        <f t="shared" si="5"/>
        <v>No</v>
      </c>
      <c r="F1072" s="21" t="str">
        <f t="shared" si="6"/>
        <v>No</v>
      </c>
      <c r="G1072" s="21" t="str">
        <f t="shared" si="7"/>
        <v>No</v>
      </c>
      <c r="H1072" s="21" t="str">
        <f t="shared" si="8"/>
        <v>No</v>
      </c>
      <c r="I1072" s="21" t="str">
        <f t="shared" si="9"/>
        <v>No</v>
      </c>
      <c r="J1072" s="21" t="str">
        <f t="shared" si="10"/>
        <v>No</v>
      </c>
      <c r="K1072" s="25"/>
      <c r="L1072" s="7" t="s">
        <v>2149</v>
      </c>
      <c r="M1072" s="7" t="s">
        <v>2150</v>
      </c>
      <c r="N1072" s="7" t="s">
        <v>25</v>
      </c>
      <c r="O1072" s="7" t="s">
        <v>8984</v>
      </c>
      <c r="P1072" s="44" t="s">
        <v>8985</v>
      </c>
      <c r="Q1072" s="42"/>
      <c r="R1072" s="42"/>
      <c r="S1072" s="42"/>
      <c r="T1072" s="42"/>
      <c r="U1072" s="42"/>
      <c r="V1072" s="42"/>
      <c r="W1072" s="42"/>
      <c r="X1072" s="42"/>
      <c r="Y1072" s="27"/>
      <c r="Z1072" s="27"/>
      <c r="AA1072" s="27"/>
    </row>
    <row r="1073">
      <c r="A1073" s="21" t="str">
        <f t="shared" ref="A1073:B1073" si="1080">if(and(isnumber(search("Yes",C1073)),isnumber(search("Yes",E1073)),isnumber(search("Yes",G1073)),isnumber(search("Yes",I1073))),"Yes","No")</f>
        <v>No</v>
      </c>
      <c r="B1073" s="21" t="str">
        <f t="shared" si="1080"/>
        <v>No</v>
      </c>
      <c r="C1073" s="22" t="str">
        <f t="shared" si="3"/>
        <v>Yes</v>
      </c>
      <c r="D1073" s="21" t="str">
        <f t="shared" si="4"/>
        <v>Yes</v>
      </c>
      <c r="E1073" s="21" t="str">
        <f t="shared" si="5"/>
        <v>Yes</v>
      </c>
      <c r="F1073" s="21" t="str">
        <f t="shared" si="6"/>
        <v>Yes</v>
      </c>
      <c r="G1073" s="21" t="str">
        <f t="shared" si="7"/>
        <v>Yes</v>
      </c>
      <c r="H1073" s="21" t="str">
        <f t="shared" si="8"/>
        <v>Yes</v>
      </c>
      <c r="I1073" s="21" t="str">
        <f t="shared" si="9"/>
        <v>No</v>
      </c>
      <c r="J1073" s="21" t="str">
        <f t="shared" si="10"/>
        <v>No</v>
      </c>
      <c r="K1073" s="25">
        <v>76.0</v>
      </c>
      <c r="L1073" s="7" t="s">
        <v>2151</v>
      </c>
      <c r="M1073" s="7" t="s">
        <v>2152</v>
      </c>
      <c r="N1073" s="7" t="s">
        <v>21</v>
      </c>
      <c r="O1073" s="7" t="s">
        <v>3225</v>
      </c>
      <c r="P1073" s="44" t="s">
        <v>8986</v>
      </c>
      <c r="Q1073" s="7" t="s">
        <v>21</v>
      </c>
      <c r="R1073" s="7" t="s">
        <v>8987</v>
      </c>
      <c r="S1073" s="44" t="s">
        <v>7096</v>
      </c>
      <c r="T1073" s="7" t="s">
        <v>21</v>
      </c>
      <c r="U1073" s="7" t="s">
        <v>2238</v>
      </c>
      <c r="V1073" s="44" t="s">
        <v>8988</v>
      </c>
      <c r="W1073" s="7" t="s">
        <v>25</v>
      </c>
      <c r="X1073" s="7" t="s">
        <v>8989</v>
      </c>
      <c r="Y1073" s="44" t="s">
        <v>8990</v>
      </c>
    </row>
    <row r="1074">
      <c r="A1074" s="21" t="str">
        <f t="shared" ref="A1074:B1074" si="1081">if(and(isnumber(search("Yes",C1074)),isnumber(search("Yes",E1074)),isnumber(search("Yes",G1074)),isnumber(search("Yes",I1074))),"Yes","No")</f>
        <v>No</v>
      </c>
      <c r="B1074" s="21" t="str">
        <f t="shared" si="1081"/>
        <v>No</v>
      </c>
      <c r="C1074" s="22" t="str">
        <f t="shared" si="3"/>
        <v>No</v>
      </c>
      <c r="D1074" s="21" t="str">
        <f t="shared" si="4"/>
        <v>No</v>
      </c>
      <c r="E1074" s="21" t="str">
        <f t="shared" si="5"/>
        <v>No</v>
      </c>
      <c r="F1074" s="21" t="str">
        <f t="shared" si="6"/>
        <v>No</v>
      </c>
      <c r="G1074" s="21" t="str">
        <f t="shared" si="7"/>
        <v>No</v>
      </c>
      <c r="H1074" s="21" t="str">
        <f t="shared" si="8"/>
        <v>No</v>
      </c>
      <c r="I1074" s="21" t="str">
        <f t="shared" si="9"/>
        <v>No</v>
      </c>
      <c r="J1074" s="21" t="str">
        <f t="shared" si="10"/>
        <v>No</v>
      </c>
      <c r="K1074" s="25"/>
      <c r="L1074" s="7" t="s">
        <v>2153</v>
      </c>
      <c r="M1074" s="7" t="s">
        <v>2154</v>
      </c>
      <c r="N1074" s="7" t="s">
        <v>25</v>
      </c>
      <c r="O1074" s="7" t="s">
        <v>7100</v>
      </c>
      <c r="P1074" s="44" t="s">
        <v>8991</v>
      </c>
      <c r="Q1074" s="42"/>
      <c r="R1074" s="42"/>
      <c r="S1074" s="42"/>
      <c r="T1074" s="42"/>
      <c r="U1074" s="42"/>
      <c r="V1074" s="42"/>
      <c r="W1074" s="42"/>
      <c r="X1074" s="42"/>
      <c r="Y1074" s="27"/>
      <c r="Z1074" s="27"/>
      <c r="AA1074" s="27"/>
    </row>
    <row r="1075">
      <c r="A1075" s="21" t="str">
        <f t="shared" ref="A1075:B1075" si="1082">if(and(isnumber(search("Yes",C1075)),isnumber(search("Yes",E1075)),isnumber(search("Yes",G1075)),isnumber(search("Yes",I1075))),"Yes","No")</f>
        <v>No</v>
      </c>
      <c r="B1075" s="21" t="str">
        <f t="shared" si="1082"/>
        <v>No</v>
      </c>
      <c r="C1075" s="22" t="str">
        <f t="shared" si="3"/>
        <v>No</v>
      </c>
      <c r="D1075" s="21" t="str">
        <f t="shared" si="4"/>
        <v>No</v>
      </c>
      <c r="E1075" s="21" t="str">
        <f t="shared" si="5"/>
        <v>No</v>
      </c>
      <c r="F1075" s="21" t="str">
        <f t="shared" si="6"/>
        <v>No</v>
      </c>
      <c r="G1075" s="21" t="str">
        <f t="shared" si="7"/>
        <v>No</v>
      </c>
      <c r="H1075" s="21" t="str">
        <f t="shared" si="8"/>
        <v>No</v>
      </c>
      <c r="I1075" s="21" t="str">
        <f t="shared" si="9"/>
        <v>No</v>
      </c>
      <c r="J1075" s="21" t="str">
        <f t="shared" si="10"/>
        <v>No</v>
      </c>
      <c r="K1075" s="25"/>
      <c r="L1075" s="7" t="s">
        <v>2155</v>
      </c>
      <c r="M1075" s="7" t="s">
        <v>2156</v>
      </c>
      <c r="N1075" s="7" t="s">
        <v>25</v>
      </c>
      <c r="O1075" s="7" t="s">
        <v>8992</v>
      </c>
      <c r="P1075" s="44" t="s">
        <v>8993</v>
      </c>
      <c r="Q1075" s="42"/>
      <c r="R1075" s="42"/>
      <c r="S1075" s="42"/>
      <c r="T1075" s="42"/>
      <c r="U1075" s="42"/>
      <c r="V1075" s="42"/>
      <c r="W1075" s="42"/>
      <c r="X1075" s="42"/>
      <c r="Y1075" s="27"/>
      <c r="Z1075" s="27"/>
      <c r="AA1075" s="27"/>
    </row>
    <row r="1076">
      <c r="A1076" s="21" t="str">
        <f t="shared" ref="A1076:B1076" si="1083">if(and(isnumber(search("Yes",C1076)),isnumber(search("Yes",E1076)),isnumber(search("Yes",G1076)),isnumber(search("Yes",I1076))),"Yes","No")</f>
        <v>No</v>
      </c>
      <c r="B1076" s="21" t="str">
        <f t="shared" si="1083"/>
        <v>No</v>
      </c>
      <c r="C1076" s="22" t="str">
        <f t="shared" si="3"/>
        <v>No</v>
      </c>
      <c r="D1076" s="21" t="str">
        <f t="shared" si="4"/>
        <v>No</v>
      </c>
      <c r="E1076" s="21" t="str">
        <f t="shared" si="5"/>
        <v>No</v>
      </c>
      <c r="F1076" s="21" t="str">
        <f t="shared" si="6"/>
        <v>No</v>
      </c>
      <c r="G1076" s="21" t="str">
        <f t="shared" si="7"/>
        <v>No</v>
      </c>
      <c r="H1076" s="21" t="str">
        <f t="shared" si="8"/>
        <v>No</v>
      </c>
      <c r="I1076" s="21" t="str">
        <f t="shared" si="9"/>
        <v>No</v>
      </c>
      <c r="J1076" s="21" t="str">
        <f t="shared" si="10"/>
        <v>No</v>
      </c>
      <c r="K1076" s="25"/>
      <c r="L1076" s="7" t="s">
        <v>2157</v>
      </c>
      <c r="M1076" s="7" t="s">
        <v>2158</v>
      </c>
      <c r="N1076" s="7" t="s">
        <v>25</v>
      </c>
      <c r="O1076" s="7" t="s">
        <v>8994</v>
      </c>
      <c r="P1076" s="44" t="s">
        <v>8995</v>
      </c>
      <c r="Q1076" s="42"/>
      <c r="R1076" s="42"/>
      <c r="S1076" s="42"/>
      <c r="T1076" s="42"/>
      <c r="U1076" s="42"/>
      <c r="V1076" s="42"/>
      <c r="W1076" s="42"/>
      <c r="X1076" s="42"/>
      <c r="Y1076" s="27"/>
      <c r="Z1076" s="27"/>
      <c r="AA1076" s="27"/>
    </row>
    <row r="1077">
      <c r="A1077" s="21" t="str">
        <f t="shared" ref="A1077:B1077" si="1084">if(and(isnumber(search("Yes",C1077)),isnumber(search("Yes",E1077)),isnumber(search("Yes",G1077)),isnumber(search("Yes",I1077))),"Yes","No")</f>
        <v>No</v>
      </c>
      <c r="B1077" s="21" t="str">
        <f t="shared" si="1084"/>
        <v>No</v>
      </c>
      <c r="C1077" s="22" t="str">
        <f t="shared" si="3"/>
        <v>No</v>
      </c>
      <c r="D1077" s="21" t="str">
        <f t="shared" si="4"/>
        <v>No</v>
      </c>
      <c r="E1077" s="21" t="str">
        <f t="shared" si="5"/>
        <v>No</v>
      </c>
      <c r="F1077" s="21" t="str">
        <f t="shared" si="6"/>
        <v>No</v>
      </c>
      <c r="G1077" s="21" t="str">
        <f t="shared" si="7"/>
        <v>No</v>
      </c>
      <c r="H1077" s="21" t="str">
        <f t="shared" si="8"/>
        <v>No</v>
      </c>
      <c r="I1077" s="21" t="str">
        <f t="shared" si="9"/>
        <v>No</v>
      </c>
      <c r="J1077" s="21" t="str">
        <f t="shared" si="10"/>
        <v>No</v>
      </c>
      <c r="K1077" s="25"/>
      <c r="L1077" s="7" t="s">
        <v>2159</v>
      </c>
      <c r="M1077" s="7" t="s">
        <v>2160</v>
      </c>
      <c r="N1077" s="7" t="s">
        <v>25</v>
      </c>
      <c r="O1077" s="7" t="s">
        <v>4946</v>
      </c>
      <c r="P1077" s="44" t="s">
        <v>4947</v>
      </c>
      <c r="Q1077" s="42"/>
      <c r="R1077" s="42"/>
      <c r="S1077" s="42"/>
      <c r="T1077" s="42"/>
      <c r="U1077" s="42"/>
      <c r="V1077" s="42"/>
      <c r="W1077" s="42"/>
      <c r="X1077" s="42"/>
      <c r="Y1077" s="27"/>
      <c r="Z1077" s="27"/>
      <c r="AA1077" s="27"/>
    </row>
    <row r="1078">
      <c r="A1078" s="21" t="str">
        <f t="shared" ref="A1078:B1078" si="1085">if(and(isnumber(search("Yes",C1078)),isnumber(search("Yes",E1078)),isnumber(search("Yes",G1078)),isnumber(search("Yes",I1078))),"Yes","No")</f>
        <v>No</v>
      </c>
      <c r="B1078" s="21" t="str">
        <f t="shared" si="1085"/>
        <v>No</v>
      </c>
      <c r="C1078" s="22" t="str">
        <f t="shared" si="3"/>
        <v>No</v>
      </c>
      <c r="D1078" s="21" t="str">
        <f t="shared" si="4"/>
        <v>No</v>
      </c>
      <c r="E1078" s="21" t="str">
        <f t="shared" si="5"/>
        <v>No</v>
      </c>
      <c r="F1078" s="21" t="str">
        <f t="shared" si="6"/>
        <v>No</v>
      </c>
      <c r="G1078" s="21" t="str">
        <f t="shared" si="7"/>
        <v>No</v>
      </c>
      <c r="H1078" s="21" t="str">
        <f t="shared" si="8"/>
        <v>No</v>
      </c>
      <c r="I1078" s="21" t="str">
        <f t="shared" si="9"/>
        <v>No</v>
      </c>
      <c r="J1078" s="21" t="str">
        <f t="shared" si="10"/>
        <v>No</v>
      </c>
      <c r="K1078" s="25"/>
      <c r="L1078" s="7" t="s">
        <v>2161</v>
      </c>
      <c r="M1078" s="7" t="s">
        <v>2162</v>
      </c>
      <c r="N1078" s="7" t="s">
        <v>25</v>
      </c>
      <c r="O1078" s="7" t="s">
        <v>4948</v>
      </c>
      <c r="P1078" s="44" t="s">
        <v>8996</v>
      </c>
      <c r="Q1078" s="42"/>
      <c r="R1078" s="42"/>
      <c r="S1078" s="42"/>
      <c r="T1078" s="42"/>
      <c r="U1078" s="42"/>
      <c r="V1078" s="42"/>
      <c r="W1078" s="42"/>
      <c r="X1078" s="42"/>
      <c r="Y1078" s="27"/>
      <c r="Z1078" s="27"/>
      <c r="AA1078" s="27"/>
    </row>
    <row r="1079">
      <c r="A1079" s="21" t="str">
        <f t="shared" ref="A1079:B1079" si="1086">if(and(isnumber(search("Yes",C1079)),isnumber(search("Yes",E1079)),isnumber(search("Yes",G1079)),isnumber(search("Yes",I1079))),"Yes","No")</f>
        <v>No</v>
      </c>
      <c r="B1079" s="21" t="str">
        <f t="shared" si="1086"/>
        <v>No</v>
      </c>
      <c r="C1079" s="22" t="str">
        <f t="shared" si="3"/>
        <v>No</v>
      </c>
      <c r="D1079" s="21" t="str">
        <f t="shared" si="4"/>
        <v>No</v>
      </c>
      <c r="E1079" s="21" t="str">
        <f t="shared" si="5"/>
        <v>No</v>
      </c>
      <c r="F1079" s="21" t="str">
        <f t="shared" si="6"/>
        <v>No</v>
      </c>
      <c r="G1079" s="21" t="str">
        <f t="shared" si="7"/>
        <v>No</v>
      </c>
      <c r="H1079" s="21" t="str">
        <f t="shared" si="8"/>
        <v>No</v>
      </c>
      <c r="I1079" s="21" t="str">
        <f t="shared" si="9"/>
        <v>No</v>
      </c>
      <c r="J1079" s="21" t="str">
        <f t="shared" si="10"/>
        <v>No</v>
      </c>
      <c r="K1079" s="25"/>
      <c r="L1079" s="7" t="s">
        <v>2163</v>
      </c>
      <c r="M1079" s="7" t="s">
        <v>2164</v>
      </c>
      <c r="N1079" s="7" t="s">
        <v>25</v>
      </c>
      <c r="O1079" s="7" t="s">
        <v>8997</v>
      </c>
      <c r="P1079" s="44" t="s">
        <v>8998</v>
      </c>
      <c r="Q1079" s="42"/>
      <c r="R1079" s="42"/>
      <c r="S1079" s="42"/>
      <c r="T1079" s="42"/>
      <c r="U1079" s="42"/>
      <c r="V1079" s="42"/>
      <c r="W1079" s="42"/>
      <c r="X1079" s="42"/>
      <c r="Y1079" s="27"/>
      <c r="Z1079" s="27"/>
      <c r="AA1079" s="27"/>
    </row>
    <row r="1080">
      <c r="A1080" s="21" t="str">
        <f t="shared" ref="A1080:B1080" si="1087">if(and(isnumber(search("Yes",C1080)),isnumber(search("Yes",E1080)),isnumber(search("Yes",G1080)),isnumber(search("Yes",I1080))),"Yes","No")</f>
        <v>No</v>
      </c>
      <c r="B1080" s="21" t="str">
        <f t="shared" si="1087"/>
        <v>No</v>
      </c>
      <c r="C1080" s="22" t="str">
        <f t="shared" si="3"/>
        <v>No</v>
      </c>
      <c r="D1080" s="21" t="str">
        <f t="shared" si="4"/>
        <v>No</v>
      </c>
      <c r="E1080" s="21" t="str">
        <f t="shared" si="5"/>
        <v>No</v>
      </c>
      <c r="F1080" s="21" t="str">
        <f t="shared" si="6"/>
        <v>No</v>
      </c>
      <c r="G1080" s="21" t="str">
        <f t="shared" si="7"/>
        <v>No</v>
      </c>
      <c r="H1080" s="21" t="str">
        <f t="shared" si="8"/>
        <v>No</v>
      </c>
      <c r="I1080" s="21" t="str">
        <f t="shared" si="9"/>
        <v>No</v>
      </c>
      <c r="J1080" s="21" t="str">
        <f t="shared" si="10"/>
        <v>No</v>
      </c>
      <c r="K1080" s="25"/>
      <c r="L1080" s="7" t="s">
        <v>2165</v>
      </c>
      <c r="M1080" s="7" t="s">
        <v>2166</v>
      </c>
      <c r="N1080" s="7" t="s">
        <v>25</v>
      </c>
      <c r="O1080" s="7" t="s">
        <v>7105</v>
      </c>
      <c r="P1080" s="44" t="s">
        <v>8999</v>
      </c>
      <c r="Q1080" s="42"/>
      <c r="R1080" s="42"/>
      <c r="S1080" s="42"/>
      <c r="T1080" s="42"/>
      <c r="U1080" s="42"/>
      <c r="V1080" s="42"/>
      <c r="W1080" s="42"/>
      <c r="X1080" s="42"/>
      <c r="Y1080" s="27"/>
      <c r="Z1080" s="27"/>
      <c r="AA1080" s="27"/>
    </row>
    <row r="1081">
      <c r="A1081" s="21" t="str">
        <f t="shared" ref="A1081:B1081" si="1088">if(and(isnumber(search("Yes",C1081)),isnumber(search("Yes",E1081)),isnumber(search("Yes",G1081)),isnumber(search("Yes",I1081))),"Yes","No")</f>
        <v>No</v>
      </c>
      <c r="B1081" s="21" t="str">
        <f t="shared" si="1088"/>
        <v>No</v>
      </c>
      <c r="C1081" s="22" t="str">
        <f t="shared" si="3"/>
        <v>No</v>
      </c>
      <c r="D1081" s="21" t="str">
        <f t="shared" si="4"/>
        <v>No</v>
      </c>
      <c r="E1081" s="21" t="str">
        <f t="shared" si="5"/>
        <v>No</v>
      </c>
      <c r="F1081" s="21" t="str">
        <f t="shared" si="6"/>
        <v>No</v>
      </c>
      <c r="G1081" s="21" t="str">
        <f t="shared" si="7"/>
        <v>No</v>
      </c>
      <c r="H1081" s="21" t="str">
        <f t="shared" si="8"/>
        <v>No</v>
      </c>
      <c r="I1081" s="21" t="str">
        <f t="shared" si="9"/>
        <v>No</v>
      </c>
      <c r="J1081" s="21" t="str">
        <f t="shared" si="10"/>
        <v>No</v>
      </c>
      <c r="K1081" s="25"/>
      <c r="L1081" s="7" t="s">
        <v>2167</v>
      </c>
      <c r="M1081" s="7" t="s">
        <v>2168</v>
      </c>
      <c r="N1081" s="7" t="s">
        <v>25</v>
      </c>
      <c r="O1081" s="7" t="s">
        <v>9000</v>
      </c>
      <c r="P1081" s="44" t="s">
        <v>9001</v>
      </c>
      <c r="Q1081" s="42"/>
      <c r="R1081" s="42"/>
      <c r="S1081" s="42"/>
      <c r="T1081" s="42"/>
      <c r="U1081" s="42"/>
      <c r="V1081" s="42"/>
      <c r="W1081" s="42"/>
      <c r="X1081" s="42"/>
      <c r="Y1081" s="27"/>
      <c r="Z1081" s="27"/>
      <c r="AA1081" s="27"/>
    </row>
    <row r="1082">
      <c r="A1082" s="21" t="str">
        <f t="shared" ref="A1082:B1082" si="1089">if(and(isnumber(search("Yes",C1082)),isnumber(search("Yes",E1082)),isnumber(search("Yes",G1082)),isnumber(search("Yes",I1082))),"Yes","No")</f>
        <v>No</v>
      </c>
      <c r="B1082" s="21" t="str">
        <f t="shared" si="1089"/>
        <v>No</v>
      </c>
      <c r="C1082" s="22" t="str">
        <f t="shared" si="3"/>
        <v>No</v>
      </c>
      <c r="D1082" s="21" t="str">
        <f t="shared" si="4"/>
        <v>No</v>
      </c>
      <c r="E1082" s="21" t="str">
        <f t="shared" si="5"/>
        <v>No</v>
      </c>
      <c r="F1082" s="21" t="str">
        <f t="shared" si="6"/>
        <v>No</v>
      </c>
      <c r="G1082" s="21" t="str">
        <f t="shared" si="7"/>
        <v>No</v>
      </c>
      <c r="H1082" s="21" t="str">
        <f t="shared" si="8"/>
        <v>No</v>
      </c>
      <c r="I1082" s="21" t="str">
        <f t="shared" si="9"/>
        <v>No</v>
      </c>
      <c r="J1082" s="21" t="str">
        <f t="shared" si="10"/>
        <v>No</v>
      </c>
      <c r="K1082" s="25"/>
      <c r="L1082" s="7" t="s">
        <v>2169</v>
      </c>
      <c r="M1082" s="7" t="s">
        <v>2170</v>
      </c>
      <c r="N1082" s="7" t="s">
        <v>25</v>
      </c>
      <c r="O1082" s="7" t="s">
        <v>7891</v>
      </c>
      <c r="P1082" s="44" t="s">
        <v>9002</v>
      </c>
      <c r="Q1082" s="42"/>
      <c r="R1082" s="42"/>
      <c r="S1082" s="42"/>
      <c r="T1082" s="42"/>
      <c r="U1082" s="42"/>
      <c r="V1082" s="42"/>
      <c r="W1082" s="42"/>
      <c r="X1082" s="42"/>
      <c r="Y1082" s="27"/>
      <c r="Z1082" s="27"/>
      <c r="AA1082" s="27"/>
    </row>
    <row r="1083">
      <c r="A1083" s="21" t="str">
        <f t="shared" ref="A1083:B1083" si="1090">if(and(isnumber(search("Yes",C1083)),isnumber(search("Yes",E1083)),isnumber(search("Yes",G1083)),isnumber(search("Yes",I1083))),"Yes","No")</f>
        <v>No</v>
      </c>
      <c r="B1083" s="21" t="str">
        <f t="shared" si="1090"/>
        <v>No</v>
      </c>
      <c r="C1083" s="22" t="str">
        <f t="shared" si="3"/>
        <v>No</v>
      </c>
      <c r="D1083" s="21" t="str">
        <f t="shared" si="4"/>
        <v>No</v>
      </c>
      <c r="E1083" s="21" t="str">
        <f t="shared" si="5"/>
        <v>No</v>
      </c>
      <c r="F1083" s="21" t="str">
        <f t="shared" si="6"/>
        <v>No</v>
      </c>
      <c r="G1083" s="21" t="str">
        <f t="shared" si="7"/>
        <v>No</v>
      </c>
      <c r="H1083" s="21" t="str">
        <f t="shared" si="8"/>
        <v>No</v>
      </c>
      <c r="I1083" s="21" t="str">
        <f t="shared" si="9"/>
        <v>No</v>
      </c>
      <c r="J1083" s="21" t="str">
        <f t="shared" si="10"/>
        <v>No</v>
      </c>
      <c r="K1083" s="25"/>
      <c r="L1083" s="7" t="s">
        <v>2171</v>
      </c>
      <c r="M1083" s="7" t="s">
        <v>2172</v>
      </c>
      <c r="N1083" s="7" t="s">
        <v>25</v>
      </c>
      <c r="O1083" s="7" t="s">
        <v>9003</v>
      </c>
      <c r="P1083" s="44" t="s">
        <v>9004</v>
      </c>
      <c r="Q1083" s="42"/>
      <c r="R1083" s="42"/>
      <c r="S1083" s="42"/>
      <c r="T1083" s="42"/>
      <c r="U1083" s="42"/>
      <c r="V1083" s="42"/>
      <c r="W1083" s="42"/>
      <c r="X1083" s="42"/>
      <c r="Y1083" s="27"/>
      <c r="Z1083" s="27"/>
      <c r="AA1083" s="27"/>
    </row>
    <row r="1084">
      <c r="A1084" s="21" t="str">
        <f t="shared" ref="A1084:B1084" si="1091">if(and(isnumber(search("Yes",C1084)),isnumber(search("Yes",E1084)),isnumber(search("Yes",G1084)),isnumber(search("Yes",I1084))),"Yes","No")</f>
        <v>No</v>
      </c>
      <c r="B1084" s="21" t="str">
        <f t="shared" si="1091"/>
        <v>No</v>
      </c>
      <c r="C1084" s="22" t="str">
        <f t="shared" si="3"/>
        <v>No</v>
      </c>
      <c r="D1084" s="21" t="str">
        <f t="shared" si="4"/>
        <v>No</v>
      </c>
      <c r="E1084" s="21" t="str">
        <f t="shared" si="5"/>
        <v>No</v>
      </c>
      <c r="F1084" s="21" t="str">
        <f t="shared" si="6"/>
        <v>No</v>
      </c>
      <c r="G1084" s="21" t="str">
        <f t="shared" si="7"/>
        <v>No</v>
      </c>
      <c r="H1084" s="21" t="str">
        <f t="shared" si="8"/>
        <v>No</v>
      </c>
      <c r="I1084" s="21" t="str">
        <f t="shared" si="9"/>
        <v>No</v>
      </c>
      <c r="J1084" s="21" t="str">
        <f t="shared" si="10"/>
        <v>No</v>
      </c>
      <c r="K1084" s="25"/>
      <c r="L1084" s="7" t="s">
        <v>2173</v>
      </c>
      <c r="M1084" s="7" t="s">
        <v>2174</v>
      </c>
      <c r="N1084" s="7" t="s">
        <v>25</v>
      </c>
      <c r="O1084" s="7" t="s">
        <v>9005</v>
      </c>
      <c r="P1084" s="44" t="s">
        <v>9006</v>
      </c>
      <c r="Q1084" s="42"/>
      <c r="R1084" s="42"/>
      <c r="S1084" s="42"/>
      <c r="T1084" s="42"/>
      <c r="U1084" s="42"/>
      <c r="V1084" s="42"/>
      <c r="W1084" s="42"/>
      <c r="X1084" s="42"/>
      <c r="Y1084" s="27"/>
      <c r="Z1084" s="27"/>
      <c r="AA1084" s="27"/>
    </row>
    <row r="1085">
      <c r="A1085" s="21" t="str">
        <f t="shared" ref="A1085:B1085" si="1092">if(and(isnumber(search("Yes",C1085)),isnumber(search("Yes",E1085)),isnumber(search("Yes",G1085)),isnumber(search("Yes",I1085))),"Yes","No")</f>
        <v>No</v>
      </c>
      <c r="B1085" s="21" t="str">
        <f t="shared" si="1092"/>
        <v>No</v>
      </c>
      <c r="C1085" s="22" t="str">
        <f t="shared" si="3"/>
        <v>No</v>
      </c>
      <c r="D1085" s="21" t="str">
        <f t="shared" si="4"/>
        <v>No</v>
      </c>
      <c r="E1085" s="21" t="str">
        <f t="shared" si="5"/>
        <v>No</v>
      </c>
      <c r="F1085" s="21" t="str">
        <f t="shared" si="6"/>
        <v>No</v>
      </c>
      <c r="G1085" s="21" t="str">
        <f t="shared" si="7"/>
        <v>No</v>
      </c>
      <c r="H1085" s="21" t="str">
        <f t="shared" si="8"/>
        <v>No</v>
      </c>
      <c r="I1085" s="21" t="str">
        <f t="shared" si="9"/>
        <v>No</v>
      </c>
      <c r="J1085" s="21" t="str">
        <f t="shared" si="10"/>
        <v>No</v>
      </c>
      <c r="K1085" s="25"/>
      <c r="L1085" s="7" t="s">
        <v>2175</v>
      </c>
      <c r="M1085" s="7" t="s">
        <v>2176</v>
      </c>
      <c r="N1085" s="7" t="s">
        <v>25</v>
      </c>
      <c r="O1085" s="7" t="s">
        <v>2648</v>
      </c>
      <c r="P1085" s="44" t="s">
        <v>7113</v>
      </c>
      <c r="Q1085" s="42"/>
      <c r="R1085" s="42"/>
      <c r="S1085" s="42"/>
      <c r="T1085" s="42"/>
      <c r="U1085" s="42"/>
      <c r="V1085" s="42"/>
      <c r="W1085" s="42"/>
      <c r="X1085" s="42"/>
      <c r="Y1085" s="27"/>
      <c r="Z1085" s="27"/>
      <c r="AA1085" s="27"/>
    </row>
    <row r="1086">
      <c r="A1086" s="21" t="str">
        <f t="shared" ref="A1086:B1086" si="1093">if(and(isnumber(search("Yes",C1086)),isnumber(search("Yes",E1086)),isnumber(search("Yes",G1086)),isnumber(search("Yes",I1086))),"Yes","No")</f>
        <v>No</v>
      </c>
      <c r="B1086" s="21" t="str">
        <f t="shared" si="1093"/>
        <v>No</v>
      </c>
      <c r="C1086" s="22" t="str">
        <f t="shared" si="3"/>
        <v>No</v>
      </c>
      <c r="D1086" s="21" t="str">
        <f t="shared" si="4"/>
        <v>No</v>
      </c>
      <c r="E1086" s="21" t="str">
        <f t="shared" si="5"/>
        <v>No</v>
      </c>
      <c r="F1086" s="21" t="str">
        <f t="shared" si="6"/>
        <v>No</v>
      </c>
      <c r="G1086" s="21" t="str">
        <f t="shared" si="7"/>
        <v>No</v>
      </c>
      <c r="H1086" s="21" t="str">
        <f t="shared" si="8"/>
        <v>No</v>
      </c>
      <c r="I1086" s="21" t="str">
        <f t="shared" si="9"/>
        <v>No</v>
      </c>
      <c r="J1086" s="21" t="str">
        <f t="shared" si="10"/>
        <v>No</v>
      </c>
      <c r="K1086" s="25"/>
      <c r="L1086" s="7" t="s">
        <v>2177</v>
      </c>
      <c r="M1086" s="7" t="s">
        <v>2178</v>
      </c>
      <c r="N1086" s="7" t="s">
        <v>25</v>
      </c>
      <c r="O1086" s="7" t="s">
        <v>3569</v>
      </c>
      <c r="P1086" s="44" t="s">
        <v>4961</v>
      </c>
      <c r="Q1086" s="42"/>
      <c r="R1086" s="42"/>
      <c r="S1086" s="42"/>
      <c r="T1086" s="42"/>
      <c r="U1086" s="42"/>
      <c r="V1086" s="42"/>
      <c r="W1086" s="42"/>
      <c r="X1086" s="42"/>
      <c r="Y1086" s="27"/>
      <c r="Z1086" s="27"/>
      <c r="AA1086" s="27"/>
    </row>
    <row r="1087">
      <c r="A1087" s="21" t="str">
        <f t="shared" ref="A1087:B1087" si="1094">if(and(isnumber(search("Yes",C1087)),isnumber(search("Yes",E1087)),isnumber(search("Yes",G1087)),isnumber(search("Yes",I1087))),"Yes","No")</f>
        <v>No</v>
      </c>
      <c r="B1087" s="21" t="str">
        <f t="shared" si="1094"/>
        <v>No</v>
      </c>
      <c r="C1087" s="22" t="str">
        <f t="shared" si="3"/>
        <v>No</v>
      </c>
      <c r="D1087" s="21" t="str">
        <f t="shared" si="4"/>
        <v>No</v>
      </c>
      <c r="E1087" s="21" t="str">
        <f t="shared" si="5"/>
        <v>No</v>
      </c>
      <c r="F1087" s="21" t="str">
        <f t="shared" si="6"/>
        <v>No</v>
      </c>
      <c r="G1087" s="21" t="str">
        <f t="shared" si="7"/>
        <v>No</v>
      </c>
      <c r="H1087" s="21" t="str">
        <f t="shared" si="8"/>
        <v>No</v>
      </c>
      <c r="I1087" s="21" t="str">
        <f t="shared" si="9"/>
        <v>No</v>
      </c>
      <c r="J1087" s="21" t="str">
        <f t="shared" si="10"/>
        <v>No</v>
      </c>
      <c r="K1087" s="25"/>
      <c r="L1087" s="7" t="s">
        <v>2179</v>
      </c>
      <c r="M1087" s="7" t="s">
        <v>2180</v>
      </c>
      <c r="N1087" s="7" t="s">
        <v>25</v>
      </c>
      <c r="O1087" s="7" t="s">
        <v>4962</v>
      </c>
      <c r="P1087" s="44" t="s">
        <v>4963</v>
      </c>
      <c r="Q1087" s="42"/>
      <c r="R1087" s="42"/>
      <c r="S1087" s="42"/>
      <c r="T1087" s="42"/>
      <c r="U1087" s="42"/>
      <c r="V1087" s="42"/>
      <c r="W1087" s="42"/>
      <c r="X1087" s="42"/>
      <c r="Y1087" s="27"/>
      <c r="Z1087" s="27"/>
      <c r="AA1087" s="27"/>
    </row>
    <row r="1088">
      <c r="A1088" s="21" t="str">
        <f t="shared" ref="A1088:B1088" si="1095">if(and(isnumber(search("Yes",C1088)),isnumber(search("Yes",E1088)),isnumber(search("Yes",G1088)),isnumber(search("Yes",I1088))),"Yes","No")</f>
        <v>No</v>
      </c>
      <c r="B1088" s="21" t="str">
        <f t="shared" si="1095"/>
        <v>No</v>
      </c>
      <c r="C1088" s="22" t="str">
        <f t="shared" si="3"/>
        <v>No</v>
      </c>
      <c r="D1088" s="21" t="str">
        <f t="shared" si="4"/>
        <v>No</v>
      </c>
      <c r="E1088" s="21" t="str">
        <f t="shared" si="5"/>
        <v>No</v>
      </c>
      <c r="F1088" s="21" t="str">
        <f t="shared" si="6"/>
        <v>No</v>
      </c>
      <c r="G1088" s="21" t="str">
        <f t="shared" si="7"/>
        <v>No</v>
      </c>
      <c r="H1088" s="21" t="str">
        <f t="shared" si="8"/>
        <v>No</v>
      </c>
      <c r="I1088" s="21" t="str">
        <f t="shared" si="9"/>
        <v>No</v>
      </c>
      <c r="J1088" s="21" t="str">
        <f t="shared" si="10"/>
        <v>No</v>
      </c>
      <c r="K1088" s="25"/>
      <c r="L1088" s="7" t="s">
        <v>2181</v>
      </c>
      <c r="M1088" s="7" t="s">
        <v>2182</v>
      </c>
      <c r="N1088" s="7" t="s">
        <v>25</v>
      </c>
      <c r="O1088" s="7" t="s">
        <v>4683</v>
      </c>
      <c r="P1088" s="44" t="s">
        <v>4964</v>
      </c>
      <c r="Q1088" s="42"/>
      <c r="R1088" s="42"/>
      <c r="S1088" s="42"/>
      <c r="T1088" s="42"/>
      <c r="U1088" s="42"/>
      <c r="V1088" s="42"/>
      <c r="W1088" s="42"/>
      <c r="X1088" s="42"/>
      <c r="Y1088" s="27"/>
      <c r="Z1088" s="27"/>
      <c r="AA1088" s="27"/>
    </row>
    <row r="1089">
      <c r="A1089" s="21" t="str">
        <f t="shared" ref="A1089:B1089" si="1096">if(and(isnumber(search("Yes",C1089)),isnumber(search("Yes",E1089)),isnumber(search("Yes",G1089)),isnumber(search("Yes",I1089))),"Yes","No")</f>
        <v>No</v>
      </c>
      <c r="B1089" s="21" t="str">
        <f t="shared" si="1096"/>
        <v>No</v>
      </c>
      <c r="C1089" s="22" t="str">
        <f t="shared" si="3"/>
        <v>No</v>
      </c>
      <c r="D1089" s="21" t="str">
        <f t="shared" si="4"/>
        <v>No</v>
      </c>
      <c r="E1089" s="21" t="str">
        <f t="shared" si="5"/>
        <v>No</v>
      </c>
      <c r="F1089" s="21" t="str">
        <f t="shared" si="6"/>
        <v>No</v>
      </c>
      <c r="G1089" s="21" t="str">
        <f t="shared" si="7"/>
        <v>No</v>
      </c>
      <c r="H1089" s="21" t="str">
        <f t="shared" si="8"/>
        <v>No</v>
      </c>
      <c r="I1089" s="21" t="str">
        <f t="shared" si="9"/>
        <v>No</v>
      </c>
      <c r="J1089" s="21" t="str">
        <f t="shared" si="10"/>
        <v>No</v>
      </c>
      <c r="K1089" s="25"/>
      <c r="L1089" s="7" t="s">
        <v>2183</v>
      </c>
      <c r="M1089" s="7" t="s">
        <v>2184</v>
      </c>
      <c r="N1089" s="7" t="s">
        <v>25</v>
      </c>
      <c r="O1089" s="7" t="s">
        <v>3833</v>
      </c>
      <c r="P1089" s="44" t="s">
        <v>9007</v>
      </c>
      <c r="Q1089" s="42"/>
      <c r="R1089" s="42"/>
      <c r="S1089" s="42"/>
      <c r="T1089" s="42"/>
      <c r="U1089" s="42"/>
      <c r="V1089" s="42"/>
      <c r="W1089" s="42"/>
      <c r="X1089" s="42"/>
      <c r="Y1089" s="27"/>
      <c r="Z1089" s="27"/>
      <c r="AA1089" s="27"/>
    </row>
    <row r="1090">
      <c r="A1090" s="21" t="str">
        <f t="shared" ref="A1090:B1090" si="1097">if(and(isnumber(search("Yes",C1090)),isnumber(search("Yes",E1090)),isnumber(search("Yes",G1090)),isnumber(search("Yes",I1090))),"Yes","No")</f>
        <v>No</v>
      </c>
      <c r="B1090" s="21" t="str">
        <f t="shared" si="1097"/>
        <v>No</v>
      </c>
      <c r="C1090" s="22" t="str">
        <f t="shared" si="3"/>
        <v>No</v>
      </c>
      <c r="D1090" s="21" t="str">
        <f t="shared" si="4"/>
        <v>No</v>
      </c>
      <c r="E1090" s="21" t="str">
        <f t="shared" si="5"/>
        <v>No</v>
      </c>
      <c r="F1090" s="21" t="str">
        <f t="shared" si="6"/>
        <v>No</v>
      </c>
      <c r="G1090" s="21" t="str">
        <f t="shared" si="7"/>
        <v>No</v>
      </c>
      <c r="H1090" s="21" t="str">
        <f t="shared" si="8"/>
        <v>No</v>
      </c>
      <c r="I1090" s="21" t="str">
        <f t="shared" si="9"/>
        <v>No</v>
      </c>
      <c r="J1090" s="21" t="str">
        <f t="shared" si="10"/>
        <v>No</v>
      </c>
      <c r="K1090" s="25"/>
      <c r="L1090" s="7" t="s">
        <v>2185</v>
      </c>
      <c r="M1090" s="7" t="s">
        <v>2186</v>
      </c>
      <c r="N1090" s="7" t="s">
        <v>25</v>
      </c>
      <c r="O1090" s="7" t="s">
        <v>2423</v>
      </c>
      <c r="P1090" s="44" t="s">
        <v>9008</v>
      </c>
      <c r="Q1090" s="42"/>
      <c r="R1090" s="42"/>
      <c r="S1090" s="42"/>
      <c r="T1090" s="42"/>
      <c r="U1090" s="42"/>
      <c r="V1090" s="42"/>
      <c r="W1090" s="42"/>
      <c r="X1090" s="42"/>
      <c r="Y1090" s="27"/>
      <c r="Z1090" s="27"/>
      <c r="AA1090" s="27"/>
    </row>
    <row r="1091">
      <c r="A1091" s="21" t="str">
        <f t="shared" ref="A1091:B1091" si="1098">if(and(isnumber(search("Yes",C1091)),isnumber(search("Yes",E1091)),isnumber(search("Yes",G1091)),isnumber(search("Yes",I1091))),"Yes","No")</f>
        <v>Yes</v>
      </c>
      <c r="B1091" s="21" t="str">
        <f t="shared" si="1098"/>
        <v>No</v>
      </c>
      <c r="C1091" s="22" t="str">
        <f t="shared" si="3"/>
        <v>Yes</v>
      </c>
      <c r="D1091" s="21" t="str">
        <f t="shared" si="4"/>
        <v>Yes</v>
      </c>
      <c r="E1091" s="21" t="str">
        <f t="shared" si="5"/>
        <v>Yes</v>
      </c>
      <c r="F1091" s="21" t="str">
        <f t="shared" si="6"/>
        <v>Yes</v>
      </c>
      <c r="G1091" s="21" t="str">
        <f t="shared" si="7"/>
        <v>Yes</v>
      </c>
      <c r="H1091" s="21" t="str">
        <f t="shared" si="8"/>
        <v>No</v>
      </c>
      <c r="I1091" s="21" t="str">
        <f t="shared" si="9"/>
        <v>Yes</v>
      </c>
      <c r="J1091" s="21" t="str">
        <f t="shared" si="10"/>
        <v>Yes</v>
      </c>
      <c r="K1091" s="25"/>
      <c r="L1091" s="7" t="s">
        <v>305</v>
      </c>
      <c r="M1091" s="7" t="s">
        <v>2187</v>
      </c>
      <c r="N1091" s="7" t="s">
        <v>21</v>
      </c>
      <c r="O1091" s="7" t="s">
        <v>9009</v>
      </c>
      <c r="P1091" s="44" t="s">
        <v>9010</v>
      </c>
      <c r="Q1091" s="7" t="s">
        <v>21</v>
      </c>
      <c r="R1091" s="7" t="s">
        <v>9011</v>
      </c>
      <c r="S1091" s="44" t="s">
        <v>9012</v>
      </c>
      <c r="T1091" s="7" t="s">
        <v>25</v>
      </c>
      <c r="U1091" s="7" t="s">
        <v>9013</v>
      </c>
      <c r="V1091" s="44" t="s">
        <v>4971</v>
      </c>
      <c r="W1091" s="7" t="s">
        <v>21</v>
      </c>
      <c r="X1091" s="7" t="s">
        <v>8835</v>
      </c>
      <c r="Y1091" s="44" t="s">
        <v>9014</v>
      </c>
      <c r="Z1091" s="27"/>
      <c r="AA1091" s="27"/>
    </row>
    <row r="1092">
      <c r="A1092" s="21" t="str">
        <f t="shared" ref="A1092:B1092" si="1099">if(and(isnumber(search("Yes",C1092)),isnumber(search("Yes",E1092)),isnumber(search("Yes",G1092)),isnumber(search("Yes",I1092))),"Yes","No")</f>
        <v>No</v>
      </c>
      <c r="B1092" s="21" t="str">
        <f t="shared" si="1099"/>
        <v>No</v>
      </c>
      <c r="C1092" s="22" t="str">
        <f t="shared" si="3"/>
        <v>No</v>
      </c>
      <c r="D1092" s="21" t="str">
        <f t="shared" si="4"/>
        <v>No</v>
      </c>
      <c r="E1092" s="21" t="str">
        <f t="shared" si="5"/>
        <v>No</v>
      </c>
      <c r="F1092" s="21" t="str">
        <f t="shared" si="6"/>
        <v>No</v>
      </c>
      <c r="G1092" s="21" t="str">
        <f t="shared" si="7"/>
        <v>No</v>
      </c>
      <c r="H1092" s="21" t="str">
        <f t="shared" si="8"/>
        <v>No</v>
      </c>
      <c r="I1092" s="21" t="str">
        <f t="shared" si="9"/>
        <v>No</v>
      </c>
      <c r="J1092" s="21" t="str">
        <f t="shared" si="10"/>
        <v>No</v>
      </c>
      <c r="K1092" s="25"/>
      <c r="L1092" s="7" t="s">
        <v>2188</v>
      </c>
      <c r="M1092" s="7" t="s">
        <v>2189</v>
      </c>
      <c r="N1092" s="7" t="s">
        <v>25</v>
      </c>
      <c r="O1092" s="7" t="s">
        <v>9015</v>
      </c>
      <c r="P1092" s="44" t="s">
        <v>9016</v>
      </c>
      <c r="Q1092" s="42"/>
      <c r="R1092" s="42"/>
      <c r="S1092" s="42"/>
      <c r="T1092" s="42"/>
      <c r="U1092" s="42"/>
      <c r="V1092" s="42"/>
      <c r="W1092" s="42"/>
      <c r="X1092" s="42"/>
      <c r="Y1092" s="27"/>
      <c r="Z1092" s="27"/>
      <c r="AA1092" s="27"/>
    </row>
    <row r="1093">
      <c r="A1093" s="21" t="str">
        <f t="shared" ref="A1093:B1093" si="1100">if(and(isnumber(search("Yes",C1093)),isnumber(search("Yes",E1093)),isnumber(search("Yes",G1093)),isnumber(search("Yes",I1093))),"Yes","No")</f>
        <v>No</v>
      </c>
      <c r="B1093" s="21" t="str">
        <f t="shared" si="1100"/>
        <v>No</v>
      </c>
      <c r="C1093" s="22" t="str">
        <f t="shared" si="3"/>
        <v>No</v>
      </c>
      <c r="D1093" s="21" t="str">
        <f t="shared" si="4"/>
        <v>No</v>
      </c>
      <c r="E1093" s="21" t="str">
        <f t="shared" si="5"/>
        <v>No</v>
      </c>
      <c r="F1093" s="21" t="str">
        <f t="shared" si="6"/>
        <v>No</v>
      </c>
      <c r="G1093" s="21" t="str">
        <f t="shared" si="7"/>
        <v>No</v>
      </c>
      <c r="H1093" s="21" t="str">
        <f t="shared" si="8"/>
        <v>No</v>
      </c>
      <c r="I1093" s="21" t="str">
        <f t="shared" si="9"/>
        <v>No</v>
      </c>
      <c r="J1093" s="21" t="str">
        <f t="shared" si="10"/>
        <v>No</v>
      </c>
      <c r="K1093" s="25"/>
      <c r="L1093" s="7" t="s">
        <v>2190</v>
      </c>
      <c r="M1093" s="7" t="s">
        <v>2191</v>
      </c>
      <c r="N1093" s="7" t="s">
        <v>25</v>
      </c>
      <c r="O1093" s="7" t="s">
        <v>2250</v>
      </c>
      <c r="P1093" s="44" t="s">
        <v>9017</v>
      </c>
      <c r="Q1093" s="42"/>
      <c r="R1093" s="42"/>
      <c r="S1093" s="42"/>
      <c r="T1093" s="42"/>
      <c r="U1093" s="42"/>
      <c r="V1093" s="42"/>
      <c r="W1093" s="42"/>
      <c r="X1093" s="42"/>
      <c r="Y1093" s="27"/>
      <c r="Z1093" s="27"/>
      <c r="AA1093" s="27"/>
    </row>
    <row r="1094">
      <c r="A1094" s="21" t="str">
        <f t="shared" ref="A1094:B1094" si="1101">if(and(isnumber(search("Yes",C1094)),isnumber(search("Yes",E1094)),isnumber(search("Yes",G1094)),isnumber(search("Yes",I1094))),"Yes","No")</f>
        <v>No</v>
      </c>
      <c r="B1094" s="21" t="str">
        <f t="shared" si="1101"/>
        <v>No</v>
      </c>
      <c r="C1094" s="22" t="str">
        <f t="shared" si="3"/>
        <v>No</v>
      </c>
      <c r="D1094" s="21" t="str">
        <f t="shared" si="4"/>
        <v>No</v>
      </c>
      <c r="E1094" s="21" t="str">
        <f t="shared" si="5"/>
        <v>No</v>
      </c>
      <c r="F1094" s="21" t="str">
        <f t="shared" si="6"/>
        <v>No</v>
      </c>
      <c r="G1094" s="21" t="str">
        <f t="shared" si="7"/>
        <v>No</v>
      </c>
      <c r="H1094" s="21" t="str">
        <f t="shared" si="8"/>
        <v>No</v>
      </c>
      <c r="I1094" s="21" t="str">
        <f t="shared" si="9"/>
        <v>No</v>
      </c>
      <c r="J1094" s="21" t="str">
        <f t="shared" si="10"/>
        <v>No</v>
      </c>
      <c r="K1094" s="25"/>
      <c r="L1094" s="7" t="s">
        <v>2192</v>
      </c>
      <c r="M1094" s="7" t="s">
        <v>2193</v>
      </c>
      <c r="N1094" s="7" t="s">
        <v>25</v>
      </c>
      <c r="O1094" s="7" t="s">
        <v>3595</v>
      </c>
      <c r="P1094" s="44" t="s">
        <v>9018</v>
      </c>
      <c r="Q1094" s="42"/>
      <c r="R1094" s="42"/>
      <c r="S1094" s="42"/>
      <c r="T1094" s="42"/>
      <c r="U1094" s="42"/>
      <c r="V1094" s="42"/>
      <c r="W1094" s="42"/>
      <c r="X1094" s="42"/>
      <c r="Y1094" s="27"/>
      <c r="Z1094" s="27"/>
      <c r="AA1094" s="27"/>
    </row>
    <row r="1095">
      <c r="A1095" s="21" t="str">
        <f t="shared" ref="A1095:B1095" si="1102">if(and(isnumber(search("Yes",C1095)),isnumber(search("Yes",E1095)),isnumber(search("Yes",G1095)),isnumber(search("Yes",I1095))),"Yes","No")</f>
        <v>No</v>
      </c>
      <c r="B1095" s="21" t="str">
        <f t="shared" si="1102"/>
        <v>No</v>
      </c>
      <c r="C1095" s="22" t="str">
        <f t="shared" si="3"/>
        <v>No</v>
      </c>
      <c r="D1095" s="21" t="str">
        <f t="shared" si="4"/>
        <v>No</v>
      </c>
      <c r="E1095" s="21" t="str">
        <f t="shared" si="5"/>
        <v>No</v>
      </c>
      <c r="F1095" s="21" t="str">
        <f t="shared" si="6"/>
        <v>No</v>
      </c>
      <c r="G1095" s="21" t="str">
        <f t="shared" si="7"/>
        <v>No</v>
      </c>
      <c r="H1095" s="21" t="str">
        <f t="shared" si="8"/>
        <v>No</v>
      </c>
      <c r="I1095" s="21" t="str">
        <f t="shared" si="9"/>
        <v>No</v>
      </c>
      <c r="J1095" s="21" t="str">
        <f t="shared" si="10"/>
        <v>No</v>
      </c>
      <c r="K1095" s="25"/>
      <c r="L1095" s="7" t="s">
        <v>2194</v>
      </c>
      <c r="M1095" s="7" t="s">
        <v>2195</v>
      </c>
      <c r="N1095" s="7" t="s">
        <v>25</v>
      </c>
      <c r="O1095" s="7" t="s">
        <v>9019</v>
      </c>
      <c r="P1095" s="44" t="s">
        <v>9020</v>
      </c>
      <c r="Q1095" s="42"/>
      <c r="R1095" s="42"/>
      <c r="S1095" s="42"/>
      <c r="T1095" s="42"/>
      <c r="U1095" s="42"/>
      <c r="V1095" s="42"/>
      <c r="W1095" s="42"/>
      <c r="X1095" s="42"/>
      <c r="Y1095" s="27"/>
      <c r="Z1095" s="27"/>
      <c r="AA1095" s="27"/>
    </row>
    <row r="1096">
      <c r="A1096" s="21" t="str">
        <f t="shared" ref="A1096:B1096" si="1103">if(and(isnumber(search("Yes",C1096)),isnumber(search("Yes",E1096)),isnumber(search("Yes",G1096)),isnumber(search("Yes",I1096))),"Yes","No")</f>
        <v>No</v>
      </c>
      <c r="B1096" s="21" t="str">
        <f t="shared" si="1103"/>
        <v>No</v>
      </c>
      <c r="C1096" s="22" t="str">
        <f t="shared" si="3"/>
        <v>No</v>
      </c>
      <c r="D1096" s="21" t="str">
        <f t="shared" si="4"/>
        <v>No</v>
      </c>
      <c r="E1096" s="21" t="str">
        <f t="shared" si="5"/>
        <v>No</v>
      </c>
      <c r="F1096" s="21" t="str">
        <f t="shared" si="6"/>
        <v>No</v>
      </c>
      <c r="G1096" s="21" t="str">
        <f t="shared" si="7"/>
        <v>No</v>
      </c>
      <c r="H1096" s="21" t="str">
        <f t="shared" si="8"/>
        <v>No</v>
      </c>
      <c r="I1096" s="21" t="str">
        <f t="shared" si="9"/>
        <v>No</v>
      </c>
      <c r="J1096" s="21" t="str">
        <f t="shared" si="10"/>
        <v>No</v>
      </c>
      <c r="K1096" s="25"/>
      <c r="L1096" s="33" t="s">
        <v>2196</v>
      </c>
      <c r="M1096" s="7" t="s">
        <v>2197</v>
      </c>
      <c r="N1096" s="7" t="s">
        <v>25</v>
      </c>
      <c r="O1096" s="7" t="s">
        <v>2751</v>
      </c>
      <c r="P1096" s="44" t="s">
        <v>9021</v>
      </c>
      <c r="Q1096" s="42"/>
      <c r="R1096" s="42"/>
      <c r="S1096" s="42"/>
      <c r="T1096" s="42"/>
      <c r="U1096" s="42"/>
      <c r="V1096" s="42"/>
      <c r="W1096" s="42"/>
      <c r="X1096" s="42"/>
      <c r="Y1096" s="27"/>
      <c r="Z1096" s="27"/>
      <c r="AA1096" s="27"/>
    </row>
    <row r="1097">
      <c r="A1097" s="21" t="str">
        <f t="shared" ref="A1097:B1097" si="1104">if(and(isnumber(search("Yes",C1097)),isnumber(search("Yes",E1097)),isnumber(search("Yes",G1097)),isnumber(search("Yes",I1097))),"Yes","No")</f>
        <v>No</v>
      </c>
      <c r="B1097" s="21" t="str">
        <f t="shared" si="1104"/>
        <v>No</v>
      </c>
      <c r="C1097" s="22" t="str">
        <f t="shared" si="3"/>
        <v>No</v>
      </c>
      <c r="D1097" s="21" t="str">
        <f t="shared" si="4"/>
        <v>No</v>
      </c>
      <c r="E1097" s="21" t="str">
        <f t="shared" si="5"/>
        <v>No</v>
      </c>
      <c r="F1097" s="21" t="str">
        <f t="shared" si="6"/>
        <v>No</v>
      </c>
      <c r="G1097" s="21" t="str">
        <f t="shared" si="7"/>
        <v>No</v>
      </c>
      <c r="H1097" s="21" t="str">
        <f t="shared" si="8"/>
        <v>No</v>
      </c>
      <c r="I1097" s="21" t="str">
        <f t="shared" si="9"/>
        <v>No</v>
      </c>
      <c r="J1097" s="21" t="str">
        <f t="shared" si="10"/>
        <v>No</v>
      </c>
      <c r="K1097" s="25"/>
      <c r="L1097" s="7" t="s">
        <v>2198</v>
      </c>
      <c r="M1097" s="7" t="s">
        <v>2199</v>
      </c>
      <c r="N1097" s="7" t="s">
        <v>25</v>
      </c>
      <c r="O1097" s="7" t="s">
        <v>7712</v>
      </c>
      <c r="P1097" s="44" t="s">
        <v>7133</v>
      </c>
      <c r="Q1097" s="42"/>
      <c r="R1097" s="42"/>
      <c r="S1097" s="42"/>
      <c r="T1097" s="42"/>
      <c r="U1097" s="42"/>
      <c r="V1097" s="42"/>
      <c r="W1097" s="42"/>
      <c r="X1097" s="42"/>
      <c r="Y1097" s="27"/>
      <c r="Z1097" s="27"/>
      <c r="AA1097" s="27"/>
    </row>
    <row r="1098">
      <c r="A1098" s="21" t="str">
        <f t="shared" ref="A1098:B1098" si="1105">if(and(isnumber(search("Yes",C1098)),isnumber(search("Yes",E1098)),isnumber(search("Yes",G1098)),isnumber(search("Yes",I1098))),"Yes","No")</f>
        <v>No</v>
      </c>
      <c r="B1098" s="21" t="str">
        <f t="shared" si="1105"/>
        <v>No</v>
      </c>
      <c r="C1098" s="22" t="str">
        <f t="shared" si="3"/>
        <v>No</v>
      </c>
      <c r="D1098" s="21" t="str">
        <f t="shared" si="4"/>
        <v>No</v>
      </c>
      <c r="E1098" s="21" t="str">
        <f t="shared" si="5"/>
        <v>No</v>
      </c>
      <c r="F1098" s="21" t="str">
        <f t="shared" si="6"/>
        <v>No</v>
      </c>
      <c r="G1098" s="21" t="str">
        <f t="shared" si="7"/>
        <v>No</v>
      </c>
      <c r="H1098" s="21" t="str">
        <f t="shared" si="8"/>
        <v>No</v>
      </c>
      <c r="I1098" s="21" t="str">
        <f t="shared" si="9"/>
        <v>No</v>
      </c>
      <c r="J1098" s="21" t="str">
        <f t="shared" si="10"/>
        <v>No</v>
      </c>
      <c r="K1098" s="25"/>
      <c r="L1098" s="7" t="s">
        <v>2200</v>
      </c>
      <c r="M1098" s="7" t="s">
        <v>2201</v>
      </c>
      <c r="N1098" s="7" t="s">
        <v>25</v>
      </c>
      <c r="O1098" s="7" t="s">
        <v>2472</v>
      </c>
      <c r="P1098" s="44" t="s">
        <v>9022</v>
      </c>
      <c r="Q1098" s="42"/>
      <c r="R1098" s="42"/>
      <c r="S1098" s="42"/>
      <c r="T1098" s="42"/>
      <c r="U1098" s="42"/>
      <c r="V1098" s="42"/>
      <c r="W1098" s="42"/>
      <c r="X1098" s="42"/>
      <c r="Y1098" s="27"/>
      <c r="Z1098" s="27"/>
      <c r="AA1098" s="27"/>
    </row>
    <row r="1099">
      <c r="A1099" s="21" t="str">
        <f t="shared" ref="A1099:B1099" si="1106">if(and(isnumber(search("Yes",C1099)),isnumber(search("Yes",E1099)),isnumber(search("Yes",G1099)),isnumber(search("Yes",I1099))),"Yes","No")</f>
        <v>No</v>
      </c>
      <c r="B1099" s="21" t="str">
        <f t="shared" si="1106"/>
        <v>No</v>
      </c>
      <c r="C1099" s="22" t="str">
        <f t="shared" si="3"/>
        <v>No</v>
      </c>
      <c r="D1099" s="21" t="str">
        <f t="shared" si="4"/>
        <v>No</v>
      </c>
      <c r="E1099" s="21" t="str">
        <f t="shared" si="5"/>
        <v>No</v>
      </c>
      <c r="F1099" s="21" t="str">
        <f t="shared" si="6"/>
        <v>No</v>
      </c>
      <c r="G1099" s="21" t="str">
        <f t="shared" si="7"/>
        <v>No</v>
      </c>
      <c r="H1099" s="21" t="str">
        <f t="shared" si="8"/>
        <v>No</v>
      </c>
      <c r="I1099" s="21" t="str">
        <f t="shared" si="9"/>
        <v>No</v>
      </c>
      <c r="J1099" s="21" t="str">
        <f t="shared" si="10"/>
        <v>No</v>
      </c>
      <c r="K1099" s="25"/>
      <c r="L1099" s="42"/>
      <c r="M1099" s="7" t="s">
        <v>2202</v>
      </c>
      <c r="N1099" s="7" t="s">
        <v>25</v>
      </c>
      <c r="O1099" s="7" t="s">
        <v>3289</v>
      </c>
      <c r="P1099" s="44" t="s">
        <v>9023</v>
      </c>
      <c r="Q1099" s="42"/>
      <c r="R1099" s="42"/>
      <c r="S1099" s="42"/>
      <c r="T1099" s="42"/>
      <c r="U1099" s="42"/>
      <c r="V1099" s="42"/>
      <c r="W1099" s="42"/>
      <c r="X1099" s="42"/>
      <c r="Y1099" s="27"/>
      <c r="Z1099" s="27"/>
      <c r="AA1099" s="27"/>
    </row>
    <row r="1100">
      <c r="A1100" s="21"/>
      <c r="B1100" s="21"/>
      <c r="C1100" s="21"/>
      <c r="D1100" s="21"/>
      <c r="E1100" s="21"/>
      <c r="F1100" s="21"/>
      <c r="G1100" s="21"/>
      <c r="H1100" s="21"/>
      <c r="I1100" s="21"/>
      <c r="J1100" s="21"/>
      <c r="K1100" s="25"/>
      <c r="L1100" s="7"/>
      <c r="M1100" s="7"/>
      <c r="N1100" s="7"/>
      <c r="O1100" s="7"/>
      <c r="P1100" s="44"/>
      <c r="Q1100" s="7"/>
      <c r="R1100" s="7"/>
      <c r="S1100" s="44"/>
      <c r="T1100" s="7"/>
      <c r="U1100" s="7"/>
      <c r="V1100" s="44"/>
      <c r="W1100" s="7"/>
      <c r="X1100" s="7"/>
      <c r="Y1100" s="44"/>
      <c r="Z1100" s="27"/>
      <c r="AA1100" s="27"/>
    </row>
    <row r="1101">
      <c r="A1101" s="21"/>
      <c r="B1101" s="21"/>
      <c r="C1101" s="21"/>
      <c r="D1101" s="21"/>
      <c r="E1101" s="21"/>
      <c r="F1101" s="21"/>
      <c r="G1101" s="21"/>
      <c r="H1101" s="21"/>
      <c r="I1101" s="21"/>
      <c r="J1101" s="21"/>
      <c r="K1101" s="25"/>
      <c r="L1101" s="7"/>
      <c r="M1101" s="7"/>
      <c r="N1101" s="7"/>
      <c r="O1101" s="7"/>
      <c r="P1101" s="44"/>
      <c r="Q1101" s="7"/>
      <c r="R1101" s="7"/>
      <c r="S1101" s="44"/>
      <c r="T1101" s="7"/>
      <c r="U1101" s="7"/>
      <c r="V1101" s="44"/>
      <c r="W1101" s="7"/>
      <c r="X1101" s="7"/>
      <c r="Y1101" s="44"/>
      <c r="Z1101" s="27"/>
      <c r="AA1101" s="27"/>
    </row>
    <row r="1102">
      <c r="A1102" s="21"/>
      <c r="B1102" s="21"/>
      <c r="C1102" s="21"/>
      <c r="D1102" s="21"/>
      <c r="E1102" s="21"/>
      <c r="F1102" s="21"/>
      <c r="G1102" s="21"/>
      <c r="H1102" s="21"/>
      <c r="I1102" s="21"/>
      <c r="J1102" s="21"/>
      <c r="K1102" s="25"/>
      <c r="L1102" s="7"/>
      <c r="M1102" s="7"/>
      <c r="N1102" s="7"/>
      <c r="O1102" s="7"/>
      <c r="P1102" s="44"/>
      <c r="Q1102" s="7"/>
      <c r="R1102" s="7"/>
      <c r="S1102" s="44"/>
      <c r="T1102" s="7"/>
      <c r="U1102" s="7"/>
      <c r="V1102" s="44"/>
      <c r="W1102" s="7"/>
      <c r="X1102" s="7"/>
      <c r="Y1102" s="44"/>
      <c r="Z1102" s="27"/>
      <c r="AA1102" s="27"/>
    </row>
    <row r="1103">
      <c r="A1103" s="21"/>
      <c r="B1103" s="21"/>
      <c r="C1103" s="21"/>
      <c r="D1103" s="21"/>
      <c r="E1103" s="21"/>
      <c r="F1103" s="21"/>
      <c r="G1103" s="21"/>
      <c r="H1103" s="21"/>
      <c r="I1103" s="21"/>
      <c r="J1103" s="21"/>
      <c r="K1103" s="25"/>
      <c r="L1103" s="7"/>
      <c r="M1103" s="7"/>
      <c r="N1103" s="7"/>
      <c r="O1103" s="7"/>
      <c r="P1103" s="44"/>
      <c r="Q1103" s="7"/>
      <c r="R1103" s="7"/>
      <c r="S1103" s="44"/>
      <c r="T1103" s="7"/>
      <c r="U1103" s="7"/>
      <c r="V1103" s="44"/>
      <c r="W1103" s="7"/>
      <c r="X1103" s="7"/>
      <c r="Y1103" s="44"/>
      <c r="Z1103" s="27"/>
      <c r="AA1103" s="27"/>
    </row>
    <row r="1104">
      <c r="A1104" s="21"/>
      <c r="B1104" s="21"/>
      <c r="C1104" s="21"/>
      <c r="D1104" s="21"/>
      <c r="E1104" s="21"/>
      <c r="F1104" s="21"/>
      <c r="G1104" s="21"/>
      <c r="H1104" s="21"/>
      <c r="I1104" s="21"/>
      <c r="J1104" s="21"/>
      <c r="K1104" s="25"/>
      <c r="L1104" s="7"/>
      <c r="M1104" s="7"/>
      <c r="N1104" s="7"/>
      <c r="O1104" s="7"/>
      <c r="P1104" s="44"/>
      <c r="Q1104" s="7"/>
      <c r="R1104" s="7"/>
      <c r="S1104" s="44"/>
      <c r="T1104" s="7"/>
      <c r="U1104" s="7"/>
      <c r="V1104" s="44"/>
      <c r="W1104" s="7"/>
      <c r="X1104" s="7"/>
      <c r="Y1104" s="44"/>
      <c r="Z1104" s="27"/>
      <c r="AA1104" s="27"/>
    </row>
    <row r="1105">
      <c r="A1105" s="21"/>
      <c r="B1105" s="21"/>
      <c r="C1105" s="21"/>
      <c r="D1105" s="21"/>
      <c r="E1105" s="21"/>
      <c r="F1105" s="21"/>
      <c r="G1105" s="21"/>
      <c r="H1105" s="21"/>
      <c r="I1105" s="21"/>
      <c r="J1105" s="21"/>
      <c r="K1105" s="25"/>
      <c r="L1105" s="7"/>
      <c r="M1105" s="7"/>
      <c r="N1105" s="7"/>
      <c r="O1105" s="7"/>
      <c r="P1105" s="44"/>
      <c r="Q1105" s="7"/>
      <c r="R1105" s="7"/>
      <c r="S1105" s="44"/>
      <c r="T1105" s="7"/>
      <c r="U1105" s="7"/>
      <c r="V1105" s="44"/>
      <c r="W1105" s="7"/>
      <c r="X1105" s="7"/>
      <c r="Y1105" s="44"/>
      <c r="Z1105" s="27"/>
      <c r="AA1105" s="27"/>
    </row>
    <row r="1106">
      <c r="A1106" s="21"/>
      <c r="B1106" s="21"/>
      <c r="C1106" s="21"/>
      <c r="D1106" s="21"/>
      <c r="E1106" s="21"/>
      <c r="F1106" s="21"/>
      <c r="G1106" s="21"/>
      <c r="H1106" s="21"/>
      <c r="I1106" s="21"/>
      <c r="J1106" s="21"/>
      <c r="K1106" s="25"/>
      <c r="L1106" s="7"/>
      <c r="M1106" s="7"/>
      <c r="N1106" s="7"/>
      <c r="O1106" s="7"/>
      <c r="P1106" s="44"/>
      <c r="Q1106" s="7"/>
      <c r="R1106" s="7"/>
      <c r="S1106" s="44"/>
      <c r="T1106" s="7"/>
      <c r="U1106" s="7"/>
      <c r="V1106" s="44"/>
      <c r="W1106" s="7"/>
      <c r="X1106" s="7"/>
      <c r="Y1106" s="44"/>
      <c r="Z1106" s="27"/>
      <c r="AA1106" s="27"/>
    </row>
    <row r="1107">
      <c r="A1107" s="21"/>
      <c r="B1107" s="21"/>
      <c r="C1107" s="21"/>
      <c r="D1107" s="21"/>
      <c r="E1107" s="21"/>
      <c r="F1107" s="21"/>
      <c r="G1107" s="21"/>
      <c r="H1107" s="21"/>
      <c r="I1107" s="21"/>
      <c r="J1107" s="21"/>
      <c r="K1107" s="25"/>
      <c r="L1107" s="7"/>
      <c r="M1107" s="7"/>
      <c r="N1107" s="7"/>
      <c r="O1107" s="7"/>
      <c r="P1107" s="44"/>
      <c r="Q1107" s="7"/>
      <c r="R1107" s="7"/>
      <c r="S1107" s="44"/>
      <c r="T1107" s="7"/>
      <c r="U1107" s="7"/>
      <c r="V1107" s="44"/>
      <c r="W1107" s="7"/>
      <c r="X1107" s="7"/>
      <c r="Y1107" s="44"/>
      <c r="Z1107" s="27"/>
      <c r="AA1107" s="27"/>
    </row>
    <row r="1108">
      <c r="A1108" s="21"/>
      <c r="B1108" s="21"/>
      <c r="C1108" s="21"/>
      <c r="D1108" s="21"/>
      <c r="E1108" s="21"/>
      <c r="F1108" s="21"/>
      <c r="G1108" s="21"/>
      <c r="H1108" s="21"/>
      <c r="I1108" s="21"/>
      <c r="J1108" s="21"/>
      <c r="K1108" s="25"/>
      <c r="L1108" s="7"/>
      <c r="M1108" s="7"/>
      <c r="N1108" s="7"/>
      <c r="O1108" s="7"/>
      <c r="P1108" s="44"/>
      <c r="Q1108" s="7"/>
      <c r="R1108" s="7"/>
      <c r="S1108" s="44"/>
      <c r="T1108" s="7"/>
      <c r="U1108" s="7"/>
      <c r="V1108" s="44"/>
      <c r="W1108" s="7"/>
      <c r="X1108" s="7"/>
      <c r="Y1108" s="44"/>
      <c r="Z1108" s="27"/>
      <c r="AA1108" s="27"/>
    </row>
    <row r="1109">
      <c r="A1109" s="21"/>
      <c r="B1109" s="21"/>
      <c r="C1109" s="21"/>
      <c r="D1109" s="21"/>
      <c r="E1109" s="21"/>
      <c r="F1109" s="21"/>
      <c r="G1109" s="21"/>
      <c r="H1109" s="21"/>
      <c r="I1109" s="21"/>
      <c r="J1109" s="21"/>
      <c r="K1109" s="25"/>
      <c r="L1109" s="7"/>
      <c r="M1109" s="7"/>
      <c r="N1109" s="7"/>
      <c r="O1109" s="7"/>
      <c r="P1109" s="44"/>
      <c r="Q1109" s="7"/>
      <c r="R1109" s="7"/>
      <c r="S1109" s="44"/>
      <c r="T1109" s="7"/>
      <c r="U1109" s="7"/>
      <c r="V1109" s="44"/>
      <c r="W1109" s="7"/>
      <c r="X1109" s="7"/>
      <c r="Y1109" s="44"/>
      <c r="Z1109" s="27"/>
      <c r="AA1109" s="27"/>
    </row>
    <row r="1110">
      <c r="A1110" s="21"/>
      <c r="B1110" s="21"/>
      <c r="C1110" s="21"/>
      <c r="D1110" s="21"/>
      <c r="E1110" s="21"/>
      <c r="F1110" s="21"/>
      <c r="G1110" s="21"/>
      <c r="H1110" s="21"/>
      <c r="I1110" s="21"/>
      <c r="J1110" s="21"/>
      <c r="K1110" s="25"/>
      <c r="L1110" s="7"/>
      <c r="M1110" s="7"/>
      <c r="N1110" s="7"/>
      <c r="O1110" s="7"/>
      <c r="P1110" s="44"/>
      <c r="Q1110" s="7"/>
      <c r="R1110" s="7"/>
      <c r="S1110" s="44"/>
      <c r="T1110" s="7"/>
      <c r="U1110" s="7"/>
      <c r="V1110" s="44"/>
      <c r="W1110" s="7"/>
      <c r="X1110" s="7"/>
      <c r="Y1110" s="44"/>
      <c r="Z1110" s="27"/>
      <c r="AA1110" s="27"/>
    </row>
    <row r="1111">
      <c r="A1111" s="21"/>
      <c r="B1111" s="21"/>
      <c r="C1111" s="21"/>
      <c r="D1111" s="21"/>
      <c r="E1111" s="21"/>
      <c r="F1111" s="21"/>
      <c r="G1111" s="21"/>
      <c r="H1111" s="21"/>
      <c r="I1111" s="21"/>
      <c r="J1111" s="21"/>
      <c r="K1111" s="25"/>
      <c r="L1111" s="7"/>
      <c r="M1111" s="7"/>
      <c r="N1111" s="7"/>
      <c r="O1111" s="7"/>
      <c r="P1111" s="44"/>
      <c r="Q1111" s="7"/>
      <c r="R1111" s="7"/>
      <c r="S1111" s="44"/>
      <c r="T1111" s="7"/>
      <c r="U1111" s="7"/>
      <c r="V1111" s="44"/>
      <c r="W1111" s="7"/>
      <c r="X1111" s="7"/>
      <c r="Y1111" s="44"/>
      <c r="Z1111" s="27"/>
      <c r="AA1111" s="27"/>
    </row>
    <row r="1112">
      <c r="A1112" s="21"/>
      <c r="B1112" s="21"/>
      <c r="C1112" s="21"/>
      <c r="D1112" s="21"/>
      <c r="E1112" s="21"/>
      <c r="F1112" s="21"/>
      <c r="G1112" s="21"/>
      <c r="H1112" s="21"/>
      <c r="I1112" s="21"/>
      <c r="J1112" s="21"/>
      <c r="K1112" s="25"/>
      <c r="L1112" s="7"/>
      <c r="M1112" s="7"/>
      <c r="N1112" s="7"/>
      <c r="O1112" s="7"/>
      <c r="P1112" s="44"/>
      <c r="Q1112" s="7"/>
      <c r="R1112" s="7"/>
      <c r="S1112" s="44"/>
      <c r="T1112" s="7"/>
      <c r="U1112" s="7"/>
      <c r="V1112" s="44"/>
      <c r="W1112" s="7"/>
      <c r="X1112" s="7"/>
      <c r="Y1112" s="44"/>
      <c r="Z1112" s="27"/>
      <c r="AA1112" s="27"/>
    </row>
    <row r="1113">
      <c r="A1113" s="21"/>
      <c r="B1113" s="21"/>
      <c r="C1113" s="21"/>
      <c r="D1113" s="21"/>
      <c r="E1113" s="21"/>
      <c r="F1113" s="21"/>
      <c r="G1113" s="21"/>
      <c r="H1113" s="21"/>
      <c r="I1113" s="21"/>
      <c r="J1113" s="21"/>
      <c r="K1113" s="25"/>
      <c r="L1113" s="7"/>
      <c r="M1113" s="7"/>
      <c r="N1113" s="7"/>
      <c r="O1113" s="7"/>
      <c r="P1113" s="44"/>
      <c r="Q1113" s="7"/>
      <c r="R1113" s="7"/>
      <c r="S1113" s="44"/>
      <c r="T1113" s="7"/>
      <c r="U1113" s="7"/>
      <c r="V1113" s="44"/>
      <c r="W1113" s="7"/>
      <c r="X1113" s="7"/>
      <c r="Y1113" s="44"/>
      <c r="Z1113" s="27"/>
      <c r="AA1113" s="27"/>
    </row>
    <row r="1114">
      <c r="A1114" s="21"/>
      <c r="B1114" s="21"/>
      <c r="C1114" s="21"/>
      <c r="D1114" s="21"/>
      <c r="E1114" s="21"/>
      <c r="F1114" s="21"/>
      <c r="G1114" s="21"/>
      <c r="H1114" s="21"/>
      <c r="I1114" s="21"/>
      <c r="J1114" s="21"/>
      <c r="K1114" s="25"/>
      <c r="L1114" s="7"/>
      <c r="M1114" s="7"/>
      <c r="N1114" s="7"/>
      <c r="O1114" s="7"/>
      <c r="P1114" s="44"/>
      <c r="Q1114" s="7"/>
      <c r="R1114" s="7"/>
      <c r="S1114" s="44"/>
      <c r="T1114" s="7"/>
      <c r="U1114" s="7"/>
      <c r="V1114" s="44"/>
      <c r="W1114" s="7"/>
      <c r="X1114" s="7"/>
      <c r="Y1114" s="44"/>
      <c r="Z1114" s="27"/>
      <c r="AA1114" s="27"/>
    </row>
    <row r="1115">
      <c r="A1115" s="21"/>
      <c r="B1115" s="21"/>
      <c r="C1115" s="21"/>
      <c r="D1115" s="21"/>
      <c r="E1115" s="21"/>
      <c r="F1115" s="21"/>
      <c r="G1115" s="21"/>
      <c r="H1115" s="21"/>
      <c r="I1115" s="21"/>
      <c r="J1115" s="21"/>
      <c r="K1115" s="25"/>
      <c r="L1115" s="7"/>
      <c r="M1115" s="7"/>
      <c r="N1115" s="7"/>
      <c r="O1115" s="7"/>
      <c r="P1115" s="44"/>
      <c r="Q1115" s="7"/>
      <c r="R1115" s="7"/>
      <c r="S1115" s="44"/>
      <c r="T1115" s="7"/>
      <c r="U1115" s="7"/>
      <c r="V1115" s="44"/>
      <c r="W1115" s="7"/>
      <c r="X1115" s="7"/>
      <c r="Y1115" s="44"/>
      <c r="Z1115" s="27"/>
      <c r="AA1115" s="27"/>
    </row>
    <row r="1116">
      <c r="A1116" s="21"/>
      <c r="B1116" s="21"/>
      <c r="C1116" s="21"/>
      <c r="D1116" s="21"/>
      <c r="E1116" s="21"/>
      <c r="F1116" s="21"/>
      <c r="G1116" s="21"/>
      <c r="H1116" s="21"/>
      <c r="I1116" s="21"/>
      <c r="J1116" s="21"/>
      <c r="K1116" s="25"/>
      <c r="L1116" s="7"/>
      <c r="M1116" s="7"/>
      <c r="N1116" s="7"/>
      <c r="O1116" s="7"/>
      <c r="P1116" s="44"/>
      <c r="Q1116" s="7"/>
      <c r="R1116" s="7"/>
      <c r="S1116" s="44"/>
      <c r="T1116" s="7"/>
      <c r="U1116" s="7"/>
      <c r="V1116" s="44"/>
      <c r="W1116" s="7"/>
      <c r="X1116" s="7"/>
      <c r="Y1116" s="44"/>
      <c r="Z1116" s="27"/>
      <c r="AA1116" s="27"/>
    </row>
    <row r="1117">
      <c r="A1117" s="21"/>
      <c r="B1117" s="21"/>
      <c r="C1117" s="21"/>
      <c r="D1117" s="21"/>
      <c r="E1117" s="21"/>
      <c r="F1117" s="21"/>
      <c r="G1117" s="21"/>
      <c r="H1117" s="21"/>
      <c r="I1117" s="21"/>
      <c r="J1117" s="21"/>
      <c r="K1117" s="25"/>
      <c r="L1117" s="7"/>
      <c r="M1117" s="7"/>
      <c r="N1117" s="7"/>
      <c r="O1117" s="7"/>
      <c r="P1117" s="44"/>
      <c r="Q1117" s="7"/>
      <c r="R1117" s="7"/>
      <c r="S1117" s="44"/>
      <c r="T1117" s="7"/>
      <c r="U1117" s="7"/>
      <c r="V1117" s="44"/>
      <c r="W1117" s="7"/>
      <c r="X1117" s="7"/>
      <c r="Y1117" s="44"/>
      <c r="Z1117" s="27"/>
      <c r="AA1117" s="27"/>
    </row>
    <row r="1118">
      <c r="A1118" s="21"/>
      <c r="B1118" s="21"/>
      <c r="C1118" s="21"/>
      <c r="D1118" s="21"/>
      <c r="E1118" s="21"/>
      <c r="F1118" s="21"/>
      <c r="G1118" s="21"/>
      <c r="H1118" s="21"/>
      <c r="I1118" s="21"/>
      <c r="J1118" s="21"/>
      <c r="K1118" s="25"/>
      <c r="L1118" s="7"/>
      <c r="M1118" s="7"/>
      <c r="N1118" s="7"/>
      <c r="O1118" s="7"/>
      <c r="P1118" s="44"/>
      <c r="Q1118" s="7"/>
      <c r="R1118" s="7"/>
      <c r="S1118" s="44"/>
      <c r="T1118" s="7"/>
      <c r="U1118" s="7"/>
      <c r="V1118" s="44"/>
      <c r="W1118" s="7"/>
      <c r="X1118" s="7"/>
      <c r="Y1118" s="44"/>
      <c r="Z1118" s="27"/>
      <c r="AA1118" s="27"/>
    </row>
    <row r="1119">
      <c r="A1119" s="21"/>
      <c r="B1119" s="21"/>
      <c r="C1119" s="21"/>
      <c r="D1119" s="21"/>
      <c r="E1119" s="21"/>
      <c r="F1119" s="21"/>
      <c r="G1119" s="21"/>
      <c r="H1119" s="21"/>
      <c r="I1119" s="21"/>
      <c r="J1119" s="21"/>
      <c r="K1119" s="25"/>
      <c r="L1119" s="7"/>
      <c r="M1119" s="7"/>
      <c r="N1119" s="7"/>
      <c r="O1119" s="7"/>
      <c r="P1119" s="44"/>
      <c r="Q1119" s="7"/>
      <c r="R1119" s="7"/>
      <c r="S1119" s="44"/>
      <c r="T1119" s="7"/>
      <c r="U1119" s="7"/>
      <c r="V1119" s="44"/>
      <c r="W1119" s="7"/>
      <c r="X1119" s="7"/>
      <c r="Y1119" s="44"/>
      <c r="Z1119" s="27"/>
      <c r="AA1119" s="27"/>
    </row>
    <row r="1120">
      <c r="A1120" s="21"/>
      <c r="B1120" s="21"/>
      <c r="C1120" s="21"/>
      <c r="D1120" s="21"/>
      <c r="E1120" s="21"/>
      <c r="F1120" s="21"/>
      <c r="G1120" s="21"/>
      <c r="H1120" s="21"/>
      <c r="I1120" s="21"/>
      <c r="J1120" s="21"/>
      <c r="K1120" s="25"/>
      <c r="L1120" s="7"/>
      <c r="M1120" s="7"/>
      <c r="N1120" s="7"/>
      <c r="O1120" s="7"/>
      <c r="P1120" s="44"/>
      <c r="Q1120" s="7"/>
      <c r="R1120" s="7"/>
      <c r="S1120" s="44"/>
      <c r="T1120" s="7"/>
      <c r="U1120" s="7"/>
      <c r="V1120" s="44"/>
      <c r="W1120" s="7"/>
      <c r="X1120" s="7"/>
      <c r="Y1120" s="44"/>
      <c r="Z1120" s="27"/>
      <c r="AA1120" s="27"/>
    </row>
    <row r="1121">
      <c r="A1121" s="21"/>
      <c r="B1121" s="21"/>
      <c r="C1121" s="21"/>
      <c r="D1121" s="21"/>
      <c r="E1121" s="21"/>
      <c r="F1121" s="21"/>
      <c r="G1121" s="21"/>
      <c r="H1121" s="21"/>
      <c r="I1121" s="21"/>
      <c r="J1121" s="21"/>
      <c r="K1121" s="25"/>
      <c r="L1121" s="7"/>
      <c r="M1121" s="7"/>
      <c r="N1121" s="7"/>
      <c r="O1121" s="7"/>
      <c r="P1121" s="44"/>
      <c r="Q1121" s="7"/>
      <c r="R1121" s="7"/>
      <c r="S1121" s="44"/>
      <c r="T1121" s="7"/>
      <c r="U1121" s="7"/>
      <c r="V1121" s="44"/>
      <c r="W1121" s="7"/>
      <c r="X1121" s="7"/>
      <c r="Y1121" s="44"/>
      <c r="Z1121" s="27"/>
      <c r="AA1121" s="27"/>
    </row>
    <row r="1122">
      <c r="A1122" s="21"/>
      <c r="B1122" s="21"/>
      <c r="C1122" s="21"/>
      <c r="D1122" s="21"/>
      <c r="E1122" s="21"/>
      <c r="F1122" s="21"/>
      <c r="G1122" s="21"/>
      <c r="H1122" s="21"/>
      <c r="I1122" s="21"/>
      <c r="J1122" s="21"/>
      <c r="K1122" s="25"/>
      <c r="L1122" s="7"/>
      <c r="M1122" s="7"/>
      <c r="N1122" s="7"/>
      <c r="O1122" s="7"/>
      <c r="P1122" s="44"/>
      <c r="Q1122" s="7"/>
      <c r="R1122" s="7"/>
      <c r="S1122" s="44"/>
      <c r="T1122" s="7"/>
      <c r="U1122" s="7"/>
      <c r="V1122" s="44"/>
      <c r="W1122" s="7"/>
      <c r="X1122" s="7"/>
      <c r="Y1122" s="44"/>
      <c r="Z1122" s="27"/>
      <c r="AA1122" s="27"/>
    </row>
    <row r="1123">
      <c r="A1123" s="21"/>
      <c r="B1123" s="21"/>
      <c r="C1123" s="21"/>
      <c r="D1123" s="21"/>
      <c r="E1123" s="21"/>
      <c r="F1123" s="21"/>
      <c r="G1123" s="21"/>
      <c r="H1123" s="21"/>
      <c r="I1123" s="21"/>
      <c r="J1123" s="21"/>
      <c r="K1123" s="25"/>
      <c r="L1123" s="7"/>
      <c r="M1123" s="7"/>
      <c r="N1123" s="7"/>
      <c r="O1123" s="7"/>
      <c r="P1123" s="44"/>
      <c r="Q1123" s="7"/>
      <c r="R1123" s="7"/>
      <c r="S1123" s="44"/>
      <c r="T1123" s="7"/>
      <c r="U1123" s="7"/>
      <c r="V1123" s="44"/>
      <c r="W1123" s="7"/>
      <c r="X1123" s="7"/>
      <c r="Y1123" s="44"/>
      <c r="Z1123" s="27"/>
      <c r="AA1123" s="27"/>
    </row>
    <row r="1124">
      <c r="A1124" s="21"/>
      <c r="B1124" s="21"/>
      <c r="C1124" s="21"/>
      <c r="D1124" s="21"/>
      <c r="E1124" s="21"/>
      <c r="F1124" s="21"/>
      <c r="G1124" s="21"/>
      <c r="H1124" s="21"/>
      <c r="I1124" s="21"/>
      <c r="J1124" s="21"/>
      <c r="K1124" s="25"/>
      <c r="L1124" s="7"/>
      <c r="M1124" s="7"/>
      <c r="N1124" s="7"/>
      <c r="O1124" s="7"/>
      <c r="P1124" s="44"/>
      <c r="Q1124" s="7"/>
      <c r="R1124" s="7"/>
      <c r="S1124" s="44"/>
      <c r="T1124" s="7"/>
      <c r="U1124" s="7"/>
      <c r="V1124" s="44"/>
      <c r="W1124" s="7"/>
      <c r="X1124" s="7"/>
      <c r="Y1124" s="44"/>
      <c r="Z1124" s="27"/>
      <c r="AA1124" s="27"/>
    </row>
    <row r="1125">
      <c r="A1125" s="21"/>
      <c r="B1125" s="21"/>
      <c r="C1125" s="21"/>
      <c r="D1125" s="21"/>
      <c r="E1125" s="21"/>
      <c r="F1125" s="21"/>
      <c r="G1125" s="21"/>
      <c r="H1125" s="21"/>
      <c r="I1125" s="21"/>
      <c r="J1125" s="21"/>
      <c r="K1125" s="25"/>
      <c r="L1125" s="7"/>
      <c r="M1125" s="7"/>
      <c r="N1125" s="7"/>
      <c r="O1125" s="7"/>
      <c r="P1125" s="44"/>
      <c r="Q1125" s="7"/>
      <c r="R1125" s="7"/>
      <c r="S1125" s="44"/>
      <c r="T1125" s="7"/>
      <c r="U1125" s="7"/>
      <c r="V1125" s="44"/>
      <c r="W1125" s="7"/>
      <c r="X1125" s="7"/>
      <c r="Y1125" s="44"/>
      <c r="Z1125" s="27"/>
      <c r="AA1125" s="27"/>
    </row>
    <row r="1126">
      <c r="A1126" s="21"/>
      <c r="B1126" s="21"/>
      <c r="C1126" s="21"/>
      <c r="D1126" s="21"/>
      <c r="E1126" s="21"/>
      <c r="F1126" s="21"/>
      <c r="G1126" s="21"/>
      <c r="H1126" s="21"/>
      <c r="I1126" s="21"/>
      <c r="J1126" s="21"/>
      <c r="K1126" s="25"/>
      <c r="L1126" s="7"/>
      <c r="M1126" s="7"/>
      <c r="N1126" s="7"/>
      <c r="O1126" s="7"/>
      <c r="P1126" s="44"/>
      <c r="Q1126" s="7"/>
      <c r="R1126" s="7"/>
      <c r="S1126" s="44"/>
      <c r="T1126" s="7"/>
      <c r="U1126" s="7"/>
      <c r="V1126" s="44"/>
      <c r="W1126" s="7"/>
      <c r="X1126" s="7"/>
      <c r="Y1126" s="44"/>
      <c r="Z1126" s="27"/>
      <c r="AA1126" s="27"/>
    </row>
    <row r="1127">
      <c r="A1127" s="21"/>
      <c r="B1127" s="21"/>
      <c r="C1127" s="21"/>
      <c r="D1127" s="21"/>
      <c r="E1127" s="21"/>
      <c r="F1127" s="21"/>
      <c r="G1127" s="21"/>
      <c r="H1127" s="21"/>
      <c r="I1127" s="21"/>
      <c r="J1127" s="21"/>
      <c r="K1127" s="25"/>
      <c r="L1127" s="7"/>
      <c r="M1127" s="7"/>
      <c r="N1127" s="7"/>
      <c r="O1127" s="7"/>
      <c r="P1127" s="44"/>
      <c r="Q1127" s="7"/>
      <c r="R1127" s="7"/>
      <c r="S1127" s="44"/>
      <c r="T1127" s="7"/>
      <c r="U1127" s="7"/>
      <c r="V1127" s="44"/>
      <c r="W1127" s="7"/>
      <c r="X1127" s="7"/>
      <c r="Y1127" s="44"/>
      <c r="Z1127" s="27"/>
      <c r="AA1127" s="27"/>
    </row>
    <row r="1128">
      <c r="A1128" s="21"/>
      <c r="B1128" s="21"/>
      <c r="C1128" s="21"/>
      <c r="D1128" s="21"/>
      <c r="E1128" s="21"/>
      <c r="F1128" s="21"/>
      <c r="G1128" s="21"/>
      <c r="H1128" s="21"/>
      <c r="I1128" s="21"/>
      <c r="J1128" s="21"/>
      <c r="K1128" s="25"/>
      <c r="L1128" s="7"/>
      <c r="M1128" s="7"/>
      <c r="N1128" s="7"/>
      <c r="O1128" s="7"/>
      <c r="P1128" s="44"/>
      <c r="Q1128" s="7"/>
      <c r="R1128" s="7"/>
      <c r="S1128" s="44"/>
      <c r="T1128" s="7"/>
      <c r="U1128" s="7"/>
      <c r="V1128" s="44"/>
      <c r="W1128" s="7"/>
      <c r="X1128" s="7"/>
      <c r="Y1128" s="44"/>
      <c r="Z1128" s="27"/>
      <c r="AA1128" s="27"/>
    </row>
    <row r="1129">
      <c r="A1129" s="21"/>
      <c r="B1129" s="21"/>
      <c r="C1129" s="21"/>
      <c r="D1129" s="21"/>
      <c r="E1129" s="21"/>
      <c r="F1129" s="21"/>
      <c r="G1129" s="21"/>
      <c r="H1129" s="21"/>
      <c r="I1129" s="21"/>
      <c r="J1129" s="21"/>
      <c r="K1129" s="25"/>
      <c r="L1129" s="7"/>
      <c r="M1129" s="7"/>
      <c r="N1129" s="7"/>
      <c r="O1129" s="7"/>
      <c r="P1129" s="44"/>
      <c r="Q1129" s="7"/>
      <c r="R1129" s="7"/>
      <c r="S1129" s="44"/>
      <c r="T1129" s="7"/>
      <c r="U1129" s="7"/>
      <c r="V1129" s="44"/>
      <c r="W1129" s="7"/>
      <c r="X1129" s="7"/>
      <c r="Y1129" s="44"/>
      <c r="Z1129" s="27"/>
      <c r="AA1129" s="27"/>
    </row>
    <row r="1130">
      <c r="A1130" s="21"/>
      <c r="B1130" s="21"/>
      <c r="C1130" s="21"/>
      <c r="D1130" s="21"/>
      <c r="E1130" s="21"/>
      <c r="F1130" s="21"/>
      <c r="G1130" s="21"/>
      <c r="H1130" s="21"/>
      <c r="I1130" s="21"/>
      <c r="J1130" s="21"/>
      <c r="K1130" s="25"/>
      <c r="L1130" s="7"/>
      <c r="M1130" s="7"/>
      <c r="N1130" s="7"/>
      <c r="O1130" s="7"/>
      <c r="P1130" s="44"/>
      <c r="Q1130" s="7"/>
      <c r="R1130" s="7"/>
      <c r="S1130" s="44"/>
      <c r="T1130" s="7"/>
      <c r="U1130" s="7"/>
      <c r="V1130" s="44"/>
      <c r="W1130" s="7"/>
      <c r="X1130" s="7"/>
      <c r="Y1130" s="44"/>
      <c r="Z1130" s="27"/>
      <c r="AA1130" s="27"/>
    </row>
    <row r="1131">
      <c r="A1131" s="21"/>
      <c r="B1131" s="21"/>
      <c r="C1131" s="21"/>
      <c r="D1131" s="21"/>
      <c r="E1131" s="21"/>
      <c r="F1131" s="21"/>
      <c r="G1131" s="21"/>
      <c r="H1131" s="21"/>
      <c r="I1131" s="21"/>
      <c r="J1131" s="21"/>
      <c r="K1131" s="25"/>
      <c r="L1131" s="7"/>
      <c r="M1131" s="7"/>
      <c r="N1131" s="7"/>
      <c r="O1131" s="7"/>
      <c r="P1131" s="44"/>
      <c r="Q1131" s="7"/>
      <c r="R1131" s="7"/>
      <c r="S1131" s="44"/>
      <c r="T1131" s="7"/>
      <c r="U1131" s="7"/>
      <c r="V1131" s="44"/>
      <c r="W1131" s="7"/>
      <c r="X1131" s="7"/>
      <c r="Y1131" s="44"/>
      <c r="Z1131" s="27"/>
      <c r="AA1131" s="27"/>
    </row>
    <row r="1132">
      <c r="A1132" s="21"/>
      <c r="B1132" s="21"/>
      <c r="C1132" s="21"/>
      <c r="D1132" s="21"/>
      <c r="E1132" s="21"/>
      <c r="F1132" s="21"/>
      <c r="G1132" s="21"/>
      <c r="H1132" s="21"/>
      <c r="I1132" s="21"/>
      <c r="J1132" s="21"/>
      <c r="K1132" s="25"/>
      <c r="L1132" s="7"/>
      <c r="M1132" s="7"/>
      <c r="N1132" s="7"/>
      <c r="O1132" s="7"/>
      <c r="P1132" s="44"/>
      <c r="Q1132" s="7"/>
      <c r="R1132" s="7"/>
      <c r="S1132" s="44"/>
      <c r="T1132" s="7"/>
      <c r="U1132" s="7"/>
      <c r="V1132" s="44"/>
      <c r="W1132" s="7"/>
      <c r="X1132" s="7"/>
      <c r="Y1132" s="44"/>
      <c r="Z1132" s="27"/>
      <c r="AA1132" s="27"/>
    </row>
    <row r="1133">
      <c r="A1133" s="21"/>
      <c r="B1133" s="21"/>
      <c r="C1133" s="21"/>
      <c r="D1133" s="21"/>
      <c r="E1133" s="21"/>
      <c r="F1133" s="21"/>
      <c r="G1133" s="21"/>
      <c r="H1133" s="21"/>
      <c r="I1133" s="21"/>
      <c r="J1133" s="21"/>
      <c r="K1133" s="25"/>
      <c r="L1133" s="7"/>
      <c r="M1133" s="7"/>
      <c r="N1133" s="7"/>
      <c r="O1133" s="7"/>
      <c r="P1133" s="44"/>
      <c r="Q1133" s="7"/>
      <c r="R1133" s="7"/>
      <c r="S1133" s="44"/>
      <c r="T1133" s="7"/>
      <c r="U1133" s="7"/>
      <c r="V1133" s="44"/>
      <c r="W1133" s="7"/>
      <c r="X1133" s="7"/>
      <c r="Y1133" s="44"/>
      <c r="Z1133" s="27"/>
      <c r="AA1133" s="27"/>
    </row>
    <row r="1134">
      <c r="A1134" s="21"/>
      <c r="B1134" s="21"/>
      <c r="C1134" s="21"/>
      <c r="D1134" s="21"/>
      <c r="E1134" s="21"/>
      <c r="F1134" s="21"/>
      <c r="G1134" s="21"/>
      <c r="H1134" s="21"/>
      <c r="I1134" s="21"/>
      <c r="J1134" s="21"/>
      <c r="K1134" s="25"/>
      <c r="L1134" s="7"/>
      <c r="M1134" s="7"/>
      <c r="N1134" s="7"/>
      <c r="O1134" s="7"/>
      <c r="P1134" s="44"/>
      <c r="Q1134" s="7"/>
      <c r="R1134" s="7"/>
      <c r="S1134" s="44"/>
      <c r="T1134" s="7"/>
      <c r="U1134" s="7"/>
      <c r="V1134" s="44"/>
      <c r="W1134" s="7"/>
      <c r="X1134" s="7"/>
      <c r="Y1134" s="44"/>
      <c r="Z1134" s="27"/>
      <c r="AA1134" s="27"/>
    </row>
    <row r="1135">
      <c r="A1135" s="21"/>
      <c r="B1135" s="21"/>
      <c r="C1135" s="21"/>
      <c r="D1135" s="21"/>
      <c r="E1135" s="21"/>
      <c r="F1135" s="21"/>
      <c r="G1135" s="21"/>
      <c r="H1135" s="21"/>
      <c r="I1135" s="21"/>
      <c r="J1135" s="21"/>
      <c r="K1135" s="25"/>
      <c r="L1135" s="7"/>
      <c r="M1135" s="7"/>
      <c r="N1135" s="7"/>
      <c r="O1135" s="7"/>
      <c r="P1135" s="44"/>
      <c r="Q1135" s="7"/>
      <c r="R1135" s="7"/>
      <c r="S1135" s="44"/>
      <c r="T1135" s="7"/>
      <c r="U1135" s="7"/>
      <c r="V1135" s="44"/>
      <c r="W1135" s="7"/>
      <c r="X1135" s="7"/>
      <c r="Y1135" s="44"/>
      <c r="Z1135" s="27"/>
      <c r="AA1135" s="27"/>
    </row>
    <row r="1136">
      <c r="A1136" s="21"/>
      <c r="B1136" s="21"/>
      <c r="C1136" s="21"/>
      <c r="D1136" s="21"/>
      <c r="E1136" s="21"/>
      <c r="F1136" s="21"/>
      <c r="G1136" s="21"/>
      <c r="H1136" s="21"/>
      <c r="I1136" s="21"/>
      <c r="J1136" s="21"/>
      <c r="K1136" s="25"/>
      <c r="L1136" s="7"/>
      <c r="M1136" s="7"/>
      <c r="N1136" s="7"/>
      <c r="O1136" s="7"/>
      <c r="P1136" s="44"/>
      <c r="Q1136" s="7"/>
      <c r="R1136" s="7"/>
      <c r="S1136" s="44"/>
      <c r="T1136" s="7"/>
      <c r="U1136" s="7"/>
      <c r="V1136" s="44"/>
      <c r="W1136" s="7"/>
      <c r="X1136" s="7"/>
      <c r="Y1136" s="44"/>
      <c r="Z1136" s="27"/>
      <c r="AA1136" s="27"/>
    </row>
    <row r="1137">
      <c r="A1137" s="21"/>
      <c r="B1137" s="21"/>
      <c r="C1137" s="21"/>
      <c r="D1137" s="21"/>
      <c r="E1137" s="21"/>
      <c r="F1137" s="21"/>
      <c r="G1137" s="21"/>
      <c r="H1137" s="21"/>
      <c r="I1137" s="21"/>
      <c r="J1137" s="21"/>
      <c r="K1137" s="25"/>
      <c r="L1137" s="7"/>
      <c r="M1137" s="7"/>
      <c r="N1137" s="7"/>
      <c r="O1137" s="7"/>
      <c r="P1137" s="44"/>
      <c r="Q1137" s="7"/>
      <c r="R1137" s="7"/>
      <c r="S1137" s="44"/>
      <c r="T1137" s="7"/>
      <c r="U1137" s="7"/>
      <c r="V1137" s="44"/>
      <c r="W1137" s="7"/>
      <c r="X1137" s="7"/>
      <c r="Y1137" s="44"/>
      <c r="Z1137" s="27"/>
      <c r="AA1137" s="27"/>
    </row>
    <row r="1138">
      <c r="A1138" s="21"/>
      <c r="B1138" s="21"/>
      <c r="C1138" s="21"/>
      <c r="D1138" s="21"/>
      <c r="E1138" s="21"/>
      <c r="F1138" s="21"/>
      <c r="G1138" s="21"/>
      <c r="H1138" s="21"/>
      <c r="I1138" s="21"/>
      <c r="J1138" s="21"/>
      <c r="K1138" s="25"/>
      <c r="L1138" s="7"/>
      <c r="M1138" s="7"/>
      <c r="N1138" s="7"/>
      <c r="O1138" s="7"/>
      <c r="P1138" s="44"/>
      <c r="Q1138" s="7"/>
      <c r="R1138" s="7"/>
      <c r="S1138" s="44"/>
      <c r="T1138" s="7"/>
      <c r="U1138" s="7"/>
      <c r="V1138" s="44"/>
      <c r="W1138" s="7"/>
      <c r="X1138" s="7"/>
      <c r="Y1138" s="44"/>
      <c r="Z1138" s="27"/>
      <c r="AA1138" s="27"/>
    </row>
    <row r="1139">
      <c r="A1139" s="21"/>
      <c r="B1139" s="21"/>
      <c r="C1139" s="21"/>
      <c r="D1139" s="21"/>
      <c r="E1139" s="21"/>
      <c r="F1139" s="21"/>
      <c r="G1139" s="21"/>
      <c r="H1139" s="21"/>
      <c r="I1139" s="21"/>
      <c r="J1139" s="21"/>
      <c r="K1139" s="25"/>
      <c r="L1139" s="7"/>
      <c r="M1139" s="7"/>
      <c r="N1139" s="7"/>
      <c r="O1139" s="7"/>
      <c r="P1139" s="44"/>
      <c r="Q1139" s="7"/>
      <c r="R1139" s="7"/>
      <c r="S1139" s="44"/>
      <c r="T1139" s="7"/>
      <c r="U1139" s="7"/>
      <c r="V1139" s="44"/>
      <c r="W1139" s="7"/>
      <c r="X1139" s="7"/>
      <c r="Y1139" s="44"/>
      <c r="Z1139" s="27"/>
      <c r="AA1139" s="27"/>
    </row>
    <row r="1140">
      <c r="A1140" s="21"/>
      <c r="B1140" s="21"/>
      <c r="C1140" s="21"/>
      <c r="D1140" s="21"/>
      <c r="E1140" s="21"/>
      <c r="F1140" s="21"/>
      <c r="G1140" s="21"/>
      <c r="H1140" s="21"/>
      <c r="I1140" s="21"/>
      <c r="J1140" s="21"/>
      <c r="K1140" s="25"/>
      <c r="L1140" s="7"/>
      <c r="M1140" s="7"/>
      <c r="N1140" s="7"/>
      <c r="O1140" s="7"/>
      <c r="P1140" s="44"/>
      <c r="Q1140" s="7"/>
      <c r="R1140" s="7"/>
      <c r="S1140" s="44"/>
      <c r="T1140" s="7"/>
      <c r="U1140" s="7"/>
      <c r="V1140" s="44"/>
      <c r="W1140" s="7"/>
      <c r="X1140" s="7"/>
      <c r="Y1140" s="44"/>
      <c r="Z1140" s="27"/>
      <c r="AA1140" s="27"/>
    </row>
    <row r="1141">
      <c r="A1141" s="21"/>
      <c r="B1141" s="21"/>
      <c r="C1141" s="21"/>
      <c r="D1141" s="21"/>
      <c r="E1141" s="21"/>
      <c r="F1141" s="21"/>
      <c r="G1141" s="21"/>
      <c r="H1141" s="21"/>
      <c r="I1141" s="21"/>
      <c r="J1141" s="21"/>
      <c r="K1141" s="25"/>
      <c r="L1141" s="7"/>
      <c r="M1141" s="7"/>
      <c r="N1141" s="7"/>
      <c r="O1141" s="7"/>
      <c r="P1141" s="44"/>
      <c r="Q1141" s="7"/>
      <c r="R1141" s="7"/>
      <c r="S1141" s="44"/>
      <c r="T1141" s="7"/>
      <c r="U1141" s="7"/>
      <c r="V1141" s="44"/>
      <c r="W1141" s="7"/>
      <c r="X1141" s="7"/>
      <c r="Y1141" s="44"/>
      <c r="Z1141" s="27"/>
      <c r="AA1141" s="27"/>
    </row>
    <row r="1142">
      <c r="A1142" s="21"/>
      <c r="B1142" s="21"/>
      <c r="C1142" s="21"/>
      <c r="D1142" s="21"/>
      <c r="E1142" s="21"/>
      <c r="F1142" s="21"/>
      <c r="G1142" s="21"/>
      <c r="H1142" s="21"/>
      <c r="I1142" s="21"/>
      <c r="J1142" s="21"/>
      <c r="K1142" s="25"/>
      <c r="L1142" s="7"/>
      <c r="M1142" s="7"/>
      <c r="N1142" s="7"/>
      <c r="O1142" s="7"/>
      <c r="P1142" s="44"/>
      <c r="Q1142" s="7"/>
      <c r="R1142" s="7"/>
      <c r="S1142" s="44"/>
      <c r="T1142" s="7"/>
      <c r="U1142" s="7"/>
      <c r="V1142" s="44"/>
      <c r="W1142" s="7"/>
      <c r="X1142" s="7"/>
      <c r="Y1142" s="44"/>
      <c r="Z1142" s="27"/>
      <c r="AA1142" s="27"/>
    </row>
    <row r="1143">
      <c r="A1143" s="21"/>
      <c r="B1143" s="21"/>
      <c r="C1143" s="21"/>
      <c r="D1143" s="21"/>
      <c r="E1143" s="21"/>
      <c r="F1143" s="21"/>
      <c r="G1143" s="21"/>
      <c r="H1143" s="21"/>
      <c r="I1143" s="21"/>
      <c r="J1143" s="21"/>
      <c r="K1143" s="25"/>
      <c r="L1143" s="7"/>
      <c r="M1143" s="7"/>
      <c r="N1143" s="7"/>
      <c r="O1143" s="7"/>
      <c r="P1143" s="44"/>
      <c r="Q1143" s="7"/>
      <c r="R1143" s="7"/>
      <c r="S1143" s="44"/>
      <c r="T1143" s="7"/>
      <c r="U1143" s="7"/>
      <c r="V1143" s="44"/>
      <c r="W1143" s="7"/>
      <c r="X1143" s="7"/>
      <c r="Y1143" s="44"/>
      <c r="Z1143" s="27"/>
      <c r="AA1143" s="27"/>
    </row>
    <row r="1144">
      <c r="A1144" s="21"/>
      <c r="B1144" s="21"/>
      <c r="C1144" s="21"/>
      <c r="D1144" s="21"/>
      <c r="E1144" s="21"/>
      <c r="F1144" s="21"/>
      <c r="G1144" s="21"/>
      <c r="H1144" s="21"/>
      <c r="I1144" s="21"/>
      <c r="J1144" s="21"/>
      <c r="K1144" s="25"/>
      <c r="L1144" s="7"/>
      <c r="M1144" s="7"/>
      <c r="N1144" s="7"/>
      <c r="O1144" s="7"/>
      <c r="P1144" s="44"/>
      <c r="Q1144" s="7"/>
      <c r="R1144" s="7"/>
      <c r="S1144" s="44"/>
      <c r="T1144" s="7"/>
      <c r="U1144" s="7"/>
      <c r="V1144" s="44"/>
      <c r="W1144" s="7"/>
      <c r="X1144" s="7"/>
      <c r="Y1144" s="44"/>
      <c r="Z1144" s="27"/>
      <c r="AA1144" s="27"/>
    </row>
    <row r="1145">
      <c r="A1145" s="21"/>
      <c r="B1145" s="21"/>
      <c r="C1145" s="21"/>
      <c r="D1145" s="21"/>
      <c r="E1145" s="21"/>
      <c r="F1145" s="21"/>
      <c r="G1145" s="21"/>
      <c r="H1145" s="21"/>
      <c r="I1145" s="21"/>
      <c r="J1145" s="21"/>
      <c r="K1145" s="25"/>
      <c r="L1145" s="7"/>
      <c r="M1145" s="7"/>
      <c r="N1145" s="7"/>
      <c r="O1145" s="7"/>
      <c r="P1145" s="44"/>
      <c r="Q1145" s="7"/>
      <c r="R1145" s="7"/>
      <c r="S1145" s="44"/>
      <c r="T1145" s="7"/>
      <c r="U1145" s="7"/>
      <c r="V1145" s="44"/>
      <c r="W1145" s="7"/>
      <c r="X1145" s="7"/>
      <c r="Y1145" s="44"/>
      <c r="Z1145" s="27"/>
      <c r="AA1145" s="27"/>
    </row>
    <row r="1146">
      <c r="A1146" s="21"/>
      <c r="B1146" s="21"/>
      <c r="C1146" s="21"/>
      <c r="D1146" s="21"/>
      <c r="E1146" s="21"/>
      <c r="F1146" s="21"/>
      <c r="G1146" s="21"/>
      <c r="H1146" s="21"/>
      <c r="I1146" s="21"/>
      <c r="J1146" s="21"/>
      <c r="K1146" s="25"/>
      <c r="L1146" s="7"/>
      <c r="M1146" s="7"/>
      <c r="N1146" s="7"/>
      <c r="O1146" s="7"/>
      <c r="P1146" s="44"/>
      <c r="Q1146" s="7"/>
      <c r="R1146" s="7"/>
      <c r="S1146" s="44"/>
      <c r="T1146" s="7"/>
      <c r="U1146" s="7"/>
      <c r="V1146" s="44"/>
      <c r="W1146" s="7"/>
      <c r="X1146" s="7"/>
      <c r="Y1146" s="44"/>
      <c r="Z1146" s="27"/>
      <c r="AA1146" s="27"/>
    </row>
    <row r="1147">
      <c r="A1147" s="21"/>
      <c r="B1147" s="21"/>
      <c r="C1147" s="21"/>
      <c r="D1147" s="21"/>
      <c r="E1147" s="21"/>
      <c r="F1147" s="21"/>
      <c r="G1147" s="21"/>
      <c r="H1147" s="21"/>
      <c r="I1147" s="21"/>
      <c r="J1147" s="21"/>
      <c r="K1147" s="25"/>
      <c r="L1147" s="7"/>
      <c r="M1147" s="7"/>
      <c r="N1147" s="7"/>
      <c r="O1147" s="7"/>
      <c r="P1147" s="44"/>
      <c r="Q1147" s="7"/>
      <c r="R1147" s="7"/>
      <c r="S1147" s="44"/>
      <c r="T1147" s="7"/>
      <c r="U1147" s="7"/>
      <c r="V1147" s="44"/>
      <c r="W1147" s="7"/>
      <c r="X1147" s="7"/>
      <c r="Y1147" s="44"/>
      <c r="Z1147" s="27"/>
      <c r="AA1147" s="27"/>
    </row>
    <row r="1148">
      <c r="A1148" s="21"/>
      <c r="B1148" s="21"/>
      <c r="C1148" s="21"/>
      <c r="D1148" s="21"/>
      <c r="E1148" s="21"/>
      <c r="F1148" s="21"/>
      <c r="G1148" s="21"/>
      <c r="H1148" s="21"/>
      <c r="I1148" s="21"/>
      <c r="J1148" s="21"/>
      <c r="K1148" s="25"/>
      <c r="L1148" s="7"/>
      <c r="M1148" s="7"/>
      <c r="N1148" s="7"/>
      <c r="O1148" s="7"/>
      <c r="P1148" s="44"/>
      <c r="Q1148" s="7"/>
      <c r="R1148" s="7"/>
      <c r="S1148" s="44"/>
      <c r="T1148" s="7"/>
      <c r="U1148" s="7"/>
      <c r="V1148" s="44"/>
      <c r="W1148" s="7"/>
      <c r="X1148" s="7"/>
      <c r="Y1148" s="44"/>
      <c r="Z1148" s="27"/>
      <c r="AA1148" s="27"/>
    </row>
    <row r="1149">
      <c r="A1149" s="21"/>
      <c r="B1149" s="21"/>
      <c r="C1149" s="21"/>
      <c r="D1149" s="21"/>
      <c r="E1149" s="21"/>
      <c r="F1149" s="21"/>
      <c r="G1149" s="21"/>
      <c r="H1149" s="21"/>
      <c r="I1149" s="21"/>
      <c r="J1149" s="21"/>
      <c r="K1149" s="25"/>
      <c r="L1149" s="7"/>
      <c r="M1149" s="7"/>
      <c r="N1149" s="7"/>
      <c r="O1149" s="7"/>
      <c r="P1149" s="44"/>
      <c r="Q1149" s="7"/>
      <c r="R1149" s="7"/>
      <c r="S1149" s="44"/>
      <c r="T1149" s="7"/>
      <c r="U1149" s="7"/>
      <c r="V1149" s="44"/>
      <c r="W1149" s="7"/>
      <c r="X1149" s="7"/>
      <c r="Y1149" s="44"/>
      <c r="Z1149" s="27"/>
      <c r="AA1149" s="27"/>
    </row>
    <row r="1150">
      <c r="A1150" s="21"/>
      <c r="B1150" s="21"/>
      <c r="C1150" s="21"/>
      <c r="D1150" s="21"/>
      <c r="E1150" s="21"/>
      <c r="F1150" s="21"/>
      <c r="G1150" s="21"/>
      <c r="H1150" s="21"/>
      <c r="I1150" s="21"/>
      <c r="J1150" s="21"/>
      <c r="K1150" s="25"/>
      <c r="L1150" s="7"/>
      <c r="M1150" s="7"/>
      <c r="N1150" s="7"/>
      <c r="O1150" s="7"/>
      <c r="P1150" s="44"/>
      <c r="Q1150" s="7"/>
      <c r="R1150" s="7"/>
      <c r="S1150" s="44"/>
      <c r="T1150" s="7"/>
      <c r="U1150" s="7"/>
      <c r="V1150" s="44"/>
      <c r="W1150" s="7"/>
      <c r="X1150" s="7"/>
      <c r="Y1150" s="44"/>
      <c r="Z1150" s="27"/>
      <c r="AA1150" s="27"/>
    </row>
    <row r="1151">
      <c r="A1151" s="21"/>
      <c r="B1151" s="21"/>
      <c r="C1151" s="21"/>
      <c r="D1151" s="21"/>
      <c r="E1151" s="21"/>
      <c r="F1151" s="21"/>
      <c r="G1151" s="21"/>
      <c r="H1151" s="21"/>
      <c r="I1151" s="21"/>
      <c r="J1151" s="21"/>
      <c r="K1151" s="25"/>
      <c r="L1151" s="7"/>
      <c r="M1151" s="7"/>
      <c r="N1151" s="7"/>
      <c r="O1151" s="7"/>
      <c r="P1151" s="44"/>
      <c r="Q1151" s="7"/>
      <c r="R1151" s="7"/>
      <c r="S1151" s="44"/>
      <c r="T1151" s="7"/>
      <c r="U1151" s="7"/>
      <c r="V1151" s="44"/>
      <c r="W1151" s="7"/>
      <c r="X1151" s="7"/>
      <c r="Y1151" s="44"/>
      <c r="Z1151" s="27"/>
      <c r="AA1151" s="27"/>
    </row>
    <row r="1152">
      <c r="A1152" s="21"/>
      <c r="B1152" s="21"/>
      <c r="C1152" s="21"/>
      <c r="D1152" s="21"/>
      <c r="E1152" s="21"/>
      <c r="F1152" s="21"/>
      <c r="G1152" s="21"/>
      <c r="H1152" s="21"/>
      <c r="I1152" s="21"/>
      <c r="J1152" s="21"/>
      <c r="K1152" s="25"/>
      <c r="L1152" s="7"/>
      <c r="M1152" s="7"/>
      <c r="N1152" s="7"/>
      <c r="O1152" s="7"/>
      <c r="P1152" s="44"/>
      <c r="Q1152" s="7"/>
      <c r="R1152" s="7"/>
      <c r="S1152" s="44"/>
      <c r="T1152" s="7"/>
      <c r="U1152" s="7"/>
      <c r="V1152" s="44"/>
      <c r="W1152" s="7"/>
      <c r="X1152" s="7"/>
      <c r="Y1152" s="44"/>
      <c r="Z1152" s="27"/>
      <c r="AA1152" s="27"/>
    </row>
    <row r="1153">
      <c r="A1153" s="21"/>
      <c r="B1153" s="21"/>
      <c r="C1153" s="21"/>
      <c r="D1153" s="21"/>
      <c r="E1153" s="21"/>
      <c r="F1153" s="21"/>
      <c r="G1153" s="21"/>
      <c r="H1153" s="21"/>
      <c r="I1153" s="21"/>
      <c r="J1153" s="21"/>
      <c r="K1153" s="25"/>
      <c r="L1153" s="7"/>
      <c r="M1153" s="7"/>
      <c r="N1153" s="7"/>
      <c r="O1153" s="7"/>
      <c r="P1153" s="44"/>
      <c r="Q1153" s="7"/>
      <c r="R1153" s="7"/>
      <c r="S1153" s="44"/>
      <c r="T1153" s="7"/>
      <c r="U1153" s="7"/>
      <c r="V1153" s="44"/>
      <c r="W1153" s="7"/>
      <c r="X1153" s="7"/>
      <c r="Y1153" s="44"/>
      <c r="Z1153" s="27"/>
      <c r="AA1153" s="27"/>
    </row>
    <row r="1154">
      <c r="A1154" s="21"/>
      <c r="B1154" s="21"/>
      <c r="C1154" s="21"/>
      <c r="D1154" s="21"/>
      <c r="E1154" s="21"/>
      <c r="F1154" s="21"/>
      <c r="G1154" s="21"/>
      <c r="H1154" s="21"/>
      <c r="I1154" s="21"/>
      <c r="J1154" s="21"/>
      <c r="K1154" s="25"/>
      <c r="L1154" s="7"/>
      <c r="M1154" s="7"/>
      <c r="N1154" s="7"/>
      <c r="O1154" s="7"/>
      <c r="P1154" s="44"/>
      <c r="Q1154" s="7"/>
      <c r="R1154" s="7"/>
      <c r="S1154" s="44"/>
      <c r="T1154" s="7"/>
      <c r="U1154" s="7"/>
      <c r="V1154" s="44"/>
      <c r="W1154" s="7"/>
      <c r="X1154" s="7"/>
      <c r="Y1154" s="44"/>
      <c r="Z1154" s="27"/>
      <c r="AA1154" s="27"/>
    </row>
    <row r="1155">
      <c r="A1155" s="21"/>
      <c r="B1155" s="21"/>
      <c r="C1155" s="21"/>
      <c r="D1155" s="21"/>
      <c r="E1155" s="21"/>
      <c r="F1155" s="21"/>
      <c r="G1155" s="21"/>
      <c r="H1155" s="21"/>
      <c r="I1155" s="21"/>
      <c r="J1155" s="21"/>
      <c r="K1155" s="25"/>
      <c r="L1155" s="7"/>
      <c r="M1155" s="7"/>
      <c r="N1155" s="7"/>
      <c r="O1155" s="7"/>
      <c r="P1155" s="44"/>
      <c r="Q1155" s="7"/>
      <c r="R1155" s="7"/>
      <c r="S1155" s="44"/>
      <c r="T1155" s="7"/>
      <c r="U1155" s="7"/>
      <c r="V1155" s="44"/>
      <c r="W1155" s="7"/>
      <c r="X1155" s="7"/>
      <c r="Y1155" s="44"/>
      <c r="Z1155" s="27"/>
      <c r="AA1155" s="27"/>
    </row>
    <row r="1156">
      <c r="A1156" s="21"/>
      <c r="B1156" s="21"/>
      <c r="C1156" s="21"/>
      <c r="D1156" s="21"/>
      <c r="E1156" s="21"/>
      <c r="F1156" s="21"/>
      <c r="G1156" s="21"/>
      <c r="H1156" s="21"/>
      <c r="I1156" s="21"/>
      <c r="J1156" s="21"/>
      <c r="K1156" s="25"/>
      <c r="L1156" s="7"/>
      <c r="M1156" s="7"/>
      <c r="N1156" s="7"/>
      <c r="O1156" s="7"/>
      <c r="P1156" s="44"/>
      <c r="Q1156" s="7"/>
      <c r="R1156" s="7"/>
      <c r="S1156" s="44"/>
      <c r="T1156" s="7"/>
      <c r="U1156" s="7"/>
      <c r="V1156" s="44"/>
      <c r="W1156" s="7"/>
      <c r="X1156" s="7"/>
      <c r="Y1156" s="44"/>
      <c r="Z1156" s="27"/>
      <c r="AA1156" s="27"/>
    </row>
    <row r="1157">
      <c r="A1157" s="21"/>
      <c r="B1157" s="21"/>
      <c r="C1157" s="21"/>
      <c r="D1157" s="21"/>
      <c r="E1157" s="21"/>
      <c r="F1157" s="21"/>
      <c r="G1157" s="21"/>
      <c r="H1157" s="21"/>
      <c r="I1157" s="21"/>
      <c r="J1157" s="21"/>
      <c r="K1157" s="25"/>
      <c r="L1157" s="7"/>
      <c r="M1157" s="7"/>
      <c r="N1157" s="7"/>
      <c r="O1157" s="7"/>
      <c r="P1157" s="44"/>
      <c r="Q1157" s="7"/>
      <c r="R1157" s="7"/>
      <c r="S1157" s="44"/>
      <c r="T1157" s="7"/>
      <c r="U1157" s="7"/>
      <c r="V1157" s="44"/>
      <c r="W1157" s="7"/>
      <c r="X1157" s="7"/>
      <c r="Y1157" s="44"/>
      <c r="Z1157" s="27"/>
      <c r="AA1157" s="27"/>
    </row>
    <row r="1158">
      <c r="A1158" s="21"/>
      <c r="B1158" s="21"/>
      <c r="C1158" s="21"/>
      <c r="D1158" s="21"/>
      <c r="E1158" s="21"/>
      <c r="F1158" s="21"/>
      <c r="G1158" s="21"/>
      <c r="H1158" s="21"/>
      <c r="I1158" s="21"/>
      <c r="J1158" s="21"/>
      <c r="K1158" s="25"/>
      <c r="L1158" s="7"/>
      <c r="M1158" s="7"/>
      <c r="N1158" s="7"/>
      <c r="O1158" s="7"/>
      <c r="P1158" s="44"/>
      <c r="Q1158" s="7"/>
      <c r="R1158" s="7"/>
      <c r="S1158" s="44"/>
      <c r="T1158" s="7"/>
      <c r="U1158" s="7"/>
      <c r="V1158" s="44"/>
      <c r="W1158" s="7"/>
      <c r="X1158" s="7"/>
      <c r="Y1158" s="44"/>
      <c r="Z1158" s="27"/>
      <c r="AA1158" s="27"/>
    </row>
    <row r="1159">
      <c r="A1159" s="21"/>
      <c r="B1159" s="21"/>
      <c r="C1159" s="21"/>
      <c r="D1159" s="21"/>
      <c r="E1159" s="21"/>
      <c r="F1159" s="21"/>
      <c r="G1159" s="21"/>
      <c r="H1159" s="21"/>
      <c r="I1159" s="21"/>
      <c r="J1159" s="21"/>
      <c r="K1159" s="25"/>
      <c r="L1159" s="7"/>
      <c r="M1159" s="7"/>
      <c r="N1159" s="7"/>
      <c r="O1159" s="7"/>
      <c r="P1159" s="44"/>
      <c r="Q1159" s="7"/>
      <c r="R1159" s="7"/>
      <c r="S1159" s="44"/>
      <c r="T1159" s="7"/>
      <c r="U1159" s="7"/>
      <c r="V1159" s="44"/>
      <c r="W1159" s="7"/>
      <c r="X1159" s="7"/>
      <c r="Y1159" s="44"/>
      <c r="Z1159" s="27"/>
      <c r="AA1159" s="27"/>
    </row>
    <row r="1160">
      <c r="A1160" s="21"/>
      <c r="B1160" s="21"/>
      <c r="C1160" s="21"/>
      <c r="D1160" s="21"/>
      <c r="E1160" s="21"/>
      <c r="F1160" s="21"/>
      <c r="G1160" s="21"/>
      <c r="H1160" s="21"/>
      <c r="I1160" s="21"/>
      <c r="J1160" s="21"/>
      <c r="K1160" s="25"/>
      <c r="L1160" s="7"/>
      <c r="M1160" s="7"/>
      <c r="N1160" s="7"/>
      <c r="O1160" s="7"/>
      <c r="P1160" s="44"/>
      <c r="Q1160" s="7"/>
      <c r="R1160" s="7"/>
      <c r="S1160" s="44"/>
      <c r="T1160" s="7"/>
      <c r="U1160" s="7"/>
      <c r="V1160" s="44"/>
      <c r="W1160" s="7"/>
      <c r="X1160" s="7"/>
      <c r="Y1160" s="44"/>
      <c r="Z1160" s="27"/>
      <c r="AA1160" s="27"/>
    </row>
    <row r="1161">
      <c r="A1161" s="21"/>
      <c r="B1161" s="21"/>
      <c r="C1161" s="21"/>
      <c r="D1161" s="21"/>
      <c r="E1161" s="21"/>
      <c r="F1161" s="21"/>
      <c r="G1161" s="21"/>
      <c r="H1161" s="21"/>
      <c r="I1161" s="21"/>
      <c r="J1161" s="21"/>
      <c r="K1161" s="25"/>
      <c r="L1161" s="7"/>
      <c r="M1161" s="7"/>
      <c r="N1161" s="7"/>
      <c r="O1161" s="7"/>
      <c r="P1161" s="44"/>
      <c r="Q1161" s="7"/>
      <c r="R1161" s="7"/>
      <c r="S1161" s="44"/>
      <c r="T1161" s="7"/>
      <c r="U1161" s="7"/>
      <c r="V1161" s="44"/>
      <c r="W1161" s="7"/>
      <c r="X1161" s="7"/>
      <c r="Y1161" s="44"/>
      <c r="Z1161" s="27"/>
      <c r="AA1161" s="27"/>
    </row>
    <row r="1162">
      <c r="A1162" s="21"/>
      <c r="B1162" s="21"/>
      <c r="C1162" s="21"/>
      <c r="D1162" s="21"/>
      <c r="E1162" s="21"/>
      <c r="F1162" s="21"/>
      <c r="G1162" s="21"/>
      <c r="H1162" s="21"/>
      <c r="I1162" s="21"/>
      <c r="J1162" s="21"/>
      <c r="K1162" s="25"/>
      <c r="L1162" s="7"/>
      <c r="M1162" s="7"/>
      <c r="N1162" s="7"/>
      <c r="O1162" s="7"/>
      <c r="P1162" s="44"/>
      <c r="Q1162" s="7"/>
      <c r="R1162" s="7"/>
      <c r="S1162" s="44"/>
      <c r="T1162" s="7"/>
      <c r="U1162" s="7"/>
      <c r="V1162" s="44"/>
      <c r="W1162" s="7"/>
      <c r="X1162" s="7"/>
      <c r="Y1162" s="44"/>
      <c r="Z1162" s="27"/>
      <c r="AA1162" s="27"/>
    </row>
    <row r="1163">
      <c r="A1163" s="21"/>
      <c r="B1163" s="21"/>
      <c r="C1163" s="21"/>
      <c r="D1163" s="21"/>
      <c r="E1163" s="21"/>
      <c r="F1163" s="21"/>
      <c r="G1163" s="21"/>
      <c r="H1163" s="21"/>
      <c r="I1163" s="21"/>
      <c r="J1163" s="21"/>
      <c r="K1163" s="25"/>
      <c r="L1163" s="7"/>
      <c r="M1163" s="7"/>
      <c r="N1163" s="7"/>
      <c r="O1163" s="7"/>
      <c r="P1163" s="44"/>
      <c r="Q1163" s="7"/>
      <c r="R1163" s="7"/>
      <c r="S1163" s="44"/>
      <c r="T1163" s="7"/>
      <c r="U1163" s="7"/>
      <c r="V1163" s="44"/>
      <c r="W1163" s="7"/>
      <c r="X1163" s="7"/>
      <c r="Y1163" s="44"/>
      <c r="Z1163" s="27"/>
      <c r="AA1163" s="27"/>
    </row>
    <row r="1164">
      <c r="A1164" s="21"/>
      <c r="B1164" s="21"/>
      <c r="C1164" s="21"/>
      <c r="D1164" s="21"/>
      <c r="E1164" s="21"/>
      <c r="F1164" s="21"/>
      <c r="G1164" s="21"/>
      <c r="H1164" s="21"/>
      <c r="I1164" s="21"/>
      <c r="J1164" s="21"/>
      <c r="K1164" s="25"/>
      <c r="L1164" s="7"/>
      <c r="M1164" s="7"/>
      <c r="N1164" s="7"/>
      <c r="O1164" s="7"/>
      <c r="P1164" s="44"/>
      <c r="Q1164" s="7"/>
      <c r="R1164" s="7"/>
      <c r="S1164" s="44"/>
      <c r="T1164" s="7"/>
      <c r="U1164" s="7"/>
      <c r="V1164" s="44"/>
      <c r="W1164" s="7"/>
      <c r="X1164" s="7"/>
      <c r="Y1164" s="44"/>
      <c r="Z1164" s="27"/>
      <c r="AA1164" s="27"/>
    </row>
    <row r="1165">
      <c r="A1165" s="21"/>
      <c r="B1165" s="21"/>
      <c r="C1165" s="21"/>
      <c r="D1165" s="21"/>
      <c r="E1165" s="21"/>
      <c r="F1165" s="21"/>
      <c r="G1165" s="21"/>
      <c r="H1165" s="21"/>
      <c r="I1165" s="21"/>
      <c r="J1165" s="21"/>
      <c r="K1165" s="25"/>
      <c r="L1165" s="7"/>
      <c r="M1165" s="7"/>
      <c r="N1165" s="7"/>
      <c r="O1165" s="7"/>
      <c r="P1165" s="44"/>
      <c r="Q1165" s="7"/>
      <c r="R1165" s="7"/>
      <c r="S1165" s="44"/>
      <c r="T1165" s="7"/>
      <c r="U1165" s="7"/>
      <c r="V1165" s="44"/>
      <c r="W1165" s="7"/>
      <c r="X1165" s="7"/>
      <c r="Y1165" s="44"/>
      <c r="Z1165" s="27"/>
      <c r="AA1165" s="27"/>
    </row>
    <row r="1166">
      <c r="A1166" s="21"/>
      <c r="B1166" s="21"/>
      <c r="C1166" s="21"/>
      <c r="D1166" s="21"/>
      <c r="E1166" s="21"/>
      <c r="F1166" s="21"/>
      <c r="G1166" s="21"/>
      <c r="H1166" s="21"/>
      <c r="I1166" s="21"/>
      <c r="J1166" s="21"/>
      <c r="K1166" s="25"/>
      <c r="L1166" s="7"/>
      <c r="M1166" s="7"/>
      <c r="N1166" s="7"/>
      <c r="O1166" s="7"/>
      <c r="P1166" s="44"/>
      <c r="Q1166" s="7"/>
      <c r="R1166" s="7"/>
      <c r="S1166" s="44"/>
      <c r="T1166" s="7"/>
      <c r="U1166" s="7"/>
      <c r="V1166" s="44"/>
      <c r="W1166" s="7"/>
      <c r="X1166" s="7"/>
      <c r="Y1166" s="44"/>
      <c r="Z1166" s="27"/>
      <c r="AA1166" s="27"/>
    </row>
    <row r="1167">
      <c r="A1167" s="21"/>
      <c r="B1167" s="21"/>
      <c r="C1167" s="21"/>
      <c r="D1167" s="21"/>
      <c r="E1167" s="21"/>
      <c r="F1167" s="21"/>
      <c r="G1167" s="21"/>
      <c r="H1167" s="21"/>
      <c r="I1167" s="21"/>
      <c r="J1167" s="21"/>
      <c r="K1167" s="25"/>
      <c r="L1167" s="7"/>
      <c r="M1167" s="7"/>
      <c r="N1167" s="7"/>
      <c r="O1167" s="7"/>
      <c r="P1167" s="44"/>
      <c r="Q1167" s="7"/>
      <c r="R1167" s="7"/>
      <c r="S1167" s="44"/>
      <c r="T1167" s="7"/>
      <c r="U1167" s="7"/>
      <c r="V1167" s="44"/>
      <c r="W1167" s="7"/>
      <c r="X1167" s="7"/>
      <c r="Y1167" s="44"/>
      <c r="Z1167" s="27"/>
      <c r="AA1167" s="27"/>
    </row>
    <row r="1168">
      <c r="A1168" s="21"/>
      <c r="B1168" s="21"/>
      <c r="C1168" s="21"/>
      <c r="D1168" s="21"/>
      <c r="E1168" s="21"/>
      <c r="F1168" s="21"/>
      <c r="G1168" s="21"/>
      <c r="H1168" s="21"/>
      <c r="I1168" s="21"/>
      <c r="J1168" s="21"/>
      <c r="K1168" s="25"/>
      <c r="L1168" s="7"/>
      <c r="M1168" s="7"/>
      <c r="N1168" s="7"/>
      <c r="O1168" s="7"/>
      <c r="P1168" s="44"/>
      <c r="Q1168" s="7"/>
      <c r="R1168" s="7"/>
      <c r="S1168" s="44"/>
      <c r="T1168" s="7"/>
      <c r="U1168" s="7"/>
      <c r="V1168" s="44"/>
      <c r="W1168" s="7"/>
      <c r="X1168" s="7"/>
      <c r="Y1168" s="44"/>
      <c r="Z1168" s="27"/>
      <c r="AA1168" s="27"/>
    </row>
    <row r="1169">
      <c r="A1169" s="21"/>
      <c r="B1169" s="21"/>
      <c r="C1169" s="21"/>
      <c r="D1169" s="21"/>
      <c r="E1169" s="21"/>
      <c r="F1169" s="21"/>
      <c r="G1169" s="21"/>
      <c r="H1169" s="21"/>
      <c r="I1169" s="21"/>
      <c r="J1169" s="21"/>
      <c r="K1169" s="25"/>
      <c r="L1169" s="7"/>
      <c r="M1169" s="7"/>
      <c r="N1169" s="7"/>
      <c r="O1169" s="7"/>
      <c r="P1169" s="44"/>
      <c r="Q1169" s="7"/>
      <c r="R1169" s="7"/>
      <c r="S1169" s="44"/>
      <c r="T1169" s="7"/>
      <c r="U1169" s="7"/>
      <c r="V1169" s="44"/>
      <c r="W1169" s="7"/>
      <c r="X1169" s="7"/>
      <c r="Y1169" s="44"/>
      <c r="Z1169" s="27"/>
      <c r="AA1169" s="27"/>
    </row>
    <row r="1170">
      <c r="A1170" s="21"/>
      <c r="B1170" s="21"/>
      <c r="C1170" s="21"/>
      <c r="D1170" s="21"/>
      <c r="E1170" s="21"/>
      <c r="F1170" s="21"/>
      <c r="G1170" s="21"/>
      <c r="H1170" s="21"/>
      <c r="I1170" s="21"/>
      <c r="J1170" s="21"/>
      <c r="K1170" s="25"/>
      <c r="L1170" s="7"/>
      <c r="M1170" s="7"/>
      <c r="N1170" s="7"/>
      <c r="O1170" s="7"/>
      <c r="P1170" s="44"/>
      <c r="Q1170" s="7"/>
      <c r="R1170" s="7"/>
      <c r="S1170" s="44"/>
      <c r="T1170" s="7"/>
      <c r="U1170" s="7"/>
      <c r="V1170" s="44"/>
      <c r="W1170" s="7"/>
      <c r="X1170" s="7"/>
      <c r="Y1170" s="44"/>
      <c r="Z1170" s="27"/>
      <c r="AA1170" s="27"/>
    </row>
    <row r="1171">
      <c r="A1171" s="21"/>
      <c r="B1171" s="21"/>
      <c r="C1171" s="21"/>
      <c r="D1171" s="21"/>
      <c r="E1171" s="21"/>
      <c r="F1171" s="21"/>
      <c r="G1171" s="21"/>
      <c r="H1171" s="21"/>
      <c r="I1171" s="21"/>
      <c r="J1171" s="21"/>
      <c r="K1171" s="25"/>
      <c r="L1171" s="7"/>
      <c r="M1171" s="7"/>
      <c r="N1171" s="7"/>
      <c r="O1171" s="7"/>
      <c r="P1171" s="44"/>
      <c r="Q1171" s="7"/>
      <c r="R1171" s="7"/>
      <c r="S1171" s="44"/>
      <c r="T1171" s="7"/>
      <c r="U1171" s="7"/>
      <c r="V1171" s="44"/>
      <c r="W1171" s="7"/>
      <c r="X1171" s="7"/>
      <c r="Y1171" s="44"/>
      <c r="Z1171" s="27"/>
      <c r="AA1171" s="27"/>
    </row>
    <row r="1172">
      <c r="A1172" s="21"/>
      <c r="B1172" s="21"/>
      <c r="C1172" s="21"/>
      <c r="D1172" s="21"/>
      <c r="E1172" s="21"/>
      <c r="F1172" s="21"/>
      <c r="G1172" s="21"/>
      <c r="H1172" s="21"/>
      <c r="I1172" s="21"/>
      <c r="J1172" s="21"/>
      <c r="K1172" s="25"/>
      <c r="L1172" s="7"/>
      <c r="M1172" s="7"/>
      <c r="N1172" s="7"/>
      <c r="O1172" s="7"/>
      <c r="P1172" s="44"/>
      <c r="Q1172" s="7"/>
      <c r="R1172" s="7"/>
      <c r="S1172" s="44"/>
      <c r="T1172" s="7"/>
      <c r="U1172" s="7"/>
      <c r="V1172" s="44"/>
      <c r="W1172" s="7"/>
      <c r="X1172" s="7"/>
      <c r="Y1172" s="44"/>
      <c r="Z1172" s="27"/>
      <c r="AA1172" s="27"/>
    </row>
    <row r="1173">
      <c r="A1173" s="21"/>
      <c r="B1173" s="21"/>
      <c r="C1173" s="21"/>
      <c r="D1173" s="21"/>
      <c r="E1173" s="21"/>
      <c r="F1173" s="21"/>
      <c r="G1173" s="21"/>
      <c r="H1173" s="21"/>
      <c r="I1173" s="21"/>
      <c r="J1173" s="21"/>
      <c r="K1173" s="25"/>
      <c r="L1173" s="7"/>
      <c r="M1173" s="7"/>
      <c r="N1173" s="7"/>
      <c r="O1173" s="7"/>
      <c r="P1173" s="44"/>
      <c r="Q1173" s="7"/>
      <c r="R1173" s="7"/>
      <c r="S1173" s="44"/>
      <c r="T1173" s="7"/>
      <c r="U1173" s="7"/>
      <c r="V1173" s="44"/>
      <c r="W1173" s="7"/>
      <c r="X1173" s="7"/>
      <c r="Y1173" s="44"/>
      <c r="Z1173" s="27"/>
      <c r="AA1173" s="27"/>
    </row>
    <row r="1174">
      <c r="A1174" s="21"/>
      <c r="B1174" s="21"/>
      <c r="C1174" s="21"/>
      <c r="D1174" s="21"/>
      <c r="E1174" s="21"/>
      <c r="F1174" s="21"/>
      <c r="G1174" s="21"/>
      <c r="H1174" s="21"/>
      <c r="I1174" s="21"/>
      <c r="J1174" s="21"/>
      <c r="K1174" s="25"/>
      <c r="L1174" s="7"/>
      <c r="M1174" s="7"/>
      <c r="N1174" s="7"/>
      <c r="O1174" s="7"/>
      <c r="P1174" s="44"/>
      <c r="Q1174" s="7"/>
      <c r="R1174" s="7"/>
      <c r="S1174" s="44"/>
      <c r="T1174" s="7"/>
      <c r="U1174" s="7"/>
      <c r="V1174" s="44"/>
      <c r="W1174" s="7"/>
      <c r="X1174" s="7"/>
      <c r="Y1174" s="44"/>
      <c r="Z1174" s="27"/>
      <c r="AA1174" s="27"/>
    </row>
    <row r="1175">
      <c r="A1175" s="21"/>
      <c r="B1175" s="21"/>
      <c r="C1175" s="21"/>
      <c r="D1175" s="21"/>
      <c r="E1175" s="21"/>
      <c r="F1175" s="21"/>
      <c r="G1175" s="21"/>
      <c r="H1175" s="21"/>
      <c r="I1175" s="21"/>
      <c r="J1175" s="21"/>
      <c r="K1175" s="25"/>
      <c r="L1175" s="7"/>
      <c r="M1175" s="7"/>
      <c r="N1175" s="7"/>
      <c r="O1175" s="7"/>
      <c r="P1175" s="44"/>
      <c r="Q1175" s="7"/>
      <c r="R1175" s="7"/>
      <c r="S1175" s="44"/>
      <c r="T1175" s="7"/>
      <c r="U1175" s="7"/>
      <c r="V1175" s="44"/>
      <c r="W1175" s="7"/>
      <c r="X1175" s="7"/>
      <c r="Y1175" s="44"/>
      <c r="Z1175" s="27"/>
      <c r="AA1175" s="27"/>
    </row>
    <row r="1176">
      <c r="A1176" s="21"/>
      <c r="B1176" s="21"/>
      <c r="C1176" s="21"/>
      <c r="D1176" s="21"/>
      <c r="E1176" s="21"/>
      <c r="F1176" s="21"/>
      <c r="G1176" s="21"/>
      <c r="H1176" s="21"/>
      <c r="I1176" s="21"/>
      <c r="J1176" s="21"/>
      <c r="K1176" s="25"/>
      <c r="L1176" s="7"/>
      <c r="M1176" s="7"/>
      <c r="N1176" s="7"/>
      <c r="O1176" s="7"/>
      <c r="P1176" s="44"/>
      <c r="Q1176" s="7"/>
      <c r="R1176" s="7"/>
      <c r="S1176" s="44"/>
      <c r="T1176" s="7"/>
      <c r="U1176" s="7"/>
      <c r="V1176" s="44"/>
      <c r="W1176" s="7"/>
      <c r="X1176" s="7"/>
      <c r="Y1176" s="44"/>
      <c r="Z1176" s="27"/>
      <c r="AA1176" s="27"/>
    </row>
    <row r="1177">
      <c r="A1177" s="21"/>
      <c r="B1177" s="21"/>
      <c r="C1177" s="21"/>
      <c r="D1177" s="21"/>
      <c r="E1177" s="21"/>
      <c r="F1177" s="21"/>
      <c r="G1177" s="21"/>
      <c r="H1177" s="21"/>
      <c r="I1177" s="21"/>
      <c r="J1177" s="21"/>
      <c r="K1177" s="25"/>
      <c r="L1177" s="7"/>
      <c r="M1177" s="7"/>
      <c r="N1177" s="7"/>
      <c r="O1177" s="7"/>
      <c r="P1177" s="44"/>
      <c r="Q1177" s="7"/>
      <c r="R1177" s="7"/>
      <c r="S1177" s="44"/>
      <c r="T1177" s="7"/>
      <c r="U1177" s="7"/>
      <c r="V1177" s="44"/>
      <c r="W1177" s="7"/>
      <c r="X1177" s="7"/>
      <c r="Y1177" s="44"/>
      <c r="Z1177" s="27"/>
      <c r="AA1177" s="27"/>
    </row>
    <row r="1178">
      <c r="A1178" s="21"/>
      <c r="B1178" s="21"/>
      <c r="C1178" s="21"/>
      <c r="D1178" s="21"/>
      <c r="E1178" s="21"/>
      <c r="F1178" s="21"/>
      <c r="G1178" s="21"/>
      <c r="H1178" s="21"/>
      <c r="I1178" s="21"/>
      <c r="J1178" s="21"/>
      <c r="K1178" s="25"/>
      <c r="L1178" s="7"/>
      <c r="M1178" s="7"/>
      <c r="N1178" s="7"/>
      <c r="O1178" s="7"/>
      <c r="P1178" s="44"/>
      <c r="Q1178" s="7"/>
      <c r="R1178" s="7"/>
      <c r="S1178" s="44"/>
      <c r="T1178" s="7"/>
      <c r="U1178" s="7"/>
      <c r="V1178" s="44"/>
      <c r="W1178" s="7"/>
      <c r="X1178" s="7"/>
      <c r="Y1178" s="44"/>
      <c r="Z1178" s="27"/>
      <c r="AA1178" s="27"/>
    </row>
    <row r="1179">
      <c r="A1179" s="21"/>
      <c r="B1179" s="21"/>
      <c r="C1179" s="21"/>
      <c r="D1179" s="21"/>
      <c r="E1179" s="21"/>
      <c r="F1179" s="21"/>
      <c r="G1179" s="21"/>
      <c r="H1179" s="21"/>
      <c r="I1179" s="21"/>
      <c r="J1179" s="21"/>
      <c r="K1179" s="25"/>
      <c r="L1179" s="7"/>
      <c r="M1179" s="7"/>
      <c r="N1179" s="7"/>
      <c r="O1179" s="7"/>
      <c r="P1179" s="44"/>
      <c r="Q1179" s="7"/>
      <c r="R1179" s="7"/>
      <c r="S1179" s="44"/>
      <c r="T1179" s="7"/>
      <c r="U1179" s="7"/>
      <c r="V1179" s="44"/>
      <c r="W1179" s="7"/>
      <c r="X1179" s="7"/>
      <c r="Y1179" s="44"/>
      <c r="Z1179" s="27"/>
      <c r="AA1179" s="27"/>
    </row>
    <row r="1180">
      <c r="A1180" s="21"/>
      <c r="B1180" s="21"/>
      <c r="C1180" s="21"/>
      <c r="D1180" s="21"/>
      <c r="E1180" s="21"/>
      <c r="F1180" s="21"/>
      <c r="G1180" s="21"/>
      <c r="H1180" s="21"/>
      <c r="I1180" s="21"/>
      <c r="J1180" s="21"/>
      <c r="K1180" s="25"/>
      <c r="L1180" s="7"/>
      <c r="M1180" s="7"/>
      <c r="N1180" s="7"/>
      <c r="O1180" s="7"/>
      <c r="P1180" s="44"/>
      <c r="Q1180" s="7"/>
      <c r="R1180" s="7"/>
      <c r="S1180" s="44"/>
      <c r="T1180" s="7"/>
      <c r="U1180" s="7"/>
      <c r="V1180" s="44"/>
      <c r="W1180" s="7"/>
      <c r="X1180" s="7"/>
      <c r="Y1180" s="44"/>
      <c r="Z1180" s="27"/>
      <c r="AA1180" s="27"/>
    </row>
    <row r="1181">
      <c r="A1181" s="21"/>
      <c r="B1181" s="21"/>
      <c r="C1181" s="21"/>
      <c r="D1181" s="21"/>
      <c r="E1181" s="21"/>
      <c r="F1181" s="21"/>
      <c r="G1181" s="21"/>
      <c r="H1181" s="21"/>
      <c r="I1181" s="21"/>
      <c r="J1181" s="21"/>
      <c r="K1181" s="25"/>
      <c r="L1181" s="7"/>
      <c r="M1181" s="7"/>
      <c r="N1181" s="7"/>
      <c r="O1181" s="7"/>
      <c r="P1181" s="44"/>
      <c r="Q1181" s="7"/>
      <c r="R1181" s="7"/>
      <c r="S1181" s="44"/>
      <c r="T1181" s="7"/>
      <c r="U1181" s="7"/>
      <c r="V1181" s="44"/>
      <c r="W1181" s="7"/>
      <c r="X1181" s="7"/>
      <c r="Y1181" s="44"/>
      <c r="Z1181" s="27"/>
      <c r="AA1181" s="27"/>
    </row>
    <row r="1182">
      <c r="A1182" s="21"/>
      <c r="B1182" s="21"/>
      <c r="C1182" s="21"/>
      <c r="D1182" s="21"/>
      <c r="E1182" s="21"/>
      <c r="F1182" s="21"/>
      <c r="G1182" s="21"/>
      <c r="H1182" s="21"/>
      <c r="I1182" s="21"/>
      <c r="J1182" s="21"/>
      <c r="K1182" s="25"/>
      <c r="L1182" s="7"/>
      <c r="M1182" s="7"/>
      <c r="N1182" s="7"/>
      <c r="O1182" s="7"/>
      <c r="P1182" s="44"/>
      <c r="Q1182" s="7"/>
      <c r="R1182" s="7"/>
      <c r="S1182" s="44"/>
      <c r="T1182" s="7"/>
      <c r="U1182" s="7"/>
      <c r="V1182" s="44"/>
      <c r="W1182" s="7"/>
      <c r="X1182" s="7"/>
      <c r="Y1182" s="44"/>
      <c r="Z1182" s="27"/>
      <c r="AA1182" s="27"/>
    </row>
    <row r="1183">
      <c r="A1183" s="21"/>
      <c r="B1183" s="21"/>
      <c r="C1183" s="21"/>
      <c r="D1183" s="21"/>
      <c r="E1183" s="21"/>
      <c r="F1183" s="21"/>
      <c r="G1183" s="21"/>
      <c r="H1183" s="21"/>
      <c r="I1183" s="21"/>
      <c r="J1183" s="21"/>
      <c r="K1183" s="25"/>
      <c r="L1183" s="7"/>
      <c r="M1183" s="7"/>
      <c r="N1183" s="7"/>
      <c r="O1183" s="7"/>
      <c r="P1183" s="44"/>
      <c r="Q1183" s="7"/>
      <c r="R1183" s="7"/>
      <c r="S1183" s="44"/>
      <c r="T1183" s="7"/>
      <c r="U1183" s="7"/>
      <c r="V1183" s="44"/>
      <c r="W1183" s="7"/>
      <c r="X1183" s="7"/>
      <c r="Y1183" s="44"/>
      <c r="Z1183" s="27"/>
      <c r="AA1183" s="27"/>
    </row>
    <row r="1184">
      <c r="A1184" s="21"/>
      <c r="B1184" s="21"/>
      <c r="C1184" s="21"/>
      <c r="D1184" s="21"/>
      <c r="E1184" s="21"/>
      <c r="F1184" s="21"/>
      <c r="G1184" s="21"/>
      <c r="H1184" s="21"/>
      <c r="I1184" s="21"/>
      <c r="J1184" s="21"/>
      <c r="K1184" s="25"/>
      <c r="L1184" s="7"/>
      <c r="M1184" s="7"/>
      <c r="N1184" s="7"/>
      <c r="O1184" s="7"/>
      <c r="P1184" s="44"/>
      <c r="Q1184" s="7"/>
      <c r="R1184" s="7"/>
      <c r="S1184" s="44"/>
      <c r="T1184" s="7"/>
      <c r="U1184" s="7"/>
      <c r="V1184" s="44"/>
      <c r="W1184" s="7"/>
      <c r="X1184" s="7"/>
      <c r="Y1184" s="44"/>
      <c r="Z1184" s="27"/>
      <c r="AA1184" s="27"/>
    </row>
    <row r="1185">
      <c r="A1185" s="21"/>
      <c r="B1185" s="21"/>
      <c r="C1185" s="21"/>
      <c r="D1185" s="21"/>
      <c r="E1185" s="21"/>
      <c r="F1185" s="21"/>
      <c r="G1185" s="21"/>
      <c r="H1185" s="21"/>
      <c r="I1185" s="21"/>
      <c r="J1185" s="21"/>
      <c r="K1185" s="25"/>
      <c r="L1185" s="7"/>
      <c r="M1185" s="7"/>
      <c r="N1185" s="7"/>
      <c r="O1185" s="7"/>
      <c r="P1185" s="44"/>
      <c r="Q1185" s="7"/>
      <c r="R1185" s="7"/>
      <c r="S1185" s="44"/>
      <c r="T1185" s="7"/>
      <c r="U1185" s="7"/>
      <c r="V1185" s="44"/>
      <c r="W1185" s="7"/>
      <c r="X1185" s="7"/>
      <c r="Y1185" s="44"/>
      <c r="Z1185" s="27"/>
      <c r="AA1185" s="27"/>
    </row>
    <row r="1186">
      <c r="A1186" s="21"/>
      <c r="B1186" s="21"/>
      <c r="C1186" s="21"/>
      <c r="D1186" s="21"/>
      <c r="E1186" s="21"/>
      <c r="F1186" s="21"/>
      <c r="G1186" s="21"/>
      <c r="H1186" s="21"/>
      <c r="I1186" s="21"/>
      <c r="J1186" s="21"/>
      <c r="K1186" s="25"/>
      <c r="L1186" s="7"/>
      <c r="M1186" s="7"/>
      <c r="N1186" s="7"/>
      <c r="O1186" s="7"/>
      <c r="P1186" s="44"/>
      <c r="Q1186" s="7"/>
      <c r="R1186" s="7"/>
      <c r="S1186" s="44"/>
      <c r="T1186" s="7"/>
      <c r="U1186" s="7"/>
      <c r="V1186" s="44"/>
      <c r="W1186" s="7"/>
      <c r="X1186" s="7"/>
      <c r="Y1186" s="44"/>
      <c r="Z1186" s="27"/>
      <c r="AA1186" s="27"/>
    </row>
    <row r="1187">
      <c r="A1187" s="21"/>
      <c r="B1187" s="21"/>
      <c r="C1187" s="21"/>
      <c r="D1187" s="21"/>
      <c r="E1187" s="21"/>
      <c r="F1187" s="21"/>
      <c r="G1187" s="21"/>
      <c r="H1187" s="21"/>
      <c r="I1187" s="21"/>
      <c r="J1187" s="21"/>
      <c r="K1187" s="25"/>
      <c r="L1187" s="7"/>
      <c r="M1187" s="7"/>
      <c r="N1187" s="7"/>
      <c r="O1187" s="7"/>
      <c r="P1187" s="44"/>
      <c r="Q1187" s="7"/>
      <c r="R1187" s="7"/>
      <c r="S1187" s="44"/>
      <c r="T1187" s="7"/>
      <c r="U1187" s="7"/>
      <c r="V1187" s="44"/>
      <c r="W1187" s="7"/>
      <c r="X1187" s="7"/>
      <c r="Y1187" s="44"/>
      <c r="Z1187" s="27"/>
      <c r="AA1187" s="27"/>
    </row>
    <row r="1188">
      <c r="A1188" s="21"/>
      <c r="B1188" s="21"/>
      <c r="C1188" s="21"/>
      <c r="D1188" s="21"/>
      <c r="E1188" s="21"/>
      <c r="F1188" s="21"/>
      <c r="G1188" s="21"/>
      <c r="H1188" s="21"/>
      <c r="I1188" s="21"/>
      <c r="J1188" s="21"/>
      <c r="K1188" s="25"/>
      <c r="L1188" s="7"/>
      <c r="M1188" s="7"/>
      <c r="N1188" s="7"/>
      <c r="O1188" s="7"/>
      <c r="P1188" s="44"/>
      <c r="Q1188" s="7"/>
      <c r="R1188" s="7"/>
      <c r="S1188" s="44"/>
      <c r="T1188" s="7"/>
      <c r="U1188" s="7"/>
      <c r="V1188" s="44"/>
      <c r="W1188" s="7"/>
      <c r="X1188" s="7"/>
      <c r="Y1188" s="44"/>
      <c r="Z1188" s="27"/>
      <c r="AA1188" s="27"/>
    </row>
    <row r="1189">
      <c r="A1189" s="21"/>
      <c r="B1189" s="21"/>
      <c r="C1189" s="21"/>
      <c r="D1189" s="21"/>
      <c r="E1189" s="21"/>
      <c r="F1189" s="21"/>
      <c r="G1189" s="21"/>
      <c r="H1189" s="21"/>
      <c r="I1189" s="21"/>
      <c r="J1189" s="21"/>
      <c r="K1189" s="25"/>
      <c r="L1189" s="7"/>
      <c r="M1189" s="7"/>
      <c r="N1189" s="7"/>
      <c r="O1189" s="7"/>
      <c r="P1189" s="44"/>
      <c r="Q1189" s="7"/>
      <c r="R1189" s="7"/>
      <c r="S1189" s="44"/>
      <c r="T1189" s="7"/>
      <c r="U1189" s="7"/>
      <c r="V1189" s="44"/>
      <c r="W1189" s="7"/>
      <c r="X1189" s="7"/>
      <c r="Y1189" s="44"/>
      <c r="Z1189" s="27"/>
      <c r="AA1189" s="27"/>
    </row>
    <row r="1190">
      <c r="A1190" s="21"/>
      <c r="B1190" s="21"/>
      <c r="C1190" s="21"/>
      <c r="D1190" s="21"/>
      <c r="E1190" s="21"/>
      <c r="F1190" s="21"/>
      <c r="G1190" s="21"/>
      <c r="H1190" s="21"/>
      <c r="I1190" s="21"/>
      <c r="J1190" s="21"/>
      <c r="K1190" s="25"/>
      <c r="L1190" s="7"/>
      <c r="M1190" s="7"/>
      <c r="N1190" s="7"/>
      <c r="O1190" s="7"/>
      <c r="P1190" s="44"/>
      <c r="Q1190" s="7"/>
      <c r="R1190" s="7"/>
      <c r="S1190" s="44"/>
      <c r="T1190" s="7"/>
      <c r="U1190" s="7"/>
      <c r="V1190" s="44"/>
      <c r="W1190" s="7"/>
      <c r="X1190" s="7"/>
      <c r="Y1190" s="44"/>
      <c r="Z1190" s="27"/>
      <c r="AA1190" s="27"/>
    </row>
    <row r="1191">
      <c r="A1191" s="21"/>
      <c r="B1191" s="21"/>
      <c r="C1191" s="21"/>
      <c r="D1191" s="21"/>
      <c r="E1191" s="21"/>
      <c r="F1191" s="21"/>
      <c r="G1191" s="21"/>
      <c r="H1191" s="21"/>
      <c r="I1191" s="21"/>
      <c r="J1191" s="21"/>
      <c r="K1191" s="25"/>
      <c r="L1191" s="7"/>
      <c r="M1191" s="7"/>
      <c r="N1191" s="7"/>
      <c r="O1191" s="7"/>
      <c r="P1191" s="44"/>
      <c r="Q1191" s="7"/>
      <c r="R1191" s="7"/>
      <c r="S1191" s="44"/>
      <c r="T1191" s="7"/>
      <c r="U1191" s="7"/>
      <c r="V1191" s="44"/>
      <c r="W1191" s="7"/>
      <c r="X1191" s="7"/>
      <c r="Y1191" s="44"/>
      <c r="Z1191" s="27"/>
      <c r="AA1191" s="27"/>
    </row>
    <row r="1192">
      <c r="A1192" s="21"/>
      <c r="B1192" s="21"/>
      <c r="C1192" s="21"/>
      <c r="D1192" s="21"/>
      <c r="E1192" s="21"/>
      <c r="F1192" s="21"/>
      <c r="G1192" s="21"/>
      <c r="H1192" s="21"/>
      <c r="I1192" s="21"/>
      <c r="J1192" s="21"/>
      <c r="K1192" s="25"/>
      <c r="L1192" s="7"/>
      <c r="M1192" s="7"/>
      <c r="N1192" s="7"/>
      <c r="O1192" s="7"/>
      <c r="P1192" s="44"/>
      <c r="Q1192" s="7"/>
      <c r="R1192" s="7"/>
      <c r="S1192" s="44"/>
      <c r="T1192" s="7"/>
      <c r="U1192" s="7"/>
      <c r="V1192" s="44"/>
      <c r="W1192" s="7"/>
      <c r="X1192" s="7"/>
      <c r="Y1192" s="44"/>
      <c r="Z1192" s="27"/>
      <c r="AA1192" s="27"/>
    </row>
    <row r="1193">
      <c r="A1193" s="21"/>
      <c r="B1193" s="21"/>
      <c r="C1193" s="21"/>
      <c r="D1193" s="21"/>
      <c r="E1193" s="21"/>
      <c r="F1193" s="21"/>
      <c r="G1193" s="21"/>
      <c r="H1193" s="21"/>
      <c r="I1193" s="21"/>
      <c r="J1193" s="21"/>
      <c r="K1193" s="25"/>
      <c r="L1193" s="7"/>
      <c r="M1193" s="7"/>
      <c r="N1193" s="7"/>
      <c r="O1193" s="7"/>
      <c r="P1193" s="44"/>
      <c r="Q1193" s="7"/>
      <c r="R1193" s="7"/>
      <c r="S1193" s="44"/>
      <c r="T1193" s="7"/>
      <c r="U1193" s="7"/>
      <c r="V1193" s="44"/>
      <c r="W1193" s="7"/>
      <c r="X1193" s="7"/>
      <c r="Y1193" s="44"/>
      <c r="Z1193" s="27"/>
      <c r="AA1193" s="27"/>
    </row>
    <row r="1194">
      <c r="A1194" s="21"/>
      <c r="B1194" s="21"/>
      <c r="C1194" s="21"/>
      <c r="D1194" s="21"/>
      <c r="E1194" s="21"/>
      <c r="F1194" s="21"/>
      <c r="G1194" s="21"/>
      <c r="H1194" s="21"/>
      <c r="I1194" s="21"/>
      <c r="J1194" s="21"/>
      <c r="K1194" s="25"/>
      <c r="L1194" s="7"/>
      <c r="M1194" s="7"/>
      <c r="N1194" s="7"/>
      <c r="O1194" s="7"/>
      <c r="P1194" s="44"/>
      <c r="Q1194" s="7"/>
      <c r="R1194" s="7"/>
      <c r="S1194" s="44"/>
      <c r="T1194" s="7"/>
      <c r="U1194" s="7"/>
      <c r="V1194" s="44"/>
      <c r="W1194" s="7"/>
      <c r="X1194" s="7"/>
      <c r="Y1194" s="44"/>
      <c r="Z1194" s="27"/>
      <c r="AA1194" s="27"/>
    </row>
    <row r="1195">
      <c r="A1195" s="21"/>
      <c r="B1195" s="21"/>
      <c r="C1195" s="21"/>
      <c r="D1195" s="21"/>
      <c r="E1195" s="21"/>
      <c r="F1195" s="21"/>
      <c r="G1195" s="21"/>
      <c r="H1195" s="21"/>
      <c r="I1195" s="21"/>
      <c r="J1195" s="21"/>
      <c r="K1195" s="25"/>
      <c r="L1195" s="7"/>
      <c r="M1195" s="7"/>
      <c r="N1195" s="7"/>
      <c r="O1195" s="7"/>
      <c r="P1195" s="44"/>
      <c r="Q1195" s="7"/>
      <c r="R1195" s="7"/>
      <c r="S1195" s="44"/>
      <c r="T1195" s="7"/>
      <c r="U1195" s="7"/>
      <c r="V1195" s="44"/>
      <c r="W1195" s="7"/>
      <c r="X1195" s="7"/>
      <c r="Y1195" s="44"/>
      <c r="Z1195" s="27"/>
      <c r="AA1195" s="27"/>
    </row>
    <row r="1196">
      <c r="A1196" s="21"/>
      <c r="B1196" s="21"/>
      <c r="C1196" s="21"/>
      <c r="D1196" s="21"/>
      <c r="E1196" s="21"/>
      <c r="F1196" s="21"/>
      <c r="G1196" s="21"/>
      <c r="H1196" s="21"/>
      <c r="I1196" s="21"/>
      <c r="J1196" s="21"/>
      <c r="K1196" s="25"/>
      <c r="L1196" s="7"/>
      <c r="M1196" s="7"/>
      <c r="N1196" s="7"/>
      <c r="O1196" s="7"/>
      <c r="P1196" s="44"/>
      <c r="Q1196" s="7"/>
      <c r="R1196" s="7"/>
      <c r="S1196" s="44"/>
      <c r="T1196" s="7"/>
      <c r="U1196" s="7"/>
      <c r="V1196" s="44"/>
      <c r="W1196" s="7"/>
      <c r="X1196" s="7"/>
      <c r="Y1196" s="44"/>
      <c r="Z1196" s="27"/>
      <c r="AA1196" s="27"/>
    </row>
    <row r="1197">
      <c r="A1197" s="21"/>
      <c r="B1197" s="21"/>
      <c r="C1197" s="21"/>
      <c r="D1197" s="21"/>
      <c r="E1197" s="21"/>
      <c r="F1197" s="21"/>
      <c r="G1197" s="21"/>
      <c r="H1197" s="21"/>
      <c r="I1197" s="21"/>
      <c r="J1197" s="21"/>
      <c r="K1197" s="25"/>
      <c r="L1197" s="7"/>
      <c r="M1197" s="7"/>
      <c r="N1197" s="7"/>
      <c r="O1197" s="7"/>
      <c r="P1197" s="44"/>
      <c r="Q1197" s="7"/>
      <c r="R1197" s="7"/>
      <c r="S1197" s="44"/>
      <c r="T1197" s="7"/>
      <c r="U1197" s="7"/>
      <c r="V1197" s="44"/>
      <c r="W1197" s="7"/>
      <c r="X1197" s="7"/>
      <c r="Y1197" s="44"/>
      <c r="Z1197" s="27"/>
      <c r="AA1197" s="27"/>
    </row>
    <row r="1198">
      <c r="A1198" s="21"/>
      <c r="B1198" s="21"/>
      <c r="C1198" s="21"/>
      <c r="D1198" s="21"/>
      <c r="E1198" s="21"/>
      <c r="F1198" s="21"/>
      <c r="G1198" s="21"/>
      <c r="H1198" s="21"/>
      <c r="I1198" s="21"/>
      <c r="J1198" s="21"/>
      <c r="K1198" s="25"/>
      <c r="L1198" s="7"/>
      <c r="M1198" s="7"/>
      <c r="N1198" s="7"/>
      <c r="O1198" s="7"/>
      <c r="P1198" s="44"/>
      <c r="Q1198" s="7"/>
      <c r="R1198" s="7"/>
      <c r="S1198" s="44"/>
      <c r="T1198" s="7"/>
      <c r="U1198" s="7"/>
      <c r="V1198" s="44"/>
      <c r="W1198" s="7"/>
      <c r="X1198" s="7"/>
      <c r="Y1198" s="44"/>
      <c r="Z1198" s="27"/>
      <c r="AA1198" s="27"/>
    </row>
    <row r="1199">
      <c r="A1199" s="21"/>
      <c r="B1199" s="21"/>
      <c r="C1199" s="21"/>
      <c r="D1199" s="21"/>
      <c r="E1199" s="21"/>
      <c r="F1199" s="21"/>
      <c r="G1199" s="21"/>
      <c r="H1199" s="21"/>
      <c r="I1199" s="21"/>
      <c r="J1199" s="21"/>
      <c r="K1199" s="25"/>
      <c r="L1199" s="7"/>
      <c r="M1199" s="7"/>
      <c r="N1199" s="7"/>
      <c r="O1199" s="7"/>
      <c r="P1199" s="44"/>
      <c r="Q1199" s="7"/>
      <c r="R1199" s="7"/>
      <c r="S1199" s="44"/>
      <c r="T1199" s="7"/>
      <c r="U1199" s="7"/>
      <c r="V1199" s="44"/>
      <c r="W1199" s="7"/>
      <c r="X1199" s="7"/>
      <c r="Y1199" s="44"/>
      <c r="Z1199" s="27"/>
      <c r="AA1199" s="27"/>
    </row>
    <row r="1200">
      <c r="A1200" s="21"/>
      <c r="B1200" s="21"/>
      <c r="C1200" s="21"/>
      <c r="D1200" s="21"/>
      <c r="E1200" s="21"/>
      <c r="F1200" s="21"/>
      <c r="G1200" s="21"/>
      <c r="H1200" s="21"/>
      <c r="I1200" s="21"/>
      <c r="J1200" s="21"/>
      <c r="K1200" s="25"/>
      <c r="L1200" s="7"/>
      <c r="M1200" s="7"/>
      <c r="N1200" s="7"/>
      <c r="O1200" s="7"/>
      <c r="P1200" s="44"/>
      <c r="Q1200" s="7"/>
      <c r="R1200" s="7"/>
      <c r="S1200" s="44"/>
      <c r="T1200" s="7"/>
      <c r="U1200" s="7"/>
      <c r="V1200" s="44"/>
      <c r="W1200" s="7"/>
      <c r="X1200" s="7"/>
      <c r="Y1200" s="44"/>
      <c r="Z1200" s="27"/>
      <c r="AA1200" s="27"/>
    </row>
    <row r="1201">
      <c r="A1201" s="21"/>
      <c r="B1201" s="21"/>
      <c r="C1201" s="21"/>
      <c r="D1201" s="21"/>
      <c r="E1201" s="21"/>
      <c r="F1201" s="21"/>
      <c r="G1201" s="21"/>
      <c r="H1201" s="21"/>
      <c r="I1201" s="21"/>
      <c r="J1201" s="21"/>
      <c r="K1201" s="25"/>
      <c r="L1201" s="7"/>
      <c r="M1201" s="7"/>
      <c r="N1201" s="7"/>
      <c r="O1201" s="7"/>
      <c r="P1201" s="44"/>
      <c r="Q1201" s="7"/>
      <c r="R1201" s="7"/>
      <c r="S1201" s="44"/>
      <c r="T1201" s="7"/>
      <c r="U1201" s="7"/>
      <c r="V1201" s="44"/>
      <c r="W1201" s="7"/>
      <c r="X1201" s="7"/>
      <c r="Y1201" s="44"/>
      <c r="Z1201" s="27"/>
      <c r="AA1201" s="27"/>
    </row>
    <row r="1202">
      <c r="A1202" s="21"/>
      <c r="B1202" s="21"/>
      <c r="C1202" s="21"/>
      <c r="D1202" s="21"/>
      <c r="E1202" s="21"/>
      <c r="F1202" s="21"/>
      <c r="G1202" s="21"/>
      <c r="H1202" s="21"/>
      <c r="I1202" s="21"/>
      <c r="J1202" s="21"/>
      <c r="K1202" s="25"/>
      <c r="L1202" s="7"/>
      <c r="M1202" s="7"/>
      <c r="N1202" s="7"/>
      <c r="O1202" s="7"/>
      <c r="P1202" s="44"/>
      <c r="Q1202" s="7"/>
      <c r="R1202" s="7"/>
      <c r="S1202" s="44"/>
      <c r="T1202" s="7"/>
      <c r="U1202" s="7"/>
      <c r="V1202" s="44"/>
      <c r="W1202" s="7"/>
      <c r="X1202" s="7"/>
      <c r="Y1202" s="44"/>
      <c r="Z1202" s="27"/>
      <c r="AA1202" s="27"/>
    </row>
    <row r="1203">
      <c r="A1203" s="21"/>
      <c r="B1203" s="21"/>
      <c r="C1203" s="21"/>
      <c r="D1203" s="21"/>
      <c r="E1203" s="21"/>
      <c r="F1203" s="21"/>
      <c r="G1203" s="21"/>
      <c r="H1203" s="21"/>
      <c r="I1203" s="21"/>
      <c r="J1203" s="21"/>
      <c r="K1203" s="25"/>
      <c r="L1203" s="7"/>
      <c r="M1203" s="7"/>
      <c r="N1203" s="7"/>
      <c r="O1203" s="7"/>
      <c r="P1203" s="44"/>
      <c r="Q1203" s="7"/>
      <c r="R1203" s="7"/>
      <c r="S1203" s="44"/>
      <c r="T1203" s="7"/>
      <c r="U1203" s="7"/>
      <c r="V1203" s="44"/>
      <c r="W1203" s="7"/>
      <c r="X1203" s="7"/>
      <c r="Y1203" s="44"/>
      <c r="Z1203" s="27"/>
      <c r="AA1203" s="27"/>
    </row>
    <row r="1204">
      <c r="A1204" s="21"/>
      <c r="B1204" s="21"/>
      <c r="C1204" s="21"/>
      <c r="D1204" s="21"/>
      <c r="E1204" s="21"/>
      <c r="F1204" s="21"/>
      <c r="G1204" s="21"/>
      <c r="H1204" s="21"/>
      <c r="I1204" s="21"/>
      <c r="J1204" s="21"/>
      <c r="K1204" s="25"/>
      <c r="L1204" s="7"/>
      <c r="M1204" s="7"/>
      <c r="N1204" s="7"/>
      <c r="O1204" s="7"/>
      <c r="P1204" s="44"/>
      <c r="Q1204" s="7"/>
      <c r="R1204" s="7"/>
      <c r="S1204" s="44"/>
      <c r="T1204" s="7"/>
      <c r="U1204" s="7"/>
      <c r="V1204" s="44"/>
      <c r="W1204" s="7"/>
      <c r="X1204" s="7"/>
      <c r="Y1204" s="44"/>
      <c r="Z1204" s="27"/>
      <c r="AA1204" s="27"/>
    </row>
    <row r="1205">
      <c r="A1205" s="21"/>
      <c r="B1205" s="21"/>
      <c r="C1205" s="21"/>
      <c r="D1205" s="21"/>
      <c r="E1205" s="21"/>
      <c r="F1205" s="21"/>
      <c r="G1205" s="21"/>
      <c r="H1205" s="21"/>
      <c r="I1205" s="21"/>
      <c r="J1205" s="21"/>
      <c r="K1205" s="25"/>
      <c r="L1205" s="7"/>
      <c r="M1205" s="7"/>
      <c r="N1205" s="7"/>
      <c r="O1205" s="7"/>
      <c r="P1205" s="44"/>
      <c r="Q1205" s="7"/>
      <c r="R1205" s="7"/>
      <c r="S1205" s="44"/>
      <c r="T1205" s="7"/>
      <c r="U1205" s="7"/>
      <c r="V1205" s="44"/>
      <c r="W1205" s="7"/>
      <c r="X1205" s="7"/>
      <c r="Y1205" s="44"/>
      <c r="Z1205" s="27"/>
      <c r="AA1205" s="27"/>
    </row>
    <row r="1206">
      <c r="A1206" s="21"/>
      <c r="B1206" s="21"/>
      <c r="C1206" s="21"/>
      <c r="D1206" s="21"/>
      <c r="E1206" s="21"/>
      <c r="F1206" s="21"/>
      <c r="G1206" s="21"/>
      <c r="H1206" s="21"/>
      <c r="I1206" s="21"/>
      <c r="J1206" s="21"/>
      <c r="K1206" s="25"/>
      <c r="L1206" s="7"/>
      <c r="M1206" s="7"/>
      <c r="N1206" s="7"/>
      <c r="O1206" s="7"/>
      <c r="P1206" s="44"/>
      <c r="Q1206" s="7"/>
      <c r="R1206" s="7"/>
      <c r="S1206" s="44"/>
      <c r="T1206" s="7"/>
      <c r="U1206" s="7"/>
      <c r="V1206" s="44"/>
      <c r="W1206" s="7"/>
      <c r="X1206" s="7"/>
      <c r="Y1206" s="44"/>
      <c r="Z1206" s="27"/>
      <c r="AA1206" s="27"/>
    </row>
    <row r="1207">
      <c r="A1207" s="21"/>
      <c r="B1207" s="21"/>
      <c r="C1207" s="21"/>
      <c r="D1207" s="21"/>
      <c r="E1207" s="21"/>
      <c r="F1207" s="21"/>
      <c r="G1207" s="21"/>
      <c r="H1207" s="21"/>
      <c r="I1207" s="21"/>
      <c r="J1207" s="21"/>
      <c r="K1207" s="25"/>
      <c r="L1207" s="7"/>
      <c r="M1207" s="7"/>
      <c r="N1207" s="7"/>
      <c r="O1207" s="7"/>
      <c r="P1207" s="44"/>
      <c r="Q1207" s="7"/>
      <c r="R1207" s="7"/>
      <c r="S1207" s="44"/>
      <c r="T1207" s="7"/>
      <c r="U1207" s="7"/>
      <c r="V1207" s="44"/>
      <c r="W1207" s="7"/>
      <c r="X1207" s="7"/>
      <c r="Y1207" s="44"/>
      <c r="Z1207" s="27"/>
      <c r="AA1207" s="27"/>
    </row>
    <row r="1208">
      <c r="A1208" s="21"/>
      <c r="B1208" s="21"/>
      <c r="C1208" s="21"/>
      <c r="D1208" s="21"/>
      <c r="E1208" s="21"/>
      <c r="F1208" s="21"/>
      <c r="G1208" s="21"/>
      <c r="H1208" s="21"/>
      <c r="I1208" s="21"/>
      <c r="J1208" s="21"/>
      <c r="K1208" s="25"/>
      <c r="L1208" s="7"/>
      <c r="M1208" s="7"/>
      <c r="N1208" s="7"/>
      <c r="O1208" s="7"/>
      <c r="P1208" s="44"/>
      <c r="Q1208" s="7"/>
      <c r="R1208" s="7"/>
      <c r="S1208" s="44"/>
      <c r="T1208" s="7"/>
      <c r="U1208" s="7"/>
      <c r="V1208" s="44"/>
      <c r="W1208" s="7"/>
      <c r="X1208" s="7"/>
      <c r="Y1208" s="44"/>
      <c r="Z1208" s="27"/>
      <c r="AA1208" s="27"/>
    </row>
    <row r="1209">
      <c r="A1209" s="21"/>
      <c r="B1209" s="21"/>
      <c r="C1209" s="21"/>
      <c r="D1209" s="21"/>
      <c r="E1209" s="21"/>
      <c r="F1209" s="21"/>
      <c r="G1209" s="21"/>
      <c r="H1209" s="21"/>
      <c r="I1209" s="21"/>
      <c r="J1209" s="21"/>
      <c r="K1209" s="25"/>
      <c r="L1209" s="7"/>
      <c r="M1209" s="7"/>
      <c r="N1209" s="7"/>
      <c r="O1209" s="7"/>
      <c r="P1209" s="44"/>
      <c r="Q1209" s="7"/>
      <c r="R1209" s="7"/>
      <c r="S1209" s="44"/>
      <c r="T1209" s="7"/>
      <c r="U1209" s="7"/>
      <c r="V1209" s="44"/>
      <c r="W1209" s="7"/>
      <c r="X1209" s="7"/>
      <c r="Y1209" s="44"/>
      <c r="Z1209" s="27"/>
      <c r="AA1209" s="27"/>
    </row>
    <row r="1210">
      <c r="A1210" s="21"/>
      <c r="B1210" s="21"/>
      <c r="C1210" s="21"/>
      <c r="D1210" s="21"/>
      <c r="E1210" s="21"/>
      <c r="F1210" s="21"/>
      <c r="G1210" s="21"/>
      <c r="H1210" s="21"/>
      <c r="I1210" s="21"/>
      <c r="J1210" s="21"/>
      <c r="K1210" s="25"/>
      <c r="L1210" s="7"/>
      <c r="M1210" s="7"/>
      <c r="N1210" s="7"/>
      <c r="O1210" s="7"/>
      <c r="P1210" s="44"/>
      <c r="Q1210" s="7"/>
      <c r="R1210" s="7"/>
      <c r="S1210" s="44"/>
      <c r="T1210" s="7"/>
      <c r="U1210" s="7"/>
      <c r="V1210" s="44"/>
      <c r="W1210" s="7"/>
      <c r="X1210" s="7"/>
      <c r="Y1210" s="44"/>
      <c r="Z1210" s="27"/>
      <c r="AA1210" s="27"/>
    </row>
    <row r="1211">
      <c r="A1211" s="21"/>
      <c r="B1211" s="21"/>
      <c r="C1211" s="21"/>
      <c r="D1211" s="21"/>
      <c r="E1211" s="21"/>
      <c r="F1211" s="21"/>
      <c r="G1211" s="21"/>
      <c r="H1211" s="21"/>
      <c r="I1211" s="21"/>
      <c r="J1211" s="21"/>
      <c r="K1211" s="25"/>
      <c r="L1211" s="7"/>
      <c r="M1211" s="7"/>
      <c r="N1211" s="7"/>
      <c r="O1211" s="7"/>
      <c r="P1211" s="44"/>
      <c r="Q1211" s="7"/>
      <c r="R1211" s="7"/>
      <c r="S1211" s="44"/>
      <c r="T1211" s="7"/>
      <c r="U1211" s="7"/>
      <c r="V1211" s="44"/>
      <c r="W1211" s="7"/>
      <c r="X1211" s="7"/>
      <c r="Y1211" s="44"/>
      <c r="Z1211" s="27"/>
      <c r="AA1211" s="27"/>
    </row>
    <row r="1212">
      <c r="A1212" s="21"/>
      <c r="B1212" s="21"/>
      <c r="C1212" s="21"/>
      <c r="D1212" s="21"/>
      <c r="E1212" s="21"/>
      <c r="F1212" s="21"/>
      <c r="G1212" s="21"/>
      <c r="H1212" s="21"/>
      <c r="I1212" s="21"/>
      <c r="J1212" s="21"/>
      <c r="K1212" s="25"/>
      <c r="L1212" s="7"/>
      <c r="M1212" s="7"/>
      <c r="N1212" s="7"/>
      <c r="O1212" s="7"/>
      <c r="P1212" s="44"/>
      <c r="Q1212" s="7"/>
      <c r="R1212" s="7"/>
      <c r="S1212" s="44"/>
      <c r="T1212" s="7"/>
      <c r="U1212" s="7"/>
      <c r="V1212" s="44"/>
      <c r="W1212" s="7"/>
      <c r="X1212" s="7"/>
      <c r="Y1212" s="44"/>
      <c r="Z1212" s="27"/>
      <c r="AA1212" s="27"/>
    </row>
    <row r="1213">
      <c r="A1213" s="21"/>
      <c r="B1213" s="21"/>
      <c r="C1213" s="21"/>
      <c r="D1213" s="21"/>
      <c r="E1213" s="21"/>
      <c r="F1213" s="21"/>
      <c r="G1213" s="21"/>
      <c r="H1213" s="21"/>
      <c r="I1213" s="21"/>
      <c r="J1213" s="21"/>
      <c r="K1213" s="25"/>
      <c r="L1213" s="7"/>
      <c r="M1213" s="7"/>
      <c r="N1213" s="7"/>
      <c r="O1213" s="7"/>
      <c r="P1213" s="44"/>
      <c r="Q1213" s="7"/>
      <c r="R1213" s="7"/>
      <c r="S1213" s="44"/>
      <c r="T1213" s="7"/>
      <c r="U1213" s="7"/>
      <c r="V1213" s="44"/>
      <c r="W1213" s="7"/>
      <c r="X1213" s="7"/>
      <c r="Y1213" s="44"/>
      <c r="Z1213" s="27"/>
      <c r="AA1213" s="27"/>
    </row>
    <row r="1214">
      <c r="A1214" s="21"/>
      <c r="B1214" s="21"/>
      <c r="C1214" s="21"/>
      <c r="D1214" s="21"/>
      <c r="E1214" s="21"/>
      <c r="F1214" s="21"/>
      <c r="G1214" s="21"/>
      <c r="H1214" s="21"/>
      <c r="I1214" s="21"/>
      <c r="J1214" s="21"/>
      <c r="K1214" s="25"/>
      <c r="L1214" s="7"/>
      <c r="M1214" s="7"/>
      <c r="N1214" s="7"/>
      <c r="O1214" s="7"/>
      <c r="P1214" s="44"/>
      <c r="Q1214" s="7"/>
      <c r="R1214" s="7"/>
      <c r="S1214" s="44"/>
      <c r="T1214" s="7"/>
      <c r="U1214" s="7"/>
      <c r="V1214" s="44"/>
      <c r="W1214" s="7"/>
      <c r="X1214" s="7"/>
      <c r="Y1214" s="44"/>
      <c r="Z1214" s="27"/>
      <c r="AA1214" s="27"/>
    </row>
    <row r="1215">
      <c r="A1215" s="21"/>
      <c r="B1215" s="21"/>
      <c r="C1215" s="21"/>
      <c r="D1215" s="21"/>
      <c r="E1215" s="21"/>
      <c r="F1215" s="21"/>
      <c r="G1215" s="21"/>
      <c r="H1215" s="21"/>
      <c r="I1215" s="21"/>
      <c r="J1215" s="21"/>
      <c r="K1215" s="25"/>
      <c r="L1215" s="7"/>
      <c r="M1215" s="7"/>
      <c r="N1215" s="7"/>
      <c r="O1215" s="7"/>
      <c r="P1215" s="44"/>
      <c r="Q1215" s="7"/>
      <c r="R1215" s="7"/>
      <c r="S1215" s="44"/>
      <c r="T1215" s="7"/>
      <c r="U1215" s="7"/>
      <c r="V1215" s="44"/>
      <c r="W1215" s="7"/>
      <c r="X1215" s="7"/>
      <c r="Y1215" s="44"/>
      <c r="Z1215" s="27"/>
      <c r="AA1215" s="27"/>
    </row>
    <row r="1216">
      <c r="A1216" s="21"/>
      <c r="B1216" s="21"/>
      <c r="C1216" s="21"/>
      <c r="D1216" s="21"/>
      <c r="E1216" s="21"/>
      <c r="F1216" s="21"/>
      <c r="G1216" s="21"/>
      <c r="H1216" s="21"/>
      <c r="I1216" s="21"/>
      <c r="J1216" s="21"/>
      <c r="K1216" s="25"/>
      <c r="L1216" s="7"/>
      <c r="M1216" s="7"/>
      <c r="N1216" s="7"/>
      <c r="O1216" s="7"/>
      <c r="P1216" s="44"/>
      <c r="Q1216" s="7"/>
      <c r="R1216" s="7"/>
      <c r="S1216" s="44"/>
      <c r="T1216" s="7"/>
      <c r="U1216" s="7"/>
      <c r="V1216" s="44"/>
      <c r="W1216" s="7"/>
      <c r="X1216" s="7"/>
      <c r="Y1216" s="44"/>
      <c r="Z1216" s="27"/>
      <c r="AA1216" s="27"/>
    </row>
    <row r="1217">
      <c r="A1217" s="21"/>
      <c r="B1217" s="21"/>
      <c r="C1217" s="21"/>
      <c r="D1217" s="21"/>
      <c r="E1217" s="21"/>
      <c r="F1217" s="21"/>
      <c r="G1217" s="21"/>
      <c r="H1217" s="21"/>
      <c r="I1217" s="21"/>
      <c r="J1217" s="21"/>
      <c r="K1217" s="25"/>
      <c r="L1217" s="7"/>
      <c r="M1217" s="7"/>
      <c r="N1217" s="7"/>
      <c r="O1217" s="7"/>
      <c r="P1217" s="44"/>
      <c r="Q1217" s="7"/>
      <c r="R1217" s="7"/>
      <c r="S1217" s="44"/>
      <c r="T1217" s="7"/>
      <c r="U1217" s="7"/>
      <c r="V1217" s="44"/>
      <c r="W1217" s="7"/>
      <c r="X1217" s="7"/>
      <c r="Y1217" s="44"/>
      <c r="Z1217" s="27"/>
      <c r="AA1217" s="27"/>
    </row>
    <row r="1218">
      <c r="A1218" s="21"/>
      <c r="B1218" s="21"/>
      <c r="C1218" s="21"/>
      <c r="D1218" s="21"/>
      <c r="E1218" s="21"/>
      <c r="F1218" s="21"/>
      <c r="G1218" s="21"/>
      <c r="H1218" s="21"/>
      <c r="I1218" s="21"/>
      <c r="J1218" s="21"/>
      <c r="K1218" s="25"/>
      <c r="L1218" s="7"/>
      <c r="M1218" s="7"/>
      <c r="N1218" s="7"/>
      <c r="O1218" s="7"/>
      <c r="P1218" s="44"/>
      <c r="Q1218" s="7"/>
      <c r="R1218" s="7"/>
      <c r="S1218" s="44"/>
      <c r="T1218" s="7"/>
      <c r="U1218" s="7"/>
      <c r="V1218" s="44"/>
      <c r="W1218" s="7"/>
      <c r="X1218" s="7"/>
      <c r="Y1218" s="44"/>
      <c r="Z1218" s="27"/>
      <c r="AA1218" s="27"/>
    </row>
    <row r="1219">
      <c r="A1219" s="21"/>
      <c r="B1219" s="21"/>
      <c r="C1219" s="21"/>
      <c r="D1219" s="21"/>
      <c r="E1219" s="21"/>
      <c r="F1219" s="21"/>
      <c r="G1219" s="21"/>
      <c r="H1219" s="21"/>
      <c r="I1219" s="21"/>
      <c r="J1219" s="21"/>
      <c r="K1219" s="25"/>
      <c r="L1219" s="7"/>
      <c r="M1219" s="7"/>
      <c r="N1219" s="7"/>
      <c r="O1219" s="7"/>
      <c r="P1219" s="44"/>
      <c r="Q1219" s="7"/>
      <c r="R1219" s="7"/>
      <c r="S1219" s="44"/>
      <c r="T1219" s="7"/>
      <c r="U1219" s="7"/>
      <c r="V1219" s="44"/>
      <c r="W1219" s="7"/>
      <c r="X1219" s="7"/>
      <c r="Y1219" s="44"/>
      <c r="Z1219" s="27"/>
      <c r="AA1219" s="27"/>
    </row>
    <row r="1220">
      <c r="A1220" s="21"/>
      <c r="B1220" s="21"/>
      <c r="C1220" s="21"/>
      <c r="D1220" s="21"/>
      <c r="E1220" s="21"/>
      <c r="F1220" s="21"/>
      <c r="G1220" s="21"/>
      <c r="H1220" s="21"/>
      <c r="I1220" s="21"/>
      <c r="J1220" s="21"/>
      <c r="K1220" s="25"/>
      <c r="L1220" s="7"/>
      <c r="M1220" s="7"/>
      <c r="N1220" s="7"/>
      <c r="O1220" s="7"/>
      <c r="P1220" s="44"/>
      <c r="Q1220" s="7"/>
      <c r="R1220" s="7"/>
      <c r="S1220" s="44"/>
      <c r="T1220" s="7"/>
      <c r="U1220" s="7"/>
      <c r="V1220" s="44"/>
      <c r="W1220" s="7"/>
      <c r="X1220" s="7"/>
      <c r="Y1220" s="44"/>
      <c r="Z1220" s="27"/>
      <c r="AA1220" s="27"/>
    </row>
    <row r="1221">
      <c r="A1221" s="21"/>
      <c r="B1221" s="21"/>
      <c r="C1221" s="21"/>
      <c r="D1221" s="21"/>
      <c r="E1221" s="21"/>
      <c r="F1221" s="21"/>
      <c r="G1221" s="21"/>
      <c r="H1221" s="21"/>
      <c r="I1221" s="21"/>
      <c r="J1221" s="21"/>
      <c r="K1221" s="25"/>
      <c r="L1221" s="7"/>
      <c r="M1221" s="7"/>
      <c r="N1221" s="7"/>
      <c r="O1221" s="7"/>
      <c r="P1221" s="44"/>
      <c r="Q1221" s="7"/>
      <c r="R1221" s="7"/>
      <c r="S1221" s="44"/>
      <c r="T1221" s="7"/>
      <c r="U1221" s="7"/>
      <c r="V1221" s="44"/>
      <c r="W1221" s="7"/>
      <c r="X1221" s="7"/>
      <c r="Y1221" s="44"/>
      <c r="Z1221" s="27"/>
      <c r="AA1221" s="27"/>
    </row>
    <row r="1222">
      <c r="A1222" s="21"/>
      <c r="B1222" s="21"/>
      <c r="C1222" s="21"/>
      <c r="D1222" s="21"/>
      <c r="E1222" s="21"/>
      <c r="F1222" s="21"/>
      <c r="G1222" s="21"/>
      <c r="H1222" s="21"/>
      <c r="I1222" s="21"/>
      <c r="J1222" s="21"/>
      <c r="K1222" s="25"/>
      <c r="L1222" s="7"/>
      <c r="M1222" s="7"/>
      <c r="N1222" s="7"/>
      <c r="O1222" s="7"/>
      <c r="P1222" s="44"/>
      <c r="Q1222" s="7"/>
      <c r="R1222" s="7"/>
      <c r="S1222" s="44"/>
      <c r="T1222" s="7"/>
      <c r="U1222" s="7"/>
      <c r="V1222" s="44"/>
      <c r="W1222" s="7"/>
      <c r="X1222" s="7"/>
      <c r="Y1222" s="44"/>
      <c r="Z1222" s="27"/>
      <c r="AA1222" s="27"/>
    </row>
    <row r="1223">
      <c r="A1223" s="21"/>
      <c r="B1223" s="21"/>
      <c r="C1223" s="21"/>
      <c r="D1223" s="21"/>
      <c r="E1223" s="21"/>
      <c r="F1223" s="21"/>
      <c r="G1223" s="21"/>
      <c r="H1223" s="21"/>
      <c r="I1223" s="21"/>
      <c r="J1223" s="21"/>
      <c r="K1223" s="25"/>
      <c r="L1223" s="7"/>
      <c r="M1223" s="7"/>
      <c r="N1223" s="7"/>
      <c r="O1223" s="7"/>
      <c r="P1223" s="44"/>
      <c r="Q1223" s="7"/>
      <c r="R1223" s="7"/>
      <c r="S1223" s="44"/>
      <c r="T1223" s="7"/>
      <c r="U1223" s="7"/>
      <c r="V1223" s="44"/>
      <c r="W1223" s="7"/>
      <c r="X1223" s="7"/>
      <c r="Y1223" s="44"/>
      <c r="Z1223" s="27"/>
      <c r="AA1223" s="27"/>
    </row>
    <row r="1224">
      <c r="A1224" s="21"/>
      <c r="B1224" s="21"/>
      <c r="C1224" s="21"/>
      <c r="D1224" s="21"/>
      <c r="E1224" s="21"/>
      <c r="F1224" s="21"/>
      <c r="G1224" s="21"/>
      <c r="H1224" s="21"/>
      <c r="I1224" s="21"/>
      <c r="J1224" s="21"/>
      <c r="K1224" s="25"/>
      <c r="L1224" s="7"/>
      <c r="M1224" s="7"/>
      <c r="N1224" s="7"/>
      <c r="O1224" s="7"/>
      <c r="P1224" s="44"/>
      <c r="Q1224" s="7"/>
      <c r="R1224" s="7"/>
      <c r="S1224" s="44"/>
      <c r="T1224" s="7"/>
      <c r="U1224" s="7"/>
      <c r="V1224" s="44"/>
      <c r="W1224" s="7"/>
      <c r="X1224" s="7"/>
      <c r="Y1224" s="44"/>
      <c r="Z1224" s="27"/>
      <c r="AA1224" s="27"/>
    </row>
    <row r="1225">
      <c r="A1225" s="21"/>
      <c r="B1225" s="21"/>
      <c r="C1225" s="21"/>
      <c r="D1225" s="21"/>
      <c r="E1225" s="21"/>
      <c r="F1225" s="21"/>
      <c r="G1225" s="21"/>
      <c r="H1225" s="21"/>
      <c r="I1225" s="21"/>
      <c r="J1225" s="21"/>
      <c r="K1225" s="25"/>
      <c r="L1225" s="7"/>
      <c r="M1225" s="7"/>
      <c r="N1225" s="7"/>
      <c r="O1225" s="7"/>
      <c r="P1225" s="44"/>
      <c r="Q1225" s="7"/>
      <c r="R1225" s="7"/>
      <c r="S1225" s="44"/>
      <c r="T1225" s="7"/>
      <c r="U1225" s="7"/>
      <c r="V1225" s="44"/>
      <c r="W1225" s="7"/>
      <c r="X1225" s="7"/>
      <c r="Y1225" s="44"/>
      <c r="Z1225" s="27"/>
      <c r="AA1225" s="27"/>
    </row>
    <row r="1226">
      <c r="A1226" s="21"/>
      <c r="B1226" s="21"/>
      <c r="C1226" s="21"/>
      <c r="D1226" s="21"/>
      <c r="E1226" s="21"/>
      <c r="F1226" s="21"/>
      <c r="G1226" s="21"/>
      <c r="H1226" s="21"/>
      <c r="I1226" s="21"/>
      <c r="J1226" s="21"/>
      <c r="K1226" s="25"/>
      <c r="L1226" s="7"/>
      <c r="M1226" s="7"/>
      <c r="N1226" s="7"/>
      <c r="O1226" s="7"/>
      <c r="P1226" s="44"/>
      <c r="Q1226" s="7"/>
      <c r="R1226" s="7"/>
      <c r="S1226" s="44"/>
      <c r="T1226" s="7"/>
      <c r="U1226" s="7"/>
      <c r="V1226" s="44"/>
      <c r="W1226" s="7"/>
      <c r="X1226" s="7"/>
      <c r="Y1226" s="44"/>
      <c r="Z1226" s="27"/>
      <c r="AA1226" s="27"/>
    </row>
    <row r="1227">
      <c r="A1227" s="21"/>
      <c r="B1227" s="21"/>
      <c r="C1227" s="21"/>
      <c r="D1227" s="21"/>
      <c r="E1227" s="21"/>
      <c r="F1227" s="21"/>
      <c r="G1227" s="21"/>
      <c r="H1227" s="21"/>
      <c r="I1227" s="21"/>
      <c r="J1227" s="21"/>
      <c r="K1227" s="25"/>
      <c r="L1227" s="7"/>
      <c r="M1227" s="7"/>
      <c r="N1227" s="7"/>
      <c r="O1227" s="7"/>
      <c r="P1227" s="44"/>
      <c r="Q1227" s="7"/>
      <c r="R1227" s="7"/>
      <c r="S1227" s="44"/>
      <c r="T1227" s="7"/>
      <c r="U1227" s="7"/>
      <c r="V1227" s="44"/>
      <c r="W1227" s="7"/>
      <c r="X1227" s="7"/>
      <c r="Y1227" s="44"/>
      <c r="Z1227" s="27"/>
      <c r="AA1227" s="27"/>
    </row>
    <row r="1228">
      <c r="A1228" s="21"/>
      <c r="B1228" s="21"/>
      <c r="C1228" s="21"/>
      <c r="D1228" s="21"/>
      <c r="E1228" s="21"/>
      <c r="F1228" s="21"/>
      <c r="G1228" s="21"/>
      <c r="H1228" s="21"/>
      <c r="I1228" s="21"/>
      <c r="J1228" s="21"/>
      <c r="K1228" s="25"/>
      <c r="L1228" s="7"/>
      <c r="M1228" s="7"/>
      <c r="N1228" s="7"/>
      <c r="O1228" s="7"/>
      <c r="P1228" s="44"/>
      <c r="Q1228" s="7"/>
      <c r="R1228" s="7"/>
      <c r="S1228" s="44"/>
      <c r="T1228" s="7"/>
      <c r="U1228" s="7"/>
      <c r="V1228" s="44"/>
      <c r="W1228" s="7"/>
      <c r="X1228" s="7"/>
      <c r="Y1228" s="44"/>
      <c r="Z1228" s="27"/>
      <c r="AA1228" s="27"/>
    </row>
    <row r="1229">
      <c r="A1229" s="21"/>
      <c r="B1229" s="21"/>
      <c r="C1229" s="21"/>
      <c r="D1229" s="21"/>
      <c r="E1229" s="21"/>
      <c r="F1229" s="21"/>
      <c r="G1229" s="21"/>
      <c r="H1229" s="21"/>
      <c r="I1229" s="21"/>
      <c r="J1229" s="21"/>
      <c r="K1229" s="25"/>
      <c r="L1229" s="7"/>
      <c r="M1229" s="7"/>
      <c r="N1229" s="7"/>
      <c r="O1229" s="7"/>
      <c r="P1229" s="44"/>
      <c r="Q1229" s="7"/>
      <c r="R1229" s="7"/>
      <c r="S1229" s="44"/>
      <c r="T1229" s="7"/>
      <c r="U1229" s="7"/>
      <c r="V1229" s="44"/>
      <c r="W1229" s="7"/>
      <c r="X1229" s="7"/>
      <c r="Y1229" s="44"/>
      <c r="Z1229" s="27"/>
      <c r="AA1229" s="27"/>
    </row>
    <row r="1230">
      <c r="A1230" s="21"/>
      <c r="B1230" s="21"/>
      <c r="C1230" s="21"/>
      <c r="D1230" s="21"/>
      <c r="E1230" s="21"/>
      <c r="F1230" s="21"/>
      <c r="G1230" s="21"/>
      <c r="H1230" s="21"/>
      <c r="I1230" s="21"/>
      <c r="J1230" s="21"/>
      <c r="K1230" s="25"/>
      <c r="L1230" s="7"/>
      <c r="M1230" s="7"/>
      <c r="N1230" s="7"/>
      <c r="O1230" s="7"/>
      <c r="P1230" s="44"/>
      <c r="Q1230" s="7"/>
      <c r="R1230" s="7"/>
      <c r="S1230" s="44"/>
      <c r="T1230" s="7"/>
      <c r="U1230" s="7"/>
      <c r="V1230" s="44"/>
      <c r="W1230" s="7"/>
      <c r="X1230" s="7"/>
      <c r="Y1230" s="44"/>
      <c r="Z1230" s="27"/>
      <c r="AA1230" s="27"/>
    </row>
    <row r="1231">
      <c r="A1231" s="21"/>
      <c r="B1231" s="21"/>
      <c r="C1231" s="21"/>
      <c r="D1231" s="21"/>
      <c r="E1231" s="21"/>
      <c r="F1231" s="21"/>
      <c r="G1231" s="21"/>
      <c r="H1231" s="21"/>
      <c r="I1231" s="21"/>
      <c r="J1231" s="21"/>
      <c r="K1231" s="25"/>
      <c r="L1231" s="7"/>
      <c r="M1231" s="7"/>
      <c r="N1231" s="7"/>
      <c r="O1231" s="7"/>
      <c r="P1231" s="44"/>
      <c r="Q1231" s="7"/>
      <c r="R1231" s="7"/>
      <c r="S1231" s="44"/>
      <c r="T1231" s="7"/>
      <c r="U1231" s="7"/>
      <c r="V1231" s="44"/>
      <c r="W1231" s="7"/>
      <c r="X1231" s="7"/>
      <c r="Y1231" s="44"/>
      <c r="Z1231" s="27"/>
      <c r="AA1231" s="27"/>
    </row>
    <row r="1232">
      <c r="A1232" s="21"/>
      <c r="B1232" s="21"/>
      <c r="C1232" s="21"/>
      <c r="D1232" s="21"/>
      <c r="E1232" s="21"/>
      <c r="F1232" s="21"/>
      <c r="G1232" s="21"/>
      <c r="H1232" s="21"/>
      <c r="I1232" s="21"/>
      <c r="J1232" s="21"/>
      <c r="K1232" s="25"/>
      <c r="L1232" s="7"/>
      <c r="M1232" s="7"/>
      <c r="N1232" s="7"/>
      <c r="O1232" s="7"/>
      <c r="P1232" s="44"/>
      <c r="Q1232" s="7"/>
      <c r="R1232" s="7"/>
      <c r="S1232" s="44"/>
      <c r="T1232" s="7"/>
      <c r="U1232" s="7"/>
      <c r="V1232" s="44"/>
      <c r="W1232" s="7"/>
      <c r="X1232" s="7"/>
      <c r="Y1232" s="44"/>
      <c r="Z1232" s="27"/>
      <c r="AA1232" s="27"/>
    </row>
    <row r="1233">
      <c r="A1233" s="21"/>
      <c r="B1233" s="21"/>
      <c r="C1233" s="21"/>
      <c r="D1233" s="21"/>
      <c r="E1233" s="21"/>
      <c r="F1233" s="21"/>
      <c r="G1233" s="21"/>
      <c r="H1233" s="21"/>
      <c r="I1233" s="21"/>
      <c r="J1233" s="21"/>
      <c r="K1233" s="25"/>
      <c r="L1233" s="7"/>
      <c r="M1233" s="7"/>
      <c r="N1233" s="7"/>
      <c r="O1233" s="7"/>
      <c r="P1233" s="44"/>
      <c r="Q1233" s="7"/>
      <c r="R1233" s="7"/>
      <c r="S1233" s="44"/>
      <c r="T1233" s="7"/>
      <c r="U1233" s="7"/>
      <c r="V1233" s="44"/>
      <c r="W1233" s="7"/>
      <c r="X1233" s="7"/>
      <c r="Y1233" s="44"/>
      <c r="Z1233" s="27"/>
      <c r="AA1233" s="27"/>
    </row>
    <row r="1234">
      <c r="A1234" s="21"/>
      <c r="B1234" s="21"/>
      <c r="C1234" s="21"/>
      <c r="D1234" s="21"/>
      <c r="E1234" s="21"/>
      <c r="F1234" s="21"/>
      <c r="G1234" s="21"/>
      <c r="H1234" s="21"/>
      <c r="I1234" s="21"/>
      <c r="J1234" s="21"/>
      <c r="K1234" s="25"/>
      <c r="L1234" s="7"/>
      <c r="M1234" s="7"/>
      <c r="N1234" s="7"/>
      <c r="O1234" s="7"/>
      <c r="P1234" s="44"/>
      <c r="Q1234" s="7"/>
      <c r="R1234" s="7"/>
      <c r="S1234" s="44"/>
      <c r="T1234" s="7"/>
      <c r="U1234" s="7"/>
      <c r="V1234" s="44"/>
      <c r="W1234" s="7"/>
      <c r="X1234" s="7"/>
      <c r="Y1234" s="44"/>
      <c r="Z1234" s="27"/>
      <c r="AA1234" s="27"/>
    </row>
    <row r="1235">
      <c r="A1235" s="21"/>
      <c r="B1235" s="21"/>
      <c r="C1235" s="21"/>
      <c r="D1235" s="21"/>
      <c r="E1235" s="21"/>
      <c r="F1235" s="21"/>
      <c r="G1235" s="21"/>
      <c r="H1235" s="21"/>
      <c r="I1235" s="21"/>
      <c r="J1235" s="21"/>
      <c r="K1235" s="25"/>
      <c r="L1235" s="7"/>
      <c r="M1235" s="7"/>
      <c r="N1235" s="7"/>
      <c r="O1235" s="7"/>
      <c r="P1235" s="44"/>
      <c r="Q1235" s="7"/>
      <c r="R1235" s="7"/>
      <c r="S1235" s="44"/>
      <c r="T1235" s="7"/>
      <c r="U1235" s="7"/>
      <c r="V1235" s="44"/>
      <c r="W1235" s="7"/>
      <c r="X1235" s="7"/>
      <c r="Y1235" s="44"/>
      <c r="Z1235" s="27"/>
      <c r="AA1235" s="27"/>
    </row>
    <row r="1236">
      <c r="A1236" s="21"/>
      <c r="B1236" s="21"/>
      <c r="C1236" s="21"/>
      <c r="D1236" s="21"/>
      <c r="E1236" s="21"/>
      <c r="F1236" s="21"/>
      <c r="G1236" s="21"/>
      <c r="H1236" s="21"/>
      <c r="I1236" s="21"/>
      <c r="J1236" s="21"/>
      <c r="K1236" s="25"/>
      <c r="L1236" s="7"/>
      <c r="M1236" s="7"/>
      <c r="N1236" s="7"/>
      <c r="O1236" s="7"/>
      <c r="P1236" s="44"/>
      <c r="Q1236" s="7"/>
      <c r="R1236" s="7"/>
      <c r="S1236" s="44"/>
      <c r="T1236" s="7"/>
      <c r="U1236" s="7"/>
      <c r="V1236" s="44"/>
      <c r="W1236" s="7"/>
      <c r="X1236" s="7"/>
      <c r="Y1236" s="44"/>
      <c r="Z1236" s="27"/>
      <c r="AA1236" s="27"/>
    </row>
    <row r="1237">
      <c r="A1237" s="21"/>
      <c r="B1237" s="21"/>
      <c r="C1237" s="21"/>
      <c r="D1237" s="21"/>
      <c r="E1237" s="21"/>
      <c r="F1237" s="21"/>
      <c r="G1237" s="21"/>
      <c r="H1237" s="21"/>
      <c r="I1237" s="21"/>
      <c r="J1237" s="21"/>
      <c r="K1237" s="25"/>
      <c r="L1237" s="7"/>
      <c r="M1237" s="7"/>
      <c r="N1237" s="7"/>
      <c r="O1237" s="7"/>
      <c r="P1237" s="44"/>
      <c r="Q1237" s="7"/>
      <c r="R1237" s="7"/>
      <c r="S1237" s="44"/>
      <c r="T1237" s="7"/>
      <c r="U1237" s="7"/>
      <c r="V1237" s="44"/>
      <c r="W1237" s="7"/>
      <c r="X1237" s="7"/>
      <c r="Y1237" s="44"/>
      <c r="Z1237" s="27"/>
      <c r="AA1237" s="27"/>
    </row>
    <row r="1238">
      <c r="A1238" s="21"/>
      <c r="B1238" s="21"/>
      <c r="C1238" s="21"/>
      <c r="D1238" s="21"/>
      <c r="E1238" s="21"/>
      <c r="F1238" s="21"/>
      <c r="G1238" s="21"/>
      <c r="H1238" s="21"/>
      <c r="I1238" s="21"/>
      <c r="J1238" s="21"/>
      <c r="K1238" s="25"/>
      <c r="L1238" s="7"/>
      <c r="M1238" s="7"/>
      <c r="N1238" s="7"/>
      <c r="O1238" s="7"/>
      <c r="P1238" s="44"/>
      <c r="Q1238" s="7"/>
      <c r="R1238" s="7"/>
      <c r="S1238" s="44"/>
      <c r="T1238" s="7"/>
      <c r="U1238" s="7"/>
      <c r="V1238" s="44"/>
      <c r="W1238" s="7"/>
      <c r="X1238" s="7"/>
      <c r="Y1238" s="44"/>
      <c r="Z1238" s="27"/>
      <c r="AA1238" s="27"/>
    </row>
    <row r="1239">
      <c r="A1239" s="21"/>
      <c r="B1239" s="21"/>
      <c r="C1239" s="21"/>
      <c r="D1239" s="21"/>
      <c r="E1239" s="21"/>
      <c r="F1239" s="21"/>
      <c r="G1239" s="21"/>
      <c r="H1239" s="21"/>
      <c r="I1239" s="21"/>
      <c r="J1239" s="21"/>
      <c r="K1239" s="25"/>
      <c r="L1239" s="7"/>
      <c r="M1239" s="7"/>
      <c r="N1239" s="7"/>
      <c r="O1239" s="7"/>
      <c r="P1239" s="44"/>
      <c r="Q1239" s="7"/>
      <c r="R1239" s="7"/>
      <c r="S1239" s="44"/>
      <c r="T1239" s="7"/>
      <c r="U1239" s="7"/>
      <c r="V1239" s="44"/>
      <c r="W1239" s="7"/>
      <c r="X1239" s="7"/>
      <c r="Y1239" s="44"/>
      <c r="Z1239" s="27"/>
      <c r="AA1239" s="27"/>
    </row>
    <row r="1240">
      <c r="A1240" s="21"/>
      <c r="B1240" s="21"/>
      <c r="C1240" s="21"/>
      <c r="D1240" s="21"/>
      <c r="E1240" s="21"/>
      <c r="F1240" s="21"/>
      <c r="G1240" s="21"/>
      <c r="H1240" s="21"/>
      <c r="I1240" s="21"/>
      <c r="J1240" s="21"/>
      <c r="K1240" s="25"/>
      <c r="L1240" s="7"/>
      <c r="M1240" s="7"/>
      <c r="N1240" s="7"/>
      <c r="O1240" s="7"/>
      <c r="P1240" s="44"/>
      <c r="Q1240" s="7"/>
      <c r="R1240" s="7"/>
      <c r="S1240" s="44"/>
      <c r="T1240" s="7"/>
      <c r="U1240" s="7"/>
      <c r="V1240" s="44"/>
      <c r="W1240" s="7"/>
      <c r="X1240" s="7"/>
      <c r="Y1240" s="44"/>
      <c r="Z1240" s="27"/>
      <c r="AA1240" s="27"/>
    </row>
    <row r="1241">
      <c r="A1241" s="21"/>
      <c r="B1241" s="21"/>
      <c r="C1241" s="21"/>
      <c r="D1241" s="21"/>
      <c r="E1241" s="21"/>
      <c r="F1241" s="21"/>
      <c r="G1241" s="21"/>
      <c r="H1241" s="21"/>
      <c r="I1241" s="21"/>
      <c r="J1241" s="21"/>
      <c r="K1241" s="25"/>
      <c r="L1241" s="7"/>
      <c r="M1241" s="7"/>
      <c r="N1241" s="7"/>
      <c r="O1241" s="7"/>
      <c r="P1241" s="44"/>
      <c r="Q1241" s="7"/>
      <c r="R1241" s="7"/>
      <c r="S1241" s="44"/>
      <c r="T1241" s="7"/>
      <c r="U1241" s="7"/>
      <c r="V1241" s="44"/>
      <c r="W1241" s="7"/>
      <c r="X1241" s="7"/>
      <c r="Y1241" s="44"/>
      <c r="Z1241" s="27"/>
      <c r="AA1241" s="27"/>
    </row>
    <row r="1242">
      <c r="A1242" s="21"/>
      <c r="B1242" s="21"/>
      <c r="C1242" s="21"/>
      <c r="D1242" s="21"/>
      <c r="E1242" s="21"/>
      <c r="F1242" s="21"/>
      <c r="G1242" s="21"/>
      <c r="H1242" s="21"/>
      <c r="I1242" s="21"/>
      <c r="J1242" s="21"/>
      <c r="K1242" s="25"/>
      <c r="L1242" s="7"/>
      <c r="M1242" s="7"/>
      <c r="N1242" s="7"/>
      <c r="O1242" s="7"/>
      <c r="P1242" s="44"/>
      <c r="Q1242" s="7"/>
      <c r="R1242" s="7"/>
      <c r="S1242" s="44"/>
      <c r="T1242" s="7"/>
      <c r="U1242" s="7"/>
      <c r="V1242" s="44"/>
      <c r="W1242" s="7"/>
      <c r="X1242" s="7"/>
      <c r="Y1242" s="44"/>
      <c r="Z1242" s="27"/>
      <c r="AA1242" s="27"/>
    </row>
    <row r="1243">
      <c r="A1243" s="21"/>
      <c r="B1243" s="21"/>
      <c r="C1243" s="21"/>
      <c r="D1243" s="21"/>
      <c r="E1243" s="21"/>
      <c r="F1243" s="21"/>
      <c r="G1243" s="21"/>
      <c r="H1243" s="21"/>
      <c r="I1243" s="21"/>
      <c r="J1243" s="21"/>
      <c r="K1243" s="25"/>
      <c r="L1243" s="7"/>
      <c r="M1243" s="7"/>
      <c r="N1243" s="7"/>
      <c r="O1243" s="7"/>
      <c r="P1243" s="44"/>
      <c r="Q1243" s="7"/>
      <c r="R1243" s="7"/>
      <c r="S1243" s="44"/>
      <c r="T1243" s="7"/>
      <c r="U1243" s="7"/>
      <c r="V1243" s="44"/>
      <c r="W1243" s="7"/>
      <c r="X1243" s="7"/>
      <c r="Y1243" s="44"/>
      <c r="Z1243" s="27"/>
      <c r="AA1243" s="27"/>
    </row>
    <row r="1244">
      <c r="A1244" s="21"/>
      <c r="B1244" s="21"/>
      <c r="C1244" s="21"/>
      <c r="D1244" s="21"/>
      <c r="E1244" s="21"/>
      <c r="F1244" s="21"/>
      <c r="G1244" s="21"/>
      <c r="H1244" s="21"/>
      <c r="I1244" s="21"/>
      <c r="J1244" s="21"/>
      <c r="K1244" s="25"/>
      <c r="L1244" s="7"/>
      <c r="M1244" s="7"/>
      <c r="N1244" s="7"/>
      <c r="O1244" s="7"/>
      <c r="P1244" s="44"/>
      <c r="Q1244" s="7"/>
      <c r="R1244" s="7"/>
      <c r="S1244" s="44"/>
      <c r="T1244" s="7"/>
      <c r="U1244" s="7"/>
      <c r="V1244" s="44"/>
      <c r="W1244" s="7"/>
      <c r="X1244" s="7"/>
      <c r="Y1244" s="44"/>
      <c r="Z1244" s="27"/>
      <c r="AA1244" s="27"/>
    </row>
    <row r="1245">
      <c r="A1245" s="21"/>
      <c r="B1245" s="21"/>
      <c r="C1245" s="21"/>
      <c r="D1245" s="21"/>
      <c r="E1245" s="21"/>
      <c r="F1245" s="21"/>
      <c r="G1245" s="21"/>
      <c r="H1245" s="21"/>
      <c r="I1245" s="21"/>
      <c r="J1245" s="21"/>
      <c r="K1245" s="25"/>
      <c r="L1245" s="7"/>
      <c r="M1245" s="7"/>
      <c r="N1245" s="7"/>
      <c r="O1245" s="7"/>
      <c r="P1245" s="44"/>
      <c r="Q1245" s="7"/>
      <c r="R1245" s="7"/>
      <c r="S1245" s="44"/>
      <c r="T1245" s="7"/>
      <c r="U1245" s="7"/>
      <c r="V1245" s="44"/>
      <c r="W1245" s="7"/>
      <c r="X1245" s="7"/>
      <c r="Y1245" s="44"/>
      <c r="Z1245" s="27"/>
      <c r="AA1245" s="27"/>
    </row>
    <row r="1246">
      <c r="A1246" s="21"/>
      <c r="B1246" s="21"/>
      <c r="C1246" s="21"/>
      <c r="D1246" s="21"/>
      <c r="E1246" s="21"/>
      <c r="F1246" s="21"/>
      <c r="G1246" s="21"/>
      <c r="H1246" s="21"/>
      <c r="I1246" s="21"/>
      <c r="J1246" s="21"/>
      <c r="K1246" s="25"/>
      <c r="L1246" s="7"/>
      <c r="M1246" s="7"/>
      <c r="N1246" s="7"/>
      <c r="O1246" s="7"/>
      <c r="P1246" s="44"/>
      <c r="Q1246" s="7"/>
      <c r="R1246" s="7"/>
      <c r="S1246" s="44"/>
      <c r="T1246" s="7"/>
      <c r="U1246" s="7"/>
      <c r="V1246" s="44"/>
      <c r="W1246" s="7"/>
      <c r="X1246" s="7"/>
      <c r="Y1246" s="44"/>
      <c r="Z1246" s="27"/>
      <c r="AA1246" s="27"/>
    </row>
    <row r="1247">
      <c r="A1247" s="21"/>
      <c r="B1247" s="21"/>
      <c r="C1247" s="21"/>
      <c r="D1247" s="21"/>
      <c r="E1247" s="21"/>
      <c r="F1247" s="21"/>
      <c r="G1247" s="21"/>
      <c r="H1247" s="21"/>
      <c r="I1247" s="21"/>
      <c r="J1247" s="21"/>
      <c r="K1247" s="25"/>
      <c r="L1247" s="7"/>
      <c r="M1247" s="7"/>
      <c r="N1247" s="7"/>
      <c r="O1247" s="7"/>
      <c r="P1247" s="44"/>
      <c r="Q1247" s="7"/>
      <c r="R1247" s="7"/>
      <c r="S1247" s="44"/>
      <c r="T1247" s="7"/>
      <c r="U1247" s="7"/>
      <c r="V1247" s="44"/>
      <c r="W1247" s="7"/>
      <c r="X1247" s="7"/>
      <c r="Y1247" s="44"/>
      <c r="Z1247" s="27"/>
      <c r="AA1247" s="27"/>
    </row>
    <row r="1248">
      <c r="A1248" s="21"/>
      <c r="B1248" s="21"/>
      <c r="C1248" s="21"/>
      <c r="D1248" s="21"/>
      <c r="E1248" s="21"/>
      <c r="F1248" s="21"/>
      <c r="G1248" s="21"/>
      <c r="H1248" s="21"/>
      <c r="I1248" s="21"/>
      <c r="J1248" s="21"/>
      <c r="K1248" s="25"/>
      <c r="L1248" s="7"/>
      <c r="M1248" s="7"/>
      <c r="N1248" s="7"/>
      <c r="O1248" s="7"/>
      <c r="P1248" s="44"/>
      <c r="Q1248" s="7"/>
      <c r="R1248" s="7"/>
      <c r="S1248" s="44"/>
      <c r="T1248" s="7"/>
      <c r="U1248" s="7"/>
      <c r="V1248" s="44"/>
      <c r="W1248" s="7"/>
      <c r="X1248" s="7"/>
      <c r="Y1248" s="44"/>
      <c r="Z1248" s="27"/>
      <c r="AA1248" s="27"/>
    </row>
    <row r="1249">
      <c r="A1249" s="21"/>
      <c r="B1249" s="21"/>
      <c r="C1249" s="21"/>
      <c r="D1249" s="21"/>
      <c r="E1249" s="21"/>
      <c r="F1249" s="21"/>
      <c r="G1249" s="21"/>
      <c r="H1249" s="21"/>
      <c r="I1249" s="21"/>
      <c r="J1249" s="21"/>
      <c r="K1249" s="25"/>
      <c r="L1249" s="7"/>
      <c r="M1249" s="7"/>
      <c r="N1249" s="7"/>
      <c r="O1249" s="7"/>
      <c r="P1249" s="44"/>
      <c r="Q1249" s="7"/>
      <c r="R1249" s="7"/>
      <c r="S1249" s="44"/>
      <c r="T1249" s="7"/>
      <c r="U1249" s="7"/>
      <c r="V1249" s="44"/>
      <c r="W1249" s="7"/>
      <c r="X1249" s="7"/>
      <c r="Y1249" s="44"/>
      <c r="Z1249" s="27"/>
      <c r="AA1249" s="27"/>
    </row>
    <row r="1250">
      <c r="A1250" s="21"/>
      <c r="B1250" s="21"/>
      <c r="C1250" s="21"/>
      <c r="D1250" s="21"/>
      <c r="E1250" s="21"/>
      <c r="F1250" s="21"/>
      <c r="G1250" s="21"/>
      <c r="H1250" s="21"/>
      <c r="I1250" s="21"/>
      <c r="J1250" s="21"/>
      <c r="K1250" s="25"/>
      <c r="L1250" s="7"/>
      <c r="M1250" s="7"/>
      <c r="N1250" s="7"/>
      <c r="O1250" s="7"/>
      <c r="P1250" s="44"/>
      <c r="Q1250" s="7"/>
      <c r="R1250" s="7"/>
      <c r="S1250" s="44"/>
      <c r="T1250" s="7"/>
      <c r="U1250" s="7"/>
      <c r="V1250" s="44"/>
      <c r="W1250" s="7"/>
      <c r="X1250" s="7"/>
      <c r="Y1250" s="44"/>
      <c r="Z1250" s="27"/>
      <c r="AA1250" s="27"/>
    </row>
    <row r="1251">
      <c r="A1251" s="21"/>
      <c r="B1251" s="21"/>
      <c r="C1251" s="21"/>
      <c r="D1251" s="21"/>
      <c r="E1251" s="21"/>
      <c r="F1251" s="21"/>
      <c r="G1251" s="21"/>
      <c r="H1251" s="21"/>
      <c r="I1251" s="21"/>
      <c r="J1251" s="21"/>
      <c r="K1251" s="25"/>
      <c r="L1251" s="7"/>
      <c r="M1251" s="7"/>
      <c r="N1251" s="7"/>
      <c r="O1251" s="7"/>
      <c r="P1251" s="44"/>
      <c r="Q1251" s="7"/>
      <c r="R1251" s="7"/>
      <c r="S1251" s="44"/>
      <c r="T1251" s="7"/>
      <c r="U1251" s="7"/>
      <c r="V1251" s="44"/>
      <c r="W1251" s="7"/>
      <c r="X1251" s="7"/>
      <c r="Y1251" s="44"/>
      <c r="Z1251" s="27"/>
      <c r="AA1251" s="27"/>
    </row>
    <row r="1252">
      <c r="A1252" s="21"/>
      <c r="B1252" s="21"/>
      <c r="C1252" s="21"/>
      <c r="D1252" s="21"/>
      <c r="E1252" s="21"/>
      <c r="F1252" s="21"/>
      <c r="G1252" s="21"/>
      <c r="H1252" s="21"/>
      <c r="I1252" s="21"/>
      <c r="J1252" s="21"/>
      <c r="K1252" s="25"/>
      <c r="L1252" s="7"/>
      <c r="M1252" s="7"/>
      <c r="N1252" s="7"/>
      <c r="O1252" s="7"/>
      <c r="P1252" s="44"/>
      <c r="Q1252" s="7"/>
      <c r="R1252" s="7"/>
      <c r="S1252" s="44"/>
      <c r="T1252" s="7"/>
      <c r="U1252" s="7"/>
      <c r="V1252" s="44"/>
      <c r="W1252" s="7"/>
      <c r="X1252" s="7"/>
      <c r="Y1252" s="44"/>
      <c r="Z1252" s="27"/>
      <c r="AA1252" s="27"/>
    </row>
    <row r="1253">
      <c r="A1253" s="21"/>
      <c r="B1253" s="21"/>
      <c r="C1253" s="21"/>
      <c r="D1253" s="21"/>
      <c r="E1253" s="21"/>
      <c r="F1253" s="21"/>
      <c r="G1253" s="21"/>
      <c r="H1253" s="21"/>
      <c r="I1253" s="21"/>
      <c r="J1253" s="21"/>
      <c r="K1253" s="25"/>
      <c r="L1253" s="7"/>
      <c r="M1253" s="7"/>
      <c r="N1253" s="7"/>
      <c r="O1253" s="7"/>
      <c r="P1253" s="44"/>
      <c r="Q1253" s="7"/>
      <c r="R1253" s="7"/>
      <c r="S1253" s="44"/>
      <c r="T1253" s="7"/>
      <c r="U1253" s="7"/>
      <c r="V1253" s="44"/>
      <c r="W1253" s="7"/>
      <c r="X1253" s="7"/>
      <c r="Y1253" s="44"/>
      <c r="Z1253" s="27"/>
      <c r="AA1253" s="27"/>
    </row>
    <row r="1254">
      <c r="A1254" s="21"/>
      <c r="B1254" s="21"/>
      <c r="C1254" s="21"/>
      <c r="D1254" s="21"/>
      <c r="E1254" s="21"/>
      <c r="F1254" s="21"/>
      <c r="G1254" s="21"/>
      <c r="H1254" s="21"/>
      <c r="I1254" s="21"/>
      <c r="J1254" s="21"/>
      <c r="K1254" s="25"/>
      <c r="L1254" s="7"/>
      <c r="M1254" s="7"/>
      <c r="N1254" s="7"/>
      <c r="O1254" s="7"/>
      <c r="P1254" s="44"/>
      <c r="Q1254" s="7"/>
      <c r="R1254" s="7"/>
      <c r="S1254" s="44"/>
      <c r="T1254" s="7"/>
      <c r="U1254" s="7"/>
      <c r="V1254" s="44"/>
      <c r="W1254" s="7"/>
      <c r="X1254" s="7"/>
      <c r="Y1254" s="44"/>
      <c r="Z1254" s="27"/>
      <c r="AA1254" s="27"/>
    </row>
    <row r="1255">
      <c r="A1255" s="21"/>
      <c r="B1255" s="21"/>
      <c r="C1255" s="21"/>
      <c r="D1255" s="21"/>
      <c r="E1255" s="21"/>
      <c r="F1255" s="21"/>
      <c r="G1255" s="21"/>
      <c r="H1255" s="21"/>
      <c r="I1255" s="21"/>
      <c r="J1255" s="21"/>
      <c r="K1255" s="25"/>
      <c r="L1255" s="7"/>
      <c r="M1255" s="7"/>
      <c r="N1255" s="7"/>
      <c r="O1255" s="7"/>
      <c r="P1255" s="44"/>
      <c r="Q1255" s="7"/>
      <c r="R1255" s="7"/>
      <c r="S1255" s="44"/>
      <c r="T1255" s="7"/>
      <c r="U1255" s="7"/>
      <c r="V1255" s="44"/>
      <c r="W1255" s="7"/>
      <c r="X1255" s="7"/>
      <c r="Y1255" s="44"/>
      <c r="Z1255" s="27"/>
      <c r="AA1255" s="27"/>
    </row>
    <row r="1256">
      <c r="A1256" s="21"/>
      <c r="B1256" s="21"/>
      <c r="C1256" s="21"/>
      <c r="D1256" s="21"/>
      <c r="E1256" s="21"/>
      <c r="F1256" s="21"/>
      <c r="G1256" s="21"/>
      <c r="H1256" s="21"/>
      <c r="I1256" s="21"/>
      <c r="J1256" s="21"/>
      <c r="K1256" s="25"/>
      <c r="L1256" s="7"/>
      <c r="M1256" s="7"/>
      <c r="N1256" s="7"/>
      <c r="O1256" s="7"/>
      <c r="P1256" s="44"/>
      <c r="Q1256" s="7"/>
      <c r="R1256" s="7"/>
      <c r="S1256" s="44"/>
      <c r="T1256" s="7"/>
      <c r="U1256" s="7"/>
      <c r="V1256" s="44"/>
      <c r="W1256" s="7"/>
      <c r="X1256" s="7"/>
      <c r="Y1256" s="44"/>
      <c r="Z1256" s="27"/>
      <c r="AA1256" s="27"/>
    </row>
    <row r="1257">
      <c r="A1257" s="21"/>
      <c r="B1257" s="21"/>
      <c r="C1257" s="21"/>
      <c r="D1257" s="21"/>
      <c r="E1257" s="21"/>
      <c r="F1257" s="21"/>
      <c r="G1257" s="21"/>
      <c r="H1257" s="21"/>
      <c r="I1257" s="21"/>
      <c r="J1257" s="21"/>
      <c r="K1257" s="25"/>
      <c r="L1257" s="7"/>
      <c r="M1257" s="7"/>
      <c r="N1257" s="7"/>
      <c r="O1257" s="7"/>
      <c r="P1257" s="44"/>
      <c r="Q1257" s="7"/>
      <c r="R1257" s="7"/>
      <c r="S1257" s="44"/>
      <c r="T1257" s="7"/>
      <c r="U1257" s="7"/>
      <c r="V1257" s="44"/>
      <c r="W1257" s="7"/>
      <c r="X1257" s="7"/>
      <c r="Y1257" s="44"/>
      <c r="Z1257" s="27"/>
      <c r="AA1257" s="27"/>
    </row>
    <row r="1258">
      <c r="A1258" s="21"/>
      <c r="B1258" s="21"/>
      <c r="C1258" s="21"/>
      <c r="D1258" s="21"/>
      <c r="E1258" s="21"/>
      <c r="F1258" s="21"/>
      <c r="G1258" s="21"/>
      <c r="H1258" s="21"/>
      <c r="I1258" s="21"/>
      <c r="J1258" s="21"/>
      <c r="K1258" s="25"/>
      <c r="L1258" s="7"/>
      <c r="M1258" s="7"/>
      <c r="N1258" s="7"/>
      <c r="O1258" s="7"/>
      <c r="P1258" s="44"/>
      <c r="Q1258" s="7"/>
      <c r="R1258" s="7"/>
      <c r="S1258" s="44"/>
      <c r="T1258" s="7"/>
      <c r="U1258" s="7"/>
      <c r="V1258" s="44"/>
      <c r="W1258" s="7"/>
      <c r="X1258" s="7"/>
      <c r="Y1258" s="44"/>
      <c r="Z1258" s="27"/>
      <c r="AA1258" s="27"/>
    </row>
    <row r="1259">
      <c r="A1259" s="21"/>
      <c r="B1259" s="21"/>
      <c r="C1259" s="21"/>
      <c r="D1259" s="21"/>
      <c r="E1259" s="21"/>
      <c r="F1259" s="21"/>
      <c r="G1259" s="21"/>
      <c r="H1259" s="21"/>
      <c r="I1259" s="21"/>
      <c r="J1259" s="21"/>
      <c r="K1259" s="25"/>
      <c r="L1259" s="7"/>
      <c r="M1259" s="7"/>
      <c r="N1259" s="7"/>
      <c r="O1259" s="7"/>
      <c r="P1259" s="44"/>
      <c r="Q1259" s="7"/>
      <c r="R1259" s="7"/>
      <c r="S1259" s="44"/>
      <c r="T1259" s="7"/>
      <c r="U1259" s="7"/>
      <c r="V1259" s="44"/>
      <c r="W1259" s="7"/>
      <c r="X1259" s="7"/>
      <c r="Y1259" s="44"/>
      <c r="Z1259" s="27"/>
      <c r="AA1259" s="27"/>
    </row>
    <row r="1260">
      <c r="A1260" s="21"/>
      <c r="B1260" s="21"/>
      <c r="C1260" s="21"/>
      <c r="D1260" s="21"/>
      <c r="E1260" s="21"/>
      <c r="F1260" s="21"/>
      <c r="G1260" s="21"/>
      <c r="H1260" s="21"/>
      <c r="I1260" s="21"/>
      <c r="J1260" s="21"/>
      <c r="K1260" s="25"/>
      <c r="L1260" s="7"/>
      <c r="M1260" s="7"/>
      <c r="N1260" s="7"/>
      <c r="O1260" s="7"/>
      <c r="P1260" s="44"/>
      <c r="Q1260" s="7"/>
      <c r="R1260" s="7"/>
      <c r="S1260" s="44"/>
      <c r="T1260" s="7"/>
      <c r="U1260" s="7"/>
      <c r="V1260" s="44"/>
      <c r="W1260" s="7"/>
      <c r="X1260" s="7"/>
      <c r="Y1260" s="44"/>
      <c r="Z1260" s="27"/>
      <c r="AA1260" s="27"/>
    </row>
    <row r="1261">
      <c r="A1261" s="21"/>
      <c r="B1261" s="21"/>
      <c r="C1261" s="21"/>
      <c r="D1261" s="21"/>
      <c r="E1261" s="21"/>
      <c r="F1261" s="21"/>
      <c r="G1261" s="21"/>
      <c r="H1261" s="21"/>
      <c r="I1261" s="21"/>
      <c r="J1261" s="21"/>
      <c r="K1261" s="25"/>
      <c r="L1261" s="7"/>
      <c r="M1261" s="7"/>
      <c r="N1261" s="7"/>
      <c r="O1261" s="7"/>
      <c r="P1261" s="44"/>
      <c r="Q1261" s="7"/>
      <c r="R1261" s="7"/>
      <c r="S1261" s="44"/>
      <c r="T1261" s="7"/>
      <c r="U1261" s="7"/>
      <c r="V1261" s="44"/>
      <c r="W1261" s="7"/>
      <c r="X1261" s="7"/>
      <c r="Y1261" s="44"/>
      <c r="Z1261" s="27"/>
      <c r="AA1261" s="27"/>
    </row>
    <row r="1262">
      <c r="A1262" s="21"/>
      <c r="B1262" s="21"/>
      <c r="C1262" s="21"/>
      <c r="D1262" s="21"/>
      <c r="E1262" s="21"/>
      <c r="F1262" s="21"/>
      <c r="G1262" s="21"/>
      <c r="H1262" s="21"/>
      <c r="I1262" s="21"/>
      <c r="J1262" s="21"/>
      <c r="K1262" s="25"/>
      <c r="L1262" s="7"/>
      <c r="M1262" s="7"/>
      <c r="N1262" s="7"/>
      <c r="O1262" s="7"/>
      <c r="P1262" s="44"/>
      <c r="Q1262" s="7"/>
      <c r="R1262" s="7"/>
      <c r="S1262" s="44"/>
      <c r="T1262" s="7"/>
      <c r="U1262" s="7"/>
      <c r="V1262" s="44"/>
      <c r="W1262" s="7"/>
      <c r="X1262" s="7"/>
      <c r="Y1262" s="44"/>
      <c r="Z1262" s="27"/>
      <c r="AA1262" s="27"/>
    </row>
    <row r="1263">
      <c r="A1263" s="21"/>
      <c r="B1263" s="21"/>
      <c r="C1263" s="21"/>
      <c r="D1263" s="21"/>
      <c r="E1263" s="21"/>
      <c r="F1263" s="21"/>
      <c r="G1263" s="21"/>
      <c r="H1263" s="21"/>
      <c r="I1263" s="21"/>
      <c r="J1263" s="21"/>
      <c r="K1263" s="25"/>
      <c r="L1263" s="7"/>
      <c r="M1263" s="7"/>
      <c r="N1263" s="7"/>
      <c r="O1263" s="7"/>
      <c r="P1263" s="44"/>
      <c r="Q1263" s="7"/>
      <c r="R1263" s="7"/>
      <c r="S1263" s="44"/>
      <c r="T1263" s="7"/>
      <c r="U1263" s="7"/>
      <c r="V1263" s="44"/>
      <c r="W1263" s="7"/>
      <c r="X1263" s="7"/>
      <c r="Y1263" s="44"/>
      <c r="Z1263" s="27"/>
      <c r="AA1263" s="27"/>
    </row>
    <row r="1264">
      <c r="A1264" s="21"/>
      <c r="B1264" s="21"/>
      <c r="C1264" s="21"/>
      <c r="D1264" s="21"/>
      <c r="E1264" s="21"/>
      <c r="F1264" s="21"/>
      <c r="G1264" s="21"/>
      <c r="H1264" s="21"/>
      <c r="I1264" s="21"/>
      <c r="J1264" s="21"/>
      <c r="K1264" s="25"/>
      <c r="L1264" s="7"/>
      <c r="M1264" s="7"/>
      <c r="N1264" s="7"/>
      <c r="O1264" s="7"/>
      <c r="P1264" s="44"/>
      <c r="Q1264" s="7"/>
      <c r="R1264" s="7"/>
      <c r="S1264" s="44"/>
      <c r="T1264" s="7"/>
      <c r="U1264" s="7"/>
      <c r="V1264" s="44"/>
      <c r="W1264" s="7"/>
      <c r="X1264" s="7"/>
      <c r="Y1264" s="44"/>
      <c r="Z1264" s="27"/>
      <c r="AA1264" s="27"/>
    </row>
    <row r="1265">
      <c r="A1265" s="21"/>
      <c r="B1265" s="21"/>
      <c r="C1265" s="21"/>
      <c r="D1265" s="21"/>
      <c r="E1265" s="21"/>
      <c r="F1265" s="21"/>
      <c r="G1265" s="21"/>
      <c r="H1265" s="21"/>
      <c r="I1265" s="21"/>
      <c r="J1265" s="21"/>
      <c r="K1265" s="25"/>
      <c r="L1265" s="7"/>
      <c r="M1265" s="7"/>
      <c r="N1265" s="7"/>
      <c r="O1265" s="7"/>
      <c r="P1265" s="44"/>
      <c r="Q1265" s="7"/>
      <c r="R1265" s="7"/>
      <c r="S1265" s="44"/>
      <c r="T1265" s="7"/>
      <c r="U1265" s="7"/>
      <c r="V1265" s="44"/>
      <c r="W1265" s="7"/>
      <c r="X1265" s="7"/>
      <c r="Y1265" s="44"/>
      <c r="Z1265" s="27"/>
      <c r="AA1265" s="27"/>
    </row>
    <row r="1266">
      <c r="A1266" s="21"/>
      <c r="B1266" s="21"/>
      <c r="C1266" s="21"/>
      <c r="D1266" s="21"/>
      <c r="E1266" s="21"/>
      <c r="F1266" s="21"/>
      <c r="G1266" s="21"/>
      <c r="H1266" s="21"/>
      <c r="I1266" s="21"/>
      <c r="J1266" s="21"/>
      <c r="K1266" s="25"/>
      <c r="L1266" s="7"/>
      <c r="M1266" s="7"/>
      <c r="N1266" s="7"/>
      <c r="O1266" s="7"/>
      <c r="P1266" s="44"/>
      <c r="Q1266" s="7"/>
      <c r="R1266" s="7"/>
      <c r="S1266" s="44"/>
      <c r="T1266" s="7"/>
      <c r="U1266" s="7"/>
      <c r="V1266" s="44"/>
      <c r="W1266" s="7"/>
      <c r="X1266" s="7"/>
      <c r="Y1266" s="44"/>
      <c r="Z1266" s="27"/>
      <c r="AA1266" s="27"/>
    </row>
    <row r="1267">
      <c r="A1267" s="21"/>
      <c r="B1267" s="21"/>
      <c r="C1267" s="21"/>
      <c r="D1267" s="21"/>
      <c r="E1267" s="21"/>
      <c r="F1267" s="21"/>
      <c r="G1267" s="21"/>
      <c r="H1267" s="21"/>
      <c r="I1267" s="21"/>
      <c r="J1267" s="21"/>
      <c r="K1267" s="25"/>
      <c r="L1267" s="7"/>
      <c r="M1267" s="7"/>
      <c r="N1267" s="7"/>
      <c r="O1267" s="7"/>
      <c r="P1267" s="44"/>
      <c r="Q1267" s="7"/>
      <c r="R1267" s="7"/>
      <c r="S1267" s="44"/>
      <c r="T1267" s="7"/>
      <c r="U1267" s="7"/>
      <c r="V1267" s="44"/>
      <c r="W1267" s="7"/>
      <c r="X1267" s="7"/>
      <c r="Y1267" s="44"/>
      <c r="Z1267" s="27"/>
      <c r="AA1267" s="27"/>
    </row>
    <row r="1268">
      <c r="A1268" s="21"/>
      <c r="B1268" s="21"/>
      <c r="C1268" s="21"/>
      <c r="D1268" s="21"/>
      <c r="E1268" s="21"/>
      <c r="F1268" s="21"/>
      <c r="G1268" s="21"/>
      <c r="H1268" s="21"/>
      <c r="I1268" s="21"/>
      <c r="J1268" s="21"/>
      <c r="K1268" s="25"/>
      <c r="L1268" s="7"/>
      <c r="M1268" s="7"/>
      <c r="N1268" s="7"/>
      <c r="O1268" s="7"/>
      <c r="P1268" s="44"/>
      <c r="Q1268" s="7"/>
      <c r="R1268" s="7"/>
      <c r="S1268" s="44"/>
      <c r="T1268" s="7"/>
      <c r="U1268" s="7"/>
      <c r="V1268" s="44"/>
      <c r="W1268" s="7"/>
      <c r="X1268" s="7"/>
      <c r="Y1268" s="44"/>
      <c r="Z1268" s="27"/>
      <c r="AA1268" s="27"/>
    </row>
    <row r="1269">
      <c r="A1269" s="21"/>
      <c r="B1269" s="21"/>
      <c r="C1269" s="21"/>
      <c r="D1269" s="21"/>
      <c r="E1269" s="21"/>
      <c r="F1269" s="21"/>
      <c r="G1269" s="21"/>
      <c r="H1269" s="21"/>
      <c r="I1269" s="21"/>
      <c r="J1269" s="21"/>
      <c r="K1269" s="25"/>
      <c r="L1269" s="7"/>
      <c r="M1269" s="7"/>
      <c r="N1269" s="7"/>
      <c r="O1269" s="7"/>
      <c r="P1269" s="44"/>
      <c r="Q1269" s="7"/>
      <c r="R1269" s="7"/>
      <c r="S1269" s="44"/>
      <c r="T1269" s="7"/>
      <c r="U1269" s="7"/>
      <c r="V1269" s="44"/>
      <c r="W1269" s="7"/>
      <c r="X1269" s="7"/>
      <c r="Y1269" s="44"/>
      <c r="Z1269" s="27"/>
      <c r="AA1269" s="27"/>
    </row>
    <row r="1270">
      <c r="A1270" s="21"/>
      <c r="B1270" s="21"/>
      <c r="C1270" s="21"/>
      <c r="D1270" s="21"/>
      <c r="E1270" s="21"/>
      <c r="F1270" s="21"/>
      <c r="G1270" s="21"/>
      <c r="H1270" s="21"/>
      <c r="I1270" s="21"/>
      <c r="J1270" s="21"/>
      <c r="K1270" s="25"/>
      <c r="L1270" s="7"/>
      <c r="M1270" s="7"/>
      <c r="N1270" s="7"/>
      <c r="O1270" s="7"/>
      <c r="P1270" s="44"/>
      <c r="Q1270" s="7"/>
      <c r="R1270" s="7"/>
      <c r="S1270" s="44"/>
      <c r="T1270" s="7"/>
      <c r="U1270" s="7"/>
      <c r="V1270" s="44"/>
      <c r="W1270" s="7"/>
      <c r="X1270" s="7"/>
      <c r="Y1270" s="44"/>
      <c r="Z1270" s="27"/>
      <c r="AA1270" s="27"/>
    </row>
    <row r="1271">
      <c r="A1271" s="21"/>
      <c r="B1271" s="21"/>
      <c r="C1271" s="21"/>
      <c r="D1271" s="21"/>
      <c r="E1271" s="21"/>
      <c r="F1271" s="21"/>
      <c r="G1271" s="21"/>
      <c r="H1271" s="21"/>
      <c r="I1271" s="21"/>
      <c r="J1271" s="21"/>
      <c r="K1271" s="25"/>
      <c r="L1271" s="7"/>
      <c r="M1271" s="7"/>
      <c r="N1271" s="7"/>
      <c r="O1271" s="7"/>
      <c r="P1271" s="44"/>
      <c r="Q1271" s="7"/>
      <c r="R1271" s="7"/>
      <c r="S1271" s="44"/>
      <c r="T1271" s="7"/>
      <c r="U1271" s="7"/>
      <c r="V1271" s="44"/>
      <c r="W1271" s="7"/>
      <c r="X1271" s="7"/>
      <c r="Y1271" s="44"/>
      <c r="Z1271" s="27"/>
      <c r="AA1271" s="27"/>
    </row>
    <row r="1272">
      <c r="A1272" s="21"/>
      <c r="B1272" s="21"/>
      <c r="C1272" s="21"/>
      <c r="D1272" s="21"/>
      <c r="E1272" s="21"/>
      <c r="F1272" s="21"/>
      <c r="G1272" s="21"/>
      <c r="H1272" s="21"/>
      <c r="I1272" s="21"/>
      <c r="J1272" s="21"/>
      <c r="K1272" s="25"/>
      <c r="L1272" s="7"/>
      <c r="M1272" s="7"/>
      <c r="N1272" s="7"/>
      <c r="O1272" s="7"/>
      <c r="P1272" s="44"/>
      <c r="Q1272" s="7"/>
      <c r="R1272" s="7"/>
      <c r="S1272" s="44"/>
      <c r="T1272" s="7"/>
      <c r="U1272" s="7"/>
      <c r="V1272" s="44"/>
      <c r="W1272" s="7"/>
      <c r="X1272" s="7"/>
      <c r="Y1272" s="44"/>
      <c r="Z1272" s="27"/>
      <c r="AA1272" s="27"/>
    </row>
    <row r="1273">
      <c r="A1273" s="21"/>
      <c r="B1273" s="21"/>
      <c r="C1273" s="21"/>
      <c r="D1273" s="21"/>
      <c r="E1273" s="21"/>
      <c r="F1273" s="21"/>
      <c r="G1273" s="21"/>
      <c r="H1273" s="21"/>
      <c r="I1273" s="21"/>
      <c r="J1273" s="21"/>
      <c r="K1273" s="25"/>
      <c r="L1273" s="7"/>
      <c r="M1273" s="7"/>
      <c r="N1273" s="7"/>
      <c r="O1273" s="7"/>
      <c r="P1273" s="44"/>
      <c r="Q1273" s="7"/>
      <c r="R1273" s="7"/>
      <c r="S1273" s="44"/>
      <c r="T1273" s="7"/>
      <c r="U1273" s="7"/>
      <c r="V1273" s="44"/>
      <c r="W1273" s="7"/>
      <c r="X1273" s="7"/>
      <c r="Y1273" s="44"/>
      <c r="Z1273" s="27"/>
      <c r="AA1273" s="27"/>
    </row>
    <row r="1274">
      <c r="A1274" s="21"/>
      <c r="B1274" s="21"/>
      <c r="C1274" s="21"/>
      <c r="D1274" s="21"/>
      <c r="E1274" s="21"/>
      <c r="F1274" s="21"/>
      <c r="G1274" s="21"/>
      <c r="H1274" s="21"/>
      <c r="I1274" s="21"/>
      <c r="J1274" s="21"/>
      <c r="K1274" s="25"/>
      <c r="L1274" s="7"/>
      <c r="M1274" s="7"/>
      <c r="N1274" s="7"/>
      <c r="O1274" s="7"/>
      <c r="P1274" s="44"/>
      <c r="Q1274" s="7"/>
      <c r="R1274" s="7"/>
      <c r="S1274" s="44"/>
      <c r="T1274" s="7"/>
      <c r="U1274" s="7"/>
      <c r="V1274" s="44"/>
      <c r="W1274" s="7"/>
      <c r="X1274" s="7"/>
      <c r="Y1274" s="44"/>
      <c r="Z1274" s="27"/>
      <c r="AA1274" s="27"/>
    </row>
    <row r="1275">
      <c r="A1275" s="21"/>
      <c r="B1275" s="21"/>
      <c r="C1275" s="21"/>
      <c r="D1275" s="21"/>
      <c r="E1275" s="21"/>
      <c r="F1275" s="21"/>
      <c r="G1275" s="21"/>
      <c r="H1275" s="21"/>
      <c r="I1275" s="21"/>
      <c r="J1275" s="21"/>
      <c r="K1275" s="25"/>
      <c r="L1275" s="7"/>
      <c r="M1275" s="7"/>
      <c r="N1275" s="7"/>
      <c r="O1275" s="7"/>
      <c r="P1275" s="44"/>
      <c r="Q1275" s="7"/>
      <c r="R1275" s="7"/>
      <c r="S1275" s="44"/>
      <c r="T1275" s="7"/>
      <c r="U1275" s="7"/>
      <c r="V1275" s="44"/>
      <c r="W1275" s="7"/>
      <c r="X1275" s="7"/>
      <c r="Y1275" s="44"/>
      <c r="Z1275" s="27"/>
      <c r="AA1275" s="27"/>
    </row>
    <row r="1276">
      <c r="A1276" s="21"/>
      <c r="B1276" s="21"/>
      <c r="C1276" s="21"/>
      <c r="D1276" s="21"/>
      <c r="E1276" s="21"/>
      <c r="F1276" s="21"/>
      <c r="G1276" s="21"/>
      <c r="H1276" s="21"/>
      <c r="I1276" s="21"/>
      <c r="J1276" s="21"/>
      <c r="K1276" s="25"/>
      <c r="L1276" s="7"/>
      <c r="M1276" s="7"/>
      <c r="N1276" s="7"/>
      <c r="O1276" s="7"/>
      <c r="P1276" s="44"/>
      <c r="Q1276" s="7"/>
      <c r="R1276" s="7"/>
      <c r="S1276" s="44"/>
      <c r="T1276" s="7"/>
      <c r="U1276" s="7"/>
      <c r="V1276" s="44"/>
      <c r="W1276" s="7"/>
      <c r="X1276" s="7"/>
      <c r="Y1276" s="44"/>
      <c r="Z1276" s="27"/>
      <c r="AA1276" s="27"/>
    </row>
    <row r="1277">
      <c r="A1277" s="21"/>
      <c r="B1277" s="21"/>
      <c r="C1277" s="21"/>
      <c r="D1277" s="21"/>
      <c r="E1277" s="21"/>
      <c r="F1277" s="21"/>
      <c r="G1277" s="21"/>
      <c r="H1277" s="21"/>
      <c r="I1277" s="21"/>
      <c r="J1277" s="21"/>
      <c r="K1277" s="25"/>
      <c r="L1277" s="7"/>
      <c r="M1277" s="7"/>
      <c r="N1277" s="7"/>
      <c r="O1277" s="7"/>
      <c r="P1277" s="44"/>
      <c r="Q1277" s="7"/>
      <c r="R1277" s="7"/>
      <c r="S1277" s="44"/>
      <c r="T1277" s="7"/>
      <c r="U1277" s="7"/>
      <c r="V1277" s="44"/>
      <c r="W1277" s="7"/>
      <c r="X1277" s="7"/>
      <c r="Y1277" s="44"/>
      <c r="Z1277" s="27"/>
      <c r="AA1277" s="27"/>
    </row>
    <row r="1278">
      <c r="A1278" s="21"/>
      <c r="B1278" s="21"/>
      <c r="C1278" s="21"/>
      <c r="D1278" s="21"/>
      <c r="E1278" s="21"/>
      <c r="F1278" s="21"/>
      <c r="G1278" s="21"/>
      <c r="H1278" s="21"/>
      <c r="I1278" s="21"/>
      <c r="J1278" s="21"/>
      <c r="K1278" s="25"/>
      <c r="L1278" s="7"/>
      <c r="M1278" s="7"/>
      <c r="N1278" s="7"/>
      <c r="O1278" s="7"/>
      <c r="P1278" s="44"/>
      <c r="Q1278" s="7"/>
      <c r="R1278" s="7"/>
      <c r="S1278" s="44"/>
      <c r="T1278" s="7"/>
      <c r="U1278" s="7"/>
      <c r="V1278" s="44"/>
      <c r="W1278" s="7"/>
      <c r="X1278" s="7"/>
      <c r="Y1278" s="44"/>
      <c r="Z1278" s="27"/>
      <c r="AA1278" s="27"/>
    </row>
    <row r="1279">
      <c r="A1279" s="21"/>
      <c r="B1279" s="21"/>
      <c r="C1279" s="21"/>
      <c r="D1279" s="21"/>
      <c r="E1279" s="21"/>
      <c r="F1279" s="21"/>
      <c r="G1279" s="21"/>
      <c r="H1279" s="21"/>
      <c r="I1279" s="21"/>
      <c r="J1279" s="21"/>
      <c r="K1279" s="25"/>
      <c r="L1279" s="7"/>
      <c r="M1279" s="7"/>
      <c r="N1279" s="7"/>
      <c r="O1279" s="7"/>
      <c r="P1279" s="44"/>
      <c r="Q1279" s="7"/>
      <c r="R1279" s="7"/>
      <c r="S1279" s="44"/>
      <c r="T1279" s="7"/>
      <c r="U1279" s="7"/>
      <c r="V1279" s="44"/>
      <c r="W1279" s="7"/>
      <c r="X1279" s="7"/>
      <c r="Y1279" s="44"/>
      <c r="Z1279" s="27"/>
      <c r="AA1279" s="27"/>
    </row>
    <row r="1280">
      <c r="A1280" s="21"/>
      <c r="B1280" s="21"/>
      <c r="C1280" s="21"/>
      <c r="D1280" s="21"/>
      <c r="E1280" s="21"/>
      <c r="F1280" s="21"/>
      <c r="G1280" s="21"/>
      <c r="H1280" s="21"/>
      <c r="I1280" s="21"/>
      <c r="J1280" s="21"/>
      <c r="K1280" s="25"/>
      <c r="L1280" s="7"/>
      <c r="M1280" s="7"/>
      <c r="N1280" s="7"/>
      <c r="O1280" s="7"/>
      <c r="P1280" s="44"/>
      <c r="Q1280" s="7"/>
      <c r="R1280" s="7"/>
      <c r="S1280" s="44"/>
      <c r="T1280" s="7"/>
      <c r="U1280" s="7"/>
      <c r="V1280" s="44"/>
      <c r="W1280" s="7"/>
      <c r="X1280" s="7"/>
      <c r="Y1280" s="44"/>
      <c r="Z1280" s="27"/>
      <c r="AA1280" s="27"/>
    </row>
    <row r="1281">
      <c r="A1281" s="21"/>
      <c r="B1281" s="21"/>
      <c r="C1281" s="21"/>
      <c r="D1281" s="21"/>
      <c r="E1281" s="21"/>
      <c r="F1281" s="21"/>
      <c r="G1281" s="21"/>
      <c r="H1281" s="21"/>
      <c r="I1281" s="21"/>
      <c r="J1281" s="21"/>
      <c r="K1281" s="25"/>
      <c r="L1281" s="7"/>
      <c r="M1281" s="7"/>
      <c r="N1281" s="7"/>
      <c r="O1281" s="7"/>
      <c r="P1281" s="44"/>
      <c r="Q1281" s="7"/>
      <c r="R1281" s="7"/>
      <c r="S1281" s="44"/>
      <c r="T1281" s="7"/>
      <c r="U1281" s="7"/>
      <c r="V1281" s="44"/>
      <c r="W1281" s="7"/>
      <c r="X1281" s="7"/>
      <c r="Y1281" s="44"/>
      <c r="Z1281" s="27"/>
      <c r="AA1281" s="27"/>
    </row>
    <row r="1282">
      <c r="A1282" s="21"/>
      <c r="B1282" s="21"/>
      <c r="C1282" s="21"/>
      <c r="D1282" s="21"/>
      <c r="E1282" s="21"/>
      <c r="F1282" s="21"/>
      <c r="G1282" s="21"/>
      <c r="H1282" s="21"/>
      <c r="I1282" s="21"/>
      <c r="J1282" s="21"/>
      <c r="K1282" s="25"/>
      <c r="L1282" s="7"/>
      <c r="M1282" s="7"/>
      <c r="N1282" s="7"/>
      <c r="O1282" s="7"/>
      <c r="P1282" s="44"/>
      <c r="Q1282" s="7"/>
      <c r="R1282" s="7"/>
      <c r="S1282" s="44"/>
      <c r="T1282" s="7"/>
      <c r="U1282" s="7"/>
      <c r="V1282" s="44"/>
      <c r="W1282" s="7"/>
      <c r="X1282" s="7"/>
      <c r="Y1282" s="44"/>
      <c r="Z1282" s="27"/>
      <c r="AA1282" s="27"/>
    </row>
    <row r="1283">
      <c r="A1283" s="21"/>
      <c r="B1283" s="21"/>
      <c r="C1283" s="21"/>
      <c r="D1283" s="21"/>
      <c r="E1283" s="21"/>
      <c r="F1283" s="21"/>
      <c r="G1283" s="21"/>
      <c r="H1283" s="21"/>
      <c r="I1283" s="21"/>
      <c r="J1283" s="21"/>
      <c r="K1283" s="25"/>
      <c r="L1283" s="7"/>
      <c r="M1283" s="7"/>
      <c r="N1283" s="7"/>
      <c r="O1283" s="7"/>
      <c r="P1283" s="44"/>
      <c r="Q1283" s="7"/>
      <c r="R1283" s="7"/>
      <c r="S1283" s="44"/>
      <c r="T1283" s="7"/>
      <c r="U1283" s="7"/>
      <c r="V1283" s="44"/>
      <c r="W1283" s="7"/>
      <c r="X1283" s="7"/>
      <c r="Y1283" s="44"/>
      <c r="Z1283" s="27"/>
      <c r="AA1283" s="27"/>
    </row>
    <row r="1284">
      <c r="A1284" s="21"/>
      <c r="B1284" s="21"/>
      <c r="C1284" s="21"/>
      <c r="D1284" s="21"/>
      <c r="E1284" s="21"/>
      <c r="F1284" s="21"/>
      <c r="G1284" s="21"/>
      <c r="H1284" s="21"/>
      <c r="I1284" s="21"/>
      <c r="J1284" s="21"/>
      <c r="K1284" s="25"/>
      <c r="L1284" s="7"/>
      <c r="M1284" s="7"/>
      <c r="N1284" s="7"/>
      <c r="O1284" s="7"/>
      <c r="P1284" s="44"/>
      <c r="Q1284" s="7"/>
      <c r="R1284" s="7"/>
      <c r="S1284" s="44"/>
      <c r="T1284" s="7"/>
      <c r="U1284" s="7"/>
      <c r="V1284" s="44"/>
      <c r="W1284" s="7"/>
      <c r="X1284" s="7"/>
      <c r="Y1284" s="44"/>
      <c r="Z1284" s="27"/>
      <c r="AA1284" s="27"/>
    </row>
    <row r="1285">
      <c r="A1285" s="21"/>
      <c r="B1285" s="21"/>
      <c r="C1285" s="21"/>
      <c r="D1285" s="21"/>
      <c r="E1285" s="21"/>
      <c r="F1285" s="21"/>
      <c r="G1285" s="21"/>
      <c r="H1285" s="21"/>
      <c r="I1285" s="21"/>
      <c r="J1285" s="21"/>
      <c r="K1285" s="25"/>
      <c r="L1285" s="7"/>
      <c r="M1285" s="7"/>
      <c r="N1285" s="7"/>
      <c r="O1285" s="7"/>
      <c r="P1285" s="44"/>
      <c r="Q1285" s="7"/>
      <c r="R1285" s="7"/>
      <c r="S1285" s="44"/>
      <c r="T1285" s="7"/>
      <c r="U1285" s="7"/>
      <c r="V1285" s="44"/>
      <c r="W1285" s="7"/>
      <c r="X1285" s="7"/>
      <c r="Y1285" s="44"/>
      <c r="Z1285" s="27"/>
      <c r="AA1285" s="27"/>
    </row>
    <row r="1286">
      <c r="A1286" s="21"/>
      <c r="B1286" s="21"/>
      <c r="C1286" s="21"/>
      <c r="D1286" s="21"/>
      <c r="E1286" s="21"/>
      <c r="F1286" s="21"/>
      <c r="G1286" s="21"/>
      <c r="H1286" s="21"/>
      <c r="I1286" s="21"/>
      <c r="J1286" s="21"/>
      <c r="K1286" s="25"/>
      <c r="L1286" s="7"/>
      <c r="M1286" s="7"/>
      <c r="N1286" s="7"/>
      <c r="O1286" s="7"/>
      <c r="P1286" s="44"/>
      <c r="Q1286" s="7"/>
      <c r="R1286" s="7"/>
      <c r="S1286" s="44"/>
      <c r="T1286" s="7"/>
      <c r="U1286" s="7"/>
      <c r="V1286" s="44"/>
      <c r="W1286" s="7"/>
      <c r="X1286" s="7"/>
      <c r="Y1286" s="44"/>
      <c r="Z1286" s="27"/>
      <c r="AA1286" s="27"/>
    </row>
    <row r="1287">
      <c r="A1287" s="21"/>
      <c r="B1287" s="21"/>
      <c r="C1287" s="21"/>
      <c r="D1287" s="21"/>
      <c r="E1287" s="21"/>
      <c r="F1287" s="21"/>
      <c r="G1287" s="21"/>
      <c r="H1287" s="21"/>
      <c r="I1287" s="21"/>
      <c r="J1287" s="21"/>
      <c r="K1287" s="25"/>
      <c r="L1287" s="7"/>
      <c r="M1287" s="7"/>
      <c r="N1287" s="7"/>
      <c r="O1287" s="7"/>
      <c r="P1287" s="44"/>
      <c r="Q1287" s="7"/>
      <c r="R1287" s="7"/>
      <c r="S1287" s="44"/>
      <c r="T1287" s="7"/>
      <c r="U1287" s="7"/>
      <c r="V1287" s="44"/>
      <c r="W1287" s="7"/>
      <c r="X1287" s="7"/>
      <c r="Y1287" s="44"/>
      <c r="Z1287" s="27"/>
      <c r="AA1287" s="27"/>
    </row>
    <row r="1288">
      <c r="A1288" s="21"/>
      <c r="B1288" s="21"/>
      <c r="C1288" s="21"/>
      <c r="D1288" s="21"/>
      <c r="E1288" s="21"/>
      <c r="F1288" s="21"/>
      <c r="G1288" s="21"/>
      <c r="H1288" s="21"/>
      <c r="I1288" s="21"/>
      <c r="J1288" s="21"/>
      <c r="K1288" s="25"/>
      <c r="L1288" s="7"/>
      <c r="M1288" s="7"/>
      <c r="N1288" s="7"/>
      <c r="O1288" s="7"/>
      <c r="P1288" s="44"/>
      <c r="Q1288" s="7"/>
      <c r="R1288" s="7"/>
      <c r="S1288" s="44"/>
      <c r="T1288" s="7"/>
      <c r="U1288" s="7"/>
      <c r="V1288" s="44"/>
      <c r="W1288" s="7"/>
      <c r="X1288" s="7"/>
      <c r="Y1288" s="44"/>
      <c r="Z1288" s="27"/>
      <c r="AA1288" s="27"/>
    </row>
    <row r="1289">
      <c r="A1289" s="21"/>
      <c r="B1289" s="21"/>
      <c r="C1289" s="21"/>
      <c r="D1289" s="21"/>
      <c r="E1289" s="21"/>
      <c r="F1289" s="21"/>
      <c r="G1289" s="21"/>
      <c r="H1289" s="21"/>
      <c r="I1289" s="21"/>
      <c r="J1289" s="21"/>
      <c r="K1289" s="25"/>
      <c r="L1289" s="7"/>
      <c r="M1289" s="7"/>
      <c r="N1289" s="7"/>
      <c r="O1289" s="7"/>
      <c r="P1289" s="44"/>
      <c r="Q1289" s="7"/>
      <c r="R1289" s="7"/>
      <c r="S1289" s="44"/>
      <c r="T1289" s="7"/>
      <c r="U1289" s="7"/>
      <c r="V1289" s="44"/>
      <c r="W1289" s="7"/>
      <c r="X1289" s="7"/>
      <c r="Y1289" s="44"/>
      <c r="Z1289" s="27"/>
      <c r="AA1289" s="27"/>
    </row>
    <row r="1290">
      <c r="A1290" s="21"/>
      <c r="B1290" s="21"/>
      <c r="C1290" s="21"/>
      <c r="D1290" s="21"/>
      <c r="E1290" s="21"/>
      <c r="F1290" s="21"/>
      <c r="G1290" s="21"/>
      <c r="H1290" s="21"/>
      <c r="I1290" s="21"/>
      <c r="J1290" s="21"/>
      <c r="K1290" s="25"/>
      <c r="L1290" s="7"/>
      <c r="M1290" s="7"/>
      <c r="N1290" s="7"/>
      <c r="O1290" s="7"/>
      <c r="P1290" s="44"/>
      <c r="Q1290" s="7"/>
      <c r="R1290" s="7"/>
      <c r="S1290" s="44"/>
      <c r="T1290" s="7"/>
      <c r="U1290" s="7"/>
      <c r="V1290" s="44"/>
      <c r="W1290" s="7"/>
      <c r="X1290" s="7"/>
      <c r="Y1290" s="44"/>
      <c r="Z1290" s="27"/>
      <c r="AA1290" s="27"/>
    </row>
    <row r="1291">
      <c r="A1291" s="21"/>
      <c r="B1291" s="21"/>
      <c r="C1291" s="21"/>
      <c r="D1291" s="21"/>
      <c r="E1291" s="21"/>
      <c r="F1291" s="21"/>
      <c r="G1291" s="21"/>
      <c r="H1291" s="21"/>
      <c r="I1291" s="21"/>
      <c r="J1291" s="21"/>
      <c r="K1291" s="25"/>
      <c r="L1291" s="7"/>
      <c r="M1291" s="7"/>
      <c r="N1291" s="7"/>
      <c r="O1291" s="7"/>
      <c r="P1291" s="44"/>
      <c r="Q1291" s="7"/>
      <c r="R1291" s="7"/>
      <c r="S1291" s="44"/>
      <c r="T1291" s="7"/>
      <c r="U1291" s="7"/>
      <c r="V1291" s="44"/>
      <c r="W1291" s="7"/>
      <c r="X1291" s="7"/>
      <c r="Y1291" s="44"/>
      <c r="Z1291" s="27"/>
      <c r="AA1291" s="27"/>
    </row>
    <row r="1292">
      <c r="A1292" s="21"/>
      <c r="B1292" s="21"/>
      <c r="C1292" s="21"/>
      <c r="D1292" s="21"/>
      <c r="E1292" s="21"/>
      <c r="F1292" s="21"/>
      <c r="G1292" s="21"/>
      <c r="H1292" s="21"/>
      <c r="I1292" s="21"/>
      <c r="J1292" s="21"/>
      <c r="K1292" s="25"/>
      <c r="L1292" s="7"/>
      <c r="M1292" s="7"/>
      <c r="N1292" s="7"/>
      <c r="O1292" s="7"/>
      <c r="P1292" s="44"/>
      <c r="Q1292" s="7"/>
      <c r="R1292" s="7"/>
      <c r="S1292" s="44"/>
      <c r="T1292" s="7"/>
      <c r="U1292" s="7"/>
      <c r="V1292" s="44"/>
      <c r="W1292" s="7"/>
      <c r="X1292" s="7"/>
      <c r="Y1292" s="44"/>
      <c r="Z1292" s="27"/>
      <c r="AA1292" s="27"/>
    </row>
    <row r="1293">
      <c r="A1293" s="21"/>
      <c r="B1293" s="21"/>
      <c r="C1293" s="21"/>
      <c r="D1293" s="21"/>
      <c r="E1293" s="21"/>
      <c r="F1293" s="21"/>
      <c r="G1293" s="21"/>
      <c r="H1293" s="21"/>
      <c r="I1293" s="21"/>
      <c r="J1293" s="21"/>
      <c r="K1293" s="25"/>
      <c r="L1293" s="7"/>
      <c r="M1293" s="7"/>
      <c r="N1293" s="7"/>
      <c r="O1293" s="7"/>
      <c r="P1293" s="44"/>
      <c r="Q1293" s="7"/>
      <c r="R1293" s="7"/>
      <c r="S1293" s="44"/>
      <c r="T1293" s="7"/>
      <c r="U1293" s="7"/>
      <c r="V1293" s="44"/>
      <c r="W1293" s="7"/>
      <c r="X1293" s="7"/>
      <c r="Y1293" s="44"/>
      <c r="Z1293" s="27"/>
      <c r="AA1293" s="27"/>
    </row>
    <row r="1294">
      <c r="A1294" s="21"/>
      <c r="B1294" s="21"/>
      <c r="C1294" s="21"/>
      <c r="D1294" s="21"/>
      <c r="E1294" s="21"/>
      <c r="F1294" s="21"/>
      <c r="G1294" s="21"/>
      <c r="H1294" s="21"/>
      <c r="I1294" s="21"/>
      <c r="J1294" s="21"/>
      <c r="K1294" s="25"/>
      <c r="L1294" s="7"/>
      <c r="M1294" s="7"/>
      <c r="N1294" s="7"/>
      <c r="O1294" s="7"/>
      <c r="P1294" s="44"/>
      <c r="Q1294" s="7"/>
      <c r="R1294" s="7"/>
      <c r="S1294" s="44"/>
      <c r="T1294" s="7"/>
      <c r="U1294" s="7"/>
      <c r="V1294" s="44"/>
      <c r="W1294" s="7"/>
      <c r="X1294" s="7"/>
      <c r="Y1294" s="44"/>
      <c r="Z1294" s="27"/>
      <c r="AA1294" s="27"/>
    </row>
    <row r="1295">
      <c r="A1295" s="21"/>
      <c r="B1295" s="21"/>
      <c r="C1295" s="21"/>
      <c r="D1295" s="21"/>
      <c r="E1295" s="21"/>
      <c r="F1295" s="21"/>
      <c r="G1295" s="21"/>
      <c r="H1295" s="21"/>
      <c r="I1295" s="21"/>
      <c r="J1295" s="21"/>
      <c r="K1295" s="25"/>
      <c r="L1295" s="7"/>
      <c r="M1295" s="7"/>
      <c r="N1295" s="7"/>
      <c r="O1295" s="7"/>
      <c r="P1295" s="44"/>
      <c r="Q1295" s="7"/>
      <c r="R1295" s="7"/>
      <c r="S1295" s="44"/>
      <c r="T1295" s="7"/>
      <c r="U1295" s="7"/>
      <c r="V1295" s="44"/>
      <c r="W1295" s="7"/>
      <c r="X1295" s="7"/>
      <c r="Y1295" s="44"/>
      <c r="Z1295" s="27"/>
      <c r="AA1295" s="27"/>
    </row>
    <row r="1296">
      <c r="A1296" s="21"/>
      <c r="B1296" s="21"/>
      <c r="C1296" s="21"/>
      <c r="D1296" s="21"/>
      <c r="E1296" s="21"/>
      <c r="F1296" s="21"/>
      <c r="G1296" s="21"/>
      <c r="H1296" s="21"/>
      <c r="I1296" s="21"/>
      <c r="J1296" s="21"/>
      <c r="K1296" s="25"/>
      <c r="L1296" s="7"/>
      <c r="M1296" s="7"/>
      <c r="N1296" s="7"/>
      <c r="O1296" s="7"/>
      <c r="P1296" s="44"/>
      <c r="Q1296" s="7"/>
      <c r="R1296" s="7"/>
      <c r="S1296" s="44"/>
      <c r="T1296" s="7"/>
      <c r="U1296" s="7"/>
      <c r="V1296" s="44"/>
      <c r="W1296" s="7"/>
      <c r="X1296" s="7"/>
      <c r="Y1296" s="44"/>
      <c r="Z1296" s="27"/>
      <c r="AA1296" s="27"/>
    </row>
    <row r="1297">
      <c r="A1297" s="21"/>
      <c r="B1297" s="21"/>
      <c r="C1297" s="21"/>
      <c r="D1297" s="21"/>
      <c r="E1297" s="21"/>
      <c r="F1297" s="21"/>
      <c r="G1297" s="21"/>
      <c r="H1297" s="21"/>
      <c r="I1297" s="21"/>
      <c r="J1297" s="21"/>
      <c r="K1297" s="25"/>
      <c r="L1297" s="7"/>
      <c r="M1297" s="7"/>
      <c r="N1297" s="7"/>
      <c r="O1297" s="7"/>
      <c r="P1297" s="44"/>
      <c r="Q1297" s="7"/>
      <c r="R1297" s="7"/>
      <c r="S1297" s="44"/>
      <c r="T1297" s="7"/>
      <c r="U1297" s="7"/>
      <c r="V1297" s="44"/>
      <c r="W1297" s="7"/>
      <c r="X1297" s="7"/>
      <c r="Y1297" s="44"/>
      <c r="Z1297" s="27"/>
      <c r="AA1297" s="27"/>
    </row>
    <row r="1298">
      <c r="A1298" s="21"/>
      <c r="B1298" s="21"/>
      <c r="C1298" s="21"/>
      <c r="D1298" s="21"/>
      <c r="E1298" s="21"/>
      <c r="F1298" s="21"/>
      <c r="G1298" s="21"/>
      <c r="H1298" s="21"/>
      <c r="I1298" s="21"/>
      <c r="J1298" s="21"/>
      <c r="K1298" s="25"/>
      <c r="L1298" s="7"/>
      <c r="M1298" s="7"/>
      <c r="N1298" s="7"/>
      <c r="O1298" s="7"/>
      <c r="P1298" s="44"/>
      <c r="Q1298" s="7"/>
      <c r="R1298" s="7"/>
      <c r="S1298" s="44"/>
      <c r="T1298" s="7"/>
      <c r="U1298" s="7"/>
      <c r="V1298" s="44"/>
      <c r="W1298" s="7"/>
      <c r="X1298" s="7"/>
      <c r="Y1298" s="44"/>
      <c r="Z1298" s="27"/>
      <c r="AA1298" s="27"/>
    </row>
    <row r="1299">
      <c r="A1299" s="21"/>
      <c r="B1299" s="21"/>
      <c r="C1299" s="21"/>
      <c r="D1299" s="21"/>
      <c r="E1299" s="21"/>
      <c r="F1299" s="21"/>
      <c r="G1299" s="21"/>
      <c r="H1299" s="21"/>
      <c r="I1299" s="21"/>
      <c r="J1299" s="21"/>
      <c r="K1299" s="25"/>
      <c r="L1299" s="7"/>
      <c r="M1299" s="7"/>
      <c r="N1299" s="7"/>
      <c r="O1299" s="7"/>
      <c r="P1299" s="44"/>
      <c r="Q1299" s="7"/>
      <c r="R1299" s="7"/>
      <c r="S1299" s="44"/>
      <c r="T1299" s="7"/>
      <c r="U1299" s="7"/>
      <c r="V1299" s="44"/>
      <c r="W1299" s="7"/>
      <c r="X1299" s="7"/>
      <c r="Y1299" s="44"/>
      <c r="Z1299" s="27"/>
      <c r="AA1299" s="27"/>
    </row>
    <row r="1300">
      <c r="A1300" s="21"/>
      <c r="B1300" s="21"/>
      <c r="C1300" s="21"/>
      <c r="D1300" s="21"/>
      <c r="E1300" s="21"/>
      <c r="F1300" s="21"/>
      <c r="G1300" s="21"/>
      <c r="H1300" s="21"/>
      <c r="I1300" s="21"/>
      <c r="J1300" s="21"/>
      <c r="K1300" s="25"/>
      <c r="L1300" s="7"/>
      <c r="M1300" s="7"/>
      <c r="N1300" s="7"/>
      <c r="O1300" s="7"/>
      <c r="P1300" s="44"/>
      <c r="Q1300" s="7"/>
      <c r="R1300" s="7"/>
      <c r="S1300" s="44"/>
      <c r="T1300" s="7"/>
      <c r="U1300" s="7"/>
      <c r="V1300" s="44"/>
      <c r="W1300" s="7"/>
      <c r="X1300" s="7"/>
      <c r="Y1300" s="44"/>
      <c r="Z1300" s="27"/>
      <c r="AA1300" s="27"/>
    </row>
    <row r="1301">
      <c r="A1301" s="21"/>
      <c r="B1301" s="21"/>
      <c r="C1301" s="21"/>
      <c r="D1301" s="21"/>
      <c r="E1301" s="21"/>
      <c r="F1301" s="21"/>
      <c r="G1301" s="21"/>
      <c r="H1301" s="21"/>
      <c r="I1301" s="21"/>
      <c r="J1301" s="21"/>
      <c r="K1301" s="25"/>
      <c r="L1301" s="7"/>
      <c r="M1301" s="7"/>
      <c r="N1301" s="7"/>
      <c r="O1301" s="7"/>
      <c r="P1301" s="44"/>
      <c r="Q1301" s="7"/>
      <c r="R1301" s="7"/>
      <c r="S1301" s="44"/>
      <c r="T1301" s="7"/>
      <c r="U1301" s="7"/>
      <c r="V1301" s="44"/>
      <c r="W1301" s="7"/>
      <c r="X1301" s="7"/>
      <c r="Y1301" s="44"/>
      <c r="Z1301" s="27"/>
      <c r="AA1301" s="27"/>
    </row>
    <row r="1302">
      <c r="A1302" s="21"/>
      <c r="B1302" s="21"/>
      <c r="C1302" s="21"/>
      <c r="D1302" s="21"/>
      <c r="E1302" s="21"/>
      <c r="F1302" s="21"/>
      <c r="G1302" s="21"/>
      <c r="H1302" s="21"/>
      <c r="I1302" s="21"/>
      <c r="J1302" s="21"/>
      <c r="K1302" s="25"/>
      <c r="L1302" s="7"/>
      <c r="M1302" s="7"/>
      <c r="N1302" s="7"/>
      <c r="O1302" s="7"/>
      <c r="P1302" s="44"/>
      <c r="Q1302" s="7"/>
      <c r="R1302" s="7"/>
      <c r="S1302" s="44"/>
      <c r="T1302" s="7"/>
      <c r="U1302" s="7"/>
      <c r="V1302" s="44"/>
      <c r="W1302" s="7"/>
      <c r="X1302" s="7"/>
      <c r="Y1302" s="44"/>
      <c r="Z1302" s="27"/>
      <c r="AA1302" s="27"/>
    </row>
    <row r="1303">
      <c r="A1303" s="21"/>
      <c r="B1303" s="21"/>
      <c r="C1303" s="21"/>
      <c r="D1303" s="21"/>
      <c r="E1303" s="21"/>
      <c r="F1303" s="21"/>
      <c r="G1303" s="21"/>
      <c r="H1303" s="21"/>
      <c r="I1303" s="21"/>
      <c r="J1303" s="21"/>
      <c r="K1303" s="25"/>
      <c r="L1303" s="7"/>
      <c r="M1303" s="7"/>
      <c r="N1303" s="7"/>
      <c r="O1303" s="7"/>
      <c r="P1303" s="44"/>
      <c r="Q1303" s="7"/>
      <c r="R1303" s="7"/>
      <c r="S1303" s="44"/>
      <c r="T1303" s="7"/>
      <c r="U1303" s="7"/>
      <c r="V1303" s="44"/>
      <c r="W1303" s="7"/>
      <c r="X1303" s="7"/>
      <c r="Y1303" s="44"/>
      <c r="Z1303" s="27"/>
      <c r="AA1303" s="27"/>
    </row>
    <row r="1304">
      <c r="A1304" s="21"/>
      <c r="B1304" s="21"/>
      <c r="C1304" s="21"/>
      <c r="D1304" s="21"/>
      <c r="E1304" s="21"/>
      <c r="F1304" s="21"/>
      <c r="G1304" s="21"/>
      <c r="H1304" s="21"/>
      <c r="I1304" s="21"/>
      <c r="J1304" s="21"/>
      <c r="K1304" s="25"/>
      <c r="L1304" s="7"/>
      <c r="M1304" s="7"/>
      <c r="N1304" s="7"/>
      <c r="O1304" s="7"/>
      <c r="P1304" s="44"/>
      <c r="Q1304" s="7"/>
      <c r="R1304" s="7"/>
      <c r="S1304" s="44"/>
      <c r="T1304" s="7"/>
      <c r="U1304" s="7"/>
      <c r="V1304" s="44"/>
      <c r="W1304" s="7"/>
      <c r="X1304" s="7"/>
      <c r="Y1304" s="44"/>
      <c r="Z1304" s="27"/>
      <c r="AA1304" s="27"/>
    </row>
    <row r="1305">
      <c r="A1305" s="21"/>
      <c r="B1305" s="21"/>
      <c r="C1305" s="21"/>
      <c r="D1305" s="21"/>
      <c r="E1305" s="21"/>
      <c r="F1305" s="21"/>
      <c r="G1305" s="21"/>
      <c r="H1305" s="21"/>
      <c r="I1305" s="21"/>
      <c r="J1305" s="21"/>
      <c r="K1305" s="25"/>
      <c r="L1305" s="7"/>
      <c r="M1305" s="7"/>
      <c r="N1305" s="7"/>
      <c r="O1305" s="7"/>
      <c r="P1305" s="44"/>
      <c r="Q1305" s="7"/>
      <c r="R1305" s="7"/>
      <c r="S1305" s="44"/>
      <c r="T1305" s="7"/>
      <c r="U1305" s="7"/>
      <c r="V1305" s="44"/>
      <c r="W1305" s="7"/>
      <c r="X1305" s="7"/>
      <c r="Y1305" s="44"/>
      <c r="Z1305" s="27"/>
      <c r="AA1305" s="27"/>
    </row>
    <row r="1306">
      <c r="A1306" s="21"/>
      <c r="B1306" s="21"/>
      <c r="C1306" s="21"/>
      <c r="D1306" s="21"/>
      <c r="E1306" s="21"/>
      <c r="F1306" s="21"/>
      <c r="G1306" s="21"/>
      <c r="H1306" s="21"/>
      <c r="I1306" s="21"/>
      <c r="J1306" s="21"/>
      <c r="K1306" s="25"/>
      <c r="L1306" s="7"/>
      <c r="M1306" s="7"/>
      <c r="N1306" s="7"/>
      <c r="O1306" s="7"/>
      <c r="P1306" s="44"/>
      <c r="Q1306" s="7"/>
      <c r="R1306" s="7"/>
      <c r="S1306" s="44"/>
      <c r="T1306" s="7"/>
      <c r="U1306" s="7"/>
      <c r="V1306" s="44"/>
      <c r="W1306" s="7"/>
      <c r="X1306" s="7"/>
      <c r="Y1306" s="44"/>
      <c r="Z1306" s="27"/>
      <c r="AA1306" s="27"/>
    </row>
    <row r="1307">
      <c r="A1307" s="21"/>
      <c r="B1307" s="21"/>
      <c r="C1307" s="21"/>
      <c r="D1307" s="21"/>
      <c r="E1307" s="21"/>
      <c r="F1307" s="21"/>
      <c r="G1307" s="21"/>
      <c r="H1307" s="21"/>
      <c r="I1307" s="21"/>
      <c r="J1307" s="21"/>
      <c r="K1307" s="25"/>
      <c r="L1307" s="7"/>
      <c r="M1307" s="7"/>
      <c r="N1307" s="7"/>
      <c r="O1307" s="7"/>
      <c r="P1307" s="44"/>
      <c r="Q1307" s="7"/>
      <c r="R1307" s="7"/>
      <c r="S1307" s="44"/>
      <c r="T1307" s="7"/>
      <c r="U1307" s="7"/>
      <c r="V1307" s="44"/>
      <c r="W1307" s="7"/>
      <c r="X1307" s="7"/>
      <c r="Y1307" s="44"/>
      <c r="Z1307" s="27"/>
      <c r="AA1307" s="27"/>
    </row>
    <row r="1308">
      <c r="A1308" s="21"/>
      <c r="B1308" s="21"/>
      <c r="C1308" s="21"/>
      <c r="D1308" s="21"/>
      <c r="E1308" s="21"/>
      <c r="F1308" s="21"/>
      <c r="G1308" s="21"/>
      <c r="H1308" s="21"/>
      <c r="I1308" s="21"/>
      <c r="J1308" s="21"/>
      <c r="K1308" s="25"/>
      <c r="L1308" s="7"/>
      <c r="M1308" s="7"/>
      <c r="N1308" s="7"/>
      <c r="O1308" s="7"/>
      <c r="P1308" s="44"/>
      <c r="Q1308" s="7"/>
      <c r="R1308" s="7"/>
      <c r="S1308" s="44"/>
      <c r="T1308" s="7"/>
      <c r="U1308" s="7"/>
      <c r="V1308" s="44"/>
      <c r="W1308" s="7"/>
      <c r="X1308" s="7"/>
      <c r="Y1308" s="44"/>
      <c r="Z1308" s="27"/>
      <c r="AA1308" s="27"/>
    </row>
    <row r="1309">
      <c r="A1309" s="21"/>
      <c r="B1309" s="21"/>
      <c r="C1309" s="21"/>
      <c r="D1309" s="21"/>
      <c r="E1309" s="21"/>
      <c r="F1309" s="21"/>
      <c r="G1309" s="21"/>
      <c r="H1309" s="21"/>
      <c r="I1309" s="21"/>
      <c r="J1309" s="21"/>
      <c r="K1309" s="25"/>
      <c r="L1309" s="7"/>
      <c r="M1309" s="7"/>
      <c r="N1309" s="7"/>
      <c r="O1309" s="7"/>
      <c r="P1309" s="44"/>
      <c r="Q1309" s="7"/>
      <c r="R1309" s="7"/>
      <c r="S1309" s="44"/>
      <c r="T1309" s="7"/>
      <c r="U1309" s="7"/>
      <c r="V1309" s="44"/>
      <c r="W1309" s="7"/>
      <c r="X1309" s="7"/>
      <c r="Y1309" s="44"/>
      <c r="Z1309" s="27"/>
      <c r="AA1309" s="27"/>
    </row>
    <row r="1310">
      <c r="A1310" s="21"/>
      <c r="B1310" s="21"/>
      <c r="C1310" s="21"/>
      <c r="D1310" s="21"/>
      <c r="E1310" s="21"/>
      <c r="F1310" s="21"/>
      <c r="G1310" s="21"/>
      <c r="H1310" s="21"/>
      <c r="I1310" s="21"/>
      <c r="J1310" s="21"/>
      <c r="K1310" s="25"/>
      <c r="L1310" s="7"/>
      <c r="M1310" s="7"/>
      <c r="N1310" s="7"/>
      <c r="O1310" s="7"/>
      <c r="P1310" s="44"/>
      <c r="Q1310" s="7"/>
      <c r="R1310" s="7"/>
      <c r="S1310" s="44"/>
      <c r="T1310" s="7"/>
      <c r="U1310" s="7"/>
      <c r="V1310" s="44"/>
      <c r="W1310" s="7"/>
      <c r="X1310" s="7"/>
      <c r="Y1310" s="44"/>
      <c r="Z1310" s="27"/>
      <c r="AA1310" s="27"/>
    </row>
    <row r="1311">
      <c r="A1311" s="21"/>
      <c r="B1311" s="21"/>
      <c r="C1311" s="21"/>
      <c r="D1311" s="21"/>
      <c r="E1311" s="21"/>
      <c r="F1311" s="21"/>
      <c r="G1311" s="21"/>
      <c r="H1311" s="21"/>
      <c r="I1311" s="21"/>
      <c r="J1311" s="21"/>
      <c r="K1311" s="25"/>
      <c r="L1311" s="7"/>
      <c r="M1311" s="7"/>
      <c r="N1311" s="7"/>
      <c r="O1311" s="7"/>
      <c r="P1311" s="44"/>
      <c r="Q1311" s="7"/>
      <c r="R1311" s="7"/>
      <c r="S1311" s="44"/>
      <c r="T1311" s="7"/>
      <c r="U1311" s="7"/>
      <c r="V1311" s="44"/>
      <c r="W1311" s="7"/>
      <c r="X1311" s="7"/>
      <c r="Y1311" s="44"/>
      <c r="Z1311" s="27"/>
      <c r="AA1311" s="27"/>
    </row>
    <row r="1312">
      <c r="A1312" s="21"/>
      <c r="B1312" s="21"/>
      <c r="C1312" s="21"/>
      <c r="D1312" s="21"/>
      <c r="E1312" s="21"/>
      <c r="F1312" s="21"/>
      <c r="G1312" s="21"/>
      <c r="H1312" s="21"/>
      <c r="I1312" s="21"/>
      <c r="J1312" s="21"/>
      <c r="K1312" s="25"/>
      <c r="L1312" s="7"/>
      <c r="M1312" s="7"/>
      <c r="N1312" s="7"/>
      <c r="O1312" s="7"/>
      <c r="P1312" s="44"/>
      <c r="Q1312" s="7"/>
      <c r="R1312" s="7"/>
      <c r="S1312" s="44"/>
      <c r="T1312" s="7"/>
      <c r="U1312" s="7"/>
      <c r="V1312" s="44"/>
      <c r="W1312" s="7"/>
      <c r="X1312" s="7"/>
      <c r="Y1312" s="44"/>
      <c r="Z1312" s="27"/>
      <c r="AA1312" s="27"/>
    </row>
    <row r="1313">
      <c r="A1313" s="21"/>
      <c r="B1313" s="21"/>
      <c r="C1313" s="21"/>
      <c r="D1313" s="21"/>
      <c r="E1313" s="21"/>
      <c r="F1313" s="21"/>
      <c r="G1313" s="21"/>
      <c r="H1313" s="21"/>
      <c r="I1313" s="21"/>
      <c r="J1313" s="21"/>
      <c r="K1313" s="25"/>
      <c r="L1313" s="7"/>
      <c r="M1313" s="7"/>
      <c r="N1313" s="7"/>
      <c r="O1313" s="7"/>
      <c r="P1313" s="44"/>
      <c r="Q1313" s="7"/>
      <c r="R1313" s="7"/>
      <c r="S1313" s="44"/>
      <c r="T1313" s="7"/>
      <c r="U1313" s="7"/>
      <c r="V1313" s="44"/>
      <c r="W1313" s="7"/>
      <c r="X1313" s="7"/>
      <c r="Y1313" s="44"/>
      <c r="Z1313" s="27"/>
      <c r="AA1313" s="27"/>
    </row>
    <row r="1314">
      <c r="A1314" s="21"/>
      <c r="B1314" s="21"/>
      <c r="C1314" s="21"/>
      <c r="D1314" s="21"/>
      <c r="E1314" s="21"/>
      <c r="F1314" s="21"/>
      <c r="G1314" s="21"/>
      <c r="H1314" s="21"/>
      <c r="I1314" s="21"/>
      <c r="J1314" s="21"/>
      <c r="K1314" s="25"/>
      <c r="L1314" s="7"/>
      <c r="M1314" s="7"/>
      <c r="N1314" s="7"/>
      <c r="O1314" s="7"/>
      <c r="P1314" s="44"/>
      <c r="Q1314" s="7"/>
      <c r="R1314" s="7"/>
      <c r="S1314" s="44"/>
      <c r="T1314" s="7"/>
      <c r="U1314" s="7"/>
      <c r="V1314" s="44"/>
      <c r="W1314" s="7"/>
      <c r="X1314" s="7"/>
      <c r="Y1314" s="44"/>
      <c r="Z1314" s="27"/>
      <c r="AA1314" s="27"/>
    </row>
    <row r="1315">
      <c r="A1315" s="21"/>
      <c r="B1315" s="21"/>
      <c r="C1315" s="21"/>
      <c r="D1315" s="21"/>
      <c r="E1315" s="21"/>
      <c r="F1315" s="21"/>
      <c r="G1315" s="21"/>
      <c r="H1315" s="21"/>
      <c r="I1315" s="21"/>
      <c r="J1315" s="21"/>
      <c r="K1315" s="25"/>
      <c r="L1315" s="7"/>
      <c r="M1315" s="7"/>
      <c r="N1315" s="7"/>
      <c r="O1315" s="7"/>
      <c r="P1315" s="44"/>
      <c r="Q1315" s="7"/>
      <c r="R1315" s="7"/>
      <c r="S1315" s="44"/>
      <c r="T1315" s="7"/>
      <c r="U1315" s="7"/>
      <c r="V1315" s="44"/>
      <c r="W1315" s="7"/>
      <c r="X1315" s="7"/>
      <c r="Y1315" s="44"/>
      <c r="Z1315" s="27"/>
      <c r="AA1315" s="27"/>
    </row>
    <row r="1316">
      <c r="A1316" s="21"/>
      <c r="B1316" s="21"/>
      <c r="C1316" s="21"/>
      <c r="D1316" s="21"/>
      <c r="E1316" s="21"/>
      <c r="F1316" s="21"/>
      <c r="G1316" s="21"/>
      <c r="H1316" s="21"/>
      <c r="I1316" s="21"/>
      <c r="J1316" s="21"/>
      <c r="K1316" s="25"/>
      <c r="L1316" s="7"/>
      <c r="M1316" s="7"/>
      <c r="N1316" s="7"/>
      <c r="O1316" s="7"/>
      <c r="P1316" s="44"/>
      <c r="Q1316" s="7"/>
      <c r="R1316" s="7"/>
      <c r="S1316" s="44"/>
      <c r="T1316" s="7"/>
      <c r="U1316" s="7"/>
      <c r="V1316" s="44"/>
      <c r="W1316" s="7"/>
      <c r="X1316" s="7"/>
      <c r="Y1316" s="44"/>
      <c r="Z1316" s="27"/>
      <c r="AA1316" s="27"/>
    </row>
    <row r="1317">
      <c r="A1317" s="21"/>
      <c r="B1317" s="21"/>
      <c r="C1317" s="21"/>
      <c r="D1317" s="21"/>
      <c r="E1317" s="21"/>
      <c r="F1317" s="21"/>
      <c r="G1317" s="21"/>
      <c r="H1317" s="21"/>
      <c r="I1317" s="21"/>
      <c r="J1317" s="21"/>
      <c r="K1317" s="25"/>
      <c r="L1317" s="7"/>
      <c r="M1317" s="7"/>
      <c r="N1317" s="7"/>
      <c r="O1317" s="7"/>
      <c r="P1317" s="44"/>
      <c r="Q1317" s="7"/>
      <c r="R1317" s="7"/>
      <c r="S1317" s="44"/>
      <c r="T1317" s="7"/>
      <c r="U1317" s="7"/>
      <c r="V1317" s="44"/>
      <c r="W1317" s="7"/>
      <c r="X1317" s="7"/>
      <c r="Y1317" s="44"/>
      <c r="Z1317" s="27"/>
      <c r="AA1317" s="27"/>
    </row>
    <row r="1318">
      <c r="A1318" s="21"/>
      <c r="B1318" s="21"/>
      <c r="C1318" s="21"/>
      <c r="D1318" s="21"/>
      <c r="E1318" s="21"/>
      <c r="F1318" s="21"/>
      <c r="G1318" s="21"/>
      <c r="H1318" s="21"/>
      <c r="I1318" s="21"/>
      <c r="J1318" s="21"/>
      <c r="K1318" s="25"/>
      <c r="L1318" s="7"/>
      <c r="M1318" s="7"/>
      <c r="N1318" s="7"/>
      <c r="O1318" s="7"/>
      <c r="P1318" s="44"/>
      <c r="Q1318" s="7"/>
      <c r="R1318" s="7"/>
      <c r="S1318" s="44"/>
      <c r="T1318" s="7"/>
      <c r="U1318" s="7"/>
      <c r="V1318" s="44"/>
      <c r="W1318" s="7"/>
      <c r="X1318" s="7"/>
      <c r="Y1318" s="44"/>
      <c r="Z1318" s="27"/>
      <c r="AA1318" s="27"/>
    </row>
    <row r="1319">
      <c r="A1319" s="21"/>
      <c r="B1319" s="21"/>
      <c r="C1319" s="21"/>
      <c r="D1319" s="21"/>
      <c r="E1319" s="21"/>
      <c r="F1319" s="21"/>
      <c r="G1319" s="21"/>
      <c r="H1319" s="21"/>
      <c r="I1319" s="21"/>
      <c r="J1319" s="21"/>
      <c r="K1319" s="25"/>
      <c r="L1319" s="7"/>
      <c r="M1319" s="7"/>
      <c r="N1319" s="7"/>
      <c r="O1319" s="7"/>
      <c r="P1319" s="44"/>
      <c r="Q1319" s="7"/>
      <c r="R1319" s="7"/>
      <c r="S1319" s="44"/>
      <c r="T1319" s="7"/>
      <c r="U1319" s="7"/>
      <c r="V1319" s="44"/>
      <c r="W1319" s="7"/>
      <c r="X1319" s="7"/>
      <c r="Y1319" s="44"/>
      <c r="Z1319" s="27"/>
      <c r="AA1319" s="27"/>
    </row>
    <row r="1320">
      <c r="A1320" s="21"/>
      <c r="B1320" s="21"/>
      <c r="C1320" s="21"/>
      <c r="D1320" s="21"/>
      <c r="E1320" s="21"/>
      <c r="F1320" s="21"/>
      <c r="G1320" s="21"/>
      <c r="H1320" s="21"/>
      <c r="I1320" s="21"/>
      <c r="J1320" s="21"/>
      <c r="K1320" s="25"/>
      <c r="L1320" s="7"/>
      <c r="M1320" s="7"/>
      <c r="N1320" s="7"/>
      <c r="O1320" s="7"/>
      <c r="P1320" s="44"/>
      <c r="Q1320" s="7"/>
      <c r="R1320" s="7"/>
      <c r="S1320" s="44"/>
      <c r="T1320" s="7"/>
      <c r="U1320" s="7"/>
      <c r="V1320" s="44"/>
      <c r="W1320" s="7"/>
      <c r="X1320" s="7"/>
      <c r="Y1320" s="44"/>
      <c r="Z1320" s="27"/>
      <c r="AA1320" s="27"/>
    </row>
    <row r="1321">
      <c r="A1321" s="21"/>
      <c r="B1321" s="21"/>
      <c r="C1321" s="21"/>
      <c r="D1321" s="21"/>
      <c r="E1321" s="21"/>
      <c r="F1321" s="21"/>
      <c r="G1321" s="21"/>
      <c r="H1321" s="21"/>
      <c r="I1321" s="21"/>
      <c r="J1321" s="21"/>
      <c r="K1321" s="25"/>
      <c r="L1321" s="7"/>
      <c r="M1321" s="7"/>
      <c r="N1321" s="7"/>
      <c r="O1321" s="7"/>
      <c r="P1321" s="44"/>
      <c r="Q1321" s="7"/>
      <c r="R1321" s="7"/>
      <c r="S1321" s="44"/>
      <c r="T1321" s="7"/>
      <c r="U1321" s="7"/>
      <c r="V1321" s="44"/>
      <c r="W1321" s="7"/>
      <c r="X1321" s="7"/>
      <c r="Y1321" s="44"/>
      <c r="Z1321" s="27"/>
      <c r="AA1321" s="27"/>
    </row>
    <row r="1322">
      <c r="A1322" s="21"/>
      <c r="B1322" s="21"/>
      <c r="C1322" s="21"/>
      <c r="D1322" s="21"/>
      <c r="E1322" s="21"/>
      <c r="F1322" s="21"/>
      <c r="G1322" s="21"/>
      <c r="H1322" s="21"/>
      <c r="I1322" s="21"/>
      <c r="J1322" s="21"/>
      <c r="K1322" s="25"/>
      <c r="L1322" s="7"/>
      <c r="M1322" s="7"/>
      <c r="N1322" s="7"/>
      <c r="O1322" s="7"/>
      <c r="P1322" s="44"/>
      <c r="Q1322" s="7"/>
      <c r="R1322" s="7"/>
      <c r="S1322" s="44"/>
      <c r="T1322" s="7"/>
      <c r="U1322" s="7"/>
      <c r="V1322" s="44"/>
      <c r="W1322" s="7"/>
      <c r="X1322" s="7"/>
      <c r="Y1322" s="44"/>
      <c r="Z1322" s="27"/>
      <c r="AA1322" s="27"/>
    </row>
    <row r="1323">
      <c r="A1323" s="21"/>
      <c r="B1323" s="21"/>
      <c r="C1323" s="21"/>
      <c r="D1323" s="21"/>
      <c r="E1323" s="21"/>
      <c r="F1323" s="21"/>
      <c r="G1323" s="21"/>
      <c r="H1323" s="21"/>
      <c r="I1323" s="21"/>
      <c r="J1323" s="21"/>
      <c r="K1323" s="25"/>
      <c r="L1323" s="7"/>
      <c r="M1323" s="7"/>
      <c r="N1323" s="7"/>
      <c r="O1323" s="7"/>
      <c r="P1323" s="44"/>
      <c r="Q1323" s="7"/>
      <c r="R1323" s="7"/>
      <c r="S1323" s="44"/>
      <c r="T1323" s="7"/>
      <c r="U1323" s="7"/>
      <c r="V1323" s="44"/>
      <c r="W1323" s="7"/>
      <c r="X1323" s="7"/>
      <c r="Y1323" s="44"/>
      <c r="Z1323" s="27"/>
      <c r="AA1323" s="27"/>
    </row>
    <row r="1324">
      <c r="A1324" s="21"/>
      <c r="B1324" s="21"/>
      <c r="C1324" s="21"/>
      <c r="D1324" s="21"/>
      <c r="E1324" s="21"/>
      <c r="F1324" s="21"/>
      <c r="G1324" s="21"/>
      <c r="H1324" s="21"/>
      <c r="I1324" s="21"/>
      <c r="J1324" s="21"/>
      <c r="K1324" s="25"/>
      <c r="L1324" s="7"/>
      <c r="M1324" s="7"/>
      <c r="N1324" s="7"/>
      <c r="O1324" s="7"/>
      <c r="P1324" s="44"/>
      <c r="Q1324" s="7"/>
      <c r="R1324" s="7"/>
      <c r="S1324" s="44"/>
      <c r="T1324" s="7"/>
      <c r="U1324" s="7"/>
      <c r="V1324" s="44"/>
      <c r="W1324" s="7"/>
      <c r="X1324" s="7"/>
      <c r="Y1324" s="44"/>
      <c r="Z1324" s="27"/>
      <c r="AA1324" s="27"/>
    </row>
    <row r="1325">
      <c r="A1325" s="21"/>
      <c r="B1325" s="21"/>
      <c r="C1325" s="21"/>
      <c r="D1325" s="21"/>
      <c r="E1325" s="21"/>
      <c r="F1325" s="21"/>
      <c r="G1325" s="21"/>
      <c r="H1325" s="21"/>
      <c r="I1325" s="21"/>
      <c r="J1325" s="21"/>
      <c r="K1325" s="25"/>
      <c r="L1325" s="7"/>
      <c r="M1325" s="7"/>
      <c r="N1325" s="7"/>
      <c r="O1325" s="7"/>
      <c r="P1325" s="44"/>
      <c r="Q1325" s="7"/>
      <c r="R1325" s="7"/>
      <c r="S1325" s="44"/>
      <c r="T1325" s="7"/>
      <c r="U1325" s="7"/>
      <c r="V1325" s="44"/>
      <c r="W1325" s="7"/>
      <c r="X1325" s="7"/>
      <c r="Y1325" s="44"/>
      <c r="Z1325" s="27"/>
      <c r="AA1325" s="27"/>
    </row>
    <row r="1326">
      <c r="A1326" s="21"/>
      <c r="B1326" s="21"/>
      <c r="C1326" s="21"/>
      <c r="D1326" s="21"/>
      <c r="E1326" s="21"/>
      <c r="F1326" s="21"/>
      <c r="G1326" s="21"/>
      <c r="H1326" s="21"/>
      <c r="I1326" s="21"/>
      <c r="J1326" s="21"/>
      <c r="K1326" s="25"/>
      <c r="L1326" s="7"/>
      <c r="M1326" s="7"/>
      <c r="N1326" s="7"/>
      <c r="O1326" s="7"/>
      <c r="P1326" s="44"/>
      <c r="Q1326" s="7"/>
      <c r="R1326" s="7"/>
      <c r="S1326" s="44"/>
      <c r="T1326" s="7"/>
      <c r="U1326" s="7"/>
      <c r="V1326" s="44"/>
      <c r="W1326" s="7"/>
      <c r="X1326" s="7"/>
      <c r="Y1326" s="44"/>
      <c r="Z1326" s="27"/>
      <c r="AA1326" s="27"/>
    </row>
    <row r="1327">
      <c r="A1327" s="21"/>
      <c r="B1327" s="21"/>
      <c r="C1327" s="21"/>
      <c r="D1327" s="21"/>
      <c r="E1327" s="21"/>
      <c r="F1327" s="21"/>
      <c r="G1327" s="21"/>
      <c r="H1327" s="21"/>
      <c r="I1327" s="21"/>
      <c r="J1327" s="21"/>
      <c r="K1327" s="25"/>
      <c r="L1327" s="7"/>
      <c r="M1327" s="7"/>
      <c r="N1327" s="7"/>
      <c r="O1327" s="7"/>
      <c r="P1327" s="44"/>
      <c r="Q1327" s="7"/>
      <c r="R1327" s="7"/>
      <c r="S1327" s="44"/>
      <c r="T1327" s="7"/>
      <c r="U1327" s="7"/>
      <c r="V1327" s="44"/>
      <c r="W1327" s="7"/>
      <c r="X1327" s="7"/>
      <c r="Y1327" s="44"/>
      <c r="Z1327" s="27"/>
      <c r="AA1327" s="27"/>
    </row>
    <row r="1328">
      <c r="A1328" s="21"/>
      <c r="B1328" s="21"/>
      <c r="C1328" s="21"/>
      <c r="D1328" s="21"/>
      <c r="E1328" s="21"/>
      <c r="F1328" s="21"/>
      <c r="G1328" s="21"/>
      <c r="H1328" s="21"/>
      <c r="I1328" s="21"/>
      <c r="J1328" s="21"/>
      <c r="K1328" s="25"/>
      <c r="L1328" s="7"/>
      <c r="M1328" s="7"/>
      <c r="N1328" s="7"/>
      <c r="O1328" s="7"/>
      <c r="P1328" s="44"/>
      <c r="Q1328" s="7"/>
      <c r="R1328" s="7"/>
      <c r="S1328" s="44"/>
      <c r="T1328" s="7"/>
      <c r="U1328" s="7"/>
      <c r="V1328" s="44"/>
      <c r="W1328" s="7"/>
      <c r="X1328" s="7"/>
      <c r="Y1328" s="44"/>
      <c r="Z1328" s="27"/>
      <c r="AA1328" s="27"/>
    </row>
    <row r="1329">
      <c r="A1329" s="21"/>
      <c r="B1329" s="21"/>
      <c r="C1329" s="21"/>
      <c r="D1329" s="21"/>
      <c r="E1329" s="21"/>
      <c r="F1329" s="21"/>
      <c r="G1329" s="21"/>
      <c r="H1329" s="21"/>
      <c r="I1329" s="21"/>
      <c r="J1329" s="21"/>
      <c r="K1329" s="25"/>
      <c r="L1329" s="7"/>
      <c r="M1329" s="7"/>
      <c r="N1329" s="7"/>
      <c r="O1329" s="7"/>
      <c r="P1329" s="44"/>
      <c r="Q1329" s="7"/>
      <c r="R1329" s="7"/>
      <c r="S1329" s="44"/>
      <c r="T1329" s="7"/>
      <c r="U1329" s="7"/>
      <c r="V1329" s="44"/>
      <c r="W1329" s="7"/>
      <c r="X1329" s="7"/>
      <c r="Y1329" s="44"/>
      <c r="Z1329" s="27"/>
      <c r="AA1329" s="27"/>
    </row>
    <row r="1330">
      <c r="A1330" s="21"/>
      <c r="B1330" s="21"/>
      <c r="C1330" s="21"/>
      <c r="D1330" s="21"/>
      <c r="E1330" s="21"/>
      <c r="F1330" s="21"/>
      <c r="G1330" s="21"/>
      <c r="H1330" s="21"/>
      <c r="I1330" s="21"/>
      <c r="J1330" s="21"/>
      <c r="K1330" s="25"/>
      <c r="L1330" s="7"/>
      <c r="M1330" s="7"/>
      <c r="N1330" s="7"/>
      <c r="O1330" s="7"/>
      <c r="P1330" s="44"/>
      <c r="Q1330" s="7"/>
      <c r="R1330" s="7"/>
      <c r="S1330" s="44"/>
      <c r="T1330" s="7"/>
      <c r="U1330" s="7"/>
      <c r="V1330" s="44"/>
      <c r="W1330" s="7"/>
      <c r="X1330" s="7"/>
      <c r="Y1330" s="44"/>
      <c r="Z1330" s="27"/>
      <c r="AA1330" s="27"/>
    </row>
    <row r="1331">
      <c r="A1331" s="21"/>
      <c r="B1331" s="21"/>
      <c r="C1331" s="21"/>
      <c r="D1331" s="21"/>
      <c r="E1331" s="21"/>
      <c r="F1331" s="21"/>
      <c r="G1331" s="21"/>
      <c r="H1331" s="21"/>
      <c r="I1331" s="21"/>
      <c r="J1331" s="21"/>
      <c r="K1331" s="25"/>
      <c r="L1331" s="7"/>
      <c r="M1331" s="7"/>
      <c r="N1331" s="7"/>
      <c r="O1331" s="7"/>
      <c r="P1331" s="44"/>
      <c r="Q1331" s="7"/>
      <c r="R1331" s="7"/>
      <c r="S1331" s="44"/>
      <c r="T1331" s="7"/>
      <c r="U1331" s="7"/>
      <c r="V1331" s="44"/>
      <c r="W1331" s="7"/>
      <c r="X1331" s="7"/>
      <c r="Y1331" s="44"/>
      <c r="Z1331" s="27"/>
      <c r="AA1331" s="27"/>
    </row>
    <row r="1332">
      <c r="A1332" s="21"/>
      <c r="B1332" s="21"/>
      <c r="C1332" s="21"/>
      <c r="D1332" s="21"/>
      <c r="E1332" s="21"/>
      <c r="F1332" s="21"/>
      <c r="G1332" s="21"/>
      <c r="H1332" s="21"/>
      <c r="I1332" s="21"/>
      <c r="J1332" s="21"/>
      <c r="K1332" s="25"/>
      <c r="L1332" s="7"/>
      <c r="M1332" s="7"/>
      <c r="N1332" s="7"/>
      <c r="O1332" s="7"/>
      <c r="P1332" s="44"/>
      <c r="Q1332" s="7"/>
      <c r="R1332" s="7"/>
      <c r="S1332" s="44"/>
      <c r="T1332" s="7"/>
      <c r="U1332" s="7"/>
      <c r="V1332" s="44"/>
      <c r="W1332" s="7"/>
      <c r="X1332" s="7"/>
      <c r="Y1332" s="44"/>
      <c r="Z1332" s="27"/>
      <c r="AA1332" s="27"/>
    </row>
    <row r="1333">
      <c r="A1333" s="21"/>
      <c r="B1333" s="21"/>
      <c r="C1333" s="21"/>
      <c r="D1333" s="21"/>
      <c r="E1333" s="21"/>
      <c r="F1333" s="21"/>
      <c r="G1333" s="21"/>
      <c r="H1333" s="21"/>
      <c r="I1333" s="21"/>
      <c r="J1333" s="21"/>
      <c r="K1333" s="25"/>
      <c r="L1333" s="7"/>
      <c r="M1333" s="7"/>
      <c r="N1333" s="7"/>
      <c r="O1333" s="7"/>
      <c r="P1333" s="44"/>
      <c r="Q1333" s="7"/>
      <c r="R1333" s="7"/>
      <c r="S1333" s="44"/>
      <c r="T1333" s="7"/>
      <c r="U1333" s="7"/>
      <c r="V1333" s="44"/>
      <c r="W1333" s="7"/>
      <c r="X1333" s="7"/>
      <c r="Y1333" s="44"/>
      <c r="Z1333" s="27"/>
      <c r="AA1333" s="27"/>
    </row>
    <row r="1334">
      <c r="A1334" s="21"/>
      <c r="B1334" s="21"/>
      <c r="C1334" s="21"/>
      <c r="D1334" s="21"/>
      <c r="E1334" s="21"/>
      <c r="F1334" s="21"/>
      <c r="G1334" s="21"/>
      <c r="H1334" s="21"/>
      <c r="I1334" s="21"/>
      <c r="J1334" s="21"/>
      <c r="K1334" s="25"/>
      <c r="L1334" s="7"/>
      <c r="M1334" s="7"/>
      <c r="N1334" s="7"/>
      <c r="O1334" s="7"/>
      <c r="P1334" s="44"/>
      <c r="Q1334" s="7"/>
      <c r="R1334" s="7"/>
      <c r="S1334" s="44"/>
      <c r="T1334" s="7"/>
      <c r="U1334" s="7"/>
      <c r="V1334" s="44"/>
      <c r="W1334" s="7"/>
      <c r="X1334" s="7"/>
      <c r="Y1334" s="44"/>
      <c r="Z1334" s="27"/>
      <c r="AA1334" s="27"/>
    </row>
    <row r="1335">
      <c r="A1335" s="21"/>
      <c r="B1335" s="21"/>
      <c r="C1335" s="21"/>
      <c r="D1335" s="21"/>
      <c r="E1335" s="21"/>
      <c r="F1335" s="21"/>
      <c r="G1335" s="21"/>
      <c r="H1335" s="21"/>
      <c r="I1335" s="21"/>
      <c r="J1335" s="21"/>
      <c r="K1335" s="25"/>
      <c r="L1335" s="7"/>
      <c r="M1335" s="7"/>
      <c r="N1335" s="7"/>
      <c r="O1335" s="7"/>
      <c r="P1335" s="44"/>
      <c r="Q1335" s="7"/>
      <c r="R1335" s="7"/>
      <c r="S1335" s="44"/>
      <c r="T1335" s="7"/>
      <c r="U1335" s="7"/>
      <c r="V1335" s="44"/>
      <c r="W1335" s="7"/>
      <c r="X1335" s="7"/>
      <c r="Y1335" s="44"/>
      <c r="Z1335" s="27"/>
      <c r="AA1335" s="27"/>
    </row>
    <row r="1336">
      <c r="A1336" s="21"/>
      <c r="B1336" s="21"/>
      <c r="C1336" s="21"/>
      <c r="D1336" s="21"/>
      <c r="E1336" s="21"/>
      <c r="F1336" s="21"/>
      <c r="G1336" s="21"/>
      <c r="H1336" s="21"/>
      <c r="I1336" s="21"/>
      <c r="J1336" s="21"/>
      <c r="K1336" s="25"/>
      <c r="L1336" s="7"/>
      <c r="M1336" s="7"/>
      <c r="N1336" s="7"/>
      <c r="O1336" s="7"/>
      <c r="P1336" s="44"/>
      <c r="Q1336" s="7"/>
      <c r="R1336" s="7"/>
      <c r="S1336" s="44"/>
      <c r="T1336" s="7"/>
      <c r="U1336" s="7"/>
      <c r="V1336" s="44"/>
      <c r="W1336" s="7"/>
      <c r="X1336" s="7"/>
      <c r="Y1336" s="44"/>
      <c r="Z1336" s="27"/>
      <c r="AA1336" s="27"/>
    </row>
    <row r="1337">
      <c r="A1337" s="21"/>
      <c r="B1337" s="21"/>
      <c r="C1337" s="21"/>
      <c r="D1337" s="21"/>
      <c r="E1337" s="21"/>
      <c r="F1337" s="21"/>
      <c r="G1337" s="21"/>
      <c r="H1337" s="21"/>
      <c r="I1337" s="21"/>
      <c r="J1337" s="21"/>
      <c r="K1337" s="25"/>
      <c r="L1337" s="7"/>
      <c r="M1337" s="7"/>
      <c r="N1337" s="7"/>
      <c r="O1337" s="7"/>
      <c r="P1337" s="44"/>
      <c r="Q1337" s="7"/>
      <c r="R1337" s="7"/>
      <c r="S1337" s="44"/>
      <c r="T1337" s="7"/>
      <c r="U1337" s="7"/>
      <c r="V1337" s="44"/>
      <c r="W1337" s="7"/>
      <c r="X1337" s="7"/>
      <c r="Y1337" s="44"/>
      <c r="Z1337" s="27"/>
      <c r="AA1337" s="27"/>
    </row>
    <row r="1338">
      <c r="A1338" s="21"/>
      <c r="B1338" s="21"/>
      <c r="C1338" s="21"/>
      <c r="D1338" s="21"/>
      <c r="E1338" s="21"/>
      <c r="F1338" s="21"/>
      <c r="G1338" s="21"/>
      <c r="H1338" s="21"/>
      <c r="I1338" s="21"/>
      <c r="J1338" s="21"/>
      <c r="K1338" s="25"/>
      <c r="L1338" s="7"/>
      <c r="M1338" s="7"/>
      <c r="N1338" s="7"/>
      <c r="O1338" s="7"/>
      <c r="P1338" s="44"/>
      <c r="Q1338" s="7"/>
      <c r="R1338" s="7"/>
      <c r="S1338" s="44"/>
      <c r="T1338" s="7"/>
      <c r="U1338" s="7"/>
      <c r="V1338" s="44"/>
      <c r="W1338" s="7"/>
      <c r="X1338" s="7"/>
      <c r="Y1338" s="44"/>
      <c r="Z1338" s="27"/>
      <c r="AA1338" s="27"/>
    </row>
    <row r="1339">
      <c r="A1339" s="21"/>
      <c r="B1339" s="21"/>
      <c r="C1339" s="21"/>
      <c r="D1339" s="21"/>
      <c r="E1339" s="21"/>
      <c r="F1339" s="21"/>
      <c r="G1339" s="21"/>
      <c r="H1339" s="21"/>
      <c r="I1339" s="21"/>
      <c r="J1339" s="21"/>
      <c r="K1339" s="25"/>
      <c r="L1339" s="7"/>
      <c r="M1339" s="7"/>
      <c r="N1339" s="7"/>
      <c r="O1339" s="7"/>
      <c r="P1339" s="44"/>
      <c r="Q1339" s="7"/>
      <c r="R1339" s="7"/>
      <c r="S1339" s="44"/>
      <c r="T1339" s="7"/>
      <c r="U1339" s="7"/>
      <c r="V1339" s="44"/>
      <c r="W1339" s="7"/>
      <c r="X1339" s="7"/>
      <c r="Y1339" s="44"/>
      <c r="Z1339" s="27"/>
      <c r="AA1339" s="27"/>
    </row>
    <row r="1340">
      <c r="A1340" s="21"/>
      <c r="B1340" s="21"/>
      <c r="C1340" s="21"/>
      <c r="D1340" s="21"/>
      <c r="E1340" s="21"/>
      <c r="F1340" s="21"/>
      <c r="G1340" s="21"/>
      <c r="H1340" s="21"/>
      <c r="I1340" s="21"/>
      <c r="J1340" s="21"/>
      <c r="K1340" s="25"/>
      <c r="L1340" s="7"/>
      <c r="M1340" s="7"/>
      <c r="N1340" s="7"/>
      <c r="O1340" s="7"/>
      <c r="P1340" s="44"/>
      <c r="Q1340" s="7"/>
      <c r="R1340" s="7"/>
      <c r="S1340" s="44"/>
      <c r="T1340" s="7"/>
      <c r="U1340" s="7"/>
      <c r="V1340" s="44"/>
      <c r="W1340" s="7"/>
      <c r="X1340" s="7"/>
      <c r="Y1340" s="44"/>
      <c r="Z1340" s="27"/>
      <c r="AA1340" s="27"/>
    </row>
    <row r="1341">
      <c r="A1341" s="21"/>
      <c r="B1341" s="21"/>
      <c r="C1341" s="21"/>
      <c r="D1341" s="21"/>
      <c r="E1341" s="21"/>
      <c r="F1341" s="21"/>
      <c r="G1341" s="21"/>
      <c r="H1341" s="21"/>
      <c r="I1341" s="21"/>
      <c r="J1341" s="21"/>
      <c r="K1341" s="25"/>
      <c r="L1341" s="7"/>
      <c r="M1341" s="7"/>
      <c r="N1341" s="7"/>
      <c r="O1341" s="7"/>
      <c r="P1341" s="44"/>
      <c r="Q1341" s="7"/>
      <c r="R1341" s="7"/>
      <c r="S1341" s="44"/>
      <c r="T1341" s="7"/>
      <c r="U1341" s="7"/>
      <c r="V1341" s="44"/>
      <c r="W1341" s="7"/>
      <c r="X1341" s="7"/>
      <c r="Y1341" s="44"/>
      <c r="Z1341" s="27"/>
      <c r="AA1341" s="27"/>
    </row>
    <row r="1342">
      <c r="A1342" s="21"/>
      <c r="B1342" s="21"/>
      <c r="C1342" s="21"/>
      <c r="D1342" s="21"/>
      <c r="E1342" s="21"/>
      <c r="F1342" s="21"/>
      <c r="G1342" s="21"/>
      <c r="H1342" s="21"/>
      <c r="I1342" s="21"/>
      <c r="J1342" s="21"/>
      <c r="K1342" s="25"/>
      <c r="L1342" s="7"/>
      <c r="M1342" s="7"/>
      <c r="N1342" s="7"/>
      <c r="O1342" s="7"/>
      <c r="P1342" s="44"/>
      <c r="Q1342" s="7"/>
      <c r="R1342" s="7"/>
      <c r="S1342" s="44"/>
      <c r="T1342" s="7"/>
      <c r="U1342" s="7"/>
      <c r="V1342" s="44"/>
      <c r="W1342" s="7"/>
      <c r="X1342" s="7"/>
      <c r="Y1342" s="44"/>
      <c r="Z1342" s="27"/>
      <c r="AA1342" s="27"/>
    </row>
    <row r="1343">
      <c r="A1343" s="21"/>
      <c r="B1343" s="21"/>
      <c r="C1343" s="21"/>
      <c r="D1343" s="21"/>
      <c r="E1343" s="21"/>
      <c r="F1343" s="21"/>
      <c r="G1343" s="21"/>
      <c r="H1343" s="21"/>
      <c r="I1343" s="21"/>
      <c r="J1343" s="21"/>
      <c r="K1343" s="25"/>
      <c r="L1343" s="7"/>
      <c r="M1343" s="7"/>
      <c r="N1343" s="7"/>
      <c r="O1343" s="7"/>
      <c r="P1343" s="44"/>
      <c r="Q1343" s="7"/>
      <c r="R1343" s="7"/>
      <c r="S1343" s="44"/>
      <c r="T1343" s="7"/>
      <c r="U1343" s="7"/>
      <c r="V1343" s="44"/>
      <c r="W1343" s="7"/>
      <c r="X1343" s="7"/>
      <c r="Y1343" s="44"/>
      <c r="Z1343" s="27"/>
      <c r="AA1343" s="27"/>
    </row>
    <row r="1344">
      <c r="A1344" s="21"/>
      <c r="B1344" s="21"/>
      <c r="C1344" s="21"/>
      <c r="D1344" s="21"/>
      <c r="E1344" s="21"/>
      <c r="F1344" s="21"/>
      <c r="G1344" s="21"/>
      <c r="H1344" s="21"/>
      <c r="I1344" s="21"/>
      <c r="J1344" s="21"/>
      <c r="K1344" s="25"/>
      <c r="L1344" s="7"/>
      <c r="M1344" s="7"/>
      <c r="N1344" s="7"/>
      <c r="O1344" s="7"/>
      <c r="P1344" s="44"/>
      <c r="Q1344" s="7"/>
      <c r="R1344" s="7"/>
      <c r="S1344" s="44"/>
      <c r="T1344" s="7"/>
      <c r="U1344" s="7"/>
      <c r="V1344" s="44"/>
      <c r="W1344" s="7"/>
      <c r="X1344" s="7"/>
      <c r="Y1344" s="44"/>
      <c r="Z1344" s="27"/>
      <c r="AA1344" s="27"/>
    </row>
    <row r="1345">
      <c r="A1345" s="21"/>
      <c r="B1345" s="21"/>
      <c r="C1345" s="21"/>
      <c r="D1345" s="21"/>
      <c r="E1345" s="21"/>
      <c r="F1345" s="21"/>
      <c r="G1345" s="21"/>
      <c r="H1345" s="21"/>
      <c r="I1345" s="21"/>
      <c r="J1345" s="21"/>
      <c r="K1345" s="25"/>
      <c r="L1345" s="7"/>
      <c r="M1345" s="7"/>
      <c r="N1345" s="7"/>
      <c r="O1345" s="7"/>
      <c r="P1345" s="44"/>
      <c r="Q1345" s="7"/>
      <c r="R1345" s="7"/>
      <c r="S1345" s="44"/>
      <c r="T1345" s="7"/>
      <c r="U1345" s="7"/>
      <c r="V1345" s="44"/>
      <c r="W1345" s="7"/>
      <c r="X1345" s="7"/>
      <c r="Y1345" s="44"/>
      <c r="Z1345" s="27"/>
      <c r="AA1345" s="27"/>
    </row>
    <row r="1346">
      <c r="A1346" s="21"/>
      <c r="B1346" s="21"/>
      <c r="C1346" s="21"/>
      <c r="D1346" s="21"/>
      <c r="E1346" s="21"/>
      <c r="F1346" s="21"/>
      <c r="G1346" s="21"/>
      <c r="H1346" s="21"/>
      <c r="I1346" s="21"/>
      <c r="J1346" s="21"/>
      <c r="K1346" s="25"/>
      <c r="L1346" s="7"/>
      <c r="M1346" s="7"/>
      <c r="N1346" s="7"/>
      <c r="O1346" s="7"/>
      <c r="P1346" s="44"/>
      <c r="Q1346" s="7"/>
      <c r="R1346" s="7"/>
      <c r="S1346" s="44"/>
      <c r="T1346" s="7"/>
      <c r="U1346" s="7"/>
      <c r="V1346" s="44"/>
      <c r="W1346" s="7"/>
      <c r="X1346" s="7"/>
      <c r="Y1346" s="44"/>
      <c r="Z1346" s="27"/>
      <c r="AA1346" s="27"/>
    </row>
    <row r="1347">
      <c r="A1347" s="21"/>
      <c r="B1347" s="21"/>
      <c r="C1347" s="21"/>
      <c r="D1347" s="21"/>
      <c r="E1347" s="21"/>
      <c r="F1347" s="21"/>
      <c r="G1347" s="21"/>
      <c r="H1347" s="21"/>
      <c r="I1347" s="21"/>
      <c r="J1347" s="21"/>
      <c r="K1347" s="25"/>
      <c r="L1347" s="7"/>
      <c r="M1347" s="7"/>
      <c r="N1347" s="7"/>
      <c r="O1347" s="7"/>
      <c r="P1347" s="44"/>
      <c r="Q1347" s="7"/>
      <c r="R1347" s="7"/>
      <c r="S1347" s="44"/>
      <c r="T1347" s="7"/>
      <c r="U1347" s="7"/>
      <c r="V1347" s="44"/>
      <c r="W1347" s="7"/>
      <c r="X1347" s="7"/>
      <c r="Y1347" s="44"/>
      <c r="Z1347" s="27"/>
      <c r="AA1347" s="27"/>
    </row>
    <row r="1348">
      <c r="A1348" s="21"/>
      <c r="B1348" s="21"/>
      <c r="C1348" s="21"/>
      <c r="D1348" s="21"/>
      <c r="E1348" s="21"/>
      <c r="F1348" s="21"/>
      <c r="G1348" s="21"/>
      <c r="H1348" s="21"/>
      <c r="I1348" s="21"/>
      <c r="J1348" s="21"/>
      <c r="K1348" s="25"/>
      <c r="L1348" s="7"/>
      <c r="M1348" s="7"/>
      <c r="N1348" s="7"/>
      <c r="O1348" s="7"/>
      <c r="P1348" s="44"/>
      <c r="Q1348" s="7"/>
      <c r="R1348" s="7"/>
      <c r="S1348" s="44"/>
      <c r="T1348" s="7"/>
      <c r="U1348" s="7"/>
      <c r="V1348" s="44"/>
      <c r="W1348" s="7"/>
      <c r="X1348" s="7"/>
      <c r="Y1348" s="44"/>
      <c r="Z1348" s="27"/>
      <c r="AA1348" s="27"/>
    </row>
    <row r="1349">
      <c r="A1349" s="21"/>
      <c r="B1349" s="21"/>
      <c r="C1349" s="21"/>
      <c r="D1349" s="21"/>
      <c r="E1349" s="21"/>
      <c r="F1349" s="21"/>
      <c r="G1349" s="21"/>
      <c r="H1349" s="21"/>
      <c r="I1349" s="21"/>
      <c r="J1349" s="21"/>
      <c r="K1349" s="25"/>
      <c r="L1349" s="7"/>
      <c r="M1349" s="7"/>
      <c r="N1349" s="7"/>
      <c r="O1349" s="7"/>
      <c r="P1349" s="44"/>
      <c r="Q1349" s="7"/>
      <c r="R1349" s="7"/>
      <c r="S1349" s="44"/>
      <c r="T1349" s="7"/>
      <c r="U1349" s="7"/>
      <c r="V1349" s="44"/>
      <c r="W1349" s="7"/>
      <c r="X1349" s="7"/>
      <c r="Y1349" s="44"/>
      <c r="Z1349" s="27"/>
      <c r="AA1349" s="27"/>
    </row>
    <row r="1350">
      <c r="A1350" s="21"/>
      <c r="B1350" s="21"/>
      <c r="C1350" s="21"/>
      <c r="D1350" s="21"/>
      <c r="E1350" s="21"/>
      <c r="F1350" s="21"/>
      <c r="G1350" s="21"/>
      <c r="H1350" s="21"/>
      <c r="I1350" s="21"/>
      <c r="J1350" s="21"/>
      <c r="K1350" s="25"/>
      <c r="L1350" s="7"/>
      <c r="M1350" s="7"/>
      <c r="N1350" s="7"/>
      <c r="O1350" s="7"/>
      <c r="P1350" s="44"/>
      <c r="Q1350" s="7"/>
      <c r="R1350" s="7"/>
      <c r="S1350" s="44"/>
      <c r="T1350" s="7"/>
      <c r="U1350" s="7"/>
      <c r="V1350" s="44"/>
      <c r="W1350" s="7"/>
      <c r="X1350" s="7"/>
      <c r="Y1350" s="44"/>
      <c r="Z1350" s="27"/>
      <c r="AA1350" s="27"/>
    </row>
    <row r="1351">
      <c r="A1351" s="21"/>
      <c r="B1351" s="21"/>
      <c r="C1351" s="21"/>
      <c r="D1351" s="21"/>
      <c r="E1351" s="21"/>
      <c r="F1351" s="21"/>
      <c r="G1351" s="21"/>
      <c r="H1351" s="21"/>
      <c r="I1351" s="21"/>
      <c r="J1351" s="21"/>
      <c r="K1351" s="25"/>
      <c r="L1351" s="7"/>
      <c r="M1351" s="7"/>
      <c r="N1351" s="7"/>
      <c r="O1351" s="7"/>
      <c r="P1351" s="44"/>
      <c r="Q1351" s="7"/>
      <c r="R1351" s="7"/>
      <c r="S1351" s="44"/>
      <c r="T1351" s="7"/>
      <c r="U1351" s="7"/>
      <c r="V1351" s="44"/>
      <c r="W1351" s="7"/>
      <c r="X1351" s="7"/>
      <c r="Y1351" s="44"/>
      <c r="Z1351" s="27"/>
      <c r="AA1351" s="27"/>
    </row>
    <row r="1352">
      <c r="A1352" s="21"/>
      <c r="B1352" s="21"/>
      <c r="C1352" s="21"/>
      <c r="D1352" s="21"/>
      <c r="E1352" s="21"/>
      <c r="F1352" s="21"/>
      <c r="G1352" s="21"/>
      <c r="H1352" s="21"/>
      <c r="I1352" s="21"/>
      <c r="J1352" s="21"/>
      <c r="K1352" s="25"/>
      <c r="L1352" s="7"/>
      <c r="M1352" s="7"/>
      <c r="N1352" s="7"/>
      <c r="O1352" s="7"/>
      <c r="P1352" s="44"/>
      <c r="Q1352" s="7"/>
      <c r="R1352" s="7"/>
      <c r="S1352" s="44"/>
      <c r="T1352" s="7"/>
      <c r="U1352" s="7"/>
      <c r="V1352" s="44"/>
      <c r="W1352" s="7"/>
      <c r="X1352" s="7"/>
      <c r="Y1352" s="44"/>
      <c r="Z1352" s="27"/>
      <c r="AA1352" s="27"/>
    </row>
    <row r="1353">
      <c r="A1353" s="21"/>
      <c r="B1353" s="21"/>
      <c r="C1353" s="21"/>
      <c r="D1353" s="21"/>
      <c r="E1353" s="21"/>
      <c r="F1353" s="21"/>
      <c r="G1353" s="21"/>
      <c r="H1353" s="21"/>
      <c r="I1353" s="21"/>
      <c r="J1353" s="21"/>
      <c r="K1353" s="25"/>
      <c r="L1353" s="7"/>
      <c r="M1353" s="7"/>
      <c r="N1353" s="7"/>
      <c r="O1353" s="7"/>
      <c r="P1353" s="44"/>
      <c r="Q1353" s="7"/>
      <c r="R1353" s="7"/>
      <c r="S1353" s="44"/>
      <c r="T1353" s="7"/>
      <c r="U1353" s="7"/>
      <c r="V1353" s="44"/>
      <c r="W1353" s="7"/>
      <c r="X1353" s="7"/>
      <c r="Y1353" s="44"/>
      <c r="Z1353" s="27"/>
      <c r="AA1353" s="27"/>
    </row>
    <row r="1354">
      <c r="A1354" s="21"/>
      <c r="B1354" s="21"/>
      <c r="C1354" s="21"/>
      <c r="D1354" s="21"/>
      <c r="E1354" s="21"/>
      <c r="F1354" s="21"/>
      <c r="G1354" s="21"/>
      <c r="H1354" s="21"/>
      <c r="I1354" s="21"/>
      <c r="J1354" s="21"/>
      <c r="K1354" s="25"/>
      <c r="L1354" s="7"/>
      <c r="M1354" s="7"/>
      <c r="N1354" s="7"/>
      <c r="O1354" s="7"/>
      <c r="P1354" s="44"/>
      <c r="Q1354" s="7"/>
      <c r="R1354" s="7"/>
      <c r="S1354" s="44"/>
      <c r="T1354" s="7"/>
      <c r="U1354" s="7"/>
      <c r="V1354" s="44"/>
      <c r="W1354" s="7"/>
      <c r="X1354" s="7"/>
      <c r="Y1354" s="44"/>
      <c r="Z1354" s="27"/>
      <c r="AA1354" s="27"/>
    </row>
    <row r="1355">
      <c r="A1355" s="21"/>
      <c r="B1355" s="21"/>
      <c r="C1355" s="21"/>
      <c r="D1355" s="21"/>
      <c r="E1355" s="21"/>
      <c r="F1355" s="21"/>
      <c r="G1355" s="21"/>
      <c r="H1355" s="21"/>
      <c r="I1355" s="21"/>
      <c r="J1355" s="21"/>
      <c r="K1355" s="25"/>
      <c r="L1355" s="7"/>
      <c r="M1355" s="7"/>
      <c r="N1355" s="7"/>
      <c r="O1355" s="7"/>
      <c r="P1355" s="44"/>
      <c r="Q1355" s="7"/>
      <c r="R1355" s="7"/>
      <c r="S1355" s="44"/>
      <c r="T1355" s="7"/>
      <c r="U1355" s="7"/>
      <c r="V1355" s="44"/>
      <c r="W1355" s="7"/>
      <c r="X1355" s="7"/>
      <c r="Y1355" s="44"/>
      <c r="Z1355" s="27"/>
      <c r="AA1355" s="27"/>
    </row>
    <row r="1356">
      <c r="A1356" s="21"/>
      <c r="B1356" s="21"/>
      <c r="C1356" s="21"/>
      <c r="D1356" s="21"/>
      <c r="E1356" s="21"/>
      <c r="F1356" s="21"/>
      <c r="G1356" s="21"/>
      <c r="H1356" s="21"/>
      <c r="I1356" s="21"/>
      <c r="J1356" s="21"/>
      <c r="K1356" s="25"/>
      <c r="L1356" s="7"/>
      <c r="M1356" s="7"/>
      <c r="N1356" s="7"/>
      <c r="O1356" s="7"/>
      <c r="P1356" s="44"/>
      <c r="Q1356" s="7"/>
      <c r="R1356" s="7"/>
      <c r="S1356" s="44"/>
      <c r="T1356" s="7"/>
      <c r="U1356" s="7"/>
      <c r="V1356" s="44"/>
      <c r="W1356" s="7"/>
      <c r="X1356" s="7"/>
      <c r="Y1356" s="44"/>
      <c r="Z1356" s="27"/>
      <c r="AA1356" s="27"/>
    </row>
    <row r="1357">
      <c r="A1357" s="21"/>
      <c r="B1357" s="21"/>
      <c r="C1357" s="21"/>
      <c r="D1357" s="21"/>
      <c r="E1357" s="21"/>
      <c r="F1357" s="21"/>
      <c r="G1357" s="21"/>
      <c r="H1357" s="21"/>
      <c r="I1357" s="21"/>
      <c r="J1357" s="21"/>
      <c r="K1357" s="25"/>
      <c r="L1357" s="7"/>
      <c r="M1357" s="7"/>
      <c r="N1357" s="7"/>
      <c r="O1357" s="7"/>
      <c r="P1357" s="44"/>
      <c r="Q1357" s="7"/>
      <c r="R1357" s="7"/>
      <c r="S1357" s="44"/>
      <c r="T1357" s="7"/>
      <c r="U1357" s="7"/>
      <c r="V1357" s="44"/>
      <c r="W1357" s="7"/>
      <c r="X1357" s="7"/>
      <c r="Y1357" s="44"/>
      <c r="Z1357" s="27"/>
      <c r="AA1357" s="27"/>
    </row>
    <row r="1358">
      <c r="A1358" s="21"/>
      <c r="B1358" s="21"/>
      <c r="C1358" s="21"/>
      <c r="D1358" s="21"/>
      <c r="E1358" s="21"/>
      <c r="F1358" s="21"/>
      <c r="G1358" s="21"/>
      <c r="H1358" s="21"/>
      <c r="I1358" s="21"/>
      <c r="J1358" s="21"/>
      <c r="K1358" s="25"/>
      <c r="L1358" s="7"/>
      <c r="M1358" s="7"/>
      <c r="N1358" s="7"/>
      <c r="O1358" s="7"/>
      <c r="P1358" s="44"/>
      <c r="Q1358" s="7"/>
      <c r="R1358" s="7"/>
      <c r="S1358" s="44"/>
      <c r="T1358" s="7"/>
      <c r="U1358" s="7"/>
      <c r="V1358" s="44"/>
      <c r="W1358" s="7"/>
      <c r="X1358" s="7"/>
      <c r="Y1358" s="44"/>
      <c r="Z1358" s="27"/>
      <c r="AA1358" s="27"/>
    </row>
    <row r="1359">
      <c r="A1359" s="21"/>
      <c r="B1359" s="21"/>
      <c r="C1359" s="21"/>
      <c r="D1359" s="21"/>
      <c r="E1359" s="21"/>
      <c r="F1359" s="21"/>
      <c r="G1359" s="21"/>
      <c r="H1359" s="21"/>
      <c r="I1359" s="21"/>
      <c r="J1359" s="21"/>
      <c r="K1359" s="25"/>
      <c r="L1359" s="7"/>
      <c r="M1359" s="7"/>
      <c r="N1359" s="7"/>
      <c r="O1359" s="7"/>
      <c r="P1359" s="44"/>
      <c r="Q1359" s="7"/>
      <c r="R1359" s="7"/>
      <c r="S1359" s="44"/>
      <c r="T1359" s="7"/>
      <c r="U1359" s="7"/>
      <c r="V1359" s="44"/>
      <c r="W1359" s="7"/>
      <c r="X1359" s="7"/>
      <c r="Y1359" s="44"/>
      <c r="Z1359" s="27"/>
      <c r="AA1359" s="27"/>
    </row>
    <row r="1360">
      <c r="A1360" s="21"/>
      <c r="B1360" s="21"/>
      <c r="C1360" s="21"/>
      <c r="D1360" s="21"/>
      <c r="E1360" s="21"/>
      <c r="F1360" s="21"/>
      <c r="G1360" s="21"/>
      <c r="H1360" s="21"/>
      <c r="I1360" s="21"/>
      <c r="J1360" s="21"/>
      <c r="K1360" s="25"/>
      <c r="L1360" s="7"/>
      <c r="M1360" s="7"/>
      <c r="N1360" s="7"/>
      <c r="O1360" s="7"/>
      <c r="P1360" s="44"/>
      <c r="Q1360" s="7"/>
      <c r="R1360" s="7"/>
      <c r="S1360" s="44"/>
      <c r="T1360" s="7"/>
      <c r="U1360" s="7"/>
      <c r="V1360" s="44"/>
      <c r="W1360" s="7"/>
      <c r="X1360" s="7"/>
      <c r="Y1360" s="44"/>
      <c r="Z1360" s="27"/>
      <c r="AA1360" s="27"/>
    </row>
    <row r="1361">
      <c r="A1361" s="21"/>
      <c r="B1361" s="21"/>
      <c r="C1361" s="21"/>
      <c r="D1361" s="21"/>
      <c r="E1361" s="21"/>
      <c r="F1361" s="21"/>
      <c r="G1361" s="21"/>
      <c r="H1361" s="21"/>
      <c r="I1361" s="21"/>
      <c r="J1361" s="21"/>
      <c r="K1361" s="25"/>
      <c r="L1361" s="7"/>
      <c r="M1361" s="7"/>
      <c r="N1361" s="7"/>
      <c r="O1361" s="7"/>
      <c r="P1361" s="44"/>
      <c r="Q1361" s="7"/>
      <c r="R1361" s="7"/>
      <c r="S1361" s="44"/>
      <c r="T1361" s="7"/>
      <c r="U1361" s="7"/>
      <c r="V1361" s="44"/>
      <c r="W1361" s="7"/>
      <c r="X1361" s="7"/>
      <c r="Y1361" s="44"/>
      <c r="Z1361" s="27"/>
      <c r="AA1361" s="27"/>
    </row>
    <row r="1362">
      <c r="A1362" s="21"/>
      <c r="B1362" s="21"/>
      <c r="C1362" s="21"/>
      <c r="D1362" s="21"/>
      <c r="E1362" s="21"/>
      <c r="F1362" s="21"/>
      <c r="G1362" s="21"/>
      <c r="H1362" s="21"/>
      <c r="I1362" s="21"/>
      <c r="J1362" s="21"/>
      <c r="K1362" s="25"/>
      <c r="L1362" s="7"/>
      <c r="M1362" s="7"/>
      <c r="N1362" s="7"/>
      <c r="O1362" s="7"/>
      <c r="P1362" s="44"/>
      <c r="Q1362" s="7"/>
      <c r="R1362" s="7"/>
      <c r="S1362" s="44"/>
      <c r="T1362" s="7"/>
      <c r="U1362" s="7"/>
      <c r="V1362" s="44"/>
      <c r="W1362" s="7"/>
      <c r="X1362" s="7"/>
      <c r="Y1362" s="44"/>
      <c r="Z1362" s="27"/>
      <c r="AA1362" s="27"/>
    </row>
    <row r="1363">
      <c r="A1363" s="21"/>
      <c r="B1363" s="21"/>
      <c r="C1363" s="21"/>
      <c r="D1363" s="21"/>
      <c r="E1363" s="21"/>
      <c r="F1363" s="21"/>
      <c r="G1363" s="21"/>
      <c r="H1363" s="21"/>
      <c r="I1363" s="21"/>
      <c r="J1363" s="21"/>
      <c r="K1363" s="25"/>
      <c r="L1363" s="7"/>
      <c r="M1363" s="7"/>
      <c r="N1363" s="7"/>
      <c r="O1363" s="7"/>
      <c r="P1363" s="44"/>
      <c r="Q1363" s="7"/>
      <c r="R1363" s="7"/>
      <c r="S1363" s="44"/>
      <c r="T1363" s="7"/>
      <c r="U1363" s="7"/>
      <c r="V1363" s="44"/>
      <c r="W1363" s="7"/>
      <c r="X1363" s="7"/>
      <c r="Y1363" s="44"/>
      <c r="Z1363" s="27"/>
      <c r="AA1363" s="27"/>
    </row>
    <row r="1364">
      <c r="A1364" s="21"/>
      <c r="B1364" s="21"/>
      <c r="C1364" s="21"/>
      <c r="D1364" s="21"/>
      <c r="E1364" s="21"/>
      <c r="F1364" s="21"/>
      <c r="G1364" s="21"/>
      <c r="H1364" s="21"/>
      <c r="I1364" s="21"/>
      <c r="J1364" s="21"/>
      <c r="K1364" s="25"/>
      <c r="L1364" s="7"/>
      <c r="M1364" s="7"/>
      <c r="N1364" s="7"/>
      <c r="O1364" s="7"/>
      <c r="P1364" s="44"/>
      <c r="Q1364" s="7"/>
      <c r="R1364" s="7"/>
      <c r="S1364" s="44"/>
      <c r="T1364" s="7"/>
      <c r="U1364" s="7"/>
      <c r="V1364" s="44"/>
      <c r="W1364" s="7"/>
      <c r="X1364" s="7"/>
      <c r="Y1364" s="44"/>
      <c r="Z1364" s="27"/>
      <c r="AA1364" s="27"/>
    </row>
    <row r="1365">
      <c r="A1365" s="21"/>
      <c r="B1365" s="21"/>
      <c r="C1365" s="21"/>
      <c r="D1365" s="21"/>
      <c r="E1365" s="21"/>
      <c r="F1365" s="21"/>
      <c r="G1365" s="21"/>
      <c r="H1365" s="21"/>
      <c r="I1365" s="21"/>
      <c r="J1365" s="21"/>
      <c r="K1365" s="25"/>
      <c r="L1365" s="7"/>
      <c r="M1365" s="7"/>
      <c r="N1365" s="7"/>
      <c r="O1365" s="7"/>
      <c r="P1365" s="44"/>
      <c r="Q1365" s="7"/>
      <c r="R1365" s="7"/>
      <c r="S1365" s="44"/>
      <c r="T1365" s="7"/>
      <c r="U1365" s="7"/>
      <c r="V1365" s="44"/>
      <c r="W1365" s="7"/>
      <c r="X1365" s="7"/>
      <c r="Y1365" s="44"/>
      <c r="Z1365" s="27"/>
      <c r="AA1365" s="27"/>
    </row>
    <row r="1366">
      <c r="A1366" s="21"/>
      <c r="B1366" s="21"/>
      <c r="C1366" s="21"/>
      <c r="D1366" s="21"/>
      <c r="E1366" s="21"/>
      <c r="F1366" s="21"/>
      <c r="G1366" s="21"/>
      <c r="H1366" s="21"/>
      <c r="I1366" s="21"/>
      <c r="J1366" s="21"/>
      <c r="K1366" s="25"/>
      <c r="L1366" s="7"/>
      <c r="M1366" s="7"/>
      <c r="N1366" s="7"/>
      <c r="O1366" s="7"/>
      <c r="P1366" s="44"/>
      <c r="Q1366" s="7"/>
      <c r="R1366" s="7"/>
      <c r="S1366" s="44"/>
      <c r="T1366" s="7"/>
      <c r="U1366" s="7"/>
      <c r="V1366" s="44"/>
      <c r="W1366" s="7"/>
      <c r="X1366" s="7"/>
      <c r="Y1366" s="44"/>
      <c r="Z1366" s="27"/>
      <c r="AA1366" s="27"/>
    </row>
    <row r="1367">
      <c r="A1367" s="21"/>
      <c r="B1367" s="21"/>
      <c r="C1367" s="21"/>
      <c r="D1367" s="21"/>
      <c r="E1367" s="21"/>
      <c r="F1367" s="21"/>
      <c r="G1367" s="21"/>
      <c r="H1367" s="21"/>
      <c r="I1367" s="21"/>
      <c r="J1367" s="21"/>
      <c r="K1367" s="25"/>
      <c r="L1367" s="7"/>
      <c r="M1367" s="7"/>
      <c r="N1367" s="7"/>
      <c r="O1367" s="7"/>
      <c r="P1367" s="44"/>
      <c r="Q1367" s="7"/>
      <c r="R1367" s="7"/>
      <c r="S1367" s="44"/>
      <c r="T1367" s="7"/>
      <c r="U1367" s="7"/>
      <c r="V1367" s="44"/>
      <c r="W1367" s="7"/>
      <c r="X1367" s="7"/>
      <c r="Y1367" s="44"/>
      <c r="Z1367" s="27"/>
      <c r="AA1367" s="27"/>
    </row>
    <row r="1368">
      <c r="A1368" s="21"/>
      <c r="B1368" s="21"/>
      <c r="C1368" s="21"/>
      <c r="D1368" s="21"/>
      <c r="E1368" s="21"/>
      <c r="F1368" s="21"/>
      <c r="G1368" s="21"/>
      <c r="H1368" s="21"/>
      <c r="I1368" s="21"/>
      <c r="J1368" s="21"/>
      <c r="K1368" s="25"/>
      <c r="L1368" s="7"/>
      <c r="M1368" s="7"/>
      <c r="N1368" s="7"/>
      <c r="O1368" s="7"/>
      <c r="P1368" s="44"/>
      <c r="Q1368" s="7"/>
      <c r="R1368" s="7"/>
      <c r="S1368" s="44"/>
      <c r="T1368" s="7"/>
      <c r="U1368" s="7"/>
      <c r="V1368" s="44"/>
      <c r="W1368" s="7"/>
      <c r="X1368" s="7"/>
      <c r="Y1368" s="44"/>
      <c r="Z1368" s="27"/>
      <c r="AA1368" s="27"/>
    </row>
    <row r="1369">
      <c r="A1369" s="21"/>
      <c r="B1369" s="21"/>
      <c r="C1369" s="21"/>
      <c r="D1369" s="21"/>
      <c r="E1369" s="21"/>
      <c r="F1369" s="21"/>
      <c r="G1369" s="21"/>
      <c r="H1369" s="21"/>
      <c r="I1369" s="21"/>
      <c r="J1369" s="21"/>
      <c r="K1369" s="25"/>
      <c r="L1369" s="7"/>
      <c r="M1369" s="7"/>
      <c r="N1369" s="7"/>
      <c r="O1369" s="7"/>
      <c r="P1369" s="44"/>
      <c r="Q1369" s="7"/>
      <c r="R1369" s="7"/>
      <c r="S1369" s="44"/>
      <c r="T1369" s="7"/>
      <c r="U1369" s="7"/>
      <c r="V1369" s="44"/>
      <c r="W1369" s="7"/>
      <c r="X1369" s="7"/>
      <c r="Y1369" s="44"/>
      <c r="Z1369" s="27"/>
      <c r="AA1369" s="27"/>
    </row>
    <row r="1370">
      <c r="A1370" s="21"/>
      <c r="B1370" s="21"/>
      <c r="C1370" s="21"/>
      <c r="D1370" s="21"/>
      <c r="E1370" s="21"/>
      <c r="F1370" s="21"/>
      <c r="G1370" s="21"/>
      <c r="H1370" s="21"/>
      <c r="I1370" s="21"/>
      <c r="J1370" s="21"/>
      <c r="K1370" s="25"/>
      <c r="L1370" s="7"/>
      <c r="M1370" s="7"/>
      <c r="N1370" s="7"/>
      <c r="O1370" s="7"/>
      <c r="P1370" s="44"/>
      <c r="Q1370" s="7"/>
      <c r="R1370" s="7"/>
      <c r="S1370" s="44"/>
      <c r="T1370" s="7"/>
      <c r="U1370" s="7"/>
      <c r="V1370" s="44"/>
      <c r="W1370" s="7"/>
      <c r="X1370" s="7"/>
      <c r="Y1370" s="44"/>
      <c r="Z1370" s="27"/>
      <c r="AA1370" s="27"/>
    </row>
    <row r="1371">
      <c r="A1371" s="21"/>
      <c r="B1371" s="21"/>
      <c r="C1371" s="21"/>
      <c r="D1371" s="21"/>
      <c r="E1371" s="21"/>
      <c r="F1371" s="21"/>
      <c r="G1371" s="21"/>
      <c r="H1371" s="21"/>
      <c r="I1371" s="21"/>
      <c r="J1371" s="21"/>
      <c r="K1371" s="25"/>
      <c r="L1371" s="7"/>
      <c r="M1371" s="7"/>
      <c r="N1371" s="7"/>
      <c r="O1371" s="7"/>
      <c r="P1371" s="44"/>
      <c r="Q1371" s="7"/>
      <c r="R1371" s="7"/>
      <c r="S1371" s="44"/>
      <c r="T1371" s="7"/>
      <c r="U1371" s="7"/>
      <c r="V1371" s="44"/>
      <c r="W1371" s="7"/>
      <c r="X1371" s="7"/>
      <c r="Y1371" s="44"/>
      <c r="Z1371" s="27"/>
      <c r="AA1371" s="27"/>
    </row>
    <row r="1372">
      <c r="A1372" s="21"/>
      <c r="B1372" s="21"/>
      <c r="C1372" s="21"/>
      <c r="D1372" s="21"/>
      <c r="E1372" s="21"/>
      <c r="F1372" s="21"/>
      <c r="G1372" s="21"/>
      <c r="H1372" s="21"/>
      <c r="I1372" s="21"/>
      <c r="J1372" s="21"/>
      <c r="K1372" s="25"/>
      <c r="L1372" s="7"/>
      <c r="M1372" s="7"/>
      <c r="N1372" s="7"/>
      <c r="O1372" s="7"/>
      <c r="P1372" s="44"/>
      <c r="Q1372" s="7"/>
      <c r="R1372" s="7"/>
      <c r="S1372" s="44"/>
      <c r="T1372" s="7"/>
      <c r="U1372" s="7"/>
      <c r="V1372" s="44"/>
      <c r="W1372" s="7"/>
      <c r="X1372" s="7"/>
      <c r="Y1372" s="44"/>
      <c r="Z1372" s="27"/>
      <c r="AA1372" s="27"/>
    </row>
    <row r="1373">
      <c r="A1373" s="21"/>
      <c r="B1373" s="21"/>
      <c r="C1373" s="21"/>
      <c r="D1373" s="21"/>
      <c r="E1373" s="21"/>
      <c r="F1373" s="21"/>
      <c r="G1373" s="21"/>
      <c r="H1373" s="21"/>
      <c r="I1373" s="21"/>
      <c r="J1373" s="21"/>
      <c r="K1373" s="25"/>
      <c r="L1373" s="7"/>
      <c r="M1373" s="7"/>
      <c r="N1373" s="7"/>
      <c r="O1373" s="7"/>
      <c r="P1373" s="44"/>
      <c r="Q1373" s="7"/>
      <c r="R1373" s="7"/>
      <c r="S1373" s="44"/>
      <c r="T1373" s="7"/>
      <c r="U1373" s="7"/>
      <c r="V1373" s="44"/>
      <c r="W1373" s="7"/>
      <c r="X1373" s="7"/>
      <c r="Y1373" s="44"/>
      <c r="Z1373" s="27"/>
      <c r="AA1373" s="27"/>
    </row>
    <row r="1374">
      <c r="A1374" s="21"/>
      <c r="B1374" s="21"/>
      <c r="C1374" s="21"/>
      <c r="D1374" s="21"/>
      <c r="E1374" s="21"/>
      <c r="F1374" s="21"/>
      <c r="G1374" s="21"/>
      <c r="H1374" s="21"/>
      <c r="I1374" s="21"/>
      <c r="J1374" s="21"/>
      <c r="K1374" s="25"/>
      <c r="L1374" s="7"/>
      <c r="M1374" s="7"/>
      <c r="N1374" s="7"/>
      <c r="O1374" s="7"/>
      <c r="P1374" s="44"/>
      <c r="Q1374" s="7"/>
      <c r="R1374" s="7"/>
      <c r="S1374" s="44"/>
      <c r="T1374" s="7"/>
      <c r="U1374" s="7"/>
      <c r="V1374" s="44"/>
      <c r="W1374" s="7"/>
      <c r="X1374" s="7"/>
      <c r="Y1374" s="44"/>
      <c r="Z1374" s="27"/>
      <c r="AA1374" s="27"/>
    </row>
    <row r="1375">
      <c r="A1375" s="21"/>
      <c r="B1375" s="21"/>
      <c r="C1375" s="21"/>
      <c r="D1375" s="21"/>
      <c r="E1375" s="21"/>
      <c r="F1375" s="21"/>
      <c r="G1375" s="21"/>
      <c r="H1375" s="21"/>
      <c r="I1375" s="21"/>
      <c r="J1375" s="21"/>
      <c r="K1375" s="25"/>
      <c r="L1375" s="7"/>
      <c r="M1375" s="7"/>
      <c r="N1375" s="7"/>
      <c r="O1375" s="7"/>
      <c r="P1375" s="44"/>
      <c r="Q1375" s="7"/>
      <c r="R1375" s="7"/>
      <c r="S1375" s="44"/>
      <c r="T1375" s="7"/>
      <c r="U1375" s="7"/>
      <c r="V1375" s="44"/>
      <c r="W1375" s="7"/>
      <c r="X1375" s="7"/>
      <c r="Y1375" s="44"/>
      <c r="Z1375" s="27"/>
      <c r="AA1375" s="27"/>
    </row>
    <row r="1376">
      <c r="A1376" s="21"/>
      <c r="B1376" s="21"/>
      <c r="C1376" s="21"/>
      <c r="D1376" s="21"/>
      <c r="E1376" s="21"/>
      <c r="F1376" s="21"/>
      <c r="G1376" s="21"/>
      <c r="H1376" s="21"/>
      <c r="I1376" s="21"/>
      <c r="J1376" s="21"/>
      <c r="K1376" s="25"/>
      <c r="L1376" s="7"/>
      <c r="M1376" s="7"/>
      <c r="N1376" s="7"/>
      <c r="O1376" s="7"/>
      <c r="P1376" s="44"/>
      <c r="Q1376" s="7"/>
      <c r="R1376" s="7"/>
      <c r="S1376" s="44"/>
      <c r="T1376" s="7"/>
      <c r="U1376" s="7"/>
      <c r="V1376" s="44"/>
      <c r="W1376" s="7"/>
      <c r="X1376" s="7"/>
      <c r="Y1376" s="44"/>
      <c r="Z1376" s="27"/>
      <c r="AA1376" s="27"/>
    </row>
    <row r="1377">
      <c r="A1377" s="21"/>
      <c r="B1377" s="21"/>
      <c r="C1377" s="21"/>
      <c r="D1377" s="21"/>
      <c r="E1377" s="21"/>
      <c r="F1377" s="21"/>
      <c r="G1377" s="21"/>
      <c r="H1377" s="21"/>
      <c r="I1377" s="21"/>
      <c r="J1377" s="21"/>
      <c r="K1377" s="25"/>
      <c r="L1377" s="7"/>
      <c r="M1377" s="7"/>
      <c r="N1377" s="7"/>
      <c r="O1377" s="7"/>
      <c r="P1377" s="44"/>
      <c r="Q1377" s="7"/>
      <c r="R1377" s="7"/>
      <c r="S1377" s="44"/>
      <c r="T1377" s="7"/>
      <c r="U1377" s="7"/>
      <c r="V1377" s="44"/>
      <c r="W1377" s="7"/>
      <c r="X1377" s="7"/>
      <c r="Y1377" s="44"/>
      <c r="Z1377" s="27"/>
      <c r="AA1377" s="27"/>
    </row>
    <row r="1378">
      <c r="A1378" s="21"/>
      <c r="B1378" s="21"/>
      <c r="C1378" s="21"/>
      <c r="D1378" s="21"/>
      <c r="E1378" s="21"/>
      <c r="F1378" s="21"/>
      <c r="G1378" s="21"/>
      <c r="H1378" s="21"/>
      <c r="I1378" s="21"/>
      <c r="J1378" s="21"/>
      <c r="K1378" s="25"/>
      <c r="L1378" s="7"/>
      <c r="M1378" s="7"/>
      <c r="N1378" s="7"/>
      <c r="O1378" s="7"/>
      <c r="P1378" s="44"/>
      <c r="Q1378" s="7"/>
      <c r="R1378" s="7"/>
      <c r="S1378" s="44"/>
      <c r="T1378" s="7"/>
      <c r="U1378" s="7"/>
      <c r="V1378" s="44"/>
      <c r="W1378" s="7"/>
      <c r="X1378" s="7"/>
      <c r="Y1378" s="44"/>
      <c r="Z1378" s="27"/>
      <c r="AA1378" s="27"/>
    </row>
    <row r="1379">
      <c r="A1379" s="21"/>
      <c r="B1379" s="21"/>
      <c r="C1379" s="21"/>
      <c r="D1379" s="21"/>
      <c r="E1379" s="21"/>
      <c r="F1379" s="21"/>
      <c r="G1379" s="21"/>
      <c r="H1379" s="21"/>
      <c r="I1379" s="21"/>
      <c r="J1379" s="21"/>
      <c r="K1379" s="25"/>
      <c r="L1379" s="7"/>
      <c r="M1379" s="7"/>
      <c r="N1379" s="7"/>
      <c r="O1379" s="7"/>
      <c r="P1379" s="44"/>
      <c r="Q1379" s="7"/>
      <c r="R1379" s="7"/>
      <c r="S1379" s="44"/>
      <c r="T1379" s="7"/>
      <c r="U1379" s="7"/>
      <c r="V1379" s="44"/>
      <c r="W1379" s="7"/>
      <c r="X1379" s="7"/>
      <c r="Y1379" s="44"/>
      <c r="Z1379" s="27"/>
      <c r="AA1379" s="27"/>
    </row>
    <row r="1380">
      <c r="A1380" s="21"/>
      <c r="B1380" s="21"/>
      <c r="C1380" s="21"/>
      <c r="D1380" s="21"/>
      <c r="E1380" s="21"/>
      <c r="F1380" s="21"/>
      <c r="G1380" s="21"/>
      <c r="H1380" s="21"/>
      <c r="I1380" s="21"/>
      <c r="J1380" s="21"/>
      <c r="K1380" s="25"/>
      <c r="L1380" s="7"/>
      <c r="M1380" s="7"/>
      <c r="N1380" s="7"/>
      <c r="O1380" s="7"/>
      <c r="P1380" s="44"/>
      <c r="Q1380" s="7"/>
      <c r="R1380" s="7"/>
      <c r="S1380" s="44"/>
      <c r="T1380" s="7"/>
      <c r="U1380" s="7"/>
      <c r="V1380" s="44"/>
      <c r="W1380" s="7"/>
      <c r="X1380" s="7"/>
      <c r="Y1380" s="44"/>
      <c r="Z1380" s="27"/>
      <c r="AA1380" s="27"/>
    </row>
    <row r="1381">
      <c r="A1381" s="21"/>
      <c r="B1381" s="21"/>
      <c r="C1381" s="21"/>
      <c r="D1381" s="21"/>
      <c r="E1381" s="21"/>
      <c r="F1381" s="21"/>
      <c r="G1381" s="21"/>
      <c r="H1381" s="21"/>
      <c r="I1381" s="21"/>
      <c r="J1381" s="21"/>
      <c r="K1381" s="25"/>
      <c r="L1381" s="7"/>
      <c r="M1381" s="7"/>
      <c r="N1381" s="7"/>
      <c r="O1381" s="7"/>
      <c r="P1381" s="44"/>
      <c r="Q1381" s="7"/>
      <c r="R1381" s="7"/>
      <c r="S1381" s="44"/>
      <c r="T1381" s="7"/>
      <c r="U1381" s="7"/>
      <c r="V1381" s="44"/>
      <c r="W1381" s="7"/>
      <c r="X1381" s="7"/>
      <c r="Y1381" s="44"/>
      <c r="Z1381" s="27"/>
      <c r="AA1381" s="27"/>
    </row>
    <row r="1382">
      <c r="A1382" s="21"/>
      <c r="B1382" s="21"/>
      <c r="C1382" s="21"/>
      <c r="D1382" s="21"/>
      <c r="E1382" s="21"/>
      <c r="F1382" s="21"/>
      <c r="G1382" s="21"/>
      <c r="H1382" s="21"/>
      <c r="I1382" s="21"/>
      <c r="J1382" s="21"/>
      <c r="K1382" s="25"/>
      <c r="L1382" s="7"/>
      <c r="M1382" s="7"/>
      <c r="N1382" s="7"/>
      <c r="O1382" s="7"/>
      <c r="P1382" s="44"/>
      <c r="Q1382" s="7"/>
      <c r="R1382" s="7"/>
      <c r="S1382" s="44"/>
      <c r="T1382" s="7"/>
      <c r="U1382" s="7"/>
      <c r="V1382" s="44"/>
      <c r="W1382" s="7"/>
      <c r="X1382" s="7"/>
      <c r="Y1382" s="44"/>
      <c r="Z1382" s="27"/>
      <c r="AA1382" s="27"/>
    </row>
    <row r="1383">
      <c r="A1383" s="21"/>
      <c r="B1383" s="21"/>
      <c r="C1383" s="21"/>
      <c r="D1383" s="21"/>
      <c r="E1383" s="21"/>
      <c r="F1383" s="21"/>
      <c r="G1383" s="21"/>
      <c r="H1383" s="21"/>
      <c r="I1383" s="21"/>
      <c r="J1383" s="21"/>
      <c r="K1383" s="25"/>
      <c r="L1383" s="7"/>
      <c r="M1383" s="7"/>
      <c r="N1383" s="7"/>
      <c r="O1383" s="7"/>
      <c r="P1383" s="44"/>
      <c r="Q1383" s="7"/>
      <c r="R1383" s="7"/>
      <c r="S1383" s="44"/>
      <c r="T1383" s="7"/>
      <c r="U1383" s="7"/>
      <c r="V1383" s="44"/>
      <c r="W1383" s="7"/>
      <c r="X1383" s="7"/>
      <c r="Y1383" s="44"/>
      <c r="Z1383" s="27"/>
      <c r="AA1383" s="27"/>
    </row>
    <row r="1384">
      <c r="A1384" s="21"/>
      <c r="B1384" s="21"/>
      <c r="C1384" s="21"/>
      <c r="D1384" s="21"/>
      <c r="E1384" s="21"/>
      <c r="F1384" s="21"/>
      <c r="G1384" s="21"/>
      <c r="H1384" s="21"/>
      <c r="I1384" s="21"/>
      <c r="J1384" s="21"/>
      <c r="K1384" s="25"/>
      <c r="L1384" s="7"/>
      <c r="M1384" s="7"/>
      <c r="N1384" s="7"/>
      <c r="O1384" s="7"/>
      <c r="P1384" s="44"/>
      <c r="Q1384" s="7"/>
      <c r="R1384" s="7"/>
      <c r="S1384" s="44"/>
      <c r="T1384" s="7"/>
      <c r="U1384" s="7"/>
      <c r="V1384" s="44"/>
      <c r="W1384" s="7"/>
      <c r="X1384" s="7"/>
      <c r="Y1384" s="44"/>
      <c r="Z1384" s="27"/>
      <c r="AA1384" s="27"/>
    </row>
    <row r="1385">
      <c r="A1385" s="21"/>
      <c r="B1385" s="21"/>
      <c r="C1385" s="21"/>
      <c r="D1385" s="21"/>
      <c r="E1385" s="21"/>
      <c r="F1385" s="21"/>
      <c r="G1385" s="21"/>
      <c r="H1385" s="21"/>
      <c r="I1385" s="21"/>
      <c r="J1385" s="21"/>
      <c r="K1385" s="25"/>
      <c r="L1385" s="7"/>
      <c r="M1385" s="7"/>
      <c r="N1385" s="7"/>
      <c r="O1385" s="7"/>
      <c r="P1385" s="44"/>
      <c r="Q1385" s="7"/>
      <c r="R1385" s="7"/>
      <c r="S1385" s="44"/>
      <c r="T1385" s="7"/>
      <c r="U1385" s="7"/>
      <c r="V1385" s="44"/>
      <c r="W1385" s="7"/>
      <c r="X1385" s="7"/>
      <c r="Y1385" s="44"/>
      <c r="Z1385" s="27"/>
      <c r="AA1385" s="27"/>
    </row>
    <row r="1386">
      <c r="A1386" s="21"/>
      <c r="B1386" s="21"/>
      <c r="C1386" s="21"/>
      <c r="D1386" s="21"/>
      <c r="E1386" s="21"/>
      <c r="F1386" s="21"/>
      <c r="G1386" s="21"/>
      <c r="H1386" s="21"/>
      <c r="I1386" s="21"/>
      <c r="J1386" s="21"/>
      <c r="K1386" s="25"/>
      <c r="L1386" s="7"/>
      <c r="M1386" s="7"/>
      <c r="N1386" s="7"/>
      <c r="O1386" s="7"/>
      <c r="P1386" s="44"/>
      <c r="Q1386" s="7"/>
      <c r="R1386" s="7"/>
      <c r="S1386" s="44"/>
      <c r="T1386" s="7"/>
      <c r="U1386" s="7"/>
      <c r="V1386" s="44"/>
      <c r="W1386" s="7"/>
      <c r="X1386" s="7"/>
      <c r="Y1386" s="44"/>
      <c r="Z1386" s="27"/>
      <c r="AA1386" s="27"/>
    </row>
    <row r="1387">
      <c r="A1387" s="21"/>
      <c r="B1387" s="21"/>
      <c r="C1387" s="21"/>
      <c r="D1387" s="21"/>
      <c r="E1387" s="21"/>
      <c r="F1387" s="21"/>
      <c r="G1387" s="21"/>
      <c r="H1387" s="21"/>
      <c r="I1387" s="21"/>
      <c r="J1387" s="21"/>
      <c r="K1387" s="25"/>
      <c r="L1387" s="7"/>
      <c r="M1387" s="7"/>
      <c r="N1387" s="7"/>
      <c r="O1387" s="7"/>
      <c r="P1387" s="44"/>
      <c r="Q1387" s="7"/>
      <c r="R1387" s="7"/>
      <c r="S1387" s="44"/>
      <c r="T1387" s="7"/>
      <c r="U1387" s="7"/>
      <c r="V1387" s="44"/>
      <c r="W1387" s="7"/>
      <c r="X1387" s="7"/>
      <c r="Y1387" s="44"/>
      <c r="Z1387" s="27"/>
      <c r="AA1387" s="27"/>
    </row>
    <row r="1388">
      <c r="A1388" s="21"/>
      <c r="B1388" s="21"/>
      <c r="C1388" s="21"/>
      <c r="D1388" s="21"/>
      <c r="E1388" s="21"/>
      <c r="F1388" s="21"/>
      <c r="G1388" s="21"/>
      <c r="H1388" s="21"/>
      <c r="I1388" s="21"/>
      <c r="J1388" s="21"/>
      <c r="K1388" s="25"/>
      <c r="L1388" s="7"/>
      <c r="M1388" s="7"/>
      <c r="N1388" s="7"/>
      <c r="O1388" s="7"/>
      <c r="P1388" s="44"/>
      <c r="Q1388" s="7"/>
      <c r="R1388" s="7"/>
      <c r="S1388" s="44"/>
      <c r="T1388" s="7"/>
      <c r="U1388" s="7"/>
      <c r="V1388" s="44"/>
      <c r="W1388" s="7"/>
      <c r="X1388" s="7"/>
      <c r="Y1388" s="44"/>
      <c r="Z1388" s="27"/>
      <c r="AA1388" s="27"/>
    </row>
    <row r="1389">
      <c r="A1389" s="21"/>
      <c r="B1389" s="21"/>
      <c r="C1389" s="21"/>
      <c r="D1389" s="21"/>
      <c r="E1389" s="21"/>
      <c r="F1389" s="21"/>
      <c r="G1389" s="21"/>
      <c r="H1389" s="21"/>
      <c r="I1389" s="21"/>
      <c r="J1389" s="21"/>
      <c r="K1389" s="25"/>
      <c r="L1389" s="7"/>
      <c r="M1389" s="7"/>
      <c r="N1389" s="7"/>
      <c r="O1389" s="7"/>
      <c r="P1389" s="44"/>
      <c r="Q1389" s="7"/>
      <c r="R1389" s="7"/>
      <c r="S1389" s="44"/>
      <c r="T1389" s="7"/>
      <c r="U1389" s="7"/>
      <c r="V1389" s="44"/>
      <c r="W1389" s="7"/>
      <c r="X1389" s="7"/>
      <c r="Y1389" s="44"/>
      <c r="Z1389" s="27"/>
      <c r="AA1389" s="27"/>
    </row>
    <row r="1390">
      <c r="A1390" s="21"/>
      <c r="B1390" s="21"/>
      <c r="C1390" s="21"/>
      <c r="D1390" s="21"/>
      <c r="E1390" s="21"/>
      <c r="F1390" s="21"/>
      <c r="G1390" s="21"/>
      <c r="H1390" s="21"/>
      <c r="I1390" s="21"/>
      <c r="J1390" s="21"/>
      <c r="K1390" s="25"/>
      <c r="L1390" s="7"/>
      <c r="M1390" s="7"/>
      <c r="N1390" s="7"/>
      <c r="O1390" s="7"/>
      <c r="P1390" s="44"/>
      <c r="Q1390" s="7"/>
      <c r="R1390" s="7"/>
      <c r="S1390" s="44"/>
      <c r="T1390" s="7"/>
      <c r="U1390" s="7"/>
      <c r="V1390" s="44"/>
      <c r="W1390" s="7"/>
      <c r="X1390" s="7"/>
      <c r="Y1390" s="44"/>
      <c r="Z1390" s="27"/>
      <c r="AA1390" s="27"/>
    </row>
    <row r="1391">
      <c r="A1391" s="21"/>
      <c r="B1391" s="21"/>
      <c r="C1391" s="21"/>
      <c r="D1391" s="21"/>
      <c r="E1391" s="21"/>
      <c r="F1391" s="21"/>
      <c r="G1391" s="21"/>
      <c r="H1391" s="21"/>
      <c r="I1391" s="21"/>
      <c r="J1391" s="21"/>
      <c r="K1391" s="25"/>
      <c r="L1391" s="7"/>
      <c r="M1391" s="7"/>
      <c r="N1391" s="7"/>
      <c r="O1391" s="7"/>
      <c r="P1391" s="44"/>
      <c r="Q1391" s="7"/>
      <c r="R1391" s="7"/>
      <c r="S1391" s="44"/>
      <c r="T1391" s="7"/>
      <c r="U1391" s="7"/>
      <c r="V1391" s="44"/>
      <c r="W1391" s="7"/>
      <c r="X1391" s="7"/>
      <c r="Y1391" s="44"/>
      <c r="Z1391" s="27"/>
      <c r="AA1391" s="27"/>
    </row>
    <row r="1392">
      <c r="A1392" s="21"/>
      <c r="B1392" s="21"/>
      <c r="C1392" s="21"/>
      <c r="D1392" s="21"/>
      <c r="E1392" s="21"/>
      <c r="F1392" s="21"/>
      <c r="G1392" s="21"/>
      <c r="H1392" s="21"/>
      <c r="I1392" s="21"/>
      <c r="J1392" s="21"/>
      <c r="K1392" s="25"/>
      <c r="L1392" s="7"/>
      <c r="M1392" s="7"/>
      <c r="N1392" s="7"/>
      <c r="O1392" s="7"/>
      <c r="P1392" s="44"/>
      <c r="Q1392" s="7"/>
      <c r="R1392" s="7"/>
      <c r="S1392" s="44"/>
      <c r="T1392" s="7"/>
      <c r="U1392" s="7"/>
      <c r="V1392" s="44"/>
      <c r="W1392" s="7"/>
      <c r="X1392" s="7"/>
      <c r="Y1392" s="44"/>
      <c r="Z1392" s="27"/>
      <c r="AA1392" s="27"/>
    </row>
    <row r="1393">
      <c r="A1393" s="21"/>
      <c r="B1393" s="21"/>
      <c r="C1393" s="21"/>
      <c r="D1393" s="21"/>
      <c r="E1393" s="21"/>
      <c r="F1393" s="21"/>
      <c r="G1393" s="21"/>
      <c r="H1393" s="21"/>
      <c r="I1393" s="21"/>
      <c r="J1393" s="21"/>
      <c r="K1393" s="25"/>
      <c r="L1393" s="7"/>
      <c r="M1393" s="7"/>
      <c r="N1393" s="7"/>
      <c r="O1393" s="7"/>
      <c r="P1393" s="44"/>
      <c r="Q1393" s="7"/>
      <c r="R1393" s="7"/>
      <c r="S1393" s="44"/>
      <c r="T1393" s="7"/>
      <c r="U1393" s="7"/>
      <c r="V1393" s="44"/>
      <c r="W1393" s="7"/>
      <c r="X1393" s="7"/>
      <c r="Y1393" s="44"/>
      <c r="Z1393" s="27"/>
      <c r="AA1393" s="27"/>
    </row>
    <row r="1394">
      <c r="A1394" s="21"/>
      <c r="B1394" s="21"/>
      <c r="C1394" s="21"/>
      <c r="D1394" s="21"/>
      <c r="E1394" s="21"/>
      <c r="F1394" s="21"/>
      <c r="G1394" s="21"/>
      <c r="H1394" s="21"/>
      <c r="I1394" s="21"/>
      <c r="J1394" s="21"/>
      <c r="K1394" s="25"/>
      <c r="L1394" s="7"/>
      <c r="M1394" s="7"/>
      <c r="N1394" s="7"/>
      <c r="O1394" s="7"/>
      <c r="P1394" s="44"/>
      <c r="Q1394" s="7"/>
      <c r="R1394" s="7"/>
      <c r="S1394" s="44"/>
      <c r="T1394" s="7"/>
      <c r="U1394" s="7"/>
      <c r="V1394" s="44"/>
      <c r="W1394" s="7"/>
      <c r="X1394" s="7"/>
      <c r="Y1394" s="44"/>
      <c r="Z1394" s="27"/>
      <c r="AA1394" s="27"/>
    </row>
    <row r="1395">
      <c r="A1395" s="21"/>
      <c r="B1395" s="21"/>
      <c r="C1395" s="21"/>
      <c r="D1395" s="21"/>
      <c r="E1395" s="21"/>
      <c r="F1395" s="21"/>
      <c r="G1395" s="21"/>
      <c r="H1395" s="21"/>
      <c r="I1395" s="21"/>
      <c r="J1395" s="21"/>
      <c r="K1395" s="25"/>
      <c r="L1395" s="7"/>
      <c r="M1395" s="7"/>
      <c r="N1395" s="7"/>
      <c r="O1395" s="7"/>
      <c r="P1395" s="44"/>
      <c r="Q1395" s="7"/>
      <c r="R1395" s="7"/>
      <c r="S1395" s="44"/>
      <c r="T1395" s="7"/>
      <c r="U1395" s="7"/>
      <c r="V1395" s="44"/>
      <c r="W1395" s="7"/>
      <c r="X1395" s="7"/>
      <c r="Y1395" s="44"/>
      <c r="Z1395" s="27"/>
      <c r="AA1395" s="27"/>
    </row>
    <row r="1396">
      <c r="A1396" s="21"/>
      <c r="B1396" s="21"/>
      <c r="C1396" s="21"/>
      <c r="D1396" s="21"/>
      <c r="E1396" s="21"/>
      <c r="F1396" s="21"/>
      <c r="G1396" s="21"/>
      <c r="H1396" s="21"/>
      <c r="I1396" s="21"/>
      <c r="J1396" s="21"/>
      <c r="K1396" s="25"/>
      <c r="L1396" s="7"/>
      <c r="M1396" s="7"/>
      <c r="N1396" s="7"/>
      <c r="O1396" s="7"/>
      <c r="P1396" s="44"/>
      <c r="Q1396" s="7"/>
      <c r="R1396" s="7"/>
      <c r="S1396" s="44"/>
      <c r="T1396" s="7"/>
      <c r="U1396" s="7"/>
      <c r="V1396" s="44"/>
      <c r="W1396" s="7"/>
      <c r="X1396" s="7"/>
      <c r="Y1396" s="44"/>
      <c r="Z1396" s="27"/>
      <c r="AA1396" s="27"/>
    </row>
    <row r="1397">
      <c r="A1397" s="21"/>
      <c r="B1397" s="21"/>
      <c r="C1397" s="21"/>
      <c r="D1397" s="21"/>
      <c r="E1397" s="21"/>
      <c r="F1397" s="21"/>
      <c r="G1397" s="21"/>
      <c r="H1397" s="21"/>
      <c r="I1397" s="21"/>
      <c r="J1397" s="21"/>
      <c r="K1397" s="25"/>
      <c r="L1397" s="7"/>
      <c r="M1397" s="7"/>
      <c r="N1397" s="7"/>
      <c r="O1397" s="7"/>
      <c r="P1397" s="44"/>
      <c r="Q1397" s="7"/>
      <c r="R1397" s="7"/>
      <c r="S1397" s="44"/>
      <c r="T1397" s="7"/>
      <c r="U1397" s="7"/>
      <c r="V1397" s="44"/>
      <c r="W1397" s="7"/>
      <c r="X1397" s="7"/>
      <c r="Y1397" s="44"/>
      <c r="Z1397" s="27"/>
      <c r="AA1397" s="27"/>
    </row>
    <row r="1398">
      <c r="A1398" s="21"/>
      <c r="B1398" s="21"/>
      <c r="C1398" s="21"/>
      <c r="D1398" s="21"/>
      <c r="E1398" s="21"/>
      <c r="F1398" s="21"/>
      <c r="G1398" s="21"/>
      <c r="H1398" s="21"/>
      <c r="I1398" s="21"/>
      <c r="J1398" s="21"/>
      <c r="K1398" s="25"/>
      <c r="L1398" s="7"/>
      <c r="M1398" s="7"/>
      <c r="N1398" s="7"/>
      <c r="O1398" s="7"/>
      <c r="P1398" s="44"/>
      <c r="Q1398" s="7"/>
      <c r="R1398" s="7"/>
      <c r="S1398" s="44"/>
      <c r="T1398" s="7"/>
      <c r="U1398" s="7"/>
      <c r="V1398" s="44"/>
      <c r="W1398" s="7"/>
      <c r="X1398" s="7"/>
      <c r="Y1398" s="44"/>
      <c r="Z1398" s="27"/>
      <c r="AA1398" s="27"/>
    </row>
    <row r="1399">
      <c r="A1399" s="21"/>
      <c r="B1399" s="21"/>
      <c r="C1399" s="21"/>
      <c r="D1399" s="21"/>
      <c r="E1399" s="21"/>
      <c r="F1399" s="21"/>
      <c r="G1399" s="21"/>
      <c r="H1399" s="21"/>
      <c r="I1399" s="21"/>
      <c r="J1399" s="21"/>
      <c r="K1399" s="25"/>
      <c r="L1399" s="7"/>
      <c r="M1399" s="7"/>
      <c r="N1399" s="7"/>
      <c r="O1399" s="7"/>
      <c r="P1399" s="44"/>
      <c r="Q1399" s="7"/>
      <c r="R1399" s="7"/>
      <c r="S1399" s="44"/>
      <c r="T1399" s="7"/>
      <c r="U1399" s="7"/>
      <c r="V1399" s="44"/>
      <c r="W1399" s="7"/>
      <c r="X1399" s="7"/>
      <c r="Y1399" s="44"/>
      <c r="Z1399" s="27"/>
      <c r="AA1399" s="27"/>
    </row>
    <row r="1400">
      <c r="A1400" s="21"/>
      <c r="B1400" s="21"/>
      <c r="C1400" s="21"/>
      <c r="D1400" s="21"/>
      <c r="E1400" s="21"/>
      <c r="F1400" s="21"/>
      <c r="G1400" s="21"/>
      <c r="H1400" s="21"/>
      <c r="I1400" s="21"/>
      <c r="J1400" s="21"/>
      <c r="K1400" s="25"/>
      <c r="L1400" s="7"/>
      <c r="M1400" s="7"/>
      <c r="N1400" s="7"/>
      <c r="O1400" s="7"/>
      <c r="P1400" s="44"/>
      <c r="Q1400" s="7"/>
      <c r="R1400" s="7"/>
      <c r="S1400" s="44"/>
      <c r="T1400" s="7"/>
      <c r="U1400" s="7"/>
      <c r="V1400" s="44"/>
      <c r="W1400" s="7"/>
      <c r="X1400" s="7"/>
      <c r="Y1400" s="44"/>
      <c r="Z1400" s="27"/>
      <c r="AA1400" s="27"/>
    </row>
    <row r="1401">
      <c r="A1401" s="21"/>
      <c r="B1401" s="21"/>
      <c r="C1401" s="21"/>
      <c r="D1401" s="21"/>
      <c r="E1401" s="21"/>
      <c r="F1401" s="21"/>
      <c r="G1401" s="21"/>
      <c r="H1401" s="21"/>
      <c r="I1401" s="21"/>
      <c r="J1401" s="21"/>
      <c r="K1401" s="25"/>
      <c r="L1401" s="7"/>
      <c r="M1401" s="7"/>
      <c r="N1401" s="7"/>
      <c r="O1401" s="7"/>
      <c r="P1401" s="44"/>
      <c r="Q1401" s="7"/>
      <c r="R1401" s="7"/>
      <c r="S1401" s="44"/>
      <c r="T1401" s="7"/>
      <c r="U1401" s="7"/>
      <c r="V1401" s="44"/>
      <c r="W1401" s="7"/>
      <c r="X1401" s="7"/>
      <c r="Y1401" s="44"/>
      <c r="Z1401" s="27"/>
      <c r="AA1401" s="27"/>
    </row>
    <row r="1402">
      <c r="A1402" s="21"/>
      <c r="B1402" s="21"/>
      <c r="C1402" s="21"/>
      <c r="D1402" s="21"/>
      <c r="E1402" s="21"/>
      <c r="F1402" s="21"/>
      <c r="G1402" s="21"/>
      <c r="H1402" s="21"/>
      <c r="I1402" s="21"/>
      <c r="J1402" s="21"/>
      <c r="K1402" s="25"/>
      <c r="L1402" s="7"/>
      <c r="M1402" s="7"/>
      <c r="N1402" s="7"/>
      <c r="O1402" s="7"/>
      <c r="P1402" s="44"/>
      <c r="Q1402" s="7"/>
      <c r="R1402" s="7"/>
      <c r="S1402" s="44"/>
      <c r="T1402" s="7"/>
      <c r="U1402" s="7"/>
      <c r="V1402" s="44"/>
      <c r="W1402" s="7"/>
      <c r="X1402" s="7"/>
      <c r="Y1402" s="44"/>
      <c r="Z1402" s="27"/>
      <c r="AA1402" s="27"/>
    </row>
    <row r="1403">
      <c r="A1403" s="21"/>
      <c r="B1403" s="21"/>
      <c r="C1403" s="21"/>
      <c r="D1403" s="21"/>
      <c r="E1403" s="21"/>
      <c r="F1403" s="21"/>
      <c r="G1403" s="21"/>
      <c r="H1403" s="21"/>
      <c r="I1403" s="21"/>
      <c r="J1403" s="21"/>
      <c r="K1403" s="25"/>
      <c r="L1403" s="7"/>
      <c r="M1403" s="7"/>
      <c r="N1403" s="7"/>
      <c r="O1403" s="7"/>
      <c r="P1403" s="44"/>
      <c r="Q1403" s="7"/>
      <c r="R1403" s="7"/>
      <c r="S1403" s="44"/>
      <c r="T1403" s="7"/>
      <c r="U1403" s="7"/>
      <c r="V1403" s="44"/>
      <c r="W1403" s="7"/>
      <c r="X1403" s="7"/>
      <c r="Y1403" s="44"/>
      <c r="Z1403" s="27"/>
      <c r="AA1403" s="27"/>
    </row>
    <row r="1404">
      <c r="A1404" s="21"/>
      <c r="B1404" s="21"/>
      <c r="C1404" s="21"/>
      <c r="D1404" s="21"/>
      <c r="E1404" s="21"/>
      <c r="F1404" s="21"/>
      <c r="G1404" s="21"/>
      <c r="H1404" s="21"/>
      <c r="I1404" s="21"/>
      <c r="J1404" s="21"/>
      <c r="K1404" s="25"/>
      <c r="L1404" s="7"/>
      <c r="M1404" s="7"/>
      <c r="N1404" s="7"/>
      <c r="O1404" s="7"/>
      <c r="P1404" s="44"/>
      <c r="Q1404" s="7"/>
      <c r="R1404" s="7"/>
      <c r="S1404" s="44"/>
      <c r="T1404" s="7"/>
      <c r="U1404" s="7"/>
      <c r="V1404" s="44"/>
      <c r="W1404" s="7"/>
      <c r="X1404" s="7"/>
      <c r="Y1404" s="44"/>
      <c r="Z1404" s="27"/>
      <c r="AA1404" s="27"/>
    </row>
    <row r="1405">
      <c r="A1405" s="21"/>
      <c r="B1405" s="21"/>
      <c r="C1405" s="21"/>
      <c r="D1405" s="21"/>
      <c r="E1405" s="21"/>
      <c r="F1405" s="21"/>
      <c r="G1405" s="21"/>
      <c r="H1405" s="21"/>
      <c r="I1405" s="21"/>
      <c r="J1405" s="21"/>
      <c r="K1405" s="25"/>
      <c r="L1405" s="7"/>
      <c r="M1405" s="7"/>
      <c r="N1405" s="7"/>
      <c r="O1405" s="7"/>
      <c r="P1405" s="44"/>
      <c r="Q1405" s="7"/>
      <c r="R1405" s="7"/>
      <c r="S1405" s="44"/>
      <c r="T1405" s="7"/>
      <c r="U1405" s="7"/>
      <c r="V1405" s="44"/>
      <c r="W1405" s="7"/>
      <c r="X1405" s="7"/>
      <c r="Y1405" s="44"/>
      <c r="Z1405" s="27"/>
      <c r="AA1405" s="27"/>
    </row>
    <row r="1406">
      <c r="A1406" s="21"/>
      <c r="B1406" s="21"/>
      <c r="C1406" s="21"/>
      <c r="D1406" s="21"/>
      <c r="E1406" s="21"/>
      <c r="F1406" s="21"/>
      <c r="G1406" s="21"/>
      <c r="H1406" s="21"/>
      <c r="I1406" s="21"/>
      <c r="J1406" s="21"/>
      <c r="K1406" s="25"/>
      <c r="L1406" s="7"/>
      <c r="M1406" s="7"/>
      <c r="N1406" s="7"/>
      <c r="O1406" s="7"/>
      <c r="P1406" s="44"/>
      <c r="Q1406" s="7"/>
      <c r="R1406" s="7"/>
      <c r="S1406" s="44"/>
      <c r="T1406" s="7"/>
      <c r="U1406" s="7"/>
      <c r="V1406" s="44"/>
      <c r="W1406" s="7"/>
      <c r="X1406" s="7"/>
      <c r="Y1406" s="44"/>
      <c r="Z1406" s="27"/>
      <c r="AA1406" s="27"/>
    </row>
    <row r="1407">
      <c r="A1407" s="21"/>
      <c r="B1407" s="21"/>
      <c r="C1407" s="21"/>
      <c r="D1407" s="21"/>
      <c r="E1407" s="21"/>
      <c r="F1407" s="21"/>
      <c r="G1407" s="21"/>
      <c r="H1407" s="21"/>
      <c r="I1407" s="21"/>
      <c r="J1407" s="21"/>
      <c r="K1407" s="25"/>
      <c r="L1407" s="7"/>
      <c r="M1407" s="7"/>
      <c r="N1407" s="7"/>
      <c r="O1407" s="7"/>
      <c r="P1407" s="44"/>
      <c r="Q1407" s="7"/>
      <c r="R1407" s="7"/>
      <c r="S1407" s="44"/>
      <c r="T1407" s="7"/>
      <c r="U1407" s="7"/>
      <c r="V1407" s="44"/>
      <c r="W1407" s="7"/>
      <c r="X1407" s="7"/>
      <c r="Y1407" s="44"/>
      <c r="Z1407" s="27"/>
      <c r="AA1407" s="27"/>
    </row>
    <row r="1408">
      <c r="A1408" s="21"/>
      <c r="B1408" s="21"/>
      <c r="C1408" s="21"/>
      <c r="D1408" s="21"/>
      <c r="E1408" s="21"/>
      <c r="F1408" s="21"/>
      <c r="G1408" s="21"/>
      <c r="H1408" s="21"/>
      <c r="I1408" s="21"/>
      <c r="J1408" s="21"/>
      <c r="K1408" s="25"/>
      <c r="L1408" s="7"/>
      <c r="M1408" s="7"/>
      <c r="N1408" s="7"/>
      <c r="O1408" s="7"/>
      <c r="P1408" s="44"/>
      <c r="Q1408" s="7"/>
      <c r="R1408" s="7"/>
      <c r="S1408" s="44"/>
      <c r="T1408" s="7"/>
      <c r="U1408" s="7"/>
      <c r="V1408" s="44"/>
      <c r="W1408" s="7"/>
      <c r="X1408" s="7"/>
      <c r="Y1408" s="44"/>
      <c r="Z1408" s="27"/>
      <c r="AA1408" s="27"/>
    </row>
    <row r="1409">
      <c r="A1409" s="21"/>
      <c r="B1409" s="21"/>
      <c r="C1409" s="21"/>
      <c r="D1409" s="21"/>
      <c r="E1409" s="21"/>
      <c r="F1409" s="21"/>
      <c r="G1409" s="21"/>
      <c r="H1409" s="21"/>
      <c r="I1409" s="21"/>
      <c r="J1409" s="21"/>
      <c r="K1409" s="25"/>
      <c r="L1409" s="7"/>
      <c r="M1409" s="7"/>
      <c r="N1409" s="7"/>
      <c r="O1409" s="7"/>
      <c r="P1409" s="44"/>
      <c r="Q1409" s="7"/>
      <c r="R1409" s="7"/>
      <c r="S1409" s="44"/>
      <c r="T1409" s="7"/>
      <c r="U1409" s="7"/>
      <c r="V1409" s="44"/>
      <c r="W1409" s="7"/>
      <c r="X1409" s="7"/>
      <c r="Y1409" s="44"/>
      <c r="Z1409" s="27"/>
      <c r="AA1409" s="27"/>
    </row>
    <row r="1410">
      <c r="A1410" s="21"/>
      <c r="B1410" s="21"/>
      <c r="C1410" s="21"/>
      <c r="D1410" s="21"/>
      <c r="E1410" s="21"/>
      <c r="F1410" s="21"/>
      <c r="G1410" s="21"/>
      <c r="H1410" s="21"/>
      <c r="I1410" s="21"/>
      <c r="J1410" s="21"/>
      <c r="K1410" s="25"/>
      <c r="L1410" s="7"/>
      <c r="M1410" s="7"/>
      <c r="N1410" s="7"/>
      <c r="O1410" s="7"/>
      <c r="P1410" s="44"/>
      <c r="Q1410" s="7"/>
      <c r="R1410" s="7"/>
      <c r="S1410" s="44"/>
      <c r="T1410" s="7"/>
      <c r="U1410" s="7"/>
      <c r="V1410" s="44"/>
      <c r="W1410" s="7"/>
      <c r="X1410" s="7"/>
      <c r="Y1410" s="44"/>
      <c r="Z1410" s="27"/>
      <c r="AA1410" s="27"/>
    </row>
    <row r="1411">
      <c r="A1411" s="21"/>
      <c r="B1411" s="21"/>
      <c r="C1411" s="21"/>
      <c r="D1411" s="21"/>
      <c r="E1411" s="21"/>
      <c r="F1411" s="21"/>
      <c r="G1411" s="21"/>
      <c r="H1411" s="21"/>
      <c r="I1411" s="21"/>
      <c r="J1411" s="21"/>
      <c r="K1411" s="25"/>
      <c r="L1411" s="7"/>
      <c r="M1411" s="7"/>
      <c r="N1411" s="7"/>
      <c r="O1411" s="7"/>
      <c r="P1411" s="44"/>
      <c r="Q1411" s="7"/>
      <c r="R1411" s="7"/>
      <c r="S1411" s="44"/>
      <c r="T1411" s="7"/>
      <c r="U1411" s="7"/>
      <c r="V1411" s="44"/>
      <c r="W1411" s="7"/>
      <c r="X1411" s="7"/>
      <c r="Y1411" s="44"/>
      <c r="Z1411" s="27"/>
      <c r="AA1411" s="27"/>
    </row>
    <row r="1412">
      <c r="A1412" s="21"/>
      <c r="B1412" s="21"/>
      <c r="C1412" s="21"/>
      <c r="D1412" s="21"/>
      <c r="E1412" s="21"/>
      <c r="F1412" s="21"/>
      <c r="G1412" s="21"/>
      <c r="H1412" s="21"/>
      <c r="I1412" s="21"/>
      <c r="J1412" s="21"/>
      <c r="K1412" s="25"/>
      <c r="L1412" s="7"/>
      <c r="M1412" s="7"/>
      <c r="N1412" s="7"/>
      <c r="O1412" s="7"/>
      <c r="P1412" s="44"/>
      <c r="Q1412" s="7"/>
      <c r="R1412" s="7"/>
      <c r="S1412" s="44"/>
      <c r="T1412" s="7"/>
      <c r="U1412" s="7"/>
      <c r="V1412" s="44"/>
      <c r="W1412" s="7"/>
      <c r="X1412" s="7"/>
      <c r="Y1412" s="44"/>
      <c r="Z1412" s="27"/>
      <c r="AA1412" s="27"/>
    </row>
    <row r="1413">
      <c r="A1413" s="21"/>
      <c r="B1413" s="21"/>
      <c r="C1413" s="21"/>
      <c r="D1413" s="21"/>
      <c r="E1413" s="21"/>
      <c r="F1413" s="21"/>
      <c r="G1413" s="21"/>
      <c r="H1413" s="21"/>
      <c r="I1413" s="21"/>
      <c r="J1413" s="21"/>
      <c r="K1413" s="25"/>
      <c r="L1413" s="7"/>
      <c r="M1413" s="7"/>
      <c r="N1413" s="7"/>
      <c r="O1413" s="7"/>
      <c r="P1413" s="44"/>
      <c r="Q1413" s="7"/>
      <c r="R1413" s="7"/>
      <c r="S1413" s="44"/>
      <c r="T1413" s="7"/>
      <c r="U1413" s="7"/>
      <c r="V1413" s="44"/>
      <c r="W1413" s="7"/>
      <c r="X1413" s="7"/>
      <c r="Y1413" s="44"/>
      <c r="Z1413" s="27"/>
      <c r="AA1413" s="27"/>
    </row>
    <row r="1414">
      <c r="A1414" s="21"/>
      <c r="B1414" s="21"/>
      <c r="C1414" s="21"/>
      <c r="D1414" s="21"/>
      <c r="E1414" s="21"/>
      <c r="F1414" s="21"/>
      <c r="G1414" s="21"/>
      <c r="H1414" s="21"/>
      <c r="I1414" s="21"/>
      <c r="J1414" s="21"/>
      <c r="K1414" s="25"/>
      <c r="L1414" s="7"/>
      <c r="M1414" s="7"/>
      <c r="N1414" s="7"/>
      <c r="O1414" s="7"/>
      <c r="P1414" s="44"/>
      <c r="Q1414" s="7"/>
      <c r="R1414" s="7"/>
      <c r="S1414" s="44"/>
      <c r="T1414" s="7"/>
      <c r="U1414" s="7"/>
      <c r="V1414" s="44"/>
      <c r="W1414" s="7"/>
      <c r="X1414" s="7"/>
      <c r="Y1414" s="44"/>
      <c r="Z1414" s="27"/>
      <c r="AA1414" s="27"/>
    </row>
    <row r="1415">
      <c r="A1415" s="21"/>
      <c r="B1415" s="21"/>
      <c r="C1415" s="21"/>
      <c r="D1415" s="21"/>
      <c r="E1415" s="21"/>
      <c r="F1415" s="21"/>
      <c r="G1415" s="21"/>
      <c r="H1415" s="21"/>
      <c r="I1415" s="21"/>
      <c r="J1415" s="21"/>
      <c r="K1415" s="25"/>
      <c r="L1415" s="7"/>
      <c r="M1415" s="7"/>
      <c r="N1415" s="7"/>
      <c r="O1415" s="7"/>
      <c r="P1415" s="44"/>
      <c r="Q1415" s="7"/>
      <c r="R1415" s="7"/>
      <c r="S1415" s="44"/>
      <c r="T1415" s="7"/>
      <c r="U1415" s="7"/>
      <c r="V1415" s="44"/>
      <c r="W1415" s="7"/>
      <c r="X1415" s="7"/>
      <c r="Y1415" s="44"/>
      <c r="Z1415" s="27"/>
      <c r="AA1415" s="27"/>
    </row>
    <row r="1416">
      <c r="A1416" s="21"/>
      <c r="B1416" s="21"/>
      <c r="C1416" s="21"/>
      <c r="D1416" s="21"/>
      <c r="E1416" s="21"/>
      <c r="F1416" s="21"/>
      <c r="G1416" s="21"/>
      <c r="H1416" s="21"/>
      <c r="I1416" s="21"/>
      <c r="J1416" s="21"/>
      <c r="K1416" s="25"/>
      <c r="L1416" s="7"/>
      <c r="M1416" s="7"/>
      <c r="N1416" s="7"/>
      <c r="O1416" s="7"/>
      <c r="P1416" s="44"/>
      <c r="Q1416" s="7"/>
      <c r="R1416" s="7"/>
      <c r="S1416" s="44"/>
      <c r="T1416" s="7"/>
      <c r="U1416" s="7"/>
      <c r="V1416" s="44"/>
      <c r="W1416" s="7"/>
      <c r="X1416" s="7"/>
      <c r="Y1416" s="44"/>
      <c r="Z1416" s="27"/>
      <c r="AA1416" s="27"/>
    </row>
    <row r="1417">
      <c r="A1417" s="21"/>
      <c r="B1417" s="21"/>
      <c r="C1417" s="21"/>
      <c r="D1417" s="21"/>
      <c r="E1417" s="21"/>
      <c r="F1417" s="21"/>
      <c r="G1417" s="21"/>
      <c r="H1417" s="21"/>
      <c r="I1417" s="21"/>
      <c r="J1417" s="21"/>
      <c r="K1417" s="25"/>
      <c r="L1417" s="7"/>
      <c r="M1417" s="7"/>
      <c r="N1417" s="7"/>
      <c r="O1417" s="7"/>
      <c r="P1417" s="44"/>
      <c r="Q1417" s="7"/>
      <c r="R1417" s="7"/>
      <c r="S1417" s="44"/>
      <c r="T1417" s="7"/>
      <c r="U1417" s="7"/>
      <c r="V1417" s="44"/>
      <c r="W1417" s="7"/>
      <c r="X1417" s="7"/>
      <c r="Y1417" s="44"/>
      <c r="Z1417" s="27"/>
      <c r="AA1417" s="27"/>
    </row>
    <row r="1418">
      <c r="A1418" s="21"/>
      <c r="B1418" s="21"/>
      <c r="C1418" s="21"/>
      <c r="D1418" s="21"/>
      <c r="E1418" s="21"/>
      <c r="F1418" s="21"/>
      <c r="G1418" s="21"/>
      <c r="H1418" s="21"/>
      <c r="I1418" s="21"/>
      <c r="J1418" s="21"/>
      <c r="K1418" s="25"/>
      <c r="L1418" s="7"/>
      <c r="M1418" s="7"/>
      <c r="N1418" s="7"/>
      <c r="O1418" s="7"/>
      <c r="P1418" s="44"/>
      <c r="Q1418" s="7"/>
      <c r="R1418" s="7"/>
      <c r="S1418" s="44"/>
      <c r="T1418" s="7"/>
      <c r="U1418" s="7"/>
      <c r="V1418" s="44"/>
      <c r="W1418" s="7"/>
      <c r="X1418" s="7"/>
      <c r="Y1418" s="44"/>
      <c r="Z1418" s="27"/>
      <c r="AA1418" s="27"/>
    </row>
    <row r="1419">
      <c r="A1419" s="21"/>
      <c r="B1419" s="21"/>
      <c r="C1419" s="21"/>
      <c r="D1419" s="21"/>
      <c r="E1419" s="21"/>
      <c r="F1419" s="21"/>
      <c r="G1419" s="21"/>
      <c r="H1419" s="21"/>
      <c r="I1419" s="21"/>
      <c r="J1419" s="21"/>
      <c r="K1419" s="25"/>
      <c r="L1419" s="7"/>
      <c r="M1419" s="7"/>
      <c r="N1419" s="7"/>
      <c r="O1419" s="7"/>
      <c r="P1419" s="44"/>
      <c r="Q1419" s="7"/>
      <c r="R1419" s="7"/>
      <c r="S1419" s="44"/>
      <c r="T1419" s="7"/>
      <c r="U1419" s="7"/>
      <c r="V1419" s="44"/>
      <c r="W1419" s="7"/>
      <c r="X1419" s="7"/>
      <c r="Y1419" s="44"/>
      <c r="Z1419" s="27"/>
      <c r="AA1419" s="27"/>
    </row>
    <row r="1420">
      <c r="A1420" s="21"/>
      <c r="B1420" s="21"/>
      <c r="C1420" s="21"/>
      <c r="D1420" s="21"/>
      <c r="E1420" s="21"/>
      <c r="F1420" s="21"/>
      <c r="G1420" s="21"/>
      <c r="H1420" s="21"/>
      <c r="I1420" s="21"/>
      <c r="J1420" s="21"/>
      <c r="K1420" s="25"/>
      <c r="L1420" s="7"/>
      <c r="M1420" s="7"/>
      <c r="N1420" s="7"/>
      <c r="O1420" s="7"/>
      <c r="P1420" s="44"/>
      <c r="Q1420" s="7"/>
      <c r="R1420" s="7"/>
      <c r="S1420" s="44"/>
      <c r="T1420" s="7"/>
      <c r="U1420" s="7"/>
      <c r="V1420" s="44"/>
      <c r="W1420" s="7"/>
      <c r="X1420" s="7"/>
      <c r="Y1420" s="44"/>
      <c r="Z1420" s="27"/>
      <c r="AA1420" s="27"/>
    </row>
    <row r="1421">
      <c r="A1421" s="21"/>
      <c r="B1421" s="21"/>
      <c r="C1421" s="21"/>
      <c r="D1421" s="21"/>
      <c r="E1421" s="21"/>
      <c r="F1421" s="21"/>
      <c r="G1421" s="21"/>
      <c r="H1421" s="21"/>
      <c r="I1421" s="21"/>
      <c r="J1421" s="21"/>
      <c r="K1421" s="25"/>
      <c r="L1421" s="7"/>
      <c r="M1421" s="7"/>
      <c r="N1421" s="7"/>
      <c r="O1421" s="7"/>
      <c r="P1421" s="44"/>
      <c r="Q1421" s="7"/>
      <c r="R1421" s="7"/>
      <c r="S1421" s="44"/>
      <c r="T1421" s="7"/>
      <c r="U1421" s="7"/>
      <c r="V1421" s="44"/>
      <c r="W1421" s="7"/>
      <c r="X1421" s="7"/>
      <c r="Y1421" s="44"/>
      <c r="Z1421" s="27"/>
      <c r="AA1421" s="27"/>
    </row>
    <row r="1422">
      <c r="A1422" s="21"/>
      <c r="B1422" s="21"/>
      <c r="C1422" s="21"/>
      <c r="D1422" s="21"/>
      <c r="E1422" s="21"/>
      <c r="F1422" s="21"/>
      <c r="G1422" s="21"/>
      <c r="H1422" s="21"/>
      <c r="I1422" s="21"/>
      <c r="J1422" s="21"/>
      <c r="K1422" s="25"/>
      <c r="L1422" s="7"/>
      <c r="M1422" s="7"/>
      <c r="N1422" s="7"/>
      <c r="O1422" s="7"/>
      <c r="P1422" s="44"/>
      <c r="Q1422" s="7"/>
      <c r="R1422" s="7"/>
      <c r="S1422" s="44"/>
      <c r="T1422" s="7"/>
      <c r="U1422" s="7"/>
      <c r="V1422" s="44"/>
      <c r="W1422" s="7"/>
      <c r="X1422" s="7"/>
      <c r="Y1422" s="44"/>
      <c r="Z1422" s="27"/>
      <c r="AA1422" s="27"/>
    </row>
    <row r="1423">
      <c r="A1423" s="21"/>
      <c r="B1423" s="21"/>
      <c r="C1423" s="21"/>
      <c r="D1423" s="21"/>
      <c r="E1423" s="21"/>
      <c r="F1423" s="21"/>
      <c r="G1423" s="21"/>
      <c r="H1423" s="21"/>
      <c r="I1423" s="21"/>
      <c r="J1423" s="21"/>
      <c r="K1423" s="25"/>
      <c r="L1423" s="7"/>
      <c r="M1423" s="7"/>
      <c r="N1423" s="7"/>
      <c r="O1423" s="7"/>
      <c r="P1423" s="44"/>
      <c r="Q1423" s="7"/>
      <c r="R1423" s="7"/>
      <c r="S1423" s="44"/>
      <c r="T1423" s="7"/>
      <c r="U1423" s="7"/>
      <c r="V1423" s="44"/>
      <c r="W1423" s="7"/>
      <c r="X1423" s="7"/>
      <c r="Y1423" s="44"/>
      <c r="Z1423" s="27"/>
      <c r="AA1423" s="27"/>
    </row>
    <row r="1424">
      <c r="A1424" s="21"/>
      <c r="B1424" s="21"/>
      <c r="C1424" s="21"/>
      <c r="D1424" s="21"/>
      <c r="E1424" s="21"/>
      <c r="F1424" s="21"/>
      <c r="G1424" s="21"/>
      <c r="H1424" s="21"/>
      <c r="I1424" s="21"/>
      <c r="J1424" s="21"/>
      <c r="K1424" s="25"/>
      <c r="L1424" s="7"/>
      <c r="M1424" s="7"/>
      <c r="N1424" s="7"/>
      <c r="O1424" s="7"/>
      <c r="P1424" s="44"/>
      <c r="Q1424" s="7"/>
      <c r="R1424" s="7"/>
      <c r="S1424" s="44"/>
      <c r="T1424" s="7"/>
      <c r="U1424" s="7"/>
      <c r="V1424" s="44"/>
      <c r="W1424" s="7"/>
      <c r="X1424" s="7"/>
      <c r="Y1424" s="44"/>
      <c r="Z1424" s="27"/>
      <c r="AA1424" s="27"/>
    </row>
    <row r="1425">
      <c r="A1425" s="21"/>
      <c r="B1425" s="21"/>
      <c r="C1425" s="21"/>
      <c r="D1425" s="21"/>
      <c r="E1425" s="21"/>
      <c r="F1425" s="21"/>
      <c r="G1425" s="21"/>
      <c r="H1425" s="21"/>
      <c r="I1425" s="21"/>
      <c r="J1425" s="21"/>
      <c r="K1425" s="25"/>
      <c r="L1425" s="7"/>
      <c r="M1425" s="7"/>
      <c r="N1425" s="7"/>
      <c r="O1425" s="7"/>
      <c r="P1425" s="44"/>
      <c r="Q1425" s="7"/>
      <c r="R1425" s="7"/>
      <c r="S1425" s="44"/>
      <c r="T1425" s="7"/>
      <c r="U1425" s="7"/>
      <c r="V1425" s="44"/>
      <c r="W1425" s="7"/>
      <c r="X1425" s="7"/>
      <c r="Y1425" s="44"/>
      <c r="Z1425" s="27"/>
      <c r="AA1425" s="27"/>
    </row>
    <row r="1426">
      <c r="A1426" s="21"/>
      <c r="B1426" s="21"/>
      <c r="C1426" s="21"/>
      <c r="D1426" s="21"/>
      <c r="E1426" s="21"/>
      <c r="F1426" s="21"/>
      <c r="G1426" s="21"/>
      <c r="H1426" s="21"/>
      <c r="I1426" s="21"/>
      <c r="J1426" s="21"/>
      <c r="K1426" s="25"/>
      <c r="L1426" s="7"/>
      <c r="M1426" s="7"/>
      <c r="N1426" s="7"/>
      <c r="O1426" s="7"/>
      <c r="P1426" s="44"/>
      <c r="Q1426" s="7"/>
      <c r="R1426" s="7"/>
      <c r="S1426" s="44"/>
      <c r="T1426" s="7"/>
      <c r="U1426" s="7"/>
      <c r="V1426" s="44"/>
      <c r="W1426" s="7"/>
      <c r="X1426" s="7"/>
      <c r="Y1426" s="44"/>
      <c r="Z1426" s="27"/>
      <c r="AA1426" s="27"/>
    </row>
    <row r="1427">
      <c r="A1427" s="21"/>
      <c r="B1427" s="21"/>
      <c r="C1427" s="21"/>
      <c r="D1427" s="21"/>
      <c r="E1427" s="21"/>
      <c r="F1427" s="21"/>
      <c r="G1427" s="21"/>
      <c r="H1427" s="21"/>
      <c r="I1427" s="21"/>
      <c r="J1427" s="21"/>
      <c r="K1427" s="25"/>
      <c r="L1427" s="7"/>
      <c r="M1427" s="7"/>
      <c r="N1427" s="7"/>
      <c r="O1427" s="7"/>
      <c r="P1427" s="44"/>
      <c r="Q1427" s="7"/>
      <c r="R1427" s="7"/>
      <c r="S1427" s="44"/>
      <c r="T1427" s="7"/>
      <c r="U1427" s="7"/>
      <c r="V1427" s="44"/>
      <c r="W1427" s="7"/>
      <c r="X1427" s="7"/>
      <c r="Y1427" s="44"/>
      <c r="Z1427" s="27"/>
      <c r="AA1427" s="27"/>
    </row>
    <row r="1428">
      <c r="A1428" s="21"/>
      <c r="B1428" s="21"/>
      <c r="C1428" s="21"/>
      <c r="D1428" s="21"/>
      <c r="E1428" s="21"/>
      <c r="F1428" s="21"/>
      <c r="G1428" s="21"/>
      <c r="H1428" s="21"/>
      <c r="I1428" s="21"/>
      <c r="J1428" s="21"/>
      <c r="K1428" s="25"/>
      <c r="L1428" s="7"/>
      <c r="M1428" s="7"/>
      <c r="N1428" s="7"/>
      <c r="O1428" s="7"/>
      <c r="P1428" s="44"/>
      <c r="Q1428" s="7"/>
      <c r="R1428" s="7"/>
      <c r="S1428" s="44"/>
      <c r="T1428" s="7"/>
      <c r="U1428" s="7"/>
      <c r="V1428" s="44"/>
      <c r="W1428" s="7"/>
      <c r="X1428" s="7"/>
      <c r="Y1428" s="44"/>
      <c r="Z1428" s="27"/>
      <c r="AA1428" s="27"/>
    </row>
    <row r="1429">
      <c r="A1429" s="21"/>
      <c r="B1429" s="21"/>
      <c r="C1429" s="21"/>
      <c r="D1429" s="21"/>
      <c r="E1429" s="21"/>
      <c r="F1429" s="21"/>
      <c r="G1429" s="21"/>
      <c r="H1429" s="21"/>
      <c r="I1429" s="21"/>
      <c r="J1429" s="21"/>
      <c r="K1429" s="25"/>
      <c r="L1429" s="7"/>
      <c r="M1429" s="7"/>
      <c r="N1429" s="7"/>
      <c r="O1429" s="7"/>
      <c r="P1429" s="44"/>
      <c r="Q1429" s="7"/>
      <c r="R1429" s="7"/>
      <c r="S1429" s="44"/>
      <c r="T1429" s="7"/>
      <c r="U1429" s="7"/>
      <c r="V1429" s="44"/>
      <c r="W1429" s="7"/>
      <c r="X1429" s="7"/>
      <c r="Y1429" s="44"/>
      <c r="Z1429" s="27"/>
      <c r="AA1429" s="27"/>
    </row>
    <row r="1430">
      <c r="A1430" s="21"/>
      <c r="B1430" s="21"/>
      <c r="C1430" s="21"/>
      <c r="D1430" s="21"/>
      <c r="E1430" s="21"/>
      <c r="F1430" s="21"/>
      <c r="G1430" s="21"/>
      <c r="H1430" s="21"/>
      <c r="I1430" s="21"/>
      <c r="J1430" s="21"/>
      <c r="K1430" s="25"/>
      <c r="L1430" s="7"/>
      <c r="M1430" s="7"/>
      <c r="N1430" s="7"/>
      <c r="O1430" s="7"/>
      <c r="P1430" s="44"/>
      <c r="Q1430" s="7"/>
      <c r="R1430" s="7"/>
      <c r="S1430" s="44"/>
      <c r="T1430" s="7"/>
      <c r="U1430" s="7"/>
      <c r="V1430" s="44"/>
      <c r="W1430" s="7"/>
      <c r="X1430" s="7"/>
      <c r="Y1430" s="44"/>
      <c r="Z1430" s="27"/>
      <c r="AA1430" s="27"/>
    </row>
    <row r="1431">
      <c r="A1431" s="21"/>
      <c r="B1431" s="21"/>
      <c r="C1431" s="21"/>
      <c r="D1431" s="21"/>
      <c r="E1431" s="21"/>
      <c r="F1431" s="21"/>
      <c r="G1431" s="21"/>
      <c r="H1431" s="21"/>
      <c r="I1431" s="21"/>
      <c r="J1431" s="21"/>
      <c r="K1431" s="25"/>
      <c r="L1431" s="7"/>
      <c r="M1431" s="7"/>
      <c r="N1431" s="7"/>
      <c r="O1431" s="7"/>
      <c r="P1431" s="44"/>
      <c r="Q1431" s="7"/>
      <c r="R1431" s="7"/>
      <c r="S1431" s="44"/>
      <c r="T1431" s="7"/>
      <c r="U1431" s="7"/>
      <c r="V1431" s="44"/>
      <c r="W1431" s="7"/>
      <c r="X1431" s="7"/>
      <c r="Y1431" s="44"/>
      <c r="Z1431" s="27"/>
      <c r="AA1431" s="27"/>
    </row>
    <row r="1432">
      <c r="A1432" s="21"/>
      <c r="B1432" s="21"/>
      <c r="C1432" s="21"/>
      <c r="D1432" s="21"/>
      <c r="E1432" s="21"/>
      <c r="F1432" s="21"/>
      <c r="G1432" s="21"/>
      <c r="H1432" s="21"/>
      <c r="I1432" s="21"/>
      <c r="J1432" s="21"/>
      <c r="K1432" s="25"/>
      <c r="L1432" s="7"/>
      <c r="M1432" s="7"/>
      <c r="N1432" s="7"/>
      <c r="O1432" s="7"/>
      <c r="P1432" s="44"/>
      <c r="Q1432" s="7"/>
      <c r="R1432" s="7"/>
      <c r="S1432" s="44"/>
      <c r="T1432" s="7"/>
      <c r="U1432" s="7"/>
      <c r="V1432" s="44"/>
      <c r="W1432" s="7"/>
      <c r="X1432" s="7"/>
      <c r="Y1432" s="44"/>
      <c r="Z1432" s="27"/>
      <c r="AA1432" s="27"/>
    </row>
    <row r="1433">
      <c r="A1433" s="21"/>
      <c r="B1433" s="21"/>
      <c r="C1433" s="21"/>
      <c r="D1433" s="21"/>
      <c r="E1433" s="21"/>
      <c r="F1433" s="21"/>
      <c r="G1433" s="21"/>
      <c r="H1433" s="21"/>
      <c r="I1433" s="21"/>
      <c r="J1433" s="21"/>
      <c r="K1433" s="25"/>
      <c r="L1433" s="7"/>
      <c r="M1433" s="7"/>
      <c r="N1433" s="7"/>
      <c r="O1433" s="7"/>
      <c r="P1433" s="44"/>
      <c r="Q1433" s="7"/>
      <c r="R1433" s="7"/>
      <c r="S1433" s="44"/>
      <c r="T1433" s="7"/>
      <c r="U1433" s="7"/>
      <c r="V1433" s="44"/>
      <c r="W1433" s="7"/>
      <c r="X1433" s="7"/>
      <c r="Y1433" s="44"/>
      <c r="Z1433" s="27"/>
      <c r="AA1433" s="27"/>
    </row>
    <row r="1434">
      <c r="A1434" s="21"/>
      <c r="B1434" s="21"/>
      <c r="C1434" s="21"/>
      <c r="D1434" s="21"/>
      <c r="E1434" s="21"/>
      <c r="F1434" s="21"/>
      <c r="G1434" s="21"/>
      <c r="H1434" s="21"/>
      <c r="I1434" s="21"/>
      <c r="J1434" s="21"/>
      <c r="K1434" s="25"/>
      <c r="L1434" s="7"/>
      <c r="M1434" s="7"/>
      <c r="N1434" s="7"/>
      <c r="O1434" s="7"/>
      <c r="P1434" s="44"/>
      <c r="Q1434" s="7"/>
      <c r="R1434" s="7"/>
      <c r="S1434" s="44"/>
      <c r="T1434" s="7"/>
      <c r="U1434" s="7"/>
      <c r="V1434" s="44"/>
      <c r="W1434" s="7"/>
      <c r="X1434" s="7"/>
      <c r="Y1434" s="44"/>
      <c r="Z1434" s="27"/>
      <c r="AA1434" s="27"/>
    </row>
    <row r="1435">
      <c r="A1435" s="21"/>
      <c r="B1435" s="21"/>
      <c r="C1435" s="21"/>
      <c r="D1435" s="21"/>
      <c r="E1435" s="21"/>
      <c r="F1435" s="21"/>
      <c r="G1435" s="21"/>
      <c r="H1435" s="21"/>
      <c r="I1435" s="21"/>
      <c r="J1435" s="21"/>
      <c r="K1435" s="25"/>
      <c r="L1435" s="7"/>
      <c r="M1435" s="7"/>
      <c r="N1435" s="7"/>
      <c r="O1435" s="7"/>
      <c r="P1435" s="44"/>
      <c r="Q1435" s="7"/>
      <c r="R1435" s="7"/>
      <c r="S1435" s="44"/>
      <c r="T1435" s="7"/>
      <c r="U1435" s="7"/>
      <c r="V1435" s="44"/>
      <c r="W1435" s="7"/>
      <c r="X1435" s="7"/>
      <c r="Y1435" s="44"/>
      <c r="Z1435" s="27"/>
      <c r="AA1435" s="27"/>
    </row>
    <row r="1436">
      <c r="A1436" s="21"/>
      <c r="B1436" s="21"/>
      <c r="C1436" s="21"/>
      <c r="D1436" s="21"/>
      <c r="E1436" s="21"/>
      <c r="F1436" s="21"/>
      <c r="G1436" s="21"/>
      <c r="H1436" s="21"/>
      <c r="I1436" s="21"/>
      <c r="J1436" s="21"/>
      <c r="K1436" s="25"/>
      <c r="L1436" s="7"/>
      <c r="M1436" s="7"/>
      <c r="N1436" s="7"/>
      <c r="O1436" s="7"/>
      <c r="P1436" s="44"/>
      <c r="Q1436" s="7"/>
      <c r="R1436" s="7"/>
      <c r="S1436" s="44"/>
      <c r="T1436" s="7"/>
      <c r="U1436" s="7"/>
      <c r="V1436" s="44"/>
      <c r="W1436" s="7"/>
      <c r="X1436" s="7"/>
      <c r="Y1436" s="44"/>
      <c r="Z1436" s="27"/>
      <c r="AA1436" s="27"/>
    </row>
    <row r="1437">
      <c r="A1437" s="21"/>
      <c r="B1437" s="21"/>
      <c r="C1437" s="21"/>
      <c r="D1437" s="21"/>
      <c r="E1437" s="21"/>
      <c r="F1437" s="21"/>
      <c r="G1437" s="21"/>
      <c r="H1437" s="21"/>
      <c r="I1437" s="21"/>
      <c r="J1437" s="21"/>
      <c r="K1437" s="25"/>
      <c r="L1437" s="7"/>
      <c r="M1437" s="7"/>
      <c r="N1437" s="7"/>
      <c r="O1437" s="7"/>
      <c r="P1437" s="44"/>
      <c r="Q1437" s="7"/>
      <c r="R1437" s="7"/>
      <c r="S1437" s="44"/>
      <c r="T1437" s="7"/>
      <c r="U1437" s="7"/>
      <c r="V1437" s="44"/>
      <c r="W1437" s="7"/>
      <c r="X1437" s="7"/>
      <c r="Y1437" s="44"/>
      <c r="Z1437" s="27"/>
      <c r="AA1437" s="27"/>
    </row>
    <row r="1438">
      <c r="A1438" s="21"/>
      <c r="B1438" s="21"/>
      <c r="C1438" s="21"/>
      <c r="D1438" s="21"/>
      <c r="E1438" s="21"/>
      <c r="F1438" s="21"/>
      <c r="G1438" s="21"/>
      <c r="H1438" s="21"/>
      <c r="I1438" s="21"/>
      <c r="J1438" s="21"/>
      <c r="K1438" s="25"/>
      <c r="L1438" s="7"/>
      <c r="M1438" s="7"/>
      <c r="N1438" s="7"/>
      <c r="O1438" s="7"/>
      <c r="P1438" s="44"/>
      <c r="Q1438" s="7"/>
      <c r="R1438" s="7"/>
      <c r="S1438" s="44"/>
      <c r="T1438" s="7"/>
      <c r="U1438" s="7"/>
      <c r="V1438" s="44"/>
      <c r="W1438" s="7"/>
      <c r="X1438" s="7"/>
      <c r="Y1438" s="44"/>
      <c r="Z1438" s="27"/>
      <c r="AA1438" s="27"/>
    </row>
    <row r="1439">
      <c r="A1439" s="21"/>
      <c r="B1439" s="21"/>
      <c r="C1439" s="21"/>
      <c r="D1439" s="21"/>
      <c r="E1439" s="21"/>
      <c r="F1439" s="21"/>
      <c r="G1439" s="21"/>
      <c r="H1439" s="21"/>
      <c r="I1439" s="21"/>
      <c r="J1439" s="21"/>
      <c r="K1439" s="25"/>
      <c r="L1439" s="7"/>
      <c r="M1439" s="7"/>
      <c r="N1439" s="7"/>
      <c r="O1439" s="7"/>
      <c r="P1439" s="44"/>
      <c r="Q1439" s="7"/>
      <c r="R1439" s="7"/>
      <c r="S1439" s="44"/>
      <c r="T1439" s="7"/>
      <c r="U1439" s="7"/>
      <c r="V1439" s="44"/>
      <c r="W1439" s="7"/>
      <c r="X1439" s="7"/>
      <c r="Y1439" s="44"/>
      <c r="Z1439" s="27"/>
      <c r="AA1439" s="27"/>
    </row>
    <row r="1440">
      <c r="A1440" s="21"/>
      <c r="B1440" s="21"/>
      <c r="C1440" s="21"/>
      <c r="D1440" s="21"/>
      <c r="E1440" s="21"/>
      <c r="F1440" s="21"/>
      <c r="G1440" s="21"/>
      <c r="H1440" s="21"/>
      <c r="I1440" s="21"/>
      <c r="J1440" s="21"/>
      <c r="K1440" s="25"/>
      <c r="L1440" s="7"/>
      <c r="M1440" s="7"/>
      <c r="N1440" s="7"/>
      <c r="O1440" s="7"/>
      <c r="P1440" s="44"/>
      <c r="Q1440" s="7"/>
      <c r="R1440" s="7"/>
      <c r="S1440" s="44"/>
      <c r="T1440" s="7"/>
      <c r="U1440" s="7"/>
      <c r="V1440" s="44"/>
      <c r="W1440" s="7"/>
      <c r="X1440" s="7"/>
      <c r="Y1440" s="44"/>
      <c r="Z1440" s="27"/>
      <c r="AA1440" s="27"/>
    </row>
    <row r="1441">
      <c r="A1441" s="21"/>
      <c r="B1441" s="21"/>
      <c r="C1441" s="21"/>
      <c r="D1441" s="21"/>
      <c r="E1441" s="21"/>
      <c r="F1441" s="21"/>
      <c r="G1441" s="21"/>
      <c r="H1441" s="21"/>
      <c r="I1441" s="21"/>
      <c r="J1441" s="21"/>
      <c r="K1441" s="25"/>
      <c r="L1441" s="7"/>
      <c r="M1441" s="7"/>
      <c r="N1441" s="7"/>
      <c r="O1441" s="7"/>
      <c r="P1441" s="44"/>
      <c r="Q1441" s="7"/>
      <c r="R1441" s="7"/>
      <c r="S1441" s="44"/>
      <c r="T1441" s="7"/>
      <c r="U1441" s="7"/>
      <c r="V1441" s="44"/>
      <c r="W1441" s="7"/>
      <c r="X1441" s="7"/>
      <c r="Y1441" s="44"/>
      <c r="Z1441" s="27"/>
      <c r="AA1441" s="27"/>
    </row>
    <row r="1442">
      <c r="A1442" s="21"/>
      <c r="B1442" s="21"/>
      <c r="C1442" s="21"/>
      <c r="D1442" s="21"/>
      <c r="E1442" s="21"/>
      <c r="F1442" s="21"/>
      <c r="G1442" s="21"/>
      <c r="H1442" s="21"/>
      <c r="I1442" s="21"/>
      <c r="J1442" s="21"/>
      <c r="K1442" s="25"/>
      <c r="L1442" s="7"/>
      <c r="M1442" s="7"/>
      <c r="N1442" s="7"/>
      <c r="O1442" s="7"/>
      <c r="P1442" s="44"/>
      <c r="Q1442" s="7"/>
      <c r="R1442" s="7"/>
      <c r="S1442" s="44"/>
      <c r="T1442" s="7"/>
      <c r="U1442" s="7"/>
      <c r="V1442" s="44"/>
      <c r="W1442" s="7"/>
      <c r="X1442" s="7"/>
      <c r="Y1442" s="44"/>
      <c r="Z1442" s="27"/>
      <c r="AA1442" s="27"/>
    </row>
    <row r="1443">
      <c r="A1443" s="21"/>
      <c r="B1443" s="21"/>
      <c r="C1443" s="21"/>
      <c r="D1443" s="21"/>
      <c r="E1443" s="21"/>
      <c r="F1443" s="21"/>
      <c r="G1443" s="21"/>
      <c r="H1443" s="21"/>
      <c r="I1443" s="21"/>
      <c r="J1443" s="21"/>
      <c r="K1443" s="25"/>
      <c r="L1443" s="7"/>
      <c r="M1443" s="7"/>
      <c r="N1443" s="7"/>
      <c r="O1443" s="7"/>
      <c r="P1443" s="44"/>
      <c r="Q1443" s="7"/>
      <c r="R1443" s="7"/>
      <c r="S1443" s="44"/>
      <c r="T1443" s="7"/>
      <c r="U1443" s="7"/>
      <c r="V1443" s="44"/>
      <c r="W1443" s="7"/>
      <c r="X1443" s="7"/>
      <c r="Y1443" s="44"/>
      <c r="Z1443" s="27"/>
      <c r="AA1443" s="27"/>
    </row>
    <row r="1444">
      <c r="A1444" s="21"/>
      <c r="B1444" s="21"/>
      <c r="C1444" s="21"/>
      <c r="D1444" s="21"/>
      <c r="E1444" s="21"/>
      <c r="F1444" s="21"/>
      <c r="G1444" s="21"/>
      <c r="H1444" s="21"/>
      <c r="I1444" s="21"/>
      <c r="J1444" s="21"/>
      <c r="K1444" s="25"/>
      <c r="L1444" s="7"/>
      <c r="M1444" s="7"/>
      <c r="N1444" s="7"/>
      <c r="O1444" s="7"/>
      <c r="P1444" s="44"/>
      <c r="Q1444" s="7"/>
      <c r="R1444" s="7"/>
      <c r="S1444" s="44"/>
      <c r="T1444" s="7"/>
      <c r="U1444" s="7"/>
      <c r="V1444" s="44"/>
      <c r="W1444" s="7"/>
      <c r="X1444" s="7"/>
      <c r="Y1444" s="44"/>
      <c r="Z1444" s="27"/>
      <c r="AA1444" s="27"/>
    </row>
    <row r="1445">
      <c r="A1445" s="21"/>
      <c r="B1445" s="21"/>
      <c r="C1445" s="21"/>
      <c r="D1445" s="21"/>
      <c r="E1445" s="21"/>
      <c r="F1445" s="21"/>
      <c r="G1445" s="21"/>
      <c r="H1445" s="21"/>
      <c r="I1445" s="21"/>
      <c r="J1445" s="21"/>
      <c r="K1445" s="25"/>
      <c r="L1445" s="7"/>
      <c r="M1445" s="7"/>
      <c r="N1445" s="7"/>
      <c r="O1445" s="7"/>
      <c r="P1445" s="44"/>
      <c r="Q1445" s="7"/>
      <c r="R1445" s="7"/>
      <c r="S1445" s="44"/>
      <c r="T1445" s="7"/>
      <c r="U1445" s="7"/>
      <c r="V1445" s="44"/>
      <c r="W1445" s="7"/>
      <c r="X1445" s="7"/>
      <c r="Y1445" s="44"/>
      <c r="Z1445" s="27"/>
      <c r="AA1445" s="27"/>
    </row>
    <row r="1446">
      <c r="A1446" s="21"/>
      <c r="B1446" s="21"/>
      <c r="C1446" s="21"/>
      <c r="D1446" s="21"/>
      <c r="E1446" s="21"/>
      <c r="F1446" s="21"/>
      <c r="G1446" s="21"/>
      <c r="H1446" s="21"/>
      <c r="I1446" s="21"/>
      <c r="J1446" s="21"/>
      <c r="K1446" s="25"/>
      <c r="L1446" s="7"/>
      <c r="M1446" s="7"/>
      <c r="N1446" s="7"/>
      <c r="O1446" s="7"/>
      <c r="P1446" s="44"/>
      <c r="Q1446" s="7"/>
      <c r="R1446" s="7"/>
      <c r="S1446" s="44"/>
      <c r="T1446" s="7"/>
      <c r="U1446" s="7"/>
      <c r="V1446" s="44"/>
      <c r="W1446" s="7"/>
      <c r="X1446" s="7"/>
      <c r="Y1446" s="44"/>
      <c r="Z1446" s="27"/>
      <c r="AA1446" s="27"/>
    </row>
    <row r="1447">
      <c r="A1447" s="21"/>
      <c r="B1447" s="21"/>
      <c r="C1447" s="21"/>
      <c r="D1447" s="21"/>
      <c r="E1447" s="21"/>
      <c r="F1447" s="21"/>
      <c r="G1447" s="21"/>
      <c r="H1447" s="21"/>
      <c r="I1447" s="21"/>
      <c r="J1447" s="21"/>
      <c r="K1447" s="25"/>
      <c r="L1447" s="7"/>
      <c r="M1447" s="7"/>
      <c r="N1447" s="7"/>
      <c r="O1447" s="7"/>
      <c r="P1447" s="44"/>
      <c r="Q1447" s="7"/>
      <c r="R1447" s="7"/>
      <c r="S1447" s="44"/>
      <c r="T1447" s="7"/>
      <c r="U1447" s="7"/>
      <c r="V1447" s="44"/>
      <c r="W1447" s="7"/>
      <c r="X1447" s="7"/>
      <c r="Y1447" s="44"/>
      <c r="Z1447" s="27"/>
      <c r="AA1447" s="27"/>
    </row>
    <row r="1448">
      <c r="A1448" s="21"/>
      <c r="B1448" s="21"/>
      <c r="C1448" s="21"/>
      <c r="D1448" s="21"/>
      <c r="E1448" s="21"/>
      <c r="F1448" s="21"/>
      <c r="G1448" s="21"/>
      <c r="H1448" s="21"/>
      <c r="I1448" s="21"/>
      <c r="J1448" s="21"/>
      <c r="K1448" s="25"/>
      <c r="L1448" s="7"/>
      <c r="M1448" s="7"/>
      <c r="N1448" s="7"/>
      <c r="O1448" s="7"/>
      <c r="P1448" s="44"/>
      <c r="Q1448" s="7"/>
      <c r="R1448" s="7"/>
      <c r="S1448" s="44"/>
      <c r="T1448" s="7"/>
      <c r="U1448" s="7"/>
      <c r="V1448" s="44"/>
      <c r="W1448" s="7"/>
      <c r="X1448" s="7"/>
      <c r="Y1448" s="44"/>
      <c r="Z1448" s="27"/>
      <c r="AA1448" s="27"/>
    </row>
    <row r="1449">
      <c r="A1449" s="21"/>
      <c r="B1449" s="21"/>
      <c r="C1449" s="21"/>
      <c r="D1449" s="21"/>
      <c r="E1449" s="21"/>
      <c r="F1449" s="21"/>
      <c r="G1449" s="21"/>
      <c r="H1449" s="21"/>
      <c r="I1449" s="21"/>
      <c r="J1449" s="21"/>
      <c r="K1449" s="25"/>
      <c r="L1449" s="7"/>
      <c r="M1449" s="7"/>
      <c r="N1449" s="7"/>
      <c r="O1449" s="7"/>
      <c r="P1449" s="44"/>
      <c r="Q1449" s="7"/>
      <c r="R1449" s="7"/>
      <c r="S1449" s="44"/>
      <c r="T1449" s="7"/>
      <c r="U1449" s="7"/>
      <c r="V1449" s="44"/>
      <c r="W1449" s="7"/>
      <c r="X1449" s="7"/>
      <c r="Y1449" s="44"/>
      <c r="Z1449" s="27"/>
      <c r="AA1449" s="27"/>
    </row>
    <row r="1450">
      <c r="A1450" s="21"/>
      <c r="B1450" s="21"/>
      <c r="C1450" s="21"/>
      <c r="D1450" s="21"/>
      <c r="E1450" s="21"/>
      <c r="F1450" s="21"/>
      <c r="G1450" s="21"/>
      <c r="H1450" s="21"/>
      <c r="I1450" s="21"/>
      <c r="J1450" s="21"/>
      <c r="K1450" s="25"/>
      <c r="L1450" s="7"/>
      <c r="M1450" s="7"/>
      <c r="N1450" s="7"/>
      <c r="O1450" s="7"/>
      <c r="P1450" s="44"/>
      <c r="Q1450" s="7"/>
      <c r="R1450" s="7"/>
      <c r="S1450" s="44"/>
      <c r="T1450" s="7"/>
      <c r="U1450" s="7"/>
      <c r="V1450" s="44"/>
      <c r="W1450" s="7"/>
      <c r="X1450" s="7"/>
      <c r="Y1450" s="44"/>
      <c r="Z1450" s="27"/>
      <c r="AA1450" s="27"/>
    </row>
    <row r="1451">
      <c r="A1451" s="21"/>
      <c r="B1451" s="21"/>
      <c r="C1451" s="21"/>
      <c r="D1451" s="21"/>
      <c r="E1451" s="21"/>
      <c r="F1451" s="21"/>
      <c r="G1451" s="21"/>
      <c r="H1451" s="21"/>
      <c r="I1451" s="21"/>
      <c r="J1451" s="21"/>
      <c r="K1451" s="25"/>
      <c r="L1451" s="7"/>
      <c r="M1451" s="7"/>
      <c r="N1451" s="7"/>
      <c r="O1451" s="7"/>
      <c r="P1451" s="44"/>
      <c r="Q1451" s="7"/>
      <c r="R1451" s="7"/>
      <c r="S1451" s="44"/>
      <c r="T1451" s="7"/>
      <c r="U1451" s="7"/>
      <c r="V1451" s="44"/>
      <c r="W1451" s="7"/>
      <c r="X1451" s="7"/>
      <c r="Y1451" s="44"/>
      <c r="Z1451" s="27"/>
      <c r="AA1451" s="27"/>
    </row>
    <row r="1452">
      <c r="A1452" s="21"/>
      <c r="B1452" s="21"/>
      <c r="C1452" s="21"/>
      <c r="D1452" s="21"/>
      <c r="E1452" s="21"/>
      <c r="F1452" s="21"/>
      <c r="G1452" s="21"/>
      <c r="H1452" s="21"/>
      <c r="I1452" s="21"/>
      <c r="J1452" s="21"/>
      <c r="K1452" s="25"/>
      <c r="L1452" s="7"/>
      <c r="M1452" s="7"/>
      <c r="N1452" s="7"/>
      <c r="O1452" s="7"/>
      <c r="P1452" s="44"/>
      <c r="Q1452" s="7"/>
      <c r="R1452" s="7"/>
      <c r="S1452" s="44"/>
      <c r="T1452" s="7"/>
      <c r="U1452" s="7"/>
      <c r="V1452" s="44"/>
      <c r="W1452" s="7"/>
      <c r="X1452" s="7"/>
      <c r="Y1452" s="44"/>
      <c r="Z1452" s="27"/>
      <c r="AA1452" s="27"/>
    </row>
    <row r="1453">
      <c r="A1453" s="21"/>
      <c r="B1453" s="21"/>
      <c r="C1453" s="21"/>
      <c r="D1453" s="21"/>
      <c r="E1453" s="21"/>
      <c r="F1453" s="21"/>
      <c r="G1453" s="21"/>
      <c r="H1453" s="21"/>
      <c r="I1453" s="21"/>
      <c r="J1453" s="21"/>
      <c r="K1453" s="25"/>
      <c r="L1453" s="7"/>
      <c r="M1453" s="7"/>
      <c r="N1453" s="7"/>
      <c r="O1453" s="7"/>
      <c r="P1453" s="44"/>
      <c r="Q1453" s="7"/>
      <c r="R1453" s="7"/>
      <c r="S1453" s="44"/>
      <c r="T1453" s="7"/>
      <c r="U1453" s="7"/>
      <c r="V1453" s="44"/>
      <c r="W1453" s="7"/>
      <c r="X1453" s="7"/>
      <c r="Y1453" s="44"/>
      <c r="Z1453" s="27"/>
      <c r="AA1453" s="27"/>
    </row>
    <row r="1454">
      <c r="A1454" s="21"/>
      <c r="B1454" s="21"/>
      <c r="C1454" s="21"/>
      <c r="D1454" s="21"/>
      <c r="E1454" s="21"/>
      <c r="F1454" s="21"/>
      <c r="G1454" s="21"/>
      <c r="H1454" s="21"/>
      <c r="I1454" s="21"/>
      <c r="J1454" s="21"/>
      <c r="K1454" s="25"/>
      <c r="L1454" s="7"/>
      <c r="M1454" s="7"/>
      <c r="N1454" s="7"/>
      <c r="O1454" s="7"/>
      <c r="P1454" s="44"/>
      <c r="Q1454" s="7"/>
      <c r="R1454" s="7"/>
      <c r="S1454" s="44"/>
      <c r="T1454" s="7"/>
      <c r="U1454" s="7"/>
      <c r="V1454" s="44"/>
      <c r="W1454" s="7"/>
      <c r="X1454" s="7"/>
      <c r="Y1454" s="44"/>
      <c r="Z1454" s="27"/>
      <c r="AA1454" s="27"/>
    </row>
    <row r="1455">
      <c r="A1455" s="21"/>
      <c r="B1455" s="21"/>
      <c r="C1455" s="21"/>
      <c r="D1455" s="21"/>
      <c r="E1455" s="21"/>
      <c r="F1455" s="21"/>
      <c r="G1455" s="21"/>
      <c r="H1455" s="21"/>
      <c r="I1455" s="21"/>
      <c r="J1455" s="21"/>
      <c r="K1455" s="25"/>
      <c r="L1455" s="7"/>
      <c r="M1455" s="7"/>
      <c r="N1455" s="7"/>
      <c r="O1455" s="7"/>
      <c r="P1455" s="44"/>
      <c r="Q1455" s="7"/>
      <c r="R1455" s="7"/>
      <c r="S1455" s="44"/>
      <c r="T1455" s="7"/>
      <c r="U1455" s="7"/>
      <c r="V1455" s="44"/>
      <c r="W1455" s="7"/>
      <c r="X1455" s="7"/>
      <c r="Y1455" s="44"/>
      <c r="Z1455" s="27"/>
      <c r="AA1455" s="27"/>
    </row>
    <row r="1456">
      <c r="A1456" s="21"/>
      <c r="B1456" s="21"/>
      <c r="C1456" s="21"/>
      <c r="D1456" s="21"/>
      <c r="E1456" s="21"/>
      <c r="F1456" s="21"/>
      <c r="G1456" s="21"/>
      <c r="H1456" s="21"/>
      <c r="I1456" s="21"/>
      <c r="J1456" s="21"/>
      <c r="K1456" s="25"/>
      <c r="L1456" s="7"/>
      <c r="M1456" s="7"/>
      <c r="N1456" s="7"/>
      <c r="O1456" s="7"/>
      <c r="P1456" s="44"/>
      <c r="Q1456" s="7"/>
      <c r="R1456" s="7"/>
      <c r="S1456" s="44"/>
      <c r="T1456" s="7"/>
      <c r="U1456" s="7"/>
      <c r="V1456" s="44"/>
      <c r="W1456" s="7"/>
      <c r="X1456" s="7"/>
      <c r="Y1456" s="44"/>
      <c r="Z1456" s="27"/>
      <c r="AA1456" s="27"/>
    </row>
    <row r="1457">
      <c r="A1457" s="21"/>
      <c r="B1457" s="21"/>
      <c r="C1457" s="21"/>
      <c r="D1457" s="21"/>
      <c r="E1457" s="21"/>
      <c r="F1457" s="21"/>
      <c r="G1457" s="21"/>
      <c r="H1457" s="21"/>
      <c r="I1457" s="21"/>
      <c r="J1457" s="21"/>
      <c r="K1457" s="25"/>
      <c r="L1457" s="7"/>
      <c r="M1457" s="7"/>
      <c r="N1457" s="7"/>
      <c r="O1457" s="7"/>
      <c r="P1457" s="44"/>
      <c r="Q1457" s="7"/>
      <c r="R1457" s="7"/>
      <c r="S1457" s="44"/>
      <c r="T1457" s="7"/>
      <c r="U1457" s="7"/>
      <c r="V1457" s="44"/>
      <c r="W1457" s="7"/>
      <c r="X1457" s="7"/>
      <c r="Y1457" s="44"/>
      <c r="Z1457" s="27"/>
      <c r="AA1457" s="27"/>
    </row>
    <row r="1458">
      <c r="A1458" s="21"/>
      <c r="B1458" s="21"/>
      <c r="C1458" s="21"/>
      <c r="D1458" s="21"/>
      <c r="E1458" s="21"/>
      <c r="F1458" s="21"/>
      <c r="G1458" s="21"/>
      <c r="H1458" s="21"/>
      <c r="I1458" s="21"/>
      <c r="J1458" s="21"/>
      <c r="K1458" s="25"/>
      <c r="L1458" s="7"/>
      <c r="M1458" s="7"/>
      <c r="N1458" s="7"/>
      <c r="O1458" s="7"/>
      <c r="P1458" s="44"/>
      <c r="Q1458" s="7"/>
      <c r="R1458" s="7"/>
      <c r="S1458" s="44"/>
      <c r="T1458" s="7"/>
      <c r="U1458" s="7"/>
      <c r="V1458" s="44"/>
      <c r="W1458" s="7"/>
      <c r="X1458" s="7"/>
      <c r="Y1458" s="44"/>
      <c r="Z1458" s="27"/>
      <c r="AA1458" s="27"/>
    </row>
    <row r="1459">
      <c r="A1459" s="21"/>
      <c r="B1459" s="21"/>
      <c r="C1459" s="21"/>
      <c r="D1459" s="21"/>
      <c r="E1459" s="21"/>
      <c r="F1459" s="21"/>
      <c r="G1459" s="21"/>
      <c r="H1459" s="21"/>
      <c r="I1459" s="21"/>
      <c r="J1459" s="21"/>
      <c r="K1459" s="25"/>
      <c r="L1459" s="7"/>
      <c r="M1459" s="7"/>
      <c r="N1459" s="7"/>
      <c r="O1459" s="7"/>
      <c r="P1459" s="44"/>
      <c r="Q1459" s="7"/>
      <c r="R1459" s="7"/>
      <c r="S1459" s="44"/>
      <c r="T1459" s="7"/>
      <c r="U1459" s="7"/>
      <c r="V1459" s="44"/>
      <c r="W1459" s="7"/>
      <c r="X1459" s="7"/>
      <c r="Y1459" s="44"/>
      <c r="Z1459" s="27"/>
      <c r="AA1459" s="27"/>
    </row>
    <row r="1460">
      <c r="A1460" s="21"/>
      <c r="B1460" s="21"/>
      <c r="C1460" s="21"/>
      <c r="D1460" s="21"/>
      <c r="E1460" s="21"/>
      <c r="F1460" s="21"/>
      <c r="G1460" s="21"/>
      <c r="H1460" s="21"/>
      <c r="I1460" s="21"/>
      <c r="J1460" s="21"/>
      <c r="K1460" s="25"/>
      <c r="L1460" s="7"/>
      <c r="M1460" s="7"/>
      <c r="N1460" s="7"/>
      <c r="O1460" s="7"/>
      <c r="P1460" s="44"/>
      <c r="Q1460" s="7"/>
      <c r="R1460" s="7"/>
      <c r="S1460" s="44"/>
      <c r="T1460" s="7"/>
      <c r="U1460" s="7"/>
      <c r="V1460" s="44"/>
      <c r="W1460" s="7"/>
      <c r="X1460" s="7"/>
      <c r="Y1460" s="44"/>
      <c r="Z1460" s="27"/>
      <c r="AA1460" s="27"/>
    </row>
    <row r="1461">
      <c r="A1461" s="21"/>
      <c r="B1461" s="21"/>
      <c r="C1461" s="21"/>
      <c r="D1461" s="21"/>
      <c r="E1461" s="21"/>
      <c r="F1461" s="21"/>
      <c r="G1461" s="21"/>
      <c r="H1461" s="21"/>
      <c r="I1461" s="21"/>
      <c r="J1461" s="21"/>
      <c r="K1461" s="25"/>
      <c r="L1461" s="7"/>
      <c r="M1461" s="7"/>
      <c r="N1461" s="7"/>
      <c r="O1461" s="7"/>
      <c r="P1461" s="44"/>
      <c r="Q1461" s="7"/>
      <c r="R1461" s="7"/>
      <c r="S1461" s="44"/>
      <c r="T1461" s="7"/>
      <c r="U1461" s="7"/>
      <c r="V1461" s="44"/>
      <c r="W1461" s="7"/>
      <c r="X1461" s="7"/>
      <c r="Y1461" s="44"/>
      <c r="Z1461" s="27"/>
      <c r="AA1461" s="27"/>
    </row>
    <row r="1462">
      <c r="A1462" s="21"/>
      <c r="B1462" s="21"/>
      <c r="C1462" s="21"/>
      <c r="D1462" s="21"/>
      <c r="E1462" s="21"/>
      <c r="F1462" s="21"/>
      <c r="G1462" s="21"/>
      <c r="H1462" s="21"/>
      <c r="I1462" s="21"/>
      <c r="J1462" s="21"/>
      <c r="K1462" s="25"/>
      <c r="L1462" s="7"/>
      <c r="M1462" s="7"/>
      <c r="N1462" s="7"/>
      <c r="O1462" s="7"/>
      <c r="P1462" s="44"/>
      <c r="Q1462" s="7"/>
      <c r="R1462" s="7"/>
      <c r="S1462" s="44"/>
      <c r="T1462" s="7"/>
      <c r="U1462" s="7"/>
      <c r="V1462" s="44"/>
      <c r="W1462" s="7"/>
      <c r="X1462" s="7"/>
      <c r="Y1462" s="44"/>
      <c r="Z1462" s="27"/>
      <c r="AA1462" s="27"/>
    </row>
    <row r="1463">
      <c r="A1463" s="21"/>
      <c r="B1463" s="21"/>
      <c r="C1463" s="21"/>
      <c r="D1463" s="21"/>
      <c r="E1463" s="21"/>
      <c r="F1463" s="21"/>
      <c r="G1463" s="21"/>
      <c r="H1463" s="21"/>
      <c r="I1463" s="21"/>
      <c r="J1463" s="21"/>
      <c r="K1463" s="25"/>
      <c r="L1463" s="7"/>
      <c r="M1463" s="7"/>
      <c r="N1463" s="7"/>
      <c r="O1463" s="7"/>
      <c r="P1463" s="44"/>
      <c r="Q1463" s="7"/>
      <c r="R1463" s="7"/>
      <c r="S1463" s="44"/>
      <c r="T1463" s="7"/>
      <c r="U1463" s="7"/>
      <c r="V1463" s="44"/>
      <c r="W1463" s="7"/>
      <c r="X1463" s="7"/>
      <c r="Y1463" s="44"/>
      <c r="Z1463" s="27"/>
      <c r="AA1463" s="27"/>
    </row>
    <row r="1464">
      <c r="A1464" s="21"/>
      <c r="B1464" s="21"/>
      <c r="C1464" s="21"/>
      <c r="D1464" s="21"/>
      <c r="E1464" s="21"/>
      <c r="F1464" s="21"/>
      <c r="G1464" s="21"/>
      <c r="H1464" s="21"/>
      <c r="I1464" s="21"/>
      <c r="J1464" s="21"/>
      <c r="K1464" s="25"/>
      <c r="L1464" s="7"/>
      <c r="M1464" s="7"/>
      <c r="N1464" s="7"/>
      <c r="O1464" s="7"/>
      <c r="P1464" s="44"/>
      <c r="Q1464" s="7"/>
      <c r="R1464" s="7"/>
      <c r="S1464" s="44"/>
      <c r="T1464" s="7"/>
      <c r="U1464" s="7"/>
      <c r="V1464" s="44"/>
      <c r="W1464" s="7"/>
      <c r="X1464" s="7"/>
      <c r="Y1464" s="44"/>
      <c r="Z1464" s="27"/>
      <c r="AA1464" s="27"/>
    </row>
    <row r="1465">
      <c r="A1465" s="21"/>
      <c r="B1465" s="21"/>
      <c r="C1465" s="21"/>
      <c r="D1465" s="21"/>
      <c r="E1465" s="21"/>
      <c r="F1465" s="21"/>
      <c r="G1465" s="21"/>
      <c r="H1465" s="21"/>
      <c r="I1465" s="21"/>
      <c r="J1465" s="21"/>
      <c r="K1465" s="25"/>
      <c r="L1465" s="7"/>
      <c r="M1465" s="7"/>
      <c r="N1465" s="7"/>
      <c r="O1465" s="7"/>
      <c r="P1465" s="44"/>
      <c r="Q1465" s="7"/>
      <c r="R1465" s="7"/>
      <c r="S1465" s="44"/>
      <c r="T1465" s="7"/>
      <c r="U1465" s="7"/>
      <c r="V1465" s="44"/>
      <c r="W1465" s="7"/>
      <c r="X1465" s="7"/>
      <c r="Y1465" s="44"/>
      <c r="Z1465" s="27"/>
      <c r="AA1465" s="27"/>
    </row>
    <row r="1466">
      <c r="A1466" s="21"/>
      <c r="B1466" s="21"/>
      <c r="C1466" s="21"/>
      <c r="D1466" s="21"/>
      <c r="E1466" s="21"/>
      <c r="F1466" s="21"/>
      <c r="G1466" s="21"/>
      <c r="H1466" s="21"/>
      <c r="I1466" s="21"/>
      <c r="J1466" s="21"/>
      <c r="K1466" s="25"/>
      <c r="L1466" s="7"/>
      <c r="M1466" s="7"/>
      <c r="N1466" s="7"/>
      <c r="O1466" s="7"/>
      <c r="P1466" s="44"/>
      <c r="Q1466" s="7"/>
      <c r="R1466" s="7"/>
      <c r="S1466" s="44"/>
      <c r="T1466" s="7"/>
      <c r="U1466" s="7"/>
      <c r="V1466" s="44"/>
      <c r="W1466" s="7"/>
      <c r="X1466" s="7"/>
      <c r="Y1466" s="44"/>
      <c r="Z1466" s="27"/>
      <c r="AA1466" s="27"/>
    </row>
    <row r="1467">
      <c r="A1467" s="21"/>
      <c r="B1467" s="21"/>
      <c r="C1467" s="21"/>
      <c r="D1467" s="21"/>
      <c r="E1467" s="21"/>
      <c r="F1467" s="21"/>
      <c r="G1467" s="21"/>
      <c r="H1467" s="21"/>
      <c r="I1467" s="21"/>
      <c r="J1467" s="21"/>
      <c r="K1467" s="25"/>
      <c r="L1467" s="7"/>
      <c r="M1467" s="7"/>
      <c r="N1467" s="7"/>
      <c r="O1467" s="7"/>
      <c r="P1467" s="44"/>
      <c r="Q1467" s="7"/>
      <c r="R1467" s="7"/>
      <c r="S1467" s="44"/>
      <c r="T1467" s="7"/>
      <c r="U1467" s="7"/>
      <c r="V1467" s="44"/>
      <c r="W1467" s="7"/>
      <c r="X1467" s="7"/>
      <c r="Y1467" s="44"/>
      <c r="Z1467" s="27"/>
      <c r="AA1467" s="27"/>
    </row>
    <row r="1468">
      <c r="A1468" s="21"/>
      <c r="B1468" s="21"/>
      <c r="C1468" s="21"/>
      <c r="D1468" s="21"/>
      <c r="E1468" s="21"/>
      <c r="F1468" s="21"/>
      <c r="G1468" s="21"/>
      <c r="H1468" s="21"/>
      <c r="I1468" s="21"/>
      <c r="J1468" s="21"/>
      <c r="K1468" s="25"/>
      <c r="L1468" s="7"/>
      <c r="M1468" s="7"/>
      <c r="N1468" s="7"/>
      <c r="O1468" s="7"/>
      <c r="P1468" s="44"/>
      <c r="Q1468" s="7"/>
      <c r="R1468" s="7"/>
      <c r="S1468" s="44"/>
      <c r="T1468" s="7"/>
      <c r="U1468" s="7"/>
      <c r="V1468" s="44"/>
      <c r="W1468" s="7"/>
      <c r="X1468" s="7"/>
      <c r="Y1468" s="44"/>
      <c r="Z1468" s="27"/>
      <c r="AA1468" s="27"/>
    </row>
    <row r="1469">
      <c r="A1469" s="21"/>
      <c r="B1469" s="21"/>
      <c r="C1469" s="21"/>
      <c r="D1469" s="21"/>
      <c r="E1469" s="21"/>
      <c r="F1469" s="21"/>
      <c r="G1469" s="21"/>
      <c r="H1469" s="21"/>
      <c r="I1469" s="21"/>
      <c r="J1469" s="21"/>
      <c r="K1469" s="25"/>
      <c r="L1469" s="7"/>
      <c r="M1469" s="7"/>
      <c r="N1469" s="7"/>
      <c r="O1469" s="7"/>
      <c r="P1469" s="44"/>
      <c r="Q1469" s="7"/>
      <c r="R1469" s="7"/>
      <c r="S1469" s="44"/>
      <c r="T1469" s="7"/>
      <c r="U1469" s="7"/>
      <c r="V1469" s="44"/>
      <c r="W1469" s="7"/>
      <c r="X1469" s="7"/>
      <c r="Y1469" s="44"/>
      <c r="Z1469" s="27"/>
      <c r="AA1469" s="27"/>
    </row>
    <row r="1470">
      <c r="A1470" s="21"/>
      <c r="B1470" s="21"/>
      <c r="C1470" s="21"/>
      <c r="D1470" s="21"/>
      <c r="E1470" s="21"/>
      <c r="F1470" s="21"/>
      <c r="G1470" s="21"/>
      <c r="H1470" s="21"/>
      <c r="I1470" s="21"/>
      <c r="J1470" s="21"/>
      <c r="K1470" s="25"/>
      <c r="L1470" s="7"/>
      <c r="M1470" s="7"/>
      <c r="N1470" s="7"/>
      <c r="O1470" s="7"/>
      <c r="P1470" s="44"/>
      <c r="Q1470" s="7"/>
      <c r="R1470" s="7"/>
      <c r="S1470" s="44"/>
      <c r="T1470" s="7"/>
      <c r="U1470" s="7"/>
      <c r="V1470" s="44"/>
      <c r="W1470" s="7"/>
      <c r="X1470" s="7"/>
      <c r="Y1470" s="44"/>
      <c r="Z1470" s="27"/>
      <c r="AA1470" s="27"/>
    </row>
    <row r="1471">
      <c r="A1471" s="21"/>
      <c r="B1471" s="21"/>
      <c r="C1471" s="21"/>
      <c r="D1471" s="21"/>
      <c r="E1471" s="21"/>
      <c r="F1471" s="21"/>
      <c r="G1471" s="21"/>
      <c r="H1471" s="21"/>
      <c r="I1471" s="21"/>
      <c r="J1471" s="21"/>
      <c r="K1471" s="25"/>
      <c r="L1471" s="7"/>
      <c r="M1471" s="7"/>
      <c r="N1471" s="7"/>
      <c r="O1471" s="7"/>
      <c r="P1471" s="44"/>
      <c r="Q1471" s="7"/>
      <c r="R1471" s="7"/>
      <c r="S1471" s="44"/>
      <c r="T1471" s="7"/>
      <c r="U1471" s="7"/>
      <c r="V1471" s="44"/>
      <c r="W1471" s="7"/>
      <c r="X1471" s="7"/>
      <c r="Y1471" s="44"/>
      <c r="Z1471" s="27"/>
      <c r="AA1471" s="27"/>
    </row>
    <row r="1472">
      <c r="A1472" s="21"/>
      <c r="B1472" s="21"/>
      <c r="C1472" s="21"/>
      <c r="D1472" s="21"/>
      <c r="E1472" s="21"/>
      <c r="F1472" s="21"/>
      <c r="G1472" s="21"/>
      <c r="H1472" s="21"/>
      <c r="I1472" s="21"/>
      <c r="J1472" s="21"/>
      <c r="K1472" s="25"/>
      <c r="L1472" s="7"/>
      <c r="M1472" s="7"/>
      <c r="N1472" s="7"/>
      <c r="O1472" s="7"/>
      <c r="P1472" s="44"/>
      <c r="Q1472" s="7"/>
      <c r="R1472" s="7"/>
      <c r="S1472" s="44"/>
      <c r="T1472" s="7"/>
      <c r="U1472" s="7"/>
      <c r="V1472" s="44"/>
      <c r="W1472" s="7"/>
      <c r="X1472" s="7"/>
      <c r="Y1472" s="44"/>
      <c r="Z1472" s="27"/>
      <c r="AA1472" s="27"/>
    </row>
    <row r="1473">
      <c r="A1473" s="21"/>
      <c r="B1473" s="21"/>
      <c r="C1473" s="21"/>
      <c r="D1473" s="21"/>
      <c r="E1473" s="21"/>
      <c r="F1473" s="21"/>
      <c r="G1473" s="21"/>
      <c r="H1473" s="21"/>
      <c r="I1473" s="21"/>
      <c r="J1473" s="21"/>
      <c r="K1473" s="25"/>
      <c r="L1473" s="7"/>
      <c r="M1473" s="7"/>
      <c r="N1473" s="7"/>
      <c r="O1473" s="7"/>
      <c r="P1473" s="44"/>
      <c r="Q1473" s="7"/>
      <c r="R1473" s="7"/>
      <c r="S1473" s="44"/>
      <c r="T1473" s="7"/>
      <c r="U1473" s="7"/>
      <c r="V1473" s="44"/>
      <c r="W1473" s="7"/>
      <c r="X1473" s="7"/>
      <c r="Y1473" s="44"/>
      <c r="Z1473" s="27"/>
      <c r="AA1473" s="27"/>
    </row>
    <row r="1474">
      <c r="A1474" s="21"/>
      <c r="B1474" s="21"/>
      <c r="C1474" s="21"/>
      <c r="D1474" s="21"/>
      <c r="E1474" s="21"/>
      <c r="F1474" s="21"/>
      <c r="G1474" s="21"/>
      <c r="H1474" s="21"/>
      <c r="I1474" s="21"/>
      <c r="J1474" s="21"/>
      <c r="K1474" s="25"/>
      <c r="L1474" s="7"/>
      <c r="M1474" s="7"/>
      <c r="N1474" s="7"/>
      <c r="O1474" s="7"/>
      <c r="P1474" s="44"/>
      <c r="Q1474" s="7"/>
      <c r="R1474" s="7"/>
      <c r="S1474" s="44"/>
      <c r="T1474" s="7"/>
      <c r="U1474" s="7"/>
      <c r="V1474" s="44"/>
      <c r="W1474" s="7"/>
      <c r="X1474" s="7"/>
      <c r="Y1474" s="44"/>
      <c r="Z1474" s="27"/>
      <c r="AA1474" s="27"/>
    </row>
    <row r="1475">
      <c r="A1475" s="21"/>
      <c r="B1475" s="21"/>
      <c r="C1475" s="21"/>
      <c r="D1475" s="21"/>
      <c r="E1475" s="21"/>
      <c r="F1475" s="21"/>
      <c r="G1475" s="21"/>
      <c r="H1475" s="21"/>
      <c r="I1475" s="21"/>
      <c r="J1475" s="21"/>
      <c r="K1475" s="25"/>
      <c r="L1475" s="7"/>
      <c r="M1475" s="7"/>
      <c r="N1475" s="7"/>
      <c r="O1475" s="7"/>
      <c r="P1475" s="44"/>
      <c r="Q1475" s="7"/>
      <c r="R1475" s="7"/>
      <c r="S1475" s="44"/>
      <c r="T1475" s="7"/>
      <c r="U1475" s="7"/>
      <c r="V1475" s="44"/>
      <c r="W1475" s="7"/>
      <c r="X1475" s="7"/>
      <c r="Y1475" s="44"/>
      <c r="Z1475" s="27"/>
      <c r="AA1475" s="27"/>
    </row>
    <row r="1476">
      <c r="A1476" s="21"/>
      <c r="B1476" s="21"/>
      <c r="C1476" s="21"/>
      <c r="D1476" s="21"/>
      <c r="E1476" s="21"/>
      <c r="F1476" s="21"/>
      <c r="G1476" s="21"/>
      <c r="H1476" s="21"/>
      <c r="I1476" s="21"/>
      <c r="J1476" s="21"/>
      <c r="K1476" s="25"/>
      <c r="L1476" s="7"/>
      <c r="M1476" s="7"/>
      <c r="N1476" s="7"/>
      <c r="O1476" s="7"/>
      <c r="P1476" s="44"/>
      <c r="Q1476" s="7"/>
      <c r="R1476" s="7"/>
      <c r="S1476" s="44"/>
      <c r="T1476" s="7"/>
      <c r="U1476" s="7"/>
      <c r="V1476" s="44"/>
      <c r="W1476" s="7"/>
      <c r="X1476" s="7"/>
      <c r="Y1476" s="44"/>
      <c r="Z1476" s="27"/>
      <c r="AA1476" s="27"/>
    </row>
    <row r="1477">
      <c r="A1477" s="21"/>
      <c r="B1477" s="21"/>
      <c r="C1477" s="21"/>
      <c r="D1477" s="21"/>
      <c r="E1477" s="21"/>
      <c r="F1477" s="21"/>
      <c r="G1477" s="21"/>
      <c r="H1477" s="21"/>
      <c r="I1477" s="21"/>
      <c r="J1477" s="21"/>
      <c r="K1477" s="25"/>
      <c r="L1477" s="7"/>
      <c r="M1477" s="7"/>
      <c r="N1477" s="7"/>
      <c r="O1477" s="7"/>
      <c r="P1477" s="44"/>
      <c r="Q1477" s="7"/>
      <c r="R1477" s="7"/>
      <c r="S1477" s="44"/>
      <c r="T1477" s="7"/>
      <c r="U1477" s="7"/>
      <c r="V1477" s="44"/>
      <c r="W1477" s="7"/>
      <c r="X1477" s="7"/>
      <c r="Y1477" s="44"/>
      <c r="Z1477" s="27"/>
      <c r="AA1477" s="27"/>
    </row>
    <row r="1478">
      <c r="A1478" s="21"/>
      <c r="B1478" s="21"/>
      <c r="C1478" s="21"/>
      <c r="D1478" s="21"/>
      <c r="E1478" s="21"/>
      <c r="F1478" s="21"/>
      <c r="G1478" s="21"/>
      <c r="H1478" s="21"/>
      <c r="I1478" s="21"/>
      <c r="J1478" s="21"/>
      <c r="K1478" s="25"/>
      <c r="L1478" s="7"/>
      <c r="M1478" s="7"/>
      <c r="N1478" s="7"/>
      <c r="O1478" s="7"/>
      <c r="P1478" s="44"/>
      <c r="Q1478" s="7"/>
      <c r="R1478" s="7"/>
      <c r="S1478" s="44"/>
      <c r="T1478" s="7"/>
      <c r="U1478" s="7"/>
      <c r="V1478" s="44"/>
      <c r="W1478" s="7"/>
      <c r="X1478" s="7"/>
      <c r="Y1478" s="44"/>
      <c r="Z1478" s="27"/>
      <c r="AA1478" s="27"/>
    </row>
    <row r="1479">
      <c r="A1479" s="21"/>
      <c r="B1479" s="21"/>
      <c r="C1479" s="21"/>
      <c r="D1479" s="21"/>
      <c r="E1479" s="21"/>
      <c r="F1479" s="21"/>
      <c r="G1479" s="21"/>
      <c r="H1479" s="21"/>
      <c r="I1479" s="21"/>
      <c r="J1479" s="21"/>
      <c r="K1479" s="25"/>
      <c r="L1479" s="7"/>
      <c r="M1479" s="7"/>
      <c r="N1479" s="7"/>
      <c r="O1479" s="7"/>
      <c r="P1479" s="44"/>
      <c r="Q1479" s="7"/>
      <c r="R1479" s="7"/>
      <c r="S1479" s="44"/>
      <c r="T1479" s="7"/>
      <c r="U1479" s="7"/>
      <c r="V1479" s="44"/>
      <c r="W1479" s="7"/>
      <c r="X1479" s="7"/>
      <c r="Y1479" s="44"/>
      <c r="Z1479" s="27"/>
      <c r="AA1479" s="27"/>
    </row>
    <row r="1480">
      <c r="A1480" s="21"/>
      <c r="B1480" s="21"/>
      <c r="C1480" s="21"/>
      <c r="D1480" s="21"/>
      <c r="E1480" s="21"/>
      <c r="F1480" s="21"/>
      <c r="G1480" s="21"/>
      <c r="H1480" s="21"/>
      <c r="I1480" s="21"/>
      <c r="J1480" s="21"/>
      <c r="K1480" s="25"/>
      <c r="L1480" s="7"/>
      <c r="M1480" s="7"/>
      <c r="N1480" s="7"/>
      <c r="O1480" s="7"/>
      <c r="P1480" s="44"/>
      <c r="Q1480" s="7"/>
      <c r="R1480" s="7"/>
      <c r="S1480" s="44"/>
      <c r="T1480" s="7"/>
      <c r="U1480" s="7"/>
      <c r="V1480" s="44"/>
      <c r="W1480" s="7"/>
      <c r="X1480" s="7"/>
      <c r="Y1480" s="44"/>
      <c r="Z1480" s="27"/>
      <c r="AA1480" s="27"/>
    </row>
    <row r="1481">
      <c r="A1481" s="21"/>
      <c r="B1481" s="21"/>
      <c r="C1481" s="21"/>
      <c r="D1481" s="21"/>
      <c r="E1481" s="21"/>
      <c r="F1481" s="21"/>
      <c r="G1481" s="21"/>
      <c r="H1481" s="21"/>
      <c r="I1481" s="21"/>
      <c r="J1481" s="21"/>
      <c r="K1481" s="25"/>
      <c r="L1481" s="7"/>
      <c r="M1481" s="7"/>
      <c r="N1481" s="7"/>
      <c r="O1481" s="7"/>
      <c r="P1481" s="44"/>
      <c r="Q1481" s="7"/>
      <c r="R1481" s="7"/>
      <c r="S1481" s="44"/>
      <c r="T1481" s="7"/>
      <c r="U1481" s="7"/>
      <c r="V1481" s="44"/>
      <c r="W1481" s="7"/>
      <c r="X1481" s="7"/>
      <c r="Y1481" s="44"/>
      <c r="Z1481" s="27"/>
      <c r="AA1481" s="27"/>
    </row>
    <row r="1482">
      <c r="A1482" s="21"/>
      <c r="B1482" s="21"/>
      <c r="C1482" s="21"/>
      <c r="D1482" s="21"/>
      <c r="E1482" s="21"/>
      <c r="F1482" s="21"/>
      <c r="G1482" s="21"/>
      <c r="H1482" s="21"/>
      <c r="I1482" s="21"/>
      <c r="J1482" s="21"/>
      <c r="K1482" s="25"/>
      <c r="L1482" s="7"/>
      <c r="M1482" s="7"/>
      <c r="N1482" s="7"/>
      <c r="O1482" s="7"/>
      <c r="P1482" s="44"/>
      <c r="Q1482" s="7"/>
      <c r="R1482" s="7"/>
      <c r="S1482" s="44"/>
      <c r="T1482" s="7"/>
      <c r="U1482" s="7"/>
      <c r="V1482" s="44"/>
      <c r="W1482" s="7"/>
      <c r="X1482" s="7"/>
      <c r="Y1482" s="44"/>
      <c r="Z1482" s="27"/>
      <c r="AA1482" s="27"/>
    </row>
    <row r="1483">
      <c r="A1483" s="21"/>
      <c r="B1483" s="21"/>
      <c r="C1483" s="21"/>
      <c r="D1483" s="21"/>
      <c r="E1483" s="21"/>
      <c r="F1483" s="21"/>
      <c r="G1483" s="21"/>
      <c r="H1483" s="21"/>
      <c r="I1483" s="21"/>
      <c r="J1483" s="21"/>
      <c r="K1483" s="25"/>
      <c r="L1483" s="7"/>
      <c r="M1483" s="7"/>
      <c r="N1483" s="7"/>
      <c r="O1483" s="7"/>
      <c r="P1483" s="44"/>
      <c r="Q1483" s="7"/>
      <c r="R1483" s="7"/>
      <c r="S1483" s="44"/>
      <c r="T1483" s="7"/>
      <c r="U1483" s="7"/>
      <c r="V1483" s="44"/>
      <c r="W1483" s="7"/>
      <c r="X1483" s="7"/>
      <c r="Y1483" s="44"/>
      <c r="Z1483" s="27"/>
      <c r="AA1483" s="27"/>
    </row>
    <row r="1484">
      <c r="A1484" s="21"/>
      <c r="B1484" s="21"/>
      <c r="C1484" s="21"/>
      <c r="D1484" s="21"/>
      <c r="E1484" s="21"/>
      <c r="F1484" s="21"/>
      <c r="G1484" s="21"/>
      <c r="H1484" s="21"/>
      <c r="I1484" s="21"/>
      <c r="J1484" s="21"/>
      <c r="K1484" s="25"/>
      <c r="L1484" s="7"/>
      <c r="M1484" s="7"/>
      <c r="N1484" s="7"/>
      <c r="O1484" s="7"/>
      <c r="P1484" s="44"/>
      <c r="Q1484" s="7"/>
      <c r="R1484" s="7"/>
      <c r="S1484" s="44"/>
      <c r="T1484" s="7"/>
      <c r="U1484" s="7"/>
      <c r="V1484" s="44"/>
      <c r="W1484" s="7"/>
      <c r="X1484" s="7"/>
      <c r="Y1484" s="44"/>
      <c r="Z1484" s="27"/>
      <c r="AA1484" s="27"/>
    </row>
    <row r="1485">
      <c r="A1485" s="21"/>
      <c r="B1485" s="21"/>
      <c r="C1485" s="21"/>
      <c r="D1485" s="21"/>
      <c r="E1485" s="21"/>
      <c r="F1485" s="21"/>
      <c r="G1485" s="21"/>
      <c r="H1485" s="21"/>
      <c r="I1485" s="21"/>
      <c r="J1485" s="21"/>
      <c r="K1485" s="25"/>
      <c r="L1485" s="7"/>
      <c r="M1485" s="7"/>
      <c r="N1485" s="7"/>
      <c r="O1485" s="7"/>
      <c r="P1485" s="44"/>
      <c r="Q1485" s="7"/>
      <c r="R1485" s="7"/>
      <c r="S1485" s="44"/>
      <c r="T1485" s="7"/>
      <c r="U1485" s="7"/>
      <c r="V1485" s="44"/>
      <c r="W1485" s="7"/>
      <c r="X1485" s="7"/>
      <c r="Y1485" s="44"/>
      <c r="Z1485" s="27"/>
      <c r="AA1485" s="27"/>
    </row>
    <row r="1486">
      <c r="A1486" s="21"/>
      <c r="B1486" s="21"/>
      <c r="C1486" s="21"/>
      <c r="D1486" s="21"/>
      <c r="E1486" s="21"/>
      <c r="F1486" s="21"/>
      <c r="G1486" s="21"/>
      <c r="H1486" s="21"/>
      <c r="I1486" s="21"/>
      <c r="J1486" s="21"/>
      <c r="K1486" s="25"/>
      <c r="L1486" s="7"/>
      <c r="M1486" s="7"/>
      <c r="N1486" s="7"/>
      <c r="O1486" s="7"/>
      <c r="P1486" s="44"/>
      <c r="Q1486" s="7"/>
      <c r="R1486" s="7"/>
      <c r="S1486" s="44"/>
      <c r="T1486" s="7"/>
      <c r="U1486" s="7"/>
      <c r="V1486" s="44"/>
      <c r="W1486" s="7"/>
      <c r="X1486" s="7"/>
      <c r="Y1486" s="44"/>
      <c r="Z1486" s="27"/>
      <c r="AA1486" s="27"/>
    </row>
    <row r="1487">
      <c r="A1487" s="21"/>
      <c r="B1487" s="21"/>
      <c r="C1487" s="21"/>
      <c r="D1487" s="21"/>
      <c r="E1487" s="21"/>
      <c r="F1487" s="21"/>
      <c r="G1487" s="21"/>
      <c r="H1487" s="21"/>
      <c r="I1487" s="21"/>
      <c r="J1487" s="21"/>
      <c r="K1487" s="25"/>
      <c r="L1487" s="7"/>
      <c r="M1487" s="7"/>
      <c r="N1487" s="7"/>
      <c r="O1487" s="7"/>
      <c r="P1487" s="44"/>
      <c r="Q1487" s="7"/>
      <c r="R1487" s="7"/>
      <c r="S1487" s="44"/>
      <c r="T1487" s="7"/>
      <c r="U1487" s="7"/>
      <c r="V1487" s="44"/>
      <c r="W1487" s="7"/>
      <c r="X1487" s="7"/>
      <c r="Y1487" s="44"/>
      <c r="Z1487" s="27"/>
      <c r="AA1487" s="27"/>
    </row>
    <row r="1488">
      <c r="A1488" s="21"/>
      <c r="B1488" s="21"/>
      <c r="C1488" s="21"/>
      <c r="D1488" s="21"/>
      <c r="E1488" s="21"/>
      <c r="F1488" s="21"/>
      <c r="G1488" s="21"/>
      <c r="H1488" s="21"/>
      <c r="I1488" s="21"/>
      <c r="J1488" s="21"/>
      <c r="K1488" s="25"/>
      <c r="L1488" s="7"/>
      <c r="M1488" s="7"/>
      <c r="N1488" s="7"/>
      <c r="O1488" s="7"/>
      <c r="P1488" s="44"/>
      <c r="Q1488" s="7"/>
      <c r="R1488" s="7"/>
      <c r="S1488" s="44"/>
      <c r="T1488" s="7"/>
      <c r="U1488" s="7"/>
      <c r="V1488" s="44"/>
      <c r="W1488" s="7"/>
      <c r="X1488" s="7"/>
      <c r="Y1488" s="44"/>
      <c r="Z1488" s="27"/>
      <c r="AA1488" s="27"/>
    </row>
    <row r="1489">
      <c r="A1489" s="21"/>
      <c r="B1489" s="21"/>
      <c r="C1489" s="21"/>
      <c r="D1489" s="21"/>
      <c r="E1489" s="21"/>
      <c r="F1489" s="21"/>
      <c r="G1489" s="21"/>
      <c r="H1489" s="21"/>
      <c r="I1489" s="21"/>
      <c r="J1489" s="21"/>
      <c r="K1489" s="25"/>
      <c r="L1489" s="7"/>
      <c r="M1489" s="7"/>
      <c r="N1489" s="7"/>
      <c r="O1489" s="7"/>
      <c r="P1489" s="44"/>
      <c r="Q1489" s="7"/>
      <c r="R1489" s="7"/>
      <c r="S1489" s="44"/>
      <c r="T1489" s="7"/>
      <c r="U1489" s="7"/>
      <c r="V1489" s="44"/>
      <c r="W1489" s="7"/>
      <c r="X1489" s="7"/>
      <c r="Y1489" s="44"/>
      <c r="Z1489" s="27"/>
      <c r="AA1489" s="27"/>
    </row>
    <row r="1490">
      <c r="A1490" s="21"/>
      <c r="B1490" s="21"/>
      <c r="C1490" s="21"/>
      <c r="D1490" s="21"/>
      <c r="E1490" s="21"/>
      <c r="F1490" s="21"/>
      <c r="G1490" s="21"/>
      <c r="H1490" s="21"/>
      <c r="I1490" s="21"/>
      <c r="J1490" s="21"/>
      <c r="K1490" s="25"/>
      <c r="L1490" s="7"/>
      <c r="M1490" s="7"/>
      <c r="N1490" s="7"/>
      <c r="O1490" s="7"/>
      <c r="P1490" s="44"/>
      <c r="Q1490" s="7"/>
      <c r="R1490" s="7"/>
      <c r="S1490" s="44"/>
      <c r="T1490" s="7"/>
      <c r="U1490" s="7"/>
      <c r="V1490" s="44"/>
      <c r="W1490" s="7"/>
      <c r="X1490" s="7"/>
      <c r="Y1490" s="44"/>
      <c r="Z1490" s="27"/>
      <c r="AA1490" s="27"/>
    </row>
    <row r="1491">
      <c r="A1491" s="21"/>
      <c r="B1491" s="21"/>
      <c r="C1491" s="21"/>
      <c r="D1491" s="21"/>
      <c r="E1491" s="21"/>
      <c r="F1491" s="21"/>
      <c r="G1491" s="21"/>
      <c r="H1491" s="21"/>
      <c r="I1491" s="21"/>
      <c r="J1491" s="21"/>
      <c r="K1491" s="25"/>
      <c r="L1491" s="7"/>
      <c r="M1491" s="7"/>
      <c r="N1491" s="7"/>
      <c r="O1491" s="7"/>
      <c r="P1491" s="44"/>
      <c r="Q1491" s="7"/>
      <c r="R1491" s="7"/>
      <c r="S1491" s="44"/>
      <c r="T1491" s="7"/>
      <c r="U1491" s="7"/>
      <c r="V1491" s="44"/>
      <c r="W1491" s="7"/>
      <c r="X1491" s="7"/>
      <c r="Y1491" s="44"/>
      <c r="Z1491" s="27"/>
      <c r="AA1491" s="27"/>
    </row>
    <row r="1492">
      <c r="A1492" s="21"/>
      <c r="B1492" s="21"/>
      <c r="C1492" s="21"/>
      <c r="D1492" s="21"/>
      <c r="E1492" s="21"/>
      <c r="F1492" s="21"/>
      <c r="G1492" s="21"/>
      <c r="H1492" s="21"/>
      <c r="I1492" s="21"/>
      <c r="J1492" s="21"/>
      <c r="K1492" s="25"/>
      <c r="L1492" s="7"/>
      <c r="M1492" s="7"/>
      <c r="N1492" s="7"/>
      <c r="O1492" s="7"/>
      <c r="P1492" s="44"/>
      <c r="Q1492" s="7"/>
      <c r="R1492" s="7"/>
      <c r="S1492" s="44"/>
      <c r="T1492" s="7"/>
      <c r="U1492" s="7"/>
      <c r="V1492" s="44"/>
      <c r="W1492" s="7"/>
      <c r="X1492" s="7"/>
      <c r="Y1492" s="44"/>
      <c r="Z1492" s="27"/>
      <c r="AA1492" s="27"/>
    </row>
    <row r="1493">
      <c r="A1493" s="21"/>
      <c r="B1493" s="21"/>
      <c r="C1493" s="21"/>
      <c r="D1493" s="21"/>
      <c r="E1493" s="21"/>
      <c r="F1493" s="21"/>
      <c r="G1493" s="21"/>
      <c r="H1493" s="21"/>
      <c r="I1493" s="21"/>
      <c r="J1493" s="21"/>
      <c r="K1493" s="25"/>
      <c r="L1493" s="7"/>
      <c r="M1493" s="7"/>
      <c r="N1493" s="7"/>
      <c r="O1493" s="7"/>
      <c r="P1493" s="44"/>
      <c r="Q1493" s="7"/>
      <c r="R1493" s="7"/>
      <c r="S1493" s="44"/>
      <c r="T1493" s="7"/>
      <c r="U1493" s="7"/>
      <c r="V1493" s="44"/>
      <c r="W1493" s="7"/>
      <c r="X1493" s="7"/>
      <c r="Y1493" s="44"/>
      <c r="Z1493" s="27"/>
      <c r="AA1493" s="27"/>
    </row>
    <row r="1494">
      <c r="A1494" s="21"/>
      <c r="B1494" s="21"/>
      <c r="C1494" s="21"/>
      <c r="D1494" s="21"/>
      <c r="E1494" s="21"/>
      <c r="F1494" s="21"/>
      <c r="G1494" s="21"/>
      <c r="H1494" s="21"/>
      <c r="I1494" s="21"/>
      <c r="J1494" s="21"/>
      <c r="K1494" s="25"/>
      <c r="L1494" s="7"/>
      <c r="M1494" s="7"/>
      <c r="N1494" s="7"/>
      <c r="O1494" s="7"/>
      <c r="P1494" s="44"/>
      <c r="Q1494" s="7"/>
      <c r="R1494" s="7"/>
      <c r="S1494" s="44"/>
      <c r="T1494" s="7"/>
      <c r="U1494" s="7"/>
      <c r="V1494" s="44"/>
      <c r="W1494" s="7"/>
      <c r="X1494" s="7"/>
      <c r="Y1494" s="44"/>
      <c r="Z1494" s="27"/>
      <c r="AA1494" s="27"/>
    </row>
    <row r="1495">
      <c r="A1495" s="21"/>
      <c r="B1495" s="21"/>
      <c r="C1495" s="21"/>
      <c r="D1495" s="21"/>
      <c r="E1495" s="21"/>
      <c r="F1495" s="21"/>
      <c r="G1495" s="21"/>
      <c r="H1495" s="21"/>
      <c r="I1495" s="21"/>
      <c r="J1495" s="21"/>
      <c r="K1495" s="25"/>
      <c r="L1495" s="7"/>
      <c r="M1495" s="7"/>
      <c r="N1495" s="7"/>
      <c r="O1495" s="7"/>
      <c r="P1495" s="44"/>
      <c r="Q1495" s="7"/>
      <c r="R1495" s="7"/>
      <c r="S1495" s="44"/>
      <c r="T1495" s="7"/>
      <c r="U1495" s="7"/>
      <c r="V1495" s="44"/>
      <c r="W1495" s="7"/>
      <c r="X1495" s="7"/>
      <c r="Y1495" s="44"/>
      <c r="Z1495" s="27"/>
      <c r="AA1495" s="27"/>
    </row>
    <row r="1496">
      <c r="A1496" s="21"/>
      <c r="B1496" s="21"/>
      <c r="C1496" s="21"/>
      <c r="D1496" s="21"/>
      <c r="E1496" s="21"/>
      <c r="F1496" s="21"/>
      <c r="G1496" s="21"/>
      <c r="H1496" s="21"/>
      <c r="I1496" s="21"/>
      <c r="J1496" s="21"/>
      <c r="K1496" s="25"/>
      <c r="L1496" s="7"/>
      <c r="M1496" s="7"/>
      <c r="N1496" s="7"/>
      <c r="O1496" s="7"/>
      <c r="P1496" s="44"/>
      <c r="Q1496" s="7"/>
      <c r="R1496" s="7"/>
      <c r="S1496" s="44"/>
      <c r="T1496" s="7"/>
      <c r="U1496" s="7"/>
      <c r="V1496" s="44"/>
      <c r="W1496" s="7"/>
      <c r="X1496" s="7"/>
      <c r="Y1496" s="44"/>
      <c r="Z1496" s="27"/>
      <c r="AA1496" s="27"/>
    </row>
    <row r="1497">
      <c r="A1497" s="21"/>
      <c r="B1497" s="21"/>
      <c r="C1497" s="21"/>
      <c r="D1497" s="21"/>
      <c r="E1497" s="21"/>
      <c r="F1497" s="21"/>
      <c r="G1497" s="21"/>
      <c r="H1497" s="21"/>
      <c r="I1497" s="21"/>
      <c r="J1497" s="21"/>
      <c r="K1497" s="25"/>
      <c r="L1497" s="7"/>
      <c r="M1497" s="7"/>
      <c r="N1497" s="7"/>
      <c r="O1497" s="7"/>
      <c r="P1497" s="44"/>
      <c r="Q1497" s="7"/>
      <c r="R1497" s="7"/>
      <c r="S1497" s="44"/>
      <c r="T1497" s="7"/>
      <c r="U1497" s="7"/>
      <c r="V1497" s="44"/>
      <c r="W1497" s="7"/>
      <c r="X1497" s="7"/>
      <c r="Y1497" s="44"/>
      <c r="Z1497" s="27"/>
      <c r="AA1497" s="27"/>
    </row>
    <row r="1498">
      <c r="A1498" s="21"/>
      <c r="B1498" s="21"/>
      <c r="C1498" s="21"/>
      <c r="D1498" s="21"/>
      <c r="E1498" s="21"/>
      <c r="F1498" s="21"/>
      <c r="G1498" s="21"/>
      <c r="H1498" s="21"/>
      <c r="I1498" s="21"/>
      <c r="J1498" s="21"/>
      <c r="K1498" s="25"/>
      <c r="L1498" s="7"/>
      <c r="M1498" s="7"/>
      <c r="N1498" s="7"/>
      <c r="O1498" s="7"/>
      <c r="P1498" s="44"/>
      <c r="Q1498" s="7"/>
      <c r="R1498" s="7"/>
      <c r="S1498" s="44"/>
      <c r="T1498" s="7"/>
      <c r="U1498" s="7"/>
      <c r="V1498" s="44"/>
      <c r="W1498" s="7"/>
      <c r="X1498" s="7"/>
      <c r="Y1498" s="44"/>
      <c r="Z1498" s="27"/>
      <c r="AA1498" s="27"/>
    </row>
    <row r="1499">
      <c r="A1499" s="21"/>
      <c r="B1499" s="21"/>
      <c r="C1499" s="21"/>
      <c r="D1499" s="21"/>
      <c r="E1499" s="21"/>
      <c r="F1499" s="21"/>
      <c r="G1499" s="21"/>
      <c r="H1499" s="21"/>
      <c r="I1499" s="21"/>
      <c r="J1499" s="21"/>
      <c r="K1499" s="25"/>
      <c r="L1499" s="7"/>
      <c r="M1499" s="7"/>
      <c r="N1499" s="7"/>
      <c r="O1499" s="7"/>
      <c r="P1499" s="44"/>
      <c r="Q1499" s="7"/>
      <c r="R1499" s="7"/>
      <c r="S1499" s="44"/>
      <c r="T1499" s="7"/>
      <c r="U1499" s="7"/>
      <c r="V1499" s="44"/>
      <c r="W1499" s="7"/>
      <c r="X1499" s="7"/>
      <c r="Y1499" s="44"/>
      <c r="Z1499" s="27"/>
      <c r="AA1499" s="27"/>
    </row>
    <row r="1500">
      <c r="A1500" s="21"/>
      <c r="B1500" s="21"/>
      <c r="C1500" s="21"/>
      <c r="D1500" s="21"/>
      <c r="E1500" s="21"/>
      <c r="F1500" s="21"/>
      <c r="G1500" s="21"/>
      <c r="H1500" s="21"/>
      <c r="I1500" s="21"/>
      <c r="J1500" s="21"/>
      <c r="K1500" s="25"/>
      <c r="L1500" s="7"/>
      <c r="M1500" s="7"/>
      <c r="N1500" s="7"/>
      <c r="O1500" s="7"/>
      <c r="P1500" s="44"/>
      <c r="Q1500" s="7"/>
      <c r="R1500" s="7"/>
      <c r="S1500" s="44"/>
      <c r="T1500" s="7"/>
      <c r="U1500" s="7"/>
      <c r="V1500" s="44"/>
      <c r="W1500" s="7"/>
      <c r="X1500" s="7"/>
      <c r="Y1500" s="44"/>
      <c r="Z1500" s="27"/>
      <c r="AA1500" s="27"/>
    </row>
    <row r="1501">
      <c r="A1501" s="21"/>
      <c r="B1501" s="21"/>
      <c r="C1501" s="21"/>
      <c r="D1501" s="21"/>
      <c r="E1501" s="21"/>
      <c r="F1501" s="21"/>
      <c r="G1501" s="21"/>
      <c r="H1501" s="21"/>
      <c r="I1501" s="21"/>
      <c r="J1501" s="21"/>
      <c r="K1501" s="25"/>
      <c r="L1501" s="7"/>
      <c r="M1501" s="7"/>
      <c r="N1501" s="7"/>
      <c r="O1501" s="7"/>
      <c r="P1501" s="44"/>
      <c r="Q1501" s="7"/>
      <c r="R1501" s="7"/>
      <c r="S1501" s="44"/>
      <c r="T1501" s="7"/>
      <c r="U1501" s="7"/>
      <c r="V1501" s="44"/>
      <c r="W1501" s="7"/>
      <c r="X1501" s="7"/>
      <c r="Y1501" s="44"/>
      <c r="Z1501" s="27"/>
      <c r="AA1501" s="27"/>
    </row>
    <row r="1502">
      <c r="A1502" s="21"/>
      <c r="B1502" s="21"/>
      <c r="C1502" s="21"/>
      <c r="D1502" s="21"/>
      <c r="E1502" s="21"/>
      <c r="F1502" s="21"/>
      <c r="G1502" s="21"/>
      <c r="H1502" s="21"/>
      <c r="I1502" s="21"/>
      <c r="J1502" s="21"/>
      <c r="K1502" s="25"/>
      <c r="L1502" s="7"/>
      <c r="M1502" s="7"/>
      <c r="N1502" s="7"/>
      <c r="O1502" s="7"/>
      <c r="P1502" s="44"/>
      <c r="Q1502" s="7"/>
      <c r="R1502" s="7"/>
      <c r="S1502" s="44"/>
      <c r="T1502" s="7"/>
      <c r="U1502" s="7"/>
      <c r="V1502" s="44"/>
      <c r="W1502" s="7"/>
      <c r="X1502" s="7"/>
      <c r="Y1502" s="44"/>
      <c r="Z1502" s="27"/>
      <c r="AA1502" s="27"/>
    </row>
    <row r="1503">
      <c r="A1503" s="21"/>
      <c r="B1503" s="21"/>
      <c r="C1503" s="21"/>
      <c r="D1503" s="21"/>
      <c r="E1503" s="21"/>
      <c r="F1503" s="21"/>
      <c r="G1503" s="21"/>
      <c r="H1503" s="21"/>
      <c r="I1503" s="21"/>
      <c r="J1503" s="21"/>
      <c r="K1503" s="25"/>
      <c r="L1503" s="7"/>
      <c r="M1503" s="7"/>
      <c r="N1503" s="7"/>
      <c r="O1503" s="7"/>
      <c r="P1503" s="44"/>
      <c r="Q1503" s="7"/>
      <c r="R1503" s="7"/>
      <c r="S1503" s="44"/>
      <c r="T1503" s="7"/>
      <c r="U1503" s="7"/>
      <c r="V1503" s="44"/>
      <c r="W1503" s="7"/>
      <c r="X1503" s="7"/>
      <c r="Y1503" s="44"/>
      <c r="Z1503" s="27"/>
      <c r="AA1503" s="27"/>
    </row>
    <row r="1504">
      <c r="A1504" s="21"/>
      <c r="B1504" s="21"/>
      <c r="C1504" s="21"/>
      <c r="D1504" s="21"/>
      <c r="E1504" s="21"/>
      <c r="F1504" s="21"/>
      <c r="G1504" s="21"/>
      <c r="H1504" s="21"/>
      <c r="I1504" s="21"/>
      <c r="J1504" s="21"/>
      <c r="K1504" s="25"/>
      <c r="L1504" s="7"/>
      <c r="M1504" s="7"/>
      <c r="N1504" s="7"/>
      <c r="O1504" s="7"/>
      <c r="P1504" s="44"/>
      <c r="Q1504" s="7"/>
      <c r="R1504" s="7"/>
      <c r="S1504" s="44"/>
      <c r="T1504" s="7"/>
      <c r="U1504" s="7"/>
      <c r="V1504" s="44"/>
      <c r="W1504" s="7"/>
      <c r="X1504" s="7"/>
      <c r="Y1504" s="44"/>
      <c r="Z1504" s="27"/>
      <c r="AA1504" s="27"/>
    </row>
    <row r="1505">
      <c r="A1505" s="21"/>
      <c r="B1505" s="21"/>
      <c r="C1505" s="21"/>
      <c r="D1505" s="21"/>
      <c r="E1505" s="21"/>
      <c r="F1505" s="21"/>
      <c r="G1505" s="21"/>
      <c r="H1505" s="21"/>
      <c r="I1505" s="21"/>
      <c r="J1505" s="21"/>
      <c r="K1505" s="25"/>
      <c r="L1505" s="7"/>
      <c r="M1505" s="7"/>
      <c r="N1505" s="7"/>
      <c r="O1505" s="7"/>
      <c r="P1505" s="44"/>
      <c r="Q1505" s="7"/>
      <c r="R1505" s="7"/>
      <c r="S1505" s="44"/>
      <c r="T1505" s="7"/>
      <c r="U1505" s="7"/>
      <c r="V1505" s="44"/>
      <c r="W1505" s="7"/>
      <c r="X1505" s="7"/>
      <c r="Y1505" s="44"/>
      <c r="Z1505" s="27"/>
      <c r="AA1505" s="27"/>
    </row>
    <row r="1506">
      <c r="A1506" s="21"/>
      <c r="B1506" s="21"/>
      <c r="C1506" s="21"/>
      <c r="D1506" s="21"/>
      <c r="E1506" s="21"/>
      <c r="F1506" s="21"/>
      <c r="G1506" s="21"/>
      <c r="H1506" s="21"/>
      <c r="I1506" s="21"/>
      <c r="J1506" s="21"/>
      <c r="K1506" s="25"/>
      <c r="L1506" s="7"/>
      <c r="M1506" s="7"/>
      <c r="N1506" s="7"/>
      <c r="O1506" s="7"/>
      <c r="P1506" s="44"/>
      <c r="Q1506" s="7"/>
      <c r="R1506" s="7"/>
      <c r="S1506" s="44"/>
      <c r="T1506" s="7"/>
      <c r="U1506" s="7"/>
      <c r="V1506" s="44"/>
      <c r="W1506" s="7"/>
      <c r="X1506" s="7"/>
      <c r="Y1506" s="44"/>
      <c r="Z1506" s="27"/>
      <c r="AA1506" s="27"/>
    </row>
    <row r="1507">
      <c r="A1507" s="21"/>
      <c r="B1507" s="21"/>
      <c r="C1507" s="21"/>
      <c r="D1507" s="21"/>
      <c r="E1507" s="21"/>
      <c r="F1507" s="21"/>
      <c r="G1507" s="21"/>
      <c r="H1507" s="21"/>
      <c r="I1507" s="21"/>
      <c r="J1507" s="21"/>
      <c r="K1507" s="25"/>
      <c r="L1507" s="7"/>
      <c r="M1507" s="7"/>
      <c r="N1507" s="7"/>
      <c r="O1507" s="7"/>
      <c r="P1507" s="44"/>
      <c r="Q1507" s="7"/>
      <c r="R1507" s="7"/>
      <c r="S1507" s="44"/>
      <c r="T1507" s="7"/>
      <c r="U1507" s="7"/>
      <c r="V1507" s="44"/>
      <c r="W1507" s="7"/>
      <c r="X1507" s="7"/>
      <c r="Y1507" s="44"/>
      <c r="Z1507" s="27"/>
      <c r="AA1507" s="27"/>
    </row>
    <row r="1508">
      <c r="A1508" s="21"/>
      <c r="B1508" s="21"/>
      <c r="C1508" s="21"/>
      <c r="D1508" s="21"/>
      <c r="E1508" s="21"/>
      <c r="F1508" s="21"/>
      <c r="G1508" s="21"/>
      <c r="H1508" s="21"/>
      <c r="I1508" s="21"/>
      <c r="J1508" s="21"/>
      <c r="K1508" s="25"/>
      <c r="L1508" s="7"/>
      <c r="M1508" s="7"/>
      <c r="N1508" s="7"/>
      <c r="O1508" s="7"/>
      <c r="P1508" s="44"/>
      <c r="Q1508" s="7"/>
      <c r="R1508" s="7"/>
      <c r="S1508" s="44"/>
      <c r="T1508" s="7"/>
      <c r="U1508" s="7"/>
      <c r="V1508" s="44"/>
      <c r="W1508" s="7"/>
      <c r="X1508" s="7"/>
      <c r="Y1508" s="44"/>
      <c r="Z1508" s="27"/>
      <c r="AA1508" s="27"/>
    </row>
    <row r="1509">
      <c r="A1509" s="21"/>
      <c r="B1509" s="21"/>
      <c r="C1509" s="21"/>
      <c r="D1509" s="21"/>
      <c r="E1509" s="21"/>
      <c r="F1509" s="21"/>
      <c r="G1509" s="21"/>
      <c r="H1509" s="21"/>
      <c r="I1509" s="21"/>
      <c r="J1509" s="21"/>
      <c r="K1509" s="25"/>
      <c r="L1509" s="7"/>
      <c r="M1509" s="7"/>
      <c r="N1509" s="7"/>
      <c r="O1509" s="7"/>
      <c r="P1509" s="44"/>
      <c r="Q1509" s="7"/>
      <c r="R1509" s="7"/>
      <c r="S1509" s="44"/>
      <c r="T1509" s="7"/>
      <c r="U1509" s="7"/>
      <c r="V1509" s="44"/>
      <c r="W1509" s="7"/>
      <c r="X1509" s="7"/>
      <c r="Y1509" s="44"/>
      <c r="Z1509" s="27"/>
      <c r="AA1509" s="27"/>
    </row>
    <row r="1510">
      <c r="A1510" s="21"/>
      <c r="B1510" s="21"/>
      <c r="C1510" s="21"/>
      <c r="D1510" s="21"/>
      <c r="E1510" s="21"/>
      <c r="F1510" s="21"/>
      <c r="G1510" s="21"/>
      <c r="H1510" s="21"/>
      <c r="I1510" s="21"/>
      <c r="J1510" s="21"/>
      <c r="K1510" s="25"/>
      <c r="L1510" s="7"/>
      <c r="M1510" s="7"/>
      <c r="N1510" s="7"/>
      <c r="O1510" s="7"/>
      <c r="P1510" s="44"/>
      <c r="Q1510" s="7"/>
      <c r="R1510" s="7"/>
      <c r="S1510" s="44"/>
      <c r="T1510" s="7"/>
      <c r="U1510" s="7"/>
      <c r="V1510" s="44"/>
      <c r="W1510" s="7"/>
      <c r="X1510" s="7"/>
      <c r="Y1510" s="44"/>
      <c r="Z1510" s="27"/>
      <c r="AA1510" s="27"/>
    </row>
    <row r="1511">
      <c r="A1511" s="21"/>
      <c r="B1511" s="21"/>
      <c r="C1511" s="21"/>
      <c r="D1511" s="21"/>
      <c r="E1511" s="21"/>
      <c r="F1511" s="21"/>
      <c r="G1511" s="21"/>
      <c r="H1511" s="21"/>
      <c r="I1511" s="21"/>
      <c r="J1511" s="21"/>
      <c r="K1511" s="25"/>
      <c r="L1511" s="7"/>
      <c r="M1511" s="7"/>
      <c r="N1511" s="7"/>
      <c r="O1511" s="7"/>
      <c r="P1511" s="44"/>
      <c r="Q1511" s="7"/>
      <c r="R1511" s="7"/>
      <c r="S1511" s="44"/>
      <c r="T1511" s="7"/>
      <c r="U1511" s="7"/>
      <c r="V1511" s="44"/>
      <c r="W1511" s="7"/>
      <c r="X1511" s="7"/>
      <c r="Y1511" s="44"/>
      <c r="Z1511" s="27"/>
      <c r="AA1511" s="27"/>
    </row>
    <row r="1512">
      <c r="A1512" s="21"/>
      <c r="B1512" s="21"/>
      <c r="C1512" s="21"/>
      <c r="D1512" s="21"/>
      <c r="E1512" s="21"/>
      <c r="F1512" s="21"/>
      <c r="G1512" s="21"/>
      <c r="H1512" s="21"/>
      <c r="I1512" s="21"/>
      <c r="J1512" s="21"/>
      <c r="K1512" s="25"/>
      <c r="L1512" s="7"/>
      <c r="M1512" s="7"/>
      <c r="N1512" s="7"/>
      <c r="O1512" s="7"/>
      <c r="P1512" s="44"/>
      <c r="Q1512" s="7"/>
      <c r="R1512" s="7"/>
      <c r="S1512" s="44"/>
      <c r="T1512" s="7"/>
      <c r="U1512" s="7"/>
      <c r="V1512" s="44"/>
      <c r="W1512" s="7"/>
      <c r="X1512" s="7"/>
      <c r="Y1512" s="44"/>
      <c r="Z1512" s="27"/>
      <c r="AA1512" s="27"/>
    </row>
    <row r="1513">
      <c r="A1513" s="21"/>
      <c r="B1513" s="21"/>
      <c r="C1513" s="21"/>
      <c r="D1513" s="21"/>
      <c r="E1513" s="21"/>
      <c r="F1513" s="21"/>
      <c r="G1513" s="21"/>
      <c r="H1513" s="21"/>
      <c r="I1513" s="21"/>
      <c r="J1513" s="21"/>
      <c r="K1513" s="25"/>
      <c r="L1513" s="7"/>
      <c r="M1513" s="7"/>
      <c r="N1513" s="7"/>
      <c r="O1513" s="7"/>
      <c r="P1513" s="44"/>
      <c r="Q1513" s="7"/>
      <c r="R1513" s="7"/>
      <c r="S1513" s="44"/>
      <c r="T1513" s="7"/>
      <c r="U1513" s="7"/>
      <c r="V1513" s="44"/>
      <c r="W1513" s="7"/>
      <c r="X1513" s="7"/>
      <c r="Y1513" s="44"/>
      <c r="Z1513" s="27"/>
      <c r="AA1513" s="27"/>
    </row>
    <row r="1514">
      <c r="A1514" s="21"/>
      <c r="B1514" s="21"/>
      <c r="C1514" s="21"/>
      <c r="D1514" s="21"/>
      <c r="E1514" s="21"/>
      <c r="F1514" s="21"/>
      <c r="G1514" s="21"/>
      <c r="H1514" s="21"/>
      <c r="I1514" s="21"/>
      <c r="J1514" s="21"/>
      <c r="K1514" s="25"/>
      <c r="L1514" s="7"/>
      <c r="M1514" s="7"/>
      <c r="N1514" s="7"/>
      <c r="O1514" s="7"/>
      <c r="P1514" s="44"/>
      <c r="Q1514" s="7"/>
      <c r="R1514" s="7"/>
      <c r="S1514" s="44"/>
      <c r="T1514" s="7"/>
      <c r="U1514" s="7"/>
      <c r="V1514" s="44"/>
      <c r="W1514" s="7"/>
      <c r="X1514" s="7"/>
      <c r="Y1514" s="44"/>
      <c r="Z1514" s="27"/>
      <c r="AA1514" s="27"/>
    </row>
    <row r="1515">
      <c r="A1515" s="21"/>
      <c r="B1515" s="21"/>
      <c r="C1515" s="21"/>
      <c r="D1515" s="21"/>
      <c r="E1515" s="21"/>
      <c r="F1515" s="21"/>
      <c r="G1515" s="21"/>
      <c r="H1515" s="21"/>
      <c r="I1515" s="21"/>
      <c r="J1515" s="21"/>
      <c r="K1515" s="25"/>
      <c r="L1515" s="7"/>
      <c r="M1515" s="7"/>
      <c r="N1515" s="7"/>
      <c r="O1515" s="7"/>
      <c r="P1515" s="44"/>
      <c r="Q1515" s="7"/>
      <c r="R1515" s="7"/>
      <c r="S1515" s="44"/>
      <c r="T1515" s="7"/>
      <c r="U1515" s="7"/>
      <c r="V1515" s="44"/>
      <c r="W1515" s="7"/>
      <c r="X1515" s="7"/>
      <c r="Y1515" s="44"/>
      <c r="Z1515" s="27"/>
      <c r="AA1515" s="27"/>
    </row>
    <row r="1516">
      <c r="A1516" s="21"/>
      <c r="B1516" s="21"/>
      <c r="C1516" s="21"/>
      <c r="D1516" s="21"/>
      <c r="E1516" s="21"/>
      <c r="F1516" s="21"/>
      <c r="G1516" s="21"/>
      <c r="H1516" s="21"/>
      <c r="I1516" s="21"/>
      <c r="J1516" s="21"/>
      <c r="K1516" s="25"/>
      <c r="L1516" s="7"/>
      <c r="M1516" s="7"/>
      <c r="N1516" s="7"/>
      <c r="O1516" s="7"/>
      <c r="P1516" s="44"/>
      <c r="Q1516" s="7"/>
      <c r="R1516" s="7"/>
      <c r="S1516" s="44"/>
      <c r="T1516" s="7"/>
      <c r="U1516" s="7"/>
      <c r="V1516" s="44"/>
      <c r="W1516" s="7"/>
      <c r="X1516" s="7"/>
      <c r="Y1516" s="44"/>
      <c r="Z1516" s="27"/>
      <c r="AA1516" s="27"/>
    </row>
    <row r="1517">
      <c r="A1517" s="21"/>
      <c r="B1517" s="21"/>
      <c r="C1517" s="21"/>
      <c r="D1517" s="21"/>
      <c r="E1517" s="21"/>
      <c r="F1517" s="21"/>
      <c r="G1517" s="21"/>
      <c r="H1517" s="21"/>
      <c r="I1517" s="21"/>
      <c r="J1517" s="21"/>
      <c r="K1517" s="25"/>
      <c r="L1517" s="7"/>
      <c r="M1517" s="7"/>
      <c r="N1517" s="7"/>
      <c r="O1517" s="7"/>
      <c r="P1517" s="44"/>
      <c r="Q1517" s="7"/>
      <c r="R1517" s="7"/>
      <c r="S1517" s="44"/>
      <c r="T1517" s="7"/>
      <c r="U1517" s="7"/>
      <c r="V1517" s="44"/>
      <c r="W1517" s="7"/>
      <c r="X1517" s="7"/>
      <c r="Y1517" s="44"/>
      <c r="Z1517" s="27"/>
      <c r="AA1517" s="27"/>
    </row>
    <row r="1518">
      <c r="A1518" s="21"/>
      <c r="B1518" s="21"/>
      <c r="C1518" s="21"/>
      <c r="D1518" s="21"/>
      <c r="E1518" s="21"/>
      <c r="F1518" s="21"/>
      <c r="G1518" s="21"/>
      <c r="H1518" s="21"/>
      <c r="I1518" s="21"/>
      <c r="J1518" s="21"/>
      <c r="K1518" s="25"/>
      <c r="L1518" s="7"/>
      <c r="M1518" s="7"/>
      <c r="N1518" s="7"/>
      <c r="O1518" s="7"/>
      <c r="P1518" s="44"/>
      <c r="Q1518" s="7"/>
      <c r="R1518" s="7"/>
      <c r="S1518" s="44"/>
      <c r="T1518" s="7"/>
      <c r="U1518" s="7"/>
      <c r="V1518" s="44"/>
      <c r="W1518" s="7"/>
      <c r="X1518" s="7"/>
      <c r="Y1518" s="44"/>
      <c r="Z1518" s="27"/>
      <c r="AA1518" s="27"/>
    </row>
    <row r="1519">
      <c r="A1519" s="21"/>
      <c r="B1519" s="21"/>
      <c r="C1519" s="21"/>
      <c r="D1519" s="21"/>
      <c r="E1519" s="21"/>
      <c r="F1519" s="21"/>
      <c r="G1519" s="21"/>
      <c r="H1519" s="21"/>
      <c r="I1519" s="21"/>
      <c r="J1519" s="21"/>
      <c r="K1519" s="25"/>
      <c r="L1519" s="7"/>
      <c r="M1519" s="7"/>
      <c r="N1519" s="7"/>
      <c r="O1519" s="7"/>
      <c r="P1519" s="44"/>
      <c r="Q1519" s="7"/>
      <c r="R1519" s="7"/>
      <c r="S1519" s="44"/>
      <c r="T1519" s="7"/>
      <c r="U1519" s="7"/>
      <c r="V1519" s="44"/>
      <c r="W1519" s="7"/>
      <c r="X1519" s="7"/>
      <c r="Y1519" s="44"/>
      <c r="Z1519" s="27"/>
      <c r="AA1519" s="27"/>
    </row>
    <row r="1520">
      <c r="A1520" s="21"/>
      <c r="B1520" s="21"/>
      <c r="C1520" s="21"/>
      <c r="D1520" s="21"/>
      <c r="E1520" s="21"/>
      <c r="F1520" s="21"/>
      <c r="G1520" s="21"/>
      <c r="H1520" s="21"/>
      <c r="I1520" s="21"/>
      <c r="J1520" s="21"/>
      <c r="K1520" s="25"/>
      <c r="L1520" s="7"/>
      <c r="M1520" s="7"/>
      <c r="N1520" s="7"/>
      <c r="O1520" s="7"/>
      <c r="P1520" s="44"/>
      <c r="Q1520" s="7"/>
      <c r="R1520" s="7"/>
      <c r="S1520" s="44"/>
      <c r="T1520" s="7"/>
      <c r="U1520" s="7"/>
      <c r="V1520" s="44"/>
      <c r="W1520" s="7"/>
      <c r="X1520" s="7"/>
      <c r="Y1520" s="44"/>
      <c r="Z1520" s="27"/>
      <c r="AA1520" s="27"/>
    </row>
    <row r="1521">
      <c r="A1521" s="21"/>
      <c r="B1521" s="21"/>
      <c r="C1521" s="21"/>
      <c r="D1521" s="21"/>
      <c r="E1521" s="21"/>
      <c r="F1521" s="21"/>
      <c r="G1521" s="21"/>
      <c r="H1521" s="21"/>
      <c r="I1521" s="21"/>
      <c r="J1521" s="21"/>
      <c r="K1521" s="25"/>
      <c r="L1521" s="7"/>
      <c r="M1521" s="7"/>
      <c r="N1521" s="7"/>
      <c r="O1521" s="7"/>
      <c r="P1521" s="44"/>
      <c r="Q1521" s="7"/>
      <c r="R1521" s="7"/>
      <c r="S1521" s="44"/>
      <c r="T1521" s="7"/>
      <c r="U1521" s="7"/>
      <c r="V1521" s="44"/>
      <c r="W1521" s="7"/>
      <c r="X1521" s="7"/>
      <c r="Y1521" s="44"/>
      <c r="Z1521" s="27"/>
      <c r="AA1521" s="27"/>
    </row>
    <row r="1522">
      <c r="A1522" s="21"/>
      <c r="B1522" s="21"/>
      <c r="C1522" s="21"/>
      <c r="D1522" s="21"/>
      <c r="E1522" s="21"/>
      <c r="F1522" s="21"/>
      <c r="G1522" s="21"/>
      <c r="H1522" s="21"/>
      <c r="I1522" s="21"/>
      <c r="J1522" s="21"/>
      <c r="K1522" s="25"/>
      <c r="L1522" s="7"/>
      <c r="M1522" s="7"/>
      <c r="N1522" s="7"/>
      <c r="O1522" s="7"/>
      <c r="P1522" s="44"/>
      <c r="Q1522" s="7"/>
      <c r="R1522" s="7"/>
      <c r="S1522" s="44"/>
      <c r="T1522" s="7"/>
      <c r="U1522" s="7"/>
      <c r="V1522" s="44"/>
      <c r="W1522" s="7"/>
      <c r="X1522" s="7"/>
      <c r="Y1522" s="44"/>
      <c r="Z1522" s="27"/>
      <c r="AA1522" s="27"/>
    </row>
    <row r="1523">
      <c r="A1523" s="21"/>
      <c r="B1523" s="21"/>
      <c r="C1523" s="21"/>
      <c r="D1523" s="21"/>
      <c r="E1523" s="21"/>
      <c r="F1523" s="21"/>
      <c r="G1523" s="21"/>
      <c r="H1523" s="21"/>
      <c r="I1523" s="21"/>
      <c r="J1523" s="21"/>
      <c r="K1523" s="25"/>
      <c r="L1523" s="7"/>
      <c r="M1523" s="7"/>
      <c r="N1523" s="7"/>
      <c r="O1523" s="7"/>
      <c r="P1523" s="44"/>
      <c r="Q1523" s="7"/>
      <c r="R1523" s="7"/>
      <c r="S1523" s="44"/>
      <c r="T1523" s="7"/>
      <c r="U1523" s="7"/>
      <c r="V1523" s="44"/>
      <c r="W1523" s="7"/>
      <c r="X1523" s="7"/>
      <c r="Y1523" s="44"/>
      <c r="Z1523" s="27"/>
      <c r="AA1523" s="27"/>
    </row>
    <row r="1524">
      <c r="A1524" s="21"/>
      <c r="B1524" s="21"/>
      <c r="C1524" s="21"/>
      <c r="D1524" s="21"/>
      <c r="E1524" s="21"/>
      <c r="F1524" s="21"/>
      <c r="G1524" s="21"/>
      <c r="H1524" s="21"/>
      <c r="I1524" s="21"/>
      <c r="J1524" s="21"/>
      <c r="K1524" s="25"/>
      <c r="L1524" s="7"/>
      <c r="M1524" s="7"/>
      <c r="N1524" s="7"/>
      <c r="O1524" s="7"/>
      <c r="P1524" s="44"/>
      <c r="Q1524" s="7"/>
      <c r="R1524" s="7"/>
      <c r="S1524" s="44"/>
      <c r="T1524" s="7"/>
      <c r="U1524" s="7"/>
      <c r="V1524" s="44"/>
      <c r="W1524" s="7"/>
      <c r="X1524" s="7"/>
      <c r="Y1524" s="44"/>
      <c r="Z1524" s="27"/>
      <c r="AA1524" s="27"/>
    </row>
    <row r="1525">
      <c r="A1525" s="21"/>
      <c r="B1525" s="21"/>
      <c r="C1525" s="21"/>
      <c r="D1525" s="21"/>
      <c r="E1525" s="21"/>
      <c r="F1525" s="21"/>
      <c r="G1525" s="21"/>
      <c r="H1525" s="21"/>
      <c r="I1525" s="21"/>
      <c r="J1525" s="21"/>
      <c r="K1525" s="25"/>
      <c r="L1525" s="7"/>
      <c r="M1525" s="7"/>
      <c r="N1525" s="7"/>
      <c r="O1525" s="7"/>
      <c r="P1525" s="44"/>
      <c r="Q1525" s="7"/>
      <c r="R1525" s="7"/>
      <c r="S1525" s="44"/>
      <c r="T1525" s="7"/>
      <c r="U1525" s="7"/>
      <c r="V1525" s="44"/>
      <c r="W1525" s="7"/>
      <c r="X1525" s="7"/>
      <c r="Y1525" s="44"/>
      <c r="Z1525" s="27"/>
      <c r="AA1525" s="27"/>
    </row>
    <row r="1526">
      <c r="A1526" s="21"/>
      <c r="B1526" s="21"/>
      <c r="C1526" s="21"/>
      <c r="D1526" s="21"/>
      <c r="E1526" s="21"/>
      <c r="F1526" s="21"/>
      <c r="G1526" s="21"/>
      <c r="H1526" s="21"/>
      <c r="I1526" s="21"/>
      <c r="J1526" s="21"/>
      <c r="K1526" s="25"/>
      <c r="L1526" s="7"/>
      <c r="M1526" s="7"/>
      <c r="N1526" s="7"/>
      <c r="O1526" s="7"/>
      <c r="P1526" s="44"/>
      <c r="Q1526" s="7"/>
      <c r="R1526" s="7"/>
      <c r="S1526" s="44"/>
      <c r="T1526" s="7"/>
      <c r="U1526" s="7"/>
      <c r="V1526" s="44"/>
      <c r="W1526" s="7"/>
      <c r="X1526" s="7"/>
      <c r="Y1526" s="44"/>
      <c r="Z1526" s="27"/>
      <c r="AA1526" s="27"/>
    </row>
    <row r="1527">
      <c r="A1527" s="21"/>
      <c r="B1527" s="21"/>
      <c r="C1527" s="21"/>
      <c r="D1527" s="21"/>
      <c r="E1527" s="21"/>
      <c r="F1527" s="21"/>
      <c r="G1527" s="21"/>
      <c r="H1527" s="21"/>
      <c r="I1527" s="21"/>
      <c r="J1527" s="21"/>
      <c r="K1527" s="25"/>
      <c r="L1527" s="7"/>
      <c r="M1527" s="7"/>
      <c r="N1527" s="7"/>
      <c r="O1527" s="7"/>
      <c r="P1527" s="44"/>
      <c r="Q1527" s="7"/>
      <c r="R1527" s="7"/>
      <c r="S1527" s="44"/>
      <c r="T1527" s="7"/>
      <c r="U1527" s="7"/>
      <c r="V1527" s="44"/>
      <c r="W1527" s="7"/>
      <c r="X1527" s="7"/>
      <c r="Y1527" s="44"/>
      <c r="Z1527" s="27"/>
      <c r="AA1527" s="27"/>
    </row>
    <row r="1528">
      <c r="A1528" s="21"/>
      <c r="B1528" s="21"/>
      <c r="C1528" s="21"/>
      <c r="D1528" s="21"/>
      <c r="E1528" s="21"/>
      <c r="F1528" s="21"/>
      <c r="G1528" s="21"/>
      <c r="H1528" s="21"/>
      <c r="I1528" s="21"/>
      <c r="J1528" s="21"/>
      <c r="K1528" s="25"/>
      <c r="L1528" s="7"/>
      <c r="M1528" s="7"/>
      <c r="N1528" s="7"/>
      <c r="O1528" s="7"/>
      <c r="P1528" s="44"/>
      <c r="Q1528" s="7"/>
      <c r="R1528" s="7"/>
      <c r="S1528" s="44"/>
      <c r="T1528" s="7"/>
      <c r="U1528" s="7"/>
      <c r="V1528" s="44"/>
      <c r="W1528" s="7"/>
      <c r="X1528" s="7"/>
      <c r="Y1528" s="44"/>
      <c r="Z1528" s="27"/>
      <c r="AA1528" s="27"/>
    </row>
    <row r="1529">
      <c r="A1529" s="21"/>
      <c r="B1529" s="21"/>
      <c r="C1529" s="21"/>
      <c r="D1529" s="21"/>
      <c r="E1529" s="21"/>
      <c r="F1529" s="21"/>
      <c r="G1529" s="21"/>
      <c r="H1529" s="21"/>
      <c r="I1529" s="21"/>
      <c r="J1529" s="21"/>
      <c r="K1529" s="25"/>
      <c r="L1529" s="7"/>
      <c r="M1529" s="7"/>
      <c r="N1529" s="7"/>
      <c r="O1529" s="7"/>
      <c r="P1529" s="44"/>
      <c r="Q1529" s="7"/>
      <c r="R1529" s="7"/>
      <c r="S1529" s="44"/>
      <c r="T1529" s="7"/>
      <c r="U1529" s="7"/>
      <c r="V1529" s="44"/>
      <c r="W1529" s="7"/>
      <c r="X1529" s="7"/>
      <c r="Y1529" s="44"/>
      <c r="Z1529" s="27"/>
      <c r="AA1529" s="27"/>
    </row>
    <row r="1530">
      <c r="A1530" s="21"/>
      <c r="B1530" s="21"/>
      <c r="C1530" s="21"/>
      <c r="D1530" s="21"/>
      <c r="E1530" s="21"/>
      <c r="F1530" s="21"/>
      <c r="G1530" s="21"/>
      <c r="H1530" s="21"/>
      <c r="I1530" s="21"/>
      <c r="J1530" s="21"/>
      <c r="K1530" s="25"/>
      <c r="L1530" s="7"/>
      <c r="M1530" s="7"/>
      <c r="N1530" s="7"/>
      <c r="O1530" s="7"/>
      <c r="P1530" s="44"/>
      <c r="Q1530" s="7"/>
      <c r="R1530" s="7"/>
      <c r="S1530" s="44"/>
      <c r="T1530" s="7"/>
      <c r="U1530" s="7"/>
      <c r="V1530" s="44"/>
      <c r="W1530" s="7"/>
      <c r="X1530" s="7"/>
      <c r="Y1530" s="44"/>
      <c r="Z1530" s="27"/>
      <c r="AA1530" s="27"/>
    </row>
    <row r="1531">
      <c r="A1531" s="21"/>
      <c r="B1531" s="21"/>
      <c r="C1531" s="21"/>
      <c r="D1531" s="21"/>
      <c r="E1531" s="21"/>
      <c r="F1531" s="21"/>
      <c r="G1531" s="21"/>
      <c r="H1531" s="21"/>
      <c r="I1531" s="21"/>
      <c r="J1531" s="21"/>
      <c r="K1531" s="25"/>
      <c r="L1531" s="7"/>
      <c r="M1531" s="7"/>
      <c r="N1531" s="7"/>
      <c r="O1531" s="7"/>
      <c r="P1531" s="44"/>
      <c r="Q1531" s="7"/>
      <c r="R1531" s="7"/>
      <c r="S1531" s="44"/>
      <c r="T1531" s="7"/>
      <c r="U1531" s="7"/>
      <c r="V1531" s="44"/>
      <c r="W1531" s="7"/>
      <c r="X1531" s="7"/>
      <c r="Y1531" s="44"/>
      <c r="Z1531" s="27"/>
      <c r="AA1531" s="27"/>
    </row>
    <row r="1532">
      <c r="A1532" s="21"/>
      <c r="B1532" s="21"/>
      <c r="C1532" s="21"/>
      <c r="D1532" s="21"/>
      <c r="E1532" s="21"/>
      <c r="F1532" s="21"/>
      <c r="G1532" s="21"/>
      <c r="H1532" s="21"/>
      <c r="I1532" s="21"/>
      <c r="J1532" s="21"/>
      <c r="K1532" s="25"/>
      <c r="L1532" s="7"/>
      <c r="M1532" s="7"/>
      <c r="N1532" s="7"/>
      <c r="O1532" s="7"/>
      <c r="P1532" s="44"/>
      <c r="Q1532" s="7"/>
      <c r="R1532" s="7"/>
      <c r="S1532" s="44"/>
      <c r="T1532" s="7"/>
      <c r="U1532" s="7"/>
      <c r="V1532" s="44"/>
      <c r="W1532" s="7"/>
      <c r="X1532" s="7"/>
      <c r="Y1532" s="44"/>
      <c r="Z1532" s="27"/>
      <c r="AA1532" s="27"/>
    </row>
    <row r="1533">
      <c r="A1533" s="21"/>
      <c r="B1533" s="21"/>
      <c r="C1533" s="21"/>
      <c r="D1533" s="21"/>
      <c r="E1533" s="21"/>
      <c r="F1533" s="21"/>
      <c r="G1533" s="21"/>
      <c r="H1533" s="21"/>
      <c r="I1533" s="21"/>
      <c r="J1533" s="21"/>
      <c r="K1533" s="25"/>
      <c r="L1533" s="7"/>
      <c r="M1533" s="7"/>
      <c r="N1533" s="7"/>
      <c r="O1533" s="7"/>
      <c r="P1533" s="44"/>
      <c r="Q1533" s="7"/>
      <c r="R1533" s="7"/>
      <c r="S1533" s="44"/>
      <c r="T1533" s="7"/>
      <c r="U1533" s="7"/>
      <c r="V1533" s="44"/>
      <c r="W1533" s="7"/>
      <c r="X1533" s="7"/>
      <c r="Y1533" s="44"/>
      <c r="Z1533" s="27"/>
      <c r="AA1533" s="27"/>
    </row>
    <row r="1534">
      <c r="A1534" s="21"/>
      <c r="B1534" s="21"/>
      <c r="C1534" s="21"/>
      <c r="D1534" s="21"/>
      <c r="E1534" s="21"/>
      <c r="F1534" s="21"/>
      <c r="G1534" s="21"/>
      <c r="H1534" s="21"/>
      <c r="I1534" s="21"/>
      <c r="J1534" s="21"/>
      <c r="K1534" s="25"/>
      <c r="L1534" s="7"/>
      <c r="M1534" s="7"/>
      <c r="N1534" s="7"/>
      <c r="O1534" s="7"/>
      <c r="P1534" s="44"/>
      <c r="Q1534" s="7"/>
      <c r="R1534" s="7"/>
      <c r="S1534" s="44"/>
      <c r="T1534" s="7"/>
      <c r="U1534" s="7"/>
      <c r="V1534" s="44"/>
      <c r="W1534" s="7"/>
      <c r="X1534" s="7"/>
      <c r="Y1534" s="44"/>
      <c r="Z1534" s="27"/>
      <c r="AA1534" s="27"/>
    </row>
    <row r="1535">
      <c r="A1535" s="21"/>
      <c r="B1535" s="21"/>
      <c r="C1535" s="21"/>
      <c r="D1535" s="21"/>
      <c r="E1535" s="21"/>
      <c r="F1535" s="21"/>
      <c r="G1535" s="21"/>
      <c r="H1535" s="21"/>
      <c r="I1535" s="21"/>
      <c r="J1535" s="21"/>
      <c r="K1535" s="25"/>
      <c r="L1535" s="7"/>
      <c r="M1535" s="7"/>
      <c r="N1535" s="7"/>
      <c r="O1535" s="7"/>
      <c r="P1535" s="44"/>
      <c r="Q1535" s="7"/>
      <c r="R1535" s="7"/>
      <c r="S1535" s="44"/>
      <c r="T1535" s="7"/>
      <c r="U1535" s="7"/>
      <c r="V1535" s="44"/>
      <c r="W1535" s="7"/>
      <c r="X1535" s="7"/>
      <c r="Y1535" s="44"/>
      <c r="Z1535" s="27"/>
      <c r="AA1535" s="27"/>
    </row>
    <row r="1536">
      <c r="A1536" s="21"/>
      <c r="B1536" s="21"/>
      <c r="C1536" s="21"/>
      <c r="D1536" s="21"/>
      <c r="E1536" s="21"/>
      <c r="F1536" s="21"/>
      <c r="G1536" s="21"/>
      <c r="H1536" s="21"/>
      <c r="I1536" s="21"/>
      <c r="J1536" s="21"/>
      <c r="K1536" s="25"/>
      <c r="L1536" s="7"/>
      <c r="M1536" s="7"/>
      <c r="N1536" s="7"/>
      <c r="O1536" s="7"/>
      <c r="P1536" s="44"/>
      <c r="Q1536" s="7"/>
      <c r="R1536" s="7"/>
      <c r="S1536" s="44"/>
      <c r="T1536" s="7"/>
      <c r="U1536" s="7"/>
      <c r="V1536" s="44"/>
      <c r="W1536" s="7"/>
      <c r="X1536" s="7"/>
      <c r="Y1536" s="44"/>
      <c r="Z1536" s="27"/>
      <c r="AA1536" s="27"/>
    </row>
    <row r="1537">
      <c r="A1537" s="21"/>
      <c r="B1537" s="21"/>
      <c r="C1537" s="21"/>
      <c r="D1537" s="21"/>
      <c r="E1537" s="21"/>
      <c r="F1537" s="21"/>
      <c r="G1537" s="21"/>
      <c r="H1537" s="21"/>
      <c r="I1537" s="21"/>
      <c r="J1537" s="21"/>
      <c r="K1537" s="25"/>
      <c r="L1537" s="7"/>
      <c r="M1537" s="7"/>
      <c r="N1537" s="7"/>
      <c r="O1537" s="7"/>
      <c r="P1537" s="44"/>
      <c r="Q1537" s="7"/>
      <c r="R1537" s="7"/>
      <c r="S1537" s="44"/>
      <c r="T1537" s="7"/>
      <c r="U1537" s="7"/>
      <c r="V1537" s="44"/>
      <c r="W1537" s="7"/>
      <c r="X1537" s="7"/>
      <c r="Y1537" s="44"/>
      <c r="Z1537" s="27"/>
      <c r="AA1537" s="27"/>
    </row>
    <row r="1538">
      <c r="A1538" s="21"/>
      <c r="B1538" s="21"/>
      <c r="C1538" s="21"/>
      <c r="D1538" s="21"/>
      <c r="E1538" s="21"/>
      <c r="F1538" s="21"/>
      <c r="G1538" s="21"/>
      <c r="H1538" s="21"/>
      <c r="I1538" s="21"/>
      <c r="J1538" s="21"/>
      <c r="K1538" s="25"/>
      <c r="L1538" s="7"/>
      <c r="M1538" s="7"/>
      <c r="N1538" s="7"/>
      <c r="O1538" s="7"/>
      <c r="P1538" s="44"/>
      <c r="Q1538" s="7"/>
      <c r="R1538" s="7"/>
      <c r="S1538" s="44"/>
      <c r="T1538" s="7"/>
      <c r="U1538" s="7"/>
      <c r="V1538" s="44"/>
      <c r="W1538" s="7"/>
      <c r="X1538" s="7"/>
      <c r="Y1538" s="44"/>
      <c r="Z1538" s="27"/>
      <c r="AA1538" s="27"/>
    </row>
    <row r="1539">
      <c r="A1539" s="21"/>
      <c r="B1539" s="21"/>
      <c r="C1539" s="21"/>
      <c r="D1539" s="21"/>
      <c r="E1539" s="21"/>
      <c r="F1539" s="21"/>
      <c r="G1539" s="21"/>
      <c r="H1539" s="21"/>
      <c r="I1539" s="21"/>
      <c r="J1539" s="21"/>
      <c r="K1539" s="25"/>
      <c r="L1539" s="7"/>
      <c r="M1539" s="7"/>
      <c r="N1539" s="7"/>
      <c r="O1539" s="7"/>
      <c r="P1539" s="44"/>
      <c r="Q1539" s="7"/>
      <c r="R1539" s="7"/>
      <c r="S1539" s="44"/>
      <c r="T1539" s="7"/>
      <c r="U1539" s="7"/>
      <c r="V1539" s="44"/>
      <c r="W1539" s="7"/>
      <c r="X1539" s="7"/>
      <c r="Y1539" s="44"/>
      <c r="Z1539" s="27"/>
      <c r="AA1539" s="27"/>
    </row>
    <row r="1540">
      <c r="A1540" s="21"/>
      <c r="B1540" s="21"/>
      <c r="C1540" s="21"/>
      <c r="D1540" s="21"/>
      <c r="E1540" s="21"/>
      <c r="F1540" s="21"/>
      <c r="G1540" s="21"/>
      <c r="H1540" s="21"/>
      <c r="I1540" s="21"/>
      <c r="J1540" s="21"/>
      <c r="K1540" s="25"/>
      <c r="L1540" s="7"/>
      <c r="M1540" s="7"/>
      <c r="N1540" s="7"/>
      <c r="O1540" s="7"/>
      <c r="P1540" s="44"/>
      <c r="Q1540" s="7"/>
      <c r="R1540" s="7"/>
      <c r="S1540" s="44"/>
      <c r="T1540" s="7"/>
      <c r="U1540" s="7"/>
      <c r="V1540" s="44"/>
      <c r="W1540" s="7"/>
      <c r="X1540" s="7"/>
      <c r="Y1540" s="44"/>
      <c r="Z1540" s="27"/>
      <c r="AA1540" s="27"/>
    </row>
    <row r="1541">
      <c r="A1541" s="21"/>
      <c r="B1541" s="21"/>
      <c r="C1541" s="21"/>
      <c r="D1541" s="21"/>
      <c r="E1541" s="21"/>
      <c r="F1541" s="21"/>
      <c r="G1541" s="21"/>
      <c r="H1541" s="21"/>
      <c r="I1541" s="21"/>
      <c r="J1541" s="21"/>
      <c r="K1541" s="25"/>
      <c r="L1541" s="7"/>
      <c r="M1541" s="7"/>
      <c r="N1541" s="7"/>
      <c r="O1541" s="7"/>
      <c r="P1541" s="44"/>
      <c r="Q1541" s="7"/>
      <c r="R1541" s="7"/>
      <c r="S1541" s="44"/>
      <c r="T1541" s="7"/>
      <c r="U1541" s="7"/>
      <c r="V1541" s="44"/>
      <c r="W1541" s="7"/>
      <c r="X1541" s="7"/>
      <c r="Y1541" s="44"/>
      <c r="Z1541" s="27"/>
      <c r="AA1541" s="27"/>
    </row>
    <row r="1542">
      <c r="A1542" s="21"/>
      <c r="B1542" s="21"/>
      <c r="C1542" s="21"/>
      <c r="D1542" s="21"/>
      <c r="E1542" s="21"/>
      <c r="F1542" s="21"/>
      <c r="G1542" s="21"/>
      <c r="H1542" s="21"/>
      <c r="I1542" s="21"/>
      <c r="J1542" s="21"/>
      <c r="K1542" s="25"/>
      <c r="L1542" s="7"/>
      <c r="M1542" s="7"/>
      <c r="N1542" s="7"/>
      <c r="O1542" s="7"/>
      <c r="P1542" s="44"/>
      <c r="Q1542" s="7"/>
      <c r="R1542" s="7"/>
      <c r="S1542" s="44"/>
      <c r="T1542" s="7"/>
      <c r="U1542" s="7"/>
      <c r="V1542" s="44"/>
      <c r="W1542" s="7"/>
      <c r="X1542" s="7"/>
      <c r="Y1542" s="44"/>
      <c r="Z1542" s="27"/>
      <c r="AA1542" s="27"/>
    </row>
    <row r="1543">
      <c r="A1543" s="21"/>
      <c r="B1543" s="21"/>
      <c r="C1543" s="21"/>
      <c r="D1543" s="21"/>
      <c r="E1543" s="21"/>
      <c r="F1543" s="21"/>
      <c r="G1543" s="21"/>
      <c r="H1543" s="21"/>
      <c r="I1543" s="21"/>
      <c r="J1543" s="21"/>
      <c r="K1543" s="25"/>
      <c r="L1543" s="7"/>
      <c r="M1543" s="7"/>
      <c r="N1543" s="7"/>
      <c r="O1543" s="7"/>
      <c r="P1543" s="44"/>
      <c r="Q1543" s="7"/>
      <c r="R1543" s="7"/>
      <c r="S1543" s="44"/>
      <c r="T1543" s="7"/>
      <c r="U1543" s="7"/>
      <c r="V1543" s="44"/>
      <c r="W1543" s="7"/>
      <c r="X1543" s="7"/>
      <c r="Y1543" s="44"/>
      <c r="Z1543" s="27"/>
      <c r="AA1543" s="27"/>
    </row>
    <row r="1544">
      <c r="A1544" s="21"/>
      <c r="B1544" s="21"/>
      <c r="C1544" s="21"/>
      <c r="D1544" s="21"/>
      <c r="E1544" s="21"/>
      <c r="F1544" s="21"/>
      <c r="G1544" s="21"/>
      <c r="H1544" s="21"/>
      <c r="I1544" s="21"/>
      <c r="J1544" s="21"/>
      <c r="K1544" s="25"/>
      <c r="L1544" s="7"/>
      <c r="M1544" s="7"/>
      <c r="N1544" s="7"/>
      <c r="O1544" s="7"/>
      <c r="P1544" s="44"/>
      <c r="Q1544" s="7"/>
      <c r="R1544" s="7"/>
      <c r="S1544" s="44"/>
      <c r="T1544" s="7"/>
      <c r="U1544" s="7"/>
      <c r="V1544" s="44"/>
      <c r="W1544" s="7"/>
      <c r="X1544" s="7"/>
      <c r="Y1544" s="44"/>
      <c r="Z1544" s="27"/>
      <c r="AA1544" s="27"/>
    </row>
    <row r="1545">
      <c r="A1545" s="21"/>
      <c r="B1545" s="21"/>
      <c r="C1545" s="21"/>
      <c r="D1545" s="21"/>
      <c r="E1545" s="21"/>
      <c r="F1545" s="21"/>
      <c r="G1545" s="21"/>
      <c r="H1545" s="21"/>
      <c r="I1545" s="21"/>
      <c r="J1545" s="21"/>
      <c r="K1545" s="25"/>
      <c r="L1545" s="7"/>
      <c r="M1545" s="7"/>
      <c r="N1545" s="7"/>
      <c r="O1545" s="7"/>
      <c r="P1545" s="44"/>
      <c r="Q1545" s="7"/>
      <c r="R1545" s="7"/>
      <c r="S1545" s="44"/>
      <c r="T1545" s="7"/>
      <c r="U1545" s="7"/>
      <c r="V1545" s="44"/>
      <c r="W1545" s="7"/>
      <c r="X1545" s="7"/>
      <c r="Y1545" s="44"/>
      <c r="Z1545" s="27"/>
      <c r="AA1545" s="27"/>
    </row>
    <row r="1546">
      <c r="A1546" s="21"/>
      <c r="B1546" s="21"/>
      <c r="C1546" s="21"/>
      <c r="D1546" s="21"/>
      <c r="E1546" s="21"/>
      <c r="F1546" s="21"/>
      <c r="G1546" s="21"/>
      <c r="H1546" s="21"/>
      <c r="I1546" s="21"/>
      <c r="J1546" s="21"/>
      <c r="K1546" s="25"/>
      <c r="L1546" s="7"/>
      <c r="M1546" s="7"/>
      <c r="N1546" s="7"/>
      <c r="O1546" s="7"/>
      <c r="P1546" s="44"/>
      <c r="Q1546" s="7"/>
      <c r="R1546" s="7"/>
      <c r="S1546" s="44"/>
      <c r="T1546" s="7"/>
      <c r="U1546" s="7"/>
      <c r="V1546" s="44"/>
      <c r="W1546" s="7"/>
      <c r="X1546" s="7"/>
      <c r="Y1546" s="44"/>
      <c r="Z1546" s="27"/>
      <c r="AA1546" s="27"/>
    </row>
    <row r="1547">
      <c r="A1547" s="21"/>
      <c r="B1547" s="21"/>
      <c r="C1547" s="21"/>
      <c r="D1547" s="21"/>
      <c r="E1547" s="21"/>
      <c r="F1547" s="21"/>
      <c r="G1547" s="21"/>
      <c r="H1547" s="21"/>
      <c r="I1547" s="21"/>
      <c r="J1547" s="21"/>
      <c r="K1547" s="25"/>
      <c r="L1547" s="7"/>
      <c r="M1547" s="7"/>
      <c r="N1547" s="7"/>
      <c r="O1547" s="7"/>
      <c r="P1547" s="44"/>
      <c r="Q1547" s="7"/>
      <c r="R1547" s="7"/>
      <c r="S1547" s="44"/>
      <c r="T1547" s="7"/>
      <c r="U1547" s="7"/>
      <c r="V1547" s="44"/>
      <c r="W1547" s="7"/>
      <c r="X1547" s="7"/>
      <c r="Y1547" s="44"/>
      <c r="Z1547" s="27"/>
      <c r="AA1547" s="27"/>
    </row>
    <row r="1548">
      <c r="A1548" s="21"/>
      <c r="B1548" s="21"/>
      <c r="C1548" s="21"/>
      <c r="D1548" s="21"/>
      <c r="E1548" s="21"/>
      <c r="F1548" s="21"/>
      <c r="G1548" s="21"/>
      <c r="H1548" s="21"/>
      <c r="I1548" s="21"/>
      <c r="J1548" s="21"/>
      <c r="K1548" s="25"/>
      <c r="L1548" s="7"/>
      <c r="M1548" s="7"/>
      <c r="N1548" s="7"/>
      <c r="O1548" s="7"/>
      <c r="P1548" s="44"/>
      <c r="Q1548" s="7"/>
      <c r="R1548" s="7"/>
      <c r="S1548" s="44"/>
      <c r="T1548" s="7"/>
      <c r="U1548" s="7"/>
      <c r="V1548" s="44"/>
      <c r="W1548" s="7"/>
      <c r="X1548" s="7"/>
      <c r="Y1548" s="44"/>
      <c r="Z1548" s="27"/>
      <c r="AA1548" s="27"/>
    </row>
    <row r="1549">
      <c r="A1549" s="21"/>
      <c r="B1549" s="21"/>
      <c r="C1549" s="21"/>
      <c r="D1549" s="21"/>
      <c r="E1549" s="21"/>
      <c r="F1549" s="21"/>
      <c r="G1549" s="21"/>
      <c r="H1549" s="21"/>
      <c r="I1549" s="21"/>
      <c r="J1549" s="21"/>
      <c r="K1549" s="25"/>
      <c r="L1549" s="7"/>
      <c r="M1549" s="7"/>
      <c r="N1549" s="7"/>
      <c r="O1549" s="7"/>
      <c r="P1549" s="44"/>
      <c r="Q1549" s="7"/>
      <c r="R1549" s="7"/>
      <c r="S1549" s="44"/>
      <c r="T1549" s="7"/>
      <c r="U1549" s="7"/>
      <c r="V1549" s="44"/>
      <c r="W1549" s="7"/>
      <c r="X1549" s="7"/>
      <c r="Y1549" s="44"/>
      <c r="Z1549" s="27"/>
      <c r="AA1549" s="27"/>
    </row>
    <row r="1550">
      <c r="A1550" s="21"/>
      <c r="B1550" s="21"/>
      <c r="C1550" s="21"/>
      <c r="D1550" s="21"/>
      <c r="E1550" s="21"/>
      <c r="F1550" s="21"/>
      <c r="G1550" s="21"/>
      <c r="H1550" s="21"/>
      <c r="I1550" s="21"/>
      <c r="J1550" s="21"/>
      <c r="K1550" s="25"/>
      <c r="L1550" s="7"/>
      <c r="M1550" s="7"/>
      <c r="N1550" s="7"/>
      <c r="O1550" s="7"/>
      <c r="P1550" s="44"/>
      <c r="Q1550" s="7"/>
      <c r="R1550" s="7"/>
      <c r="S1550" s="44"/>
      <c r="T1550" s="7"/>
      <c r="U1550" s="7"/>
      <c r="V1550" s="44"/>
      <c r="W1550" s="7"/>
      <c r="X1550" s="7"/>
      <c r="Y1550" s="44"/>
      <c r="Z1550" s="27"/>
      <c r="AA1550" s="27"/>
    </row>
    <row r="1551">
      <c r="A1551" s="21"/>
      <c r="B1551" s="21"/>
      <c r="C1551" s="21"/>
      <c r="D1551" s="21"/>
      <c r="E1551" s="21"/>
      <c r="F1551" s="21"/>
      <c r="G1551" s="21"/>
      <c r="H1551" s="21"/>
      <c r="I1551" s="21"/>
      <c r="J1551" s="21"/>
      <c r="K1551" s="25"/>
      <c r="L1551" s="7"/>
      <c r="M1551" s="7"/>
      <c r="N1551" s="7"/>
      <c r="O1551" s="7"/>
      <c r="P1551" s="44"/>
      <c r="Q1551" s="7"/>
      <c r="R1551" s="7"/>
      <c r="S1551" s="44"/>
      <c r="T1551" s="7"/>
      <c r="U1551" s="7"/>
      <c r="V1551" s="44"/>
      <c r="W1551" s="7"/>
      <c r="X1551" s="7"/>
      <c r="Y1551" s="44"/>
      <c r="Z1551" s="27"/>
      <c r="AA1551" s="27"/>
    </row>
    <row r="1552">
      <c r="A1552" s="21"/>
      <c r="B1552" s="21"/>
      <c r="C1552" s="21"/>
      <c r="D1552" s="21"/>
      <c r="E1552" s="21"/>
      <c r="F1552" s="21"/>
      <c r="G1552" s="21"/>
      <c r="H1552" s="21"/>
      <c r="I1552" s="21"/>
      <c r="J1552" s="21"/>
      <c r="K1552" s="25"/>
      <c r="L1552" s="7"/>
      <c r="M1552" s="7"/>
      <c r="N1552" s="7"/>
      <c r="O1552" s="7"/>
      <c r="P1552" s="44"/>
      <c r="Q1552" s="7"/>
      <c r="R1552" s="7"/>
      <c r="S1552" s="44"/>
      <c r="T1552" s="7"/>
      <c r="U1552" s="7"/>
      <c r="V1552" s="44"/>
      <c r="W1552" s="7"/>
      <c r="X1552" s="7"/>
      <c r="Y1552" s="44"/>
      <c r="Z1552" s="27"/>
      <c r="AA1552" s="27"/>
    </row>
    <row r="1553">
      <c r="A1553" s="21"/>
      <c r="B1553" s="21"/>
      <c r="C1553" s="21"/>
      <c r="D1553" s="21"/>
      <c r="E1553" s="21"/>
      <c r="F1553" s="21"/>
      <c r="G1553" s="21"/>
      <c r="H1553" s="21"/>
      <c r="I1553" s="21"/>
      <c r="J1553" s="21"/>
      <c r="K1553" s="25"/>
      <c r="L1553" s="7"/>
      <c r="M1553" s="7"/>
      <c r="N1553" s="7"/>
      <c r="O1553" s="7"/>
      <c r="P1553" s="44"/>
      <c r="Q1553" s="7"/>
      <c r="R1553" s="7"/>
      <c r="S1553" s="44"/>
      <c r="T1553" s="7"/>
      <c r="U1553" s="7"/>
      <c r="V1553" s="44"/>
      <c r="W1553" s="7"/>
      <c r="X1553" s="7"/>
      <c r="Y1553" s="44"/>
      <c r="Z1553" s="27"/>
      <c r="AA1553" s="27"/>
    </row>
    <row r="1554">
      <c r="A1554" s="21"/>
      <c r="B1554" s="21"/>
      <c r="C1554" s="21"/>
      <c r="D1554" s="21"/>
      <c r="E1554" s="21"/>
      <c r="F1554" s="21"/>
      <c r="G1554" s="21"/>
      <c r="H1554" s="21"/>
      <c r="I1554" s="21"/>
      <c r="J1554" s="21"/>
      <c r="K1554" s="25"/>
      <c r="L1554" s="7"/>
      <c r="M1554" s="7"/>
      <c r="N1554" s="7"/>
      <c r="O1554" s="7"/>
      <c r="P1554" s="44"/>
      <c r="Q1554" s="7"/>
      <c r="R1554" s="7"/>
      <c r="S1554" s="44"/>
      <c r="T1554" s="7"/>
      <c r="U1554" s="7"/>
      <c r="V1554" s="44"/>
      <c r="W1554" s="7"/>
      <c r="X1554" s="7"/>
      <c r="Y1554" s="44"/>
      <c r="Z1554" s="27"/>
      <c r="AA1554" s="27"/>
    </row>
    <row r="1555">
      <c r="A1555" s="21"/>
      <c r="B1555" s="21"/>
      <c r="C1555" s="21"/>
      <c r="D1555" s="21"/>
      <c r="E1555" s="21"/>
      <c r="F1555" s="21"/>
      <c r="G1555" s="21"/>
      <c r="H1555" s="21"/>
      <c r="I1555" s="21"/>
      <c r="J1555" s="21"/>
      <c r="K1555" s="25"/>
      <c r="L1555" s="7"/>
      <c r="M1555" s="7"/>
      <c r="N1555" s="7"/>
      <c r="O1555" s="7"/>
      <c r="P1555" s="44"/>
      <c r="Q1555" s="7"/>
      <c r="R1555" s="7"/>
      <c r="S1555" s="44"/>
      <c r="T1555" s="7"/>
      <c r="U1555" s="7"/>
      <c r="V1555" s="44"/>
      <c r="W1555" s="7"/>
      <c r="X1555" s="7"/>
      <c r="Y1555" s="44"/>
      <c r="Z1555" s="27"/>
      <c r="AA1555" s="27"/>
    </row>
    <row r="1556">
      <c r="A1556" s="21"/>
      <c r="B1556" s="21"/>
      <c r="C1556" s="21"/>
      <c r="D1556" s="21"/>
      <c r="E1556" s="21"/>
      <c r="F1556" s="21"/>
      <c r="G1556" s="21"/>
      <c r="H1556" s="21"/>
      <c r="I1556" s="21"/>
      <c r="J1556" s="21"/>
      <c r="K1556" s="25"/>
      <c r="L1556" s="7"/>
      <c r="M1556" s="7"/>
      <c r="N1556" s="7"/>
      <c r="O1556" s="7"/>
      <c r="P1556" s="44"/>
      <c r="Q1556" s="7"/>
      <c r="R1556" s="7"/>
      <c r="S1556" s="44"/>
      <c r="T1556" s="7"/>
      <c r="U1556" s="7"/>
      <c r="V1556" s="44"/>
      <c r="W1556" s="7"/>
      <c r="X1556" s="7"/>
      <c r="Y1556" s="44"/>
      <c r="Z1556" s="27"/>
      <c r="AA1556" s="27"/>
    </row>
    <row r="1557">
      <c r="A1557" s="21"/>
      <c r="B1557" s="21"/>
      <c r="C1557" s="21"/>
      <c r="D1557" s="21"/>
      <c r="E1557" s="21"/>
      <c r="F1557" s="21"/>
      <c r="G1557" s="21"/>
      <c r="H1557" s="21"/>
      <c r="I1557" s="21"/>
      <c r="J1557" s="21"/>
      <c r="K1557" s="25"/>
      <c r="L1557" s="7"/>
      <c r="M1557" s="7"/>
      <c r="N1557" s="7"/>
      <c r="O1557" s="7"/>
      <c r="P1557" s="44"/>
      <c r="Q1557" s="7"/>
      <c r="R1557" s="7"/>
      <c r="S1557" s="44"/>
      <c r="T1557" s="7"/>
      <c r="U1557" s="7"/>
      <c r="V1557" s="44"/>
      <c r="W1557" s="7"/>
      <c r="X1557" s="7"/>
      <c r="Y1557" s="44"/>
      <c r="Z1557" s="27"/>
      <c r="AA1557" s="27"/>
    </row>
    <row r="1558">
      <c r="A1558" s="21"/>
      <c r="B1558" s="21"/>
      <c r="C1558" s="21"/>
      <c r="D1558" s="21"/>
      <c r="E1558" s="21"/>
      <c r="F1558" s="21"/>
      <c r="G1558" s="21"/>
      <c r="H1558" s="21"/>
      <c r="I1558" s="21"/>
      <c r="J1558" s="21"/>
      <c r="K1558" s="25"/>
      <c r="L1558" s="7"/>
      <c r="M1558" s="7"/>
      <c r="N1558" s="7"/>
      <c r="O1558" s="7"/>
      <c r="P1558" s="44"/>
      <c r="Q1558" s="7"/>
      <c r="R1558" s="7"/>
      <c r="S1558" s="44"/>
      <c r="T1558" s="7"/>
      <c r="U1558" s="7"/>
      <c r="V1558" s="44"/>
      <c r="W1558" s="7"/>
      <c r="X1558" s="7"/>
      <c r="Y1558" s="44"/>
      <c r="Z1558" s="27"/>
      <c r="AA1558" s="27"/>
    </row>
    <row r="1559">
      <c r="A1559" s="21"/>
      <c r="B1559" s="21"/>
      <c r="C1559" s="21"/>
      <c r="D1559" s="21"/>
      <c r="E1559" s="21"/>
      <c r="F1559" s="21"/>
      <c r="G1559" s="21"/>
      <c r="H1559" s="21"/>
      <c r="I1559" s="21"/>
      <c r="J1559" s="21"/>
      <c r="K1559" s="25"/>
      <c r="L1559" s="7"/>
      <c r="M1559" s="7"/>
      <c r="N1559" s="7"/>
      <c r="O1559" s="7"/>
      <c r="P1559" s="44"/>
      <c r="Q1559" s="7"/>
      <c r="R1559" s="7"/>
      <c r="S1559" s="44"/>
      <c r="T1559" s="7"/>
      <c r="U1559" s="7"/>
      <c r="V1559" s="44"/>
      <c r="W1559" s="7"/>
      <c r="X1559" s="7"/>
      <c r="Y1559" s="44"/>
      <c r="Z1559" s="27"/>
      <c r="AA1559" s="27"/>
    </row>
    <row r="1560">
      <c r="A1560" s="21"/>
      <c r="B1560" s="21"/>
      <c r="C1560" s="21"/>
      <c r="D1560" s="21"/>
      <c r="E1560" s="21"/>
      <c r="F1560" s="21"/>
      <c r="G1560" s="21"/>
      <c r="H1560" s="21"/>
      <c r="I1560" s="21"/>
      <c r="J1560" s="21"/>
      <c r="K1560" s="25"/>
      <c r="L1560" s="7"/>
      <c r="M1560" s="7"/>
      <c r="N1560" s="7"/>
      <c r="O1560" s="7"/>
      <c r="P1560" s="44"/>
      <c r="Q1560" s="7"/>
      <c r="R1560" s="7"/>
      <c r="S1560" s="44"/>
      <c r="T1560" s="7"/>
      <c r="U1560" s="7"/>
      <c r="V1560" s="44"/>
      <c r="W1560" s="7"/>
      <c r="X1560" s="7"/>
      <c r="Y1560" s="44"/>
      <c r="Z1560" s="27"/>
      <c r="AA1560" s="27"/>
    </row>
    <row r="1561">
      <c r="A1561" s="21"/>
      <c r="B1561" s="21"/>
      <c r="C1561" s="21"/>
      <c r="D1561" s="21"/>
      <c r="E1561" s="21"/>
      <c r="F1561" s="21"/>
      <c r="G1561" s="21"/>
      <c r="H1561" s="21"/>
      <c r="I1561" s="21"/>
      <c r="J1561" s="21"/>
      <c r="K1561" s="25"/>
      <c r="L1561" s="7"/>
      <c r="M1561" s="7"/>
      <c r="N1561" s="7"/>
      <c r="O1561" s="7"/>
      <c r="P1561" s="44"/>
      <c r="Q1561" s="7"/>
      <c r="R1561" s="7"/>
      <c r="S1561" s="44"/>
      <c r="T1561" s="7"/>
      <c r="U1561" s="7"/>
      <c r="V1561" s="44"/>
      <c r="W1561" s="7"/>
      <c r="X1561" s="7"/>
      <c r="Y1561" s="44"/>
      <c r="Z1561" s="27"/>
      <c r="AA1561" s="27"/>
    </row>
    <row r="1562">
      <c r="A1562" s="21"/>
      <c r="B1562" s="21"/>
      <c r="C1562" s="21"/>
      <c r="D1562" s="21"/>
      <c r="E1562" s="21"/>
      <c r="F1562" s="21"/>
      <c r="G1562" s="21"/>
      <c r="H1562" s="21"/>
      <c r="I1562" s="21"/>
      <c r="J1562" s="21"/>
      <c r="K1562" s="25"/>
      <c r="L1562" s="7"/>
      <c r="M1562" s="7"/>
      <c r="N1562" s="7"/>
      <c r="O1562" s="7"/>
      <c r="P1562" s="44"/>
      <c r="Q1562" s="7"/>
      <c r="R1562" s="7"/>
      <c r="S1562" s="44"/>
      <c r="T1562" s="7"/>
      <c r="U1562" s="7"/>
      <c r="V1562" s="44"/>
      <c r="W1562" s="7"/>
      <c r="X1562" s="7"/>
      <c r="Y1562" s="44"/>
      <c r="Z1562" s="27"/>
      <c r="AA1562" s="27"/>
    </row>
    <row r="1563">
      <c r="A1563" s="21"/>
      <c r="B1563" s="21"/>
      <c r="C1563" s="21"/>
      <c r="D1563" s="21"/>
      <c r="E1563" s="21"/>
      <c r="F1563" s="21"/>
      <c r="G1563" s="21"/>
      <c r="H1563" s="21"/>
      <c r="I1563" s="21"/>
      <c r="J1563" s="21"/>
      <c r="K1563" s="25"/>
      <c r="L1563" s="7"/>
      <c r="M1563" s="7"/>
      <c r="N1563" s="7"/>
      <c r="O1563" s="7"/>
      <c r="P1563" s="44"/>
      <c r="Q1563" s="7"/>
      <c r="R1563" s="7"/>
      <c r="S1563" s="44"/>
      <c r="T1563" s="7"/>
      <c r="U1563" s="7"/>
      <c r="V1563" s="44"/>
      <c r="W1563" s="7"/>
      <c r="X1563" s="7"/>
      <c r="Y1563" s="44"/>
      <c r="Z1563" s="27"/>
      <c r="AA1563" s="27"/>
    </row>
    <row r="1564">
      <c r="A1564" s="21"/>
      <c r="B1564" s="21"/>
      <c r="C1564" s="21"/>
      <c r="D1564" s="21"/>
      <c r="E1564" s="21"/>
      <c r="F1564" s="21"/>
      <c r="G1564" s="21"/>
      <c r="H1564" s="21"/>
      <c r="I1564" s="21"/>
      <c r="J1564" s="21"/>
      <c r="K1564" s="25"/>
      <c r="L1564" s="7"/>
      <c r="M1564" s="7"/>
      <c r="N1564" s="7"/>
      <c r="O1564" s="7"/>
      <c r="P1564" s="44"/>
      <c r="Q1564" s="7"/>
      <c r="R1564" s="7"/>
      <c r="S1564" s="44"/>
      <c r="T1564" s="7"/>
      <c r="U1564" s="7"/>
      <c r="V1564" s="44"/>
      <c r="W1564" s="7"/>
      <c r="X1564" s="7"/>
      <c r="Y1564" s="44"/>
      <c r="Z1564" s="27"/>
      <c r="AA1564" s="27"/>
    </row>
    <row r="1565">
      <c r="A1565" s="21"/>
      <c r="B1565" s="21"/>
      <c r="C1565" s="21"/>
      <c r="D1565" s="21"/>
      <c r="E1565" s="21"/>
      <c r="F1565" s="21"/>
      <c r="G1565" s="21"/>
      <c r="H1565" s="21"/>
      <c r="I1565" s="21"/>
      <c r="J1565" s="21"/>
      <c r="K1565" s="25"/>
      <c r="L1565" s="7"/>
      <c r="M1565" s="7"/>
      <c r="N1565" s="7"/>
      <c r="O1565" s="7"/>
      <c r="P1565" s="44"/>
      <c r="Q1565" s="7"/>
      <c r="R1565" s="7"/>
      <c r="S1565" s="44"/>
      <c r="T1565" s="7"/>
      <c r="U1565" s="7"/>
      <c r="V1565" s="44"/>
      <c r="W1565" s="7"/>
      <c r="X1565" s="7"/>
      <c r="Y1565" s="44"/>
      <c r="Z1565" s="27"/>
      <c r="AA1565" s="27"/>
    </row>
    <row r="1566">
      <c r="A1566" s="21"/>
      <c r="B1566" s="21"/>
      <c r="C1566" s="21"/>
      <c r="D1566" s="21"/>
      <c r="E1566" s="21"/>
      <c r="F1566" s="21"/>
      <c r="G1566" s="21"/>
      <c r="H1566" s="21"/>
      <c r="I1566" s="21"/>
      <c r="J1566" s="21"/>
      <c r="K1566" s="25"/>
      <c r="L1566" s="7"/>
      <c r="M1566" s="7"/>
      <c r="N1566" s="7"/>
      <c r="O1566" s="7"/>
      <c r="P1566" s="44"/>
      <c r="Q1566" s="7"/>
      <c r="R1566" s="7"/>
      <c r="S1566" s="44"/>
      <c r="T1566" s="7"/>
      <c r="U1566" s="7"/>
      <c r="V1566" s="44"/>
      <c r="W1566" s="7"/>
      <c r="X1566" s="7"/>
      <c r="Y1566" s="44"/>
      <c r="Z1566" s="27"/>
      <c r="AA1566" s="27"/>
    </row>
    <row r="1567">
      <c r="A1567" s="21"/>
      <c r="B1567" s="21"/>
      <c r="C1567" s="21"/>
      <c r="D1567" s="21"/>
      <c r="E1567" s="21"/>
      <c r="F1567" s="21"/>
      <c r="G1567" s="21"/>
      <c r="H1567" s="21"/>
      <c r="I1567" s="21"/>
      <c r="J1567" s="21"/>
      <c r="K1567" s="25"/>
      <c r="L1567" s="7"/>
      <c r="M1567" s="7"/>
      <c r="N1567" s="7"/>
      <c r="O1567" s="7"/>
      <c r="P1567" s="44"/>
      <c r="Q1567" s="7"/>
      <c r="R1567" s="7"/>
      <c r="S1567" s="44"/>
      <c r="T1567" s="7"/>
      <c r="U1567" s="7"/>
      <c r="V1567" s="44"/>
      <c r="W1567" s="7"/>
      <c r="X1567" s="7"/>
      <c r="Y1567" s="44"/>
      <c r="Z1567" s="27"/>
      <c r="AA1567" s="27"/>
    </row>
    <row r="1568">
      <c r="A1568" s="21"/>
      <c r="B1568" s="21"/>
      <c r="C1568" s="21"/>
      <c r="D1568" s="21"/>
      <c r="E1568" s="21"/>
      <c r="F1568" s="21"/>
      <c r="G1568" s="21"/>
      <c r="H1568" s="21"/>
      <c r="I1568" s="21"/>
      <c r="J1568" s="21"/>
      <c r="K1568" s="25"/>
      <c r="L1568" s="7"/>
      <c r="M1568" s="7"/>
      <c r="N1568" s="7"/>
      <c r="O1568" s="7"/>
      <c r="P1568" s="44"/>
      <c r="Q1568" s="7"/>
      <c r="R1568" s="7"/>
      <c r="S1568" s="44"/>
      <c r="T1568" s="7"/>
      <c r="U1568" s="7"/>
      <c r="V1568" s="44"/>
      <c r="W1568" s="7"/>
      <c r="X1568" s="7"/>
      <c r="Y1568" s="44"/>
      <c r="Z1568" s="27"/>
      <c r="AA1568" s="27"/>
    </row>
    <row r="1569">
      <c r="A1569" s="21"/>
      <c r="B1569" s="21"/>
      <c r="C1569" s="21"/>
      <c r="D1569" s="21"/>
      <c r="E1569" s="21"/>
      <c r="F1569" s="21"/>
      <c r="G1569" s="21"/>
      <c r="H1569" s="21"/>
      <c r="I1569" s="21"/>
      <c r="J1569" s="21"/>
      <c r="K1569" s="25"/>
      <c r="L1569" s="7"/>
      <c r="M1569" s="7"/>
      <c r="N1569" s="7"/>
      <c r="O1569" s="7"/>
      <c r="P1569" s="44"/>
      <c r="Q1569" s="7"/>
      <c r="R1569" s="7"/>
      <c r="S1569" s="44"/>
      <c r="T1569" s="7"/>
      <c r="U1569" s="7"/>
      <c r="V1569" s="44"/>
      <c r="W1569" s="7"/>
      <c r="X1569" s="7"/>
      <c r="Y1569" s="44"/>
      <c r="Z1569" s="27"/>
      <c r="AA1569" s="27"/>
    </row>
    <row r="1570">
      <c r="A1570" s="21"/>
      <c r="B1570" s="21"/>
      <c r="C1570" s="21"/>
      <c r="D1570" s="21"/>
      <c r="E1570" s="21"/>
      <c r="F1570" s="21"/>
      <c r="G1570" s="21"/>
      <c r="H1570" s="21"/>
      <c r="I1570" s="21"/>
      <c r="J1570" s="21"/>
      <c r="K1570" s="25"/>
      <c r="L1570" s="7"/>
      <c r="M1570" s="7"/>
      <c r="N1570" s="7"/>
      <c r="O1570" s="7"/>
      <c r="P1570" s="44"/>
      <c r="Q1570" s="7"/>
      <c r="R1570" s="7"/>
      <c r="S1570" s="44"/>
      <c r="T1570" s="7"/>
      <c r="U1570" s="7"/>
      <c r="V1570" s="44"/>
      <c r="W1570" s="7"/>
      <c r="X1570" s="7"/>
      <c r="Y1570" s="44"/>
      <c r="Z1570" s="27"/>
      <c r="AA1570" s="27"/>
    </row>
    <row r="1571">
      <c r="A1571" s="21"/>
      <c r="B1571" s="21"/>
      <c r="C1571" s="21"/>
      <c r="D1571" s="21"/>
      <c r="E1571" s="21"/>
      <c r="F1571" s="21"/>
      <c r="G1571" s="21"/>
      <c r="H1571" s="21"/>
      <c r="I1571" s="21"/>
      <c r="J1571" s="21"/>
      <c r="K1571" s="25"/>
      <c r="L1571" s="7"/>
      <c r="M1571" s="7"/>
      <c r="N1571" s="7"/>
      <c r="O1571" s="7"/>
      <c r="P1571" s="44"/>
      <c r="Q1571" s="7"/>
      <c r="R1571" s="7"/>
      <c r="S1571" s="44"/>
      <c r="T1571" s="7"/>
      <c r="U1571" s="7"/>
      <c r="V1571" s="44"/>
      <c r="W1571" s="7"/>
      <c r="X1571" s="7"/>
      <c r="Y1571" s="44"/>
      <c r="Z1571" s="27"/>
      <c r="AA1571" s="27"/>
    </row>
    <row r="1572">
      <c r="A1572" s="21"/>
      <c r="B1572" s="21"/>
      <c r="C1572" s="21"/>
      <c r="D1572" s="21"/>
      <c r="E1572" s="21"/>
      <c r="F1572" s="21"/>
      <c r="G1572" s="21"/>
      <c r="H1572" s="21"/>
      <c r="I1572" s="21"/>
      <c r="J1572" s="21"/>
      <c r="K1572" s="25"/>
      <c r="L1572" s="7"/>
      <c r="M1572" s="7"/>
      <c r="N1572" s="7"/>
      <c r="O1572" s="7"/>
      <c r="P1572" s="44"/>
      <c r="Q1572" s="7"/>
      <c r="R1572" s="7"/>
      <c r="S1572" s="44"/>
      <c r="T1572" s="7"/>
      <c r="U1572" s="7"/>
      <c r="V1572" s="44"/>
      <c r="W1572" s="7"/>
      <c r="X1572" s="7"/>
      <c r="Y1572" s="44"/>
      <c r="Z1572" s="27"/>
      <c r="AA1572" s="27"/>
    </row>
    <row r="1573">
      <c r="A1573" s="21"/>
      <c r="B1573" s="21"/>
      <c r="C1573" s="21"/>
      <c r="D1573" s="21"/>
      <c r="E1573" s="21"/>
      <c r="F1573" s="21"/>
      <c r="G1573" s="21"/>
      <c r="H1573" s="21"/>
      <c r="I1573" s="21"/>
      <c r="J1573" s="21"/>
      <c r="K1573" s="25"/>
      <c r="L1573" s="7"/>
      <c r="M1573" s="7"/>
      <c r="N1573" s="7"/>
      <c r="O1573" s="7"/>
      <c r="P1573" s="44"/>
      <c r="Q1573" s="7"/>
      <c r="R1573" s="7"/>
      <c r="S1573" s="44"/>
      <c r="T1573" s="7"/>
      <c r="U1573" s="7"/>
      <c r="V1573" s="44"/>
      <c r="W1573" s="7"/>
      <c r="X1573" s="7"/>
      <c r="Y1573" s="44"/>
      <c r="Z1573" s="27"/>
      <c r="AA1573" s="27"/>
    </row>
    <row r="1574">
      <c r="A1574" s="21"/>
      <c r="B1574" s="21"/>
      <c r="C1574" s="21"/>
      <c r="D1574" s="21"/>
      <c r="E1574" s="21"/>
      <c r="F1574" s="21"/>
      <c r="G1574" s="21"/>
      <c r="H1574" s="21"/>
      <c r="I1574" s="21"/>
      <c r="J1574" s="21"/>
      <c r="K1574" s="25"/>
      <c r="L1574" s="7"/>
      <c r="M1574" s="7"/>
      <c r="N1574" s="7"/>
      <c r="O1574" s="7"/>
      <c r="P1574" s="44"/>
      <c r="Q1574" s="7"/>
      <c r="R1574" s="7"/>
      <c r="S1574" s="44"/>
      <c r="T1574" s="7"/>
      <c r="U1574" s="7"/>
      <c r="V1574" s="44"/>
      <c r="W1574" s="7"/>
      <c r="X1574" s="7"/>
      <c r="Y1574" s="44"/>
      <c r="Z1574" s="27"/>
      <c r="AA1574" s="27"/>
    </row>
    <row r="1575">
      <c r="A1575" s="21"/>
      <c r="B1575" s="21"/>
      <c r="C1575" s="21"/>
      <c r="D1575" s="21"/>
      <c r="E1575" s="21"/>
      <c r="F1575" s="21"/>
      <c r="G1575" s="21"/>
      <c r="H1575" s="21"/>
      <c r="I1575" s="21"/>
      <c r="J1575" s="21"/>
      <c r="K1575" s="25"/>
      <c r="L1575" s="7"/>
      <c r="M1575" s="7"/>
      <c r="N1575" s="7"/>
      <c r="O1575" s="7"/>
      <c r="P1575" s="44"/>
      <c r="Q1575" s="7"/>
      <c r="R1575" s="7"/>
      <c r="S1575" s="44"/>
      <c r="T1575" s="7"/>
      <c r="U1575" s="7"/>
      <c r="V1575" s="44"/>
      <c r="W1575" s="7"/>
      <c r="X1575" s="7"/>
      <c r="Y1575" s="44"/>
      <c r="Z1575" s="27"/>
      <c r="AA1575" s="27"/>
    </row>
    <row r="1576">
      <c r="A1576" s="21"/>
      <c r="B1576" s="21"/>
      <c r="C1576" s="21"/>
      <c r="D1576" s="21"/>
      <c r="E1576" s="21"/>
      <c r="F1576" s="21"/>
      <c r="G1576" s="21"/>
      <c r="H1576" s="21"/>
      <c r="I1576" s="21"/>
      <c r="J1576" s="21"/>
      <c r="K1576" s="25"/>
      <c r="L1576" s="7"/>
      <c r="M1576" s="7"/>
      <c r="N1576" s="7"/>
      <c r="O1576" s="7"/>
      <c r="P1576" s="44"/>
      <c r="Q1576" s="7"/>
      <c r="R1576" s="7"/>
      <c r="S1576" s="44"/>
      <c r="T1576" s="7"/>
      <c r="U1576" s="7"/>
      <c r="V1576" s="44"/>
      <c r="W1576" s="7"/>
      <c r="X1576" s="7"/>
      <c r="Y1576" s="44"/>
      <c r="Z1576" s="27"/>
      <c r="AA1576" s="27"/>
    </row>
    <row r="1577">
      <c r="A1577" s="21"/>
      <c r="B1577" s="21"/>
      <c r="C1577" s="21"/>
      <c r="D1577" s="21"/>
      <c r="E1577" s="21"/>
      <c r="F1577" s="21"/>
      <c r="G1577" s="21"/>
      <c r="H1577" s="21"/>
      <c r="I1577" s="21"/>
      <c r="J1577" s="21"/>
      <c r="K1577" s="25"/>
      <c r="L1577" s="7"/>
      <c r="M1577" s="7"/>
      <c r="N1577" s="7"/>
      <c r="O1577" s="7"/>
      <c r="P1577" s="44"/>
      <c r="Q1577" s="7"/>
      <c r="R1577" s="7"/>
      <c r="S1577" s="44"/>
      <c r="T1577" s="7"/>
      <c r="U1577" s="7"/>
      <c r="V1577" s="44"/>
      <c r="W1577" s="7"/>
      <c r="X1577" s="7"/>
      <c r="Y1577" s="44"/>
      <c r="Z1577" s="27"/>
      <c r="AA1577" s="27"/>
    </row>
    <row r="1578">
      <c r="A1578" s="21"/>
      <c r="B1578" s="21"/>
      <c r="C1578" s="21"/>
      <c r="D1578" s="21"/>
      <c r="E1578" s="21"/>
      <c r="F1578" s="21"/>
      <c r="G1578" s="21"/>
      <c r="H1578" s="21"/>
      <c r="I1578" s="21"/>
      <c r="J1578" s="21"/>
      <c r="K1578" s="25"/>
      <c r="L1578" s="7"/>
      <c r="M1578" s="7"/>
      <c r="N1578" s="7"/>
      <c r="O1578" s="7"/>
      <c r="P1578" s="44"/>
      <c r="Q1578" s="7"/>
      <c r="R1578" s="7"/>
      <c r="S1578" s="44"/>
      <c r="T1578" s="7"/>
      <c r="U1578" s="7"/>
      <c r="V1578" s="44"/>
      <c r="W1578" s="7"/>
      <c r="X1578" s="7"/>
      <c r="Y1578" s="44"/>
      <c r="Z1578" s="27"/>
      <c r="AA1578" s="27"/>
    </row>
    <row r="1579">
      <c r="A1579" s="21"/>
      <c r="B1579" s="21"/>
      <c r="C1579" s="21"/>
      <c r="D1579" s="21"/>
      <c r="E1579" s="21"/>
      <c r="F1579" s="21"/>
      <c r="G1579" s="21"/>
      <c r="H1579" s="21"/>
      <c r="I1579" s="21"/>
      <c r="J1579" s="21"/>
      <c r="K1579" s="25"/>
      <c r="L1579" s="7"/>
      <c r="M1579" s="7"/>
      <c r="N1579" s="7"/>
      <c r="O1579" s="7"/>
      <c r="P1579" s="44"/>
      <c r="Q1579" s="7"/>
      <c r="R1579" s="7"/>
      <c r="S1579" s="44"/>
      <c r="T1579" s="7"/>
      <c r="U1579" s="7"/>
      <c r="V1579" s="44"/>
      <c r="W1579" s="7"/>
      <c r="X1579" s="7"/>
      <c r="Y1579" s="44"/>
      <c r="Z1579" s="27"/>
      <c r="AA1579" s="27"/>
    </row>
    <row r="1580">
      <c r="A1580" s="21"/>
      <c r="B1580" s="21"/>
      <c r="C1580" s="21"/>
      <c r="D1580" s="21"/>
      <c r="E1580" s="21"/>
      <c r="F1580" s="21"/>
      <c r="G1580" s="21"/>
      <c r="H1580" s="21"/>
      <c r="I1580" s="21"/>
      <c r="J1580" s="21"/>
      <c r="K1580" s="25"/>
      <c r="L1580" s="7"/>
      <c r="M1580" s="7"/>
      <c r="N1580" s="7"/>
      <c r="O1580" s="7"/>
      <c r="P1580" s="44"/>
      <c r="Q1580" s="7"/>
      <c r="R1580" s="7"/>
      <c r="S1580" s="44"/>
      <c r="T1580" s="7"/>
      <c r="U1580" s="7"/>
      <c r="V1580" s="44"/>
      <c r="W1580" s="7"/>
      <c r="X1580" s="7"/>
      <c r="Y1580" s="44"/>
      <c r="Z1580" s="27"/>
      <c r="AA1580" s="27"/>
    </row>
    <row r="1581">
      <c r="A1581" s="21"/>
      <c r="B1581" s="21"/>
      <c r="C1581" s="21"/>
      <c r="D1581" s="21"/>
      <c r="E1581" s="21"/>
      <c r="F1581" s="21"/>
      <c r="G1581" s="21"/>
      <c r="H1581" s="21"/>
      <c r="I1581" s="21"/>
      <c r="J1581" s="21"/>
      <c r="K1581" s="25"/>
      <c r="L1581" s="7"/>
      <c r="M1581" s="7"/>
      <c r="N1581" s="7"/>
      <c r="O1581" s="7"/>
      <c r="P1581" s="44"/>
      <c r="Q1581" s="7"/>
      <c r="R1581" s="7"/>
      <c r="S1581" s="44"/>
      <c r="T1581" s="7"/>
      <c r="U1581" s="7"/>
      <c r="V1581" s="44"/>
      <c r="W1581" s="7"/>
      <c r="X1581" s="7"/>
      <c r="Y1581" s="44"/>
      <c r="Z1581" s="27"/>
      <c r="AA1581" s="27"/>
    </row>
    <row r="1582">
      <c r="A1582" s="21"/>
      <c r="B1582" s="21"/>
      <c r="C1582" s="21"/>
      <c r="D1582" s="21"/>
      <c r="E1582" s="21"/>
      <c r="F1582" s="21"/>
      <c r="G1582" s="21"/>
      <c r="H1582" s="21"/>
      <c r="I1582" s="21"/>
      <c r="J1582" s="21"/>
      <c r="K1582" s="25"/>
      <c r="L1582" s="7"/>
      <c r="M1582" s="7"/>
      <c r="N1582" s="7"/>
      <c r="O1582" s="7"/>
      <c r="P1582" s="44"/>
      <c r="Q1582" s="7"/>
      <c r="R1582" s="7"/>
      <c r="S1582" s="44"/>
      <c r="T1582" s="7"/>
      <c r="U1582" s="7"/>
      <c r="V1582" s="44"/>
      <c r="W1582" s="7"/>
      <c r="X1582" s="7"/>
      <c r="Y1582" s="44"/>
      <c r="Z1582" s="27"/>
      <c r="AA1582" s="27"/>
    </row>
    <row r="1583">
      <c r="A1583" s="21"/>
      <c r="B1583" s="21"/>
      <c r="C1583" s="21"/>
      <c r="D1583" s="21"/>
      <c r="E1583" s="21"/>
      <c r="F1583" s="21"/>
      <c r="G1583" s="21"/>
      <c r="H1583" s="21"/>
      <c r="I1583" s="21"/>
      <c r="J1583" s="21"/>
      <c r="K1583" s="25"/>
      <c r="L1583" s="7"/>
      <c r="M1583" s="7"/>
      <c r="N1583" s="7"/>
      <c r="O1583" s="7"/>
      <c r="P1583" s="44"/>
      <c r="Q1583" s="7"/>
      <c r="R1583" s="7"/>
      <c r="S1583" s="44"/>
      <c r="T1583" s="7"/>
      <c r="U1583" s="7"/>
      <c r="V1583" s="44"/>
      <c r="W1583" s="7"/>
      <c r="X1583" s="7"/>
      <c r="Y1583" s="44"/>
      <c r="Z1583" s="27"/>
      <c r="AA1583" s="27"/>
    </row>
    <row r="1584">
      <c r="A1584" s="21"/>
      <c r="B1584" s="21"/>
      <c r="C1584" s="21"/>
      <c r="D1584" s="21"/>
      <c r="E1584" s="21"/>
      <c r="F1584" s="21"/>
      <c r="G1584" s="21"/>
      <c r="H1584" s="21"/>
      <c r="I1584" s="21"/>
      <c r="J1584" s="21"/>
      <c r="K1584" s="25"/>
      <c r="L1584" s="7"/>
      <c r="M1584" s="7"/>
      <c r="N1584" s="7"/>
      <c r="O1584" s="7"/>
      <c r="P1584" s="44"/>
      <c r="Q1584" s="7"/>
      <c r="R1584" s="7"/>
      <c r="S1584" s="44"/>
      <c r="T1584" s="7"/>
      <c r="U1584" s="7"/>
      <c r="V1584" s="44"/>
      <c r="W1584" s="7"/>
      <c r="X1584" s="7"/>
      <c r="Y1584" s="44"/>
      <c r="Z1584" s="27"/>
      <c r="AA1584" s="27"/>
    </row>
    <row r="1585">
      <c r="A1585" s="21"/>
      <c r="B1585" s="21"/>
      <c r="C1585" s="21"/>
      <c r="D1585" s="21"/>
      <c r="E1585" s="21"/>
      <c r="F1585" s="21"/>
      <c r="G1585" s="21"/>
      <c r="H1585" s="21"/>
      <c r="I1585" s="21"/>
      <c r="J1585" s="21"/>
      <c r="K1585" s="25"/>
      <c r="L1585" s="7"/>
      <c r="M1585" s="7"/>
      <c r="N1585" s="7"/>
      <c r="O1585" s="7"/>
      <c r="P1585" s="44"/>
      <c r="Q1585" s="7"/>
      <c r="R1585" s="7"/>
      <c r="S1585" s="44"/>
      <c r="T1585" s="7"/>
      <c r="U1585" s="7"/>
      <c r="V1585" s="44"/>
      <c r="W1585" s="7"/>
      <c r="X1585" s="7"/>
      <c r="Y1585" s="44"/>
      <c r="Z1585" s="27"/>
      <c r="AA1585" s="27"/>
    </row>
    <row r="1586">
      <c r="A1586" s="21"/>
      <c r="B1586" s="21"/>
      <c r="C1586" s="21"/>
      <c r="D1586" s="21"/>
      <c r="E1586" s="21"/>
      <c r="F1586" s="21"/>
      <c r="G1586" s="21"/>
      <c r="H1586" s="21"/>
      <c r="I1586" s="21"/>
      <c r="J1586" s="21"/>
      <c r="K1586" s="25"/>
      <c r="L1586" s="7"/>
      <c r="M1586" s="7"/>
      <c r="N1586" s="7"/>
      <c r="O1586" s="7"/>
      <c r="P1586" s="44"/>
      <c r="Q1586" s="7"/>
      <c r="R1586" s="7"/>
      <c r="S1586" s="44"/>
      <c r="T1586" s="7"/>
      <c r="U1586" s="7"/>
      <c r="V1586" s="44"/>
      <c r="W1586" s="7"/>
      <c r="X1586" s="7"/>
      <c r="Y1586" s="44"/>
      <c r="Z1586" s="27"/>
      <c r="AA1586" s="27"/>
    </row>
    <row r="1587">
      <c r="A1587" s="21"/>
      <c r="B1587" s="21"/>
      <c r="C1587" s="21"/>
      <c r="D1587" s="21"/>
      <c r="E1587" s="21"/>
      <c r="F1587" s="21"/>
      <c r="G1587" s="21"/>
      <c r="H1587" s="21"/>
      <c r="I1587" s="21"/>
      <c r="J1587" s="21"/>
      <c r="K1587" s="25"/>
      <c r="L1587" s="7"/>
      <c r="M1587" s="7"/>
      <c r="N1587" s="7"/>
      <c r="O1587" s="7"/>
      <c r="P1587" s="44"/>
      <c r="Q1587" s="7"/>
      <c r="R1587" s="7"/>
      <c r="S1587" s="44"/>
      <c r="T1587" s="7"/>
      <c r="U1587" s="7"/>
      <c r="V1587" s="44"/>
      <c r="W1587" s="7"/>
      <c r="X1587" s="7"/>
      <c r="Y1587" s="44"/>
      <c r="Z1587" s="27"/>
      <c r="AA1587" s="27"/>
    </row>
    <row r="1588">
      <c r="A1588" s="21"/>
      <c r="B1588" s="21"/>
      <c r="C1588" s="21"/>
      <c r="D1588" s="21"/>
      <c r="E1588" s="21"/>
      <c r="F1588" s="21"/>
      <c r="G1588" s="21"/>
      <c r="H1588" s="21"/>
      <c r="I1588" s="21"/>
      <c r="J1588" s="21"/>
      <c r="K1588" s="25"/>
      <c r="L1588" s="7"/>
      <c r="M1588" s="7"/>
      <c r="N1588" s="7"/>
      <c r="O1588" s="7"/>
      <c r="P1588" s="44"/>
      <c r="Q1588" s="7"/>
      <c r="R1588" s="7"/>
      <c r="S1588" s="44"/>
      <c r="T1588" s="7"/>
      <c r="U1588" s="7"/>
      <c r="V1588" s="44"/>
      <c r="W1588" s="7"/>
      <c r="X1588" s="7"/>
      <c r="Y1588" s="44"/>
      <c r="Z1588" s="27"/>
      <c r="AA1588" s="27"/>
    </row>
    <row r="1589">
      <c r="A1589" s="21"/>
      <c r="B1589" s="21"/>
      <c r="C1589" s="21"/>
      <c r="D1589" s="21"/>
      <c r="E1589" s="21"/>
      <c r="F1589" s="21"/>
      <c r="G1589" s="21"/>
      <c r="H1589" s="21"/>
      <c r="I1589" s="21"/>
      <c r="J1589" s="21"/>
      <c r="K1589" s="25"/>
      <c r="L1589" s="7"/>
      <c r="M1589" s="7"/>
      <c r="N1589" s="7"/>
      <c r="O1589" s="7"/>
      <c r="P1589" s="44"/>
      <c r="Q1589" s="7"/>
      <c r="R1589" s="7"/>
      <c r="S1589" s="44"/>
      <c r="T1589" s="7"/>
      <c r="U1589" s="7"/>
      <c r="V1589" s="44"/>
      <c r="W1589" s="7"/>
      <c r="X1589" s="7"/>
      <c r="Y1589" s="44"/>
      <c r="Z1589" s="27"/>
      <c r="AA1589" s="27"/>
    </row>
    <row r="1590">
      <c r="A1590" s="21"/>
      <c r="B1590" s="21"/>
      <c r="C1590" s="21"/>
      <c r="D1590" s="21"/>
      <c r="E1590" s="21"/>
      <c r="F1590" s="21"/>
      <c r="G1590" s="21"/>
      <c r="H1590" s="21"/>
      <c r="I1590" s="21"/>
      <c r="J1590" s="21"/>
      <c r="K1590" s="25"/>
      <c r="L1590" s="7"/>
      <c r="M1590" s="7"/>
      <c r="N1590" s="7"/>
      <c r="O1590" s="7"/>
      <c r="P1590" s="44"/>
      <c r="Q1590" s="7"/>
      <c r="R1590" s="7"/>
      <c r="S1590" s="44"/>
      <c r="T1590" s="7"/>
      <c r="U1590" s="7"/>
      <c r="V1590" s="44"/>
      <c r="W1590" s="7"/>
      <c r="X1590" s="7"/>
      <c r="Y1590" s="44"/>
      <c r="Z1590" s="27"/>
      <c r="AA1590" s="27"/>
    </row>
    <row r="1591">
      <c r="A1591" s="21"/>
      <c r="B1591" s="21"/>
      <c r="C1591" s="21"/>
      <c r="D1591" s="21"/>
      <c r="E1591" s="21"/>
      <c r="F1591" s="21"/>
      <c r="G1591" s="21"/>
      <c r="H1591" s="21"/>
      <c r="I1591" s="21"/>
      <c r="J1591" s="21"/>
      <c r="K1591" s="25"/>
      <c r="L1591" s="7"/>
      <c r="M1591" s="7"/>
      <c r="N1591" s="7"/>
      <c r="O1591" s="7"/>
      <c r="P1591" s="44"/>
      <c r="Q1591" s="7"/>
      <c r="R1591" s="7"/>
      <c r="S1591" s="44"/>
      <c r="T1591" s="7"/>
      <c r="U1591" s="7"/>
      <c r="V1591" s="44"/>
      <c r="W1591" s="7"/>
      <c r="X1591" s="7"/>
      <c r="Y1591" s="44"/>
      <c r="Z1591" s="27"/>
      <c r="AA1591" s="27"/>
    </row>
    <row r="1592">
      <c r="A1592" s="21"/>
      <c r="B1592" s="21"/>
      <c r="C1592" s="21"/>
      <c r="D1592" s="21"/>
      <c r="E1592" s="21"/>
      <c r="F1592" s="21"/>
      <c r="G1592" s="21"/>
      <c r="H1592" s="21"/>
      <c r="I1592" s="21"/>
      <c r="J1592" s="21"/>
      <c r="K1592" s="25"/>
      <c r="L1592" s="7"/>
      <c r="M1592" s="7"/>
      <c r="N1592" s="7"/>
      <c r="O1592" s="7"/>
      <c r="P1592" s="44"/>
      <c r="Q1592" s="7"/>
      <c r="R1592" s="7"/>
      <c r="S1592" s="44"/>
      <c r="T1592" s="7"/>
      <c r="U1592" s="7"/>
      <c r="V1592" s="44"/>
      <c r="W1592" s="7"/>
      <c r="X1592" s="7"/>
      <c r="Y1592" s="44"/>
      <c r="Z1592" s="27"/>
      <c r="AA1592" s="27"/>
    </row>
    <row r="1593">
      <c r="A1593" s="21"/>
      <c r="B1593" s="21"/>
      <c r="C1593" s="21"/>
      <c r="D1593" s="21"/>
      <c r="E1593" s="21"/>
      <c r="F1593" s="21"/>
      <c r="G1593" s="21"/>
      <c r="H1593" s="21"/>
      <c r="I1593" s="21"/>
      <c r="J1593" s="21"/>
      <c r="K1593" s="25"/>
      <c r="L1593" s="7"/>
      <c r="M1593" s="7"/>
      <c r="N1593" s="7"/>
      <c r="O1593" s="7"/>
      <c r="P1593" s="44"/>
      <c r="Q1593" s="7"/>
      <c r="R1593" s="7"/>
      <c r="S1593" s="44"/>
      <c r="T1593" s="7"/>
      <c r="U1593" s="7"/>
      <c r="V1593" s="44"/>
      <c r="W1593" s="7"/>
      <c r="X1593" s="7"/>
      <c r="Y1593" s="44"/>
      <c r="Z1593" s="27"/>
      <c r="AA1593" s="27"/>
    </row>
    <row r="1594">
      <c r="A1594" s="21"/>
      <c r="B1594" s="21"/>
      <c r="C1594" s="21"/>
      <c r="D1594" s="21"/>
      <c r="E1594" s="21"/>
      <c r="F1594" s="21"/>
      <c r="G1594" s="21"/>
      <c r="H1594" s="21"/>
      <c r="I1594" s="21"/>
      <c r="J1594" s="21"/>
      <c r="K1594" s="25"/>
      <c r="L1594" s="7"/>
      <c r="M1594" s="7"/>
      <c r="N1594" s="7"/>
      <c r="O1594" s="7"/>
      <c r="P1594" s="44"/>
      <c r="Q1594" s="7"/>
      <c r="R1594" s="7"/>
      <c r="S1594" s="44"/>
      <c r="T1594" s="7"/>
      <c r="U1594" s="7"/>
      <c r="V1594" s="44"/>
      <c r="W1594" s="7"/>
      <c r="X1594" s="7"/>
      <c r="Y1594" s="44"/>
      <c r="Z1594" s="27"/>
      <c r="AA1594" s="27"/>
    </row>
    <row r="1595">
      <c r="A1595" s="21"/>
      <c r="B1595" s="21"/>
      <c r="C1595" s="21"/>
      <c r="D1595" s="21"/>
      <c r="E1595" s="21"/>
      <c r="F1595" s="21"/>
      <c r="G1595" s="21"/>
      <c r="H1595" s="21"/>
      <c r="I1595" s="21"/>
      <c r="J1595" s="21"/>
      <c r="K1595" s="25"/>
      <c r="L1595" s="7"/>
      <c r="M1595" s="7"/>
      <c r="N1595" s="7"/>
      <c r="O1595" s="7"/>
      <c r="P1595" s="44"/>
      <c r="Q1595" s="7"/>
      <c r="R1595" s="7"/>
      <c r="S1595" s="44"/>
      <c r="T1595" s="7"/>
      <c r="U1595" s="7"/>
      <c r="V1595" s="44"/>
      <c r="W1595" s="7"/>
      <c r="X1595" s="7"/>
      <c r="Y1595" s="44"/>
      <c r="Z1595" s="27"/>
      <c r="AA1595" s="27"/>
    </row>
    <row r="1596">
      <c r="A1596" s="21"/>
      <c r="B1596" s="21"/>
      <c r="C1596" s="21"/>
      <c r="D1596" s="21"/>
      <c r="E1596" s="21"/>
      <c r="F1596" s="21"/>
      <c r="G1596" s="21"/>
      <c r="H1596" s="21"/>
      <c r="I1596" s="21"/>
      <c r="J1596" s="21"/>
      <c r="K1596" s="25"/>
      <c r="L1596" s="7"/>
      <c r="M1596" s="7"/>
      <c r="N1596" s="7"/>
      <c r="O1596" s="7"/>
      <c r="P1596" s="44"/>
      <c r="Q1596" s="7"/>
      <c r="R1596" s="7"/>
      <c r="S1596" s="44"/>
      <c r="T1596" s="7"/>
      <c r="U1596" s="7"/>
      <c r="V1596" s="44"/>
      <c r="W1596" s="7"/>
      <c r="X1596" s="7"/>
      <c r="Y1596" s="44"/>
      <c r="Z1596" s="27"/>
      <c r="AA1596" s="27"/>
    </row>
    <row r="1597">
      <c r="A1597" s="21"/>
      <c r="B1597" s="21"/>
      <c r="C1597" s="21"/>
      <c r="D1597" s="21"/>
      <c r="E1597" s="21"/>
      <c r="F1597" s="21"/>
      <c r="G1597" s="21"/>
      <c r="H1597" s="21"/>
      <c r="I1597" s="21"/>
      <c r="J1597" s="21"/>
      <c r="K1597" s="25"/>
      <c r="L1597" s="7"/>
      <c r="M1597" s="7"/>
      <c r="N1597" s="7"/>
      <c r="O1597" s="7"/>
      <c r="P1597" s="44"/>
      <c r="Q1597" s="7"/>
      <c r="R1597" s="7"/>
      <c r="S1597" s="44"/>
      <c r="T1597" s="7"/>
      <c r="U1597" s="7"/>
      <c r="V1597" s="44"/>
      <c r="W1597" s="7"/>
      <c r="X1597" s="7"/>
      <c r="Y1597" s="44"/>
      <c r="Z1597" s="27"/>
      <c r="AA1597" s="27"/>
    </row>
    <row r="1598">
      <c r="A1598" s="21"/>
      <c r="B1598" s="21"/>
      <c r="C1598" s="21"/>
      <c r="D1598" s="21"/>
      <c r="E1598" s="21"/>
      <c r="F1598" s="21"/>
      <c r="G1598" s="21"/>
      <c r="H1598" s="21"/>
      <c r="I1598" s="21"/>
      <c r="J1598" s="21"/>
      <c r="K1598" s="25"/>
      <c r="L1598" s="7"/>
      <c r="M1598" s="7"/>
      <c r="N1598" s="7"/>
      <c r="O1598" s="7"/>
      <c r="P1598" s="44"/>
      <c r="Q1598" s="7"/>
      <c r="R1598" s="7"/>
      <c r="S1598" s="44"/>
      <c r="T1598" s="7"/>
      <c r="U1598" s="7"/>
      <c r="V1598" s="44"/>
      <c r="W1598" s="7"/>
      <c r="X1598" s="7"/>
      <c r="Y1598" s="44"/>
      <c r="Z1598" s="27"/>
      <c r="AA1598" s="27"/>
    </row>
    <row r="1599">
      <c r="A1599" s="21"/>
      <c r="B1599" s="21"/>
      <c r="C1599" s="21"/>
      <c r="D1599" s="21"/>
      <c r="E1599" s="21"/>
      <c r="F1599" s="21"/>
      <c r="G1599" s="21"/>
      <c r="H1599" s="21"/>
      <c r="I1599" s="21"/>
      <c r="J1599" s="21"/>
      <c r="K1599" s="25"/>
      <c r="L1599" s="7"/>
      <c r="M1599" s="7"/>
      <c r="N1599" s="7"/>
      <c r="O1599" s="7"/>
      <c r="P1599" s="44"/>
      <c r="Q1599" s="7"/>
      <c r="R1599" s="7"/>
      <c r="S1599" s="44"/>
      <c r="T1599" s="7"/>
      <c r="U1599" s="7"/>
      <c r="V1599" s="44"/>
      <c r="W1599" s="7"/>
      <c r="X1599" s="7"/>
      <c r="Y1599" s="44"/>
      <c r="Z1599" s="27"/>
      <c r="AA1599" s="27"/>
    </row>
    <row r="1600">
      <c r="A1600" s="21"/>
      <c r="B1600" s="21"/>
      <c r="C1600" s="21"/>
      <c r="D1600" s="21"/>
      <c r="E1600" s="21"/>
      <c r="F1600" s="21"/>
      <c r="G1600" s="21"/>
      <c r="H1600" s="21"/>
      <c r="I1600" s="21"/>
      <c r="J1600" s="21"/>
      <c r="K1600" s="25"/>
      <c r="L1600" s="7"/>
      <c r="M1600" s="7"/>
      <c r="N1600" s="7"/>
      <c r="O1600" s="7"/>
      <c r="P1600" s="44"/>
      <c r="Q1600" s="7"/>
      <c r="R1600" s="7"/>
      <c r="S1600" s="44"/>
      <c r="T1600" s="7"/>
      <c r="U1600" s="7"/>
      <c r="V1600" s="44"/>
      <c r="W1600" s="7"/>
      <c r="X1600" s="7"/>
      <c r="Y1600" s="44"/>
      <c r="Z1600" s="27"/>
      <c r="AA1600" s="27"/>
    </row>
    <row r="1601">
      <c r="A1601" s="21"/>
      <c r="B1601" s="21"/>
      <c r="C1601" s="21"/>
      <c r="D1601" s="21"/>
      <c r="E1601" s="21"/>
      <c r="F1601" s="21"/>
      <c r="G1601" s="21"/>
      <c r="H1601" s="21"/>
      <c r="I1601" s="21"/>
      <c r="J1601" s="21"/>
      <c r="K1601" s="25"/>
      <c r="L1601" s="7"/>
      <c r="M1601" s="7"/>
      <c r="N1601" s="7"/>
      <c r="O1601" s="7"/>
      <c r="P1601" s="44"/>
      <c r="Q1601" s="7"/>
      <c r="R1601" s="7"/>
      <c r="S1601" s="44"/>
      <c r="T1601" s="7"/>
      <c r="U1601" s="7"/>
      <c r="V1601" s="44"/>
      <c r="W1601" s="7"/>
      <c r="X1601" s="7"/>
      <c r="Y1601" s="44"/>
      <c r="Z1601" s="27"/>
      <c r="AA1601" s="27"/>
    </row>
    <row r="1602">
      <c r="A1602" s="21"/>
      <c r="B1602" s="21"/>
      <c r="C1602" s="21"/>
      <c r="D1602" s="21"/>
      <c r="E1602" s="21"/>
      <c r="F1602" s="21"/>
      <c r="G1602" s="21"/>
      <c r="H1602" s="21"/>
      <c r="I1602" s="21"/>
      <c r="J1602" s="21"/>
      <c r="K1602" s="25"/>
      <c r="L1602" s="7"/>
      <c r="M1602" s="7"/>
      <c r="N1602" s="7"/>
      <c r="O1602" s="7"/>
      <c r="P1602" s="44"/>
      <c r="Q1602" s="7"/>
      <c r="R1602" s="7"/>
      <c r="S1602" s="44"/>
      <c r="T1602" s="7"/>
      <c r="U1602" s="7"/>
      <c r="V1602" s="44"/>
      <c r="W1602" s="7"/>
      <c r="X1602" s="7"/>
      <c r="Y1602" s="44"/>
      <c r="Z1602" s="27"/>
      <c r="AA1602" s="27"/>
    </row>
    <row r="1603">
      <c r="A1603" s="21"/>
      <c r="B1603" s="21"/>
      <c r="C1603" s="21"/>
      <c r="D1603" s="21"/>
      <c r="E1603" s="21"/>
      <c r="F1603" s="21"/>
      <c r="G1603" s="21"/>
      <c r="H1603" s="21"/>
      <c r="I1603" s="21"/>
      <c r="J1603" s="21"/>
      <c r="K1603" s="25"/>
      <c r="L1603" s="7"/>
      <c r="M1603" s="7"/>
      <c r="N1603" s="7"/>
      <c r="O1603" s="7"/>
      <c r="P1603" s="44"/>
      <c r="Q1603" s="7"/>
      <c r="R1603" s="7"/>
      <c r="S1603" s="44"/>
      <c r="T1603" s="7"/>
      <c r="U1603" s="7"/>
      <c r="V1603" s="44"/>
      <c r="W1603" s="7"/>
      <c r="X1603" s="7"/>
      <c r="Y1603" s="44"/>
      <c r="Z1603" s="27"/>
      <c r="AA1603" s="27"/>
    </row>
    <row r="1604">
      <c r="A1604" s="21"/>
      <c r="B1604" s="21"/>
      <c r="C1604" s="21"/>
      <c r="D1604" s="21"/>
      <c r="E1604" s="21"/>
      <c r="F1604" s="21"/>
      <c r="G1604" s="21"/>
      <c r="H1604" s="21"/>
      <c r="I1604" s="21"/>
      <c r="J1604" s="21"/>
      <c r="K1604" s="25"/>
      <c r="L1604" s="7"/>
      <c r="M1604" s="7"/>
      <c r="N1604" s="7"/>
      <c r="O1604" s="7"/>
      <c r="P1604" s="44"/>
      <c r="Q1604" s="7"/>
      <c r="R1604" s="7"/>
      <c r="S1604" s="44"/>
      <c r="T1604" s="7"/>
      <c r="U1604" s="7"/>
      <c r="V1604" s="44"/>
      <c r="W1604" s="7"/>
      <c r="X1604" s="7"/>
      <c r="Y1604" s="44"/>
      <c r="Z1604" s="27"/>
      <c r="AA1604" s="27"/>
    </row>
    <row r="1605">
      <c r="A1605" s="21"/>
      <c r="B1605" s="21"/>
      <c r="C1605" s="21"/>
      <c r="D1605" s="21"/>
      <c r="E1605" s="21"/>
      <c r="F1605" s="21"/>
      <c r="G1605" s="21"/>
      <c r="H1605" s="21"/>
      <c r="I1605" s="21"/>
      <c r="J1605" s="21"/>
      <c r="K1605" s="25"/>
      <c r="L1605" s="7"/>
      <c r="M1605" s="7"/>
      <c r="N1605" s="7"/>
      <c r="O1605" s="7"/>
      <c r="P1605" s="44"/>
      <c r="Q1605" s="7"/>
      <c r="R1605" s="7"/>
      <c r="S1605" s="44"/>
      <c r="T1605" s="7"/>
      <c r="U1605" s="7"/>
      <c r="V1605" s="44"/>
      <c r="W1605" s="7"/>
      <c r="X1605" s="7"/>
      <c r="Y1605" s="44"/>
      <c r="Z1605" s="27"/>
      <c r="AA1605" s="27"/>
    </row>
    <row r="1606">
      <c r="A1606" s="21"/>
      <c r="B1606" s="21"/>
      <c r="C1606" s="21"/>
      <c r="D1606" s="21"/>
      <c r="E1606" s="21"/>
      <c r="F1606" s="21"/>
      <c r="G1606" s="21"/>
      <c r="H1606" s="21"/>
      <c r="I1606" s="21"/>
      <c r="J1606" s="21"/>
      <c r="K1606" s="25"/>
      <c r="L1606" s="7"/>
      <c r="M1606" s="7"/>
      <c r="N1606" s="7"/>
      <c r="O1606" s="7"/>
      <c r="P1606" s="44"/>
      <c r="Q1606" s="7"/>
      <c r="R1606" s="7"/>
      <c r="S1606" s="44"/>
      <c r="T1606" s="7"/>
      <c r="U1606" s="7"/>
      <c r="V1606" s="44"/>
      <c r="W1606" s="7"/>
      <c r="X1606" s="7"/>
      <c r="Y1606" s="44"/>
      <c r="Z1606" s="27"/>
      <c r="AA1606" s="27"/>
    </row>
    <row r="1607">
      <c r="A1607" s="21"/>
      <c r="B1607" s="21"/>
      <c r="C1607" s="21"/>
      <c r="D1607" s="21"/>
      <c r="E1607" s="21"/>
      <c r="F1607" s="21"/>
      <c r="G1607" s="21"/>
      <c r="H1607" s="21"/>
      <c r="I1607" s="21"/>
      <c r="J1607" s="21"/>
      <c r="K1607" s="25"/>
      <c r="L1607" s="7"/>
      <c r="M1607" s="7"/>
      <c r="N1607" s="7"/>
      <c r="O1607" s="7"/>
      <c r="P1607" s="44"/>
      <c r="Q1607" s="7"/>
      <c r="R1607" s="7"/>
      <c r="S1607" s="44"/>
      <c r="T1607" s="7"/>
      <c r="U1607" s="7"/>
      <c r="V1607" s="44"/>
      <c r="W1607" s="7"/>
      <c r="X1607" s="7"/>
      <c r="Y1607" s="44"/>
      <c r="Z1607" s="27"/>
      <c r="AA1607" s="27"/>
    </row>
    <row r="1608">
      <c r="A1608" s="21"/>
      <c r="B1608" s="21"/>
      <c r="C1608" s="21"/>
      <c r="D1608" s="21"/>
      <c r="E1608" s="21"/>
      <c r="F1608" s="21"/>
      <c r="G1608" s="21"/>
      <c r="H1608" s="21"/>
      <c r="I1608" s="21"/>
      <c r="J1608" s="21"/>
      <c r="K1608" s="25"/>
      <c r="L1608" s="7"/>
      <c r="M1608" s="7"/>
      <c r="N1608" s="7"/>
      <c r="O1608" s="7"/>
      <c r="P1608" s="44"/>
      <c r="Q1608" s="7"/>
      <c r="R1608" s="7"/>
      <c r="S1608" s="44"/>
      <c r="T1608" s="7"/>
      <c r="U1608" s="7"/>
      <c r="V1608" s="44"/>
      <c r="W1608" s="7"/>
      <c r="X1608" s="7"/>
      <c r="Y1608" s="44"/>
      <c r="Z1608" s="27"/>
      <c r="AA1608" s="27"/>
    </row>
    <row r="1609">
      <c r="A1609" s="21"/>
      <c r="B1609" s="21"/>
      <c r="C1609" s="21"/>
      <c r="D1609" s="21"/>
      <c r="E1609" s="21"/>
      <c r="F1609" s="21"/>
      <c r="G1609" s="21"/>
      <c r="H1609" s="21"/>
      <c r="I1609" s="21"/>
      <c r="J1609" s="21"/>
      <c r="K1609" s="25"/>
      <c r="L1609" s="7"/>
      <c r="M1609" s="7"/>
      <c r="N1609" s="7"/>
      <c r="O1609" s="7"/>
      <c r="P1609" s="44"/>
      <c r="Q1609" s="7"/>
      <c r="R1609" s="7"/>
      <c r="S1609" s="44"/>
      <c r="T1609" s="7"/>
      <c r="U1609" s="7"/>
      <c r="V1609" s="44"/>
      <c r="W1609" s="7"/>
      <c r="X1609" s="7"/>
      <c r="Y1609" s="44"/>
      <c r="Z1609" s="27"/>
      <c r="AA1609" s="27"/>
    </row>
    <row r="1610">
      <c r="A1610" s="21"/>
      <c r="B1610" s="21"/>
      <c r="C1610" s="21"/>
      <c r="D1610" s="21"/>
      <c r="E1610" s="21"/>
      <c r="F1610" s="21"/>
      <c r="G1610" s="21"/>
      <c r="H1610" s="21"/>
      <c r="I1610" s="21"/>
      <c r="J1610" s="21"/>
      <c r="K1610" s="25"/>
      <c r="L1610" s="7"/>
      <c r="M1610" s="7"/>
      <c r="N1610" s="7"/>
      <c r="O1610" s="7"/>
      <c r="P1610" s="44"/>
      <c r="Q1610" s="7"/>
      <c r="R1610" s="7"/>
      <c r="S1610" s="44"/>
      <c r="T1610" s="7"/>
      <c r="U1610" s="7"/>
      <c r="V1610" s="44"/>
      <c r="W1610" s="7"/>
      <c r="X1610" s="7"/>
      <c r="Y1610" s="44"/>
      <c r="Z1610" s="27"/>
      <c r="AA1610" s="27"/>
    </row>
    <row r="1611">
      <c r="A1611" s="21"/>
      <c r="B1611" s="21"/>
      <c r="C1611" s="21"/>
      <c r="D1611" s="21"/>
      <c r="E1611" s="21"/>
      <c r="F1611" s="21"/>
      <c r="G1611" s="21"/>
      <c r="H1611" s="21"/>
      <c r="I1611" s="21"/>
      <c r="J1611" s="21"/>
      <c r="K1611" s="25"/>
      <c r="L1611" s="7"/>
      <c r="M1611" s="7"/>
      <c r="N1611" s="7"/>
      <c r="O1611" s="7"/>
      <c r="P1611" s="44"/>
      <c r="Q1611" s="7"/>
      <c r="R1611" s="7"/>
      <c r="S1611" s="44"/>
      <c r="T1611" s="7"/>
      <c r="U1611" s="7"/>
      <c r="V1611" s="44"/>
      <c r="W1611" s="7"/>
      <c r="X1611" s="7"/>
      <c r="Y1611" s="44"/>
      <c r="Z1611" s="27"/>
      <c r="AA1611" s="27"/>
    </row>
    <row r="1612">
      <c r="A1612" s="21"/>
      <c r="B1612" s="21"/>
      <c r="C1612" s="21"/>
      <c r="D1612" s="21"/>
      <c r="E1612" s="21"/>
      <c r="F1612" s="21"/>
      <c r="G1612" s="21"/>
      <c r="H1612" s="21"/>
      <c r="I1612" s="21"/>
      <c r="J1612" s="21"/>
      <c r="K1612" s="25"/>
      <c r="L1612" s="7"/>
      <c r="M1612" s="7"/>
      <c r="N1612" s="7"/>
      <c r="O1612" s="7"/>
      <c r="P1612" s="44"/>
      <c r="Q1612" s="7"/>
      <c r="R1612" s="7"/>
      <c r="S1612" s="44"/>
      <c r="T1612" s="7"/>
      <c r="U1612" s="7"/>
      <c r="V1612" s="44"/>
      <c r="W1612" s="7"/>
      <c r="X1612" s="7"/>
      <c r="Y1612" s="44"/>
      <c r="Z1612" s="27"/>
      <c r="AA1612" s="27"/>
    </row>
    <row r="1613">
      <c r="A1613" s="21"/>
      <c r="B1613" s="21"/>
      <c r="C1613" s="21"/>
      <c r="D1613" s="21"/>
      <c r="E1613" s="21"/>
      <c r="F1613" s="21"/>
      <c r="G1613" s="21"/>
      <c r="H1613" s="21"/>
      <c r="I1613" s="21"/>
      <c r="J1613" s="21"/>
      <c r="K1613" s="25"/>
      <c r="L1613" s="7"/>
      <c r="M1613" s="7"/>
      <c r="N1613" s="7"/>
      <c r="O1613" s="7"/>
      <c r="P1613" s="44"/>
      <c r="Q1613" s="7"/>
      <c r="R1613" s="7"/>
      <c r="S1613" s="44"/>
      <c r="T1613" s="7"/>
      <c r="U1613" s="7"/>
      <c r="V1613" s="44"/>
      <c r="W1613" s="7"/>
      <c r="X1613" s="7"/>
      <c r="Y1613" s="44"/>
      <c r="Z1613" s="27"/>
      <c r="AA1613" s="27"/>
    </row>
    <row r="1614">
      <c r="A1614" s="21"/>
      <c r="B1614" s="21"/>
      <c r="C1614" s="21"/>
      <c r="D1614" s="21"/>
      <c r="E1614" s="21"/>
      <c r="F1614" s="21"/>
      <c r="G1614" s="21"/>
      <c r="H1614" s="21"/>
      <c r="I1614" s="21"/>
      <c r="J1614" s="21"/>
      <c r="K1614" s="25"/>
      <c r="L1614" s="7"/>
      <c r="M1614" s="7"/>
      <c r="N1614" s="7"/>
      <c r="O1614" s="7"/>
      <c r="P1614" s="44"/>
      <c r="Q1614" s="7"/>
      <c r="R1614" s="7"/>
      <c r="S1614" s="44"/>
      <c r="T1614" s="7"/>
      <c r="U1614" s="7"/>
      <c r="V1614" s="44"/>
      <c r="W1614" s="7"/>
      <c r="X1614" s="7"/>
      <c r="Y1614" s="44"/>
      <c r="Z1614" s="27"/>
      <c r="AA1614" s="27"/>
    </row>
    <row r="1615">
      <c r="A1615" s="21"/>
      <c r="B1615" s="21"/>
      <c r="C1615" s="21"/>
      <c r="D1615" s="21"/>
      <c r="E1615" s="21"/>
      <c r="F1615" s="21"/>
      <c r="G1615" s="21"/>
      <c r="H1615" s="21"/>
      <c r="I1615" s="21"/>
      <c r="J1615" s="21"/>
      <c r="K1615" s="25"/>
      <c r="L1615" s="7"/>
      <c r="M1615" s="7"/>
      <c r="N1615" s="7"/>
      <c r="O1615" s="7"/>
      <c r="P1615" s="44"/>
      <c r="Q1615" s="7"/>
      <c r="R1615" s="7"/>
      <c r="S1615" s="44"/>
      <c r="T1615" s="7"/>
      <c r="U1615" s="7"/>
      <c r="V1615" s="44"/>
      <c r="W1615" s="7"/>
      <c r="X1615" s="7"/>
      <c r="Y1615" s="44"/>
      <c r="Z1615" s="27"/>
      <c r="AA1615" s="27"/>
    </row>
    <row r="1616">
      <c r="A1616" s="21"/>
      <c r="B1616" s="21"/>
      <c r="C1616" s="21"/>
      <c r="D1616" s="21"/>
      <c r="E1616" s="21"/>
      <c r="F1616" s="21"/>
      <c r="G1616" s="21"/>
      <c r="H1616" s="21"/>
      <c r="I1616" s="21"/>
      <c r="J1616" s="21"/>
      <c r="K1616" s="25"/>
      <c r="L1616" s="7"/>
      <c r="M1616" s="7"/>
      <c r="N1616" s="7"/>
      <c r="O1616" s="7"/>
      <c r="P1616" s="44"/>
      <c r="Q1616" s="7"/>
      <c r="R1616" s="7"/>
      <c r="S1616" s="44"/>
      <c r="T1616" s="7"/>
      <c r="U1616" s="7"/>
      <c r="V1616" s="44"/>
      <c r="W1616" s="7"/>
      <c r="X1616" s="7"/>
      <c r="Y1616" s="44"/>
      <c r="Z1616" s="27"/>
      <c r="AA1616" s="27"/>
    </row>
    <row r="1617">
      <c r="A1617" s="21"/>
      <c r="B1617" s="21"/>
      <c r="C1617" s="21"/>
      <c r="D1617" s="21"/>
      <c r="E1617" s="21"/>
      <c r="F1617" s="21"/>
      <c r="G1617" s="21"/>
      <c r="H1617" s="21"/>
      <c r="I1617" s="21"/>
      <c r="J1617" s="21"/>
      <c r="K1617" s="25"/>
      <c r="L1617" s="7"/>
      <c r="M1617" s="7"/>
      <c r="N1617" s="7"/>
      <c r="O1617" s="7"/>
      <c r="P1617" s="44"/>
      <c r="Q1617" s="7"/>
      <c r="R1617" s="7"/>
      <c r="S1617" s="44"/>
      <c r="T1617" s="7"/>
      <c r="U1617" s="7"/>
      <c r="V1617" s="44"/>
      <c r="W1617" s="7"/>
      <c r="X1617" s="7"/>
      <c r="Y1617" s="44"/>
      <c r="Z1617" s="27"/>
      <c r="AA1617" s="27"/>
    </row>
    <row r="1618">
      <c r="A1618" s="21"/>
      <c r="B1618" s="21"/>
      <c r="C1618" s="21"/>
      <c r="D1618" s="21"/>
      <c r="E1618" s="21"/>
      <c r="F1618" s="21"/>
      <c r="G1618" s="21"/>
      <c r="H1618" s="21"/>
      <c r="I1618" s="21"/>
      <c r="J1618" s="21"/>
      <c r="K1618" s="25"/>
      <c r="L1618" s="7"/>
      <c r="M1618" s="7"/>
      <c r="N1618" s="7"/>
      <c r="O1618" s="7"/>
      <c r="P1618" s="44"/>
      <c r="Q1618" s="7"/>
      <c r="R1618" s="7"/>
      <c r="S1618" s="44"/>
      <c r="T1618" s="7"/>
      <c r="U1618" s="7"/>
      <c r="V1618" s="44"/>
      <c r="W1618" s="7"/>
      <c r="X1618" s="7"/>
      <c r="Y1618" s="44"/>
      <c r="Z1618" s="27"/>
      <c r="AA1618" s="27"/>
    </row>
    <row r="1619">
      <c r="A1619" s="21"/>
      <c r="B1619" s="21"/>
      <c r="C1619" s="21"/>
      <c r="D1619" s="21"/>
      <c r="E1619" s="21"/>
      <c r="F1619" s="21"/>
      <c r="G1619" s="21"/>
      <c r="H1619" s="21"/>
      <c r="I1619" s="21"/>
      <c r="J1619" s="21"/>
      <c r="K1619" s="25"/>
      <c r="L1619" s="7"/>
      <c r="M1619" s="7"/>
      <c r="N1619" s="7"/>
      <c r="O1619" s="7"/>
      <c r="P1619" s="44"/>
      <c r="Q1619" s="7"/>
      <c r="R1619" s="7"/>
      <c r="S1619" s="44"/>
      <c r="T1619" s="7"/>
      <c r="U1619" s="7"/>
      <c r="V1619" s="44"/>
      <c r="W1619" s="7"/>
      <c r="X1619" s="7"/>
      <c r="Y1619" s="44"/>
      <c r="Z1619" s="27"/>
      <c r="AA1619" s="27"/>
    </row>
    <row r="1620">
      <c r="A1620" s="21"/>
      <c r="B1620" s="21"/>
      <c r="C1620" s="21"/>
      <c r="D1620" s="21"/>
      <c r="E1620" s="21"/>
      <c r="F1620" s="21"/>
      <c r="G1620" s="21"/>
      <c r="H1620" s="21"/>
      <c r="I1620" s="21"/>
      <c r="J1620" s="21"/>
      <c r="K1620" s="25"/>
      <c r="L1620" s="7"/>
      <c r="M1620" s="7"/>
      <c r="N1620" s="7"/>
      <c r="O1620" s="7"/>
      <c r="P1620" s="44"/>
      <c r="Q1620" s="7"/>
      <c r="R1620" s="7"/>
      <c r="S1620" s="44"/>
      <c r="T1620" s="7"/>
      <c r="U1620" s="7"/>
      <c r="V1620" s="44"/>
      <c r="W1620" s="7"/>
      <c r="X1620" s="7"/>
      <c r="Y1620" s="44"/>
      <c r="Z1620" s="27"/>
      <c r="AA1620" s="27"/>
    </row>
    <row r="1621">
      <c r="A1621" s="21"/>
      <c r="B1621" s="21"/>
      <c r="C1621" s="21"/>
      <c r="D1621" s="21"/>
      <c r="E1621" s="21"/>
      <c r="F1621" s="21"/>
      <c r="G1621" s="21"/>
      <c r="H1621" s="21"/>
      <c r="I1621" s="21"/>
      <c r="J1621" s="21"/>
      <c r="K1621" s="25"/>
      <c r="L1621" s="7"/>
      <c r="M1621" s="7"/>
      <c r="N1621" s="7"/>
      <c r="O1621" s="7"/>
      <c r="P1621" s="44"/>
      <c r="Q1621" s="7"/>
      <c r="R1621" s="7"/>
      <c r="S1621" s="44"/>
      <c r="T1621" s="7"/>
      <c r="U1621" s="7"/>
      <c r="V1621" s="44"/>
      <c r="W1621" s="7"/>
      <c r="X1621" s="7"/>
      <c r="Y1621" s="44"/>
      <c r="Z1621" s="27"/>
      <c r="AA1621" s="27"/>
    </row>
    <row r="1622">
      <c r="A1622" s="21"/>
      <c r="B1622" s="21"/>
      <c r="C1622" s="21"/>
      <c r="D1622" s="21"/>
      <c r="E1622" s="21"/>
      <c r="F1622" s="21"/>
      <c r="G1622" s="21"/>
      <c r="H1622" s="21"/>
      <c r="I1622" s="21"/>
      <c r="J1622" s="21"/>
      <c r="K1622" s="25"/>
      <c r="L1622" s="7"/>
      <c r="M1622" s="7"/>
      <c r="N1622" s="7"/>
      <c r="O1622" s="7"/>
      <c r="P1622" s="44"/>
      <c r="Q1622" s="7"/>
      <c r="R1622" s="7"/>
      <c r="S1622" s="44"/>
      <c r="T1622" s="7"/>
      <c r="U1622" s="7"/>
      <c r="V1622" s="44"/>
      <c r="W1622" s="7"/>
      <c r="X1622" s="7"/>
      <c r="Y1622" s="44"/>
      <c r="Z1622" s="27"/>
      <c r="AA1622" s="27"/>
    </row>
    <row r="1623">
      <c r="A1623" s="21"/>
      <c r="B1623" s="21"/>
      <c r="C1623" s="21"/>
      <c r="D1623" s="21"/>
      <c r="E1623" s="21"/>
      <c r="F1623" s="21"/>
      <c r="G1623" s="21"/>
      <c r="H1623" s="21"/>
      <c r="I1623" s="21"/>
      <c r="J1623" s="21"/>
      <c r="K1623" s="25"/>
      <c r="L1623" s="7"/>
      <c r="M1623" s="7"/>
      <c r="N1623" s="7"/>
      <c r="O1623" s="7"/>
      <c r="P1623" s="44"/>
      <c r="Q1623" s="7"/>
      <c r="R1623" s="7"/>
      <c r="S1623" s="44"/>
      <c r="T1623" s="7"/>
      <c r="U1623" s="7"/>
      <c r="V1623" s="44"/>
      <c r="W1623" s="7"/>
      <c r="X1623" s="7"/>
      <c r="Y1623" s="44"/>
      <c r="Z1623" s="27"/>
      <c r="AA1623" s="27"/>
    </row>
    <row r="1624">
      <c r="A1624" s="21"/>
      <c r="B1624" s="21"/>
      <c r="C1624" s="21"/>
      <c r="D1624" s="21"/>
      <c r="E1624" s="21"/>
      <c r="F1624" s="21"/>
      <c r="G1624" s="21"/>
      <c r="H1624" s="21"/>
      <c r="I1624" s="21"/>
      <c r="J1624" s="21"/>
      <c r="K1624" s="25"/>
      <c r="L1624" s="7"/>
      <c r="M1624" s="7"/>
      <c r="N1624" s="7"/>
      <c r="O1624" s="7"/>
      <c r="P1624" s="44"/>
      <c r="Q1624" s="7"/>
      <c r="R1624" s="7"/>
      <c r="S1624" s="44"/>
      <c r="T1624" s="7"/>
      <c r="U1624" s="7"/>
      <c r="V1624" s="44"/>
      <c r="W1624" s="7"/>
      <c r="X1624" s="7"/>
      <c r="Y1624" s="44"/>
      <c r="Z1624" s="27"/>
      <c r="AA1624" s="27"/>
    </row>
    <row r="1625">
      <c r="A1625" s="21"/>
      <c r="B1625" s="21"/>
      <c r="C1625" s="21"/>
      <c r="D1625" s="21"/>
      <c r="E1625" s="21"/>
      <c r="F1625" s="21"/>
      <c r="G1625" s="21"/>
      <c r="H1625" s="21"/>
      <c r="I1625" s="21"/>
      <c r="J1625" s="21"/>
      <c r="K1625" s="25"/>
      <c r="L1625" s="7"/>
      <c r="M1625" s="7"/>
      <c r="N1625" s="7"/>
      <c r="O1625" s="7"/>
      <c r="P1625" s="44"/>
      <c r="Q1625" s="7"/>
      <c r="R1625" s="7"/>
      <c r="S1625" s="44"/>
      <c r="T1625" s="7"/>
      <c r="U1625" s="7"/>
      <c r="V1625" s="44"/>
      <c r="W1625" s="7"/>
      <c r="X1625" s="7"/>
      <c r="Y1625" s="44"/>
      <c r="Z1625" s="27"/>
      <c r="AA1625" s="27"/>
    </row>
    <row r="1626">
      <c r="A1626" s="21"/>
      <c r="B1626" s="21"/>
      <c r="C1626" s="21"/>
      <c r="D1626" s="21"/>
      <c r="E1626" s="21"/>
      <c r="F1626" s="21"/>
      <c r="G1626" s="21"/>
      <c r="H1626" s="21"/>
      <c r="I1626" s="21"/>
      <c r="J1626" s="21"/>
      <c r="K1626" s="25"/>
      <c r="L1626" s="7"/>
      <c r="M1626" s="7"/>
      <c r="N1626" s="7"/>
      <c r="O1626" s="7"/>
      <c r="P1626" s="44"/>
      <c r="Q1626" s="7"/>
      <c r="R1626" s="7"/>
      <c r="S1626" s="44"/>
      <c r="T1626" s="7"/>
      <c r="U1626" s="7"/>
      <c r="V1626" s="44"/>
      <c r="W1626" s="7"/>
      <c r="X1626" s="7"/>
      <c r="Y1626" s="44"/>
      <c r="Z1626" s="27"/>
      <c r="AA1626" s="27"/>
    </row>
    <row r="1627">
      <c r="A1627" s="21"/>
      <c r="B1627" s="21"/>
      <c r="C1627" s="21"/>
      <c r="D1627" s="21"/>
      <c r="E1627" s="21"/>
      <c r="F1627" s="21"/>
      <c r="G1627" s="21"/>
      <c r="H1627" s="21"/>
      <c r="I1627" s="21"/>
      <c r="J1627" s="21"/>
      <c r="K1627" s="25"/>
      <c r="L1627" s="7"/>
      <c r="M1627" s="7"/>
      <c r="N1627" s="7"/>
      <c r="O1627" s="7"/>
      <c r="P1627" s="44"/>
      <c r="Q1627" s="7"/>
      <c r="R1627" s="7"/>
      <c r="S1627" s="44"/>
      <c r="T1627" s="7"/>
      <c r="U1627" s="7"/>
      <c r="V1627" s="44"/>
      <c r="W1627" s="7"/>
      <c r="X1627" s="7"/>
      <c r="Y1627" s="44"/>
      <c r="Z1627" s="27"/>
      <c r="AA1627" s="27"/>
    </row>
    <row r="1628">
      <c r="A1628" s="21"/>
      <c r="B1628" s="21"/>
      <c r="C1628" s="21"/>
      <c r="D1628" s="21"/>
      <c r="E1628" s="21"/>
      <c r="F1628" s="21"/>
      <c r="G1628" s="21"/>
      <c r="H1628" s="21"/>
      <c r="I1628" s="21"/>
      <c r="J1628" s="21"/>
      <c r="K1628" s="25"/>
      <c r="L1628" s="7"/>
      <c r="M1628" s="7"/>
      <c r="N1628" s="7"/>
      <c r="O1628" s="7"/>
      <c r="P1628" s="44"/>
      <c r="Q1628" s="7"/>
      <c r="R1628" s="7"/>
      <c r="S1628" s="44"/>
      <c r="T1628" s="7"/>
      <c r="U1628" s="7"/>
      <c r="V1628" s="44"/>
      <c r="W1628" s="7"/>
      <c r="X1628" s="7"/>
      <c r="Y1628" s="44"/>
      <c r="Z1628" s="27"/>
      <c r="AA1628" s="27"/>
    </row>
    <row r="1629">
      <c r="A1629" s="21"/>
      <c r="B1629" s="21"/>
      <c r="C1629" s="21"/>
      <c r="D1629" s="21"/>
      <c r="E1629" s="21"/>
      <c r="F1629" s="21"/>
      <c r="G1629" s="21"/>
      <c r="H1629" s="21"/>
      <c r="I1629" s="21"/>
      <c r="J1629" s="21"/>
      <c r="K1629" s="25"/>
      <c r="L1629" s="7"/>
      <c r="M1629" s="7"/>
      <c r="N1629" s="7"/>
      <c r="O1629" s="7"/>
      <c r="P1629" s="44"/>
      <c r="Q1629" s="7"/>
      <c r="R1629" s="7"/>
      <c r="S1629" s="44"/>
      <c r="T1629" s="7"/>
      <c r="U1629" s="7"/>
      <c r="V1629" s="44"/>
      <c r="W1629" s="7"/>
      <c r="X1629" s="7"/>
      <c r="Y1629" s="44"/>
      <c r="Z1629" s="27"/>
      <c r="AA1629" s="27"/>
    </row>
    <row r="1630">
      <c r="A1630" s="21"/>
      <c r="B1630" s="21"/>
      <c r="C1630" s="21"/>
      <c r="D1630" s="21"/>
      <c r="E1630" s="21"/>
      <c r="F1630" s="21"/>
      <c r="G1630" s="21"/>
      <c r="H1630" s="21"/>
      <c r="I1630" s="21"/>
      <c r="J1630" s="21"/>
      <c r="K1630" s="25"/>
      <c r="L1630" s="7"/>
      <c r="M1630" s="7"/>
      <c r="N1630" s="7"/>
      <c r="O1630" s="7"/>
      <c r="P1630" s="44"/>
      <c r="Q1630" s="7"/>
      <c r="R1630" s="7"/>
      <c r="S1630" s="44"/>
      <c r="T1630" s="7"/>
      <c r="U1630" s="7"/>
      <c r="V1630" s="44"/>
      <c r="W1630" s="7"/>
      <c r="X1630" s="7"/>
      <c r="Y1630" s="44"/>
      <c r="Z1630" s="27"/>
      <c r="AA1630" s="27"/>
    </row>
    <row r="1631">
      <c r="A1631" s="21"/>
      <c r="B1631" s="21"/>
      <c r="C1631" s="21"/>
      <c r="D1631" s="21"/>
      <c r="E1631" s="21"/>
      <c r="F1631" s="21"/>
      <c r="G1631" s="21"/>
      <c r="H1631" s="21"/>
      <c r="I1631" s="21"/>
      <c r="J1631" s="21"/>
      <c r="K1631" s="25"/>
      <c r="L1631" s="7"/>
      <c r="M1631" s="7"/>
      <c r="N1631" s="7"/>
      <c r="O1631" s="7"/>
      <c r="P1631" s="44"/>
      <c r="Q1631" s="7"/>
      <c r="R1631" s="7"/>
      <c r="S1631" s="44"/>
      <c r="T1631" s="7"/>
      <c r="U1631" s="7"/>
      <c r="V1631" s="44"/>
      <c r="W1631" s="7"/>
      <c r="X1631" s="7"/>
      <c r="Y1631" s="44"/>
      <c r="Z1631" s="27"/>
      <c r="AA1631" s="27"/>
    </row>
    <row r="1632">
      <c r="A1632" s="21"/>
      <c r="B1632" s="21"/>
      <c r="C1632" s="21"/>
      <c r="D1632" s="21"/>
      <c r="E1632" s="21"/>
      <c r="F1632" s="21"/>
      <c r="G1632" s="21"/>
      <c r="H1632" s="21"/>
      <c r="I1632" s="21"/>
      <c r="J1632" s="21"/>
      <c r="K1632" s="25"/>
      <c r="L1632" s="7"/>
      <c r="M1632" s="7"/>
      <c r="N1632" s="7"/>
      <c r="O1632" s="7"/>
      <c r="P1632" s="44"/>
      <c r="Q1632" s="7"/>
      <c r="R1632" s="7"/>
      <c r="S1632" s="44"/>
      <c r="T1632" s="7"/>
      <c r="U1632" s="7"/>
      <c r="V1632" s="44"/>
      <c r="W1632" s="7"/>
      <c r="X1632" s="7"/>
      <c r="Y1632" s="44"/>
      <c r="Z1632" s="27"/>
      <c r="AA1632" s="27"/>
    </row>
    <row r="1633">
      <c r="A1633" s="21"/>
      <c r="B1633" s="21"/>
      <c r="C1633" s="21"/>
      <c r="D1633" s="21"/>
      <c r="E1633" s="21"/>
      <c r="F1633" s="21"/>
      <c r="G1633" s="21"/>
      <c r="H1633" s="21"/>
      <c r="I1633" s="21"/>
      <c r="J1633" s="21"/>
      <c r="K1633" s="25"/>
      <c r="L1633" s="7"/>
      <c r="M1633" s="7"/>
      <c r="N1633" s="7"/>
      <c r="O1633" s="7"/>
      <c r="P1633" s="44"/>
      <c r="Q1633" s="7"/>
      <c r="R1633" s="7"/>
      <c r="S1633" s="44"/>
      <c r="T1633" s="7"/>
      <c r="U1633" s="7"/>
      <c r="V1633" s="44"/>
      <c r="W1633" s="7"/>
      <c r="X1633" s="7"/>
      <c r="Y1633" s="44"/>
      <c r="Z1633" s="27"/>
      <c r="AA1633" s="27"/>
    </row>
    <row r="1634">
      <c r="A1634" s="21"/>
      <c r="B1634" s="21"/>
      <c r="C1634" s="21"/>
      <c r="D1634" s="21"/>
      <c r="E1634" s="21"/>
      <c r="F1634" s="21"/>
      <c r="G1634" s="21"/>
      <c r="H1634" s="21"/>
      <c r="I1634" s="21"/>
      <c r="J1634" s="21"/>
      <c r="K1634" s="25"/>
      <c r="L1634" s="7"/>
      <c r="M1634" s="7"/>
      <c r="N1634" s="7"/>
      <c r="O1634" s="7"/>
      <c r="P1634" s="44"/>
      <c r="Q1634" s="7"/>
      <c r="R1634" s="7"/>
      <c r="S1634" s="44"/>
      <c r="T1634" s="7"/>
      <c r="U1634" s="7"/>
      <c r="V1634" s="44"/>
      <c r="W1634" s="7"/>
      <c r="X1634" s="7"/>
      <c r="Y1634" s="44"/>
      <c r="Z1634" s="27"/>
      <c r="AA1634" s="27"/>
    </row>
    <row r="1635">
      <c r="A1635" s="21"/>
      <c r="B1635" s="21"/>
      <c r="C1635" s="21"/>
      <c r="D1635" s="21"/>
      <c r="E1635" s="21"/>
      <c r="F1635" s="21"/>
      <c r="G1635" s="21"/>
      <c r="H1635" s="21"/>
      <c r="I1635" s="21"/>
      <c r="J1635" s="21"/>
      <c r="K1635" s="25"/>
      <c r="L1635" s="7"/>
      <c r="M1635" s="7"/>
      <c r="N1635" s="7"/>
      <c r="O1635" s="7"/>
      <c r="P1635" s="44"/>
      <c r="Q1635" s="7"/>
      <c r="R1635" s="7"/>
      <c r="S1635" s="44"/>
      <c r="T1635" s="7"/>
      <c r="U1635" s="7"/>
      <c r="V1635" s="44"/>
      <c r="W1635" s="7"/>
      <c r="X1635" s="7"/>
      <c r="Y1635" s="44"/>
      <c r="Z1635" s="27"/>
      <c r="AA1635" s="27"/>
    </row>
    <row r="1636">
      <c r="A1636" s="21"/>
      <c r="B1636" s="21"/>
      <c r="C1636" s="21"/>
      <c r="D1636" s="21"/>
      <c r="E1636" s="21"/>
      <c r="F1636" s="21"/>
      <c r="G1636" s="21"/>
      <c r="H1636" s="21"/>
      <c r="I1636" s="21"/>
      <c r="J1636" s="21"/>
      <c r="K1636" s="25"/>
      <c r="L1636" s="7"/>
      <c r="M1636" s="7"/>
      <c r="N1636" s="7"/>
      <c r="O1636" s="7"/>
      <c r="P1636" s="44"/>
      <c r="Q1636" s="7"/>
      <c r="R1636" s="7"/>
      <c r="S1636" s="44"/>
      <c r="T1636" s="7"/>
      <c r="U1636" s="7"/>
      <c r="V1636" s="44"/>
      <c r="W1636" s="7"/>
      <c r="X1636" s="7"/>
      <c r="Y1636" s="44"/>
      <c r="Z1636" s="27"/>
      <c r="AA1636" s="27"/>
    </row>
    <row r="1637">
      <c r="A1637" s="21"/>
      <c r="B1637" s="21"/>
      <c r="C1637" s="21"/>
      <c r="D1637" s="21"/>
      <c r="E1637" s="21"/>
      <c r="F1637" s="21"/>
      <c r="G1637" s="21"/>
      <c r="H1637" s="21"/>
      <c r="I1637" s="21"/>
      <c r="J1637" s="21"/>
      <c r="K1637" s="25"/>
      <c r="L1637" s="7"/>
      <c r="M1637" s="7"/>
      <c r="N1637" s="7"/>
      <c r="O1637" s="7"/>
      <c r="P1637" s="44"/>
      <c r="Q1637" s="7"/>
      <c r="R1637" s="7"/>
      <c r="S1637" s="44"/>
      <c r="T1637" s="7"/>
      <c r="U1637" s="7"/>
      <c r="V1637" s="44"/>
      <c r="W1637" s="7"/>
      <c r="X1637" s="7"/>
      <c r="Y1637" s="44"/>
      <c r="Z1637" s="27"/>
      <c r="AA1637" s="27"/>
    </row>
    <row r="1638">
      <c r="A1638" s="21"/>
      <c r="B1638" s="21"/>
      <c r="C1638" s="21"/>
      <c r="D1638" s="21"/>
      <c r="E1638" s="21"/>
      <c r="F1638" s="21"/>
      <c r="G1638" s="21"/>
      <c r="H1638" s="21"/>
      <c r="I1638" s="21"/>
      <c r="J1638" s="21"/>
      <c r="K1638" s="25"/>
      <c r="L1638" s="7"/>
      <c r="M1638" s="7"/>
      <c r="N1638" s="7"/>
      <c r="O1638" s="7"/>
      <c r="P1638" s="44"/>
      <c r="Q1638" s="7"/>
      <c r="R1638" s="7"/>
      <c r="S1638" s="44"/>
      <c r="T1638" s="7"/>
      <c r="U1638" s="7"/>
      <c r="V1638" s="44"/>
      <c r="W1638" s="7"/>
      <c r="X1638" s="7"/>
      <c r="Y1638" s="44"/>
      <c r="Z1638" s="27"/>
      <c r="AA1638" s="27"/>
    </row>
    <row r="1639">
      <c r="A1639" s="21"/>
      <c r="B1639" s="21"/>
      <c r="C1639" s="21"/>
      <c r="D1639" s="21"/>
      <c r="E1639" s="21"/>
      <c r="F1639" s="21"/>
      <c r="G1639" s="21"/>
      <c r="H1639" s="21"/>
      <c r="I1639" s="21"/>
      <c r="J1639" s="21"/>
      <c r="K1639" s="25"/>
      <c r="L1639" s="7"/>
      <c r="M1639" s="7"/>
      <c r="N1639" s="7"/>
      <c r="O1639" s="7"/>
      <c r="P1639" s="44"/>
      <c r="Q1639" s="7"/>
      <c r="R1639" s="7"/>
      <c r="S1639" s="44"/>
      <c r="T1639" s="7"/>
      <c r="U1639" s="7"/>
      <c r="V1639" s="44"/>
      <c r="W1639" s="7"/>
      <c r="X1639" s="7"/>
      <c r="Y1639" s="44"/>
      <c r="Z1639" s="27"/>
      <c r="AA1639" s="27"/>
    </row>
    <row r="1640">
      <c r="A1640" s="21"/>
      <c r="B1640" s="21"/>
      <c r="C1640" s="21"/>
      <c r="D1640" s="21"/>
      <c r="E1640" s="21"/>
      <c r="F1640" s="21"/>
      <c r="G1640" s="21"/>
      <c r="H1640" s="21"/>
      <c r="I1640" s="21"/>
      <c r="J1640" s="21"/>
      <c r="K1640" s="25"/>
      <c r="L1640" s="7"/>
      <c r="M1640" s="7"/>
      <c r="N1640" s="7"/>
      <c r="O1640" s="7"/>
      <c r="P1640" s="44"/>
      <c r="Q1640" s="7"/>
      <c r="R1640" s="7"/>
      <c r="S1640" s="44"/>
      <c r="T1640" s="7"/>
      <c r="U1640" s="7"/>
      <c r="V1640" s="44"/>
      <c r="W1640" s="7"/>
      <c r="X1640" s="7"/>
      <c r="Y1640" s="44"/>
      <c r="Z1640" s="27"/>
      <c r="AA1640" s="27"/>
    </row>
    <row r="1641">
      <c r="A1641" s="21"/>
      <c r="B1641" s="21"/>
      <c r="C1641" s="21"/>
      <c r="D1641" s="21"/>
      <c r="E1641" s="21"/>
      <c r="F1641" s="21"/>
      <c r="G1641" s="21"/>
      <c r="H1641" s="21"/>
      <c r="I1641" s="21"/>
      <c r="J1641" s="21"/>
      <c r="K1641" s="25"/>
      <c r="L1641" s="7"/>
      <c r="M1641" s="7"/>
      <c r="N1641" s="7"/>
      <c r="O1641" s="7"/>
      <c r="P1641" s="44"/>
      <c r="Q1641" s="7"/>
      <c r="R1641" s="7"/>
      <c r="S1641" s="44"/>
      <c r="T1641" s="7"/>
      <c r="U1641" s="7"/>
      <c r="V1641" s="44"/>
      <c r="W1641" s="7"/>
      <c r="X1641" s="7"/>
      <c r="Y1641" s="44"/>
      <c r="Z1641" s="27"/>
      <c r="AA1641" s="27"/>
    </row>
    <row r="1642">
      <c r="A1642" s="21"/>
      <c r="B1642" s="21"/>
      <c r="C1642" s="21"/>
      <c r="D1642" s="21"/>
      <c r="E1642" s="21"/>
      <c r="F1642" s="21"/>
      <c r="G1642" s="21"/>
      <c r="H1642" s="21"/>
      <c r="I1642" s="21"/>
      <c r="J1642" s="21"/>
      <c r="K1642" s="25"/>
      <c r="L1642" s="7"/>
      <c r="M1642" s="7"/>
      <c r="N1642" s="7"/>
      <c r="O1642" s="7"/>
      <c r="P1642" s="44"/>
      <c r="Q1642" s="7"/>
      <c r="R1642" s="7"/>
      <c r="S1642" s="44"/>
      <c r="T1642" s="7"/>
      <c r="U1642" s="7"/>
      <c r="V1642" s="44"/>
      <c r="W1642" s="7"/>
      <c r="X1642" s="7"/>
      <c r="Y1642" s="44"/>
      <c r="Z1642" s="27"/>
      <c r="AA1642" s="27"/>
    </row>
    <row r="1643">
      <c r="A1643" s="21"/>
      <c r="B1643" s="21"/>
      <c r="C1643" s="21"/>
      <c r="D1643" s="21"/>
      <c r="E1643" s="21"/>
      <c r="F1643" s="21"/>
      <c r="G1643" s="21"/>
      <c r="H1643" s="21"/>
      <c r="I1643" s="21"/>
      <c r="J1643" s="21"/>
      <c r="K1643" s="25"/>
      <c r="L1643" s="7"/>
      <c r="M1643" s="7"/>
      <c r="N1643" s="7"/>
      <c r="O1643" s="7"/>
      <c r="P1643" s="44"/>
      <c r="Q1643" s="7"/>
      <c r="R1643" s="7"/>
      <c r="S1643" s="44"/>
      <c r="T1643" s="7"/>
      <c r="U1643" s="7"/>
      <c r="V1643" s="44"/>
      <c r="W1643" s="7"/>
      <c r="X1643" s="7"/>
      <c r="Y1643" s="44"/>
      <c r="Z1643" s="27"/>
      <c r="AA1643" s="27"/>
    </row>
    <row r="1644">
      <c r="A1644" s="21"/>
      <c r="B1644" s="21"/>
      <c r="C1644" s="21"/>
      <c r="D1644" s="21"/>
      <c r="E1644" s="21"/>
      <c r="F1644" s="21"/>
      <c r="G1644" s="21"/>
      <c r="H1644" s="21"/>
      <c r="I1644" s="21"/>
      <c r="J1644" s="21"/>
      <c r="K1644" s="25"/>
      <c r="L1644" s="7"/>
      <c r="M1644" s="7"/>
      <c r="N1644" s="7"/>
      <c r="O1644" s="7"/>
      <c r="P1644" s="44"/>
      <c r="Q1644" s="7"/>
      <c r="R1644" s="7"/>
      <c r="S1644" s="44"/>
      <c r="T1644" s="7"/>
      <c r="U1644" s="7"/>
      <c r="V1644" s="44"/>
      <c r="W1644" s="7"/>
      <c r="X1644" s="7"/>
      <c r="Y1644" s="44"/>
      <c r="Z1644" s="27"/>
      <c r="AA1644" s="27"/>
    </row>
    <row r="1645">
      <c r="A1645" s="21"/>
      <c r="B1645" s="21"/>
      <c r="C1645" s="21"/>
      <c r="D1645" s="21"/>
      <c r="E1645" s="21"/>
      <c r="F1645" s="21"/>
      <c r="G1645" s="21"/>
      <c r="H1645" s="21"/>
      <c r="I1645" s="21"/>
      <c r="J1645" s="21"/>
      <c r="K1645" s="25"/>
      <c r="L1645" s="7"/>
      <c r="M1645" s="7"/>
      <c r="N1645" s="7"/>
      <c r="O1645" s="7"/>
      <c r="P1645" s="44"/>
      <c r="Q1645" s="7"/>
      <c r="R1645" s="7"/>
      <c r="S1645" s="44"/>
      <c r="T1645" s="7"/>
      <c r="U1645" s="7"/>
      <c r="V1645" s="44"/>
      <c r="W1645" s="7"/>
      <c r="X1645" s="7"/>
      <c r="Y1645" s="44"/>
      <c r="Z1645" s="27"/>
      <c r="AA1645" s="27"/>
    </row>
    <row r="1646">
      <c r="A1646" s="21"/>
      <c r="B1646" s="21"/>
      <c r="C1646" s="21"/>
      <c r="D1646" s="21"/>
      <c r="E1646" s="21"/>
      <c r="F1646" s="21"/>
      <c r="G1646" s="21"/>
      <c r="H1646" s="21"/>
      <c r="I1646" s="21"/>
      <c r="J1646" s="21"/>
      <c r="K1646" s="25"/>
      <c r="L1646" s="7"/>
      <c r="M1646" s="7"/>
      <c r="N1646" s="7"/>
      <c r="O1646" s="7"/>
      <c r="P1646" s="44"/>
      <c r="Q1646" s="7"/>
      <c r="R1646" s="7"/>
      <c r="S1646" s="44"/>
      <c r="T1646" s="7"/>
      <c r="U1646" s="7"/>
      <c r="V1646" s="44"/>
      <c r="W1646" s="7"/>
      <c r="X1646" s="7"/>
      <c r="Y1646" s="44"/>
      <c r="Z1646" s="27"/>
      <c r="AA1646" s="27"/>
    </row>
    <row r="1647">
      <c r="A1647" s="21"/>
      <c r="B1647" s="21"/>
      <c r="C1647" s="21"/>
      <c r="D1647" s="21"/>
      <c r="E1647" s="21"/>
      <c r="F1647" s="21"/>
      <c r="G1647" s="21"/>
      <c r="H1647" s="21"/>
      <c r="I1647" s="21"/>
      <c r="J1647" s="21"/>
      <c r="K1647" s="25"/>
      <c r="L1647" s="7"/>
      <c r="M1647" s="7"/>
      <c r="N1647" s="7"/>
      <c r="O1647" s="7"/>
      <c r="P1647" s="44"/>
      <c r="Q1647" s="7"/>
      <c r="R1647" s="7"/>
      <c r="S1647" s="44"/>
      <c r="T1647" s="7"/>
      <c r="U1647" s="7"/>
      <c r="V1647" s="44"/>
      <c r="W1647" s="7"/>
      <c r="X1647" s="7"/>
      <c r="Y1647" s="44"/>
      <c r="Z1647" s="27"/>
      <c r="AA1647" s="27"/>
    </row>
    <row r="1648">
      <c r="A1648" s="21"/>
      <c r="B1648" s="21"/>
      <c r="C1648" s="21"/>
      <c r="D1648" s="21"/>
      <c r="E1648" s="21"/>
      <c r="F1648" s="21"/>
      <c r="G1648" s="21"/>
      <c r="H1648" s="21"/>
      <c r="I1648" s="21"/>
      <c r="J1648" s="21"/>
      <c r="K1648" s="25"/>
      <c r="L1648" s="7"/>
      <c r="M1648" s="7"/>
      <c r="N1648" s="7"/>
      <c r="O1648" s="7"/>
      <c r="P1648" s="44"/>
      <c r="Q1648" s="7"/>
      <c r="R1648" s="7"/>
      <c r="S1648" s="44"/>
      <c r="T1648" s="7"/>
      <c r="U1648" s="7"/>
      <c r="V1648" s="44"/>
      <c r="W1648" s="7"/>
      <c r="X1648" s="7"/>
      <c r="Y1648" s="44"/>
      <c r="Z1648" s="27"/>
      <c r="AA1648" s="27"/>
    </row>
    <row r="1649">
      <c r="A1649" s="21"/>
      <c r="B1649" s="21"/>
      <c r="C1649" s="21"/>
      <c r="D1649" s="21"/>
      <c r="E1649" s="21"/>
      <c r="F1649" s="21"/>
      <c r="G1649" s="21"/>
      <c r="H1649" s="21"/>
      <c r="I1649" s="21"/>
      <c r="J1649" s="21"/>
      <c r="K1649" s="25"/>
      <c r="L1649" s="7"/>
      <c r="M1649" s="7"/>
      <c r="N1649" s="7"/>
      <c r="O1649" s="7"/>
      <c r="P1649" s="44"/>
      <c r="Q1649" s="7"/>
      <c r="R1649" s="7"/>
      <c r="S1649" s="44"/>
      <c r="T1649" s="7"/>
      <c r="U1649" s="7"/>
      <c r="V1649" s="44"/>
      <c r="W1649" s="7"/>
      <c r="X1649" s="7"/>
      <c r="Y1649" s="44"/>
      <c r="Z1649" s="27"/>
      <c r="AA1649" s="27"/>
    </row>
    <row r="1650">
      <c r="A1650" s="21"/>
      <c r="B1650" s="21"/>
      <c r="C1650" s="21"/>
      <c r="D1650" s="21"/>
      <c r="E1650" s="21"/>
      <c r="F1650" s="21"/>
      <c r="G1650" s="21"/>
      <c r="H1650" s="21"/>
      <c r="I1650" s="21"/>
      <c r="J1650" s="21"/>
      <c r="K1650" s="25"/>
      <c r="L1650" s="7"/>
      <c r="M1650" s="7"/>
      <c r="N1650" s="7"/>
      <c r="O1650" s="7"/>
      <c r="P1650" s="44"/>
      <c r="Q1650" s="7"/>
      <c r="R1650" s="7"/>
      <c r="S1650" s="44"/>
      <c r="T1650" s="7"/>
      <c r="U1650" s="7"/>
      <c r="V1650" s="44"/>
      <c r="W1650" s="7"/>
      <c r="X1650" s="7"/>
      <c r="Y1650" s="44"/>
      <c r="Z1650" s="27"/>
      <c r="AA1650" s="27"/>
    </row>
    <row r="1651">
      <c r="A1651" s="21"/>
      <c r="B1651" s="21"/>
      <c r="C1651" s="21"/>
      <c r="D1651" s="21"/>
      <c r="E1651" s="21"/>
      <c r="F1651" s="21"/>
      <c r="G1651" s="21"/>
      <c r="H1651" s="21"/>
      <c r="I1651" s="21"/>
      <c r="J1651" s="21"/>
      <c r="K1651" s="25"/>
      <c r="L1651" s="7"/>
      <c r="M1651" s="7"/>
      <c r="N1651" s="7"/>
      <c r="O1651" s="7"/>
      <c r="P1651" s="44"/>
      <c r="Q1651" s="7"/>
      <c r="R1651" s="7"/>
      <c r="S1651" s="44"/>
      <c r="T1651" s="7"/>
      <c r="U1651" s="7"/>
      <c r="V1651" s="44"/>
      <c r="W1651" s="7"/>
      <c r="X1651" s="7"/>
      <c r="Y1651" s="44"/>
      <c r="Z1651" s="27"/>
      <c r="AA1651" s="27"/>
    </row>
    <row r="1652">
      <c r="A1652" s="21"/>
      <c r="B1652" s="21"/>
      <c r="C1652" s="21"/>
      <c r="D1652" s="21"/>
      <c r="E1652" s="21"/>
      <c r="F1652" s="21"/>
      <c r="G1652" s="21"/>
      <c r="H1652" s="21"/>
      <c r="I1652" s="21"/>
      <c r="J1652" s="21"/>
      <c r="K1652" s="25"/>
      <c r="L1652" s="7"/>
      <c r="M1652" s="7"/>
      <c r="N1652" s="7"/>
      <c r="O1652" s="7"/>
      <c r="P1652" s="44"/>
      <c r="Q1652" s="7"/>
      <c r="R1652" s="7"/>
      <c r="S1652" s="44"/>
      <c r="T1652" s="7"/>
      <c r="U1652" s="7"/>
      <c r="V1652" s="44"/>
      <c r="W1652" s="7"/>
      <c r="X1652" s="7"/>
      <c r="Y1652" s="44"/>
      <c r="Z1652" s="27"/>
      <c r="AA1652" s="27"/>
    </row>
    <row r="1653">
      <c r="A1653" s="21"/>
      <c r="B1653" s="21"/>
      <c r="C1653" s="21"/>
      <c r="D1653" s="21"/>
      <c r="E1653" s="21"/>
      <c r="F1653" s="21"/>
      <c r="G1653" s="21"/>
      <c r="H1653" s="21"/>
      <c r="I1653" s="21"/>
      <c r="J1653" s="21"/>
      <c r="K1653" s="25"/>
      <c r="L1653" s="7"/>
      <c r="M1653" s="7"/>
      <c r="N1653" s="7"/>
      <c r="O1653" s="7"/>
      <c r="P1653" s="44"/>
      <c r="Q1653" s="7"/>
      <c r="R1653" s="7"/>
      <c r="S1653" s="44"/>
      <c r="T1653" s="7"/>
      <c r="U1653" s="7"/>
      <c r="V1653" s="44"/>
      <c r="W1653" s="7"/>
      <c r="X1653" s="7"/>
      <c r="Y1653" s="44"/>
      <c r="Z1653" s="27"/>
      <c r="AA1653" s="27"/>
    </row>
    <row r="1654">
      <c r="A1654" s="21"/>
      <c r="B1654" s="21"/>
      <c r="C1654" s="21"/>
      <c r="D1654" s="21"/>
      <c r="E1654" s="21"/>
      <c r="F1654" s="21"/>
      <c r="G1654" s="21"/>
      <c r="H1654" s="21"/>
      <c r="I1654" s="21"/>
      <c r="J1654" s="21"/>
      <c r="K1654" s="25"/>
      <c r="L1654" s="7"/>
      <c r="M1654" s="7"/>
      <c r="N1654" s="7"/>
      <c r="O1654" s="7"/>
      <c r="P1654" s="44"/>
      <c r="Q1654" s="7"/>
      <c r="R1654" s="7"/>
      <c r="S1654" s="44"/>
      <c r="T1654" s="7"/>
      <c r="U1654" s="7"/>
      <c r="V1654" s="44"/>
      <c r="W1654" s="7"/>
      <c r="X1654" s="7"/>
      <c r="Y1654" s="44"/>
      <c r="Z1654" s="27"/>
      <c r="AA1654" s="27"/>
    </row>
    <row r="1655">
      <c r="A1655" s="21"/>
      <c r="B1655" s="21"/>
      <c r="C1655" s="21"/>
      <c r="D1655" s="21"/>
      <c r="E1655" s="21"/>
      <c r="F1655" s="21"/>
      <c r="G1655" s="21"/>
      <c r="H1655" s="21"/>
      <c r="I1655" s="21"/>
      <c r="J1655" s="21"/>
      <c r="K1655" s="25"/>
      <c r="L1655" s="7"/>
      <c r="M1655" s="7"/>
      <c r="N1655" s="7"/>
      <c r="O1655" s="7"/>
      <c r="P1655" s="44"/>
      <c r="Q1655" s="7"/>
      <c r="R1655" s="7"/>
      <c r="S1655" s="44"/>
      <c r="T1655" s="7"/>
      <c r="U1655" s="7"/>
      <c r="V1655" s="44"/>
      <c r="W1655" s="7"/>
      <c r="X1655" s="7"/>
      <c r="Y1655" s="44"/>
      <c r="Z1655" s="27"/>
      <c r="AA1655" s="27"/>
    </row>
    <row r="1656">
      <c r="A1656" s="21"/>
      <c r="B1656" s="21"/>
      <c r="C1656" s="21"/>
      <c r="D1656" s="21"/>
      <c r="E1656" s="21"/>
      <c r="F1656" s="21"/>
      <c r="G1656" s="21"/>
      <c r="H1656" s="21"/>
      <c r="I1656" s="21"/>
      <c r="J1656" s="21"/>
      <c r="K1656" s="25"/>
      <c r="L1656" s="7"/>
      <c r="M1656" s="7"/>
      <c r="N1656" s="7"/>
      <c r="O1656" s="7"/>
      <c r="P1656" s="44"/>
      <c r="Q1656" s="7"/>
      <c r="R1656" s="7"/>
      <c r="S1656" s="44"/>
      <c r="T1656" s="7"/>
      <c r="U1656" s="7"/>
      <c r="V1656" s="44"/>
      <c r="W1656" s="7"/>
      <c r="X1656" s="7"/>
      <c r="Y1656" s="44"/>
      <c r="Z1656" s="27"/>
      <c r="AA1656" s="27"/>
    </row>
    <row r="1657">
      <c r="A1657" s="21"/>
      <c r="B1657" s="21"/>
      <c r="C1657" s="21"/>
      <c r="D1657" s="21"/>
      <c r="E1657" s="21"/>
      <c r="F1657" s="21"/>
      <c r="G1657" s="21"/>
      <c r="H1657" s="21"/>
      <c r="I1657" s="21"/>
      <c r="J1657" s="21"/>
      <c r="K1657" s="25"/>
      <c r="L1657" s="7"/>
      <c r="M1657" s="7"/>
      <c r="N1657" s="7"/>
      <c r="O1657" s="7"/>
      <c r="P1657" s="44"/>
      <c r="Q1657" s="7"/>
      <c r="R1657" s="7"/>
      <c r="S1657" s="44"/>
      <c r="T1657" s="7"/>
      <c r="U1657" s="7"/>
      <c r="V1657" s="44"/>
      <c r="W1657" s="7"/>
      <c r="X1657" s="7"/>
      <c r="Y1657" s="44"/>
      <c r="Z1657" s="27"/>
      <c r="AA1657" s="27"/>
    </row>
    <row r="1658">
      <c r="A1658" s="21"/>
      <c r="B1658" s="21"/>
      <c r="C1658" s="21"/>
      <c r="D1658" s="21"/>
      <c r="E1658" s="21"/>
      <c r="F1658" s="21"/>
      <c r="G1658" s="21"/>
      <c r="H1658" s="21"/>
      <c r="I1658" s="21"/>
      <c r="J1658" s="21"/>
      <c r="K1658" s="25"/>
      <c r="L1658" s="7"/>
      <c r="M1658" s="7"/>
      <c r="N1658" s="7"/>
      <c r="O1658" s="7"/>
      <c r="P1658" s="44"/>
      <c r="Q1658" s="7"/>
      <c r="R1658" s="7"/>
      <c r="S1658" s="44"/>
      <c r="T1658" s="7"/>
      <c r="U1658" s="7"/>
      <c r="V1658" s="44"/>
      <c r="W1658" s="7"/>
      <c r="X1658" s="7"/>
      <c r="Y1658" s="44"/>
      <c r="Z1658" s="27"/>
      <c r="AA1658" s="27"/>
    </row>
    <row r="1659">
      <c r="A1659" s="21"/>
      <c r="B1659" s="21"/>
      <c r="C1659" s="21"/>
      <c r="D1659" s="21"/>
      <c r="E1659" s="21"/>
      <c r="F1659" s="21"/>
      <c r="G1659" s="21"/>
      <c r="H1659" s="21"/>
      <c r="I1659" s="21"/>
      <c r="J1659" s="21"/>
      <c r="K1659" s="25"/>
      <c r="L1659" s="7"/>
      <c r="M1659" s="7"/>
      <c r="N1659" s="7"/>
      <c r="O1659" s="7"/>
      <c r="P1659" s="44"/>
      <c r="Q1659" s="7"/>
      <c r="R1659" s="7"/>
      <c r="S1659" s="44"/>
      <c r="T1659" s="7"/>
      <c r="U1659" s="7"/>
      <c r="V1659" s="44"/>
      <c r="W1659" s="7"/>
      <c r="X1659" s="7"/>
      <c r="Y1659" s="44"/>
      <c r="Z1659" s="27"/>
      <c r="AA1659" s="27"/>
    </row>
    <row r="1660">
      <c r="A1660" s="21"/>
      <c r="B1660" s="21"/>
      <c r="C1660" s="21"/>
      <c r="D1660" s="21"/>
      <c r="E1660" s="21"/>
      <c r="F1660" s="21"/>
      <c r="G1660" s="21"/>
      <c r="H1660" s="21"/>
      <c r="I1660" s="21"/>
      <c r="J1660" s="21"/>
      <c r="K1660" s="25"/>
      <c r="L1660" s="7"/>
      <c r="M1660" s="7"/>
      <c r="N1660" s="7"/>
      <c r="O1660" s="7"/>
      <c r="P1660" s="44"/>
      <c r="Q1660" s="7"/>
      <c r="R1660" s="7"/>
      <c r="S1660" s="44"/>
      <c r="T1660" s="7"/>
      <c r="U1660" s="7"/>
      <c r="V1660" s="44"/>
      <c r="W1660" s="7"/>
      <c r="X1660" s="7"/>
      <c r="Y1660" s="44"/>
      <c r="Z1660" s="27"/>
      <c r="AA1660" s="27"/>
    </row>
    <row r="1661">
      <c r="A1661" s="21"/>
      <c r="B1661" s="21"/>
      <c r="C1661" s="21"/>
      <c r="D1661" s="21"/>
      <c r="E1661" s="21"/>
      <c r="F1661" s="21"/>
      <c r="G1661" s="21"/>
      <c r="H1661" s="21"/>
      <c r="I1661" s="21"/>
      <c r="J1661" s="21"/>
      <c r="K1661" s="25"/>
      <c r="L1661" s="7"/>
      <c r="M1661" s="7"/>
      <c r="N1661" s="7"/>
      <c r="O1661" s="7"/>
      <c r="P1661" s="44"/>
      <c r="Q1661" s="7"/>
      <c r="R1661" s="7"/>
      <c r="S1661" s="44"/>
      <c r="T1661" s="7"/>
      <c r="U1661" s="7"/>
      <c r="V1661" s="44"/>
      <c r="W1661" s="7"/>
      <c r="X1661" s="7"/>
      <c r="Y1661" s="44"/>
      <c r="Z1661" s="27"/>
      <c r="AA1661" s="27"/>
    </row>
    <row r="1662">
      <c r="A1662" s="21"/>
      <c r="B1662" s="21"/>
      <c r="C1662" s="21"/>
      <c r="D1662" s="21"/>
      <c r="E1662" s="21"/>
      <c r="F1662" s="21"/>
      <c r="G1662" s="21"/>
      <c r="H1662" s="21"/>
      <c r="I1662" s="21"/>
      <c r="J1662" s="21"/>
      <c r="K1662" s="25"/>
      <c r="L1662" s="7"/>
      <c r="M1662" s="7"/>
      <c r="N1662" s="7"/>
      <c r="O1662" s="7"/>
      <c r="P1662" s="44"/>
      <c r="Q1662" s="7"/>
      <c r="R1662" s="7"/>
      <c r="S1662" s="44"/>
      <c r="T1662" s="7"/>
      <c r="U1662" s="7"/>
      <c r="V1662" s="44"/>
      <c r="W1662" s="7"/>
      <c r="X1662" s="7"/>
      <c r="Y1662" s="44"/>
      <c r="Z1662" s="27"/>
      <c r="AA1662" s="27"/>
    </row>
    <row r="1663">
      <c r="A1663" s="21"/>
      <c r="B1663" s="21"/>
      <c r="C1663" s="21"/>
      <c r="D1663" s="21"/>
      <c r="E1663" s="21"/>
      <c r="F1663" s="21"/>
      <c r="G1663" s="21"/>
      <c r="H1663" s="21"/>
      <c r="I1663" s="21"/>
      <c r="J1663" s="21"/>
      <c r="K1663" s="25"/>
      <c r="L1663" s="7"/>
      <c r="M1663" s="7"/>
      <c r="N1663" s="7"/>
      <c r="O1663" s="7"/>
      <c r="P1663" s="44"/>
      <c r="Q1663" s="7"/>
      <c r="R1663" s="7"/>
      <c r="S1663" s="44"/>
      <c r="T1663" s="7"/>
      <c r="U1663" s="7"/>
      <c r="V1663" s="44"/>
      <c r="W1663" s="7"/>
      <c r="X1663" s="7"/>
      <c r="Y1663" s="44"/>
      <c r="Z1663" s="27"/>
      <c r="AA1663" s="27"/>
    </row>
    <row r="1664">
      <c r="A1664" s="21"/>
      <c r="B1664" s="21"/>
      <c r="C1664" s="21"/>
      <c r="D1664" s="21"/>
      <c r="E1664" s="21"/>
      <c r="F1664" s="21"/>
      <c r="G1664" s="21"/>
      <c r="H1664" s="21"/>
      <c r="I1664" s="21"/>
      <c r="J1664" s="21"/>
      <c r="K1664" s="25"/>
      <c r="L1664" s="7"/>
      <c r="M1664" s="7"/>
      <c r="N1664" s="7"/>
      <c r="O1664" s="7"/>
      <c r="P1664" s="44"/>
      <c r="Q1664" s="7"/>
      <c r="R1664" s="7"/>
      <c r="S1664" s="44"/>
      <c r="T1664" s="7"/>
      <c r="U1664" s="7"/>
      <c r="V1664" s="44"/>
      <c r="W1664" s="7"/>
      <c r="X1664" s="7"/>
      <c r="Y1664" s="44"/>
      <c r="Z1664" s="27"/>
      <c r="AA1664" s="27"/>
    </row>
    <row r="1665">
      <c r="A1665" s="21"/>
      <c r="B1665" s="21"/>
      <c r="C1665" s="21"/>
      <c r="D1665" s="21"/>
      <c r="E1665" s="21"/>
      <c r="F1665" s="21"/>
      <c r="G1665" s="21"/>
      <c r="H1665" s="21"/>
      <c r="I1665" s="21"/>
      <c r="J1665" s="21"/>
      <c r="K1665" s="25"/>
      <c r="L1665" s="7"/>
      <c r="M1665" s="7"/>
      <c r="N1665" s="7"/>
      <c r="O1665" s="7"/>
      <c r="P1665" s="44"/>
      <c r="Q1665" s="7"/>
      <c r="R1665" s="7"/>
      <c r="S1665" s="44"/>
      <c r="T1665" s="7"/>
      <c r="U1665" s="7"/>
      <c r="V1665" s="44"/>
      <c r="W1665" s="7"/>
      <c r="X1665" s="7"/>
      <c r="Y1665" s="44"/>
      <c r="Z1665" s="27"/>
      <c r="AA1665" s="27"/>
    </row>
    <row r="1666">
      <c r="A1666" s="21"/>
      <c r="B1666" s="21"/>
      <c r="C1666" s="21"/>
      <c r="D1666" s="21"/>
      <c r="E1666" s="21"/>
      <c r="F1666" s="21"/>
      <c r="G1666" s="21"/>
      <c r="H1666" s="21"/>
      <c r="I1666" s="21"/>
      <c r="J1666" s="21"/>
      <c r="K1666" s="25"/>
      <c r="L1666" s="7"/>
      <c r="M1666" s="7"/>
      <c r="N1666" s="7"/>
      <c r="O1666" s="7"/>
      <c r="P1666" s="44"/>
      <c r="Q1666" s="7"/>
      <c r="R1666" s="7"/>
      <c r="S1666" s="44"/>
      <c r="T1666" s="7"/>
      <c r="U1666" s="7"/>
      <c r="V1666" s="44"/>
      <c r="W1666" s="7"/>
      <c r="X1666" s="7"/>
      <c r="Y1666" s="44"/>
      <c r="Z1666" s="27"/>
      <c r="AA1666" s="27"/>
    </row>
    <row r="1667">
      <c r="A1667" s="21"/>
      <c r="B1667" s="21"/>
      <c r="C1667" s="21"/>
      <c r="D1667" s="21"/>
      <c r="E1667" s="21"/>
      <c r="F1667" s="21"/>
      <c r="G1667" s="21"/>
      <c r="H1667" s="21"/>
      <c r="I1667" s="21"/>
      <c r="J1667" s="21"/>
      <c r="K1667" s="25"/>
      <c r="L1667" s="7"/>
      <c r="M1667" s="7"/>
      <c r="N1667" s="7"/>
      <c r="O1667" s="7"/>
      <c r="P1667" s="44"/>
      <c r="Q1667" s="7"/>
      <c r="R1667" s="7"/>
      <c r="S1667" s="44"/>
      <c r="T1667" s="7"/>
      <c r="U1667" s="7"/>
      <c r="V1667" s="44"/>
      <c r="W1667" s="7"/>
      <c r="X1667" s="7"/>
      <c r="Y1667" s="44"/>
      <c r="Z1667" s="27"/>
      <c r="AA1667" s="27"/>
    </row>
    <row r="1668">
      <c r="A1668" s="21"/>
      <c r="B1668" s="21"/>
      <c r="C1668" s="21"/>
      <c r="D1668" s="21"/>
      <c r="E1668" s="21"/>
      <c r="F1668" s="21"/>
      <c r="G1668" s="21"/>
      <c r="H1668" s="21"/>
      <c r="I1668" s="21"/>
      <c r="J1668" s="21"/>
      <c r="K1668" s="25"/>
      <c r="L1668" s="7"/>
      <c r="M1668" s="7"/>
      <c r="N1668" s="7"/>
      <c r="O1668" s="7"/>
      <c r="P1668" s="44"/>
      <c r="Q1668" s="7"/>
      <c r="R1668" s="7"/>
      <c r="S1668" s="44"/>
      <c r="T1668" s="7"/>
      <c r="U1668" s="7"/>
      <c r="V1668" s="44"/>
      <c r="W1668" s="7"/>
      <c r="X1668" s="7"/>
      <c r="Y1668" s="44"/>
      <c r="Z1668" s="27"/>
      <c r="AA1668" s="27"/>
    </row>
    <row r="1669">
      <c r="A1669" s="21"/>
      <c r="B1669" s="21"/>
      <c r="C1669" s="21"/>
      <c r="D1669" s="21"/>
      <c r="E1669" s="21"/>
      <c r="F1669" s="21"/>
      <c r="G1669" s="21"/>
      <c r="H1669" s="21"/>
      <c r="I1669" s="21"/>
      <c r="J1669" s="21"/>
      <c r="K1669" s="25"/>
      <c r="L1669" s="7"/>
      <c r="M1669" s="7"/>
      <c r="N1669" s="7"/>
      <c r="O1669" s="7"/>
      <c r="P1669" s="44"/>
      <c r="Q1669" s="7"/>
      <c r="R1669" s="7"/>
      <c r="S1669" s="44"/>
      <c r="T1669" s="7"/>
      <c r="U1669" s="7"/>
      <c r="V1669" s="44"/>
      <c r="W1669" s="7"/>
      <c r="X1669" s="7"/>
      <c r="Y1669" s="44"/>
      <c r="Z1669" s="27"/>
      <c r="AA1669" s="27"/>
    </row>
    <row r="1670">
      <c r="A1670" s="21"/>
      <c r="B1670" s="21"/>
      <c r="C1670" s="21"/>
      <c r="D1670" s="21"/>
      <c r="E1670" s="21"/>
      <c r="F1670" s="21"/>
      <c r="G1670" s="21"/>
      <c r="H1670" s="21"/>
      <c r="I1670" s="21"/>
      <c r="J1670" s="21"/>
      <c r="K1670" s="25"/>
      <c r="L1670" s="7"/>
      <c r="M1670" s="7"/>
      <c r="N1670" s="7"/>
      <c r="O1670" s="7"/>
      <c r="P1670" s="44"/>
      <c r="Q1670" s="7"/>
      <c r="R1670" s="7"/>
      <c r="S1670" s="44"/>
      <c r="T1670" s="7"/>
      <c r="U1670" s="7"/>
      <c r="V1670" s="44"/>
      <c r="W1670" s="7"/>
      <c r="X1670" s="7"/>
      <c r="Y1670" s="44"/>
      <c r="Z1670" s="27"/>
      <c r="AA1670" s="27"/>
    </row>
    <row r="1671">
      <c r="A1671" s="21"/>
      <c r="B1671" s="21"/>
      <c r="C1671" s="21"/>
      <c r="D1671" s="21"/>
      <c r="E1671" s="21"/>
      <c r="F1671" s="21"/>
      <c r="G1671" s="21"/>
      <c r="H1671" s="21"/>
      <c r="I1671" s="21"/>
      <c r="J1671" s="21"/>
      <c r="K1671" s="25"/>
      <c r="L1671" s="7"/>
      <c r="M1671" s="7"/>
      <c r="N1671" s="7"/>
      <c r="O1671" s="7"/>
      <c r="P1671" s="44"/>
      <c r="Q1671" s="7"/>
      <c r="R1671" s="7"/>
      <c r="S1671" s="44"/>
      <c r="T1671" s="7"/>
      <c r="U1671" s="7"/>
      <c r="V1671" s="44"/>
      <c r="W1671" s="7"/>
      <c r="X1671" s="7"/>
      <c r="Y1671" s="44"/>
      <c r="Z1671" s="27"/>
      <c r="AA1671" s="27"/>
    </row>
    <row r="1672">
      <c r="A1672" s="21"/>
      <c r="B1672" s="21"/>
      <c r="C1672" s="21"/>
      <c r="D1672" s="21"/>
      <c r="E1672" s="21"/>
      <c r="F1672" s="21"/>
      <c r="G1672" s="21"/>
      <c r="H1672" s="21"/>
      <c r="I1672" s="21"/>
      <c r="J1672" s="21"/>
      <c r="K1672" s="25"/>
      <c r="L1672" s="7"/>
      <c r="M1672" s="7"/>
      <c r="N1672" s="7"/>
      <c r="O1672" s="7"/>
      <c r="P1672" s="44"/>
      <c r="Q1672" s="7"/>
      <c r="R1672" s="7"/>
      <c r="S1672" s="44"/>
      <c r="T1672" s="7"/>
      <c r="U1672" s="7"/>
      <c r="V1672" s="44"/>
      <c r="W1672" s="7"/>
      <c r="X1672" s="7"/>
      <c r="Y1672" s="44"/>
      <c r="Z1672" s="27"/>
      <c r="AA1672" s="27"/>
    </row>
    <row r="1673">
      <c r="A1673" s="21"/>
      <c r="B1673" s="21"/>
      <c r="C1673" s="21"/>
      <c r="D1673" s="21"/>
      <c r="E1673" s="21"/>
      <c r="F1673" s="21"/>
      <c r="G1673" s="21"/>
      <c r="H1673" s="21"/>
      <c r="I1673" s="21"/>
      <c r="J1673" s="21"/>
      <c r="K1673" s="25"/>
      <c r="L1673" s="7"/>
      <c r="M1673" s="7"/>
      <c r="N1673" s="7"/>
      <c r="O1673" s="7"/>
      <c r="P1673" s="44"/>
      <c r="Q1673" s="7"/>
      <c r="R1673" s="7"/>
      <c r="S1673" s="44"/>
      <c r="T1673" s="7"/>
      <c r="U1673" s="7"/>
      <c r="V1673" s="44"/>
      <c r="W1673" s="7"/>
      <c r="X1673" s="7"/>
      <c r="Y1673" s="44"/>
      <c r="Z1673" s="27"/>
      <c r="AA1673" s="27"/>
    </row>
    <row r="1674">
      <c r="A1674" s="21"/>
      <c r="B1674" s="21"/>
      <c r="C1674" s="21"/>
      <c r="D1674" s="21"/>
      <c r="E1674" s="21"/>
      <c r="F1674" s="21"/>
      <c r="G1674" s="21"/>
      <c r="H1674" s="21"/>
      <c r="I1674" s="21"/>
      <c r="J1674" s="21"/>
      <c r="K1674" s="25"/>
      <c r="L1674" s="7"/>
      <c r="M1674" s="7"/>
      <c r="N1674" s="7"/>
      <c r="O1674" s="7"/>
      <c r="P1674" s="44"/>
      <c r="Q1674" s="7"/>
      <c r="R1674" s="7"/>
      <c r="S1674" s="44"/>
      <c r="T1674" s="7"/>
      <c r="U1674" s="7"/>
      <c r="V1674" s="44"/>
      <c r="W1674" s="7"/>
      <c r="X1674" s="7"/>
      <c r="Y1674" s="44"/>
      <c r="Z1674" s="27"/>
      <c r="AA1674" s="27"/>
    </row>
    <row r="1675">
      <c r="A1675" s="21"/>
      <c r="B1675" s="21"/>
      <c r="C1675" s="21"/>
      <c r="D1675" s="21"/>
      <c r="E1675" s="21"/>
      <c r="F1675" s="21"/>
      <c r="G1675" s="21"/>
      <c r="H1675" s="21"/>
      <c r="I1675" s="21"/>
      <c r="J1675" s="21"/>
      <c r="K1675" s="25"/>
      <c r="L1675" s="7"/>
      <c r="M1675" s="7"/>
      <c r="N1675" s="7"/>
      <c r="O1675" s="7"/>
      <c r="P1675" s="44"/>
      <c r="Q1675" s="7"/>
      <c r="R1675" s="7"/>
      <c r="S1675" s="44"/>
      <c r="T1675" s="7"/>
      <c r="U1675" s="7"/>
      <c r="V1675" s="44"/>
      <c r="W1675" s="7"/>
      <c r="X1675" s="7"/>
      <c r="Y1675" s="44"/>
      <c r="Z1675" s="27"/>
      <c r="AA1675" s="27"/>
    </row>
    <row r="1676">
      <c r="A1676" s="21"/>
      <c r="B1676" s="21"/>
      <c r="C1676" s="21"/>
      <c r="D1676" s="21"/>
      <c r="E1676" s="21"/>
      <c r="F1676" s="21"/>
      <c r="G1676" s="21"/>
      <c r="H1676" s="21"/>
      <c r="I1676" s="21"/>
      <c r="J1676" s="21"/>
      <c r="K1676" s="25"/>
      <c r="L1676" s="7"/>
      <c r="M1676" s="7"/>
      <c r="N1676" s="7"/>
      <c r="O1676" s="7"/>
      <c r="P1676" s="44"/>
      <c r="Q1676" s="7"/>
      <c r="R1676" s="7"/>
      <c r="S1676" s="44"/>
      <c r="T1676" s="7"/>
      <c r="U1676" s="7"/>
      <c r="V1676" s="44"/>
      <c r="W1676" s="7"/>
      <c r="X1676" s="7"/>
      <c r="Y1676" s="44"/>
      <c r="Z1676" s="27"/>
      <c r="AA1676" s="27"/>
    </row>
    <row r="1677">
      <c r="A1677" s="21"/>
      <c r="B1677" s="21"/>
      <c r="C1677" s="21"/>
      <c r="D1677" s="21"/>
      <c r="E1677" s="21"/>
      <c r="F1677" s="21"/>
      <c r="G1677" s="21"/>
      <c r="H1677" s="21"/>
      <c r="I1677" s="21"/>
      <c r="J1677" s="21"/>
      <c r="K1677" s="25"/>
      <c r="L1677" s="7"/>
      <c r="M1677" s="7"/>
      <c r="N1677" s="7"/>
      <c r="O1677" s="7"/>
      <c r="P1677" s="44"/>
      <c r="Q1677" s="7"/>
      <c r="R1677" s="7"/>
      <c r="S1677" s="44"/>
      <c r="T1677" s="7"/>
      <c r="U1677" s="7"/>
      <c r="V1677" s="44"/>
      <c r="W1677" s="7"/>
      <c r="X1677" s="7"/>
      <c r="Y1677" s="44"/>
      <c r="Z1677" s="27"/>
      <c r="AA1677" s="27"/>
    </row>
    <row r="1678">
      <c r="A1678" s="21"/>
      <c r="B1678" s="21"/>
      <c r="C1678" s="21"/>
      <c r="D1678" s="21"/>
      <c r="E1678" s="21"/>
      <c r="F1678" s="21"/>
      <c r="G1678" s="21"/>
      <c r="H1678" s="21"/>
      <c r="I1678" s="21"/>
      <c r="J1678" s="21"/>
      <c r="K1678" s="25"/>
      <c r="L1678" s="7"/>
      <c r="M1678" s="7"/>
      <c r="N1678" s="7"/>
      <c r="O1678" s="7"/>
      <c r="P1678" s="44"/>
      <c r="Q1678" s="7"/>
      <c r="R1678" s="7"/>
      <c r="S1678" s="44"/>
      <c r="T1678" s="7"/>
      <c r="U1678" s="7"/>
      <c r="V1678" s="44"/>
      <c r="W1678" s="7"/>
      <c r="X1678" s="7"/>
      <c r="Y1678" s="44"/>
      <c r="Z1678" s="27"/>
      <c r="AA1678" s="27"/>
    </row>
    <row r="1679">
      <c r="A1679" s="21"/>
      <c r="B1679" s="21"/>
      <c r="C1679" s="21"/>
      <c r="D1679" s="21"/>
      <c r="E1679" s="21"/>
      <c r="F1679" s="21"/>
      <c r="G1679" s="21"/>
      <c r="H1679" s="21"/>
      <c r="I1679" s="21"/>
      <c r="J1679" s="21"/>
      <c r="K1679" s="25"/>
      <c r="L1679" s="7"/>
      <c r="M1679" s="7"/>
      <c r="N1679" s="7"/>
      <c r="O1679" s="7"/>
      <c r="P1679" s="44"/>
      <c r="Q1679" s="7"/>
      <c r="R1679" s="7"/>
      <c r="S1679" s="44"/>
      <c r="T1679" s="7"/>
      <c r="U1679" s="7"/>
      <c r="V1679" s="44"/>
      <c r="W1679" s="7"/>
      <c r="X1679" s="7"/>
      <c r="Y1679" s="44"/>
      <c r="Z1679" s="27"/>
      <c r="AA1679" s="27"/>
    </row>
    <row r="1680">
      <c r="A1680" s="21"/>
      <c r="B1680" s="21"/>
      <c r="C1680" s="21"/>
      <c r="D1680" s="21"/>
      <c r="E1680" s="21"/>
      <c r="F1680" s="21"/>
      <c r="G1680" s="21"/>
      <c r="H1680" s="21"/>
      <c r="I1680" s="21"/>
      <c r="J1680" s="21"/>
      <c r="K1680" s="25"/>
      <c r="L1680" s="7"/>
      <c r="M1680" s="7"/>
      <c r="N1680" s="7"/>
      <c r="O1680" s="7"/>
      <c r="P1680" s="44"/>
      <c r="Q1680" s="7"/>
      <c r="R1680" s="7"/>
      <c r="S1680" s="44"/>
      <c r="T1680" s="7"/>
      <c r="U1680" s="7"/>
      <c r="V1680" s="44"/>
      <c r="W1680" s="7"/>
      <c r="X1680" s="7"/>
      <c r="Y1680" s="44"/>
      <c r="Z1680" s="27"/>
      <c r="AA1680" s="27"/>
    </row>
    <row r="1681">
      <c r="A1681" s="21"/>
      <c r="B1681" s="21"/>
      <c r="C1681" s="21"/>
      <c r="D1681" s="21"/>
      <c r="E1681" s="21"/>
      <c r="F1681" s="21"/>
      <c r="G1681" s="21"/>
      <c r="H1681" s="21"/>
      <c r="I1681" s="21"/>
      <c r="J1681" s="21"/>
      <c r="K1681" s="25"/>
      <c r="L1681" s="7"/>
      <c r="M1681" s="7"/>
      <c r="N1681" s="7"/>
      <c r="O1681" s="7"/>
      <c r="P1681" s="44"/>
      <c r="Q1681" s="7"/>
      <c r="R1681" s="7"/>
      <c r="S1681" s="44"/>
      <c r="T1681" s="7"/>
      <c r="U1681" s="7"/>
      <c r="V1681" s="44"/>
      <c r="W1681" s="7"/>
      <c r="X1681" s="7"/>
      <c r="Y1681" s="44"/>
      <c r="Z1681" s="27"/>
      <c r="AA1681" s="27"/>
    </row>
    <row r="1682">
      <c r="A1682" s="21"/>
      <c r="B1682" s="21"/>
      <c r="C1682" s="21"/>
      <c r="D1682" s="21"/>
      <c r="E1682" s="21"/>
      <c r="F1682" s="21"/>
      <c r="G1682" s="21"/>
      <c r="H1682" s="21"/>
      <c r="I1682" s="21"/>
      <c r="J1682" s="21"/>
      <c r="K1682" s="25"/>
      <c r="L1682" s="7"/>
      <c r="M1682" s="7"/>
      <c r="N1682" s="7"/>
      <c r="O1682" s="7"/>
      <c r="P1682" s="44"/>
      <c r="Q1682" s="7"/>
      <c r="R1682" s="7"/>
      <c r="S1682" s="44"/>
      <c r="T1682" s="7"/>
      <c r="U1682" s="7"/>
      <c r="V1682" s="44"/>
      <c r="W1682" s="7"/>
      <c r="X1682" s="7"/>
      <c r="Y1682" s="44"/>
      <c r="Z1682" s="27"/>
      <c r="AA1682" s="27"/>
    </row>
    <row r="1683">
      <c r="A1683" s="21"/>
      <c r="B1683" s="21"/>
      <c r="C1683" s="21"/>
      <c r="D1683" s="21"/>
      <c r="E1683" s="21"/>
      <c r="F1683" s="21"/>
      <c r="G1683" s="21"/>
      <c r="H1683" s="21"/>
      <c r="I1683" s="21"/>
      <c r="J1683" s="21"/>
      <c r="K1683" s="25"/>
      <c r="L1683" s="7"/>
      <c r="M1683" s="7"/>
      <c r="N1683" s="7"/>
      <c r="O1683" s="7"/>
      <c r="P1683" s="44"/>
      <c r="Q1683" s="7"/>
      <c r="R1683" s="7"/>
      <c r="S1683" s="44"/>
      <c r="T1683" s="7"/>
      <c r="U1683" s="7"/>
      <c r="V1683" s="44"/>
      <c r="W1683" s="7"/>
      <c r="X1683" s="7"/>
      <c r="Y1683" s="44"/>
      <c r="Z1683" s="27"/>
      <c r="AA1683" s="27"/>
    </row>
    <row r="1684">
      <c r="A1684" s="21"/>
      <c r="B1684" s="21"/>
      <c r="C1684" s="21"/>
      <c r="D1684" s="21"/>
      <c r="E1684" s="21"/>
      <c r="F1684" s="21"/>
      <c r="G1684" s="21"/>
      <c r="H1684" s="21"/>
      <c r="I1684" s="21"/>
      <c r="J1684" s="21"/>
      <c r="K1684" s="25"/>
      <c r="L1684" s="7"/>
      <c r="M1684" s="7"/>
      <c r="N1684" s="7"/>
      <c r="O1684" s="7"/>
      <c r="P1684" s="44"/>
      <c r="Q1684" s="7"/>
      <c r="R1684" s="7"/>
      <c r="S1684" s="44"/>
      <c r="T1684" s="7"/>
      <c r="U1684" s="7"/>
      <c r="V1684" s="44"/>
      <c r="W1684" s="7"/>
      <c r="X1684" s="7"/>
      <c r="Y1684" s="44"/>
      <c r="Z1684" s="27"/>
      <c r="AA1684" s="27"/>
    </row>
    <row r="1685">
      <c r="A1685" s="21"/>
      <c r="B1685" s="21"/>
      <c r="C1685" s="21"/>
      <c r="D1685" s="21"/>
      <c r="E1685" s="21"/>
      <c r="F1685" s="21"/>
      <c r="G1685" s="21"/>
      <c r="H1685" s="21"/>
      <c r="I1685" s="21"/>
      <c r="J1685" s="21"/>
      <c r="K1685" s="25"/>
      <c r="L1685" s="7"/>
      <c r="M1685" s="7"/>
      <c r="N1685" s="7"/>
      <c r="O1685" s="7"/>
      <c r="P1685" s="44"/>
      <c r="Q1685" s="7"/>
      <c r="R1685" s="7"/>
      <c r="S1685" s="44"/>
      <c r="T1685" s="7"/>
      <c r="U1685" s="7"/>
      <c r="V1685" s="44"/>
      <c r="W1685" s="7"/>
      <c r="X1685" s="7"/>
      <c r="Y1685" s="44"/>
      <c r="Z1685" s="27"/>
      <c r="AA1685" s="27"/>
    </row>
    <row r="1686">
      <c r="A1686" s="21"/>
      <c r="B1686" s="21"/>
      <c r="C1686" s="21"/>
      <c r="D1686" s="21"/>
      <c r="E1686" s="21"/>
      <c r="F1686" s="21"/>
      <c r="G1686" s="21"/>
      <c r="H1686" s="21"/>
      <c r="I1686" s="21"/>
      <c r="J1686" s="21"/>
      <c r="K1686" s="25"/>
      <c r="L1686" s="7"/>
      <c r="M1686" s="7"/>
      <c r="N1686" s="7"/>
      <c r="O1686" s="7"/>
      <c r="P1686" s="44"/>
      <c r="Q1686" s="7"/>
      <c r="R1686" s="7"/>
      <c r="S1686" s="44"/>
      <c r="T1686" s="7"/>
      <c r="U1686" s="7"/>
      <c r="V1686" s="44"/>
      <c r="W1686" s="7"/>
      <c r="X1686" s="7"/>
      <c r="Y1686" s="44"/>
      <c r="Z1686" s="27"/>
      <c r="AA1686" s="27"/>
    </row>
    <row r="1687">
      <c r="A1687" s="21"/>
      <c r="B1687" s="21"/>
      <c r="C1687" s="21"/>
      <c r="D1687" s="21"/>
      <c r="E1687" s="21"/>
      <c r="F1687" s="21"/>
      <c r="G1687" s="21"/>
      <c r="H1687" s="21"/>
      <c r="I1687" s="21"/>
      <c r="J1687" s="21"/>
      <c r="K1687" s="25"/>
      <c r="L1687" s="7"/>
      <c r="M1687" s="7"/>
      <c r="N1687" s="7"/>
      <c r="O1687" s="7"/>
      <c r="P1687" s="44"/>
      <c r="Q1687" s="7"/>
      <c r="R1687" s="7"/>
      <c r="S1687" s="44"/>
      <c r="T1687" s="7"/>
      <c r="U1687" s="7"/>
      <c r="V1687" s="44"/>
      <c r="W1687" s="7"/>
      <c r="X1687" s="7"/>
      <c r="Y1687" s="44"/>
      <c r="Z1687" s="27"/>
      <c r="AA1687" s="27"/>
    </row>
    <row r="1688">
      <c r="A1688" s="21"/>
      <c r="B1688" s="21"/>
      <c r="C1688" s="21"/>
      <c r="D1688" s="21"/>
      <c r="E1688" s="21"/>
      <c r="F1688" s="21"/>
      <c r="G1688" s="21"/>
      <c r="H1688" s="21"/>
      <c r="I1688" s="21"/>
      <c r="J1688" s="21"/>
      <c r="K1688" s="25"/>
      <c r="L1688" s="7"/>
      <c r="M1688" s="7"/>
      <c r="N1688" s="7"/>
      <c r="O1688" s="7"/>
      <c r="P1688" s="44"/>
      <c r="Q1688" s="7"/>
      <c r="R1688" s="7"/>
      <c r="S1688" s="44"/>
      <c r="T1688" s="7"/>
      <c r="U1688" s="7"/>
      <c r="V1688" s="44"/>
      <c r="W1688" s="7"/>
      <c r="X1688" s="7"/>
      <c r="Y1688" s="44"/>
      <c r="Z1688" s="27"/>
      <c r="AA1688" s="27"/>
    </row>
    <row r="1689">
      <c r="A1689" s="21"/>
      <c r="B1689" s="21"/>
      <c r="C1689" s="21"/>
      <c r="D1689" s="21"/>
      <c r="E1689" s="21"/>
      <c r="F1689" s="21"/>
      <c r="G1689" s="21"/>
      <c r="H1689" s="21"/>
      <c r="I1689" s="21"/>
      <c r="J1689" s="21"/>
      <c r="K1689" s="25"/>
      <c r="L1689" s="7"/>
      <c r="M1689" s="7"/>
      <c r="N1689" s="7"/>
      <c r="O1689" s="7"/>
      <c r="P1689" s="44"/>
      <c r="Q1689" s="7"/>
      <c r="R1689" s="7"/>
      <c r="S1689" s="44"/>
      <c r="T1689" s="7"/>
      <c r="U1689" s="7"/>
      <c r="V1689" s="44"/>
      <c r="W1689" s="7"/>
      <c r="X1689" s="7"/>
      <c r="Y1689" s="44"/>
      <c r="Z1689" s="27"/>
      <c r="AA1689" s="27"/>
    </row>
    <row r="1690">
      <c r="A1690" s="21"/>
      <c r="B1690" s="21"/>
      <c r="C1690" s="21"/>
      <c r="D1690" s="21"/>
      <c r="E1690" s="21"/>
      <c r="F1690" s="21"/>
      <c r="G1690" s="21"/>
      <c r="H1690" s="21"/>
      <c r="I1690" s="21"/>
      <c r="J1690" s="21"/>
      <c r="K1690" s="25"/>
      <c r="L1690" s="7"/>
      <c r="M1690" s="7"/>
      <c r="N1690" s="7"/>
      <c r="O1690" s="7"/>
      <c r="P1690" s="44"/>
      <c r="Q1690" s="7"/>
      <c r="R1690" s="7"/>
      <c r="S1690" s="44"/>
      <c r="T1690" s="7"/>
      <c r="U1690" s="7"/>
      <c r="V1690" s="44"/>
      <c r="W1690" s="7"/>
      <c r="X1690" s="7"/>
      <c r="Y1690" s="44"/>
      <c r="Z1690" s="27"/>
      <c r="AA1690" s="27"/>
    </row>
    <row r="1691">
      <c r="A1691" s="21"/>
      <c r="B1691" s="21"/>
      <c r="C1691" s="21"/>
      <c r="D1691" s="21"/>
      <c r="E1691" s="21"/>
      <c r="F1691" s="21"/>
      <c r="G1691" s="21"/>
      <c r="H1691" s="21"/>
      <c r="I1691" s="21"/>
      <c r="J1691" s="21"/>
      <c r="K1691" s="25"/>
      <c r="L1691" s="7"/>
      <c r="M1691" s="7"/>
      <c r="N1691" s="7"/>
      <c r="O1691" s="7"/>
      <c r="P1691" s="44"/>
      <c r="Q1691" s="7"/>
      <c r="R1691" s="7"/>
      <c r="S1691" s="44"/>
      <c r="T1691" s="7"/>
      <c r="U1691" s="7"/>
      <c r="V1691" s="44"/>
      <c r="W1691" s="7"/>
      <c r="X1691" s="7"/>
      <c r="Y1691" s="44"/>
      <c r="Z1691" s="27"/>
      <c r="AA1691" s="27"/>
    </row>
    <row r="1692">
      <c r="A1692" s="21"/>
      <c r="B1692" s="21"/>
      <c r="C1692" s="21"/>
      <c r="D1692" s="21"/>
      <c r="E1692" s="21"/>
      <c r="F1692" s="21"/>
      <c r="G1692" s="21"/>
      <c r="H1692" s="21"/>
      <c r="I1692" s="21"/>
      <c r="J1692" s="21"/>
      <c r="K1692" s="25"/>
      <c r="L1692" s="7"/>
      <c r="M1692" s="7"/>
      <c r="N1692" s="7"/>
      <c r="O1692" s="7"/>
      <c r="P1692" s="44"/>
      <c r="Q1692" s="7"/>
      <c r="R1692" s="7"/>
      <c r="S1692" s="44"/>
      <c r="T1692" s="7"/>
      <c r="U1692" s="7"/>
      <c r="V1692" s="44"/>
      <c r="W1692" s="7"/>
      <c r="X1692" s="7"/>
      <c r="Y1692" s="44"/>
      <c r="Z1692" s="27"/>
      <c r="AA1692" s="27"/>
    </row>
    <row r="1693">
      <c r="A1693" s="21"/>
      <c r="B1693" s="21"/>
      <c r="C1693" s="21"/>
      <c r="D1693" s="21"/>
      <c r="E1693" s="21"/>
      <c r="F1693" s="21"/>
      <c r="G1693" s="21"/>
      <c r="H1693" s="21"/>
      <c r="I1693" s="21"/>
      <c r="J1693" s="21"/>
      <c r="K1693" s="25"/>
      <c r="L1693" s="7"/>
      <c r="M1693" s="7"/>
      <c r="N1693" s="7"/>
      <c r="O1693" s="7"/>
      <c r="P1693" s="44"/>
      <c r="Q1693" s="7"/>
      <c r="R1693" s="7"/>
      <c r="S1693" s="44"/>
      <c r="T1693" s="7"/>
      <c r="U1693" s="7"/>
      <c r="V1693" s="44"/>
      <c r="W1693" s="7"/>
      <c r="X1693" s="7"/>
      <c r="Y1693" s="44"/>
      <c r="Z1693" s="27"/>
      <c r="AA1693" s="27"/>
    </row>
    <row r="1694">
      <c r="A1694" s="21"/>
      <c r="B1694" s="21"/>
      <c r="C1694" s="21"/>
      <c r="D1694" s="21"/>
      <c r="E1694" s="21"/>
      <c r="F1694" s="21"/>
      <c r="G1694" s="21"/>
      <c r="H1694" s="21"/>
      <c r="I1694" s="21"/>
      <c r="J1694" s="21"/>
      <c r="K1694" s="25"/>
      <c r="L1694" s="7"/>
      <c r="M1694" s="7"/>
      <c r="N1694" s="7"/>
      <c r="O1694" s="7"/>
      <c r="P1694" s="44"/>
      <c r="Q1694" s="7"/>
      <c r="R1694" s="7"/>
      <c r="S1694" s="44"/>
      <c r="T1694" s="7"/>
      <c r="U1694" s="7"/>
      <c r="V1694" s="44"/>
      <c r="W1694" s="7"/>
      <c r="X1694" s="7"/>
      <c r="Y1694" s="44"/>
      <c r="Z1694" s="27"/>
      <c r="AA1694" s="27"/>
    </row>
    <row r="1695">
      <c r="A1695" s="21"/>
      <c r="B1695" s="21"/>
      <c r="C1695" s="21"/>
      <c r="D1695" s="21"/>
      <c r="E1695" s="21"/>
      <c r="F1695" s="21"/>
      <c r="G1695" s="21"/>
      <c r="H1695" s="21"/>
      <c r="I1695" s="21"/>
      <c r="J1695" s="21"/>
      <c r="K1695" s="25"/>
      <c r="L1695" s="7"/>
      <c r="M1695" s="7"/>
      <c r="N1695" s="7"/>
      <c r="O1695" s="7"/>
      <c r="P1695" s="44"/>
      <c r="Q1695" s="7"/>
      <c r="R1695" s="7"/>
      <c r="S1695" s="44"/>
      <c r="T1695" s="7"/>
      <c r="U1695" s="7"/>
      <c r="V1695" s="44"/>
      <c r="W1695" s="7"/>
      <c r="X1695" s="7"/>
      <c r="Y1695" s="44"/>
      <c r="Z1695" s="27"/>
      <c r="AA1695" s="27"/>
    </row>
    <row r="1696">
      <c r="A1696" s="21"/>
      <c r="B1696" s="21"/>
      <c r="C1696" s="21"/>
      <c r="D1696" s="21"/>
      <c r="E1696" s="21"/>
      <c r="F1696" s="21"/>
      <c r="G1696" s="21"/>
      <c r="H1696" s="21"/>
      <c r="I1696" s="21"/>
      <c r="J1696" s="21"/>
      <c r="K1696" s="25"/>
      <c r="L1696" s="7"/>
      <c r="M1696" s="7"/>
      <c r="N1696" s="7"/>
      <c r="O1696" s="7"/>
      <c r="P1696" s="44"/>
      <c r="Q1696" s="7"/>
      <c r="R1696" s="7"/>
      <c r="S1696" s="44"/>
      <c r="T1696" s="7"/>
      <c r="U1696" s="7"/>
      <c r="V1696" s="44"/>
      <c r="W1696" s="7"/>
      <c r="X1696" s="7"/>
      <c r="Y1696" s="44"/>
      <c r="Z1696" s="27"/>
      <c r="AA1696" s="27"/>
    </row>
    <row r="1697">
      <c r="A1697" s="21"/>
      <c r="B1697" s="21"/>
      <c r="C1697" s="21"/>
      <c r="D1697" s="21"/>
      <c r="E1697" s="21"/>
      <c r="F1697" s="21"/>
      <c r="G1697" s="21"/>
      <c r="H1697" s="21"/>
      <c r="I1697" s="21"/>
      <c r="J1697" s="21"/>
      <c r="K1697" s="25"/>
      <c r="L1697" s="7"/>
      <c r="M1697" s="7"/>
      <c r="N1697" s="7"/>
      <c r="O1697" s="7"/>
      <c r="P1697" s="44"/>
      <c r="Q1697" s="7"/>
      <c r="R1697" s="7"/>
      <c r="S1697" s="44"/>
      <c r="T1697" s="7"/>
      <c r="U1697" s="7"/>
      <c r="V1697" s="44"/>
      <c r="W1697" s="7"/>
      <c r="X1697" s="7"/>
      <c r="Y1697" s="44"/>
      <c r="Z1697" s="27"/>
      <c r="AA1697" s="27"/>
    </row>
    <row r="1698">
      <c r="A1698" s="21"/>
      <c r="B1698" s="21"/>
      <c r="C1698" s="21"/>
      <c r="D1698" s="21"/>
      <c r="E1698" s="21"/>
      <c r="F1698" s="21"/>
      <c r="G1698" s="21"/>
      <c r="H1698" s="21"/>
      <c r="I1698" s="21"/>
      <c r="J1698" s="21"/>
      <c r="K1698" s="25"/>
      <c r="L1698" s="7"/>
      <c r="M1698" s="7"/>
      <c r="N1698" s="7"/>
      <c r="O1698" s="7"/>
      <c r="P1698" s="44"/>
      <c r="Q1698" s="7"/>
      <c r="R1698" s="7"/>
      <c r="S1698" s="44"/>
      <c r="T1698" s="7"/>
      <c r="U1698" s="7"/>
      <c r="V1698" s="44"/>
      <c r="W1698" s="7"/>
      <c r="X1698" s="7"/>
      <c r="Y1698" s="44"/>
      <c r="Z1698" s="27"/>
      <c r="AA1698" s="27"/>
    </row>
    <row r="1699">
      <c r="A1699" s="21"/>
      <c r="B1699" s="21"/>
      <c r="C1699" s="21"/>
      <c r="D1699" s="21"/>
      <c r="E1699" s="21"/>
      <c r="F1699" s="21"/>
      <c r="G1699" s="21"/>
      <c r="H1699" s="21"/>
      <c r="I1699" s="21"/>
      <c r="J1699" s="21"/>
      <c r="K1699" s="25"/>
      <c r="L1699" s="7"/>
      <c r="M1699" s="7"/>
      <c r="N1699" s="7"/>
      <c r="O1699" s="7"/>
      <c r="P1699" s="44"/>
      <c r="Q1699" s="7"/>
      <c r="R1699" s="7"/>
      <c r="S1699" s="44"/>
      <c r="T1699" s="7"/>
      <c r="U1699" s="7"/>
      <c r="V1699" s="44"/>
      <c r="W1699" s="7"/>
      <c r="X1699" s="7"/>
      <c r="Y1699" s="44"/>
      <c r="Z1699" s="27"/>
      <c r="AA1699" s="27"/>
    </row>
    <row r="1700">
      <c r="A1700" s="21"/>
      <c r="B1700" s="21"/>
      <c r="C1700" s="21"/>
      <c r="D1700" s="21"/>
      <c r="E1700" s="21"/>
      <c r="F1700" s="21"/>
      <c r="G1700" s="21"/>
      <c r="H1700" s="21"/>
      <c r="I1700" s="21"/>
      <c r="J1700" s="21"/>
      <c r="K1700" s="25"/>
      <c r="L1700" s="7"/>
      <c r="M1700" s="7"/>
      <c r="N1700" s="7"/>
      <c r="O1700" s="7"/>
      <c r="P1700" s="44"/>
      <c r="Q1700" s="7"/>
      <c r="R1700" s="7"/>
      <c r="S1700" s="44"/>
      <c r="T1700" s="7"/>
      <c r="U1700" s="7"/>
      <c r="V1700" s="44"/>
      <c r="W1700" s="7"/>
      <c r="X1700" s="7"/>
      <c r="Y1700" s="44"/>
      <c r="Z1700" s="27"/>
      <c r="AA1700" s="27"/>
    </row>
    <row r="1701">
      <c r="A1701" s="21"/>
      <c r="B1701" s="21"/>
      <c r="C1701" s="21"/>
      <c r="D1701" s="21"/>
      <c r="E1701" s="21"/>
      <c r="F1701" s="21"/>
      <c r="G1701" s="21"/>
      <c r="H1701" s="21"/>
      <c r="I1701" s="21"/>
      <c r="J1701" s="21"/>
      <c r="K1701" s="25"/>
      <c r="L1701" s="7"/>
      <c r="M1701" s="7"/>
      <c r="N1701" s="7"/>
      <c r="O1701" s="7"/>
      <c r="P1701" s="44"/>
      <c r="Q1701" s="7"/>
      <c r="R1701" s="7"/>
      <c r="S1701" s="44"/>
      <c r="T1701" s="7"/>
      <c r="U1701" s="7"/>
      <c r="V1701" s="44"/>
      <c r="W1701" s="7"/>
      <c r="X1701" s="7"/>
      <c r="Y1701" s="44"/>
      <c r="Z1701" s="27"/>
      <c r="AA1701" s="27"/>
    </row>
    <row r="1702">
      <c r="A1702" s="21"/>
      <c r="B1702" s="21"/>
      <c r="C1702" s="21"/>
      <c r="D1702" s="21"/>
      <c r="E1702" s="21"/>
      <c r="F1702" s="21"/>
      <c r="G1702" s="21"/>
      <c r="H1702" s="21"/>
      <c r="I1702" s="21"/>
      <c r="J1702" s="21"/>
      <c r="K1702" s="25"/>
      <c r="L1702" s="7"/>
      <c r="M1702" s="7"/>
      <c r="N1702" s="7"/>
      <c r="O1702" s="7"/>
      <c r="P1702" s="44"/>
      <c r="Q1702" s="7"/>
      <c r="R1702" s="7"/>
      <c r="S1702" s="44"/>
      <c r="T1702" s="7"/>
      <c r="U1702" s="7"/>
      <c r="V1702" s="44"/>
      <c r="W1702" s="7"/>
      <c r="X1702" s="7"/>
      <c r="Y1702" s="44"/>
      <c r="Z1702" s="27"/>
      <c r="AA1702" s="27"/>
    </row>
    <row r="1703">
      <c r="A1703" s="21"/>
      <c r="B1703" s="21"/>
      <c r="C1703" s="21"/>
      <c r="D1703" s="21"/>
      <c r="E1703" s="21"/>
      <c r="F1703" s="21"/>
      <c r="G1703" s="21"/>
      <c r="H1703" s="21"/>
      <c r="I1703" s="21"/>
      <c r="J1703" s="21"/>
      <c r="K1703" s="25"/>
      <c r="L1703" s="7"/>
      <c r="M1703" s="7"/>
      <c r="N1703" s="7"/>
      <c r="O1703" s="7"/>
      <c r="P1703" s="44"/>
      <c r="Q1703" s="7"/>
      <c r="R1703" s="7"/>
      <c r="S1703" s="44"/>
      <c r="T1703" s="7"/>
      <c r="U1703" s="7"/>
      <c r="V1703" s="44"/>
      <c r="W1703" s="7"/>
      <c r="X1703" s="7"/>
      <c r="Y1703" s="44"/>
      <c r="Z1703" s="27"/>
      <c r="AA1703" s="27"/>
    </row>
    <row r="1704">
      <c r="A1704" s="21"/>
      <c r="B1704" s="21"/>
      <c r="C1704" s="21"/>
      <c r="D1704" s="21"/>
      <c r="E1704" s="21"/>
      <c r="F1704" s="21"/>
      <c r="G1704" s="21"/>
      <c r="H1704" s="21"/>
      <c r="I1704" s="21"/>
      <c r="J1704" s="21"/>
      <c r="K1704" s="25"/>
      <c r="L1704" s="7"/>
      <c r="M1704" s="7"/>
      <c r="N1704" s="7"/>
      <c r="O1704" s="7"/>
      <c r="P1704" s="44"/>
      <c r="Q1704" s="7"/>
      <c r="R1704" s="7"/>
      <c r="S1704" s="44"/>
      <c r="T1704" s="7"/>
      <c r="U1704" s="7"/>
      <c r="V1704" s="44"/>
      <c r="W1704" s="7"/>
      <c r="X1704" s="7"/>
      <c r="Y1704" s="44"/>
      <c r="Z1704" s="27"/>
      <c r="AA1704" s="27"/>
    </row>
    <row r="1705">
      <c r="A1705" s="21"/>
      <c r="B1705" s="21"/>
      <c r="C1705" s="21"/>
      <c r="D1705" s="21"/>
      <c r="E1705" s="21"/>
      <c r="F1705" s="21"/>
      <c r="G1705" s="21"/>
      <c r="H1705" s="21"/>
      <c r="I1705" s="21"/>
      <c r="J1705" s="21"/>
      <c r="K1705" s="25"/>
      <c r="L1705" s="7"/>
      <c r="M1705" s="7"/>
      <c r="N1705" s="7"/>
      <c r="O1705" s="7"/>
      <c r="P1705" s="44"/>
      <c r="Q1705" s="7"/>
      <c r="R1705" s="7"/>
      <c r="S1705" s="44"/>
      <c r="T1705" s="7"/>
      <c r="U1705" s="7"/>
      <c r="V1705" s="44"/>
      <c r="W1705" s="7"/>
      <c r="X1705" s="7"/>
      <c r="Y1705" s="44"/>
      <c r="Z1705" s="27"/>
      <c r="AA1705" s="27"/>
    </row>
    <row r="1706">
      <c r="A1706" s="21"/>
      <c r="B1706" s="21"/>
      <c r="C1706" s="21"/>
      <c r="D1706" s="21"/>
      <c r="E1706" s="21"/>
      <c r="F1706" s="21"/>
      <c r="G1706" s="21"/>
      <c r="H1706" s="21"/>
      <c r="I1706" s="21"/>
      <c r="J1706" s="21"/>
      <c r="K1706" s="25"/>
      <c r="L1706" s="7"/>
      <c r="M1706" s="7"/>
      <c r="N1706" s="7"/>
      <c r="O1706" s="7"/>
      <c r="P1706" s="44"/>
      <c r="Q1706" s="7"/>
      <c r="R1706" s="7"/>
      <c r="S1706" s="44"/>
      <c r="T1706" s="7"/>
      <c r="U1706" s="7"/>
      <c r="V1706" s="44"/>
      <c r="W1706" s="7"/>
      <c r="X1706" s="7"/>
      <c r="Y1706" s="44"/>
      <c r="Z1706" s="27"/>
      <c r="AA1706" s="27"/>
    </row>
    <row r="1707">
      <c r="A1707" s="21"/>
      <c r="B1707" s="21"/>
      <c r="C1707" s="21"/>
      <c r="D1707" s="21"/>
      <c r="E1707" s="21"/>
      <c r="F1707" s="21"/>
      <c r="G1707" s="21"/>
      <c r="H1707" s="21"/>
      <c r="I1707" s="21"/>
      <c r="J1707" s="21"/>
      <c r="K1707" s="25"/>
      <c r="L1707" s="7"/>
      <c r="M1707" s="7"/>
      <c r="N1707" s="7"/>
      <c r="O1707" s="7"/>
      <c r="P1707" s="44"/>
      <c r="Q1707" s="7"/>
      <c r="R1707" s="7"/>
      <c r="S1707" s="44"/>
      <c r="T1707" s="7"/>
      <c r="U1707" s="7"/>
      <c r="V1707" s="44"/>
      <c r="W1707" s="7"/>
      <c r="X1707" s="7"/>
      <c r="Y1707" s="44"/>
      <c r="Z1707" s="27"/>
      <c r="AA1707" s="27"/>
    </row>
    <row r="1708">
      <c r="A1708" s="21"/>
      <c r="B1708" s="21"/>
      <c r="C1708" s="21"/>
      <c r="D1708" s="21"/>
      <c r="E1708" s="21"/>
      <c r="F1708" s="21"/>
      <c r="G1708" s="21"/>
      <c r="H1708" s="21"/>
      <c r="I1708" s="21"/>
      <c r="J1708" s="21"/>
      <c r="K1708" s="25"/>
      <c r="L1708" s="7"/>
      <c r="M1708" s="7"/>
      <c r="N1708" s="7"/>
      <c r="O1708" s="7"/>
      <c r="P1708" s="44"/>
      <c r="Q1708" s="7"/>
      <c r="R1708" s="7"/>
      <c r="S1708" s="44"/>
      <c r="T1708" s="7"/>
      <c r="U1708" s="7"/>
      <c r="V1708" s="44"/>
      <c r="W1708" s="7"/>
      <c r="X1708" s="7"/>
      <c r="Y1708" s="44"/>
      <c r="Z1708" s="27"/>
      <c r="AA1708" s="27"/>
    </row>
    <row r="1709">
      <c r="A1709" s="21"/>
      <c r="B1709" s="21"/>
      <c r="C1709" s="21"/>
      <c r="D1709" s="21"/>
      <c r="E1709" s="21"/>
      <c r="F1709" s="21"/>
      <c r="G1709" s="21"/>
      <c r="H1709" s="21"/>
      <c r="I1709" s="21"/>
      <c r="J1709" s="21"/>
      <c r="K1709" s="25"/>
      <c r="L1709" s="7"/>
      <c r="M1709" s="7"/>
      <c r="N1709" s="7"/>
      <c r="O1709" s="7"/>
      <c r="P1709" s="44"/>
      <c r="Q1709" s="7"/>
      <c r="R1709" s="7"/>
      <c r="S1709" s="44"/>
      <c r="T1709" s="7"/>
      <c r="U1709" s="7"/>
      <c r="V1709" s="44"/>
      <c r="W1709" s="7"/>
      <c r="X1709" s="7"/>
      <c r="Y1709" s="44"/>
      <c r="Z1709" s="27"/>
      <c r="AA1709" s="27"/>
    </row>
    <row r="1710">
      <c r="A1710" s="21"/>
      <c r="B1710" s="21"/>
      <c r="C1710" s="21"/>
      <c r="D1710" s="21"/>
      <c r="E1710" s="21"/>
      <c r="F1710" s="21"/>
      <c r="G1710" s="21"/>
      <c r="H1710" s="21"/>
      <c r="I1710" s="21"/>
      <c r="J1710" s="21"/>
      <c r="K1710" s="25"/>
      <c r="L1710" s="7"/>
      <c r="M1710" s="7"/>
      <c r="N1710" s="7"/>
      <c r="O1710" s="7"/>
      <c r="P1710" s="44"/>
      <c r="Q1710" s="7"/>
      <c r="R1710" s="7"/>
      <c r="S1710" s="44"/>
      <c r="T1710" s="7"/>
      <c r="U1710" s="7"/>
      <c r="V1710" s="44"/>
      <c r="W1710" s="7"/>
      <c r="X1710" s="7"/>
      <c r="Y1710" s="44"/>
      <c r="Z1710" s="27"/>
      <c r="AA1710" s="27"/>
    </row>
    <row r="1711">
      <c r="A1711" s="21"/>
      <c r="B1711" s="21"/>
      <c r="C1711" s="21"/>
      <c r="D1711" s="21"/>
      <c r="E1711" s="21"/>
      <c r="F1711" s="21"/>
      <c r="G1711" s="21"/>
      <c r="H1711" s="21"/>
      <c r="I1711" s="21"/>
      <c r="J1711" s="21"/>
      <c r="K1711" s="25"/>
      <c r="L1711" s="7"/>
      <c r="M1711" s="7"/>
      <c r="N1711" s="7"/>
      <c r="O1711" s="7"/>
      <c r="P1711" s="44"/>
      <c r="Q1711" s="7"/>
      <c r="R1711" s="7"/>
      <c r="S1711" s="44"/>
      <c r="T1711" s="7"/>
      <c r="U1711" s="7"/>
      <c r="V1711" s="44"/>
      <c r="W1711" s="7"/>
      <c r="X1711" s="7"/>
      <c r="Y1711" s="44"/>
      <c r="Z1711" s="27"/>
      <c r="AA1711" s="27"/>
    </row>
    <row r="1712">
      <c r="A1712" s="21"/>
      <c r="B1712" s="21"/>
      <c r="C1712" s="21"/>
      <c r="D1712" s="21"/>
      <c r="E1712" s="21"/>
      <c r="F1712" s="21"/>
      <c r="G1712" s="21"/>
      <c r="H1712" s="21"/>
      <c r="I1712" s="21"/>
      <c r="J1712" s="21"/>
      <c r="K1712" s="25"/>
      <c r="L1712" s="7"/>
      <c r="M1712" s="7"/>
      <c r="N1712" s="7"/>
      <c r="O1712" s="7"/>
      <c r="P1712" s="44"/>
      <c r="Q1712" s="7"/>
      <c r="R1712" s="7"/>
      <c r="S1712" s="44"/>
      <c r="T1712" s="7"/>
      <c r="U1712" s="7"/>
      <c r="V1712" s="44"/>
      <c r="W1712" s="7"/>
      <c r="X1712" s="7"/>
      <c r="Y1712" s="44"/>
      <c r="Z1712" s="27"/>
      <c r="AA1712" s="27"/>
    </row>
    <row r="1713">
      <c r="A1713" s="21"/>
      <c r="B1713" s="21"/>
      <c r="C1713" s="21"/>
      <c r="D1713" s="21"/>
      <c r="E1713" s="21"/>
      <c r="F1713" s="21"/>
      <c r="G1713" s="21"/>
      <c r="H1713" s="21"/>
      <c r="I1713" s="21"/>
      <c r="J1713" s="21"/>
      <c r="K1713" s="25"/>
      <c r="L1713" s="7"/>
      <c r="M1713" s="7"/>
      <c r="N1713" s="7"/>
      <c r="O1713" s="7"/>
      <c r="P1713" s="44"/>
      <c r="Q1713" s="7"/>
      <c r="R1713" s="7"/>
      <c r="S1713" s="44"/>
      <c r="T1713" s="7"/>
      <c r="U1713" s="7"/>
      <c r="V1713" s="44"/>
      <c r="W1713" s="7"/>
      <c r="X1713" s="7"/>
      <c r="Y1713" s="44"/>
      <c r="Z1713" s="27"/>
      <c r="AA1713" s="27"/>
    </row>
    <row r="1714">
      <c r="A1714" s="21"/>
      <c r="B1714" s="21"/>
      <c r="C1714" s="21"/>
      <c r="D1714" s="21"/>
      <c r="E1714" s="21"/>
      <c r="F1714" s="21"/>
      <c r="G1714" s="21"/>
      <c r="H1714" s="21"/>
      <c r="I1714" s="21"/>
      <c r="J1714" s="21"/>
      <c r="K1714" s="25"/>
      <c r="L1714" s="7"/>
      <c r="M1714" s="7"/>
      <c r="N1714" s="7"/>
      <c r="O1714" s="7"/>
      <c r="P1714" s="44"/>
      <c r="Q1714" s="7"/>
      <c r="R1714" s="7"/>
      <c r="S1714" s="44"/>
      <c r="T1714" s="7"/>
      <c r="U1714" s="7"/>
      <c r="V1714" s="44"/>
      <c r="W1714" s="7"/>
      <c r="X1714" s="7"/>
      <c r="Y1714" s="44"/>
      <c r="Z1714" s="27"/>
      <c r="AA1714" s="27"/>
    </row>
    <row r="1715">
      <c r="A1715" s="21"/>
      <c r="B1715" s="21"/>
      <c r="C1715" s="21"/>
      <c r="D1715" s="21"/>
      <c r="E1715" s="21"/>
      <c r="F1715" s="21"/>
      <c r="G1715" s="21"/>
      <c r="H1715" s="21"/>
      <c r="I1715" s="21"/>
      <c r="J1715" s="21"/>
      <c r="K1715" s="25"/>
      <c r="L1715" s="7"/>
      <c r="M1715" s="7"/>
      <c r="N1715" s="7"/>
      <c r="O1715" s="7"/>
      <c r="P1715" s="44"/>
      <c r="Q1715" s="7"/>
      <c r="R1715" s="7"/>
      <c r="S1715" s="44"/>
      <c r="T1715" s="7"/>
      <c r="U1715" s="7"/>
      <c r="V1715" s="44"/>
      <c r="W1715" s="7"/>
      <c r="X1715" s="7"/>
      <c r="Y1715" s="44"/>
      <c r="Z1715" s="27"/>
      <c r="AA1715" s="27"/>
    </row>
    <row r="1716">
      <c r="A1716" s="21"/>
      <c r="B1716" s="21"/>
      <c r="C1716" s="21"/>
      <c r="D1716" s="21"/>
      <c r="E1716" s="21"/>
      <c r="F1716" s="21"/>
      <c r="G1716" s="21"/>
      <c r="H1716" s="21"/>
      <c r="I1716" s="21"/>
      <c r="J1716" s="21"/>
      <c r="K1716" s="25"/>
      <c r="L1716" s="7"/>
      <c r="M1716" s="7"/>
      <c r="N1716" s="7"/>
      <c r="O1716" s="7"/>
      <c r="P1716" s="44"/>
      <c r="Q1716" s="7"/>
      <c r="R1716" s="7"/>
      <c r="S1716" s="44"/>
      <c r="T1716" s="7"/>
      <c r="U1716" s="7"/>
      <c r="V1716" s="44"/>
      <c r="W1716" s="7"/>
      <c r="X1716" s="7"/>
      <c r="Y1716" s="44"/>
      <c r="Z1716" s="27"/>
      <c r="AA1716" s="27"/>
    </row>
    <row r="1717">
      <c r="A1717" s="21"/>
      <c r="B1717" s="21"/>
      <c r="C1717" s="21"/>
      <c r="D1717" s="21"/>
      <c r="E1717" s="21"/>
      <c r="F1717" s="21"/>
      <c r="G1717" s="21"/>
      <c r="H1717" s="21"/>
      <c r="I1717" s="21"/>
      <c r="J1717" s="21"/>
      <c r="K1717" s="25"/>
      <c r="L1717" s="7"/>
      <c r="M1717" s="7"/>
      <c r="N1717" s="7"/>
      <c r="O1717" s="7"/>
      <c r="P1717" s="44"/>
      <c r="Q1717" s="7"/>
      <c r="R1717" s="7"/>
      <c r="S1717" s="44"/>
      <c r="T1717" s="7"/>
      <c r="U1717" s="7"/>
      <c r="V1717" s="44"/>
      <c r="W1717" s="7"/>
      <c r="X1717" s="7"/>
      <c r="Y1717" s="44"/>
      <c r="Z1717" s="27"/>
      <c r="AA1717" s="27"/>
    </row>
    <row r="1718">
      <c r="A1718" s="21"/>
      <c r="B1718" s="21"/>
      <c r="C1718" s="21"/>
      <c r="D1718" s="21"/>
      <c r="E1718" s="21"/>
      <c r="F1718" s="21"/>
      <c r="G1718" s="21"/>
      <c r="H1718" s="21"/>
      <c r="I1718" s="21"/>
      <c r="J1718" s="21"/>
      <c r="K1718" s="25"/>
      <c r="L1718" s="7"/>
      <c r="M1718" s="7"/>
      <c r="N1718" s="7"/>
      <c r="O1718" s="7"/>
      <c r="P1718" s="44"/>
      <c r="Q1718" s="7"/>
      <c r="R1718" s="7"/>
      <c r="S1718" s="44"/>
      <c r="T1718" s="7"/>
      <c r="U1718" s="7"/>
      <c r="V1718" s="44"/>
      <c r="W1718" s="7"/>
      <c r="X1718" s="7"/>
      <c r="Y1718" s="44"/>
      <c r="Z1718" s="27"/>
      <c r="AA1718" s="27"/>
    </row>
    <row r="1719">
      <c r="A1719" s="21"/>
      <c r="B1719" s="21"/>
      <c r="C1719" s="21"/>
      <c r="D1719" s="21"/>
      <c r="E1719" s="21"/>
      <c r="F1719" s="21"/>
      <c r="G1719" s="21"/>
      <c r="H1719" s="21"/>
      <c r="I1719" s="21"/>
      <c r="J1719" s="21"/>
      <c r="K1719" s="25"/>
      <c r="L1719" s="7"/>
      <c r="M1719" s="7"/>
      <c r="N1719" s="7"/>
      <c r="O1719" s="7"/>
      <c r="P1719" s="44"/>
      <c r="Q1719" s="7"/>
      <c r="R1719" s="7"/>
      <c r="S1719" s="44"/>
      <c r="T1719" s="7"/>
      <c r="U1719" s="7"/>
      <c r="V1719" s="44"/>
      <c r="W1719" s="7"/>
      <c r="X1719" s="7"/>
      <c r="Y1719" s="44"/>
      <c r="Z1719" s="27"/>
      <c r="AA1719" s="27"/>
    </row>
    <row r="1720">
      <c r="A1720" s="21"/>
      <c r="B1720" s="21"/>
      <c r="C1720" s="21"/>
      <c r="D1720" s="21"/>
      <c r="E1720" s="21"/>
      <c r="F1720" s="21"/>
      <c r="G1720" s="21"/>
      <c r="H1720" s="21"/>
      <c r="I1720" s="21"/>
      <c r="J1720" s="21"/>
      <c r="K1720" s="25"/>
      <c r="L1720" s="7"/>
      <c r="M1720" s="7"/>
      <c r="N1720" s="7"/>
      <c r="O1720" s="7"/>
      <c r="P1720" s="44"/>
      <c r="Q1720" s="7"/>
      <c r="R1720" s="7"/>
      <c r="S1720" s="44"/>
      <c r="T1720" s="7"/>
      <c r="U1720" s="7"/>
      <c r="V1720" s="44"/>
      <c r="W1720" s="7"/>
      <c r="X1720" s="7"/>
      <c r="Y1720" s="44"/>
      <c r="Z1720" s="27"/>
      <c r="AA1720" s="27"/>
    </row>
    <row r="1721">
      <c r="A1721" s="21"/>
      <c r="B1721" s="21"/>
      <c r="C1721" s="21"/>
      <c r="D1721" s="21"/>
      <c r="E1721" s="21"/>
      <c r="F1721" s="21"/>
      <c r="G1721" s="21"/>
      <c r="H1721" s="21"/>
      <c r="I1721" s="21"/>
      <c r="J1721" s="21"/>
      <c r="K1721" s="25"/>
      <c r="L1721" s="7"/>
      <c r="M1721" s="7"/>
      <c r="N1721" s="7"/>
      <c r="O1721" s="7"/>
      <c r="P1721" s="44"/>
      <c r="Q1721" s="7"/>
      <c r="R1721" s="7"/>
      <c r="S1721" s="44"/>
      <c r="T1721" s="7"/>
      <c r="U1721" s="7"/>
      <c r="V1721" s="44"/>
      <c r="W1721" s="7"/>
      <c r="X1721" s="7"/>
      <c r="Y1721" s="44"/>
      <c r="Z1721" s="27"/>
      <c r="AA1721" s="27"/>
    </row>
    <row r="1722">
      <c r="A1722" s="21"/>
      <c r="B1722" s="21"/>
      <c r="C1722" s="21"/>
      <c r="D1722" s="21"/>
      <c r="E1722" s="21"/>
      <c r="F1722" s="21"/>
      <c r="G1722" s="21"/>
      <c r="H1722" s="21"/>
      <c r="I1722" s="21"/>
      <c r="J1722" s="21"/>
      <c r="K1722" s="25"/>
      <c r="L1722" s="7"/>
      <c r="M1722" s="7"/>
      <c r="N1722" s="7"/>
      <c r="O1722" s="7"/>
      <c r="P1722" s="44"/>
      <c r="Q1722" s="7"/>
      <c r="R1722" s="7"/>
      <c r="S1722" s="44"/>
      <c r="T1722" s="7"/>
      <c r="U1722" s="7"/>
      <c r="V1722" s="44"/>
      <c r="W1722" s="7"/>
      <c r="X1722" s="7"/>
      <c r="Y1722" s="44"/>
      <c r="Z1722" s="27"/>
      <c r="AA1722" s="27"/>
    </row>
    <row r="1723">
      <c r="A1723" s="21"/>
      <c r="B1723" s="21"/>
      <c r="C1723" s="21"/>
      <c r="D1723" s="21"/>
      <c r="E1723" s="21"/>
      <c r="F1723" s="21"/>
      <c r="G1723" s="21"/>
      <c r="H1723" s="21"/>
      <c r="I1723" s="21"/>
      <c r="J1723" s="21"/>
      <c r="K1723" s="25"/>
      <c r="L1723" s="7"/>
      <c r="M1723" s="7"/>
      <c r="N1723" s="7"/>
      <c r="O1723" s="7"/>
      <c r="P1723" s="44"/>
      <c r="Q1723" s="7"/>
      <c r="R1723" s="7"/>
      <c r="S1723" s="44"/>
      <c r="T1723" s="7"/>
      <c r="U1723" s="7"/>
      <c r="V1723" s="44"/>
      <c r="W1723" s="7"/>
      <c r="X1723" s="7"/>
      <c r="Y1723" s="44"/>
      <c r="Z1723" s="27"/>
      <c r="AA1723" s="27"/>
    </row>
    <row r="1724">
      <c r="A1724" s="21"/>
      <c r="B1724" s="21"/>
      <c r="C1724" s="21"/>
      <c r="D1724" s="21"/>
      <c r="E1724" s="21"/>
      <c r="F1724" s="21"/>
      <c r="G1724" s="21"/>
      <c r="H1724" s="21"/>
      <c r="I1724" s="21"/>
      <c r="J1724" s="21"/>
      <c r="K1724" s="25"/>
      <c r="L1724" s="7"/>
      <c r="M1724" s="7"/>
      <c r="N1724" s="7"/>
      <c r="O1724" s="7"/>
      <c r="P1724" s="44"/>
      <c r="Q1724" s="7"/>
      <c r="R1724" s="7"/>
      <c r="S1724" s="44"/>
      <c r="T1724" s="7"/>
      <c r="U1724" s="7"/>
      <c r="V1724" s="44"/>
      <c r="W1724" s="7"/>
      <c r="X1724" s="7"/>
      <c r="Y1724" s="44"/>
      <c r="Z1724" s="27"/>
      <c r="AA1724" s="27"/>
    </row>
    <row r="1725">
      <c r="A1725" s="21"/>
      <c r="B1725" s="21"/>
      <c r="C1725" s="21"/>
      <c r="D1725" s="21"/>
      <c r="E1725" s="21"/>
      <c r="F1725" s="21"/>
      <c r="G1725" s="21"/>
      <c r="H1725" s="21"/>
      <c r="I1725" s="21"/>
      <c r="J1725" s="21"/>
      <c r="K1725" s="25"/>
      <c r="L1725" s="7"/>
      <c r="M1725" s="7"/>
      <c r="N1725" s="7"/>
      <c r="O1725" s="7"/>
      <c r="P1725" s="44"/>
      <c r="Q1725" s="7"/>
      <c r="R1725" s="7"/>
      <c r="S1725" s="44"/>
      <c r="T1725" s="7"/>
      <c r="U1725" s="7"/>
      <c r="V1725" s="44"/>
      <c r="W1725" s="7"/>
      <c r="X1725" s="7"/>
      <c r="Y1725" s="44"/>
      <c r="Z1725" s="27"/>
      <c r="AA1725" s="27"/>
    </row>
    <row r="1726">
      <c r="A1726" s="21"/>
      <c r="B1726" s="21"/>
      <c r="C1726" s="21"/>
      <c r="D1726" s="21"/>
      <c r="E1726" s="21"/>
      <c r="F1726" s="21"/>
      <c r="G1726" s="21"/>
      <c r="H1726" s="21"/>
      <c r="I1726" s="21"/>
      <c r="J1726" s="21"/>
      <c r="K1726" s="25"/>
      <c r="L1726" s="7"/>
      <c r="M1726" s="7"/>
      <c r="N1726" s="7"/>
      <c r="O1726" s="7"/>
      <c r="P1726" s="44"/>
      <c r="Q1726" s="7"/>
      <c r="R1726" s="7"/>
      <c r="S1726" s="44"/>
      <c r="T1726" s="7"/>
      <c r="U1726" s="7"/>
      <c r="V1726" s="44"/>
      <c r="W1726" s="7"/>
      <c r="X1726" s="7"/>
      <c r="Y1726" s="44"/>
      <c r="Z1726" s="27"/>
      <c r="AA1726" s="27"/>
    </row>
    <row r="1727">
      <c r="A1727" s="21"/>
      <c r="B1727" s="21"/>
      <c r="C1727" s="21"/>
      <c r="D1727" s="21"/>
      <c r="E1727" s="21"/>
      <c r="F1727" s="21"/>
      <c r="G1727" s="21"/>
      <c r="H1727" s="21"/>
      <c r="I1727" s="21"/>
      <c r="J1727" s="21"/>
      <c r="K1727" s="25"/>
      <c r="L1727" s="7"/>
      <c r="M1727" s="7"/>
      <c r="N1727" s="7"/>
      <c r="O1727" s="7"/>
      <c r="P1727" s="44"/>
      <c r="Q1727" s="7"/>
      <c r="R1727" s="7"/>
      <c r="S1727" s="44"/>
      <c r="T1727" s="7"/>
      <c r="U1727" s="7"/>
      <c r="V1727" s="44"/>
      <c r="W1727" s="7"/>
      <c r="X1727" s="7"/>
      <c r="Y1727" s="44"/>
      <c r="Z1727" s="27"/>
      <c r="AA1727" s="27"/>
    </row>
    <row r="1728">
      <c r="A1728" s="21"/>
      <c r="B1728" s="21"/>
      <c r="C1728" s="21"/>
      <c r="D1728" s="21"/>
      <c r="E1728" s="21"/>
      <c r="F1728" s="21"/>
      <c r="G1728" s="21"/>
      <c r="H1728" s="21"/>
      <c r="I1728" s="21"/>
      <c r="J1728" s="21"/>
      <c r="K1728" s="25"/>
      <c r="L1728" s="7"/>
      <c r="M1728" s="7"/>
      <c r="N1728" s="7"/>
      <c r="O1728" s="7"/>
      <c r="P1728" s="44"/>
      <c r="Q1728" s="7"/>
      <c r="R1728" s="7"/>
      <c r="S1728" s="44"/>
      <c r="T1728" s="7"/>
      <c r="U1728" s="7"/>
      <c r="V1728" s="44"/>
      <c r="W1728" s="7"/>
      <c r="X1728" s="7"/>
      <c r="Y1728" s="44"/>
      <c r="Z1728" s="27"/>
      <c r="AA1728" s="27"/>
    </row>
    <row r="1729">
      <c r="A1729" s="21"/>
      <c r="B1729" s="21"/>
      <c r="C1729" s="21"/>
      <c r="D1729" s="21"/>
      <c r="E1729" s="21"/>
      <c r="F1729" s="21"/>
      <c r="G1729" s="21"/>
      <c r="H1729" s="21"/>
      <c r="I1729" s="21"/>
      <c r="J1729" s="21"/>
      <c r="K1729" s="25"/>
      <c r="L1729" s="7"/>
      <c r="M1729" s="7"/>
      <c r="N1729" s="7"/>
      <c r="O1729" s="7"/>
      <c r="P1729" s="44"/>
      <c r="Q1729" s="7"/>
      <c r="R1729" s="7"/>
      <c r="S1729" s="44"/>
      <c r="T1729" s="7"/>
      <c r="U1729" s="7"/>
      <c r="V1729" s="44"/>
      <c r="W1729" s="7"/>
      <c r="X1729" s="7"/>
      <c r="Y1729" s="44"/>
      <c r="Z1729" s="27"/>
      <c r="AA1729" s="27"/>
    </row>
    <row r="1730">
      <c r="A1730" s="21"/>
      <c r="B1730" s="21"/>
      <c r="C1730" s="21"/>
      <c r="D1730" s="21"/>
      <c r="E1730" s="21"/>
      <c r="F1730" s="21"/>
      <c r="G1730" s="21"/>
      <c r="H1730" s="21"/>
      <c r="I1730" s="21"/>
      <c r="J1730" s="21"/>
      <c r="K1730" s="25"/>
      <c r="L1730" s="7"/>
      <c r="M1730" s="7"/>
      <c r="N1730" s="7"/>
      <c r="O1730" s="7"/>
      <c r="P1730" s="44"/>
      <c r="Q1730" s="7"/>
      <c r="R1730" s="7"/>
      <c r="S1730" s="44"/>
      <c r="T1730" s="7"/>
      <c r="U1730" s="7"/>
      <c r="V1730" s="44"/>
      <c r="W1730" s="7"/>
      <c r="X1730" s="7"/>
      <c r="Y1730" s="44"/>
      <c r="Z1730" s="27"/>
      <c r="AA1730" s="27"/>
    </row>
    <row r="1731">
      <c r="A1731" s="21"/>
      <c r="B1731" s="21"/>
      <c r="C1731" s="21"/>
      <c r="D1731" s="21"/>
      <c r="E1731" s="21"/>
      <c r="F1731" s="21"/>
      <c r="G1731" s="21"/>
      <c r="H1731" s="21"/>
      <c r="I1731" s="21"/>
      <c r="J1731" s="21"/>
      <c r="K1731" s="25"/>
      <c r="L1731" s="7"/>
      <c r="M1731" s="7"/>
      <c r="N1731" s="7"/>
      <c r="O1731" s="7"/>
      <c r="P1731" s="44"/>
      <c r="Q1731" s="7"/>
      <c r="R1731" s="7"/>
      <c r="S1731" s="44"/>
      <c r="T1731" s="7"/>
      <c r="U1731" s="7"/>
      <c r="V1731" s="44"/>
      <c r="W1731" s="7"/>
      <c r="X1731" s="7"/>
      <c r="Y1731" s="44"/>
      <c r="Z1731" s="27"/>
      <c r="AA1731" s="27"/>
    </row>
    <row r="1732">
      <c r="A1732" s="21"/>
      <c r="B1732" s="21"/>
      <c r="C1732" s="21"/>
      <c r="D1732" s="21"/>
      <c r="E1732" s="21"/>
      <c r="F1732" s="21"/>
      <c r="G1732" s="21"/>
      <c r="H1732" s="21"/>
      <c r="I1732" s="21"/>
      <c r="J1732" s="21"/>
      <c r="K1732" s="25"/>
      <c r="L1732" s="7"/>
      <c r="M1732" s="7"/>
      <c r="N1732" s="7"/>
      <c r="O1732" s="7"/>
      <c r="P1732" s="44"/>
      <c r="Q1732" s="7"/>
      <c r="R1732" s="7"/>
      <c r="S1732" s="44"/>
      <c r="T1732" s="7"/>
      <c r="U1732" s="7"/>
      <c r="V1732" s="44"/>
      <c r="W1732" s="7"/>
      <c r="X1732" s="7"/>
      <c r="Y1732" s="44"/>
      <c r="Z1732" s="27"/>
      <c r="AA1732" s="27"/>
    </row>
    <row r="1733">
      <c r="A1733" s="21"/>
      <c r="B1733" s="21"/>
      <c r="C1733" s="21"/>
      <c r="D1733" s="21"/>
      <c r="E1733" s="21"/>
      <c r="F1733" s="21"/>
      <c r="G1733" s="21"/>
      <c r="H1733" s="21"/>
      <c r="I1733" s="21"/>
      <c r="J1733" s="21"/>
      <c r="K1733" s="25"/>
      <c r="L1733" s="7"/>
      <c r="M1733" s="7"/>
      <c r="N1733" s="7"/>
      <c r="O1733" s="7"/>
      <c r="P1733" s="44"/>
      <c r="Q1733" s="7"/>
      <c r="R1733" s="7"/>
      <c r="S1733" s="44"/>
      <c r="T1733" s="7"/>
      <c r="U1733" s="7"/>
      <c r="V1733" s="44"/>
      <c r="W1733" s="7"/>
      <c r="X1733" s="7"/>
      <c r="Y1733" s="44"/>
      <c r="Z1733" s="27"/>
      <c r="AA1733" s="27"/>
    </row>
    <row r="1734">
      <c r="A1734" s="21"/>
      <c r="B1734" s="21"/>
      <c r="C1734" s="21"/>
      <c r="D1734" s="21"/>
      <c r="E1734" s="21"/>
      <c r="F1734" s="21"/>
      <c r="G1734" s="21"/>
      <c r="H1734" s="21"/>
      <c r="I1734" s="21"/>
      <c r="J1734" s="21"/>
      <c r="K1734" s="25"/>
      <c r="L1734" s="7"/>
      <c r="M1734" s="7"/>
      <c r="N1734" s="7"/>
      <c r="O1734" s="7"/>
      <c r="P1734" s="44"/>
      <c r="Q1734" s="7"/>
      <c r="R1734" s="7"/>
      <c r="S1734" s="44"/>
      <c r="T1734" s="7"/>
      <c r="U1734" s="7"/>
      <c r="V1734" s="44"/>
      <c r="W1734" s="7"/>
      <c r="X1734" s="7"/>
      <c r="Y1734" s="44"/>
      <c r="Z1734" s="27"/>
      <c r="AA1734" s="27"/>
    </row>
    <row r="1735">
      <c r="A1735" s="21"/>
      <c r="B1735" s="21"/>
      <c r="C1735" s="21"/>
      <c r="D1735" s="21"/>
      <c r="E1735" s="21"/>
      <c r="F1735" s="21"/>
      <c r="G1735" s="21"/>
      <c r="H1735" s="21"/>
      <c r="I1735" s="21"/>
      <c r="J1735" s="21"/>
      <c r="K1735" s="25"/>
      <c r="L1735" s="7"/>
      <c r="M1735" s="7"/>
      <c r="N1735" s="7"/>
      <c r="O1735" s="7"/>
      <c r="P1735" s="44"/>
      <c r="Q1735" s="7"/>
      <c r="R1735" s="7"/>
      <c r="S1735" s="44"/>
      <c r="T1735" s="7"/>
      <c r="U1735" s="7"/>
      <c r="V1735" s="44"/>
      <c r="W1735" s="7"/>
      <c r="X1735" s="7"/>
      <c r="Y1735" s="44"/>
      <c r="Z1735" s="27"/>
      <c r="AA1735" s="27"/>
    </row>
    <row r="1736">
      <c r="A1736" s="21"/>
      <c r="B1736" s="21"/>
      <c r="C1736" s="21"/>
      <c r="D1736" s="21"/>
      <c r="E1736" s="21"/>
      <c r="F1736" s="21"/>
      <c r="G1736" s="21"/>
      <c r="H1736" s="21"/>
      <c r="I1736" s="21"/>
      <c r="J1736" s="21"/>
      <c r="K1736" s="25"/>
      <c r="L1736" s="7"/>
      <c r="M1736" s="7"/>
      <c r="N1736" s="7"/>
      <c r="O1736" s="7"/>
      <c r="P1736" s="44"/>
      <c r="Q1736" s="7"/>
      <c r="R1736" s="7"/>
      <c r="S1736" s="44"/>
      <c r="T1736" s="7"/>
      <c r="U1736" s="7"/>
      <c r="V1736" s="44"/>
      <c r="W1736" s="7"/>
      <c r="X1736" s="7"/>
      <c r="Y1736" s="44"/>
      <c r="Z1736" s="27"/>
      <c r="AA1736" s="27"/>
    </row>
    <row r="1737">
      <c r="A1737" s="21"/>
      <c r="B1737" s="21"/>
      <c r="C1737" s="21"/>
      <c r="D1737" s="21"/>
      <c r="E1737" s="21"/>
      <c r="F1737" s="21"/>
      <c r="G1737" s="21"/>
      <c r="H1737" s="21"/>
      <c r="I1737" s="21"/>
      <c r="J1737" s="21"/>
      <c r="K1737" s="25"/>
      <c r="L1737" s="7"/>
      <c r="M1737" s="7"/>
      <c r="N1737" s="7"/>
      <c r="O1737" s="7"/>
      <c r="P1737" s="44"/>
      <c r="Q1737" s="7"/>
      <c r="R1737" s="7"/>
      <c r="S1737" s="44"/>
      <c r="T1737" s="7"/>
      <c r="U1737" s="7"/>
      <c r="V1737" s="44"/>
      <c r="W1737" s="7"/>
      <c r="X1737" s="7"/>
      <c r="Y1737" s="44"/>
      <c r="Z1737" s="27"/>
      <c r="AA1737" s="27"/>
    </row>
    <row r="1738">
      <c r="A1738" s="21"/>
      <c r="B1738" s="21"/>
      <c r="C1738" s="21"/>
      <c r="D1738" s="21"/>
      <c r="E1738" s="21"/>
      <c r="F1738" s="21"/>
      <c r="G1738" s="21"/>
      <c r="H1738" s="21"/>
      <c r="I1738" s="21"/>
      <c r="J1738" s="21"/>
      <c r="K1738" s="25"/>
      <c r="L1738" s="7"/>
      <c r="M1738" s="7"/>
      <c r="N1738" s="7"/>
      <c r="O1738" s="7"/>
      <c r="P1738" s="44"/>
      <c r="Q1738" s="7"/>
      <c r="R1738" s="7"/>
      <c r="S1738" s="44"/>
      <c r="T1738" s="7"/>
      <c r="U1738" s="7"/>
      <c r="V1738" s="44"/>
      <c r="W1738" s="7"/>
      <c r="X1738" s="7"/>
      <c r="Y1738" s="44"/>
      <c r="Z1738" s="27"/>
      <c r="AA1738" s="27"/>
    </row>
    <row r="1739">
      <c r="A1739" s="21"/>
      <c r="B1739" s="21"/>
      <c r="C1739" s="21"/>
      <c r="D1739" s="21"/>
      <c r="E1739" s="21"/>
      <c r="F1739" s="21"/>
      <c r="G1739" s="21"/>
      <c r="H1739" s="21"/>
      <c r="I1739" s="21"/>
      <c r="J1739" s="21"/>
      <c r="K1739" s="25"/>
      <c r="L1739" s="7"/>
      <c r="M1739" s="7"/>
      <c r="N1739" s="7"/>
      <c r="O1739" s="7"/>
      <c r="P1739" s="44"/>
      <c r="Q1739" s="7"/>
      <c r="R1739" s="7"/>
      <c r="S1739" s="44"/>
      <c r="T1739" s="7"/>
      <c r="U1739" s="7"/>
      <c r="V1739" s="44"/>
      <c r="W1739" s="7"/>
      <c r="X1739" s="7"/>
      <c r="Y1739" s="44"/>
      <c r="Z1739" s="27"/>
      <c r="AA1739" s="27"/>
    </row>
    <row r="1740">
      <c r="A1740" s="21"/>
      <c r="B1740" s="21"/>
      <c r="C1740" s="21"/>
      <c r="D1740" s="21"/>
      <c r="E1740" s="21"/>
      <c r="F1740" s="21"/>
      <c r="G1740" s="21"/>
      <c r="H1740" s="21"/>
      <c r="I1740" s="21"/>
      <c r="J1740" s="21"/>
      <c r="K1740" s="25"/>
      <c r="L1740" s="7"/>
      <c r="M1740" s="7"/>
      <c r="N1740" s="7"/>
      <c r="O1740" s="7"/>
      <c r="P1740" s="44"/>
      <c r="Q1740" s="7"/>
      <c r="R1740" s="7"/>
      <c r="S1740" s="44"/>
      <c r="T1740" s="7"/>
      <c r="U1740" s="7"/>
      <c r="V1740" s="44"/>
      <c r="W1740" s="7"/>
      <c r="X1740" s="7"/>
      <c r="Y1740" s="44"/>
      <c r="Z1740" s="27"/>
      <c r="AA1740" s="27"/>
    </row>
    <row r="1741">
      <c r="A1741" s="21"/>
      <c r="B1741" s="21"/>
      <c r="C1741" s="21"/>
      <c r="D1741" s="21"/>
      <c r="E1741" s="21"/>
      <c r="F1741" s="21"/>
      <c r="G1741" s="21"/>
      <c r="H1741" s="21"/>
      <c r="I1741" s="21"/>
      <c r="J1741" s="21"/>
      <c r="K1741" s="25"/>
      <c r="L1741" s="7"/>
      <c r="M1741" s="7"/>
      <c r="N1741" s="7"/>
      <c r="O1741" s="7"/>
      <c r="P1741" s="44"/>
      <c r="Q1741" s="7"/>
      <c r="R1741" s="7"/>
      <c r="S1741" s="44"/>
      <c r="T1741" s="7"/>
      <c r="U1741" s="7"/>
      <c r="V1741" s="44"/>
      <c r="W1741" s="7"/>
      <c r="X1741" s="7"/>
      <c r="Y1741" s="44"/>
      <c r="Z1741" s="27"/>
      <c r="AA1741" s="27"/>
    </row>
    <row r="1742">
      <c r="A1742" s="21"/>
      <c r="B1742" s="21"/>
      <c r="C1742" s="21"/>
      <c r="D1742" s="21"/>
      <c r="E1742" s="21"/>
      <c r="F1742" s="21"/>
      <c r="G1742" s="21"/>
      <c r="H1742" s="21"/>
      <c r="I1742" s="21"/>
      <c r="J1742" s="21"/>
      <c r="K1742" s="25"/>
      <c r="L1742" s="7"/>
      <c r="M1742" s="7"/>
      <c r="N1742" s="7"/>
      <c r="O1742" s="7"/>
      <c r="P1742" s="44"/>
      <c r="Q1742" s="7"/>
      <c r="R1742" s="7"/>
      <c r="S1742" s="44"/>
      <c r="T1742" s="7"/>
      <c r="U1742" s="7"/>
      <c r="V1742" s="44"/>
      <c r="W1742" s="7"/>
      <c r="X1742" s="7"/>
      <c r="Y1742" s="44"/>
      <c r="Z1742" s="27"/>
      <c r="AA1742" s="27"/>
    </row>
    <row r="1743">
      <c r="A1743" s="21"/>
      <c r="B1743" s="21"/>
      <c r="C1743" s="21"/>
      <c r="D1743" s="21"/>
      <c r="E1743" s="21"/>
      <c r="F1743" s="21"/>
      <c r="G1743" s="21"/>
      <c r="H1743" s="21"/>
      <c r="I1743" s="21"/>
      <c r="J1743" s="21"/>
      <c r="K1743" s="25"/>
      <c r="L1743" s="7"/>
      <c r="M1743" s="7"/>
      <c r="N1743" s="7"/>
      <c r="O1743" s="7"/>
      <c r="P1743" s="44"/>
      <c r="Q1743" s="7"/>
      <c r="R1743" s="7"/>
      <c r="S1743" s="44"/>
      <c r="T1743" s="7"/>
      <c r="U1743" s="7"/>
      <c r="V1743" s="44"/>
      <c r="W1743" s="7"/>
      <c r="X1743" s="7"/>
      <c r="Y1743" s="44"/>
      <c r="Z1743" s="27"/>
      <c r="AA1743" s="27"/>
    </row>
    <row r="1744">
      <c r="A1744" s="21"/>
      <c r="B1744" s="21"/>
      <c r="C1744" s="21"/>
      <c r="D1744" s="21"/>
      <c r="E1744" s="21"/>
      <c r="F1744" s="21"/>
      <c r="G1744" s="21"/>
      <c r="H1744" s="21"/>
      <c r="I1744" s="21"/>
      <c r="J1744" s="21"/>
      <c r="K1744" s="25"/>
      <c r="L1744" s="7"/>
      <c r="M1744" s="7"/>
      <c r="N1744" s="7"/>
      <c r="O1744" s="7"/>
      <c r="P1744" s="44"/>
      <c r="Q1744" s="7"/>
      <c r="R1744" s="7"/>
      <c r="S1744" s="44"/>
      <c r="T1744" s="7"/>
      <c r="U1744" s="7"/>
      <c r="V1744" s="44"/>
      <c r="W1744" s="7"/>
      <c r="X1744" s="7"/>
      <c r="Y1744" s="44"/>
      <c r="Z1744" s="27"/>
      <c r="AA1744" s="27"/>
    </row>
    <row r="1745">
      <c r="A1745" s="21"/>
      <c r="B1745" s="21"/>
      <c r="C1745" s="21"/>
      <c r="D1745" s="21"/>
      <c r="E1745" s="21"/>
      <c r="F1745" s="21"/>
      <c r="G1745" s="21"/>
      <c r="H1745" s="21"/>
      <c r="I1745" s="21"/>
      <c r="J1745" s="21"/>
      <c r="K1745" s="25"/>
      <c r="L1745" s="7"/>
      <c r="M1745" s="7"/>
      <c r="N1745" s="7"/>
      <c r="O1745" s="7"/>
      <c r="P1745" s="44"/>
      <c r="Q1745" s="7"/>
      <c r="R1745" s="7"/>
      <c r="S1745" s="44"/>
      <c r="T1745" s="7"/>
      <c r="U1745" s="7"/>
      <c r="V1745" s="44"/>
      <c r="W1745" s="7"/>
      <c r="X1745" s="7"/>
      <c r="Y1745" s="44"/>
      <c r="Z1745" s="27"/>
      <c r="AA1745" s="27"/>
    </row>
    <row r="1746">
      <c r="A1746" s="21"/>
      <c r="B1746" s="21"/>
      <c r="C1746" s="21"/>
      <c r="D1746" s="21"/>
      <c r="E1746" s="21"/>
      <c r="F1746" s="21"/>
      <c r="G1746" s="21"/>
      <c r="H1746" s="21"/>
      <c r="I1746" s="21"/>
      <c r="J1746" s="21"/>
      <c r="K1746" s="25"/>
      <c r="L1746" s="7"/>
      <c r="M1746" s="7"/>
      <c r="N1746" s="7"/>
      <c r="O1746" s="7"/>
      <c r="P1746" s="44"/>
      <c r="Q1746" s="7"/>
      <c r="R1746" s="7"/>
      <c r="S1746" s="44"/>
      <c r="T1746" s="7"/>
      <c r="U1746" s="7"/>
      <c r="V1746" s="44"/>
      <c r="W1746" s="7"/>
      <c r="X1746" s="7"/>
      <c r="Y1746" s="44"/>
      <c r="Z1746" s="27"/>
      <c r="AA1746" s="27"/>
    </row>
    <row r="1747">
      <c r="A1747" s="21"/>
      <c r="B1747" s="21"/>
      <c r="C1747" s="21"/>
      <c r="D1747" s="21"/>
      <c r="E1747" s="21"/>
      <c r="F1747" s="21"/>
      <c r="G1747" s="21"/>
      <c r="H1747" s="21"/>
      <c r="I1747" s="21"/>
      <c r="J1747" s="21"/>
      <c r="K1747" s="25"/>
      <c r="L1747" s="7"/>
      <c r="M1747" s="7"/>
      <c r="N1747" s="7"/>
      <c r="O1747" s="7"/>
      <c r="P1747" s="44"/>
      <c r="Q1747" s="7"/>
      <c r="R1747" s="7"/>
      <c r="S1747" s="44"/>
      <c r="T1747" s="7"/>
      <c r="U1747" s="7"/>
      <c r="V1747" s="44"/>
      <c r="W1747" s="7"/>
      <c r="X1747" s="7"/>
      <c r="Y1747" s="44"/>
      <c r="Z1747" s="27"/>
      <c r="AA1747" s="27"/>
    </row>
    <row r="1748">
      <c r="A1748" s="21"/>
      <c r="B1748" s="21"/>
      <c r="C1748" s="21"/>
      <c r="D1748" s="21"/>
      <c r="E1748" s="21"/>
      <c r="F1748" s="21"/>
      <c r="G1748" s="21"/>
      <c r="H1748" s="21"/>
      <c r="I1748" s="21"/>
      <c r="J1748" s="21"/>
      <c r="K1748" s="25"/>
      <c r="L1748" s="7"/>
      <c r="M1748" s="7"/>
      <c r="N1748" s="7"/>
      <c r="O1748" s="7"/>
      <c r="P1748" s="44"/>
      <c r="Q1748" s="7"/>
      <c r="R1748" s="7"/>
      <c r="S1748" s="44"/>
      <c r="T1748" s="7"/>
      <c r="U1748" s="7"/>
      <c r="V1748" s="44"/>
      <c r="W1748" s="7"/>
      <c r="X1748" s="7"/>
      <c r="Y1748" s="44"/>
      <c r="Z1748" s="27"/>
      <c r="AA1748" s="27"/>
    </row>
    <row r="1749">
      <c r="A1749" s="21"/>
      <c r="B1749" s="21"/>
      <c r="C1749" s="21"/>
      <c r="D1749" s="21"/>
      <c r="E1749" s="21"/>
      <c r="F1749" s="21"/>
      <c r="G1749" s="21"/>
      <c r="H1749" s="21"/>
      <c r="I1749" s="21"/>
      <c r="J1749" s="21"/>
      <c r="K1749" s="25"/>
      <c r="L1749" s="7"/>
      <c r="M1749" s="7"/>
      <c r="N1749" s="7"/>
      <c r="O1749" s="7"/>
      <c r="P1749" s="44"/>
      <c r="Q1749" s="7"/>
      <c r="R1749" s="7"/>
      <c r="S1749" s="44"/>
      <c r="T1749" s="7"/>
      <c r="U1749" s="7"/>
      <c r="V1749" s="44"/>
      <c r="W1749" s="7"/>
      <c r="X1749" s="7"/>
      <c r="Y1749" s="44"/>
      <c r="Z1749" s="27"/>
      <c r="AA1749" s="27"/>
    </row>
    <row r="1750">
      <c r="A1750" s="21"/>
      <c r="B1750" s="21"/>
      <c r="C1750" s="21"/>
      <c r="D1750" s="21"/>
      <c r="E1750" s="21"/>
      <c r="F1750" s="21"/>
      <c r="G1750" s="21"/>
      <c r="H1750" s="21"/>
      <c r="I1750" s="21"/>
      <c r="J1750" s="21"/>
      <c r="K1750" s="25"/>
      <c r="L1750" s="7"/>
      <c r="M1750" s="7"/>
      <c r="N1750" s="7"/>
      <c r="O1750" s="7"/>
      <c r="P1750" s="44"/>
      <c r="Q1750" s="7"/>
      <c r="R1750" s="7"/>
      <c r="S1750" s="44"/>
      <c r="T1750" s="7"/>
      <c r="U1750" s="7"/>
      <c r="V1750" s="44"/>
      <c r="W1750" s="7"/>
      <c r="X1750" s="7"/>
      <c r="Y1750" s="44"/>
      <c r="Z1750" s="27"/>
      <c r="AA1750" s="27"/>
    </row>
    <row r="1751">
      <c r="A1751" s="21"/>
      <c r="B1751" s="21"/>
      <c r="C1751" s="21"/>
      <c r="D1751" s="21"/>
      <c r="E1751" s="21"/>
      <c r="F1751" s="21"/>
      <c r="G1751" s="21"/>
      <c r="H1751" s="21"/>
      <c r="I1751" s="21"/>
      <c r="J1751" s="21"/>
      <c r="K1751" s="25"/>
      <c r="L1751" s="7"/>
      <c r="M1751" s="7"/>
      <c r="N1751" s="7"/>
      <c r="O1751" s="7"/>
      <c r="P1751" s="44"/>
      <c r="Q1751" s="7"/>
      <c r="R1751" s="7"/>
      <c r="S1751" s="44"/>
      <c r="T1751" s="7"/>
      <c r="U1751" s="7"/>
      <c r="V1751" s="44"/>
      <c r="W1751" s="7"/>
      <c r="X1751" s="7"/>
      <c r="Y1751" s="44"/>
      <c r="Z1751" s="27"/>
      <c r="AA1751" s="27"/>
    </row>
    <row r="1752">
      <c r="A1752" s="21"/>
      <c r="B1752" s="21"/>
      <c r="C1752" s="21"/>
      <c r="D1752" s="21"/>
      <c r="E1752" s="21"/>
      <c r="F1752" s="21"/>
      <c r="G1752" s="21"/>
      <c r="H1752" s="21"/>
      <c r="I1752" s="21"/>
      <c r="J1752" s="21"/>
      <c r="K1752" s="25"/>
      <c r="L1752" s="7"/>
      <c r="M1752" s="7"/>
      <c r="N1752" s="7"/>
      <c r="O1752" s="7"/>
      <c r="P1752" s="44"/>
      <c r="Q1752" s="7"/>
      <c r="R1752" s="7"/>
      <c r="S1752" s="44"/>
      <c r="T1752" s="7"/>
      <c r="U1752" s="7"/>
      <c r="V1752" s="44"/>
      <c r="W1752" s="7"/>
      <c r="X1752" s="7"/>
      <c r="Y1752" s="44"/>
      <c r="Z1752" s="27"/>
      <c r="AA1752" s="27"/>
    </row>
    <row r="1753">
      <c r="A1753" s="21"/>
      <c r="B1753" s="21"/>
      <c r="C1753" s="21"/>
      <c r="D1753" s="21"/>
      <c r="E1753" s="21"/>
      <c r="F1753" s="21"/>
      <c r="G1753" s="21"/>
      <c r="H1753" s="21"/>
      <c r="I1753" s="21"/>
      <c r="J1753" s="21"/>
      <c r="K1753" s="25"/>
      <c r="L1753" s="7"/>
      <c r="M1753" s="7"/>
      <c r="N1753" s="7"/>
      <c r="O1753" s="7"/>
      <c r="P1753" s="44"/>
      <c r="Q1753" s="7"/>
      <c r="R1753" s="7"/>
      <c r="S1753" s="44"/>
      <c r="T1753" s="7"/>
      <c r="U1753" s="7"/>
      <c r="V1753" s="44"/>
      <c r="W1753" s="7"/>
      <c r="X1753" s="7"/>
      <c r="Y1753" s="44"/>
      <c r="Z1753" s="27"/>
      <c r="AA1753" s="27"/>
    </row>
    <row r="1754">
      <c r="A1754" s="21"/>
      <c r="B1754" s="21"/>
      <c r="C1754" s="21"/>
      <c r="D1754" s="21"/>
      <c r="E1754" s="21"/>
      <c r="F1754" s="21"/>
      <c r="G1754" s="21"/>
      <c r="H1754" s="21"/>
      <c r="I1754" s="21"/>
      <c r="J1754" s="21"/>
      <c r="K1754" s="25"/>
      <c r="L1754" s="7"/>
      <c r="M1754" s="7"/>
      <c r="N1754" s="7"/>
      <c r="O1754" s="7"/>
      <c r="P1754" s="44"/>
      <c r="Q1754" s="7"/>
      <c r="R1754" s="7"/>
      <c r="S1754" s="44"/>
      <c r="T1754" s="7"/>
      <c r="U1754" s="7"/>
      <c r="V1754" s="44"/>
      <c r="W1754" s="7"/>
      <c r="X1754" s="7"/>
      <c r="Y1754" s="44"/>
      <c r="Z1754" s="27"/>
      <c r="AA1754" s="27"/>
    </row>
    <row r="1755">
      <c r="A1755" s="21"/>
      <c r="B1755" s="21"/>
      <c r="C1755" s="21"/>
      <c r="D1755" s="21"/>
      <c r="E1755" s="21"/>
      <c r="F1755" s="21"/>
      <c r="G1755" s="21"/>
      <c r="H1755" s="21"/>
      <c r="I1755" s="21"/>
      <c r="J1755" s="21"/>
      <c r="K1755" s="25"/>
      <c r="L1755" s="7"/>
      <c r="M1755" s="7"/>
      <c r="N1755" s="7"/>
      <c r="O1755" s="7"/>
      <c r="P1755" s="44"/>
      <c r="Q1755" s="7"/>
      <c r="R1755" s="7"/>
      <c r="S1755" s="44"/>
      <c r="T1755" s="7"/>
      <c r="U1755" s="7"/>
      <c r="V1755" s="44"/>
      <c r="W1755" s="7"/>
      <c r="X1755" s="7"/>
      <c r="Y1755" s="44"/>
      <c r="Z1755" s="27"/>
      <c r="AA1755" s="27"/>
    </row>
    <row r="1756">
      <c r="A1756" s="21"/>
      <c r="B1756" s="21"/>
      <c r="C1756" s="21"/>
      <c r="D1756" s="21"/>
      <c r="E1756" s="21"/>
      <c r="F1756" s="21"/>
      <c r="G1756" s="21"/>
      <c r="H1756" s="21"/>
      <c r="I1756" s="21"/>
      <c r="J1756" s="21"/>
      <c r="K1756" s="25"/>
      <c r="L1756" s="7"/>
      <c r="M1756" s="7"/>
      <c r="N1756" s="7"/>
      <c r="O1756" s="7"/>
      <c r="P1756" s="44"/>
      <c r="Q1756" s="7"/>
      <c r="R1756" s="7"/>
      <c r="S1756" s="44"/>
      <c r="T1756" s="7"/>
      <c r="U1756" s="7"/>
      <c r="V1756" s="44"/>
      <c r="W1756" s="7"/>
      <c r="X1756" s="7"/>
      <c r="Y1756" s="44"/>
      <c r="Z1756" s="27"/>
      <c r="AA1756" s="27"/>
    </row>
    <row r="1757">
      <c r="A1757" s="21"/>
      <c r="B1757" s="21"/>
      <c r="C1757" s="21"/>
      <c r="D1757" s="21"/>
      <c r="E1757" s="21"/>
      <c r="F1757" s="21"/>
      <c r="G1757" s="21"/>
      <c r="H1757" s="21"/>
      <c r="I1757" s="21"/>
      <c r="J1757" s="21"/>
      <c r="K1757" s="25"/>
      <c r="L1757" s="7"/>
      <c r="M1757" s="7"/>
      <c r="N1757" s="7"/>
      <c r="O1757" s="7"/>
      <c r="P1757" s="44"/>
      <c r="Q1757" s="7"/>
      <c r="R1757" s="7"/>
      <c r="S1757" s="44"/>
      <c r="T1757" s="7"/>
      <c r="U1757" s="7"/>
      <c r="V1757" s="44"/>
      <c r="W1757" s="7"/>
      <c r="X1757" s="7"/>
      <c r="Y1757" s="44"/>
      <c r="Z1757" s="27"/>
      <c r="AA1757" s="27"/>
    </row>
    <row r="1758">
      <c r="A1758" s="21"/>
      <c r="B1758" s="21"/>
      <c r="C1758" s="21"/>
      <c r="D1758" s="21"/>
      <c r="E1758" s="21"/>
      <c r="F1758" s="21"/>
      <c r="G1758" s="21"/>
      <c r="H1758" s="21"/>
      <c r="I1758" s="21"/>
      <c r="J1758" s="21"/>
      <c r="K1758" s="25"/>
      <c r="L1758" s="7"/>
      <c r="M1758" s="7"/>
      <c r="N1758" s="7"/>
      <c r="O1758" s="7"/>
      <c r="P1758" s="44"/>
      <c r="Q1758" s="7"/>
      <c r="R1758" s="7"/>
      <c r="S1758" s="44"/>
      <c r="T1758" s="7"/>
      <c r="U1758" s="7"/>
      <c r="V1758" s="44"/>
      <c r="W1758" s="7"/>
      <c r="X1758" s="7"/>
      <c r="Y1758" s="44"/>
      <c r="Z1758" s="27"/>
      <c r="AA1758" s="27"/>
    </row>
    <row r="1759">
      <c r="A1759" s="21"/>
      <c r="B1759" s="21"/>
      <c r="C1759" s="21"/>
      <c r="D1759" s="21"/>
      <c r="E1759" s="21"/>
      <c r="F1759" s="21"/>
      <c r="G1759" s="21"/>
      <c r="H1759" s="21"/>
      <c r="I1759" s="21"/>
      <c r="J1759" s="21"/>
      <c r="K1759" s="25"/>
      <c r="L1759" s="7"/>
      <c r="M1759" s="7"/>
      <c r="N1759" s="7"/>
      <c r="O1759" s="7"/>
      <c r="P1759" s="44"/>
      <c r="Q1759" s="7"/>
      <c r="R1759" s="7"/>
      <c r="S1759" s="44"/>
      <c r="T1759" s="7"/>
      <c r="U1759" s="7"/>
      <c r="V1759" s="44"/>
      <c r="W1759" s="7"/>
      <c r="X1759" s="7"/>
      <c r="Y1759" s="44"/>
      <c r="Z1759" s="27"/>
      <c r="AA1759" s="27"/>
    </row>
    <row r="1760">
      <c r="A1760" s="21"/>
      <c r="B1760" s="21"/>
      <c r="C1760" s="21"/>
      <c r="D1760" s="21"/>
      <c r="E1760" s="21"/>
      <c r="F1760" s="21"/>
      <c r="G1760" s="21"/>
      <c r="H1760" s="21"/>
      <c r="I1760" s="21"/>
      <c r="J1760" s="21"/>
      <c r="K1760" s="25"/>
      <c r="L1760" s="7"/>
      <c r="M1760" s="7"/>
      <c r="N1760" s="7"/>
      <c r="O1760" s="7"/>
      <c r="P1760" s="44"/>
      <c r="Q1760" s="7"/>
      <c r="R1760" s="7"/>
      <c r="S1760" s="44"/>
      <c r="T1760" s="7"/>
      <c r="U1760" s="7"/>
      <c r="V1760" s="44"/>
      <c r="W1760" s="7"/>
      <c r="X1760" s="7"/>
      <c r="Y1760" s="44"/>
      <c r="Z1760" s="27"/>
      <c r="AA1760" s="27"/>
    </row>
    <row r="1761">
      <c r="A1761" s="21"/>
      <c r="B1761" s="21"/>
      <c r="C1761" s="21"/>
      <c r="D1761" s="21"/>
      <c r="E1761" s="21"/>
      <c r="F1761" s="21"/>
      <c r="G1761" s="21"/>
      <c r="H1761" s="21"/>
      <c r="I1761" s="21"/>
      <c r="J1761" s="21"/>
      <c r="K1761" s="25"/>
      <c r="L1761" s="7"/>
      <c r="M1761" s="7"/>
      <c r="N1761" s="7"/>
      <c r="O1761" s="7"/>
      <c r="P1761" s="44"/>
      <c r="Q1761" s="7"/>
      <c r="R1761" s="7"/>
      <c r="S1761" s="44"/>
      <c r="T1761" s="7"/>
      <c r="U1761" s="7"/>
      <c r="V1761" s="44"/>
      <c r="W1761" s="7"/>
      <c r="X1761" s="7"/>
      <c r="Y1761" s="44"/>
      <c r="Z1761" s="27"/>
      <c r="AA1761" s="27"/>
    </row>
    <row r="1762">
      <c r="A1762" s="21"/>
      <c r="B1762" s="21"/>
      <c r="C1762" s="21"/>
      <c r="D1762" s="21"/>
      <c r="E1762" s="21"/>
      <c r="F1762" s="21"/>
      <c r="G1762" s="21"/>
      <c r="H1762" s="21"/>
      <c r="I1762" s="21"/>
      <c r="J1762" s="21"/>
      <c r="K1762" s="25"/>
      <c r="L1762" s="7"/>
      <c r="M1762" s="7"/>
      <c r="N1762" s="7"/>
      <c r="O1762" s="7"/>
      <c r="P1762" s="44"/>
      <c r="Q1762" s="7"/>
      <c r="R1762" s="7"/>
      <c r="S1762" s="44"/>
      <c r="T1762" s="7"/>
      <c r="U1762" s="7"/>
      <c r="V1762" s="44"/>
      <c r="W1762" s="7"/>
      <c r="X1762" s="7"/>
      <c r="Y1762" s="44"/>
      <c r="Z1762" s="27"/>
      <c r="AA1762" s="27"/>
    </row>
    <row r="1763">
      <c r="A1763" s="21"/>
      <c r="B1763" s="21"/>
      <c r="C1763" s="21"/>
      <c r="D1763" s="21"/>
      <c r="E1763" s="21"/>
      <c r="F1763" s="21"/>
      <c r="G1763" s="21"/>
      <c r="H1763" s="21"/>
      <c r="I1763" s="21"/>
      <c r="J1763" s="21"/>
      <c r="K1763" s="25"/>
      <c r="L1763" s="7"/>
      <c r="M1763" s="7"/>
      <c r="N1763" s="7"/>
      <c r="O1763" s="7"/>
      <c r="P1763" s="44"/>
      <c r="Q1763" s="7"/>
      <c r="R1763" s="7"/>
      <c r="S1763" s="44"/>
      <c r="T1763" s="7"/>
      <c r="U1763" s="7"/>
      <c r="V1763" s="44"/>
      <c r="W1763" s="7"/>
      <c r="X1763" s="7"/>
      <c r="Y1763" s="44"/>
      <c r="Z1763" s="27"/>
      <c r="AA1763" s="27"/>
    </row>
    <row r="1764">
      <c r="A1764" s="21"/>
      <c r="B1764" s="21"/>
      <c r="C1764" s="21"/>
      <c r="D1764" s="21"/>
      <c r="E1764" s="21"/>
      <c r="F1764" s="21"/>
      <c r="G1764" s="21"/>
      <c r="H1764" s="21"/>
      <c r="I1764" s="21"/>
      <c r="J1764" s="21"/>
      <c r="K1764" s="25"/>
      <c r="L1764" s="7"/>
      <c r="M1764" s="7"/>
      <c r="N1764" s="7"/>
      <c r="O1764" s="7"/>
      <c r="P1764" s="44"/>
      <c r="Q1764" s="7"/>
      <c r="R1764" s="7"/>
      <c r="S1764" s="44"/>
      <c r="T1764" s="7"/>
      <c r="U1764" s="7"/>
      <c r="V1764" s="44"/>
      <c r="W1764" s="7"/>
      <c r="X1764" s="7"/>
      <c r="Y1764" s="44"/>
      <c r="Z1764" s="27"/>
      <c r="AA1764" s="27"/>
    </row>
    <row r="1765">
      <c r="A1765" s="21"/>
      <c r="B1765" s="21"/>
      <c r="C1765" s="21"/>
      <c r="D1765" s="21"/>
      <c r="E1765" s="21"/>
      <c r="F1765" s="21"/>
      <c r="G1765" s="21"/>
      <c r="H1765" s="21"/>
      <c r="I1765" s="21"/>
      <c r="J1765" s="21"/>
      <c r="K1765" s="25"/>
      <c r="L1765" s="7"/>
      <c r="M1765" s="7"/>
      <c r="N1765" s="7"/>
      <c r="O1765" s="7"/>
      <c r="P1765" s="44"/>
      <c r="Q1765" s="7"/>
      <c r="R1765" s="7"/>
      <c r="S1765" s="44"/>
      <c r="T1765" s="7"/>
      <c r="U1765" s="7"/>
      <c r="V1765" s="44"/>
      <c r="W1765" s="7"/>
      <c r="X1765" s="7"/>
      <c r="Y1765" s="44"/>
      <c r="Z1765" s="27"/>
      <c r="AA1765" s="27"/>
    </row>
    <row r="1766">
      <c r="A1766" s="21"/>
      <c r="B1766" s="21"/>
      <c r="C1766" s="21"/>
      <c r="D1766" s="21"/>
      <c r="E1766" s="21"/>
      <c r="F1766" s="21"/>
      <c r="G1766" s="21"/>
      <c r="H1766" s="21"/>
      <c r="I1766" s="21"/>
      <c r="J1766" s="21"/>
      <c r="K1766" s="25"/>
      <c r="L1766" s="7"/>
      <c r="M1766" s="7"/>
      <c r="N1766" s="7"/>
      <c r="O1766" s="7"/>
      <c r="P1766" s="44"/>
      <c r="Q1766" s="7"/>
      <c r="R1766" s="7"/>
      <c r="S1766" s="44"/>
      <c r="T1766" s="7"/>
      <c r="U1766" s="7"/>
      <c r="V1766" s="44"/>
      <c r="W1766" s="7"/>
      <c r="X1766" s="7"/>
      <c r="Y1766" s="44"/>
      <c r="Z1766" s="27"/>
      <c r="AA1766" s="27"/>
    </row>
    <row r="1767">
      <c r="A1767" s="21"/>
      <c r="B1767" s="21"/>
      <c r="C1767" s="21"/>
      <c r="D1767" s="21"/>
      <c r="E1767" s="21"/>
      <c r="F1767" s="21"/>
      <c r="G1767" s="21"/>
      <c r="H1767" s="21"/>
      <c r="I1767" s="21"/>
      <c r="J1767" s="21"/>
      <c r="K1767" s="25"/>
      <c r="L1767" s="7"/>
      <c r="M1767" s="7"/>
      <c r="N1767" s="7"/>
      <c r="O1767" s="7"/>
      <c r="P1767" s="44"/>
      <c r="Q1767" s="7"/>
      <c r="R1767" s="7"/>
      <c r="S1767" s="44"/>
      <c r="T1767" s="7"/>
      <c r="U1767" s="7"/>
      <c r="V1767" s="44"/>
      <c r="W1767" s="7"/>
      <c r="X1767" s="7"/>
      <c r="Y1767" s="44"/>
      <c r="Z1767" s="27"/>
      <c r="AA1767" s="27"/>
    </row>
    <row r="1768">
      <c r="A1768" s="21"/>
      <c r="B1768" s="21"/>
      <c r="C1768" s="21"/>
      <c r="D1768" s="21"/>
      <c r="E1768" s="21"/>
      <c r="F1768" s="21"/>
      <c r="G1768" s="21"/>
      <c r="H1768" s="21"/>
      <c r="I1768" s="21"/>
      <c r="J1768" s="21"/>
      <c r="K1768" s="25"/>
      <c r="L1768" s="7"/>
      <c r="M1768" s="7"/>
      <c r="N1768" s="7"/>
      <c r="O1768" s="7"/>
      <c r="P1768" s="44"/>
      <c r="Q1768" s="7"/>
      <c r="R1768" s="7"/>
      <c r="S1768" s="44"/>
      <c r="T1768" s="7"/>
      <c r="U1768" s="7"/>
      <c r="V1768" s="44"/>
      <c r="W1768" s="7"/>
      <c r="X1768" s="7"/>
      <c r="Y1768" s="44"/>
      <c r="Z1768" s="27"/>
      <c r="AA1768" s="27"/>
    </row>
    <row r="1769">
      <c r="A1769" s="21"/>
      <c r="B1769" s="21"/>
      <c r="C1769" s="21"/>
      <c r="D1769" s="21"/>
      <c r="E1769" s="21"/>
      <c r="F1769" s="21"/>
      <c r="G1769" s="21"/>
      <c r="H1769" s="21"/>
      <c r="I1769" s="21"/>
      <c r="J1769" s="21"/>
      <c r="K1769" s="25"/>
      <c r="L1769" s="7"/>
      <c r="M1769" s="7"/>
      <c r="N1769" s="7"/>
      <c r="O1769" s="7"/>
      <c r="P1769" s="44"/>
      <c r="Q1769" s="7"/>
      <c r="R1769" s="7"/>
      <c r="S1769" s="44"/>
      <c r="T1769" s="7"/>
      <c r="U1769" s="7"/>
      <c r="V1769" s="44"/>
      <c r="W1769" s="7"/>
      <c r="X1769" s="7"/>
      <c r="Y1769" s="44"/>
      <c r="Z1769" s="27"/>
      <c r="AA1769" s="27"/>
    </row>
    <row r="1770">
      <c r="A1770" s="21"/>
      <c r="B1770" s="21"/>
      <c r="C1770" s="21"/>
      <c r="D1770" s="21"/>
      <c r="E1770" s="21"/>
      <c r="F1770" s="21"/>
      <c r="G1770" s="21"/>
      <c r="H1770" s="21"/>
      <c r="I1770" s="21"/>
      <c r="J1770" s="21"/>
      <c r="K1770" s="25"/>
      <c r="L1770" s="7"/>
      <c r="M1770" s="7"/>
      <c r="N1770" s="7"/>
      <c r="O1770" s="7"/>
      <c r="P1770" s="44"/>
      <c r="Q1770" s="7"/>
      <c r="R1770" s="7"/>
      <c r="S1770" s="44"/>
      <c r="T1770" s="7"/>
      <c r="U1770" s="7"/>
      <c r="V1770" s="44"/>
      <c r="W1770" s="7"/>
      <c r="X1770" s="7"/>
      <c r="Y1770" s="44"/>
      <c r="Z1770" s="27"/>
      <c r="AA1770" s="27"/>
    </row>
    <row r="1771">
      <c r="A1771" s="21"/>
      <c r="B1771" s="21"/>
      <c r="C1771" s="21"/>
      <c r="D1771" s="21"/>
      <c r="E1771" s="21"/>
      <c r="F1771" s="21"/>
      <c r="G1771" s="21"/>
      <c r="H1771" s="21"/>
      <c r="I1771" s="21"/>
      <c r="J1771" s="21"/>
      <c r="K1771" s="25"/>
      <c r="L1771" s="7"/>
      <c r="M1771" s="7"/>
      <c r="N1771" s="7"/>
      <c r="O1771" s="7"/>
      <c r="P1771" s="44"/>
      <c r="Q1771" s="7"/>
      <c r="R1771" s="7"/>
      <c r="S1771" s="44"/>
      <c r="T1771" s="7"/>
      <c r="U1771" s="7"/>
      <c r="V1771" s="44"/>
      <c r="W1771" s="7"/>
      <c r="X1771" s="7"/>
      <c r="Y1771" s="44"/>
      <c r="Z1771" s="27"/>
      <c r="AA1771" s="27"/>
    </row>
    <row r="1772">
      <c r="A1772" s="21"/>
      <c r="B1772" s="21"/>
      <c r="C1772" s="21"/>
      <c r="D1772" s="21"/>
      <c r="E1772" s="21"/>
      <c r="F1772" s="21"/>
      <c r="G1772" s="21"/>
      <c r="H1772" s="21"/>
      <c r="I1772" s="21"/>
      <c r="J1772" s="21"/>
      <c r="K1772" s="25"/>
      <c r="L1772" s="7"/>
      <c r="M1772" s="7"/>
      <c r="N1772" s="7"/>
      <c r="O1772" s="7"/>
      <c r="P1772" s="44"/>
      <c r="Q1772" s="7"/>
      <c r="R1772" s="7"/>
      <c r="S1772" s="44"/>
      <c r="T1772" s="7"/>
      <c r="U1772" s="7"/>
      <c r="V1772" s="44"/>
      <c r="W1772" s="7"/>
      <c r="X1772" s="7"/>
      <c r="Y1772" s="44"/>
      <c r="Z1772" s="27"/>
      <c r="AA1772" s="27"/>
    </row>
    <row r="1773">
      <c r="A1773" s="21"/>
      <c r="B1773" s="21"/>
      <c r="C1773" s="21"/>
      <c r="D1773" s="21"/>
      <c r="E1773" s="21"/>
      <c r="F1773" s="21"/>
      <c r="G1773" s="21"/>
      <c r="H1773" s="21"/>
      <c r="I1773" s="21"/>
      <c r="J1773" s="21"/>
      <c r="K1773" s="25"/>
      <c r="L1773" s="7"/>
      <c r="M1773" s="7"/>
      <c r="N1773" s="7"/>
      <c r="O1773" s="7"/>
      <c r="P1773" s="44"/>
      <c r="Q1773" s="7"/>
      <c r="R1773" s="7"/>
      <c r="S1773" s="44"/>
      <c r="T1773" s="7"/>
      <c r="U1773" s="7"/>
      <c r="V1773" s="44"/>
      <c r="W1773" s="7"/>
      <c r="X1773" s="7"/>
      <c r="Y1773" s="44"/>
      <c r="Z1773" s="27"/>
      <c r="AA1773" s="27"/>
    </row>
    <row r="1774">
      <c r="A1774" s="21"/>
      <c r="B1774" s="21"/>
      <c r="C1774" s="21"/>
      <c r="D1774" s="21"/>
      <c r="E1774" s="21"/>
      <c r="F1774" s="21"/>
      <c r="G1774" s="21"/>
      <c r="H1774" s="21"/>
      <c r="I1774" s="21"/>
      <c r="J1774" s="21"/>
      <c r="K1774" s="25"/>
      <c r="L1774" s="7"/>
      <c r="M1774" s="7"/>
      <c r="N1774" s="7"/>
      <c r="O1774" s="7"/>
      <c r="P1774" s="44"/>
      <c r="Q1774" s="7"/>
      <c r="R1774" s="7"/>
      <c r="S1774" s="44"/>
      <c r="T1774" s="7"/>
      <c r="U1774" s="7"/>
      <c r="V1774" s="44"/>
      <c r="W1774" s="7"/>
      <c r="X1774" s="7"/>
      <c r="Y1774" s="44"/>
      <c r="Z1774" s="27"/>
      <c r="AA1774" s="27"/>
    </row>
    <row r="1775">
      <c r="A1775" s="21"/>
      <c r="B1775" s="21"/>
      <c r="C1775" s="21"/>
      <c r="D1775" s="21"/>
      <c r="E1775" s="21"/>
      <c r="F1775" s="21"/>
      <c r="G1775" s="21"/>
      <c r="H1775" s="21"/>
      <c r="I1775" s="21"/>
      <c r="J1775" s="21"/>
      <c r="K1775" s="25"/>
      <c r="L1775" s="7"/>
      <c r="M1775" s="7"/>
      <c r="N1775" s="7"/>
      <c r="O1775" s="7"/>
      <c r="P1775" s="44"/>
      <c r="Q1775" s="7"/>
      <c r="R1775" s="7"/>
      <c r="S1775" s="44"/>
      <c r="T1775" s="7"/>
      <c r="U1775" s="7"/>
      <c r="V1775" s="44"/>
      <c r="W1775" s="7"/>
      <c r="X1775" s="7"/>
      <c r="Y1775" s="44"/>
      <c r="Z1775" s="27"/>
      <c r="AA1775" s="27"/>
    </row>
    <row r="1776">
      <c r="A1776" s="21"/>
      <c r="B1776" s="21"/>
      <c r="C1776" s="21"/>
      <c r="D1776" s="21"/>
      <c r="E1776" s="21"/>
      <c r="F1776" s="21"/>
      <c r="G1776" s="21"/>
      <c r="H1776" s="21"/>
      <c r="I1776" s="21"/>
      <c r="J1776" s="21"/>
      <c r="K1776" s="25"/>
      <c r="L1776" s="7"/>
      <c r="M1776" s="7"/>
      <c r="N1776" s="7"/>
      <c r="O1776" s="7"/>
      <c r="P1776" s="44"/>
      <c r="Q1776" s="7"/>
      <c r="R1776" s="7"/>
      <c r="S1776" s="44"/>
      <c r="T1776" s="7"/>
      <c r="U1776" s="7"/>
      <c r="V1776" s="44"/>
      <c r="W1776" s="7"/>
      <c r="X1776" s="7"/>
      <c r="Y1776" s="44"/>
      <c r="Z1776" s="27"/>
      <c r="AA1776" s="27"/>
    </row>
    <row r="1777">
      <c r="A1777" s="21"/>
      <c r="B1777" s="21"/>
      <c r="C1777" s="21"/>
      <c r="D1777" s="21"/>
      <c r="E1777" s="21"/>
      <c r="F1777" s="21"/>
      <c r="G1777" s="21"/>
      <c r="H1777" s="21"/>
      <c r="I1777" s="21"/>
      <c r="J1777" s="21"/>
      <c r="K1777" s="25"/>
      <c r="L1777" s="7"/>
      <c r="M1777" s="7"/>
      <c r="N1777" s="7"/>
      <c r="O1777" s="7"/>
      <c r="P1777" s="44"/>
      <c r="Q1777" s="7"/>
      <c r="R1777" s="7"/>
      <c r="S1777" s="44"/>
      <c r="T1777" s="7"/>
      <c r="U1777" s="7"/>
      <c r="V1777" s="44"/>
      <c r="W1777" s="7"/>
      <c r="X1777" s="7"/>
      <c r="Y1777" s="44"/>
      <c r="Z1777" s="27"/>
      <c r="AA1777" s="27"/>
    </row>
    <row r="1778">
      <c r="A1778" s="21"/>
      <c r="B1778" s="21"/>
      <c r="C1778" s="21"/>
      <c r="D1778" s="21"/>
      <c r="E1778" s="21"/>
      <c r="F1778" s="21"/>
      <c r="G1778" s="21"/>
      <c r="H1778" s="21"/>
      <c r="I1778" s="21"/>
      <c r="J1778" s="21"/>
      <c r="K1778" s="25"/>
      <c r="L1778" s="7"/>
      <c r="M1778" s="7"/>
      <c r="N1778" s="7"/>
      <c r="O1778" s="7"/>
      <c r="P1778" s="44"/>
      <c r="Q1778" s="7"/>
      <c r="R1778" s="7"/>
      <c r="S1778" s="44"/>
      <c r="T1778" s="7"/>
      <c r="U1778" s="7"/>
      <c r="V1778" s="44"/>
      <c r="W1778" s="7"/>
      <c r="X1778" s="7"/>
      <c r="Y1778" s="44"/>
      <c r="Z1778" s="27"/>
      <c r="AA1778" s="27"/>
    </row>
    <row r="1779">
      <c r="A1779" s="21"/>
      <c r="B1779" s="21"/>
      <c r="C1779" s="21"/>
      <c r="D1779" s="21"/>
      <c r="E1779" s="21"/>
      <c r="F1779" s="21"/>
      <c r="G1779" s="21"/>
      <c r="H1779" s="21"/>
      <c r="I1779" s="21"/>
      <c r="J1779" s="21"/>
      <c r="K1779" s="25"/>
      <c r="L1779" s="7"/>
      <c r="M1779" s="7"/>
      <c r="N1779" s="7"/>
      <c r="O1779" s="7"/>
      <c r="P1779" s="44"/>
      <c r="Q1779" s="7"/>
      <c r="R1779" s="7"/>
      <c r="S1779" s="44"/>
      <c r="T1779" s="7"/>
      <c r="U1779" s="7"/>
      <c r="V1779" s="44"/>
      <c r="W1779" s="7"/>
      <c r="X1779" s="7"/>
      <c r="Y1779" s="44"/>
      <c r="Z1779" s="27"/>
      <c r="AA1779" s="27"/>
    </row>
    <row r="1780">
      <c r="A1780" s="21"/>
      <c r="B1780" s="21"/>
      <c r="C1780" s="21"/>
      <c r="D1780" s="21"/>
      <c r="E1780" s="21"/>
      <c r="F1780" s="21"/>
      <c r="G1780" s="21"/>
      <c r="H1780" s="21"/>
      <c r="I1780" s="21"/>
      <c r="J1780" s="21"/>
      <c r="K1780" s="25"/>
      <c r="L1780" s="7"/>
      <c r="M1780" s="7"/>
      <c r="N1780" s="7"/>
      <c r="O1780" s="7"/>
      <c r="P1780" s="44"/>
      <c r="Q1780" s="7"/>
      <c r="R1780" s="7"/>
      <c r="S1780" s="44"/>
      <c r="T1780" s="7"/>
      <c r="U1780" s="7"/>
      <c r="V1780" s="44"/>
      <c r="W1780" s="7"/>
      <c r="X1780" s="7"/>
      <c r="Y1780" s="44"/>
      <c r="Z1780" s="27"/>
      <c r="AA1780" s="27"/>
    </row>
    <row r="1781">
      <c r="A1781" s="21"/>
      <c r="B1781" s="21"/>
      <c r="C1781" s="21"/>
      <c r="D1781" s="21"/>
      <c r="E1781" s="21"/>
      <c r="F1781" s="21"/>
      <c r="G1781" s="21"/>
      <c r="H1781" s="21"/>
      <c r="I1781" s="21"/>
      <c r="J1781" s="21"/>
      <c r="K1781" s="25"/>
      <c r="L1781" s="7"/>
      <c r="M1781" s="7"/>
      <c r="N1781" s="7"/>
      <c r="O1781" s="7"/>
      <c r="P1781" s="44"/>
      <c r="Q1781" s="7"/>
      <c r="R1781" s="7"/>
      <c r="S1781" s="44"/>
      <c r="T1781" s="7"/>
      <c r="U1781" s="7"/>
      <c r="V1781" s="44"/>
      <c r="W1781" s="7"/>
      <c r="X1781" s="7"/>
      <c r="Y1781" s="44"/>
      <c r="Z1781" s="27"/>
      <c r="AA1781" s="27"/>
    </row>
    <row r="1782">
      <c r="A1782" s="21"/>
      <c r="B1782" s="21"/>
      <c r="C1782" s="21"/>
      <c r="D1782" s="21"/>
      <c r="E1782" s="21"/>
      <c r="F1782" s="21"/>
      <c r="G1782" s="21"/>
      <c r="H1782" s="21"/>
      <c r="I1782" s="21"/>
      <c r="J1782" s="21"/>
      <c r="K1782" s="25"/>
      <c r="L1782" s="7"/>
      <c r="M1782" s="7"/>
      <c r="N1782" s="7"/>
      <c r="O1782" s="7"/>
      <c r="P1782" s="44"/>
      <c r="Q1782" s="7"/>
      <c r="R1782" s="7"/>
      <c r="S1782" s="44"/>
      <c r="T1782" s="7"/>
      <c r="U1782" s="7"/>
      <c r="V1782" s="44"/>
      <c r="W1782" s="7"/>
      <c r="X1782" s="7"/>
      <c r="Y1782" s="44"/>
      <c r="Z1782" s="27"/>
      <c r="AA1782" s="27"/>
    </row>
    <row r="1783">
      <c r="A1783" s="21"/>
      <c r="B1783" s="21"/>
      <c r="C1783" s="21"/>
      <c r="D1783" s="21"/>
      <c r="E1783" s="21"/>
      <c r="F1783" s="21"/>
      <c r="G1783" s="21"/>
      <c r="H1783" s="21"/>
      <c r="I1783" s="21"/>
      <c r="J1783" s="21"/>
      <c r="K1783" s="25"/>
      <c r="L1783" s="7"/>
      <c r="M1783" s="7"/>
      <c r="N1783" s="7"/>
      <c r="O1783" s="7"/>
      <c r="P1783" s="44"/>
      <c r="Q1783" s="7"/>
      <c r="R1783" s="7"/>
      <c r="S1783" s="44"/>
      <c r="T1783" s="7"/>
      <c r="U1783" s="7"/>
      <c r="V1783" s="44"/>
      <c r="W1783" s="7"/>
      <c r="X1783" s="7"/>
      <c r="Y1783" s="44"/>
      <c r="Z1783" s="27"/>
      <c r="AA1783" s="27"/>
    </row>
    <row r="1784">
      <c r="A1784" s="21"/>
      <c r="B1784" s="21"/>
      <c r="C1784" s="21"/>
      <c r="D1784" s="21"/>
      <c r="E1784" s="21"/>
      <c r="F1784" s="21"/>
      <c r="G1784" s="21"/>
      <c r="H1784" s="21"/>
      <c r="I1784" s="21"/>
      <c r="J1784" s="21"/>
      <c r="K1784" s="25"/>
      <c r="L1784" s="7"/>
      <c r="M1784" s="7"/>
      <c r="N1784" s="7"/>
      <c r="O1784" s="7"/>
      <c r="P1784" s="44"/>
      <c r="Q1784" s="7"/>
      <c r="R1784" s="7"/>
      <c r="S1784" s="44"/>
      <c r="T1784" s="7"/>
      <c r="U1784" s="7"/>
      <c r="V1784" s="44"/>
      <c r="W1784" s="7"/>
      <c r="X1784" s="7"/>
      <c r="Y1784" s="44"/>
      <c r="Z1784" s="27"/>
      <c r="AA1784" s="27"/>
    </row>
    <row r="1785">
      <c r="A1785" s="21"/>
      <c r="B1785" s="21"/>
      <c r="C1785" s="21"/>
      <c r="D1785" s="21"/>
      <c r="E1785" s="21"/>
      <c r="F1785" s="21"/>
      <c r="G1785" s="21"/>
      <c r="H1785" s="21"/>
      <c r="I1785" s="21"/>
      <c r="J1785" s="21"/>
      <c r="K1785" s="25"/>
      <c r="L1785" s="7"/>
      <c r="M1785" s="7"/>
      <c r="N1785" s="7"/>
      <c r="O1785" s="7"/>
      <c r="P1785" s="44"/>
      <c r="Q1785" s="7"/>
      <c r="R1785" s="7"/>
      <c r="S1785" s="44"/>
      <c r="T1785" s="7"/>
      <c r="U1785" s="7"/>
      <c r="V1785" s="44"/>
      <c r="W1785" s="7"/>
      <c r="X1785" s="7"/>
      <c r="Y1785" s="44"/>
      <c r="Z1785" s="27"/>
      <c r="AA1785" s="27"/>
    </row>
    <row r="1786">
      <c r="A1786" s="21"/>
      <c r="B1786" s="21"/>
      <c r="C1786" s="21"/>
      <c r="D1786" s="21"/>
      <c r="E1786" s="21"/>
      <c r="F1786" s="21"/>
      <c r="G1786" s="21"/>
      <c r="H1786" s="21"/>
      <c r="I1786" s="21"/>
      <c r="J1786" s="21"/>
      <c r="K1786" s="25"/>
      <c r="L1786" s="7"/>
      <c r="M1786" s="7"/>
      <c r="N1786" s="7"/>
      <c r="O1786" s="7"/>
      <c r="P1786" s="44"/>
      <c r="Q1786" s="7"/>
      <c r="R1786" s="7"/>
      <c r="S1786" s="44"/>
      <c r="T1786" s="7"/>
      <c r="U1786" s="7"/>
      <c r="V1786" s="44"/>
      <c r="W1786" s="7"/>
      <c r="X1786" s="7"/>
      <c r="Y1786" s="44"/>
      <c r="Z1786" s="27"/>
      <c r="AA1786" s="27"/>
    </row>
    <row r="1787">
      <c r="A1787" s="21"/>
      <c r="B1787" s="21"/>
      <c r="C1787" s="21"/>
      <c r="D1787" s="21"/>
      <c r="E1787" s="21"/>
      <c r="F1787" s="21"/>
      <c r="G1787" s="21"/>
      <c r="H1787" s="21"/>
      <c r="I1787" s="21"/>
      <c r="J1787" s="21"/>
      <c r="K1787" s="25"/>
      <c r="L1787" s="7"/>
      <c r="M1787" s="7"/>
      <c r="N1787" s="7"/>
      <c r="O1787" s="7"/>
      <c r="P1787" s="44"/>
      <c r="Q1787" s="7"/>
      <c r="R1787" s="7"/>
      <c r="S1787" s="44"/>
      <c r="T1787" s="7"/>
      <c r="U1787" s="7"/>
      <c r="V1787" s="44"/>
      <c r="W1787" s="7"/>
      <c r="X1787" s="7"/>
      <c r="Y1787" s="44"/>
      <c r="Z1787" s="27"/>
      <c r="AA1787" s="27"/>
    </row>
    <row r="1788">
      <c r="A1788" s="21"/>
      <c r="B1788" s="21"/>
      <c r="C1788" s="21"/>
      <c r="D1788" s="21"/>
      <c r="E1788" s="21"/>
      <c r="F1788" s="21"/>
      <c r="G1788" s="21"/>
      <c r="H1788" s="21"/>
      <c r="I1788" s="21"/>
      <c r="J1788" s="21"/>
      <c r="K1788" s="25"/>
      <c r="L1788" s="7"/>
      <c r="M1788" s="7"/>
      <c r="N1788" s="7"/>
      <c r="O1788" s="7"/>
      <c r="P1788" s="44"/>
      <c r="Q1788" s="7"/>
      <c r="R1788" s="7"/>
      <c r="S1788" s="44"/>
      <c r="T1788" s="7"/>
      <c r="U1788" s="7"/>
      <c r="V1788" s="44"/>
      <c r="W1788" s="7"/>
      <c r="X1788" s="7"/>
      <c r="Y1788" s="44"/>
      <c r="Z1788" s="27"/>
      <c r="AA1788" s="27"/>
    </row>
    <row r="1789">
      <c r="A1789" s="21"/>
      <c r="B1789" s="21"/>
      <c r="C1789" s="21"/>
      <c r="D1789" s="21"/>
      <c r="E1789" s="21"/>
      <c r="F1789" s="21"/>
      <c r="G1789" s="21"/>
      <c r="H1789" s="21"/>
      <c r="I1789" s="21"/>
      <c r="J1789" s="21"/>
      <c r="K1789" s="25"/>
      <c r="L1789" s="7"/>
      <c r="M1789" s="7"/>
      <c r="N1789" s="7"/>
      <c r="O1789" s="7"/>
      <c r="P1789" s="44"/>
      <c r="Q1789" s="7"/>
      <c r="R1789" s="7"/>
      <c r="S1789" s="44"/>
      <c r="T1789" s="7"/>
      <c r="U1789" s="7"/>
      <c r="V1789" s="44"/>
      <c r="W1789" s="7"/>
      <c r="X1789" s="7"/>
      <c r="Y1789" s="44"/>
      <c r="Z1789" s="27"/>
      <c r="AA1789" s="27"/>
    </row>
    <row r="1790">
      <c r="A1790" s="21"/>
      <c r="B1790" s="21"/>
      <c r="C1790" s="21"/>
      <c r="D1790" s="21"/>
      <c r="E1790" s="21"/>
      <c r="F1790" s="21"/>
      <c r="G1790" s="21"/>
      <c r="H1790" s="21"/>
      <c r="I1790" s="21"/>
      <c r="J1790" s="21"/>
      <c r="K1790" s="25"/>
      <c r="L1790" s="7"/>
      <c r="M1790" s="7"/>
      <c r="N1790" s="7"/>
      <c r="O1790" s="7"/>
      <c r="P1790" s="44"/>
      <c r="Q1790" s="7"/>
      <c r="R1790" s="7"/>
      <c r="S1790" s="44"/>
      <c r="T1790" s="7"/>
      <c r="U1790" s="7"/>
      <c r="V1790" s="44"/>
      <c r="W1790" s="7"/>
      <c r="X1790" s="7"/>
      <c r="Y1790" s="44"/>
      <c r="Z1790" s="27"/>
      <c r="AA1790" s="27"/>
    </row>
    <row r="1791">
      <c r="A1791" s="21"/>
      <c r="B1791" s="21"/>
      <c r="C1791" s="21"/>
      <c r="D1791" s="21"/>
      <c r="E1791" s="21"/>
      <c r="F1791" s="21"/>
      <c r="G1791" s="21"/>
      <c r="H1791" s="21"/>
      <c r="I1791" s="21"/>
      <c r="J1791" s="21"/>
      <c r="K1791" s="25"/>
      <c r="L1791" s="7"/>
      <c r="M1791" s="7"/>
      <c r="N1791" s="7"/>
      <c r="O1791" s="7"/>
      <c r="P1791" s="44"/>
      <c r="Q1791" s="7"/>
      <c r="R1791" s="7"/>
      <c r="S1791" s="44"/>
      <c r="T1791" s="7"/>
      <c r="U1791" s="7"/>
      <c r="V1791" s="44"/>
      <c r="W1791" s="7"/>
      <c r="X1791" s="7"/>
      <c r="Y1791" s="44"/>
      <c r="Z1791" s="27"/>
      <c r="AA1791" s="27"/>
    </row>
    <row r="1792">
      <c r="A1792" s="21"/>
      <c r="B1792" s="21"/>
      <c r="C1792" s="21"/>
      <c r="D1792" s="21"/>
      <c r="E1792" s="21"/>
      <c r="F1792" s="21"/>
      <c r="G1792" s="21"/>
      <c r="H1792" s="21"/>
      <c r="I1792" s="21"/>
      <c r="J1792" s="21"/>
      <c r="K1792" s="25"/>
      <c r="L1792" s="7"/>
      <c r="M1792" s="7"/>
      <c r="N1792" s="7"/>
      <c r="O1792" s="7"/>
      <c r="P1792" s="44"/>
      <c r="Q1792" s="7"/>
      <c r="R1792" s="7"/>
      <c r="S1792" s="44"/>
      <c r="T1792" s="7"/>
      <c r="U1792" s="7"/>
      <c r="V1792" s="44"/>
      <c r="W1792" s="7"/>
      <c r="X1792" s="7"/>
      <c r="Y1792" s="44"/>
      <c r="Z1792" s="27"/>
      <c r="AA1792" s="27"/>
    </row>
    <row r="1793">
      <c r="A1793" s="21"/>
      <c r="B1793" s="21"/>
      <c r="C1793" s="21"/>
      <c r="D1793" s="21"/>
      <c r="E1793" s="21"/>
      <c r="F1793" s="21"/>
      <c r="G1793" s="21"/>
      <c r="H1793" s="21"/>
      <c r="I1793" s="21"/>
      <c r="J1793" s="21"/>
      <c r="K1793" s="25"/>
      <c r="L1793" s="7"/>
      <c r="M1793" s="7"/>
      <c r="N1793" s="7"/>
      <c r="O1793" s="7"/>
      <c r="P1793" s="44"/>
      <c r="Q1793" s="7"/>
      <c r="R1793" s="7"/>
      <c r="S1793" s="44"/>
      <c r="T1793" s="7"/>
      <c r="U1793" s="7"/>
      <c r="V1793" s="44"/>
      <c r="W1793" s="7"/>
      <c r="X1793" s="7"/>
      <c r="Y1793" s="44"/>
      <c r="Z1793" s="27"/>
      <c r="AA1793" s="27"/>
    </row>
    <row r="1794">
      <c r="A1794" s="21"/>
      <c r="B1794" s="21"/>
      <c r="C1794" s="21"/>
      <c r="D1794" s="21"/>
      <c r="E1794" s="21"/>
      <c r="F1794" s="21"/>
      <c r="G1794" s="21"/>
      <c r="H1794" s="21"/>
      <c r="I1794" s="21"/>
      <c r="J1794" s="21"/>
      <c r="K1794" s="25"/>
      <c r="L1794" s="7"/>
      <c r="M1794" s="7"/>
      <c r="N1794" s="7"/>
      <c r="O1794" s="7"/>
      <c r="P1794" s="44"/>
      <c r="Q1794" s="7"/>
      <c r="R1794" s="7"/>
      <c r="S1794" s="44"/>
      <c r="T1794" s="7"/>
      <c r="U1794" s="7"/>
      <c r="V1794" s="44"/>
      <c r="W1794" s="7"/>
      <c r="X1794" s="7"/>
      <c r="Y1794" s="44"/>
      <c r="Z1794" s="27"/>
      <c r="AA1794" s="27"/>
    </row>
    <row r="1795">
      <c r="A1795" s="21"/>
      <c r="B1795" s="21"/>
      <c r="C1795" s="21"/>
      <c r="D1795" s="21"/>
      <c r="E1795" s="21"/>
      <c r="F1795" s="21"/>
      <c r="G1795" s="21"/>
      <c r="H1795" s="21"/>
      <c r="I1795" s="21"/>
      <c r="J1795" s="21"/>
      <c r="K1795" s="25"/>
      <c r="L1795" s="7"/>
      <c r="M1795" s="7"/>
      <c r="N1795" s="7"/>
      <c r="O1795" s="7"/>
      <c r="P1795" s="44"/>
      <c r="Q1795" s="7"/>
      <c r="R1795" s="7"/>
      <c r="S1795" s="44"/>
      <c r="T1795" s="7"/>
      <c r="U1795" s="7"/>
      <c r="V1795" s="44"/>
      <c r="W1795" s="7"/>
      <c r="X1795" s="7"/>
      <c r="Y1795" s="44"/>
      <c r="Z1795" s="27"/>
      <c r="AA1795" s="27"/>
    </row>
    <row r="1796">
      <c r="A1796" s="21"/>
      <c r="B1796" s="21"/>
      <c r="C1796" s="21"/>
      <c r="D1796" s="21"/>
      <c r="E1796" s="21"/>
      <c r="F1796" s="21"/>
      <c r="G1796" s="21"/>
      <c r="H1796" s="21"/>
      <c r="I1796" s="21"/>
      <c r="J1796" s="21"/>
      <c r="K1796" s="25"/>
      <c r="L1796" s="7"/>
      <c r="M1796" s="7"/>
      <c r="N1796" s="7"/>
      <c r="O1796" s="7"/>
      <c r="P1796" s="44"/>
      <c r="Q1796" s="7"/>
      <c r="R1796" s="7"/>
      <c r="S1796" s="44"/>
      <c r="T1796" s="7"/>
      <c r="U1796" s="7"/>
      <c r="V1796" s="44"/>
      <c r="W1796" s="7"/>
      <c r="X1796" s="7"/>
      <c r="Y1796" s="44"/>
      <c r="Z1796" s="27"/>
      <c r="AA1796" s="27"/>
    </row>
    <row r="1797">
      <c r="A1797" s="21"/>
      <c r="B1797" s="21"/>
      <c r="C1797" s="21"/>
      <c r="D1797" s="21"/>
      <c r="E1797" s="21"/>
      <c r="F1797" s="21"/>
      <c r="G1797" s="21"/>
      <c r="H1797" s="21"/>
      <c r="I1797" s="21"/>
      <c r="J1797" s="21"/>
      <c r="K1797" s="25"/>
      <c r="L1797" s="7"/>
      <c r="M1797" s="7"/>
      <c r="N1797" s="7"/>
      <c r="O1797" s="7"/>
      <c r="P1797" s="44"/>
      <c r="Q1797" s="7"/>
      <c r="R1797" s="7"/>
      <c r="S1797" s="44"/>
      <c r="T1797" s="7"/>
      <c r="U1797" s="7"/>
      <c r="V1797" s="44"/>
      <c r="W1797" s="7"/>
      <c r="X1797" s="7"/>
      <c r="Y1797" s="44"/>
      <c r="Z1797" s="27"/>
      <c r="AA1797" s="27"/>
    </row>
    <row r="1798">
      <c r="A1798" s="21"/>
      <c r="B1798" s="21"/>
      <c r="C1798" s="21"/>
      <c r="D1798" s="21"/>
      <c r="E1798" s="21"/>
      <c r="F1798" s="21"/>
      <c r="G1798" s="21"/>
      <c r="H1798" s="21"/>
      <c r="I1798" s="21"/>
      <c r="J1798" s="21"/>
      <c r="K1798" s="25"/>
      <c r="L1798" s="7"/>
      <c r="M1798" s="7"/>
      <c r="N1798" s="7"/>
      <c r="O1798" s="7"/>
      <c r="P1798" s="44"/>
      <c r="Q1798" s="7"/>
      <c r="R1798" s="7"/>
      <c r="S1798" s="44"/>
      <c r="T1798" s="7"/>
      <c r="U1798" s="7"/>
      <c r="V1798" s="44"/>
      <c r="W1798" s="7"/>
      <c r="X1798" s="7"/>
      <c r="Y1798" s="44"/>
      <c r="Z1798" s="27"/>
      <c r="AA1798" s="27"/>
    </row>
    <row r="1799">
      <c r="A1799" s="21"/>
      <c r="B1799" s="21"/>
      <c r="C1799" s="21"/>
      <c r="D1799" s="21"/>
      <c r="E1799" s="21"/>
      <c r="F1799" s="21"/>
      <c r="G1799" s="21"/>
      <c r="H1799" s="21"/>
      <c r="I1799" s="21"/>
      <c r="J1799" s="21"/>
      <c r="K1799" s="25"/>
      <c r="L1799" s="7"/>
      <c r="M1799" s="7"/>
      <c r="N1799" s="7"/>
      <c r="O1799" s="7"/>
      <c r="P1799" s="44"/>
      <c r="Q1799" s="7"/>
      <c r="R1799" s="7"/>
      <c r="S1799" s="44"/>
      <c r="T1799" s="7"/>
      <c r="U1799" s="7"/>
      <c r="V1799" s="44"/>
      <c r="W1799" s="7"/>
      <c r="X1799" s="7"/>
      <c r="Y1799" s="44"/>
      <c r="Z1799" s="27"/>
      <c r="AA1799" s="27"/>
    </row>
    <row r="1800">
      <c r="A1800" s="21"/>
      <c r="B1800" s="21"/>
      <c r="C1800" s="21"/>
      <c r="D1800" s="21"/>
      <c r="E1800" s="21"/>
      <c r="F1800" s="21"/>
      <c r="G1800" s="21"/>
      <c r="H1800" s="21"/>
      <c r="I1800" s="21"/>
      <c r="J1800" s="21"/>
      <c r="K1800" s="25"/>
      <c r="L1800" s="7"/>
      <c r="M1800" s="7"/>
      <c r="N1800" s="7"/>
      <c r="O1800" s="7"/>
      <c r="P1800" s="44"/>
      <c r="Q1800" s="7"/>
      <c r="R1800" s="7"/>
      <c r="S1800" s="44"/>
      <c r="T1800" s="7"/>
      <c r="U1800" s="7"/>
      <c r="V1800" s="44"/>
      <c r="W1800" s="7"/>
      <c r="X1800" s="7"/>
      <c r="Y1800" s="44"/>
      <c r="Z1800" s="27"/>
      <c r="AA1800" s="27"/>
    </row>
    <row r="1801">
      <c r="A1801" s="21"/>
      <c r="B1801" s="21"/>
      <c r="C1801" s="21"/>
      <c r="D1801" s="21"/>
      <c r="E1801" s="21"/>
      <c r="F1801" s="21"/>
      <c r="G1801" s="21"/>
      <c r="H1801" s="21"/>
      <c r="I1801" s="21"/>
      <c r="J1801" s="21"/>
      <c r="K1801" s="25"/>
      <c r="L1801" s="7"/>
      <c r="M1801" s="7"/>
      <c r="N1801" s="7"/>
      <c r="O1801" s="7"/>
      <c r="P1801" s="44"/>
      <c r="Q1801" s="7"/>
      <c r="R1801" s="7"/>
      <c r="S1801" s="44"/>
      <c r="T1801" s="7"/>
      <c r="U1801" s="7"/>
      <c r="V1801" s="44"/>
      <c r="W1801" s="7"/>
      <c r="X1801" s="7"/>
      <c r="Y1801" s="44"/>
      <c r="Z1801" s="27"/>
      <c r="AA1801" s="27"/>
    </row>
    <row r="1802">
      <c r="A1802" s="21"/>
      <c r="B1802" s="21"/>
      <c r="C1802" s="21"/>
      <c r="D1802" s="21"/>
      <c r="E1802" s="21"/>
      <c r="F1802" s="21"/>
      <c r="G1802" s="21"/>
      <c r="H1802" s="21"/>
      <c r="I1802" s="21"/>
      <c r="J1802" s="21"/>
      <c r="K1802" s="25"/>
      <c r="L1802" s="7"/>
      <c r="M1802" s="7"/>
      <c r="N1802" s="7"/>
      <c r="O1802" s="7"/>
      <c r="P1802" s="44"/>
      <c r="Q1802" s="7"/>
      <c r="R1802" s="7"/>
      <c r="S1802" s="44"/>
      <c r="T1802" s="7"/>
      <c r="U1802" s="7"/>
      <c r="V1802" s="44"/>
      <c r="W1802" s="7"/>
      <c r="X1802" s="7"/>
      <c r="Y1802" s="44"/>
      <c r="Z1802" s="27"/>
      <c r="AA1802" s="27"/>
    </row>
    <row r="1803">
      <c r="A1803" s="21"/>
      <c r="B1803" s="21"/>
      <c r="C1803" s="21"/>
      <c r="D1803" s="21"/>
      <c r="E1803" s="21"/>
      <c r="F1803" s="21"/>
      <c r="G1803" s="21"/>
      <c r="H1803" s="21"/>
      <c r="I1803" s="21"/>
      <c r="J1803" s="21"/>
      <c r="K1803" s="25"/>
      <c r="L1803" s="7"/>
      <c r="M1803" s="7"/>
      <c r="N1803" s="7"/>
      <c r="O1803" s="7"/>
      <c r="P1803" s="44"/>
      <c r="Q1803" s="7"/>
      <c r="R1803" s="7"/>
      <c r="S1803" s="44"/>
      <c r="T1803" s="7"/>
      <c r="U1803" s="7"/>
      <c r="V1803" s="44"/>
      <c r="W1803" s="7"/>
      <c r="X1803" s="7"/>
      <c r="Y1803" s="44"/>
      <c r="Z1803" s="27"/>
      <c r="AA1803" s="27"/>
    </row>
    <row r="1804">
      <c r="A1804" s="21"/>
      <c r="B1804" s="21"/>
      <c r="C1804" s="21"/>
      <c r="D1804" s="21"/>
      <c r="E1804" s="21"/>
      <c r="F1804" s="21"/>
      <c r="G1804" s="21"/>
      <c r="H1804" s="21"/>
      <c r="I1804" s="21"/>
      <c r="J1804" s="21"/>
      <c r="K1804" s="25"/>
      <c r="L1804" s="7"/>
      <c r="M1804" s="7"/>
      <c r="N1804" s="7"/>
      <c r="O1804" s="7"/>
      <c r="P1804" s="44"/>
      <c r="Q1804" s="7"/>
      <c r="R1804" s="7"/>
      <c r="S1804" s="44"/>
      <c r="T1804" s="7"/>
      <c r="U1804" s="7"/>
      <c r="V1804" s="44"/>
      <c r="W1804" s="7"/>
      <c r="X1804" s="7"/>
      <c r="Y1804" s="44"/>
      <c r="Z1804" s="27"/>
      <c r="AA1804" s="27"/>
    </row>
    <row r="1805">
      <c r="A1805" s="21"/>
      <c r="B1805" s="21"/>
      <c r="C1805" s="21"/>
      <c r="D1805" s="21"/>
      <c r="E1805" s="21"/>
      <c r="F1805" s="21"/>
      <c r="G1805" s="21"/>
      <c r="H1805" s="21"/>
      <c r="I1805" s="21"/>
      <c r="J1805" s="21"/>
      <c r="K1805" s="25"/>
      <c r="L1805" s="7"/>
      <c r="M1805" s="7"/>
      <c r="N1805" s="7"/>
      <c r="O1805" s="7"/>
      <c r="P1805" s="44"/>
      <c r="Q1805" s="7"/>
      <c r="R1805" s="7"/>
      <c r="S1805" s="44"/>
      <c r="T1805" s="7"/>
      <c r="U1805" s="7"/>
      <c r="V1805" s="44"/>
      <c r="W1805" s="7"/>
      <c r="X1805" s="7"/>
      <c r="Y1805" s="44"/>
      <c r="Z1805" s="27"/>
      <c r="AA1805" s="27"/>
    </row>
    <row r="1806">
      <c r="A1806" s="21"/>
      <c r="B1806" s="21"/>
      <c r="C1806" s="21"/>
      <c r="D1806" s="21"/>
      <c r="E1806" s="21"/>
      <c r="F1806" s="21"/>
      <c r="G1806" s="21"/>
      <c r="H1806" s="21"/>
      <c r="I1806" s="21"/>
      <c r="J1806" s="21"/>
      <c r="K1806" s="25"/>
      <c r="L1806" s="7"/>
      <c r="M1806" s="7"/>
      <c r="N1806" s="7"/>
      <c r="O1806" s="7"/>
      <c r="P1806" s="44"/>
      <c r="Q1806" s="7"/>
      <c r="R1806" s="7"/>
      <c r="S1806" s="44"/>
      <c r="T1806" s="7"/>
      <c r="U1806" s="7"/>
      <c r="V1806" s="44"/>
      <c r="W1806" s="7"/>
      <c r="X1806" s="7"/>
      <c r="Y1806" s="44"/>
      <c r="Z1806" s="27"/>
      <c r="AA1806" s="27"/>
    </row>
    <row r="1807">
      <c r="A1807" s="21"/>
      <c r="B1807" s="21"/>
      <c r="C1807" s="21"/>
      <c r="D1807" s="21"/>
      <c r="E1807" s="21"/>
      <c r="F1807" s="21"/>
      <c r="G1807" s="21"/>
      <c r="H1807" s="21"/>
      <c r="I1807" s="21"/>
      <c r="J1807" s="21"/>
      <c r="K1807" s="25"/>
      <c r="L1807" s="7"/>
      <c r="M1807" s="7"/>
      <c r="N1807" s="7"/>
      <c r="O1807" s="7"/>
      <c r="P1807" s="44"/>
      <c r="Q1807" s="7"/>
      <c r="R1807" s="7"/>
      <c r="S1807" s="44"/>
      <c r="T1807" s="7"/>
      <c r="U1807" s="7"/>
      <c r="V1807" s="44"/>
      <c r="W1807" s="7"/>
      <c r="X1807" s="7"/>
      <c r="Y1807" s="44"/>
      <c r="Z1807" s="27"/>
      <c r="AA1807" s="27"/>
    </row>
    <row r="1808">
      <c r="A1808" s="21"/>
      <c r="B1808" s="21"/>
      <c r="C1808" s="21"/>
      <c r="D1808" s="21"/>
      <c r="E1808" s="21"/>
      <c r="F1808" s="21"/>
      <c r="G1808" s="21"/>
      <c r="H1808" s="21"/>
      <c r="I1808" s="21"/>
      <c r="J1808" s="21"/>
      <c r="K1808" s="25"/>
      <c r="L1808" s="7"/>
      <c r="M1808" s="7"/>
      <c r="N1808" s="7"/>
      <c r="O1808" s="7"/>
      <c r="P1808" s="44"/>
      <c r="Q1808" s="7"/>
      <c r="R1808" s="7"/>
      <c r="S1808" s="44"/>
      <c r="T1808" s="7"/>
      <c r="U1808" s="7"/>
      <c r="V1808" s="44"/>
      <c r="W1808" s="7"/>
      <c r="X1808" s="7"/>
      <c r="Y1808" s="44"/>
      <c r="Z1808" s="27"/>
      <c r="AA1808" s="27"/>
    </row>
    <row r="1809">
      <c r="A1809" s="21"/>
      <c r="B1809" s="21"/>
      <c r="C1809" s="21"/>
      <c r="D1809" s="21"/>
      <c r="E1809" s="21"/>
      <c r="F1809" s="21"/>
      <c r="G1809" s="21"/>
      <c r="H1809" s="21"/>
      <c r="I1809" s="21"/>
      <c r="J1809" s="21"/>
      <c r="K1809" s="25"/>
      <c r="L1809" s="7"/>
      <c r="M1809" s="7"/>
      <c r="N1809" s="7"/>
      <c r="O1809" s="7"/>
      <c r="P1809" s="44"/>
      <c r="Q1809" s="7"/>
      <c r="R1809" s="7"/>
      <c r="S1809" s="44"/>
      <c r="T1809" s="7"/>
      <c r="U1809" s="7"/>
      <c r="V1809" s="44"/>
      <c r="W1809" s="7"/>
      <c r="X1809" s="7"/>
      <c r="Y1809" s="44"/>
      <c r="Z1809" s="27"/>
      <c r="AA1809" s="27"/>
    </row>
    <row r="1810">
      <c r="A1810" s="21"/>
      <c r="B1810" s="21"/>
      <c r="C1810" s="21"/>
      <c r="D1810" s="21"/>
      <c r="E1810" s="21"/>
      <c r="F1810" s="21"/>
      <c r="G1810" s="21"/>
      <c r="H1810" s="21"/>
      <c r="I1810" s="21"/>
      <c r="J1810" s="21"/>
      <c r="K1810" s="25"/>
      <c r="L1810" s="7"/>
      <c r="M1810" s="7"/>
      <c r="N1810" s="7"/>
      <c r="O1810" s="7"/>
      <c r="P1810" s="44"/>
      <c r="Q1810" s="7"/>
      <c r="R1810" s="7"/>
      <c r="S1810" s="44"/>
      <c r="T1810" s="7"/>
      <c r="U1810" s="7"/>
      <c r="V1810" s="44"/>
      <c r="W1810" s="7"/>
      <c r="X1810" s="7"/>
      <c r="Y1810" s="44"/>
      <c r="Z1810" s="27"/>
      <c r="AA1810" s="27"/>
    </row>
    <row r="1811">
      <c r="A1811" s="21"/>
      <c r="B1811" s="21"/>
      <c r="C1811" s="21"/>
      <c r="D1811" s="21"/>
      <c r="E1811" s="21"/>
      <c r="F1811" s="21"/>
      <c r="G1811" s="21"/>
      <c r="H1811" s="21"/>
      <c r="I1811" s="21"/>
      <c r="J1811" s="21"/>
      <c r="K1811" s="25"/>
      <c r="L1811" s="7"/>
      <c r="M1811" s="7"/>
      <c r="N1811" s="7"/>
      <c r="O1811" s="7"/>
      <c r="P1811" s="44"/>
      <c r="Q1811" s="7"/>
      <c r="R1811" s="7"/>
      <c r="S1811" s="44"/>
      <c r="T1811" s="7"/>
      <c r="U1811" s="7"/>
      <c r="V1811" s="44"/>
      <c r="W1811" s="7"/>
      <c r="X1811" s="7"/>
      <c r="Y1811" s="44"/>
      <c r="Z1811" s="27"/>
      <c r="AA1811" s="27"/>
    </row>
    <row r="1812">
      <c r="A1812" s="21"/>
      <c r="B1812" s="21"/>
      <c r="C1812" s="21"/>
      <c r="D1812" s="21"/>
      <c r="E1812" s="21"/>
      <c r="F1812" s="21"/>
      <c r="G1812" s="21"/>
      <c r="H1812" s="21"/>
      <c r="I1812" s="21"/>
      <c r="J1812" s="21"/>
      <c r="K1812" s="25"/>
      <c r="L1812" s="7"/>
      <c r="M1812" s="7"/>
      <c r="N1812" s="7"/>
      <c r="O1812" s="7"/>
      <c r="P1812" s="44"/>
      <c r="Q1812" s="7"/>
      <c r="R1812" s="7"/>
      <c r="S1812" s="44"/>
      <c r="T1812" s="7"/>
      <c r="U1812" s="7"/>
      <c r="V1812" s="44"/>
      <c r="W1812" s="7"/>
      <c r="X1812" s="7"/>
      <c r="Y1812" s="44"/>
      <c r="Z1812" s="27"/>
      <c r="AA1812" s="27"/>
    </row>
    <row r="1813">
      <c r="A1813" s="21"/>
      <c r="B1813" s="21"/>
      <c r="C1813" s="21"/>
      <c r="D1813" s="21"/>
      <c r="E1813" s="21"/>
      <c r="F1813" s="21"/>
      <c r="G1813" s="21"/>
      <c r="H1813" s="21"/>
      <c r="I1813" s="21"/>
      <c r="J1813" s="21"/>
      <c r="K1813" s="25"/>
      <c r="L1813" s="7"/>
      <c r="M1813" s="7"/>
      <c r="N1813" s="7"/>
      <c r="O1813" s="7"/>
      <c r="P1813" s="44"/>
      <c r="Q1813" s="7"/>
      <c r="R1813" s="7"/>
      <c r="S1813" s="44"/>
      <c r="T1813" s="7"/>
      <c r="U1813" s="7"/>
      <c r="V1813" s="44"/>
      <c r="W1813" s="7"/>
      <c r="X1813" s="7"/>
      <c r="Y1813" s="44"/>
      <c r="Z1813" s="27"/>
      <c r="AA1813" s="27"/>
    </row>
    <row r="1814">
      <c r="A1814" s="21"/>
      <c r="B1814" s="21"/>
      <c r="C1814" s="21"/>
      <c r="D1814" s="21"/>
      <c r="E1814" s="21"/>
      <c r="F1814" s="21"/>
      <c r="G1814" s="21"/>
      <c r="H1814" s="21"/>
      <c r="I1814" s="21"/>
      <c r="J1814" s="21"/>
      <c r="K1814" s="25"/>
      <c r="L1814" s="7"/>
      <c r="M1814" s="7"/>
      <c r="N1814" s="7"/>
      <c r="O1814" s="7"/>
      <c r="P1814" s="44"/>
      <c r="Q1814" s="7"/>
      <c r="R1814" s="7"/>
      <c r="S1814" s="44"/>
      <c r="T1814" s="7"/>
      <c r="U1814" s="7"/>
      <c r="V1814" s="44"/>
      <c r="W1814" s="7"/>
      <c r="X1814" s="7"/>
      <c r="Y1814" s="44"/>
      <c r="Z1814" s="27"/>
      <c r="AA1814" s="27"/>
    </row>
    <row r="1815">
      <c r="A1815" s="21"/>
      <c r="B1815" s="21"/>
      <c r="C1815" s="21"/>
      <c r="D1815" s="21"/>
      <c r="E1815" s="21"/>
      <c r="F1815" s="21"/>
      <c r="G1815" s="21"/>
      <c r="H1815" s="21"/>
      <c r="I1815" s="21"/>
      <c r="J1815" s="21"/>
      <c r="K1815" s="25"/>
      <c r="L1815" s="7"/>
      <c r="M1815" s="7"/>
      <c r="N1815" s="7"/>
      <c r="O1815" s="7"/>
      <c r="P1815" s="44"/>
      <c r="Q1815" s="7"/>
      <c r="R1815" s="7"/>
      <c r="S1815" s="44"/>
      <c r="T1815" s="7"/>
      <c r="U1815" s="7"/>
      <c r="V1815" s="44"/>
      <c r="W1815" s="7"/>
      <c r="X1815" s="7"/>
      <c r="Y1815" s="44"/>
      <c r="Z1815" s="27"/>
      <c r="AA1815" s="27"/>
    </row>
    <row r="1816">
      <c r="A1816" s="21"/>
      <c r="B1816" s="21"/>
      <c r="C1816" s="21"/>
      <c r="D1816" s="21"/>
      <c r="E1816" s="21"/>
      <c r="F1816" s="21"/>
      <c r="G1816" s="21"/>
      <c r="H1816" s="21"/>
      <c r="I1816" s="21"/>
      <c r="J1816" s="21"/>
      <c r="K1816" s="25"/>
      <c r="L1816" s="7"/>
      <c r="M1816" s="7"/>
      <c r="N1816" s="7"/>
      <c r="O1816" s="7"/>
      <c r="P1816" s="44"/>
      <c r="Q1816" s="7"/>
      <c r="R1816" s="7"/>
      <c r="S1816" s="44"/>
      <c r="T1816" s="7"/>
      <c r="U1816" s="7"/>
      <c r="V1816" s="44"/>
      <c r="W1816" s="7"/>
      <c r="X1816" s="7"/>
      <c r="Y1816" s="44"/>
      <c r="Z1816" s="27"/>
      <c r="AA1816" s="27"/>
    </row>
    <row r="1817">
      <c r="A1817" s="21"/>
      <c r="B1817" s="21"/>
      <c r="C1817" s="21"/>
      <c r="D1817" s="21"/>
      <c r="E1817" s="21"/>
      <c r="F1817" s="21"/>
      <c r="G1817" s="21"/>
      <c r="H1817" s="21"/>
      <c r="I1817" s="21"/>
      <c r="J1817" s="21"/>
      <c r="K1817" s="25"/>
      <c r="L1817" s="7"/>
      <c r="M1817" s="7"/>
      <c r="N1817" s="7"/>
      <c r="O1817" s="7"/>
      <c r="P1817" s="44"/>
      <c r="Q1817" s="7"/>
      <c r="R1817" s="7"/>
      <c r="S1817" s="44"/>
      <c r="T1817" s="7"/>
      <c r="U1817" s="7"/>
      <c r="V1817" s="44"/>
      <c r="W1817" s="7"/>
      <c r="X1817" s="7"/>
      <c r="Y1817" s="44"/>
      <c r="Z1817" s="27"/>
      <c r="AA1817" s="27"/>
    </row>
    <row r="1818">
      <c r="A1818" s="21"/>
      <c r="B1818" s="21"/>
      <c r="C1818" s="21"/>
      <c r="D1818" s="21"/>
      <c r="E1818" s="21"/>
      <c r="F1818" s="21"/>
      <c r="G1818" s="21"/>
      <c r="H1818" s="21"/>
      <c r="I1818" s="21"/>
      <c r="J1818" s="21"/>
      <c r="K1818" s="25"/>
      <c r="L1818" s="7"/>
      <c r="M1818" s="7"/>
      <c r="N1818" s="7"/>
      <c r="O1818" s="7"/>
      <c r="P1818" s="44"/>
      <c r="Q1818" s="7"/>
      <c r="R1818" s="7"/>
      <c r="S1818" s="44"/>
      <c r="T1818" s="7"/>
      <c r="U1818" s="7"/>
      <c r="V1818" s="44"/>
      <c r="W1818" s="7"/>
      <c r="X1818" s="7"/>
      <c r="Y1818" s="44"/>
      <c r="Z1818" s="27"/>
      <c r="AA1818" s="27"/>
    </row>
    <row r="1819">
      <c r="A1819" s="21"/>
      <c r="B1819" s="21"/>
      <c r="C1819" s="21"/>
      <c r="D1819" s="21"/>
      <c r="E1819" s="21"/>
      <c r="F1819" s="21"/>
      <c r="G1819" s="21"/>
      <c r="H1819" s="21"/>
      <c r="I1819" s="21"/>
      <c r="J1819" s="21"/>
      <c r="K1819" s="25"/>
      <c r="L1819" s="7"/>
      <c r="M1819" s="7"/>
      <c r="N1819" s="7"/>
      <c r="O1819" s="7"/>
      <c r="P1819" s="44"/>
      <c r="Q1819" s="7"/>
      <c r="R1819" s="7"/>
      <c r="S1819" s="44"/>
      <c r="T1819" s="7"/>
      <c r="U1819" s="7"/>
      <c r="V1819" s="44"/>
      <c r="W1819" s="7"/>
      <c r="X1819" s="7"/>
      <c r="Y1819" s="44"/>
      <c r="Z1819" s="27"/>
      <c r="AA1819" s="27"/>
    </row>
    <row r="1820">
      <c r="A1820" s="21"/>
      <c r="B1820" s="21"/>
      <c r="C1820" s="21"/>
      <c r="D1820" s="21"/>
      <c r="E1820" s="21"/>
      <c r="F1820" s="21"/>
      <c r="G1820" s="21"/>
      <c r="H1820" s="21"/>
      <c r="I1820" s="21"/>
      <c r="J1820" s="21"/>
      <c r="K1820" s="25"/>
      <c r="L1820" s="7"/>
      <c r="M1820" s="7"/>
      <c r="N1820" s="7"/>
      <c r="O1820" s="7"/>
      <c r="P1820" s="44"/>
      <c r="Q1820" s="7"/>
      <c r="R1820" s="7"/>
      <c r="S1820" s="44"/>
      <c r="T1820" s="7"/>
      <c r="U1820" s="7"/>
      <c r="V1820" s="44"/>
      <c r="W1820" s="7"/>
      <c r="X1820" s="7"/>
      <c r="Y1820" s="44"/>
      <c r="Z1820" s="27"/>
      <c r="AA1820" s="27"/>
    </row>
    <row r="1821">
      <c r="A1821" s="21"/>
      <c r="B1821" s="21"/>
      <c r="C1821" s="21"/>
      <c r="D1821" s="21"/>
      <c r="E1821" s="21"/>
      <c r="F1821" s="21"/>
      <c r="G1821" s="21"/>
      <c r="H1821" s="21"/>
      <c r="I1821" s="21"/>
      <c r="J1821" s="21"/>
      <c r="K1821" s="25"/>
      <c r="L1821" s="7"/>
      <c r="M1821" s="7"/>
      <c r="N1821" s="7"/>
      <c r="O1821" s="7"/>
      <c r="P1821" s="44"/>
      <c r="Q1821" s="7"/>
      <c r="R1821" s="7"/>
      <c r="S1821" s="44"/>
      <c r="T1821" s="7"/>
      <c r="U1821" s="7"/>
      <c r="V1821" s="44"/>
      <c r="W1821" s="7"/>
      <c r="X1821" s="7"/>
      <c r="Y1821" s="44"/>
      <c r="Z1821" s="27"/>
      <c r="AA1821" s="27"/>
    </row>
    <row r="1822">
      <c r="A1822" s="21"/>
      <c r="B1822" s="21"/>
      <c r="C1822" s="21"/>
      <c r="D1822" s="21"/>
      <c r="E1822" s="21"/>
      <c r="F1822" s="21"/>
      <c r="G1822" s="21"/>
      <c r="H1822" s="21"/>
      <c r="I1822" s="21"/>
      <c r="J1822" s="21"/>
      <c r="K1822" s="25"/>
      <c r="L1822" s="7"/>
      <c r="M1822" s="7"/>
      <c r="N1822" s="7"/>
      <c r="O1822" s="7"/>
      <c r="P1822" s="44"/>
      <c r="Q1822" s="7"/>
      <c r="R1822" s="7"/>
      <c r="S1822" s="44"/>
      <c r="T1822" s="7"/>
      <c r="U1822" s="7"/>
      <c r="V1822" s="44"/>
      <c r="W1822" s="7"/>
      <c r="X1822" s="7"/>
      <c r="Y1822" s="44"/>
      <c r="Z1822" s="27"/>
      <c r="AA1822" s="27"/>
    </row>
    <row r="1823">
      <c r="A1823" s="21"/>
      <c r="B1823" s="21"/>
      <c r="C1823" s="21"/>
      <c r="D1823" s="21"/>
      <c r="E1823" s="21"/>
      <c r="F1823" s="21"/>
      <c r="G1823" s="21"/>
      <c r="H1823" s="21"/>
      <c r="I1823" s="21"/>
      <c r="J1823" s="21"/>
      <c r="K1823" s="25"/>
      <c r="L1823" s="7"/>
      <c r="M1823" s="7"/>
      <c r="N1823" s="7"/>
      <c r="O1823" s="7"/>
      <c r="P1823" s="44"/>
      <c r="Q1823" s="7"/>
      <c r="R1823" s="7"/>
      <c r="S1823" s="44"/>
      <c r="T1823" s="7"/>
      <c r="U1823" s="7"/>
      <c r="V1823" s="44"/>
      <c r="W1823" s="7"/>
      <c r="X1823" s="7"/>
      <c r="Y1823" s="44"/>
      <c r="Z1823" s="27"/>
      <c r="AA1823" s="27"/>
    </row>
    <row r="1824">
      <c r="A1824" s="21"/>
      <c r="B1824" s="21"/>
      <c r="C1824" s="21"/>
      <c r="D1824" s="21"/>
      <c r="E1824" s="21"/>
      <c r="F1824" s="21"/>
      <c r="G1824" s="21"/>
      <c r="H1824" s="21"/>
      <c r="I1824" s="21"/>
      <c r="J1824" s="21"/>
      <c r="K1824" s="25"/>
      <c r="L1824" s="7"/>
      <c r="M1824" s="7"/>
      <c r="N1824" s="7"/>
      <c r="O1824" s="7"/>
      <c r="P1824" s="44"/>
      <c r="Q1824" s="7"/>
      <c r="R1824" s="7"/>
      <c r="S1824" s="44"/>
      <c r="T1824" s="7"/>
      <c r="U1824" s="7"/>
      <c r="V1824" s="44"/>
      <c r="W1824" s="7"/>
      <c r="X1824" s="7"/>
      <c r="Y1824" s="44"/>
      <c r="Z1824" s="27"/>
      <c r="AA1824" s="27"/>
    </row>
    <row r="1825">
      <c r="A1825" s="21"/>
      <c r="B1825" s="21"/>
      <c r="C1825" s="21"/>
      <c r="D1825" s="21"/>
      <c r="E1825" s="21"/>
      <c r="F1825" s="21"/>
      <c r="G1825" s="21"/>
      <c r="H1825" s="21"/>
      <c r="I1825" s="21"/>
      <c r="J1825" s="21"/>
      <c r="K1825" s="25"/>
      <c r="L1825" s="7"/>
      <c r="M1825" s="7"/>
      <c r="N1825" s="7"/>
      <c r="O1825" s="7"/>
      <c r="P1825" s="44"/>
      <c r="Q1825" s="7"/>
      <c r="R1825" s="7"/>
      <c r="S1825" s="44"/>
      <c r="T1825" s="7"/>
      <c r="U1825" s="7"/>
      <c r="V1825" s="44"/>
      <c r="W1825" s="7"/>
      <c r="X1825" s="7"/>
      <c r="Y1825" s="44"/>
      <c r="Z1825" s="27"/>
      <c r="AA1825" s="27"/>
    </row>
    <row r="1826">
      <c r="A1826" s="21"/>
      <c r="B1826" s="21"/>
      <c r="C1826" s="21"/>
      <c r="D1826" s="21"/>
      <c r="E1826" s="21"/>
      <c r="F1826" s="21"/>
      <c r="G1826" s="21"/>
      <c r="H1826" s="21"/>
      <c r="I1826" s="21"/>
      <c r="J1826" s="21"/>
      <c r="K1826" s="25"/>
      <c r="L1826" s="7"/>
      <c r="M1826" s="7"/>
      <c r="N1826" s="7"/>
      <c r="O1826" s="7"/>
      <c r="P1826" s="44"/>
      <c r="Q1826" s="7"/>
      <c r="R1826" s="7"/>
      <c r="S1826" s="44"/>
      <c r="T1826" s="7"/>
      <c r="U1826" s="7"/>
      <c r="V1826" s="44"/>
      <c r="W1826" s="7"/>
      <c r="X1826" s="7"/>
      <c r="Y1826" s="44"/>
      <c r="Z1826" s="27"/>
      <c r="AA1826" s="27"/>
    </row>
    <row r="1827">
      <c r="A1827" s="21"/>
      <c r="B1827" s="21"/>
      <c r="C1827" s="21"/>
      <c r="D1827" s="21"/>
      <c r="E1827" s="21"/>
      <c r="F1827" s="21"/>
      <c r="G1827" s="21"/>
      <c r="H1827" s="21"/>
      <c r="I1827" s="21"/>
      <c r="J1827" s="21"/>
      <c r="K1827" s="25"/>
      <c r="L1827" s="7"/>
      <c r="M1827" s="7"/>
      <c r="N1827" s="7"/>
      <c r="O1827" s="7"/>
      <c r="P1827" s="44"/>
      <c r="Q1827" s="7"/>
      <c r="R1827" s="7"/>
      <c r="S1827" s="44"/>
      <c r="T1827" s="7"/>
      <c r="U1827" s="7"/>
      <c r="V1827" s="44"/>
      <c r="W1827" s="7"/>
      <c r="X1827" s="7"/>
      <c r="Y1827" s="44"/>
      <c r="Z1827" s="27"/>
      <c r="AA1827" s="27"/>
    </row>
    <row r="1828">
      <c r="A1828" s="21"/>
      <c r="B1828" s="21"/>
      <c r="C1828" s="21"/>
      <c r="D1828" s="21"/>
      <c r="E1828" s="21"/>
      <c r="F1828" s="21"/>
      <c r="G1828" s="21"/>
      <c r="H1828" s="21"/>
      <c r="I1828" s="21"/>
      <c r="J1828" s="21"/>
      <c r="K1828" s="25"/>
      <c r="L1828" s="7"/>
      <c r="M1828" s="7"/>
      <c r="N1828" s="7"/>
      <c r="O1828" s="7"/>
      <c r="P1828" s="44"/>
      <c r="Q1828" s="7"/>
      <c r="R1828" s="7"/>
      <c r="S1828" s="44"/>
      <c r="T1828" s="7"/>
      <c r="U1828" s="7"/>
      <c r="V1828" s="44"/>
      <c r="W1828" s="7"/>
      <c r="X1828" s="7"/>
      <c r="Y1828" s="44"/>
      <c r="Z1828" s="27"/>
      <c r="AA1828" s="27"/>
    </row>
    <row r="1829">
      <c r="A1829" s="21"/>
      <c r="B1829" s="21"/>
      <c r="C1829" s="21"/>
      <c r="D1829" s="21"/>
      <c r="E1829" s="21"/>
      <c r="F1829" s="21"/>
      <c r="G1829" s="21"/>
      <c r="H1829" s="21"/>
      <c r="I1829" s="21"/>
      <c r="J1829" s="21"/>
      <c r="K1829" s="25"/>
      <c r="L1829" s="7"/>
      <c r="M1829" s="7"/>
      <c r="N1829" s="7"/>
      <c r="O1829" s="7"/>
      <c r="P1829" s="44"/>
      <c r="Q1829" s="7"/>
      <c r="R1829" s="7"/>
      <c r="S1829" s="44"/>
      <c r="T1829" s="7"/>
      <c r="U1829" s="7"/>
      <c r="V1829" s="44"/>
      <c r="W1829" s="7"/>
      <c r="X1829" s="7"/>
      <c r="Y1829" s="44"/>
      <c r="Z1829" s="27"/>
      <c r="AA1829" s="27"/>
    </row>
    <row r="1830">
      <c r="A1830" s="21"/>
      <c r="B1830" s="21"/>
      <c r="C1830" s="21"/>
      <c r="D1830" s="21"/>
      <c r="E1830" s="21"/>
      <c r="F1830" s="21"/>
      <c r="G1830" s="21"/>
      <c r="H1830" s="21"/>
      <c r="I1830" s="21"/>
      <c r="J1830" s="21"/>
      <c r="K1830" s="25"/>
      <c r="L1830" s="7"/>
      <c r="M1830" s="7"/>
      <c r="N1830" s="7"/>
      <c r="O1830" s="7"/>
      <c r="P1830" s="44"/>
      <c r="Q1830" s="7"/>
      <c r="R1830" s="7"/>
      <c r="S1830" s="44"/>
      <c r="T1830" s="7"/>
      <c r="U1830" s="7"/>
      <c r="V1830" s="44"/>
      <c r="W1830" s="7"/>
      <c r="X1830" s="7"/>
      <c r="Y1830" s="44"/>
      <c r="Z1830" s="27"/>
      <c r="AA1830" s="27"/>
    </row>
    <row r="1831">
      <c r="A1831" s="21"/>
      <c r="B1831" s="21"/>
      <c r="C1831" s="21"/>
      <c r="D1831" s="21"/>
      <c r="E1831" s="21"/>
      <c r="F1831" s="21"/>
      <c r="G1831" s="21"/>
      <c r="H1831" s="21"/>
      <c r="I1831" s="21"/>
      <c r="J1831" s="21"/>
      <c r="K1831" s="25"/>
      <c r="L1831" s="7"/>
      <c r="M1831" s="7"/>
      <c r="N1831" s="7"/>
      <c r="O1831" s="7"/>
      <c r="P1831" s="44"/>
      <c r="Q1831" s="7"/>
      <c r="R1831" s="7"/>
      <c r="S1831" s="44"/>
      <c r="T1831" s="7"/>
      <c r="U1831" s="7"/>
      <c r="V1831" s="44"/>
      <c r="W1831" s="7"/>
      <c r="X1831" s="7"/>
      <c r="Y1831" s="44"/>
      <c r="Z1831" s="27"/>
      <c r="AA1831" s="27"/>
    </row>
    <row r="1832">
      <c r="A1832" s="21"/>
      <c r="B1832" s="21"/>
      <c r="C1832" s="21"/>
      <c r="D1832" s="21"/>
      <c r="E1832" s="21"/>
      <c r="F1832" s="21"/>
      <c r="G1832" s="21"/>
      <c r="H1832" s="21"/>
      <c r="I1832" s="21"/>
      <c r="J1832" s="21"/>
      <c r="K1832" s="25"/>
      <c r="L1832" s="7"/>
      <c r="M1832" s="7"/>
      <c r="N1832" s="7"/>
      <c r="O1832" s="7"/>
      <c r="P1832" s="44"/>
      <c r="Q1832" s="7"/>
      <c r="R1832" s="7"/>
      <c r="S1832" s="44"/>
      <c r="T1832" s="7"/>
      <c r="U1832" s="7"/>
      <c r="V1832" s="44"/>
      <c r="W1832" s="7"/>
      <c r="X1832" s="7"/>
      <c r="Y1832" s="44"/>
      <c r="Z1832" s="27"/>
      <c r="AA1832" s="27"/>
    </row>
    <row r="1833">
      <c r="A1833" s="21"/>
      <c r="B1833" s="21"/>
      <c r="C1833" s="21"/>
      <c r="D1833" s="21"/>
      <c r="E1833" s="21"/>
      <c r="F1833" s="21"/>
      <c r="G1833" s="21"/>
      <c r="H1833" s="21"/>
      <c r="I1833" s="21"/>
      <c r="J1833" s="21"/>
      <c r="K1833" s="25"/>
      <c r="L1833" s="7"/>
      <c r="M1833" s="7"/>
      <c r="N1833" s="7"/>
      <c r="O1833" s="7"/>
      <c r="P1833" s="44"/>
      <c r="Q1833" s="7"/>
      <c r="R1833" s="7"/>
      <c r="S1833" s="44"/>
      <c r="T1833" s="7"/>
      <c r="U1833" s="7"/>
      <c r="V1833" s="44"/>
      <c r="W1833" s="7"/>
      <c r="X1833" s="7"/>
      <c r="Y1833" s="44"/>
      <c r="Z1833" s="27"/>
      <c r="AA1833" s="27"/>
    </row>
    <row r="1834">
      <c r="A1834" s="21"/>
      <c r="B1834" s="21"/>
      <c r="C1834" s="21"/>
      <c r="D1834" s="21"/>
      <c r="E1834" s="21"/>
      <c r="F1834" s="21"/>
      <c r="G1834" s="21"/>
      <c r="H1834" s="21"/>
      <c r="I1834" s="21"/>
      <c r="J1834" s="21"/>
      <c r="K1834" s="25"/>
      <c r="L1834" s="7"/>
      <c r="M1834" s="7"/>
      <c r="N1834" s="7"/>
      <c r="O1834" s="7"/>
      <c r="P1834" s="44"/>
      <c r="Q1834" s="7"/>
      <c r="R1834" s="7"/>
      <c r="S1834" s="44"/>
      <c r="T1834" s="7"/>
      <c r="U1834" s="7"/>
      <c r="V1834" s="44"/>
      <c r="W1834" s="7"/>
      <c r="X1834" s="7"/>
      <c r="Y1834" s="44"/>
      <c r="Z1834" s="27"/>
      <c r="AA1834" s="27"/>
    </row>
    <row r="1835">
      <c r="A1835" s="21"/>
      <c r="B1835" s="21"/>
      <c r="C1835" s="21"/>
      <c r="D1835" s="21"/>
      <c r="E1835" s="21"/>
      <c r="F1835" s="21"/>
      <c r="G1835" s="21"/>
      <c r="H1835" s="21"/>
      <c r="I1835" s="21"/>
      <c r="J1835" s="21"/>
      <c r="K1835" s="25"/>
      <c r="L1835" s="7"/>
      <c r="M1835" s="7"/>
      <c r="N1835" s="7"/>
      <c r="O1835" s="7"/>
      <c r="P1835" s="44"/>
      <c r="Q1835" s="7"/>
      <c r="R1835" s="7"/>
      <c r="S1835" s="44"/>
      <c r="T1835" s="7"/>
      <c r="U1835" s="7"/>
      <c r="V1835" s="44"/>
      <c r="W1835" s="7"/>
      <c r="X1835" s="7"/>
      <c r="Y1835" s="44"/>
      <c r="Z1835" s="27"/>
      <c r="AA1835" s="27"/>
    </row>
    <row r="1836">
      <c r="A1836" s="21"/>
      <c r="B1836" s="21"/>
      <c r="C1836" s="21"/>
      <c r="D1836" s="21"/>
      <c r="E1836" s="21"/>
      <c r="F1836" s="21"/>
      <c r="G1836" s="21"/>
      <c r="H1836" s="21"/>
      <c r="I1836" s="21"/>
      <c r="J1836" s="21"/>
      <c r="K1836" s="25"/>
      <c r="L1836" s="7"/>
      <c r="M1836" s="7"/>
      <c r="N1836" s="7"/>
      <c r="O1836" s="7"/>
      <c r="P1836" s="44"/>
      <c r="Q1836" s="7"/>
      <c r="R1836" s="7"/>
      <c r="S1836" s="44"/>
      <c r="T1836" s="7"/>
      <c r="U1836" s="7"/>
      <c r="V1836" s="44"/>
      <c r="W1836" s="7"/>
      <c r="X1836" s="7"/>
      <c r="Y1836" s="44"/>
      <c r="Z1836" s="27"/>
      <c r="AA1836" s="27"/>
    </row>
    <row r="1837">
      <c r="A1837" s="21"/>
      <c r="B1837" s="21"/>
      <c r="C1837" s="21"/>
      <c r="D1837" s="21"/>
      <c r="E1837" s="21"/>
      <c r="F1837" s="21"/>
      <c r="G1837" s="21"/>
      <c r="H1837" s="21"/>
      <c r="I1837" s="21"/>
      <c r="J1837" s="21"/>
      <c r="K1837" s="25"/>
      <c r="L1837" s="7"/>
      <c r="M1837" s="7"/>
      <c r="N1837" s="7"/>
      <c r="O1837" s="7"/>
      <c r="P1837" s="44"/>
      <c r="Q1837" s="7"/>
      <c r="R1837" s="7"/>
      <c r="S1837" s="44"/>
      <c r="T1837" s="7"/>
      <c r="U1837" s="7"/>
      <c r="V1837" s="44"/>
      <c r="W1837" s="7"/>
      <c r="X1837" s="7"/>
      <c r="Y1837" s="44"/>
      <c r="Z1837" s="27"/>
      <c r="AA1837" s="27"/>
    </row>
    <row r="1838">
      <c r="A1838" s="21"/>
      <c r="B1838" s="21"/>
      <c r="C1838" s="21"/>
      <c r="D1838" s="21"/>
      <c r="E1838" s="21"/>
      <c r="F1838" s="21"/>
      <c r="G1838" s="21"/>
      <c r="H1838" s="21"/>
      <c r="I1838" s="21"/>
      <c r="J1838" s="21"/>
      <c r="K1838" s="25"/>
      <c r="L1838" s="7"/>
      <c r="M1838" s="7"/>
      <c r="N1838" s="7"/>
      <c r="O1838" s="7"/>
      <c r="P1838" s="44"/>
      <c r="Q1838" s="7"/>
      <c r="R1838" s="7"/>
      <c r="S1838" s="44"/>
      <c r="T1838" s="7"/>
      <c r="U1838" s="7"/>
      <c r="V1838" s="44"/>
      <c r="W1838" s="7"/>
      <c r="X1838" s="7"/>
      <c r="Y1838" s="44"/>
      <c r="Z1838" s="27"/>
      <c r="AA1838" s="27"/>
    </row>
    <row r="1839">
      <c r="A1839" s="21"/>
      <c r="B1839" s="21"/>
      <c r="C1839" s="21"/>
      <c r="D1839" s="21"/>
      <c r="E1839" s="21"/>
      <c r="F1839" s="21"/>
      <c r="G1839" s="21"/>
      <c r="H1839" s="21"/>
      <c r="I1839" s="21"/>
      <c r="J1839" s="21"/>
      <c r="K1839" s="25"/>
      <c r="L1839" s="7"/>
      <c r="M1839" s="7"/>
      <c r="N1839" s="7"/>
      <c r="O1839" s="7"/>
      <c r="P1839" s="44"/>
      <c r="Q1839" s="7"/>
      <c r="R1839" s="7"/>
      <c r="S1839" s="44"/>
      <c r="T1839" s="7"/>
      <c r="U1839" s="7"/>
      <c r="V1839" s="44"/>
      <c r="W1839" s="7"/>
      <c r="X1839" s="7"/>
      <c r="Y1839" s="44"/>
      <c r="Z1839" s="27"/>
      <c r="AA1839" s="27"/>
    </row>
    <row r="1840">
      <c r="A1840" s="21"/>
      <c r="B1840" s="21"/>
      <c r="C1840" s="21"/>
      <c r="D1840" s="21"/>
      <c r="E1840" s="21"/>
      <c r="F1840" s="21"/>
      <c r="G1840" s="21"/>
      <c r="H1840" s="21"/>
      <c r="I1840" s="21"/>
      <c r="J1840" s="21"/>
      <c r="K1840" s="25"/>
      <c r="L1840" s="7"/>
      <c r="M1840" s="7"/>
      <c r="N1840" s="7"/>
      <c r="O1840" s="7"/>
      <c r="P1840" s="44"/>
      <c r="Q1840" s="7"/>
      <c r="R1840" s="7"/>
      <c r="S1840" s="44"/>
      <c r="T1840" s="7"/>
      <c r="U1840" s="7"/>
      <c r="V1840" s="44"/>
      <c r="W1840" s="7"/>
      <c r="X1840" s="7"/>
      <c r="Y1840" s="44"/>
      <c r="Z1840" s="27"/>
      <c r="AA1840" s="27"/>
    </row>
    <row r="1841">
      <c r="A1841" s="21"/>
      <c r="B1841" s="21"/>
      <c r="C1841" s="21"/>
      <c r="D1841" s="21"/>
      <c r="E1841" s="21"/>
      <c r="F1841" s="21"/>
      <c r="G1841" s="21"/>
      <c r="H1841" s="21"/>
      <c r="I1841" s="21"/>
      <c r="J1841" s="21"/>
      <c r="K1841" s="25"/>
      <c r="L1841" s="7"/>
      <c r="M1841" s="7"/>
      <c r="N1841" s="7"/>
      <c r="O1841" s="7"/>
      <c r="P1841" s="44"/>
      <c r="Q1841" s="7"/>
      <c r="R1841" s="7"/>
      <c r="S1841" s="44"/>
      <c r="T1841" s="7"/>
      <c r="U1841" s="7"/>
      <c r="V1841" s="44"/>
      <c r="W1841" s="7"/>
      <c r="X1841" s="7"/>
      <c r="Y1841" s="44"/>
      <c r="Z1841" s="27"/>
      <c r="AA1841" s="27"/>
    </row>
    <row r="1842">
      <c r="A1842" s="21"/>
      <c r="B1842" s="21"/>
      <c r="C1842" s="21"/>
      <c r="D1842" s="21"/>
      <c r="E1842" s="21"/>
      <c r="F1842" s="21"/>
      <c r="G1842" s="21"/>
      <c r="H1842" s="21"/>
      <c r="I1842" s="21"/>
      <c r="J1842" s="21"/>
      <c r="K1842" s="25"/>
      <c r="L1842" s="7"/>
      <c r="M1842" s="7"/>
      <c r="N1842" s="7"/>
      <c r="O1842" s="7"/>
      <c r="P1842" s="44"/>
      <c r="Q1842" s="7"/>
      <c r="R1842" s="7"/>
      <c r="S1842" s="44"/>
      <c r="T1842" s="7"/>
      <c r="U1842" s="7"/>
      <c r="V1842" s="44"/>
      <c r="W1842" s="7"/>
      <c r="X1842" s="7"/>
      <c r="Y1842" s="44"/>
      <c r="Z1842" s="27"/>
      <c r="AA1842" s="27"/>
    </row>
    <row r="1843">
      <c r="A1843" s="21"/>
      <c r="B1843" s="21"/>
      <c r="C1843" s="21"/>
      <c r="D1843" s="21"/>
      <c r="E1843" s="21"/>
      <c r="F1843" s="21"/>
      <c r="G1843" s="21"/>
      <c r="H1843" s="21"/>
      <c r="I1843" s="21"/>
      <c r="J1843" s="21"/>
      <c r="K1843" s="25"/>
      <c r="L1843" s="7"/>
      <c r="M1843" s="7"/>
      <c r="N1843" s="7"/>
      <c r="O1843" s="7"/>
      <c r="P1843" s="44"/>
      <c r="Q1843" s="7"/>
      <c r="R1843" s="7"/>
      <c r="S1843" s="44"/>
      <c r="T1843" s="7"/>
      <c r="U1843" s="7"/>
      <c r="V1843" s="44"/>
      <c r="W1843" s="7"/>
      <c r="X1843" s="7"/>
      <c r="Y1843" s="44"/>
      <c r="Z1843" s="27"/>
      <c r="AA1843" s="27"/>
    </row>
    <row r="1844">
      <c r="A1844" s="21"/>
      <c r="B1844" s="21"/>
      <c r="C1844" s="21"/>
      <c r="D1844" s="21"/>
      <c r="E1844" s="21"/>
      <c r="F1844" s="21"/>
      <c r="G1844" s="21"/>
      <c r="H1844" s="21"/>
      <c r="I1844" s="21"/>
      <c r="J1844" s="21"/>
      <c r="K1844" s="25"/>
      <c r="L1844" s="7"/>
      <c r="M1844" s="7"/>
      <c r="N1844" s="7"/>
      <c r="O1844" s="7"/>
      <c r="P1844" s="44"/>
      <c r="Q1844" s="7"/>
      <c r="R1844" s="7"/>
      <c r="S1844" s="44"/>
      <c r="T1844" s="7"/>
      <c r="U1844" s="7"/>
      <c r="V1844" s="44"/>
      <c r="W1844" s="7"/>
      <c r="X1844" s="7"/>
      <c r="Y1844" s="44"/>
      <c r="Z1844" s="27"/>
      <c r="AA1844" s="27"/>
    </row>
    <row r="1845">
      <c r="A1845" s="21"/>
      <c r="B1845" s="21"/>
      <c r="C1845" s="21"/>
      <c r="D1845" s="21"/>
      <c r="E1845" s="21"/>
      <c r="F1845" s="21"/>
      <c r="G1845" s="21"/>
      <c r="H1845" s="21"/>
      <c r="I1845" s="21"/>
      <c r="J1845" s="21"/>
      <c r="K1845" s="25"/>
      <c r="L1845" s="7"/>
      <c r="M1845" s="7"/>
      <c r="N1845" s="7"/>
      <c r="O1845" s="7"/>
      <c r="P1845" s="44"/>
      <c r="Q1845" s="7"/>
      <c r="R1845" s="7"/>
      <c r="S1845" s="44"/>
      <c r="T1845" s="7"/>
      <c r="U1845" s="7"/>
      <c r="V1845" s="44"/>
      <c r="W1845" s="7"/>
      <c r="X1845" s="7"/>
      <c r="Y1845" s="44"/>
      <c r="Z1845" s="27"/>
      <c r="AA1845" s="27"/>
    </row>
    <row r="1846">
      <c r="A1846" s="21"/>
      <c r="B1846" s="21"/>
      <c r="C1846" s="21"/>
      <c r="D1846" s="21"/>
      <c r="E1846" s="21"/>
      <c r="F1846" s="21"/>
      <c r="G1846" s="21"/>
      <c r="H1846" s="21"/>
      <c r="I1846" s="21"/>
      <c r="J1846" s="21"/>
      <c r="K1846" s="25"/>
      <c r="L1846" s="7"/>
      <c r="M1846" s="7"/>
      <c r="N1846" s="7"/>
      <c r="O1846" s="7"/>
      <c r="P1846" s="44"/>
      <c r="Q1846" s="7"/>
      <c r="R1846" s="7"/>
      <c r="S1846" s="44"/>
      <c r="T1846" s="7"/>
      <c r="U1846" s="7"/>
      <c r="V1846" s="44"/>
      <c r="W1846" s="7"/>
      <c r="X1846" s="7"/>
      <c r="Y1846" s="44"/>
      <c r="Z1846" s="27"/>
      <c r="AA1846" s="27"/>
    </row>
    <row r="1847">
      <c r="A1847" s="21"/>
      <c r="B1847" s="21"/>
      <c r="C1847" s="21"/>
      <c r="D1847" s="21"/>
      <c r="E1847" s="21"/>
      <c r="F1847" s="21"/>
      <c r="G1847" s="21"/>
      <c r="H1847" s="21"/>
      <c r="I1847" s="21"/>
      <c r="J1847" s="21"/>
      <c r="K1847" s="25"/>
      <c r="L1847" s="7"/>
      <c r="M1847" s="7"/>
      <c r="N1847" s="7"/>
      <c r="O1847" s="7"/>
      <c r="P1847" s="44"/>
      <c r="Q1847" s="7"/>
      <c r="R1847" s="7"/>
      <c r="S1847" s="44"/>
      <c r="T1847" s="7"/>
      <c r="U1847" s="7"/>
      <c r="V1847" s="44"/>
      <c r="W1847" s="7"/>
      <c r="X1847" s="7"/>
      <c r="Y1847" s="44"/>
      <c r="Z1847" s="27"/>
      <c r="AA1847" s="27"/>
    </row>
    <row r="1848">
      <c r="A1848" s="21"/>
      <c r="B1848" s="21"/>
      <c r="C1848" s="21"/>
      <c r="D1848" s="21"/>
      <c r="E1848" s="21"/>
      <c r="F1848" s="21"/>
      <c r="G1848" s="21"/>
      <c r="H1848" s="21"/>
      <c r="I1848" s="21"/>
      <c r="J1848" s="21"/>
      <c r="K1848" s="25"/>
      <c r="L1848" s="7"/>
      <c r="M1848" s="7"/>
      <c r="N1848" s="7"/>
      <c r="O1848" s="7"/>
      <c r="P1848" s="44"/>
      <c r="Q1848" s="7"/>
      <c r="R1848" s="7"/>
      <c r="S1848" s="44"/>
      <c r="T1848" s="7"/>
      <c r="U1848" s="7"/>
      <c r="V1848" s="44"/>
      <c r="W1848" s="7"/>
      <c r="X1848" s="7"/>
      <c r="Y1848" s="44"/>
      <c r="Z1848" s="27"/>
      <c r="AA1848" s="27"/>
    </row>
    <row r="1849">
      <c r="A1849" s="21"/>
      <c r="B1849" s="21"/>
      <c r="C1849" s="21"/>
      <c r="D1849" s="21"/>
      <c r="E1849" s="21"/>
      <c r="F1849" s="21"/>
      <c r="G1849" s="21"/>
      <c r="H1849" s="21"/>
      <c r="I1849" s="21"/>
      <c r="J1849" s="21"/>
      <c r="K1849" s="25"/>
      <c r="L1849" s="7"/>
      <c r="M1849" s="7"/>
      <c r="N1849" s="7"/>
      <c r="O1849" s="7"/>
      <c r="P1849" s="44"/>
      <c r="Q1849" s="7"/>
      <c r="R1849" s="7"/>
      <c r="S1849" s="44"/>
      <c r="T1849" s="7"/>
      <c r="U1849" s="7"/>
      <c r="V1849" s="44"/>
      <c r="W1849" s="7"/>
      <c r="X1849" s="7"/>
      <c r="Y1849" s="44"/>
      <c r="Z1849" s="27"/>
      <c r="AA1849" s="27"/>
    </row>
    <row r="1850">
      <c r="A1850" s="21"/>
      <c r="B1850" s="21"/>
      <c r="C1850" s="21"/>
      <c r="D1850" s="21"/>
      <c r="E1850" s="21"/>
      <c r="F1850" s="21"/>
      <c r="G1850" s="21"/>
      <c r="H1850" s="21"/>
      <c r="I1850" s="21"/>
      <c r="J1850" s="21"/>
      <c r="K1850" s="25"/>
      <c r="L1850" s="7"/>
      <c r="M1850" s="7"/>
      <c r="N1850" s="7"/>
      <c r="O1850" s="7"/>
      <c r="P1850" s="44"/>
      <c r="Q1850" s="7"/>
      <c r="R1850" s="7"/>
      <c r="S1850" s="44"/>
      <c r="T1850" s="7"/>
      <c r="U1850" s="7"/>
      <c r="V1850" s="44"/>
      <c r="W1850" s="7"/>
      <c r="X1850" s="7"/>
      <c r="Y1850" s="44"/>
      <c r="Z1850" s="27"/>
      <c r="AA1850" s="27"/>
    </row>
    <row r="1851">
      <c r="A1851" s="21"/>
      <c r="B1851" s="21"/>
      <c r="C1851" s="21"/>
      <c r="D1851" s="21"/>
      <c r="E1851" s="21"/>
      <c r="F1851" s="21"/>
      <c r="G1851" s="21"/>
      <c r="H1851" s="21"/>
      <c r="I1851" s="21"/>
      <c r="J1851" s="21"/>
      <c r="K1851" s="25"/>
      <c r="L1851" s="7"/>
      <c r="M1851" s="7"/>
      <c r="N1851" s="7"/>
      <c r="O1851" s="7"/>
      <c r="P1851" s="44"/>
      <c r="Q1851" s="7"/>
      <c r="R1851" s="7"/>
      <c r="S1851" s="44"/>
      <c r="T1851" s="7"/>
      <c r="U1851" s="7"/>
      <c r="V1851" s="44"/>
      <c r="W1851" s="7"/>
      <c r="X1851" s="7"/>
      <c r="Y1851" s="44"/>
      <c r="Z1851" s="27"/>
      <c r="AA1851" s="27"/>
    </row>
    <row r="1852">
      <c r="A1852" s="21"/>
      <c r="B1852" s="21"/>
      <c r="C1852" s="21"/>
      <c r="D1852" s="21"/>
      <c r="E1852" s="21"/>
      <c r="F1852" s="21"/>
      <c r="G1852" s="21"/>
      <c r="H1852" s="21"/>
      <c r="I1852" s="21"/>
      <c r="J1852" s="21"/>
      <c r="K1852" s="25"/>
      <c r="L1852" s="7"/>
      <c r="M1852" s="7"/>
      <c r="N1852" s="7"/>
      <c r="O1852" s="7"/>
      <c r="P1852" s="44"/>
      <c r="Q1852" s="7"/>
      <c r="R1852" s="7"/>
      <c r="S1852" s="44"/>
      <c r="T1852" s="7"/>
      <c r="U1852" s="7"/>
      <c r="V1852" s="44"/>
      <c r="W1852" s="7"/>
      <c r="X1852" s="7"/>
      <c r="Y1852" s="44"/>
      <c r="Z1852" s="27"/>
      <c r="AA1852" s="27"/>
    </row>
    <row r="1853">
      <c r="A1853" s="21"/>
      <c r="B1853" s="21"/>
      <c r="C1853" s="21"/>
      <c r="D1853" s="21"/>
      <c r="E1853" s="21"/>
      <c r="F1853" s="21"/>
      <c r="G1853" s="21"/>
      <c r="H1853" s="21"/>
      <c r="I1853" s="21"/>
      <c r="J1853" s="21"/>
      <c r="K1853" s="25"/>
      <c r="L1853" s="7"/>
      <c r="M1853" s="7"/>
      <c r="N1853" s="7"/>
      <c r="O1853" s="7"/>
      <c r="P1853" s="44"/>
      <c r="Q1853" s="7"/>
      <c r="R1853" s="7"/>
      <c r="S1853" s="44"/>
      <c r="T1853" s="7"/>
      <c r="U1853" s="7"/>
      <c r="V1853" s="44"/>
      <c r="W1853" s="7"/>
      <c r="X1853" s="7"/>
      <c r="Y1853" s="44"/>
      <c r="Z1853" s="27"/>
      <c r="AA1853" s="27"/>
    </row>
    <row r="1854">
      <c r="A1854" s="21"/>
      <c r="B1854" s="21"/>
      <c r="C1854" s="21"/>
      <c r="D1854" s="21"/>
      <c r="E1854" s="21"/>
      <c r="F1854" s="21"/>
      <c r="G1854" s="21"/>
      <c r="H1854" s="21"/>
      <c r="I1854" s="21"/>
      <c r="J1854" s="21"/>
      <c r="K1854" s="25"/>
      <c r="L1854" s="7"/>
      <c r="M1854" s="7"/>
      <c r="N1854" s="7"/>
      <c r="O1854" s="7"/>
      <c r="P1854" s="44"/>
      <c r="Q1854" s="7"/>
      <c r="R1854" s="7"/>
      <c r="S1854" s="44"/>
      <c r="T1854" s="7"/>
      <c r="U1854" s="7"/>
      <c r="V1854" s="44"/>
      <c r="W1854" s="7"/>
      <c r="X1854" s="7"/>
      <c r="Y1854" s="44"/>
      <c r="Z1854" s="27"/>
      <c r="AA1854" s="27"/>
    </row>
    <row r="1855">
      <c r="A1855" s="21"/>
      <c r="B1855" s="21"/>
      <c r="C1855" s="21"/>
      <c r="D1855" s="21"/>
      <c r="E1855" s="21"/>
      <c r="F1855" s="21"/>
      <c r="G1855" s="21"/>
      <c r="H1855" s="21"/>
      <c r="I1855" s="21"/>
      <c r="J1855" s="21"/>
      <c r="K1855" s="25"/>
      <c r="L1855" s="7"/>
      <c r="M1855" s="7"/>
      <c r="N1855" s="7"/>
      <c r="O1855" s="7"/>
      <c r="P1855" s="44"/>
      <c r="Q1855" s="7"/>
      <c r="R1855" s="7"/>
      <c r="S1855" s="44"/>
      <c r="T1855" s="7"/>
      <c r="U1855" s="7"/>
      <c r="V1855" s="44"/>
      <c r="W1855" s="7"/>
      <c r="X1855" s="7"/>
      <c r="Y1855" s="44"/>
      <c r="Z1855" s="27"/>
      <c r="AA1855" s="27"/>
    </row>
    <row r="1856">
      <c r="A1856" s="21"/>
      <c r="B1856" s="21"/>
      <c r="C1856" s="21"/>
      <c r="D1856" s="21"/>
      <c r="E1856" s="21"/>
      <c r="F1856" s="21"/>
      <c r="G1856" s="21"/>
      <c r="H1856" s="21"/>
      <c r="I1856" s="21"/>
      <c r="J1856" s="21"/>
      <c r="K1856" s="25"/>
      <c r="L1856" s="7"/>
      <c r="M1856" s="7"/>
      <c r="N1856" s="7"/>
      <c r="O1856" s="7"/>
      <c r="P1856" s="44"/>
      <c r="Q1856" s="7"/>
      <c r="R1856" s="7"/>
      <c r="S1856" s="44"/>
      <c r="T1856" s="7"/>
      <c r="U1856" s="7"/>
      <c r="V1856" s="44"/>
      <c r="W1856" s="7"/>
      <c r="X1856" s="7"/>
      <c r="Y1856" s="44"/>
      <c r="Z1856" s="27"/>
      <c r="AA1856" s="27"/>
    </row>
    <row r="1857">
      <c r="A1857" s="21"/>
      <c r="B1857" s="21"/>
      <c r="C1857" s="21"/>
      <c r="D1857" s="21"/>
      <c r="E1857" s="21"/>
      <c r="F1857" s="21"/>
      <c r="G1857" s="21"/>
      <c r="H1857" s="21"/>
      <c r="I1857" s="21"/>
      <c r="J1857" s="21"/>
      <c r="K1857" s="25"/>
      <c r="L1857" s="7"/>
      <c r="M1857" s="7"/>
      <c r="N1857" s="7"/>
      <c r="O1857" s="7"/>
      <c r="P1857" s="44"/>
      <c r="Q1857" s="7"/>
      <c r="R1857" s="7"/>
      <c r="S1857" s="44"/>
      <c r="T1857" s="7"/>
      <c r="U1857" s="7"/>
      <c r="V1857" s="44"/>
      <c r="W1857" s="7"/>
      <c r="X1857" s="7"/>
      <c r="Y1857" s="44"/>
      <c r="Z1857" s="27"/>
      <c r="AA1857" s="27"/>
    </row>
    <row r="1858">
      <c r="A1858" s="21"/>
      <c r="B1858" s="21"/>
      <c r="C1858" s="21"/>
      <c r="D1858" s="21"/>
      <c r="E1858" s="21"/>
      <c r="F1858" s="21"/>
      <c r="G1858" s="21"/>
      <c r="H1858" s="21"/>
      <c r="I1858" s="21"/>
      <c r="J1858" s="21"/>
      <c r="K1858" s="25"/>
      <c r="L1858" s="7"/>
      <c r="M1858" s="7"/>
      <c r="N1858" s="7"/>
      <c r="O1858" s="7"/>
      <c r="P1858" s="44"/>
      <c r="Q1858" s="7"/>
      <c r="R1858" s="7"/>
      <c r="S1858" s="44"/>
      <c r="T1858" s="7"/>
      <c r="U1858" s="7"/>
      <c r="V1858" s="44"/>
      <c r="W1858" s="7"/>
      <c r="X1858" s="7"/>
      <c r="Y1858" s="44"/>
      <c r="Z1858" s="27"/>
      <c r="AA1858" s="27"/>
    </row>
    <row r="1859">
      <c r="A1859" s="21"/>
      <c r="B1859" s="21"/>
      <c r="C1859" s="21"/>
      <c r="D1859" s="21"/>
      <c r="E1859" s="21"/>
      <c r="F1859" s="21"/>
      <c r="G1859" s="21"/>
      <c r="H1859" s="21"/>
      <c r="I1859" s="21"/>
      <c r="J1859" s="21"/>
      <c r="K1859" s="25"/>
      <c r="L1859" s="7"/>
      <c r="M1859" s="7"/>
      <c r="N1859" s="7"/>
      <c r="O1859" s="7"/>
      <c r="P1859" s="44"/>
      <c r="Q1859" s="7"/>
      <c r="R1859" s="7"/>
      <c r="S1859" s="44"/>
      <c r="T1859" s="7"/>
      <c r="U1859" s="7"/>
      <c r="V1859" s="44"/>
      <c r="W1859" s="7"/>
      <c r="X1859" s="7"/>
      <c r="Y1859" s="44"/>
      <c r="Z1859" s="27"/>
      <c r="AA1859" s="27"/>
    </row>
    <row r="1860">
      <c r="A1860" s="21"/>
      <c r="B1860" s="21"/>
      <c r="C1860" s="21"/>
      <c r="D1860" s="21"/>
      <c r="E1860" s="21"/>
      <c r="F1860" s="21"/>
      <c r="G1860" s="21"/>
      <c r="H1860" s="21"/>
      <c r="I1860" s="21"/>
      <c r="J1860" s="21"/>
      <c r="K1860" s="25"/>
      <c r="L1860" s="7"/>
      <c r="M1860" s="7"/>
      <c r="N1860" s="7"/>
      <c r="O1860" s="7"/>
      <c r="P1860" s="44"/>
      <c r="Q1860" s="7"/>
      <c r="R1860" s="7"/>
      <c r="S1860" s="44"/>
      <c r="T1860" s="7"/>
      <c r="U1860" s="7"/>
      <c r="V1860" s="44"/>
      <c r="W1860" s="7"/>
      <c r="X1860" s="7"/>
      <c r="Y1860" s="44"/>
      <c r="Z1860" s="27"/>
      <c r="AA1860" s="27"/>
    </row>
    <row r="1861">
      <c r="A1861" s="21"/>
      <c r="B1861" s="21"/>
      <c r="C1861" s="21"/>
      <c r="D1861" s="21"/>
      <c r="E1861" s="21"/>
      <c r="F1861" s="21"/>
      <c r="G1861" s="21"/>
      <c r="H1861" s="21"/>
      <c r="I1861" s="21"/>
      <c r="J1861" s="21"/>
      <c r="K1861" s="25"/>
      <c r="L1861" s="7"/>
      <c r="M1861" s="7"/>
      <c r="N1861" s="7"/>
      <c r="O1861" s="7"/>
      <c r="P1861" s="44"/>
      <c r="Q1861" s="7"/>
      <c r="R1861" s="7"/>
      <c r="S1861" s="44"/>
      <c r="T1861" s="7"/>
      <c r="U1861" s="7"/>
      <c r="V1861" s="44"/>
      <c r="W1861" s="7"/>
      <c r="X1861" s="7"/>
      <c r="Y1861" s="44"/>
      <c r="Z1861" s="27"/>
      <c r="AA1861" s="27"/>
    </row>
    <row r="1862">
      <c r="A1862" s="21"/>
      <c r="B1862" s="21"/>
      <c r="C1862" s="21"/>
      <c r="D1862" s="21"/>
      <c r="E1862" s="21"/>
      <c r="F1862" s="21"/>
      <c r="G1862" s="21"/>
      <c r="H1862" s="21"/>
      <c r="I1862" s="21"/>
      <c r="J1862" s="21"/>
      <c r="K1862" s="25"/>
      <c r="L1862" s="7"/>
      <c r="M1862" s="7"/>
      <c r="N1862" s="7"/>
      <c r="O1862" s="7"/>
      <c r="P1862" s="44"/>
      <c r="Q1862" s="7"/>
      <c r="R1862" s="7"/>
      <c r="S1862" s="44"/>
      <c r="T1862" s="7"/>
      <c r="U1862" s="7"/>
      <c r="V1862" s="44"/>
      <c r="W1862" s="7"/>
      <c r="X1862" s="7"/>
      <c r="Y1862" s="44"/>
      <c r="Z1862" s="27"/>
      <c r="AA1862" s="27"/>
    </row>
    <row r="1863">
      <c r="A1863" s="21"/>
      <c r="B1863" s="21"/>
      <c r="C1863" s="21"/>
      <c r="D1863" s="21"/>
      <c r="E1863" s="21"/>
      <c r="F1863" s="21"/>
      <c r="G1863" s="21"/>
      <c r="H1863" s="21"/>
      <c r="I1863" s="21"/>
      <c r="J1863" s="21"/>
      <c r="K1863" s="25"/>
      <c r="L1863" s="7"/>
      <c r="M1863" s="7"/>
      <c r="N1863" s="7"/>
      <c r="O1863" s="7"/>
      <c r="P1863" s="44"/>
      <c r="Q1863" s="7"/>
      <c r="R1863" s="7"/>
      <c r="S1863" s="44"/>
      <c r="T1863" s="7"/>
      <c r="U1863" s="7"/>
      <c r="V1863" s="44"/>
      <c r="W1863" s="7"/>
      <c r="X1863" s="7"/>
      <c r="Y1863" s="44"/>
      <c r="Z1863" s="27"/>
      <c r="AA1863" s="27"/>
    </row>
    <row r="1864">
      <c r="A1864" s="21"/>
      <c r="B1864" s="21"/>
      <c r="C1864" s="21"/>
      <c r="D1864" s="21"/>
      <c r="E1864" s="21"/>
      <c r="F1864" s="21"/>
      <c r="G1864" s="21"/>
      <c r="H1864" s="21"/>
      <c r="I1864" s="21"/>
      <c r="J1864" s="21"/>
      <c r="K1864" s="25"/>
      <c r="L1864" s="7"/>
      <c r="M1864" s="7"/>
      <c r="N1864" s="7"/>
      <c r="O1864" s="7"/>
      <c r="P1864" s="44"/>
      <c r="Q1864" s="7"/>
      <c r="R1864" s="7"/>
      <c r="S1864" s="44"/>
      <c r="T1864" s="7"/>
      <c r="U1864" s="7"/>
      <c r="V1864" s="44"/>
      <c r="W1864" s="7"/>
      <c r="X1864" s="7"/>
      <c r="Y1864" s="44"/>
      <c r="Z1864" s="27"/>
      <c r="AA1864" s="27"/>
    </row>
    <row r="1865">
      <c r="A1865" s="21"/>
      <c r="B1865" s="21"/>
      <c r="C1865" s="21"/>
      <c r="D1865" s="21"/>
      <c r="E1865" s="21"/>
      <c r="F1865" s="21"/>
      <c r="G1865" s="21"/>
      <c r="H1865" s="21"/>
      <c r="I1865" s="21"/>
      <c r="J1865" s="21"/>
      <c r="K1865" s="25"/>
      <c r="L1865" s="7"/>
      <c r="M1865" s="7"/>
      <c r="N1865" s="7"/>
      <c r="O1865" s="7"/>
      <c r="P1865" s="44"/>
      <c r="Q1865" s="7"/>
      <c r="R1865" s="7"/>
      <c r="S1865" s="44"/>
      <c r="T1865" s="7"/>
      <c r="U1865" s="7"/>
      <c r="V1865" s="44"/>
      <c r="W1865" s="7"/>
      <c r="X1865" s="7"/>
      <c r="Y1865" s="44"/>
      <c r="Z1865" s="27"/>
      <c r="AA1865" s="27"/>
    </row>
    <row r="1866">
      <c r="A1866" s="21"/>
      <c r="B1866" s="21"/>
      <c r="C1866" s="21"/>
      <c r="D1866" s="21"/>
      <c r="E1866" s="21"/>
      <c r="F1866" s="21"/>
      <c r="G1866" s="21"/>
      <c r="H1866" s="21"/>
      <c r="I1866" s="21"/>
      <c r="J1866" s="21"/>
      <c r="K1866" s="25"/>
      <c r="L1866" s="7"/>
      <c r="M1866" s="7"/>
      <c r="N1866" s="7"/>
      <c r="O1866" s="7"/>
      <c r="P1866" s="44"/>
      <c r="Q1866" s="7"/>
      <c r="R1866" s="7"/>
      <c r="S1866" s="44"/>
      <c r="T1866" s="7"/>
      <c r="U1866" s="7"/>
      <c r="V1866" s="44"/>
      <c r="W1866" s="7"/>
      <c r="X1866" s="7"/>
      <c r="Y1866" s="44"/>
      <c r="Z1866" s="27"/>
      <c r="AA1866" s="27"/>
    </row>
    <row r="1867">
      <c r="A1867" s="21"/>
      <c r="B1867" s="21"/>
      <c r="C1867" s="21"/>
      <c r="D1867" s="21"/>
      <c r="E1867" s="21"/>
      <c r="F1867" s="21"/>
      <c r="G1867" s="21"/>
      <c r="H1867" s="21"/>
      <c r="I1867" s="21"/>
      <c r="J1867" s="21"/>
      <c r="K1867" s="25"/>
      <c r="L1867" s="7"/>
      <c r="M1867" s="7"/>
      <c r="N1867" s="7"/>
      <c r="O1867" s="7"/>
      <c r="P1867" s="44"/>
      <c r="Q1867" s="7"/>
      <c r="R1867" s="7"/>
      <c r="S1867" s="44"/>
      <c r="T1867" s="7"/>
      <c r="U1867" s="7"/>
      <c r="V1867" s="44"/>
      <c r="W1867" s="7"/>
      <c r="X1867" s="7"/>
      <c r="Y1867" s="44"/>
      <c r="Z1867" s="27"/>
      <c r="AA1867" s="27"/>
    </row>
    <row r="1868">
      <c r="A1868" s="21"/>
      <c r="B1868" s="21"/>
      <c r="C1868" s="21"/>
      <c r="D1868" s="21"/>
      <c r="E1868" s="21"/>
      <c r="F1868" s="21"/>
      <c r="G1868" s="21"/>
      <c r="H1868" s="21"/>
      <c r="I1868" s="21"/>
      <c r="J1868" s="21"/>
      <c r="K1868" s="25"/>
      <c r="L1868" s="7"/>
      <c r="M1868" s="7"/>
      <c r="N1868" s="7"/>
      <c r="O1868" s="7"/>
      <c r="P1868" s="44"/>
      <c r="Q1868" s="7"/>
      <c r="R1868" s="7"/>
      <c r="S1868" s="44"/>
      <c r="T1868" s="7"/>
      <c r="U1868" s="7"/>
      <c r="V1868" s="44"/>
      <c r="W1868" s="7"/>
      <c r="X1868" s="7"/>
      <c r="Y1868" s="44"/>
      <c r="Z1868" s="27"/>
      <c r="AA1868" s="27"/>
    </row>
    <row r="1869">
      <c r="A1869" s="21"/>
      <c r="B1869" s="21"/>
      <c r="C1869" s="21"/>
      <c r="D1869" s="21"/>
      <c r="E1869" s="21"/>
      <c r="F1869" s="21"/>
      <c r="G1869" s="21"/>
      <c r="H1869" s="21"/>
      <c r="I1869" s="21"/>
      <c r="J1869" s="21"/>
      <c r="K1869" s="25"/>
      <c r="L1869" s="7"/>
      <c r="M1869" s="7"/>
      <c r="N1869" s="7"/>
      <c r="O1869" s="7"/>
      <c r="P1869" s="44"/>
      <c r="Q1869" s="7"/>
      <c r="R1869" s="7"/>
      <c r="S1869" s="44"/>
      <c r="T1869" s="7"/>
      <c r="U1869" s="7"/>
      <c r="V1869" s="44"/>
      <c r="W1869" s="7"/>
      <c r="X1869" s="7"/>
      <c r="Y1869" s="44"/>
      <c r="Z1869" s="27"/>
      <c r="AA1869" s="27"/>
    </row>
    <row r="1870">
      <c r="A1870" s="21"/>
      <c r="B1870" s="21"/>
      <c r="C1870" s="21"/>
      <c r="D1870" s="21"/>
      <c r="E1870" s="21"/>
      <c r="F1870" s="21"/>
      <c r="G1870" s="21"/>
      <c r="H1870" s="21"/>
      <c r="I1870" s="21"/>
      <c r="J1870" s="21"/>
      <c r="K1870" s="25"/>
      <c r="L1870" s="7"/>
      <c r="M1870" s="7"/>
      <c r="N1870" s="7"/>
      <c r="O1870" s="7"/>
      <c r="P1870" s="44"/>
      <c r="Q1870" s="7"/>
      <c r="R1870" s="7"/>
      <c r="S1870" s="44"/>
      <c r="T1870" s="7"/>
      <c r="U1870" s="7"/>
      <c r="V1870" s="44"/>
      <c r="W1870" s="7"/>
      <c r="X1870" s="7"/>
      <c r="Y1870" s="44"/>
      <c r="Z1870" s="27"/>
      <c r="AA1870" s="27"/>
    </row>
    <row r="1871">
      <c r="A1871" s="21"/>
      <c r="B1871" s="21"/>
      <c r="C1871" s="21"/>
      <c r="D1871" s="21"/>
      <c r="E1871" s="21"/>
      <c r="F1871" s="21"/>
      <c r="G1871" s="21"/>
      <c r="H1871" s="21"/>
      <c r="I1871" s="21"/>
      <c r="J1871" s="21"/>
      <c r="K1871" s="25"/>
      <c r="L1871" s="7"/>
      <c r="M1871" s="7"/>
      <c r="N1871" s="7"/>
      <c r="O1871" s="7"/>
      <c r="P1871" s="44"/>
      <c r="Q1871" s="7"/>
      <c r="R1871" s="7"/>
      <c r="S1871" s="44"/>
      <c r="T1871" s="7"/>
      <c r="U1871" s="7"/>
      <c r="V1871" s="44"/>
      <c r="W1871" s="7"/>
      <c r="X1871" s="7"/>
      <c r="Y1871" s="44"/>
      <c r="Z1871" s="27"/>
      <c r="AA1871" s="27"/>
    </row>
    <row r="1872">
      <c r="A1872" s="21"/>
      <c r="B1872" s="21"/>
      <c r="C1872" s="21"/>
      <c r="D1872" s="21"/>
      <c r="E1872" s="21"/>
      <c r="F1872" s="21"/>
      <c r="G1872" s="21"/>
      <c r="H1872" s="21"/>
      <c r="I1872" s="21"/>
      <c r="J1872" s="21"/>
      <c r="K1872" s="25"/>
      <c r="L1872" s="7"/>
      <c r="M1872" s="7"/>
      <c r="N1872" s="7"/>
      <c r="O1872" s="7"/>
      <c r="P1872" s="44"/>
      <c r="Q1872" s="7"/>
      <c r="R1872" s="7"/>
      <c r="S1872" s="44"/>
      <c r="T1872" s="7"/>
      <c r="U1872" s="7"/>
      <c r="V1872" s="44"/>
      <c r="W1872" s="7"/>
      <c r="X1872" s="7"/>
      <c r="Y1872" s="44"/>
      <c r="Z1872" s="27"/>
      <c r="AA1872" s="27"/>
    </row>
    <row r="1873">
      <c r="A1873" s="21"/>
      <c r="B1873" s="21"/>
      <c r="C1873" s="21"/>
      <c r="D1873" s="21"/>
      <c r="E1873" s="21"/>
      <c r="F1873" s="21"/>
      <c r="G1873" s="21"/>
      <c r="H1873" s="21"/>
      <c r="I1873" s="21"/>
      <c r="J1873" s="21"/>
      <c r="K1873" s="25"/>
      <c r="L1873" s="7"/>
      <c r="M1873" s="7"/>
      <c r="N1873" s="7"/>
      <c r="O1873" s="7"/>
      <c r="P1873" s="44"/>
      <c r="Q1873" s="7"/>
      <c r="R1873" s="7"/>
      <c r="S1873" s="44"/>
      <c r="T1873" s="7"/>
      <c r="U1873" s="7"/>
      <c r="V1873" s="44"/>
      <c r="W1873" s="7"/>
      <c r="X1873" s="7"/>
      <c r="Y1873" s="44"/>
      <c r="Z1873" s="27"/>
      <c r="AA1873" s="27"/>
    </row>
    <row r="1874">
      <c r="A1874" s="21"/>
      <c r="B1874" s="21"/>
      <c r="C1874" s="21"/>
      <c r="D1874" s="21"/>
      <c r="E1874" s="21"/>
      <c r="F1874" s="21"/>
      <c r="G1874" s="21"/>
      <c r="H1874" s="21"/>
      <c r="I1874" s="21"/>
      <c r="J1874" s="21"/>
      <c r="K1874" s="25"/>
      <c r="L1874" s="7"/>
      <c r="M1874" s="7"/>
      <c r="N1874" s="7"/>
      <c r="O1874" s="7"/>
      <c r="P1874" s="44"/>
      <c r="Q1874" s="7"/>
      <c r="R1874" s="7"/>
      <c r="S1874" s="44"/>
      <c r="T1874" s="7"/>
      <c r="U1874" s="7"/>
      <c r="V1874" s="44"/>
      <c r="W1874" s="7"/>
      <c r="X1874" s="7"/>
      <c r="Y1874" s="44"/>
      <c r="Z1874" s="27"/>
      <c r="AA1874" s="27"/>
    </row>
    <row r="1875">
      <c r="A1875" s="21"/>
      <c r="B1875" s="21"/>
      <c r="C1875" s="21"/>
      <c r="D1875" s="21"/>
      <c r="E1875" s="21"/>
      <c r="F1875" s="21"/>
      <c r="G1875" s="21"/>
      <c r="H1875" s="21"/>
      <c r="I1875" s="21"/>
      <c r="J1875" s="21"/>
      <c r="K1875" s="25"/>
      <c r="L1875" s="7"/>
      <c r="M1875" s="7"/>
      <c r="N1875" s="7"/>
      <c r="O1875" s="7"/>
      <c r="P1875" s="44"/>
      <c r="Q1875" s="7"/>
      <c r="R1875" s="7"/>
      <c r="S1875" s="44"/>
      <c r="T1875" s="7"/>
      <c r="U1875" s="7"/>
      <c r="V1875" s="44"/>
      <c r="W1875" s="7"/>
      <c r="X1875" s="7"/>
      <c r="Y1875" s="44"/>
      <c r="Z1875" s="27"/>
      <c r="AA1875" s="27"/>
    </row>
    <row r="1876">
      <c r="A1876" s="21"/>
      <c r="B1876" s="21"/>
      <c r="C1876" s="21"/>
      <c r="D1876" s="21"/>
      <c r="E1876" s="21"/>
      <c r="F1876" s="21"/>
      <c r="G1876" s="21"/>
      <c r="H1876" s="21"/>
      <c r="I1876" s="21"/>
      <c r="J1876" s="21"/>
      <c r="K1876" s="25"/>
      <c r="L1876" s="7"/>
      <c r="M1876" s="7"/>
      <c r="N1876" s="7"/>
      <c r="O1876" s="7"/>
      <c r="P1876" s="44"/>
      <c r="Q1876" s="7"/>
      <c r="R1876" s="7"/>
      <c r="S1876" s="44"/>
      <c r="T1876" s="7"/>
      <c r="U1876" s="7"/>
      <c r="V1876" s="44"/>
      <c r="W1876" s="7"/>
      <c r="X1876" s="7"/>
      <c r="Y1876" s="44"/>
      <c r="Z1876" s="27"/>
      <c r="AA1876" s="27"/>
    </row>
    <row r="1877">
      <c r="A1877" s="21"/>
      <c r="B1877" s="21"/>
      <c r="C1877" s="21"/>
      <c r="D1877" s="21"/>
      <c r="E1877" s="21"/>
      <c r="F1877" s="21"/>
      <c r="G1877" s="21"/>
      <c r="H1877" s="21"/>
      <c r="I1877" s="21"/>
      <c r="J1877" s="21"/>
      <c r="K1877" s="25"/>
      <c r="L1877" s="7"/>
      <c r="M1877" s="7"/>
      <c r="N1877" s="7"/>
      <c r="O1877" s="7"/>
      <c r="P1877" s="44"/>
      <c r="Q1877" s="7"/>
      <c r="R1877" s="7"/>
      <c r="S1877" s="44"/>
      <c r="T1877" s="7"/>
      <c r="U1877" s="7"/>
      <c r="V1877" s="44"/>
      <c r="W1877" s="7"/>
      <c r="X1877" s="7"/>
      <c r="Y1877" s="44"/>
      <c r="Z1877" s="27"/>
      <c r="AA1877" s="27"/>
    </row>
    <row r="1878">
      <c r="A1878" s="21"/>
      <c r="B1878" s="21"/>
      <c r="C1878" s="21"/>
      <c r="D1878" s="21"/>
      <c r="E1878" s="21"/>
      <c r="F1878" s="21"/>
      <c r="G1878" s="21"/>
      <c r="H1878" s="21"/>
      <c r="I1878" s="21"/>
      <c r="J1878" s="21"/>
      <c r="K1878" s="25"/>
      <c r="L1878" s="7"/>
      <c r="M1878" s="7"/>
      <c r="N1878" s="7"/>
      <c r="O1878" s="7"/>
      <c r="P1878" s="44"/>
      <c r="Q1878" s="7"/>
      <c r="R1878" s="7"/>
      <c r="S1878" s="44"/>
      <c r="T1878" s="7"/>
      <c r="U1878" s="7"/>
      <c r="V1878" s="44"/>
      <c r="W1878" s="7"/>
      <c r="X1878" s="7"/>
      <c r="Y1878" s="44"/>
      <c r="Z1878" s="27"/>
      <c r="AA1878" s="27"/>
    </row>
    <row r="1879">
      <c r="A1879" s="21"/>
      <c r="B1879" s="21"/>
      <c r="C1879" s="21"/>
      <c r="D1879" s="21"/>
      <c r="E1879" s="21"/>
      <c r="F1879" s="21"/>
      <c r="G1879" s="21"/>
      <c r="H1879" s="21"/>
      <c r="I1879" s="21"/>
      <c r="J1879" s="21"/>
      <c r="K1879" s="25"/>
      <c r="L1879" s="7"/>
      <c r="M1879" s="7"/>
      <c r="N1879" s="7"/>
      <c r="O1879" s="7"/>
      <c r="P1879" s="44"/>
      <c r="Q1879" s="7"/>
      <c r="R1879" s="7"/>
      <c r="S1879" s="44"/>
      <c r="T1879" s="7"/>
      <c r="U1879" s="7"/>
      <c r="V1879" s="44"/>
      <c r="W1879" s="7"/>
      <c r="X1879" s="7"/>
      <c r="Y1879" s="44"/>
      <c r="Z1879" s="27"/>
      <c r="AA1879" s="27"/>
    </row>
    <row r="1880">
      <c r="A1880" s="21"/>
      <c r="B1880" s="21"/>
      <c r="C1880" s="21"/>
      <c r="D1880" s="21"/>
      <c r="E1880" s="21"/>
      <c r="F1880" s="21"/>
      <c r="G1880" s="21"/>
      <c r="H1880" s="21"/>
      <c r="I1880" s="21"/>
      <c r="J1880" s="21"/>
      <c r="K1880" s="25"/>
      <c r="L1880" s="7"/>
      <c r="M1880" s="7"/>
      <c r="N1880" s="7"/>
      <c r="O1880" s="7"/>
      <c r="P1880" s="44"/>
      <c r="Q1880" s="7"/>
      <c r="R1880" s="7"/>
      <c r="S1880" s="44"/>
      <c r="T1880" s="7"/>
      <c r="U1880" s="7"/>
      <c r="V1880" s="44"/>
      <c r="W1880" s="7"/>
      <c r="X1880" s="7"/>
      <c r="Y1880" s="44"/>
      <c r="Z1880" s="27"/>
      <c r="AA1880" s="27"/>
    </row>
    <row r="1881">
      <c r="A1881" s="21"/>
      <c r="B1881" s="21"/>
      <c r="C1881" s="21"/>
      <c r="D1881" s="21"/>
      <c r="E1881" s="21"/>
      <c r="F1881" s="21"/>
      <c r="G1881" s="21"/>
      <c r="H1881" s="21"/>
      <c r="I1881" s="21"/>
      <c r="J1881" s="21"/>
      <c r="K1881" s="25"/>
      <c r="L1881" s="7"/>
      <c r="M1881" s="7"/>
      <c r="N1881" s="7"/>
      <c r="O1881" s="7"/>
      <c r="P1881" s="44"/>
      <c r="Q1881" s="7"/>
      <c r="R1881" s="7"/>
      <c r="S1881" s="44"/>
      <c r="T1881" s="7"/>
      <c r="U1881" s="7"/>
      <c r="V1881" s="44"/>
      <c r="W1881" s="7"/>
      <c r="X1881" s="7"/>
      <c r="Y1881" s="44"/>
      <c r="Z1881" s="27"/>
      <c r="AA1881" s="27"/>
    </row>
    <row r="1882">
      <c r="A1882" s="21"/>
      <c r="B1882" s="21"/>
      <c r="C1882" s="21"/>
      <c r="D1882" s="21"/>
      <c r="E1882" s="21"/>
      <c r="F1882" s="21"/>
      <c r="G1882" s="21"/>
      <c r="H1882" s="21"/>
      <c r="I1882" s="21"/>
      <c r="J1882" s="21"/>
      <c r="K1882" s="25"/>
      <c r="L1882" s="7"/>
      <c r="M1882" s="7"/>
      <c r="N1882" s="7"/>
      <c r="O1882" s="7"/>
      <c r="P1882" s="44"/>
      <c r="Q1882" s="7"/>
      <c r="R1882" s="7"/>
      <c r="S1882" s="44"/>
      <c r="T1882" s="7"/>
      <c r="U1882" s="7"/>
      <c r="V1882" s="44"/>
      <c r="W1882" s="7"/>
      <c r="X1882" s="7"/>
      <c r="Y1882" s="44"/>
      <c r="Z1882" s="27"/>
      <c r="AA1882" s="27"/>
    </row>
    <row r="1883">
      <c r="A1883" s="21"/>
      <c r="B1883" s="21"/>
      <c r="C1883" s="21"/>
      <c r="D1883" s="21"/>
      <c r="E1883" s="21"/>
      <c r="F1883" s="21"/>
      <c r="G1883" s="21"/>
      <c r="H1883" s="21"/>
      <c r="I1883" s="21"/>
      <c r="J1883" s="21"/>
      <c r="K1883" s="25"/>
      <c r="L1883" s="7"/>
      <c r="M1883" s="7"/>
      <c r="N1883" s="7"/>
      <c r="O1883" s="7"/>
      <c r="P1883" s="44"/>
      <c r="Q1883" s="7"/>
      <c r="R1883" s="7"/>
      <c r="S1883" s="44"/>
      <c r="T1883" s="7"/>
      <c r="U1883" s="7"/>
      <c r="V1883" s="44"/>
      <c r="W1883" s="7"/>
      <c r="X1883" s="7"/>
      <c r="Y1883" s="44"/>
      <c r="Z1883" s="27"/>
      <c r="AA1883" s="27"/>
    </row>
    <row r="1884">
      <c r="A1884" s="21"/>
      <c r="B1884" s="21"/>
      <c r="C1884" s="21"/>
      <c r="D1884" s="21"/>
      <c r="E1884" s="21"/>
      <c r="F1884" s="21"/>
      <c r="G1884" s="21"/>
      <c r="H1884" s="21"/>
      <c r="I1884" s="21"/>
      <c r="J1884" s="21"/>
      <c r="K1884" s="25"/>
      <c r="L1884" s="7"/>
      <c r="M1884" s="7"/>
      <c r="N1884" s="7"/>
      <c r="O1884" s="7"/>
      <c r="P1884" s="44"/>
      <c r="Q1884" s="7"/>
      <c r="R1884" s="7"/>
      <c r="S1884" s="44"/>
      <c r="T1884" s="7"/>
      <c r="U1884" s="7"/>
      <c r="V1884" s="44"/>
      <c r="W1884" s="7"/>
      <c r="X1884" s="7"/>
      <c r="Y1884" s="44"/>
      <c r="Z1884" s="27"/>
      <c r="AA1884" s="27"/>
    </row>
    <row r="1885">
      <c r="A1885" s="21"/>
      <c r="B1885" s="21"/>
      <c r="C1885" s="21"/>
      <c r="D1885" s="21"/>
      <c r="E1885" s="21"/>
      <c r="F1885" s="21"/>
      <c r="G1885" s="21"/>
      <c r="H1885" s="21"/>
      <c r="I1885" s="21"/>
      <c r="J1885" s="21"/>
      <c r="K1885" s="25"/>
      <c r="L1885" s="7"/>
      <c r="M1885" s="7"/>
      <c r="N1885" s="7"/>
      <c r="O1885" s="7"/>
      <c r="P1885" s="44"/>
      <c r="Q1885" s="7"/>
      <c r="R1885" s="7"/>
      <c r="S1885" s="44"/>
      <c r="T1885" s="7"/>
      <c r="U1885" s="7"/>
      <c r="V1885" s="44"/>
      <c r="W1885" s="7"/>
      <c r="X1885" s="7"/>
      <c r="Y1885" s="44"/>
      <c r="Z1885" s="27"/>
      <c r="AA1885" s="27"/>
    </row>
    <row r="1886">
      <c r="A1886" s="21"/>
      <c r="B1886" s="21"/>
      <c r="C1886" s="21"/>
      <c r="D1886" s="21"/>
      <c r="E1886" s="21"/>
      <c r="F1886" s="21"/>
      <c r="G1886" s="21"/>
      <c r="H1886" s="21"/>
      <c r="I1886" s="21"/>
      <c r="J1886" s="21"/>
      <c r="K1886" s="25"/>
      <c r="L1886" s="7"/>
      <c r="M1886" s="7"/>
      <c r="N1886" s="7"/>
      <c r="O1886" s="7"/>
      <c r="P1886" s="44"/>
      <c r="Q1886" s="7"/>
      <c r="R1886" s="7"/>
      <c r="S1886" s="44"/>
      <c r="T1886" s="7"/>
      <c r="U1886" s="7"/>
      <c r="V1886" s="44"/>
      <c r="W1886" s="7"/>
      <c r="X1886" s="7"/>
      <c r="Y1886" s="44"/>
      <c r="Z1886" s="27"/>
      <c r="AA1886" s="27"/>
    </row>
    <row r="1887">
      <c r="A1887" s="21"/>
      <c r="B1887" s="21"/>
      <c r="C1887" s="21"/>
      <c r="D1887" s="21"/>
      <c r="E1887" s="21"/>
      <c r="F1887" s="21"/>
      <c r="G1887" s="21"/>
      <c r="H1887" s="21"/>
      <c r="I1887" s="21"/>
      <c r="J1887" s="21"/>
      <c r="K1887" s="25"/>
      <c r="L1887" s="7"/>
      <c r="M1887" s="7"/>
      <c r="N1887" s="7"/>
      <c r="O1887" s="7"/>
      <c r="P1887" s="44"/>
      <c r="Q1887" s="7"/>
      <c r="R1887" s="7"/>
      <c r="S1887" s="44"/>
      <c r="T1887" s="7"/>
      <c r="U1887" s="7"/>
      <c r="V1887" s="44"/>
      <c r="W1887" s="7"/>
      <c r="X1887" s="7"/>
      <c r="Y1887" s="44"/>
      <c r="Z1887" s="27"/>
      <c r="AA1887" s="27"/>
    </row>
    <row r="1888">
      <c r="A1888" s="21"/>
      <c r="B1888" s="21"/>
      <c r="C1888" s="21"/>
      <c r="D1888" s="21"/>
      <c r="E1888" s="21"/>
      <c r="F1888" s="21"/>
      <c r="G1888" s="21"/>
      <c r="H1888" s="21"/>
      <c r="I1888" s="21"/>
      <c r="J1888" s="21"/>
      <c r="K1888" s="25"/>
      <c r="L1888" s="7"/>
      <c r="M1888" s="7"/>
      <c r="N1888" s="7"/>
      <c r="O1888" s="7"/>
      <c r="P1888" s="44"/>
      <c r="Q1888" s="7"/>
      <c r="R1888" s="7"/>
      <c r="S1888" s="44"/>
      <c r="T1888" s="7"/>
      <c r="U1888" s="7"/>
      <c r="V1888" s="44"/>
      <c r="W1888" s="7"/>
      <c r="X1888" s="7"/>
      <c r="Y1888" s="44"/>
      <c r="Z1888" s="27"/>
      <c r="AA1888" s="27"/>
    </row>
    <row r="1889">
      <c r="A1889" s="21"/>
      <c r="B1889" s="21"/>
      <c r="C1889" s="21"/>
      <c r="D1889" s="21"/>
      <c r="E1889" s="21"/>
      <c r="F1889" s="21"/>
      <c r="G1889" s="21"/>
      <c r="H1889" s="21"/>
      <c r="I1889" s="21"/>
      <c r="J1889" s="21"/>
      <c r="K1889" s="25"/>
      <c r="L1889" s="7"/>
      <c r="M1889" s="7"/>
      <c r="N1889" s="7"/>
      <c r="O1889" s="7"/>
      <c r="P1889" s="44"/>
      <c r="Q1889" s="7"/>
      <c r="R1889" s="7"/>
      <c r="S1889" s="44"/>
      <c r="T1889" s="7"/>
      <c r="U1889" s="7"/>
      <c r="V1889" s="44"/>
      <c r="W1889" s="7"/>
      <c r="X1889" s="7"/>
      <c r="Y1889" s="44"/>
      <c r="Z1889" s="27"/>
      <c r="AA1889" s="27"/>
    </row>
    <row r="1890">
      <c r="A1890" s="21"/>
      <c r="B1890" s="21"/>
      <c r="C1890" s="21"/>
      <c r="D1890" s="21"/>
      <c r="E1890" s="21"/>
      <c r="F1890" s="21"/>
      <c r="G1890" s="21"/>
      <c r="H1890" s="21"/>
      <c r="I1890" s="21"/>
      <c r="J1890" s="21"/>
      <c r="K1890" s="25"/>
      <c r="L1890" s="7"/>
      <c r="M1890" s="7"/>
      <c r="N1890" s="7"/>
      <c r="O1890" s="7"/>
      <c r="P1890" s="44"/>
      <c r="Q1890" s="7"/>
      <c r="R1890" s="7"/>
      <c r="S1890" s="44"/>
      <c r="T1890" s="7"/>
      <c r="U1890" s="7"/>
      <c r="V1890" s="44"/>
      <c r="W1890" s="7"/>
      <c r="X1890" s="7"/>
      <c r="Y1890" s="44"/>
      <c r="Z1890" s="27"/>
      <c r="AA1890" s="27"/>
    </row>
    <row r="1891">
      <c r="A1891" s="21"/>
      <c r="B1891" s="21"/>
      <c r="C1891" s="21"/>
      <c r="D1891" s="21"/>
      <c r="E1891" s="21"/>
      <c r="F1891" s="21"/>
      <c r="G1891" s="21"/>
      <c r="H1891" s="21"/>
      <c r="I1891" s="21"/>
      <c r="J1891" s="21"/>
      <c r="K1891" s="25"/>
      <c r="L1891" s="7"/>
      <c r="M1891" s="7"/>
      <c r="N1891" s="7"/>
      <c r="O1891" s="7"/>
      <c r="P1891" s="44"/>
      <c r="Q1891" s="7"/>
      <c r="R1891" s="7"/>
      <c r="S1891" s="44"/>
      <c r="T1891" s="7"/>
      <c r="U1891" s="7"/>
      <c r="V1891" s="44"/>
      <c r="W1891" s="7"/>
      <c r="X1891" s="7"/>
      <c r="Y1891" s="44"/>
      <c r="Z1891" s="27"/>
      <c r="AA1891" s="27"/>
    </row>
    <row r="1892">
      <c r="A1892" s="21"/>
      <c r="B1892" s="21"/>
      <c r="C1892" s="21"/>
      <c r="D1892" s="21"/>
      <c r="E1892" s="21"/>
      <c r="F1892" s="21"/>
      <c r="G1892" s="21"/>
      <c r="H1892" s="21"/>
      <c r="I1892" s="21"/>
      <c r="J1892" s="21"/>
      <c r="K1892" s="25"/>
      <c r="L1892" s="7"/>
      <c r="M1892" s="7"/>
      <c r="N1892" s="7"/>
      <c r="O1892" s="7"/>
      <c r="P1892" s="44"/>
      <c r="Q1892" s="7"/>
      <c r="R1892" s="7"/>
      <c r="S1892" s="44"/>
      <c r="T1892" s="7"/>
      <c r="U1892" s="7"/>
      <c r="V1892" s="44"/>
      <c r="W1892" s="7"/>
      <c r="X1892" s="7"/>
      <c r="Y1892" s="44"/>
      <c r="Z1892" s="27"/>
      <c r="AA1892" s="27"/>
    </row>
    <row r="1893">
      <c r="A1893" s="21"/>
      <c r="B1893" s="21"/>
      <c r="C1893" s="21"/>
      <c r="D1893" s="21"/>
      <c r="E1893" s="21"/>
      <c r="F1893" s="21"/>
      <c r="G1893" s="21"/>
      <c r="H1893" s="21"/>
      <c r="I1893" s="21"/>
      <c r="J1893" s="21"/>
      <c r="K1893" s="25"/>
      <c r="L1893" s="7"/>
      <c r="M1893" s="7"/>
      <c r="N1893" s="7"/>
      <c r="O1893" s="7"/>
      <c r="P1893" s="44"/>
      <c r="Q1893" s="7"/>
      <c r="R1893" s="7"/>
      <c r="S1893" s="44"/>
      <c r="T1893" s="7"/>
      <c r="U1893" s="7"/>
      <c r="V1893" s="44"/>
      <c r="W1893" s="7"/>
      <c r="X1893" s="7"/>
      <c r="Y1893" s="44"/>
      <c r="Z1893" s="27"/>
      <c r="AA1893" s="27"/>
    </row>
    <row r="1894">
      <c r="A1894" s="21"/>
      <c r="B1894" s="21"/>
      <c r="C1894" s="21"/>
      <c r="D1894" s="21"/>
      <c r="E1894" s="21"/>
      <c r="F1894" s="21"/>
      <c r="G1894" s="21"/>
      <c r="H1894" s="21"/>
      <c r="I1894" s="21"/>
      <c r="J1894" s="21"/>
      <c r="K1894" s="25"/>
      <c r="L1894" s="7"/>
      <c r="M1894" s="7"/>
      <c r="N1894" s="7"/>
      <c r="O1894" s="7"/>
      <c r="P1894" s="44"/>
      <c r="Q1894" s="7"/>
      <c r="R1894" s="7"/>
      <c r="S1894" s="44"/>
      <c r="T1894" s="7"/>
      <c r="U1894" s="7"/>
      <c r="V1894" s="44"/>
      <c r="W1894" s="7"/>
      <c r="X1894" s="7"/>
      <c r="Y1894" s="44"/>
      <c r="Z1894" s="27"/>
      <c r="AA1894" s="27"/>
    </row>
    <row r="1895">
      <c r="A1895" s="21"/>
      <c r="B1895" s="21"/>
      <c r="C1895" s="21"/>
      <c r="D1895" s="21"/>
      <c r="E1895" s="21"/>
      <c r="F1895" s="21"/>
      <c r="G1895" s="21"/>
      <c r="H1895" s="21"/>
      <c r="I1895" s="21"/>
      <c r="J1895" s="21"/>
      <c r="K1895" s="25"/>
      <c r="L1895" s="7"/>
      <c r="M1895" s="7"/>
      <c r="N1895" s="7"/>
      <c r="O1895" s="7"/>
      <c r="P1895" s="44"/>
      <c r="Q1895" s="7"/>
      <c r="R1895" s="7"/>
      <c r="S1895" s="44"/>
      <c r="T1895" s="7"/>
      <c r="U1895" s="7"/>
      <c r="V1895" s="44"/>
      <c r="W1895" s="7"/>
      <c r="X1895" s="7"/>
      <c r="Y1895" s="44"/>
      <c r="Z1895" s="27"/>
      <c r="AA1895" s="27"/>
    </row>
    <row r="1896">
      <c r="A1896" s="21"/>
      <c r="B1896" s="21"/>
      <c r="C1896" s="21"/>
      <c r="D1896" s="21"/>
      <c r="E1896" s="21"/>
      <c r="F1896" s="21"/>
      <c r="G1896" s="21"/>
      <c r="H1896" s="21"/>
      <c r="I1896" s="21"/>
      <c r="J1896" s="21"/>
      <c r="K1896" s="25"/>
      <c r="L1896" s="7"/>
      <c r="M1896" s="7"/>
      <c r="N1896" s="7"/>
      <c r="O1896" s="7"/>
      <c r="P1896" s="44"/>
      <c r="Q1896" s="7"/>
      <c r="R1896" s="7"/>
      <c r="S1896" s="44"/>
      <c r="T1896" s="7"/>
      <c r="U1896" s="7"/>
      <c r="V1896" s="44"/>
      <c r="W1896" s="7"/>
      <c r="X1896" s="7"/>
      <c r="Y1896" s="44"/>
      <c r="Z1896" s="27"/>
      <c r="AA1896" s="27"/>
    </row>
    <row r="1897">
      <c r="A1897" s="21"/>
      <c r="B1897" s="21"/>
      <c r="C1897" s="21"/>
      <c r="D1897" s="21"/>
      <c r="E1897" s="21"/>
      <c r="F1897" s="21"/>
      <c r="G1897" s="21"/>
      <c r="H1897" s="21"/>
      <c r="I1897" s="21"/>
      <c r="J1897" s="21"/>
      <c r="K1897" s="25"/>
      <c r="L1897" s="7"/>
      <c r="M1897" s="7"/>
      <c r="N1897" s="7"/>
      <c r="O1897" s="7"/>
      <c r="P1897" s="44"/>
      <c r="Q1897" s="7"/>
      <c r="R1897" s="7"/>
      <c r="S1897" s="44"/>
      <c r="T1897" s="7"/>
      <c r="U1897" s="7"/>
      <c r="V1897" s="44"/>
      <c r="W1897" s="7"/>
      <c r="X1897" s="7"/>
      <c r="Y1897" s="44"/>
      <c r="Z1897" s="27"/>
      <c r="AA1897" s="27"/>
    </row>
    <row r="1898">
      <c r="A1898" s="21"/>
      <c r="B1898" s="21"/>
      <c r="C1898" s="21"/>
      <c r="D1898" s="21"/>
      <c r="E1898" s="21"/>
      <c r="F1898" s="21"/>
      <c r="G1898" s="21"/>
      <c r="H1898" s="21"/>
      <c r="I1898" s="21"/>
      <c r="J1898" s="21"/>
      <c r="K1898" s="25"/>
      <c r="L1898" s="7"/>
      <c r="M1898" s="7"/>
      <c r="N1898" s="7"/>
      <c r="O1898" s="7"/>
      <c r="P1898" s="44"/>
      <c r="Q1898" s="7"/>
      <c r="R1898" s="7"/>
      <c r="S1898" s="44"/>
      <c r="T1898" s="7"/>
      <c r="U1898" s="7"/>
      <c r="V1898" s="44"/>
      <c r="W1898" s="7"/>
      <c r="X1898" s="7"/>
      <c r="Y1898" s="44"/>
      <c r="Z1898" s="27"/>
      <c r="AA1898" s="27"/>
    </row>
    <row r="1899">
      <c r="A1899" s="21"/>
      <c r="B1899" s="21"/>
      <c r="C1899" s="21"/>
      <c r="D1899" s="21"/>
      <c r="E1899" s="21"/>
      <c r="F1899" s="21"/>
      <c r="G1899" s="21"/>
      <c r="H1899" s="21"/>
      <c r="I1899" s="21"/>
      <c r="J1899" s="21"/>
      <c r="K1899" s="25"/>
      <c r="L1899" s="7"/>
      <c r="M1899" s="7"/>
      <c r="N1899" s="7"/>
      <c r="O1899" s="7"/>
      <c r="P1899" s="44"/>
      <c r="Q1899" s="7"/>
      <c r="R1899" s="7"/>
      <c r="S1899" s="44"/>
      <c r="T1899" s="7"/>
      <c r="U1899" s="7"/>
      <c r="V1899" s="44"/>
      <c r="W1899" s="7"/>
      <c r="X1899" s="7"/>
      <c r="Y1899" s="44"/>
      <c r="Z1899" s="27"/>
      <c r="AA1899" s="27"/>
    </row>
    <row r="1900">
      <c r="A1900" s="21"/>
      <c r="B1900" s="21"/>
      <c r="C1900" s="21"/>
      <c r="D1900" s="21"/>
      <c r="E1900" s="21"/>
      <c r="F1900" s="21"/>
      <c r="G1900" s="21"/>
      <c r="H1900" s="21"/>
      <c r="I1900" s="21"/>
      <c r="J1900" s="21"/>
      <c r="K1900" s="25"/>
      <c r="L1900" s="7"/>
      <c r="M1900" s="7"/>
      <c r="N1900" s="7"/>
      <c r="O1900" s="7"/>
      <c r="P1900" s="44"/>
      <c r="Q1900" s="7"/>
      <c r="R1900" s="7"/>
      <c r="S1900" s="44"/>
      <c r="T1900" s="7"/>
      <c r="U1900" s="7"/>
      <c r="V1900" s="44"/>
      <c r="W1900" s="7"/>
      <c r="X1900" s="7"/>
      <c r="Y1900" s="44"/>
      <c r="Z1900" s="27"/>
      <c r="AA1900" s="27"/>
    </row>
    <row r="1901">
      <c r="A1901" s="21"/>
      <c r="B1901" s="21"/>
      <c r="C1901" s="21"/>
      <c r="D1901" s="21"/>
      <c r="E1901" s="21"/>
      <c r="F1901" s="21"/>
      <c r="G1901" s="21"/>
      <c r="H1901" s="21"/>
      <c r="I1901" s="21"/>
      <c r="J1901" s="21"/>
      <c r="K1901" s="25"/>
      <c r="L1901" s="7"/>
      <c r="M1901" s="7"/>
      <c r="N1901" s="7"/>
      <c r="O1901" s="7"/>
      <c r="P1901" s="44"/>
      <c r="Q1901" s="7"/>
      <c r="R1901" s="7"/>
      <c r="S1901" s="44"/>
      <c r="T1901" s="7"/>
      <c r="U1901" s="7"/>
      <c r="V1901" s="44"/>
      <c r="W1901" s="7"/>
      <c r="X1901" s="7"/>
      <c r="Y1901" s="44"/>
      <c r="Z1901" s="27"/>
      <c r="AA1901" s="27"/>
    </row>
    <row r="1902">
      <c r="A1902" s="21"/>
      <c r="B1902" s="21"/>
      <c r="C1902" s="21"/>
      <c r="D1902" s="21"/>
      <c r="E1902" s="21"/>
      <c r="F1902" s="21"/>
      <c r="G1902" s="21"/>
      <c r="H1902" s="21"/>
      <c r="I1902" s="21"/>
      <c r="J1902" s="21"/>
      <c r="K1902" s="25"/>
      <c r="L1902" s="7"/>
      <c r="M1902" s="7"/>
      <c r="N1902" s="7"/>
      <c r="O1902" s="7"/>
      <c r="P1902" s="44"/>
      <c r="Q1902" s="7"/>
      <c r="R1902" s="7"/>
      <c r="S1902" s="44"/>
      <c r="T1902" s="7"/>
      <c r="U1902" s="7"/>
      <c r="V1902" s="44"/>
      <c r="W1902" s="7"/>
      <c r="X1902" s="7"/>
      <c r="Y1902" s="44"/>
      <c r="Z1902" s="27"/>
      <c r="AA1902" s="27"/>
    </row>
    <row r="1903">
      <c r="A1903" s="21"/>
      <c r="B1903" s="21"/>
      <c r="C1903" s="21"/>
      <c r="D1903" s="21"/>
      <c r="E1903" s="21"/>
      <c r="F1903" s="21"/>
      <c r="G1903" s="21"/>
      <c r="H1903" s="21"/>
      <c r="I1903" s="21"/>
      <c r="J1903" s="21"/>
      <c r="K1903" s="25"/>
      <c r="L1903" s="7"/>
      <c r="M1903" s="7"/>
      <c r="N1903" s="7"/>
      <c r="O1903" s="7"/>
      <c r="P1903" s="44"/>
      <c r="Q1903" s="7"/>
      <c r="R1903" s="7"/>
      <c r="S1903" s="44"/>
      <c r="T1903" s="7"/>
      <c r="U1903" s="7"/>
      <c r="V1903" s="44"/>
      <c r="W1903" s="7"/>
      <c r="X1903" s="7"/>
      <c r="Y1903" s="44"/>
      <c r="Z1903" s="27"/>
      <c r="AA1903" s="27"/>
    </row>
    <row r="1904">
      <c r="A1904" s="21"/>
      <c r="B1904" s="21"/>
      <c r="C1904" s="21"/>
      <c r="D1904" s="21"/>
      <c r="E1904" s="21"/>
      <c r="F1904" s="21"/>
      <c r="G1904" s="21"/>
      <c r="H1904" s="21"/>
      <c r="I1904" s="21"/>
      <c r="J1904" s="21"/>
      <c r="K1904" s="25"/>
      <c r="L1904" s="7"/>
      <c r="M1904" s="7"/>
      <c r="N1904" s="7"/>
      <c r="O1904" s="7"/>
      <c r="P1904" s="44"/>
      <c r="Q1904" s="7"/>
      <c r="R1904" s="7"/>
      <c r="S1904" s="44"/>
      <c r="T1904" s="7"/>
      <c r="U1904" s="7"/>
      <c r="V1904" s="44"/>
      <c r="W1904" s="7"/>
      <c r="X1904" s="7"/>
      <c r="Y1904" s="44"/>
      <c r="Z1904" s="27"/>
      <c r="AA1904" s="27"/>
    </row>
    <row r="1905">
      <c r="A1905" s="21"/>
      <c r="B1905" s="21"/>
      <c r="C1905" s="21"/>
      <c r="D1905" s="21"/>
      <c r="E1905" s="21"/>
      <c r="F1905" s="21"/>
      <c r="G1905" s="21"/>
      <c r="H1905" s="21"/>
      <c r="I1905" s="21"/>
      <c r="J1905" s="21"/>
      <c r="K1905" s="25"/>
      <c r="L1905" s="7"/>
      <c r="M1905" s="7"/>
      <c r="N1905" s="7"/>
      <c r="O1905" s="7"/>
      <c r="P1905" s="44"/>
      <c r="Q1905" s="7"/>
      <c r="R1905" s="7"/>
      <c r="S1905" s="44"/>
      <c r="T1905" s="7"/>
      <c r="U1905" s="7"/>
      <c r="V1905" s="44"/>
      <c r="W1905" s="7"/>
      <c r="X1905" s="7"/>
      <c r="Y1905" s="44"/>
      <c r="Z1905" s="27"/>
      <c r="AA1905" s="27"/>
    </row>
    <row r="1906">
      <c r="A1906" s="21"/>
      <c r="B1906" s="21"/>
      <c r="C1906" s="21"/>
      <c r="D1906" s="21"/>
      <c r="E1906" s="21"/>
      <c r="F1906" s="21"/>
      <c r="G1906" s="21"/>
      <c r="H1906" s="21"/>
      <c r="I1906" s="21"/>
      <c r="J1906" s="21"/>
      <c r="K1906" s="25"/>
      <c r="L1906" s="7"/>
      <c r="M1906" s="7"/>
      <c r="N1906" s="7"/>
      <c r="O1906" s="7"/>
      <c r="P1906" s="44"/>
      <c r="Q1906" s="7"/>
      <c r="R1906" s="7"/>
      <c r="S1906" s="44"/>
      <c r="T1906" s="7"/>
      <c r="U1906" s="7"/>
      <c r="V1906" s="44"/>
      <c r="W1906" s="7"/>
      <c r="X1906" s="7"/>
      <c r="Y1906" s="44"/>
      <c r="Z1906" s="27"/>
      <c r="AA1906" s="27"/>
    </row>
    <row r="1907">
      <c r="A1907" s="21"/>
      <c r="B1907" s="21"/>
      <c r="C1907" s="21"/>
      <c r="D1907" s="21"/>
      <c r="E1907" s="21"/>
      <c r="F1907" s="21"/>
      <c r="G1907" s="21"/>
      <c r="H1907" s="21"/>
      <c r="I1907" s="21"/>
      <c r="J1907" s="21"/>
      <c r="K1907" s="25"/>
      <c r="L1907" s="7"/>
      <c r="M1907" s="7"/>
      <c r="N1907" s="7"/>
      <c r="O1907" s="7"/>
      <c r="P1907" s="44"/>
      <c r="Q1907" s="7"/>
      <c r="R1907" s="7"/>
      <c r="S1907" s="44"/>
      <c r="T1907" s="7"/>
      <c r="U1907" s="7"/>
      <c r="V1907" s="44"/>
      <c r="W1907" s="7"/>
      <c r="X1907" s="7"/>
      <c r="Y1907" s="44"/>
      <c r="Z1907" s="27"/>
      <c r="AA1907" s="27"/>
    </row>
    <row r="1908">
      <c r="A1908" s="21"/>
      <c r="B1908" s="21"/>
      <c r="C1908" s="21"/>
      <c r="D1908" s="21"/>
      <c r="E1908" s="21"/>
      <c r="F1908" s="21"/>
      <c r="G1908" s="21"/>
      <c r="H1908" s="21"/>
      <c r="I1908" s="21"/>
      <c r="J1908" s="21"/>
      <c r="K1908" s="25"/>
      <c r="L1908" s="7"/>
      <c r="M1908" s="7"/>
      <c r="N1908" s="7"/>
      <c r="O1908" s="7"/>
      <c r="P1908" s="44"/>
      <c r="Q1908" s="7"/>
      <c r="R1908" s="7"/>
      <c r="S1908" s="44"/>
      <c r="T1908" s="7"/>
      <c r="U1908" s="7"/>
      <c r="V1908" s="44"/>
      <c r="W1908" s="7"/>
      <c r="X1908" s="7"/>
      <c r="Y1908" s="44"/>
      <c r="Z1908" s="27"/>
      <c r="AA1908" s="27"/>
    </row>
    <row r="1909">
      <c r="A1909" s="21"/>
      <c r="B1909" s="21"/>
      <c r="C1909" s="21"/>
      <c r="D1909" s="21"/>
      <c r="E1909" s="21"/>
      <c r="F1909" s="21"/>
      <c r="G1909" s="21"/>
      <c r="H1909" s="21"/>
      <c r="I1909" s="21"/>
      <c r="J1909" s="21"/>
      <c r="K1909" s="25"/>
      <c r="L1909" s="7"/>
      <c r="M1909" s="7"/>
      <c r="N1909" s="7"/>
      <c r="O1909" s="7"/>
      <c r="P1909" s="44"/>
      <c r="Q1909" s="7"/>
      <c r="R1909" s="7"/>
      <c r="S1909" s="44"/>
      <c r="T1909" s="7"/>
      <c r="U1909" s="7"/>
      <c r="V1909" s="44"/>
      <c r="W1909" s="7"/>
      <c r="X1909" s="7"/>
      <c r="Y1909" s="44"/>
      <c r="Z1909" s="27"/>
      <c r="AA1909" s="27"/>
    </row>
    <row r="1910">
      <c r="A1910" s="21"/>
      <c r="B1910" s="21"/>
      <c r="C1910" s="21"/>
      <c r="D1910" s="21"/>
      <c r="E1910" s="21"/>
      <c r="F1910" s="21"/>
      <c r="G1910" s="21"/>
      <c r="H1910" s="21"/>
      <c r="I1910" s="21"/>
      <c r="J1910" s="21"/>
      <c r="K1910" s="25"/>
      <c r="L1910" s="7"/>
      <c r="M1910" s="7"/>
      <c r="N1910" s="7"/>
      <c r="O1910" s="7"/>
      <c r="P1910" s="44"/>
      <c r="Q1910" s="7"/>
      <c r="R1910" s="7"/>
      <c r="S1910" s="44"/>
      <c r="T1910" s="7"/>
      <c r="U1910" s="7"/>
      <c r="V1910" s="44"/>
      <c r="W1910" s="7"/>
      <c r="X1910" s="7"/>
      <c r="Y1910" s="44"/>
      <c r="Z1910" s="27"/>
      <c r="AA1910" s="27"/>
    </row>
    <row r="1911">
      <c r="A1911" s="21"/>
      <c r="B1911" s="21"/>
      <c r="C1911" s="21"/>
      <c r="D1911" s="21"/>
      <c r="E1911" s="21"/>
      <c r="F1911" s="21"/>
      <c r="G1911" s="21"/>
      <c r="H1911" s="21"/>
      <c r="I1911" s="21"/>
      <c r="J1911" s="21"/>
      <c r="K1911" s="25"/>
      <c r="L1911" s="7"/>
      <c r="M1911" s="7"/>
      <c r="N1911" s="7"/>
      <c r="O1911" s="7"/>
      <c r="P1911" s="44"/>
      <c r="Q1911" s="7"/>
      <c r="R1911" s="7"/>
      <c r="S1911" s="44"/>
      <c r="T1911" s="7"/>
      <c r="U1911" s="7"/>
      <c r="V1911" s="44"/>
      <c r="W1911" s="7"/>
      <c r="X1911" s="7"/>
      <c r="Y1911" s="44"/>
      <c r="Z1911" s="27"/>
      <c r="AA1911" s="27"/>
    </row>
    <row r="1912">
      <c r="A1912" s="21"/>
      <c r="B1912" s="21"/>
      <c r="C1912" s="21"/>
      <c r="D1912" s="21"/>
      <c r="E1912" s="21"/>
      <c r="F1912" s="21"/>
      <c r="G1912" s="21"/>
      <c r="H1912" s="21"/>
      <c r="I1912" s="21"/>
      <c r="J1912" s="21"/>
      <c r="K1912" s="25"/>
      <c r="L1912" s="7"/>
      <c r="M1912" s="7"/>
      <c r="N1912" s="7"/>
      <c r="O1912" s="7"/>
      <c r="P1912" s="44"/>
      <c r="Q1912" s="7"/>
      <c r="R1912" s="7"/>
      <c r="S1912" s="44"/>
      <c r="T1912" s="7"/>
      <c r="U1912" s="7"/>
      <c r="V1912" s="44"/>
      <c r="W1912" s="7"/>
      <c r="X1912" s="7"/>
      <c r="Y1912" s="44"/>
      <c r="Z1912" s="27"/>
      <c r="AA1912" s="27"/>
    </row>
    <row r="1913">
      <c r="A1913" s="21"/>
      <c r="B1913" s="21"/>
      <c r="C1913" s="21"/>
      <c r="D1913" s="21"/>
      <c r="E1913" s="21"/>
      <c r="F1913" s="21"/>
      <c r="G1913" s="21"/>
      <c r="H1913" s="21"/>
      <c r="I1913" s="21"/>
      <c r="J1913" s="21"/>
      <c r="K1913" s="25"/>
      <c r="L1913" s="7"/>
      <c r="M1913" s="7"/>
      <c r="N1913" s="7"/>
      <c r="O1913" s="7"/>
      <c r="P1913" s="44"/>
      <c r="Q1913" s="7"/>
      <c r="R1913" s="7"/>
      <c r="S1913" s="44"/>
      <c r="T1913" s="7"/>
      <c r="U1913" s="7"/>
      <c r="V1913" s="44"/>
      <c r="W1913" s="7"/>
      <c r="X1913" s="7"/>
      <c r="Y1913" s="44"/>
      <c r="Z1913" s="27"/>
      <c r="AA1913" s="27"/>
    </row>
    <row r="1914">
      <c r="A1914" s="21"/>
      <c r="B1914" s="21"/>
      <c r="C1914" s="21"/>
      <c r="D1914" s="21"/>
      <c r="E1914" s="21"/>
      <c r="F1914" s="21"/>
      <c r="G1914" s="21"/>
      <c r="H1914" s="21"/>
      <c r="I1914" s="21"/>
      <c r="J1914" s="21"/>
      <c r="K1914" s="25"/>
      <c r="L1914" s="7"/>
      <c r="M1914" s="7"/>
      <c r="N1914" s="7"/>
      <c r="O1914" s="7"/>
      <c r="P1914" s="44"/>
      <c r="Q1914" s="7"/>
      <c r="R1914" s="7"/>
      <c r="S1914" s="44"/>
      <c r="T1914" s="7"/>
      <c r="U1914" s="7"/>
      <c r="V1914" s="44"/>
      <c r="W1914" s="7"/>
      <c r="X1914" s="7"/>
      <c r="Y1914" s="44"/>
      <c r="Z1914" s="27"/>
      <c r="AA1914" s="27"/>
    </row>
    <row r="1915">
      <c r="A1915" s="21"/>
      <c r="B1915" s="21"/>
      <c r="C1915" s="21"/>
      <c r="D1915" s="21"/>
      <c r="E1915" s="21"/>
      <c r="F1915" s="21"/>
      <c r="G1915" s="21"/>
      <c r="H1915" s="21"/>
      <c r="I1915" s="21"/>
      <c r="J1915" s="21"/>
      <c r="K1915" s="25"/>
      <c r="L1915" s="7"/>
      <c r="M1915" s="7"/>
      <c r="N1915" s="7"/>
      <c r="O1915" s="7"/>
      <c r="P1915" s="44"/>
      <c r="Q1915" s="7"/>
      <c r="R1915" s="7"/>
      <c r="S1915" s="44"/>
      <c r="T1915" s="7"/>
      <c r="U1915" s="7"/>
      <c r="V1915" s="44"/>
      <c r="W1915" s="7"/>
      <c r="X1915" s="7"/>
      <c r="Y1915" s="44"/>
      <c r="Z1915" s="27"/>
      <c r="AA1915" s="27"/>
    </row>
    <row r="1916">
      <c r="A1916" s="21"/>
      <c r="B1916" s="21"/>
      <c r="C1916" s="21"/>
      <c r="D1916" s="21"/>
      <c r="E1916" s="21"/>
      <c r="F1916" s="21"/>
      <c r="G1916" s="21"/>
      <c r="H1916" s="21"/>
      <c r="I1916" s="21"/>
      <c r="J1916" s="21"/>
      <c r="K1916" s="25"/>
      <c r="L1916" s="7"/>
      <c r="M1916" s="7"/>
      <c r="N1916" s="7"/>
      <c r="O1916" s="7"/>
      <c r="P1916" s="44"/>
      <c r="Q1916" s="7"/>
      <c r="R1916" s="7"/>
      <c r="S1916" s="44"/>
      <c r="T1916" s="7"/>
      <c r="U1916" s="7"/>
      <c r="V1916" s="44"/>
      <c r="W1916" s="7"/>
      <c r="X1916" s="7"/>
      <c r="Y1916" s="44"/>
      <c r="Z1916" s="27"/>
      <c r="AA1916" s="27"/>
    </row>
    <row r="1917">
      <c r="A1917" s="21"/>
      <c r="B1917" s="21"/>
      <c r="C1917" s="21"/>
      <c r="D1917" s="21"/>
      <c r="E1917" s="21"/>
      <c r="F1917" s="21"/>
      <c r="G1917" s="21"/>
      <c r="H1917" s="21"/>
      <c r="I1917" s="21"/>
      <c r="J1917" s="21"/>
      <c r="K1917" s="25"/>
      <c r="L1917" s="7"/>
      <c r="M1917" s="7"/>
      <c r="N1917" s="7"/>
      <c r="O1917" s="7"/>
      <c r="P1917" s="44"/>
      <c r="Q1917" s="7"/>
      <c r="R1917" s="7"/>
      <c r="S1917" s="44"/>
      <c r="T1917" s="7"/>
      <c r="U1917" s="7"/>
      <c r="V1917" s="44"/>
      <c r="W1917" s="7"/>
      <c r="X1917" s="7"/>
      <c r="Y1917" s="44"/>
      <c r="Z1917" s="27"/>
      <c r="AA1917" s="27"/>
    </row>
    <row r="1918">
      <c r="A1918" s="21"/>
      <c r="B1918" s="21"/>
      <c r="C1918" s="21"/>
      <c r="D1918" s="21"/>
      <c r="E1918" s="21"/>
      <c r="F1918" s="21"/>
      <c r="G1918" s="21"/>
      <c r="H1918" s="21"/>
      <c r="I1918" s="21"/>
      <c r="J1918" s="21"/>
      <c r="K1918" s="25"/>
      <c r="L1918" s="7"/>
      <c r="M1918" s="7"/>
      <c r="N1918" s="7"/>
      <c r="O1918" s="7"/>
      <c r="P1918" s="44"/>
      <c r="Q1918" s="7"/>
      <c r="R1918" s="7"/>
      <c r="S1918" s="44"/>
      <c r="T1918" s="7"/>
      <c r="U1918" s="7"/>
      <c r="V1918" s="44"/>
      <c r="W1918" s="7"/>
      <c r="X1918" s="7"/>
      <c r="Y1918" s="44"/>
      <c r="Z1918" s="27"/>
      <c r="AA1918" s="27"/>
    </row>
    <row r="1919">
      <c r="A1919" s="21"/>
      <c r="B1919" s="21"/>
      <c r="C1919" s="21"/>
      <c r="D1919" s="21"/>
      <c r="E1919" s="21"/>
      <c r="F1919" s="21"/>
      <c r="G1919" s="21"/>
      <c r="H1919" s="21"/>
      <c r="I1919" s="21"/>
      <c r="J1919" s="21"/>
      <c r="K1919" s="25"/>
      <c r="L1919" s="7"/>
      <c r="M1919" s="7"/>
      <c r="N1919" s="7"/>
      <c r="O1919" s="7"/>
      <c r="P1919" s="44"/>
      <c r="Q1919" s="7"/>
      <c r="R1919" s="7"/>
      <c r="S1919" s="44"/>
      <c r="T1919" s="7"/>
      <c r="U1919" s="7"/>
      <c r="V1919" s="44"/>
      <c r="W1919" s="7"/>
      <c r="X1919" s="7"/>
      <c r="Y1919" s="44"/>
      <c r="Z1919" s="27"/>
      <c r="AA1919" s="27"/>
    </row>
    <row r="1920">
      <c r="A1920" s="21"/>
      <c r="B1920" s="21"/>
      <c r="C1920" s="21"/>
      <c r="D1920" s="21"/>
      <c r="E1920" s="21"/>
      <c r="F1920" s="21"/>
      <c r="G1920" s="21"/>
      <c r="H1920" s="21"/>
      <c r="I1920" s="21"/>
      <c r="J1920" s="21"/>
      <c r="K1920" s="25"/>
      <c r="L1920" s="7"/>
      <c r="M1920" s="7"/>
      <c r="N1920" s="7"/>
      <c r="O1920" s="7"/>
      <c r="P1920" s="44"/>
      <c r="Q1920" s="7"/>
      <c r="R1920" s="7"/>
      <c r="S1920" s="44"/>
      <c r="T1920" s="7"/>
      <c r="U1920" s="7"/>
      <c r="V1920" s="44"/>
      <c r="W1920" s="7"/>
      <c r="X1920" s="7"/>
      <c r="Y1920" s="44"/>
      <c r="Z1920" s="27"/>
      <c r="AA1920" s="27"/>
    </row>
    <row r="1921">
      <c r="A1921" s="21"/>
      <c r="B1921" s="21"/>
      <c r="C1921" s="21"/>
      <c r="D1921" s="21"/>
      <c r="E1921" s="21"/>
      <c r="F1921" s="21"/>
      <c r="G1921" s="21"/>
      <c r="H1921" s="21"/>
      <c r="I1921" s="21"/>
      <c r="J1921" s="21"/>
      <c r="K1921" s="25"/>
      <c r="L1921" s="7"/>
      <c r="M1921" s="7"/>
      <c r="N1921" s="7"/>
      <c r="O1921" s="7"/>
      <c r="P1921" s="44"/>
      <c r="Q1921" s="7"/>
      <c r="R1921" s="7"/>
      <c r="S1921" s="44"/>
      <c r="T1921" s="7"/>
      <c r="U1921" s="7"/>
      <c r="V1921" s="44"/>
      <c r="W1921" s="7"/>
      <c r="X1921" s="7"/>
      <c r="Y1921" s="44"/>
      <c r="Z1921" s="27"/>
      <c r="AA1921" s="27"/>
    </row>
    <row r="1922">
      <c r="A1922" s="21"/>
      <c r="B1922" s="21"/>
      <c r="C1922" s="21"/>
      <c r="D1922" s="21"/>
      <c r="E1922" s="21"/>
      <c r="F1922" s="21"/>
      <c r="G1922" s="21"/>
      <c r="H1922" s="21"/>
      <c r="I1922" s="21"/>
      <c r="J1922" s="21"/>
      <c r="K1922" s="25"/>
      <c r="L1922" s="7"/>
      <c r="M1922" s="7"/>
      <c r="N1922" s="7"/>
      <c r="O1922" s="7"/>
      <c r="P1922" s="44"/>
      <c r="Q1922" s="7"/>
      <c r="R1922" s="7"/>
      <c r="S1922" s="44"/>
      <c r="T1922" s="7"/>
      <c r="U1922" s="7"/>
      <c r="V1922" s="44"/>
      <c r="W1922" s="7"/>
      <c r="X1922" s="7"/>
      <c r="Y1922" s="44"/>
      <c r="Z1922" s="27"/>
      <c r="AA1922" s="27"/>
    </row>
    <row r="1923">
      <c r="A1923" s="21"/>
      <c r="B1923" s="21"/>
      <c r="C1923" s="21"/>
      <c r="D1923" s="21"/>
      <c r="E1923" s="21"/>
      <c r="F1923" s="21"/>
      <c r="G1923" s="21"/>
      <c r="H1923" s="21"/>
      <c r="I1923" s="21"/>
      <c r="J1923" s="21"/>
      <c r="K1923" s="25"/>
      <c r="L1923" s="7"/>
      <c r="M1923" s="7"/>
      <c r="N1923" s="7"/>
      <c r="O1923" s="7"/>
      <c r="P1923" s="44"/>
      <c r="Q1923" s="7"/>
      <c r="R1923" s="7"/>
      <c r="S1923" s="44"/>
      <c r="T1923" s="7"/>
      <c r="U1923" s="7"/>
      <c r="V1923" s="44"/>
      <c r="W1923" s="7"/>
      <c r="X1923" s="7"/>
      <c r="Y1923" s="44"/>
      <c r="Z1923" s="27"/>
      <c r="AA1923" s="27"/>
    </row>
    <row r="1924">
      <c r="A1924" s="21"/>
      <c r="B1924" s="21"/>
      <c r="C1924" s="21"/>
      <c r="D1924" s="21"/>
      <c r="E1924" s="21"/>
      <c r="F1924" s="21"/>
      <c r="G1924" s="21"/>
      <c r="H1924" s="21"/>
      <c r="I1924" s="21"/>
      <c r="J1924" s="21"/>
      <c r="K1924" s="25"/>
      <c r="L1924" s="7"/>
      <c r="M1924" s="7"/>
      <c r="N1924" s="7"/>
      <c r="O1924" s="7"/>
      <c r="P1924" s="44"/>
      <c r="Q1924" s="7"/>
      <c r="R1924" s="7"/>
      <c r="S1924" s="44"/>
      <c r="T1924" s="7"/>
      <c r="U1924" s="7"/>
      <c r="V1924" s="44"/>
      <c r="W1924" s="7"/>
      <c r="X1924" s="7"/>
      <c r="Y1924" s="44"/>
      <c r="Z1924" s="27"/>
      <c r="AA1924" s="27"/>
    </row>
    <row r="1925">
      <c r="A1925" s="21"/>
      <c r="B1925" s="21"/>
      <c r="C1925" s="21"/>
      <c r="D1925" s="21"/>
      <c r="E1925" s="21"/>
      <c r="F1925" s="21"/>
      <c r="G1925" s="21"/>
      <c r="H1925" s="21"/>
      <c r="I1925" s="21"/>
      <c r="J1925" s="21"/>
      <c r="K1925" s="25"/>
      <c r="L1925" s="7"/>
      <c r="M1925" s="7"/>
      <c r="N1925" s="7"/>
      <c r="O1925" s="7"/>
      <c r="P1925" s="44"/>
      <c r="Q1925" s="7"/>
      <c r="R1925" s="7"/>
      <c r="S1925" s="44"/>
      <c r="T1925" s="7"/>
      <c r="U1925" s="7"/>
      <c r="V1925" s="44"/>
      <c r="W1925" s="7"/>
      <c r="X1925" s="7"/>
      <c r="Y1925" s="44"/>
      <c r="Z1925" s="27"/>
      <c r="AA1925" s="27"/>
    </row>
    <row r="1926">
      <c r="A1926" s="21"/>
      <c r="B1926" s="21"/>
      <c r="C1926" s="21"/>
      <c r="D1926" s="21"/>
      <c r="E1926" s="21"/>
      <c r="F1926" s="21"/>
      <c r="G1926" s="21"/>
      <c r="H1926" s="21"/>
      <c r="I1926" s="21"/>
      <c r="J1926" s="21"/>
      <c r="K1926" s="25"/>
      <c r="L1926" s="7"/>
      <c r="M1926" s="7"/>
      <c r="N1926" s="7"/>
      <c r="O1926" s="7"/>
      <c r="P1926" s="44"/>
      <c r="Q1926" s="7"/>
      <c r="R1926" s="7"/>
      <c r="S1926" s="44"/>
      <c r="T1926" s="7"/>
      <c r="U1926" s="7"/>
      <c r="V1926" s="44"/>
      <c r="W1926" s="7"/>
      <c r="X1926" s="7"/>
      <c r="Y1926" s="44"/>
      <c r="Z1926" s="27"/>
      <c r="AA1926" s="27"/>
    </row>
    <row r="1927">
      <c r="A1927" s="21"/>
      <c r="B1927" s="21"/>
      <c r="C1927" s="21"/>
      <c r="D1927" s="21"/>
      <c r="E1927" s="21"/>
      <c r="F1927" s="21"/>
      <c r="G1927" s="21"/>
      <c r="H1927" s="21"/>
      <c r="I1927" s="21"/>
      <c r="J1927" s="21"/>
      <c r="K1927" s="25"/>
      <c r="L1927" s="7"/>
      <c r="M1927" s="7"/>
      <c r="N1927" s="7"/>
      <c r="O1927" s="7"/>
      <c r="P1927" s="44"/>
      <c r="Q1927" s="7"/>
      <c r="R1927" s="7"/>
      <c r="S1927" s="44"/>
      <c r="T1927" s="7"/>
      <c r="U1927" s="7"/>
      <c r="V1927" s="44"/>
      <c r="W1927" s="7"/>
      <c r="X1927" s="7"/>
      <c r="Y1927" s="44"/>
      <c r="Z1927" s="27"/>
      <c r="AA1927" s="27"/>
    </row>
    <row r="1928">
      <c r="A1928" s="21"/>
      <c r="B1928" s="21"/>
      <c r="C1928" s="21"/>
      <c r="D1928" s="21"/>
      <c r="E1928" s="21"/>
      <c r="F1928" s="21"/>
      <c r="G1928" s="21"/>
      <c r="H1928" s="21"/>
      <c r="I1928" s="21"/>
      <c r="J1928" s="21"/>
      <c r="K1928" s="25"/>
      <c r="L1928" s="7"/>
      <c r="M1928" s="7"/>
      <c r="N1928" s="7"/>
      <c r="O1928" s="7"/>
      <c r="P1928" s="44"/>
      <c r="Q1928" s="7"/>
      <c r="R1928" s="7"/>
      <c r="S1928" s="44"/>
      <c r="T1928" s="7"/>
      <c r="U1928" s="7"/>
      <c r="V1928" s="44"/>
      <c r="W1928" s="7"/>
      <c r="X1928" s="7"/>
      <c r="Y1928" s="44"/>
      <c r="Z1928" s="27"/>
      <c r="AA1928" s="27"/>
    </row>
    <row r="1929">
      <c r="A1929" s="21"/>
      <c r="B1929" s="21"/>
      <c r="C1929" s="21"/>
      <c r="D1929" s="21"/>
      <c r="E1929" s="21"/>
      <c r="F1929" s="21"/>
      <c r="G1929" s="21"/>
      <c r="H1929" s="21"/>
      <c r="I1929" s="21"/>
      <c r="J1929" s="21"/>
      <c r="K1929" s="25"/>
      <c r="L1929" s="7"/>
      <c r="M1929" s="7"/>
      <c r="N1929" s="7"/>
      <c r="O1929" s="7"/>
      <c r="P1929" s="44"/>
      <c r="Q1929" s="7"/>
      <c r="R1929" s="7"/>
      <c r="S1929" s="44"/>
      <c r="T1929" s="7"/>
      <c r="U1929" s="7"/>
      <c r="V1929" s="44"/>
      <c r="W1929" s="7"/>
      <c r="X1929" s="7"/>
      <c r="Y1929" s="44"/>
      <c r="Z1929" s="27"/>
      <c r="AA1929" s="27"/>
    </row>
    <row r="1930">
      <c r="A1930" s="21"/>
      <c r="B1930" s="21"/>
      <c r="C1930" s="21"/>
      <c r="D1930" s="21"/>
      <c r="E1930" s="21"/>
      <c r="F1930" s="21"/>
      <c r="G1930" s="21"/>
      <c r="H1930" s="21"/>
      <c r="I1930" s="21"/>
      <c r="J1930" s="21"/>
      <c r="K1930" s="25"/>
      <c r="L1930" s="7"/>
      <c r="M1930" s="7"/>
      <c r="N1930" s="7"/>
      <c r="O1930" s="7"/>
      <c r="P1930" s="44"/>
      <c r="Q1930" s="7"/>
      <c r="R1930" s="7"/>
      <c r="S1930" s="44"/>
      <c r="T1930" s="7"/>
      <c r="U1930" s="7"/>
      <c r="V1930" s="44"/>
      <c r="W1930" s="7"/>
      <c r="X1930" s="7"/>
      <c r="Y1930" s="44"/>
      <c r="Z1930" s="27"/>
      <c r="AA1930" s="27"/>
    </row>
    <row r="1931">
      <c r="A1931" s="21"/>
      <c r="B1931" s="21"/>
      <c r="C1931" s="21"/>
      <c r="D1931" s="21"/>
      <c r="E1931" s="21"/>
      <c r="F1931" s="21"/>
      <c r="G1931" s="21"/>
      <c r="H1931" s="21"/>
      <c r="I1931" s="21"/>
      <c r="J1931" s="21"/>
      <c r="K1931" s="25"/>
      <c r="L1931" s="7"/>
      <c r="M1931" s="7"/>
      <c r="N1931" s="7"/>
      <c r="O1931" s="7"/>
      <c r="P1931" s="44"/>
      <c r="Q1931" s="7"/>
      <c r="R1931" s="7"/>
      <c r="S1931" s="44"/>
      <c r="T1931" s="7"/>
      <c r="U1931" s="7"/>
      <c r="V1931" s="44"/>
      <c r="W1931" s="7"/>
      <c r="X1931" s="7"/>
      <c r="Y1931" s="44"/>
      <c r="Z1931" s="27"/>
      <c r="AA1931" s="27"/>
    </row>
    <row r="1932">
      <c r="A1932" s="21"/>
      <c r="B1932" s="21"/>
      <c r="C1932" s="21"/>
      <c r="D1932" s="21"/>
      <c r="E1932" s="21"/>
      <c r="F1932" s="21"/>
      <c r="G1932" s="21"/>
      <c r="H1932" s="21"/>
      <c r="I1932" s="21"/>
      <c r="J1932" s="21"/>
      <c r="K1932" s="25"/>
      <c r="L1932" s="7"/>
      <c r="M1932" s="7"/>
      <c r="N1932" s="7"/>
      <c r="O1932" s="7"/>
      <c r="P1932" s="44"/>
      <c r="Q1932" s="7"/>
      <c r="R1932" s="7"/>
      <c r="S1932" s="44"/>
      <c r="T1932" s="7"/>
      <c r="U1932" s="7"/>
      <c r="V1932" s="44"/>
      <c r="W1932" s="7"/>
      <c r="X1932" s="7"/>
      <c r="Y1932" s="44"/>
      <c r="Z1932" s="27"/>
      <c r="AA1932" s="27"/>
    </row>
    <row r="1933">
      <c r="A1933" s="21"/>
      <c r="B1933" s="21"/>
      <c r="C1933" s="21"/>
      <c r="D1933" s="21"/>
      <c r="E1933" s="21"/>
      <c r="F1933" s="21"/>
      <c r="G1933" s="21"/>
      <c r="H1933" s="21"/>
      <c r="I1933" s="21"/>
      <c r="J1933" s="21"/>
      <c r="K1933" s="25"/>
      <c r="L1933" s="7"/>
      <c r="M1933" s="7"/>
      <c r="N1933" s="7"/>
      <c r="O1933" s="7"/>
      <c r="P1933" s="44"/>
      <c r="Q1933" s="7"/>
      <c r="R1933" s="7"/>
      <c r="S1933" s="44"/>
      <c r="T1933" s="7"/>
      <c r="U1933" s="7"/>
      <c r="V1933" s="44"/>
      <c r="W1933" s="7"/>
      <c r="X1933" s="7"/>
      <c r="Y1933" s="44"/>
      <c r="Z1933" s="27"/>
      <c r="AA1933" s="27"/>
    </row>
    <row r="1934">
      <c r="A1934" s="21"/>
      <c r="B1934" s="21"/>
      <c r="C1934" s="21"/>
      <c r="D1934" s="21"/>
      <c r="E1934" s="21"/>
      <c r="F1934" s="21"/>
      <c r="G1934" s="21"/>
      <c r="H1934" s="21"/>
      <c r="I1934" s="21"/>
      <c r="J1934" s="21"/>
      <c r="K1934" s="25"/>
      <c r="L1934" s="7"/>
      <c r="M1934" s="7"/>
      <c r="N1934" s="7"/>
      <c r="O1934" s="7"/>
      <c r="P1934" s="44"/>
      <c r="Q1934" s="7"/>
      <c r="R1934" s="7"/>
      <c r="S1934" s="44"/>
      <c r="T1934" s="7"/>
      <c r="U1934" s="7"/>
      <c r="V1934" s="44"/>
      <c r="W1934" s="7"/>
      <c r="X1934" s="7"/>
      <c r="Y1934" s="44"/>
      <c r="Z1934" s="27"/>
      <c r="AA1934" s="27"/>
    </row>
    <row r="1935">
      <c r="A1935" s="21"/>
      <c r="B1935" s="21"/>
      <c r="C1935" s="21"/>
      <c r="D1935" s="21"/>
      <c r="E1935" s="21"/>
      <c r="F1935" s="21"/>
      <c r="G1935" s="21"/>
      <c r="H1935" s="21"/>
      <c r="I1935" s="21"/>
      <c r="J1935" s="21"/>
      <c r="K1935" s="25"/>
      <c r="L1935" s="7"/>
      <c r="M1935" s="7"/>
      <c r="N1935" s="7"/>
      <c r="O1935" s="7"/>
      <c r="P1935" s="44"/>
      <c r="Q1935" s="7"/>
      <c r="R1935" s="7"/>
      <c r="S1935" s="44"/>
      <c r="T1935" s="7"/>
      <c r="U1935" s="7"/>
      <c r="V1935" s="44"/>
      <c r="W1935" s="7"/>
      <c r="X1935" s="7"/>
      <c r="Y1935" s="44"/>
      <c r="Z1935" s="27"/>
      <c r="AA1935" s="27"/>
    </row>
    <row r="1936">
      <c r="A1936" s="21"/>
      <c r="B1936" s="21"/>
      <c r="C1936" s="21"/>
      <c r="D1936" s="21"/>
      <c r="E1936" s="21"/>
      <c r="F1936" s="21"/>
      <c r="G1936" s="21"/>
      <c r="H1936" s="21"/>
      <c r="I1936" s="21"/>
      <c r="J1936" s="21"/>
      <c r="K1936" s="25"/>
      <c r="L1936" s="7"/>
      <c r="M1936" s="7"/>
      <c r="N1936" s="7"/>
      <c r="O1936" s="7"/>
      <c r="P1936" s="44"/>
      <c r="Q1936" s="7"/>
      <c r="R1936" s="7"/>
      <c r="S1936" s="44"/>
      <c r="T1936" s="7"/>
      <c r="U1936" s="7"/>
      <c r="V1936" s="44"/>
      <c r="W1936" s="7"/>
      <c r="X1936" s="7"/>
      <c r="Y1936" s="44"/>
      <c r="Z1936" s="27"/>
      <c r="AA1936" s="27"/>
    </row>
    <row r="1937">
      <c r="A1937" s="21"/>
      <c r="B1937" s="21"/>
      <c r="C1937" s="21"/>
      <c r="D1937" s="21"/>
      <c r="E1937" s="21"/>
      <c r="F1937" s="21"/>
      <c r="G1937" s="21"/>
      <c r="H1937" s="21"/>
      <c r="I1937" s="21"/>
      <c r="J1937" s="21"/>
      <c r="K1937" s="25"/>
      <c r="L1937" s="7"/>
      <c r="M1937" s="7"/>
      <c r="N1937" s="7"/>
      <c r="O1937" s="7"/>
      <c r="P1937" s="44"/>
      <c r="Q1937" s="7"/>
      <c r="R1937" s="7"/>
      <c r="S1937" s="44"/>
      <c r="T1937" s="7"/>
      <c r="U1937" s="7"/>
      <c r="V1937" s="44"/>
      <c r="W1937" s="7"/>
      <c r="X1937" s="7"/>
      <c r="Y1937" s="44"/>
      <c r="Z1937" s="27"/>
      <c r="AA1937" s="27"/>
    </row>
    <row r="1938">
      <c r="A1938" s="21"/>
      <c r="B1938" s="21"/>
      <c r="C1938" s="21"/>
      <c r="D1938" s="21"/>
      <c r="E1938" s="21"/>
      <c r="F1938" s="21"/>
      <c r="G1938" s="21"/>
      <c r="H1938" s="21"/>
      <c r="I1938" s="21"/>
      <c r="J1938" s="21"/>
      <c r="K1938" s="25"/>
      <c r="L1938" s="7"/>
      <c r="M1938" s="7"/>
      <c r="N1938" s="7"/>
      <c r="O1938" s="7"/>
      <c r="P1938" s="44"/>
      <c r="Q1938" s="7"/>
      <c r="R1938" s="7"/>
      <c r="S1938" s="44"/>
      <c r="T1938" s="7"/>
      <c r="U1938" s="7"/>
      <c r="V1938" s="44"/>
      <c r="W1938" s="7"/>
      <c r="X1938" s="7"/>
      <c r="Y1938" s="44"/>
      <c r="Z1938" s="27"/>
      <c r="AA1938" s="27"/>
    </row>
    <row r="1939">
      <c r="A1939" s="21"/>
      <c r="B1939" s="21"/>
      <c r="C1939" s="21"/>
      <c r="D1939" s="21"/>
      <c r="E1939" s="21"/>
      <c r="F1939" s="21"/>
      <c r="G1939" s="21"/>
      <c r="H1939" s="21"/>
      <c r="I1939" s="21"/>
      <c r="J1939" s="21"/>
      <c r="K1939" s="25"/>
      <c r="L1939" s="7"/>
      <c r="M1939" s="7"/>
      <c r="N1939" s="7"/>
      <c r="O1939" s="7"/>
      <c r="P1939" s="44"/>
      <c r="Q1939" s="7"/>
      <c r="R1939" s="7"/>
      <c r="S1939" s="44"/>
      <c r="T1939" s="7"/>
      <c r="U1939" s="7"/>
      <c r="V1939" s="44"/>
      <c r="W1939" s="7"/>
      <c r="X1939" s="7"/>
      <c r="Y1939" s="44"/>
      <c r="Z1939" s="27"/>
      <c r="AA1939" s="27"/>
    </row>
    <row r="1940">
      <c r="A1940" s="21"/>
      <c r="B1940" s="21"/>
      <c r="C1940" s="21"/>
      <c r="D1940" s="21"/>
      <c r="E1940" s="21"/>
      <c r="F1940" s="21"/>
      <c r="G1940" s="21"/>
      <c r="H1940" s="21"/>
      <c r="I1940" s="21"/>
      <c r="J1940" s="21"/>
      <c r="K1940" s="25"/>
      <c r="L1940" s="7"/>
      <c r="M1940" s="7"/>
      <c r="N1940" s="7"/>
      <c r="O1940" s="7"/>
      <c r="P1940" s="44"/>
      <c r="Q1940" s="7"/>
      <c r="R1940" s="7"/>
      <c r="S1940" s="44"/>
      <c r="T1940" s="7"/>
      <c r="U1940" s="7"/>
      <c r="V1940" s="44"/>
      <c r="W1940" s="7"/>
      <c r="X1940" s="7"/>
      <c r="Y1940" s="44"/>
      <c r="Z1940" s="27"/>
      <c r="AA1940" s="27"/>
    </row>
    <row r="1941">
      <c r="A1941" s="21"/>
      <c r="B1941" s="21"/>
      <c r="C1941" s="21"/>
      <c r="D1941" s="21"/>
      <c r="E1941" s="21"/>
      <c r="F1941" s="21"/>
      <c r="G1941" s="21"/>
      <c r="H1941" s="21"/>
      <c r="I1941" s="21"/>
      <c r="J1941" s="21"/>
      <c r="K1941" s="25"/>
      <c r="L1941" s="7"/>
      <c r="M1941" s="7"/>
      <c r="N1941" s="7"/>
      <c r="O1941" s="7"/>
      <c r="P1941" s="44"/>
      <c r="Q1941" s="7"/>
      <c r="R1941" s="7"/>
      <c r="S1941" s="44"/>
      <c r="T1941" s="7"/>
      <c r="U1941" s="7"/>
      <c r="V1941" s="44"/>
      <c r="W1941" s="7"/>
      <c r="X1941" s="7"/>
      <c r="Y1941" s="44"/>
      <c r="Z1941" s="27"/>
      <c r="AA1941" s="27"/>
    </row>
    <row r="1942">
      <c r="A1942" s="21"/>
      <c r="B1942" s="21"/>
      <c r="C1942" s="21"/>
      <c r="D1942" s="21"/>
      <c r="E1942" s="21"/>
      <c r="F1942" s="21"/>
      <c r="G1942" s="21"/>
      <c r="H1942" s="21"/>
      <c r="I1942" s="21"/>
      <c r="J1942" s="21"/>
      <c r="K1942" s="25"/>
      <c r="L1942" s="7"/>
      <c r="M1942" s="7"/>
      <c r="N1942" s="7"/>
      <c r="O1942" s="7"/>
      <c r="P1942" s="44"/>
      <c r="Q1942" s="7"/>
      <c r="R1942" s="7"/>
      <c r="S1942" s="44"/>
      <c r="T1942" s="7"/>
      <c r="U1942" s="7"/>
      <c r="V1942" s="44"/>
      <c r="W1942" s="7"/>
      <c r="X1942" s="7"/>
      <c r="Y1942" s="44"/>
      <c r="Z1942" s="27"/>
      <c r="AA1942" s="27"/>
    </row>
    <row r="1943">
      <c r="A1943" s="21"/>
      <c r="B1943" s="21"/>
      <c r="C1943" s="21"/>
      <c r="D1943" s="21"/>
      <c r="E1943" s="21"/>
      <c r="F1943" s="21"/>
      <c r="G1943" s="21"/>
      <c r="H1943" s="21"/>
      <c r="I1943" s="21"/>
      <c r="J1943" s="21"/>
      <c r="K1943" s="25"/>
      <c r="L1943" s="7"/>
      <c r="M1943" s="7"/>
      <c r="N1943" s="7"/>
      <c r="O1943" s="7"/>
      <c r="P1943" s="44"/>
      <c r="Q1943" s="7"/>
      <c r="R1943" s="7"/>
      <c r="S1943" s="44"/>
      <c r="T1943" s="7"/>
      <c r="U1943" s="7"/>
      <c r="V1943" s="44"/>
      <c r="W1943" s="7"/>
      <c r="X1943" s="7"/>
      <c r="Y1943" s="44"/>
      <c r="Z1943" s="27"/>
      <c r="AA1943" s="27"/>
    </row>
    <row r="1944">
      <c r="A1944" s="21"/>
      <c r="B1944" s="21"/>
      <c r="C1944" s="21"/>
      <c r="D1944" s="21"/>
      <c r="E1944" s="21"/>
      <c r="F1944" s="21"/>
      <c r="G1944" s="21"/>
      <c r="H1944" s="21"/>
      <c r="I1944" s="21"/>
      <c r="J1944" s="21"/>
      <c r="K1944" s="25"/>
      <c r="L1944" s="7"/>
      <c r="M1944" s="7"/>
      <c r="N1944" s="7"/>
      <c r="O1944" s="7"/>
      <c r="P1944" s="44"/>
      <c r="Q1944" s="7"/>
      <c r="R1944" s="7"/>
      <c r="S1944" s="44"/>
      <c r="T1944" s="7"/>
      <c r="U1944" s="7"/>
      <c r="V1944" s="44"/>
      <c r="W1944" s="7"/>
      <c r="X1944" s="7"/>
      <c r="Y1944" s="44"/>
      <c r="Z1944" s="27"/>
      <c r="AA1944" s="27"/>
    </row>
    <row r="1945">
      <c r="A1945" s="21"/>
      <c r="B1945" s="21"/>
      <c r="C1945" s="21"/>
      <c r="D1945" s="21"/>
      <c r="E1945" s="21"/>
      <c r="F1945" s="21"/>
      <c r="G1945" s="21"/>
      <c r="H1945" s="21"/>
      <c r="I1945" s="21"/>
      <c r="J1945" s="21"/>
      <c r="K1945" s="25"/>
      <c r="L1945" s="7"/>
      <c r="M1945" s="7"/>
      <c r="N1945" s="7"/>
      <c r="O1945" s="7"/>
      <c r="P1945" s="44"/>
      <c r="Q1945" s="7"/>
      <c r="R1945" s="7"/>
      <c r="S1945" s="44"/>
      <c r="T1945" s="7"/>
      <c r="U1945" s="7"/>
      <c r="V1945" s="44"/>
      <c r="W1945" s="7"/>
      <c r="X1945" s="7"/>
      <c r="Y1945" s="44"/>
      <c r="Z1945" s="27"/>
      <c r="AA1945" s="27"/>
    </row>
    <row r="1946">
      <c r="A1946" s="21"/>
      <c r="B1946" s="21"/>
      <c r="C1946" s="21"/>
      <c r="D1946" s="21"/>
      <c r="E1946" s="21"/>
      <c r="F1946" s="21"/>
      <c r="G1946" s="21"/>
      <c r="H1946" s="21"/>
      <c r="I1946" s="21"/>
      <c r="J1946" s="21"/>
      <c r="K1946" s="25"/>
      <c r="L1946" s="7"/>
      <c r="M1946" s="7"/>
      <c r="N1946" s="7"/>
      <c r="O1946" s="7"/>
      <c r="P1946" s="44"/>
      <c r="Q1946" s="7"/>
      <c r="R1946" s="7"/>
      <c r="S1946" s="44"/>
      <c r="T1946" s="7"/>
      <c r="U1946" s="7"/>
      <c r="V1946" s="44"/>
      <c r="W1946" s="7"/>
      <c r="X1946" s="7"/>
      <c r="Y1946" s="44"/>
      <c r="Z1946" s="27"/>
      <c r="AA1946" s="27"/>
    </row>
    <row r="1947">
      <c r="A1947" s="21"/>
      <c r="B1947" s="21"/>
      <c r="C1947" s="21"/>
      <c r="D1947" s="21"/>
      <c r="E1947" s="21"/>
      <c r="F1947" s="21"/>
      <c r="G1947" s="21"/>
      <c r="H1947" s="21"/>
      <c r="I1947" s="21"/>
      <c r="J1947" s="21"/>
      <c r="K1947" s="25"/>
      <c r="L1947" s="7"/>
      <c r="M1947" s="7"/>
      <c r="N1947" s="7"/>
      <c r="O1947" s="7"/>
      <c r="P1947" s="44"/>
      <c r="Q1947" s="7"/>
      <c r="R1947" s="7"/>
      <c r="S1947" s="44"/>
      <c r="T1947" s="7"/>
      <c r="U1947" s="7"/>
      <c r="V1947" s="44"/>
      <c r="W1947" s="7"/>
      <c r="X1947" s="7"/>
      <c r="Y1947" s="44"/>
      <c r="Z1947" s="27"/>
      <c r="AA1947" s="27"/>
    </row>
    <row r="1948">
      <c r="A1948" s="21"/>
      <c r="B1948" s="21"/>
      <c r="C1948" s="21"/>
      <c r="D1948" s="21"/>
      <c r="E1948" s="21"/>
      <c r="F1948" s="21"/>
      <c r="G1948" s="21"/>
      <c r="H1948" s="21"/>
      <c r="I1948" s="21"/>
      <c r="J1948" s="21"/>
      <c r="K1948" s="25"/>
      <c r="L1948" s="7"/>
      <c r="M1948" s="7"/>
      <c r="N1948" s="7"/>
      <c r="O1948" s="7"/>
      <c r="P1948" s="44"/>
      <c r="Q1948" s="7"/>
      <c r="R1948" s="7"/>
      <c r="S1948" s="44"/>
      <c r="T1948" s="7"/>
      <c r="U1948" s="7"/>
      <c r="V1948" s="44"/>
      <c r="W1948" s="7"/>
      <c r="X1948" s="7"/>
      <c r="Y1948" s="44"/>
      <c r="Z1948" s="27"/>
      <c r="AA1948" s="27"/>
    </row>
    <row r="1949">
      <c r="A1949" s="21"/>
      <c r="B1949" s="21"/>
      <c r="C1949" s="21"/>
      <c r="D1949" s="21"/>
      <c r="E1949" s="21"/>
      <c r="F1949" s="21"/>
      <c r="G1949" s="21"/>
      <c r="H1949" s="21"/>
      <c r="I1949" s="21"/>
      <c r="J1949" s="21"/>
      <c r="K1949" s="25"/>
      <c r="L1949" s="7"/>
      <c r="M1949" s="7"/>
      <c r="N1949" s="7"/>
      <c r="O1949" s="7"/>
      <c r="P1949" s="44"/>
      <c r="Q1949" s="7"/>
      <c r="R1949" s="7"/>
      <c r="S1949" s="44"/>
      <c r="T1949" s="7"/>
      <c r="U1949" s="7"/>
      <c r="V1949" s="44"/>
      <c r="W1949" s="7"/>
      <c r="X1949" s="7"/>
      <c r="Y1949" s="44"/>
      <c r="Z1949" s="27"/>
      <c r="AA1949" s="27"/>
    </row>
    <row r="1950">
      <c r="A1950" s="21"/>
      <c r="B1950" s="21"/>
      <c r="C1950" s="21"/>
      <c r="D1950" s="21"/>
      <c r="E1950" s="21"/>
      <c r="F1950" s="21"/>
      <c r="G1950" s="21"/>
      <c r="H1950" s="21"/>
      <c r="I1950" s="21"/>
      <c r="J1950" s="21"/>
      <c r="K1950" s="25"/>
      <c r="L1950" s="7"/>
      <c r="M1950" s="7"/>
      <c r="N1950" s="7"/>
      <c r="O1950" s="7"/>
      <c r="P1950" s="44"/>
      <c r="Q1950" s="7"/>
      <c r="R1950" s="7"/>
      <c r="S1950" s="44"/>
      <c r="T1950" s="7"/>
      <c r="U1950" s="7"/>
      <c r="V1950" s="44"/>
      <c r="W1950" s="7"/>
      <c r="X1950" s="7"/>
      <c r="Y1950" s="44"/>
      <c r="Z1950" s="27"/>
      <c r="AA1950" s="27"/>
    </row>
    <row r="1951">
      <c r="A1951" s="21"/>
      <c r="B1951" s="21"/>
      <c r="C1951" s="21"/>
      <c r="D1951" s="21"/>
      <c r="E1951" s="21"/>
      <c r="F1951" s="21"/>
      <c r="G1951" s="21"/>
      <c r="H1951" s="21"/>
      <c r="I1951" s="21"/>
      <c r="J1951" s="21"/>
      <c r="K1951" s="25"/>
      <c r="L1951" s="7"/>
      <c r="M1951" s="7"/>
      <c r="N1951" s="7"/>
      <c r="O1951" s="7"/>
      <c r="P1951" s="44"/>
      <c r="Q1951" s="7"/>
      <c r="R1951" s="7"/>
      <c r="S1951" s="44"/>
      <c r="T1951" s="7"/>
      <c r="U1951" s="7"/>
      <c r="V1951" s="44"/>
      <c r="W1951" s="7"/>
      <c r="X1951" s="7"/>
      <c r="Y1951" s="44"/>
      <c r="Z1951" s="27"/>
      <c r="AA1951" s="27"/>
    </row>
    <row r="1952">
      <c r="A1952" s="21"/>
      <c r="B1952" s="21"/>
      <c r="C1952" s="21"/>
      <c r="D1952" s="21"/>
      <c r="E1952" s="21"/>
      <c r="F1952" s="21"/>
      <c r="G1952" s="21"/>
      <c r="H1952" s="21"/>
      <c r="I1952" s="21"/>
      <c r="J1952" s="21"/>
      <c r="K1952" s="25"/>
      <c r="L1952" s="7"/>
      <c r="M1952" s="7"/>
      <c r="N1952" s="7"/>
      <c r="O1952" s="7"/>
      <c r="P1952" s="44"/>
      <c r="Q1952" s="7"/>
      <c r="R1952" s="7"/>
      <c r="S1952" s="44"/>
      <c r="T1952" s="7"/>
      <c r="U1952" s="7"/>
      <c r="V1952" s="44"/>
      <c r="W1952" s="7"/>
      <c r="X1952" s="7"/>
      <c r="Y1952" s="44"/>
      <c r="Z1952" s="27"/>
      <c r="AA1952" s="27"/>
    </row>
    <row r="1953">
      <c r="A1953" s="21"/>
      <c r="B1953" s="21"/>
      <c r="C1953" s="21"/>
      <c r="D1953" s="21"/>
      <c r="E1953" s="21"/>
      <c r="F1953" s="21"/>
      <c r="G1953" s="21"/>
      <c r="H1953" s="21"/>
      <c r="I1953" s="21"/>
      <c r="J1953" s="21"/>
      <c r="K1953" s="25"/>
      <c r="L1953" s="7"/>
      <c r="M1953" s="7"/>
      <c r="N1953" s="7"/>
      <c r="O1953" s="7"/>
      <c r="P1953" s="44"/>
      <c r="Q1953" s="7"/>
      <c r="R1953" s="7"/>
      <c r="S1953" s="44"/>
      <c r="T1953" s="7"/>
      <c r="U1953" s="7"/>
      <c r="V1953" s="44"/>
      <c r="W1953" s="7"/>
      <c r="X1953" s="7"/>
      <c r="Y1953" s="44"/>
      <c r="Z1953" s="27"/>
      <c r="AA1953" s="27"/>
    </row>
    <row r="1954">
      <c r="A1954" s="21"/>
      <c r="B1954" s="21"/>
      <c r="C1954" s="21"/>
      <c r="D1954" s="21"/>
      <c r="E1954" s="21"/>
      <c r="F1954" s="21"/>
      <c r="G1954" s="21"/>
      <c r="H1954" s="21"/>
      <c r="I1954" s="21"/>
      <c r="J1954" s="21"/>
      <c r="K1954" s="25"/>
      <c r="L1954" s="7"/>
      <c r="M1954" s="7"/>
      <c r="N1954" s="7"/>
      <c r="O1954" s="7"/>
      <c r="P1954" s="44"/>
      <c r="Q1954" s="7"/>
      <c r="R1954" s="7"/>
      <c r="S1954" s="44"/>
      <c r="T1954" s="7"/>
      <c r="U1954" s="7"/>
      <c r="V1954" s="44"/>
      <c r="W1954" s="7"/>
      <c r="X1954" s="7"/>
      <c r="Y1954" s="44"/>
      <c r="Z1954" s="27"/>
      <c r="AA1954" s="27"/>
    </row>
    <row r="1955">
      <c r="A1955" s="21"/>
      <c r="B1955" s="21"/>
      <c r="C1955" s="21"/>
      <c r="D1955" s="21"/>
      <c r="E1955" s="21"/>
      <c r="F1955" s="21"/>
      <c r="G1955" s="21"/>
      <c r="H1955" s="21"/>
      <c r="I1955" s="21"/>
      <c r="J1955" s="21"/>
      <c r="K1955" s="25"/>
      <c r="L1955" s="7"/>
      <c r="M1955" s="7"/>
      <c r="N1955" s="7"/>
      <c r="O1955" s="7"/>
      <c r="P1955" s="44"/>
      <c r="Q1955" s="7"/>
      <c r="R1955" s="7"/>
      <c r="S1955" s="44"/>
      <c r="T1955" s="7"/>
      <c r="U1955" s="7"/>
      <c r="V1955" s="44"/>
      <c r="W1955" s="7"/>
      <c r="X1955" s="7"/>
      <c r="Y1955" s="44"/>
      <c r="Z1955" s="27"/>
      <c r="AA1955" s="27"/>
    </row>
    <row r="1956">
      <c r="A1956" s="21"/>
      <c r="B1956" s="21"/>
      <c r="C1956" s="21"/>
      <c r="D1956" s="21"/>
      <c r="E1956" s="21"/>
      <c r="F1956" s="21"/>
      <c r="G1956" s="21"/>
      <c r="H1956" s="21"/>
      <c r="I1956" s="21"/>
      <c r="J1956" s="21"/>
      <c r="K1956" s="25"/>
      <c r="L1956" s="7"/>
      <c r="M1956" s="7"/>
      <c r="N1956" s="7"/>
      <c r="O1956" s="7"/>
      <c r="P1956" s="44"/>
      <c r="Q1956" s="7"/>
      <c r="R1956" s="7"/>
      <c r="S1956" s="44"/>
      <c r="T1956" s="7"/>
      <c r="U1956" s="7"/>
      <c r="V1956" s="44"/>
      <c r="W1956" s="7"/>
      <c r="X1956" s="7"/>
      <c r="Y1956" s="44"/>
      <c r="Z1956" s="27"/>
      <c r="AA1956" s="27"/>
    </row>
    <row r="1957">
      <c r="A1957" s="21"/>
      <c r="B1957" s="21"/>
      <c r="C1957" s="21"/>
      <c r="D1957" s="21"/>
      <c r="E1957" s="21"/>
      <c r="F1957" s="21"/>
      <c r="G1957" s="21"/>
      <c r="H1957" s="21"/>
      <c r="I1957" s="21"/>
      <c r="J1957" s="21"/>
      <c r="K1957" s="25"/>
      <c r="L1957" s="7"/>
      <c r="M1957" s="7"/>
      <c r="N1957" s="7"/>
      <c r="O1957" s="7"/>
      <c r="P1957" s="44"/>
      <c r="Q1957" s="7"/>
      <c r="R1957" s="7"/>
      <c r="S1957" s="44"/>
      <c r="T1957" s="7"/>
      <c r="U1957" s="7"/>
      <c r="V1957" s="44"/>
      <c r="W1957" s="7"/>
      <c r="X1957" s="7"/>
      <c r="Y1957" s="44"/>
      <c r="Z1957" s="27"/>
      <c r="AA1957" s="27"/>
    </row>
    <row r="1958">
      <c r="A1958" s="21"/>
      <c r="B1958" s="21"/>
      <c r="C1958" s="21"/>
      <c r="D1958" s="21"/>
      <c r="E1958" s="21"/>
      <c r="F1958" s="21"/>
      <c r="G1958" s="21"/>
      <c r="H1958" s="21"/>
      <c r="I1958" s="21"/>
      <c r="J1958" s="21"/>
      <c r="K1958" s="25"/>
      <c r="L1958" s="7"/>
      <c r="M1958" s="7"/>
      <c r="N1958" s="7"/>
      <c r="O1958" s="7"/>
      <c r="P1958" s="44"/>
      <c r="Q1958" s="7"/>
      <c r="R1958" s="7"/>
      <c r="S1958" s="44"/>
      <c r="T1958" s="7"/>
      <c r="U1958" s="7"/>
      <c r="V1958" s="44"/>
      <c r="W1958" s="7"/>
      <c r="X1958" s="7"/>
      <c r="Y1958" s="44"/>
      <c r="Z1958" s="27"/>
      <c r="AA1958" s="27"/>
    </row>
    <row r="1959">
      <c r="A1959" s="21"/>
      <c r="B1959" s="21"/>
      <c r="C1959" s="21"/>
      <c r="D1959" s="21"/>
      <c r="E1959" s="21"/>
      <c r="F1959" s="21"/>
      <c r="G1959" s="21"/>
      <c r="H1959" s="21"/>
      <c r="I1959" s="21"/>
      <c r="J1959" s="21"/>
      <c r="K1959" s="25"/>
      <c r="L1959" s="7"/>
      <c r="M1959" s="7"/>
      <c r="N1959" s="7"/>
      <c r="O1959" s="7"/>
      <c r="P1959" s="44"/>
      <c r="Q1959" s="7"/>
      <c r="R1959" s="7"/>
      <c r="S1959" s="44"/>
      <c r="T1959" s="7"/>
      <c r="U1959" s="7"/>
      <c r="V1959" s="44"/>
      <c r="W1959" s="7"/>
      <c r="X1959" s="7"/>
      <c r="Y1959" s="44"/>
      <c r="Z1959" s="27"/>
      <c r="AA1959" s="27"/>
    </row>
    <row r="1960">
      <c r="A1960" s="21"/>
      <c r="B1960" s="21"/>
      <c r="C1960" s="21"/>
      <c r="D1960" s="21"/>
      <c r="E1960" s="21"/>
      <c r="F1960" s="21"/>
      <c r="G1960" s="21"/>
      <c r="H1960" s="21"/>
      <c r="I1960" s="21"/>
      <c r="J1960" s="21"/>
      <c r="K1960" s="25"/>
      <c r="L1960" s="7"/>
      <c r="M1960" s="7"/>
      <c r="N1960" s="7"/>
      <c r="O1960" s="7"/>
      <c r="P1960" s="44"/>
      <c r="Q1960" s="7"/>
      <c r="R1960" s="7"/>
      <c r="S1960" s="44"/>
      <c r="T1960" s="7"/>
      <c r="U1960" s="7"/>
      <c r="V1960" s="44"/>
      <c r="W1960" s="7"/>
      <c r="X1960" s="7"/>
      <c r="Y1960" s="44"/>
      <c r="Z1960" s="27"/>
      <c r="AA1960" s="27"/>
    </row>
    <row r="1961">
      <c r="A1961" s="21"/>
      <c r="B1961" s="21"/>
      <c r="C1961" s="21"/>
      <c r="D1961" s="21"/>
      <c r="E1961" s="21"/>
      <c r="F1961" s="21"/>
      <c r="G1961" s="21"/>
      <c r="H1961" s="21"/>
      <c r="I1961" s="21"/>
      <c r="J1961" s="21"/>
      <c r="K1961" s="25"/>
      <c r="L1961" s="7"/>
      <c r="M1961" s="7"/>
      <c r="N1961" s="7"/>
      <c r="O1961" s="7"/>
      <c r="P1961" s="44"/>
      <c r="Q1961" s="7"/>
      <c r="R1961" s="7"/>
      <c r="S1961" s="44"/>
      <c r="T1961" s="7"/>
      <c r="U1961" s="7"/>
      <c r="V1961" s="44"/>
      <c r="W1961" s="7"/>
      <c r="X1961" s="7"/>
      <c r="Y1961" s="44"/>
      <c r="Z1961" s="27"/>
      <c r="AA1961" s="27"/>
    </row>
    <row r="1962">
      <c r="A1962" s="21"/>
      <c r="B1962" s="21"/>
      <c r="C1962" s="21"/>
      <c r="D1962" s="21"/>
      <c r="E1962" s="21"/>
      <c r="F1962" s="21"/>
      <c r="G1962" s="21"/>
      <c r="H1962" s="21"/>
      <c r="I1962" s="21"/>
      <c r="J1962" s="21"/>
      <c r="K1962" s="25"/>
      <c r="L1962" s="7"/>
      <c r="M1962" s="7"/>
      <c r="N1962" s="7"/>
      <c r="O1962" s="7"/>
      <c r="P1962" s="44"/>
      <c r="Q1962" s="7"/>
      <c r="R1962" s="7"/>
      <c r="S1962" s="44"/>
      <c r="T1962" s="7"/>
      <c r="U1962" s="7"/>
      <c r="V1962" s="44"/>
      <c r="W1962" s="7"/>
      <c r="X1962" s="7"/>
      <c r="Y1962" s="44"/>
      <c r="Z1962" s="27"/>
      <c r="AA1962" s="27"/>
    </row>
    <row r="1963">
      <c r="A1963" s="21"/>
      <c r="B1963" s="21"/>
      <c r="C1963" s="21"/>
      <c r="D1963" s="21"/>
      <c r="E1963" s="21"/>
      <c r="F1963" s="21"/>
      <c r="G1963" s="21"/>
      <c r="H1963" s="21"/>
      <c r="I1963" s="21"/>
      <c r="J1963" s="21"/>
      <c r="K1963" s="25"/>
      <c r="L1963" s="7"/>
      <c r="M1963" s="7"/>
      <c r="N1963" s="7"/>
      <c r="O1963" s="7"/>
      <c r="P1963" s="44"/>
      <c r="Q1963" s="7"/>
      <c r="R1963" s="7"/>
      <c r="S1963" s="44"/>
      <c r="T1963" s="7"/>
      <c r="U1963" s="7"/>
      <c r="V1963" s="44"/>
      <c r="W1963" s="7"/>
      <c r="X1963" s="7"/>
      <c r="Y1963" s="44"/>
      <c r="Z1963" s="27"/>
      <c r="AA1963" s="27"/>
    </row>
    <row r="1964">
      <c r="A1964" s="21"/>
      <c r="B1964" s="21"/>
      <c r="C1964" s="21"/>
      <c r="D1964" s="21"/>
      <c r="E1964" s="21"/>
      <c r="F1964" s="21"/>
      <c r="G1964" s="21"/>
      <c r="H1964" s="21"/>
      <c r="I1964" s="21"/>
      <c r="J1964" s="21"/>
      <c r="K1964" s="25"/>
      <c r="L1964" s="7"/>
      <c r="M1964" s="7"/>
      <c r="N1964" s="7"/>
      <c r="O1964" s="7"/>
      <c r="P1964" s="44"/>
      <c r="Q1964" s="7"/>
      <c r="R1964" s="7"/>
      <c r="S1964" s="44"/>
      <c r="T1964" s="7"/>
      <c r="U1964" s="7"/>
      <c r="V1964" s="44"/>
      <c r="W1964" s="7"/>
      <c r="X1964" s="7"/>
      <c r="Y1964" s="44"/>
      <c r="Z1964" s="27"/>
      <c r="AA1964" s="27"/>
    </row>
    <row r="1965">
      <c r="A1965" s="21"/>
      <c r="B1965" s="21"/>
      <c r="C1965" s="21"/>
      <c r="D1965" s="21"/>
      <c r="E1965" s="21"/>
      <c r="F1965" s="21"/>
      <c r="G1965" s="21"/>
      <c r="H1965" s="21"/>
      <c r="I1965" s="21"/>
      <c r="J1965" s="21"/>
      <c r="K1965" s="25"/>
      <c r="L1965" s="7"/>
      <c r="M1965" s="7"/>
      <c r="N1965" s="7"/>
      <c r="O1965" s="7"/>
      <c r="P1965" s="44"/>
      <c r="Q1965" s="7"/>
      <c r="R1965" s="7"/>
      <c r="S1965" s="44"/>
      <c r="T1965" s="7"/>
      <c r="U1965" s="7"/>
      <c r="V1965" s="44"/>
      <c r="W1965" s="7"/>
      <c r="X1965" s="7"/>
      <c r="Y1965" s="44"/>
      <c r="Z1965" s="27"/>
      <c r="AA1965" s="27"/>
    </row>
    <row r="1966">
      <c r="A1966" s="21"/>
      <c r="B1966" s="21"/>
      <c r="C1966" s="21"/>
      <c r="D1966" s="21"/>
      <c r="E1966" s="21"/>
      <c r="F1966" s="21"/>
      <c r="G1966" s="21"/>
      <c r="H1966" s="21"/>
      <c r="I1966" s="21"/>
      <c r="J1966" s="21"/>
      <c r="K1966" s="25"/>
      <c r="L1966" s="7"/>
      <c r="M1966" s="7"/>
      <c r="N1966" s="7"/>
      <c r="O1966" s="7"/>
      <c r="P1966" s="44"/>
      <c r="Q1966" s="7"/>
      <c r="R1966" s="7"/>
      <c r="S1966" s="44"/>
      <c r="T1966" s="7"/>
      <c r="U1966" s="7"/>
      <c r="V1966" s="44"/>
      <c r="W1966" s="7"/>
      <c r="X1966" s="7"/>
      <c r="Y1966" s="44"/>
      <c r="Z1966" s="27"/>
      <c r="AA1966" s="27"/>
    </row>
    <row r="1967">
      <c r="A1967" s="21"/>
      <c r="B1967" s="21"/>
      <c r="C1967" s="21"/>
      <c r="D1967" s="21"/>
      <c r="E1967" s="21"/>
      <c r="F1967" s="21"/>
      <c r="G1967" s="21"/>
      <c r="H1967" s="21"/>
      <c r="I1967" s="21"/>
      <c r="J1967" s="21"/>
      <c r="K1967" s="25"/>
      <c r="L1967" s="7"/>
      <c r="M1967" s="7"/>
      <c r="N1967" s="7"/>
      <c r="O1967" s="7"/>
      <c r="P1967" s="44"/>
      <c r="Q1967" s="7"/>
      <c r="R1967" s="7"/>
      <c r="S1967" s="44"/>
      <c r="T1967" s="7"/>
      <c r="U1967" s="7"/>
      <c r="V1967" s="44"/>
      <c r="W1967" s="7"/>
      <c r="X1967" s="7"/>
      <c r="Y1967" s="44"/>
      <c r="Z1967" s="27"/>
      <c r="AA1967" s="27"/>
    </row>
    <row r="1968">
      <c r="A1968" s="21"/>
      <c r="B1968" s="21"/>
      <c r="C1968" s="21"/>
      <c r="D1968" s="21"/>
      <c r="E1968" s="21"/>
      <c r="F1968" s="21"/>
      <c r="G1968" s="21"/>
      <c r="H1968" s="21"/>
      <c r="I1968" s="21"/>
      <c r="J1968" s="21"/>
      <c r="K1968" s="25"/>
      <c r="L1968" s="7"/>
      <c r="M1968" s="7"/>
      <c r="N1968" s="7"/>
      <c r="O1968" s="7"/>
      <c r="P1968" s="44"/>
      <c r="Q1968" s="7"/>
      <c r="R1968" s="7"/>
      <c r="S1968" s="44"/>
      <c r="T1968" s="7"/>
      <c r="U1968" s="7"/>
      <c r="V1968" s="44"/>
      <c r="W1968" s="7"/>
      <c r="X1968" s="7"/>
      <c r="Y1968" s="44"/>
      <c r="Z1968" s="27"/>
      <c r="AA1968" s="27"/>
    </row>
    <row r="1969">
      <c r="A1969" s="21"/>
      <c r="B1969" s="21"/>
      <c r="C1969" s="21"/>
      <c r="D1969" s="21"/>
      <c r="E1969" s="21"/>
      <c r="F1969" s="21"/>
      <c r="G1969" s="21"/>
      <c r="H1969" s="21"/>
      <c r="I1969" s="21"/>
      <c r="J1969" s="21"/>
      <c r="K1969" s="25"/>
      <c r="L1969" s="7"/>
      <c r="M1969" s="7"/>
      <c r="N1969" s="7"/>
      <c r="O1969" s="7"/>
      <c r="P1969" s="44"/>
      <c r="Q1969" s="7"/>
      <c r="R1969" s="7"/>
      <c r="S1969" s="44"/>
      <c r="T1969" s="7"/>
      <c r="U1969" s="7"/>
      <c r="V1969" s="44"/>
      <c r="W1969" s="7"/>
      <c r="X1969" s="7"/>
      <c r="Y1969" s="44"/>
      <c r="Z1969" s="27"/>
      <c r="AA1969" s="27"/>
    </row>
    <row r="1970">
      <c r="A1970" s="21"/>
      <c r="B1970" s="21"/>
      <c r="C1970" s="21"/>
      <c r="D1970" s="21"/>
      <c r="E1970" s="21"/>
      <c r="F1970" s="21"/>
      <c r="G1970" s="21"/>
      <c r="H1970" s="21"/>
      <c r="I1970" s="21"/>
      <c r="J1970" s="21"/>
      <c r="K1970" s="25"/>
      <c r="L1970" s="7"/>
      <c r="M1970" s="7"/>
      <c r="N1970" s="7"/>
      <c r="O1970" s="7"/>
      <c r="P1970" s="44"/>
      <c r="Q1970" s="7"/>
      <c r="R1970" s="7"/>
      <c r="S1970" s="44"/>
      <c r="T1970" s="7"/>
      <c r="U1970" s="7"/>
      <c r="V1970" s="44"/>
      <c r="W1970" s="7"/>
      <c r="X1970" s="7"/>
      <c r="Y1970" s="44"/>
      <c r="Z1970" s="27"/>
      <c r="AA1970" s="27"/>
    </row>
    <row r="1971">
      <c r="A1971" s="21"/>
      <c r="B1971" s="21"/>
      <c r="C1971" s="21"/>
      <c r="D1971" s="21"/>
      <c r="E1971" s="21"/>
      <c r="F1971" s="21"/>
      <c r="G1971" s="21"/>
      <c r="H1971" s="21"/>
      <c r="I1971" s="21"/>
      <c r="J1971" s="21"/>
      <c r="K1971" s="25"/>
      <c r="L1971" s="7"/>
      <c r="M1971" s="7"/>
      <c r="N1971" s="7"/>
      <c r="O1971" s="7"/>
      <c r="P1971" s="44"/>
      <c r="Q1971" s="7"/>
      <c r="R1971" s="7"/>
      <c r="S1971" s="44"/>
      <c r="T1971" s="7"/>
      <c r="U1971" s="7"/>
      <c r="V1971" s="44"/>
      <c r="W1971" s="7"/>
      <c r="X1971" s="7"/>
      <c r="Y1971" s="44"/>
      <c r="Z1971" s="27"/>
      <c r="AA1971" s="27"/>
    </row>
    <row r="1972">
      <c r="A1972" s="21"/>
      <c r="B1972" s="21"/>
      <c r="C1972" s="21"/>
      <c r="D1972" s="21"/>
      <c r="E1972" s="21"/>
      <c r="F1972" s="21"/>
      <c r="G1972" s="21"/>
      <c r="H1972" s="21"/>
      <c r="I1972" s="21"/>
      <c r="J1972" s="21"/>
      <c r="K1972" s="25"/>
      <c r="L1972" s="7"/>
      <c r="M1972" s="7"/>
      <c r="N1972" s="7"/>
      <c r="O1972" s="7"/>
      <c r="P1972" s="44"/>
      <c r="Q1972" s="7"/>
      <c r="R1972" s="7"/>
      <c r="S1972" s="44"/>
      <c r="T1972" s="7"/>
      <c r="U1972" s="7"/>
      <c r="V1972" s="44"/>
      <c r="W1972" s="7"/>
      <c r="X1972" s="7"/>
      <c r="Y1972" s="44"/>
      <c r="Z1972" s="27"/>
      <c r="AA1972" s="27"/>
    </row>
    <row r="1973">
      <c r="A1973" s="21"/>
      <c r="B1973" s="21"/>
      <c r="C1973" s="21"/>
      <c r="D1973" s="21"/>
      <c r="E1973" s="21"/>
      <c r="F1973" s="21"/>
      <c r="G1973" s="21"/>
      <c r="H1973" s="21"/>
      <c r="I1973" s="21"/>
      <c r="J1973" s="21"/>
      <c r="K1973" s="25"/>
      <c r="L1973" s="7"/>
      <c r="M1973" s="7"/>
      <c r="N1973" s="7"/>
      <c r="O1973" s="7"/>
      <c r="P1973" s="44"/>
      <c r="Q1973" s="7"/>
      <c r="R1973" s="7"/>
      <c r="S1973" s="44"/>
      <c r="T1973" s="7"/>
      <c r="U1973" s="7"/>
      <c r="V1973" s="44"/>
      <c r="W1973" s="7"/>
      <c r="X1973" s="7"/>
      <c r="Y1973" s="44"/>
      <c r="Z1973" s="27"/>
      <c r="AA1973" s="27"/>
    </row>
    <row r="1974">
      <c r="A1974" s="21"/>
      <c r="B1974" s="21"/>
      <c r="C1974" s="21"/>
      <c r="D1974" s="21"/>
      <c r="E1974" s="21"/>
      <c r="F1974" s="21"/>
      <c r="G1974" s="21"/>
      <c r="H1974" s="21"/>
      <c r="I1974" s="21"/>
      <c r="J1974" s="21"/>
      <c r="K1974" s="25"/>
      <c r="L1974" s="7"/>
      <c r="M1974" s="7"/>
      <c r="N1974" s="7"/>
      <c r="O1974" s="7"/>
      <c r="P1974" s="44"/>
      <c r="Q1974" s="7"/>
      <c r="R1974" s="7"/>
      <c r="S1974" s="44"/>
      <c r="T1974" s="7"/>
      <c r="U1974" s="7"/>
      <c r="V1974" s="44"/>
      <c r="W1974" s="7"/>
      <c r="X1974" s="7"/>
      <c r="Y1974" s="44"/>
      <c r="Z1974" s="27"/>
      <c r="AA1974" s="27"/>
    </row>
    <row r="1975">
      <c r="A1975" s="21"/>
      <c r="B1975" s="21"/>
      <c r="C1975" s="21"/>
      <c r="D1975" s="21"/>
      <c r="E1975" s="21"/>
      <c r="F1975" s="21"/>
      <c r="G1975" s="21"/>
      <c r="H1975" s="21"/>
      <c r="I1975" s="21"/>
      <c r="J1975" s="21"/>
      <c r="K1975" s="25"/>
      <c r="L1975" s="7"/>
      <c r="M1975" s="7"/>
      <c r="N1975" s="7"/>
      <c r="O1975" s="7"/>
      <c r="P1975" s="44"/>
      <c r="Q1975" s="7"/>
      <c r="R1975" s="7"/>
      <c r="S1975" s="44"/>
      <c r="T1975" s="7"/>
      <c r="U1975" s="7"/>
      <c r="V1975" s="44"/>
      <c r="W1975" s="7"/>
      <c r="X1975" s="7"/>
      <c r="Y1975" s="44"/>
      <c r="Z1975" s="27"/>
      <c r="AA1975" s="27"/>
    </row>
    <row r="1976">
      <c r="A1976" s="21"/>
      <c r="B1976" s="21"/>
      <c r="C1976" s="21"/>
      <c r="D1976" s="21"/>
      <c r="E1976" s="21"/>
      <c r="F1976" s="21"/>
      <c r="G1976" s="21"/>
      <c r="H1976" s="21"/>
      <c r="I1976" s="21"/>
      <c r="J1976" s="21"/>
      <c r="K1976" s="25"/>
      <c r="L1976" s="7"/>
      <c r="M1976" s="7"/>
      <c r="N1976" s="7"/>
      <c r="O1976" s="7"/>
      <c r="P1976" s="44"/>
      <c r="Q1976" s="7"/>
      <c r="R1976" s="7"/>
      <c r="S1976" s="44"/>
      <c r="T1976" s="7"/>
      <c r="U1976" s="7"/>
      <c r="V1976" s="44"/>
      <c r="W1976" s="7"/>
      <c r="X1976" s="7"/>
      <c r="Y1976" s="44"/>
      <c r="Z1976" s="27"/>
      <c r="AA1976" s="27"/>
    </row>
    <row r="1977">
      <c r="A1977" s="21"/>
      <c r="B1977" s="21"/>
      <c r="C1977" s="21"/>
      <c r="D1977" s="21"/>
      <c r="E1977" s="21"/>
      <c r="F1977" s="21"/>
      <c r="G1977" s="21"/>
      <c r="H1977" s="21"/>
      <c r="I1977" s="21"/>
      <c r="J1977" s="21"/>
      <c r="K1977" s="25"/>
      <c r="L1977" s="7"/>
      <c r="M1977" s="7"/>
      <c r="N1977" s="7"/>
      <c r="O1977" s="7"/>
      <c r="P1977" s="44"/>
      <c r="Q1977" s="7"/>
      <c r="R1977" s="7"/>
      <c r="S1977" s="44"/>
      <c r="T1977" s="7"/>
      <c r="U1977" s="7"/>
      <c r="V1977" s="44"/>
      <c r="W1977" s="7"/>
      <c r="X1977" s="7"/>
      <c r="Y1977" s="44"/>
      <c r="Z1977" s="27"/>
      <c r="AA1977" s="27"/>
    </row>
    <row r="1978">
      <c r="A1978" s="21"/>
      <c r="B1978" s="21"/>
      <c r="C1978" s="21"/>
      <c r="D1978" s="21"/>
      <c r="E1978" s="21"/>
      <c r="F1978" s="21"/>
      <c r="G1978" s="21"/>
      <c r="H1978" s="21"/>
      <c r="I1978" s="21"/>
      <c r="J1978" s="21"/>
      <c r="K1978" s="25"/>
      <c r="L1978" s="7"/>
      <c r="M1978" s="7"/>
      <c r="N1978" s="7"/>
      <c r="O1978" s="7"/>
      <c r="P1978" s="44"/>
      <c r="Q1978" s="7"/>
      <c r="R1978" s="7"/>
      <c r="S1978" s="44"/>
      <c r="T1978" s="7"/>
      <c r="U1978" s="7"/>
      <c r="V1978" s="44"/>
      <c r="W1978" s="7"/>
      <c r="X1978" s="7"/>
      <c r="Y1978" s="44"/>
      <c r="Z1978" s="27"/>
      <c r="AA1978" s="27"/>
    </row>
    <row r="1979">
      <c r="A1979" s="21"/>
      <c r="B1979" s="21"/>
      <c r="C1979" s="21"/>
      <c r="D1979" s="21"/>
      <c r="E1979" s="21"/>
      <c r="F1979" s="21"/>
      <c r="G1979" s="21"/>
      <c r="H1979" s="21"/>
      <c r="I1979" s="21"/>
      <c r="J1979" s="21"/>
      <c r="K1979" s="25"/>
      <c r="L1979" s="7"/>
      <c r="M1979" s="7"/>
      <c r="N1979" s="7"/>
      <c r="O1979" s="7"/>
      <c r="P1979" s="44"/>
      <c r="Q1979" s="7"/>
      <c r="R1979" s="7"/>
      <c r="S1979" s="44"/>
      <c r="T1979" s="7"/>
      <c r="U1979" s="7"/>
      <c r="V1979" s="44"/>
      <c r="W1979" s="7"/>
      <c r="X1979" s="7"/>
      <c r="Y1979" s="44"/>
      <c r="Z1979" s="27"/>
      <c r="AA1979" s="27"/>
    </row>
    <row r="1980">
      <c r="A1980" s="21"/>
      <c r="B1980" s="21"/>
      <c r="C1980" s="21"/>
      <c r="D1980" s="21"/>
      <c r="E1980" s="21"/>
      <c r="F1980" s="21"/>
      <c r="G1980" s="21"/>
      <c r="H1980" s="21"/>
      <c r="I1980" s="21"/>
      <c r="J1980" s="21"/>
      <c r="K1980" s="25"/>
      <c r="L1980" s="7"/>
      <c r="M1980" s="7"/>
      <c r="N1980" s="7"/>
      <c r="O1980" s="7"/>
      <c r="P1980" s="44"/>
      <c r="Q1980" s="7"/>
      <c r="R1980" s="7"/>
      <c r="S1980" s="44"/>
      <c r="T1980" s="7"/>
      <c r="U1980" s="7"/>
      <c r="V1980" s="44"/>
      <c r="W1980" s="7"/>
      <c r="X1980" s="7"/>
      <c r="Y1980" s="44"/>
      <c r="Z1980" s="27"/>
      <c r="AA1980" s="27"/>
    </row>
    <row r="1981">
      <c r="A1981" s="21"/>
      <c r="B1981" s="21"/>
      <c r="C1981" s="21"/>
      <c r="D1981" s="21"/>
      <c r="E1981" s="21"/>
      <c r="F1981" s="21"/>
      <c r="G1981" s="21"/>
      <c r="H1981" s="21"/>
      <c r="I1981" s="21"/>
      <c r="J1981" s="21"/>
      <c r="K1981" s="25"/>
      <c r="L1981" s="7"/>
      <c r="M1981" s="7"/>
      <c r="N1981" s="7"/>
      <c r="O1981" s="7"/>
      <c r="P1981" s="44"/>
      <c r="Q1981" s="7"/>
      <c r="R1981" s="7"/>
      <c r="S1981" s="44"/>
      <c r="T1981" s="7"/>
      <c r="U1981" s="7"/>
      <c r="V1981" s="44"/>
      <c r="W1981" s="7"/>
      <c r="X1981" s="7"/>
      <c r="Y1981" s="44"/>
      <c r="Z1981" s="27"/>
      <c r="AA1981" s="27"/>
    </row>
    <row r="1982">
      <c r="A1982" s="21"/>
      <c r="B1982" s="21"/>
      <c r="C1982" s="21"/>
      <c r="D1982" s="21"/>
      <c r="E1982" s="21"/>
      <c r="F1982" s="21"/>
      <c r="G1982" s="21"/>
      <c r="H1982" s="21"/>
      <c r="I1982" s="21"/>
      <c r="J1982" s="21"/>
      <c r="K1982" s="25"/>
      <c r="L1982" s="7"/>
      <c r="M1982" s="7"/>
      <c r="N1982" s="7"/>
      <c r="O1982" s="7"/>
      <c r="P1982" s="44"/>
      <c r="Q1982" s="7"/>
      <c r="R1982" s="7"/>
      <c r="S1982" s="44"/>
      <c r="T1982" s="7"/>
      <c r="U1982" s="7"/>
      <c r="V1982" s="44"/>
      <c r="W1982" s="7"/>
      <c r="X1982" s="7"/>
      <c r="Y1982" s="44"/>
      <c r="Z1982" s="27"/>
      <c r="AA1982" s="27"/>
    </row>
    <row r="1983">
      <c r="A1983" s="21"/>
      <c r="B1983" s="21"/>
      <c r="C1983" s="21"/>
      <c r="D1983" s="21"/>
      <c r="E1983" s="21"/>
      <c r="F1983" s="21"/>
      <c r="G1983" s="21"/>
      <c r="H1983" s="21"/>
      <c r="I1983" s="21"/>
      <c r="J1983" s="21"/>
      <c r="K1983" s="25"/>
      <c r="L1983" s="7"/>
      <c r="M1983" s="7"/>
      <c r="N1983" s="7"/>
      <c r="O1983" s="7"/>
      <c r="P1983" s="44"/>
      <c r="Q1983" s="7"/>
      <c r="R1983" s="7"/>
      <c r="S1983" s="44"/>
      <c r="T1983" s="7"/>
      <c r="U1983" s="7"/>
      <c r="V1983" s="44"/>
      <c r="W1983" s="7"/>
      <c r="X1983" s="7"/>
      <c r="Y1983" s="44"/>
      <c r="Z1983" s="27"/>
      <c r="AA1983" s="27"/>
    </row>
    <row r="1984">
      <c r="A1984" s="21"/>
      <c r="B1984" s="21"/>
      <c r="C1984" s="21"/>
      <c r="D1984" s="21"/>
      <c r="E1984" s="21"/>
      <c r="F1984" s="21"/>
      <c r="G1984" s="21"/>
      <c r="H1984" s="21"/>
      <c r="I1984" s="21"/>
      <c r="J1984" s="21"/>
      <c r="K1984" s="25"/>
      <c r="L1984" s="7"/>
      <c r="M1984" s="7"/>
      <c r="N1984" s="7"/>
      <c r="O1984" s="7"/>
      <c r="P1984" s="44"/>
      <c r="Q1984" s="7"/>
      <c r="R1984" s="7"/>
      <c r="S1984" s="44"/>
      <c r="T1984" s="7"/>
      <c r="U1984" s="7"/>
      <c r="V1984" s="44"/>
      <c r="W1984" s="7"/>
      <c r="X1984" s="7"/>
      <c r="Y1984" s="44"/>
      <c r="Z1984" s="27"/>
      <c r="AA1984" s="27"/>
    </row>
    <row r="1985">
      <c r="A1985" s="21"/>
      <c r="B1985" s="21"/>
      <c r="C1985" s="21"/>
      <c r="D1985" s="21"/>
      <c r="E1985" s="21"/>
      <c r="F1985" s="21"/>
      <c r="G1985" s="21"/>
      <c r="H1985" s="21"/>
      <c r="I1985" s="21"/>
      <c r="J1985" s="21"/>
      <c r="K1985" s="25"/>
      <c r="L1985" s="7"/>
      <c r="M1985" s="7"/>
      <c r="N1985" s="7"/>
      <c r="O1985" s="7"/>
      <c r="P1985" s="44"/>
      <c r="Q1985" s="7"/>
      <c r="R1985" s="7"/>
      <c r="S1985" s="44"/>
      <c r="T1985" s="7"/>
      <c r="U1985" s="7"/>
      <c r="V1985" s="44"/>
      <c r="W1985" s="7"/>
      <c r="X1985" s="7"/>
      <c r="Y1985" s="44"/>
      <c r="Z1985" s="27"/>
      <c r="AA1985" s="27"/>
    </row>
    <row r="1986">
      <c r="A1986" s="21"/>
      <c r="B1986" s="21"/>
      <c r="C1986" s="21"/>
      <c r="D1986" s="21"/>
      <c r="E1986" s="21"/>
      <c r="F1986" s="21"/>
      <c r="G1986" s="21"/>
      <c r="H1986" s="21"/>
      <c r="I1986" s="21"/>
      <c r="J1986" s="21"/>
      <c r="K1986" s="25"/>
      <c r="L1986" s="7"/>
      <c r="M1986" s="7"/>
      <c r="N1986" s="7"/>
      <c r="O1986" s="7"/>
      <c r="P1986" s="44"/>
      <c r="Q1986" s="7"/>
      <c r="R1986" s="7"/>
      <c r="S1986" s="44"/>
      <c r="T1986" s="7"/>
      <c r="U1986" s="7"/>
      <c r="V1986" s="44"/>
      <c r="W1986" s="7"/>
      <c r="X1986" s="7"/>
      <c r="Y1986" s="44"/>
      <c r="Z1986" s="27"/>
      <c r="AA1986" s="27"/>
    </row>
    <row r="1987">
      <c r="A1987" s="21"/>
      <c r="B1987" s="21"/>
      <c r="C1987" s="21"/>
      <c r="D1987" s="21"/>
      <c r="E1987" s="21"/>
      <c r="F1987" s="21"/>
      <c r="G1987" s="21"/>
      <c r="H1987" s="21"/>
      <c r="I1987" s="21"/>
      <c r="J1987" s="21"/>
      <c r="K1987" s="25"/>
      <c r="L1987" s="7"/>
      <c r="M1987" s="7"/>
      <c r="N1987" s="7"/>
      <c r="O1987" s="7"/>
      <c r="P1987" s="44"/>
      <c r="Q1987" s="7"/>
      <c r="R1987" s="7"/>
      <c r="S1987" s="44"/>
      <c r="T1987" s="7"/>
      <c r="U1987" s="7"/>
      <c r="V1987" s="44"/>
      <c r="W1987" s="7"/>
      <c r="X1987" s="7"/>
      <c r="Y1987" s="44"/>
      <c r="Z1987" s="27"/>
      <c r="AA1987" s="27"/>
    </row>
    <row r="1988">
      <c r="A1988" s="21"/>
      <c r="B1988" s="21"/>
      <c r="C1988" s="21"/>
      <c r="D1988" s="21"/>
      <c r="E1988" s="21"/>
      <c r="F1988" s="21"/>
      <c r="G1988" s="21"/>
      <c r="H1988" s="21"/>
      <c r="I1988" s="21"/>
      <c r="J1988" s="21"/>
      <c r="K1988" s="25"/>
      <c r="L1988" s="7"/>
      <c r="M1988" s="7"/>
      <c r="N1988" s="7"/>
      <c r="O1988" s="7"/>
      <c r="P1988" s="44"/>
      <c r="Q1988" s="7"/>
      <c r="R1988" s="7"/>
      <c r="S1988" s="44"/>
      <c r="T1988" s="7"/>
      <c r="U1988" s="7"/>
      <c r="V1988" s="44"/>
      <c r="W1988" s="7"/>
      <c r="X1988" s="7"/>
      <c r="Y1988" s="44"/>
      <c r="Z1988" s="27"/>
      <c r="AA1988" s="27"/>
    </row>
    <row r="1989">
      <c r="A1989" s="21"/>
      <c r="B1989" s="21"/>
      <c r="C1989" s="21"/>
      <c r="D1989" s="21"/>
      <c r="E1989" s="21"/>
      <c r="F1989" s="21"/>
      <c r="G1989" s="21"/>
      <c r="H1989" s="21"/>
      <c r="I1989" s="21"/>
      <c r="J1989" s="21"/>
      <c r="K1989" s="25"/>
      <c r="L1989" s="7"/>
      <c r="M1989" s="7"/>
      <c r="N1989" s="7"/>
      <c r="O1989" s="7"/>
      <c r="P1989" s="44"/>
      <c r="Q1989" s="7"/>
      <c r="R1989" s="7"/>
      <c r="S1989" s="44"/>
      <c r="T1989" s="7"/>
      <c r="U1989" s="7"/>
      <c r="V1989" s="44"/>
      <c r="W1989" s="7"/>
      <c r="X1989" s="7"/>
      <c r="Y1989" s="44"/>
      <c r="Z1989" s="27"/>
      <c r="AA1989" s="27"/>
    </row>
    <row r="1990">
      <c r="A1990" s="21"/>
      <c r="B1990" s="21"/>
      <c r="C1990" s="21"/>
      <c r="D1990" s="21"/>
      <c r="E1990" s="21"/>
      <c r="F1990" s="21"/>
      <c r="G1990" s="21"/>
      <c r="H1990" s="21"/>
      <c r="I1990" s="21"/>
      <c r="J1990" s="21"/>
      <c r="K1990" s="25"/>
      <c r="L1990" s="7"/>
      <c r="M1990" s="7"/>
      <c r="N1990" s="7"/>
      <c r="O1990" s="7"/>
      <c r="P1990" s="44"/>
      <c r="Q1990" s="7"/>
      <c r="R1990" s="7"/>
      <c r="S1990" s="44"/>
      <c r="T1990" s="7"/>
      <c r="U1990" s="7"/>
      <c r="V1990" s="44"/>
      <c r="W1990" s="7"/>
      <c r="X1990" s="7"/>
      <c r="Y1990" s="44"/>
      <c r="Z1990" s="27"/>
      <c r="AA1990" s="27"/>
    </row>
    <row r="1991">
      <c r="A1991" s="21"/>
      <c r="B1991" s="21"/>
      <c r="C1991" s="21"/>
      <c r="D1991" s="21"/>
      <c r="E1991" s="21"/>
      <c r="F1991" s="21"/>
      <c r="G1991" s="21"/>
      <c r="H1991" s="21"/>
      <c r="I1991" s="21"/>
      <c r="J1991" s="21"/>
      <c r="K1991" s="25"/>
      <c r="L1991" s="7"/>
      <c r="M1991" s="7"/>
      <c r="N1991" s="7"/>
      <c r="O1991" s="7"/>
      <c r="P1991" s="44"/>
      <c r="Q1991" s="7"/>
      <c r="R1991" s="7"/>
      <c r="S1991" s="44"/>
      <c r="T1991" s="7"/>
      <c r="U1991" s="7"/>
      <c r="V1991" s="44"/>
      <c r="W1991" s="7"/>
      <c r="X1991" s="7"/>
      <c r="Y1991" s="44"/>
      <c r="Z1991" s="27"/>
      <c r="AA1991" s="27"/>
    </row>
    <row r="1992">
      <c r="A1992" s="21"/>
      <c r="B1992" s="21"/>
      <c r="C1992" s="21"/>
      <c r="D1992" s="21"/>
      <c r="E1992" s="21"/>
      <c r="F1992" s="21"/>
      <c r="G1992" s="21"/>
      <c r="H1992" s="21"/>
      <c r="I1992" s="21"/>
      <c r="J1992" s="21"/>
      <c r="K1992" s="25"/>
      <c r="L1992" s="7"/>
      <c r="M1992" s="7"/>
      <c r="N1992" s="7"/>
      <c r="O1992" s="7"/>
      <c r="P1992" s="44"/>
      <c r="Q1992" s="7"/>
      <c r="R1992" s="7"/>
      <c r="S1992" s="44"/>
      <c r="T1992" s="7"/>
      <c r="U1992" s="7"/>
      <c r="V1992" s="44"/>
      <c r="W1992" s="7"/>
      <c r="X1992" s="7"/>
      <c r="Y1992" s="44"/>
      <c r="Z1992" s="27"/>
      <c r="AA1992" s="27"/>
    </row>
    <row r="1993">
      <c r="A1993" s="21"/>
      <c r="B1993" s="21"/>
      <c r="C1993" s="21"/>
      <c r="D1993" s="21"/>
      <c r="E1993" s="21"/>
      <c r="F1993" s="21"/>
      <c r="G1993" s="21"/>
      <c r="H1993" s="21"/>
      <c r="I1993" s="21"/>
      <c r="J1993" s="21"/>
      <c r="K1993" s="25"/>
      <c r="L1993" s="7"/>
      <c r="M1993" s="7"/>
      <c r="N1993" s="7"/>
      <c r="O1993" s="7"/>
      <c r="P1993" s="44"/>
      <c r="Q1993" s="7"/>
      <c r="R1993" s="7"/>
      <c r="S1993" s="44"/>
      <c r="T1993" s="7"/>
      <c r="U1993" s="7"/>
      <c r="V1993" s="44"/>
      <c r="W1993" s="7"/>
      <c r="X1993" s="7"/>
      <c r="Y1993" s="44"/>
      <c r="Z1993" s="27"/>
      <c r="AA1993" s="27"/>
    </row>
    <row r="1994">
      <c r="A1994" s="21"/>
      <c r="B1994" s="21"/>
      <c r="C1994" s="21"/>
      <c r="D1994" s="21"/>
      <c r="E1994" s="21"/>
      <c r="F1994" s="21"/>
      <c r="G1994" s="21"/>
      <c r="H1994" s="21"/>
      <c r="I1994" s="21"/>
      <c r="J1994" s="21"/>
      <c r="K1994" s="25"/>
      <c r="L1994" s="7"/>
      <c r="M1994" s="7"/>
      <c r="N1994" s="7"/>
      <c r="O1994" s="7"/>
      <c r="P1994" s="44"/>
      <c r="Q1994" s="7"/>
      <c r="R1994" s="7"/>
      <c r="S1994" s="44"/>
      <c r="T1994" s="7"/>
      <c r="U1994" s="7"/>
      <c r="V1994" s="44"/>
      <c r="W1994" s="7"/>
      <c r="X1994" s="7"/>
      <c r="Y1994" s="44"/>
      <c r="Z1994" s="27"/>
      <c r="AA1994" s="27"/>
    </row>
    <row r="1995">
      <c r="A1995" s="21"/>
      <c r="B1995" s="21"/>
      <c r="C1995" s="21"/>
      <c r="D1995" s="21"/>
      <c r="E1995" s="21"/>
      <c r="F1995" s="21"/>
      <c r="G1995" s="21"/>
      <c r="H1995" s="21"/>
      <c r="I1995" s="21"/>
      <c r="J1995" s="21"/>
      <c r="K1995" s="25"/>
      <c r="L1995" s="7"/>
      <c r="M1995" s="7"/>
      <c r="N1995" s="7"/>
      <c r="O1995" s="7"/>
      <c r="P1995" s="44"/>
      <c r="Q1995" s="7"/>
      <c r="R1995" s="7"/>
      <c r="S1995" s="44"/>
      <c r="T1995" s="7"/>
      <c r="U1995" s="7"/>
      <c r="V1995" s="44"/>
      <c r="W1995" s="7"/>
      <c r="X1995" s="7"/>
      <c r="Y1995" s="44"/>
      <c r="Z1995" s="27"/>
      <c r="AA1995" s="27"/>
    </row>
    <row r="1996">
      <c r="A1996" s="21"/>
      <c r="B1996" s="21"/>
      <c r="C1996" s="21"/>
      <c r="D1996" s="21"/>
      <c r="E1996" s="21"/>
      <c r="F1996" s="21"/>
      <c r="G1996" s="21"/>
      <c r="H1996" s="21"/>
      <c r="I1996" s="21"/>
      <c r="J1996" s="21"/>
      <c r="K1996" s="25"/>
      <c r="L1996" s="7"/>
      <c r="M1996" s="7"/>
      <c r="N1996" s="7"/>
      <c r="O1996" s="7"/>
      <c r="P1996" s="44"/>
      <c r="Q1996" s="7"/>
      <c r="R1996" s="7"/>
      <c r="S1996" s="44"/>
      <c r="T1996" s="7"/>
      <c r="U1996" s="7"/>
      <c r="V1996" s="44"/>
      <c r="W1996" s="7"/>
      <c r="X1996" s="7"/>
      <c r="Y1996" s="44"/>
      <c r="Z1996" s="27"/>
      <c r="AA1996" s="27"/>
    </row>
    <row r="1997">
      <c r="A1997" s="21"/>
      <c r="B1997" s="21"/>
      <c r="C1997" s="21"/>
      <c r="D1997" s="21"/>
      <c r="E1997" s="21"/>
      <c r="F1997" s="21"/>
      <c r="G1997" s="21"/>
      <c r="H1997" s="21"/>
      <c r="I1997" s="21"/>
      <c r="J1997" s="21"/>
      <c r="K1997" s="25"/>
      <c r="L1997" s="7"/>
      <c r="M1997" s="7"/>
      <c r="N1997" s="7"/>
      <c r="O1997" s="7"/>
      <c r="P1997" s="44"/>
      <c r="Q1997" s="7"/>
      <c r="R1997" s="7"/>
      <c r="S1997" s="44"/>
      <c r="T1997" s="7"/>
      <c r="U1997" s="7"/>
      <c r="V1997" s="44"/>
      <c r="W1997" s="7"/>
      <c r="X1997" s="7"/>
      <c r="Y1997" s="44"/>
      <c r="Z1997" s="27"/>
      <c r="AA1997" s="27"/>
    </row>
    <row r="1998">
      <c r="A1998" s="21"/>
      <c r="B1998" s="21"/>
      <c r="C1998" s="21"/>
      <c r="D1998" s="21"/>
      <c r="E1998" s="21"/>
      <c r="F1998" s="21"/>
      <c r="G1998" s="21"/>
      <c r="H1998" s="21"/>
      <c r="I1998" s="21"/>
      <c r="J1998" s="21"/>
      <c r="K1998" s="25"/>
      <c r="L1998" s="7"/>
      <c r="M1998" s="7"/>
      <c r="N1998" s="7"/>
      <c r="O1998" s="7"/>
      <c r="P1998" s="44"/>
      <c r="Q1998" s="7"/>
      <c r="R1998" s="7"/>
      <c r="S1998" s="44"/>
      <c r="T1998" s="7"/>
      <c r="U1998" s="7"/>
      <c r="V1998" s="44"/>
      <c r="W1998" s="7"/>
      <c r="X1998" s="7"/>
      <c r="Y1998" s="44"/>
      <c r="Z1998" s="27"/>
      <c r="AA1998" s="27"/>
    </row>
    <row r="1999">
      <c r="A1999" s="21"/>
      <c r="B1999" s="21"/>
      <c r="C1999" s="21"/>
      <c r="D1999" s="21"/>
      <c r="E1999" s="21"/>
      <c r="F1999" s="21"/>
      <c r="G1999" s="21"/>
      <c r="H1999" s="21"/>
      <c r="I1999" s="21"/>
      <c r="J1999" s="21"/>
      <c r="K1999" s="25"/>
      <c r="L1999" s="7"/>
      <c r="M1999" s="7"/>
      <c r="N1999" s="7"/>
      <c r="O1999" s="7"/>
      <c r="P1999" s="44"/>
      <c r="Q1999" s="7"/>
      <c r="R1999" s="7"/>
      <c r="S1999" s="44"/>
      <c r="T1999" s="7"/>
      <c r="U1999" s="7"/>
      <c r="V1999" s="44"/>
      <c r="W1999" s="7"/>
      <c r="X1999" s="7"/>
      <c r="Y1999" s="44"/>
      <c r="Z1999" s="27"/>
      <c r="AA1999" s="27"/>
    </row>
    <row r="2000">
      <c r="A2000" s="21"/>
      <c r="B2000" s="21"/>
      <c r="C2000" s="21"/>
      <c r="D2000" s="21"/>
      <c r="E2000" s="21"/>
      <c r="F2000" s="21"/>
      <c r="G2000" s="21"/>
      <c r="H2000" s="21"/>
      <c r="I2000" s="21"/>
      <c r="J2000" s="21"/>
      <c r="K2000" s="25"/>
      <c r="L2000" s="7"/>
      <c r="M2000" s="7"/>
      <c r="N2000" s="7"/>
      <c r="O2000" s="7"/>
      <c r="P2000" s="44"/>
      <c r="Q2000" s="7"/>
      <c r="R2000" s="7"/>
      <c r="S2000" s="44"/>
      <c r="T2000" s="7"/>
      <c r="U2000" s="7"/>
      <c r="V2000" s="44"/>
      <c r="W2000" s="7"/>
      <c r="X2000" s="7"/>
      <c r="Y2000" s="44"/>
      <c r="Z2000" s="27"/>
      <c r="AA2000" s="27"/>
    </row>
    <row r="2001">
      <c r="A2001" s="21"/>
      <c r="B2001" s="21"/>
      <c r="C2001" s="21"/>
      <c r="D2001" s="21"/>
      <c r="E2001" s="21"/>
      <c r="F2001" s="21"/>
      <c r="G2001" s="21"/>
      <c r="H2001" s="21"/>
      <c r="I2001" s="21"/>
      <c r="J2001" s="21"/>
      <c r="K2001" s="25"/>
      <c r="L2001" s="7"/>
      <c r="M2001" s="7"/>
      <c r="N2001" s="7"/>
      <c r="O2001" s="7"/>
      <c r="P2001" s="44"/>
      <c r="Q2001" s="7"/>
      <c r="R2001" s="7"/>
      <c r="S2001" s="44"/>
      <c r="T2001" s="7"/>
      <c r="U2001" s="7"/>
      <c r="V2001" s="44"/>
      <c r="W2001" s="7"/>
      <c r="X2001" s="7"/>
      <c r="Y2001" s="44"/>
      <c r="Z2001" s="27"/>
      <c r="AA2001" s="27"/>
    </row>
    <row r="2002">
      <c r="A2002" s="21"/>
      <c r="B2002" s="21"/>
      <c r="C2002" s="21"/>
      <c r="D2002" s="21"/>
      <c r="E2002" s="21"/>
      <c r="F2002" s="21"/>
      <c r="G2002" s="21"/>
      <c r="H2002" s="21"/>
      <c r="I2002" s="21"/>
      <c r="J2002" s="21"/>
      <c r="K2002" s="25"/>
      <c r="L2002" s="7"/>
      <c r="M2002" s="7"/>
      <c r="N2002" s="7"/>
      <c r="O2002" s="7"/>
      <c r="P2002" s="44"/>
      <c r="Q2002" s="7"/>
      <c r="R2002" s="7"/>
      <c r="S2002" s="44"/>
      <c r="T2002" s="7"/>
      <c r="U2002" s="7"/>
      <c r="V2002" s="44"/>
      <c r="W2002" s="7"/>
      <c r="X2002" s="7"/>
      <c r="Y2002" s="44"/>
      <c r="Z2002" s="27"/>
      <c r="AA2002" s="27"/>
    </row>
    <row r="2003">
      <c r="A2003" s="21"/>
      <c r="B2003" s="21"/>
      <c r="C2003" s="21"/>
      <c r="D2003" s="21"/>
      <c r="E2003" s="21"/>
      <c r="F2003" s="21"/>
      <c r="G2003" s="21"/>
      <c r="H2003" s="21"/>
      <c r="I2003" s="21"/>
      <c r="J2003" s="21"/>
      <c r="K2003" s="25"/>
      <c r="L2003" s="7"/>
      <c r="M2003" s="7"/>
      <c r="N2003" s="7"/>
      <c r="O2003" s="7"/>
      <c r="P2003" s="44"/>
      <c r="Q2003" s="7"/>
      <c r="R2003" s="7"/>
      <c r="S2003" s="44"/>
      <c r="T2003" s="7"/>
      <c r="U2003" s="7"/>
      <c r="V2003" s="44"/>
      <c r="W2003" s="7"/>
      <c r="X2003" s="7"/>
      <c r="Y2003" s="44"/>
      <c r="Z2003" s="27"/>
      <c r="AA2003" s="27"/>
    </row>
    <row r="2004">
      <c r="A2004" s="21"/>
      <c r="B2004" s="21"/>
      <c r="C2004" s="21"/>
      <c r="D2004" s="21"/>
      <c r="E2004" s="21"/>
      <c r="F2004" s="21"/>
      <c r="G2004" s="21"/>
      <c r="H2004" s="21"/>
      <c r="I2004" s="21"/>
      <c r="J2004" s="21"/>
      <c r="K2004" s="25"/>
      <c r="L2004" s="7"/>
      <c r="M2004" s="7"/>
      <c r="N2004" s="7"/>
      <c r="O2004" s="7"/>
      <c r="P2004" s="44"/>
      <c r="Q2004" s="7"/>
      <c r="R2004" s="7"/>
      <c r="S2004" s="44"/>
      <c r="T2004" s="7"/>
      <c r="U2004" s="7"/>
      <c r="V2004" s="44"/>
      <c r="W2004" s="7"/>
      <c r="X2004" s="7"/>
      <c r="Y2004" s="44"/>
      <c r="Z2004" s="27"/>
      <c r="AA2004" s="27"/>
    </row>
    <row r="2005">
      <c r="A2005" s="21"/>
      <c r="B2005" s="21"/>
      <c r="C2005" s="21"/>
      <c r="D2005" s="21"/>
      <c r="E2005" s="21"/>
      <c r="F2005" s="21"/>
      <c r="G2005" s="21"/>
      <c r="H2005" s="21"/>
      <c r="I2005" s="21"/>
      <c r="J2005" s="21"/>
      <c r="K2005" s="25"/>
      <c r="L2005" s="7"/>
      <c r="M2005" s="7"/>
      <c r="N2005" s="7"/>
      <c r="O2005" s="7"/>
      <c r="P2005" s="44"/>
      <c r="Q2005" s="7"/>
      <c r="R2005" s="7"/>
      <c r="S2005" s="44"/>
      <c r="T2005" s="7"/>
      <c r="U2005" s="7"/>
      <c r="V2005" s="44"/>
      <c r="W2005" s="7"/>
      <c r="X2005" s="7"/>
      <c r="Y2005" s="44"/>
      <c r="Z2005" s="27"/>
      <c r="AA2005" s="27"/>
    </row>
    <row r="2006">
      <c r="A2006" s="21"/>
      <c r="B2006" s="21"/>
      <c r="C2006" s="21"/>
      <c r="D2006" s="21"/>
      <c r="E2006" s="21"/>
      <c r="F2006" s="21"/>
      <c r="G2006" s="21"/>
      <c r="H2006" s="21"/>
      <c r="I2006" s="21"/>
      <c r="J2006" s="21"/>
      <c r="K2006" s="25"/>
      <c r="L2006" s="7"/>
      <c r="M2006" s="7"/>
      <c r="N2006" s="7"/>
      <c r="O2006" s="7"/>
      <c r="P2006" s="44"/>
      <c r="Q2006" s="7"/>
      <c r="R2006" s="7"/>
      <c r="S2006" s="44"/>
      <c r="T2006" s="7"/>
      <c r="U2006" s="7"/>
      <c r="V2006" s="44"/>
      <c r="W2006" s="7"/>
      <c r="X2006" s="7"/>
      <c r="Y2006" s="44"/>
      <c r="Z2006" s="27"/>
      <c r="AA2006" s="27"/>
    </row>
    <row r="2007">
      <c r="A2007" s="21"/>
      <c r="B2007" s="21"/>
      <c r="C2007" s="21"/>
      <c r="D2007" s="21"/>
      <c r="E2007" s="21"/>
      <c r="F2007" s="21"/>
      <c r="G2007" s="21"/>
      <c r="H2007" s="21"/>
      <c r="I2007" s="21"/>
      <c r="J2007" s="21"/>
      <c r="K2007" s="25"/>
      <c r="L2007" s="7"/>
      <c r="M2007" s="7"/>
      <c r="N2007" s="7"/>
      <c r="O2007" s="7"/>
      <c r="P2007" s="44"/>
      <c r="Q2007" s="7"/>
      <c r="R2007" s="7"/>
      <c r="S2007" s="44"/>
      <c r="T2007" s="7"/>
      <c r="U2007" s="7"/>
      <c r="V2007" s="44"/>
      <c r="W2007" s="7"/>
      <c r="X2007" s="7"/>
      <c r="Y2007" s="44"/>
      <c r="Z2007" s="27"/>
      <c r="AA2007" s="27"/>
    </row>
    <row r="2008">
      <c r="A2008" s="21"/>
      <c r="B2008" s="21"/>
      <c r="C2008" s="21"/>
      <c r="D2008" s="21"/>
      <c r="E2008" s="21"/>
      <c r="F2008" s="21"/>
      <c r="G2008" s="21"/>
      <c r="H2008" s="21"/>
      <c r="I2008" s="21"/>
      <c r="J2008" s="21"/>
      <c r="K2008" s="25"/>
      <c r="L2008" s="7"/>
      <c r="M2008" s="7"/>
      <c r="N2008" s="7"/>
      <c r="O2008" s="7"/>
      <c r="P2008" s="44"/>
      <c r="Q2008" s="7"/>
      <c r="R2008" s="7"/>
      <c r="S2008" s="44"/>
      <c r="T2008" s="7"/>
      <c r="U2008" s="7"/>
      <c r="V2008" s="44"/>
      <c r="W2008" s="7"/>
      <c r="X2008" s="7"/>
      <c r="Y2008" s="44"/>
      <c r="Z2008" s="27"/>
      <c r="AA2008" s="27"/>
    </row>
    <row r="2009">
      <c r="A2009" s="21"/>
      <c r="B2009" s="21"/>
      <c r="C2009" s="21"/>
      <c r="D2009" s="21"/>
      <c r="E2009" s="21"/>
      <c r="F2009" s="21"/>
      <c r="G2009" s="21"/>
      <c r="H2009" s="21"/>
      <c r="I2009" s="21"/>
      <c r="J2009" s="21"/>
      <c r="K2009" s="25"/>
      <c r="L2009" s="7"/>
      <c r="M2009" s="7"/>
      <c r="N2009" s="7"/>
      <c r="O2009" s="7"/>
      <c r="P2009" s="44"/>
      <c r="Q2009" s="7"/>
      <c r="R2009" s="7"/>
      <c r="S2009" s="44"/>
      <c r="T2009" s="7"/>
      <c r="U2009" s="7"/>
      <c r="V2009" s="44"/>
      <c r="W2009" s="7"/>
      <c r="X2009" s="7"/>
      <c r="Y2009" s="44"/>
      <c r="Z2009" s="27"/>
      <c r="AA2009" s="27"/>
    </row>
    <row r="2010">
      <c r="A2010" s="21"/>
      <c r="B2010" s="21"/>
      <c r="C2010" s="21"/>
      <c r="D2010" s="21"/>
      <c r="E2010" s="21"/>
      <c r="F2010" s="21"/>
      <c r="G2010" s="21"/>
      <c r="H2010" s="21"/>
      <c r="I2010" s="21"/>
      <c r="J2010" s="21"/>
      <c r="K2010" s="25"/>
      <c r="L2010" s="7"/>
      <c r="M2010" s="7"/>
      <c r="N2010" s="7"/>
      <c r="O2010" s="7"/>
      <c r="P2010" s="44"/>
      <c r="Q2010" s="7"/>
      <c r="R2010" s="7"/>
      <c r="S2010" s="44"/>
      <c r="T2010" s="7"/>
      <c r="U2010" s="7"/>
      <c r="V2010" s="44"/>
      <c r="W2010" s="7"/>
      <c r="X2010" s="7"/>
      <c r="Y2010" s="44"/>
      <c r="Z2010" s="27"/>
      <c r="AA2010" s="27"/>
    </row>
    <row r="2011">
      <c r="A2011" s="21"/>
      <c r="B2011" s="21"/>
      <c r="C2011" s="21"/>
      <c r="D2011" s="21"/>
      <c r="E2011" s="21"/>
      <c r="F2011" s="21"/>
      <c r="G2011" s="21"/>
      <c r="H2011" s="21"/>
      <c r="I2011" s="21"/>
      <c r="J2011" s="21"/>
      <c r="K2011" s="25"/>
      <c r="L2011" s="7"/>
      <c r="M2011" s="7"/>
      <c r="N2011" s="7"/>
      <c r="O2011" s="7"/>
      <c r="P2011" s="44"/>
      <c r="Q2011" s="7"/>
      <c r="R2011" s="7"/>
      <c r="S2011" s="44"/>
      <c r="T2011" s="7"/>
      <c r="U2011" s="7"/>
      <c r="V2011" s="44"/>
      <c r="W2011" s="7"/>
      <c r="X2011" s="7"/>
      <c r="Y2011" s="44"/>
      <c r="Z2011" s="27"/>
      <c r="AA2011" s="27"/>
    </row>
    <row r="2012">
      <c r="A2012" s="21"/>
      <c r="B2012" s="21"/>
      <c r="C2012" s="21"/>
      <c r="D2012" s="21"/>
      <c r="E2012" s="21"/>
      <c r="F2012" s="21"/>
      <c r="G2012" s="21"/>
      <c r="H2012" s="21"/>
      <c r="I2012" s="21"/>
      <c r="J2012" s="21"/>
      <c r="K2012" s="25"/>
      <c r="L2012" s="7"/>
      <c r="M2012" s="7"/>
      <c r="N2012" s="7"/>
      <c r="O2012" s="7"/>
      <c r="P2012" s="44"/>
      <c r="Q2012" s="7"/>
      <c r="R2012" s="7"/>
      <c r="S2012" s="44"/>
      <c r="T2012" s="7"/>
      <c r="U2012" s="7"/>
      <c r="V2012" s="44"/>
      <c r="W2012" s="7"/>
      <c r="X2012" s="7"/>
      <c r="Y2012" s="44"/>
      <c r="Z2012" s="27"/>
      <c r="AA2012" s="27"/>
    </row>
    <row r="2013">
      <c r="A2013" s="21"/>
      <c r="B2013" s="21"/>
      <c r="C2013" s="21"/>
      <c r="D2013" s="21"/>
      <c r="E2013" s="21"/>
      <c r="F2013" s="21"/>
      <c r="G2013" s="21"/>
      <c r="H2013" s="21"/>
      <c r="I2013" s="21"/>
      <c r="J2013" s="21"/>
      <c r="K2013" s="25"/>
      <c r="L2013" s="7"/>
      <c r="M2013" s="7"/>
      <c r="N2013" s="7"/>
      <c r="O2013" s="7"/>
      <c r="P2013" s="44"/>
      <c r="Q2013" s="7"/>
      <c r="R2013" s="7"/>
      <c r="S2013" s="44"/>
      <c r="T2013" s="7"/>
      <c r="U2013" s="7"/>
      <c r="V2013" s="44"/>
      <c r="W2013" s="7"/>
      <c r="X2013" s="7"/>
      <c r="Y2013" s="44"/>
      <c r="Z2013" s="27"/>
      <c r="AA2013" s="27"/>
    </row>
    <row r="2014">
      <c r="A2014" s="21"/>
      <c r="B2014" s="21"/>
      <c r="C2014" s="21"/>
      <c r="D2014" s="21"/>
      <c r="E2014" s="21"/>
      <c r="F2014" s="21"/>
      <c r="G2014" s="21"/>
      <c r="H2014" s="21"/>
      <c r="I2014" s="21"/>
      <c r="J2014" s="21"/>
      <c r="K2014" s="25"/>
      <c r="L2014" s="7"/>
      <c r="M2014" s="7"/>
      <c r="N2014" s="7"/>
      <c r="O2014" s="7"/>
      <c r="P2014" s="44"/>
      <c r="Q2014" s="7"/>
      <c r="R2014" s="7"/>
      <c r="S2014" s="44"/>
      <c r="T2014" s="7"/>
      <c r="U2014" s="7"/>
      <c r="V2014" s="44"/>
      <c r="W2014" s="7"/>
      <c r="X2014" s="7"/>
      <c r="Y2014" s="44"/>
      <c r="Z2014" s="27"/>
      <c r="AA2014" s="27"/>
    </row>
    <row r="2015">
      <c r="A2015" s="21"/>
      <c r="B2015" s="21"/>
      <c r="C2015" s="21"/>
      <c r="D2015" s="21"/>
      <c r="E2015" s="21"/>
      <c r="F2015" s="21"/>
      <c r="G2015" s="21"/>
      <c r="H2015" s="21"/>
      <c r="I2015" s="21"/>
      <c r="J2015" s="21"/>
      <c r="K2015" s="25"/>
      <c r="L2015" s="7"/>
      <c r="M2015" s="7"/>
      <c r="N2015" s="7"/>
      <c r="O2015" s="7"/>
      <c r="P2015" s="44"/>
      <c r="Q2015" s="7"/>
      <c r="R2015" s="7"/>
      <c r="S2015" s="44"/>
      <c r="T2015" s="7"/>
      <c r="U2015" s="7"/>
      <c r="V2015" s="44"/>
      <c r="W2015" s="7"/>
      <c r="X2015" s="7"/>
      <c r="Y2015" s="44"/>
      <c r="Z2015" s="27"/>
      <c r="AA2015" s="27"/>
    </row>
    <row r="2016">
      <c r="A2016" s="21"/>
      <c r="B2016" s="21"/>
      <c r="C2016" s="21"/>
      <c r="D2016" s="21"/>
      <c r="E2016" s="21"/>
      <c r="F2016" s="21"/>
      <c r="G2016" s="21"/>
      <c r="H2016" s="21"/>
      <c r="I2016" s="21"/>
      <c r="J2016" s="21"/>
      <c r="K2016" s="25"/>
      <c r="L2016" s="7"/>
      <c r="M2016" s="7"/>
      <c r="N2016" s="7"/>
      <c r="O2016" s="7"/>
      <c r="P2016" s="44"/>
      <c r="Q2016" s="7"/>
      <c r="R2016" s="7"/>
      <c r="S2016" s="44"/>
      <c r="T2016" s="7"/>
      <c r="U2016" s="7"/>
      <c r="V2016" s="44"/>
      <c r="W2016" s="7"/>
      <c r="X2016" s="7"/>
      <c r="Y2016" s="44"/>
      <c r="Z2016" s="27"/>
      <c r="AA2016" s="27"/>
    </row>
    <row r="2017">
      <c r="A2017" s="21"/>
      <c r="B2017" s="21"/>
      <c r="C2017" s="21"/>
      <c r="D2017" s="21"/>
      <c r="E2017" s="21"/>
      <c r="F2017" s="21"/>
      <c r="G2017" s="21"/>
      <c r="H2017" s="21"/>
      <c r="I2017" s="21"/>
      <c r="J2017" s="21"/>
      <c r="K2017" s="25"/>
      <c r="L2017" s="7"/>
      <c r="M2017" s="7"/>
      <c r="N2017" s="7"/>
      <c r="O2017" s="7"/>
      <c r="P2017" s="44"/>
      <c r="Q2017" s="7"/>
      <c r="R2017" s="7"/>
      <c r="S2017" s="44"/>
      <c r="T2017" s="7"/>
      <c r="U2017" s="7"/>
      <c r="V2017" s="44"/>
      <c r="W2017" s="7"/>
      <c r="X2017" s="7"/>
      <c r="Y2017" s="44"/>
      <c r="Z2017" s="27"/>
      <c r="AA2017" s="27"/>
    </row>
    <row r="2018">
      <c r="A2018" s="21"/>
      <c r="B2018" s="21"/>
      <c r="C2018" s="21"/>
      <c r="D2018" s="21"/>
      <c r="E2018" s="21"/>
      <c r="F2018" s="21"/>
      <c r="G2018" s="21"/>
      <c r="H2018" s="21"/>
      <c r="I2018" s="21"/>
      <c r="J2018" s="21"/>
      <c r="K2018" s="25"/>
      <c r="L2018" s="7"/>
      <c r="M2018" s="7"/>
      <c r="N2018" s="7"/>
      <c r="O2018" s="7"/>
      <c r="P2018" s="44"/>
      <c r="Q2018" s="7"/>
      <c r="R2018" s="7"/>
      <c r="S2018" s="44"/>
      <c r="T2018" s="7"/>
      <c r="U2018" s="7"/>
      <c r="V2018" s="44"/>
      <c r="W2018" s="7"/>
      <c r="X2018" s="7"/>
      <c r="Y2018" s="44"/>
      <c r="Z2018" s="27"/>
      <c r="AA2018" s="27"/>
    </row>
    <row r="2019">
      <c r="A2019" s="21"/>
      <c r="B2019" s="21"/>
      <c r="C2019" s="21"/>
      <c r="D2019" s="21"/>
      <c r="E2019" s="21"/>
      <c r="F2019" s="21"/>
      <c r="G2019" s="21"/>
      <c r="H2019" s="21"/>
      <c r="I2019" s="21"/>
      <c r="J2019" s="21"/>
      <c r="K2019" s="25"/>
      <c r="L2019" s="7"/>
      <c r="M2019" s="7"/>
      <c r="N2019" s="7"/>
      <c r="O2019" s="7"/>
      <c r="P2019" s="44"/>
      <c r="Q2019" s="7"/>
      <c r="R2019" s="7"/>
      <c r="S2019" s="44"/>
      <c r="T2019" s="7"/>
      <c r="U2019" s="7"/>
      <c r="V2019" s="44"/>
      <c r="W2019" s="7"/>
      <c r="X2019" s="7"/>
      <c r="Y2019" s="44"/>
      <c r="Z2019" s="27"/>
      <c r="AA2019" s="27"/>
    </row>
    <row r="2020">
      <c r="A2020" s="21"/>
      <c r="B2020" s="21"/>
      <c r="C2020" s="21"/>
      <c r="D2020" s="21"/>
      <c r="E2020" s="21"/>
      <c r="F2020" s="21"/>
      <c r="G2020" s="21"/>
      <c r="H2020" s="21"/>
      <c r="I2020" s="21"/>
      <c r="J2020" s="21"/>
      <c r="K2020" s="25"/>
      <c r="L2020" s="7"/>
      <c r="M2020" s="7"/>
      <c r="N2020" s="7"/>
      <c r="O2020" s="7"/>
      <c r="P2020" s="44"/>
      <c r="Q2020" s="7"/>
      <c r="R2020" s="7"/>
      <c r="S2020" s="44"/>
      <c r="T2020" s="7"/>
      <c r="U2020" s="7"/>
      <c r="V2020" s="44"/>
      <c r="W2020" s="7"/>
      <c r="X2020" s="7"/>
      <c r="Y2020" s="44"/>
      <c r="Z2020" s="27"/>
      <c r="AA2020" s="27"/>
    </row>
    <row r="2021">
      <c r="A2021" s="21"/>
      <c r="B2021" s="21"/>
      <c r="C2021" s="21"/>
      <c r="D2021" s="21"/>
      <c r="E2021" s="21"/>
      <c r="F2021" s="21"/>
      <c r="G2021" s="21"/>
      <c r="H2021" s="21"/>
      <c r="I2021" s="21"/>
      <c r="J2021" s="21"/>
      <c r="K2021" s="25"/>
      <c r="L2021" s="7"/>
      <c r="M2021" s="7"/>
      <c r="N2021" s="7"/>
      <c r="O2021" s="7"/>
      <c r="P2021" s="44"/>
      <c r="Q2021" s="7"/>
      <c r="R2021" s="7"/>
      <c r="S2021" s="44"/>
      <c r="T2021" s="7"/>
      <c r="U2021" s="7"/>
      <c r="V2021" s="44"/>
      <c r="W2021" s="7"/>
      <c r="X2021" s="7"/>
      <c r="Y2021" s="44"/>
      <c r="Z2021" s="27"/>
      <c r="AA2021" s="27"/>
    </row>
    <row r="2022">
      <c r="A2022" s="21"/>
      <c r="B2022" s="21"/>
      <c r="C2022" s="21"/>
      <c r="D2022" s="21"/>
      <c r="E2022" s="21"/>
      <c r="F2022" s="21"/>
      <c r="G2022" s="21"/>
      <c r="H2022" s="21"/>
      <c r="I2022" s="21"/>
      <c r="J2022" s="21"/>
      <c r="K2022" s="25"/>
      <c r="L2022" s="7"/>
      <c r="M2022" s="7"/>
      <c r="N2022" s="7"/>
      <c r="O2022" s="7"/>
      <c r="P2022" s="44"/>
      <c r="Q2022" s="7"/>
      <c r="R2022" s="7"/>
      <c r="S2022" s="44"/>
      <c r="T2022" s="7"/>
      <c r="U2022" s="7"/>
      <c r="V2022" s="44"/>
      <c r="W2022" s="7"/>
      <c r="X2022" s="7"/>
      <c r="Y2022" s="44"/>
      <c r="Z2022" s="27"/>
      <c r="AA2022" s="27"/>
    </row>
    <row r="2023">
      <c r="A2023" s="21"/>
      <c r="B2023" s="21"/>
      <c r="C2023" s="21"/>
      <c r="D2023" s="21"/>
      <c r="E2023" s="21"/>
      <c r="F2023" s="21"/>
      <c r="G2023" s="21"/>
      <c r="H2023" s="21"/>
      <c r="I2023" s="21"/>
      <c r="J2023" s="21"/>
      <c r="K2023" s="25"/>
      <c r="L2023" s="7"/>
      <c r="M2023" s="7"/>
      <c r="N2023" s="7"/>
      <c r="O2023" s="7"/>
      <c r="P2023" s="44"/>
      <c r="Q2023" s="7"/>
      <c r="R2023" s="7"/>
      <c r="S2023" s="44"/>
      <c r="T2023" s="7"/>
      <c r="U2023" s="7"/>
      <c r="V2023" s="44"/>
      <c r="W2023" s="7"/>
      <c r="X2023" s="7"/>
      <c r="Y2023" s="44"/>
      <c r="Z2023" s="27"/>
      <c r="AA2023" s="27"/>
    </row>
    <row r="2024">
      <c r="A2024" s="21"/>
      <c r="B2024" s="21"/>
      <c r="C2024" s="21"/>
      <c r="D2024" s="21"/>
      <c r="E2024" s="21"/>
      <c r="F2024" s="21"/>
      <c r="G2024" s="21"/>
      <c r="H2024" s="21"/>
      <c r="I2024" s="21"/>
      <c r="J2024" s="21"/>
      <c r="K2024" s="25"/>
      <c r="L2024" s="7"/>
      <c r="M2024" s="7"/>
      <c r="N2024" s="7"/>
      <c r="O2024" s="7"/>
      <c r="P2024" s="44"/>
      <c r="Q2024" s="7"/>
      <c r="R2024" s="7"/>
      <c r="S2024" s="44"/>
      <c r="T2024" s="7"/>
      <c r="U2024" s="7"/>
      <c r="V2024" s="44"/>
      <c r="W2024" s="7"/>
      <c r="X2024" s="7"/>
      <c r="Y2024" s="44"/>
      <c r="Z2024" s="27"/>
      <c r="AA2024" s="27"/>
    </row>
    <row r="2025">
      <c r="A2025" s="21"/>
      <c r="B2025" s="21"/>
      <c r="C2025" s="21"/>
      <c r="D2025" s="21"/>
      <c r="E2025" s="21"/>
      <c r="F2025" s="21"/>
      <c r="G2025" s="21"/>
      <c r="H2025" s="21"/>
      <c r="I2025" s="21"/>
      <c r="J2025" s="21"/>
      <c r="K2025" s="25"/>
      <c r="L2025" s="7"/>
      <c r="M2025" s="7"/>
      <c r="N2025" s="7"/>
      <c r="O2025" s="7"/>
      <c r="P2025" s="44"/>
      <c r="Q2025" s="7"/>
      <c r="R2025" s="7"/>
      <c r="S2025" s="44"/>
      <c r="T2025" s="7"/>
      <c r="U2025" s="7"/>
      <c r="V2025" s="44"/>
      <c r="W2025" s="7"/>
      <c r="X2025" s="7"/>
      <c r="Y2025" s="44"/>
      <c r="Z2025" s="27"/>
      <c r="AA2025" s="27"/>
    </row>
    <row r="2026">
      <c r="A2026" s="21"/>
      <c r="B2026" s="21"/>
      <c r="C2026" s="21"/>
      <c r="D2026" s="21"/>
      <c r="E2026" s="21"/>
      <c r="F2026" s="21"/>
      <c r="G2026" s="21"/>
      <c r="H2026" s="21"/>
      <c r="I2026" s="21"/>
      <c r="J2026" s="21"/>
      <c r="K2026" s="25"/>
      <c r="L2026" s="7"/>
      <c r="M2026" s="7"/>
      <c r="N2026" s="7"/>
      <c r="O2026" s="7"/>
      <c r="P2026" s="44"/>
      <c r="Q2026" s="7"/>
      <c r="R2026" s="7"/>
      <c r="S2026" s="44"/>
      <c r="T2026" s="7"/>
      <c r="U2026" s="7"/>
      <c r="V2026" s="44"/>
      <c r="W2026" s="7"/>
      <c r="X2026" s="7"/>
      <c r="Y2026" s="44"/>
      <c r="Z2026" s="27"/>
      <c r="AA2026" s="27"/>
    </row>
    <row r="2027">
      <c r="A2027" s="21"/>
      <c r="B2027" s="21"/>
      <c r="C2027" s="21"/>
      <c r="D2027" s="21"/>
      <c r="E2027" s="21"/>
      <c r="F2027" s="21"/>
      <c r="G2027" s="21"/>
      <c r="H2027" s="21"/>
      <c r="I2027" s="21"/>
      <c r="J2027" s="21"/>
      <c r="K2027" s="25"/>
      <c r="L2027" s="7"/>
      <c r="M2027" s="7"/>
      <c r="N2027" s="7"/>
      <c r="O2027" s="7"/>
      <c r="P2027" s="44"/>
      <c r="Q2027" s="7"/>
      <c r="R2027" s="7"/>
      <c r="S2027" s="44"/>
      <c r="T2027" s="7"/>
      <c r="U2027" s="7"/>
      <c r="V2027" s="44"/>
      <c r="W2027" s="7"/>
      <c r="X2027" s="7"/>
      <c r="Y2027" s="44"/>
      <c r="Z2027" s="27"/>
      <c r="AA2027" s="27"/>
    </row>
    <row r="2028">
      <c r="A2028" s="21"/>
      <c r="B2028" s="21"/>
      <c r="C2028" s="21"/>
      <c r="D2028" s="21"/>
      <c r="E2028" s="21"/>
      <c r="F2028" s="21"/>
      <c r="G2028" s="21"/>
      <c r="H2028" s="21"/>
      <c r="I2028" s="21"/>
      <c r="J2028" s="21"/>
      <c r="K2028" s="25"/>
      <c r="L2028" s="7"/>
      <c r="M2028" s="7"/>
      <c r="N2028" s="7"/>
      <c r="O2028" s="7"/>
      <c r="P2028" s="44"/>
      <c r="Q2028" s="7"/>
      <c r="R2028" s="7"/>
      <c r="S2028" s="44"/>
      <c r="T2028" s="7"/>
      <c r="U2028" s="7"/>
      <c r="V2028" s="44"/>
      <c r="W2028" s="7"/>
      <c r="X2028" s="7"/>
      <c r="Y2028" s="44"/>
      <c r="Z2028" s="27"/>
      <c r="AA2028" s="27"/>
    </row>
    <row r="2029">
      <c r="A2029" s="21"/>
      <c r="B2029" s="21"/>
      <c r="C2029" s="21"/>
      <c r="D2029" s="21"/>
      <c r="E2029" s="21"/>
      <c r="F2029" s="21"/>
      <c r="G2029" s="21"/>
      <c r="H2029" s="21"/>
      <c r="I2029" s="21"/>
      <c r="J2029" s="21"/>
      <c r="K2029" s="25"/>
      <c r="L2029" s="7"/>
      <c r="M2029" s="7"/>
      <c r="N2029" s="7"/>
      <c r="O2029" s="7"/>
      <c r="P2029" s="44"/>
      <c r="Q2029" s="7"/>
      <c r="R2029" s="7"/>
      <c r="S2029" s="44"/>
      <c r="T2029" s="7"/>
      <c r="U2029" s="7"/>
      <c r="V2029" s="44"/>
      <c r="W2029" s="7"/>
      <c r="X2029" s="7"/>
      <c r="Y2029" s="44"/>
      <c r="Z2029" s="27"/>
      <c r="AA2029" s="27"/>
    </row>
    <row r="2030">
      <c r="A2030" s="21"/>
      <c r="B2030" s="21"/>
      <c r="C2030" s="21"/>
      <c r="D2030" s="21"/>
      <c r="E2030" s="21"/>
      <c r="F2030" s="21"/>
      <c r="G2030" s="21"/>
      <c r="H2030" s="21"/>
      <c r="I2030" s="21"/>
      <c r="J2030" s="21"/>
      <c r="K2030" s="25"/>
      <c r="L2030" s="7"/>
      <c r="M2030" s="7"/>
      <c r="N2030" s="7"/>
      <c r="O2030" s="7"/>
      <c r="P2030" s="44"/>
      <c r="Q2030" s="7"/>
      <c r="R2030" s="7"/>
      <c r="S2030" s="44"/>
      <c r="T2030" s="7"/>
      <c r="U2030" s="7"/>
      <c r="V2030" s="44"/>
      <c r="W2030" s="7"/>
      <c r="X2030" s="7"/>
      <c r="Y2030" s="44"/>
      <c r="Z2030" s="27"/>
      <c r="AA2030" s="27"/>
    </row>
    <row r="2031">
      <c r="A2031" s="21"/>
      <c r="B2031" s="21"/>
      <c r="C2031" s="21"/>
      <c r="D2031" s="21"/>
      <c r="E2031" s="21"/>
      <c r="F2031" s="21"/>
      <c r="G2031" s="21"/>
      <c r="H2031" s="21"/>
      <c r="I2031" s="21"/>
      <c r="J2031" s="21"/>
      <c r="K2031" s="25"/>
      <c r="L2031" s="7"/>
      <c r="M2031" s="7"/>
      <c r="N2031" s="7"/>
      <c r="O2031" s="7"/>
      <c r="P2031" s="44"/>
      <c r="Q2031" s="7"/>
      <c r="R2031" s="7"/>
      <c r="S2031" s="44"/>
      <c r="T2031" s="7"/>
      <c r="U2031" s="7"/>
      <c r="V2031" s="44"/>
      <c r="W2031" s="7"/>
      <c r="X2031" s="7"/>
      <c r="Y2031" s="44"/>
      <c r="Z2031" s="27"/>
      <c r="AA2031" s="27"/>
    </row>
    <row r="2032">
      <c r="A2032" s="21"/>
      <c r="B2032" s="21"/>
      <c r="C2032" s="21"/>
      <c r="D2032" s="21"/>
      <c r="E2032" s="21"/>
      <c r="F2032" s="21"/>
      <c r="G2032" s="21"/>
      <c r="H2032" s="21"/>
      <c r="I2032" s="21"/>
      <c r="J2032" s="21"/>
      <c r="K2032" s="25"/>
      <c r="L2032" s="7"/>
      <c r="M2032" s="7"/>
      <c r="N2032" s="7"/>
      <c r="O2032" s="7"/>
      <c r="P2032" s="44"/>
      <c r="Q2032" s="7"/>
      <c r="R2032" s="7"/>
      <c r="S2032" s="44"/>
      <c r="T2032" s="7"/>
      <c r="U2032" s="7"/>
      <c r="V2032" s="44"/>
      <c r="W2032" s="7"/>
      <c r="X2032" s="7"/>
      <c r="Y2032" s="44"/>
      <c r="Z2032" s="27"/>
      <c r="AA2032" s="27"/>
    </row>
    <row r="2033">
      <c r="A2033" s="21"/>
      <c r="B2033" s="21"/>
      <c r="C2033" s="21"/>
      <c r="D2033" s="21"/>
      <c r="E2033" s="21"/>
      <c r="F2033" s="21"/>
      <c r="G2033" s="21"/>
      <c r="H2033" s="21"/>
      <c r="I2033" s="21"/>
      <c r="J2033" s="21"/>
      <c r="K2033" s="25"/>
      <c r="L2033" s="7"/>
      <c r="M2033" s="7"/>
      <c r="N2033" s="7"/>
      <c r="O2033" s="7"/>
      <c r="P2033" s="44"/>
      <c r="Q2033" s="7"/>
      <c r="R2033" s="7"/>
      <c r="S2033" s="44"/>
      <c r="T2033" s="7"/>
      <c r="U2033" s="7"/>
      <c r="V2033" s="44"/>
      <c r="W2033" s="7"/>
      <c r="X2033" s="7"/>
      <c r="Y2033" s="44"/>
      <c r="Z2033" s="27"/>
      <c r="AA2033" s="27"/>
    </row>
    <row r="2034">
      <c r="A2034" s="21"/>
      <c r="B2034" s="21"/>
      <c r="C2034" s="21"/>
      <c r="D2034" s="21"/>
      <c r="E2034" s="21"/>
      <c r="F2034" s="21"/>
      <c r="G2034" s="21"/>
      <c r="H2034" s="21"/>
      <c r="I2034" s="21"/>
      <c r="J2034" s="21"/>
      <c r="K2034" s="25"/>
      <c r="L2034" s="7"/>
      <c r="M2034" s="7"/>
      <c r="N2034" s="7"/>
      <c r="O2034" s="7"/>
      <c r="P2034" s="44"/>
      <c r="Q2034" s="7"/>
      <c r="R2034" s="7"/>
      <c r="S2034" s="44"/>
      <c r="T2034" s="7"/>
      <c r="U2034" s="7"/>
      <c r="V2034" s="44"/>
      <c r="W2034" s="7"/>
      <c r="X2034" s="7"/>
      <c r="Y2034" s="44"/>
      <c r="Z2034" s="27"/>
      <c r="AA2034" s="27"/>
    </row>
    <row r="2035">
      <c r="A2035" s="21"/>
      <c r="B2035" s="21"/>
      <c r="C2035" s="21"/>
      <c r="D2035" s="21"/>
      <c r="E2035" s="21"/>
      <c r="F2035" s="21"/>
      <c r="G2035" s="21"/>
      <c r="H2035" s="21"/>
      <c r="I2035" s="21"/>
      <c r="J2035" s="21"/>
      <c r="K2035" s="25"/>
      <c r="L2035" s="7"/>
      <c r="M2035" s="7"/>
      <c r="N2035" s="7"/>
      <c r="O2035" s="7"/>
      <c r="P2035" s="44"/>
      <c r="Q2035" s="7"/>
      <c r="R2035" s="7"/>
      <c r="S2035" s="44"/>
      <c r="T2035" s="7"/>
      <c r="U2035" s="7"/>
      <c r="V2035" s="44"/>
      <c r="W2035" s="7"/>
      <c r="X2035" s="7"/>
      <c r="Y2035" s="44"/>
      <c r="Z2035" s="27"/>
      <c r="AA2035" s="27"/>
    </row>
    <row r="2036">
      <c r="A2036" s="21"/>
      <c r="B2036" s="21"/>
      <c r="C2036" s="21"/>
      <c r="D2036" s="21"/>
      <c r="E2036" s="21"/>
      <c r="F2036" s="21"/>
      <c r="G2036" s="21"/>
      <c r="H2036" s="21"/>
      <c r="I2036" s="21"/>
      <c r="J2036" s="21"/>
      <c r="K2036" s="25"/>
      <c r="L2036" s="7"/>
      <c r="M2036" s="7"/>
      <c r="N2036" s="7"/>
      <c r="O2036" s="7"/>
      <c r="P2036" s="44"/>
      <c r="Q2036" s="7"/>
      <c r="R2036" s="7"/>
      <c r="S2036" s="44"/>
      <c r="T2036" s="7"/>
      <c r="U2036" s="7"/>
      <c r="V2036" s="44"/>
      <c r="W2036" s="7"/>
      <c r="X2036" s="7"/>
      <c r="Y2036" s="44"/>
      <c r="Z2036" s="27"/>
      <c r="AA2036" s="27"/>
    </row>
    <row r="2037">
      <c r="A2037" s="21"/>
      <c r="B2037" s="21"/>
      <c r="C2037" s="21"/>
      <c r="D2037" s="21"/>
      <c r="E2037" s="21"/>
      <c r="F2037" s="21"/>
      <c r="G2037" s="21"/>
      <c r="H2037" s="21"/>
      <c r="I2037" s="21"/>
      <c r="J2037" s="21"/>
      <c r="K2037" s="25"/>
      <c r="L2037" s="7"/>
      <c r="M2037" s="7"/>
      <c r="N2037" s="7"/>
      <c r="O2037" s="7"/>
      <c r="P2037" s="44"/>
      <c r="Q2037" s="7"/>
      <c r="R2037" s="7"/>
      <c r="S2037" s="44"/>
      <c r="T2037" s="7"/>
      <c r="U2037" s="7"/>
      <c r="V2037" s="44"/>
      <c r="W2037" s="7"/>
      <c r="X2037" s="7"/>
      <c r="Y2037" s="44"/>
      <c r="Z2037" s="27"/>
      <c r="AA2037" s="27"/>
    </row>
    <row r="2038">
      <c r="A2038" s="21"/>
      <c r="B2038" s="21"/>
      <c r="C2038" s="21"/>
      <c r="D2038" s="21"/>
      <c r="E2038" s="21"/>
      <c r="F2038" s="21"/>
      <c r="G2038" s="21"/>
      <c r="H2038" s="21"/>
      <c r="I2038" s="21"/>
      <c r="J2038" s="21"/>
      <c r="K2038" s="25"/>
      <c r="L2038" s="7"/>
      <c r="M2038" s="7"/>
      <c r="N2038" s="7"/>
      <c r="O2038" s="7"/>
      <c r="P2038" s="44"/>
      <c r="Q2038" s="7"/>
      <c r="R2038" s="7"/>
      <c r="S2038" s="44"/>
      <c r="T2038" s="7"/>
      <c r="U2038" s="7"/>
      <c r="V2038" s="44"/>
      <c r="W2038" s="7"/>
      <c r="X2038" s="7"/>
      <c r="Y2038" s="44"/>
      <c r="Z2038" s="27"/>
      <c r="AA2038" s="27"/>
    </row>
    <row r="2039">
      <c r="A2039" s="21"/>
      <c r="B2039" s="21"/>
      <c r="C2039" s="21"/>
      <c r="D2039" s="21"/>
      <c r="E2039" s="21"/>
      <c r="F2039" s="21"/>
      <c r="G2039" s="21"/>
      <c r="H2039" s="21"/>
      <c r="I2039" s="21"/>
      <c r="J2039" s="21"/>
      <c r="K2039" s="25"/>
      <c r="L2039" s="7"/>
      <c r="M2039" s="7"/>
      <c r="N2039" s="7"/>
      <c r="O2039" s="7"/>
      <c r="P2039" s="44"/>
      <c r="Q2039" s="7"/>
      <c r="R2039" s="7"/>
      <c r="S2039" s="44"/>
      <c r="T2039" s="7"/>
      <c r="U2039" s="7"/>
      <c r="V2039" s="44"/>
      <c r="W2039" s="7"/>
      <c r="X2039" s="7"/>
      <c r="Y2039" s="44"/>
      <c r="Z2039" s="27"/>
      <c r="AA2039" s="27"/>
    </row>
    <row r="2040">
      <c r="A2040" s="21"/>
      <c r="B2040" s="21"/>
      <c r="C2040" s="21"/>
      <c r="D2040" s="21"/>
      <c r="E2040" s="21"/>
      <c r="F2040" s="21"/>
      <c r="G2040" s="21"/>
      <c r="H2040" s="21"/>
      <c r="I2040" s="21"/>
      <c r="J2040" s="21"/>
      <c r="K2040" s="25"/>
      <c r="L2040" s="7"/>
      <c r="M2040" s="7"/>
      <c r="N2040" s="7"/>
      <c r="O2040" s="7"/>
      <c r="P2040" s="44"/>
      <c r="Q2040" s="7"/>
      <c r="R2040" s="7"/>
      <c r="S2040" s="44"/>
      <c r="T2040" s="7"/>
      <c r="U2040" s="7"/>
      <c r="V2040" s="44"/>
      <c r="W2040" s="7"/>
      <c r="X2040" s="7"/>
      <c r="Y2040" s="44"/>
      <c r="Z2040" s="27"/>
      <c r="AA2040" s="27"/>
    </row>
    <row r="2041">
      <c r="A2041" s="21"/>
      <c r="B2041" s="21"/>
      <c r="C2041" s="21"/>
      <c r="D2041" s="21"/>
      <c r="E2041" s="21"/>
      <c r="F2041" s="21"/>
      <c r="G2041" s="21"/>
      <c r="H2041" s="21"/>
      <c r="I2041" s="21"/>
      <c r="J2041" s="21"/>
      <c r="K2041" s="25"/>
      <c r="L2041" s="7"/>
      <c r="M2041" s="7"/>
      <c r="N2041" s="7"/>
      <c r="O2041" s="7"/>
      <c r="P2041" s="44"/>
      <c r="Q2041" s="7"/>
      <c r="R2041" s="7"/>
      <c r="S2041" s="44"/>
      <c r="T2041" s="7"/>
      <c r="U2041" s="7"/>
      <c r="V2041" s="44"/>
      <c r="W2041" s="7"/>
      <c r="X2041" s="7"/>
      <c r="Y2041" s="44"/>
      <c r="Z2041" s="27"/>
      <c r="AA2041" s="27"/>
    </row>
    <row r="2042">
      <c r="A2042" s="21"/>
      <c r="B2042" s="21"/>
      <c r="C2042" s="21"/>
      <c r="D2042" s="21"/>
      <c r="E2042" s="21"/>
      <c r="F2042" s="21"/>
      <c r="G2042" s="21"/>
      <c r="H2042" s="21"/>
      <c r="I2042" s="21"/>
      <c r="J2042" s="21"/>
      <c r="K2042" s="25"/>
      <c r="L2042" s="7"/>
      <c r="M2042" s="7"/>
      <c r="N2042" s="7"/>
      <c r="O2042" s="7"/>
      <c r="P2042" s="44"/>
      <c r="Q2042" s="7"/>
      <c r="R2042" s="7"/>
      <c r="S2042" s="44"/>
      <c r="T2042" s="7"/>
      <c r="U2042" s="7"/>
      <c r="V2042" s="44"/>
      <c r="W2042" s="7"/>
      <c r="X2042" s="7"/>
      <c r="Y2042" s="44"/>
      <c r="Z2042" s="27"/>
      <c r="AA2042" s="27"/>
    </row>
    <row r="2043">
      <c r="A2043" s="21"/>
      <c r="B2043" s="21"/>
      <c r="C2043" s="21"/>
      <c r="D2043" s="21"/>
      <c r="E2043" s="21"/>
      <c r="F2043" s="21"/>
      <c r="G2043" s="21"/>
      <c r="H2043" s="21"/>
      <c r="I2043" s="21"/>
      <c r="J2043" s="21"/>
      <c r="K2043" s="25"/>
      <c r="L2043" s="7"/>
      <c r="M2043" s="7"/>
      <c r="N2043" s="7"/>
      <c r="O2043" s="7"/>
      <c r="P2043" s="44"/>
      <c r="Q2043" s="7"/>
      <c r="R2043" s="7"/>
      <c r="S2043" s="44"/>
      <c r="T2043" s="7"/>
      <c r="U2043" s="7"/>
      <c r="V2043" s="44"/>
      <c r="W2043" s="7"/>
      <c r="X2043" s="7"/>
      <c r="Y2043" s="44"/>
      <c r="Z2043" s="27"/>
      <c r="AA2043" s="27"/>
    </row>
    <row r="2044">
      <c r="A2044" s="21"/>
      <c r="B2044" s="21"/>
      <c r="C2044" s="21"/>
      <c r="D2044" s="21"/>
      <c r="E2044" s="21"/>
      <c r="F2044" s="21"/>
      <c r="G2044" s="21"/>
      <c r="H2044" s="21"/>
      <c r="I2044" s="21"/>
      <c r="J2044" s="21"/>
      <c r="K2044" s="25"/>
      <c r="L2044" s="7"/>
      <c r="M2044" s="7"/>
      <c r="N2044" s="7"/>
      <c r="O2044" s="7"/>
      <c r="P2044" s="44"/>
      <c r="Q2044" s="7"/>
      <c r="R2044" s="7"/>
      <c r="S2044" s="44"/>
      <c r="T2044" s="7"/>
      <c r="U2044" s="7"/>
      <c r="V2044" s="44"/>
      <c r="W2044" s="7"/>
      <c r="X2044" s="7"/>
      <c r="Y2044" s="44"/>
      <c r="Z2044" s="27"/>
      <c r="AA2044" s="27"/>
    </row>
    <row r="2045">
      <c r="A2045" s="21"/>
      <c r="B2045" s="21"/>
      <c r="C2045" s="21"/>
      <c r="D2045" s="21"/>
      <c r="E2045" s="21"/>
      <c r="F2045" s="21"/>
      <c r="G2045" s="21"/>
      <c r="H2045" s="21"/>
      <c r="I2045" s="21"/>
      <c r="J2045" s="21"/>
      <c r="K2045" s="25"/>
      <c r="L2045" s="7"/>
      <c r="M2045" s="7"/>
      <c r="N2045" s="7"/>
      <c r="O2045" s="7"/>
      <c r="P2045" s="44"/>
      <c r="Q2045" s="7"/>
      <c r="R2045" s="7"/>
      <c r="S2045" s="44"/>
      <c r="T2045" s="7"/>
      <c r="U2045" s="7"/>
      <c r="V2045" s="44"/>
      <c r="W2045" s="7"/>
      <c r="X2045" s="7"/>
      <c r="Y2045" s="44"/>
      <c r="Z2045" s="27"/>
      <c r="AA2045" s="27"/>
    </row>
    <row r="2046">
      <c r="A2046" s="21"/>
      <c r="B2046" s="21"/>
      <c r="C2046" s="21"/>
      <c r="D2046" s="21"/>
      <c r="E2046" s="21"/>
      <c r="F2046" s="21"/>
      <c r="G2046" s="21"/>
      <c r="H2046" s="21"/>
      <c r="I2046" s="21"/>
      <c r="J2046" s="21"/>
      <c r="K2046" s="25"/>
      <c r="L2046" s="7"/>
      <c r="M2046" s="7"/>
      <c r="N2046" s="7"/>
      <c r="O2046" s="7"/>
      <c r="P2046" s="44"/>
      <c r="Q2046" s="7"/>
      <c r="R2046" s="7"/>
      <c r="S2046" s="44"/>
      <c r="T2046" s="7"/>
      <c r="U2046" s="7"/>
      <c r="V2046" s="44"/>
      <c r="W2046" s="7"/>
      <c r="X2046" s="7"/>
      <c r="Y2046" s="44"/>
      <c r="Z2046" s="27"/>
      <c r="AA2046" s="27"/>
    </row>
    <row r="2047">
      <c r="A2047" s="21"/>
      <c r="B2047" s="21"/>
      <c r="C2047" s="21"/>
      <c r="D2047" s="21"/>
      <c r="E2047" s="21"/>
      <c r="F2047" s="21"/>
      <c r="G2047" s="21"/>
      <c r="H2047" s="21"/>
      <c r="I2047" s="21"/>
      <c r="J2047" s="21"/>
      <c r="K2047" s="25"/>
      <c r="L2047" s="7"/>
      <c r="M2047" s="7"/>
      <c r="N2047" s="7"/>
      <c r="O2047" s="7"/>
      <c r="P2047" s="44"/>
      <c r="Q2047" s="7"/>
      <c r="R2047" s="7"/>
      <c r="S2047" s="44"/>
      <c r="T2047" s="7"/>
      <c r="U2047" s="7"/>
      <c r="V2047" s="44"/>
      <c r="W2047" s="7"/>
      <c r="X2047" s="7"/>
      <c r="Y2047" s="44"/>
      <c r="Z2047" s="27"/>
      <c r="AA2047" s="27"/>
    </row>
    <row r="2048">
      <c r="A2048" s="21"/>
      <c r="B2048" s="21"/>
      <c r="C2048" s="21"/>
      <c r="D2048" s="21"/>
      <c r="E2048" s="21"/>
      <c r="F2048" s="21"/>
      <c r="G2048" s="21"/>
      <c r="H2048" s="21"/>
      <c r="I2048" s="21"/>
      <c r="J2048" s="21"/>
      <c r="K2048" s="25"/>
      <c r="L2048" s="7"/>
      <c r="M2048" s="7"/>
      <c r="N2048" s="7"/>
      <c r="O2048" s="7"/>
      <c r="P2048" s="44"/>
      <c r="Q2048" s="7"/>
      <c r="R2048" s="7"/>
      <c r="S2048" s="44"/>
      <c r="T2048" s="7"/>
      <c r="U2048" s="7"/>
      <c r="V2048" s="44"/>
      <c r="W2048" s="7"/>
      <c r="X2048" s="7"/>
      <c r="Y2048" s="44"/>
      <c r="Z2048" s="27"/>
      <c r="AA2048" s="27"/>
    </row>
    <row r="2049">
      <c r="A2049" s="21"/>
      <c r="B2049" s="21"/>
      <c r="C2049" s="21"/>
      <c r="D2049" s="21"/>
      <c r="E2049" s="21"/>
      <c r="F2049" s="21"/>
      <c r="G2049" s="21"/>
      <c r="H2049" s="21"/>
      <c r="I2049" s="21"/>
      <c r="J2049" s="21"/>
      <c r="K2049" s="25"/>
      <c r="L2049" s="7"/>
      <c r="M2049" s="7"/>
      <c r="N2049" s="7"/>
      <c r="O2049" s="7"/>
      <c r="P2049" s="44"/>
      <c r="Q2049" s="7"/>
      <c r="R2049" s="7"/>
      <c r="S2049" s="44"/>
      <c r="T2049" s="7"/>
      <c r="U2049" s="7"/>
      <c r="V2049" s="44"/>
      <c r="W2049" s="7"/>
      <c r="X2049" s="7"/>
      <c r="Y2049" s="44"/>
      <c r="Z2049" s="27"/>
      <c r="AA2049" s="27"/>
    </row>
    <row r="2050">
      <c r="A2050" s="21"/>
      <c r="B2050" s="21"/>
      <c r="C2050" s="21"/>
      <c r="D2050" s="21"/>
      <c r="E2050" s="21"/>
      <c r="F2050" s="21"/>
      <c r="G2050" s="21"/>
      <c r="H2050" s="21"/>
      <c r="I2050" s="21"/>
      <c r="J2050" s="21"/>
      <c r="K2050" s="25"/>
      <c r="L2050" s="7"/>
      <c r="M2050" s="7"/>
      <c r="N2050" s="7"/>
      <c r="O2050" s="7"/>
      <c r="P2050" s="44"/>
      <c r="Q2050" s="7"/>
      <c r="R2050" s="7"/>
      <c r="S2050" s="44"/>
      <c r="T2050" s="7"/>
      <c r="U2050" s="7"/>
      <c r="V2050" s="44"/>
      <c r="W2050" s="7"/>
      <c r="X2050" s="7"/>
      <c r="Y2050" s="44"/>
      <c r="Z2050" s="27"/>
      <c r="AA2050" s="27"/>
    </row>
    <row r="2051">
      <c r="A2051" s="21"/>
      <c r="B2051" s="21"/>
      <c r="C2051" s="21"/>
      <c r="D2051" s="21"/>
      <c r="E2051" s="21"/>
      <c r="F2051" s="21"/>
      <c r="G2051" s="21"/>
      <c r="H2051" s="21"/>
      <c r="I2051" s="21"/>
      <c r="J2051" s="21"/>
      <c r="K2051" s="25"/>
      <c r="L2051" s="7"/>
      <c r="M2051" s="7"/>
      <c r="N2051" s="7"/>
      <c r="O2051" s="7"/>
      <c r="P2051" s="44"/>
      <c r="Q2051" s="7"/>
      <c r="R2051" s="7"/>
      <c r="S2051" s="44"/>
      <c r="T2051" s="7"/>
      <c r="U2051" s="7"/>
      <c r="V2051" s="44"/>
      <c r="W2051" s="7"/>
      <c r="X2051" s="7"/>
      <c r="Y2051" s="44"/>
      <c r="Z2051" s="27"/>
      <c r="AA2051" s="27"/>
    </row>
    <row r="2052">
      <c r="A2052" s="21"/>
      <c r="B2052" s="21"/>
      <c r="C2052" s="21"/>
      <c r="D2052" s="21"/>
      <c r="E2052" s="21"/>
      <c r="F2052" s="21"/>
      <c r="G2052" s="21"/>
      <c r="H2052" s="21"/>
      <c r="I2052" s="21"/>
      <c r="J2052" s="21"/>
      <c r="K2052" s="25"/>
      <c r="L2052" s="7"/>
      <c r="M2052" s="7"/>
      <c r="N2052" s="7"/>
      <c r="O2052" s="7"/>
      <c r="P2052" s="44"/>
      <c r="Q2052" s="7"/>
      <c r="R2052" s="7"/>
      <c r="S2052" s="44"/>
      <c r="T2052" s="7"/>
      <c r="U2052" s="7"/>
      <c r="V2052" s="44"/>
      <c r="W2052" s="7"/>
      <c r="X2052" s="7"/>
      <c r="Y2052" s="44"/>
      <c r="Z2052" s="27"/>
      <c r="AA2052" s="27"/>
    </row>
    <row r="2053">
      <c r="A2053" s="21"/>
      <c r="B2053" s="21"/>
      <c r="C2053" s="21"/>
      <c r="D2053" s="21"/>
      <c r="E2053" s="21"/>
      <c r="F2053" s="21"/>
      <c r="G2053" s="21"/>
      <c r="H2053" s="21"/>
      <c r="I2053" s="21"/>
      <c r="J2053" s="21"/>
      <c r="K2053" s="25"/>
      <c r="L2053" s="7"/>
      <c r="M2053" s="7"/>
      <c r="N2053" s="7"/>
      <c r="O2053" s="7"/>
      <c r="P2053" s="44"/>
      <c r="Q2053" s="7"/>
      <c r="R2053" s="7"/>
      <c r="S2053" s="44"/>
      <c r="T2053" s="7"/>
      <c r="U2053" s="7"/>
      <c r="V2053" s="44"/>
      <c r="W2053" s="7"/>
      <c r="X2053" s="7"/>
      <c r="Y2053" s="44"/>
      <c r="Z2053" s="27"/>
      <c r="AA2053" s="27"/>
    </row>
    <row r="2054">
      <c r="A2054" s="21"/>
      <c r="B2054" s="21"/>
      <c r="C2054" s="21"/>
      <c r="D2054" s="21"/>
      <c r="E2054" s="21"/>
      <c r="F2054" s="21"/>
      <c r="G2054" s="21"/>
      <c r="H2054" s="21"/>
      <c r="I2054" s="21"/>
      <c r="J2054" s="21"/>
      <c r="K2054" s="25"/>
      <c r="L2054" s="7"/>
      <c r="M2054" s="7"/>
      <c r="N2054" s="7"/>
      <c r="O2054" s="7"/>
      <c r="P2054" s="44"/>
      <c r="Q2054" s="7"/>
      <c r="R2054" s="7"/>
      <c r="S2054" s="44"/>
      <c r="T2054" s="7"/>
      <c r="U2054" s="7"/>
      <c r="V2054" s="44"/>
      <c r="W2054" s="7"/>
      <c r="X2054" s="7"/>
      <c r="Y2054" s="44"/>
      <c r="Z2054" s="27"/>
      <c r="AA2054" s="27"/>
    </row>
    <row r="2055">
      <c r="A2055" s="21"/>
      <c r="B2055" s="21"/>
      <c r="C2055" s="21"/>
      <c r="D2055" s="21"/>
      <c r="E2055" s="21"/>
      <c r="F2055" s="21"/>
      <c r="G2055" s="21"/>
      <c r="H2055" s="21"/>
      <c r="I2055" s="21"/>
      <c r="J2055" s="21"/>
      <c r="K2055" s="25"/>
      <c r="L2055" s="7"/>
      <c r="M2055" s="7"/>
      <c r="N2055" s="7"/>
      <c r="O2055" s="7"/>
      <c r="P2055" s="44"/>
      <c r="Q2055" s="7"/>
      <c r="R2055" s="7"/>
      <c r="S2055" s="44"/>
      <c r="T2055" s="7"/>
      <c r="U2055" s="7"/>
      <c r="V2055" s="44"/>
      <c r="W2055" s="7"/>
      <c r="X2055" s="7"/>
      <c r="Y2055" s="44"/>
      <c r="Z2055" s="27"/>
      <c r="AA2055" s="27"/>
    </row>
    <row r="2056">
      <c r="A2056" s="21"/>
      <c r="B2056" s="21"/>
      <c r="C2056" s="21"/>
      <c r="D2056" s="21"/>
      <c r="E2056" s="21"/>
      <c r="F2056" s="21"/>
      <c r="G2056" s="21"/>
      <c r="H2056" s="21"/>
      <c r="I2056" s="21"/>
      <c r="J2056" s="21"/>
      <c r="K2056" s="25"/>
      <c r="L2056" s="7"/>
      <c r="M2056" s="7"/>
      <c r="N2056" s="7"/>
      <c r="O2056" s="7"/>
      <c r="P2056" s="44"/>
      <c r="Q2056" s="7"/>
      <c r="R2056" s="7"/>
      <c r="S2056" s="44"/>
      <c r="T2056" s="7"/>
      <c r="U2056" s="7"/>
      <c r="V2056" s="44"/>
      <c r="W2056" s="7"/>
      <c r="X2056" s="7"/>
      <c r="Y2056" s="44"/>
      <c r="Z2056" s="27"/>
      <c r="AA2056" s="27"/>
    </row>
    <row r="2057">
      <c r="A2057" s="21"/>
      <c r="B2057" s="21"/>
      <c r="C2057" s="21"/>
      <c r="D2057" s="21"/>
      <c r="E2057" s="21"/>
      <c r="F2057" s="21"/>
      <c r="G2057" s="21"/>
      <c r="H2057" s="21"/>
      <c r="I2057" s="21"/>
      <c r="J2057" s="21"/>
      <c r="K2057" s="25"/>
      <c r="L2057" s="7"/>
      <c r="M2057" s="7"/>
      <c r="N2057" s="7"/>
      <c r="O2057" s="7"/>
      <c r="P2057" s="44"/>
      <c r="Q2057" s="7"/>
      <c r="R2057" s="7"/>
      <c r="S2057" s="44"/>
      <c r="T2057" s="7"/>
      <c r="U2057" s="7"/>
      <c r="V2057" s="44"/>
      <c r="W2057" s="7"/>
      <c r="X2057" s="7"/>
      <c r="Y2057" s="44"/>
      <c r="Z2057" s="27"/>
      <c r="AA2057" s="27"/>
    </row>
    <row r="2058">
      <c r="A2058" s="21"/>
      <c r="B2058" s="21"/>
      <c r="C2058" s="21"/>
      <c r="D2058" s="21"/>
      <c r="E2058" s="21"/>
      <c r="F2058" s="21"/>
      <c r="G2058" s="21"/>
      <c r="H2058" s="21"/>
      <c r="I2058" s="21"/>
      <c r="J2058" s="21"/>
      <c r="K2058" s="25"/>
      <c r="L2058" s="7"/>
      <c r="M2058" s="7"/>
      <c r="N2058" s="7"/>
      <c r="O2058" s="7"/>
      <c r="P2058" s="44"/>
      <c r="Q2058" s="7"/>
      <c r="R2058" s="7"/>
      <c r="S2058" s="44"/>
      <c r="T2058" s="7"/>
      <c r="U2058" s="7"/>
      <c r="V2058" s="44"/>
      <c r="W2058" s="7"/>
      <c r="X2058" s="7"/>
      <c r="Y2058" s="44"/>
      <c r="Z2058" s="27"/>
      <c r="AA2058" s="27"/>
    </row>
    <row r="2059">
      <c r="A2059" s="21"/>
      <c r="B2059" s="21"/>
      <c r="C2059" s="21"/>
      <c r="D2059" s="21"/>
      <c r="E2059" s="21"/>
      <c r="F2059" s="21"/>
      <c r="G2059" s="21"/>
      <c r="H2059" s="21"/>
      <c r="I2059" s="21"/>
      <c r="J2059" s="21"/>
      <c r="K2059" s="25"/>
      <c r="L2059" s="7"/>
      <c r="M2059" s="7"/>
      <c r="N2059" s="7"/>
      <c r="O2059" s="7"/>
      <c r="P2059" s="44"/>
      <c r="Q2059" s="7"/>
      <c r="R2059" s="7"/>
      <c r="S2059" s="44"/>
      <c r="T2059" s="7"/>
      <c r="U2059" s="7"/>
      <c r="V2059" s="44"/>
      <c r="W2059" s="7"/>
      <c r="X2059" s="7"/>
      <c r="Y2059" s="44"/>
      <c r="Z2059" s="27"/>
      <c r="AA2059" s="27"/>
    </row>
    <row r="2060">
      <c r="A2060" s="21"/>
      <c r="B2060" s="21"/>
      <c r="C2060" s="21"/>
      <c r="D2060" s="21"/>
      <c r="E2060" s="21"/>
      <c r="F2060" s="21"/>
      <c r="G2060" s="21"/>
      <c r="H2060" s="21"/>
      <c r="I2060" s="21"/>
      <c r="J2060" s="21"/>
      <c r="K2060" s="25"/>
      <c r="L2060" s="7"/>
      <c r="M2060" s="7"/>
      <c r="N2060" s="7"/>
      <c r="O2060" s="7"/>
      <c r="P2060" s="44"/>
      <c r="Q2060" s="7"/>
      <c r="R2060" s="7"/>
      <c r="S2060" s="44"/>
      <c r="T2060" s="7"/>
      <c r="U2060" s="7"/>
      <c r="V2060" s="44"/>
      <c r="W2060" s="7"/>
      <c r="X2060" s="7"/>
      <c r="Y2060" s="44"/>
      <c r="Z2060" s="27"/>
      <c r="AA2060" s="27"/>
    </row>
    <row r="2061">
      <c r="A2061" s="21"/>
      <c r="B2061" s="21"/>
      <c r="C2061" s="21"/>
      <c r="D2061" s="21"/>
      <c r="E2061" s="21"/>
      <c r="F2061" s="21"/>
      <c r="G2061" s="21"/>
      <c r="H2061" s="21"/>
      <c r="I2061" s="21"/>
      <c r="J2061" s="21"/>
      <c r="K2061" s="25"/>
      <c r="L2061" s="7"/>
      <c r="M2061" s="7"/>
      <c r="N2061" s="7"/>
      <c r="O2061" s="7"/>
      <c r="P2061" s="44"/>
      <c r="Q2061" s="7"/>
      <c r="R2061" s="7"/>
      <c r="S2061" s="44"/>
      <c r="T2061" s="7"/>
      <c r="U2061" s="7"/>
      <c r="V2061" s="44"/>
      <c r="W2061" s="7"/>
      <c r="X2061" s="7"/>
      <c r="Y2061" s="44"/>
      <c r="Z2061" s="27"/>
      <c r="AA2061" s="27"/>
    </row>
    <row r="2062">
      <c r="A2062" s="21"/>
      <c r="B2062" s="21"/>
      <c r="C2062" s="21"/>
      <c r="D2062" s="21"/>
      <c r="E2062" s="21"/>
      <c r="F2062" s="21"/>
      <c r="G2062" s="21"/>
      <c r="H2062" s="21"/>
      <c r="I2062" s="21"/>
      <c r="J2062" s="21"/>
      <c r="K2062" s="25"/>
      <c r="L2062" s="7"/>
      <c r="M2062" s="7"/>
      <c r="N2062" s="7"/>
      <c r="O2062" s="7"/>
      <c r="P2062" s="44"/>
      <c r="Q2062" s="7"/>
      <c r="R2062" s="7"/>
      <c r="S2062" s="44"/>
      <c r="T2062" s="7"/>
      <c r="U2062" s="7"/>
      <c r="V2062" s="44"/>
      <c r="W2062" s="7"/>
      <c r="X2062" s="7"/>
      <c r="Y2062" s="44"/>
      <c r="Z2062" s="27"/>
      <c r="AA2062" s="27"/>
    </row>
    <row r="2063">
      <c r="A2063" s="21"/>
      <c r="B2063" s="21"/>
      <c r="C2063" s="21"/>
      <c r="D2063" s="21"/>
      <c r="E2063" s="21"/>
      <c r="F2063" s="21"/>
      <c r="G2063" s="21"/>
      <c r="H2063" s="21"/>
      <c r="I2063" s="21"/>
      <c r="J2063" s="21"/>
      <c r="K2063" s="25"/>
      <c r="L2063" s="7"/>
      <c r="M2063" s="7"/>
      <c r="N2063" s="7"/>
      <c r="O2063" s="7"/>
      <c r="P2063" s="44"/>
      <c r="Q2063" s="7"/>
      <c r="R2063" s="7"/>
      <c r="S2063" s="44"/>
      <c r="T2063" s="7"/>
      <c r="U2063" s="7"/>
      <c r="V2063" s="44"/>
      <c r="W2063" s="7"/>
      <c r="X2063" s="7"/>
      <c r="Y2063" s="44"/>
      <c r="Z2063" s="27"/>
      <c r="AA2063" s="27"/>
    </row>
    <row r="2064">
      <c r="A2064" s="21"/>
      <c r="B2064" s="21"/>
      <c r="C2064" s="21"/>
      <c r="D2064" s="21"/>
      <c r="E2064" s="21"/>
      <c r="F2064" s="21"/>
      <c r="G2064" s="21"/>
      <c r="H2064" s="21"/>
      <c r="I2064" s="21"/>
      <c r="J2064" s="21"/>
      <c r="K2064" s="25"/>
      <c r="L2064" s="7"/>
      <c r="M2064" s="7"/>
      <c r="N2064" s="7"/>
      <c r="O2064" s="7"/>
      <c r="P2064" s="44"/>
      <c r="Q2064" s="7"/>
      <c r="R2064" s="7"/>
      <c r="S2064" s="44"/>
      <c r="T2064" s="7"/>
      <c r="U2064" s="7"/>
      <c r="V2064" s="44"/>
      <c r="W2064" s="7"/>
      <c r="X2064" s="7"/>
      <c r="Y2064" s="44"/>
      <c r="Z2064" s="27"/>
      <c r="AA2064" s="27"/>
    </row>
    <row r="2065">
      <c r="A2065" s="21"/>
      <c r="B2065" s="21"/>
      <c r="C2065" s="21"/>
      <c r="D2065" s="21"/>
      <c r="E2065" s="21"/>
      <c r="F2065" s="21"/>
      <c r="G2065" s="21"/>
      <c r="H2065" s="21"/>
      <c r="I2065" s="21"/>
      <c r="J2065" s="21"/>
      <c r="K2065" s="25"/>
      <c r="L2065" s="7"/>
      <c r="M2065" s="7"/>
      <c r="N2065" s="7"/>
      <c r="O2065" s="7"/>
      <c r="P2065" s="44"/>
      <c r="Q2065" s="7"/>
      <c r="R2065" s="7"/>
      <c r="S2065" s="44"/>
      <c r="T2065" s="7"/>
      <c r="U2065" s="7"/>
      <c r="V2065" s="44"/>
      <c r="W2065" s="7"/>
      <c r="X2065" s="7"/>
      <c r="Y2065" s="44"/>
      <c r="Z2065" s="27"/>
      <c r="AA2065" s="27"/>
    </row>
    <row r="2066">
      <c r="A2066" s="21"/>
      <c r="B2066" s="21"/>
      <c r="C2066" s="21"/>
      <c r="D2066" s="21"/>
      <c r="E2066" s="21"/>
      <c r="F2066" s="21"/>
      <c r="G2066" s="21"/>
      <c r="H2066" s="21"/>
      <c r="I2066" s="21"/>
      <c r="J2066" s="21"/>
      <c r="K2066" s="25"/>
      <c r="L2066" s="7"/>
      <c r="M2066" s="7"/>
      <c r="N2066" s="7"/>
      <c r="O2066" s="7"/>
      <c r="P2066" s="44"/>
      <c r="Q2066" s="7"/>
      <c r="R2066" s="7"/>
      <c r="S2066" s="44"/>
      <c r="T2066" s="7"/>
      <c r="U2066" s="7"/>
      <c r="V2066" s="44"/>
      <c r="W2066" s="7"/>
      <c r="X2066" s="7"/>
      <c r="Y2066" s="44"/>
      <c r="Z2066" s="27"/>
      <c r="AA2066" s="27"/>
    </row>
    <row r="2067">
      <c r="A2067" s="21"/>
      <c r="B2067" s="21"/>
      <c r="C2067" s="21"/>
      <c r="D2067" s="21"/>
      <c r="E2067" s="21"/>
      <c r="F2067" s="21"/>
      <c r="G2067" s="21"/>
      <c r="H2067" s="21"/>
      <c r="I2067" s="21"/>
      <c r="J2067" s="21"/>
      <c r="K2067" s="25"/>
      <c r="L2067" s="7"/>
      <c r="M2067" s="7"/>
      <c r="N2067" s="7"/>
      <c r="O2067" s="7"/>
      <c r="P2067" s="44"/>
      <c r="Q2067" s="7"/>
      <c r="R2067" s="7"/>
      <c r="S2067" s="44"/>
      <c r="T2067" s="7"/>
      <c r="U2067" s="7"/>
      <c r="V2067" s="44"/>
      <c r="W2067" s="7"/>
      <c r="X2067" s="7"/>
      <c r="Y2067" s="44"/>
      <c r="Z2067" s="27"/>
      <c r="AA2067" s="27"/>
    </row>
    <row r="2068">
      <c r="A2068" s="21"/>
      <c r="B2068" s="21"/>
      <c r="C2068" s="21"/>
      <c r="D2068" s="21"/>
      <c r="E2068" s="21"/>
      <c r="F2068" s="21"/>
      <c r="G2068" s="21"/>
      <c r="H2068" s="21"/>
      <c r="I2068" s="21"/>
      <c r="J2068" s="21"/>
      <c r="K2068" s="25"/>
      <c r="L2068" s="7"/>
      <c r="M2068" s="7"/>
      <c r="N2068" s="7"/>
      <c r="O2068" s="7"/>
      <c r="P2068" s="44"/>
      <c r="Q2068" s="7"/>
      <c r="R2068" s="7"/>
      <c r="S2068" s="44"/>
      <c r="T2068" s="7"/>
      <c r="U2068" s="7"/>
      <c r="V2068" s="44"/>
      <c r="W2068" s="7"/>
      <c r="X2068" s="7"/>
      <c r="Y2068" s="44"/>
      <c r="Z2068" s="27"/>
      <c r="AA2068" s="27"/>
    </row>
    <row r="2069">
      <c r="A2069" s="21"/>
      <c r="B2069" s="21"/>
      <c r="C2069" s="21"/>
      <c r="D2069" s="21"/>
      <c r="E2069" s="21"/>
      <c r="F2069" s="21"/>
      <c r="G2069" s="21"/>
      <c r="H2069" s="21"/>
      <c r="I2069" s="21"/>
      <c r="J2069" s="21"/>
      <c r="K2069" s="25"/>
      <c r="L2069" s="7"/>
      <c r="M2069" s="7"/>
      <c r="N2069" s="7"/>
      <c r="O2069" s="7"/>
      <c r="P2069" s="44"/>
      <c r="Q2069" s="7"/>
      <c r="R2069" s="7"/>
      <c r="S2069" s="44"/>
      <c r="T2069" s="7"/>
      <c r="U2069" s="7"/>
      <c r="V2069" s="44"/>
      <c r="W2069" s="7"/>
      <c r="X2069" s="7"/>
      <c r="Y2069" s="44"/>
      <c r="Z2069" s="27"/>
      <c r="AA2069" s="27"/>
    </row>
    <row r="2070">
      <c r="A2070" s="21"/>
      <c r="B2070" s="21"/>
      <c r="C2070" s="21"/>
      <c r="D2070" s="21"/>
      <c r="E2070" s="21"/>
      <c r="F2070" s="21"/>
      <c r="G2070" s="21"/>
      <c r="H2070" s="21"/>
      <c r="I2070" s="21"/>
      <c r="J2070" s="21"/>
      <c r="K2070" s="25"/>
      <c r="L2070" s="7"/>
      <c r="M2070" s="7"/>
      <c r="N2070" s="7"/>
      <c r="O2070" s="7"/>
      <c r="P2070" s="44"/>
      <c r="Q2070" s="7"/>
      <c r="R2070" s="7"/>
      <c r="S2070" s="44"/>
      <c r="T2070" s="7"/>
      <c r="U2070" s="7"/>
      <c r="V2070" s="44"/>
      <c r="W2070" s="7"/>
      <c r="X2070" s="7"/>
      <c r="Y2070" s="44"/>
      <c r="Z2070" s="27"/>
      <c r="AA2070" s="27"/>
    </row>
    <row r="2071">
      <c r="A2071" s="21"/>
      <c r="B2071" s="21"/>
      <c r="C2071" s="21"/>
      <c r="D2071" s="21"/>
      <c r="E2071" s="21"/>
      <c r="F2071" s="21"/>
      <c r="G2071" s="21"/>
      <c r="H2071" s="21"/>
      <c r="I2071" s="21"/>
      <c r="J2071" s="21"/>
      <c r="K2071" s="25"/>
      <c r="L2071" s="7"/>
      <c r="M2071" s="7"/>
      <c r="N2071" s="7"/>
      <c r="O2071" s="7"/>
      <c r="P2071" s="44"/>
      <c r="Q2071" s="7"/>
      <c r="R2071" s="7"/>
      <c r="S2071" s="44"/>
      <c r="T2071" s="7"/>
      <c r="U2071" s="7"/>
      <c r="V2071" s="44"/>
      <c r="W2071" s="7"/>
      <c r="X2071" s="7"/>
      <c r="Y2071" s="44"/>
      <c r="Z2071" s="27"/>
      <c r="AA2071" s="27"/>
    </row>
    <row r="2072">
      <c r="A2072" s="21"/>
      <c r="B2072" s="21"/>
      <c r="C2072" s="21"/>
      <c r="D2072" s="21"/>
      <c r="E2072" s="21"/>
      <c r="F2072" s="21"/>
      <c r="G2072" s="21"/>
      <c r="H2072" s="21"/>
      <c r="I2072" s="21"/>
      <c r="J2072" s="21"/>
      <c r="K2072" s="25"/>
      <c r="L2072" s="7"/>
      <c r="M2072" s="7"/>
      <c r="N2072" s="7"/>
      <c r="O2072" s="7"/>
      <c r="P2072" s="44"/>
      <c r="Q2072" s="7"/>
      <c r="R2072" s="7"/>
      <c r="S2072" s="44"/>
      <c r="T2072" s="7"/>
      <c r="U2072" s="7"/>
      <c r="V2072" s="44"/>
      <c r="W2072" s="7"/>
      <c r="X2072" s="7"/>
      <c r="Y2072" s="44"/>
      <c r="Z2072" s="27"/>
      <c r="AA2072" s="27"/>
    </row>
    <row r="2073">
      <c r="A2073" s="21"/>
      <c r="B2073" s="21"/>
      <c r="C2073" s="21"/>
      <c r="D2073" s="21"/>
      <c r="E2073" s="21"/>
      <c r="F2073" s="21"/>
      <c r="G2073" s="21"/>
      <c r="H2073" s="21"/>
      <c r="I2073" s="21"/>
      <c r="J2073" s="21"/>
      <c r="K2073" s="25"/>
      <c r="L2073" s="7"/>
      <c r="M2073" s="7"/>
      <c r="N2073" s="7"/>
      <c r="O2073" s="7"/>
      <c r="P2073" s="44"/>
      <c r="Q2073" s="7"/>
      <c r="R2073" s="7"/>
      <c r="S2073" s="44"/>
      <c r="T2073" s="7"/>
      <c r="U2073" s="7"/>
      <c r="V2073" s="44"/>
      <c r="W2073" s="7"/>
      <c r="X2073" s="7"/>
      <c r="Y2073" s="44"/>
      <c r="Z2073" s="27"/>
      <c r="AA2073" s="27"/>
    </row>
    <row r="2074">
      <c r="A2074" s="21"/>
      <c r="B2074" s="21"/>
      <c r="C2074" s="21"/>
      <c r="D2074" s="21"/>
      <c r="E2074" s="21"/>
      <c r="F2074" s="21"/>
      <c r="G2074" s="21"/>
      <c r="H2074" s="21"/>
      <c r="I2074" s="21"/>
      <c r="J2074" s="21"/>
      <c r="K2074" s="25"/>
      <c r="L2074" s="7"/>
      <c r="M2074" s="7"/>
      <c r="N2074" s="7"/>
      <c r="O2074" s="7"/>
      <c r="P2074" s="44"/>
      <c r="Q2074" s="7"/>
      <c r="R2074" s="7"/>
      <c r="S2074" s="44"/>
      <c r="T2074" s="7"/>
      <c r="U2074" s="7"/>
      <c r="V2074" s="44"/>
      <c r="W2074" s="7"/>
      <c r="X2074" s="7"/>
      <c r="Y2074" s="44"/>
      <c r="Z2074" s="27"/>
      <c r="AA2074" s="27"/>
    </row>
    <row r="2075">
      <c r="A2075" s="21"/>
      <c r="B2075" s="21"/>
      <c r="C2075" s="21"/>
      <c r="D2075" s="21"/>
      <c r="E2075" s="21"/>
      <c r="F2075" s="21"/>
      <c r="G2075" s="21"/>
      <c r="H2075" s="21"/>
      <c r="I2075" s="21"/>
      <c r="J2075" s="21"/>
      <c r="K2075" s="25"/>
      <c r="L2075" s="7"/>
      <c r="M2075" s="7"/>
      <c r="N2075" s="7"/>
      <c r="O2075" s="7"/>
      <c r="P2075" s="44"/>
      <c r="Q2075" s="7"/>
      <c r="R2075" s="7"/>
      <c r="S2075" s="44"/>
      <c r="T2075" s="7"/>
      <c r="U2075" s="7"/>
      <c r="V2075" s="44"/>
      <c r="W2075" s="7"/>
      <c r="X2075" s="7"/>
      <c r="Y2075" s="44"/>
      <c r="Z2075" s="27"/>
      <c r="AA2075" s="27"/>
    </row>
    <row r="2076">
      <c r="A2076" s="21"/>
      <c r="B2076" s="21"/>
      <c r="C2076" s="21"/>
      <c r="D2076" s="21"/>
      <c r="E2076" s="21"/>
      <c r="F2076" s="21"/>
      <c r="G2076" s="21"/>
      <c r="H2076" s="21"/>
      <c r="I2076" s="21"/>
      <c r="J2076" s="21"/>
      <c r="K2076" s="25"/>
      <c r="L2076" s="7"/>
      <c r="M2076" s="7"/>
      <c r="N2076" s="7"/>
      <c r="O2076" s="7"/>
      <c r="P2076" s="44"/>
      <c r="Q2076" s="7"/>
      <c r="R2076" s="7"/>
      <c r="S2076" s="44"/>
      <c r="T2076" s="7"/>
      <c r="U2076" s="7"/>
      <c r="V2076" s="44"/>
      <c r="W2076" s="7"/>
      <c r="X2076" s="7"/>
      <c r="Y2076" s="44"/>
      <c r="Z2076" s="27"/>
      <c r="AA2076" s="27"/>
    </row>
    <row r="2077">
      <c r="A2077" s="21"/>
      <c r="B2077" s="21"/>
      <c r="C2077" s="21"/>
      <c r="D2077" s="21"/>
      <c r="E2077" s="21"/>
      <c r="F2077" s="21"/>
      <c r="G2077" s="21"/>
      <c r="H2077" s="21"/>
      <c r="I2077" s="21"/>
      <c r="J2077" s="21"/>
      <c r="K2077" s="25"/>
      <c r="L2077" s="7"/>
      <c r="M2077" s="7"/>
      <c r="N2077" s="7"/>
      <c r="O2077" s="7"/>
      <c r="P2077" s="44"/>
      <c r="Q2077" s="7"/>
      <c r="R2077" s="7"/>
      <c r="S2077" s="44"/>
      <c r="T2077" s="7"/>
      <c r="U2077" s="7"/>
      <c r="V2077" s="44"/>
      <c r="W2077" s="7"/>
      <c r="X2077" s="7"/>
      <c r="Y2077" s="44"/>
      <c r="Z2077" s="27"/>
      <c r="AA2077" s="27"/>
    </row>
    <row r="2078">
      <c r="A2078" s="21"/>
      <c r="B2078" s="21"/>
      <c r="C2078" s="21"/>
      <c r="D2078" s="21"/>
      <c r="E2078" s="21"/>
      <c r="F2078" s="21"/>
      <c r="G2078" s="21"/>
      <c r="H2078" s="21"/>
      <c r="I2078" s="21"/>
      <c r="J2078" s="21"/>
      <c r="K2078" s="25"/>
      <c r="L2078" s="7"/>
      <c r="M2078" s="7"/>
      <c r="N2078" s="7"/>
      <c r="O2078" s="7"/>
      <c r="P2078" s="44"/>
      <c r="Q2078" s="7"/>
      <c r="R2078" s="7"/>
      <c r="S2078" s="44"/>
      <c r="T2078" s="7"/>
      <c r="U2078" s="7"/>
      <c r="V2078" s="44"/>
      <c r="W2078" s="7"/>
      <c r="X2078" s="7"/>
      <c r="Y2078" s="44"/>
      <c r="Z2078" s="27"/>
      <c r="AA2078" s="27"/>
    </row>
    <row r="2079">
      <c r="A2079" s="21"/>
      <c r="B2079" s="21"/>
      <c r="C2079" s="21"/>
      <c r="D2079" s="21"/>
      <c r="E2079" s="21"/>
      <c r="F2079" s="21"/>
      <c r="G2079" s="21"/>
      <c r="H2079" s="21"/>
      <c r="I2079" s="21"/>
      <c r="J2079" s="21"/>
      <c r="K2079" s="25"/>
      <c r="L2079" s="7"/>
      <c r="M2079" s="7"/>
      <c r="N2079" s="7"/>
      <c r="O2079" s="7"/>
      <c r="P2079" s="44"/>
      <c r="Q2079" s="7"/>
      <c r="R2079" s="7"/>
      <c r="S2079" s="44"/>
      <c r="T2079" s="7"/>
      <c r="U2079" s="7"/>
      <c r="V2079" s="44"/>
      <c r="W2079" s="7"/>
      <c r="X2079" s="7"/>
      <c r="Y2079" s="44"/>
      <c r="Z2079" s="27"/>
      <c r="AA2079" s="27"/>
    </row>
    <row r="2080">
      <c r="A2080" s="21"/>
      <c r="B2080" s="21"/>
      <c r="C2080" s="21"/>
      <c r="D2080" s="21"/>
      <c r="E2080" s="21"/>
      <c r="F2080" s="21"/>
      <c r="G2080" s="21"/>
      <c r="H2080" s="21"/>
      <c r="I2080" s="21"/>
      <c r="J2080" s="21"/>
      <c r="K2080" s="25"/>
      <c r="L2080" s="7"/>
      <c r="M2080" s="7"/>
      <c r="N2080" s="7"/>
      <c r="O2080" s="7"/>
      <c r="P2080" s="44"/>
      <c r="Q2080" s="7"/>
      <c r="R2080" s="7"/>
      <c r="S2080" s="44"/>
      <c r="T2080" s="7"/>
      <c r="U2080" s="7"/>
      <c r="V2080" s="44"/>
      <c r="W2080" s="7"/>
      <c r="X2080" s="7"/>
      <c r="Y2080" s="44"/>
      <c r="Z2080" s="27"/>
      <c r="AA2080" s="27"/>
    </row>
    <row r="2081">
      <c r="A2081" s="21"/>
      <c r="B2081" s="21"/>
      <c r="C2081" s="21"/>
      <c r="D2081" s="21"/>
      <c r="E2081" s="21"/>
      <c r="F2081" s="21"/>
      <c r="G2081" s="21"/>
      <c r="H2081" s="21"/>
      <c r="I2081" s="21"/>
      <c r="J2081" s="21"/>
      <c r="K2081" s="25"/>
      <c r="L2081" s="7"/>
      <c r="M2081" s="7"/>
      <c r="N2081" s="7"/>
      <c r="O2081" s="7"/>
      <c r="P2081" s="44"/>
      <c r="Q2081" s="7"/>
      <c r="R2081" s="7"/>
      <c r="S2081" s="44"/>
      <c r="T2081" s="7"/>
      <c r="U2081" s="7"/>
      <c r="V2081" s="44"/>
      <c r="W2081" s="7"/>
      <c r="X2081" s="7"/>
      <c r="Y2081" s="44"/>
      <c r="Z2081" s="27"/>
      <c r="AA2081" s="27"/>
    </row>
    <row r="2082">
      <c r="A2082" s="21"/>
      <c r="B2082" s="21"/>
      <c r="C2082" s="21"/>
      <c r="D2082" s="21"/>
      <c r="E2082" s="21"/>
      <c r="F2082" s="21"/>
      <c r="G2082" s="21"/>
      <c r="H2082" s="21"/>
      <c r="I2082" s="21"/>
      <c r="J2082" s="21"/>
      <c r="K2082" s="25"/>
      <c r="L2082" s="7"/>
      <c r="M2082" s="7"/>
      <c r="N2082" s="7"/>
      <c r="O2082" s="7"/>
      <c r="P2082" s="44"/>
      <c r="Q2082" s="7"/>
      <c r="R2082" s="7"/>
      <c r="S2082" s="44"/>
      <c r="T2082" s="7"/>
      <c r="U2082" s="7"/>
      <c r="V2082" s="44"/>
      <c r="W2082" s="7"/>
      <c r="X2082" s="7"/>
      <c r="Y2082" s="44"/>
      <c r="Z2082" s="27"/>
      <c r="AA2082" s="27"/>
    </row>
    <row r="2083">
      <c r="A2083" s="21"/>
      <c r="B2083" s="21"/>
      <c r="C2083" s="21"/>
      <c r="D2083" s="21"/>
      <c r="E2083" s="21"/>
      <c r="F2083" s="21"/>
      <c r="G2083" s="21"/>
      <c r="H2083" s="21"/>
      <c r="I2083" s="21"/>
      <c r="J2083" s="21"/>
      <c r="K2083" s="25"/>
      <c r="L2083" s="7"/>
      <c r="M2083" s="7"/>
      <c r="N2083" s="7"/>
      <c r="O2083" s="7"/>
      <c r="P2083" s="44"/>
      <c r="Q2083" s="7"/>
      <c r="R2083" s="7"/>
      <c r="S2083" s="44"/>
      <c r="T2083" s="7"/>
      <c r="U2083" s="7"/>
      <c r="V2083" s="44"/>
      <c r="W2083" s="7"/>
      <c r="X2083" s="7"/>
      <c r="Y2083" s="44"/>
      <c r="Z2083" s="27"/>
      <c r="AA2083" s="27"/>
    </row>
    <row r="2084">
      <c r="A2084" s="21"/>
      <c r="B2084" s="21"/>
      <c r="C2084" s="21"/>
      <c r="D2084" s="21"/>
      <c r="E2084" s="21"/>
      <c r="F2084" s="21"/>
      <c r="G2084" s="21"/>
      <c r="H2084" s="21"/>
      <c r="I2084" s="21"/>
      <c r="J2084" s="21"/>
      <c r="K2084" s="25"/>
      <c r="L2084" s="7"/>
      <c r="M2084" s="7"/>
      <c r="N2084" s="7"/>
      <c r="O2084" s="7"/>
      <c r="P2084" s="44"/>
      <c r="Q2084" s="7"/>
      <c r="R2084" s="7"/>
      <c r="S2084" s="44"/>
      <c r="T2084" s="7"/>
      <c r="U2084" s="7"/>
      <c r="V2084" s="44"/>
      <c r="W2084" s="7"/>
      <c r="X2084" s="7"/>
      <c r="Y2084" s="44"/>
      <c r="Z2084" s="27"/>
      <c r="AA2084" s="27"/>
    </row>
    <row r="2085">
      <c r="A2085" s="21"/>
      <c r="B2085" s="21"/>
      <c r="C2085" s="21"/>
      <c r="D2085" s="21"/>
      <c r="E2085" s="21"/>
      <c r="F2085" s="21"/>
      <c r="G2085" s="21"/>
      <c r="H2085" s="21"/>
      <c r="I2085" s="21"/>
      <c r="J2085" s="21"/>
      <c r="K2085" s="25"/>
      <c r="L2085" s="7"/>
      <c r="M2085" s="7"/>
      <c r="N2085" s="7"/>
      <c r="O2085" s="7"/>
      <c r="P2085" s="44"/>
      <c r="Q2085" s="7"/>
      <c r="R2085" s="7"/>
      <c r="S2085" s="44"/>
      <c r="T2085" s="7"/>
      <c r="U2085" s="7"/>
      <c r="V2085" s="44"/>
      <c r="W2085" s="7"/>
      <c r="X2085" s="7"/>
      <c r="Y2085" s="44"/>
      <c r="Z2085" s="27"/>
      <c r="AA2085" s="27"/>
    </row>
    <row r="2086">
      <c r="A2086" s="21"/>
      <c r="B2086" s="21"/>
      <c r="C2086" s="21"/>
      <c r="D2086" s="21"/>
      <c r="E2086" s="21"/>
      <c r="F2086" s="21"/>
      <c r="G2086" s="21"/>
      <c r="H2086" s="21"/>
      <c r="I2086" s="21"/>
      <c r="J2086" s="21"/>
      <c r="K2086" s="25"/>
      <c r="L2086" s="7"/>
      <c r="M2086" s="7"/>
      <c r="N2086" s="7"/>
      <c r="O2086" s="7"/>
      <c r="P2086" s="44"/>
      <c r="Q2086" s="7"/>
      <c r="R2086" s="7"/>
      <c r="S2086" s="44"/>
      <c r="T2086" s="7"/>
      <c r="U2086" s="7"/>
      <c r="V2086" s="44"/>
      <c r="W2086" s="7"/>
      <c r="X2086" s="7"/>
      <c r="Y2086" s="44"/>
      <c r="Z2086" s="27"/>
      <c r="AA2086" s="27"/>
    </row>
    <row r="2087">
      <c r="A2087" s="21"/>
      <c r="B2087" s="21"/>
      <c r="C2087" s="21"/>
      <c r="D2087" s="21"/>
      <c r="E2087" s="21"/>
      <c r="F2087" s="21"/>
      <c r="G2087" s="21"/>
      <c r="H2087" s="21"/>
      <c r="I2087" s="21"/>
      <c r="J2087" s="21"/>
      <c r="K2087" s="25"/>
      <c r="L2087" s="7"/>
      <c r="M2087" s="7"/>
      <c r="N2087" s="7"/>
      <c r="O2087" s="7"/>
      <c r="P2087" s="44"/>
      <c r="Q2087" s="7"/>
      <c r="R2087" s="7"/>
      <c r="S2087" s="44"/>
      <c r="T2087" s="7"/>
      <c r="U2087" s="7"/>
      <c r="V2087" s="44"/>
      <c r="W2087" s="7"/>
      <c r="X2087" s="7"/>
      <c r="Y2087" s="44"/>
      <c r="Z2087" s="27"/>
      <c r="AA2087" s="27"/>
    </row>
    <row r="2088">
      <c r="A2088" s="21"/>
      <c r="B2088" s="21"/>
      <c r="C2088" s="21"/>
      <c r="D2088" s="21"/>
      <c r="E2088" s="21"/>
      <c r="F2088" s="21"/>
      <c r="G2088" s="21"/>
      <c r="H2088" s="21"/>
      <c r="I2088" s="21"/>
      <c r="J2088" s="21"/>
      <c r="K2088" s="25"/>
      <c r="L2088" s="7"/>
      <c r="M2088" s="7"/>
      <c r="N2088" s="7"/>
      <c r="O2088" s="7"/>
      <c r="P2088" s="44"/>
      <c r="Q2088" s="7"/>
      <c r="R2088" s="7"/>
      <c r="S2088" s="44"/>
      <c r="T2088" s="7"/>
      <c r="U2088" s="7"/>
      <c r="V2088" s="44"/>
      <c r="W2088" s="7"/>
      <c r="X2088" s="7"/>
      <c r="Y2088" s="44"/>
      <c r="Z2088" s="27"/>
      <c r="AA2088" s="27"/>
    </row>
    <row r="2089">
      <c r="A2089" s="21"/>
      <c r="B2089" s="21"/>
      <c r="C2089" s="21"/>
      <c r="D2089" s="21"/>
      <c r="E2089" s="21"/>
      <c r="F2089" s="21"/>
      <c r="G2089" s="21"/>
      <c r="H2089" s="21"/>
      <c r="I2089" s="21"/>
      <c r="J2089" s="21"/>
      <c r="K2089" s="25"/>
      <c r="L2089" s="7"/>
      <c r="M2089" s="7"/>
      <c r="N2089" s="7"/>
      <c r="O2089" s="7"/>
      <c r="P2089" s="44"/>
      <c r="Q2089" s="7"/>
      <c r="R2089" s="7"/>
      <c r="S2089" s="44"/>
      <c r="T2089" s="7"/>
      <c r="U2089" s="7"/>
      <c r="V2089" s="44"/>
      <c r="W2089" s="7"/>
      <c r="X2089" s="7"/>
      <c r="Y2089" s="44"/>
      <c r="Z2089" s="27"/>
      <c r="AA2089" s="27"/>
    </row>
    <row r="2090">
      <c r="A2090" s="21"/>
      <c r="B2090" s="21"/>
      <c r="C2090" s="21"/>
      <c r="D2090" s="21"/>
      <c r="E2090" s="21"/>
      <c r="F2090" s="21"/>
      <c r="G2090" s="21"/>
      <c r="H2090" s="21"/>
      <c r="I2090" s="21"/>
      <c r="J2090" s="21"/>
      <c r="K2090" s="25"/>
      <c r="L2090" s="7"/>
      <c r="M2090" s="7"/>
      <c r="N2090" s="7"/>
      <c r="O2090" s="7"/>
      <c r="P2090" s="44"/>
      <c r="Q2090" s="7"/>
      <c r="R2090" s="7"/>
      <c r="S2090" s="44"/>
      <c r="T2090" s="7"/>
      <c r="U2090" s="7"/>
      <c r="V2090" s="44"/>
      <c r="W2090" s="7"/>
      <c r="X2090" s="7"/>
      <c r="Y2090" s="44"/>
      <c r="Z2090" s="27"/>
      <c r="AA2090" s="27"/>
    </row>
    <row r="2091">
      <c r="A2091" s="21"/>
      <c r="B2091" s="21"/>
      <c r="C2091" s="21"/>
      <c r="D2091" s="21"/>
      <c r="E2091" s="21"/>
      <c r="F2091" s="21"/>
      <c r="G2091" s="21"/>
      <c r="H2091" s="21"/>
      <c r="I2091" s="21"/>
      <c r="J2091" s="21"/>
      <c r="K2091" s="25"/>
      <c r="L2091" s="7"/>
      <c r="M2091" s="7"/>
      <c r="N2091" s="7"/>
      <c r="O2091" s="7"/>
      <c r="P2091" s="44"/>
      <c r="Q2091" s="7"/>
      <c r="R2091" s="7"/>
      <c r="S2091" s="44"/>
      <c r="T2091" s="7"/>
      <c r="U2091" s="7"/>
      <c r="V2091" s="44"/>
      <c r="W2091" s="7"/>
      <c r="X2091" s="7"/>
      <c r="Y2091" s="44"/>
      <c r="Z2091" s="27"/>
      <c r="AA2091" s="27"/>
    </row>
    <row r="2092">
      <c r="A2092" s="21"/>
      <c r="B2092" s="21"/>
      <c r="C2092" s="21"/>
      <c r="D2092" s="21"/>
      <c r="E2092" s="21"/>
      <c r="F2092" s="21"/>
      <c r="G2092" s="21"/>
      <c r="H2092" s="21"/>
      <c r="I2092" s="21"/>
      <c r="J2092" s="21"/>
      <c r="K2092" s="25"/>
      <c r="L2092" s="7"/>
      <c r="M2092" s="7"/>
      <c r="N2092" s="7"/>
      <c r="O2092" s="7"/>
      <c r="P2092" s="44"/>
      <c r="Q2092" s="7"/>
      <c r="R2092" s="7"/>
      <c r="S2092" s="44"/>
      <c r="T2092" s="7"/>
      <c r="U2092" s="7"/>
      <c r="V2092" s="44"/>
      <c r="W2092" s="7"/>
      <c r="X2092" s="7"/>
      <c r="Y2092" s="44"/>
      <c r="Z2092" s="27"/>
      <c r="AA2092" s="27"/>
    </row>
    <row r="2093">
      <c r="A2093" s="21"/>
      <c r="B2093" s="21"/>
      <c r="C2093" s="21"/>
      <c r="D2093" s="21"/>
      <c r="E2093" s="21"/>
      <c r="F2093" s="21"/>
      <c r="G2093" s="21"/>
      <c r="H2093" s="21"/>
      <c r="I2093" s="21"/>
      <c r="J2093" s="21"/>
      <c r="K2093" s="25"/>
      <c r="L2093" s="7"/>
      <c r="M2093" s="7"/>
      <c r="N2093" s="7"/>
      <c r="O2093" s="7"/>
      <c r="P2093" s="44"/>
      <c r="Q2093" s="7"/>
      <c r="R2093" s="7"/>
      <c r="S2093" s="44"/>
      <c r="T2093" s="7"/>
      <c r="U2093" s="7"/>
      <c r="V2093" s="44"/>
      <c r="W2093" s="7"/>
      <c r="X2093" s="7"/>
      <c r="Y2093" s="44"/>
      <c r="Z2093" s="27"/>
      <c r="AA2093" s="27"/>
    </row>
    <row r="2094">
      <c r="A2094" s="21"/>
      <c r="B2094" s="21"/>
      <c r="C2094" s="21"/>
      <c r="D2094" s="21"/>
      <c r="E2094" s="21"/>
      <c r="F2094" s="21"/>
      <c r="G2094" s="21"/>
      <c r="H2094" s="21"/>
      <c r="I2094" s="21"/>
      <c r="J2094" s="21"/>
      <c r="K2094" s="25"/>
      <c r="L2094" s="7"/>
      <c r="M2094" s="7"/>
      <c r="N2094" s="7"/>
      <c r="O2094" s="7"/>
      <c r="P2094" s="44"/>
      <c r="Q2094" s="7"/>
      <c r="R2094" s="7"/>
      <c r="S2094" s="44"/>
      <c r="T2094" s="7"/>
      <c r="U2094" s="7"/>
      <c r="V2094" s="44"/>
      <c r="W2094" s="7"/>
      <c r="X2094" s="7"/>
      <c r="Y2094" s="44"/>
      <c r="Z2094" s="27"/>
      <c r="AA2094" s="27"/>
    </row>
    <row r="2095">
      <c r="A2095" s="21"/>
      <c r="B2095" s="21"/>
      <c r="C2095" s="21"/>
      <c r="D2095" s="21"/>
      <c r="E2095" s="21"/>
      <c r="F2095" s="21"/>
      <c r="G2095" s="21"/>
      <c r="H2095" s="21"/>
      <c r="I2095" s="21"/>
      <c r="J2095" s="21"/>
      <c r="K2095" s="25"/>
      <c r="L2095" s="7"/>
      <c r="M2095" s="7"/>
      <c r="N2095" s="7"/>
      <c r="O2095" s="7"/>
      <c r="P2095" s="44"/>
      <c r="Q2095" s="7"/>
      <c r="R2095" s="7"/>
      <c r="S2095" s="44"/>
      <c r="T2095" s="7"/>
      <c r="U2095" s="7"/>
      <c r="V2095" s="44"/>
      <c r="W2095" s="7"/>
      <c r="X2095" s="7"/>
      <c r="Y2095" s="44"/>
      <c r="Z2095" s="27"/>
      <c r="AA2095" s="27"/>
    </row>
    <row r="2096">
      <c r="A2096" s="21"/>
      <c r="B2096" s="21"/>
      <c r="C2096" s="21"/>
      <c r="D2096" s="21"/>
      <c r="E2096" s="21"/>
      <c r="F2096" s="21"/>
      <c r="G2096" s="21"/>
      <c r="H2096" s="21"/>
      <c r="I2096" s="21"/>
      <c r="J2096" s="21"/>
      <c r="K2096" s="25"/>
      <c r="L2096" s="7"/>
      <c r="M2096" s="7"/>
      <c r="N2096" s="7"/>
      <c r="O2096" s="7"/>
      <c r="P2096" s="44"/>
      <c r="Q2096" s="7"/>
      <c r="R2096" s="7"/>
      <c r="S2096" s="44"/>
      <c r="T2096" s="7"/>
      <c r="U2096" s="7"/>
      <c r="V2096" s="44"/>
      <c r="W2096" s="7"/>
      <c r="X2096" s="7"/>
      <c r="Y2096" s="44"/>
      <c r="Z2096" s="27"/>
      <c r="AA2096" s="27"/>
    </row>
    <row r="2097">
      <c r="A2097" s="21"/>
      <c r="B2097" s="21"/>
      <c r="C2097" s="21"/>
      <c r="D2097" s="21"/>
      <c r="E2097" s="21"/>
      <c r="F2097" s="21"/>
      <c r="G2097" s="21"/>
      <c r="H2097" s="21"/>
      <c r="I2097" s="21"/>
      <c r="J2097" s="21"/>
      <c r="K2097" s="25"/>
      <c r="L2097" s="7"/>
      <c r="M2097" s="7"/>
      <c r="N2097" s="7"/>
      <c r="O2097" s="7"/>
      <c r="P2097" s="44"/>
      <c r="Q2097" s="7"/>
      <c r="R2097" s="7"/>
      <c r="S2097" s="44"/>
      <c r="T2097" s="7"/>
      <c r="U2097" s="7"/>
      <c r="V2097" s="44"/>
      <c r="W2097" s="7"/>
      <c r="X2097" s="7"/>
      <c r="Y2097" s="44"/>
      <c r="Z2097" s="27"/>
      <c r="AA2097" s="27"/>
    </row>
    <row r="2098">
      <c r="A2098" s="21"/>
      <c r="B2098" s="21"/>
      <c r="C2098" s="21"/>
      <c r="D2098" s="21"/>
      <c r="E2098" s="21"/>
      <c r="F2098" s="21"/>
      <c r="G2098" s="21"/>
      <c r="H2098" s="21"/>
      <c r="I2098" s="21"/>
      <c r="J2098" s="21"/>
      <c r="K2098" s="25"/>
      <c r="L2098" s="7"/>
      <c r="M2098" s="7"/>
      <c r="N2098" s="7"/>
      <c r="O2098" s="7"/>
      <c r="P2098" s="44"/>
      <c r="Q2098" s="7"/>
      <c r="R2098" s="7"/>
      <c r="S2098" s="44"/>
      <c r="T2098" s="7"/>
      <c r="U2098" s="7"/>
      <c r="V2098" s="44"/>
      <c r="W2098" s="7"/>
      <c r="X2098" s="7"/>
      <c r="Y2098" s="44"/>
      <c r="Z2098" s="27"/>
      <c r="AA2098" s="27"/>
    </row>
    <row r="2099">
      <c r="A2099" s="21"/>
      <c r="B2099" s="21"/>
      <c r="C2099" s="21"/>
      <c r="D2099" s="21"/>
      <c r="E2099" s="21"/>
      <c r="F2099" s="21"/>
      <c r="G2099" s="21"/>
      <c r="H2099" s="21"/>
      <c r="I2099" s="21"/>
      <c r="J2099" s="21"/>
      <c r="K2099" s="25"/>
      <c r="L2099" s="7"/>
      <c r="M2099" s="7"/>
      <c r="N2099" s="7"/>
      <c r="O2099" s="7"/>
      <c r="P2099" s="44"/>
      <c r="Q2099" s="7"/>
      <c r="R2099" s="7"/>
      <c r="S2099" s="44"/>
      <c r="T2099" s="7"/>
      <c r="U2099" s="7"/>
      <c r="V2099" s="44"/>
      <c r="W2099" s="7"/>
      <c r="X2099" s="7"/>
      <c r="Y2099" s="44"/>
      <c r="Z2099" s="27"/>
      <c r="AA2099" s="27"/>
    </row>
  </sheetData>
  <autoFilter ref="$A$1:$AE$1099">
    <sortState ref="A1:AE1099">
      <sortCondition ref="L1:L1099"/>
    </sortState>
  </autoFilter>
  <conditionalFormatting sqref="A2:J2099">
    <cfRule type="containsText" dxfId="0" priority="1" operator="containsText" text="Maybe">
      <formula>NOT(ISERROR(SEARCH(("Maybe"),(A2))))</formula>
    </cfRule>
  </conditionalFormatting>
  <conditionalFormatting sqref="A2:J2099">
    <cfRule type="containsText" dxfId="1" priority="2" operator="containsText" text="Yes">
      <formula>NOT(ISERROR(SEARCH(("Yes"),(A2))))</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12" width="9.29"/>
    <col customWidth="1" min="13" max="13" width="11.86"/>
    <col customWidth="1" min="14" max="16" width="9.29"/>
    <col customWidth="1" min="17" max="17" width="13.43"/>
  </cols>
  <sheetData>
    <row r="1">
      <c r="A1" s="45"/>
      <c r="B1" s="45"/>
      <c r="C1" s="45"/>
      <c r="D1" s="46"/>
      <c r="E1" s="45"/>
      <c r="F1" s="46"/>
      <c r="G1" s="6"/>
      <c r="H1" s="6"/>
      <c r="I1" s="6"/>
      <c r="J1" s="6"/>
      <c r="K1" s="6"/>
      <c r="L1" s="6"/>
      <c r="M1" s="7"/>
      <c r="Q1" s="7"/>
      <c r="R1" s="46"/>
      <c r="S1" s="46"/>
      <c r="T1" s="45"/>
      <c r="U1" s="45"/>
      <c r="V1" s="45"/>
      <c r="W1" s="46"/>
      <c r="X1" s="45"/>
      <c r="Y1" s="46"/>
      <c r="Z1" s="46"/>
      <c r="AA1" s="46"/>
      <c r="AB1" s="46"/>
      <c r="AC1" s="46"/>
      <c r="AD1" s="46"/>
      <c r="AE1" s="46"/>
    </row>
    <row r="2">
      <c r="A2" s="45" t="s">
        <v>9024</v>
      </c>
      <c r="B2" s="45"/>
      <c r="C2" s="45"/>
      <c r="D2" s="46"/>
      <c r="E2" s="45"/>
      <c r="F2" s="46"/>
      <c r="G2" s="6"/>
      <c r="H2" s="6"/>
      <c r="I2" s="6"/>
      <c r="J2" s="6" t="s">
        <v>1</v>
      </c>
      <c r="M2" s="7"/>
      <c r="N2" s="8" t="s">
        <v>2</v>
      </c>
      <c r="Q2" s="7"/>
      <c r="R2" s="46"/>
      <c r="S2" s="46"/>
      <c r="T2" s="45" t="s">
        <v>9025</v>
      </c>
      <c r="U2" s="45"/>
      <c r="V2" s="45"/>
      <c r="W2" s="46"/>
      <c r="X2" s="45"/>
      <c r="Y2" s="46"/>
      <c r="Z2" s="46"/>
      <c r="AA2" s="46"/>
      <c r="AB2" s="46"/>
      <c r="AC2" s="46"/>
      <c r="AD2" s="46"/>
      <c r="AE2" s="46"/>
    </row>
    <row r="3">
      <c r="B3" s="4"/>
      <c r="C3" s="47" t="s">
        <v>9026</v>
      </c>
      <c r="D3" s="48"/>
      <c r="E3" s="4" t="s">
        <v>9027</v>
      </c>
      <c r="G3" s="4"/>
      <c r="J3" s="4" t="s">
        <v>10</v>
      </c>
      <c r="K3" s="4" t="s">
        <v>11</v>
      </c>
      <c r="L3" s="4" t="s">
        <v>12</v>
      </c>
      <c r="M3" s="7" t="s">
        <v>13</v>
      </c>
      <c r="N3" s="4" t="s">
        <v>14</v>
      </c>
      <c r="O3" s="4" t="s">
        <v>15</v>
      </c>
      <c r="P3" s="4" t="s">
        <v>16</v>
      </c>
      <c r="Q3" s="7" t="s">
        <v>17</v>
      </c>
      <c r="R3" s="47" t="s">
        <v>9028</v>
      </c>
      <c r="S3" s="47"/>
      <c r="U3" s="4"/>
      <c r="V3" s="47" t="s">
        <v>9026</v>
      </c>
      <c r="W3" s="48"/>
      <c r="X3" s="4" t="s">
        <v>9027</v>
      </c>
    </row>
    <row r="4">
      <c r="A4" s="4"/>
      <c r="B4" s="4"/>
      <c r="C4" s="4" t="s">
        <v>21</v>
      </c>
      <c r="D4" s="4" t="s">
        <v>25</v>
      </c>
      <c r="G4" s="49"/>
      <c r="H4" s="49" t="str">
        <f>'2_all_summary'!C3</f>
        <v>25th anniversary invited paper trends in development of coastal area management in tropical countries: From central to community orientation</v>
      </c>
      <c r="I4" s="49" t="str">
        <f>'2_all_summary'!D3</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Ãƒâ€šÃ‚Â© 1997 Taylor &amp; Francis.</v>
      </c>
      <c r="J4" s="49">
        <f>if(isnumber(search("Yes",'2_all_summary'!$E3)),if(isnumber(search("Yes",'2_all_summary'!L3)),1,2),if(isnumber(search("No",'2_all_summary'!L3)),4,3))</f>
        <v>2</v>
      </c>
      <c r="K4" s="49">
        <f>if(isnumber(search("Yes",'2_all_summary'!$E3)),if(isnumber(search("Yes",'2_all_summary'!M3)),1,2),if(isnumber(search("No",'2_all_summary'!M3)),4,3))</f>
        <v>2</v>
      </c>
      <c r="L4" s="49">
        <f>if(isnumber(search("Yes",'2_all_summary'!$E3)),if(isnumber(search("Yes",'2_all_summary'!N3)),1,2),if(isnumber(search("No",'2_all_summary'!N3)),4,3))</f>
        <v>2</v>
      </c>
      <c r="M4" s="49">
        <f>if(isnumber(search("Yes",'2_all_summary'!$E3)),if(0&lt;'2_all_summary'!O3,1,2),if(0='2_all_summary'!O3,4,3))</f>
        <v>2</v>
      </c>
      <c r="N4" s="49">
        <f>if(isnumber(search("Yes",'2_all_summary'!$E3)),if(isnumber(search("Yes",'2_all_summary'!P3)),1,2),if(isnumber(search("No",'2_all_summary'!P3)),4,3))</f>
        <v>2</v>
      </c>
      <c r="O4" s="49">
        <f>if(isnumber(search("Yes",'2_all_summary'!$E3)),if(isnumber(search("Yes",'2_all_summary'!Q3)),1,2),if(isnumber(search("No",'2_all_summary'!Q3)),4,3))</f>
        <v>2</v>
      </c>
      <c r="P4" s="49">
        <f>if(isnumber(search("Yes",'2_all_summary'!$E3)),if(isnumber(search("Yes",'2_all_summary'!R3)),1,2),if(isnumber(search("No",'2_all_summary'!R3)),4,3))</f>
        <v>2</v>
      </c>
      <c r="Q4" s="49">
        <f>if(isnumber(search("Yes",'2_all_summary'!$E3)),if(0&lt;'2_all_summary'!S3,1,2),if(0='2_all_summary'!S3,4,3))</f>
        <v>2</v>
      </c>
      <c r="R4" s="49">
        <f>if(isnumber(search("Yes",'2_all_summary'!$E3)),if(isnumber(search("Yes",'2_all_summary'!T3)),1,2),if(isnumber(search("No",'2_all_summary'!T3)),4,3))</f>
        <v>2</v>
      </c>
      <c r="T4" s="4"/>
      <c r="U4" s="4"/>
      <c r="V4" s="4" t="s">
        <v>21</v>
      </c>
      <c r="W4" s="4" t="s">
        <v>25</v>
      </c>
    </row>
    <row r="5">
      <c r="A5" s="50" t="s">
        <v>9029</v>
      </c>
      <c r="B5" s="4" t="s">
        <v>21</v>
      </c>
      <c r="C5" s="4">
        <f>countif(J$4:J$1101,1)</f>
        <v>65</v>
      </c>
      <c r="D5" s="4">
        <f>countif(J$4:J$1101,3)</f>
        <v>26</v>
      </c>
      <c r="E5" s="8">
        <f t="shared" ref="E5:E7" si="1">sum(C5:D5)</f>
        <v>91</v>
      </c>
      <c r="F5" s="8">
        <f>D5/E7</f>
        <v>0.02367941712</v>
      </c>
      <c r="G5" s="49"/>
      <c r="H5" s="49" t="str">
        <f>'2_all_summary'!C4</f>
        <v>3 The gulf of guinea large marine ecosystem project: Turning challenges into achievements</v>
      </c>
      <c r="I5" s="49" t="str">
        <f>'2_all_summary'!D4</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Ãƒâ€šÃ‚Â© 2002 Elsevier B.V. All rights reserved.</v>
      </c>
      <c r="J5" s="49">
        <f>if(isnumber(search("Yes",'2_all_summary'!$E4)),if(isnumber(search("Yes",'2_all_summary'!L4)),1,2),if(isnumber(search("No",'2_all_summary'!L4)),4,3))</f>
        <v>4</v>
      </c>
      <c r="K5" s="49">
        <f>if(isnumber(search("Yes",'2_all_summary'!$E4)),if(isnumber(search("Yes",'2_all_summary'!M4)),1,2),if(isnumber(search("No",'2_all_summary'!M4)),4,3))</f>
        <v>4</v>
      </c>
      <c r="L5" s="49">
        <f>if(isnumber(search("Yes",'2_all_summary'!$E4)),if(isnumber(search("Yes",'2_all_summary'!N4)),1,2),if(isnumber(search("No",'2_all_summary'!N4)),4,3))</f>
        <v>4</v>
      </c>
      <c r="M5" s="49">
        <f>if(isnumber(search("Yes",'2_all_summary'!$E4)),if(0&lt;'2_all_summary'!O4,1,2),if(0='2_all_summary'!O4,4,3))</f>
        <v>4</v>
      </c>
      <c r="N5" s="49">
        <f>if(isnumber(search("Yes",'2_all_summary'!$E4)),if(isnumber(search("Yes",'2_all_summary'!P4)),1,2),if(isnumber(search("No",'2_all_summary'!P4)),4,3))</f>
        <v>4</v>
      </c>
      <c r="O5" s="49">
        <f>if(isnumber(search("Yes",'2_all_summary'!$E4)),if(isnumber(search("Yes",'2_all_summary'!Q4)),1,2),if(isnumber(search("No",'2_all_summary'!Q4)),4,3))</f>
        <v>4</v>
      </c>
      <c r="P5" s="49">
        <f>if(isnumber(search("Yes",'2_all_summary'!$E4)),if(isnumber(search("Yes",'2_all_summary'!R4)),1,2),if(isnumber(search("No",'2_all_summary'!R4)),4,3))</f>
        <v>4</v>
      </c>
      <c r="Q5" s="49">
        <f>if(isnumber(search("Yes",'2_all_summary'!$E4)),if(0&lt;'2_all_summary'!S4,1,2),if(0='2_all_summary'!S4,4,3))</f>
        <v>4</v>
      </c>
      <c r="R5" s="49">
        <f>if(isnumber(search("Yes",'2_all_summary'!$E4)),if(isnumber(search("Yes",'2_all_summary'!T4)),1,2),if(isnumber(search("No",'2_all_summary'!T4)),4,3))</f>
        <v>4</v>
      </c>
      <c r="T5" s="50" t="s">
        <v>9029</v>
      </c>
      <c r="U5" s="4" t="s">
        <v>21</v>
      </c>
      <c r="V5" s="4">
        <f>countif(N$4:N$1101,1)</f>
        <v>61</v>
      </c>
      <c r="W5" s="4">
        <f>countif(N$4:N$1101,3)</f>
        <v>22</v>
      </c>
      <c r="X5" s="8">
        <f t="shared" ref="X5:X7" si="2">sum(V5:W5)</f>
        <v>83</v>
      </c>
      <c r="Y5" s="8">
        <f>W5/X7</f>
        <v>0.02003642987</v>
      </c>
    </row>
    <row r="6">
      <c r="A6" s="51"/>
      <c r="B6" s="4" t="s">
        <v>25</v>
      </c>
      <c r="C6" s="52">
        <f>countif(J$4:J$1101,2)</f>
        <v>35</v>
      </c>
      <c r="D6" s="4">
        <f>countif(J$4:J$1101,4)</f>
        <v>972</v>
      </c>
      <c r="E6" s="8">
        <f t="shared" si="1"/>
        <v>1007</v>
      </c>
      <c r="F6" s="8">
        <f>C6/E7</f>
        <v>0.03187613843</v>
      </c>
      <c r="G6" s="49"/>
      <c r="H6" s="49" t="str">
        <f>'2_all_summary'!C5</f>
        <v>3rd International Conference on Energy and Environmental Protection, ICEEP 2014</v>
      </c>
      <c r="I6" s="49" t="str">
        <f>'2_all_summary'!D5</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6" s="49">
        <f>if(isnumber(search("Yes",'2_all_summary'!$E5)),if(isnumber(search("Yes",'2_all_summary'!L5)),1,2),if(isnumber(search("No",'2_all_summary'!L5)),4,3))</f>
        <v>4</v>
      </c>
      <c r="K6" s="49">
        <f>if(isnumber(search("Yes",'2_all_summary'!$E5)),if(isnumber(search("Yes",'2_all_summary'!M5)),1,2),if(isnumber(search("No",'2_all_summary'!M5)),4,3))</f>
        <v>4</v>
      </c>
      <c r="L6" s="49">
        <f>if(isnumber(search("Yes",'2_all_summary'!$E5)),if(isnumber(search("Yes",'2_all_summary'!N5)),1,2),if(isnumber(search("No",'2_all_summary'!N5)),4,3))</f>
        <v>4</v>
      </c>
      <c r="M6" s="49">
        <f>if(isnumber(search("Yes",'2_all_summary'!$E5)),if(0&lt;'2_all_summary'!O5,1,2),if(0='2_all_summary'!O5,4,3))</f>
        <v>4</v>
      </c>
      <c r="N6" s="49">
        <f>if(isnumber(search("Yes",'2_all_summary'!$E5)),if(isnumber(search("Yes",'2_all_summary'!P5)),1,2),if(isnumber(search("No",'2_all_summary'!P5)),4,3))</f>
        <v>4</v>
      </c>
      <c r="O6" s="49">
        <f>if(isnumber(search("Yes",'2_all_summary'!$E5)),if(isnumber(search("Yes",'2_all_summary'!Q5)),1,2),if(isnumber(search("No",'2_all_summary'!Q5)),4,3))</f>
        <v>4</v>
      </c>
      <c r="P6" s="49">
        <f>if(isnumber(search("Yes",'2_all_summary'!$E5)),if(isnumber(search("Yes",'2_all_summary'!R5)),1,2),if(isnumber(search("No",'2_all_summary'!R5)),4,3))</f>
        <v>4</v>
      </c>
      <c r="Q6" s="49">
        <f>if(isnumber(search("Yes",'2_all_summary'!$E5)),if(0&lt;'2_all_summary'!S5,1,2),if(0='2_all_summary'!S5,4,3))</f>
        <v>4</v>
      </c>
      <c r="R6" s="49">
        <f>if(isnumber(search("Yes",'2_all_summary'!$E5)),if(isnumber(search("Yes",'2_all_summary'!T5)),1,2),if(isnumber(search("No",'2_all_summary'!T5)),4,3))</f>
        <v>4</v>
      </c>
      <c r="T6" s="51"/>
      <c r="U6" s="4" t="s">
        <v>25</v>
      </c>
      <c r="V6" s="52">
        <f>countif(N$4:N$1101,2)</f>
        <v>39</v>
      </c>
      <c r="W6" s="4">
        <f>countif(N$4:N$1101,4)</f>
        <v>976</v>
      </c>
      <c r="X6" s="8">
        <f t="shared" si="2"/>
        <v>1015</v>
      </c>
      <c r="Y6" s="8">
        <f>V6/X7</f>
        <v>0.03551912568</v>
      </c>
    </row>
    <row r="7">
      <c r="A7" s="4" t="s">
        <v>9027</v>
      </c>
      <c r="C7" s="8">
        <f t="shared" ref="C7:D7" si="3">SUM(C5:C6)</f>
        <v>100</v>
      </c>
      <c r="D7" s="8">
        <f t="shared" si="3"/>
        <v>998</v>
      </c>
      <c r="E7" s="8">
        <f t="shared" si="1"/>
        <v>1098</v>
      </c>
      <c r="G7" s="49"/>
      <c r="H7" s="49" t="str">
        <f>'2_all_summary'!C6</f>
        <v>A 'Farmer /Fisherperson and Allied Community Medical' - a quality-improvement template of care in primary care</v>
      </c>
      <c r="I7" s="49" t="str">
        <f>'2_all_summary'!D6</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7" s="49">
        <f>if(isnumber(search("Yes",'2_all_summary'!$E6)),if(isnumber(search("Yes",'2_all_summary'!L6)),1,2),if(isnumber(search("No",'2_all_summary'!L6)),4,3))</f>
        <v>4</v>
      </c>
      <c r="K7" s="49">
        <f>if(isnumber(search("Yes",'2_all_summary'!$E6)),if(isnumber(search("Yes",'2_all_summary'!M6)),1,2),if(isnumber(search("No",'2_all_summary'!M6)),4,3))</f>
        <v>4</v>
      </c>
      <c r="L7" s="49">
        <f>if(isnumber(search("Yes",'2_all_summary'!$E6)),if(isnumber(search("Yes",'2_all_summary'!N6)),1,2),if(isnumber(search("No",'2_all_summary'!N6)),4,3))</f>
        <v>4</v>
      </c>
      <c r="M7" s="49">
        <f>if(isnumber(search("Yes",'2_all_summary'!$E6)),if(0&lt;'2_all_summary'!O6,1,2),if(0='2_all_summary'!O6,4,3))</f>
        <v>4</v>
      </c>
      <c r="N7" s="49">
        <f>if(isnumber(search("Yes",'2_all_summary'!$E6)),if(isnumber(search("Yes",'2_all_summary'!P6)),1,2),if(isnumber(search("No",'2_all_summary'!P6)),4,3))</f>
        <v>4</v>
      </c>
      <c r="O7" s="49">
        <f>if(isnumber(search("Yes",'2_all_summary'!$E6)),if(isnumber(search("Yes",'2_all_summary'!Q6)),1,2),if(isnumber(search("No",'2_all_summary'!Q6)),4,3))</f>
        <v>4</v>
      </c>
      <c r="P7" s="49">
        <f>if(isnumber(search("Yes",'2_all_summary'!$E6)),if(isnumber(search("Yes",'2_all_summary'!R6)),1,2),if(isnumber(search("No",'2_all_summary'!R6)),4,3))</f>
        <v>4</v>
      </c>
      <c r="Q7" s="49">
        <f>if(isnumber(search("Yes",'2_all_summary'!$E6)),if(0&lt;'2_all_summary'!S6,1,2),if(0='2_all_summary'!S6,4,3))</f>
        <v>4</v>
      </c>
      <c r="R7" s="49">
        <f>if(isnumber(search("Yes",'2_all_summary'!$E6)),if(isnumber(search("Yes",'2_all_summary'!T6)),1,2),if(isnumber(search("No",'2_all_summary'!T6)),4,3))</f>
        <v>4</v>
      </c>
      <c r="T7" s="4" t="s">
        <v>9027</v>
      </c>
      <c r="V7" s="8">
        <f t="shared" ref="V7:W7" si="4">SUM(V5:V6)</f>
        <v>100</v>
      </c>
      <c r="W7" s="8">
        <f t="shared" si="4"/>
        <v>998</v>
      </c>
      <c r="X7" s="8">
        <f t="shared" si="2"/>
        <v>1098</v>
      </c>
    </row>
    <row r="8">
      <c r="B8" s="8">
        <f>(C5+D6)/Sum(C5:D6)</f>
        <v>0.9444444444</v>
      </c>
      <c r="G8" s="49"/>
      <c r="H8" s="49" t="str">
        <f>'2_all_summary'!C7</f>
        <v>A Bayesian belief network model for community-based coastal resource management in the Kei Islands, Indonesia</v>
      </c>
      <c r="I8" s="49" t="str">
        <f>'2_all_summary'!D7</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Ãƒâ€šÃ‚Â© 2016 by the author(s).</v>
      </c>
      <c r="J8" s="49">
        <f>if(isnumber(search("Yes",'2_all_summary'!$E7)),if(isnumber(search("Yes",'2_all_summary'!L7)),1,2),if(isnumber(search("No",'2_all_summary'!L7)),4,3))</f>
        <v>4</v>
      </c>
      <c r="K8" s="49">
        <f>if(isnumber(search("Yes",'2_all_summary'!$E7)),if(isnumber(search("Yes",'2_all_summary'!M7)),1,2),if(isnumber(search("No",'2_all_summary'!M7)),4,3))</f>
        <v>4</v>
      </c>
      <c r="L8" s="49">
        <f>if(isnumber(search("Yes",'2_all_summary'!$E7)),if(isnumber(search("Yes",'2_all_summary'!N7)),1,2),if(isnumber(search("No",'2_all_summary'!N7)),4,3))</f>
        <v>4</v>
      </c>
      <c r="M8" s="49">
        <f>if(isnumber(search("Yes",'2_all_summary'!$E7)),if(0&lt;'2_all_summary'!O7,1,2),if(0='2_all_summary'!O7,4,3))</f>
        <v>4</v>
      </c>
      <c r="N8" s="49">
        <f>if(isnumber(search("Yes",'2_all_summary'!$E7)),if(isnumber(search("Yes",'2_all_summary'!P7)),1,2),if(isnumber(search("No",'2_all_summary'!P7)),4,3))</f>
        <v>4</v>
      </c>
      <c r="O8" s="49">
        <f>if(isnumber(search("Yes",'2_all_summary'!$E7)),if(isnumber(search("Yes",'2_all_summary'!Q7)),1,2),if(isnumber(search("No",'2_all_summary'!Q7)),4,3))</f>
        <v>4</v>
      </c>
      <c r="P8" s="49">
        <f>if(isnumber(search("Yes",'2_all_summary'!$E7)),if(isnumber(search("Yes",'2_all_summary'!R7)),1,2),if(isnumber(search("No",'2_all_summary'!R7)),4,3))</f>
        <v>4</v>
      </c>
      <c r="Q8" s="49">
        <f>if(isnumber(search("Yes",'2_all_summary'!$E7)),if(0&lt;'2_all_summary'!S7,1,2),if(0='2_all_summary'!S7,4,3))</f>
        <v>4</v>
      </c>
      <c r="R8" s="49">
        <f>if(isnumber(search("Yes",'2_all_summary'!$E7)),if(isnumber(search("Yes",'2_all_summary'!T7)),1,2),if(isnumber(search("No",'2_all_summary'!T7)),4,3))</f>
        <v>4</v>
      </c>
      <c r="U8" s="8">
        <f>(V5+W6)/Sum(V5:W6)</f>
        <v>0.9444444444</v>
      </c>
    </row>
    <row r="9">
      <c r="B9" s="8">
        <f t="array" ref="B9">MMULT(C7:D7,E5:E6)/(E7^2)</f>
        <v>0.8411435264</v>
      </c>
      <c r="G9" s="49"/>
      <c r="H9" s="49" t="str">
        <f>'2_all_summary'!C8</f>
        <v>A bright spot analysis of inland recreational fisheries in the face of climate change: learning about adaptation from small successes</v>
      </c>
      <c r="I9" s="49" t="str">
        <f>'2_all_summary'!D8</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9" s="49">
        <f>if(isnumber(search("Yes",'2_all_summary'!$E8)),if(isnumber(search("Yes",'2_all_summary'!L8)),1,2),if(isnumber(search("No",'2_all_summary'!L8)),4,3))</f>
        <v>2</v>
      </c>
      <c r="K9" s="49">
        <f>if(isnumber(search("Yes",'2_all_summary'!$E8)),if(isnumber(search("Yes",'2_all_summary'!M8)),1,2),if(isnumber(search("No",'2_all_summary'!M8)),4,3))</f>
        <v>2</v>
      </c>
      <c r="L9" s="49">
        <f>if(isnumber(search("Yes",'2_all_summary'!$E8)),if(isnumber(search("Yes",'2_all_summary'!N8)),1,2),if(isnumber(search("No",'2_all_summary'!N8)),4,3))</f>
        <v>2</v>
      </c>
      <c r="M9" s="49">
        <f>if(isnumber(search("Yes",'2_all_summary'!$E8)),if(0&lt;'2_all_summary'!O8,1,2),if(0='2_all_summary'!O8,4,3))</f>
        <v>2</v>
      </c>
      <c r="N9" s="49">
        <f>if(isnumber(search("Yes",'2_all_summary'!$E8)),if(isnumber(search("Yes",'2_all_summary'!P8)),1,2),if(isnumber(search("No",'2_all_summary'!P8)),4,3))</f>
        <v>2</v>
      </c>
      <c r="O9" s="49">
        <f>if(isnumber(search("Yes",'2_all_summary'!$E8)),if(isnumber(search("Yes",'2_all_summary'!Q8)),1,2),if(isnumber(search("No",'2_all_summary'!Q8)),4,3))</f>
        <v>2</v>
      </c>
      <c r="P9" s="49">
        <f>if(isnumber(search("Yes",'2_all_summary'!$E8)),if(isnumber(search("Yes",'2_all_summary'!R8)),1,2),if(isnumber(search("No",'2_all_summary'!R8)),4,3))</f>
        <v>2</v>
      </c>
      <c r="Q9" s="49">
        <f>if(isnumber(search("Yes",'2_all_summary'!$E8)),if(0&lt;'2_all_summary'!S8,1,2),if(0='2_all_summary'!S8,4,3))</f>
        <v>2</v>
      </c>
      <c r="R9" s="49">
        <f>if(isnumber(search("Yes",'2_all_summary'!$E8)),if(isnumber(search("Yes",'2_all_summary'!T8)),1,2),if(isnumber(search("No",'2_all_summary'!T8)),4,3))</f>
        <v>2</v>
      </c>
      <c r="U9" s="8">
        <f t="array" ref="U9">MMULT(V7:W7,X5:X6)/(X7^2)</f>
        <v>0.8471023653</v>
      </c>
    </row>
    <row r="10">
      <c r="A10" s="4" t="s">
        <v>9030</v>
      </c>
      <c r="B10" s="53">
        <f>(B8-B9)/(1-B9)</f>
        <v>0.6502783028</v>
      </c>
      <c r="G10" s="49"/>
      <c r="H10" s="49" t="str">
        <f>'2_all_summary'!C9</f>
        <v>A case study of community-based seasonally flooded ecosystem management in bangladesh: Proshika experience</v>
      </c>
      <c r="I10" s="49" t="str">
        <f>'2_all_summary'!D9</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10" s="49">
        <f>if(isnumber(search("Yes",'2_all_summary'!$E9)),if(isnumber(search("Yes",'2_all_summary'!L9)),1,2),if(isnumber(search("No",'2_all_summary'!L9)),4,3))</f>
        <v>4</v>
      </c>
      <c r="K10" s="49">
        <f>if(isnumber(search("Yes",'2_all_summary'!$E9)),if(isnumber(search("Yes",'2_all_summary'!M9)),1,2),if(isnumber(search("No",'2_all_summary'!M9)),4,3))</f>
        <v>4</v>
      </c>
      <c r="L10" s="49">
        <f>if(isnumber(search("Yes",'2_all_summary'!$E9)),if(isnumber(search("Yes",'2_all_summary'!N9)),1,2),if(isnumber(search("No",'2_all_summary'!N9)),4,3))</f>
        <v>4</v>
      </c>
      <c r="M10" s="49">
        <f>if(isnumber(search("Yes",'2_all_summary'!$E9)),if(0&lt;'2_all_summary'!O9,1,2),if(0='2_all_summary'!O9,4,3))</f>
        <v>4</v>
      </c>
      <c r="N10" s="49">
        <f>if(isnumber(search("Yes",'2_all_summary'!$E9)),if(isnumber(search("Yes",'2_all_summary'!P9)),1,2),if(isnumber(search("No",'2_all_summary'!P9)),4,3))</f>
        <v>4</v>
      </c>
      <c r="O10" s="49">
        <f>if(isnumber(search("Yes",'2_all_summary'!$E9)),if(isnumber(search("Yes",'2_all_summary'!Q9)),1,2),if(isnumber(search("No",'2_all_summary'!Q9)),4,3))</f>
        <v>4</v>
      </c>
      <c r="P10" s="49">
        <f>if(isnumber(search("Yes",'2_all_summary'!$E9)),if(isnumber(search("Yes",'2_all_summary'!R9)),1,2),if(isnumber(search("No",'2_all_summary'!R9)),4,3))</f>
        <v>4</v>
      </c>
      <c r="Q10" s="49">
        <f>if(isnumber(search("Yes",'2_all_summary'!$E9)),if(0&lt;'2_all_summary'!S9,1,2),if(0='2_all_summary'!S9,4,3))</f>
        <v>4</v>
      </c>
      <c r="R10" s="49">
        <f>if(isnumber(search("Yes",'2_all_summary'!$E9)),if(isnumber(search("Yes",'2_all_summary'!T9)),1,2),if(isnumber(search("No",'2_all_summary'!T9)),4,3))</f>
        <v>4</v>
      </c>
      <c r="T10" s="4" t="s">
        <v>9030</v>
      </c>
      <c r="U10" s="53">
        <f>(U8-U9)/(1-U9)</f>
        <v>0.636648692</v>
      </c>
    </row>
    <row r="11">
      <c r="G11" s="49"/>
      <c r="H11" s="49" t="str">
        <f>'2_all_summary'!C10</f>
        <v>A co-designed, transdisciplinary adaptive management framework for artisanal fisheries of Pehuen Co and Monte Hermoso (Argentina)</v>
      </c>
      <c r="I11" s="49" t="str">
        <f>'2_all_summary'!D10</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Ãƒâ€šÃ‚Â© 2017 Elsevier Ltd</v>
      </c>
      <c r="J11" s="49">
        <f>if(isnumber(search("Yes",'2_all_summary'!$E10)),if(isnumber(search("Yes",'2_all_summary'!L10)),1,2),if(isnumber(search("No",'2_all_summary'!L10)),4,3))</f>
        <v>4</v>
      </c>
      <c r="K11" s="49">
        <f>if(isnumber(search("Yes",'2_all_summary'!$E10)),if(isnumber(search("Yes",'2_all_summary'!M10)),1,2),if(isnumber(search("No",'2_all_summary'!M10)),4,3))</f>
        <v>4</v>
      </c>
      <c r="L11" s="49">
        <f>if(isnumber(search("Yes",'2_all_summary'!$E10)),if(isnumber(search("Yes",'2_all_summary'!N10)),1,2),if(isnumber(search("No",'2_all_summary'!N10)),4,3))</f>
        <v>4</v>
      </c>
      <c r="M11" s="49">
        <f>if(isnumber(search("Yes",'2_all_summary'!$E10)),if(0&lt;'2_all_summary'!O10,1,2),if(0='2_all_summary'!O10,4,3))</f>
        <v>4</v>
      </c>
      <c r="N11" s="49">
        <f>if(isnumber(search("Yes",'2_all_summary'!$E10)),if(isnumber(search("Yes",'2_all_summary'!P10)),1,2),if(isnumber(search("No",'2_all_summary'!P10)),4,3))</f>
        <v>4</v>
      </c>
      <c r="O11" s="49">
        <f>if(isnumber(search("Yes",'2_all_summary'!$E10)),if(isnumber(search("Yes",'2_all_summary'!Q10)),1,2),if(isnumber(search("No",'2_all_summary'!Q10)),4,3))</f>
        <v>4</v>
      </c>
      <c r="P11" s="49">
        <f>if(isnumber(search("Yes",'2_all_summary'!$E10)),if(isnumber(search("Yes",'2_all_summary'!R10)),1,2),if(isnumber(search("No",'2_all_summary'!R10)),4,3))</f>
        <v>4</v>
      </c>
      <c r="Q11" s="49">
        <f>if(isnumber(search("Yes",'2_all_summary'!$E10)),if(0&lt;'2_all_summary'!S10,1,2),if(0='2_all_summary'!S10,4,3))</f>
        <v>4</v>
      </c>
      <c r="R11" s="49">
        <f>if(isnumber(search("Yes",'2_all_summary'!$E10)),if(isnumber(search("Yes",'2_all_summary'!T10)),1,2),if(isnumber(search("No",'2_all_summary'!T10)),4,3))</f>
        <v>4</v>
      </c>
    </row>
    <row r="12">
      <c r="B12" s="4"/>
      <c r="C12" s="47" t="s">
        <v>9026</v>
      </c>
      <c r="D12" s="48"/>
      <c r="E12" s="4" t="s">
        <v>9027</v>
      </c>
      <c r="G12" s="49"/>
      <c r="H12" s="49" t="str">
        <f>'2_all_summary'!C11</f>
        <v>A communication framework for climatic risk and enhanced green growth in the eastern coast of Ghana</v>
      </c>
      <c r="I12" s="49" t="str">
        <f>'2_all_summary'!D11</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stakeholdersÃƒÂ¢Ã¢â€šÂ¬Ã¢â€žÂ¢ interests for the CZGG to become a reality in contributing to ICZM in Ghana. Ãƒâ€šÃ‚Â© 2017 Elsevier Ltd</v>
      </c>
      <c r="J12" s="49">
        <f>if(isnumber(search("Yes",'2_all_summary'!$E11)),if(isnumber(search("Yes",'2_all_summary'!L11)),1,2),if(isnumber(search("No",'2_all_summary'!L11)),4,3))</f>
        <v>4</v>
      </c>
      <c r="K12" s="49">
        <f>if(isnumber(search("Yes",'2_all_summary'!$E11)),if(isnumber(search("Yes",'2_all_summary'!M11)),1,2),if(isnumber(search("No",'2_all_summary'!M11)),4,3))</f>
        <v>4</v>
      </c>
      <c r="L12" s="49">
        <f>if(isnumber(search("Yes",'2_all_summary'!$E11)),if(isnumber(search("Yes",'2_all_summary'!N11)),1,2),if(isnumber(search("No",'2_all_summary'!N11)),4,3))</f>
        <v>4</v>
      </c>
      <c r="M12" s="49">
        <f>if(isnumber(search("Yes",'2_all_summary'!$E11)),if(0&lt;'2_all_summary'!O11,1,2),if(0='2_all_summary'!O11,4,3))</f>
        <v>4</v>
      </c>
      <c r="N12" s="49">
        <f>if(isnumber(search("Yes",'2_all_summary'!$E11)),if(isnumber(search("Yes",'2_all_summary'!P11)),1,2),if(isnumber(search("No",'2_all_summary'!P11)),4,3))</f>
        <v>4</v>
      </c>
      <c r="O12" s="49">
        <f>if(isnumber(search("Yes",'2_all_summary'!$E11)),if(isnumber(search("Yes",'2_all_summary'!Q11)),1,2),if(isnumber(search("No",'2_all_summary'!Q11)),4,3))</f>
        <v>4</v>
      </c>
      <c r="P12" s="49">
        <f>if(isnumber(search("Yes",'2_all_summary'!$E11)),if(isnumber(search("Yes",'2_all_summary'!R11)),1,2),if(isnumber(search("No",'2_all_summary'!R11)),4,3))</f>
        <v>4</v>
      </c>
      <c r="Q12" s="49">
        <f>if(isnumber(search("Yes",'2_all_summary'!$E11)),if(0&lt;'2_all_summary'!S11,1,2),if(0='2_all_summary'!S11,4,3))</f>
        <v>4</v>
      </c>
      <c r="R12" s="49">
        <f>if(isnumber(search("Yes",'2_all_summary'!$E11)),if(isnumber(search("Yes",'2_all_summary'!T11)),1,2),if(isnumber(search("No",'2_all_summary'!T11)),4,3))</f>
        <v>4</v>
      </c>
      <c r="S12" s="53"/>
      <c r="U12" s="4"/>
      <c r="V12" s="47" t="s">
        <v>9026</v>
      </c>
      <c r="W12" s="48"/>
      <c r="X12" s="4" t="s">
        <v>9027</v>
      </c>
    </row>
    <row r="13">
      <c r="A13" s="4"/>
      <c r="B13" s="4"/>
      <c r="C13" s="4" t="s">
        <v>21</v>
      </c>
      <c r="D13" s="4" t="s">
        <v>25</v>
      </c>
      <c r="G13" s="49"/>
      <c r="H13" s="49" t="str">
        <f>'2_all_summary'!C12</f>
        <v>A community-based approach to disseminate health information on the hazards of prenatal mercury exposure in Brooklyn, NY</v>
      </c>
      <c r="I13" s="49" t="str">
        <f>'2_all_summary'!D12</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Ãƒâ€šÃ‚Â© 2012 Springer Science+Business Media, LLC.</v>
      </c>
      <c r="J13" s="49">
        <f>if(isnumber(search("Yes",'2_all_summary'!$E12)),if(isnumber(search("Yes",'2_all_summary'!L12)),1,2),if(isnumber(search("No",'2_all_summary'!L12)),4,3))</f>
        <v>4</v>
      </c>
      <c r="K13" s="49">
        <f>if(isnumber(search("Yes",'2_all_summary'!$E12)),if(isnumber(search("Yes",'2_all_summary'!M12)),1,2),if(isnumber(search("No",'2_all_summary'!M12)),4,3))</f>
        <v>4</v>
      </c>
      <c r="L13" s="49">
        <f>if(isnumber(search("Yes",'2_all_summary'!$E12)),if(isnumber(search("Yes",'2_all_summary'!N12)),1,2),if(isnumber(search("No",'2_all_summary'!N12)),4,3))</f>
        <v>4</v>
      </c>
      <c r="M13" s="49">
        <f>if(isnumber(search("Yes",'2_all_summary'!$E12)),if(0&lt;'2_all_summary'!O12,1,2),if(0='2_all_summary'!O12,4,3))</f>
        <v>4</v>
      </c>
      <c r="N13" s="49">
        <f>if(isnumber(search("Yes",'2_all_summary'!$E12)),if(isnumber(search("Yes",'2_all_summary'!P12)),1,2),if(isnumber(search("No",'2_all_summary'!P12)),4,3))</f>
        <v>4</v>
      </c>
      <c r="O13" s="49">
        <f>if(isnumber(search("Yes",'2_all_summary'!$E12)),if(isnumber(search("Yes",'2_all_summary'!Q12)),1,2),if(isnumber(search("No",'2_all_summary'!Q12)),4,3))</f>
        <v>4</v>
      </c>
      <c r="P13" s="49">
        <f>if(isnumber(search("Yes",'2_all_summary'!$E12)),if(isnumber(search("Yes",'2_all_summary'!R12)),1,2),if(isnumber(search("No",'2_all_summary'!R12)),4,3))</f>
        <v>4</v>
      </c>
      <c r="Q13" s="49">
        <f>if(isnumber(search("Yes",'2_all_summary'!$E12)),if(0&lt;'2_all_summary'!S12,1,2),if(0='2_all_summary'!S12,4,3))</f>
        <v>4</v>
      </c>
      <c r="R13" s="49">
        <f>if(isnumber(search("Yes",'2_all_summary'!$E12)),if(isnumber(search("Yes",'2_all_summary'!T12)),1,2),if(isnumber(search("No",'2_all_summary'!T12)),4,3))</f>
        <v>4</v>
      </c>
      <c r="S13" s="53"/>
      <c r="T13" s="4"/>
      <c r="U13" s="4"/>
      <c r="V13" s="4" t="s">
        <v>21</v>
      </c>
      <c r="W13" s="4" t="s">
        <v>25</v>
      </c>
    </row>
    <row r="14">
      <c r="A14" s="50" t="s">
        <v>9031</v>
      </c>
      <c r="B14" s="4" t="s">
        <v>21</v>
      </c>
      <c r="C14" s="4">
        <f>countif(K$4:K$1101,1)</f>
        <v>61</v>
      </c>
      <c r="D14" s="4">
        <f>countif(K$4:K$1101,3)</f>
        <v>27</v>
      </c>
      <c r="E14" s="8">
        <f t="shared" ref="E14:E16" si="5">sum(C14:D14)</f>
        <v>88</v>
      </c>
      <c r="F14" s="8">
        <f>D14/E16</f>
        <v>0.02459016393</v>
      </c>
      <c r="G14" s="49"/>
      <c r="H14" s="49" t="str">
        <f>'2_all_summary'!C13</f>
        <v>A community-based approach to solid waste management for riverine and coastal resource sustainability in the Philippines</v>
      </c>
      <c r="I14" s="49" t="str">
        <f>'2_all_summary'!D13</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Ãƒâ€šÃ‚Â© 2017 Elsevier Ltd</v>
      </c>
      <c r="J14" s="49">
        <f>if(isnumber(search("Yes",'2_all_summary'!$E13)),if(isnumber(search("Yes",'2_all_summary'!L13)),1,2),if(isnumber(search("No",'2_all_summary'!L13)),4,3))</f>
        <v>4</v>
      </c>
      <c r="K14" s="49">
        <f>if(isnumber(search("Yes",'2_all_summary'!$E13)),if(isnumber(search("Yes",'2_all_summary'!M13)),1,2),if(isnumber(search("No",'2_all_summary'!M13)),4,3))</f>
        <v>4</v>
      </c>
      <c r="L14" s="49">
        <f>if(isnumber(search("Yes",'2_all_summary'!$E13)),if(isnumber(search("Yes",'2_all_summary'!N13)),1,2),if(isnumber(search("No",'2_all_summary'!N13)),4,3))</f>
        <v>4</v>
      </c>
      <c r="M14" s="49">
        <f>if(isnumber(search("Yes",'2_all_summary'!$E13)),if(0&lt;'2_all_summary'!O13,1,2),if(0='2_all_summary'!O13,4,3))</f>
        <v>4</v>
      </c>
      <c r="N14" s="49">
        <f>if(isnumber(search("Yes",'2_all_summary'!$E13)),if(isnumber(search("Yes",'2_all_summary'!P13)),1,2),if(isnumber(search("No",'2_all_summary'!P13)),4,3))</f>
        <v>4</v>
      </c>
      <c r="O14" s="49">
        <f>if(isnumber(search("Yes",'2_all_summary'!$E13)),if(isnumber(search("Yes",'2_all_summary'!Q13)),1,2),if(isnumber(search("No",'2_all_summary'!Q13)),4,3))</f>
        <v>4</v>
      </c>
      <c r="P14" s="49">
        <f>if(isnumber(search("Yes",'2_all_summary'!$E13)),if(isnumber(search("Yes",'2_all_summary'!R13)),1,2),if(isnumber(search("No",'2_all_summary'!R13)),4,3))</f>
        <v>4</v>
      </c>
      <c r="Q14" s="49">
        <f>if(isnumber(search("Yes",'2_all_summary'!$E13)),if(0&lt;'2_all_summary'!S13,1,2),if(0='2_all_summary'!S13,4,3))</f>
        <v>4</v>
      </c>
      <c r="R14" s="49">
        <f>if(isnumber(search("Yes",'2_all_summary'!$E13)),if(isnumber(search("Yes",'2_all_summary'!T13)),1,2),if(isnumber(search("No",'2_all_summary'!T13)),4,3))</f>
        <v>4</v>
      </c>
      <c r="S14" s="53"/>
      <c r="T14" s="50" t="s">
        <v>9031</v>
      </c>
      <c r="U14" s="4" t="s">
        <v>21</v>
      </c>
      <c r="V14" s="4">
        <f>countif(O$4:O$1101,1)</f>
        <v>58</v>
      </c>
      <c r="W14" s="4">
        <f>countif(O$4:O$1101,3)</f>
        <v>22</v>
      </c>
      <c r="X14" s="8">
        <f t="shared" ref="X14:X16" si="6">sum(V14:W14)</f>
        <v>80</v>
      </c>
      <c r="Y14" s="8">
        <f>W14/X16</f>
        <v>0.02003642987</v>
      </c>
    </row>
    <row r="15">
      <c r="A15" s="51"/>
      <c r="B15" s="4" t="s">
        <v>25</v>
      </c>
      <c r="C15" s="52">
        <f>countif(K$4:K$1101,2)</f>
        <v>39</v>
      </c>
      <c r="D15" s="4">
        <f>countif(K$4:K$1101,4)</f>
        <v>971</v>
      </c>
      <c r="E15" s="8">
        <f t="shared" si="5"/>
        <v>1010</v>
      </c>
      <c r="F15" s="8">
        <f>C15/E16</f>
        <v>0.03551912568</v>
      </c>
      <c r="G15" s="49"/>
      <c r="H15" s="49" t="str">
        <f>'2_all_summary'!C14</f>
        <v>A community-based geotourism entrepreneurship: A case of Kilim geopark, Malaysia</v>
      </c>
      <c r="I15" s="49" t="str">
        <f>'2_all_summary'!D14</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Ãƒâ€šÃ‚Â© 2016, IGI Global.</v>
      </c>
      <c r="J15" s="49">
        <f>if(isnumber(search("Yes",'2_all_summary'!$E14)),if(isnumber(search("Yes",'2_all_summary'!L14)),1,2),if(isnumber(search("No",'2_all_summary'!L14)),4,3))</f>
        <v>4</v>
      </c>
      <c r="K15" s="49">
        <f>if(isnumber(search("Yes",'2_all_summary'!$E14)),if(isnumber(search("Yes",'2_all_summary'!M14)),1,2),if(isnumber(search("No",'2_all_summary'!M14)),4,3))</f>
        <v>4</v>
      </c>
      <c r="L15" s="49">
        <f>if(isnumber(search("Yes",'2_all_summary'!$E14)),if(isnumber(search("Yes",'2_all_summary'!N14)),1,2),if(isnumber(search("No",'2_all_summary'!N14)),4,3))</f>
        <v>4</v>
      </c>
      <c r="M15" s="49">
        <f>if(isnumber(search("Yes",'2_all_summary'!$E14)),if(0&lt;'2_all_summary'!O14,1,2),if(0='2_all_summary'!O14,4,3))</f>
        <v>4</v>
      </c>
      <c r="N15" s="49">
        <f>if(isnumber(search("Yes",'2_all_summary'!$E14)),if(isnumber(search("Yes",'2_all_summary'!P14)),1,2),if(isnumber(search("No",'2_all_summary'!P14)),4,3))</f>
        <v>4</v>
      </c>
      <c r="O15" s="49">
        <f>if(isnumber(search("Yes",'2_all_summary'!$E14)),if(isnumber(search("Yes",'2_all_summary'!Q14)),1,2),if(isnumber(search("No",'2_all_summary'!Q14)),4,3))</f>
        <v>4</v>
      </c>
      <c r="P15" s="49">
        <f>if(isnumber(search("Yes",'2_all_summary'!$E14)),if(isnumber(search("Yes",'2_all_summary'!R14)),1,2),if(isnumber(search("No",'2_all_summary'!R14)),4,3))</f>
        <v>4</v>
      </c>
      <c r="Q15" s="49">
        <f>if(isnumber(search("Yes",'2_all_summary'!$E14)),if(0&lt;'2_all_summary'!S14,1,2),if(0='2_all_summary'!S14,4,3))</f>
        <v>4</v>
      </c>
      <c r="R15" s="49">
        <f>if(isnumber(search("Yes",'2_all_summary'!$E14)),if(isnumber(search("Yes",'2_all_summary'!T14)),1,2),if(isnumber(search("No",'2_all_summary'!T14)),4,3))</f>
        <v>4</v>
      </c>
      <c r="S15" s="53"/>
      <c r="T15" s="51"/>
      <c r="U15" s="4" t="s">
        <v>25</v>
      </c>
      <c r="V15" s="52">
        <f>countif(O$4:O$1101,2)</f>
        <v>42</v>
      </c>
      <c r="W15" s="4">
        <f>countif(O$4:O$1101,4)</f>
        <v>976</v>
      </c>
      <c r="X15" s="8">
        <f t="shared" si="6"/>
        <v>1018</v>
      </c>
      <c r="Y15" s="8">
        <f>V15/X16</f>
        <v>0.03825136612</v>
      </c>
    </row>
    <row r="16">
      <c r="A16" s="4" t="s">
        <v>9027</v>
      </c>
      <c r="C16" s="8">
        <f t="shared" ref="C16:D16" si="7">SUM(C14:C15)</f>
        <v>100</v>
      </c>
      <c r="D16" s="8">
        <f t="shared" si="7"/>
        <v>998</v>
      </c>
      <c r="E16" s="8">
        <f t="shared" si="5"/>
        <v>1098</v>
      </c>
      <c r="G16" s="49"/>
      <c r="H16" s="49" t="str">
        <f>'2_all_summary'!C15</f>
        <v>A community-based health education programme for bio-environmental control of malaria through folk theatre (Kalajatha) in rural India</v>
      </c>
      <c r="I16" s="49" t="str">
        <f>'2_all_summary'!D15</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Ãƒâ€šÃ‚Â© 2006 Ghosh et al; licensee BioMed Central Ltd.</v>
      </c>
      <c r="J16" s="49">
        <f>if(isnumber(search("Yes",'2_all_summary'!$E15)),if(isnumber(search("Yes",'2_all_summary'!L15)),1,2),if(isnumber(search("No",'2_all_summary'!L15)),4,3))</f>
        <v>4</v>
      </c>
      <c r="K16" s="49">
        <f>if(isnumber(search("Yes",'2_all_summary'!$E15)),if(isnumber(search("Yes",'2_all_summary'!M15)),1,2),if(isnumber(search("No",'2_all_summary'!M15)),4,3))</f>
        <v>4</v>
      </c>
      <c r="L16" s="49">
        <f>if(isnumber(search("Yes",'2_all_summary'!$E15)),if(isnumber(search("Yes",'2_all_summary'!N15)),1,2),if(isnumber(search("No",'2_all_summary'!N15)),4,3))</f>
        <v>4</v>
      </c>
      <c r="M16" s="49">
        <f>if(isnumber(search("Yes",'2_all_summary'!$E15)),if(0&lt;'2_all_summary'!O15,1,2),if(0='2_all_summary'!O15,4,3))</f>
        <v>4</v>
      </c>
      <c r="N16" s="49">
        <f>if(isnumber(search("Yes",'2_all_summary'!$E15)),if(isnumber(search("Yes",'2_all_summary'!P15)),1,2),if(isnumber(search("No",'2_all_summary'!P15)),4,3))</f>
        <v>4</v>
      </c>
      <c r="O16" s="49">
        <f>if(isnumber(search("Yes",'2_all_summary'!$E15)),if(isnumber(search("Yes",'2_all_summary'!Q15)),1,2),if(isnumber(search("No",'2_all_summary'!Q15)),4,3))</f>
        <v>4</v>
      </c>
      <c r="P16" s="49">
        <f>if(isnumber(search("Yes",'2_all_summary'!$E15)),if(isnumber(search("Yes",'2_all_summary'!R15)),1,2),if(isnumber(search("No",'2_all_summary'!R15)),4,3))</f>
        <v>4</v>
      </c>
      <c r="Q16" s="49">
        <f>if(isnumber(search("Yes",'2_all_summary'!$E15)),if(0&lt;'2_all_summary'!S15,1,2),if(0='2_all_summary'!S15,4,3))</f>
        <v>4</v>
      </c>
      <c r="R16" s="49">
        <f>if(isnumber(search("Yes",'2_all_summary'!$E15)),if(isnumber(search("Yes",'2_all_summary'!T15)),1,2),if(isnumber(search("No",'2_all_summary'!T15)),4,3))</f>
        <v>4</v>
      </c>
      <c r="S16" s="53"/>
      <c r="T16" s="4" t="s">
        <v>9027</v>
      </c>
      <c r="V16" s="8">
        <f t="shared" ref="V16:W16" si="8">SUM(V14:V15)</f>
        <v>100</v>
      </c>
      <c r="W16" s="8">
        <f t="shared" si="8"/>
        <v>998</v>
      </c>
      <c r="X16" s="8">
        <f t="shared" si="6"/>
        <v>1098</v>
      </c>
    </row>
    <row r="17">
      <c r="B17" s="8">
        <f>(C14+D15)/Sum(C14:D15)</f>
        <v>0.9398907104</v>
      </c>
      <c r="G17" s="49"/>
      <c r="H17" s="49" t="str">
        <f>'2_all_summary'!C16</f>
        <v>A comparison of frameworks and objectives for implementation of marine protected areas in Northern Europe and in Southeast Asia</v>
      </c>
      <c r="I17" s="49" t="str">
        <f>'2_all_summary'!D16</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Ãƒâ€šÃ‚Â© 2009 AEHMS.</v>
      </c>
      <c r="J17" s="49">
        <f>if(isnumber(search("Yes",'2_all_summary'!$E16)),if(isnumber(search("Yes",'2_all_summary'!L16)),1,2),if(isnumber(search("No",'2_all_summary'!L16)),4,3))</f>
        <v>4</v>
      </c>
      <c r="K17" s="49">
        <f>if(isnumber(search("Yes",'2_all_summary'!$E16)),if(isnumber(search("Yes",'2_all_summary'!M16)),1,2),if(isnumber(search("No",'2_all_summary'!M16)),4,3))</f>
        <v>4</v>
      </c>
      <c r="L17" s="49">
        <f>if(isnumber(search("Yes",'2_all_summary'!$E16)),if(isnumber(search("Yes",'2_all_summary'!N16)),1,2),if(isnumber(search("No",'2_all_summary'!N16)),4,3))</f>
        <v>4</v>
      </c>
      <c r="M17" s="49">
        <f>if(isnumber(search("Yes",'2_all_summary'!$E16)),if(0&lt;'2_all_summary'!O16,1,2),if(0='2_all_summary'!O16,4,3))</f>
        <v>4</v>
      </c>
      <c r="N17" s="49">
        <f>if(isnumber(search("Yes",'2_all_summary'!$E16)),if(isnumber(search("Yes",'2_all_summary'!P16)),1,2),if(isnumber(search("No",'2_all_summary'!P16)),4,3))</f>
        <v>4</v>
      </c>
      <c r="O17" s="49">
        <f>if(isnumber(search("Yes",'2_all_summary'!$E16)),if(isnumber(search("Yes",'2_all_summary'!Q16)),1,2),if(isnumber(search("No",'2_all_summary'!Q16)),4,3))</f>
        <v>4</v>
      </c>
      <c r="P17" s="49">
        <f>if(isnumber(search("Yes",'2_all_summary'!$E16)),if(isnumber(search("Yes",'2_all_summary'!R16)),1,2),if(isnumber(search("No",'2_all_summary'!R16)),4,3))</f>
        <v>4</v>
      </c>
      <c r="Q17" s="49">
        <f>if(isnumber(search("Yes",'2_all_summary'!$E16)),if(0&lt;'2_all_summary'!S16,1,2),if(0='2_all_summary'!S16,4,3))</f>
        <v>4</v>
      </c>
      <c r="R17" s="49">
        <f>if(isnumber(search("Yes",'2_all_summary'!$E16)),if(isnumber(search("Yes",'2_all_summary'!T16)),1,2),if(isnumber(search("No",'2_all_summary'!T16)),4,3))</f>
        <v>4</v>
      </c>
      <c r="U17" s="8">
        <f>(V14+W15)/Sum(V14:W15)</f>
        <v>0.941712204</v>
      </c>
    </row>
    <row r="18">
      <c r="B18" s="8">
        <f t="array" ref="B18">MMULT(C16:D16,E14:E15)/(E16^2)</f>
        <v>0.843378091</v>
      </c>
      <c r="G18" s="49"/>
      <c r="H18" s="49" t="str">
        <f>'2_all_summary'!C17</f>
        <v>A Comparison of Home-Based Versus Outreach Event-Based Community HIV Testing in Ugandan Fisherfolk Communities</v>
      </c>
      <c r="I18" s="49" t="str">
        <f>'2_all_summary'!D17</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3Ãƒâ€šÃ‚Â months. Of 41 who screened positive during event-based testing (12% of those tested), 33 were newly diagnosed, of whom 24 (75%) linked to care within 3Ãƒâ€šÃ‚Â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Ãƒâ€šÃ‚Â© 2016, Springer Science+Business Media New York.</v>
      </c>
      <c r="J18" s="49">
        <f>if(isnumber(search("Yes",'2_all_summary'!$E17)),if(isnumber(search("Yes",'2_all_summary'!L17)),1,2),if(isnumber(search("No",'2_all_summary'!L17)),4,3))</f>
        <v>4</v>
      </c>
      <c r="K18" s="49">
        <f>if(isnumber(search("Yes",'2_all_summary'!$E17)),if(isnumber(search("Yes",'2_all_summary'!M17)),1,2),if(isnumber(search("No",'2_all_summary'!M17)),4,3))</f>
        <v>4</v>
      </c>
      <c r="L18" s="49">
        <f>if(isnumber(search("Yes",'2_all_summary'!$E17)),if(isnumber(search("Yes",'2_all_summary'!N17)),1,2),if(isnumber(search("No",'2_all_summary'!N17)),4,3))</f>
        <v>4</v>
      </c>
      <c r="M18" s="49">
        <f>if(isnumber(search("Yes",'2_all_summary'!$E17)),if(0&lt;'2_all_summary'!O17,1,2),if(0='2_all_summary'!O17,4,3))</f>
        <v>4</v>
      </c>
      <c r="N18" s="49">
        <f>if(isnumber(search("Yes",'2_all_summary'!$E17)),if(isnumber(search("Yes",'2_all_summary'!P17)),1,2),if(isnumber(search("No",'2_all_summary'!P17)),4,3))</f>
        <v>4</v>
      </c>
      <c r="O18" s="49">
        <f>if(isnumber(search("Yes",'2_all_summary'!$E17)),if(isnumber(search("Yes",'2_all_summary'!Q17)),1,2),if(isnumber(search("No",'2_all_summary'!Q17)),4,3))</f>
        <v>4</v>
      </c>
      <c r="P18" s="49">
        <f>if(isnumber(search("Yes",'2_all_summary'!$E17)),if(isnumber(search("Yes",'2_all_summary'!R17)),1,2),if(isnumber(search("No",'2_all_summary'!R17)),4,3))</f>
        <v>4</v>
      </c>
      <c r="Q18" s="49">
        <f>if(isnumber(search("Yes",'2_all_summary'!$E17)),if(0&lt;'2_all_summary'!S17,1,2),if(0='2_all_summary'!S17,4,3))</f>
        <v>4</v>
      </c>
      <c r="R18" s="49">
        <f>if(isnumber(search("Yes",'2_all_summary'!$E17)),if(isnumber(search("Yes",'2_all_summary'!T17)),1,2),if(isnumber(search("No",'2_all_summary'!T17)),4,3))</f>
        <v>4</v>
      </c>
      <c r="U18" s="8">
        <f t="array" ref="U18">MMULT(V16:W16,X14:X15)/(X16^2)</f>
        <v>0.8493369299</v>
      </c>
    </row>
    <row r="19">
      <c r="A19" s="4" t="s">
        <v>9030</v>
      </c>
      <c r="B19" s="53">
        <f>(B17-B18)/(1-B18)</f>
        <v>0.6162140406</v>
      </c>
      <c r="G19" s="49"/>
      <c r="H19" s="49" t="str">
        <f>'2_all_summary'!C18</f>
        <v>A comparison of social outcomes associated with different fisheries co-management institutions</v>
      </c>
      <c r="I19" s="49" t="str">
        <f>'2_all_summary'!D18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Ãƒâ€šÃ‚Â© 2013 Wiley Periodicals, Inc.</v>
      </c>
      <c r="J19" s="49">
        <f>if(isnumber(search("Yes",'2_all_summary'!$E18)),if(isnumber(search("Yes",'2_all_summary'!L18)),1,2),if(isnumber(search("No",'2_all_summary'!L18)),4,3))</f>
        <v>2</v>
      </c>
      <c r="K19" s="49">
        <f>if(isnumber(search("Yes",'2_all_summary'!$E18)),if(isnumber(search("Yes",'2_all_summary'!M18)),1,2),if(isnumber(search("No",'2_all_summary'!M18)),4,3))</f>
        <v>2</v>
      </c>
      <c r="L19" s="49">
        <f>if(isnumber(search("Yes",'2_all_summary'!$E18)),if(isnumber(search("Yes",'2_all_summary'!N18)),1,2),if(isnumber(search("No",'2_all_summary'!N18)),4,3))</f>
        <v>2</v>
      </c>
      <c r="M19" s="49">
        <f>if(isnumber(search("Yes",'2_all_summary'!$E18)),if(0&lt;'2_all_summary'!O18,1,2),if(0='2_all_summary'!O18,4,3))</f>
        <v>2</v>
      </c>
      <c r="N19" s="49">
        <f>if(isnumber(search("Yes",'2_all_summary'!$E18)),if(isnumber(search("Yes",'2_all_summary'!P18)),1,2),if(isnumber(search("No",'2_all_summary'!P18)),4,3))</f>
        <v>2</v>
      </c>
      <c r="O19" s="49">
        <f>if(isnumber(search("Yes",'2_all_summary'!$E18)),if(isnumber(search("Yes",'2_all_summary'!Q18)),1,2),if(isnumber(search("No",'2_all_summary'!Q18)),4,3))</f>
        <v>2</v>
      </c>
      <c r="P19" s="49">
        <f>if(isnumber(search("Yes",'2_all_summary'!$E18)),if(isnumber(search("Yes",'2_all_summary'!R18)),1,2),if(isnumber(search("No",'2_all_summary'!R18)),4,3))</f>
        <v>2</v>
      </c>
      <c r="Q19" s="49">
        <f>if(isnumber(search("Yes",'2_all_summary'!$E18)),if(0&lt;'2_all_summary'!S18,1,2),if(0='2_all_summary'!S18,4,3))</f>
        <v>2</v>
      </c>
      <c r="R19" s="49">
        <f>if(isnumber(search("Yes",'2_all_summary'!$E18)),if(isnumber(search("Yes",'2_all_summary'!T18)),1,2),if(isnumber(search("No",'2_all_summary'!T18)),4,3))</f>
        <v>2</v>
      </c>
      <c r="S19" s="54"/>
      <c r="T19" s="4" t="s">
        <v>9030</v>
      </c>
      <c r="U19" s="53">
        <f>(U17-U18)/(1-U18)</f>
        <v>0.6131248624</v>
      </c>
      <c r="Z19" s="54"/>
      <c r="AA19" s="54"/>
      <c r="AB19" s="54"/>
      <c r="AC19" s="54"/>
      <c r="AD19" s="54"/>
      <c r="AE19" s="54"/>
    </row>
    <row r="20">
      <c r="G20" s="49"/>
      <c r="H20" s="49" t="str">
        <f>'2_all_summary'!C19</f>
        <v>A DPSIR-analysis of water uses and related water quality issues in the Colombian Alto and Medio Dagua Community Council</v>
      </c>
      <c r="I20" s="49" t="str">
        <f>'2_all_summary'!D19</f>
        <v>A portion of ColombiaÃƒÂ¢Ã¢â€šÂ¬Ã¢â€žÂ¢s water resources is located on the Pacific coast within the territory of the Community Council of Alto and Medio Dagua (CC-AMDA). Though a harmonious balance between the communitiesÃƒÂ¢Ã¢â€šÂ¬Ã¢â€žÂ¢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Ãƒâ€šÃ‚Â© 2018, National Water Research Center.</v>
      </c>
      <c r="J20" s="49">
        <f>if(isnumber(search("Yes",'2_all_summary'!$E19)),if(isnumber(search("Yes",'2_all_summary'!L19)),1,2),if(isnumber(search("No",'2_all_summary'!L19)),4,3))</f>
        <v>4</v>
      </c>
      <c r="K20" s="49">
        <f>if(isnumber(search("Yes",'2_all_summary'!$E19)),if(isnumber(search("Yes",'2_all_summary'!M19)),1,2),if(isnumber(search("No",'2_all_summary'!M19)),4,3))</f>
        <v>4</v>
      </c>
      <c r="L20" s="49">
        <f>if(isnumber(search("Yes",'2_all_summary'!$E19)),if(isnumber(search("Yes",'2_all_summary'!N19)),1,2),if(isnumber(search("No",'2_all_summary'!N19)),4,3))</f>
        <v>4</v>
      </c>
      <c r="M20" s="49">
        <f>if(isnumber(search("Yes",'2_all_summary'!$E19)),if(0&lt;'2_all_summary'!O19,1,2),if(0='2_all_summary'!O19,4,3))</f>
        <v>4</v>
      </c>
      <c r="N20" s="49">
        <f>if(isnumber(search("Yes",'2_all_summary'!$E19)),if(isnumber(search("Yes",'2_all_summary'!P19)),1,2),if(isnumber(search("No",'2_all_summary'!P19)),4,3))</f>
        <v>4</v>
      </c>
      <c r="O20" s="49">
        <f>if(isnumber(search("Yes",'2_all_summary'!$E19)),if(isnumber(search("Yes",'2_all_summary'!Q19)),1,2),if(isnumber(search("No",'2_all_summary'!Q19)),4,3))</f>
        <v>4</v>
      </c>
      <c r="P20" s="49">
        <f>if(isnumber(search("Yes",'2_all_summary'!$E19)),if(isnumber(search("Yes",'2_all_summary'!R19)),1,2),if(isnumber(search("No",'2_all_summary'!R19)),4,3))</f>
        <v>4</v>
      </c>
      <c r="Q20" s="49">
        <f>if(isnumber(search("Yes",'2_all_summary'!$E19)),if(0&lt;'2_all_summary'!S19,1,2),if(0='2_all_summary'!S19,4,3))</f>
        <v>4</v>
      </c>
      <c r="R20" s="49">
        <f>if(isnumber(search("Yes",'2_all_summary'!$E19)),if(isnumber(search("Yes",'2_all_summary'!T19)),1,2),if(isnumber(search("No",'2_all_summary'!T19)),4,3))</f>
        <v>4</v>
      </c>
    </row>
    <row r="21">
      <c r="B21" s="4"/>
      <c r="C21" s="47" t="s">
        <v>9026</v>
      </c>
      <c r="D21" s="48"/>
      <c r="E21" s="4" t="s">
        <v>9027</v>
      </c>
      <c r="G21" s="49"/>
      <c r="H21" s="49" t="str">
        <f>'2_all_summary'!C20</f>
        <v>A framework of lessons learned from community-based marine reserves and its effectiveness in guiding a new coastal management initiative in the Philippines</v>
      </c>
      <c r="I21" s="49" t="str">
        <f>'2_all_summary'!D20</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Ãƒâ€šÃ‚Â© 2005 Springer Science+Business Media, Inc.</v>
      </c>
      <c r="J21" s="49">
        <f>if(isnumber(search("Yes",'2_all_summary'!$E20)),if(isnumber(search("Yes",'2_all_summary'!L20)),1,2),if(isnumber(search("No",'2_all_summary'!L20)),4,3))</f>
        <v>4</v>
      </c>
      <c r="K21" s="49">
        <f>if(isnumber(search("Yes",'2_all_summary'!$E20)),if(isnumber(search("Yes",'2_all_summary'!M20)),1,2),if(isnumber(search("No",'2_all_summary'!M20)),4,3))</f>
        <v>4</v>
      </c>
      <c r="L21" s="49">
        <f>if(isnumber(search("Yes",'2_all_summary'!$E20)),if(isnumber(search("Yes",'2_all_summary'!N20)),1,2),if(isnumber(search("No",'2_all_summary'!N20)),4,3))</f>
        <v>4</v>
      </c>
      <c r="M21" s="49">
        <f>if(isnumber(search("Yes",'2_all_summary'!$E20)),if(0&lt;'2_all_summary'!O20,1,2),if(0='2_all_summary'!O20,4,3))</f>
        <v>4</v>
      </c>
      <c r="N21" s="49">
        <f>if(isnumber(search("Yes",'2_all_summary'!$E20)),if(isnumber(search("Yes",'2_all_summary'!P20)),1,2),if(isnumber(search("No",'2_all_summary'!P20)),4,3))</f>
        <v>4</v>
      </c>
      <c r="O21" s="49">
        <f>if(isnumber(search("Yes",'2_all_summary'!$E20)),if(isnumber(search("Yes",'2_all_summary'!Q20)),1,2),if(isnumber(search("No",'2_all_summary'!Q20)),4,3))</f>
        <v>4</v>
      </c>
      <c r="P21" s="49">
        <f>if(isnumber(search("Yes",'2_all_summary'!$E20)),if(isnumber(search("Yes",'2_all_summary'!R20)),1,2),if(isnumber(search("No",'2_all_summary'!R20)),4,3))</f>
        <v>4</v>
      </c>
      <c r="Q21" s="49">
        <f>if(isnumber(search("Yes",'2_all_summary'!$E20)),if(0&lt;'2_all_summary'!S20,1,2),if(0='2_all_summary'!S20,4,3))</f>
        <v>4</v>
      </c>
      <c r="R21" s="49">
        <f>if(isnumber(search("Yes",'2_all_summary'!$E20)),if(isnumber(search("Yes",'2_all_summary'!T20)),1,2),if(isnumber(search("No",'2_all_summary'!T20)),4,3))</f>
        <v>4</v>
      </c>
      <c r="U21" s="4"/>
      <c r="V21" s="47" t="s">
        <v>9026</v>
      </c>
      <c r="W21" s="48"/>
      <c r="X21" s="4" t="s">
        <v>9027</v>
      </c>
    </row>
    <row r="22">
      <c r="A22" s="4"/>
      <c r="B22" s="4"/>
      <c r="C22" s="4" t="s">
        <v>21</v>
      </c>
      <c r="D22" s="4" t="s">
        <v>25</v>
      </c>
      <c r="G22" s="49"/>
      <c r="H22" s="49" t="str">
        <f>'2_all_summary'!C21</f>
        <v>A Ghostly Issue: Managing abandoned, lost and discarded lobster fishing gear in the Bay of Fundy in Eastern Canada</v>
      </c>
      <c r="I22" s="49" t="str">
        <f>'2_all_summary'!D21</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Ãƒâ€šÃ‚Â© 2019 Elsevier Ltd</v>
      </c>
      <c r="J22" s="49">
        <f>if(isnumber(search("Yes",'2_all_summary'!$E21)),if(isnumber(search("Yes",'2_all_summary'!L21)),1,2),if(isnumber(search("No",'2_all_summary'!L21)),4,3))</f>
        <v>4</v>
      </c>
      <c r="K22" s="49">
        <f>if(isnumber(search("Yes",'2_all_summary'!$E21)),if(isnumber(search("Yes",'2_all_summary'!M21)),1,2),if(isnumber(search("No",'2_all_summary'!M21)),4,3))</f>
        <v>4</v>
      </c>
      <c r="L22" s="49">
        <f>if(isnumber(search("Yes",'2_all_summary'!$E21)),if(isnumber(search("Yes",'2_all_summary'!N21)),1,2),if(isnumber(search("No",'2_all_summary'!N21)),4,3))</f>
        <v>4</v>
      </c>
      <c r="M22" s="49">
        <f>if(isnumber(search("Yes",'2_all_summary'!$E21)),if(0&lt;'2_all_summary'!O21,1,2),if(0='2_all_summary'!O21,4,3))</f>
        <v>4</v>
      </c>
      <c r="N22" s="49">
        <f>if(isnumber(search("Yes",'2_all_summary'!$E21)),if(isnumber(search("Yes",'2_all_summary'!P21)),1,2),if(isnumber(search("No",'2_all_summary'!P21)),4,3))</f>
        <v>4</v>
      </c>
      <c r="O22" s="49">
        <f>if(isnumber(search("Yes",'2_all_summary'!$E21)),if(isnumber(search("Yes",'2_all_summary'!Q21)),1,2),if(isnumber(search("No",'2_all_summary'!Q21)),4,3))</f>
        <v>4</v>
      </c>
      <c r="P22" s="49">
        <f>if(isnumber(search("Yes",'2_all_summary'!$E21)),if(isnumber(search("Yes",'2_all_summary'!R21)),1,2),if(isnumber(search("No",'2_all_summary'!R21)),4,3))</f>
        <v>4</v>
      </c>
      <c r="Q22" s="49">
        <f>if(isnumber(search("Yes",'2_all_summary'!$E21)),if(0&lt;'2_all_summary'!S21,1,2),if(0='2_all_summary'!S21,4,3))</f>
        <v>4</v>
      </c>
      <c r="R22" s="49">
        <f>if(isnumber(search("Yes",'2_all_summary'!$E21)),if(isnumber(search("Yes",'2_all_summary'!T21)),1,2),if(isnumber(search("No",'2_all_summary'!T21)),4,3))</f>
        <v>4</v>
      </c>
      <c r="T22" s="4"/>
      <c r="U22" s="4"/>
      <c r="V22" s="4" t="s">
        <v>21</v>
      </c>
      <c r="W22" s="4" t="s">
        <v>25</v>
      </c>
    </row>
    <row r="23">
      <c r="A23" s="50" t="s">
        <v>9032</v>
      </c>
      <c r="B23" s="4" t="s">
        <v>21</v>
      </c>
      <c r="C23" s="4">
        <f>countif(L$4:L$1101,1)</f>
        <v>65</v>
      </c>
      <c r="D23" s="4">
        <f>countif(L$4:L$1101,3)</f>
        <v>27</v>
      </c>
      <c r="E23" s="8">
        <f t="shared" ref="E23:E25" si="9">sum(C23:D23)</f>
        <v>92</v>
      </c>
      <c r="F23" s="8">
        <f>D23/E25</f>
        <v>0.02459016393</v>
      </c>
      <c r="G23" s="49"/>
      <c r="H23" s="49" t="str">
        <f>'2_all_summary'!C22</f>
        <v>A just transition? Navigating the process of policy implementation in small-scale fisheries in South Africa</v>
      </c>
      <c r="I23" s="49" t="str">
        <f>'2_all_summary'!D22</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Ãƒâ€šÃ‚Â© 2021</v>
      </c>
      <c r="J23" s="49">
        <f>if(isnumber(search("Yes",'2_all_summary'!$E22)),if(isnumber(search("Yes",'2_all_summary'!L22)),1,2),if(isnumber(search("No",'2_all_summary'!L22)),4,3))</f>
        <v>4</v>
      </c>
      <c r="K23" s="49">
        <f>if(isnumber(search("Yes",'2_all_summary'!$E22)),if(isnumber(search("Yes",'2_all_summary'!M22)),1,2),if(isnumber(search("No",'2_all_summary'!M22)),4,3))</f>
        <v>4</v>
      </c>
      <c r="L23" s="49">
        <f>if(isnumber(search("Yes",'2_all_summary'!$E22)),if(isnumber(search("Yes",'2_all_summary'!N22)),1,2),if(isnumber(search("No",'2_all_summary'!N22)),4,3))</f>
        <v>4</v>
      </c>
      <c r="M23" s="49">
        <f>if(isnumber(search("Yes",'2_all_summary'!$E22)),if(0&lt;'2_all_summary'!O22,1,2),if(0='2_all_summary'!O22,4,3))</f>
        <v>4</v>
      </c>
      <c r="N23" s="49">
        <f>if(isnumber(search("Yes",'2_all_summary'!$E22)),if(isnumber(search("Yes",'2_all_summary'!P22)),1,2),if(isnumber(search("No",'2_all_summary'!P22)),4,3))</f>
        <v>4</v>
      </c>
      <c r="O23" s="49">
        <f>if(isnumber(search("Yes",'2_all_summary'!$E22)),if(isnumber(search("Yes",'2_all_summary'!Q22)),1,2),if(isnumber(search("No",'2_all_summary'!Q22)),4,3))</f>
        <v>4</v>
      </c>
      <c r="P23" s="49">
        <f>if(isnumber(search("Yes",'2_all_summary'!$E22)),if(isnumber(search("Yes",'2_all_summary'!R22)),1,2),if(isnumber(search("No",'2_all_summary'!R22)),4,3))</f>
        <v>4</v>
      </c>
      <c r="Q23" s="49">
        <f>if(isnumber(search("Yes",'2_all_summary'!$E22)),if(0&lt;'2_all_summary'!S22,1,2),if(0='2_all_summary'!S22,4,3))</f>
        <v>4</v>
      </c>
      <c r="R23" s="49">
        <f>if(isnumber(search("Yes",'2_all_summary'!$E22)),if(isnumber(search("Yes",'2_all_summary'!T22)),1,2),if(isnumber(search("No",'2_all_summary'!T22)),4,3))</f>
        <v>4</v>
      </c>
      <c r="T23" s="50" t="s">
        <v>9032</v>
      </c>
      <c r="U23" s="4" t="s">
        <v>21</v>
      </c>
      <c r="V23" s="4">
        <f>countif(P$4:P$1101,1)</f>
        <v>61</v>
      </c>
      <c r="W23" s="4">
        <f>countif(P$4:P$1101,3)</f>
        <v>22</v>
      </c>
      <c r="X23" s="8">
        <f t="shared" ref="X23:X25" si="10">sum(V23:W23)</f>
        <v>83</v>
      </c>
      <c r="Y23" s="8">
        <f>W23/X25</f>
        <v>0.02003642987</v>
      </c>
    </row>
    <row r="24">
      <c r="A24" s="51"/>
      <c r="B24" s="4" t="s">
        <v>25</v>
      </c>
      <c r="C24" s="52">
        <f>countif(L$4:L$1101,2)</f>
        <v>35</v>
      </c>
      <c r="D24" s="4">
        <f>countif(L$4:L$1101,4)</f>
        <v>971</v>
      </c>
      <c r="E24" s="8">
        <f t="shared" si="9"/>
        <v>1006</v>
      </c>
      <c r="F24" s="8">
        <f>C24/E25</f>
        <v>0.03187613843</v>
      </c>
      <c r="G24" s="49"/>
      <c r="H24" s="49" t="str">
        <f>'2_all_summary'!C23</f>
        <v>A legal pluralism perspective on coastal fisheries governance in two Pacific Island countries</v>
      </c>
      <c r="I24" s="49" t="str">
        <f>'2_all_summary'!D23</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ÃƒÂ¢Ã¢â€šÂ¬Ã¢â‚¬Å“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Ãƒâ€šÃ‚Â© 2018 The Authors</v>
      </c>
      <c r="J24" s="49">
        <f>if(isnumber(search("Yes",'2_all_summary'!$E23)),if(isnumber(search("Yes",'2_all_summary'!L23)),1,2),if(isnumber(search("No",'2_all_summary'!L23)),4,3))</f>
        <v>1</v>
      </c>
      <c r="K24" s="49">
        <f>if(isnumber(search("Yes",'2_all_summary'!$E23)),if(isnumber(search("Yes",'2_all_summary'!M23)),1,2),if(isnumber(search("No",'2_all_summary'!M23)),4,3))</f>
        <v>1</v>
      </c>
      <c r="L24" s="49">
        <f>if(isnumber(search("Yes",'2_all_summary'!$E23)),if(isnumber(search("Yes",'2_all_summary'!N23)),1,2),if(isnumber(search("No",'2_all_summary'!N23)),4,3))</f>
        <v>1</v>
      </c>
      <c r="M24" s="49">
        <f>if(isnumber(search("Yes",'2_all_summary'!$E23)),if(0&lt;'2_all_summary'!O23,1,2),if(0='2_all_summary'!O23,4,3))</f>
        <v>1</v>
      </c>
      <c r="N24" s="49">
        <f>if(isnumber(search("Yes",'2_all_summary'!$E23)),if(isnumber(search("Yes",'2_all_summary'!P23)),1,2),if(isnumber(search("No",'2_all_summary'!P23)),4,3))</f>
        <v>1</v>
      </c>
      <c r="O24" s="49">
        <f>if(isnumber(search("Yes",'2_all_summary'!$E23)),if(isnumber(search("Yes",'2_all_summary'!Q23)),1,2),if(isnumber(search("No",'2_all_summary'!Q23)),4,3))</f>
        <v>1</v>
      </c>
      <c r="P24" s="49">
        <f>if(isnumber(search("Yes",'2_all_summary'!$E23)),if(isnumber(search("Yes",'2_all_summary'!R23)),1,2),if(isnumber(search("No",'2_all_summary'!R23)),4,3))</f>
        <v>1</v>
      </c>
      <c r="Q24" s="49">
        <f>if(isnumber(search("Yes",'2_all_summary'!$E23)),if(0&lt;'2_all_summary'!S23,1,2),if(0='2_all_summary'!S23,4,3))</f>
        <v>1</v>
      </c>
      <c r="R24" s="49">
        <f>if(isnumber(search("Yes",'2_all_summary'!$E23)),if(isnumber(search("Yes",'2_all_summary'!T23)),1,2),if(isnumber(search("No",'2_all_summary'!T23)),4,3))</f>
        <v>1</v>
      </c>
      <c r="T24" s="51"/>
      <c r="U24" s="4" t="s">
        <v>25</v>
      </c>
      <c r="V24" s="52">
        <f>countif(P$4:P$1101,2)</f>
        <v>39</v>
      </c>
      <c r="W24" s="4">
        <f>countif(P$4:P$1101,4)</f>
        <v>976</v>
      </c>
      <c r="X24" s="8">
        <f t="shared" si="10"/>
        <v>1015</v>
      </c>
      <c r="Y24" s="8">
        <f>V24/X25</f>
        <v>0.03551912568</v>
      </c>
    </row>
    <row r="25">
      <c r="A25" s="4" t="s">
        <v>9027</v>
      </c>
      <c r="C25" s="8">
        <f t="shared" ref="C25:D25" si="11">SUM(C23:C24)</f>
        <v>100</v>
      </c>
      <c r="D25" s="8">
        <f t="shared" si="11"/>
        <v>998</v>
      </c>
      <c r="E25" s="8">
        <f t="shared" si="9"/>
        <v>1098</v>
      </c>
      <c r="G25" s="49"/>
      <c r="H25" s="49" t="str">
        <f>'2_all_summary'!C24</f>
        <v>A method to assess the sensitivity of sedimentary communities to fishing activities</v>
      </c>
      <c r="I25" s="49" t="str">
        <f>'2_all_summary'!D24</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Ãƒâ€šÃ‚Â© Crown copyright 2008. Reproduced with permission of Her majesty's stationery office. Published by John Wiley &amp; Sons, Ltd.</v>
      </c>
      <c r="J25" s="49">
        <f>if(isnumber(search("Yes",'2_all_summary'!$E24)),if(isnumber(search("Yes",'2_all_summary'!L24)),1,2),if(isnumber(search("No",'2_all_summary'!L24)),4,3))</f>
        <v>4</v>
      </c>
      <c r="K25" s="49">
        <f>if(isnumber(search("Yes",'2_all_summary'!$E24)),if(isnumber(search("Yes",'2_all_summary'!M24)),1,2),if(isnumber(search("No",'2_all_summary'!M24)),4,3))</f>
        <v>4</v>
      </c>
      <c r="L25" s="49">
        <f>if(isnumber(search("Yes",'2_all_summary'!$E24)),if(isnumber(search("Yes",'2_all_summary'!N24)),1,2),if(isnumber(search("No",'2_all_summary'!N24)),4,3))</f>
        <v>4</v>
      </c>
      <c r="M25" s="49">
        <f>if(isnumber(search("Yes",'2_all_summary'!$E24)),if(0&lt;'2_all_summary'!O24,1,2),if(0='2_all_summary'!O24,4,3))</f>
        <v>4</v>
      </c>
      <c r="N25" s="49">
        <f>if(isnumber(search("Yes",'2_all_summary'!$E24)),if(isnumber(search("Yes",'2_all_summary'!P24)),1,2),if(isnumber(search("No",'2_all_summary'!P24)),4,3))</f>
        <v>4</v>
      </c>
      <c r="O25" s="49">
        <f>if(isnumber(search("Yes",'2_all_summary'!$E24)),if(isnumber(search("Yes",'2_all_summary'!Q24)),1,2),if(isnumber(search("No",'2_all_summary'!Q24)),4,3))</f>
        <v>4</v>
      </c>
      <c r="P25" s="49">
        <f>if(isnumber(search("Yes",'2_all_summary'!$E24)),if(isnumber(search("Yes",'2_all_summary'!R24)),1,2),if(isnumber(search("No",'2_all_summary'!R24)),4,3))</f>
        <v>4</v>
      </c>
      <c r="Q25" s="49">
        <f>if(isnumber(search("Yes",'2_all_summary'!$E24)),if(0&lt;'2_all_summary'!S24,1,2),if(0='2_all_summary'!S24,4,3))</f>
        <v>4</v>
      </c>
      <c r="R25" s="49">
        <f>if(isnumber(search("Yes",'2_all_summary'!$E24)),if(isnumber(search("Yes",'2_all_summary'!T24)),1,2),if(isnumber(search("No",'2_all_summary'!T24)),4,3))</f>
        <v>4</v>
      </c>
      <c r="T25" s="4" t="s">
        <v>9027</v>
      </c>
      <c r="V25" s="8">
        <f t="shared" ref="V25:W25" si="12">SUM(V23:V24)</f>
        <v>100</v>
      </c>
      <c r="W25" s="8">
        <f t="shared" si="12"/>
        <v>998</v>
      </c>
      <c r="X25" s="8">
        <f t="shared" si="10"/>
        <v>1098</v>
      </c>
    </row>
    <row r="26">
      <c r="B26" s="8">
        <f>(C23+D24)/Sum(C23:D24)</f>
        <v>0.9435336976</v>
      </c>
      <c r="G26" s="49"/>
      <c r="H26" s="49" t="str">
        <f>'2_all_summary'!C25</f>
        <v>A method to count pirarucu Arapaima gigas: Fishers, assessment, and management</v>
      </c>
      <c r="I26" s="49" t="str">
        <f>'2_all_summary'!D25</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26" s="49">
        <f>if(isnumber(search("Yes",'2_all_summary'!$E25)),if(isnumber(search("Yes",'2_all_summary'!L25)),1,2),if(isnumber(search("No",'2_all_summary'!L25)),4,3))</f>
        <v>4</v>
      </c>
      <c r="K26" s="49">
        <f>if(isnumber(search("Yes",'2_all_summary'!$E25)),if(isnumber(search("Yes",'2_all_summary'!M25)),1,2),if(isnumber(search("No",'2_all_summary'!M25)),4,3))</f>
        <v>4</v>
      </c>
      <c r="L26" s="49">
        <f>if(isnumber(search("Yes",'2_all_summary'!$E25)),if(isnumber(search("Yes",'2_all_summary'!N25)),1,2),if(isnumber(search("No",'2_all_summary'!N25)),4,3))</f>
        <v>4</v>
      </c>
      <c r="M26" s="49">
        <f>if(isnumber(search("Yes",'2_all_summary'!$E25)),if(0&lt;'2_all_summary'!O25,1,2),if(0='2_all_summary'!O25,4,3))</f>
        <v>4</v>
      </c>
      <c r="N26" s="49">
        <f>if(isnumber(search("Yes",'2_all_summary'!$E25)),if(isnumber(search("Yes",'2_all_summary'!P25)),1,2),if(isnumber(search("No",'2_all_summary'!P25)),4,3))</f>
        <v>4</v>
      </c>
      <c r="O26" s="49">
        <f>if(isnumber(search("Yes",'2_all_summary'!$E25)),if(isnumber(search("Yes",'2_all_summary'!Q25)),1,2),if(isnumber(search("No",'2_all_summary'!Q25)),4,3))</f>
        <v>4</v>
      </c>
      <c r="P26" s="49">
        <f>if(isnumber(search("Yes",'2_all_summary'!$E25)),if(isnumber(search("Yes",'2_all_summary'!R25)),1,2),if(isnumber(search("No",'2_all_summary'!R25)),4,3))</f>
        <v>4</v>
      </c>
      <c r="Q26" s="49">
        <f>if(isnumber(search("Yes",'2_all_summary'!$E25)),if(0&lt;'2_all_summary'!S25,1,2),if(0='2_all_summary'!S25,4,3))</f>
        <v>4</v>
      </c>
      <c r="R26" s="49">
        <f>if(isnumber(search("Yes",'2_all_summary'!$E25)),if(isnumber(search("Yes",'2_all_summary'!T25)),1,2),if(isnumber(search("No",'2_all_summary'!T25)),4,3))</f>
        <v>4</v>
      </c>
      <c r="U26" s="8">
        <f>(V23+W24)/Sum(V23:W24)</f>
        <v>0.9444444444</v>
      </c>
    </row>
    <row r="27">
      <c r="B27" s="8">
        <f t="array" ref="B27">MMULT(C25:D25,E23:E24)/(E25^2)</f>
        <v>0.8403986715</v>
      </c>
      <c r="G27" s="49"/>
      <c r="H27" s="49" t="str">
        <f>'2_all_summary'!C26</f>
        <v>A model of collaborative programming to address wildlife issues: The northeast wildlife damage management research and outreach cooperative</v>
      </c>
      <c r="I27" s="49" t="str">
        <f>'2_all_summary'!D26</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Ãƒâ€šÃ‚Â© 2005 Springer Science + Business Media, Inc.</v>
      </c>
      <c r="J27" s="49">
        <f>if(isnumber(search("Yes",'2_all_summary'!$E26)),if(isnumber(search("Yes",'2_all_summary'!L26)),1,2),if(isnumber(search("No",'2_all_summary'!L26)),4,3))</f>
        <v>4</v>
      </c>
      <c r="K27" s="49">
        <f>if(isnumber(search("Yes",'2_all_summary'!$E26)),if(isnumber(search("Yes",'2_all_summary'!M26)),1,2),if(isnumber(search("No",'2_all_summary'!M26)),4,3))</f>
        <v>4</v>
      </c>
      <c r="L27" s="49">
        <f>if(isnumber(search("Yes",'2_all_summary'!$E26)),if(isnumber(search("Yes",'2_all_summary'!N26)),1,2),if(isnumber(search("No",'2_all_summary'!N26)),4,3))</f>
        <v>4</v>
      </c>
      <c r="M27" s="49">
        <f>if(isnumber(search("Yes",'2_all_summary'!$E26)),if(0&lt;'2_all_summary'!O26,1,2),if(0='2_all_summary'!O26,4,3))</f>
        <v>4</v>
      </c>
      <c r="N27" s="49">
        <f>if(isnumber(search("Yes",'2_all_summary'!$E26)),if(isnumber(search("Yes",'2_all_summary'!P26)),1,2),if(isnumber(search("No",'2_all_summary'!P26)),4,3))</f>
        <v>4</v>
      </c>
      <c r="O27" s="49">
        <f>if(isnumber(search("Yes",'2_all_summary'!$E26)),if(isnumber(search("Yes",'2_all_summary'!Q26)),1,2),if(isnumber(search("No",'2_all_summary'!Q26)),4,3))</f>
        <v>4</v>
      </c>
      <c r="P27" s="49">
        <f>if(isnumber(search("Yes",'2_all_summary'!$E26)),if(isnumber(search("Yes",'2_all_summary'!R26)),1,2),if(isnumber(search("No",'2_all_summary'!R26)),4,3))</f>
        <v>4</v>
      </c>
      <c r="Q27" s="49">
        <f>if(isnumber(search("Yes",'2_all_summary'!$E26)),if(0&lt;'2_all_summary'!S26,1,2),if(0='2_all_summary'!S26,4,3))</f>
        <v>4</v>
      </c>
      <c r="R27" s="49">
        <f>if(isnumber(search("Yes",'2_all_summary'!$E26)),if(isnumber(search("Yes",'2_all_summary'!T26)),1,2),if(isnumber(search("No",'2_all_summary'!T26)),4,3))</f>
        <v>4</v>
      </c>
      <c r="U27" s="8">
        <f t="array" ref="U27">MMULT(V25:W25,X23:X24)/(X25^2)</f>
        <v>0.8471023653</v>
      </c>
    </row>
    <row r="28">
      <c r="A28" s="4" t="s">
        <v>9030</v>
      </c>
      <c r="B28" s="53">
        <f>(B26-B27)/(1-B27)</f>
        <v>0.6462040579</v>
      </c>
      <c r="G28" s="49"/>
      <c r="H28" s="49" t="str">
        <f>'2_all_summary'!C27</f>
        <v>A model of participatory community-based ecotourism and mangrove forest conservation in Ban Hua Thang, Thailand</v>
      </c>
      <c r="I28" s="49" t="str">
        <f>'2_all_summary'!D27</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Ãƒâ€šÃ‚Â© 2019 AJHTL /Author/s.</v>
      </c>
      <c r="J28" s="49">
        <f>if(isnumber(search("Yes",'2_all_summary'!$E27)),if(isnumber(search("Yes",'2_all_summary'!L27)),1,2),if(isnumber(search("No",'2_all_summary'!L27)),4,3))</f>
        <v>4</v>
      </c>
      <c r="K28" s="49">
        <f>if(isnumber(search("Yes",'2_all_summary'!$E27)),if(isnumber(search("Yes",'2_all_summary'!M27)),1,2),if(isnumber(search("No",'2_all_summary'!M27)),4,3))</f>
        <v>4</v>
      </c>
      <c r="L28" s="49">
        <f>if(isnumber(search("Yes",'2_all_summary'!$E27)),if(isnumber(search("Yes",'2_all_summary'!N27)),1,2),if(isnumber(search("No",'2_all_summary'!N27)),4,3))</f>
        <v>4</v>
      </c>
      <c r="M28" s="49">
        <f>if(isnumber(search("Yes",'2_all_summary'!$E27)),if(0&lt;'2_all_summary'!O27,1,2),if(0='2_all_summary'!O27,4,3))</f>
        <v>4</v>
      </c>
      <c r="N28" s="49">
        <f>if(isnumber(search("Yes",'2_all_summary'!$E27)),if(isnumber(search("Yes",'2_all_summary'!P27)),1,2),if(isnumber(search("No",'2_all_summary'!P27)),4,3))</f>
        <v>4</v>
      </c>
      <c r="O28" s="49">
        <f>if(isnumber(search("Yes",'2_all_summary'!$E27)),if(isnumber(search("Yes",'2_all_summary'!Q27)),1,2),if(isnumber(search("No",'2_all_summary'!Q27)),4,3))</f>
        <v>4</v>
      </c>
      <c r="P28" s="49">
        <f>if(isnumber(search("Yes",'2_all_summary'!$E27)),if(isnumber(search("Yes",'2_all_summary'!R27)),1,2),if(isnumber(search("No",'2_all_summary'!R27)),4,3))</f>
        <v>4</v>
      </c>
      <c r="Q28" s="49">
        <f>if(isnumber(search("Yes",'2_all_summary'!$E27)),if(0&lt;'2_all_summary'!S27,1,2),if(0='2_all_summary'!S27,4,3))</f>
        <v>4</v>
      </c>
      <c r="R28" s="49">
        <f>if(isnumber(search("Yes",'2_all_summary'!$E27)),if(isnumber(search("Yes",'2_all_summary'!T27)),1,2),if(isnumber(search("No",'2_all_summary'!T27)),4,3))</f>
        <v>4</v>
      </c>
      <c r="T28" s="4" t="s">
        <v>9030</v>
      </c>
      <c r="U28" s="53">
        <f>(U26-U27)/(1-U27)</f>
        <v>0.636648692</v>
      </c>
    </row>
    <row r="29">
      <c r="G29" s="49"/>
      <c r="H29" s="49" t="str">
        <f>'2_all_summary'!C28</f>
        <v>A multiple evidence-based approach to MÃƒÆ’Ã‚Â©tis community-based monitoring: a case study from the South Athabasca Oil Sands Area, Alberta, Canada</v>
      </c>
      <c r="I29" s="49" t="str">
        <f>'2_all_summary'!D28</f>
        <v>This original research article provides a case study that describes how MÃƒÆ’Ã‚Â©tis indigenous knowledge was incorporated into the design of a community-based monitoring (CBM) program in the South Athabasca Oil Sands Area of Alberta, Canada. Athabasca Landing MÃƒÆ’Ã‚Â©tis Community (ALMC) members have traditional knowledge of local wildlife and climatic conditions in a region that has seen intense oil and gas-related industrial activity over the last 50 years. Informed by a multiple evidence-based approach to CBM, ALMCÃƒÂ¢Ã¢â€šÂ¬Ã¢â€žÂ¢s program design combined traditional hunting, fishing, trapping, and plant gathering activities with photomapping methods. By taking geo-referenced photos of their environmental observations, which they shared with other project participants during regular monitoring meetings, MÃƒÆ’Ã‚Â©tis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ALMCÃƒÂ¢Ã¢â€šÂ¬Ã¢â€žÂ¢s ongoing efforts to identify territory to promote self-governance and assert rights to lands and resources. We discuss how the ALMCÃƒÂ¢Ã¢â€šÂ¬Ã¢â€žÂ¢s adoption of a multiple evidence-based approach to monitoring asserts control over data collection methods, storage, and dissemination, supports local capacity for self-determination, and amplifies the voices of MÃƒÆ’Ã‚Â©tis harvesters in the resource management sector. Ãƒâ€šÃ‚Â© 2022, Resilience Alliance. All rights reserved.</v>
      </c>
      <c r="J29" s="49">
        <f>if(isnumber(search("Yes",'2_all_summary'!$E28)),if(isnumber(search("Yes",'2_all_summary'!L28)),1,2),if(isnumber(search("No",'2_all_summary'!L28)),4,3))</f>
        <v>4</v>
      </c>
      <c r="K29" s="49">
        <f>if(isnumber(search("Yes",'2_all_summary'!$E28)),if(isnumber(search("Yes",'2_all_summary'!M28)),1,2),if(isnumber(search("No",'2_all_summary'!M28)),4,3))</f>
        <v>4</v>
      </c>
      <c r="L29" s="49">
        <f>if(isnumber(search("Yes",'2_all_summary'!$E28)),if(isnumber(search("Yes",'2_all_summary'!N28)),1,2),if(isnumber(search("No",'2_all_summary'!N28)),4,3))</f>
        <v>4</v>
      </c>
      <c r="M29" s="49">
        <f>if(isnumber(search("Yes",'2_all_summary'!$E28)),if(0&lt;'2_all_summary'!O28,1,2),if(0='2_all_summary'!O28,4,3))</f>
        <v>4</v>
      </c>
      <c r="N29" s="49">
        <f>if(isnumber(search("Yes",'2_all_summary'!$E28)),if(isnumber(search("Yes",'2_all_summary'!P28)),1,2),if(isnumber(search("No",'2_all_summary'!P28)),4,3))</f>
        <v>4</v>
      </c>
      <c r="O29" s="49">
        <f>if(isnumber(search("Yes",'2_all_summary'!$E28)),if(isnumber(search("Yes",'2_all_summary'!Q28)),1,2),if(isnumber(search("No",'2_all_summary'!Q28)),4,3))</f>
        <v>4</v>
      </c>
      <c r="P29" s="49">
        <f>if(isnumber(search("Yes",'2_all_summary'!$E28)),if(isnumber(search("Yes",'2_all_summary'!R28)),1,2),if(isnumber(search("No",'2_all_summary'!R28)),4,3))</f>
        <v>4</v>
      </c>
      <c r="Q29" s="49">
        <f>if(isnumber(search("Yes",'2_all_summary'!$E28)),if(0&lt;'2_all_summary'!S28,1,2),if(0='2_all_summary'!S28,4,3))</f>
        <v>4</v>
      </c>
      <c r="R29" s="49">
        <f>if(isnumber(search("Yes",'2_all_summary'!$E28)),if(isnumber(search("Yes",'2_all_summary'!T28)),1,2),if(isnumber(search("No",'2_all_summary'!T28)),4,3))</f>
        <v>4</v>
      </c>
    </row>
    <row r="30">
      <c r="G30" s="49"/>
      <c r="H30" s="49" t="str">
        <f>'2_all_summary'!C29</f>
        <v>A multiple index integrating different levels of organization</v>
      </c>
      <c r="I30" s="49" t="str">
        <f>'2_all_summary'!D29</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Ãƒâ€šÃ‚Â© 2016 Elsevier Inc.</v>
      </c>
      <c r="J30" s="49">
        <f>if(isnumber(search("Yes",'2_all_summary'!$E29)),if(isnumber(search("Yes",'2_all_summary'!L29)),1,2),if(isnumber(search("No",'2_all_summary'!L29)),4,3))</f>
        <v>4</v>
      </c>
      <c r="K30" s="49">
        <f>if(isnumber(search("Yes",'2_all_summary'!$E29)),if(isnumber(search("Yes",'2_all_summary'!M29)),1,2),if(isnumber(search("No",'2_all_summary'!M29)),4,3))</f>
        <v>4</v>
      </c>
      <c r="L30" s="49">
        <f>if(isnumber(search("Yes",'2_all_summary'!$E29)),if(isnumber(search("Yes",'2_all_summary'!N29)),1,2),if(isnumber(search("No",'2_all_summary'!N29)),4,3))</f>
        <v>4</v>
      </c>
      <c r="M30" s="49">
        <f>if(isnumber(search("Yes",'2_all_summary'!$E29)),if(0&lt;'2_all_summary'!O29,1,2),if(0='2_all_summary'!O29,4,3))</f>
        <v>4</v>
      </c>
      <c r="N30" s="49">
        <f>if(isnumber(search("Yes",'2_all_summary'!$E29)),if(isnumber(search("Yes",'2_all_summary'!P29)),1,2),if(isnumber(search("No",'2_all_summary'!P29)),4,3))</f>
        <v>4</v>
      </c>
      <c r="O30" s="49">
        <f>if(isnumber(search("Yes",'2_all_summary'!$E29)),if(isnumber(search("Yes",'2_all_summary'!Q29)),1,2),if(isnumber(search("No",'2_all_summary'!Q29)),4,3))</f>
        <v>4</v>
      </c>
      <c r="P30" s="49">
        <f>if(isnumber(search("Yes",'2_all_summary'!$E29)),if(isnumber(search("Yes",'2_all_summary'!R29)),1,2),if(isnumber(search("No",'2_all_summary'!R29)),4,3))</f>
        <v>4</v>
      </c>
      <c r="Q30" s="49">
        <f>if(isnumber(search("Yes",'2_all_summary'!$E29)),if(0&lt;'2_all_summary'!S29,1,2),if(0='2_all_summary'!S29,4,3))</f>
        <v>4</v>
      </c>
      <c r="R30" s="49">
        <f>if(isnumber(search("Yes",'2_all_summary'!$E29)),if(isnumber(search("Yes",'2_all_summary'!T29)),1,2),if(isnumber(search("No",'2_all_summary'!T29)),4,3))</f>
        <v>4</v>
      </c>
    </row>
    <row r="31">
      <c r="B31" s="4"/>
      <c r="C31" s="47" t="s">
        <v>9026</v>
      </c>
      <c r="D31" s="48"/>
      <c r="E31" s="4" t="s">
        <v>9027</v>
      </c>
      <c r="G31" s="49"/>
      <c r="H31" s="49" t="str">
        <f>'2_all_summary'!C30</f>
        <v>A network of grassroots reserves protects tropical river fish diversity</v>
      </c>
      <c r="I31" s="49" t="str">
        <f>'2_all_summary'!D30</f>
        <v>Intensive fisheries have reduced fish biodiversity and abundance in aquatic ecosystems worldwide1ÃƒÂ¢Ã¢â€šÂ¬Ã¢â‚¬Å“3. ÃƒÂ¢Ã¢â€šÂ¬Ã‹Å“No-takeÃƒÂ¢Ã¢â€šÂ¬Ã¢â€žÂ¢ marine reserves have become a cornerstone of marine ecosystem-based fisheries management4ÃƒÂ¢Ã¢â€šÂ¬Ã¢â‚¬Å“6,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ThailandÃƒÂ¢Ã¢â€šÂ¬Ã¢â€žÂ¢s Salween basin have markedly increased fish richness, density, and biomass relative to adjacent areas. Moreover, key correlates of the success of protected areas in marine ecosystemsÃƒÂ¢Ã¢â€šÂ¬Ã¢â‚¬Â_x009d_particularly reserve size and enforcementÃƒÂ¢Ã¢â€šÂ¬Ã¢â‚¬Â_x009d_predict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worldÃƒÂ¢Ã¢â€šÂ¬Ã¢â€žÂ¢s protected areas9, and our findings suggest that networks of small, community-based reserves offer a generalizable model for protecting biodiversity and augmenting fisheries as the worldÃƒÂ¢Ã¢â€šÂ¬Ã¢â€žÂ¢s rivers face unprecedented pressures10,11. Ãƒâ€šÃ‚Â© 2020, The Author(s), under exclusive licence to Springer Nature Limited.</v>
      </c>
      <c r="J31" s="49">
        <f>if(isnumber(search("Yes",'2_all_summary'!$E30)),if(isnumber(search("Yes",'2_all_summary'!L30)),1,2),if(isnumber(search("No",'2_all_summary'!L30)),4,3))</f>
        <v>4</v>
      </c>
      <c r="K31" s="49">
        <f>if(isnumber(search("Yes",'2_all_summary'!$E30)),if(isnumber(search("Yes",'2_all_summary'!M30)),1,2),if(isnumber(search("No",'2_all_summary'!M30)),4,3))</f>
        <v>4</v>
      </c>
      <c r="L31" s="49">
        <f>if(isnumber(search("Yes",'2_all_summary'!$E30)),if(isnumber(search("Yes",'2_all_summary'!N30)),1,2),if(isnumber(search("No",'2_all_summary'!N30)),4,3))</f>
        <v>4</v>
      </c>
      <c r="M31" s="49">
        <f>if(isnumber(search("Yes",'2_all_summary'!$E30)),if(0&lt;'2_all_summary'!O30,1,2),if(0='2_all_summary'!O30,4,3))</f>
        <v>4</v>
      </c>
      <c r="N31" s="49">
        <f>if(isnumber(search("Yes",'2_all_summary'!$E30)),if(isnumber(search("Yes",'2_all_summary'!P30)),1,2),if(isnumber(search("No",'2_all_summary'!P30)),4,3))</f>
        <v>4</v>
      </c>
      <c r="O31" s="49">
        <f>if(isnumber(search("Yes",'2_all_summary'!$E30)),if(isnumber(search("Yes",'2_all_summary'!Q30)),1,2),if(isnumber(search("No",'2_all_summary'!Q30)),4,3))</f>
        <v>4</v>
      </c>
      <c r="P31" s="49">
        <f>if(isnumber(search("Yes",'2_all_summary'!$E30)),if(isnumber(search("Yes",'2_all_summary'!R30)),1,2),if(isnumber(search("No",'2_all_summary'!R30)),4,3))</f>
        <v>4</v>
      </c>
      <c r="Q31" s="49">
        <f>if(isnumber(search("Yes",'2_all_summary'!$E30)),if(0&lt;'2_all_summary'!S30,1,2),if(0='2_all_summary'!S30,4,3))</f>
        <v>4</v>
      </c>
      <c r="R31" s="49">
        <f>if(isnumber(search("Yes",'2_all_summary'!$E30)),if(isnumber(search("Yes",'2_all_summary'!T30)),1,2),if(isnumber(search("No",'2_all_summary'!T30)),4,3))</f>
        <v>4</v>
      </c>
      <c r="U31" s="4"/>
      <c r="V31" s="47" t="s">
        <v>9026</v>
      </c>
      <c r="W31" s="48"/>
      <c r="X31" s="4" t="s">
        <v>9027</v>
      </c>
    </row>
    <row r="32">
      <c r="A32" s="4"/>
      <c r="B32" s="4"/>
      <c r="C32" s="4" t="s">
        <v>21</v>
      </c>
      <c r="D32" s="4" t="s">
        <v>25</v>
      </c>
      <c r="G32" s="49"/>
      <c r="H32" s="49" t="str">
        <f>'2_all_summary'!C31</f>
        <v>A network of small community-owned village fish reserves in Samoa</v>
      </c>
      <c r="I32" s="49" t="str">
        <f>'2_all_summary'!D31</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governÃƒâ€šÃ‚Â­ ment fisheries division. Community undertakings range from enforcing laws banning destructive fishing methods to protecting critical habitats such as mangrove areas. An unexpectedly large number of villages (38) chose to estabÃƒâ€šÃ‚Â­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migraÃƒâ€šÃ‚Â­ tion. As the fish reserves are managed by communities which have a direct interest in their continuation and success, prospects for continuing compliÃƒâ€šÃ‚Â­ ance and commitment appear high. Results confirm our belief that the responsible management of marine resources will be achieved only when fishing communities themselves accept it as their responsibility. Ãƒâ€šÃ‚Â© WWF-International and International Union for Conservation of Naturel and Natural Resources, 1999. All rights reserved.</v>
      </c>
      <c r="J32" s="49">
        <f>if(isnumber(search("Yes",'2_all_summary'!$E31)),if(isnumber(search("Yes",'2_all_summary'!L31)),1,2),if(isnumber(search("No",'2_all_summary'!L31)),4,3))</f>
        <v>1</v>
      </c>
      <c r="K32" s="49">
        <f>if(isnumber(search("Yes",'2_all_summary'!$E31)),if(isnumber(search("Yes",'2_all_summary'!M31)),1,2),if(isnumber(search("No",'2_all_summary'!M31)),4,3))</f>
        <v>1</v>
      </c>
      <c r="L32" s="49">
        <f>if(isnumber(search("Yes",'2_all_summary'!$E31)),if(isnumber(search("Yes",'2_all_summary'!N31)),1,2),if(isnumber(search("No",'2_all_summary'!N31)),4,3))</f>
        <v>1</v>
      </c>
      <c r="M32" s="49">
        <f>if(isnumber(search("Yes",'2_all_summary'!$E31)),if(0&lt;'2_all_summary'!O31,1,2),if(0='2_all_summary'!O31,4,3))</f>
        <v>1</v>
      </c>
      <c r="N32" s="49">
        <f>if(isnumber(search("Yes",'2_all_summary'!$E31)),if(isnumber(search("Yes",'2_all_summary'!P31)),1,2),if(isnumber(search("No",'2_all_summary'!P31)),4,3))</f>
        <v>1</v>
      </c>
      <c r="O32" s="49">
        <f>if(isnumber(search("Yes",'2_all_summary'!$E31)),if(isnumber(search("Yes",'2_all_summary'!Q31)),1,2),if(isnumber(search("No",'2_all_summary'!Q31)),4,3))</f>
        <v>1</v>
      </c>
      <c r="P32" s="49">
        <f>if(isnumber(search("Yes",'2_all_summary'!$E31)),if(isnumber(search("Yes",'2_all_summary'!R31)),1,2),if(isnumber(search("No",'2_all_summary'!R31)),4,3))</f>
        <v>1</v>
      </c>
      <c r="Q32" s="49">
        <f>if(isnumber(search("Yes",'2_all_summary'!$E31)),if(0&lt;'2_all_summary'!S31,1,2),if(0='2_all_summary'!S31,4,3))</f>
        <v>1</v>
      </c>
      <c r="R32" s="49">
        <f>if(isnumber(search("Yes",'2_all_summary'!$E31)),if(isnumber(search("Yes",'2_all_summary'!T31)),1,2),if(isnumber(search("No",'2_all_summary'!T31)),4,3))</f>
        <v>1</v>
      </c>
      <c r="T32" s="4"/>
      <c r="U32" s="4"/>
      <c r="V32" s="4" t="s">
        <v>21</v>
      </c>
      <c r="W32" s="4" t="s">
        <v>25</v>
      </c>
    </row>
    <row r="33">
      <c r="A33" s="50" t="s">
        <v>9033</v>
      </c>
      <c r="B33" s="4" t="s">
        <v>21</v>
      </c>
      <c r="C33" s="4">
        <f>countif(M$4:M$1101,1)</f>
        <v>67</v>
      </c>
      <c r="D33" s="4">
        <f>countif(M$4:M$1101,3)</f>
        <v>27</v>
      </c>
      <c r="E33" s="8">
        <f t="shared" ref="E33:E35" si="13">sum(C33:D33)</f>
        <v>94</v>
      </c>
      <c r="F33" s="8">
        <f>D33/E35</f>
        <v>0.02459016393</v>
      </c>
      <c r="G33" s="49"/>
      <c r="H33" s="49" t="str">
        <f>'2_all_summary'!C32</f>
        <v>A novel method for mapping reefs and subtidal rocky habitats using artificial neural networks</v>
      </c>
      <c r="I33" s="49" t="str">
        <f>'2_all_summary'!D32</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(ÃƒÂ¢Ã‹â€ Ã‚Â¼250.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(ÃƒÂ¢Ã‹â€ Ã‚Â¼250.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Ãƒâ€šÃ‚Â© 2011 Elsevier B.V.</v>
      </c>
      <c r="J33" s="49">
        <f>if(isnumber(search("Yes",'2_all_summary'!$E32)),if(isnumber(search("Yes",'2_all_summary'!L32)),1,2),if(isnumber(search("No",'2_all_summary'!L32)),4,3))</f>
        <v>4</v>
      </c>
      <c r="K33" s="49">
        <f>if(isnumber(search("Yes",'2_all_summary'!$E32)),if(isnumber(search("Yes",'2_all_summary'!M32)),1,2),if(isnumber(search("No",'2_all_summary'!M32)),4,3))</f>
        <v>4</v>
      </c>
      <c r="L33" s="49">
        <f>if(isnumber(search("Yes",'2_all_summary'!$E32)),if(isnumber(search("Yes",'2_all_summary'!N32)),1,2),if(isnumber(search("No",'2_all_summary'!N32)),4,3))</f>
        <v>4</v>
      </c>
      <c r="M33" s="49">
        <f>if(isnumber(search("Yes",'2_all_summary'!$E32)),if(0&lt;'2_all_summary'!O32,1,2),if(0='2_all_summary'!O32,4,3))</f>
        <v>4</v>
      </c>
      <c r="N33" s="49">
        <f>if(isnumber(search("Yes",'2_all_summary'!$E32)),if(isnumber(search("Yes",'2_all_summary'!P32)),1,2),if(isnumber(search("No",'2_all_summary'!P32)),4,3))</f>
        <v>4</v>
      </c>
      <c r="O33" s="49">
        <f>if(isnumber(search("Yes",'2_all_summary'!$E32)),if(isnumber(search("Yes",'2_all_summary'!Q32)),1,2),if(isnumber(search("No",'2_all_summary'!Q32)),4,3))</f>
        <v>4</v>
      </c>
      <c r="P33" s="49">
        <f>if(isnumber(search("Yes",'2_all_summary'!$E32)),if(isnumber(search("Yes",'2_all_summary'!R32)),1,2),if(isnumber(search("No",'2_all_summary'!R32)),4,3))</f>
        <v>4</v>
      </c>
      <c r="Q33" s="49">
        <f>if(isnumber(search("Yes",'2_all_summary'!$E32)),if(0&lt;'2_all_summary'!S32,1,2),if(0='2_all_summary'!S32,4,3))</f>
        <v>4</v>
      </c>
      <c r="R33" s="49">
        <f>if(isnumber(search("Yes",'2_all_summary'!$E32)),if(isnumber(search("Yes",'2_all_summary'!T32)),1,2),if(isnumber(search("No",'2_all_summary'!T32)),4,3))</f>
        <v>4</v>
      </c>
      <c r="T33" s="50" t="s">
        <v>9034</v>
      </c>
      <c r="U33" s="4" t="s">
        <v>21</v>
      </c>
      <c r="V33" s="4">
        <f>countif(Q$4:Q$1101,1)</f>
        <v>63</v>
      </c>
      <c r="W33" s="4">
        <f>countif(Q$4:Q$1101,3)</f>
        <v>22</v>
      </c>
      <c r="X33" s="8">
        <f t="shared" ref="X33:X35" si="14">sum(V33:W33)</f>
        <v>85</v>
      </c>
      <c r="Y33" s="8">
        <f>W33/X35</f>
        <v>0.02003642987</v>
      </c>
    </row>
    <row r="34">
      <c r="A34" s="51"/>
      <c r="B34" s="4" t="s">
        <v>25</v>
      </c>
      <c r="C34" s="52">
        <f>countif(M$4:M$1101,2)</f>
        <v>33</v>
      </c>
      <c r="D34" s="4">
        <f>countif(M$4:M$1101,4)</f>
        <v>971</v>
      </c>
      <c r="E34" s="8">
        <f t="shared" si="13"/>
        <v>1004</v>
      </c>
      <c r="F34" s="8">
        <f>C34/E35</f>
        <v>0.03005464481</v>
      </c>
      <c r="G34" s="49"/>
      <c r="H34" s="49" t="str">
        <f>'2_all_summary'!C33</f>
        <v>A political ecology of legal plural disconnection in the marine fishery of Junagadh District, Gujarat, India</v>
      </c>
      <c r="I34" s="49" t="str">
        <f>'2_all_summary'!D33</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Ãƒâ€šÃ‚Â© 2015 Maarten Bavinck and Amalendu Jyotishi.</v>
      </c>
      <c r="J34" s="49">
        <f>if(isnumber(search("Yes",'2_all_summary'!$E33)),if(isnumber(search("Yes",'2_all_summary'!L33)),1,2),if(isnumber(search("No",'2_all_summary'!L33)),4,3))</f>
        <v>4</v>
      </c>
      <c r="K34" s="49">
        <f>if(isnumber(search("Yes",'2_all_summary'!$E33)),if(isnumber(search("Yes",'2_all_summary'!M33)),1,2),if(isnumber(search("No",'2_all_summary'!M33)),4,3))</f>
        <v>4</v>
      </c>
      <c r="L34" s="49">
        <f>if(isnumber(search("Yes",'2_all_summary'!$E33)),if(isnumber(search("Yes",'2_all_summary'!N33)),1,2),if(isnumber(search("No",'2_all_summary'!N33)),4,3))</f>
        <v>4</v>
      </c>
      <c r="M34" s="49">
        <f>if(isnumber(search("Yes",'2_all_summary'!$E33)),if(0&lt;'2_all_summary'!O33,1,2),if(0='2_all_summary'!O33,4,3))</f>
        <v>4</v>
      </c>
      <c r="N34" s="49">
        <f>if(isnumber(search("Yes",'2_all_summary'!$E33)),if(isnumber(search("Yes",'2_all_summary'!P33)),1,2),if(isnumber(search("No",'2_all_summary'!P33)),4,3))</f>
        <v>4</v>
      </c>
      <c r="O34" s="49">
        <f>if(isnumber(search("Yes",'2_all_summary'!$E33)),if(isnumber(search("Yes",'2_all_summary'!Q33)),1,2),if(isnumber(search("No",'2_all_summary'!Q33)),4,3))</f>
        <v>4</v>
      </c>
      <c r="P34" s="49">
        <f>if(isnumber(search("Yes",'2_all_summary'!$E33)),if(isnumber(search("Yes",'2_all_summary'!R33)),1,2),if(isnumber(search("No",'2_all_summary'!R33)),4,3))</f>
        <v>4</v>
      </c>
      <c r="Q34" s="49">
        <f>if(isnumber(search("Yes",'2_all_summary'!$E33)),if(0&lt;'2_all_summary'!S33,1,2),if(0='2_all_summary'!S33,4,3))</f>
        <v>4</v>
      </c>
      <c r="R34" s="49">
        <f>if(isnumber(search("Yes",'2_all_summary'!$E33)),if(isnumber(search("Yes",'2_all_summary'!T33)),1,2),if(isnumber(search("No",'2_all_summary'!T33)),4,3))</f>
        <v>4</v>
      </c>
      <c r="T34" s="51"/>
      <c r="U34" s="4" t="s">
        <v>25</v>
      </c>
      <c r="V34" s="52">
        <f>countif(Q$4:Q$1101,2)</f>
        <v>37</v>
      </c>
      <c r="W34" s="4">
        <f>countif(Q$4:Q$1101,4)</f>
        <v>976</v>
      </c>
      <c r="X34" s="8">
        <f t="shared" si="14"/>
        <v>1013</v>
      </c>
      <c r="Y34" s="8">
        <f>V34/X35</f>
        <v>0.03369763206</v>
      </c>
    </row>
    <row r="35">
      <c r="A35" s="4" t="s">
        <v>9027</v>
      </c>
      <c r="C35" s="8">
        <f t="shared" ref="C35:D35" si="15">SUM(C33:C34)</f>
        <v>100</v>
      </c>
      <c r="D35" s="8">
        <f t="shared" si="15"/>
        <v>998</v>
      </c>
      <c r="E35" s="8">
        <f t="shared" si="13"/>
        <v>1098</v>
      </c>
      <c r="G35" s="49"/>
      <c r="H35" s="49" t="str">
        <f>'2_all_summary'!C34</f>
        <v>A preliminary review of NOAA's community-based dam removal and fish passage projects</v>
      </c>
      <c r="I35" s="49" t="str">
        <f>'2_all_summary'!D34</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35" s="49">
        <f>if(isnumber(search("Yes",'2_all_summary'!$E34)),if(isnumber(search("Yes",'2_all_summary'!L34)),1,2),if(isnumber(search("No",'2_all_summary'!L34)),4,3))</f>
        <v>4</v>
      </c>
      <c r="K35" s="49">
        <f>if(isnumber(search("Yes",'2_all_summary'!$E34)),if(isnumber(search("Yes",'2_all_summary'!M34)),1,2),if(isnumber(search("No",'2_all_summary'!M34)),4,3))</f>
        <v>4</v>
      </c>
      <c r="L35" s="49">
        <f>if(isnumber(search("Yes",'2_all_summary'!$E34)),if(isnumber(search("Yes",'2_all_summary'!N34)),1,2),if(isnumber(search("No",'2_all_summary'!N34)),4,3))</f>
        <v>4</v>
      </c>
      <c r="M35" s="49">
        <f>if(isnumber(search("Yes",'2_all_summary'!$E34)),if(0&lt;'2_all_summary'!O34,1,2),if(0='2_all_summary'!O34,4,3))</f>
        <v>4</v>
      </c>
      <c r="N35" s="49">
        <f>if(isnumber(search("Yes",'2_all_summary'!$E34)),if(isnumber(search("Yes",'2_all_summary'!P34)),1,2),if(isnumber(search("No",'2_all_summary'!P34)),4,3))</f>
        <v>4</v>
      </c>
      <c r="O35" s="49">
        <f>if(isnumber(search("Yes",'2_all_summary'!$E34)),if(isnumber(search("Yes",'2_all_summary'!Q34)),1,2),if(isnumber(search("No",'2_all_summary'!Q34)),4,3))</f>
        <v>4</v>
      </c>
      <c r="P35" s="49">
        <f>if(isnumber(search("Yes",'2_all_summary'!$E34)),if(isnumber(search("Yes",'2_all_summary'!R34)),1,2),if(isnumber(search("No",'2_all_summary'!R34)),4,3))</f>
        <v>4</v>
      </c>
      <c r="Q35" s="49">
        <f>if(isnumber(search("Yes",'2_all_summary'!$E34)),if(0&lt;'2_all_summary'!S34,1,2),if(0='2_all_summary'!S34,4,3))</f>
        <v>4</v>
      </c>
      <c r="R35" s="49">
        <f>if(isnumber(search("Yes",'2_all_summary'!$E34)),if(isnumber(search("Yes",'2_all_summary'!T34)),1,2),if(isnumber(search("No",'2_all_summary'!T34)),4,3))</f>
        <v>4</v>
      </c>
      <c r="T35" s="4" t="s">
        <v>9027</v>
      </c>
      <c r="V35" s="8">
        <f t="shared" ref="V35:W35" si="16">SUM(V33:V34)</f>
        <v>100</v>
      </c>
      <c r="W35" s="8">
        <f t="shared" si="16"/>
        <v>998</v>
      </c>
      <c r="X35" s="8">
        <f t="shared" si="14"/>
        <v>1098</v>
      </c>
    </row>
    <row r="36">
      <c r="B36" s="8">
        <f>(C33+D34)/Sum(C33:D34)</f>
        <v>0.9453551913</v>
      </c>
      <c r="G36" s="49"/>
      <c r="H36" s="49" t="str">
        <f>'2_all_summary'!C35</f>
        <v>A randomized trial to assess retention rates using mobile phone reminders versus physical contact tracing in a potential HIV vaccine efficacy population of fishing communities around Lake Victoria, Uganda</v>
      </c>
      <c r="I36" s="49" t="str">
        <f>'2_all_summary'!D35</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StataÃƒâ€šÃ‚Â®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Ãƒâ€šÃ‚Â© 2018 The Author(s).</v>
      </c>
      <c r="J36" s="49">
        <f>if(isnumber(search("Yes",'2_all_summary'!$E35)),if(isnumber(search("Yes",'2_all_summary'!L35)),1,2),if(isnumber(search("No",'2_all_summary'!L35)),4,3))</f>
        <v>4</v>
      </c>
      <c r="K36" s="49">
        <f>if(isnumber(search("Yes",'2_all_summary'!$E35)),if(isnumber(search("Yes",'2_all_summary'!M35)),1,2),if(isnumber(search("No",'2_all_summary'!M35)),4,3))</f>
        <v>4</v>
      </c>
      <c r="L36" s="49">
        <f>if(isnumber(search("Yes",'2_all_summary'!$E35)),if(isnumber(search("Yes",'2_all_summary'!N35)),1,2),if(isnumber(search("No",'2_all_summary'!N35)),4,3))</f>
        <v>4</v>
      </c>
      <c r="M36" s="49">
        <f>if(isnumber(search("Yes",'2_all_summary'!$E35)),if(0&lt;'2_all_summary'!O35,1,2),if(0='2_all_summary'!O35,4,3))</f>
        <v>4</v>
      </c>
      <c r="N36" s="49">
        <f>if(isnumber(search("Yes",'2_all_summary'!$E35)),if(isnumber(search("Yes",'2_all_summary'!P35)),1,2),if(isnumber(search("No",'2_all_summary'!P35)),4,3))</f>
        <v>4</v>
      </c>
      <c r="O36" s="49">
        <f>if(isnumber(search("Yes",'2_all_summary'!$E35)),if(isnumber(search("Yes",'2_all_summary'!Q35)),1,2),if(isnumber(search("No",'2_all_summary'!Q35)),4,3))</f>
        <v>4</v>
      </c>
      <c r="P36" s="49">
        <f>if(isnumber(search("Yes",'2_all_summary'!$E35)),if(isnumber(search("Yes",'2_all_summary'!R35)),1,2),if(isnumber(search("No",'2_all_summary'!R35)),4,3))</f>
        <v>4</v>
      </c>
      <c r="Q36" s="49">
        <f>if(isnumber(search("Yes",'2_all_summary'!$E35)),if(0&lt;'2_all_summary'!S35,1,2),if(0='2_all_summary'!S35,4,3))</f>
        <v>4</v>
      </c>
      <c r="R36" s="49">
        <f>if(isnumber(search("Yes",'2_all_summary'!$E35)),if(isnumber(search("Yes",'2_all_summary'!T35)),1,2),if(isnumber(search("No",'2_all_summary'!T35)),4,3))</f>
        <v>4</v>
      </c>
      <c r="U36" s="8">
        <f>(V33+W34)/Sum(V33:W34)</f>
        <v>0.9462659381</v>
      </c>
    </row>
    <row r="37">
      <c r="B37" s="8">
        <f t="array" ref="B37">MMULT(C35:D35,E33:E34)/(E35^2)</f>
        <v>0.8389089618</v>
      </c>
      <c r="G37" s="49"/>
      <c r="H37" s="49" t="str">
        <f>'2_all_summary'!C36</f>
        <v>A rapid appraisal approach to evaluation of community-level fisheries management systems: Framework and field application at selected coastal fishing villages in the philippines and indonesia</v>
      </c>
      <c r="I37" s="49" t="str">
        <f>'2_all_summary'!D36</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Ãƒâ€šÃ‚Â© 1997 Taylor &amp; Francis.</v>
      </c>
      <c r="J37" s="49">
        <f>if(isnumber(search("Yes",'2_all_summary'!$E36)),if(isnumber(search("Yes",'2_all_summary'!L36)),1,2),if(isnumber(search("No",'2_all_summary'!L36)),4,3))</f>
        <v>4</v>
      </c>
      <c r="K37" s="49">
        <f>if(isnumber(search("Yes",'2_all_summary'!$E36)),if(isnumber(search("Yes",'2_all_summary'!M36)),1,2),if(isnumber(search("No",'2_all_summary'!M36)),4,3))</f>
        <v>4</v>
      </c>
      <c r="L37" s="49">
        <f>if(isnumber(search("Yes",'2_all_summary'!$E36)),if(isnumber(search("Yes",'2_all_summary'!N36)),1,2),if(isnumber(search("No",'2_all_summary'!N36)),4,3))</f>
        <v>4</v>
      </c>
      <c r="M37" s="49">
        <f>if(isnumber(search("Yes",'2_all_summary'!$E36)),if(0&lt;'2_all_summary'!O36,1,2),if(0='2_all_summary'!O36,4,3))</f>
        <v>4</v>
      </c>
      <c r="N37" s="49">
        <f>if(isnumber(search("Yes",'2_all_summary'!$E36)),if(isnumber(search("Yes",'2_all_summary'!P36)),1,2),if(isnumber(search("No",'2_all_summary'!P36)),4,3))</f>
        <v>4</v>
      </c>
      <c r="O37" s="49">
        <f>if(isnumber(search("Yes",'2_all_summary'!$E36)),if(isnumber(search("Yes",'2_all_summary'!Q36)),1,2),if(isnumber(search("No",'2_all_summary'!Q36)),4,3))</f>
        <v>4</v>
      </c>
      <c r="P37" s="49">
        <f>if(isnumber(search("Yes",'2_all_summary'!$E36)),if(isnumber(search("Yes",'2_all_summary'!R36)),1,2),if(isnumber(search("No",'2_all_summary'!R36)),4,3))</f>
        <v>4</v>
      </c>
      <c r="Q37" s="49">
        <f>if(isnumber(search("Yes",'2_all_summary'!$E36)),if(0&lt;'2_all_summary'!S36,1,2),if(0='2_all_summary'!S36,4,3))</f>
        <v>4</v>
      </c>
      <c r="R37" s="49">
        <f>if(isnumber(search("Yes",'2_all_summary'!$E36)),if(isnumber(search("Yes",'2_all_summary'!T36)),1,2),if(isnumber(search("No",'2_all_summary'!T36)),4,3))</f>
        <v>4</v>
      </c>
      <c r="U37" s="8">
        <f t="array" ref="U37">MMULT(V35:W35,X33:X34)/(X35^2)</f>
        <v>0.8456126556</v>
      </c>
    </row>
    <row r="38">
      <c r="A38" s="4" t="s">
        <v>9030</v>
      </c>
      <c r="B38" s="53">
        <f>(B36-B37)/(1-B37)</f>
        <v>0.6607830618</v>
      </c>
      <c r="G38" s="49"/>
      <c r="H38" s="49" t="str">
        <f>'2_all_summary'!C37</f>
        <v>A report on a fisheries conflict management training workshop in Laos</v>
      </c>
      <c r="I38" s="49" t="str">
        <f>'2_all_summary'!D37</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Ãƒâ€šÃ‚Â© 2020 Ecological Society of Australia and John Wiley &amp; Sons Australia, Ltd</v>
      </c>
      <c r="J38" s="49">
        <f>if(isnumber(search("Yes",'2_all_summary'!$E37)),if(isnumber(search("Yes",'2_all_summary'!L37)),1,2),if(isnumber(search("No",'2_all_summary'!L37)),4,3))</f>
        <v>4</v>
      </c>
      <c r="K38" s="49">
        <f>if(isnumber(search("Yes",'2_all_summary'!$E37)),if(isnumber(search("Yes",'2_all_summary'!M37)),1,2),if(isnumber(search("No",'2_all_summary'!M37)),4,3))</f>
        <v>4</v>
      </c>
      <c r="L38" s="49">
        <f>if(isnumber(search("Yes",'2_all_summary'!$E37)),if(isnumber(search("Yes",'2_all_summary'!N37)),1,2),if(isnumber(search("No",'2_all_summary'!N37)),4,3))</f>
        <v>4</v>
      </c>
      <c r="M38" s="49">
        <f>if(isnumber(search("Yes",'2_all_summary'!$E37)),if(0&lt;'2_all_summary'!O37,1,2),if(0='2_all_summary'!O37,4,3))</f>
        <v>4</v>
      </c>
      <c r="N38" s="49">
        <f>if(isnumber(search("Yes",'2_all_summary'!$E37)),if(isnumber(search("Yes",'2_all_summary'!P37)),1,2),if(isnumber(search("No",'2_all_summary'!P37)),4,3))</f>
        <v>4</v>
      </c>
      <c r="O38" s="49">
        <f>if(isnumber(search("Yes",'2_all_summary'!$E37)),if(isnumber(search("Yes",'2_all_summary'!Q37)),1,2),if(isnumber(search("No",'2_all_summary'!Q37)),4,3))</f>
        <v>4</v>
      </c>
      <c r="P38" s="49">
        <f>if(isnumber(search("Yes",'2_all_summary'!$E37)),if(isnumber(search("Yes",'2_all_summary'!R37)),1,2),if(isnumber(search("No",'2_all_summary'!R37)),4,3))</f>
        <v>4</v>
      </c>
      <c r="Q38" s="49">
        <f>if(isnumber(search("Yes",'2_all_summary'!$E37)),if(0&lt;'2_all_summary'!S37,1,2),if(0='2_all_summary'!S37,4,3))</f>
        <v>4</v>
      </c>
      <c r="R38" s="49">
        <f>if(isnumber(search("Yes",'2_all_summary'!$E37)),if(isnumber(search("Yes",'2_all_summary'!T37)),1,2),if(isnumber(search("No",'2_all_summary'!T37)),4,3))</f>
        <v>4</v>
      </c>
      <c r="T38" s="4" t="s">
        <v>9030</v>
      </c>
      <c r="U38" s="53">
        <f>(U36-U37)/(1-U37)</f>
        <v>0.6519529361</v>
      </c>
    </row>
    <row r="39">
      <c r="G39" s="49"/>
      <c r="H39" s="49" t="str">
        <f>'2_all_summary'!C38</f>
        <v>A review of anthropogenic interaction and impact characteristics of the Sundaic mangroves in Southeast Asia</v>
      </c>
      <c r="I39" s="49" t="str">
        <f>'2_all_summary'!D38</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Ãƒâ€šÃ‚Â© 2022 Elsevier Ltd</v>
      </c>
      <c r="J39" s="49">
        <f>if(isnumber(search("Yes",'2_all_summary'!$E38)),if(isnumber(search("Yes",'2_all_summary'!L38)),1,2),if(isnumber(search("No",'2_all_summary'!L38)),4,3))</f>
        <v>4</v>
      </c>
      <c r="K39" s="49">
        <f>if(isnumber(search("Yes",'2_all_summary'!$E38)),if(isnumber(search("Yes",'2_all_summary'!M38)),1,2),if(isnumber(search("No",'2_all_summary'!M38)),4,3))</f>
        <v>4</v>
      </c>
      <c r="L39" s="49">
        <f>if(isnumber(search("Yes",'2_all_summary'!$E38)),if(isnumber(search("Yes",'2_all_summary'!N38)),1,2),if(isnumber(search("No",'2_all_summary'!N38)),4,3))</f>
        <v>4</v>
      </c>
      <c r="M39" s="49">
        <f>if(isnumber(search("Yes",'2_all_summary'!$E38)),if(0&lt;'2_all_summary'!O38,1,2),if(0='2_all_summary'!O38,4,3))</f>
        <v>4</v>
      </c>
      <c r="N39" s="49">
        <f>if(isnumber(search("Yes",'2_all_summary'!$E38)),if(isnumber(search("Yes",'2_all_summary'!P38)),1,2),if(isnumber(search("No",'2_all_summary'!P38)),4,3))</f>
        <v>4</v>
      </c>
      <c r="O39" s="49">
        <f>if(isnumber(search("Yes",'2_all_summary'!$E38)),if(isnumber(search("Yes",'2_all_summary'!Q38)),1,2),if(isnumber(search("No",'2_all_summary'!Q38)),4,3))</f>
        <v>4</v>
      </c>
      <c r="P39" s="49">
        <f>if(isnumber(search("Yes",'2_all_summary'!$E38)),if(isnumber(search("Yes",'2_all_summary'!R38)),1,2),if(isnumber(search("No",'2_all_summary'!R38)),4,3))</f>
        <v>4</v>
      </c>
      <c r="Q39" s="49">
        <f>if(isnumber(search("Yes",'2_all_summary'!$E38)),if(0&lt;'2_all_summary'!S38,1,2),if(0='2_all_summary'!S38,4,3))</f>
        <v>4</v>
      </c>
      <c r="R39" s="49">
        <f>if(isnumber(search("Yes",'2_all_summary'!$E38)),if(isnumber(search("Yes",'2_all_summary'!T38)),1,2),if(isnumber(search("No",'2_all_summary'!T38)),4,3))</f>
        <v>4</v>
      </c>
    </row>
    <row r="40">
      <c r="G40" s="49"/>
      <c r="H40" s="49" t="str">
        <f>'2_all_summary'!C39</f>
        <v>A review of design principles for community-based natural resource management</v>
      </c>
      <c r="I40" s="49" t="str">
        <f>'2_all_summary'!D39</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40" s="49">
        <f>if(isnumber(search("Yes",'2_all_summary'!$E39)),if(isnumber(search("Yes",'2_all_summary'!L39)),1,2),if(isnumber(search("No",'2_all_summary'!L39)),4,3))</f>
        <v>2</v>
      </c>
      <c r="K40" s="49">
        <f>if(isnumber(search("Yes",'2_all_summary'!$E39)),if(isnumber(search("Yes",'2_all_summary'!M39)),1,2),if(isnumber(search("No",'2_all_summary'!M39)),4,3))</f>
        <v>2</v>
      </c>
      <c r="L40" s="49">
        <f>if(isnumber(search("Yes",'2_all_summary'!$E39)),if(isnumber(search("Yes",'2_all_summary'!N39)),1,2),if(isnumber(search("No",'2_all_summary'!N39)),4,3))</f>
        <v>2</v>
      </c>
      <c r="M40" s="49">
        <f>if(isnumber(search("Yes",'2_all_summary'!$E39)),if(0&lt;'2_all_summary'!O39,1,2),if(0='2_all_summary'!O39,4,3))</f>
        <v>2</v>
      </c>
      <c r="N40" s="49">
        <f>if(isnumber(search("Yes",'2_all_summary'!$E39)),if(isnumber(search("Yes",'2_all_summary'!P39)),1,2),if(isnumber(search("No",'2_all_summary'!P39)),4,3))</f>
        <v>2</v>
      </c>
      <c r="O40" s="49">
        <f>if(isnumber(search("Yes",'2_all_summary'!$E39)),if(isnumber(search("Yes",'2_all_summary'!Q39)),1,2),if(isnumber(search("No",'2_all_summary'!Q39)),4,3))</f>
        <v>2</v>
      </c>
      <c r="P40" s="49">
        <f>if(isnumber(search("Yes",'2_all_summary'!$E39)),if(isnumber(search("Yes",'2_all_summary'!R39)),1,2),if(isnumber(search("No",'2_all_summary'!R39)),4,3))</f>
        <v>2</v>
      </c>
      <c r="Q40" s="49">
        <f>if(isnumber(search("Yes",'2_all_summary'!$E39)),if(0&lt;'2_all_summary'!S39,1,2),if(0='2_all_summary'!S39,4,3))</f>
        <v>2</v>
      </c>
      <c r="R40" s="49">
        <f>if(isnumber(search("Yes",'2_all_summary'!$E39)),if(isnumber(search("Yes",'2_all_summary'!T39)),1,2),if(isnumber(search("No",'2_all_summary'!T39)),4,3))</f>
        <v>2</v>
      </c>
    </row>
    <row r="41">
      <c r="B41" s="4"/>
      <c r="C41" s="47" t="s">
        <v>9026</v>
      </c>
      <c r="D41" s="48"/>
      <c r="E41" s="4" t="s">
        <v>9027</v>
      </c>
      <c r="G41" s="49"/>
      <c r="H41" s="49" t="str">
        <f>'2_all_summary'!C40</f>
        <v>A Review of Factors Influencing the Seagrass-Sea Cucumber Association in Tropical Seagrass Meadows</v>
      </c>
      <c r="I41" s="49" t="str">
        <f>'2_all_summary'!D40</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seagrassÃƒÂ¢Ã¢â€šÂ¬Ã¢â‚¬Å“sea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Ãƒâ€šÃ‚Â© 2021 Floren, Hayashizaki, Putchakarn, Tuntiprapas and Prathep.</v>
      </c>
      <c r="J41" s="49">
        <f>if(isnumber(search("Yes",'2_all_summary'!$E40)),if(isnumber(search("Yes",'2_all_summary'!L40)),1,2),if(isnumber(search("No",'2_all_summary'!L40)),4,3))</f>
        <v>4</v>
      </c>
      <c r="K41" s="49">
        <f>if(isnumber(search("Yes",'2_all_summary'!$E40)),if(isnumber(search("Yes",'2_all_summary'!M40)),1,2),if(isnumber(search("No",'2_all_summary'!M40)),4,3))</f>
        <v>4</v>
      </c>
      <c r="L41" s="49">
        <f>if(isnumber(search("Yes",'2_all_summary'!$E40)),if(isnumber(search("Yes",'2_all_summary'!N40)),1,2),if(isnumber(search("No",'2_all_summary'!N40)),4,3))</f>
        <v>4</v>
      </c>
      <c r="M41" s="49">
        <f>if(isnumber(search("Yes",'2_all_summary'!$E40)),if(0&lt;'2_all_summary'!O40,1,2),if(0='2_all_summary'!O40,4,3))</f>
        <v>4</v>
      </c>
      <c r="N41" s="49">
        <f>if(isnumber(search("Yes",'2_all_summary'!$E40)),if(isnumber(search("Yes",'2_all_summary'!P40)),1,2),if(isnumber(search("No",'2_all_summary'!P40)),4,3))</f>
        <v>4</v>
      </c>
      <c r="O41" s="49">
        <f>if(isnumber(search("Yes",'2_all_summary'!$E40)),if(isnumber(search("Yes",'2_all_summary'!Q40)),1,2),if(isnumber(search("No",'2_all_summary'!Q40)),4,3))</f>
        <v>4</v>
      </c>
      <c r="P41" s="49">
        <f>if(isnumber(search("Yes",'2_all_summary'!$E40)),if(isnumber(search("Yes",'2_all_summary'!R40)),1,2),if(isnumber(search("No",'2_all_summary'!R40)),4,3))</f>
        <v>4</v>
      </c>
      <c r="Q41" s="49">
        <f>if(isnumber(search("Yes",'2_all_summary'!$E40)),if(0&lt;'2_all_summary'!S40,1,2),if(0='2_all_summary'!S40,4,3))</f>
        <v>4</v>
      </c>
      <c r="R41" s="49">
        <f>if(isnumber(search("Yes",'2_all_summary'!$E40)),if(isnumber(search("Yes",'2_all_summary'!T40)),1,2),if(isnumber(search("No",'2_all_summary'!T40)),4,3))</f>
        <v>4</v>
      </c>
    </row>
    <row r="42">
      <c r="A42" s="4"/>
      <c r="B42" s="4"/>
      <c r="C42" s="4" t="s">
        <v>21</v>
      </c>
      <c r="D42" s="4" t="s">
        <v>25</v>
      </c>
      <c r="G42" s="49"/>
      <c r="H42" s="49" t="str">
        <f>'2_all_summary'!C41</f>
        <v>A review of the current global status of blast fishing: Causes, implications and solutions</v>
      </c>
      <c r="I42" s="49" t="str">
        <f>'2_all_summary'!D41</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Ãƒâ€šÃ‚Â© 2021 Elsevier Ltd</v>
      </c>
      <c r="J42" s="49">
        <f>if(isnumber(search("Yes",'2_all_summary'!$E41)),if(isnumber(search("Yes",'2_all_summary'!L41)),1,2),if(isnumber(search("No",'2_all_summary'!L41)),4,3))</f>
        <v>4</v>
      </c>
      <c r="K42" s="49">
        <f>if(isnumber(search("Yes",'2_all_summary'!$E41)),if(isnumber(search("Yes",'2_all_summary'!M41)),1,2),if(isnumber(search("No",'2_all_summary'!M41)),4,3))</f>
        <v>4</v>
      </c>
      <c r="L42" s="49">
        <f>if(isnumber(search("Yes",'2_all_summary'!$E41)),if(isnumber(search("Yes",'2_all_summary'!N41)),1,2),if(isnumber(search("No",'2_all_summary'!N41)),4,3))</f>
        <v>4</v>
      </c>
      <c r="M42" s="49">
        <f>if(isnumber(search("Yes",'2_all_summary'!$E41)),if(0&lt;'2_all_summary'!O41,1,2),if(0='2_all_summary'!O41,4,3))</f>
        <v>4</v>
      </c>
      <c r="N42" s="49">
        <f>if(isnumber(search("Yes",'2_all_summary'!$E41)),if(isnumber(search("Yes",'2_all_summary'!P41)),1,2),if(isnumber(search("No",'2_all_summary'!P41)),4,3))</f>
        <v>4</v>
      </c>
      <c r="O42" s="49">
        <f>if(isnumber(search("Yes",'2_all_summary'!$E41)),if(isnumber(search("Yes",'2_all_summary'!Q41)),1,2),if(isnumber(search("No",'2_all_summary'!Q41)),4,3))</f>
        <v>4</v>
      </c>
      <c r="P42" s="49">
        <f>if(isnumber(search("Yes",'2_all_summary'!$E41)),if(isnumber(search("Yes",'2_all_summary'!R41)),1,2),if(isnumber(search("No",'2_all_summary'!R41)),4,3))</f>
        <v>4</v>
      </c>
      <c r="Q42" s="49">
        <f>if(isnumber(search("Yes",'2_all_summary'!$E41)),if(0&lt;'2_all_summary'!S41,1,2),if(0='2_all_summary'!S41,4,3))</f>
        <v>4</v>
      </c>
      <c r="R42" s="49">
        <f>if(isnumber(search("Yes",'2_all_summary'!$E41)),if(isnumber(search("Yes",'2_all_summary'!T41)),1,2),if(isnumber(search("No",'2_all_summary'!T41)),4,3))</f>
        <v>4</v>
      </c>
    </row>
    <row r="43">
      <c r="A43" s="50" t="s">
        <v>9035</v>
      </c>
      <c r="B43" s="4" t="s">
        <v>21</v>
      </c>
      <c r="C43" s="4">
        <f>countif(R$4:R$1101,1)</f>
        <v>67</v>
      </c>
      <c r="D43" s="4">
        <f>countif(R$4:R$1101,3)</f>
        <v>27</v>
      </c>
      <c r="E43" s="8">
        <f t="shared" ref="E43:E45" si="17">sum(C43:D43)</f>
        <v>94</v>
      </c>
      <c r="F43" s="8">
        <f>D43/E45</f>
        <v>0.02459016393</v>
      </c>
      <c r="G43" s="49"/>
      <c r="H43" s="49" t="str">
        <f>'2_all_summary'!C42</f>
        <v>A revolution in management?</v>
      </c>
      <c r="I43" s="49" t="str">
        <f>'2_all_summary'!D42</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43" s="49">
        <f>if(isnumber(search("Yes",'2_all_summary'!$E42)),if(isnumber(search("Yes",'2_all_summary'!L42)),1,2),if(isnumber(search("No",'2_all_summary'!L42)),4,3))</f>
        <v>4</v>
      </c>
      <c r="K43" s="49">
        <f>if(isnumber(search("Yes",'2_all_summary'!$E42)),if(isnumber(search("Yes",'2_all_summary'!M42)),1,2),if(isnumber(search("No",'2_all_summary'!M42)),4,3))</f>
        <v>4</v>
      </c>
      <c r="L43" s="49">
        <f>if(isnumber(search("Yes",'2_all_summary'!$E42)),if(isnumber(search("Yes",'2_all_summary'!N42)),1,2),if(isnumber(search("No",'2_all_summary'!N42)),4,3))</f>
        <v>4</v>
      </c>
      <c r="M43" s="49">
        <f>if(isnumber(search("Yes",'2_all_summary'!$E42)),if(0&lt;'2_all_summary'!O42,1,2),if(0='2_all_summary'!O42,4,3))</f>
        <v>4</v>
      </c>
      <c r="N43" s="49">
        <f>if(isnumber(search("Yes",'2_all_summary'!$E42)),if(isnumber(search("Yes",'2_all_summary'!P42)),1,2),if(isnumber(search("No",'2_all_summary'!P42)),4,3))</f>
        <v>4</v>
      </c>
      <c r="O43" s="49">
        <f>if(isnumber(search("Yes",'2_all_summary'!$E42)),if(isnumber(search("Yes",'2_all_summary'!Q42)),1,2),if(isnumber(search("No",'2_all_summary'!Q42)),4,3))</f>
        <v>4</v>
      </c>
      <c r="P43" s="49">
        <f>if(isnumber(search("Yes",'2_all_summary'!$E42)),if(isnumber(search("Yes",'2_all_summary'!R42)),1,2),if(isnumber(search("No",'2_all_summary'!R42)),4,3))</f>
        <v>4</v>
      </c>
      <c r="Q43" s="49">
        <f>if(isnumber(search("Yes",'2_all_summary'!$E42)),if(0&lt;'2_all_summary'!S42,1,2),if(0='2_all_summary'!S42,4,3))</f>
        <v>4</v>
      </c>
      <c r="R43" s="49">
        <f>if(isnumber(search("Yes",'2_all_summary'!$E42)),if(isnumber(search("Yes",'2_all_summary'!T42)),1,2),if(isnumber(search("No",'2_all_summary'!T42)),4,3))</f>
        <v>4</v>
      </c>
    </row>
    <row r="44">
      <c r="A44" s="51"/>
      <c r="B44" s="4" t="s">
        <v>25</v>
      </c>
      <c r="C44" s="55">
        <f>countif(R$4:R$1101,2)</f>
        <v>33</v>
      </c>
      <c r="D44" s="4">
        <f>countif(R$4:R$1101,4)</f>
        <v>971</v>
      </c>
      <c r="E44" s="8">
        <f t="shared" si="17"/>
        <v>1004</v>
      </c>
      <c r="F44" s="8">
        <f>C44/E45</f>
        <v>0.03005464481</v>
      </c>
      <c r="G44" s="49"/>
      <c r="H44" s="49" t="str">
        <f>'2_all_summary'!C43</f>
        <v>A role for partially protected areas on coral reefs: Maintaining fish diversity?</v>
      </c>
      <c r="I44" s="49" t="str">
        <f>'2_all_summary'!D43</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(Ãƒâ€šÃ‚Â±19.7%) more fish species were found in regulated than unregulated reefs. Fish abundance, biomass, and length were not affected, suggesting that banning destructive fishing may improve biodiversity, but that further regulations may be required to improve fish stocks. Ãƒâ€šÃ‚Â© 2011 John Wiley &amp;amp; Sons, Ltd.</v>
      </c>
      <c r="J44" s="49">
        <f>if(isnumber(search("Yes",'2_all_summary'!$E43)),if(isnumber(search("Yes",'2_all_summary'!L43)),1,2),if(isnumber(search("No",'2_all_summary'!L43)),4,3))</f>
        <v>4</v>
      </c>
      <c r="K44" s="49">
        <f>if(isnumber(search("Yes",'2_all_summary'!$E43)),if(isnumber(search("Yes",'2_all_summary'!M43)),1,2),if(isnumber(search("No",'2_all_summary'!M43)),4,3))</f>
        <v>4</v>
      </c>
      <c r="L44" s="49">
        <f>if(isnumber(search("Yes",'2_all_summary'!$E43)),if(isnumber(search("Yes",'2_all_summary'!N43)),1,2),if(isnumber(search("No",'2_all_summary'!N43)),4,3))</f>
        <v>4</v>
      </c>
      <c r="M44" s="49">
        <f>if(isnumber(search("Yes",'2_all_summary'!$E43)),if(0&lt;'2_all_summary'!O43,1,2),if(0='2_all_summary'!O43,4,3))</f>
        <v>4</v>
      </c>
      <c r="N44" s="49">
        <f>if(isnumber(search("Yes",'2_all_summary'!$E43)),if(isnumber(search("Yes",'2_all_summary'!P43)),1,2),if(isnumber(search("No",'2_all_summary'!P43)),4,3))</f>
        <v>4</v>
      </c>
      <c r="O44" s="49">
        <f>if(isnumber(search("Yes",'2_all_summary'!$E43)),if(isnumber(search("Yes",'2_all_summary'!Q43)),1,2),if(isnumber(search("No",'2_all_summary'!Q43)),4,3))</f>
        <v>4</v>
      </c>
      <c r="P44" s="49">
        <f>if(isnumber(search("Yes",'2_all_summary'!$E43)),if(isnumber(search("Yes",'2_all_summary'!R43)),1,2),if(isnumber(search("No",'2_all_summary'!R43)),4,3))</f>
        <v>4</v>
      </c>
      <c r="Q44" s="49">
        <f>if(isnumber(search("Yes",'2_all_summary'!$E43)),if(0&lt;'2_all_summary'!S43,1,2),if(0='2_all_summary'!S43,4,3))</f>
        <v>4</v>
      </c>
      <c r="R44" s="49">
        <f>if(isnumber(search("Yes",'2_all_summary'!$E43)),if(isnumber(search("Yes",'2_all_summary'!T43)),1,2),if(isnumber(search("No",'2_all_summary'!T43)),4,3))</f>
        <v>4</v>
      </c>
    </row>
    <row r="45">
      <c r="A45" s="4" t="s">
        <v>9027</v>
      </c>
      <c r="C45" s="8">
        <f t="shared" ref="C45:D45" si="18">SUM(C43:C44)</f>
        <v>100</v>
      </c>
      <c r="D45" s="8">
        <f t="shared" si="18"/>
        <v>998</v>
      </c>
      <c r="E45" s="8">
        <f t="shared" si="17"/>
        <v>1098</v>
      </c>
      <c r="G45" s="49"/>
      <c r="H45" s="49" t="str">
        <f>'2_all_summary'!C44</f>
        <v>A sea change on the African coast? Preliminary social and ecological outcomes of a governance transformation in Kenyan fisheries</v>
      </c>
      <c r="I45" s="49" t="str">
        <f>'2_all_summary'!D44</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Ãƒâ€šÃ‚Â© 2014 Elsevier Ltd.</v>
      </c>
      <c r="J45" s="49">
        <f>if(isnumber(search("Yes",'2_all_summary'!$E44)),if(isnumber(search("Yes",'2_all_summary'!L44)),1,2),if(isnumber(search("No",'2_all_summary'!L44)),4,3))</f>
        <v>4</v>
      </c>
      <c r="K45" s="49">
        <f>if(isnumber(search("Yes",'2_all_summary'!$E44)),if(isnumber(search("Yes",'2_all_summary'!M44)),1,2),if(isnumber(search("No",'2_all_summary'!M44)),4,3))</f>
        <v>4</v>
      </c>
      <c r="L45" s="49">
        <f>if(isnumber(search("Yes",'2_all_summary'!$E44)),if(isnumber(search("Yes",'2_all_summary'!N44)),1,2),if(isnumber(search("No",'2_all_summary'!N44)),4,3))</f>
        <v>4</v>
      </c>
      <c r="M45" s="49">
        <f>if(isnumber(search("Yes",'2_all_summary'!$E44)),if(0&lt;'2_all_summary'!O44,1,2),if(0='2_all_summary'!O44,4,3))</f>
        <v>4</v>
      </c>
      <c r="N45" s="49">
        <f>if(isnumber(search("Yes",'2_all_summary'!$E44)),if(isnumber(search("Yes",'2_all_summary'!P44)),1,2),if(isnumber(search("No",'2_all_summary'!P44)),4,3))</f>
        <v>4</v>
      </c>
      <c r="O45" s="49">
        <f>if(isnumber(search("Yes",'2_all_summary'!$E44)),if(isnumber(search("Yes",'2_all_summary'!Q44)),1,2),if(isnumber(search("No",'2_all_summary'!Q44)),4,3))</f>
        <v>4</v>
      </c>
      <c r="P45" s="49">
        <f>if(isnumber(search("Yes",'2_all_summary'!$E44)),if(isnumber(search("Yes",'2_all_summary'!R44)),1,2),if(isnumber(search("No",'2_all_summary'!R44)),4,3))</f>
        <v>4</v>
      </c>
      <c r="Q45" s="49">
        <f>if(isnumber(search("Yes",'2_all_summary'!$E44)),if(0&lt;'2_all_summary'!S44,1,2),if(0='2_all_summary'!S44,4,3))</f>
        <v>4</v>
      </c>
      <c r="R45" s="49">
        <f>if(isnumber(search("Yes",'2_all_summary'!$E44)),if(isnumber(search("Yes",'2_all_summary'!T44)),1,2),if(isnumber(search("No",'2_all_summary'!T44)),4,3))</f>
        <v>4</v>
      </c>
    </row>
    <row r="46">
      <c r="B46" s="8">
        <f>(C43+D44)/Sum(C43:D44)</f>
        <v>0.9453551913</v>
      </c>
      <c r="G46" s="49"/>
      <c r="H46" s="49" t="str">
        <f>'2_all_summary'!C45</f>
        <v>A Socialâ€“Ecological Systems Approach to Assessing Conservation and Fisheries Outcomes in Fijian Locally Managed Marine Areas</v>
      </c>
      <c r="I46" s="49" t="str">
        <f>'2_all_summary'!D45</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Ãƒâ€šÃ‚Â© 2017 Taylor &amp; Francis.</v>
      </c>
      <c r="J46" s="49">
        <f>if(isnumber(search("Yes",'2_all_summary'!$E45)),if(isnumber(search("Yes",'2_all_summary'!L45)),1,2),if(isnumber(search("No",'2_all_summary'!L45)),4,3))</f>
        <v>1</v>
      </c>
      <c r="K46" s="49">
        <f>if(isnumber(search("Yes",'2_all_summary'!$E45)),if(isnumber(search("Yes",'2_all_summary'!M45)),1,2),if(isnumber(search("No",'2_all_summary'!M45)),4,3))</f>
        <v>2</v>
      </c>
      <c r="L46" s="49">
        <f>if(isnumber(search("Yes",'2_all_summary'!$E45)),if(isnumber(search("Yes",'2_all_summary'!N45)),1,2),if(isnumber(search("No",'2_all_summary'!N45)),4,3))</f>
        <v>1</v>
      </c>
      <c r="M46" s="49">
        <f>if(isnumber(search("Yes",'2_all_summary'!$E45)),if(0&lt;'2_all_summary'!O45,1,2),if(0='2_all_summary'!O45,4,3))</f>
        <v>1</v>
      </c>
      <c r="N46" s="49">
        <f>if(isnumber(search("Yes",'2_all_summary'!$E45)),if(isnumber(search("Yes",'2_all_summary'!P45)),1,2),if(isnumber(search("No",'2_all_summary'!P45)),4,3))</f>
        <v>1</v>
      </c>
      <c r="O46" s="49">
        <f>if(isnumber(search("Yes",'2_all_summary'!$E45)),if(isnumber(search("Yes",'2_all_summary'!Q45)),1,2),if(isnumber(search("No",'2_all_summary'!Q45)),4,3))</f>
        <v>2</v>
      </c>
      <c r="P46" s="49">
        <f>if(isnumber(search("Yes",'2_all_summary'!$E45)),if(isnumber(search("Yes",'2_all_summary'!R45)),1,2),if(isnumber(search("No",'2_all_summary'!R45)),4,3))</f>
        <v>1</v>
      </c>
      <c r="Q46" s="49">
        <f>if(isnumber(search("Yes",'2_all_summary'!$E45)),if(0&lt;'2_all_summary'!S45,1,2),if(0='2_all_summary'!S45,4,3))</f>
        <v>1</v>
      </c>
      <c r="R46" s="49">
        <f>if(isnumber(search("Yes",'2_all_summary'!$E45)),if(isnumber(search("Yes",'2_all_summary'!T45)),1,2),if(isnumber(search("No",'2_all_summary'!T45)),4,3))</f>
        <v>1</v>
      </c>
    </row>
    <row r="47">
      <c r="B47" s="8">
        <f t="array" ref="B47">MMULT(C45:D45,E43:E44)/(E45^2)</f>
        <v>0.8389089618</v>
      </c>
      <c r="G47" s="49"/>
      <c r="H47" s="49" t="str">
        <f>'2_all_summary'!C46</f>
        <v>A study on the impact of the 2017 early monsoon flash flood: Potential measures to safeguard livelihoods from extreme climate events in the haor area of Bangladesh</v>
      </c>
      <c r="I47" s="49" t="str">
        <f>'2_all_summary'!D46</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Ãƒâ€šÃ‚Â© 2021 Elsevier Ltd</v>
      </c>
      <c r="J47" s="49">
        <f>if(isnumber(search("Yes",'2_all_summary'!$E46)),if(isnumber(search("Yes",'2_all_summary'!L46)),1,2),if(isnumber(search("No",'2_all_summary'!L46)),4,3))</f>
        <v>4</v>
      </c>
      <c r="K47" s="49">
        <f>if(isnumber(search("Yes",'2_all_summary'!$E46)),if(isnumber(search("Yes",'2_all_summary'!M46)),1,2),if(isnumber(search("No",'2_all_summary'!M46)),4,3))</f>
        <v>4</v>
      </c>
      <c r="L47" s="49">
        <f>if(isnumber(search("Yes",'2_all_summary'!$E46)),if(isnumber(search("Yes",'2_all_summary'!N46)),1,2),if(isnumber(search("No",'2_all_summary'!N46)),4,3))</f>
        <v>4</v>
      </c>
      <c r="M47" s="49">
        <f>if(isnumber(search("Yes",'2_all_summary'!$E46)),if(0&lt;'2_all_summary'!O46,1,2),if(0='2_all_summary'!O46,4,3))</f>
        <v>4</v>
      </c>
      <c r="N47" s="49">
        <f>if(isnumber(search("Yes",'2_all_summary'!$E46)),if(isnumber(search("Yes",'2_all_summary'!P46)),1,2),if(isnumber(search("No",'2_all_summary'!P46)),4,3))</f>
        <v>4</v>
      </c>
      <c r="O47" s="49">
        <f>if(isnumber(search("Yes",'2_all_summary'!$E46)),if(isnumber(search("Yes",'2_all_summary'!Q46)),1,2),if(isnumber(search("No",'2_all_summary'!Q46)),4,3))</f>
        <v>4</v>
      </c>
      <c r="P47" s="49">
        <f>if(isnumber(search("Yes",'2_all_summary'!$E46)),if(isnumber(search("Yes",'2_all_summary'!R46)),1,2),if(isnumber(search("No",'2_all_summary'!R46)),4,3))</f>
        <v>4</v>
      </c>
      <c r="Q47" s="49">
        <f>if(isnumber(search("Yes",'2_all_summary'!$E46)),if(0&lt;'2_all_summary'!S46,1,2),if(0='2_all_summary'!S46,4,3))</f>
        <v>4</v>
      </c>
      <c r="R47" s="49">
        <f>if(isnumber(search("Yes",'2_all_summary'!$E46)),if(isnumber(search("Yes",'2_all_summary'!T46)),1,2),if(isnumber(search("No",'2_all_summary'!T46)),4,3))</f>
        <v>4</v>
      </c>
    </row>
    <row r="48">
      <c r="A48" s="4" t="s">
        <v>9030</v>
      </c>
      <c r="B48" s="53">
        <f>(B46-B47)/(1-B47)</f>
        <v>0.6607830618</v>
      </c>
      <c r="G48" s="49"/>
      <c r="H48" s="49" t="str">
        <f>'2_all_summary'!C47</f>
        <v>A Sustainable Tourism Based on a New Institutional Economics Approach: Ecotourism Based on the Community in the Gasan Gadang Fishermen Village</v>
      </c>
      <c r="I48" s="49" t="str">
        <f>'2_all_summary'!D47</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Ãƒâ€šÃ‚Â© Published under licence by IOP Publishing Ltd.</v>
      </c>
      <c r="J48" s="49">
        <f>if(isnumber(search("Yes",'2_all_summary'!$E47)),if(isnumber(search("Yes",'2_all_summary'!L47)),1,2),if(isnumber(search("No",'2_all_summary'!L47)),4,3))</f>
        <v>4</v>
      </c>
      <c r="K48" s="49">
        <f>if(isnumber(search("Yes",'2_all_summary'!$E47)),if(isnumber(search("Yes",'2_all_summary'!M47)),1,2),if(isnumber(search("No",'2_all_summary'!M47)),4,3))</f>
        <v>4</v>
      </c>
      <c r="L48" s="49">
        <f>if(isnumber(search("Yes",'2_all_summary'!$E47)),if(isnumber(search("Yes",'2_all_summary'!N47)),1,2),if(isnumber(search("No",'2_all_summary'!N47)),4,3))</f>
        <v>4</v>
      </c>
      <c r="M48" s="49">
        <f>if(isnumber(search("Yes",'2_all_summary'!$E47)),if(0&lt;'2_all_summary'!O47,1,2),if(0='2_all_summary'!O47,4,3))</f>
        <v>4</v>
      </c>
      <c r="N48" s="49">
        <f>if(isnumber(search("Yes",'2_all_summary'!$E47)),if(isnumber(search("Yes",'2_all_summary'!P47)),1,2),if(isnumber(search("No",'2_all_summary'!P47)),4,3))</f>
        <v>4</v>
      </c>
      <c r="O48" s="49">
        <f>if(isnumber(search("Yes",'2_all_summary'!$E47)),if(isnumber(search("Yes",'2_all_summary'!Q47)),1,2),if(isnumber(search("No",'2_all_summary'!Q47)),4,3))</f>
        <v>4</v>
      </c>
      <c r="P48" s="49">
        <f>if(isnumber(search("Yes",'2_all_summary'!$E47)),if(isnumber(search("Yes",'2_all_summary'!R47)),1,2),if(isnumber(search("No",'2_all_summary'!R47)),4,3))</f>
        <v>4</v>
      </c>
      <c r="Q48" s="49">
        <f>if(isnumber(search("Yes",'2_all_summary'!$E47)),if(0&lt;'2_all_summary'!S47,1,2),if(0='2_all_summary'!S47,4,3))</f>
        <v>4</v>
      </c>
      <c r="R48" s="49">
        <f>if(isnumber(search("Yes",'2_all_summary'!$E47)),if(isnumber(search("Yes",'2_all_summary'!T47)),1,2),if(isnumber(search("No",'2_all_summary'!T47)),4,3))</f>
        <v>4</v>
      </c>
    </row>
    <row r="49">
      <c r="G49" s="49"/>
      <c r="H49" s="49" t="str">
        <f>'2_all_summary'!C48</f>
        <v>A synopsis of interventions in the sustainable use of Nigeria's dry belt</v>
      </c>
      <c r="I49" s="49" t="str">
        <f>'2_all_summary'!D48</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49" s="49">
        <f>if(isnumber(search("Yes",'2_all_summary'!$E48)),if(isnumber(search("Yes",'2_all_summary'!L48)),1,2),if(isnumber(search("No",'2_all_summary'!L48)),4,3))</f>
        <v>4</v>
      </c>
      <c r="K49" s="49">
        <f>if(isnumber(search("Yes",'2_all_summary'!$E48)),if(isnumber(search("Yes",'2_all_summary'!M48)),1,2),if(isnumber(search("No",'2_all_summary'!M48)),4,3))</f>
        <v>4</v>
      </c>
      <c r="L49" s="49">
        <f>if(isnumber(search("Yes",'2_all_summary'!$E48)),if(isnumber(search("Yes",'2_all_summary'!N48)),1,2),if(isnumber(search("No",'2_all_summary'!N48)),4,3))</f>
        <v>4</v>
      </c>
      <c r="M49" s="49">
        <f>if(isnumber(search("Yes",'2_all_summary'!$E48)),if(0&lt;'2_all_summary'!O48,1,2),if(0='2_all_summary'!O48,4,3))</f>
        <v>4</v>
      </c>
      <c r="N49" s="49">
        <f>if(isnumber(search("Yes",'2_all_summary'!$E48)),if(isnumber(search("Yes",'2_all_summary'!P48)),1,2),if(isnumber(search("No",'2_all_summary'!P48)),4,3))</f>
        <v>4</v>
      </c>
      <c r="O49" s="49">
        <f>if(isnumber(search("Yes",'2_all_summary'!$E48)),if(isnumber(search("Yes",'2_all_summary'!Q48)),1,2),if(isnumber(search("No",'2_all_summary'!Q48)),4,3))</f>
        <v>4</v>
      </c>
      <c r="P49" s="49">
        <f>if(isnumber(search("Yes",'2_all_summary'!$E48)),if(isnumber(search("Yes",'2_all_summary'!R48)),1,2),if(isnumber(search("No",'2_all_summary'!R48)),4,3))</f>
        <v>4</v>
      </c>
      <c r="Q49" s="49">
        <f>if(isnumber(search("Yes",'2_all_summary'!$E48)),if(0&lt;'2_all_summary'!S48,1,2),if(0='2_all_summary'!S48,4,3))</f>
        <v>4</v>
      </c>
      <c r="R49" s="49">
        <f>if(isnumber(search("Yes",'2_all_summary'!$E48)),if(isnumber(search("Yes",'2_all_summary'!T48)),1,2),if(isnumber(search("No",'2_all_summary'!T48)),4,3))</f>
        <v>4</v>
      </c>
    </row>
    <row r="50">
      <c r="G50" s="49"/>
      <c r="H50" s="49" t="str">
        <f>'2_all_summary'!C49</f>
        <v>A system dynamics model for marine conservation area management ÃƒÂ¢Ã¢â€šÂ¬Ã¢â‚¬Å“ A case study of pulo pasi gusung local marine conservation area, Selayar, Indonesia</v>
      </c>
      <c r="I50" s="49" t="str">
        <f>'2_all_summary'!D49</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Ãƒâ€šÃ‚Â© 2020, BIOFLUX SRL. All rights reserved.</v>
      </c>
      <c r="J50" s="49">
        <f>if(isnumber(search("Yes",'2_all_summary'!$E49)),if(isnumber(search("Yes",'2_all_summary'!L49)),1,2),if(isnumber(search("No",'2_all_summary'!L49)),4,3))</f>
        <v>4</v>
      </c>
      <c r="K50" s="49">
        <f>if(isnumber(search("Yes",'2_all_summary'!$E49)),if(isnumber(search("Yes",'2_all_summary'!M49)),1,2),if(isnumber(search("No",'2_all_summary'!M49)),4,3))</f>
        <v>4</v>
      </c>
      <c r="L50" s="49">
        <f>if(isnumber(search("Yes",'2_all_summary'!$E49)),if(isnumber(search("Yes",'2_all_summary'!N49)),1,2),if(isnumber(search("No",'2_all_summary'!N49)),4,3))</f>
        <v>4</v>
      </c>
      <c r="M50" s="49">
        <f>if(isnumber(search("Yes",'2_all_summary'!$E49)),if(0&lt;'2_all_summary'!O49,1,2),if(0='2_all_summary'!O49,4,3))</f>
        <v>4</v>
      </c>
      <c r="N50" s="49">
        <f>if(isnumber(search("Yes",'2_all_summary'!$E49)),if(isnumber(search("Yes",'2_all_summary'!P49)),1,2),if(isnumber(search("No",'2_all_summary'!P49)),4,3))</f>
        <v>4</v>
      </c>
      <c r="O50" s="49">
        <f>if(isnumber(search("Yes",'2_all_summary'!$E49)),if(isnumber(search("Yes",'2_all_summary'!Q49)),1,2),if(isnumber(search("No",'2_all_summary'!Q49)),4,3))</f>
        <v>4</v>
      </c>
      <c r="P50" s="49">
        <f>if(isnumber(search("Yes",'2_all_summary'!$E49)),if(isnumber(search("Yes",'2_all_summary'!R49)),1,2),if(isnumber(search("No",'2_all_summary'!R49)),4,3))</f>
        <v>4</v>
      </c>
      <c r="Q50" s="49">
        <f>if(isnumber(search("Yes",'2_all_summary'!$E49)),if(0&lt;'2_all_summary'!S49,1,2),if(0='2_all_summary'!S49,4,3))</f>
        <v>4</v>
      </c>
      <c r="R50" s="49">
        <f>if(isnumber(search("Yes",'2_all_summary'!$E49)),if(isnumber(search("Yes",'2_all_summary'!T49)),1,2),if(isnumber(search("No",'2_all_summary'!T49)),4,3))</f>
        <v>4</v>
      </c>
    </row>
    <row r="51">
      <c r="G51" s="49"/>
      <c r="H51" s="49" t="str">
        <f>'2_all_summary'!C50</f>
        <v>A theory of scaling for community-based fisheries management</v>
      </c>
      <c r="I51" s="49" t="str">
        <f>'2_all_summary'!D50</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ÃƒÂ¢Ã¢â€šÂ¬Ã‹Å“scaling up community-based fisheries managementÃƒÂ¢Ã¢â€šÂ¬Ã¢â€žÂ¢.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frameworkÃƒÂ¢Ã¢â€šÂ¬Ã¢â€žÂ¢s main scaling dimensions. Ãƒâ€šÃ‚Â© 2021, The Author(s).</v>
      </c>
      <c r="J51" s="49">
        <f>if(isnumber(search("Yes",'2_all_summary'!$E50)),if(isnumber(search("Yes",'2_all_summary'!L50)),1,2),if(isnumber(search("No",'2_all_summary'!L50)),4,3))</f>
        <v>1</v>
      </c>
      <c r="K51" s="49">
        <f>if(isnumber(search("Yes",'2_all_summary'!$E50)),if(isnumber(search("Yes",'2_all_summary'!M50)),1,2),if(isnumber(search("No",'2_all_summary'!M50)),4,3))</f>
        <v>1</v>
      </c>
      <c r="L51" s="49">
        <f>if(isnumber(search("Yes",'2_all_summary'!$E50)),if(isnumber(search("Yes",'2_all_summary'!N50)),1,2),if(isnumber(search("No",'2_all_summary'!N50)),4,3))</f>
        <v>1</v>
      </c>
      <c r="M51" s="49">
        <f>if(isnumber(search("Yes",'2_all_summary'!$E50)),if(0&lt;'2_all_summary'!O50,1,2),if(0='2_all_summary'!O50,4,3))</f>
        <v>1</v>
      </c>
      <c r="N51" s="49">
        <f>if(isnumber(search("Yes",'2_all_summary'!$E50)),if(isnumber(search("Yes",'2_all_summary'!P50)),1,2),if(isnumber(search("No",'2_all_summary'!P50)),4,3))</f>
        <v>1</v>
      </c>
      <c r="O51" s="49">
        <f>if(isnumber(search("Yes",'2_all_summary'!$E50)),if(isnumber(search("Yes",'2_all_summary'!Q50)),1,2),if(isnumber(search("No",'2_all_summary'!Q50)),4,3))</f>
        <v>1</v>
      </c>
      <c r="P51" s="49">
        <f>if(isnumber(search("Yes",'2_all_summary'!$E50)),if(isnumber(search("Yes",'2_all_summary'!R50)),1,2),if(isnumber(search("No",'2_all_summary'!R50)),4,3))</f>
        <v>1</v>
      </c>
      <c r="Q51" s="49">
        <f>if(isnumber(search("Yes",'2_all_summary'!$E50)),if(0&lt;'2_all_summary'!S50,1,2),if(0='2_all_summary'!S50,4,3))</f>
        <v>1</v>
      </c>
      <c r="R51" s="49">
        <f>if(isnumber(search("Yes",'2_all_summary'!$E50)),if(isnumber(search("Yes",'2_all_summary'!T50)),1,2),if(isnumber(search("No",'2_all_summary'!T50)),4,3))</f>
        <v>1</v>
      </c>
    </row>
    <row r="52">
      <c r="G52" s="49"/>
      <c r="H52" s="49" t="str">
        <f>'2_all_summary'!C51</f>
        <v>A university-hosted program in pursuit of coastal sustainability: The case of Tokyo Bay</v>
      </c>
      <c r="I52" s="49" t="str">
        <f>'2_all_summary'!D51</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Ãƒâ€šÃ‚Â© 2013 by the authors.</v>
      </c>
      <c r="J52" s="49">
        <f>if(isnumber(search("Yes",'2_all_summary'!$E51)),if(isnumber(search("Yes",'2_all_summary'!L51)),1,2),if(isnumber(search("No",'2_all_summary'!L51)),4,3))</f>
        <v>4</v>
      </c>
      <c r="K52" s="49">
        <f>if(isnumber(search("Yes",'2_all_summary'!$E51)),if(isnumber(search("Yes",'2_all_summary'!M51)),1,2),if(isnumber(search("No",'2_all_summary'!M51)),4,3))</f>
        <v>4</v>
      </c>
      <c r="L52" s="49">
        <f>if(isnumber(search("Yes",'2_all_summary'!$E51)),if(isnumber(search("Yes",'2_all_summary'!N51)),1,2),if(isnumber(search("No",'2_all_summary'!N51)),4,3))</f>
        <v>4</v>
      </c>
      <c r="M52" s="49">
        <f>if(isnumber(search("Yes",'2_all_summary'!$E51)),if(0&lt;'2_all_summary'!O51,1,2),if(0='2_all_summary'!O51,4,3))</f>
        <v>4</v>
      </c>
      <c r="N52" s="49">
        <f>if(isnumber(search("Yes",'2_all_summary'!$E51)),if(isnumber(search("Yes",'2_all_summary'!P51)),1,2),if(isnumber(search("No",'2_all_summary'!P51)),4,3))</f>
        <v>4</v>
      </c>
      <c r="O52" s="49">
        <f>if(isnumber(search("Yes",'2_all_summary'!$E51)),if(isnumber(search("Yes",'2_all_summary'!Q51)),1,2),if(isnumber(search("No",'2_all_summary'!Q51)),4,3))</f>
        <v>4</v>
      </c>
      <c r="P52" s="49">
        <f>if(isnumber(search("Yes",'2_all_summary'!$E51)),if(isnumber(search("Yes",'2_all_summary'!R51)),1,2),if(isnumber(search("No",'2_all_summary'!R51)),4,3))</f>
        <v>4</v>
      </c>
      <c r="Q52" s="49">
        <f>if(isnumber(search("Yes",'2_all_summary'!$E51)),if(0&lt;'2_all_summary'!S51,1,2),if(0='2_all_summary'!S51,4,3))</f>
        <v>4</v>
      </c>
      <c r="R52" s="49">
        <f>if(isnumber(search("Yes",'2_all_summary'!$E51)),if(isnumber(search("Yes",'2_all_summary'!T51)),1,2),if(isnumber(search("No",'2_all_summary'!T51)),4,3))</f>
        <v>4</v>
      </c>
    </row>
    <row r="53">
      <c r="G53" s="49"/>
      <c r="H53" s="49" t="str">
        <f>'2_all_summary'!C52</f>
        <v>A vaccination survey using the EPI methodology to evaluate the impact of a child health outreach programme in an urban area of South Africa</v>
      </c>
      <c r="I53" s="49" t="str">
        <f>'2_all_summary'!D52</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53" s="49">
        <f>if(isnumber(search("Yes",'2_all_summary'!$E52)),if(isnumber(search("Yes",'2_all_summary'!L52)),1,2),if(isnumber(search("No",'2_all_summary'!L52)),4,3))</f>
        <v>4</v>
      </c>
      <c r="K53" s="49">
        <f>if(isnumber(search("Yes",'2_all_summary'!$E52)),if(isnumber(search("Yes",'2_all_summary'!M52)),1,2),if(isnumber(search("No",'2_all_summary'!M52)),4,3))</f>
        <v>4</v>
      </c>
      <c r="L53" s="49">
        <f>if(isnumber(search("Yes",'2_all_summary'!$E52)),if(isnumber(search("Yes",'2_all_summary'!N52)),1,2),if(isnumber(search("No",'2_all_summary'!N52)),4,3))</f>
        <v>4</v>
      </c>
      <c r="M53" s="49">
        <f>if(isnumber(search("Yes",'2_all_summary'!$E52)),if(0&lt;'2_all_summary'!O52,1,2),if(0='2_all_summary'!O52,4,3))</f>
        <v>4</v>
      </c>
      <c r="N53" s="49">
        <f>if(isnumber(search("Yes",'2_all_summary'!$E52)),if(isnumber(search("Yes",'2_all_summary'!P52)),1,2),if(isnumber(search("No",'2_all_summary'!P52)),4,3))</f>
        <v>4</v>
      </c>
      <c r="O53" s="49">
        <f>if(isnumber(search("Yes",'2_all_summary'!$E52)),if(isnumber(search("Yes",'2_all_summary'!Q52)),1,2),if(isnumber(search("No",'2_all_summary'!Q52)),4,3))</f>
        <v>4</v>
      </c>
      <c r="P53" s="49">
        <f>if(isnumber(search("Yes",'2_all_summary'!$E52)),if(isnumber(search("Yes",'2_all_summary'!R52)),1,2),if(isnumber(search("No",'2_all_summary'!R52)),4,3))</f>
        <v>4</v>
      </c>
      <c r="Q53" s="49">
        <f>if(isnumber(search("Yes",'2_all_summary'!$E52)),if(0&lt;'2_all_summary'!S52,1,2),if(0='2_all_summary'!S52,4,3))</f>
        <v>4</v>
      </c>
      <c r="R53" s="49">
        <f>if(isnumber(search("Yes",'2_all_summary'!$E52)),if(isnumber(search("Yes",'2_all_summary'!T52)),1,2),if(isnumber(search("No",'2_all_summary'!T52)),4,3))</f>
        <v>4</v>
      </c>
    </row>
    <row r="54">
      <c r="G54" s="49"/>
      <c r="H54" s="49" t="str">
        <f>'2_all_summary'!C53</f>
        <v>â€˜Fishersâ€™ rights are human rightsâ€™: George v Minister of Environmental Affairs and Tourism 2005 (6) SA 297</v>
      </c>
      <c r="I54" s="49" t="str">
        <f>'2_all_summary'!D53</f>
        <v>In 2004, artisanal fishers, community-based and non-governmental organisations representing ÃƒÂ¢Ã‹â€ Ã‚Â¼5,000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OrganisationÃƒÂ¢Ã¢â€šÂ¬Ã¢â€žÂ¢s Small-Scale Fisheries Guidelines of 2015. Ãƒâ€šÃ‚Â© 2021 South African Journal on Human Rights.</v>
      </c>
      <c r="J54" s="49">
        <f>if(isnumber(search("Yes",'2_all_summary'!$E53)),if(isnumber(search("Yes",'2_all_summary'!L53)),1,2),if(isnumber(search("No",'2_all_summary'!L53)),4,3))</f>
        <v>4</v>
      </c>
      <c r="K54" s="49">
        <f>if(isnumber(search("Yes",'2_all_summary'!$E53)),if(isnumber(search("Yes",'2_all_summary'!M53)),1,2),if(isnumber(search("No",'2_all_summary'!M53)),4,3))</f>
        <v>4</v>
      </c>
      <c r="L54" s="49">
        <f>if(isnumber(search("Yes",'2_all_summary'!$E53)),if(isnumber(search("Yes",'2_all_summary'!N53)),1,2),if(isnumber(search("No",'2_all_summary'!N53)),4,3))</f>
        <v>4</v>
      </c>
      <c r="M54" s="49">
        <f>if(isnumber(search("Yes",'2_all_summary'!$E53)),if(0&lt;'2_all_summary'!O53,1,2),if(0='2_all_summary'!O53,4,3))</f>
        <v>4</v>
      </c>
      <c r="N54" s="49">
        <f>if(isnumber(search("Yes",'2_all_summary'!$E53)),if(isnumber(search("Yes",'2_all_summary'!P53)),1,2),if(isnumber(search("No",'2_all_summary'!P53)),4,3))</f>
        <v>4</v>
      </c>
      <c r="O54" s="49">
        <f>if(isnumber(search("Yes",'2_all_summary'!$E53)),if(isnumber(search("Yes",'2_all_summary'!Q53)),1,2),if(isnumber(search("No",'2_all_summary'!Q53)),4,3))</f>
        <v>4</v>
      </c>
      <c r="P54" s="49">
        <f>if(isnumber(search("Yes",'2_all_summary'!$E53)),if(isnumber(search("Yes",'2_all_summary'!R53)),1,2),if(isnumber(search("No",'2_all_summary'!R53)),4,3))</f>
        <v>4</v>
      </c>
      <c r="Q54" s="49">
        <f>if(isnumber(search("Yes",'2_all_summary'!$E53)),if(0&lt;'2_all_summary'!S53,1,2),if(0='2_all_summary'!S53,4,3))</f>
        <v>4</v>
      </c>
      <c r="R54" s="49">
        <f>if(isnumber(search("Yes",'2_all_summary'!$E53)),if(isnumber(search("Yes",'2_all_summary'!T53)),1,2),if(isnumber(search("No",'2_all_summary'!T53)),4,3))</f>
        <v>4</v>
      </c>
    </row>
    <row r="55">
      <c r="G55" s="49"/>
      <c r="H55" s="49" t="str">
        <f>'2_all_summary'!C54</f>
        <v>Ä€ina-land, that which feeds: Researching community based natural resource management at home</v>
      </c>
      <c r="I55" s="49" t="str">
        <f>'2_all_summary'!D54</f>
        <v>[No abstract available]</v>
      </c>
      <c r="J55" s="49">
        <f>if(isnumber(search("Yes",'2_all_summary'!$E54)),if(isnumber(search("Yes",'2_all_summary'!L54)),1,2),if(isnumber(search("No",'2_all_summary'!L54)),4,3))</f>
        <v>1</v>
      </c>
      <c r="K55" s="49">
        <f>if(isnumber(search("Yes",'2_all_summary'!$E54)),if(isnumber(search("Yes",'2_all_summary'!M54)),1,2),if(isnumber(search("No",'2_all_summary'!M54)),4,3))</f>
        <v>2</v>
      </c>
      <c r="L55" s="49">
        <f>if(isnumber(search("Yes",'2_all_summary'!$E54)),if(isnumber(search("Yes",'2_all_summary'!N54)),1,2),if(isnumber(search("No",'2_all_summary'!N54)),4,3))</f>
        <v>1</v>
      </c>
      <c r="M55" s="49">
        <f>if(isnumber(search("Yes",'2_all_summary'!$E54)),if(0&lt;'2_all_summary'!O54,1,2),if(0='2_all_summary'!O54,4,3))</f>
        <v>1</v>
      </c>
      <c r="N55" s="49">
        <f>if(isnumber(search("Yes",'2_all_summary'!$E54)),if(isnumber(search("Yes",'2_all_summary'!P54)),1,2),if(isnumber(search("No",'2_all_summary'!P54)),4,3))</f>
        <v>1</v>
      </c>
      <c r="O55" s="49">
        <f>if(isnumber(search("Yes",'2_all_summary'!$E54)),if(isnumber(search("Yes",'2_all_summary'!Q54)),1,2),if(isnumber(search("No",'2_all_summary'!Q54)),4,3))</f>
        <v>2</v>
      </c>
      <c r="P55" s="49">
        <f>if(isnumber(search("Yes",'2_all_summary'!$E54)),if(isnumber(search("Yes",'2_all_summary'!R54)),1,2),if(isnumber(search("No",'2_all_summary'!R54)),4,3))</f>
        <v>1</v>
      </c>
      <c r="Q55" s="49">
        <f>if(isnumber(search("Yes",'2_all_summary'!$E54)),if(0&lt;'2_all_summary'!S54,1,2),if(0='2_all_summary'!S54,4,3))</f>
        <v>1</v>
      </c>
      <c r="R55" s="49">
        <f>if(isnumber(search("Yes",'2_all_summary'!$E54)),if(isnumber(search("Yes",'2_all_summary'!T54)),1,2),if(isnumber(search("No",'2_all_summary'!T54)),4,3))</f>
        <v>1</v>
      </c>
    </row>
    <row r="56">
      <c r="G56" s="49"/>
      <c r="H56" s="49" t="str">
        <f>'2_all_summary'!C55</f>
        <v>â€œAcceptableâ€_x009d_ and â€œunacceptableâ€_x009d_ poachers: Lessons in managing poaching from the Galician shellfish sector</v>
      </c>
      <c r="I56" s="49" t="str">
        <f>'2_all_summary'!D55</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ÃƒÂ¢Ã¢â€šÂ¬Ã…â€œacceptableÃƒÂ¢Ã¢â€šÂ¬Ã‚Â_x009d_ and ÃƒÂ¢Ã¢â€šÂ¬Ã…â€œunacceptableÃƒÂ¢Ã¢â€šÂ¬Ã‚Â_x009d_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ÃƒÂ¢Ã¢â€šÂ¬Ã…â€œacceptableÃƒÂ¢Ã¢â€šÂ¬Ã‚Â_x009d_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Ãƒâ€šÃ‚Â© 2017 Elsevier Ltd</v>
      </c>
      <c r="J56" s="49">
        <f>if(isnumber(search("Yes",'2_all_summary'!$E55)),if(isnumber(search("Yes",'2_all_summary'!L55)),1,2),if(isnumber(search("No",'2_all_summary'!L55)),4,3))</f>
        <v>4</v>
      </c>
      <c r="K56" s="49">
        <f>if(isnumber(search("Yes",'2_all_summary'!$E55)),if(isnumber(search("Yes",'2_all_summary'!M55)),1,2),if(isnumber(search("No",'2_all_summary'!M55)),4,3))</f>
        <v>4</v>
      </c>
      <c r="L56" s="49">
        <f>if(isnumber(search("Yes",'2_all_summary'!$E55)),if(isnumber(search("Yes",'2_all_summary'!N55)),1,2),if(isnumber(search("No",'2_all_summary'!N55)),4,3))</f>
        <v>4</v>
      </c>
      <c r="M56" s="49">
        <f>if(isnumber(search("Yes",'2_all_summary'!$E55)),if(0&lt;'2_all_summary'!O55,1,2),if(0='2_all_summary'!O55,4,3))</f>
        <v>4</v>
      </c>
      <c r="N56" s="49">
        <f>if(isnumber(search("Yes",'2_all_summary'!$E55)),if(isnumber(search("Yes",'2_all_summary'!P55)),1,2),if(isnumber(search("No",'2_all_summary'!P55)),4,3))</f>
        <v>4</v>
      </c>
      <c r="O56" s="49">
        <f>if(isnumber(search("Yes",'2_all_summary'!$E55)),if(isnumber(search("Yes",'2_all_summary'!Q55)),1,2),if(isnumber(search("No",'2_all_summary'!Q55)),4,3))</f>
        <v>4</v>
      </c>
      <c r="P56" s="49">
        <f>if(isnumber(search("Yes",'2_all_summary'!$E55)),if(isnumber(search("Yes",'2_all_summary'!R55)),1,2),if(isnumber(search("No",'2_all_summary'!R55)),4,3))</f>
        <v>4</v>
      </c>
      <c r="Q56" s="49">
        <f>if(isnumber(search("Yes",'2_all_summary'!$E55)),if(0&lt;'2_all_summary'!S55,1,2),if(0='2_all_summary'!S55,4,3))</f>
        <v>4</v>
      </c>
      <c r="R56" s="49">
        <f>if(isnumber(search("Yes",'2_all_summary'!$E55)),if(isnumber(search("Yes",'2_all_summary'!T55)),1,2),if(isnumber(search("No",'2_all_summary'!T55)),4,3))</f>
        <v>4</v>
      </c>
    </row>
    <row r="57">
      <c r="G57" s="49"/>
      <c r="H57" s="49" t="str">
        <f>'2_all_summary'!C56</f>
        <v>â€œI Remember the Mental Chaos While They Tried To Seal the Well and Clean Up the Oil Spill â€“ How Much Fear and Uncertainty Everyone Feltâ€_x009d_: An interview with Marylee and Michael Orr, Louisiana Environmental Action Network</v>
      </c>
      <c r="I57" s="49" t="str">
        <f>'2_all_summary'!D56</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organizationÃƒÂ¢Ã¢â€šÂ¬Ã¢â€žÂ¢s vision and growth, their role in regional environmental justice efforts, and outline how they developed an approach to rapid response community empowerment based on colearning, respect, consensus, and actionÃƒÂ¢Ã¢â€šÂ¬Ã¢â‚¬Â_x009d_a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Ãƒâ€šÃ‚Â© The Author(s) 2018.</v>
      </c>
      <c r="J57" s="49">
        <f>if(isnumber(search("Yes",'2_all_summary'!$E56)),if(isnumber(search("Yes",'2_all_summary'!L56)),1,2),if(isnumber(search("No",'2_all_summary'!L56)),4,3))</f>
        <v>4</v>
      </c>
      <c r="K57" s="49">
        <f>if(isnumber(search("Yes",'2_all_summary'!$E56)),if(isnumber(search("Yes",'2_all_summary'!M56)),1,2),if(isnumber(search("No",'2_all_summary'!M56)),4,3))</f>
        <v>4</v>
      </c>
      <c r="L57" s="49">
        <f>if(isnumber(search("Yes",'2_all_summary'!$E56)),if(isnumber(search("Yes",'2_all_summary'!N56)),1,2),if(isnumber(search("No",'2_all_summary'!N56)),4,3))</f>
        <v>4</v>
      </c>
      <c r="M57" s="49">
        <f>if(isnumber(search("Yes",'2_all_summary'!$E56)),if(0&lt;'2_all_summary'!O56,1,2),if(0='2_all_summary'!O56,4,3))</f>
        <v>4</v>
      </c>
      <c r="N57" s="49">
        <f>if(isnumber(search("Yes",'2_all_summary'!$E56)),if(isnumber(search("Yes",'2_all_summary'!P56)),1,2),if(isnumber(search("No",'2_all_summary'!P56)),4,3))</f>
        <v>4</v>
      </c>
      <c r="O57" s="49">
        <f>if(isnumber(search("Yes",'2_all_summary'!$E56)),if(isnumber(search("Yes",'2_all_summary'!Q56)),1,2),if(isnumber(search("No",'2_all_summary'!Q56)),4,3))</f>
        <v>4</v>
      </c>
      <c r="P57" s="49">
        <f>if(isnumber(search("Yes",'2_all_summary'!$E56)),if(isnumber(search("Yes",'2_all_summary'!R56)),1,2),if(isnumber(search("No",'2_all_summary'!R56)),4,3))</f>
        <v>4</v>
      </c>
      <c r="Q57" s="49">
        <f>if(isnumber(search("Yes",'2_all_summary'!$E56)),if(0&lt;'2_all_summary'!S56,1,2),if(0='2_all_summary'!S56,4,3))</f>
        <v>4</v>
      </c>
      <c r="R57" s="49">
        <f>if(isnumber(search("Yes",'2_all_summary'!$E56)),if(isnumber(search("Yes",'2_all_summary'!T56)),1,2),if(isnumber(search("No",'2_all_summary'!T56)),4,3))</f>
        <v>4</v>
      </c>
    </row>
    <row r="58">
      <c r="G58" s="49"/>
      <c r="H58" s="49" t="str">
        <f>'2_all_summary'!C57</f>
        <v>â€œLies build trustâ€_x009d_: Social capital, masculinity, and community-based resource management in a Mexican fishery</v>
      </c>
      <c r="I58" s="49" t="str">
        <f>'2_all_summary'!D57</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EvaristeÃƒÆ’Ã‚Â±o practices of lying and joking across social settings and contextualizes these practices within cultural values of harmony. As San EvaristeÃƒÆ’Ã‚Â±os assert somewhat paradoxically, for them ÃƒÂ¢Ã¢â€šÂ¬Ã…â€œlies build trust.ÃƒÂ¢Ã¢â€šÂ¬Ã‚Â_x009d_ Importantly, a critical approach to this case study forces consideration of gender, an overlooked topic in social capital research. San EvaristeÃƒÆ’Ã‚Â±a women are excluded from the verbal jousting through which men maintain ties supporting their primacy in fishery management. Both men's joke-telling and San EvaristeÃƒÆ’Ã‚Â±osÃƒÂ¢Ã¢â€šÂ¬Ã¢â€žÂ¢ aversion to conflict have implications for conservation outcomes. As a result, we use these findings to help explain local resistance to outsiders and external management strategies including land trusts, fishing cooperatives, and marine protected areas. Ãƒâ€šÃ‚Â© 2019 Elsevier Ltd</v>
      </c>
      <c r="J58" s="49">
        <f>if(isnumber(search("Yes",'2_all_summary'!$E57)),if(isnumber(search("Yes",'2_all_summary'!L57)),1,2),if(isnumber(search("No",'2_all_summary'!L57)),4,3))</f>
        <v>4</v>
      </c>
      <c r="K58" s="49">
        <f>if(isnumber(search("Yes",'2_all_summary'!$E57)),if(isnumber(search("Yes",'2_all_summary'!M57)),1,2),if(isnumber(search("No",'2_all_summary'!M57)),4,3))</f>
        <v>4</v>
      </c>
      <c r="L58" s="49">
        <f>if(isnumber(search("Yes",'2_all_summary'!$E57)),if(isnumber(search("Yes",'2_all_summary'!N57)),1,2),if(isnumber(search("No",'2_all_summary'!N57)),4,3))</f>
        <v>4</v>
      </c>
      <c r="M58" s="49">
        <f>if(isnumber(search("Yes",'2_all_summary'!$E57)),if(0&lt;'2_all_summary'!O57,1,2),if(0='2_all_summary'!O57,4,3))</f>
        <v>4</v>
      </c>
      <c r="N58" s="49">
        <f>if(isnumber(search("Yes",'2_all_summary'!$E57)),if(isnumber(search("Yes",'2_all_summary'!P57)),1,2),if(isnumber(search("No",'2_all_summary'!P57)),4,3))</f>
        <v>4</v>
      </c>
      <c r="O58" s="49">
        <f>if(isnumber(search("Yes",'2_all_summary'!$E57)),if(isnumber(search("Yes",'2_all_summary'!Q57)),1,2),if(isnumber(search("No",'2_all_summary'!Q57)),4,3))</f>
        <v>4</v>
      </c>
      <c r="P58" s="49">
        <f>if(isnumber(search("Yes",'2_all_summary'!$E57)),if(isnumber(search("Yes",'2_all_summary'!R57)),1,2),if(isnumber(search("No",'2_all_summary'!R57)),4,3))</f>
        <v>4</v>
      </c>
      <c r="Q58" s="49">
        <f>if(isnumber(search("Yes",'2_all_summary'!$E57)),if(0&lt;'2_all_summary'!S57,1,2),if(0='2_all_summary'!S57,4,3))</f>
        <v>4</v>
      </c>
      <c r="R58" s="49">
        <f>if(isnumber(search("Yes",'2_all_summary'!$E57)),if(isnumber(search("Yes",'2_all_summary'!T57)),1,2),if(isnumber(search("No",'2_all_summary'!T57)),4,3))</f>
        <v>4</v>
      </c>
    </row>
    <row r="59">
      <c r="G59" s="49"/>
      <c r="H59" s="49" t="str">
        <f>'2_all_summary'!C58</f>
        <v>Aboriginal freshwater fisheries as resilient social-ecological systems</v>
      </c>
      <c r="I59" s="49" t="str">
        <f>'2_all_summary'!D58</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Ãƒâ€šÃ‚Â© 2016 John Wiley &amp; Sons, Ltd. All rights reserved.</v>
      </c>
      <c r="J59" s="49">
        <f>if(isnumber(search("Yes",'2_all_summary'!$E58)),if(isnumber(search("Yes",'2_all_summary'!L58)),1,2),if(isnumber(search("No",'2_all_summary'!L58)),4,3))</f>
        <v>4</v>
      </c>
      <c r="K59" s="49">
        <f>if(isnumber(search("Yes",'2_all_summary'!$E58)),if(isnumber(search("Yes",'2_all_summary'!M58)),1,2),if(isnumber(search("No",'2_all_summary'!M58)),4,3))</f>
        <v>4</v>
      </c>
      <c r="L59" s="49">
        <f>if(isnumber(search("Yes",'2_all_summary'!$E58)),if(isnumber(search("Yes",'2_all_summary'!N58)),1,2),if(isnumber(search("No",'2_all_summary'!N58)),4,3))</f>
        <v>4</v>
      </c>
      <c r="M59" s="49">
        <f>if(isnumber(search("Yes",'2_all_summary'!$E58)),if(0&lt;'2_all_summary'!O58,1,2),if(0='2_all_summary'!O58,4,3))</f>
        <v>4</v>
      </c>
      <c r="N59" s="49">
        <f>if(isnumber(search("Yes",'2_all_summary'!$E58)),if(isnumber(search("Yes",'2_all_summary'!P58)),1,2),if(isnumber(search("No",'2_all_summary'!P58)),4,3))</f>
        <v>4</v>
      </c>
      <c r="O59" s="49">
        <f>if(isnumber(search("Yes",'2_all_summary'!$E58)),if(isnumber(search("Yes",'2_all_summary'!Q58)),1,2),if(isnumber(search("No",'2_all_summary'!Q58)),4,3))</f>
        <v>4</v>
      </c>
      <c r="P59" s="49">
        <f>if(isnumber(search("Yes",'2_all_summary'!$E58)),if(isnumber(search("Yes",'2_all_summary'!R58)),1,2),if(isnumber(search("No",'2_all_summary'!R58)),4,3))</f>
        <v>4</v>
      </c>
      <c r="Q59" s="49">
        <f>if(isnumber(search("Yes",'2_all_summary'!$E58)),if(0&lt;'2_all_summary'!S58,1,2),if(0='2_all_summary'!S58,4,3))</f>
        <v>4</v>
      </c>
      <c r="R59" s="49">
        <f>if(isnumber(search("Yes",'2_all_summary'!$E58)),if(isnumber(search("Yes",'2_all_summary'!T58)),1,2),if(isnumber(search("No",'2_all_summary'!T58)),4,3))</f>
        <v>4</v>
      </c>
    </row>
    <row r="60">
      <c r="G60" s="49"/>
      <c r="H60" s="49" t="str">
        <f>'2_all_summary'!C59</f>
        <v>ABU Media Summit on Climate Change and DRR in Krabi</v>
      </c>
      <c r="I60" s="49" t="str">
        <f>'2_all_summary'!D59</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60" s="49">
        <f>if(isnumber(search("Yes",'2_all_summary'!$E59)),if(isnumber(search("Yes",'2_all_summary'!L59)),1,2),if(isnumber(search("No",'2_all_summary'!L59)),4,3))</f>
        <v>4</v>
      </c>
      <c r="K60" s="49">
        <f>if(isnumber(search("Yes",'2_all_summary'!$E59)),if(isnumber(search("Yes",'2_all_summary'!M59)),1,2),if(isnumber(search("No",'2_all_summary'!M59)),4,3))</f>
        <v>4</v>
      </c>
      <c r="L60" s="49">
        <f>if(isnumber(search("Yes",'2_all_summary'!$E59)),if(isnumber(search("Yes",'2_all_summary'!N59)),1,2),if(isnumber(search("No",'2_all_summary'!N59)),4,3))</f>
        <v>4</v>
      </c>
      <c r="M60" s="49">
        <f>if(isnumber(search("Yes",'2_all_summary'!$E59)),if(0&lt;'2_all_summary'!O59,1,2),if(0='2_all_summary'!O59,4,3))</f>
        <v>4</v>
      </c>
      <c r="N60" s="49">
        <f>if(isnumber(search("Yes",'2_all_summary'!$E59)),if(isnumber(search("Yes",'2_all_summary'!P59)),1,2),if(isnumber(search("No",'2_all_summary'!P59)),4,3))</f>
        <v>4</v>
      </c>
      <c r="O60" s="49">
        <f>if(isnumber(search("Yes",'2_all_summary'!$E59)),if(isnumber(search("Yes",'2_all_summary'!Q59)),1,2),if(isnumber(search("No",'2_all_summary'!Q59)),4,3))</f>
        <v>4</v>
      </c>
      <c r="P60" s="49">
        <f>if(isnumber(search("Yes",'2_all_summary'!$E59)),if(isnumber(search("Yes",'2_all_summary'!R59)),1,2),if(isnumber(search("No",'2_all_summary'!R59)),4,3))</f>
        <v>4</v>
      </c>
      <c r="Q60" s="49">
        <f>if(isnumber(search("Yes",'2_all_summary'!$E59)),if(0&lt;'2_all_summary'!S59,1,2),if(0='2_all_summary'!S59,4,3))</f>
        <v>4</v>
      </c>
      <c r="R60" s="49">
        <f>if(isnumber(search("Yes",'2_all_summary'!$E59)),if(isnumber(search("Yes",'2_all_summary'!T59)),1,2),if(isnumber(search("No",'2_all_summary'!T59)),4,3))</f>
        <v>4</v>
      </c>
    </row>
    <row r="61">
      <c r="G61" s="49"/>
      <c r="H61" s="49" t="str">
        <f>'2_all_summary'!C60</f>
        <v>Acceptability of territorial use rights in fisheries: towards community-based management of small-scale fisheries in the Philippines</v>
      </c>
      <c r="I61" s="49" t="str">
        <f>'2_all_summary'!D60</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Ãƒâ€šÃ‚Â© 1992.</v>
      </c>
      <c r="J61" s="49">
        <f>if(isnumber(search("Yes",'2_all_summary'!$E60)),if(isnumber(search("Yes",'2_all_summary'!L60)),1,2),if(isnumber(search("No",'2_all_summary'!L60)),4,3))</f>
        <v>4</v>
      </c>
      <c r="K61" s="49">
        <f>if(isnumber(search("Yes",'2_all_summary'!$E60)),if(isnumber(search("Yes",'2_all_summary'!M60)),1,2),if(isnumber(search("No",'2_all_summary'!M60)),4,3))</f>
        <v>4</v>
      </c>
      <c r="L61" s="49">
        <f>if(isnumber(search("Yes",'2_all_summary'!$E60)),if(isnumber(search("Yes",'2_all_summary'!N60)),1,2),if(isnumber(search("No",'2_all_summary'!N60)),4,3))</f>
        <v>4</v>
      </c>
      <c r="M61" s="49">
        <f>if(isnumber(search("Yes",'2_all_summary'!$E60)),if(0&lt;'2_all_summary'!O60,1,2),if(0='2_all_summary'!O60,4,3))</f>
        <v>4</v>
      </c>
      <c r="N61" s="49">
        <f>if(isnumber(search("Yes",'2_all_summary'!$E60)),if(isnumber(search("Yes",'2_all_summary'!P60)),1,2),if(isnumber(search("No",'2_all_summary'!P60)),4,3))</f>
        <v>4</v>
      </c>
      <c r="O61" s="49">
        <f>if(isnumber(search("Yes",'2_all_summary'!$E60)),if(isnumber(search("Yes",'2_all_summary'!Q60)),1,2),if(isnumber(search("No",'2_all_summary'!Q60)),4,3))</f>
        <v>4</v>
      </c>
      <c r="P61" s="49">
        <f>if(isnumber(search("Yes",'2_all_summary'!$E60)),if(isnumber(search("Yes",'2_all_summary'!R60)),1,2),if(isnumber(search("No",'2_all_summary'!R60)),4,3))</f>
        <v>4</v>
      </c>
      <c r="Q61" s="49">
        <f>if(isnumber(search("Yes",'2_all_summary'!$E60)),if(0&lt;'2_all_summary'!S60,1,2),if(0='2_all_summary'!S60,4,3))</f>
        <v>4</v>
      </c>
      <c r="R61" s="49">
        <f>if(isnumber(search("Yes",'2_all_summary'!$E60)),if(isnumber(search("Yes",'2_all_summary'!T60)),1,2),if(isnumber(search("No",'2_all_summary'!T60)),4,3))</f>
        <v>4</v>
      </c>
    </row>
    <row r="62">
      <c r="G62" s="49"/>
      <c r="H62" s="49" t="str">
        <f>'2_all_summary'!C61</f>
        <v>Accountability, transformative learning, and alternate futures for New England groundfish catch shares</v>
      </c>
      <c r="I62" s="49" t="str">
        <f>'2_all_summary'!D61</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Ãƒâ€šÃ‚Â© 2016 Elsevier Ltd</v>
      </c>
      <c r="J62" s="49">
        <f>if(isnumber(search("Yes",'2_all_summary'!$E61)),if(isnumber(search("Yes",'2_all_summary'!L61)),1,2),if(isnumber(search("No",'2_all_summary'!L61)),4,3))</f>
        <v>4</v>
      </c>
      <c r="K62" s="49">
        <f>if(isnumber(search("Yes",'2_all_summary'!$E61)),if(isnumber(search("Yes",'2_all_summary'!M61)),1,2),if(isnumber(search("No",'2_all_summary'!M61)),4,3))</f>
        <v>4</v>
      </c>
      <c r="L62" s="49">
        <f>if(isnumber(search("Yes",'2_all_summary'!$E61)),if(isnumber(search("Yes",'2_all_summary'!N61)),1,2),if(isnumber(search("No",'2_all_summary'!N61)),4,3))</f>
        <v>4</v>
      </c>
      <c r="M62" s="49">
        <f>if(isnumber(search("Yes",'2_all_summary'!$E61)),if(0&lt;'2_all_summary'!O61,1,2),if(0='2_all_summary'!O61,4,3))</f>
        <v>4</v>
      </c>
      <c r="N62" s="49">
        <f>if(isnumber(search("Yes",'2_all_summary'!$E61)),if(isnumber(search("Yes",'2_all_summary'!P61)),1,2),if(isnumber(search("No",'2_all_summary'!P61)),4,3))</f>
        <v>4</v>
      </c>
      <c r="O62" s="49">
        <f>if(isnumber(search("Yes",'2_all_summary'!$E61)),if(isnumber(search("Yes",'2_all_summary'!Q61)),1,2),if(isnumber(search("No",'2_all_summary'!Q61)),4,3))</f>
        <v>4</v>
      </c>
      <c r="P62" s="49">
        <f>if(isnumber(search("Yes",'2_all_summary'!$E61)),if(isnumber(search("Yes",'2_all_summary'!R61)),1,2),if(isnumber(search("No",'2_all_summary'!R61)),4,3))</f>
        <v>4</v>
      </c>
      <c r="Q62" s="49">
        <f>if(isnumber(search("Yes",'2_all_summary'!$E61)),if(0&lt;'2_all_summary'!S61,1,2),if(0='2_all_summary'!S61,4,3))</f>
        <v>4</v>
      </c>
      <c r="R62" s="49">
        <f>if(isnumber(search("Yes",'2_all_summary'!$E61)),if(isnumber(search("Yes",'2_all_summary'!T61)),1,2),if(isnumber(search("No",'2_all_summary'!T61)),4,3))</f>
        <v>4</v>
      </c>
    </row>
    <row r="63">
      <c r="G63" s="49"/>
      <c r="H63" s="49" t="str">
        <f>'2_all_summary'!C62</f>
        <v>Accounting for heterogeneity in small-scale fisheries management: The Amazon case</v>
      </c>
      <c r="I63" s="49" t="str">
        <f>'2_all_summary'!D62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Ãƒâ€šÃ‚Â© 2012 Elsevier Ltd.</v>
      </c>
      <c r="J63" s="49">
        <f>if(isnumber(search("Yes",'2_all_summary'!$E62)),if(isnumber(search("Yes",'2_all_summary'!L62)),1,2),if(isnumber(search("No",'2_all_summary'!L62)),4,3))</f>
        <v>4</v>
      </c>
      <c r="K63" s="49">
        <f>if(isnumber(search("Yes",'2_all_summary'!$E62)),if(isnumber(search("Yes",'2_all_summary'!M62)),1,2),if(isnumber(search("No",'2_all_summary'!M62)),4,3))</f>
        <v>4</v>
      </c>
      <c r="L63" s="49">
        <f>if(isnumber(search("Yes",'2_all_summary'!$E62)),if(isnumber(search("Yes",'2_all_summary'!N62)),1,2),if(isnumber(search("No",'2_all_summary'!N62)),4,3))</f>
        <v>4</v>
      </c>
      <c r="M63" s="49">
        <f>if(isnumber(search("Yes",'2_all_summary'!$E62)),if(0&lt;'2_all_summary'!O62,1,2),if(0='2_all_summary'!O62,4,3))</f>
        <v>4</v>
      </c>
      <c r="N63" s="49">
        <f>if(isnumber(search("Yes",'2_all_summary'!$E62)),if(isnumber(search("Yes",'2_all_summary'!P62)),1,2),if(isnumber(search("No",'2_all_summary'!P62)),4,3))</f>
        <v>4</v>
      </c>
      <c r="O63" s="49">
        <f>if(isnumber(search("Yes",'2_all_summary'!$E62)),if(isnumber(search("Yes",'2_all_summary'!Q62)),1,2),if(isnumber(search("No",'2_all_summary'!Q62)),4,3))</f>
        <v>4</v>
      </c>
      <c r="P63" s="49">
        <f>if(isnumber(search("Yes",'2_all_summary'!$E62)),if(isnumber(search("Yes",'2_all_summary'!R62)),1,2),if(isnumber(search("No",'2_all_summary'!R62)),4,3))</f>
        <v>4</v>
      </c>
      <c r="Q63" s="49">
        <f>if(isnumber(search("Yes",'2_all_summary'!$E62)),if(0&lt;'2_all_summary'!S62,1,2),if(0='2_all_summary'!S62,4,3))</f>
        <v>4</v>
      </c>
      <c r="R63" s="49">
        <f>if(isnumber(search("Yes",'2_all_summary'!$E62)),if(isnumber(search("Yes",'2_all_summary'!T62)),1,2),if(isnumber(search("No",'2_all_summary'!T62)),4,3))</f>
        <v>4</v>
      </c>
    </row>
    <row r="64">
      <c r="G64" s="49"/>
      <c r="H64" s="49" t="str">
        <f>'2_all_summary'!C63</f>
        <v>Action research as systems change</v>
      </c>
      <c r="I64" s="49" t="str">
        <f>'2_all_summary'!D63</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Ãƒâ€šÃ‚Â© 2010 by Michigan State University Press. All rights reserved.</v>
      </c>
      <c r="J64" s="49">
        <f>if(isnumber(search("Yes",'2_all_summary'!$E63)),if(isnumber(search("Yes",'2_all_summary'!L63)),1,2),if(isnumber(search("No",'2_all_summary'!L63)),4,3))</f>
        <v>4</v>
      </c>
      <c r="K64" s="49">
        <f>if(isnumber(search("Yes",'2_all_summary'!$E63)),if(isnumber(search("Yes",'2_all_summary'!M63)),1,2),if(isnumber(search("No",'2_all_summary'!M63)),4,3))</f>
        <v>4</v>
      </c>
      <c r="L64" s="49">
        <f>if(isnumber(search("Yes",'2_all_summary'!$E63)),if(isnumber(search("Yes",'2_all_summary'!N63)),1,2),if(isnumber(search("No",'2_all_summary'!N63)),4,3))</f>
        <v>4</v>
      </c>
      <c r="M64" s="49">
        <f>if(isnumber(search("Yes",'2_all_summary'!$E63)),if(0&lt;'2_all_summary'!O63,1,2),if(0='2_all_summary'!O63,4,3))</f>
        <v>4</v>
      </c>
      <c r="N64" s="49">
        <f>if(isnumber(search("Yes",'2_all_summary'!$E63)),if(isnumber(search("Yes",'2_all_summary'!P63)),1,2),if(isnumber(search("No",'2_all_summary'!P63)),4,3))</f>
        <v>4</v>
      </c>
      <c r="O64" s="49">
        <f>if(isnumber(search("Yes",'2_all_summary'!$E63)),if(isnumber(search("Yes",'2_all_summary'!Q63)),1,2),if(isnumber(search("No",'2_all_summary'!Q63)),4,3))</f>
        <v>4</v>
      </c>
      <c r="P64" s="49">
        <f>if(isnumber(search("Yes",'2_all_summary'!$E63)),if(isnumber(search("Yes",'2_all_summary'!R63)),1,2),if(isnumber(search("No",'2_all_summary'!R63)),4,3))</f>
        <v>4</v>
      </c>
      <c r="Q64" s="49">
        <f>if(isnumber(search("Yes",'2_all_summary'!$E63)),if(0&lt;'2_all_summary'!S63,1,2),if(0='2_all_summary'!S63,4,3))</f>
        <v>4</v>
      </c>
      <c r="R64" s="49">
        <f>if(isnumber(search("Yes",'2_all_summary'!$E63)),if(isnumber(search("Yes",'2_all_summary'!T63)),1,2),if(isnumber(search("No",'2_all_summary'!T63)),4,3))</f>
        <v>4</v>
      </c>
    </row>
    <row r="65">
      <c r="G65" s="49"/>
      <c r="H65" s="49" t="str">
        <f>'2_all_summary'!C64</f>
        <v>Adaptations to maintain the contributions of small-scale fisheries to food security in the Pacific Islands</v>
      </c>
      <c r="I65" s="49" t="str">
        <f>'2_all_summary'!D64</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ÃƒÂ¢Ã¢â€šÂ¬Ã‹Å“sourceÃƒÂ¢Ã¢â€šÂ¬Ã¢â€žÂ¢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Ãƒâ€šÃ‚Â© 2018</v>
      </c>
      <c r="J65" s="49">
        <f>if(isnumber(search("Yes",'2_all_summary'!$E64)),if(isnumber(search("Yes",'2_all_summary'!L64)),1,2),if(isnumber(search("No",'2_all_summary'!L64)),4,3))</f>
        <v>1</v>
      </c>
      <c r="K65" s="49">
        <f>if(isnumber(search("Yes",'2_all_summary'!$E64)),if(isnumber(search("Yes",'2_all_summary'!M64)),1,2),if(isnumber(search("No",'2_all_summary'!M64)),4,3))</f>
        <v>1</v>
      </c>
      <c r="L65" s="49">
        <f>if(isnumber(search("Yes",'2_all_summary'!$E64)),if(isnumber(search("Yes",'2_all_summary'!N64)),1,2),if(isnumber(search("No",'2_all_summary'!N64)),4,3))</f>
        <v>1</v>
      </c>
      <c r="M65" s="49">
        <f>if(isnumber(search("Yes",'2_all_summary'!$E64)),if(0&lt;'2_all_summary'!O64,1,2),if(0='2_all_summary'!O64,4,3))</f>
        <v>1</v>
      </c>
      <c r="N65" s="49">
        <f>if(isnumber(search("Yes",'2_all_summary'!$E64)),if(isnumber(search("Yes",'2_all_summary'!P64)),1,2),if(isnumber(search("No",'2_all_summary'!P64)),4,3))</f>
        <v>1</v>
      </c>
      <c r="O65" s="49">
        <f>if(isnumber(search("Yes",'2_all_summary'!$E64)),if(isnumber(search("Yes",'2_all_summary'!Q64)),1,2),if(isnumber(search("No",'2_all_summary'!Q64)),4,3))</f>
        <v>1</v>
      </c>
      <c r="P65" s="49">
        <f>if(isnumber(search("Yes",'2_all_summary'!$E64)),if(isnumber(search("Yes",'2_all_summary'!R64)),1,2),if(isnumber(search("No",'2_all_summary'!R64)),4,3))</f>
        <v>1</v>
      </c>
      <c r="Q65" s="49">
        <f>if(isnumber(search("Yes",'2_all_summary'!$E64)),if(0&lt;'2_all_summary'!S64,1,2),if(0='2_all_summary'!S64,4,3))</f>
        <v>1</v>
      </c>
      <c r="R65" s="49">
        <f>if(isnumber(search("Yes",'2_all_summary'!$E64)),if(isnumber(search("Yes",'2_all_summary'!T64)),1,2),if(isnumber(search("No",'2_all_summary'!T64)),4,3))</f>
        <v>1</v>
      </c>
    </row>
    <row r="66">
      <c r="G66" s="49"/>
      <c r="H66" s="49" t="str">
        <f>'2_all_summary'!C65</f>
        <v>Adapting to climate change in small-scale fisheries: Insights from indigenous communities in the global north and south</v>
      </c>
      <c r="I66" s="49" t="str">
        <f>'2_all_summary'!D65</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programÃƒÂ¢Ã¢â€šÂ¬Ã¢â€žÂ¢s development, the institutional history and organization of the programÃƒÂ¢Ã¢â€šÂ¬Ã¢â€žÂ¢s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Ãƒâ€šÃ‚Â© 2021, The Author(s), under exclusive licence to Springer-Verlag GmbH, DE part of Springer Nature.</v>
      </c>
      <c r="J66" s="49">
        <f>if(isnumber(search("Yes",'2_all_summary'!$E65)),if(isnumber(search("Yes",'2_all_summary'!L65)),1,2),if(isnumber(search("No",'2_all_summary'!L65)),4,3))</f>
        <v>4</v>
      </c>
      <c r="K66" s="49">
        <f>if(isnumber(search("Yes",'2_all_summary'!$E65)),if(isnumber(search("Yes",'2_all_summary'!M65)),1,2),if(isnumber(search("No",'2_all_summary'!M65)),4,3))</f>
        <v>4</v>
      </c>
      <c r="L66" s="49">
        <f>if(isnumber(search("Yes",'2_all_summary'!$E65)),if(isnumber(search("Yes",'2_all_summary'!N65)),1,2),if(isnumber(search("No",'2_all_summary'!N65)),4,3))</f>
        <v>4</v>
      </c>
      <c r="M66" s="49">
        <f>if(isnumber(search("Yes",'2_all_summary'!$E65)),if(0&lt;'2_all_summary'!O65,1,2),if(0='2_all_summary'!O65,4,3))</f>
        <v>4</v>
      </c>
      <c r="N66" s="49">
        <f>if(isnumber(search("Yes",'2_all_summary'!$E65)),if(isnumber(search("Yes",'2_all_summary'!P65)),1,2),if(isnumber(search("No",'2_all_summary'!P65)),4,3))</f>
        <v>4</v>
      </c>
      <c r="O66" s="49">
        <f>if(isnumber(search("Yes",'2_all_summary'!$E65)),if(isnumber(search("Yes",'2_all_summary'!Q65)),1,2),if(isnumber(search("No",'2_all_summary'!Q65)),4,3))</f>
        <v>4</v>
      </c>
      <c r="P66" s="49">
        <f>if(isnumber(search("Yes",'2_all_summary'!$E65)),if(isnumber(search("Yes",'2_all_summary'!R65)),1,2),if(isnumber(search("No",'2_all_summary'!R65)),4,3))</f>
        <v>4</v>
      </c>
      <c r="Q66" s="49">
        <f>if(isnumber(search("Yes",'2_all_summary'!$E65)),if(0&lt;'2_all_summary'!S65,1,2),if(0='2_all_summary'!S65,4,3))</f>
        <v>4</v>
      </c>
      <c r="R66" s="49">
        <f>if(isnumber(search("Yes",'2_all_summary'!$E65)),if(isnumber(search("Yes",'2_all_summary'!T65)),1,2),if(isnumber(search("No",'2_all_summary'!T65)),4,3))</f>
        <v>4</v>
      </c>
    </row>
    <row r="67">
      <c r="G67" s="49"/>
      <c r="H67" s="49" t="str">
        <f>'2_all_summary'!C66</f>
        <v>Adapting to declining fish resources: The differentiation of livelihood systems and fishing strategies in Singkarak Lake's fishing community, West Sumatra</v>
      </c>
      <c r="I67" s="49" t="str">
        <f>'2_all_summary'!D66</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Ãƒâ€šÃ‚Â© 2013 Springer-Verlag Berlin Heidelberg.</v>
      </c>
      <c r="J67" s="49">
        <f>if(isnumber(search("Yes",'2_all_summary'!$E66)),if(isnumber(search("Yes",'2_all_summary'!L66)),1,2),if(isnumber(search("No",'2_all_summary'!L66)),4,3))</f>
        <v>4</v>
      </c>
      <c r="K67" s="49">
        <f>if(isnumber(search("Yes",'2_all_summary'!$E66)),if(isnumber(search("Yes",'2_all_summary'!M66)),1,2),if(isnumber(search("No",'2_all_summary'!M66)),4,3))</f>
        <v>4</v>
      </c>
      <c r="L67" s="49">
        <f>if(isnumber(search("Yes",'2_all_summary'!$E66)),if(isnumber(search("Yes",'2_all_summary'!N66)),1,2),if(isnumber(search("No",'2_all_summary'!N66)),4,3))</f>
        <v>4</v>
      </c>
      <c r="M67" s="49">
        <f>if(isnumber(search("Yes",'2_all_summary'!$E66)),if(0&lt;'2_all_summary'!O66,1,2),if(0='2_all_summary'!O66,4,3))</f>
        <v>4</v>
      </c>
      <c r="N67" s="49">
        <f>if(isnumber(search("Yes",'2_all_summary'!$E66)),if(isnumber(search("Yes",'2_all_summary'!P66)),1,2),if(isnumber(search("No",'2_all_summary'!P66)),4,3))</f>
        <v>4</v>
      </c>
      <c r="O67" s="49">
        <f>if(isnumber(search("Yes",'2_all_summary'!$E66)),if(isnumber(search("Yes",'2_all_summary'!Q66)),1,2),if(isnumber(search("No",'2_all_summary'!Q66)),4,3))</f>
        <v>4</v>
      </c>
      <c r="P67" s="49">
        <f>if(isnumber(search("Yes",'2_all_summary'!$E66)),if(isnumber(search("Yes",'2_all_summary'!R66)),1,2),if(isnumber(search("No",'2_all_summary'!R66)),4,3))</f>
        <v>4</v>
      </c>
      <c r="Q67" s="49">
        <f>if(isnumber(search("Yes",'2_all_summary'!$E66)),if(0&lt;'2_all_summary'!S66,1,2),if(0='2_all_summary'!S66,4,3))</f>
        <v>4</v>
      </c>
      <c r="R67" s="49">
        <f>if(isnumber(search("Yes",'2_all_summary'!$E66)),if(isnumber(search("Yes",'2_all_summary'!T66)),1,2),if(isnumber(search("No",'2_all_summary'!T66)),4,3))</f>
        <v>4</v>
      </c>
    </row>
    <row r="68">
      <c r="G68" s="49"/>
      <c r="H68" s="49" t="str">
        <f>'2_all_summary'!C67</f>
        <v>Adaptive Capacity Level Shapes Social Vulnerability to Climate Change of Fishing Communities in the South Brazil Bight</v>
      </c>
      <c r="I68" s="49" t="str">
        <f>'2_all_summary'!D67</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Ãƒâ€šÃ‚Â© Copyright Ãƒâ€šÃ‚Â© 2020 Martins and Gasalla.</v>
      </c>
      <c r="J68" s="49">
        <f>if(isnumber(search("Yes",'2_all_summary'!$E67)),if(isnumber(search("Yes",'2_all_summary'!L67)),1,2),if(isnumber(search("No",'2_all_summary'!L67)),4,3))</f>
        <v>4</v>
      </c>
      <c r="K68" s="49">
        <f>if(isnumber(search("Yes",'2_all_summary'!$E67)),if(isnumber(search("Yes",'2_all_summary'!M67)),1,2),if(isnumber(search("No",'2_all_summary'!M67)),4,3))</f>
        <v>4</v>
      </c>
      <c r="L68" s="49">
        <f>if(isnumber(search("Yes",'2_all_summary'!$E67)),if(isnumber(search("Yes",'2_all_summary'!N67)),1,2),if(isnumber(search("No",'2_all_summary'!N67)),4,3))</f>
        <v>4</v>
      </c>
      <c r="M68" s="49">
        <f>if(isnumber(search("Yes",'2_all_summary'!$E67)),if(0&lt;'2_all_summary'!O67,1,2),if(0='2_all_summary'!O67,4,3))</f>
        <v>4</v>
      </c>
      <c r="N68" s="49">
        <f>if(isnumber(search("Yes",'2_all_summary'!$E67)),if(isnumber(search("Yes",'2_all_summary'!P67)),1,2),if(isnumber(search("No",'2_all_summary'!P67)),4,3))</f>
        <v>4</v>
      </c>
      <c r="O68" s="49">
        <f>if(isnumber(search("Yes",'2_all_summary'!$E67)),if(isnumber(search("Yes",'2_all_summary'!Q67)),1,2),if(isnumber(search("No",'2_all_summary'!Q67)),4,3))</f>
        <v>4</v>
      </c>
      <c r="P68" s="49">
        <f>if(isnumber(search("Yes",'2_all_summary'!$E67)),if(isnumber(search("Yes",'2_all_summary'!R67)),1,2),if(isnumber(search("No",'2_all_summary'!R67)),4,3))</f>
        <v>4</v>
      </c>
      <c r="Q68" s="49">
        <f>if(isnumber(search("Yes",'2_all_summary'!$E67)),if(0&lt;'2_all_summary'!S67,1,2),if(0='2_all_summary'!S67,4,3))</f>
        <v>4</v>
      </c>
      <c r="R68" s="49">
        <f>if(isnumber(search("Yes",'2_all_summary'!$E67)),if(isnumber(search("Yes",'2_all_summary'!T67)),1,2),if(isnumber(search("No",'2_all_summary'!T67)),4,3))</f>
        <v>4</v>
      </c>
    </row>
    <row r="69">
      <c r="G69" s="49"/>
      <c r="H69" s="49" t="str">
        <f>'2_all_summary'!C68</f>
        <v>Adaptive capacity of marine comanagement: a comparative analysis of the influence of colonial legacies and integrated traditional governance on outcomes in the Pacific</v>
      </c>
      <c r="I69" s="49" t="str">
        <f>'2_all_summary'!D68</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69" s="49">
        <f>if(isnumber(search("Yes",'2_all_summary'!$E68)),if(isnumber(search("Yes",'2_all_summary'!L68)),1,2),if(isnumber(search("No",'2_all_summary'!L68)),4,3))</f>
        <v>4</v>
      </c>
      <c r="K69" s="49">
        <f>if(isnumber(search("Yes",'2_all_summary'!$E68)),if(isnumber(search("Yes",'2_all_summary'!M68)),1,2),if(isnumber(search("No",'2_all_summary'!M68)),4,3))</f>
        <v>4</v>
      </c>
      <c r="L69" s="49">
        <f>if(isnumber(search("Yes",'2_all_summary'!$E68)),if(isnumber(search("Yes",'2_all_summary'!N68)),1,2),if(isnumber(search("No",'2_all_summary'!N68)),4,3))</f>
        <v>4</v>
      </c>
      <c r="M69" s="49">
        <f>if(isnumber(search("Yes",'2_all_summary'!$E68)),if(0&lt;'2_all_summary'!O68,1,2),if(0='2_all_summary'!O68,4,3))</f>
        <v>4</v>
      </c>
      <c r="N69" s="49">
        <f>if(isnumber(search("Yes",'2_all_summary'!$E68)),if(isnumber(search("Yes",'2_all_summary'!P68)),1,2),if(isnumber(search("No",'2_all_summary'!P68)),4,3))</f>
        <v>4</v>
      </c>
      <c r="O69" s="49">
        <f>if(isnumber(search("Yes",'2_all_summary'!$E68)),if(isnumber(search("Yes",'2_all_summary'!Q68)),1,2),if(isnumber(search("No",'2_all_summary'!Q68)),4,3))</f>
        <v>4</v>
      </c>
      <c r="P69" s="49">
        <f>if(isnumber(search("Yes",'2_all_summary'!$E68)),if(isnumber(search("Yes",'2_all_summary'!R68)),1,2),if(isnumber(search("No",'2_all_summary'!R68)),4,3))</f>
        <v>4</v>
      </c>
      <c r="Q69" s="49">
        <f>if(isnumber(search("Yes",'2_all_summary'!$E68)),if(0&lt;'2_all_summary'!S68,1,2),if(0='2_all_summary'!S68,4,3))</f>
        <v>4</v>
      </c>
      <c r="R69" s="49">
        <f>if(isnumber(search("Yes",'2_all_summary'!$E68)),if(isnumber(search("Yes",'2_all_summary'!T68)),1,2),if(isnumber(search("No",'2_all_summary'!T68)),4,3))</f>
        <v>4</v>
      </c>
    </row>
    <row r="70">
      <c r="G70" s="49"/>
      <c r="H70" s="49" t="str">
        <f>'2_all_summary'!C69</f>
        <v>Addressing Marine Wildlife Entanglement in Derelict Fishing Nets Using Community-Based Social Marketing: Case Study and Lessons Learnt</v>
      </c>
      <c r="I70" s="49" t="str">
        <f>'2_all_summary'!D69</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Ãƒâ€šÃ‚Â© The Author(s) 2021.</v>
      </c>
      <c r="J70" s="49">
        <f>if(isnumber(search("Yes",'2_all_summary'!$E69)),if(isnumber(search("Yes",'2_all_summary'!L69)),1,2),if(isnumber(search("No",'2_all_summary'!L69)),4,3))</f>
        <v>4</v>
      </c>
      <c r="K70" s="49">
        <f>if(isnumber(search("Yes",'2_all_summary'!$E69)),if(isnumber(search("Yes",'2_all_summary'!M69)),1,2),if(isnumber(search("No",'2_all_summary'!M69)),4,3))</f>
        <v>4</v>
      </c>
      <c r="L70" s="49">
        <f>if(isnumber(search("Yes",'2_all_summary'!$E69)),if(isnumber(search("Yes",'2_all_summary'!N69)),1,2),if(isnumber(search("No",'2_all_summary'!N69)),4,3))</f>
        <v>4</v>
      </c>
      <c r="M70" s="49">
        <f>if(isnumber(search("Yes",'2_all_summary'!$E69)),if(0&lt;'2_all_summary'!O69,1,2),if(0='2_all_summary'!O69,4,3))</f>
        <v>4</v>
      </c>
      <c r="N70" s="49">
        <f>if(isnumber(search("Yes",'2_all_summary'!$E69)),if(isnumber(search("Yes",'2_all_summary'!P69)),1,2),if(isnumber(search("No",'2_all_summary'!P69)),4,3))</f>
        <v>4</v>
      </c>
      <c r="O70" s="49">
        <f>if(isnumber(search("Yes",'2_all_summary'!$E69)),if(isnumber(search("Yes",'2_all_summary'!Q69)),1,2),if(isnumber(search("No",'2_all_summary'!Q69)),4,3))</f>
        <v>4</v>
      </c>
      <c r="P70" s="49">
        <f>if(isnumber(search("Yes",'2_all_summary'!$E69)),if(isnumber(search("Yes",'2_all_summary'!R69)),1,2),if(isnumber(search("No",'2_all_summary'!R69)),4,3))</f>
        <v>4</v>
      </c>
      <c r="Q70" s="49">
        <f>if(isnumber(search("Yes",'2_all_summary'!$E69)),if(0&lt;'2_all_summary'!S69,1,2),if(0='2_all_summary'!S69,4,3))</f>
        <v>4</v>
      </c>
      <c r="R70" s="49">
        <f>if(isnumber(search("Yes",'2_all_summary'!$E69)),if(isnumber(search("Yes",'2_all_summary'!T69)),1,2),if(isnumber(search("No",'2_all_summary'!T69)),4,3))</f>
        <v>4</v>
      </c>
    </row>
    <row r="71">
      <c r="G71" s="49"/>
      <c r="H71" s="49" t="str">
        <f>'2_all_summary'!C70</f>
        <v>Adoption of conservation practices by agricultural landowners in three Oregon watersheds</v>
      </c>
      <c r="I71" s="49" t="str">
        <f>'2_all_summary'!D70</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71" s="49">
        <f>if(isnumber(search("Yes",'2_all_summary'!$E70)),if(isnumber(search("Yes",'2_all_summary'!L70)),1,2),if(isnumber(search("No",'2_all_summary'!L70)),4,3))</f>
        <v>4</v>
      </c>
      <c r="K71" s="49">
        <f>if(isnumber(search("Yes",'2_all_summary'!$E70)),if(isnumber(search("Yes",'2_all_summary'!M70)),1,2),if(isnumber(search("No",'2_all_summary'!M70)),4,3))</f>
        <v>4</v>
      </c>
      <c r="L71" s="49">
        <f>if(isnumber(search("Yes",'2_all_summary'!$E70)),if(isnumber(search("Yes",'2_all_summary'!N70)),1,2),if(isnumber(search("No",'2_all_summary'!N70)),4,3))</f>
        <v>4</v>
      </c>
      <c r="M71" s="49">
        <f>if(isnumber(search("Yes",'2_all_summary'!$E70)),if(0&lt;'2_all_summary'!O70,1,2),if(0='2_all_summary'!O70,4,3))</f>
        <v>4</v>
      </c>
      <c r="N71" s="49">
        <f>if(isnumber(search("Yes",'2_all_summary'!$E70)),if(isnumber(search("Yes",'2_all_summary'!P70)),1,2),if(isnumber(search("No",'2_all_summary'!P70)),4,3))</f>
        <v>4</v>
      </c>
      <c r="O71" s="49">
        <f>if(isnumber(search("Yes",'2_all_summary'!$E70)),if(isnumber(search("Yes",'2_all_summary'!Q70)),1,2),if(isnumber(search("No",'2_all_summary'!Q70)),4,3))</f>
        <v>4</v>
      </c>
      <c r="P71" s="49">
        <f>if(isnumber(search("Yes",'2_all_summary'!$E70)),if(isnumber(search("Yes",'2_all_summary'!R70)),1,2),if(isnumber(search("No",'2_all_summary'!R70)),4,3))</f>
        <v>4</v>
      </c>
      <c r="Q71" s="49">
        <f>if(isnumber(search("Yes",'2_all_summary'!$E70)),if(0&lt;'2_all_summary'!S70,1,2),if(0='2_all_summary'!S70,4,3))</f>
        <v>4</v>
      </c>
      <c r="R71" s="49">
        <f>if(isnumber(search("Yes",'2_all_summary'!$E70)),if(isnumber(search("Yes",'2_all_summary'!T70)),1,2),if(isnumber(search("No",'2_all_summary'!T70)),4,3))</f>
        <v>4</v>
      </c>
    </row>
    <row r="72">
      <c r="G72" s="49"/>
      <c r="H72" s="49" t="str">
        <f>'2_all_summary'!C71</f>
        <v>Adult cancer patient recruitment and enrollment into cell phone text message trials</v>
      </c>
      <c r="I72" s="49" t="str">
        <f>'2_all_summary'!D71</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Ãƒâ€šÃ‚Â© Mary Ann Liebert, Inc. 2016.</v>
      </c>
      <c r="J72" s="49">
        <f>if(isnumber(search("Yes",'2_all_summary'!$E71)),if(isnumber(search("Yes",'2_all_summary'!L71)),1,2),if(isnumber(search("No",'2_all_summary'!L71)),4,3))</f>
        <v>4</v>
      </c>
      <c r="K72" s="49">
        <f>if(isnumber(search("Yes",'2_all_summary'!$E71)),if(isnumber(search("Yes",'2_all_summary'!M71)),1,2),if(isnumber(search("No",'2_all_summary'!M71)),4,3))</f>
        <v>4</v>
      </c>
      <c r="L72" s="49">
        <f>if(isnumber(search("Yes",'2_all_summary'!$E71)),if(isnumber(search("Yes",'2_all_summary'!N71)),1,2),if(isnumber(search("No",'2_all_summary'!N71)),4,3))</f>
        <v>4</v>
      </c>
      <c r="M72" s="49">
        <f>if(isnumber(search("Yes",'2_all_summary'!$E71)),if(0&lt;'2_all_summary'!O71,1,2),if(0='2_all_summary'!O71,4,3))</f>
        <v>4</v>
      </c>
      <c r="N72" s="49">
        <f>if(isnumber(search("Yes",'2_all_summary'!$E71)),if(isnumber(search("Yes",'2_all_summary'!P71)),1,2),if(isnumber(search("No",'2_all_summary'!P71)),4,3))</f>
        <v>4</v>
      </c>
      <c r="O72" s="49">
        <f>if(isnumber(search("Yes",'2_all_summary'!$E71)),if(isnumber(search("Yes",'2_all_summary'!Q71)),1,2),if(isnumber(search("No",'2_all_summary'!Q71)),4,3))</f>
        <v>4</v>
      </c>
      <c r="P72" s="49">
        <f>if(isnumber(search("Yes",'2_all_summary'!$E71)),if(isnumber(search("Yes",'2_all_summary'!R71)),1,2),if(isnumber(search("No",'2_all_summary'!R71)),4,3))</f>
        <v>4</v>
      </c>
      <c r="Q72" s="49">
        <f>if(isnumber(search("Yes",'2_all_summary'!$E71)),if(0&lt;'2_all_summary'!S71,1,2),if(0='2_all_summary'!S71,4,3))</f>
        <v>4</v>
      </c>
      <c r="R72" s="49">
        <f>if(isnumber(search("Yes",'2_all_summary'!$E71)),if(isnumber(search("Yes",'2_all_summary'!T71)),1,2),if(isnumber(search("No",'2_all_summary'!T71)),4,3))</f>
        <v>4</v>
      </c>
    </row>
    <row r="73">
      <c r="G73" s="49"/>
      <c r="H73" s="49" t="str">
        <f>'2_all_summary'!C72</f>
        <v>Aetiology, practice patterns and burden of end-stage kidney disease in South Asia and South-East Asia: A questionnaire-based survey</v>
      </c>
      <c r="I73" s="49" t="str">
        <f>'2_all_summary'!D72</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2ÃƒÂ¢Ã¢â€šÂ¬Ã¢â‚¬Â_x009d_59.45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Ãƒâ€šÃ‚Â© 2020 Asian Pacific Society of Nephrology</v>
      </c>
      <c r="J73" s="49">
        <f>if(isnumber(search("Yes",'2_all_summary'!$E72)),if(isnumber(search("Yes",'2_all_summary'!L72)),1,2),if(isnumber(search("No",'2_all_summary'!L72)),4,3))</f>
        <v>4</v>
      </c>
      <c r="K73" s="49">
        <f>if(isnumber(search("Yes",'2_all_summary'!$E72)),if(isnumber(search("Yes",'2_all_summary'!M72)),1,2),if(isnumber(search("No",'2_all_summary'!M72)),4,3))</f>
        <v>4</v>
      </c>
      <c r="L73" s="49">
        <f>if(isnumber(search("Yes",'2_all_summary'!$E72)),if(isnumber(search("Yes",'2_all_summary'!N72)),1,2),if(isnumber(search("No",'2_all_summary'!N72)),4,3))</f>
        <v>4</v>
      </c>
      <c r="M73" s="49">
        <f>if(isnumber(search("Yes",'2_all_summary'!$E72)),if(0&lt;'2_all_summary'!O72,1,2),if(0='2_all_summary'!O72,4,3))</f>
        <v>4</v>
      </c>
      <c r="N73" s="49">
        <f>if(isnumber(search("Yes",'2_all_summary'!$E72)),if(isnumber(search("Yes",'2_all_summary'!P72)),1,2),if(isnumber(search("No",'2_all_summary'!P72)),4,3))</f>
        <v>4</v>
      </c>
      <c r="O73" s="49">
        <f>if(isnumber(search("Yes",'2_all_summary'!$E72)),if(isnumber(search("Yes",'2_all_summary'!Q72)),1,2),if(isnumber(search("No",'2_all_summary'!Q72)),4,3))</f>
        <v>4</v>
      </c>
      <c r="P73" s="49">
        <f>if(isnumber(search("Yes",'2_all_summary'!$E72)),if(isnumber(search("Yes",'2_all_summary'!R72)),1,2),if(isnumber(search("No",'2_all_summary'!R72)),4,3))</f>
        <v>4</v>
      </c>
      <c r="Q73" s="49">
        <f>if(isnumber(search("Yes",'2_all_summary'!$E72)),if(0&lt;'2_all_summary'!S72,1,2),if(0='2_all_summary'!S72,4,3))</f>
        <v>4</v>
      </c>
      <c r="R73" s="49">
        <f>if(isnumber(search("Yes",'2_all_summary'!$E72)),if(isnumber(search("Yes",'2_all_summary'!T72)),1,2),if(isnumber(search("No",'2_all_summary'!T72)),4,3))</f>
        <v>4</v>
      </c>
    </row>
    <row r="74">
      <c r="G74" s="49"/>
      <c r="H74" s="49" t="str">
        <f>'2_all_summary'!C73</f>
        <v>Allies, not aliens: Increasing the role of local communities in marine protected area implementation</v>
      </c>
      <c r="I74" s="49" t="str">
        <f>'2_all_summary'!D73</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Ãƒâ€šÃ‚Â© 2010 Foundation for Environmental Conservation.</v>
      </c>
      <c r="J74" s="49">
        <f>if(isnumber(search("Yes",'2_all_summary'!$E73)),if(isnumber(search("Yes",'2_all_summary'!L73)),1,2),if(isnumber(search("No",'2_all_summary'!L73)),4,3))</f>
        <v>2</v>
      </c>
      <c r="K74" s="49">
        <f>if(isnumber(search("Yes",'2_all_summary'!$E73)),if(isnumber(search("Yes",'2_all_summary'!M73)),1,2),if(isnumber(search("No",'2_all_summary'!M73)),4,3))</f>
        <v>2</v>
      </c>
      <c r="L74" s="49">
        <f>if(isnumber(search("Yes",'2_all_summary'!$E73)),if(isnumber(search("Yes",'2_all_summary'!N73)),1,2),if(isnumber(search("No",'2_all_summary'!N73)),4,3))</f>
        <v>2</v>
      </c>
      <c r="M74" s="49">
        <f>if(isnumber(search("Yes",'2_all_summary'!$E73)),if(0&lt;'2_all_summary'!O73,1,2),if(0='2_all_summary'!O73,4,3))</f>
        <v>2</v>
      </c>
      <c r="N74" s="49">
        <f>if(isnumber(search("Yes",'2_all_summary'!$E73)),if(isnumber(search("Yes",'2_all_summary'!P73)),1,2),if(isnumber(search("No",'2_all_summary'!P73)),4,3))</f>
        <v>2</v>
      </c>
      <c r="O74" s="49">
        <f>if(isnumber(search("Yes",'2_all_summary'!$E73)),if(isnumber(search("Yes",'2_all_summary'!Q73)),1,2),if(isnumber(search("No",'2_all_summary'!Q73)),4,3))</f>
        <v>2</v>
      </c>
      <c r="P74" s="49">
        <f>if(isnumber(search("Yes",'2_all_summary'!$E73)),if(isnumber(search("Yes",'2_all_summary'!R73)),1,2),if(isnumber(search("No",'2_all_summary'!R73)),4,3))</f>
        <v>2</v>
      </c>
      <c r="Q74" s="49">
        <f>if(isnumber(search("Yes",'2_all_summary'!$E73)),if(0&lt;'2_all_summary'!S73,1,2),if(0='2_all_summary'!S73,4,3))</f>
        <v>2</v>
      </c>
      <c r="R74" s="49">
        <f>if(isnumber(search("Yes",'2_all_summary'!$E73)),if(isnumber(search("Yes",'2_all_summary'!T73)),1,2),if(isnumber(search("No",'2_all_summary'!T73)),4,3))</f>
        <v>2</v>
      </c>
    </row>
    <row r="75">
      <c r="G75" s="49"/>
      <c r="H75" s="49" t="str">
        <f>'2_all_summary'!C74</f>
        <v>Alternatives to conventional management: Lessons from small-scale fisheries</v>
      </c>
      <c r="I75" s="49" t="str">
        <f>'2_all_summary'!D74</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75" s="49">
        <f>if(isnumber(search("Yes",'2_all_summary'!$E74)),if(isnumber(search("Yes",'2_all_summary'!L74)),1,2),if(isnumber(search("No",'2_all_summary'!L74)),4,3))</f>
        <v>2</v>
      </c>
      <c r="K75" s="49">
        <f>if(isnumber(search("Yes",'2_all_summary'!$E74)),if(isnumber(search("Yes",'2_all_summary'!M74)),1,2),if(isnumber(search("No",'2_all_summary'!M74)),4,3))</f>
        <v>2</v>
      </c>
      <c r="L75" s="49">
        <f>if(isnumber(search("Yes",'2_all_summary'!$E74)),if(isnumber(search("Yes",'2_all_summary'!N74)),1,2),if(isnumber(search("No",'2_all_summary'!N74)),4,3))</f>
        <v>2</v>
      </c>
      <c r="M75" s="49">
        <f>if(isnumber(search("Yes",'2_all_summary'!$E74)),if(0&lt;'2_all_summary'!O74,1,2),if(0='2_all_summary'!O74,4,3))</f>
        <v>2</v>
      </c>
      <c r="N75" s="49">
        <f>if(isnumber(search("Yes",'2_all_summary'!$E74)),if(isnumber(search("Yes",'2_all_summary'!P74)),1,2),if(isnumber(search("No",'2_all_summary'!P74)),4,3))</f>
        <v>2</v>
      </c>
      <c r="O75" s="49">
        <f>if(isnumber(search("Yes",'2_all_summary'!$E74)),if(isnumber(search("Yes",'2_all_summary'!Q74)),1,2),if(isnumber(search("No",'2_all_summary'!Q74)),4,3))</f>
        <v>2</v>
      </c>
      <c r="P75" s="49">
        <f>if(isnumber(search("Yes",'2_all_summary'!$E74)),if(isnumber(search("Yes",'2_all_summary'!R74)),1,2),if(isnumber(search("No",'2_all_summary'!R74)),4,3))</f>
        <v>2</v>
      </c>
      <c r="Q75" s="49">
        <f>if(isnumber(search("Yes",'2_all_summary'!$E74)),if(0&lt;'2_all_summary'!S74,1,2),if(0='2_all_summary'!S74,4,3))</f>
        <v>2</v>
      </c>
      <c r="R75" s="49">
        <f>if(isnumber(search("Yes",'2_all_summary'!$E74)),if(isnumber(search("Yes",'2_all_summary'!T74)),1,2),if(isnumber(search("No",'2_all_summary'!T74)),4,3))</f>
        <v>2</v>
      </c>
    </row>
    <row r="76">
      <c r="G76" s="49"/>
      <c r="H76" s="49" t="str">
        <f>'2_all_summary'!C75</f>
        <v>An agent-based model to optimize transboundary management for the walleye pollock (Gadus chalcogrammus) fishery in the Gulf of Alaska</v>
      </c>
      <c r="I76" s="49" t="str">
        <f>'2_all_summary'!D75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ÃƒÂ¢Ã¢â€šÂ¬Ã…â€œBest practicesÃƒÂ¢Ã¢â€šÂ¬Ã‚Â_x009d_ for fishery management should include simulation analysis of management alternatives before selection of the preferred alternative for real-world implementation. Ãƒâ€šÃ‚Â© 2021 The Authors. Natural Resource Modeling published by Wiley Periodicals LLC</v>
      </c>
      <c r="J76" s="49">
        <f>if(isnumber(search("Yes",'2_all_summary'!$E75)),if(isnumber(search("Yes",'2_all_summary'!L75)),1,2),if(isnumber(search("No",'2_all_summary'!L75)),4,3))</f>
        <v>4</v>
      </c>
      <c r="K76" s="49">
        <f>if(isnumber(search("Yes",'2_all_summary'!$E75)),if(isnumber(search("Yes",'2_all_summary'!M75)),1,2),if(isnumber(search("No",'2_all_summary'!M75)),4,3))</f>
        <v>4</v>
      </c>
      <c r="L76" s="49">
        <f>if(isnumber(search("Yes",'2_all_summary'!$E75)),if(isnumber(search("Yes",'2_all_summary'!N75)),1,2),if(isnumber(search("No",'2_all_summary'!N75)),4,3))</f>
        <v>4</v>
      </c>
      <c r="M76" s="49">
        <f>if(isnumber(search("Yes",'2_all_summary'!$E75)),if(0&lt;'2_all_summary'!O75,1,2),if(0='2_all_summary'!O75,4,3))</f>
        <v>4</v>
      </c>
      <c r="N76" s="49">
        <f>if(isnumber(search("Yes",'2_all_summary'!$E75)),if(isnumber(search("Yes",'2_all_summary'!P75)),1,2),if(isnumber(search("No",'2_all_summary'!P75)),4,3))</f>
        <v>4</v>
      </c>
      <c r="O76" s="49">
        <f>if(isnumber(search("Yes",'2_all_summary'!$E75)),if(isnumber(search("Yes",'2_all_summary'!Q75)),1,2),if(isnumber(search("No",'2_all_summary'!Q75)),4,3))</f>
        <v>4</v>
      </c>
      <c r="P76" s="49">
        <f>if(isnumber(search("Yes",'2_all_summary'!$E75)),if(isnumber(search("Yes",'2_all_summary'!R75)),1,2),if(isnumber(search("No",'2_all_summary'!R75)),4,3))</f>
        <v>4</v>
      </c>
      <c r="Q76" s="49">
        <f>if(isnumber(search("Yes",'2_all_summary'!$E75)),if(0&lt;'2_all_summary'!S75,1,2),if(0='2_all_summary'!S75,4,3))</f>
        <v>4</v>
      </c>
      <c r="R76" s="49">
        <f>if(isnumber(search("Yes",'2_all_summary'!$E75)),if(isnumber(search("Yes",'2_all_summary'!T75)),1,2),if(isnumber(search("No",'2_all_summary'!T75)),4,3))</f>
        <v>4</v>
      </c>
    </row>
    <row r="77">
      <c r="G77" s="49"/>
      <c r="H77" s="49" t="str">
        <f>'2_all_summary'!C76</f>
        <v>An assessment of the current status of the chokka squid fishery in South Africa and an evaluation of alternative allocation strategies</v>
      </c>
      <c r="I77" s="49" t="str">
        <f>'2_all_summary'!D76</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Ãƒâ€šÃ‚Â© 2013 Elsevier Ltd.</v>
      </c>
      <c r="J77" s="49">
        <f>if(isnumber(search("Yes",'2_all_summary'!$E76)),if(isnumber(search("Yes",'2_all_summary'!L76)),1,2),if(isnumber(search("No",'2_all_summary'!L76)),4,3))</f>
        <v>4</v>
      </c>
      <c r="K77" s="49">
        <f>if(isnumber(search("Yes",'2_all_summary'!$E76)),if(isnumber(search("Yes",'2_all_summary'!M76)),1,2),if(isnumber(search("No",'2_all_summary'!M76)),4,3))</f>
        <v>4</v>
      </c>
      <c r="L77" s="49">
        <f>if(isnumber(search("Yes",'2_all_summary'!$E76)),if(isnumber(search("Yes",'2_all_summary'!N76)),1,2),if(isnumber(search("No",'2_all_summary'!N76)),4,3))</f>
        <v>4</v>
      </c>
      <c r="M77" s="49">
        <f>if(isnumber(search("Yes",'2_all_summary'!$E76)),if(0&lt;'2_all_summary'!O76,1,2),if(0='2_all_summary'!O76,4,3))</f>
        <v>4</v>
      </c>
      <c r="N77" s="49">
        <f>if(isnumber(search("Yes",'2_all_summary'!$E76)),if(isnumber(search("Yes",'2_all_summary'!P76)),1,2),if(isnumber(search("No",'2_all_summary'!P76)),4,3))</f>
        <v>4</v>
      </c>
      <c r="O77" s="49">
        <f>if(isnumber(search("Yes",'2_all_summary'!$E76)),if(isnumber(search("Yes",'2_all_summary'!Q76)),1,2),if(isnumber(search("No",'2_all_summary'!Q76)),4,3))</f>
        <v>4</v>
      </c>
      <c r="P77" s="49">
        <f>if(isnumber(search("Yes",'2_all_summary'!$E76)),if(isnumber(search("Yes",'2_all_summary'!R76)),1,2),if(isnumber(search("No",'2_all_summary'!R76)),4,3))</f>
        <v>4</v>
      </c>
      <c r="Q77" s="49">
        <f>if(isnumber(search("Yes",'2_all_summary'!$E76)),if(0&lt;'2_all_summary'!S76,1,2),if(0='2_all_summary'!S76,4,3))</f>
        <v>4</v>
      </c>
      <c r="R77" s="49">
        <f>if(isnumber(search("Yes",'2_all_summary'!$E76)),if(isnumber(search("Yes",'2_all_summary'!T76)),1,2),if(isnumber(search("No",'2_all_summary'!T76)),4,3))</f>
        <v>4</v>
      </c>
    </row>
    <row r="78">
      <c r="G78" s="49"/>
      <c r="H78" s="49" t="str">
        <f>'2_all_summary'!C77</f>
        <v>An empirical bio-economic stocking model for floodplain beels in Bangladesh</v>
      </c>
      <c r="I78" s="49" t="str">
        <f>'2_all_summary'!D77</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Ãƒâ€šÃ‚Â© 2007 Blackwell Publishing Ltd.</v>
      </c>
      <c r="J78" s="49">
        <f>if(isnumber(search("Yes",'2_all_summary'!$E77)),if(isnumber(search("Yes",'2_all_summary'!L77)),1,2),if(isnumber(search("No",'2_all_summary'!L77)),4,3))</f>
        <v>4</v>
      </c>
      <c r="K78" s="49">
        <f>if(isnumber(search("Yes",'2_all_summary'!$E77)),if(isnumber(search("Yes",'2_all_summary'!M77)),1,2),if(isnumber(search("No",'2_all_summary'!M77)),4,3))</f>
        <v>4</v>
      </c>
      <c r="L78" s="49">
        <f>if(isnumber(search("Yes",'2_all_summary'!$E77)),if(isnumber(search("Yes",'2_all_summary'!N77)),1,2),if(isnumber(search("No",'2_all_summary'!N77)),4,3))</f>
        <v>4</v>
      </c>
      <c r="M78" s="49">
        <f>if(isnumber(search("Yes",'2_all_summary'!$E77)),if(0&lt;'2_all_summary'!O77,1,2),if(0='2_all_summary'!O77,4,3))</f>
        <v>4</v>
      </c>
      <c r="N78" s="49">
        <f>if(isnumber(search("Yes",'2_all_summary'!$E77)),if(isnumber(search("Yes",'2_all_summary'!P77)),1,2),if(isnumber(search("No",'2_all_summary'!P77)),4,3))</f>
        <v>4</v>
      </c>
      <c r="O78" s="49">
        <f>if(isnumber(search("Yes",'2_all_summary'!$E77)),if(isnumber(search("Yes",'2_all_summary'!Q77)),1,2),if(isnumber(search("No",'2_all_summary'!Q77)),4,3))</f>
        <v>4</v>
      </c>
      <c r="P78" s="49">
        <f>if(isnumber(search("Yes",'2_all_summary'!$E77)),if(isnumber(search("Yes",'2_all_summary'!R77)),1,2),if(isnumber(search("No",'2_all_summary'!R77)),4,3))</f>
        <v>4</v>
      </c>
      <c r="Q78" s="49">
        <f>if(isnumber(search("Yes",'2_all_summary'!$E77)),if(0&lt;'2_all_summary'!S77,1,2),if(0='2_all_summary'!S77,4,3))</f>
        <v>4</v>
      </c>
      <c r="R78" s="49">
        <f>if(isnumber(search("Yes",'2_all_summary'!$E77)),if(isnumber(search("Yes",'2_all_summary'!T77)),1,2),if(isnumber(search("No",'2_all_summary'!T77)),4,3))</f>
        <v>4</v>
      </c>
    </row>
    <row r="79">
      <c r="G79" s="49"/>
      <c r="H79" s="49" t="str">
        <f>'2_all_summary'!C78</f>
        <v>An epidemiologic transition of cardiovascular disease risk in Carriacou and Petite Martinique, Grenada: The Grenada heart project, 2005-2007</v>
      </c>
      <c r="I79" s="49" t="str">
        <f>'2_all_summary'!D78</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ÃƒÂ¢Ã¢â‚¬Â°Ã‚Â¥65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79" s="49">
        <f>if(isnumber(search("Yes",'2_all_summary'!$E78)),if(isnumber(search("Yes",'2_all_summary'!L78)),1,2),if(isnumber(search("No",'2_all_summary'!L78)),4,3))</f>
        <v>4</v>
      </c>
      <c r="K79" s="49">
        <f>if(isnumber(search("Yes",'2_all_summary'!$E78)),if(isnumber(search("Yes",'2_all_summary'!M78)),1,2),if(isnumber(search("No",'2_all_summary'!M78)),4,3))</f>
        <v>4</v>
      </c>
      <c r="L79" s="49">
        <f>if(isnumber(search("Yes",'2_all_summary'!$E78)),if(isnumber(search("Yes",'2_all_summary'!N78)),1,2),if(isnumber(search("No",'2_all_summary'!N78)),4,3))</f>
        <v>4</v>
      </c>
      <c r="M79" s="49">
        <f>if(isnumber(search("Yes",'2_all_summary'!$E78)),if(0&lt;'2_all_summary'!O78,1,2),if(0='2_all_summary'!O78,4,3))</f>
        <v>4</v>
      </c>
      <c r="N79" s="49">
        <f>if(isnumber(search("Yes",'2_all_summary'!$E78)),if(isnumber(search("Yes",'2_all_summary'!P78)),1,2),if(isnumber(search("No",'2_all_summary'!P78)),4,3))</f>
        <v>4</v>
      </c>
      <c r="O79" s="49">
        <f>if(isnumber(search("Yes",'2_all_summary'!$E78)),if(isnumber(search("Yes",'2_all_summary'!Q78)),1,2),if(isnumber(search("No",'2_all_summary'!Q78)),4,3))</f>
        <v>4</v>
      </c>
      <c r="P79" s="49">
        <f>if(isnumber(search("Yes",'2_all_summary'!$E78)),if(isnumber(search("Yes",'2_all_summary'!R78)),1,2),if(isnumber(search("No",'2_all_summary'!R78)),4,3))</f>
        <v>4</v>
      </c>
      <c r="Q79" s="49">
        <f>if(isnumber(search("Yes",'2_all_summary'!$E78)),if(0&lt;'2_all_summary'!S78,1,2),if(0='2_all_summary'!S78,4,3))</f>
        <v>4</v>
      </c>
      <c r="R79" s="49">
        <f>if(isnumber(search("Yes",'2_all_summary'!$E78)),if(isnumber(search("Yes",'2_all_summary'!T78)),1,2),if(isnumber(search("No",'2_all_summary'!T78)),4,3))</f>
        <v>4</v>
      </c>
    </row>
    <row r="80">
      <c r="G80" s="49"/>
      <c r="H80" s="49" t="str">
        <f>'2_all_summary'!C79</f>
        <v>An evaluation of a management saga: The Banks Peninsula Marine Mammal Sanctuary, New Zealand</v>
      </c>
      <c r="I80" s="49" t="str">
        <f>'2_all_summary'!D79</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Ãƒâ€šÃ‚Â© 2000 Academic Press.</v>
      </c>
      <c r="J80" s="49">
        <f>if(isnumber(search("Yes",'2_all_summary'!$E79)),if(isnumber(search("Yes",'2_all_summary'!L79)),1,2),if(isnumber(search("No",'2_all_summary'!L79)),4,3))</f>
        <v>4</v>
      </c>
      <c r="K80" s="49">
        <f>if(isnumber(search("Yes",'2_all_summary'!$E79)),if(isnumber(search("Yes",'2_all_summary'!M79)),1,2),if(isnumber(search("No",'2_all_summary'!M79)),4,3))</f>
        <v>4</v>
      </c>
      <c r="L80" s="49">
        <f>if(isnumber(search("Yes",'2_all_summary'!$E79)),if(isnumber(search("Yes",'2_all_summary'!N79)),1,2),if(isnumber(search("No",'2_all_summary'!N79)),4,3))</f>
        <v>4</v>
      </c>
      <c r="M80" s="49">
        <f>if(isnumber(search("Yes",'2_all_summary'!$E79)),if(0&lt;'2_all_summary'!O79,1,2),if(0='2_all_summary'!O79,4,3))</f>
        <v>4</v>
      </c>
      <c r="N80" s="49">
        <f>if(isnumber(search("Yes",'2_all_summary'!$E79)),if(isnumber(search("Yes",'2_all_summary'!P79)),1,2),if(isnumber(search("No",'2_all_summary'!P79)),4,3))</f>
        <v>4</v>
      </c>
      <c r="O80" s="49">
        <f>if(isnumber(search("Yes",'2_all_summary'!$E79)),if(isnumber(search("Yes",'2_all_summary'!Q79)),1,2),if(isnumber(search("No",'2_all_summary'!Q79)),4,3))</f>
        <v>4</v>
      </c>
      <c r="P80" s="49">
        <f>if(isnumber(search("Yes",'2_all_summary'!$E79)),if(isnumber(search("Yes",'2_all_summary'!R79)),1,2),if(isnumber(search("No",'2_all_summary'!R79)),4,3))</f>
        <v>4</v>
      </c>
      <c r="Q80" s="49">
        <f>if(isnumber(search("Yes",'2_all_summary'!$E79)),if(0&lt;'2_all_summary'!S79,1,2),if(0='2_all_summary'!S79,4,3))</f>
        <v>4</v>
      </c>
      <c r="R80" s="49">
        <f>if(isnumber(search("Yes",'2_all_summary'!$E79)),if(isnumber(search("Yes",'2_all_summary'!T79)),1,2),if(isnumber(search("No",'2_all_summary'!T79)),4,3))</f>
        <v>4</v>
      </c>
    </row>
    <row r="81">
      <c r="G81" s="49"/>
      <c r="H81" s="49" t="str">
        <f>'2_all_summary'!C80</f>
        <v>An evolutionary approach to adaptive capacity assessment: A case study of Whitehouse, Jamaica</v>
      </c>
      <c r="I81" s="49" t="str">
        <f>'2_all_summary'!D80</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Ãƒâ€šÃ‚Â© 2015.</v>
      </c>
      <c r="J81" s="49">
        <f>if(isnumber(search("Yes",'2_all_summary'!$E80)),if(isnumber(search("Yes",'2_all_summary'!L80)),1,2),if(isnumber(search("No",'2_all_summary'!L80)),4,3))</f>
        <v>4</v>
      </c>
      <c r="K81" s="49">
        <f>if(isnumber(search("Yes",'2_all_summary'!$E80)),if(isnumber(search("Yes",'2_all_summary'!M80)),1,2),if(isnumber(search("No",'2_all_summary'!M80)),4,3))</f>
        <v>4</v>
      </c>
      <c r="L81" s="49">
        <f>if(isnumber(search("Yes",'2_all_summary'!$E80)),if(isnumber(search("Yes",'2_all_summary'!N80)),1,2),if(isnumber(search("No",'2_all_summary'!N80)),4,3))</f>
        <v>4</v>
      </c>
      <c r="M81" s="49">
        <f>if(isnumber(search("Yes",'2_all_summary'!$E80)),if(0&lt;'2_all_summary'!O80,1,2),if(0='2_all_summary'!O80,4,3))</f>
        <v>4</v>
      </c>
      <c r="N81" s="49">
        <f>if(isnumber(search("Yes",'2_all_summary'!$E80)),if(isnumber(search("Yes",'2_all_summary'!P80)),1,2),if(isnumber(search("No",'2_all_summary'!P80)),4,3))</f>
        <v>4</v>
      </c>
      <c r="O81" s="49">
        <f>if(isnumber(search("Yes",'2_all_summary'!$E80)),if(isnumber(search("Yes",'2_all_summary'!Q80)),1,2),if(isnumber(search("No",'2_all_summary'!Q80)),4,3))</f>
        <v>4</v>
      </c>
      <c r="P81" s="49">
        <f>if(isnumber(search("Yes",'2_all_summary'!$E80)),if(isnumber(search("Yes",'2_all_summary'!R80)),1,2),if(isnumber(search("No",'2_all_summary'!R80)),4,3))</f>
        <v>4</v>
      </c>
      <c r="Q81" s="49">
        <f>if(isnumber(search("Yes",'2_all_summary'!$E80)),if(0&lt;'2_all_summary'!S80,1,2),if(0='2_all_summary'!S80,4,3))</f>
        <v>4</v>
      </c>
      <c r="R81" s="49">
        <f>if(isnumber(search("Yes",'2_all_summary'!$E80)),if(isnumber(search("Yes",'2_all_summary'!T80)),1,2),if(isnumber(search("No",'2_all_summary'!T80)),4,3))</f>
        <v>4</v>
      </c>
    </row>
    <row r="82">
      <c r="G82" s="49"/>
      <c r="H82" s="49" t="str">
        <f>'2_all_summary'!C81</f>
        <v>An exploration of Hul'qumi'num Coast Salish peoples' attitudes towards the establishment of no-take zones within marine protected areas in the Salish Sea, Canada</v>
      </c>
      <c r="I82" s="49" t="str">
        <f>'2_all_summary'!D81</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Ãƒâ€šÃ‚Â© Canadian Association of Geographers/L'Association canadienne des gÃƒÆ’Ã‚Â©ographes.</v>
      </c>
      <c r="J82" s="49">
        <f>if(isnumber(search("Yes",'2_all_summary'!$E81)),if(isnumber(search("Yes",'2_all_summary'!L81)),1,2),if(isnumber(search("No",'2_all_summary'!L81)),4,3))</f>
        <v>4</v>
      </c>
      <c r="K82" s="49">
        <f>if(isnumber(search("Yes",'2_all_summary'!$E81)),if(isnumber(search("Yes",'2_all_summary'!M81)),1,2),if(isnumber(search("No",'2_all_summary'!M81)),4,3))</f>
        <v>4</v>
      </c>
      <c r="L82" s="49">
        <f>if(isnumber(search("Yes",'2_all_summary'!$E81)),if(isnumber(search("Yes",'2_all_summary'!N81)),1,2),if(isnumber(search("No",'2_all_summary'!N81)),4,3))</f>
        <v>4</v>
      </c>
      <c r="M82" s="49">
        <f>if(isnumber(search("Yes",'2_all_summary'!$E81)),if(0&lt;'2_all_summary'!O81,1,2),if(0='2_all_summary'!O81,4,3))</f>
        <v>4</v>
      </c>
      <c r="N82" s="49">
        <f>if(isnumber(search("Yes",'2_all_summary'!$E81)),if(isnumber(search("Yes",'2_all_summary'!P81)),1,2),if(isnumber(search("No",'2_all_summary'!P81)),4,3))</f>
        <v>4</v>
      </c>
      <c r="O82" s="49">
        <f>if(isnumber(search("Yes",'2_all_summary'!$E81)),if(isnumber(search("Yes",'2_all_summary'!Q81)),1,2),if(isnumber(search("No",'2_all_summary'!Q81)),4,3))</f>
        <v>4</v>
      </c>
      <c r="P82" s="49">
        <f>if(isnumber(search("Yes",'2_all_summary'!$E81)),if(isnumber(search("Yes",'2_all_summary'!R81)),1,2),if(isnumber(search("No",'2_all_summary'!R81)),4,3))</f>
        <v>4</v>
      </c>
      <c r="Q82" s="49">
        <f>if(isnumber(search("Yes",'2_all_summary'!$E81)),if(0&lt;'2_all_summary'!S81,1,2),if(0='2_all_summary'!S81,4,3))</f>
        <v>4</v>
      </c>
      <c r="R82" s="49">
        <f>if(isnumber(search("Yes",'2_all_summary'!$E81)),if(isnumber(search("Yes",'2_all_summary'!T81)),1,2),if(isnumber(search("No",'2_all_summary'!T81)),4,3))</f>
        <v>4</v>
      </c>
    </row>
    <row r="83">
      <c r="G83" s="49"/>
      <c r="H83" s="49" t="str">
        <f>'2_all_summary'!C82</f>
        <v>An institutional development process in community based coastal resource management: building the capacity and opportunity for community based co-management in a small-scale fisheries community</v>
      </c>
      <c r="I83" s="49" t="str">
        <f>'2_all_summary'!D82</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83" s="49">
        <f>if(isnumber(search("Yes",'2_all_summary'!$E82)),if(isnumber(search("Yes",'2_all_summary'!L82)),1,2),if(isnumber(search("No",'2_all_summary'!L82)),4,3))</f>
        <v>4</v>
      </c>
      <c r="K83" s="49">
        <f>if(isnumber(search("Yes",'2_all_summary'!$E82)),if(isnumber(search("Yes",'2_all_summary'!M82)),1,2),if(isnumber(search("No",'2_all_summary'!M82)),4,3))</f>
        <v>4</v>
      </c>
      <c r="L83" s="49">
        <f>if(isnumber(search("Yes",'2_all_summary'!$E82)),if(isnumber(search("Yes",'2_all_summary'!N82)),1,2),if(isnumber(search("No",'2_all_summary'!N82)),4,3))</f>
        <v>4</v>
      </c>
      <c r="M83" s="49">
        <f>if(isnumber(search("Yes",'2_all_summary'!$E82)),if(0&lt;'2_all_summary'!O82,1,2),if(0='2_all_summary'!O82,4,3))</f>
        <v>4</v>
      </c>
      <c r="N83" s="49">
        <f>if(isnumber(search("Yes",'2_all_summary'!$E82)),if(isnumber(search("Yes",'2_all_summary'!P82)),1,2),if(isnumber(search("No",'2_all_summary'!P82)),4,3))</f>
        <v>4</v>
      </c>
      <c r="O83" s="49">
        <f>if(isnumber(search("Yes",'2_all_summary'!$E82)),if(isnumber(search("Yes",'2_all_summary'!Q82)),1,2),if(isnumber(search("No",'2_all_summary'!Q82)),4,3))</f>
        <v>4</v>
      </c>
      <c r="P83" s="49">
        <f>if(isnumber(search("Yes",'2_all_summary'!$E82)),if(isnumber(search("Yes",'2_all_summary'!R82)),1,2),if(isnumber(search("No",'2_all_summary'!R82)),4,3))</f>
        <v>4</v>
      </c>
      <c r="Q83" s="49">
        <f>if(isnumber(search("Yes",'2_all_summary'!$E82)),if(0&lt;'2_all_summary'!S82,1,2),if(0='2_all_summary'!S82,4,3))</f>
        <v>4</v>
      </c>
      <c r="R83" s="49">
        <f>if(isnumber(search("Yes",'2_all_summary'!$E82)),if(isnumber(search("Yes",'2_all_summary'!T82)),1,2),if(isnumber(search("No",'2_all_summary'!T82)),4,3))</f>
        <v>4</v>
      </c>
    </row>
    <row r="84">
      <c r="G84" s="49"/>
      <c r="H84" s="49" t="str">
        <f>'2_all_summary'!C83</f>
        <v>An institutional model for comanagement of coastal resources in fiji</v>
      </c>
      <c r="I84" s="49" t="str">
        <f>'2_all_summary'!D83</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Ãƒâ€šÃ‚Â© 2000 Taylor &amp; Francis.</v>
      </c>
      <c r="J84" s="49">
        <f>if(isnumber(search("Yes",'2_all_summary'!$E83)),if(isnumber(search("Yes",'2_all_summary'!L83)),1,2),if(isnumber(search("No",'2_all_summary'!L83)),4,3))</f>
        <v>2</v>
      </c>
      <c r="K84" s="49">
        <f>if(isnumber(search("Yes",'2_all_summary'!$E83)),if(isnumber(search("Yes",'2_all_summary'!M83)),1,2),if(isnumber(search("No",'2_all_summary'!M83)),4,3))</f>
        <v>2</v>
      </c>
      <c r="L84" s="49">
        <f>if(isnumber(search("Yes",'2_all_summary'!$E83)),if(isnumber(search("Yes",'2_all_summary'!N83)),1,2),if(isnumber(search("No",'2_all_summary'!N83)),4,3))</f>
        <v>2</v>
      </c>
      <c r="M84" s="49">
        <f>if(isnumber(search("Yes",'2_all_summary'!$E83)),if(0&lt;'2_all_summary'!O83,1,2),if(0='2_all_summary'!O83,4,3))</f>
        <v>2</v>
      </c>
      <c r="N84" s="49">
        <f>if(isnumber(search("Yes",'2_all_summary'!$E83)),if(isnumber(search("Yes",'2_all_summary'!P83)),1,2),if(isnumber(search("No",'2_all_summary'!P83)),4,3))</f>
        <v>2</v>
      </c>
      <c r="O84" s="49">
        <f>if(isnumber(search("Yes",'2_all_summary'!$E83)),if(isnumber(search("Yes",'2_all_summary'!Q83)),1,2),if(isnumber(search("No",'2_all_summary'!Q83)),4,3))</f>
        <v>2</v>
      </c>
      <c r="P84" s="49">
        <f>if(isnumber(search("Yes",'2_all_summary'!$E83)),if(isnumber(search("Yes",'2_all_summary'!R83)),1,2),if(isnumber(search("No",'2_all_summary'!R83)),4,3))</f>
        <v>2</v>
      </c>
      <c r="Q84" s="49">
        <f>if(isnumber(search("Yes",'2_all_summary'!$E83)),if(0&lt;'2_all_summary'!S83,1,2),if(0='2_all_summary'!S83,4,3))</f>
        <v>2</v>
      </c>
      <c r="R84" s="49">
        <f>if(isnumber(search("Yes",'2_all_summary'!$E83)),if(isnumber(search("Yes",'2_all_summary'!T83)),1,2),if(isnumber(search("No",'2_all_summary'!T83)),4,3))</f>
        <v>2</v>
      </c>
    </row>
    <row r="85">
      <c r="G85" s="49"/>
      <c r="H85" s="49" t="str">
        <f>'2_all_summary'!C84</f>
        <v>An interdisciplinary evaluation of community-based TURF-reserves</v>
      </c>
      <c r="I85" s="49" t="str">
        <f>'2_all_summary'!D84</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Ãƒâ€šÃ‚Â© 2019 VillaseÃƒÆ’Ã‚Â±or-Derbez et al.</v>
      </c>
      <c r="J85" s="49">
        <f>if(isnumber(search("Yes",'2_all_summary'!$E84)),if(isnumber(search("Yes",'2_all_summary'!L84)),1,2),if(isnumber(search("No",'2_all_summary'!L84)),4,3))</f>
        <v>4</v>
      </c>
      <c r="K85" s="49">
        <f>if(isnumber(search("Yes",'2_all_summary'!$E84)),if(isnumber(search("Yes",'2_all_summary'!M84)),1,2),if(isnumber(search("No",'2_all_summary'!M84)),4,3))</f>
        <v>4</v>
      </c>
      <c r="L85" s="49">
        <f>if(isnumber(search("Yes",'2_all_summary'!$E84)),if(isnumber(search("Yes",'2_all_summary'!N84)),1,2),if(isnumber(search("No",'2_all_summary'!N84)),4,3))</f>
        <v>4</v>
      </c>
      <c r="M85" s="49">
        <f>if(isnumber(search("Yes",'2_all_summary'!$E84)),if(0&lt;'2_all_summary'!O84,1,2),if(0='2_all_summary'!O84,4,3))</f>
        <v>4</v>
      </c>
      <c r="N85" s="49">
        <f>if(isnumber(search("Yes",'2_all_summary'!$E84)),if(isnumber(search("Yes",'2_all_summary'!P84)),1,2),if(isnumber(search("No",'2_all_summary'!P84)),4,3))</f>
        <v>4</v>
      </c>
      <c r="O85" s="49">
        <f>if(isnumber(search("Yes",'2_all_summary'!$E84)),if(isnumber(search("Yes",'2_all_summary'!Q84)),1,2),if(isnumber(search("No",'2_all_summary'!Q84)),4,3))</f>
        <v>4</v>
      </c>
      <c r="P85" s="49">
        <f>if(isnumber(search("Yes",'2_all_summary'!$E84)),if(isnumber(search("Yes",'2_all_summary'!R84)),1,2),if(isnumber(search("No",'2_all_summary'!R84)),4,3))</f>
        <v>4</v>
      </c>
      <c r="Q85" s="49">
        <f>if(isnumber(search("Yes",'2_all_summary'!$E84)),if(0&lt;'2_all_summary'!S84,1,2),if(0='2_all_summary'!S84,4,3))</f>
        <v>4</v>
      </c>
      <c r="R85" s="49">
        <f>if(isnumber(search("Yes",'2_all_summary'!$E84)),if(isnumber(search("Yes",'2_all_summary'!T84)),1,2),if(isnumber(search("No",'2_all_summary'!T84)),4,3))</f>
        <v>4</v>
      </c>
    </row>
    <row r="86">
      <c r="G86" s="49"/>
      <c r="H86" s="49" t="str">
        <f>'2_all_summary'!C85</f>
        <v>An introduction to Japanese and French fisheries</v>
      </c>
      <c r="I86" s="49" t="str">
        <f>'2_all_summary'!D85</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86" s="49">
        <f>if(isnumber(search("Yes",'2_all_summary'!$E85)),if(isnumber(search("Yes",'2_all_summary'!L85)),1,2),if(isnumber(search("No",'2_all_summary'!L85)),4,3))</f>
        <v>4</v>
      </c>
      <c r="K86" s="49">
        <f>if(isnumber(search("Yes",'2_all_summary'!$E85)),if(isnumber(search("Yes",'2_all_summary'!M85)),1,2),if(isnumber(search("No",'2_all_summary'!M85)),4,3))</f>
        <v>4</v>
      </c>
      <c r="L86" s="49">
        <f>if(isnumber(search("Yes",'2_all_summary'!$E85)),if(isnumber(search("Yes",'2_all_summary'!N85)),1,2),if(isnumber(search("No",'2_all_summary'!N85)),4,3))</f>
        <v>4</v>
      </c>
      <c r="M86" s="49">
        <f>if(isnumber(search("Yes",'2_all_summary'!$E85)),if(0&lt;'2_all_summary'!O85,1,2),if(0='2_all_summary'!O85,4,3))</f>
        <v>4</v>
      </c>
      <c r="N86" s="49">
        <f>if(isnumber(search("Yes",'2_all_summary'!$E85)),if(isnumber(search("Yes",'2_all_summary'!P85)),1,2),if(isnumber(search("No",'2_all_summary'!P85)),4,3))</f>
        <v>4</v>
      </c>
      <c r="O86" s="49">
        <f>if(isnumber(search("Yes",'2_all_summary'!$E85)),if(isnumber(search("Yes",'2_all_summary'!Q85)),1,2),if(isnumber(search("No",'2_all_summary'!Q85)),4,3))</f>
        <v>4</v>
      </c>
      <c r="P86" s="49">
        <f>if(isnumber(search("Yes",'2_all_summary'!$E85)),if(isnumber(search("Yes",'2_all_summary'!R85)),1,2),if(isnumber(search("No",'2_all_summary'!R85)),4,3))</f>
        <v>4</v>
      </c>
      <c r="Q86" s="49">
        <f>if(isnumber(search("Yes",'2_all_summary'!$E85)),if(0&lt;'2_all_summary'!S85,1,2),if(0='2_all_summary'!S85,4,3))</f>
        <v>4</v>
      </c>
      <c r="R86" s="49">
        <f>if(isnumber(search("Yes",'2_all_summary'!$E85)),if(isnumber(search("Yes",'2_all_summary'!T85)),1,2),if(isnumber(search("No",'2_all_summary'!T85)),4,3))</f>
        <v>4</v>
      </c>
    </row>
    <row r="87">
      <c r="G87" s="49"/>
      <c r="H87" s="49" t="str">
        <f>'2_all_summary'!C86</f>
        <v>An overview of fishing rights</v>
      </c>
      <c r="I87" s="49" t="str">
        <f>'2_all_summary'!D86</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Ãƒâ€šÃ‚Â© Springer 2006.</v>
      </c>
      <c r="J87" s="49">
        <f>if(isnumber(search("Yes",'2_all_summary'!$E86)),if(isnumber(search("Yes",'2_all_summary'!L86)),1,2),if(isnumber(search("No",'2_all_summary'!L86)),4,3))</f>
        <v>4</v>
      </c>
      <c r="K87" s="49">
        <f>if(isnumber(search("Yes",'2_all_summary'!$E86)),if(isnumber(search("Yes",'2_all_summary'!M86)),1,2),if(isnumber(search("No",'2_all_summary'!M86)),4,3))</f>
        <v>4</v>
      </c>
      <c r="L87" s="49">
        <f>if(isnumber(search("Yes",'2_all_summary'!$E86)),if(isnumber(search("Yes",'2_all_summary'!N86)),1,2),if(isnumber(search("No",'2_all_summary'!N86)),4,3))</f>
        <v>4</v>
      </c>
      <c r="M87" s="49">
        <f>if(isnumber(search("Yes",'2_all_summary'!$E86)),if(0&lt;'2_all_summary'!O86,1,2),if(0='2_all_summary'!O86,4,3))</f>
        <v>4</v>
      </c>
      <c r="N87" s="49">
        <f>if(isnumber(search("Yes",'2_all_summary'!$E86)),if(isnumber(search("Yes",'2_all_summary'!P86)),1,2),if(isnumber(search("No",'2_all_summary'!P86)),4,3))</f>
        <v>4</v>
      </c>
      <c r="O87" s="49">
        <f>if(isnumber(search("Yes",'2_all_summary'!$E86)),if(isnumber(search("Yes",'2_all_summary'!Q86)),1,2),if(isnumber(search("No",'2_all_summary'!Q86)),4,3))</f>
        <v>4</v>
      </c>
      <c r="P87" s="49">
        <f>if(isnumber(search("Yes",'2_all_summary'!$E86)),if(isnumber(search("Yes",'2_all_summary'!R86)),1,2),if(isnumber(search("No",'2_all_summary'!R86)),4,3))</f>
        <v>4</v>
      </c>
      <c r="Q87" s="49">
        <f>if(isnumber(search("Yes",'2_all_summary'!$E86)),if(0&lt;'2_all_summary'!S86,1,2),if(0='2_all_summary'!S86,4,3))</f>
        <v>4</v>
      </c>
      <c r="R87" s="49">
        <f>if(isnumber(search("Yes",'2_all_summary'!$E86)),if(isnumber(search("Yes",'2_all_summary'!T86)),1,2),if(isnumber(search("No",'2_all_summary'!T86)),4,3))</f>
        <v>4</v>
      </c>
    </row>
    <row r="88">
      <c r="G88" s="49"/>
      <c r="H88" s="49" t="str">
        <f>'2_all_summary'!C87</f>
        <v>An overview of increasing incidents of bottlenose dolphin harassment in the gulf of Mexico and possible solutions</v>
      </c>
      <c r="I88" s="49" t="str">
        <f>'2_all_summary'!D87</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Ãƒâ€šÃ‚Â© 2016 Vail.</v>
      </c>
      <c r="J88" s="49">
        <f>if(isnumber(search("Yes",'2_all_summary'!$E87)),if(isnumber(search("Yes",'2_all_summary'!L87)),1,2),if(isnumber(search("No",'2_all_summary'!L87)),4,3))</f>
        <v>4</v>
      </c>
      <c r="K88" s="49">
        <f>if(isnumber(search("Yes",'2_all_summary'!$E87)),if(isnumber(search("Yes",'2_all_summary'!M87)),1,2),if(isnumber(search("No",'2_all_summary'!M87)),4,3))</f>
        <v>4</v>
      </c>
      <c r="L88" s="49">
        <f>if(isnumber(search("Yes",'2_all_summary'!$E87)),if(isnumber(search("Yes",'2_all_summary'!N87)),1,2),if(isnumber(search("No",'2_all_summary'!N87)),4,3))</f>
        <v>4</v>
      </c>
      <c r="M88" s="49">
        <f>if(isnumber(search("Yes",'2_all_summary'!$E87)),if(0&lt;'2_all_summary'!O87,1,2),if(0='2_all_summary'!O87,4,3))</f>
        <v>4</v>
      </c>
      <c r="N88" s="49">
        <f>if(isnumber(search("Yes",'2_all_summary'!$E87)),if(isnumber(search("Yes",'2_all_summary'!P87)),1,2),if(isnumber(search("No",'2_all_summary'!P87)),4,3))</f>
        <v>4</v>
      </c>
      <c r="O88" s="49">
        <f>if(isnumber(search("Yes",'2_all_summary'!$E87)),if(isnumber(search("Yes",'2_all_summary'!Q87)),1,2),if(isnumber(search("No",'2_all_summary'!Q87)),4,3))</f>
        <v>4</v>
      </c>
      <c r="P88" s="49">
        <f>if(isnumber(search("Yes",'2_all_summary'!$E87)),if(isnumber(search("Yes",'2_all_summary'!R87)),1,2),if(isnumber(search("No",'2_all_summary'!R87)),4,3))</f>
        <v>4</v>
      </c>
      <c r="Q88" s="49">
        <f>if(isnumber(search("Yes",'2_all_summary'!$E87)),if(0&lt;'2_all_summary'!S87,1,2),if(0='2_all_summary'!S87,4,3))</f>
        <v>4</v>
      </c>
      <c r="R88" s="49">
        <f>if(isnumber(search("Yes",'2_all_summary'!$E87)),if(isnumber(search("Yes",'2_all_summary'!T87)),1,2),if(isnumber(search("No",'2_all_summary'!T87)),4,3))</f>
        <v>4</v>
      </c>
    </row>
    <row r="89">
      <c r="G89" s="49"/>
      <c r="H89" s="49" t="str">
        <f>'2_all_summary'!C88</f>
        <v>An unfished area enhances a spiny lobster, Panulirus argus, fishery: Implications for management and conservation within a Biosphere Reserve in the Mexican Caribbean</v>
      </c>
      <c r="I89" s="49" t="str">
        <f>'2_all_summary'!D88</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BahÃƒÆ’Ã‚Â­a del EspÃƒÆ’Ã‚Â­ritu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Ãƒâ€šÃ‚Â© 2014 John Wiley &amp; Sons Ltd.</v>
      </c>
      <c r="J89" s="49">
        <f>if(isnumber(search("Yes",'2_all_summary'!$E88)),if(isnumber(search("Yes",'2_all_summary'!L88)),1,2),if(isnumber(search("No",'2_all_summary'!L88)),4,3))</f>
        <v>4</v>
      </c>
      <c r="K89" s="49">
        <f>if(isnumber(search("Yes",'2_all_summary'!$E88)),if(isnumber(search("Yes",'2_all_summary'!M88)),1,2),if(isnumber(search("No",'2_all_summary'!M88)),4,3))</f>
        <v>4</v>
      </c>
      <c r="L89" s="49">
        <f>if(isnumber(search("Yes",'2_all_summary'!$E88)),if(isnumber(search("Yes",'2_all_summary'!N88)),1,2),if(isnumber(search("No",'2_all_summary'!N88)),4,3))</f>
        <v>4</v>
      </c>
      <c r="M89" s="49">
        <f>if(isnumber(search("Yes",'2_all_summary'!$E88)),if(0&lt;'2_all_summary'!O88,1,2),if(0='2_all_summary'!O88,4,3))</f>
        <v>4</v>
      </c>
      <c r="N89" s="49">
        <f>if(isnumber(search("Yes",'2_all_summary'!$E88)),if(isnumber(search("Yes",'2_all_summary'!P88)),1,2),if(isnumber(search("No",'2_all_summary'!P88)),4,3))</f>
        <v>4</v>
      </c>
      <c r="O89" s="49">
        <f>if(isnumber(search("Yes",'2_all_summary'!$E88)),if(isnumber(search("Yes",'2_all_summary'!Q88)),1,2),if(isnumber(search("No",'2_all_summary'!Q88)),4,3))</f>
        <v>4</v>
      </c>
      <c r="P89" s="49">
        <f>if(isnumber(search("Yes",'2_all_summary'!$E88)),if(isnumber(search("Yes",'2_all_summary'!R88)),1,2),if(isnumber(search("No",'2_all_summary'!R88)),4,3))</f>
        <v>4</v>
      </c>
      <c r="Q89" s="49">
        <f>if(isnumber(search("Yes",'2_all_summary'!$E88)),if(0&lt;'2_all_summary'!S88,1,2),if(0='2_all_summary'!S88,4,3))</f>
        <v>4</v>
      </c>
      <c r="R89" s="49">
        <f>if(isnumber(search("Yes",'2_all_summary'!$E88)),if(isnumber(search("Yes",'2_all_summary'!T88)),1,2),if(isnumber(search("No",'2_all_summary'!T88)),4,3))</f>
        <v>4</v>
      </c>
    </row>
    <row r="90">
      <c r="G90" s="49"/>
      <c r="H90" s="49" t="str">
        <f>'2_all_summary'!C89</f>
        <v>Analysis of high-risk behaviors related to HIV infection in men who have sex with men recruited by different methods [ÃƒÂ¤Ã‚Â¸Ã‚Â_x008d_ÃƒÂ¥Ã‚Â_x0090_Ã…â€™ÃƒÂ¦Ã¢â‚¬â€œÃ‚Â¹ÃƒÂ¥Ã‚Â¼Ã‚Â_x008f_ÃƒÂ¦Ã¢â‚¬Â¹Ã¢â‚¬ÂºÃƒÂ¥Ã¢â‚¬Â¹Ã…Â¸ÃƒÂ§Ã…Â¡Ã¢â‚¬Å¾ÃƒÂ§Ã¢â‚¬Â_x009d_Ã‚Â·ÃƒÂ§Ã¢â‚¬Â_x009d_Ã‚Â·ÃƒÂ¦Ã¢â€šÂ¬Ã‚Â§ÃƒÂ¨Ã‚Â¡Ã…â€™ÃƒÂ¤Ã‚Â¸Ã‚ÂºÃƒÂ¤Ã‚ÂºÃ‚ÂºÃƒÂ§Ã‚Â¾Ã‚Â¤HIV ÃƒÂ¦Ã¢â‚¬Å¾Ã…Â¸ÃƒÂ¦Ã…Â¸Ã¢â‚¬Å“ÃƒÂ©Ã‚Â«Ã‹Å“ÃƒÂ¥Ã‚Â_x008d_Ã‚Â±ÃƒÂ¦Ã¢â€šÂ¬Ã‚Â§ÃƒÂ¨Ã‚Â¡Ã…â€™ÃƒÂ¤Ã‚Â¸Ã‚ÂºÃƒÂ¦Ã‚Â¯Ã¢â‚¬Â_x009d_ÃƒÂ¨Ã‚Â¾Ã†â€™ÃƒÂ¥Ã‹â€ Ã¢â‚¬Â ÃƒÂ¦Ã…Â¾Ã‚Â_x0090_]</v>
      </c>
      <c r="I90" s="49" t="str">
        <f>'2_all_summary'!D89</f>
        <v>Objective To analyze high-risk behaviors related to HIV infection in men who have sex with menÃƒÂ¯Ã‚Â¼Ã‹â€ MSMÃƒÂ¯Ã‚Â¼Ã¢â‚¬Â°recruited by different methods in Zhenjiang city, and to provide a reference for precise prevention and control of acquired immunodeficiency syndromeÃƒÂ¯Ã‚Â¼Ã‹â€ AIDSÃƒÂ¯Ã‚Â¼Ã¢â‚¬Â°. Methods From April to June in 2020, MSM in Zhenjiang city were recruited as research subjects through the center for disease control and preventionÃƒÂ¯Ã‚Â¼Ã‹â€ CDCÃƒÂ¯Ã‚Â¼Ã¢â‚¬Â°voluntary counseling and testingÃƒÂ¯Ã‚Â¼Ã‹â€ VCTÃƒÂ¯Ã‚Â¼Ã¢â‚¬Â°clinic and community-based organizations ÃƒÂ¯Ã‚Â¼Ã‹â€ CBOsÃƒÂ¯Ã‚Â¼Ã¢â‚¬Â°. Information such as demographic characteristics, drug abuse, HIV testing history and high-risk sexual behavior were collected through a unified questionnaire survey. Chi-square test or FisherÃƒÂ¢Ã¢â€šÂ¬Ã‚Â²s exact test was used to analyze differences in relevant characteristics of MSM recruited by different methods. Results A total of 641 MSM were recruited by the two methods, including 442ÃƒÂ¯Ã‚Â¼Ã‹â€ 68.95%ÃƒÂ¯Ã‚Â¼Ã¢â‚¬Â°recruited from CBOs and 199ÃƒÂ¯Ã‚Â¼Ã‹â€ 31.05%ÃƒÂ¯Ã‚Â¼Ã¢â‚¬Â°from CDC; the proportion of MSM aged under 20 years was significantly higher in the CBO groupÃƒÂ¯Ã‚Â¼Ã‹â€ 6.56%ÃƒÂ¯Ã‚Â¼Ã¢â‚¬Â°than in the CDC groupÃƒÂ¯Ã‚Â¼Ã‹â€ 1.01%, ÃƒÂ_x008f_Ã¢â‚¬Â¡2 = 9.20, P = 0.002ÃƒÂ¯Ã‚Â¼Ã¢â‚¬Â°; the proportions of MSM receiving health education information on potential hazards of drug use from professional health institutions and new network media were significantly higher in the CDC group ÃƒÂ¯Ã‚Â¼Ã‹â€ 7.54% ÃƒÂ¯Ã‚Â¼Ã‚Â»15/199ÃƒÂ¯Ã‚Â¼Ã‚Â½, 16.58% ÃƒÂ¯Ã‚Â¼Ã‚Â»33/199ÃƒÂ¯Ã‚Â¼Ã‚Â½, respectivelyÃƒÂ¯Ã‚Â¼Ã¢â‚¬Â°than in the CBO groupÃƒÂ¯Ã‚Â¼Ã‹â€ 3.39%ÃƒÂ¯Ã‚Â¼Ã‚Â»15/442ÃƒÂ¯Ã‚Â¼Ã‚Â½, ÃƒÂ_x008f_Ã¢â‚¬Â¡2 = 5.28, P = 0.022; 9.50%ÃƒÂ¯Ã‚Â¼Ã‚Â»42/442ÃƒÂ¯Ã‚Â¼Ã‚Â½, ÃƒÂ_x008f_Ã¢â‚¬Â¡2 = 6.66, P = 0.010ÃƒÂ¯Ã‚Â¼Ã¢â‚¬Â°. In terms of characteristics of sexual behavior, the CBO group showed significantly increased proportions of individuals having group sex ÃƒÂ¯Ã‚Â¼Ã‹â€ 25.21%, 30 casesÃƒÂ¯Ã‚Â¼Ã¢â‚¬Â° and those having unprotected sexual intercourse with womenÃƒÂ¯Ã‚Â¼Ã‹â€ 47.51%, 210 casesÃƒÂ¯Ã‚Â¼Ã¢â‚¬Â°compared with the CDC groupÃƒÂ¯Ã‚Â¼Ã‹â€ 7.50%ÃƒÂ¯Ã‚Â¼Ã‚Â»6 casesÃƒÂ¯Ã‚Â¼Ã‚Â½, ÃƒÂ_x008f_Ã¢â‚¬Â¡2 = 10.13ÃƒÂ¯Ã‚Â¼Ã…â€™P = 0.001; 27.64%ÃƒÂ¯Ã‚Â¼Ã‚Â»55 casesÃƒÂ¯Ã‚Â¼Ã‚Â½, ÃƒÂ_x008f_Ã¢â‚¬Â¡2 = 22.35ÃƒÂ¯Ã‚Â¼Ã…â€™P &amp;lt; 0.001, respectivelyÃƒÂ¯Ã‚Â¼Ã¢â‚¬Â°, but significantly decreased proportions of heterosexualsÃƒÂ¯Ã‚Â¼Ã‹â€ 2.04%, 9 casesÃƒÂ¯Ã‚Â¼Ã¢â‚¬Â°, individuals unknowing about the HIV status of sexual partnersÃƒÂ¯Ã‚Â¼Ã‹â€ 22.40%, 99 casesÃƒÂ¯Ã‚Â¼Ã¢â‚¬Â°and those having unprotected anal sex with menÃƒÂ¯Ã‚Â¼Ã‹â€ 39.82%, 176 casesÃƒÂ¯Ã‚Â¼Ã¢â‚¬Â°compared with the CDC groupÃƒÂ¯Ã‚Â¼Ã‹â€ 6.53%ÃƒÂ¯Ã‚Â¼Ã‚Â»13 casesÃƒÂ¯Ã‚Â¼Ã‚Â½, ÃƒÂ_x008f_Ã¢â‚¬Â¡2 = 8.37, P = 0.004; 39.70%ÃƒÂ¯Ã‚Â¼Ã‚Â»79 casesÃƒÂ¯Ã‚Â¼Ã‚Â½, ÃƒÂ_x008f_Ã¢â‚¬Â¡2 = 20.48, P &amp;lt; 0.001; 57.29%ÃƒÂ¯Ã‚Â¼Ã‚Â»114 casesÃƒÂ¯Ã‚Â¼Ã‚Â½, ÃƒÂ_x008f_Ã¢â‚¬Â¡2 = 16.90, P &amp;lt; 0.001, respectivelyÃƒÂ¯Ã‚Â¼Ã¢â‚¬Â°. Compared with the CDC group, the CBO group showed significantly decreased proportions of individuals ever having an HIV testÃƒÂ¯Ã‚Â¼Ã‹â€ 74.43%ÃƒÂ¯Ã‚Â¼Ã‚Â»329 casesÃƒÂ¯Ã‚Â¼Ã‚Â½vs. 80.90% ÃƒÂ¯Ã‚Â¼Ã‚Â»161 casesÃƒÂ¯Ã‚Â¼Ã‚Â½, ÃƒÂ_x008f_Ã¢â‚¬Â¡2 = 3.19, P = 0.074ÃƒÂ¯Ã‚Â¼Ã¢â‚¬Â°and those getting the latest HIV test from CDCÃƒÂ¯Ã‚Â¼Ã‹â€ 23.10%ÃƒÂ¯Ã‚Â¼Ã‚Â»76 casesÃƒÂ¯Ã‚Â¼Ã‚Â½vs. 57.14%ÃƒÂ¯Ã‚Â¼Ã‚Â»92 casesÃƒÂ¯Ã‚Â¼Ã‚Â½, ÃƒÂ_x008f_Ã¢â‚¬Â¡2 = 99.41, P &amp;lt; 0.001ÃƒÂ¯Ã‚Â¼Ã¢â‚¬Â°, as well as decreased prevalence of HIV infectionÃƒÂ¯Ã‚Â¼Ã‹â€ 5.20%ÃƒÂ¯Ã‚Â¼Ã‚Â»23 casesÃƒÂ¯Ã‚Â¼Ã‚Â½vs. 13.07%ÃƒÂ¯Ã‚Â¼Ã‚Â»26 casesÃƒÂ¯Ã‚Â¼Ã‚Â½, ÃƒÂ_x008f_Ã¢â‚¬Â¡2 = 21.85, P &amp;lt; 0.001ÃƒÂ¯Ã‚Â¼Ã¢â‚¬Â°.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Ãƒâ€šÃ‚Â© by authors.</v>
      </c>
      <c r="J90" s="49">
        <f>if(isnumber(search("Yes",'2_all_summary'!$E89)),if(isnumber(search("Yes",'2_all_summary'!L89)),1,2),if(isnumber(search("No",'2_all_summary'!L89)),4,3))</f>
        <v>4</v>
      </c>
      <c r="K90" s="49">
        <f>if(isnumber(search("Yes",'2_all_summary'!$E89)),if(isnumber(search("Yes",'2_all_summary'!M89)),1,2),if(isnumber(search("No",'2_all_summary'!M89)),4,3))</f>
        <v>4</v>
      </c>
      <c r="L90" s="49">
        <f>if(isnumber(search("Yes",'2_all_summary'!$E89)),if(isnumber(search("Yes",'2_all_summary'!N89)),1,2),if(isnumber(search("No",'2_all_summary'!N89)),4,3))</f>
        <v>4</v>
      </c>
      <c r="M90" s="49">
        <f>if(isnumber(search("Yes",'2_all_summary'!$E89)),if(0&lt;'2_all_summary'!O89,1,2),if(0='2_all_summary'!O89,4,3))</f>
        <v>4</v>
      </c>
      <c r="N90" s="49">
        <f>if(isnumber(search("Yes",'2_all_summary'!$E89)),if(isnumber(search("Yes",'2_all_summary'!P89)),1,2),if(isnumber(search("No",'2_all_summary'!P89)),4,3))</f>
        <v>4</v>
      </c>
      <c r="O90" s="49">
        <f>if(isnumber(search("Yes",'2_all_summary'!$E89)),if(isnumber(search("Yes",'2_all_summary'!Q89)),1,2),if(isnumber(search("No",'2_all_summary'!Q89)),4,3))</f>
        <v>4</v>
      </c>
      <c r="P90" s="49">
        <f>if(isnumber(search("Yes",'2_all_summary'!$E89)),if(isnumber(search("Yes",'2_all_summary'!R89)),1,2),if(isnumber(search("No",'2_all_summary'!R89)),4,3))</f>
        <v>4</v>
      </c>
      <c r="Q90" s="49">
        <f>if(isnumber(search("Yes",'2_all_summary'!$E89)),if(0&lt;'2_all_summary'!S89,1,2),if(0='2_all_summary'!S89,4,3))</f>
        <v>4</v>
      </c>
      <c r="R90" s="49">
        <f>if(isnumber(search("Yes",'2_all_summary'!$E89)),if(isnumber(search("Yes",'2_all_summary'!T89)),1,2),if(isnumber(search("No",'2_all_summary'!T89)),4,3))</f>
        <v>4</v>
      </c>
    </row>
    <row r="91">
      <c r="G91" s="49"/>
      <c r="H91" s="49" t="str">
        <f>'2_all_summary'!C90</f>
        <v>Analysis of institutional panglima laot as community based coastal resource management</v>
      </c>
      <c r="I91" s="49" t="str">
        <f>'2_all_summary'!D90</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Ãƒâ€šÃ‚Â© 2018, International Journal of Scientific and Technology Research. All rights reserved.</v>
      </c>
      <c r="J91" s="49">
        <f>if(isnumber(search("Yes",'2_all_summary'!$E90)),if(isnumber(search("Yes",'2_all_summary'!L90)),1,2),if(isnumber(search("No",'2_all_summary'!L90)),4,3))</f>
        <v>4</v>
      </c>
      <c r="K91" s="49">
        <f>if(isnumber(search("Yes",'2_all_summary'!$E90)),if(isnumber(search("Yes",'2_all_summary'!M90)),1,2),if(isnumber(search("No",'2_all_summary'!M90)),4,3))</f>
        <v>4</v>
      </c>
      <c r="L91" s="49">
        <f>if(isnumber(search("Yes",'2_all_summary'!$E90)),if(isnumber(search("Yes",'2_all_summary'!N90)),1,2),if(isnumber(search("No",'2_all_summary'!N90)),4,3))</f>
        <v>4</v>
      </c>
      <c r="M91" s="49">
        <f>if(isnumber(search("Yes",'2_all_summary'!$E90)),if(0&lt;'2_all_summary'!O90,1,2),if(0='2_all_summary'!O90,4,3))</f>
        <v>4</v>
      </c>
      <c r="N91" s="49">
        <f>if(isnumber(search("Yes",'2_all_summary'!$E90)),if(isnumber(search("Yes",'2_all_summary'!P90)),1,2),if(isnumber(search("No",'2_all_summary'!P90)),4,3))</f>
        <v>4</v>
      </c>
      <c r="O91" s="49">
        <f>if(isnumber(search("Yes",'2_all_summary'!$E90)),if(isnumber(search("Yes",'2_all_summary'!Q90)),1,2),if(isnumber(search("No",'2_all_summary'!Q90)),4,3))</f>
        <v>4</v>
      </c>
      <c r="P91" s="49">
        <f>if(isnumber(search("Yes",'2_all_summary'!$E90)),if(isnumber(search("Yes",'2_all_summary'!R90)),1,2),if(isnumber(search("No",'2_all_summary'!R90)),4,3))</f>
        <v>4</v>
      </c>
      <c r="Q91" s="49">
        <f>if(isnumber(search("Yes",'2_all_summary'!$E90)),if(0&lt;'2_all_summary'!S90,1,2),if(0='2_all_summary'!S90,4,3))</f>
        <v>4</v>
      </c>
      <c r="R91" s="49">
        <f>if(isnumber(search("Yes",'2_all_summary'!$E90)),if(isnumber(search("Yes",'2_all_summary'!T90)),1,2),if(isnumber(search("No",'2_all_summary'!T90)),4,3))</f>
        <v>4</v>
      </c>
    </row>
    <row r="92">
      <c r="G92" s="49"/>
      <c r="H92" s="49" t="str">
        <f>'2_all_summary'!C91</f>
        <v>Ancient fish weir technology for modern stewardship: lessons from community-based salmon monitoring</v>
      </c>
      <c r="I92" s="49" t="str">
        <f>'2_all_summary'!D91</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weirsÃƒÂ¢Ã¢â€šÂ¬Ã¢â‚¬Å“fences built across rivers to selectively harvest salmonÃƒÂ¢Ã¢â€šÂ¬Ã¢â‚¬Å“supported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(4,600ÃƒÂ¢Ã¢â€šÂ¬Ã¢â‚¬Å“15,000 escapement). Discussion: High river temperatures are associated with increased en route morality in migrating adult sockeye. We estimated pre-spawn mortality ranged from 8ÃƒÂ¢Ã¢â€šÂ¬Ã¢â‚¬Å“72%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Ãƒâ€šÃ‚Â© 2017, Ãƒâ€šÃ‚Â© 2017 The Author(s). Published by Informa UK Limited, trading as Taylor &amp; Francis Group and Science Press on behalf of the Ecological Society of China.</v>
      </c>
      <c r="J92" s="49">
        <f>if(isnumber(search("Yes",'2_all_summary'!$E91)),if(isnumber(search("Yes",'2_all_summary'!L91)),1,2),if(isnumber(search("No",'2_all_summary'!L91)),4,3))</f>
        <v>4</v>
      </c>
      <c r="K92" s="49">
        <f>if(isnumber(search("Yes",'2_all_summary'!$E91)),if(isnumber(search("Yes",'2_all_summary'!M91)),1,2),if(isnumber(search("No",'2_all_summary'!M91)),4,3))</f>
        <v>4</v>
      </c>
      <c r="L92" s="49">
        <f>if(isnumber(search("Yes",'2_all_summary'!$E91)),if(isnumber(search("Yes",'2_all_summary'!N91)),1,2),if(isnumber(search("No",'2_all_summary'!N91)),4,3))</f>
        <v>4</v>
      </c>
      <c r="M92" s="49">
        <f>if(isnumber(search("Yes",'2_all_summary'!$E91)),if(0&lt;'2_all_summary'!O91,1,2),if(0='2_all_summary'!O91,4,3))</f>
        <v>4</v>
      </c>
      <c r="N92" s="49">
        <f>if(isnumber(search("Yes",'2_all_summary'!$E91)),if(isnumber(search("Yes",'2_all_summary'!P91)),1,2),if(isnumber(search("No",'2_all_summary'!P91)),4,3))</f>
        <v>4</v>
      </c>
      <c r="O92" s="49">
        <f>if(isnumber(search("Yes",'2_all_summary'!$E91)),if(isnumber(search("Yes",'2_all_summary'!Q91)),1,2),if(isnumber(search("No",'2_all_summary'!Q91)),4,3))</f>
        <v>4</v>
      </c>
      <c r="P92" s="49">
        <f>if(isnumber(search("Yes",'2_all_summary'!$E91)),if(isnumber(search("Yes",'2_all_summary'!R91)),1,2),if(isnumber(search("No",'2_all_summary'!R91)),4,3))</f>
        <v>4</v>
      </c>
      <c r="Q92" s="49">
        <f>if(isnumber(search("Yes",'2_all_summary'!$E91)),if(0&lt;'2_all_summary'!S91,1,2),if(0='2_all_summary'!S91,4,3))</f>
        <v>4</v>
      </c>
      <c r="R92" s="49">
        <f>if(isnumber(search("Yes",'2_all_summary'!$E91)),if(isnumber(search("Yes",'2_all_summary'!T91)),1,2),if(isnumber(search("No",'2_all_summary'!T91)),4,3))</f>
        <v>4</v>
      </c>
    </row>
    <row r="93">
      <c r="G93" s="49"/>
      <c r="H93" s="49" t="str">
        <f>'2_all_summary'!C92</f>
        <v>Angling management organizations: Integrating the recreational sector into fishery management</v>
      </c>
      <c r="I93" s="49" t="str">
        <f>'2_all_summary'!D92</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93" s="49">
        <f>if(isnumber(search("Yes",'2_all_summary'!$E92)),if(isnumber(search("Yes",'2_all_summary'!L92)),1,2),if(isnumber(search("No",'2_all_summary'!L92)),4,3))</f>
        <v>4</v>
      </c>
      <c r="K93" s="49">
        <f>if(isnumber(search("Yes",'2_all_summary'!$E92)),if(isnumber(search("Yes",'2_all_summary'!M92)),1,2),if(isnumber(search("No",'2_all_summary'!M92)),4,3))</f>
        <v>4</v>
      </c>
      <c r="L93" s="49">
        <f>if(isnumber(search("Yes",'2_all_summary'!$E92)),if(isnumber(search("Yes",'2_all_summary'!N92)),1,2),if(isnumber(search("No",'2_all_summary'!N92)),4,3))</f>
        <v>4</v>
      </c>
      <c r="M93" s="49">
        <f>if(isnumber(search("Yes",'2_all_summary'!$E92)),if(0&lt;'2_all_summary'!O92,1,2),if(0='2_all_summary'!O92,4,3))</f>
        <v>4</v>
      </c>
      <c r="N93" s="49">
        <f>if(isnumber(search("Yes",'2_all_summary'!$E92)),if(isnumber(search("Yes",'2_all_summary'!P92)),1,2),if(isnumber(search("No",'2_all_summary'!P92)),4,3))</f>
        <v>4</v>
      </c>
      <c r="O93" s="49">
        <f>if(isnumber(search("Yes",'2_all_summary'!$E92)),if(isnumber(search("Yes",'2_all_summary'!Q92)),1,2),if(isnumber(search("No",'2_all_summary'!Q92)),4,3))</f>
        <v>4</v>
      </c>
      <c r="P93" s="49">
        <f>if(isnumber(search("Yes",'2_all_summary'!$E92)),if(isnumber(search("Yes",'2_all_summary'!R92)),1,2),if(isnumber(search("No",'2_all_summary'!R92)),4,3))</f>
        <v>4</v>
      </c>
      <c r="Q93" s="49">
        <f>if(isnumber(search("Yes",'2_all_summary'!$E92)),if(0&lt;'2_all_summary'!S92,1,2),if(0='2_all_summary'!S92,4,3))</f>
        <v>4</v>
      </c>
      <c r="R93" s="49">
        <f>if(isnumber(search("Yes",'2_all_summary'!$E92)),if(isnumber(search("Yes",'2_all_summary'!T92)),1,2),if(isnumber(search("No",'2_all_summary'!T92)),4,3))</f>
        <v>4</v>
      </c>
    </row>
    <row r="94">
      <c r="G94" s="49"/>
      <c r="H94" s="49" t="str">
        <f>'2_all_summary'!C93</f>
        <v>Antenatal care in rural Bangladesh: Current state of costs, content and recommendations for effective service delivery</v>
      </c>
      <c r="I94" s="49" t="str">
        <f>'2_all_summary'!D93</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Ãƒâ€šÃ‚Â© 2019 The Author(s).</v>
      </c>
      <c r="J94" s="49">
        <f>if(isnumber(search("Yes",'2_all_summary'!$E93)),if(isnumber(search("Yes",'2_all_summary'!L93)),1,2),if(isnumber(search("No",'2_all_summary'!L93)),4,3))</f>
        <v>4</v>
      </c>
      <c r="K94" s="49">
        <f>if(isnumber(search("Yes",'2_all_summary'!$E93)),if(isnumber(search("Yes",'2_all_summary'!M93)),1,2),if(isnumber(search("No",'2_all_summary'!M93)),4,3))</f>
        <v>4</v>
      </c>
      <c r="L94" s="49">
        <f>if(isnumber(search("Yes",'2_all_summary'!$E93)),if(isnumber(search("Yes",'2_all_summary'!N93)),1,2),if(isnumber(search("No",'2_all_summary'!N93)),4,3))</f>
        <v>4</v>
      </c>
      <c r="M94" s="49">
        <f>if(isnumber(search("Yes",'2_all_summary'!$E93)),if(0&lt;'2_all_summary'!O93,1,2),if(0='2_all_summary'!O93,4,3))</f>
        <v>4</v>
      </c>
      <c r="N94" s="49">
        <f>if(isnumber(search("Yes",'2_all_summary'!$E93)),if(isnumber(search("Yes",'2_all_summary'!P93)),1,2),if(isnumber(search("No",'2_all_summary'!P93)),4,3))</f>
        <v>4</v>
      </c>
      <c r="O94" s="49">
        <f>if(isnumber(search("Yes",'2_all_summary'!$E93)),if(isnumber(search("Yes",'2_all_summary'!Q93)),1,2),if(isnumber(search("No",'2_all_summary'!Q93)),4,3))</f>
        <v>4</v>
      </c>
      <c r="P94" s="49">
        <f>if(isnumber(search("Yes",'2_all_summary'!$E93)),if(isnumber(search("Yes",'2_all_summary'!R93)),1,2),if(isnumber(search("No",'2_all_summary'!R93)),4,3))</f>
        <v>4</v>
      </c>
      <c r="Q94" s="49">
        <f>if(isnumber(search("Yes",'2_all_summary'!$E93)),if(0&lt;'2_all_summary'!S93,1,2),if(0='2_all_summary'!S93,4,3))</f>
        <v>4</v>
      </c>
      <c r="R94" s="49">
        <f>if(isnumber(search("Yes",'2_all_summary'!$E93)),if(isnumber(search("Yes",'2_all_summary'!T93)),1,2),if(isnumber(search("No",'2_all_summary'!T93)),4,3))</f>
        <v>4</v>
      </c>
    </row>
    <row r="95">
      <c r="G95" s="49"/>
      <c r="H95" s="49" t="str">
        <f>'2_all_summary'!C94</f>
        <v>Anthropogenic activities on mangrove areas (sÃƒÆ’Ã‚Â£o francisco river estuary, brazil northeast): A gis-based analysis of cbers and spot images to aid in local management</v>
      </c>
      <c r="I95" s="49" t="str">
        <f>'2_all_summary'!D94</f>
        <v>In Brazil, despite the existence of various environmental laws to protect mangroves, this ecosystem has been affected by a variety of anthropogenic activities. The SÃƒÆ’Ã‚Â£o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Ãƒâ€šÃ‚Â© 2013 Elsevier Ltd.</v>
      </c>
      <c r="J95" s="49">
        <f>if(isnumber(search("Yes",'2_all_summary'!$E94)),if(isnumber(search("Yes",'2_all_summary'!L94)),1,2),if(isnumber(search("No",'2_all_summary'!L94)),4,3))</f>
        <v>4</v>
      </c>
      <c r="K95" s="49">
        <f>if(isnumber(search("Yes",'2_all_summary'!$E94)),if(isnumber(search("Yes",'2_all_summary'!M94)),1,2),if(isnumber(search("No",'2_all_summary'!M94)),4,3))</f>
        <v>4</v>
      </c>
      <c r="L95" s="49">
        <f>if(isnumber(search("Yes",'2_all_summary'!$E94)),if(isnumber(search("Yes",'2_all_summary'!N94)),1,2),if(isnumber(search("No",'2_all_summary'!N94)),4,3))</f>
        <v>4</v>
      </c>
      <c r="M95" s="49">
        <f>if(isnumber(search("Yes",'2_all_summary'!$E94)),if(0&lt;'2_all_summary'!O94,1,2),if(0='2_all_summary'!O94,4,3))</f>
        <v>4</v>
      </c>
      <c r="N95" s="49">
        <f>if(isnumber(search("Yes",'2_all_summary'!$E94)),if(isnumber(search("Yes",'2_all_summary'!P94)),1,2),if(isnumber(search("No",'2_all_summary'!P94)),4,3))</f>
        <v>4</v>
      </c>
      <c r="O95" s="49">
        <f>if(isnumber(search("Yes",'2_all_summary'!$E94)),if(isnumber(search("Yes",'2_all_summary'!Q94)),1,2),if(isnumber(search("No",'2_all_summary'!Q94)),4,3))</f>
        <v>4</v>
      </c>
      <c r="P95" s="49">
        <f>if(isnumber(search("Yes",'2_all_summary'!$E94)),if(isnumber(search("Yes",'2_all_summary'!R94)),1,2),if(isnumber(search("No",'2_all_summary'!R94)),4,3))</f>
        <v>4</v>
      </c>
      <c r="Q95" s="49">
        <f>if(isnumber(search("Yes",'2_all_summary'!$E94)),if(0&lt;'2_all_summary'!S94,1,2),if(0='2_all_summary'!S94,4,3))</f>
        <v>4</v>
      </c>
      <c r="R95" s="49">
        <f>if(isnumber(search("Yes",'2_all_summary'!$E94)),if(isnumber(search("Yes",'2_all_summary'!T94)),1,2),if(isnumber(search("No",'2_all_summary'!T94)),4,3))</f>
        <v>4</v>
      </c>
    </row>
    <row r="96">
      <c r="G96" s="49"/>
      <c r="H96" s="49" t="str">
        <f>'2_all_summary'!C95</f>
        <v>Antimicrobial stewardship program (ASP): An effective implementing technique for the therapy efficiency of meropenem and vancomycin antibiotics in Iranian pediatric patients</v>
      </c>
      <c r="I96" s="49" t="str">
        <f>'2_all_summary'!D95</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Ãƒâ€šÃ‚Â© 2019 The Author(s).</v>
      </c>
      <c r="J96" s="49">
        <f>if(isnumber(search("Yes",'2_all_summary'!$E95)),if(isnumber(search("Yes",'2_all_summary'!L95)),1,2),if(isnumber(search("No",'2_all_summary'!L95)),4,3))</f>
        <v>4</v>
      </c>
      <c r="K96" s="49">
        <f>if(isnumber(search("Yes",'2_all_summary'!$E95)),if(isnumber(search("Yes",'2_all_summary'!M95)),1,2),if(isnumber(search("No",'2_all_summary'!M95)),4,3))</f>
        <v>4</v>
      </c>
      <c r="L96" s="49">
        <f>if(isnumber(search("Yes",'2_all_summary'!$E95)),if(isnumber(search("Yes",'2_all_summary'!N95)),1,2),if(isnumber(search("No",'2_all_summary'!N95)),4,3))</f>
        <v>4</v>
      </c>
      <c r="M96" s="49">
        <f>if(isnumber(search("Yes",'2_all_summary'!$E95)),if(0&lt;'2_all_summary'!O95,1,2),if(0='2_all_summary'!O95,4,3))</f>
        <v>4</v>
      </c>
      <c r="N96" s="49">
        <f>if(isnumber(search("Yes",'2_all_summary'!$E95)),if(isnumber(search("Yes",'2_all_summary'!P95)),1,2),if(isnumber(search("No",'2_all_summary'!P95)),4,3))</f>
        <v>4</v>
      </c>
      <c r="O96" s="49">
        <f>if(isnumber(search("Yes",'2_all_summary'!$E95)),if(isnumber(search("Yes",'2_all_summary'!Q95)),1,2),if(isnumber(search("No",'2_all_summary'!Q95)),4,3))</f>
        <v>4</v>
      </c>
      <c r="P96" s="49">
        <f>if(isnumber(search("Yes",'2_all_summary'!$E95)),if(isnumber(search("Yes",'2_all_summary'!R95)),1,2),if(isnumber(search("No",'2_all_summary'!R95)),4,3))</f>
        <v>4</v>
      </c>
      <c r="Q96" s="49">
        <f>if(isnumber(search("Yes",'2_all_summary'!$E95)),if(0&lt;'2_all_summary'!S95,1,2),if(0='2_all_summary'!S95,4,3))</f>
        <v>4</v>
      </c>
      <c r="R96" s="49">
        <f>if(isnumber(search("Yes",'2_all_summary'!$E95)),if(isnumber(search("Yes",'2_all_summary'!T95)),1,2),if(isnumber(search("No",'2_all_summary'!T95)),4,3))</f>
        <v>4</v>
      </c>
    </row>
    <row r="97">
      <c r="G97" s="49"/>
      <c r="H97" s="49" t="str">
        <f>'2_all_summary'!C96</f>
        <v>Applicability of ecological assessment tools for management decision-making: A case study from the Lima estuary (NW Portugal)</v>
      </c>
      <c r="I97" s="49" t="str">
        <f>'2_all_summary'!D96</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Ãƒâ€šÃ‚Â© 2011 Elsevier Ltd.</v>
      </c>
      <c r="J97" s="49">
        <f>if(isnumber(search("Yes",'2_all_summary'!$E96)),if(isnumber(search("Yes",'2_all_summary'!L96)),1,2),if(isnumber(search("No",'2_all_summary'!L96)),4,3))</f>
        <v>4</v>
      </c>
      <c r="K97" s="49">
        <f>if(isnumber(search("Yes",'2_all_summary'!$E96)),if(isnumber(search("Yes",'2_all_summary'!M96)),1,2),if(isnumber(search("No",'2_all_summary'!M96)),4,3))</f>
        <v>4</v>
      </c>
      <c r="L97" s="49">
        <f>if(isnumber(search("Yes",'2_all_summary'!$E96)),if(isnumber(search("Yes",'2_all_summary'!N96)),1,2),if(isnumber(search("No",'2_all_summary'!N96)),4,3))</f>
        <v>4</v>
      </c>
      <c r="M97" s="49">
        <f>if(isnumber(search("Yes",'2_all_summary'!$E96)),if(0&lt;'2_all_summary'!O96,1,2),if(0='2_all_summary'!O96,4,3))</f>
        <v>4</v>
      </c>
      <c r="N97" s="49">
        <f>if(isnumber(search("Yes",'2_all_summary'!$E96)),if(isnumber(search("Yes",'2_all_summary'!P96)),1,2),if(isnumber(search("No",'2_all_summary'!P96)),4,3))</f>
        <v>4</v>
      </c>
      <c r="O97" s="49">
        <f>if(isnumber(search("Yes",'2_all_summary'!$E96)),if(isnumber(search("Yes",'2_all_summary'!Q96)),1,2),if(isnumber(search("No",'2_all_summary'!Q96)),4,3))</f>
        <v>4</v>
      </c>
      <c r="P97" s="49">
        <f>if(isnumber(search("Yes",'2_all_summary'!$E96)),if(isnumber(search("Yes",'2_all_summary'!R96)),1,2),if(isnumber(search("No",'2_all_summary'!R96)),4,3))</f>
        <v>4</v>
      </c>
      <c r="Q97" s="49">
        <f>if(isnumber(search("Yes",'2_all_summary'!$E96)),if(0&lt;'2_all_summary'!S96,1,2),if(0='2_all_summary'!S96,4,3))</f>
        <v>4</v>
      </c>
      <c r="R97" s="49">
        <f>if(isnumber(search("Yes",'2_all_summary'!$E96)),if(isnumber(search("Yes",'2_all_summary'!T96)),1,2),if(isnumber(search("No",'2_all_summary'!T96)),4,3))</f>
        <v>4</v>
      </c>
    </row>
    <row r="98">
      <c r="G98" s="49"/>
      <c r="H98" s="49" t="str">
        <f>'2_all_summary'!C97</f>
        <v>Application of the Ostrom framework in the analysis of a social-ecological system with multiple resources in a marine protected area</v>
      </c>
      <c r="I98" s="49" t="str">
        <f>'2_all_summary'!D97</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Ãƒâ€šÃ‚Â© 2019 Palomo and HernÃƒÆ’Ã‚Â¡ndez-Flores.</v>
      </c>
      <c r="J98" s="49">
        <f>if(isnumber(search("Yes",'2_all_summary'!$E97)),if(isnumber(search("Yes",'2_all_summary'!L97)),1,2),if(isnumber(search("No",'2_all_summary'!L97)),4,3))</f>
        <v>4</v>
      </c>
      <c r="K98" s="49">
        <f>if(isnumber(search("Yes",'2_all_summary'!$E97)),if(isnumber(search("Yes",'2_all_summary'!M97)),1,2),if(isnumber(search("No",'2_all_summary'!M97)),4,3))</f>
        <v>4</v>
      </c>
      <c r="L98" s="49">
        <f>if(isnumber(search("Yes",'2_all_summary'!$E97)),if(isnumber(search("Yes",'2_all_summary'!N97)),1,2),if(isnumber(search("No",'2_all_summary'!N97)),4,3))</f>
        <v>4</v>
      </c>
      <c r="M98" s="49">
        <f>if(isnumber(search("Yes",'2_all_summary'!$E97)),if(0&lt;'2_all_summary'!O97,1,2),if(0='2_all_summary'!O97,4,3))</f>
        <v>4</v>
      </c>
      <c r="N98" s="49">
        <f>if(isnumber(search("Yes",'2_all_summary'!$E97)),if(isnumber(search("Yes",'2_all_summary'!P97)),1,2),if(isnumber(search("No",'2_all_summary'!P97)),4,3))</f>
        <v>4</v>
      </c>
      <c r="O98" s="49">
        <f>if(isnumber(search("Yes",'2_all_summary'!$E97)),if(isnumber(search("Yes",'2_all_summary'!Q97)),1,2),if(isnumber(search("No",'2_all_summary'!Q97)),4,3))</f>
        <v>4</v>
      </c>
      <c r="P98" s="49">
        <f>if(isnumber(search("Yes",'2_all_summary'!$E97)),if(isnumber(search("Yes",'2_all_summary'!R97)),1,2),if(isnumber(search("No",'2_all_summary'!R97)),4,3))</f>
        <v>4</v>
      </c>
      <c r="Q98" s="49">
        <f>if(isnumber(search("Yes",'2_all_summary'!$E97)),if(0&lt;'2_all_summary'!S97,1,2),if(0='2_all_summary'!S97,4,3))</f>
        <v>4</v>
      </c>
      <c r="R98" s="49">
        <f>if(isnumber(search("Yes",'2_all_summary'!$E97)),if(isnumber(search("Yes",'2_all_summary'!T97)),1,2),if(isnumber(search("No",'2_all_summary'!T97)),4,3))</f>
        <v>4</v>
      </c>
    </row>
    <row r="99">
      <c r="G99" s="49"/>
      <c r="H99" s="49" t="str">
        <f>'2_all_summary'!C98</f>
        <v>Applying a ridge-to-reef framework to support watershed, water quality, and community-based fisheries management in American Samoa</v>
      </c>
      <c r="I99" s="49" t="str">
        <f>'2_all_summary'!D98</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99" s="49">
        <f>if(isnumber(search("Yes",'2_all_summary'!$E98)),if(isnumber(search("Yes",'2_all_summary'!L98)),1,2),if(isnumber(search("No",'2_all_summary'!L98)),4,3))</f>
        <v>4</v>
      </c>
      <c r="K99" s="49">
        <f>if(isnumber(search("Yes",'2_all_summary'!$E98)),if(isnumber(search("Yes",'2_all_summary'!M98)),1,2),if(isnumber(search("No",'2_all_summary'!M98)),4,3))</f>
        <v>4</v>
      </c>
      <c r="L99" s="49">
        <f>if(isnumber(search("Yes",'2_all_summary'!$E98)),if(isnumber(search("Yes",'2_all_summary'!N98)),1,2),if(isnumber(search("No",'2_all_summary'!N98)),4,3))</f>
        <v>4</v>
      </c>
      <c r="M99" s="49">
        <f>if(isnumber(search("Yes",'2_all_summary'!$E98)),if(0&lt;'2_all_summary'!O98,1,2),if(0='2_all_summary'!O98,4,3))</f>
        <v>4</v>
      </c>
      <c r="N99" s="49">
        <f>if(isnumber(search("Yes",'2_all_summary'!$E98)),if(isnumber(search("Yes",'2_all_summary'!P98)),1,2),if(isnumber(search("No",'2_all_summary'!P98)),4,3))</f>
        <v>4</v>
      </c>
      <c r="O99" s="49">
        <f>if(isnumber(search("Yes",'2_all_summary'!$E98)),if(isnumber(search("Yes",'2_all_summary'!Q98)),1,2),if(isnumber(search("No",'2_all_summary'!Q98)),4,3))</f>
        <v>4</v>
      </c>
      <c r="P99" s="49">
        <f>if(isnumber(search("Yes",'2_all_summary'!$E98)),if(isnumber(search("Yes",'2_all_summary'!R98)),1,2),if(isnumber(search("No",'2_all_summary'!R98)),4,3))</f>
        <v>4</v>
      </c>
      <c r="Q99" s="49">
        <f>if(isnumber(search("Yes",'2_all_summary'!$E98)),if(0&lt;'2_all_summary'!S98,1,2),if(0='2_all_summary'!S98,4,3))</f>
        <v>4</v>
      </c>
      <c r="R99" s="49">
        <f>if(isnumber(search("Yes",'2_all_summary'!$E98)),if(isnumber(search("Yes",'2_all_summary'!T98)),1,2),if(isnumber(search("No",'2_all_summary'!T98)),4,3))</f>
        <v>4</v>
      </c>
    </row>
    <row r="100">
      <c r="G100" s="49"/>
      <c r="H100" s="49" t="str">
        <f>'2_all_summary'!C99</f>
        <v>Aquaculture research and development as an entry-point and contributor to natural resources and coastal management</v>
      </c>
      <c r="I100" s="49" t="str">
        <f>'2_all_summary'!D99</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100" s="49">
        <f>if(isnumber(search("Yes",'2_all_summary'!$E99)),if(isnumber(search("Yes",'2_all_summary'!L99)),1,2),if(isnumber(search("No",'2_all_summary'!L99)),4,3))</f>
        <v>4</v>
      </c>
      <c r="K100" s="49">
        <f>if(isnumber(search("Yes",'2_all_summary'!$E99)),if(isnumber(search("Yes",'2_all_summary'!M99)),1,2),if(isnumber(search("No",'2_all_summary'!M99)),4,3))</f>
        <v>4</v>
      </c>
      <c r="L100" s="49">
        <f>if(isnumber(search("Yes",'2_all_summary'!$E99)),if(isnumber(search("Yes",'2_all_summary'!N99)),1,2),if(isnumber(search("No",'2_all_summary'!N99)),4,3))</f>
        <v>4</v>
      </c>
      <c r="M100" s="49">
        <f>if(isnumber(search("Yes",'2_all_summary'!$E99)),if(0&lt;'2_all_summary'!O99,1,2),if(0='2_all_summary'!O99,4,3))</f>
        <v>4</v>
      </c>
      <c r="N100" s="49">
        <f>if(isnumber(search("Yes",'2_all_summary'!$E99)),if(isnumber(search("Yes",'2_all_summary'!P99)),1,2),if(isnumber(search("No",'2_all_summary'!P99)),4,3))</f>
        <v>4</v>
      </c>
      <c r="O100" s="49">
        <f>if(isnumber(search("Yes",'2_all_summary'!$E99)),if(isnumber(search("Yes",'2_all_summary'!Q99)),1,2),if(isnumber(search("No",'2_all_summary'!Q99)),4,3))</f>
        <v>4</v>
      </c>
      <c r="P100" s="49">
        <f>if(isnumber(search("Yes",'2_all_summary'!$E99)),if(isnumber(search("Yes",'2_all_summary'!R99)),1,2),if(isnumber(search("No",'2_all_summary'!R99)),4,3))</f>
        <v>4</v>
      </c>
      <c r="Q100" s="49">
        <f>if(isnumber(search("Yes",'2_all_summary'!$E99)),if(0&lt;'2_all_summary'!S99,1,2),if(0='2_all_summary'!S99,4,3))</f>
        <v>4</v>
      </c>
      <c r="R100" s="49">
        <f>if(isnumber(search("Yes",'2_all_summary'!$E99)),if(isnumber(search("Yes",'2_all_summary'!T99)),1,2),if(isnumber(search("No",'2_all_summary'!T99)),4,3))</f>
        <v>4</v>
      </c>
    </row>
    <row r="101">
      <c r="G101" s="49"/>
      <c r="H101" s="49" t="str">
        <f>'2_all_summary'!C100</f>
        <v>Arapaima co-management through the lens of the Protected Areas Assets Framework</v>
      </c>
      <c r="I101" s="49" t="str">
        <f>'2_all_summary'!D100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Ãƒâ€šÃ‚Â© 2022 Elsevier GmbH</v>
      </c>
      <c r="J101" s="49">
        <f>if(isnumber(search("Yes",'2_all_summary'!$E100)),if(isnumber(search("Yes",'2_all_summary'!L100)),1,2),if(isnumber(search("No",'2_all_summary'!L100)),4,3))</f>
        <v>4</v>
      </c>
      <c r="K101" s="49">
        <f>if(isnumber(search("Yes",'2_all_summary'!$E100)),if(isnumber(search("Yes",'2_all_summary'!M100)),1,2),if(isnumber(search("No",'2_all_summary'!M100)),4,3))</f>
        <v>4</v>
      </c>
      <c r="L101" s="49">
        <f>if(isnumber(search("Yes",'2_all_summary'!$E100)),if(isnumber(search("Yes",'2_all_summary'!N100)),1,2),if(isnumber(search("No",'2_all_summary'!N100)),4,3))</f>
        <v>4</v>
      </c>
      <c r="M101" s="49">
        <f>if(isnumber(search("Yes",'2_all_summary'!$E100)),if(0&lt;'2_all_summary'!O100,1,2),if(0='2_all_summary'!O100,4,3))</f>
        <v>4</v>
      </c>
      <c r="N101" s="49">
        <f>if(isnumber(search("Yes",'2_all_summary'!$E100)),if(isnumber(search("Yes",'2_all_summary'!P100)),1,2),if(isnumber(search("No",'2_all_summary'!P100)),4,3))</f>
        <v>4</v>
      </c>
      <c r="O101" s="49">
        <f>if(isnumber(search("Yes",'2_all_summary'!$E100)),if(isnumber(search("Yes",'2_all_summary'!Q100)),1,2),if(isnumber(search("No",'2_all_summary'!Q100)),4,3))</f>
        <v>4</v>
      </c>
      <c r="P101" s="49">
        <f>if(isnumber(search("Yes",'2_all_summary'!$E100)),if(isnumber(search("Yes",'2_all_summary'!R100)),1,2),if(isnumber(search("No",'2_all_summary'!R100)),4,3))</f>
        <v>4</v>
      </c>
      <c r="Q101" s="49">
        <f>if(isnumber(search("Yes",'2_all_summary'!$E100)),if(0&lt;'2_all_summary'!S100,1,2),if(0='2_all_summary'!S100,4,3))</f>
        <v>4</v>
      </c>
      <c r="R101" s="49">
        <f>if(isnumber(search("Yes",'2_all_summary'!$E100)),if(isnumber(search("Yes",'2_all_summary'!T100)),1,2),if(isnumber(search("No",'2_all_summary'!T100)),4,3))</f>
        <v>4</v>
      </c>
    </row>
    <row r="102">
      <c r="G102" s="49"/>
      <c r="H102" s="49" t="str">
        <f>'2_all_summary'!C101</f>
        <v>Arapaima: An Amazonian fish species of immense proportions</v>
      </c>
      <c r="I102" s="49" t="str">
        <f>'2_all_summary'!D101</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Ãƒâ€šÃ‚Â© 2002 Taylor &amp; Francis Group, LLC.</v>
      </c>
      <c r="J102" s="49">
        <f>if(isnumber(search("Yes",'2_all_summary'!$E101)),if(isnumber(search("Yes",'2_all_summary'!L101)),1,2),if(isnumber(search("No",'2_all_summary'!L101)),4,3))</f>
        <v>4</v>
      </c>
      <c r="K102" s="49">
        <f>if(isnumber(search("Yes",'2_all_summary'!$E101)),if(isnumber(search("Yes",'2_all_summary'!M101)),1,2),if(isnumber(search("No",'2_all_summary'!M101)),4,3))</f>
        <v>4</v>
      </c>
      <c r="L102" s="49">
        <f>if(isnumber(search("Yes",'2_all_summary'!$E101)),if(isnumber(search("Yes",'2_all_summary'!N101)),1,2),if(isnumber(search("No",'2_all_summary'!N101)),4,3))</f>
        <v>4</v>
      </c>
      <c r="M102" s="49">
        <f>if(isnumber(search("Yes",'2_all_summary'!$E101)),if(0&lt;'2_all_summary'!O101,1,2),if(0='2_all_summary'!O101,4,3))</f>
        <v>4</v>
      </c>
      <c r="N102" s="49">
        <f>if(isnumber(search("Yes",'2_all_summary'!$E101)),if(isnumber(search("Yes",'2_all_summary'!P101)),1,2),if(isnumber(search("No",'2_all_summary'!P101)),4,3))</f>
        <v>4</v>
      </c>
      <c r="O102" s="49">
        <f>if(isnumber(search("Yes",'2_all_summary'!$E101)),if(isnumber(search("Yes",'2_all_summary'!Q101)),1,2),if(isnumber(search("No",'2_all_summary'!Q101)),4,3))</f>
        <v>4</v>
      </c>
      <c r="P102" s="49">
        <f>if(isnumber(search("Yes",'2_all_summary'!$E101)),if(isnumber(search("Yes",'2_all_summary'!R101)),1,2),if(isnumber(search("No",'2_all_summary'!R101)),4,3))</f>
        <v>4</v>
      </c>
      <c r="Q102" s="49">
        <f>if(isnumber(search("Yes",'2_all_summary'!$E101)),if(0&lt;'2_all_summary'!S101,1,2),if(0='2_all_summary'!S101,4,3))</f>
        <v>4</v>
      </c>
      <c r="R102" s="49">
        <f>if(isnumber(search("Yes",'2_all_summary'!$E101)),if(isnumber(search("Yes",'2_all_summary'!T101)),1,2),if(isnumber(search("No",'2_all_summary'!T101)),4,3))</f>
        <v>4</v>
      </c>
    </row>
    <row r="103">
      <c r="G103" s="49"/>
      <c r="H103" s="49" t="str">
        <f>'2_all_summary'!C102</f>
        <v>Are mangroves worth replanting? The direct economic benefits of a community-based reforestation project</v>
      </c>
      <c r="I103" s="49" t="str">
        <f>'2_all_summary'!D102</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Ãƒâ€šÃ‚Â© 2006 Foundation for Environmental Conservation.</v>
      </c>
      <c r="J103" s="49">
        <f>if(isnumber(search("Yes",'2_all_summary'!$E102)),if(isnumber(search("Yes",'2_all_summary'!L102)),1,2),if(isnumber(search("No",'2_all_summary'!L102)),4,3))</f>
        <v>4</v>
      </c>
      <c r="K103" s="49">
        <f>if(isnumber(search("Yes",'2_all_summary'!$E102)),if(isnumber(search("Yes",'2_all_summary'!M102)),1,2),if(isnumber(search("No",'2_all_summary'!M102)),4,3))</f>
        <v>4</v>
      </c>
      <c r="L103" s="49">
        <f>if(isnumber(search("Yes",'2_all_summary'!$E102)),if(isnumber(search("Yes",'2_all_summary'!N102)),1,2),if(isnumber(search("No",'2_all_summary'!N102)),4,3))</f>
        <v>4</v>
      </c>
      <c r="M103" s="49">
        <f>if(isnumber(search("Yes",'2_all_summary'!$E102)),if(0&lt;'2_all_summary'!O102,1,2),if(0='2_all_summary'!O102,4,3))</f>
        <v>4</v>
      </c>
      <c r="N103" s="49">
        <f>if(isnumber(search("Yes",'2_all_summary'!$E102)),if(isnumber(search("Yes",'2_all_summary'!P102)),1,2),if(isnumber(search("No",'2_all_summary'!P102)),4,3))</f>
        <v>4</v>
      </c>
      <c r="O103" s="49">
        <f>if(isnumber(search("Yes",'2_all_summary'!$E102)),if(isnumber(search("Yes",'2_all_summary'!Q102)),1,2),if(isnumber(search("No",'2_all_summary'!Q102)),4,3))</f>
        <v>4</v>
      </c>
      <c r="P103" s="49">
        <f>if(isnumber(search("Yes",'2_all_summary'!$E102)),if(isnumber(search("Yes",'2_all_summary'!R102)),1,2),if(isnumber(search("No",'2_all_summary'!R102)),4,3))</f>
        <v>4</v>
      </c>
      <c r="Q103" s="49">
        <f>if(isnumber(search("Yes",'2_all_summary'!$E102)),if(0&lt;'2_all_summary'!S102,1,2),if(0='2_all_summary'!S102,4,3))</f>
        <v>4</v>
      </c>
      <c r="R103" s="49">
        <f>if(isnumber(search("Yes",'2_all_summary'!$E102)),if(isnumber(search("Yes",'2_all_summary'!T102)),1,2),if(isnumber(search("No",'2_all_summary'!T102)),4,3))</f>
        <v>4</v>
      </c>
    </row>
    <row r="104">
      <c r="G104" s="49"/>
      <c r="H104" s="49" t="str">
        <f>'2_all_summary'!C103</f>
        <v>Artisanal Fisher Association LeadersÃƒÂ¢Ã¢â€šÂ¬Ã¢â€žÂ¢ Estimates of Poaching in Their Exclusive Access Management Areas</v>
      </c>
      <c r="I104" s="49" t="str">
        <f>'2_all_summary'!D103</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leadersÃƒÂ¢Ã¢â€šÂ¬Ã¢â€žÂ¢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Ãƒâ€šÃ‚Â© 2022 Romero, EstÃƒÆ’Ã‚Â©vez, Romero and Gelcich.</v>
      </c>
      <c r="J104" s="49">
        <f>if(isnumber(search("Yes",'2_all_summary'!$E103)),if(isnumber(search("Yes",'2_all_summary'!L103)),1,2),if(isnumber(search("No",'2_all_summary'!L103)),4,3))</f>
        <v>4</v>
      </c>
      <c r="K104" s="49">
        <f>if(isnumber(search("Yes",'2_all_summary'!$E103)),if(isnumber(search("Yes",'2_all_summary'!M103)),1,2),if(isnumber(search("No",'2_all_summary'!M103)),4,3))</f>
        <v>4</v>
      </c>
      <c r="L104" s="49">
        <f>if(isnumber(search("Yes",'2_all_summary'!$E103)),if(isnumber(search("Yes",'2_all_summary'!N103)),1,2),if(isnumber(search("No",'2_all_summary'!N103)),4,3))</f>
        <v>4</v>
      </c>
      <c r="M104" s="49">
        <f>if(isnumber(search("Yes",'2_all_summary'!$E103)),if(0&lt;'2_all_summary'!O103,1,2),if(0='2_all_summary'!O103,4,3))</f>
        <v>4</v>
      </c>
      <c r="N104" s="49">
        <f>if(isnumber(search("Yes",'2_all_summary'!$E103)),if(isnumber(search("Yes",'2_all_summary'!P103)),1,2),if(isnumber(search("No",'2_all_summary'!P103)),4,3))</f>
        <v>4</v>
      </c>
      <c r="O104" s="49">
        <f>if(isnumber(search("Yes",'2_all_summary'!$E103)),if(isnumber(search("Yes",'2_all_summary'!Q103)),1,2),if(isnumber(search("No",'2_all_summary'!Q103)),4,3))</f>
        <v>4</v>
      </c>
      <c r="P104" s="49">
        <f>if(isnumber(search("Yes",'2_all_summary'!$E103)),if(isnumber(search("Yes",'2_all_summary'!R103)),1,2),if(isnumber(search("No",'2_all_summary'!R103)),4,3))</f>
        <v>4</v>
      </c>
      <c r="Q104" s="49">
        <f>if(isnumber(search("Yes",'2_all_summary'!$E103)),if(0&lt;'2_all_summary'!S103,1,2),if(0='2_all_summary'!S103,4,3))</f>
        <v>4</v>
      </c>
      <c r="R104" s="49">
        <f>if(isnumber(search("Yes",'2_all_summary'!$E103)),if(isnumber(search("Yes",'2_all_summary'!T103)),1,2),if(isnumber(search("No",'2_all_summary'!T103)),4,3))</f>
        <v>4</v>
      </c>
    </row>
    <row r="105">
      <c r="G105" s="49"/>
      <c r="H105" s="49" t="str">
        <f>'2_all_summary'!C104</f>
        <v>Artisanal shark fishing in the Louisiade Archipelago, Papua New Guinea: Socio-economic characteristics and management options</v>
      </c>
      <c r="I105" s="49" t="str">
        <f>'2_all_summary'!D104</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105" s="49">
        <f>if(isnumber(search("Yes",'2_all_summary'!$E104)),if(isnumber(search("Yes",'2_all_summary'!L104)),1,2),if(isnumber(search("No",'2_all_summary'!L104)),4,3))</f>
        <v>3</v>
      </c>
      <c r="K105" s="49">
        <f>if(isnumber(search("Yes",'2_all_summary'!$E104)),if(isnumber(search("Yes",'2_all_summary'!M104)),1,2),if(isnumber(search("No",'2_all_summary'!M104)),4,3))</f>
        <v>3</v>
      </c>
      <c r="L105" s="49">
        <f>if(isnumber(search("Yes",'2_all_summary'!$E104)),if(isnumber(search("Yes",'2_all_summary'!N104)),1,2),if(isnumber(search("No",'2_all_summary'!N104)),4,3))</f>
        <v>3</v>
      </c>
      <c r="M105" s="49">
        <f>if(isnumber(search("Yes",'2_all_summary'!$E104)),if(0&lt;'2_all_summary'!O104,1,2),if(0='2_all_summary'!O104,4,3))</f>
        <v>3</v>
      </c>
      <c r="N105" s="49">
        <f>if(isnumber(search("Yes",'2_all_summary'!$E104)),if(isnumber(search("Yes",'2_all_summary'!P104)),1,2),if(isnumber(search("No",'2_all_summary'!P104)),4,3))</f>
        <v>3</v>
      </c>
      <c r="O105" s="49">
        <f>if(isnumber(search("Yes",'2_all_summary'!$E104)),if(isnumber(search("Yes",'2_all_summary'!Q104)),1,2),if(isnumber(search("No",'2_all_summary'!Q104)),4,3))</f>
        <v>3</v>
      </c>
      <c r="P105" s="49">
        <f>if(isnumber(search("Yes",'2_all_summary'!$E104)),if(isnumber(search("Yes",'2_all_summary'!R104)),1,2),if(isnumber(search("No",'2_all_summary'!R104)),4,3))</f>
        <v>3</v>
      </c>
      <c r="Q105" s="49">
        <f>if(isnumber(search("Yes",'2_all_summary'!$E104)),if(0&lt;'2_all_summary'!S104,1,2),if(0='2_all_summary'!S104,4,3))</f>
        <v>3</v>
      </c>
      <c r="R105" s="49">
        <f>if(isnumber(search("Yes",'2_all_summary'!$E104)),if(isnumber(search("Yes",'2_all_summary'!T104)),1,2),if(isnumber(search("No",'2_all_summary'!T104)),4,3))</f>
        <v>3</v>
      </c>
    </row>
    <row r="106">
      <c r="G106" s="49"/>
      <c r="H106" s="49" t="str">
        <f>'2_all_summary'!C105</f>
        <v>Assessing fishers' empowerment in inland openwater fisheries in Bangladesh</v>
      </c>
      <c r="I106" s="49" t="str">
        <f>'2_all_summary'!D105</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Ãƒâ€šÃ‚Â© 2011 Elsevier B.V.</v>
      </c>
      <c r="J106" s="49">
        <f>if(isnumber(search("Yes",'2_all_summary'!$E105)),if(isnumber(search("Yes",'2_all_summary'!L105)),1,2),if(isnumber(search("No",'2_all_summary'!L105)),4,3))</f>
        <v>4</v>
      </c>
      <c r="K106" s="49">
        <f>if(isnumber(search("Yes",'2_all_summary'!$E105)),if(isnumber(search("Yes",'2_all_summary'!M105)),1,2),if(isnumber(search("No",'2_all_summary'!M105)),4,3))</f>
        <v>4</v>
      </c>
      <c r="L106" s="49">
        <f>if(isnumber(search("Yes",'2_all_summary'!$E105)),if(isnumber(search("Yes",'2_all_summary'!N105)),1,2),if(isnumber(search("No",'2_all_summary'!N105)),4,3))</f>
        <v>4</v>
      </c>
      <c r="M106" s="49">
        <f>if(isnumber(search("Yes",'2_all_summary'!$E105)),if(0&lt;'2_all_summary'!O105,1,2),if(0='2_all_summary'!O105,4,3))</f>
        <v>4</v>
      </c>
      <c r="N106" s="49">
        <f>if(isnumber(search("Yes",'2_all_summary'!$E105)),if(isnumber(search("Yes",'2_all_summary'!P105)),1,2),if(isnumber(search("No",'2_all_summary'!P105)),4,3))</f>
        <v>4</v>
      </c>
      <c r="O106" s="49">
        <f>if(isnumber(search("Yes",'2_all_summary'!$E105)),if(isnumber(search("Yes",'2_all_summary'!Q105)),1,2),if(isnumber(search("No",'2_all_summary'!Q105)),4,3))</f>
        <v>4</v>
      </c>
      <c r="P106" s="49">
        <f>if(isnumber(search("Yes",'2_all_summary'!$E105)),if(isnumber(search("Yes",'2_all_summary'!R105)),1,2),if(isnumber(search("No",'2_all_summary'!R105)),4,3))</f>
        <v>4</v>
      </c>
      <c r="Q106" s="49">
        <f>if(isnumber(search("Yes",'2_all_summary'!$E105)),if(0&lt;'2_all_summary'!S105,1,2),if(0='2_all_summary'!S105,4,3))</f>
        <v>4</v>
      </c>
      <c r="R106" s="49">
        <f>if(isnumber(search("Yes",'2_all_summary'!$E105)),if(isnumber(search("Yes",'2_all_summary'!T105)),1,2),if(isnumber(search("No",'2_all_summary'!T105)),4,3))</f>
        <v>4</v>
      </c>
    </row>
    <row r="107">
      <c r="G107" s="49"/>
      <c r="H107" s="49" t="str">
        <f>'2_all_summary'!C106</f>
        <v>Assessing natural resource management through integrated environmental and social-economic accounting: The case of a Namibian conservancy</v>
      </c>
      <c r="I107" s="49" t="str">
        <f>'2_all_summary'!D106</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NamibiaÃƒÂ¢Ã¢â€šÂ¬Ã¢â€žÂ¢s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Ãƒâ€šÃ‚Â© 2016, Ãƒâ€šÃ‚Â© The Author(s) 2016.</v>
      </c>
      <c r="J107" s="49">
        <f>if(isnumber(search("Yes",'2_all_summary'!$E106)),if(isnumber(search("Yes",'2_all_summary'!L106)),1,2),if(isnumber(search("No",'2_all_summary'!L106)),4,3))</f>
        <v>4</v>
      </c>
      <c r="K107" s="49">
        <f>if(isnumber(search("Yes",'2_all_summary'!$E106)),if(isnumber(search("Yes",'2_all_summary'!M106)),1,2),if(isnumber(search("No",'2_all_summary'!M106)),4,3))</f>
        <v>4</v>
      </c>
      <c r="L107" s="49">
        <f>if(isnumber(search("Yes",'2_all_summary'!$E106)),if(isnumber(search("Yes",'2_all_summary'!N106)),1,2),if(isnumber(search("No",'2_all_summary'!N106)),4,3))</f>
        <v>4</v>
      </c>
      <c r="M107" s="49">
        <f>if(isnumber(search("Yes",'2_all_summary'!$E106)),if(0&lt;'2_all_summary'!O106,1,2),if(0='2_all_summary'!O106,4,3))</f>
        <v>4</v>
      </c>
      <c r="N107" s="49">
        <f>if(isnumber(search("Yes",'2_all_summary'!$E106)),if(isnumber(search("Yes",'2_all_summary'!P106)),1,2),if(isnumber(search("No",'2_all_summary'!P106)),4,3))</f>
        <v>4</v>
      </c>
      <c r="O107" s="49">
        <f>if(isnumber(search("Yes",'2_all_summary'!$E106)),if(isnumber(search("Yes",'2_all_summary'!Q106)),1,2),if(isnumber(search("No",'2_all_summary'!Q106)),4,3))</f>
        <v>4</v>
      </c>
      <c r="P107" s="49">
        <f>if(isnumber(search("Yes",'2_all_summary'!$E106)),if(isnumber(search("Yes",'2_all_summary'!R106)),1,2),if(isnumber(search("No",'2_all_summary'!R106)),4,3))</f>
        <v>4</v>
      </c>
      <c r="Q107" s="49">
        <f>if(isnumber(search("Yes",'2_all_summary'!$E106)),if(0&lt;'2_all_summary'!S106,1,2),if(0='2_all_summary'!S106,4,3))</f>
        <v>4</v>
      </c>
      <c r="R107" s="49">
        <f>if(isnumber(search("Yes",'2_all_summary'!$E106)),if(isnumber(search("Yes",'2_all_summary'!T106)),1,2),if(isnumber(search("No",'2_all_summary'!T106)),4,3))</f>
        <v>4</v>
      </c>
    </row>
    <row r="108">
      <c r="G108" s="49"/>
      <c r="H108" s="49" t="str">
        <f>'2_all_summary'!C107</f>
        <v>Assessing the effects of marine protected area (MPA) on a reef fish assemblage in a northwestern Mediterranean marine reserve: Identifying community-based indicators</v>
      </c>
      <c r="I108" s="49" t="str">
        <f>'2_all_summary'!D107</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Ãƒâ€šÃ‚Â© 2006 Elsevier Ltd. All rights reserved.</v>
      </c>
      <c r="J108" s="49">
        <f>if(isnumber(search("Yes",'2_all_summary'!$E107)),if(isnumber(search("Yes",'2_all_summary'!L107)),1,2),if(isnumber(search("No",'2_all_summary'!L107)),4,3))</f>
        <v>4</v>
      </c>
      <c r="K108" s="49">
        <f>if(isnumber(search("Yes",'2_all_summary'!$E107)),if(isnumber(search("Yes",'2_all_summary'!M107)),1,2),if(isnumber(search("No",'2_all_summary'!M107)),4,3))</f>
        <v>4</v>
      </c>
      <c r="L108" s="49">
        <f>if(isnumber(search("Yes",'2_all_summary'!$E107)),if(isnumber(search("Yes",'2_all_summary'!N107)),1,2),if(isnumber(search("No",'2_all_summary'!N107)),4,3))</f>
        <v>4</v>
      </c>
      <c r="M108" s="49">
        <f>if(isnumber(search("Yes",'2_all_summary'!$E107)),if(0&lt;'2_all_summary'!O107,1,2),if(0='2_all_summary'!O107,4,3))</f>
        <v>4</v>
      </c>
      <c r="N108" s="49">
        <f>if(isnumber(search("Yes",'2_all_summary'!$E107)),if(isnumber(search("Yes",'2_all_summary'!P107)),1,2),if(isnumber(search("No",'2_all_summary'!P107)),4,3))</f>
        <v>4</v>
      </c>
      <c r="O108" s="49">
        <f>if(isnumber(search("Yes",'2_all_summary'!$E107)),if(isnumber(search("Yes",'2_all_summary'!Q107)),1,2),if(isnumber(search("No",'2_all_summary'!Q107)),4,3))</f>
        <v>4</v>
      </c>
      <c r="P108" s="49">
        <f>if(isnumber(search("Yes",'2_all_summary'!$E107)),if(isnumber(search("Yes",'2_all_summary'!R107)),1,2),if(isnumber(search("No",'2_all_summary'!R107)),4,3))</f>
        <v>4</v>
      </c>
      <c r="Q108" s="49">
        <f>if(isnumber(search("Yes",'2_all_summary'!$E107)),if(0&lt;'2_all_summary'!S107,1,2),if(0='2_all_summary'!S107,4,3))</f>
        <v>4</v>
      </c>
      <c r="R108" s="49">
        <f>if(isnumber(search("Yes",'2_all_summary'!$E107)),if(isnumber(search("Yes",'2_all_summary'!T107)),1,2),if(isnumber(search("No",'2_all_summary'!T107)),4,3))</f>
        <v>4</v>
      </c>
    </row>
    <row r="109">
      <c r="G109" s="49"/>
      <c r="H109" s="49" t="str">
        <f>'2_all_summary'!C108</f>
        <v>Assessing the small-scale shark fishery of Madagascar through community-based monitoring and knowledge</v>
      </c>
      <c r="I109" s="49" t="str">
        <f>'2_all_summary'!D108</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(2007ÃƒÂ¢Ã¢â€šÂ¬Ã¢â‚¬Å“2012). An estimated 20 species of shark were recorded, of which 31% (nÃƒâ€šÃ‚Â =Ãƒâ€šÃ‚Â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104,000Ãƒâ€šÃ‚Â yearÃƒÂ¢Ã‹â€ Ã¢â‚¬â„¢1, whilst estimates using national export and import of dried shark fin from Madagascar, and shark length data in this study, put total landings between 78,000 and 471,851Ãƒâ€šÃ‚Â yearÃƒÂ¢Ã‹â€ Ã¢â‚¬â„¢1.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Ãƒâ€šÃ‚Â© 2016 Elsevier B.V.</v>
      </c>
      <c r="J109" s="49">
        <f>if(isnumber(search("Yes",'2_all_summary'!$E108)),if(isnumber(search("Yes",'2_all_summary'!L108)),1,2),if(isnumber(search("No",'2_all_summary'!L108)),4,3))</f>
        <v>4</v>
      </c>
      <c r="K109" s="49">
        <f>if(isnumber(search("Yes",'2_all_summary'!$E108)),if(isnumber(search("Yes",'2_all_summary'!M108)),1,2),if(isnumber(search("No",'2_all_summary'!M108)),4,3))</f>
        <v>4</v>
      </c>
      <c r="L109" s="49">
        <f>if(isnumber(search("Yes",'2_all_summary'!$E108)),if(isnumber(search("Yes",'2_all_summary'!N108)),1,2),if(isnumber(search("No",'2_all_summary'!N108)),4,3))</f>
        <v>4</v>
      </c>
      <c r="M109" s="49">
        <f>if(isnumber(search("Yes",'2_all_summary'!$E108)),if(0&lt;'2_all_summary'!O108,1,2),if(0='2_all_summary'!O108,4,3))</f>
        <v>4</v>
      </c>
      <c r="N109" s="49">
        <f>if(isnumber(search("Yes",'2_all_summary'!$E108)),if(isnumber(search("Yes",'2_all_summary'!P108)),1,2),if(isnumber(search("No",'2_all_summary'!P108)),4,3))</f>
        <v>4</v>
      </c>
      <c r="O109" s="49">
        <f>if(isnumber(search("Yes",'2_all_summary'!$E108)),if(isnumber(search("Yes",'2_all_summary'!Q108)),1,2),if(isnumber(search("No",'2_all_summary'!Q108)),4,3))</f>
        <v>4</v>
      </c>
      <c r="P109" s="49">
        <f>if(isnumber(search("Yes",'2_all_summary'!$E108)),if(isnumber(search("Yes",'2_all_summary'!R108)),1,2),if(isnumber(search("No",'2_all_summary'!R108)),4,3))</f>
        <v>4</v>
      </c>
      <c r="Q109" s="49">
        <f>if(isnumber(search("Yes",'2_all_summary'!$E108)),if(0&lt;'2_all_summary'!S108,1,2),if(0='2_all_summary'!S108,4,3))</f>
        <v>4</v>
      </c>
      <c r="R109" s="49">
        <f>if(isnumber(search("Yes",'2_all_summary'!$E108)),if(isnumber(search("Yes",'2_all_summary'!T108)),1,2),if(isnumber(search("No",'2_all_summary'!T108)),4,3))</f>
        <v>4</v>
      </c>
    </row>
    <row r="110">
      <c r="G110" s="49"/>
      <c r="H110" s="49" t="str">
        <f>'2_all_summary'!C109</f>
        <v>Assessment of ecological vulnerability to climate variability on coastal fishing communities: A study of Ungwana Bay and Lower Tana Estuary, Kenya</v>
      </c>
      <c r="I110" s="49" t="str">
        <f>'2_all_summary'!D109</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0ÃƒÂ¢Ã¢â€šÂ¬Ã¢â‚¬Å“1,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Ãƒâ€šÃ‚Â© 2018 Elsevier Ltd</v>
      </c>
      <c r="J110" s="49">
        <f>if(isnumber(search("Yes",'2_all_summary'!$E109)),if(isnumber(search("Yes",'2_all_summary'!L109)),1,2),if(isnumber(search("No",'2_all_summary'!L109)),4,3))</f>
        <v>4</v>
      </c>
      <c r="K110" s="49">
        <f>if(isnumber(search("Yes",'2_all_summary'!$E109)),if(isnumber(search("Yes",'2_all_summary'!M109)),1,2),if(isnumber(search("No",'2_all_summary'!M109)),4,3))</f>
        <v>4</v>
      </c>
      <c r="L110" s="49">
        <f>if(isnumber(search("Yes",'2_all_summary'!$E109)),if(isnumber(search("Yes",'2_all_summary'!N109)),1,2),if(isnumber(search("No",'2_all_summary'!N109)),4,3))</f>
        <v>4</v>
      </c>
      <c r="M110" s="49">
        <f>if(isnumber(search("Yes",'2_all_summary'!$E109)),if(0&lt;'2_all_summary'!O109,1,2),if(0='2_all_summary'!O109,4,3))</f>
        <v>4</v>
      </c>
      <c r="N110" s="49">
        <f>if(isnumber(search("Yes",'2_all_summary'!$E109)),if(isnumber(search("Yes",'2_all_summary'!P109)),1,2),if(isnumber(search("No",'2_all_summary'!P109)),4,3))</f>
        <v>4</v>
      </c>
      <c r="O110" s="49">
        <f>if(isnumber(search("Yes",'2_all_summary'!$E109)),if(isnumber(search("Yes",'2_all_summary'!Q109)),1,2),if(isnumber(search("No",'2_all_summary'!Q109)),4,3))</f>
        <v>4</v>
      </c>
      <c r="P110" s="49">
        <f>if(isnumber(search("Yes",'2_all_summary'!$E109)),if(isnumber(search("Yes",'2_all_summary'!R109)),1,2),if(isnumber(search("No",'2_all_summary'!R109)),4,3))</f>
        <v>4</v>
      </c>
      <c r="Q110" s="49">
        <f>if(isnumber(search("Yes",'2_all_summary'!$E109)),if(0&lt;'2_all_summary'!S109,1,2),if(0='2_all_summary'!S109,4,3))</f>
        <v>4</v>
      </c>
      <c r="R110" s="49">
        <f>if(isnumber(search("Yes",'2_all_summary'!$E109)),if(isnumber(search("Yes",'2_all_summary'!T109)),1,2),if(isnumber(search("No",'2_all_summary'!T109)),4,3))</f>
        <v>4</v>
      </c>
    </row>
    <row r="111">
      <c r="G111" s="49"/>
      <c r="H111" s="49" t="str">
        <f>'2_all_summary'!C110</f>
        <v>Assessment of fish landed by artisanal fishers in Imo River at Owerri-Nta, Abia State, Nigeria</v>
      </c>
      <c r="I111" s="49" t="str">
        <f>'2_all_summary'!D110</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Ãƒâ€šÃ‚Â© 2015 Academic Journals Inc.</v>
      </c>
      <c r="J111" s="49">
        <f>if(isnumber(search("Yes",'2_all_summary'!$E110)),if(isnumber(search("Yes",'2_all_summary'!L110)),1,2),if(isnumber(search("No",'2_all_summary'!L110)),4,3))</f>
        <v>4</v>
      </c>
      <c r="K111" s="49">
        <f>if(isnumber(search("Yes",'2_all_summary'!$E110)),if(isnumber(search("Yes",'2_all_summary'!M110)),1,2),if(isnumber(search("No",'2_all_summary'!M110)),4,3))</f>
        <v>4</v>
      </c>
      <c r="L111" s="49">
        <f>if(isnumber(search("Yes",'2_all_summary'!$E110)),if(isnumber(search("Yes",'2_all_summary'!N110)),1,2),if(isnumber(search("No",'2_all_summary'!N110)),4,3))</f>
        <v>4</v>
      </c>
      <c r="M111" s="49">
        <f>if(isnumber(search("Yes",'2_all_summary'!$E110)),if(0&lt;'2_all_summary'!O110,1,2),if(0='2_all_summary'!O110,4,3))</f>
        <v>4</v>
      </c>
      <c r="N111" s="49">
        <f>if(isnumber(search("Yes",'2_all_summary'!$E110)),if(isnumber(search("Yes",'2_all_summary'!P110)),1,2),if(isnumber(search("No",'2_all_summary'!P110)),4,3))</f>
        <v>4</v>
      </c>
      <c r="O111" s="49">
        <f>if(isnumber(search("Yes",'2_all_summary'!$E110)),if(isnumber(search("Yes",'2_all_summary'!Q110)),1,2),if(isnumber(search("No",'2_all_summary'!Q110)),4,3))</f>
        <v>4</v>
      </c>
      <c r="P111" s="49">
        <f>if(isnumber(search("Yes",'2_all_summary'!$E110)),if(isnumber(search("Yes",'2_all_summary'!R110)),1,2),if(isnumber(search("No",'2_all_summary'!R110)),4,3))</f>
        <v>4</v>
      </c>
      <c r="Q111" s="49">
        <f>if(isnumber(search("Yes",'2_all_summary'!$E110)),if(0&lt;'2_all_summary'!S110,1,2),if(0='2_all_summary'!S110,4,3))</f>
        <v>4</v>
      </c>
      <c r="R111" s="49">
        <f>if(isnumber(search("Yes",'2_all_summary'!$E110)),if(isnumber(search("Yes",'2_all_summary'!T110)),1,2),if(isnumber(search("No",'2_all_summary'!T110)),4,3))</f>
        <v>4</v>
      </c>
    </row>
    <row r="112">
      <c r="G112" s="49"/>
      <c r="H112" s="49" t="str">
        <f>'2_all_summary'!C111</f>
        <v>Assessment of fresh water security in coastal Bangladesh: An insight from salinity, community perception and adaptation</v>
      </c>
      <c r="I112" s="49" t="str">
        <f>'2_all_summary'!D111</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(ClÃƒÂ¢Ã‹â€ Ã¢â‚¬â„¢) were found respectively 4044.12 mg/L, 7186.7 ÃƒÅ½Ã‚Â¼S/cm, and 3143.6 mg/L in Shyamnagar and 2313.60 mg/L, 4390.3 ÃƒÅ½Ã‚Â¼S/cm,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Ãƒâ€šÃ‚Â© 2016 Elsevier Ltd</v>
      </c>
      <c r="J112" s="49">
        <f>if(isnumber(search("Yes",'2_all_summary'!$E111)),if(isnumber(search("Yes",'2_all_summary'!L111)),1,2),if(isnumber(search("No",'2_all_summary'!L111)),4,3))</f>
        <v>4</v>
      </c>
      <c r="K112" s="49">
        <f>if(isnumber(search("Yes",'2_all_summary'!$E111)),if(isnumber(search("Yes",'2_all_summary'!M111)),1,2),if(isnumber(search("No",'2_all_summary'!M111)),4,3))</f>
        <v>4</v>
      </c>
      <c r="L112" s="49">
        <f>if(isnumber(search("Yes",'2_all_summary'!$E111)),if(isnumber(search("Yes",'2_all_summary'!N111)),1,2),if(isnumber(search("No",'2_all_summary'!N111)),4,3))</f>
        <v>4</v>
      </c>
      <c r="M112" s="49">
        <f>if(isnumber(search("Yes",'2_all_summary'!$E111)),if(0&lt;'2_all_summary'!O111,1,2),if(0='2_all_summary'!O111,4,3))</f>
        <v>4</v>
      </c>
      <c r="N112" s="49">
        <f>if(isnumber(search("Yes",'2_all_summary'!$E111)),if(isnumber(search("Yes",'2_all_summary'!P111)),1,2),if(isnumber(search("No",'2_all_summary'!P111)),4,3))</f>
        <v>4</v>
      </c>
      <c r="O112" s="49">
        <f>if(isnumber(search("Yes",'2_all_summary'!$E111)),if(isnumber(search("Yes",'2_all_summary'!Q111)),1,2),if(isnumber(search("No",'2_all_summary'!Q111)),4,3))</f>
        <v>4</v>
      </c>
      <c r="P112" s="49">
        <f>if(isnumber(search("Yes",'2_all_summary'!$E111)),if(isnumber(search("Yes",'2_all_summary'!R111)),1,2),if(isnumber(search("No",'2_all_summary'!R111)),4,3))</f>
        <v>4</v>
      </c>
      <c r="Q112" s="49">
        <f>if(isnumber(search("Yes",'2_all_summary'!$E111)),if(0&lt;'2_all_summary'!S111,1,2),if(0='2_all_summary'!S111,4,3))</f>
        <v>4</v>
      </c>
      <c r="R112" s="49">
        <f>if(isnumber(search("Yes",'2_all_summary'!$E111)),if(isnumber(search("Yes",'2_all_summary'!T111)),1,2),if(isnumber(search("No",'2_all_summary'!T111)),4,3))</f>
        <v>4</v>
      </c>
    </row>
    <row r="113">
      <c r="G113" s="49"/>
      <c r="H113" s="49" t="str">
        <f>'2_all_summary'!C112</f>
        <v>Assessment of governance of fisher communities of inland openwater fisheries in Bangladesh</v>
      </c>
      <c r="I113" s="49" t="str">
        <f>'2_all_summary'!D112</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Ãƒâ€šÃ‚Â© 2013 Elsevier Ltd.</v>
      </c>
      <c r="J113" s="49">
        <f>if(isnumber(search("Yes",'2_all_summary'!$E112)),if(isnumber(search("Yes",'2_all_summary'!L112)),1,2),if(isnumber(search("No",'2_all_summary'!L112)),4,3))</f>
        <v>4</v>
      </c>
      <c r="K113" s="49">
        <f>if(isnumber(search("Yes",'2_all_summary'!$E112)),if(isnumber(search("Yes",'2_all_summary'!M112)),1,2),if(isnumber(search("No",'2_all_summary'!M112)),4,3))</f>
        <v>4</v>
      </c>
      <c r="L113" s="49">
        <f>if(isnumber(search("Yes",'2_all_summary'!$E112)),if(isnumber(search("Yes",'2_all_summary'!N112)),1,2),if(isnumber(search("No",'2_all_summary'!N112)),4,3))</f>
        <v>4</v>
      </c>
      <c r="M113" s="49">
        <f>if(isnumber(search("Yes",'2_all_summary'!$E112)),if(0&lt;'2_all_summary'!O112,1,2),if(0='2_all_summary'!O112,4,3))</f>
        <v>4</v>
      </c>
      <c r="N113" s="49">
        <f>if(isnumber(search("Yes",'2_all_summary'!$E112)),if(isnumber(search("Yes",'2_all_summary'!P112)),1,2),if(isnumber(search("No",'2_all_summary'!P112)),4,3))</f>
        <v>4</v>
      </c>
      <c r="O113" s="49">
        <f>if(isnumber(search("Yes",'2_all_summary'!$E112)),if(isnumber(search("Yes",'2_all_summary'!Q112)),1,2),if(isnumber(search("No",'2_all_summary'!Q112)),4,3))</f>
        <v>4</v>
      </c>
      <c r="P113" s="49">
        <f>if(isnumber(search("Yes",'2_all_summary'!$E112)),if(isnumber(search("Yes",'2_all_summary'!R112)),1,2),if(isnumber(search("No",'2_all_summary'!R112)),4,3))</f>
        <v>4</v>
      </c>
      <c r="Q113" s="49">
        <f>if(isnumber(search("Yes",'2_all_summary'!$E112)),if(0&lt;'2_all_summary'!S112,1,2),if(0='2_all_summary'!S112,4,3))</f>
        <v>4</v>
      </c>
      <c r="R113" s="49">
        <f>if(isnumber(search("Yes",'2_all_summary'!$E112)),if(isnumber(search("Yes",'2_all_summary'!T112)),1,2),if(isnumber(search("No",'2_all_summary'!T112)),4,3))</f>
        <v>4</v>
      </c>
    </row>
    <row r="114">
      <c r="G114" s="49"/>
      <c r="H114" s="49" t="str">
        <f>'2_all_summary'!C113</f>
        <v>ASSESSMENT of SEAGRASS PERCENT COVER and WATER QUALITY USING UAV IMAGES and FIELD MEASUREMENTS in BOLINAO, PANGASINAN</v>
      </c>
      <c r="I114" s="49" t="str">
        <f>'2_all_summary'!D113</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ÃƒÅ½Ã‚Â¼g/L, Root Mean Square Standardized error equal to-0.0688 FTU and-0.0048 ÃƒÅ½Ã‚Â¼g/L, RMS error of 8.7699 FTU and 1.8006 ÃƒÅ½Ã‚Â¼g/L and Average Standard Error equal to 10.8360 FTU and 1.6726 ÃƒÅ½Ã‚Â¼g/L.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Ãƒâ€šÃ‚Â© 2020 Authors.</v>
      </c>
      <c r="J114" s="49">
        <f>if(isnumber(search("Yes",'2_all_summary'!$E113)),if(isnumber(search("Yes",'2_all_summary'!L113)),1,2),if(isnumber(search("No",'2_all_summary'!L113)),4,3))</f>
        <v>4</v>
      </c>
      <c r="K114" s="49">
        <f>if(isnumber(search("Yes",'2_all_summary'!$E113)),if(isnumber(search("Yes",'2_all_summary'!M113)),1,2),if(isnumber(search("No",'2_all_summary'!M113)),4,3))</f>
        <v>4</v>
      </c>
      <c r="L114" s="49">
        <f>if(isnumber(search("Yes",'2_all_summary'!$E113)),if(isnumber(search("Yes",'2_all_summary'!N113)),1,2),if(isnumber(search("No",'2_all_summary'!N113)),4,3))</f>
        <v>4</v>
      </c>
      <c r="M114" s="49">
        <f>if(isnumber(search("Yes",'2_all_summary'!$E113)),if(0&lt;'2_all_summary'!O113,1,2),if(0='2_all_summary'!O113,4,3))</f>
        <v>4</v>
      </c>
      <c r="N114" s="49">
        <f>if(isnumber(search("Yes",'2_all_summary'!$E113)),if(isnumber(search("Yes",'2_all_summary'!P113)),1,2),if(isnumber(search("No",'2_all_summary'!P113)),4,3))</f>
        <v>4</v>
      </c>
      <c r="O114" s="49">
        <f>if(isnumber(search("Yes",'2_all_summary'!$E113)),if(isnumber(search("Yes",'2_all_summary'!Q113)),1,2),if(isnumber(search("No",'2_all_summary'!Q113)),4,3))</f>
        <v>4</v>
      </c>
      <c r="P114" s="49">
        <f>if(isnumber(search("Yes",'2_all_summary'!$E113)),if(isnumber(search("Yes",'2_all_summary'!R113)),1,2),if(isnumber(search("No",'2_all_summary'!R113)),4,3))</f>
        <v>4</v>
      </c>
      <c r="Q114" s="49">
        <f>if(isnumber(search("Yes",'2_all_summary'!$E113)),if(0&lt;'2_all_summary'!S113,1,2),if(0='2_all_summary'!S113,4,3))</f>
        <v>4</v>
      </c>
      <c r="R114" s="49">
        <f>if(isnumber(search("Yes",'2_all_summary'!$E113)),if(isnumber(search("Yes",'2_all_summary'!T113)),1,2),if(isnumber(search("No",'2_all_summary'!T113)),4,3))</f>
        <v>4</v>
      </c>
    </row>
    <row r="115">
      <c r="G115" s="49"/>
      <c r="H115" s="49" t="str">
        <f>'2_all_summary'!C114</f>
        <v>Assessment of sustainable utilization of ecosystem services in different stages of mangrove forest restoration at klong khone sub-district, Samut Songkhram province, Thailand</v>
      </c>
      <c r="I115" s="49" t="str">
        <f>'2_all_summary'!D114</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peopleÃƒÂ¢Ã¢â€šÂ¬Ã¢â€žÂ¢s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peopleÃƒÂ¢Ã¢â€šÂ¬Ã¢â€žÂ¢s participation. The SU tools can be proposed and applied in other communities where have similar ecological, social and cultural conditions as KK sub-district to support the SU of ES. Ãƒâ€šÃ‚Â© 2020, Chulalongkorn University - Environmental Research Institute. All rights reserved.</v>
      </c>
      <c r="J115" s="49">
        <f>if(isnumber(search("Yes",'2_all_summary'!$E114)),if(isnumber(search("Yes",'2_all_summary'!L114)),1,2),if(isnumber(search("No",'2_all_summary'!L114)),4,3))</f>
        <v>4</v>
      </c>
      <c r="K115" s="49">
        <f>if(isnumber(search("Yes",'2_all_summary'!$E114)),if(isnumber(search("Yes",'2_all_summary'!M114)),1,2),if(isnumber(search("No",'2_all_summary'!M114)),4,3))</f>
        <v>4</v>
      </c>
      <c r="L115" s="49">
        <f>if(isnumber(search("Yes",'2_all_summary'!$E114)),if(isnumber(search("Yes",'2_all_summary'!N114)),1,2),if(isnumber(search("No",'2_all_summary'!N114)),4,3))</f>
        <v>4</v>
      </c>
      <c r="M115" s="49">
        <f>if(isnumber(search("Yes",'2_all_summary'!$E114)),if(0&lt;'2_all_summary'!O114,1,2),if(0='2_all_summary'!O114,4,3))</f>
        <v>4</v>
      </c>
      <c r="N115" s="49">
        <f>if(isnumber(search("Yes",'2_all_summary'!$E114)),if(isnumber(search("Yes",'2_all_summary'!P114)),1,2),if(isnumber(search("No",'2_all_summary'!P114)),4,3))</f>
        <v>4</v>
      </c>
      <c r="O115" s="49">
        <f>if(isnumber(search("Yes",'2_all_summary'!$E114)),if(isnumber(search("Yes",'2_all_summary'!Q114)),1,2),if(isnumber(search("No",'2_all_summary'!Q114)),4,3))</f>
        <v>4</v>
      </c>
      <c r="P115" s="49">
        <f>if(isnumber(search("Yes",'2_all_summary'!$E114)),if(isnumber(search("Yes",'2_all_summary'!R114)),1,2),if(isnumber(search("No",'2_all_summary'!R114)),4,3))</f>
        <v>4</v>
      </c>
      <c r="Q115" s="49">
        <f>if(isnumber(search("Yes",'2_all_summary'!$E114)),if(0&lt;'2_all_summary'!S114,1,2),if(0='2_all_summary'!S114,4,3))</f>
        <v>4</v>
      </c>
      <c r="R115" s="49">
        <f>if(isnumber(search("Yes",'2_all_summary'!$E114)),if(isnumber(search("Yes",'2_all_summary'!T114)),1,2),if(isnumber(search("No",'2_all_summary'!T114)),4,3))</f>
        <v>4</v>
      </c>
    </row>
    <row r="116">
      <c r="G116" s="49"/>
      <c r="H116" s="49" t="str">
        <f>'2_all_summary'!C115</f>
        <v>Assessment of the changing levels of livelihood assets in the Kampong Phluk community with implications for community-based ecotourism</v>
      </c>
      <c r="I116" s="49" t="str">
        <f>'2_all_summary'!D115</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Ãƒâ€šÃ‚Â© 2020 Elsevier Ltd</v>
      </c>
      <c r="J116" s="49">
        <f>if(isnumber(search("Yes",'2_all_summary'!$E115)),if(isnumber(search("Yes",'2_all_summary'!L115)),1,2),if(isnumber(search("No",'2_all_summary'!L115)),4,3))</f>
        <v>4</v>
      </c>
      <c r="K116" s="49">
        <f>if(isnumber(search("Yes",'2_all_summary'!$E115)),if(isnumber(search("Yes",'2_all_summary'!M115)),1,2),if(isnumber(search("No",'2_all_summary'!M115)),4,3))</f>
        <v>4</v>
      </c>
      <c r="L116" s="49">
        <f>if(isnumber(search("Yes",'2_all_summary'!$E115)),if(isnumber(search("Yes",'2_all_summary'!N115)),1,2),if(isnumber(search("No",'2_all_summary'!N115)),4,3))</f>
        <v>4</v>
      </c>
      <c r="M116" s="49">
        <f>if(isnumber(search("Yes",'2_all_summary'!$E115)),if(0&lt;'2_all_summary'!O115,1,2),if(0='2_all_summary'!O115,4,3))</f>
        <v>4</v>
      </c>
      <c r="N116" s="49">
        <f>if(isnumber(search("Yes",'2_all_summary'!$E115)),if(isnumber(search("Yes",'2_all_summary'!P115)),1,2),if(isnumber(search("No",'2_all_summary'!P115)),4,3))</f>
        <v>4</v>
      </c>
      <c r="O116" s="49">
        <f>if(isnumber(search("Yes",'2_all_summary'!$E115)),if(isnumber(search("Yes",'2_all_summary'!Q115)),1,2),if(isnumber(search("No",'2_all_summary'!Q115)),4,3))</f>
        <v>4</v>
      </c>
      <c r="P116" s="49">
        <f>if(isnumber(search("Yes",'2_all_summary'!$E115)),if(isnumber(search("Yes",'2_all_summary'!R115)),1,2),if(isnumber(search("No",'2_all_summary'!R115)),4,3))</f>
        <v>4</v>
      </c>
      <c r="Q116" s="49">
        <f>if(isnumber(search("Yes",'2_all_summary'!$E115)),if(0&lt;'2_all_summary'!S115,1,2),if(0='2_all_summary'!S115,4,3))</f>
        <v>4</v>
      </c>
      <c r="R116" s="49">
        <f>if(isnumber(search("Yes",'2_all_summary'!$E115)),if(isnumber(search("Yes",'2_all_summary'!T115)),1,2),if(isnumber(search("No",'2_all_summary'!T115)),4,3))</f>
        <v>4</v>
      </c>
    </row>
    <row r="117">
      <c r="G117" s="49"/>
      <c r="H117" s="49" t="str">
        <f>'2_all_summary'!C116</f>
        <v>Assessment of the stock status of small-scale and multi-gear fisheries resources in the tropical Eastern Pacific region</v>
      </c>
      <c r="I117" s="49" t="str">
        <f>'2_all_summary'!D116</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ÃƒÂ¢Ã¢â€šÂ¬Ã¢â‚¬Å“ official governmental data and community-based monitoring from a non-government organization ÃƒÂ¢Ã¢â€šÂ¬Ã¢â‚¬Å“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Ãƒâ€šÃ‚Â© 2018 Elsevier B.V.</v>
      </c>
      <c r="J117" s="49">
        <f>if(isnumber(search("Yes",'2_all_summary'!$E116)),if(isnumber(search("Yes",'2_all_summary'!L116)),1,2),if(isnumber(search("No",'2_all_summary'!L116)),4,3))</f>
        <v>4</v>
      </c>
      <c r="K117" s="49">
        <f>if(isnumber(search("Yes",'2_all_summary'!$E116)),if(isnumber(search("Yes",'2_all_summary'!M116)),1,2),if(isnumber(search("No",'2_all_summary'!M116)),4,3))</f>
        <v>4</v>
      </c>
      <c r="L117" s="49">
        <f>if(isnumber(search("Yes",'2_all_summary'!$E116)),if(isnumber(search("Yes",'2_all_summary'!N116)),1,2),if(isnumber(search("No",'2_all_summary'!N116)),4,3))</f>
        <v>4</v>
      </c>
      <c r="M117" s="49">
        <f>if(isnumber(search("Yes",'2_all_summary'!$E116)),if(0&lt;'2_all_summary'!O116,1,2),if(0='2_all_summary'!O116,4,3))</f>
        <v>4</v>
      </c>
      <c r="N117" s="49">
        <f>if(isnumber(search("Yes",'2_all_summary'!$E116)),if(isnumber(search("Yes",'2_all_summary'!P116)),1,2),if(isnumber(search("No",'2_all_summary'!P116)),4,3))</f>
        <v>4</v>
      </c>
      <c r="O117" s="49">
        <f>if(isnumber(search("Yes",'2_all_summary'!$E116)),if(isnumber(search("Yes",'2_all_summary'!Q116)),1,2),if(isnumber(search("No",'2_all_summary'!Q116)),4,3))</f>
        <v>4</v>
      </c>
      <c r="P117" s="49">
        <f>if(isnumber(search("Yes",'2_all_summary'!$E116)),if(isnumber(search("Yes",'2_all_summary'!R116)),1,2),if(isnumber(search("No",'2_all_summary'!R116)),4,3))</f>
        <v>4</v>
      </c>
      <c r="Q117" s="49">
        <f>if(isnumber(search("Yes",'2_all_summary'!$E116)),if(0&lt;'2_all_summary'!S116,1,2),if(0='2_all_summary'!S116,4,3))</f>
        <v>4</v>
      </c>
      <c r="R117" s="49">
        <f>if(isnumber(search("Yes",'2_all_summary'!$E116)),if(isnumber(search("Yes",'2_all_summary'!T116)),1,2),if(isnumber(search("No",'2_all_summary'!T116)),4,3))</f>
        <v>4</v>
      </c>
    </row>
    <row r="118">
      <c r="G118" s="49"/>
      <c r="H118" s="49" t="str">
        <f>'2_all_summary'!C117</f>
        <v>Association of Transforming Growth Factor ÃƒÅ½Ã‚Â² Polymorphism C-509T With Radiation-Induced Fibrosis Among Patients With Early-Stage Breast Cancer: A Secondary Analysis of a Randomized Clinical Trial</v>
      </c>
      <c r="I118" s="49" t="str">
        <f>'2_all_summary'!D117</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Ãƒâ€šÃ‚Â© 2018 American Medical Association. All rights reserved.</v>
      </c>
      <c r="J118" s="49">
        <f>if(isnumber(search("Yes",'2_all_summary'!$E117)),if(isnumber(search("Yes",'2_all_summary'!L117)),1,2),if(isnumber(search("No",'2_all_summary'!L117)),4,3))</f>
        <v>4</v>
      </c>
      <c r="K118" s="49">
        <f>if(isnumber(search("Yes",'2_all_summary'!$E117)),if(isnumber(search("Yes",'2_all_summary'!M117)),1,2),if(isnumber(search("No",'2_all_summary'!M117)),4,3))</f>
        <v>4</v>
      </c>
      <c r="L118" s="49">
        <f>if(isnumber(search("Yes",'2_all_summary'!$E117)),if(isnumber(search("Yes",'2_all_summary'!N117)),1,2),if(isnumber(search("No",'2_all_summary'!N117)),4,3))</f>
        <v>4</v>
      </c>
      <c r="M118" s="49">
        <f>if(isnumber(search("Yes",'2_all_summary'!$E117)),if(0&lt;'2_all_summary'!O117,1,2),if(0='2_all_summary'!O117,4,3))</f>
        <v>4</v>
      </c>
      <c r="N118" s="49">
        <f>if(isnumber(search("Yes",'2_all_summary'!$E117)),if(isnumber(search("Yes",'2_all_summary'!P117)),1,2),if(isnumber(search("No",'2_all_summary'!P117)),4,3))</f>
        <v>4</v>
      </c>
      <c r="O118" s="49">
        <f>if(isnumber(search("Yes",'2_all_summary'!$E117)),if(isnumber(search("Yes",'2_all_summary'!Q117)),1,2),if(isnumber(search("No",'2_all_summary'!Q117)),4,3))</f>
        <v>4</v>
      </c>
      <c r="P118" s="49">
        <f>if(isnumber(search("Yes",'2_all_summary'!$E117)),if(isnumber(search("Yes",'2_all_summary'!R117)),1,2),if(isnumber(search("No",'2_all_summary'!R117)),4,3))</f>
        <v>4</v>
      </c>
      <c r="Q118" s="49">
        <f>if(isnumber(search("Yes",'2_all_summary'!$E117)),if(0&lt;'2_all_summary'!S117,1,2),if(0='2_all_summary'!S117,4,3))</f>
        <v>4</v>
      </c>
      <c r="R118" s="49">
        <f>if(isnumber(search("Yes",'2_all_summary'!$E117)),if(isnumber(search("Yes",'2_all_summary'!T117)),1,2),if(isnumber(search("No",'2_all_summary'!T117)),4,3))</f>
        <v>4</v>
      </c>
    </row>
    <row r="119">
      <c r="G119" s="49"/>
      <c r="H119" s="49" t="str">
        <f>'2_all_summary'!C118</f>
        <v>Attitudes and behaviors toward Amazon River dolphins (Inia geoffrensis) in a sustainable use protected area</v>
      </c>
      <c r="I119" s="49" t="str">
        <f>'2_all_summary'!D118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MamirauÃƒÆ’Ã‚Â¡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Ãƒâ€šÃ‚Â© 2014, Springer Science+Business Media Dordrecht.</v>
      </c>
      <c r="J119" s="49">
        <f>if(isnumber(search("Yes",'2_all_summary'!$E118)),if(isnumber(search("Yes",'2_all_summary'!L118)),1,2),if(isnumber(search("No",'2_all_summary'!L118)),4,3))</f>
        <v>4</v>
      </c>
      <c r="K119" s="49">
        <f>if(isnumber(search("Yes",'2_all_summary'!$E118)),if(isnumber(search("Yes",'2_all_summary'!M118)),1,2),if(isnumber(search("No",'2_all_summary'!M118)),4,3))</f>
        <v>4</v>
      </c>
      <c r="L119" s="49">
        <f>if(isnumber(search("Yes",'2_all_summary'!$E118)),if(isnumber(search("Yes",'2_all_summary'!N118)),1,2),if(isnumber(search("No",'2_all_summary'!N118)),4,3))</f>
        <v>4</v>
      </c>
      <c r="M119" s="49">
        <f>if(isnumber(search("Yes",'2_all_summary'!$E118)),if(0&lt;'2_all_summary'!O118,1,2),if(0='2_all_summary'!O118,4,3))</f>
        <v>4</v>
      </c>
      <c r="N119" s="49">
        <f>if(isnumber(search("Yes",'2_all_summary'!$E118)),if(isnumber(search("Yes",'2_all_summary'!P118)),1,2),if(isnumber(search("No",'2_all_summary'!P118)),4,3))</f>
        <v>4</v>
      </c>
      <c r="O119" s="49">
        <f>if(isnumber(search("Yes",'2_all_summary'!$E118)),if(isnumber(search("Yes",'2_all_summary'!Q118)),1,2),if(isnumber(search("No",'2_all_summary'!Q118)),4,3))</f>
        <v>4</v>
      </c>
      <c r="P119" s="49">
        <f>if(isnumber(search("Yes",'2_all_summary'!$E118)),if(isnumber(search("Yes",'2_all_summary'!R118)),1,2),if(isnumber(search("No",'2_all_summary'!R118)),4,3))</f>
        <v>4</v>
      </c>
      <c r="Q119" s="49">
        <f>if(isnumber(search("Yes",'2_all_summary'!$E118)),if(0&lt;'2_all_summary'!S118,1,2),if(0='2_all_summary'!S118,4,3))</f>
        <v>4</v>
      </c>
      <c r="R119" s="49">
        <f>if(isnumber(search("Yes",'2_all_summary'!$E118)),if(isnumber(search("Yes",'2_all_summary'!T118)),1,2),if(isnumber(search("No",'2_all_summary'!T118)),4,3))</f>
        <v>4</v>
      </c>
    </row>
    <row r="120">
      <c r="G120" s="49"/>
      <c r="H120" s="49" t="str">
        <f>'2_all_summary'!C119</f>
        <v>Attitudes and perceptions of indigenous fishermen towards marine resource management in Kuna Yala, Panama</v>
      </c>
      <c r="I120" s="49" t="str">
        <f>'2_all_summary'!D119</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Ãƒâ€šÃ‚Â© 2009 Taylor &amp; Francis.</v>
      </c>
      <c r="J120" s="49">
        <f>if(isnumber(search("Yes",'2_all_summary'!$E119)),if(isnumber(search("Yes",'2_all_summary'!L119)),1,2),if(isnumber(search("No",'2_all_summary'!L119)),4,3))</f>
        <v>4</v>
      </c>
      <c r="K120" s="49">
        <f>if(isnumber(search("Yes",'2_all_summary'!$E119)),if(isnumber(search("Yes",'2_all_summary'!M119)),1,2),if(isnumber(search("No",'2_all_summary'!M119)),4,3))</f>
        <v>4</v>
      </c>
      <c r="L120" s="49">
        <f>if(isnumber(search("Yes",'2_all_summary'!$E119)),if(isnumber(search("Yes",'2_all_summary'!N119)),1,2),if(isnumber(search("No",'2_all_summary'!N119)),4,3))</f>
        <v>4</v>
      </c>
      <c r="M120" s="49">
        <f>if(isnumber(search("Yes",'2_all_summary'!$E119)),if(0&lt;'2_all_summary'!O119,1,2),if(0='2_all_summary'!O119,4,3))</f>
        <v>4</v>
      </c>
      <c r="N120" s="49">
        <f>if(isnumber(search("Yes",'2_all_summary'!$E119)),if(isnumber(search("Yes",'2_all_summary'!P119)),1,2),if(isnumber(search("No",'2_all_summary'!P119)),4,3))</f>
        <v>4</v>
      </c>
      <c r="O120" s="49">
        <f>if(isnumber(search("Yes",'2_all_summary'!$E119)),if(isnumber(search("Yes",'2_all_summary'!Q119)),1,2),if(isnumber(search("No",'2_all_summary'!Q119)),4,3))</f>
        <v>4</v>
      </c>
      <c r="P120" s="49">
        <f>if(isnumber(search("Yes",'2_all_summary'!$E119)),if(isnumber(search("Yes",'2_all_summary'!R119)),1,2),if(isnumber(search("No",'2_all_summary'!R119)),4,3))</f>
        <v>4</v>
      </c>
      <c r="Q120" s="49">
        <f>if(isnumber(search("Yes",'2_all_summary'!$E119)),if(0&lt;'2_all_summary'!S119,1,2),if(0='2_all_summary'!S119,4,3))</f>
        <v>4</v>
      </c>
      <c r="R120" s="49">
        <f>if(isnumber(search("Yes",'2_all_summary'!$E119)),if(isnumber(search("Yes",'2_all_summary'!T119)),1,2),if(isnumber(search("No",'2_all_summary'!T119)),4,3))</f>
        <v>4</v>
      </c>
    </row>
    <row r="121">
      <c r="G121" s="49"/>
      <c r="H121" s="49" t="str">
        <f>'2_all_summary'!C120</f>
        <v>Attitudes and perceptions of villagers toward community-based mariculture in Minahasa, North Sulawesi, Indonesia</v>
      </c>
      <c r="I121" s="49" t="str">
        <f>'2_all_summary'!D120</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Ãƒâ€šÃ‚Â© 2013 Elsevier Ltd.</v>
      </c>
      <c r="J121" s="49">
        <f>if(isnumber(search("Yes",'2_all_summary'!$E120)),if(isnumber(search("Yes",'2_all_summary'!L120)),1,2),if(isnumber(search("No",'2_all_summary'!L120)),4,3))</f>
        <v>4</v>
      </c>
      <c r="K121" s="49">
        <f>if(isnumber(search("Yes",'2_all_summary'!$E120)),if(isnumber(search("Yes",'2_all_summary'!M120)),1,2),if(isnumber(search("No",'2_all_summary'!M120)),4,3))</f>
        <v>4</v>
      </c>
      <c r="L121" s="49">
        <f>if(isnumber(search("Yes",'2_all_summary'!$E120)),if(isnumber(search("Yes",'2_all_summary'!N120)),1,2),if(isnumber(search("No",'2_all_summary'!N120)),4,3))</f>
        <v>4</v>
      </c>
      <c r="M121" s="49">
        <f>if(isnumber(search("Yes",'2_all_summary'!$E120)),if(0&lt;'2_all_summary'!O120,1,2),if(0='2_all_summary'!O120,4,3))</f>
        <v>4</v>
      </c>
      <c r="N121" s="49">
        <f>if(isnumber(search("Yes",'2_all_summary'!$E120)),if(isnumber(search("Yes",'2_all_summary'!P120)),1,2),if(isnumber(search("No",'2_all_summary'!P120)),4,3))</f>
        <v>4</v>
      </c>
      <c r="O121" s="49">
        <f>if(isnumber(search("Yes",'2_all_summary'!$E120)),if(isnumber(search("Yes",'2_all_summary'!Q120)),1,2),if(isnumber(search("No",'2_all_summary'!Q120)),4,3))</f>
        <v>4</v>
      </c>
      <c r="P121" s="49">
        <f>if(isnumber(search("Yes",'2_all_summary'!$E120)),if(isnumber(search("Yes",'2_all_summary'!R120)),1,2),if(isnumber(search("No",'2_all_summary'!R120)),4,3))</f>
        <v>4</v>
      </c>
      <c r="Q121" s="49">
        <f>if(isnumber(search("Yes",'2_all_summary'!$E120)),if(0&lt;'2_all_summary'!S120,1,2),if(0='2_all_summary'!S120,4,3))</f>
        <v>4</v>
      </c>
      <c r="R121" s="49">
        <f>if(isnumber(search("Yes",'2_all_summary'!$E120)),if(isnumber(search("Yes",'2_all_summary'!T120)),1,2),if(isnumber(search("No",'2_all_summary'!T120)),4,3))</f>
        <v>4</v>
      </c>
    </row>
    <row r="122">
      <c r="G122" s="49"/>
      <c r="H122" s="49" t="str">
        <f>'2_all_summary'!C121</f>
        <v>Balancing conservation with development in small-scale fisheries: Is ecotourism an empty promise?</v>
      </c>
      <c r="I122" s="49" t="str">
        <f>'2_all_summary'!D121</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122" s="49">
        <f>if(isnumber(search("Yes",'2_all_summary'!$E121)),if(isnumber(search("Yes",'2_all_summary'!L121)),1,2),if(isnumber(search("No",'2_all_summary'!L121)),4,3))</f>
        <v>4</v>
      </c>
      <c r="K122" s="49">
        <f>if(isnumber(search("Yes",'2_all_summary'!$E121)),if(isnumber(search("Yes",'2_all_summary'!M121)),1,2),if(isnumber(search("No",'2_all_summary'!M121)),4,3))</f>
        <v>4</v>
      </c>
      <c r="L122" s="49">
        <f>if(isnumber(search("Yes",'2_all_summary'!$E121)),if(isnumber(search("Yes",'2_all_summary'!N121)),1,2),if(isnumber(search("No",'2_all_summary'!N121)),4,3))</f>
        <v>4</v>
      </c>
      <c r="M122" s="49">
        <f>if(isnumber(search("Yes",'2_all_summary'!$E121)),if(0&lt;'2_all_summary'!O121,1,2),if(0='2_all_summary'!O121,4,3))</f>
        <v>4</v>
      </c>
      <c r="N122" s="49">
        <f>if(isnumber(search("Yes",'2_all_summary'!$E121)),if(isnumber(search("Yes",'2_all_summary'!P121)),1,2),if(isnumber(search("No",'2_all_summary'!P121)),4,3))</f>
        <v>4</v>
      </c>
      <c r="O122" s="49">
        <f>if(isnumber(search("Yes",'2_all_summary'!$E121)),if(isnumber(search("Yes",'2_all_summary'!Q121)),1,2),if(isnumber(search("No",'2_all_summary'!Q121)),4,3))</f>
        <v>4</v>
      </c>
      <c r="P122" s="49">
        <f>if(isnumber(search("Yes",'2_all_summary'!$E121)),if(isnumber(search("Yes",'2_all_summary'!R121)),1,2),if(isnumber(search("No",'2_all_summary'!R121)),4,3))</f>
        <v>4</v>
      </c>
      <c r="Q122" s="49">
        <f>if(isnumber(search("Yes",'2_all_summary'!$E121)),if(0&lt;'2_all_summary'!S121,1,2),if(0='2_all_summary'!S121,4,3))</f>
        <v>4</v>
      </c>
      <c r="R122" s="49">
        <f>if(isnumber(search("Yes",'2_all_summary'!$E121)),if(isnumber(search("Yes",'2_all_summary'!T121)),1,2),if(isnumber(search("No",'2_all_summary'!T121)),4,3))</f>
        <v>4</v>
      </c>
    </row>
    <row r="123">
      <c r="G123" s="49"/>
      <c r="H123" s="49" t="str">
        <f>'2_all_summary'!C122</f>
        <v>Balancing ecology, economy and culture in fisheries policy: Participatory research in the Western Mediterranean demersal fisheries management plan</v>
      </c>
      <c r="I123" s="49" t="str">
        <f>'2_all_summary'!D122</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ÃƒÂ¢Ã¢â€šÂ¬Ã…â€œpilot experienceÃƒÂ¢Ã¢â€šÂ¬Ã‚Â_x009d_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Ãƒâ€šÃ‚Â© 2021 The Authors</v>
      </c>
      <c r="J123" s="49">
        <f>if(isnumber(search("Yes",'2_all_summary'!$E122)),if(isnumber(search("Yes",'2_all_summary'!L122)),1,2),if(isnumber(search("No",'2_all_summary'!L122)),4,3))</f>
        <v>4</v>
      </c>
      <c r="K123" s="49">
        <f>if(isnumber(search("Yes",'2_all_summary'!$E122)),if(isnumber(search("Yes",'2_all_summary'!M122)),1,2),if(isnumber(search("No",'2_all_summary'!M122)),4,3))</f>
        <v>4</v>
      </c>
      <c r="L123" s="49">
        <f>if(isnumber(search("Yes",'2_all_summary'!$E122)),if(isnumber(search("Yes",'2_all_summary'!N122)),1,2),if(isnumber(search("No",'2_all_summary'!N122)),4,3))</f>
        <v>4</v>
      </c>
      <c r="M123" s="49">
        <f>if(isnumber(search("Yes",'2_all_summary'!$E122)),if(0&lt;'2_all_summary'!O122,1,2),if(0='2_all_summary'!O122,4,3))</f>
        <v>4</v>
      </c>
      <c r="N123" s="49">
        <f>if(isnumber(search("Yes",'2_all_summary'!$E122)),if(isnumber(search("Yes",'2_all_summary'!P122)),1,2),if(isnumber(search("No",'2_all_summary'!P122)),4,3))</f>
        <v>4</v>
      </c>
      <c r="O123" s="49">
        <f>if(isnumber(search("Yes",'2_all_summary'!$E122)),if(isnumber(search("Yes",'2_all_summary'!Q122)),1,2),if(isnumber(search("No",'2_all_summary'!Q122)),4,3))</f>
        <v>4</v>
      </c>
      <c r="P123" s="49">
        <f>if(isnumber(search("Yes",'2_all_summary'!$E122)),if(isnumber(search("Yes",'2_all_summary'!R122)),1,2),if(isnumber(search("No",'2_all_summary'!R122)),4,3))</f>
        <v>4</v>
      </c>
      <c r="Q123" s="49">
        <f>if(isnumber(search("Yes",'2_all_summary'!$E122)),if(0&lt;'2_all_summary'!S122,1,2),if(0='2_all_summary'!S122,4,3))</f>
        <v>4</v>
      </c>
      <c r="R123" s="49">
        <f>if(isnumber(search("Yes",'2_all_summary'!$E122)),if(isnumber(search("Yes",'2_all_summary'!T122)),1,2),if(isnumber(search("No",'2_all_summary'!T122)),4,3))</f>
        <v>4</v>
      </c>
    </row>
    <row r="124">
      <c r="G124" s="49"/>
      <c r="H124" s="49" t="str">
        <f>'2_all_summary'!C123</f>
        <v>Banging the bells: Communicating hope for rural environments</v>
      </c>
      <c r="I124" s="49" t="str">
        <f>'2_all_summary'!D123</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Ãƒâ€šÃ‚Â© Wageningen Academic Publishers. The-Netherlands, 2007.</v>
      </c>
      <c r="J124" s="49">
        <f>if(isnumber(search("Yes",'2_all_summary'!$E123)),if(isnumber(search("Yes",'2_all_summary'!L123)),1,2),if(isnumber(search("No",'2_all_summary'!L123)),4,3))</f>
        <v>4</v>
      </c>
      <c r="K124" s="49">
        <f>if(isnumber(search("Yes",'2_all_summary'!$E123)),if(isnumber(search("Yes",'2_all_summary'!M123)),1,2),if(isnumber(search("No",'2_all_summary'!M123)),4,3))</f>
        <v>4</v>
      </c>
      <c r="L124" s="49">
        <f>if(isnumber(search("Yes",'2_all_summary'!$E123)),if(isnumber(search("Yes",'2_all_summary'!N123)),1,2),if(isnumber(search("No",'2_all_summary'!N123)),4,3))</f>
        <v>4</v>
      </c>
      <c r="M124" s="49">
        <f>if(isnumber(search("Yes",'2_all_summary'!$E123)),if(0&lt;'2_all_summary'!O123,1,2),if(0='2_all_summary'!O123,4,3))</f>
        <v>4</v>
      </c>
      <c r="N124" s="49">
        <f>if(isnumber(search("Yes",'2_all_summary'!$E123)),if(isnumber(search("Yes",'2_all_summary'!P123)),1,2),if(isnumber(search("No",'2_all_summary'!P123)),4,3))</f>
        <v>4</v>
      </c>
      <c r="O124" s="49">
        <f>if(isnumber(search("Yes",'2_all_summary'!$E123)),if(isnumber(search("Yes",'2_all_summary'!Q123)),1,2),if(isnumber(search("No",'2_all_summary'!Q123)),4,3))</f>
        <v>4</v>
      </c>
      <c r="P124" s="49">
        <f>if(isnumber(search("Yes",'2_all_summary'!$E123)),if(isnumber(search("Yes",'2_all_summary'!R123)),1,2),if(isnumber(search("No",'2_all_summary'!R123)),4,3))</f>
        <v>4</v>
      </c>
      <c r="Q124" s="49">
        <f>if(isnumber(search("Yes",'2_all_summary'!$E123)),if(0&lt;'2_all_summary'!S123,1,2),if(0='2_all_summary'!S123,4,3))</f>
        <v>4</v>
      </c>
      <c r="R124" s="49">
        <f>if(isnumber(search("Yes",'2_all_summary'!$E123)),if(isnumber(search("Yes",'2_all_summary'!T123)),1,2),if(isnumber(search("No",'2_all_summary'!T123)),4,3))</f>
        <v>4</v>
      </c>
    </row>
    <row r="125">
      <c r="G125" s="49"/>
      <c r="H125" s="49" t="str">
        <f>'2_all_summary'!C124</f>
        <v>Barriers and facilitators to pre-exposure prophylaxis (PrEP) eligibility screening and ongoing HIV testing among target populations in Bondo and Rarieda, Kenya: Results of a consultation with community stakeholders</v>
      </c>
      <c r="I125" s="49" t="str">
        <f>'2_all_summary'!D124</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Ãƒâ€šÃ‚Â© 2014 Mack et al.; licensee BioMed Central Ltd.</v>
      </c>
      <c r="J125" s="49">
        <f>if(isnumber(search("Yes",'2_all_summary'!$E124)),if(isnumber(search("Yes",'2_all_summary'!L124)),1,2),if(isnumber(search("No",'2_all_summary'!L124)),4,3))</f>
        <v>4</v>
      </c>
      <c r="K125" s="49">
        <f>if(isnumber(search("Yes",'2_all_summary'!$E124)),if(isnumber(search("Yes",'2_all_summary'!M124)),1,2),if(isnumber(search("No",'2_all_summary'!M124)),4,3))</f>
        <v>4</v>
      </c>
      <c r="L125" s="49">
        <f>if(isnumber(search("Yes",'2_all_summary'!$E124)),if(isnumber(search("Yes",'2_all_summary'!N124)),1,2),if(isnumber(search("No",'2_all_summary'!N124)),4,3))</f>
        <v>4</v>
      </c>
      <c r="M125" s="49">
        <f>if(isnumber(search("Yes",'2_all_summary'!$E124)),if(0&lt;'2_all_summary'!O124,1,2),if(0='2_all_summary'!O124,4,3))</f>
        <v>4</v>
      </c>
      <c r="N125" s="49">
        <f>if(isnumber(search("Yes",'2_all_summary'!$E124)),if(isnumber(search("Yes",'2_all_summary'!P124)),1,2),if(isnumber(search("No",'2_all_summary'!P124)),4,3))</f>
        <v>4</v>
      </c>
      <c r="O125" s="49">
        <f>if(isnumber(search("Yes",'2_all_summary'!$E124)),if(isnumber(search("Yes",'2_all_summary'!Q124)),1,2),if(isnumber(search("No",'2_all_summary'!Q124)),4,3))</f>
        <v>4</v>
      </c>
      <c r="P125" s="49">
        <f>if(isnumber(search("Yes",'2_all_summary'!$E124)),if(isnumber(search("Yes",'2_all_summary'!R124)),1,2),if(isnumber(search("No",'2_all_summary'!R124)),4,3))</f>
        <v>4</v>
      </c>
      <c r="Q125" s="49">
        <f>if(isnumber(search("Yes",'2_all_summary'!$E124)),if(0&lt;'2_all_summary'!S124,1,2),if(0='2_all_summary'!S124,4,3))</f>
        <v>4</v>
      </c>
      <c r="R125" s="49">
        <f>if(isnumber(search("Yes",'2_all_summary'!$E124)),if(isnumber(search("Yes",'2_all_summary'!T124)),1,2),if(isnumber(search("No",'2_all_summary'!T124)),4,3))</f>
        <v>4</v>
      </c>
    </row>
    <row r="126">
      <c r="G126" s="49"/>
      <c r="H126" s="49" t="str">
        <f>'2_all_summary'!C125</f>
        <v>Barriers, facilitators, and opportunities to promote healthy weight behaviors among preschool-aged children in two rural U.S communities</v>
      </c>
      <c r="I126" s="49" t="str">
        <f>'2_all_summary'!D125</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2ÃƒÂ¢Ã¢â€šÂ¬Ã¢â‚¬Å“5Ãƒâ€šÃ‚Â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FisherÃƒÂ¢Ã¢â€šÂ¬Ã¢â€žÂ¢s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(e.g.,Ãƒâ€šÃ‚Â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Ãƒâ€šÃ‚Â© 2023, The Author(s).</v>
      </c>
      <c r="J126" s="49">
        <f>if(isnumber(search("Yes",'2_all_summary'!$E125)),if(isnumber(search("Yes",'2_all_summary'!L125)),1,2),if(isnumber(search("No",'2_all_summary'!L125)),4,3))</f>
        <v>4</v>
      </c>
      <c r="K126" s="49">
        <f>if(isnumber(search("Yes",'2_all_summary'!$E125)),if(isnumber(search("Yes",'2_all_summary'!M125)),1,2),if(isnumber(search("No",'2_all_summary'!M125)),4,3))</f>
        <v>4</v>
      </c>
      <c r="L126" s="49">
        <f>if(isnumber(search("Yes",'2_all_summary'!$E125)),if(isnumber(search("Yes",'2_all_summary'!N125)),1,2),if(isnumber(search("No",'2_all_summary'!N125)),4,3))</f>
        <v>4</v>
      </c>
      <c r="M126" s="49">
        <f>if(isnumber(search("Yes",'2_all_summary'!$E125)),if(0&lt;'2_all_summary'!O125,1,2),if(0='2_all_summary'!O125,4,3))</f>
        <v>4</v>
      </c>
      <c r="N126" s="49">
        <f>if(isnumber(search("Yes",'2_all_summary'!$E125)),if(isnumber(search("Yes",'2_all_summary'!P125)),1,2),if(isnumber(search("No",'2_all_summary'!P125)),4,3))</f>
        <v>4</v>
      </c>
      <c r="O126" s="49">
        <f>if(isnumber(search("Yes",'2_all_summary'!$E125)),if(isnumber(search("Yes",'2_all_summary'!Q125)),1,2),if(isnumber(search("No",'2_all_summary'!Q125)),4,3))</f>
        <v>4</v>
      </c>
      <c r="P126" s="49">
        <f>if(isnumber(search("Yes",'2_all_summary'!$E125)),if(isnumber(search("Yes",'2_all_summary'!R125)),1,2),if(isnumber(search("No",'2_all_summary'!R125)),4,3))</f>
        <v>4</v>
      </c>
      <c r="Q126" s="49">
        <f>if(isnumber(search("Yes",'2_all_summary'!$E125)),if(0&lt;'2_all_summary'!S125,1,2),if(0='2_all_summary'!S125,4,3))</f>
        <v>4</v>
      </c>
      <c r="R126" s="49">
        <f>if(isnumber(search("Yes",'2_all_summary'!$E125)),if(isnumber(search("Yes",'2_all_summary'!T125)),1,2),if(isnumber(search("No",'2_all_summary'!T125)),4,3))</f>
        <v>4</v>
      </c>
    </row>
    <row r="127">
      <c r="G127" s="49"/>
      <c r="H127" s="49" t="str">
        <f>'2_all_summary'!C126</f>
        <v>Benefits and challenges of scaling up expansion of marine protected area networks in the Verde Island Passage, Central Philippines</v>
      </c>
      <c r="I127" s="49" t="str">
        <f>'2_all_summary'!D126</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Ãƒâ€šÃ‚Â© 2015 Horigue et al.</v>
      </c>
      <c r="J127" s="49">
        <f>if(isnumber(search("Yes",'2_all_summary'!$E126)),if(isnumber(search("Yes",'2_all_summary'!L126)),1,2),if(isnumber(search("No",'2_all_summary'!L126)),4,3))</f>
        <v>4</v>
      </c>
      <c r="K127" s="49">
        <f>if(isnumber(search("Yes",'2_all_summary'!$E126)),if(isnumber(search("Yes",'2_all_summary'!M126)),1,2),if(isnumber(search("No",'2_all_summary'!M126)),4,3))</f>
        <v>4</v>
      </c>
      <c r="L127" s="49">
        <f>if(isnumber(search("Yes",'2_all_summary'!$E126)),if(isnumber(search("Yes",'2_all_summary'!N126)),1,2),if(isnumber(search("No",'2_all_summary'!N126)),4,3))</f>
        <v>4</v>
      </c>
      <c r="M127" s="49">
        <f>if(isnumber(search("Yes",'2_all_summary'!$E126)),if(0&lt;'2_all_summary'!O126,1,2),if(0='2_all_summary'!O126,4,3))</f>
        <v>4</v>
      </c>
      <c r="N127" s="49">
        <f>if(isnumber(search("Yes",'2_all_summary'!$E126)),if(isnumber(search("Yes",'2_all_summary'!P126)),1,2),if(isnumber(search("No",'2_all_summary'!P126)),4,3))</f>
        <v>4</v>
      </c>
      <c r="O127" s="49">
        <f>if(isnumber(search("Yes",'2_all_summary'!$E126)),if(isnumber(search("Yes",'2_all_summary'!Q126)),1,2),if(isnumber(search("No",'2_all_summary'!Q126)),4,3))</f>
        <v>4</v>
      </c>
      <c r="P127" s="49">
        <f>if(isnumber(search("Yes",'2_all_summary'!$E126)),if(isnumber(search("Yes",'2_all_summary'!R126)),1,2),if(isnumber(search("No",'2_all_summary'!R126)),4,3))</f>
        <v>4</v>
      </c>
      <c r="Q127" s="49">
        <f>if(isnumber(search("Yes",'2_all_summary'!$E126)),if(0&lt;'2_all_summary'!S126,1,2),if(0='2_all_summary'!S126,4,3))</f>
        <v>4</v>
      </c>
      <c r="R127" s="49">
        <f>if(isnumber(search("Yes",'2_all_summary'!$E126)),if(isnumber(search("Yes",'2_all_summary'!T126)),1,2),if(isnumber(search("No",'2_all_summary'!T126)),4,3))</f>
        <v>4</v>
      </c>
    </row>
    <row r="128">
      <c r="G128" s="49"/>
      <c r="H128" s="49" t="str">
        <f>'2_all_summary'!C127</f>
        <v>Biocultural restoration of traditional agriculture: Cultural, environmental, and economic outcomes of Lo'i Kalo restoration in He'eia, O'ahu</v>
      </c>
      <c r="I128" s="49" t="str">
        <f>'2_all_summary'!D127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Ãƒâ€šÃ‚Â© 2018 by the authors.</v>
      </c>
      <c r="J128" s="49">
        <f>if(isnumber(search("Yes",'2_all_summary'!$E127)),if(isnumber(search("Yes",'2_all_summary'!L127)),1,2),if(isnumber(search("No",'2_all_summary'!L127)),4,3))</f>
        <v>4</v>
      </c>
      <c r="K128" s="49">
        <f>if(isnumber(search("Yes",'2_all_summary'!$E127)),if(isnumber(search("Yes",'2_all_summary'!M127)),1,2),if(isnumber(search("No",'2_all_summary'!M127)),4,3))</f>
        <v>4</v>
      </c>
      <c r="L128" s="49">
        <f>if(isnumber(search("Yes",'2_all_summary'!$E127)),if(isnumber(search("Yes",'2_all_summary'!N127)),1,2),if(isnumber(search("No",'2_all_summary'!N127)),4,3))</f>
        <v>4</v>
      </c>
      <c r="M128" s="49">
        <f>if(isnumber(search("Yes",'2_all_summary'!$E127)),if(0&lt;'2_all_summary'!O127,1,2),if(0='2_all_summary'!O127,4,3))</f>
        <v>4</v>
      </c>
      <c r="N128" s="49">
        <f>if(isnumber(search("Yes",'2_all_summary'!$E127)),if(isnumber(search("Yes",'2_all_summary'!P127)),1,2),if(isnumber(search("No",'2_all_summary'!P127)),4,3))</f>
        <v>4</v>
      </c>
      <c r="O128" s="49">
        <f>if(isnumber(search("Yes",'2_all_summary'!$E127)),if(isnumber(search("Yes",'2_all_summary'!Q127)),1,2),if(isnumber(search("No",'2_all_summary'!Q127)),4,3))</f>
        <v>4</v>
      </c>
      <c r="P128" s="49">
        <f>if(isnumber(search("Yes",'2_all_summary'!$E127)),if(isnumber(search("Yes",'2_all_summary'!R127)),1,2),if(isnumber(search("No",'2_all_summary'!R127)),4,3))</f>
        <v>4</v>
      </c>
      <c r="Q128" s="49">
        <f>if(isnumber(search("Yes",'2_all_summary'!$E127)),if(0&lt;'2_all_summary'!S127,1,2),if(0='2_all_summary'!S127,4,3))</f>
        <v>4</v>
      </c>
      <c r="R128" s="49">
        <f>if(isnumber(search("Yes",'2_all_summary'!$E127)),if(isnumber(search("Yes",'2_all_summary'!T127)),1,2),if(isnumber(search("No",'2_all_summary'!T127)),4,3))</f>
        <v>4</v>
      </c>
    </row>
    <row r="129">
      <c r="G129" s="49"/>
      <c r="H129" s="49" t="str">
        <f>'2_all_summary'!C128</f>
        <v>Biodiversity conservation and sustainable tourism: Philippine initiatives</v>
      </c>
      <c r="I129" s="49" t="str">
        <f>'2_all_summary'!D128</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Ãƒâ€šÃ‚Â© 2010 Taylor &amp; Francis Group, LLC.</v>
      </c>
      <c r="J129" s="49">
        <f>if(isnumber(search("Yes",'2_all_summary'!$E128)),if(isnumber(search("Yes",'2_all_summary'!L128)),1,2),if(isnumber(search("No",'2_all_summary'!L128)),4,3))</f>
        <v>4</v>
      </c>
      <c r="K129" s="49">
        <f>if(isnumber(search("Yes",'2_all_summary'!$E128)),if(isnumber(search("Yes",'2_all_summary'!M128)),1,2),if(isnumber(search("No",'2_all_summary'!M128)),4,3))</f>
        <v>4</v>
      </c>
      <c r="L129" s="49">
        <f>if(isnumber(search("Yes",'2_all_summary'!$E128)),if(isnumber(search("Yes",'2_all_summary'!N128)),1,2),if(isnumber(search("No",'2_all_summary'!N128)),4,3))</f>
        <v>4</v>
      </c>
      <c r="M129" s="49">
        <f>if(isnumber(search("Yes",'2_all_summary'!$E128)),if(0&lt;'2_all_summary'!O128,1,2),if(0='2_all_summary'!O128,4,3))</f>
        <v>4</v>
      </c>
      <c r="N129" s="49">
        <f>if(isnumber(search("Yes",'2_all_summary'!$E128)),if(isnumber(search("Yes",'2_all_summary'!P128)),1,2),if(isnumber(search("No",'2_all_summary'!P128)),4,3))</f>
        <v>4</v>
      </c>
      <c r="O129" s="49">
        <f>if(isnumber(search("Yes",'2_all_summary'!$E128)),if(isnumber(search("Yes",'2_all_summary'!Q128)),1,2),if(isnumber(search("No",'2_all_summary'!Q128)),4,3))</f>
        <v>4</v>
      </c>
      <c r="P129" s="49">
        <f>if(isnumber(search("Yes",'2_all_summary'!$E128)),if(isnumber(search("Yes",'2_all_summary'!R128)),1,2),if(isnumber(search("No",'2_all_summary'!R128)),4,3))</f>
        <v>4</v>
      </c>
      <c r="Q129" s="49">
        <f>if(isnumber(search("Yes",'2_all_summary'!$E128)),if(0&lt;'2_all_summary'!S128,1,2),if(0='2_all_summary'!S128,4,3))</f>
        <v>4</v>
      </c>
      <c r="R129" s="49">
        <f>if(isnumber(search("Yes",'2_all_summary'!$E128)),if(isnumber(search("Yes",'2_all_summary'!T128)),1,2),if(isnumber(search("No",'2_all_summary'!T128)),4,3))</f>
        <v>4</v>
      </c>
    </row>
    <row r="130">
      <c r="G130" s="49"/>
      <c r="H130" s="49" t="str">
        <f>'2_all_summary'!C129</f>
        <v>Biodiversity monitoring at the tonle sap lake of cambodia: A comparative assessment of local methods</v>
      </c>
      <c r="I130" s="49" t="str">
        <f>'2_all_summary'!D129</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Ãƒâ€šÃ‚Â© Springer Science+Business Media, LLC 2012.</v>
      </c>
      <c r="J130" s="49">
        <f>if(isnumber(search("Yes",'2_all_summary'!$E129)),if(isnumber(search("Yes",'2_all_summary'!L129)),1,2),if(isnumber(search("No",'2_all_summary'!L129)),4,3))</f>
        <v>4</v>
      </c>
      <c r="K130" s="49">
        <f>if(isnumber(search("Yes",'2_all_summary'!$E129)),if(isnumber(search("Yes",'2_all_summary'!M129)),1,2),if(isnumber(search("No",'2_all_summary'!M129)),4,3))</f>
        <v>4</v>
      </c>
      <c r="L130" s="49">
        <f>if(isnumber(search("Yes",'2_all_summary'!$E129)),if(isnumber(search("Yes",'2_all_summary'!N129)),1,2),if(isnumber(search("No",'2_all_summary'!N129)),4,3))</f>
        <v>4</v>
      </c>
      <c r="M130" s="49">
        <f>if(isnumber(search("Yes",'2_all_summary'!$E129)),if(0&lt;'2_all_summary'!O129,1,2),if(0='2_all_summary'!O129,4,3))</f>
        <v>4</v>
      </c>
      <c r="N130" s="49">
        <f>if(isnumber(search("Yes",'2_all_summary'!$E129)),if(isnumber(search("Yes",'2_all_summary'!P129)),1,2),if(isnumber(search("No",'2_all_summary'!P129)),4,3))</f>
        <v>4</v>
      </c>
      <c r="O130" s="49">
        <f>if(isnumber(search("Yes",'2_all_summary'!$E129)),if(isnumber(search("Yes",'2_all_summary'!Q129)),1,2),if(isnumber(search("No",'2_all_summary'!Q129)),4,3))</f>
        <v>4</v>
      </c>
      <c r="P130" s="49">
        <f>if(isnumber(search("Yes",'2_all_summary'!$E129)),if(isnumber(search("Yes",'2_all_summary'!R129)),1,2),if(isnumber(search("No",'2_all_summary'!R129)),4,3))</f>
        <v>4</v>
      </c>
      <c r="Q130" s="49">
        <f>if(isnumber(search("Yes",'2_all_summary'!$E129)),if(0&lt;'2_all_summary'!S129,1,2),if(0='2_all_summary'!S129,4,3))</f>
        <v>4</v>
      </c>
      <c r="R130" s="49">
        <f>if(isnumber(search("Yes",'2_all_summary'!$E129)),if(isnumber(search("Yes",'2_all_summary'!T129)),1,2),if(isnumber(search("No",'2_all_summary'!T129)),4,3))</f>
        <v>4</v>
      </c>
    </row>
    <row r="131">
      <c r="G131" s="49"/>
      <c r="H131" s="49" t="str">
        <f>'2_all_summary'!C130</f>
        <v>Biological criteria for municipal wastewater effluent monitoring programs</v>
      </c>
      <c r="I131" s="49" t="str">
        <f>'2_all_summary'!D130</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Ãƒâ€šÃ‚Â±2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Ãƒâ€šÃ‚Â© 2005, CAWQ.</v>
      </c>
      <c r="J131" s="49">
        <f>if(isnumber(search("Yes",'2_all_summary'!$E130)),if(isnumber(search("Yes",'2_all_summary'!L130)),1,2),if(isnumber(search("No",'2_all_summary'!L130)),4,3))</f>
        <v>4</v>
      </c>
      <c r="K131" s="49">
        <f>if(isnumber(search("Yes",'2_all_summary'!$E130)),if(isnumber(search("Yes",'2_all_summary'!M130)),1,2),if(isnumber(search("No",'2_all_summary'!M130)),4,3))</f>
        <v>4</v>
      </c>
      <c r="L131" s="49">
        <f>if(isnumber(search("Yes",'2_all_summary'!$E130)),if(isnumber(search("Yes",'2_all_summary'!N130)),1,2),if(isnumber(search("No",'2_all_summary'!N130)),4,3))</f>
        <v>4</v>
      </c>
      <c r="M131" s="49">
        <f>if(isnumber(search("Yes",'2_all_summary'!$E130)),if(0&lt;'2_all_summary'!O130,1,2),if(0='2_all_summary'!O130,4,3))</f>
        <v>4</v>
      </c>
      <c r="N131" s="49">
        <f>if(isnumber(search("Yes",'2_all_summary'!$E130)),if(isnumber(search("Yes",'2_all_summary'!P130)),1,2),if(isnumber(search("No",'2_all_summary'!P130)),4,3))</f>
        <v>4</v>
      </c>
      <c r="O131" s="49">
        <f>if(isnumber(search("Yes",'2_all_summary'!$E130)),if(isnumber(search("Yes",'2_all_summary'!Q130)),1,2),if(isnumber(search("No",'2_all_summary'!Q130)),4,3))</f>
        <v>4</v>
      </c>
      <c r="P131" s="49">
        <f>if(isnumber(search("Yes",'2_all_summary'!$E130)),if(isnumber(search("Yes",'2_all_summary'!R130)),1,2),if(isnumber(search("No",'2_all_summary'!R130)),4,3))</f>
        <v>4</v>
      </c>
      <c r="Q131" s="49">
        <f>if(isnumber(search("Yes",'2_all_summary'!$E130)),if(0&lt;'2_all_summary'!S130,1,2),if(0='2_all_summary'!S130,4,3))</f>
        <v>4</v>
      </c>
      <c r="R131" s="49">
        <f>if(isnumber(search("Yes",'2_all_summary'!$E130)),if(isnumber(search("Yes",'2_all_summary'!T130)),1,2),if(isnumber(search("No",'2_all_summary'!T130)),4,3))</f>
        <v>4</v>
      </c>
    </row>
    <row r="132">
      <c r="G132" s="49"/>
      <c r="H132" s="49" t="str">
        <f>'2_all_summary'!C131</f>
        <v>Biophysical indicators and Indigenous and Local Knowledge reveal climatic and ecological shifts with implications for Arctic Char fisheries</v>
      </c>
      <c r="I132" s="49" t="str">
        <f>'2_all_summary'!D131</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(1987ÃƒÂ¢Ã¢â€šÂ¬Ã¢â‚¬Å“2016)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Ãƒâ€šÃ‚Â© 2022 The Authors</v>
      </c>
      <c r="J132" s="49">
        <f>if(isnumber(search("Yes",'2_all_summary'!$E131)),if(isnumber(search("Yes",'2_all_summary'!L131)),1,2),if(isnumber(search("No",'2_all_summary'!L131)),4,3))</f>
        <v>4</v>
      </c>
      <c r="K132" s="49">
        <f>if(isnumber(search("Yes",'2_all_summary'!$E131)),if(isnumber(search("Yes",'2_all_summary'!M131)),1,2),if(isnumber(search("No",'2_all_summary'!M131)),4,3))</f>
        <v>4</v>
      </c>
      <c r="L132" s="49">
        <f>if(isnumber(search("Yes",'2_all_summary'!$E131)),if(isnumber(search("Yes",'2_all_summary'!N131)),1,2),if(isnumber(search("No",'2_all_summary'!N131)),4,3))</f>
        <v>4</v>
      </c>
      <c r="M132" s="49">
        <f>if(isnumber(search("Yes",'2_all_summary'!$E131)),if(0&lt;'2_all_summary'!O131,1,2),if(0='2_all_summary'!O131,4,3))</f>
        <v>4</v>
      </c>
      <c r="N132" s="49">
        <f>if(isnumber(search("Yes",'2_all_summary'!$E131)),if(isnumber(search("Yes",'2_all_summary'!P131)),1,2),if(isnumber(search("No",'2_all_summary'!P131)),4,3))</f>
        <v>4</v>
      </c>
      <c r="O132" s="49">
        <f>if(isnumber(search("Yes",'2_all_summary'!$E131)),if(isnumber(search("Yes",'2_all_summary'!Q131)),1,2),if(isnumber(search("No",'2_all_summary'!Q131)),4,3))</f>
        <v>4</v>
      </c>
      <c r="P132" s="49">
        <f>if(isnumber(search("Yes",'2_all_summary'!$E131)),if(isnumber(search("Yes",'2_all_summary'!R131)),1,2),if(isnumber(search("No",'2_all_summary'!R131)),4,3))</f>
        <v>4</v>
      </c>
      <c r="Q132" s="49">
        <f>if(isnumber(search("Yes",'2_all_summary'!$E131)),if(0&lt;'2_all_summary'!S131,1,2),if(0='2_all_summary'!S131,4,3))</f>
        <v>4</v>
      </c>
      <c r="R132" s="49">
        <f>if(isnumber(search("Yes",'2_all_summary'!$E131)),if(isnumber(search("Yes",'2_all_summary'!T131)),1,2),if(isnumber(search("No",'2_all_summary'!T131)),4,3))</f>
        <v>4</v>
      </c>
    </row>
    <row r="133">
      <c r="G133" s="49"/>
      <c r="H133" s="49" t="str">
        <f>'2_all_summary'!C132</f>
        <v>Bottom-up community-based coral reef and fisheries restoration in Indonesia, Panama, and Palau</v>
      </c>
      <c r="I133" s="49" t="str">
        <f>'2_all_summary'!D132</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133" s="49">
        <f>if(isnumber(search("Yes",'2_all_summary'!$E132)),if(isnumber(search("Yes",'2_all_summary'!L132)),1,2),if(isnumber(search("No",'2_all_summary'!L132)),4,3))</f>
        <v>3</v>
      </c>
      <c r="K133" s="49">
        <f>if(isnumber(search("Yes",'2_all_summary'!$E132)),if(isnumber(search("Yes",'2_all_summary'!M132)),1,2),if(isnumber(search("No",'2_all_summary'!M132)),4,3))</f>
        <v>3</v>
      </c>
      <c r="L133" s="49">
        <f>if(isnumber(search("Yes",'2_all_summary'!$E132)),if(isnumber(search("Yes",'2_all_summary'!N132)),1,2),if(isnumber(search("No",'2_all_summary'!N132)),4,3))</f>
        <v>3</v>
      </c>
      <c r="M133" s="49">
        <f>if(isnumber(search("Yes",'2_all_summary'!$E132)),if(0&lt;'2_all_summary'!O132,1,2),if(0='2_all_summary'!O132,4,3))</f>
        <v>3</v>
      </c>
      <c r="N133" s="49">
        <f>if(isnumber(search("Yes",'2_all_summary'!$E132)),if(isnumber(search("Yes",'2_all_summary'!P132)),1,2),if(isnumber(search("No",'2_all_summary'!P132)),4,3))</f>
        <v>3</v>
      </c>
      <c r="O133" s="49">
        <f>if(isnumber(search("Yes",'2_all_summary'!$E132)),if(isnumber(search("Yes",'2_all_summary'!Q132)),1,2),if(isnumber(search("No",'2_all_summary'!Q132)),4,3))</f>
        <v>3</v>
      </c>
      <c r="P133" s="49">
        <f>if(isnumber(search("Yes",'2_all_summary'!$E132)),if(isnumber(search("Yes",'2_all_summary'!R132)),1,2),if(isnumber(search("No",'2_all_summary'!R132)),4,3))</f>
        <v>3</v>
      </c>
      <c r="Q133" s="49">
        <f>if(isnumber(search("Yes",'2_all_summary'!$E132)),if(0&lt;'2_all_summary'!S132,1,2),if(0='2_all_summary'!S132,4,3))</f>
        <v>3</v>
      </c>
      <c r="R133" s="49">
        <f>if(isnumber(search("Yes",'2_all_summary'!$E132)),if(isnumber(search("Yes",'2_all_summary'!T132)),1,2),if(isnumber(search("No",'2_all_summary'!T132)),4,3))</f>
        <v>3</v>
      </c>
    </row>
    <row r="134">
      <c r="G134" s="49"/>
      <c r="H134" s="49" t="str">
        <f>'2_all_summary'!C133</f>
        <v>Bridging the gap between gender and marine conservation: The case of calatagan mangrove forest conservation park in Batangas, Philippines</v>
      </c>
      <c r="I134" s="49" t="str">
        <f>'2_all_summary'!D133</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womenÃƒÂ¢Ã¢â€šÂ¬Ã¢â€žÂ¢s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menÃƒÂ¢Ã¢â€šÂ¬Ã¢â€žÂ¢s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womenÃƒÂ¢Ã¢â€šÂ¬Ã¢â€žÂ¢s role as tour guides. In this program, the rise of women working in marine conservation was observed. Ãƒâ€šÃ‚Â© Universiti Putra Malaysia Press</v>
      </c>
      <c r="J134" s="49">
        <f>if(isnumber(search("Yes",'2_all_summary'!$E133)),if(isnumber(search("Yes",'2_all_summary'!L133)),1,2),if(isnumber(search("No",'2_all_summary'!L133)),4,3))</f>
        <v>4</v>
      </c>
      <c r="K134" s="49">
        <f>if(isnumber(search("Yes",'2_all_summary'!$E133)),if(isnumber(search("Yes",'2_all_summary'!M133)),1,2),if(isnumber(search("No",'2_all_summary'!M133)),4,3))</f>
        <v>4</v>
      </c>
      <c r="L134" s="49">
        <f>if(isnumber(search("Yes",'2_all_summary'!$E133)),if(isnumber(search("Yes",'2_all_summary'!N133)),1,2),if(isnumber(search("No",'2_all_summary'!N133)),4,3))</f>
        <v>4</v>
      </c>
      <c r="M134" s="49">
        <f>if(isnumber(search("Yes",'2_all_summary'!$E133)),if(0&lt;'2_all_summary'!O133,1,2),if(0='2_all_summary'!O133,4,3))</f>
        <v>4</v>
      </c>
      <c r="N134" s="49">
        <f>if(isnumber(search("Yes",'2_all_summary'!$E133)),if(isnumber(search("Yes",'2_all_summary'!P133)),1,2),if(isnumber(search("No",'2_all_summary'!P133)),4,3))</f>
        <v>4</v>
      </c>
      <c r="O134" s="49">
        <f>if(isnumber(search("Yes",'2_all_summary'!$E133)),if(isnumber(search("Yes",'2_all_summary'!Q133)),1,2),if(isnumber(search("No",'2_all_summary'!Q133)),4,3))</f>
        <v>4</v>
      </c>
      <c r="P134" s="49">
        <f>if(isnumber(search("Yes",'2_all_summary'!$E133)),if(isnumber(search("Yes",'2_all_summary'!R133)),1,2),if(isnumber(search("No",'2_all_summary'!R133)),4,3))</f>
        <v>4</v>
      </c>
      <c r="Q134" s="49">
        <f>if(isnumber(search("Yes",'2_all_summary'!$E133)),if(0&lt;'2_all_summary'!S133,1,2),if(0='2_all_summary'!S133,4,3))</f>
        <v>4</v>
      </c>
      <c r="R134" s="49">
        <f>if(isnumber(search("Yes",'2_all_summary'!$E133)),if(isnumber(search("Yes",'2_all_summary'!T133)),1,2),if(isnumber(search("No",'2_all_summary'!T133)),4,3))</f>
        <v>4</v>
      </c>
    </row>
    <row r="135">
      <c r="G135" s="49"/>
      <c r="H135" s="49" t="str">
        <f>'2_all_summary'!C134</f>
        <v>Building and Maintaining a Citizen Science Network With Fishermen and Fishing Communities Post Deepwater Horizon Oil Disaster Using a CBPR Approach</v>
      </c>
      <c r="I135" s="49" t="str">
        <f>'2_all_summary'!D134</f>
        <v>When the Deepwater Horizon oil rig blew out in 2010, the immediate threats to productive deep water and estuarial fisheries and the regionÃƒÂ¢Ã¢â€šÂ¬Ã¢â€žÂ¢s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FishermenÃƒÂ¢Ã¢â€šÂ¬Ã¢â€žÂ¢s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Ãƒâ€šÃ‚Â© The Author(s) 2018.</v>
      </c>
      <c r="J135" s="49">
        <f>if(isnumber(search("Yes",'2_all_summary'!$E134)),if(isnumber(search("Yes",'2_all_summary'!L134)),1,2),if(isnumber(search("No",'2_all_summary'!L134)),4,3))</f>
        <v>4</v>
      </c>
      <c r="K135" s="49">
        <f>if(isnumber(search("Yes",'2_all_summary'!$E134)),if(isnumber(search("Yes",'2_all_summary'!M134)),1,2),if(isnumber(search("No",'2_all_summary'!M134)),4,3))</f>
        <v>4</v>
      </c>
      <c r="L135" s="49">
        <f>if(isnumber(search("Yes",'2_all_summary'!$E134)),if(isnumber(search("Yes",'2_all_summary'!N134)),1,2),if(isnumber(search("No",'2_all_summary'!N134)),4,3))</f>
        <v>4</v>
      </c>
      <c r="M135" s="49">
        <f>if(isnumber(search("Yes",'2_all_summary'!$E134)),if(0&lt;'2_all_summary'!O134,1,2),if(0='2_all_summary'!O134,4,3))</f>
        <v>4</v>
      </c>
      <c r="N135" s="49">
        <f>if(isnumber(search("Yes",'2_all_summary'!$E134)),if(isnumber(search("Yes",'2_all_summary'!P134)),1,2),if(isnumber(search("No",'2_all_summary'!P134)),4,3))</f>
        <v>4</v>
      </c>
      <c r="O135" s="49">
        <f>if(isnumber(search("Yes",'2_all_summary'!$E134)),if(isnumber(search("Yes",'2_all_summary'!Q134)),1,2),if(isnumber(search("No",'2_all_summary'!Q134)),4,3))</f>
        <v>4</v>
      </c>
      <c r="P135" s="49">
        <f>if(isnumber(search("Yes",'2_all_summary'!$E134)),if(isnumber(search("Yes",'2_all_summary'!R134)),1,2),if(isnumber(search("No",'2_all_summary'!R134)),4,3))</f>
        <v>4</v>
      </c>
      <c r="Q135" s="49">
        <f>if(isnumber(search("Yes",'2_all_summary'!$E134)),if(0&lt;'2_all_summary'!S134,1,2),if(0='2_all_summary'!S134,4,3))</f>
        <v>4</v>
      </c>
      <c r="R135" s="49">
        <f>if(isnumber(search("Yes",'2_all_summary'!$E134)),if(isnumber(search("Yes",'2_all_summary'!T134)),1,2),if(isnumber(search("No",'2_all_summary'!T134)),4,3))</f>
        <v>4</v>
      </c>
    </row>
    <row r="136">
      <c r="G136" s="49"/>
      <c r="H136" s="49" t="str">
        <f>'2_all_summary'!C135</f>
        <v>Building NigeriaÃƒÂ¢Ã¢â€šÂ¬Ã¢â€žÂ¢s response to climate change: Pilot projects for community-based adaptation in Nigeria</v>
      </c>
      <c r="I136" s="49" t="str">
        <f>'2_all_summary'!D135</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NigeriaÃƒÂ¢Ã¢â€šÂ¬Ã¢â€žÂ¢s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Ãƒâ€šÃ‚Â© Springer-Verlag Berlin Heidelberg 2011.</v>
      </c>
      <c r="J136" s="49">
        <f>if(isnumber(search("Yes",'2_all_summary'!$E135)),if(isnumber(search("Yes",'2_all_summary'!L135)),1,2),if(isnumber(search("No",'2_all_summary'!L135)),4,3))</f>
        <v>4</v>
      </c>
      <c r="K136" s="49">
        <f>if(isnumber(search("Yes",'2_all_summary'!$E135)),if(isnumber(search("Yes",'2_all_summary'!M135)),1,2),if(isnumber(search("No",'2_all_summary'!M135)),4,3))</f>
        <v>4</v>
      </c>
      <c r="L136" s="49">
        <f>if(isnumber(search("Yes",'2_all_summary'!$E135)),if(isnumber(search("Yes",'2_all_summary'!N135)),1,2),if(isnumber(search("No",'2_all_summary'!N135)),4,3))</f>
        <v>4</v>
      </c>
      <c r="M136" s="49">
        <f>if(isnumber(search("Yes",'2_all_summary'!$E135)),if(0&lt;'2_all_summary'!O135,1,2),if(0='2_all_summary'!O135,4,3))</f>
        <v>4</v>
      </c>
      <c r="N136" s="49">
        <f>if(isnumber(search("Yes",'2_all_summary'!$E135)),if(isnumber(search("Yes",'2_all_summary'!P135)),1,2),if(isnumber(search("No",'2_all_summary'!P135)),4,3))</f>
        <v>4</v>
      </c>
      <c r="O136" s="49">
        <f>if(isnumber(search("Yes",'2_all_summary'!$E135)),if(isnumber(search("Yes",'2_all_summary'!Q135)),1,2),if(isnumber(search("No",'2_all_summary'!Q135)),4,3))</f>
        <v>4</v>
      </c>
      <c r="P136" s="49">
        <f>if(isnumber(search("Yes",'2_all_summary'!$E135)),if(isnumber(search("Yes",'2_all_summary'!R135)),1,2),if(isnumber(search("No",'2_all_summary'!R135)),4,3))</f>
        <v>4</v>
      </c>
      <c r="Q136" s="49">
        <f>if(isnumber(search("Yes",'2_all_summary'!$E135)),if(0&lt;'2_all_summary'!S135,1,2),if(0='2_all_summary'!S135,4,3))</f>
        <v>4</v>
      </c>
      <c r="R136" s="49">
        <f>if(isnumber(search("Yes",'2_all_summary'!$E135)),if(isnumber(search("Yes",'2_all_summary'!T135)),1,2),if(isnumber(search("No",'2_all_summary'!T135)),4,3))</f>
        <v>4</v>
      </c>
    </row>
    <row r="137">
      <c r="G137" s="49"/>
      <c r="H137" s="49" t="str">
        <f>'2_all_summary'!C136</f>
        <v>Building responsiveness to climate change through community based adaptation in Bangladesh</v>
      </c>
      <c r="I137" s="49" t="str">
        <f>'2_all_summary'!D136</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Ãƒâ€šÃ‚Â© 2011 Springer Science+Business Media B.V.</v>
      </c>
      <c r="J137" s="49">
        <f>if(isnumber(search("Yes",'2_all_summary'!$E136)),if(isnumber(search("Yes",'2_all_summary'!L136)),1,2),if(isnumber(search("No",'2_all_summary'!L136)),4,3))</f>
        <v>4</v>
      </c>
      <c r="K137" s="49">
        <f>if(isnumber(search("Yes",'2_all_summary'!$E136)),if(isnumber(search("Yes",'2_all_summary'!M136)),1,2),if(isnumber(search("No",'2_all_summary'!M136)),4,3))</f>
        <v>4</v>
      </c>
      <c r="L137" s="49">
        <f>if(isnumber(search("Yes",'2_all_summary'!$E136)),if(isnumber(search("Yes",'2_all_summary'!N136)),1,2),if(isnumber(search("No",'2_all_summary'!N136)),4,3))</f>
        <v>4</v>
      </c>
      <c r="M137" s="49">
        <f>if(isnumber(search("Yes",'2_all_summary'!$E136)),if(0&lt;'2_all_summary'!O136,1,2),if(0='2_all_summary'!O136,4,3))</f>
        <v>4</v>
      </c>
      <c r="N137" s="49">
        <f>if(isnumber(search("Yes",'2_all_summary'!$E136)),if(isnumber(search("Yes",'2_all_summary'!P136)),1,2),if(isnumber(search("No",'2_all_summary'!P136)),4,3))</f>
        <v>4</v>
      </c>
      <c r="O137" s="49">
        <f>if(isnumber(search("Yes",'2_all_summary'!$E136)),if(isnumber(search("Yes",'2_all_summary'!Q136)),1,2),if(isnumber(search("No",'2_all_summary'!Q136)),4,3))</f>
        <v>4</v>
      </c>
      <c r="P137" s="49">
        <f>if(isnumber(search("Yes",'2_all_summary'!$E136)),if(isnumber(search("Yes",'2_all_summary'!R136)),1,2),if(isnumber(search("No",'2_all_summary'!R136)),4,3))</f>
        <v>4</v>
      </c>
      <c r="Q137" s="49">
        <f>if(isnumber(search("Yes",'2_all_summary'!$E136)),if(0&lt;'2_all_summary'!S136,1,2),if(0='2_all_summary'!S136,4,3))</f>
        <v>4</v>
      </c>
      <c r="R137" s="49">
        <f>if(isnumber(search("Yes",'2_all_summary'!$E136)),if(isnumber(search("Yes",'2_all_summary'!T136)),1,2),if(isnumber(search("No",'2_all_summary'!T136)),4,3))</f>
        <v>4</v>
      </c>
    </row>
    <row r="138">
      <c r="G138" s="49"/>
      <c r="H138" s="49" t="str">
        <f>'2_all_summary'!C137</f>
        <v>Burial societies in rural ethiopia</v>
      </c>
      <c r="I138" s="49" t="str">
        <f>'2_all_summary'!D137</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Ãƒâ€šÃ‚Â© 2012 International Food Policy Research Institute. All rights reserved.</v>
      </c>
      <c r="J138" s="49">
        <f>if(isnumber(search("Yes",'2_all_summary'!$E137)),if(isnumber(search("Yes",'2_all_summary'!L137)),1,2),if(isnumber(search("No",'2_all_summary'!L137)),4,3))</f>
        <v>4</v>
      </c>
      <c r="K138" s="49">
        <f>if(isnumber(search("Yes",'2_all_summary'!$E137)),if(isnumber(search("Yes",'2_all_summary'!M137)),1,2),if(isnumber(search("No",'2_all_summary'!M137)),4,3))</f>
        <v>4</v>
      </c>
      <c r="L138" s="49">
        <f>if(isnumber(search("Yes",'2_all_summary'!$E137)),if(isnumber(search("Yes",'2_all_summary'!N137)),1,2),if(isnumber(search("No",'2_all_summary'!N137)),4,3))</f>
        <v>4</v>
      </c>
      <c r="M138" s="49">
        <f>if(isnumber(search("Yes",'2_all_summary'!$E137)),if(0&lt;'2_all_summary'!O137,1,2),if(0='2_all_summary'!O137,4,3))</f>
        <v>4</v>
      </c>
      <c r="N138" s="49">
        <f>if(isnumber(search("Yes",'2_all_summary'!$E137)),if(isnumber(search("Yes",'2_all_summary'!P137)),1,2),if(isnumber(search("No",'2_all_summary'!P137)),4,3))</f>
        <v>4</v>
      </c>
      <c r="O138" s="49">
        <f>if(isnumber(search("Yes",'2_all_summary'!$E137)),if(isnumber(search("Yes",'2_all_summary'!Q137)),1,2),if(isnumber(search("No",'2_all_summary'!Q137)),4,3))</f>
        <v>4</v>
      </c>
      <c r="P138" s="49">
        <f>if(isnumber(search("Yes",'2_all_summary'!$E137)),if(isnumber(search("Yes",'2_all_summary'!R137)),1,2),if(isnumber(search("No",'2_all_summary'!R137)),4,3))</f>
        <v>4</v>
      </c>
      <c r="Q138" s="49">
        <f>if(isnumber(search("Yes",'2_all_summary'!$E137)),if(0&lt;'2_all_summary'!S137,1,2),if(0='2_all_summary'!S137,4,3))</f>
        <v>4</v>
      </c>
      <c r="R138" s="49">
        <f>if(isnumber(search("Yes",'2_all_summary'!$E137)),if(isnumber(search("Yes",'2_all_summary'!T137)),1,2),if(isnumber(search("No",'2_all_summary'!T137)),4,3))</f>
        <v>4</v>
      </c>
    </row>
    <row r="139">
      <c r="G139" s="49"/>
      <c r="H139" s="49" t="str">
        <f>'2_all_summary'!C138</f>
        <v>Calling for institutional arrangements in Napoleon Wrasse conservation and management in Indonesia: The Anambas Islands case</v>
      </c>
      <c r="I139" s="49" t="str">
        <f>'2_all_summary'!D138</f>
        <v>Cheilinus undulatus, or Napoleon wrasse ÃƒÂ¢Ã¢â€šÂ¬Ã¢â‚¬Å“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Ãƒâ€šÃ‚Â© 2022 Elsevier Ltd</v>
      </c>
      <c r="J139" s="49">
        <f>if(isnumber(search("Yes",'2_all_summary'!$E138)),if(isnumber(search("Yes",'2_all_summary'!L138)),1,2),if(isnumber(search("No",'2_all_summary'!L138)),4,3))</f>
        <v>4</v>
      </c>
      <c r="K139" s="49">
        <f>if(isnumber(search("Yes",'2_all_summary'!$E138)),if(isnumber(search("Yes",'2_all_summary'!M138)),1,2),if(isnumber(search("No",'2_all_summary'!M138)),4,3))</f>
        <v>4</v>
      </c>
      <c r="L139" s="49">
        <f>if(isnumber(search("Yes",'2_all_summary'!$E138)),if(isnumber(search("Yes",'2_all_summary'!N138)),1,2),if(isnumber(search("No",'2_all_summary'!N138)),4,3))</f>
        <v>4</v>
      </c>
      <c r="M139" s="49">
        <f>if(isnumber(search("Yes",'2_all_summary'!$E138)),if(0&lt;'2_all_summary'!O138,1,2),if(0='2_all_summary'!O138,4,3))</f>
        <v>4</v>
      </c>
      <c r="N139" s="49">
        <f>if(isnumber(search("Yes",'2_all_summary'!$E138)),if(isnumber(search("Yes",'2_all_summary'!P138)),1,2),if(isnumber(search("No",'2_all_summary'!P138)),4,3))</f>
        <v>4</v>
      </c>
      <c r="O139" s="49">
        <f>if(isnumber(search("Yes",'2_all_summary'!$E138)),if(isnumber(search("Yes",'2_all_summary'!Q138)),1,2),if(isnumber(search("No",'2_all_summary'!Q138)),4,3))</f>
        <v>4</v>
      </c>
      <c r="P139" s="49">
        <f>if(isnumber(search("Yes",'2_all_summary'!$E138)),if(isnumber(search("Yes",'2_all_summary'!R138)),1,2),if(isnumber(search("No",'2_all_summary'!R138)),4,3))</f>
        <v>4</v>
      </c>
      <c r="Q139" s="49">
        <f>if(isnumber(search("Yes",'2_all_summary'!$E138)),if(0&lt;'2_all_summary'!S138,1,2),if(0='2_all_summary'!S138,4,3))</f>
        <v>4</v>
      </c>
      <c r="R139" s="49">
        <f>if(isnumber(search("Yes",'2_all_summary'!$E138)),if(isnumber(search("Yes",'2_all_summary'!T138)),1,2),if(isnumber(search("No",'2_all_summary'!T138)),4,3))</f>
        <v>4</v>
      </c>
    </row>
    <row r="140">
      <c r="G140" s="49"/>
      <c r="H140" s="49" t="str">
        <f>'2_all_summary'!C139</f>
        <v>Can botanic gardens serve as refuges for taxonomic and functional diversity of Odonata? The case of the botanic garden of CastillaÃƒÂ¢Ã¢â€šÂ¬Ã¢â‚¬Å“La Mancha (Spain)</v>
      </c>
      <c r="I140" s="49" t="str">
        <f>'2_all_summary'!D139</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speciesÃƒÂ¢Ã¢â€šÂ¬Ã¢â‚¬Å“area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Ãƒâ€šÃ‚Â© 2022, The Author(s) under exclusive licence to The Japanese Society of Limnology.</v>
      </c>
      <c r="J140" s="49">
        <f>if(isnumber(search("Yes",'2_all_summary'!$E139)),if(isnumber(search("Yes",'2_all_summary'!L139)),1,2),if(isnumber(search("No",'2_all_summary'!L139)),4,3))</f>
        <v>4</v>
      </c>
      <c r="K140" s="49">
        <f>if(isnumber(search("Yes",'2_all_summary'!$E139)),if(isnumber(search("Yes",'2_all_summary'!M139)),1,2),if(isnumber(search("No",'2_all_summary'!M139)),4,3))</f>
        <v>4</v>
      </c>
      <c r="L140" s="49">
        <f>if(isnumber(search("Yes",'2_all_summary'!$E139)),if(isnumber(search("Yes",'2_all_summary'!N139)),1,2),if(isnumber(search("No",'2_all_summary'!N139)),4,3))</f>
        <v>4</v>
      </c>
      <c r="M140" s="49">
        <f>if(isnumber(search("Yes",'2_all_summary'!$E139)),if(0&lt;'2_all_summary'!O139,1,2),if(0='2_all_summary'!O139,4,3))</f>
        <v>4</v>
      </c>
      <c r="N140" s="49">
        <f>if(isnumber(search("Yes",'2_all_summary'!$E139)),if(isnumber(search("Yes",'2_all_summary'!P139)),1,2),if(isnumber(search("No",'2_all_summary'!P139)),4,3))</f>
        <v>4</v>
      </c>
      <c r="O140" s="49">
        <f>if(isnumber(search("Yes",'2_all_summary'!$E139)),if(isnumber(search("Yes",'2_all_summary'!Q139)),1,2),if(isnumber(search("No",'2_all_summary'!Q139)),4,3))</f>
        <v>4</v>
      </c>
      <c r="P140" s="49">
        <f>if(isnumber(search("Yes",'2_all_summary'!$E139)),if(isnumber(search("Yes",'2_all_summary'!R139)),1,2),if(isnumber(search("No",'2_all_summary'!R139)),4,3))</f>
        <v>4</v>
      </c>
      <c r="Q140" s="49">
        <f>if(isnumber(search("Yes",'2_all_summary'!$E139)),if(0&lt;'2_all_summary'!S139,1,2),if(0='2_all_summary'!S139,4,3))</f>
        <v>4</v>
      </c>
      <c r="R140" s="49">
        <f>if(isnumber(search("Yes",'2_all_summary'!$E139)),if(isnumber(search("Yes",'2_all_summary'!T139)),1,2),if(isnumber(search("No",'2_all_summary'!T139)),4,3))</f>
        <v>4</v>
      </c>
    </row>
    <row r="141">
      <c r="G141" s="49"/>
      <c r="H141" s="49" t="str">
        <f>'2_all_summary'!C140</f>
        <v>Can civic engagement lead to deliberative democratic governance?: The emergence and struggle of the Community Forest User Group Federation in Nepal</v>
      </c>
      <c r="I141" s="49" t="str">
        <f>'2_all_summary'!D140</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ÃƒÂ¢Ã¢â€šÂ¬Ã…â€œmissing linkÃƒÂ¯Ã‚Â¿Ã‚Â½?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NepalÃƒÂ¢Ã¢â€šÂ¬Ã¢â€žÂ¢s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ÃƒÂ¢Ã¢â€šÂ¬Ã…â€œdiscourse ethicsÃƒÂ¯Ã‚Â¿Ã‚Â½?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ÃƒÂ¢Ã¢â€šÂ¬Ã…â€œsocial capital access regimeÃƒÂ¯Ã‚Â¿Ã‚Â½?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NepalÃƒÂ¢Ã¢â€šÂ¬Ã¢â€žÂ¢s community forestry programme has a well-established history of over 30 years, and is often considered one of the worldÃƒÂ¢Ã¢â€šÂ¬Ã¢â€žÂ¢s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NepalÃƒÂ¢Ã¢â€šÂ¬Ã¢â€žÂ¢s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Ãƒâ€šÃ‚Â© 2012 Selection and editorial matter, Amrita Daniere and Hy Van Luong.</v>
      </c>
      <c r="J141" s="49">
        <f>if(isnumber(search("Yes",'2_all_summary'!$E140)),if(isnumber(search("Yes",'2_all_summary'!L140)),1,2),if(isnumber(search("No",'2_all_summary'!L140)),4,3))</f>
        <v>4</v>
      </c>
      <c r="K141" s="49">
        <f>if(isnumber(search("Yes",'2_all_summary'!$E140)),if(isnumber(search("Yes",'2_all_summary'!M140)),1,2),if(isnumber(search("No",'2_all_summary'!M140)),4,3))</f>
        <v>4</v>
      </c>
      <c r="L141" s="49">
        <f>if(isnumber(search("Yes",'2_all_summary'!$E140)),if(isnumber(search("Yes",'2_all_summary'!N140)),1,2),if(isnumber(search("No",'2_all_summary'!N140)),4,3))</f>
        <v>4</v>
      </c>
      <c r="M141" s="49">
        <f>if(isnumber(search("Yes",'2_all_summary'!$E140)),if(0&lt;'2_all_summary'!O140,1,2),if(0='2_all_summary'!O140,4,3))</f>
        <v>4</v>
      </c>
      <c r="N141" s="49">
        <f>if(isnumber(search("Yes",'2_all_summary'!$E140)),if(isnumber(search("Yes",'2_all_summary'!P140)),1,2),if(isnumber(search("No",'2_all_summary'!P140)),4,3))</f>
        <v>4</v>
      </c>
      <c r="O141" s="49">
        <f>if(isnumber(search("Yes",'2_all_summary'!$E140)),if(isnumber(search("Yes",'2_all_summary'!Q140)),1,2),if(isnumber(search("No",'2_all_summary'!Q140)),4,3))</f>
        <v>4</v>
      </c>
      <c r="P141" s="49">
        <f>if(isnumber(search("Yes",'2_all_summary'!$E140)),if(isnumber(search("Yes",'2_all_summary'!R140)),1,2),if(isnumber(search("No",'2_all_summary'!R140)),4,3))</f>
        <v>4</v>
      </c>
      <c r="Q141" s="49">
        <f>if(isnumber(search("Yes",'2_all_summary'!$E140)),if(0&lt;'2_all_summary'!S140,1,2),if(0='2_all_summary'!S140,4,3))</f>
        <v>4</v>
      </c>
      <c r="R141" s="49">
        <f>if(isnumber(search("Yes",'2_all_summary'!$E140)),if(isnumber(search("Yes",'2_all_summary'!T140)),1,2),if(isnumber(search("No",'2_all_summary'!T140)),4,3))</f>
        <v>4</v>
      </c>
    </row>
    <row r="142">
      <c r="G142" s="49"/>
      <c r="H142" s="49" t="str">
        <f>'2_all_summary'!C141</f>
        <v>Can community-based adaptation increase resilience?</v>
      </c>
      <c r="I142" s="49" t="str">
        <f>'2_all_summary'!D141</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Ãƒâ€šÃ‚Â© 2016 Informa UK Limited, trading as Taylor &amp; Francis Group.</v>
      </c>
      <c r="J142" s="49">
        <f>if(isnumber(search("Yes",'2_all_summary'!$E141)),if(isnumber(search("Yes",'2_all_summary'!L141)),1,2),if(isnumber(search("No",'2_all_summary'!L141)),4,3))</f>
        <v>4</v>
      </c>
      <c r="K142" s="49">
        <f>if(isnumber(search("Yes",'2_all_summary'!$E141)),if(isnumber(search("Yes",'2_all_summary'!M141)),1,2),if(isnumber(search("No",'2_all_summary'!M141)),4,3))</f>
        <v>4</v>
      </c>
      <c r="L142" s="49">
        <f>if(isnumber(search("Yes",'2_all_summary'!$E141)),if(isnumber(search("Yes",'2_all_summary'!N141)),1,2),if(isnumber(search("No",'2_all_summary'!N141)),4,3))</f>
        <v>4</v>
      </c>
      <c r="M142" s="49">
        <f>if(isnumber(search("Yes",'2_all_summary'!$E141)),if(0&lt;'2_all_summary'!O141,1,2),if(0='2_all_summary'!O141,4,3))</f>
        <v>4</v>
      </c>
      <c r="N142" s="49">
        <f>if(isnumber(search("Yes",'2_all_summary'!$E141)),if(isnumber(search("Yes",'2_all_summary'!P141)),1,2),if(isnumber(search("No",'2_all_summary'!P141)),4,3))</f>
        <v>4</v>
      </c>
      <c r="O142" s="49">
        <f>if(isnumber(search("Yes",'2_all_summary'!$E141)),if(isnumber(search("Yes",'2_all_summary'!Q141)),1,2),if(isnumber(search("No",'2_all_summary'!Q141)),4,3))</f>
        <v>4</v>
      </c>
      <c r="P142" s="49">
        <f>if(isnumber(search("Yes",'2_all_summary'!$E141)),if(isnumber(search("Yes",'2_all_summary'!R141)),1,2),if(isnumber(search("No",'2_all_summary'!R141)),4,3))</f>
        <v>4</v>
      </c>
      <c r="Q142" s="49">
        <f>if(isnumber(search("Yes",'2_all_summary'!$E141)),if(0&lt;'2_all_summary'!S141,1,2),if(0='2_all_summary'!S141,4,3))</f>
        <v>4</v>
      </c>
      <c r="R142" s="49">
        <f>if(isnumber(search("Yes",'2_all_summary'!$E141)),if(isnumber(search("Yes",'2_all_summary'!T141)),1,2),if(isnumber(search("No",'2_all_summary'!T141)),4,3))</f>
        <v>4</v>
      </c>
    </row>
    <row r="143">
      <c r="G143" s="49"/>
      <c r="H143" s="49" t="str">
        <f>'2_all_summary'!C142</f>
        <v>Can we reach agreement on a standardized approach to ecosystem-based fishery management?</v>
      </c>
      <c r="I143" s="49" t="str">
        <f>'2_all_summary'!D142</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143" s="49">
        <f>if(isnumber(search("Yes",'2_all_summary'!$E142)),if(isnumber(search("Yes",'2_all_summary'!L142)),1,2),if(isnumber(search("No",'2_all_summary'!L142)),4,3))</f>
        <v>4</v>
      </c>
      <c r="K143" s="49">
        <f>if(isnumber(search("Yes",'2_all_summary'!$E142)),if(isnumber(search("Yes",'2_all_summary'!M142)),1,2),if(isnumber(search("No",'2_all_summary'!M142)),4,3))</f>
        <v>4</v>
      </c>
      <c r="L143" s="49">
        <f>if(isnumber(search("Yes",'2_all_summary'!$E142)),if(isnumber(search("Yes",'2_all_summary'!N142)),1,2),if(isnumber(search("No",'2_all_summary'!N142)),4,3))</f>
        <v>4</v>
      </c>
      <c r="M143" s="49">
        <f>if(isnumber(search("Yes",'2_all_summary'!$E142)),if(0&lt;'2_all_summary'!O142,1,2),if(0='2_all_summary'!O142,4,3))</f>
        <v>4</v>
      </c>
      <c r="N143" s="49">
        <f>if(isnumber(search("Yes",'2_all_summary'!$E142)),if(isnumber(search("Yes",'2_all_summary'!P142)),1,2),if(isnumber(search("No",'2_all_summary'!P142)),4,3))</f>
        <v>4</v>
      </c>
      <c r="O143" s="49">
        <f>if(isnumber(search("Yes",'2_all_summary'!$E142)),if(isnumber(search("Yes",'2_all_summary'!Q142)),1,2),if(isnumber(search("No",'2_all_summary'!Q142)),4,3))</f>
        <v>4</v>
      </c>
      <c r="P143" s="49">
        <f>if(isnumber(search("Yes",'2_all_summary'!$E142)),if(isnumber(search("Yes",'2_all_summary'!R142)),1,2),if(isnumber(search("No",'2_all_summary'!R142)),4,3))</f>
        <v>4</v>
      </c>
      <c r="Q143" s="49">
        <f>if(isnumber(search("Yes",'2_all_summary'!$E142)),if(0&lt;'2_all_summary'!S142,1,2),if(0='2_all_summary'!S142,4,3))</f>
        <v>4</v>
      </c>
      <c r="R143" s="49">
        <f>if(isnumber(search("Yes",'2_all_summary'!$E142)),if(isnumber(search("Yes",'2_all_summary'!T142)),1,2),if(isnumber(search("No",'2_all_summary'!T142)),4,3))</f>
        <v>4</v>
      </c>
    </row>
    <row r="144">
      <c r="G144" s="49"/>
      <c r="H144" s="49" t="str">
        <f>'2_all_summary'!C143</f>
        <v>Capacity building for tourism development in a nested social-ecological system-case study of the South Penghu Archipelago Marine National Park, Taiwan</v>
      </c>
      <c r="I144" s="49" t="str">
        <f>'2_all_summary'!D143</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Ãƒâ€šÃ‚Â© 2016 Elsevier Ltd.</v>
      </c>
      <c r="J144" s="49">
        <f>if(isnumber(search("Yes",'2_all_summary'!$E143)),if(isnumber(search("Yes",'2_all_summary'!L143)),1,2),if(isnumber(search("No",'2_all_summary'!L143)),4,3))</f>
        <v>4</v>
      </c>
      <c r="K144" s="49">
        <f>if(isnumber(search("Yes",'2_all_summary'!$E143)),if(isnumber(search("Yes",'2_all_summary'!M143)),1,2),if(isnumber(search("No",'2_all_summary'!M143)),4,3))</f>
        <v>4</v>
      </c>
      <c r="L144" s="49">
        <f>if(isnumber(search("Yes",'2_all_summary'!$E143)),if(isnumber(search("Yes",'2_all_summary'!N143)),1,2),if(isnumber(search("No",'2_all_summary'!N143)),4,3))</f>
        <v>4</v>
      </c>
      <c r="M144" s="49">
        <f>if(isnumber(search("Yes",'2_all_summary'!$E143)),if(0&lt;'2_all_summary'!O143,1,2),if(0='2_all_summary'!O143,4,3))</f>
        <v>4</v>
      </c>
      <c r="N144" s="49">
        <f>if(isnumber(search("Yes",'2_all_summary'!$E143)),if(isnumber(search("Yes",'2_all_summary'!P143)),1,2),if(isnumber(search("No",'2_all_summary'!P143)),4,3))</f>
        <v>4</v>
      </c>
      <c r="O144" s="49">
        <f>if(isnumber(search("Yes",'2_all_summary'!$E143)),if(isnumber(search("Yes",'2_all_summary'!Q143)),1,2),if(isnumber(search("No",'2_all_summary'!Q143)),4,3))</f>
        <v>4</v>
      </c>
      <c r="P144" s="49">
        <f>if(isnumber(search("Yes",'2_all_summary'!$E143)),if(isnumber(search("Yes",'2_all_summary'!R143)),1,2),if(isnumber(search("No",'2_all_summary'!R143)),4,3))</f>
        <v>4</v>
      </c>
      <c r="Q144" s="49">
        <f>if(isnumber(search("Yes",'2_all_summary'!$E143)),if(0&lt;'2_all_summary'!S143,1,2),if(0='2_all_summary'!S143,4,3))</f>
        <v>4</v>
      </c>
      <c r="R144" s="49">
        <f>if(isnumber(search("Yes",'2_all_summary'!$E143)),if(isnumber(search("Yes",'2_all_summary'!T143)),1,2),if(isnumber(search("No",'2_all_summary'!T143)),4,3))</f>
        <v>4</v>
      </c>
    </row>
    <row r="145">
      <c r="G145" s="49"/>
      <c r="H145" s="49" t="str">
        <f>'2_all_summary'!C144</f>
        <v>Care, not incarceration: exploring the carcerality of fisheries enforcement and potential decolonial futures in HawaiÃƒÅ Ã‚Â»i</v>
      </c>
      <c r="I145" s="49" t="str">
        <f>'2_all_summary'!D144</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HawaiÃƒÅ Ã‚Â»i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HawaiÃƒÅ Ã‚Â»i,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KÃƒâ€žÃ‚Â_x0081_naka Maoli (Native Hawaiians). Additionally, this paper demonstrates how current efforts in HawaiÃƒÅ Ã‚Â»i ÃƒÂ¢Ã¢â€šÂ¬Ã¢â‚¬Å“ Community-Based Subsistence Fisheries Areas (CBSFAs), the ÃƒÅ Ã‚Â»Aha Moku system, and the Makai Watch Program ÃƒÂ¢Ã¢â€šÂ¬Ã¢â‚¬Å“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Ãƒâ€šÃ‚Â© 2021 The Author(s)</v>
      </c>
      <c r="J145" s="49">
        <f>if(isnumber(search("Yes",'2_all_summary'!$E144)),if(isnumber(search("Yes",'2_all_summary'!L144)),1,2),if(isnumber(search("No",'2_all_summary'!L144)),4,3))</f>
        <v>4</v>
      </c>
      <c r="K145" s="49">
        <f>if(isnumber(search("Yes",'2_all_summary'!$E144)),if(isnumber(search("Yes",'2_all_summary'!M144)),1,2),if(isnumber(search("No",'2_all_summary'!M144)),4,3))</f>
        <v>4</v>
      </c>
      <c r="L145" s="49">
        <f>if(isnumber(search("Yes",'2_all_summary'!$E144)),if(isnumber(search("Yes",'2_all_summary'!N144)),1,2),if(isnumber(search("No",'2_all_summary'!N144)),4,3))</f>
        <v>4</v>
      </c>
      <c r="M145" s="49">
        <f>if(isnumber(search("Yes",'2_all_summary'!$E144)),if(0&lt;'2_all_summary'!O144,1,2),if(0='2_all_summary'!O144,4,3))</f>
        <v>4</v>
      </c>
      <c r="N145" s="49">
        <f>if(isnumber(search("Yes",'2_all_summary'!$E144)),if(isnumber(search("Yes",'2_all_summary'!P144)),1,2),if(isnumber(search("No",'2_all_summary'!P144)),4,3))</f>
        <v>4</v>
      </c>
      <c r="O145" s="49">
        <f>if(isnumber(search("Yes",'2_all_summary'!$E144)),if(isnumber(search("Yes",'2_all_summary'!Q144)),1,2),if(isnumber(search("No",'2_all_summary'!Q144)),4,3))</f>
        <v>4</v>
      </c>
      <c r="P145" s="49">
        <f>if(isnumber(search("Yes",'2_all_summary'!$E144)),if(isnumber(search("Yes",'2_all_summary'!R144)),1,2),if(isnumber(search("No",'2_all_summary'!R144)),4,3))</f>
        <v>4</v>
      </c>
      <c r="Q145" s="49">
        <f>if(isnumber(search("Yes",'2_all_summary'!$E144)),if(0&lt;'2_all_summary'!S144,1,2),if(0='2_all_summary'!S144,4,3))</f>
        <v>4</v>
      </c>
      <c r="R145" s="49">
        <f>if(isnumber(search("Yes",'2_all_summary'!$E144)),if(isnumber(search("Yes",'2_all_summary'!T144)),1,2),if(isnumber(search("No",'2_all_summary'!T144)),4,3))</f>
        <v>4</v>
      </c>
    </row>
    <row r="146">
      <c r="G146" s="49"/>
      <c r="H146" s="49" t="str">
        <f>'2_all_summary'!C145</f>
        <v>Carotid intima media thickness and low high-density lipoprotein (HDL) in South Asian immigrants: Could dysfunctional HDL be the missing link?</v>
      </c>
      <c r="I146" s="49" t="str">
        <f>'2_all_summary'!D145</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ÃƒÂ¢Ã¢â‚¬Â°Ã‚Â¥ 0.8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Ãƒâ€šÃ‚Â© 2014 Termedia &amp; Banach</v>
      </c>
      <c r="J146" s="49">
        <f>if(isnumber(search("Yes",'2_all_summary'!$E145)),if(isnumber(search("Yes",'2_all_summary'!L145)),1,2),if(isnumber(search("No",'2_all_summary'!L145)),4,3))</f>
        <v>4</v>
      </c>
      <c r="K146" s="49">
        <f>if(isnumber(search("Yes",'2_all_summary'!$E145)),if(isnumber(search("Yes",'2_all_summary'!M145)),1,2),if(isnumber(search("No",'2_all_summary'!M145)),4,3))</f>
        <v>4</v>
      </c>
      <c r="L146" s="49">
        <f>if(isnumber(search("Yes",'2_all_summary'!$E145)),if(isnumber(search("Yes",'2_all_summary'!N145)),1,2),if(isnumber(search("No",'2_all_summary'!N145)),4,3))</f>
        <v>4</v>
      </c>
      <c r="M146" s="49">
        <f>if(isnumber(search("Yes",'2_all_summary'!$E145)),if(0&lt;'2_all_summary'!O145,1,2),if(0='2_all_summary'!O145,4,3))</f>
        <v>4</v>
      </c>
      <c r="N146" s="49">
        <f>if(isnumber(search("Yes",'2_all_summary'!$E145)),if(isnumber(search("Yes",'2_all_summary'!P145)),1,2),if(isnumber(search("No",'2_all_summary'!P145)),4,3))</f>
        <v>4</v>
      </c>
      <c r="O146" s="49">
        <f>if(isnumber(search("Yes",'2_all_summary'!$E145)),if(isnumber(search("Yes",'2_all_summary'!Q145)),1,2),if(isnumber(search("No",'2_all_summary'!Q145)),4,3))</f>
        <v>4</v>
      </c>
      <c r="P146" s="49">
        <f>if(isnumber(search("Yes",'2_all_summary'!$E145)),if(isnumber(search("Yes",'2_all_summary'!R145)),1,2),if(isnumber(search("No",'2_all_summary'!R145)),4,3))</f>
        <v>4</v>
      </c>
      <c r="Q146" s="49">
        <f>if(isnumber(search("Yes",'2_all_summary'!$E145)),if(0&lt;'2_all_summary'!S145,1,2),if(0='2_all_summary'!S145,4,3))</f>
        <v>4</v>
      </c>
      <c r="R146" s="49">
        <f>if(isnumber(search("Yes",'2_all_summary'!$E145)),if(isnumber(search("Yes",'2_all_summary'!T145)),1,2),if(isnumber(search("No",'2_all_summary'!T145)),4,3))</f>
        <v>4</v>
      </c>
    </row>
    <row r="147">
      <c r="G147" s="49"/>
      <c r="H147" s="49" t="str">
        <f>'2_all_summary'!C146</f>
        <v>CASE STUDY: Community based ecological mangrove rehabilitation (CBEMR) in Indonesia from small (12-33 ha) to medium scales (400 ha) with pathways for adoption at larger scales (&gt; 5000 ha)</v>
      </c>
      <c r="I147" s="49" t="str">
        <f>'2_all_summary'!D146</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Licence Creative Commons.</v>
      </c>
      <c r="J147" s="49">
        <f>if(isnumber(search("Yes",'2_all_summary'!$E146)),if(isnumber(search("Yes",'2_all_summary'!L146)),1,2),if(isnumber(search("No",'2_all_summary'!L146)),4,3))</f>
        <v>4</v>
      </c>
      <c r="K147" s="49">
        <f>if(isnumber(search("Yes",'2_all_summary'!$E146)),if(isnumber(search("Yes",'2_all_summary'!M146)),1,2),if(isnumber(search("No",'2_all_summary'!M146)),4,3))</f>
        <v>4</v>
      </c>
      <c r="L147" s="49">
        <f>if(isnumber(search("Yes",'2_all_summary'!$E146)),if(isnumber(search("Yes",'2_all_summary'!N146)),1,2),if(isnumber(search("No",'2_all_summary'!N146)),4,3))</f>
        <v>4</v>
      </c>
      <c r="M147" s="49">
        <f>if(isnumber(search("Yes",'2_all_summary'!$E146)),if(0&lt;'2_all_summary'!O146,1,2),if(0='2_all_summary'!O146,4,3))</f>
        <v>4</v>
      </c>
      <c r="N147" s="49">
        <f>if(isnumber(search("Yes",'2_all_summary'!$E146)),if(isnumber(search("Yes",'2_all_summary'!P146)),1,2),if(isnumber(search("No",'2_all_summary'!P146)),4,3))</f>
        <v>4</v>
      </c>
      <c r="O147" s="49">
        <f>if(isnumber(search("Yes",'2_all_summary'!$E146)),if(isnumber(search("Yes",'2_all_summary'!Q146)),1,2),if(isnumber(search("No",'2_all_summary'!Q146)),4,3))</f>
        <v>4</v>
      </c>
      <c r="P147" s="49">
        <f>if(isnumber(search("Yes",'2_all_summary'!$E146)),if(isnumber(search("Yes",'2_all_summary'!R146)),1,2),if(isnumber(search("No",'2_all_summary'!R146)),4,3))</f>
        <v>4</v>
      </c>
      <c r="Q147" s="49">
        <f>if(isnumber(search("Yes",'2_all_summary'!$E146)),if(0&lt;'2_all_summary'!S146,1,2),if(0='2_all_summary'!S146,4,3))</f>
        <v>4</v>
      </c>
      <c r="R147" s="49">
        <f>if(isnumber(search("Yes",'2_all_summary'!$E146)),if(isnumber(search("Yes",'2_all_summary'!T146)),1,2),if(isnumber(search("No",'2_all_summary'!T146)),4,3))</f>
        <v>4</v>
      </c>
    </row>
    <row r="148">
      <c r="G148" s="49"/>
      <c r="H148" s="49" t="str">
        <f>'2_all_summary'!C147</f>
        <v>Catalyzing sustainable fisheries management through behavior change interventions</v>
      </c>
      <c r="I148" s="49" t="str">
        <f>'2_all_summary'!D147</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Ãƒâ€šÃ‚Â© 2020 The Authors. Conservation Biology published by Wiley Periodicals, Inc. on behalf of Society for Conservation Biology</v>
      </c>
      <c r="J148" s="49">
        <f>if(isnumber(search("Yes",'2_all_summary'!$E147)),if(isnumber(search("Yes",'2_all_summary'!L147)),1,2),if(isnumber(search("No",'2_all_summary'!L147)),4,3))</f>
        <v>4</v>
      </c>
      <c r="K148" s="49">
        <f>if(isnumber(search("Yes",'2_all_summary'!$E147)),if(isnumber(search("Yes",'2_all_summary'!M147)),1,2),if(isnumber(search("No",'2_all_summary'!M147)),4,3))</f>
        <v>4</v>
      </c>
      <c r="L148" s="49">
        <f>if(isnumber(search("Yes",'2_all_summary'!$E147)),if(isnumber(search("Yes",'2_all_summary'!N147)),1,2),if(isnumber(search("No",'2_all_summary'!N147)),4,3))</f>
        <v>4</v>
      </c>
      <c r="M148" s="49">
        <f>if(isnumber(search("Yes",'2_all_summary'!$E147)),if(0&lt;'2_all_summary'!O147,1,2),if(0='2_all_summary'!O147,4,3))</f>
        <v>4</v>
      </c>
      <c r="N148" s="49">
        <f>if(isnumber(search("Yes",'2_all_summary'!$E147)),if(isnumber(search("Yes",'2_all_summary'!P147)),1,2),if(isnumber(search("No",'2_all_summary'!P147)),4,3))</f>
        <v>4</v>
      </c>
      <c r="O148" s="49">
        <f>if(isnumber(search("Yes",'2_all_summary'!$E147)),if(isnumber(search("Yes",'2_all_summary'!Q147)),1,2),if(isnumber(search("No",'2_all_summary'!Q147)),4,3))</f>
        <v>4</v>
      </c>
      <c r="P148" s="49">
        <f>if(isnumber(search("Yes",'2_all_summary'!$E147)),if(isnumber(search("Yes",'2_all_summary'!R147)),1,2),if(isnumber(search("No",'2_all_summary'!R147)),4,3))</f>
        <v>4</v>
      </c>
      <c r="Q148" s="49">
        <f>if(isnumber(search("Yes",'2_all_summary'!$E147)),if(0&lt;'2_all_summary'!S147,1,2),if(0='2_all_summary'!S147,4,3))</f>
        <v>4</v>
      </c>
      <c r="R148" s="49">
        <f>if(isnumber(search("Yes",'2_all_summary'!$E147)),if(isnumber(search("Yes",'2_all_summary'!T147)),1,2),if(isnumber(search("No",'2_all_summary'!T147)),4,3))</f>
        <v>4</v>
      </c>
    </row>
    <row r="149">
      <c r="G149" s="49"/>
      <c r="H149" s="49" t="str">
        <f>'2_all_summary'!C148</f>
        <v>Centralised and community-based fisheries management strategies: Case studies from two fisheries dependent archipelagos</v>
      </c>
      <c r="I149" s="49" t="str">
        <f>'2_all_summary'!D148</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149" s="49">
        <f>if(isnumber(search("Yes",'2_all_summary'!$E148)),if(isnumber(search("Yes",'2_all_summary'!L148)),1,2),if(isnumber(search("No",'2_all_summary'!L148)),4,3))</f>
        <v>1</v>
      </c>
      <c r="K149" s="49">
        <f>if(isnumber(search("Yes",'2_all_summary'!$E148)),if(isnumber(search("Yes",'2_all_summary'!M148)),1,2),if(isnumber(search("No",'2_all_summary'!M148)),4,3))</f>
        <v>1</v>
      </c>
      <c r="L149" s="49">
        <f>if(isnumber(search("Yes",'2_all_summary'!$E148)),if(isnumber(search("Yes",'2_all_summary'!N148)),1,2),if(isnumber(search("No",'2_all_summary'!N148)),4,3))</f>
        <v>1</v>
      </c>
      <c r="M149" s="49">
        <f>if(isnumber(search("Yes",'2_all_summary'!$E148)),if(0&lt;'2_all_summary'!O148,1,2),if(0='2_all_summary'!O148,4,3))</f>
        <v>1</v>
      </c>
      <c r="N149" s="49">
        <f>if(isnumber(search("Yes",'2_all_summary'!$E148)),if(isnumber(search("Yes",'2_all_summary'!P148)),1,2),if(isnumber(search("No",'2_all_summary'!P148)),4,3))</f>
        <v>1</v>
      </c>
      <c r="O149" s="49">
        <f>if(isnumber(search("Yes",'2_all_summary'!$E148)),if(isnumber(search("Yes",'2_all_summary'!Q148)),1,2),if(isnumber(search("No",'2_all_summary'!Q148)),4,3))</f>
        <v>1</v>
      </c>
      <c r="P149" s="49">
        <f>if(isnumber(search("Yes",'2_all_summary'!$E148)),if(isnumber(search("Yes",'2_all_summary'!R148)),1,2),if(isnumber(search("No",'2_all_summary'!R148)),4,3))</f>
        <v>1</v>
      </c>
      <c r="Q149" s="49">
        <f>if(isnumber(search("Yes",'2_all_summary'!$E148)),if(0&lt;'2_all_summary'!S148,1,2),if(0='2_all_summary'!S148,4,3))</f>
        <v>1</v>
      </c>
      <c r="R149" s="49">
        <f>if(isnumber(search("Yes",'2_all_summary'!$E148)),if(isnumber(search("Yes",'2_all_summary'!T148)),1,2),if(isnumber(search("No",'2_all_summary'!T148)),4,3))</f>
        <v>1</v>
      </c>
    </row>
    <row r="150">
      <c r="G150" s="49"/>
      <c r="H150" s="49" t="str">
        <f>'2_all_summary'!C149</f>
        <v>Certification and Communities: Alternatives for Regulating the Environmental and Social Impacts of Shrimp Farming</v>
      </c>
      <c r="I150" s="49" t="str">
        <f>'2_all_summary'!D149</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Ãƒâ€šÃ‚Â© 2007 Elsevier Ltd. All rights reserved.</v>
      </c>
      <c r="J150" s="49">
        <f>if(isnumber(search("Yes",'2_all_summary'!$E149)),if(isnumber(search("Yes",'2_all_summary'!L149)),1,2),if(isnumber(search("No",'2_all_summary'!L149)),4,3))</f>
        <v>4</v>
      </c>
      <c r="K150" s="49">
        <f>if(isnumber(search("Yes",'2_all_summary'!$E149)),if(isnumber(search("Yes",'2_all_summary'!M149)),1,2),if(isnumber(search("No",'2_all_summary'!M149)),4,3))</f>
        <v>4</v>
      </c>
      <c r="L150" s="49">
        <f>if(isnumber(search("Yes",'2_all_summary'!$E149)),if(isnumber(search("Yes",'2_all_summary'!N149)),1,2),if(isnumber(search("No",'2_all_summary'!N149)),4,3))</f>
        <v>4</v>
      </c>
      <c r="M150" s="49">
        <f>if(isnumber(search("Yes",'2_all_summary'!$E149)),if(0&lt;'2_all_summary'!O149,1,2),if(0='2_all_summary'!O149,4,3))</f>
        <v>4</v>
      </c>
      <c r="N150" s="49">
        <f>if(isnumber(search("Yes",'2_all_summary'!$E149)),if(isnumber(search("Yes",'2_all_summary'!P149)),1,2),if(isnumber(search("No",'2_all_summary'!P149)),4,3))</f>
        <v>4</v>
      </c>
      <c r="O150" s="49">
        <f>if(isnumber(search("Yes",'2_all_summary'!$E149)),if(isnumber(search("Yes",'2_all_summary'!Q149)),1,2),if(isnumber(search("No",'2_all_summary'!Q149)),4,3))</f>
        <v>4</v>
      </c>
      <c r="P150" s="49">
        <f>if(isnumber(search("Yes",'2_all_summary'!$E149)),if(isnumber(search("Yes",'2_all_summary'!R149)),1,2),if(isnumber(search("No",'2_all_summary'!R149)),4,3))</f>
        <v>4</v>
      </c>
      <c r="Q150" s="49">
        <f>if(isnumber(search("Yes",'2_all_summary'!$E149)),if(0&lt;'2_all_summary'!S149,1,2),if(0='2_all_summary'!S149,4,3))</f>
        <v>4</v>
      </c>
      <c r="R150" s="49">
        <f>if(isnumber(search("Yes",'2_all_summary'!$E149)),if(isnumber(search("Yes",'2_all_summary'!T149)),1,2),if(isnumber(search("No",'2_all_summary'!T149)),4,3))</f>
        <v>4</v>
      </c>
    </row>
    <row r="151">
      <c r="G151" s="49"/>
      <c r="H151" s="49" t="str">
        <f>'2_all_summary'!C150</f>
        <v>Certifying the commons: Eco-certification, privatization, and collective action</v>
      </c>
      <c r="I151" s="49" t="str">
        <f>'2_all_summary'!D150</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Ãƒâ€šÃ‚Â© 2014 by the author(s).</v>
      </c>
      <c r="J151" s="49">
        <f>if(isnumber(search("Yes",'2_all_summary'!$E150)),if(isnumber(search("Yes",'2_all_summary'!L150)),1,2),if(isnumber(search("No",'2_all_summary'!L150)),4,3))</f>
        <v>4</v>
      </c>
      <c r="K151" s="49">
        <f>if(isnumber(search("Yes",'2_all_summary'!$E150)),if(isnumber(search("Yes",'2_all_summary'!M150)),1,2),if(isnumber(search("No",'2_all_summary'!M150)),4,3))</f>
        <v>4</v>
      </c>
      <c r="L151" s="49">
        <f>if(isnumber(search("Yes",'2_all_summary'!$E150)),if(isnumber(search("Yes",'2_all_summary'!N150)),1,2),if(isnumber(search("No",'2_all_summary'!N150)),4,3))</f>
        <v>4</v>
      </c>
      <c r="M151" s="49">
        <f>if(isnumber(search("Yes",'2_all_summary'!$E150)),if(0&lt;'2_all_summary'!O150,1,2),if(0='2_all_summary'!O150,4,3))</f>
        <v>4</v>
      </c>
      <c r="N151" s="49">
        <f>if(isnumber(search("Yes",'2_all_summary'!$E150)),if(isnumber(search("Yes",'2_all_summary'!P150)),1,2),if(isnumber(search("No",'2_all_summary'!P150)),4,3))</f>
        <v>4</v>
      </c>
      <c r="O151" s="49">
        <f>if(isnumber(search("Yes",'2_all_summary'!$E150)),if(isnumber(search("Yes",'2_all_summary'!Q150)),1,2),if(isnumber(search("No",'2_all_summary'!Q150)),4,3))</f>
        <v>4</v>
      </c>
      <c r="P151" s="49">
        <f>if(isnumber(search("Yes",'2_all_summary'!$E150)),if(isnumber(search("Yes",'2_all_summary'!R150)),1,2),if(isnumber(search("No",'2_all_summary'!R150)),4,3))</f>
        <v>4</v>
      </c>
      <c r="Q151" s="49">
        <f>if(isnumber(search("Yes",'2_all_summary'!$E150)),if(0&lt;'2_all_summary'!S150,1,2),if(0='2_all_summary'!S150,4,3))</f>
        <v>4</v>
      </c>
      <c r="R151" s="49">
        <f>if(isnumber(search("Yes",'2_all_summary'!$E150)),if(isnumber(search("Yes",'2_all_summary'!T150)),1,2),if(isnumber(search("No",'2_all_summary'!T150)),4,3))</f>
        <v>4</v>
      </c>
    </row>
    <row r="152">
      <c r="G152" s="49"/>
      <c r="H152" s="49" t="str">
        <f>'2_all_summary'!C151</f>
        <v>Challenges and Opportunities for 'little brothers' in the tourism sector matrix: The case of local communities around Great Zimbabwe National Monument</v>
      </c>
      <c r="I152" s="49" t="str">
        <f>'2_all_summary'!D151</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Ãƒâ€šÃ‚Â© 2018 AJHTL /Author/s.</v>
      </c>
      <c r="J152" s="49">
        <f>if(isnumber(search("Yes",'2_all_summary'!$E151)),if(isnumber(search("Yes",'2_all_summary'!L151)),1,2),if(isnumber(search("No",'2_all_summary'!L151)),4,3))</f>
        <v>4</v>
      </c>
      <c r="K152" s="49">
        <f>if(isnumber(search("Yes",'2_all_summary'!$E151)),if(isnumber(search("Yes",'2_all_summary'!M151)),1,2),if(isnumber(search("No",'2_all_summary'!M151)),4,3))</f>
        <v>4</v>
      </c>
      <c r="L152" s="49">
        <f>if(isnumber(search("Yes",'2_all_summary'!$E151)),if(isnumber(search("Yes",'2_all_summary'!N151)),1,2),if(isnumber(search("No",'2_all_summary'!N151)),4,3))</f>
        <v>4</v>
      </c>
      <c r="M152" s="49">
        <f>if(isnumber(search("Yes",'2_all_summary'!$E151)),if(0&lt;'2_all_summary'!O151,1,2),if(0='2_all_summary'!O151,4,3))</f>
        <v>4</v>
      </c>
      <c r="N152" s="49">
        <f>if(isnumber(search("Yes",'2_all_summary'!$E151)),if(isnumber(search("Yes",'2_all_summary'!P151)),1,2),if(isnumber(search("No",'2_all_summary'!P151)),4,3))</f>
        <v>4</v>
      </c>
      <c r="O152" s="49">
        <f>if(isnumber(search("Yes",'2_all_summary'!$E151)),if(isnumber(search("Yes",'2_all_summary'!Q151)),1,2),if(isnumber(search("No",'2_all_summary'!Q151)),4,3))</f>
        <v>4</v>
      </c>
      <c r="P152" s="49">
        <f>if(isnumber(search("Yes",'2_all_summary'!$E151)),if(isnumber(search("Yes",'2_all_summary'!R151)),1,2),if(isnumber(search("No",'2_all_summary'!R151)),4,3))</f>
        <v>4</v>
      </c>
      <c r="Q152" s="49">
        <f>if(isnumber(search("Yes",'2_all_summary'!$E151)),if(0&lt;'2_all_summary'!S151,1,2),if(0='2_all_summary'!S151,4,3))</f>
        <v>4</v>
      </c>
      <c r="R152" s="49">
        <f>if(isnumber(search("Yes",'2_all_summary'!$E151)),if(isnumber(search("Yes",'2_all_summary'!T151)),1,2),if(isnumber(search("No",'2_all_summary'!T151)),4,3))</f>
        <v>4</v>
      </c>
    </row>
    <row r="153">
      <c r="G153" s="49"/>
      <c r="H153" s="49" t="str">
        <f>'2_all_summary'!C152</f>
        <v>Challenges facing local communities in Tanzania in realising locally-managed marine areas</v>
      </c>
      <c r="I153" s="49" t="str">
        <f>'2_all_summary'!D152</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Ãƒâ€šÃ‚Â© 2014 Elsevier Ltd.</v>
      </c>
      <c r="J153" s="49">
        <f>if(isnumber(search("Yes",'2_all_summary'!$E152)),if(isnumber(search("Yes",'2_all_summary'!L152)),1,2),if(isnumber(search("No",'2_all_summary'!L152)),4,3))</f>
        <v>4</v>
      </c>
      <c r="K153" s="49">
        <f>if(isnumber(search("Yes",'2_all_summary'!$E152)),if(isnumber(search("Yes",'2_all_summary'!M152)),1,2),if(isnumber(search("No",'2_all_summary'!M152)),4,3))</f>
        <v>4</v>
      </c>
      <c r="L153" s="49">
        <f>if(isnumber(search("Yes",'2_all_summary'!$E152)),if(isnumber(search("Yes",'2_all_summary'!N152)),1,2),if(isnumber(search("No",'2_all_summary'!N152)),4,3))</f>
        <v>4</v>
      </c>
      <c r="M153" s="49">
        <f>if(isnumber(search("Yes",'2_all_summary'!$E152)),if(0&lt;'2_all_summary'!O152,1,2),if(0='2_all_summary'!O152,4,3))</f>
        <v>4</v>
      </c>
      <c r="N153" s="49">
        <f>if(isnumber(search("Yes",'2_all_summary'!$E152)),if(isnumber(search("Yes",'2_all_summary'!P152)),1,2),if(isnumber(search("No",'2_all_summary'!P152)),4,3))</f>
        <v>4</v>
      </c>
      <c r="O153" s="49">
        <f>if(isnumber(search("Yes",'2_all_summary'!$E152)),if(isnumber(search("Yes",'2_all_summary'!Q152)),1,2),if(isnumber(search("No",'2_all_summary'!Q152)),4,3))</f>
        <v>4</v>
      </c>
      <c r="P153" s="49">
        <f>if(isnumber(search("Yes",'2_all_summary'!$E152)),if(isnumber(search("Yes",'2_all_summary'!R152)),1,2),if(isnumber(search("No",'2_all_summary'!R152)),4,3))</f>
        <v>4</v>
      </c>
      <c r="Q153" s="49">
        <f>if(isnumber(search("Yes",'2_all_summary'!$E152)),if(0&lt;'2_all_summary'!S152,1,2),if(0='2_all_summary'!S152,4,3))</f>
        <v>4</v>
      </c>
      <c r="R153" s="49">
        <f>if(isnumber(search("Yes",'2_all_summary'!$E152)),if(isnumber(search("Yes",'2_all_summary'!T152)),1,2),if(isnumber(search("No",'2_all_summary'!T152)),4,3))</f>
        <v>4</v>
      </c>
    </row>
    <row r="154">
      <c r="G154" s="49"/>
      <c r="H154" s="49" t="str">
        <f>'2_all_summary'!C153</f>
        <v>Challenges in managing freshwater fishery resource through Lebak Lebung Auction approach: A case study in Pangkalan Lampam District Ogan Komering Ilir Regency</v>
      </c>
      <c r="I154" s="49" t="str">
        <f>'2_all_summary'!D153</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Ãƒâ€šÃ‚Â© Published under licence by IOP Publishing Ltd.</v>
      </c>
      <c r="J154" s="49">
        <f>if(isnumber(search("Yes",'2_all_summary'!$E153)),if(isnumber(search("Yes",'2_all_summary'!L153)),1,2),if(isnumber(search("No",'2_all_summary'!L153)),4,3))</f>
        <v>4</v>
      </c>
      <c r="K154" s="49">
        <f>if(isnumber(search("Yes",'2_all_summary'!$E153)),if(isnumber(search("Yes",'2_all_summary'!M153)),1,2),if(isnumber(search("No",'2_all_summary'!M153)),4,3))</f>
        <v>4</v>
      </c>
      <c r="L154" s="49">
        <f>if(isnumber(search("Yes",'2_all_summary'!$E153)),if(isnumber(search("Yes",'2_all_summary'!N153)),1,2),if(isnumber(search("No",'2_all_summary'!N153)),4,3))</f>
        <v>4</v>
      </c>
      <c r="M154" s="49">
        <f>if(isnumber(search("Yes",'2_all_summary'!$E153)),if(0&lt;'2_all_summary'!O153,1,2),if(0='2_all_summary'!O153,4,3))</f>
        <v>4</v>
      </c>
      <c r="N154" s="49">
        <f>if(isnumber(search("Yes",'2_all_summary'!$E153)),if(isnumber(search("Yes",'2_all_summary'!P153)),1,2),if(isnumber(search("No",'2_all_summary'!P153)),4,3))</f>
        <v>4</v>
      </c>
      <c r="O154" s="49">
        <f>if(isnumber(search("Yes",'2_all_summary'!$E153)),if(isnumber(search("Yes",'2_all_summary'!Q153)),1,2),if(isnumber(search("No",'2_all_summary'!Q153)),4,3))</f>
        <v>4</v>
      </c>
      <c r="P154" s="49">
        <f>if(isnumber(search("Yes",'2_all_summary'!$E153)),if(isnumber(search("Yes",'2_all_summary'!R153)),1,2),if(isnumber(search("No",'2_all_summary'!R153)),4,3))</f>
        <v>4</v>
      </c>
      <c r="Q154" s="49">
        <f>if(isnumber(search("Yes",'2_all_summary'!$E153)),if(0&lt;'2_all_summary'!S153,1,2),if(0='2_all_summary'!S153,4,3))</f>
        <v>4</v>
      </c>
      <c r="R154" s="49">
        <f>if(isnumber(search("Yes",'2_all_summary'!$E153)),if(isnumber(search("Yes",'2_all_summary'!T153)),1,2),if(isnumber(search("No",'2_all_summary'!T153)),4,3))</f>
        <v>4</v>
      </c>
    </row>
    <row r="155">
      <c r="G155" s="49"/>
      <c r="H155" s="49" t="str">
        <f>'2_all_summary'!C154</f>
        <v>Challenges to the elite exclusion-inclusion dichotomy - reconsidering elite capture in community-based natural resource management</v>
      </c>
      <c r="I155" s="49" t="str">
        <f>'2_all_summary'!D154</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Ãƒâ€šÃ‚Â© 2013 The South African Institute of International Affairs.</v>
      </c>
      <c r="J155" s="49">
        <f>if(isnumber(search("Yes",'2_all_summary'!$E154)),if(isnumber(search("Yes",'2_all_summary'!L154)),1,2),if(isnumber(search("No",'2_all_summary'!L154)),4,3))</f>
        <v>4</v>
      </c>
      <c r="K155" s="49">
        <f>if(isnumber(search("Yes",'2_all_summary'!$E154)),if(isnumber(search("Yes",'2_all_summary'!M154)),1,2),if(isnumber(search("No",'2_all_summary'!M154)),4,3))</f>
        <v>4</v>
      </c>
      <c r="L155" s="49">
        <f>if(isnumber(search("Yes",'2_all_summary'!$E154)),if(isnumber(search("Yes",'2_all_summary'!N154)),1,2),if(isnumber(search("No",'2_all_summary'!N154)),4,3))</f>
        <v>4</v>
      </c>
      <c r="M155" s="49">
        <f>if(isnumber(search("Yes",'2_all_summary'!$E154)),if(0&lt;'2_all_summary'!O154,1,2),if(0='2_all_summary'!O154,4,3))</f>
        <v>4</v>
      </c>
      <c r="N155" s="49">
        <f>if(isnumber(search("Yes",'2_all_summary'!$E154)),if(isnumber(search("Yes",'2_all_summary'!P154)),1,2),if(isnumber(search("No",'2_all_summary'!P154)),4,3))</f>
        <v>4</v>
      </c>
      <c r="O155" s="49">
        <f>if(isnumber(search("Yes",'2_all_summary'!$E154)),if(isnumber(search("Yes",'2_all_summary'!Q154)),1,2),if(isnumber(search("No",'2_all_summary'!Q154)),4,3))</f>
        <v>4</v>
      </c>
      <c r="P155" s="49">
        <f>if(isnumber(search("Yes",'2_all_summary'!$E154)),if(isnumber(search("Yes",'2_all_summary'!R154)),1,2),if(isnumber(search("No",'2_all_summary'!R154)),4,3))</f>
        <v>4</v>
      </c>
      <c r="Q155" s="49">
        <f>if(isnumber(search("Yes",'2_all_summary'!$E154)),if(0&lt;'2_all_summary'!S154,1,2),if(0='2_all_summary'!S154,4,3))</f>
        <v>4</v>
      </c>
      <c r="R155" s="49">
        <f>if(isnumber(search("Yes",'2_all_summary'!$E154)),if(isnumber(search("Yes",'2_all_summary'!T154)),1,2),if(isnumber(search("No",'2_all_summary'!T154)),4,3))</f>
        <v>4</v>
      </c>
    </row>
    <row r="156">
      <c r="G156" s="49"/>
      <c r="H156" s="49" t="str">
        <f>'2_all_summary'!C155</f>
        <v>Changes in social orientation: Threats to a cultural institution in marine resource exploitation in Tonga</v>
      </c>
      <c r="I156" s="49" t="str">
        <f>'2_all_summary'!D155</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Ãƒâ€šÃ‚Â© 2007 by the Society for Applied Anthropology.</v>
      </c>
      <c r="J156" s="49">
        <f>if(isnumber(search("Yes",'2_all_summary'!$E155)),if(isnumber(search("Yes",'2_all_summary'!L155)),1,2),if(isnumber(search("No",'2_all_summary'!L155)),4,3))</f>
        <v>1</v>
      </c>
      <c r="K156" s="49">
        <f>if(isnumber(search("Yes",'2_all_summary'!$E155)),if(isnumber(search("Yes",'2_all_summary'!M155)),1,2),if(isnumber(search("No",'2_all_summary'!M155)),4,3))</f>
        <v>1</v>
      </c>
      <c r="L156" s="49">
        <f>if(isnumber(search("Yes",'2_all_summary'!$E155)),if(isnumber(search("Yes",'2_all_summary'!N155)),1,2),if(isnumber(search("No",'2_all_summary'!N155)),4,3))</f>
        <v>1</v>
      </c>
      <c r="M156" s="49">
        <f>if(isnumber(search("Yes",'2_all_summary'!$E155)),if(0&lt;'2_all_summary'!O155,1,2),if(0='2_all_summary'!O155,4,3))</f>
        <v>1</v>
      </c>
      <c r="N156" s="49">
        <f>if(isnumber(search("Yes",'2_all_summary'!$E155)),if(isnumber(search("Yes",'2_all_summary'!P155)),1,2),if(isnumber(search("No",'2_all_summary'!P155)),4,3))</f>
        <v>1</v>
      </c>
      <c r="O156" s="49">
        <f>if(isnumber(search("Yes",'2_all_summary'!$E155)),if(isnumber(search("Yes",'2_all_summary'!Q155)),1,2),if(isnumber(search("No",'2_all_summary'!Q155)),4,3))</f>
        <v>1</v>
      </c>
      <c r="P156" s="49">
        <f>if(isnumber(search("Yes",'2_all_summary'!$E155)),if(isnumber(search("Yes",'2_all_summary'!R155)),1,2),if(isnumber(search("No",'2_all_summary'!R155)),4,3))</f>
        <v>1</v>
      </c>
      <c r="Q156" s="49">
        <f>if(isnumber(search("Yes",'2_all_summary'!$E155)),if(0&lt;'2_all_summary'!S155,1,2),if(0='2_all_summary'!S155,4,3))</f>
        <v>1</v>
      </c>
      <c r="R156" s="49">
        <f>if(isnumber(search("Yes",'2_all_summary'!$E155)),if(isnumber(search("Yes",'2_all_summary'!T155)),1,2),if(isnumber(search("No",'2_all_summary'!T155)),4,3))</f>
        <v>1</v>
      </c>
    </row>
    <row r="157">
      <c r="G157" s="49"/>
      <c r="H157" s="49" t="str">
        <f>'2_all_summary'!C156</f>
        <v>Changing boundaries and institutions in environmental governance: Perspectives on sector management of the Northeast US groundfish fishery</v>
      </c>
      <c r="I157" s="49" t="str">
        <f>'2_all_summary'!D156</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Ãƒâ€šÃ‚Â© 2014 Olson and Pinto da Silva.</v>
      </c>
      <c r="J157" s="49">
        <f>if(isnumber(search("Yes",'2_all_summary'!$E156)),if(isnumber(search("Yes",'2_all_summary'!L156)),1,2),if(isnumber(search("No",'2_all_summary'!L156)),4,3))</f>
        <v>4</v>
      </c>
      <c r="K157" s="49">
        <f>if(isnumber(search("Yes",'2_all_summary'!$E156)),if(isnumber(search("Yes",'2_all_summary'!M156)),1,2),if(isnumber(search("No",'2_all_summary'!M156)),4,3))</f>
        <v>4</v>
      </c>
      <c r="L157" s="49">
        <f>if(isnumber(search("Yes",'2_all_summary'!$E156)),if(isnumber(search("Yes",'2_all_summary'!N156)),1,2),if(isnumber(search("No",'2_all_summary'!N156)),4,3))</f>
        <v>4</v>
      </c>
      <c r="M157" s="49">
        <f>if(isnumber(search("Yes",'2_all_summary'!$E156)),if(0&lt;'2_all_summary'!O156,1,2),if(0='2_all_summary'!O156,4,3))</f>
        <v>4</v>
      </c>
      <c r="N157" s="49">
        <f>if(isnumber(search("Yes",'2_all_summary'!$E156)),if(isnumber(search("Yes",'2_all_summary'!P156)),1,2),if(isnumber(search("No",'2_all_summary'!P156)),4,3))</f>
        <v>4</v>
      </c>
      <c r="O157" s="49">
        <f>if(isnumber(search("Yes",'2_all_summary'!$E156)),if(isnumber(search("Yes",'2_all_summary'!Q156)),1,2),if(isnumber(search("No",'2_all_summary'!Q156)),4,3))</f>
        <v>4</v>
      </c>
      <c r="P157" s="49">
        <f>if(isnumber(search("Yes",'2_all_summary'!$E156)),if(isnumber(search("Yes",'2_all_summary'!R156)),1,2),if(isnumber(search("No",'2_all_summary'!R156)),4,3))</f>
        <v>4</v>
      </c>
      <c r="Q157" s="49">
        <f>if(isnumber(search("Yes",'2_all_summary'!$E156)),if(0&lt;'2_all_summary'!S156,1,2),if(0='2_all_summary'!S156,4,3))</f>
        <v>4</v>
      </c>
      <c r="R157" s="49">
        <f>if(isnumber(search("Yes",'2_all_summary'!$E156)),if(isnumber(search("Yes",'2_all_summary'!T156)),1,2),if(isnumber(search("No",'2_all_summary'!T156)),4,3))</f>
        <v>4</v>
      </c>
    </row>
    <row r="158">
      <c r="G158" s="49"/>
      <c r="H158" s="49" t="str">
        <f>'2_all_summary'!C157</f>
        <v>Changing understandings of local knowledge in island environments</v>
      </c>
      <c r="I158" s="49" t="str">
        <f>'2_all_summary'!D157</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Ãƒâ€šÃ‚Â© Copyright Foundation for Environmental Conservation 2017.</v>
      </c>
      <c r="J158" s="49">
        <f>if(isnumber(search("Yes",'2_all_summary'!$E157)),if(isnumber(search("Yes",'2_all_summary'!L157)),1,2),if(isnumber(search("No",'2_all_summary'!L157)),4,3))</f>
        <v>4</v>
      </c>
      <c r="K158" s="49">
        <f>if(isnumber(search("Yes",'2_all_summary'!$E157)),if(isnumber(search("Yes",'2_all_summary'!M157)),1,2),if(isnumber(search("No",'2_all_summary'!M157)),4,3))</f>
        <v>3</v>
      </c>
      <c r="L158" s="49">
        <f>if(isnumber(search("Yes",'2_all_summary'!$E157)),if(isnumber(search("Yes",'2_all_summary'!N157)),1,2),if(isnumber(search("No",'2_all_summary'!N157)),4,3))</f>
        <v>3</v>
      </c>
      <c r="M158" s="49">
        <f>if(isnumber(search("Yes",'2_all_summary'!$E157)),if(0&lt;'2_all_summary'!O157,1,2),if(0='2_all_summary'!O157,4,3))</f>
        <v>3</v>
      </c>
      <c r="N158" s="49">
        <f>if(isnumber(search("Yes",'2_all_summary'!$E157)),if(isnumber(search("Yes",'2_all_summary'!P157)),1,2),if(isnumber(search("No",'2_all_summary'!P157)),4,3))</f>
        <v>4</v>
      </c>
      <c r="O158" s="49">
        <f>if(isnumber(search("Yes",'2_all_summary'!$E157)),if(isnumber(search("Yes",'2_all_summary'!Q157)),1,2),if(isnumber(search("No",'2_all_summary'!Q157)),4,3))</f>
        <v>4</v>
      </c>
      <c r="P158" s="49">
        <f>if(isnumber(search("Yes",'2_all_summary'!$E157)),if(isnumber(search("Yes",'2_all_summary'!R157)),1,2),if(isnumber(search("No",'2_all_summary'!R157)),4,3))</f>
        <v>4</v>
      </c>
      <c r="Q158" s="49">
        <f>if(isnumber(search("Yes",'2_all_summary'!$E157)),if(0&lt;'2_all_summary'!S157,1,2),if(0='2_all_summary'!S157,4,3))</f>
        <v>4</v>
      </c>
      <c r="R158" s="49">
        <f>if(isnumber(search("Yes",'2_all_summary'!$E157)),if(isnumber(search("Yes",'2_all_summary'!T157)),1,2),if(isnumber(search("No",'2_all_summary'!T157)),4,3))</f>
        <v>3</v>
      </c>
    </row>
    <row r="159">
      <c r="G159" s="49"/>
      <c r="H159" s="49" t="str">
        <f>'2_all_summary'!C158</f>
        <v>Chaos, complexity and community management of fisheries</v>
      </c>
      <c r="I159" s="49" t="str">
        <f>'2_all_summary'!D158</f>
        <v>[No abstract available]</v>
      </c>
      <c r="J159" s="49">
        <f>if(isnumber(search("Yes",'2_all_summary'!$E158)),if(isnumber(search("Yes",'2_all_summary'!L158)),1,2),if(isnumber(search("No",'2_all_summary'!L158)),4,3))</f>
        <v>2</v>
      </c>
      <c r="K159" s="49">
        <f>if(isnumber(search("Yes",'2_all_summary'!$E158)),if(isnumber(search("Yes",'2_all_summary'!M158)),1,2),if(isnumber(search("No",'2_all_summary'!M158)),4,3))</f>
        <v>2</v>
      </c>
      <c r="L159" s="49">
        <f>if(isnumber(search("Yes",'2_all_summary'!$E158)),if(isnumber(search("Yes",'2_all_summary'!N158)),1,2),if(isnumber(search("No",'2_all_summary'!N158)),4,3))</f>
        <v>1</v>
      </c>
      <c r="M159" s="49">
        <f>if(isnumber(search("Yes",'2_all_summary'!$E158)),if(0&lt;'2_all_summary'!O158,1,2),if(0='2_all_summary'!O158,4,3))</f>
        <v>1</v>
      </c>
      <c r="N159" s="49">
        <f>if(isnumber(search("Yes",'2_all_summary'!$E158)),if(isnumber(search("Yes",'2_all_summary'!P158)),1,2),if(isnumber(search("No",'2_all_summary'!P158)),4,3))</f>
        <v>2</v>
      </c>
      <c r="O159" s="49">
        <f>if(isnumber(search("Yes",'2_all_summary'!$E158)),if(isnumber(search("Yes",'2_all_summary'!Q158)),1,2),if(isnumber(search("No",'2_all_summary'!Q158)),4,3))</f>
        <v>2</v>
      </c>
      <c r="P159" s="49">
        <f>if(isnumber(search("Yes",'2_all_summary'!$E158)),if(isnumber(search("Yes",'2_all_summary'!R158)),1,2),if(isnumber(search("No",'2_all_summary'!R158)),4,3))</f>
        <v>1</v>
      </c>
      <c r="Q159" s="49">
        <f>if(isnumber(search("Yes",'2_all_summary'!$E158)),if(0&lt;'2_all_summary'!S158,1,2),if(0='2_all_summary'!S158,4,3))</f>
        <v>1</v>
      </c>
      <c r="R159" s="49">
        <f>if(isnumber(search("Yes",'2_all_summary'!$E158)),if(isnumber(search("Yes",'2_all_summary'!T158)),1,2),if(isnumber(search("No",'2_all_summary'!T158)),4,3))</f>
        <v>1</v>
      </c>
    </row>
    <row r="160">
      <c r="G160" s="49"/>
      <c r="H160" s="49" t="str">
        <f>'2_all_summary'!C159</f>
        <v>Chapter 16: Histories and continuities of water governance in Northern Ghana</v>
      </c>
      <c r="I160" s="49" t="str">
        <f>'2_all_summary'!D159</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160" s="49">
        <f>if(isnumber(search("Yes",'2_all_summary'!$E159)),if(isnumber(search("Yes",'2_all_summary'!L159)),1,2),if(isnumber(search("No",'2_all_summary'!L159)),4,3))</f>
        <v>4</v>
      </c>
      <c r="K160" s="49">
        <f>if(isnumber(search("Yes",'2_all_summary'!$E159)),if(isnumber(search("Yes",'2_all_summary'!M159)),1,2),if(isnumber(search("No",'2_all_summary'!M159)),4,3))</f>
        <v>4</v>
      </c>
      <c r="L160" s="49">
        <f>if(isnumber(search("Yes",'2_all_summary'!$E159)),if(isnumber(search("Yes",'2_all_summary'!N159)),1,2),if(isnumber(search("No",'2_all_summary'!N159)),4,3))</f>
        <v>4</v>
      </c>
      <c r="M160" s="49">
        <f>if(isnumber(search("Yes",'2_all_summary'!$E159)),if(0&lt;'2_all_summary'!O159,1,2),if(0='2_all_summary'!O159,4,3))</f>
        <v>4</v>
      </c>
      <c r="N160" s="49">
        <f>if(isnumber(search("Yes",'2_all_summary'!$E159)),if(isnumber(search("Yes",'2_all_summary'!P159)),1,2),if(isnumber(search("No",'2_all_summary'!P159)),4,3))</f>
        <v>4</v>
      </c>
      <c r="O160" s="49">
        <f>if(isnumber(search("Yes",'2_all_summary'!$E159)),if(isnumber(search("Yes",'2_all_summary'!Q159)),1,2),if(isnumber(search("No",'2_all_summary'!Q159)),4,3))</f>
        <v>4</v>
      </c>
      <c r="P160" s="49">
        <f>if(isnumber(search("Yes",'2_all_summary'!$E159)),if(isnumber(search("Yes",'2_all_summary'!R159)),1,2),if(isnumber(search("No",'2_all_summary'!R159)),4,3))</f>
        <v>4</v>
      </c>
      <c r="Q160" s="49">
        <f>if(isnumber(search("Yes",'2_all_summary'!$E159)),if(0&lt;'2_all_summary'!S159,1,2),if(0='2_all_summary'!S159,4,3))</f>
        <v>4</v>
      </c>
      <c r="R160" s="49">
        <f>if(isnumber(search("Yes",'2_all_summary'!$E159)),if(isnumber(search("Yes",'2_all_summary'!T159)),1,2),if(isnumber(search("No",'2_all_summary'!T159)),4,3))</f>
        <v>4</v>
      </c>
    </row>
    <row r="161">
      <c r="G161" s="49"/>
      <c r="H161" s="49" t="str">
        <f>'2_all_summary'!C160</f>
        <v>Characteristics and trends in required home care by GPs in Austria: Diseases and functional status of patients</v>
      </c>
      <c r="I161" s="49" t="str">
        <f>'2_all_summary'!D160</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Ãƒâ€šÃ‚Â© 2006 Kamenski et al; licensee BioMed Central Ltd.</v>
      </c>
      <c r="J161" s="49">
        <f>if(isnumber(search("Yes",'2_all_summary'!$E160)),if(isnumber(search("Yes",'2_all_summary'!L160)),1,2),if(isnumber(search("No",'2_all_summary'!L160)),4,3))</f>
        <v>4</v>
      </c>
      <c r="K161" s="49">
        <f>if(isnumber(search("Yes",'2_all_summary'!$E160)),if(isnumber(search("Yes",'2_all_summary'!M160)),1,2),if(isnumber(search("No",'2_all_summary'!M160)),4,3))</f>
        <v>4</v>
      </c>
      <c r="L161" s="49">
        <f>if(isnumber(search("Yes",'2_all_summary'!$E160)),if(isnumber(search("Yes",'2_all_summary'!N160)),1,2),if(isnumber(search("No",'2_all_summary'!N160)),4,3))</f>
        <v>4</v>
      </c>
      <c r="M161" s="49">
        <f>if(isnumber(search("Yes",'2_all_summary'!$E160)),if(0&lt;'2_all_summary'!O160,1,2),if(0='2_all_summary'!O160,4,3))</f>
        <v>4</v>
      </c>
      <c r="N161" s="49">
        <f>if(isnumber(search("Yes",'2_all_summary'!$E160)),if(isnumber(search("Yes",'2_all_summary'!P160)),1,2),if(isnumber(search("No",'2_all_summary'!P160)),4,3))</f>
        <v>4</v>
      </c>
      <c r="O161" s="49">
        <f>if(isnumber(search("Yes",'2_all_summary'!$E160)),if(isnumber(search("Yes",'2_all_summary'!Q160)),1,2),if(isnumber(search("No",'2_all_summary'!Q160)),4,3))</f>
        <v>4</v>
      </c>
      <c r="P161" s="49">
        <f>if(isnumber(search("Yes",'2_all_summary'!$E160)),if(isnumber(search("Yes",'2_all_summary'!R160)),1,2),if(isnumber(search("No",'2_all_summary'!R160)),4,3))</f>
        <v>4</v>
      </c>
      <c r="Q161" s="49">
        <f>if(isnumber(search("Yes",'2_all_summary'!$E160)),if(0&lt;'2_all_summary'!S160,1,2),if(0='2_all_summary'!S160,4,3))</f>
        <v>4</v>
      </c>
      <c r="R161" s="49">
        <f>if(isnumber(search("Yes",'2_all_summary'!$E160)),if(isnumber(search("Yes",'2_all_summary'!T160)),1,2),if(isnumber(search("No",'2_all_summary'!T160)),4,3))</f>
        <v>4</v>
      </c>
    </row>
    <row r="162">
      <c r="G162" s="49"/>
      <c r="H162" s="49" t="str">
        <f>'2_all_summary'!C161</f>
        <v>Characteristics of successful asthma programs</v>
      </c>
      <c r="I162" s="49" t="str">
        <f>'2_all_summary'!D161</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Ãƒâ€šÃ‚Â©2009 Association of Schools of Public Health.</v>
      </c>
      <c r="J162" s="49">
        <f>if(isnumber(search("Yes",'2_all_summary'!$E161)),if(isnumber(search("Yes",'2_all_summary'!L161)),1,2),if(isnumber(search("No",'2_all_summary'!L161)),4,3))</f>
        <v>4</v>
      </c>
      <c r="K162" s="49">
        <f>if(isnumber(search("Yes",'2_all_summary'!$E161)),if(isnumber(search("Yes",'2_all_summary'!M161)),1,2),if(isnumber(search("No",'2_all_summary'!M161)),4,3))</f>
        <v>4</v>
      </c>
      <c r="L162" s="49">
        <f>if(isnumber(search("Yes",'2_all_summary'!$E161)),if(isnumber(search("Yes",'2_all_summary'!N161)),1,2),if(isnumber(search("No",'2_all_summary'!N161)),4,3))</f>
        <v>4</v>
      </c>
      <c r="M162" s="49">
        <f>if(isnumber(search("Yes",'2_all_summary'!$E161)),if(0&lt;'2_all_summary'!O161,1,2),if(0='2_all_summary'!O161,4,3))</f>
        <v>4</v>
      </c>
      <c r="N162" s="49">
        <f>if(isnumber(search("Yes",'2_all_summary'!$E161)),if(isnumber(search("Yes",'2_all_summary'!P161)),1,2),if(isnumber(search("No",'2_all_summary'!P161)),4,3))</f>
        <v>4</v>
      </c>
      <c r="O162" s="49">
        <f>if(isnumber(search("Yes",'2_all_summary'!$E161)),if(isnumber(search("Yes",'2_all_summary'!Q161)),1,2),if(isnumber(search("No",'2_all_summary'!Q161)),4,3))</f>
        <v>4</v>
      </c>
      <c r="P162" s="49">
        <f>if(isnumber(search("Yes",'2_all_summary'!$E161)),if(isnumber(search("Yes",'2_all_summary'!R161)),1,2),if(isnumber(search("No",'2_all_summary'!R161)),4,3))</f>
        <v>4</v>
      </c>
      <c r="Q162" s="49">
        <f>if(isnumber(search("Yes",'2_all_summary'!$E161)),if(0&lt;'2_all_summary'!S161,1,2),if(0='2_all_summary'!S161,4,3))</f>
        <v>4</v>
      </c>
      <c r="R162" s="49">
        <f>if(isnumber(search("Yes",'2_all_summary'!$E161)),if(isnumber(search("Yes",'2_all_summary'!T161)),1,2),if(isnumber(search("No",'2_all_summary'!T161)),4,3))</f>
        <v>4</v>
      </c>
    </row>
    <row r="163">
      <c r="G163" s="49"/>
      <c r="H163" s="49" t="str">
        <f>'2_all_summary'!C162</f>
        <v>Characterization of an artisanal fishery in Argentina using the social-ecological systems framework</v>
      </c>
      <c r="I163" s="49" t="str">
        <f>'2_all_summary'!D162</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CommissionÃƒÂ¢Ã¢â€šÂ¬Ã¢â€žÂ¢s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Ãƒâ€šÃ‚Â© 2017, Igitur, Utrecht Publishing and Archiving Services. All rights reserved.</v>
      </c>
      <c r="J163" s="49">
        <f>if(isnumber(search("Yes",'2_all_summary'!$E162)),if(isnumber(search("Yes",'2_all_summary'!L162)),1,2),if(isnumber(search("No",'2_all_summary'!L162)),4,3))</f>
        <v>4</v>
      </c>
      <c r="K163" s="49">
        <f>if(isnumber(search("Yes",'2_all_summary'!$E162)),if(isnumber(search("Yes",'2_all_summary'!M162)),1,2),if(isnumber(search("No",'2_all_summary'!M162)),4,3))</f>
        <v>4</v>
      </c>
      <c r="L163" s="49">
        <f>if(isnumber(search("Yes",'2_all_summary'!$E162)),if(isnumber(search("Yes",'2_all_summary'!N162)),1,2),if(isnumber(search("No",'2_all_summary'!N162)),4,3))</f>
        <v>4</v>
      </c>
      <c r="M163" s="49">
        <f>if(isnumber(search("Yes",'2_all_summary'!$E162)),if(0&lt;'2_all_summary'!O162,1,2),if(0='2_all_summary'!O162,4,3))</f>
        <v>4</v>
      </c>
      <c r="N163" s="49">
        <f>if(isnumber(search("Yes",'2_all_summary'!$E162)),if(isnumber(search("Yes",'2_all_summary'!P162)),1,2),if(isnumber(search("No",'2_all_summary'!P162)),4,3))</f>
        <v>4</v>
      </c>
      <c r="O163" s="49">
        <f>if(isnumber(search("Yes",'2_all_summary'!$E162)),if(isnumber(search("Yes",'2_all_summary'!Q162)),1,2),if(isnumber(search("No",'2_all_summary'!Q162)),4,3))</f>
        <v>4</v>
      </c>
      <c r="P163" s="49">
        <f>if(isnumber(search("Yes",'2_all_summary'!$E162)),if(isnumber(search("Yes",'2_all_summary'!R162)),1,2),if(isnumber(search("No",'2_all_summary'!R162)),4,3))</f>
        <v>4</v>
      </c>
      <c r="Q163" s="49">
        <f>if(isnumber(search("Yes",'2_all_summary'!$E162)),if(0&lt;'2_all_summary'!S162,1,2),if(0='2_all_summary'!S162,4,3))</f>
        <v>4</v>
      </c>
      <c r="R163" s="49">
        <f>if(isnumber(search("Yes",'2_all_summary'!$E162)),if(isnumber(search("Yes",'2_all_summary'!T162)),1,2),if(isnumber(search("No",'2_all_summary'!T162)),4,3))</f>
        <v>4</v>
      </c>
    </row>
    <row r="164">
      <c r="G164" s="49"/>
      <c r="H164" s="49" t="str">
        <f>'2_all_summary'!C163</f>
        <v>Characterizing information on best practice guidelines for catch-and-release in websites of angling-based non-government organizations in the United States</v>
      </c>
      <c r="I164" s="49" t="str">
        <f>'2_all_summary'!D163</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Ãƒâ€šÃ‚Â© 2016 Elsevier B.V.</v>
      </c>
      <c r="J164" s="49">
        <f>if(isnumber(search("Yes",'2_all_summary'!$E163)),if(isnumber(search("Yes",'2_all_summary'!L163)),1,2),if(isnumber(search("No",'2_all_summary'!L163)),4,3))</f>
        <v>4</v>
      </c>
      <c r="K164" s="49">
        <f>if(isnumber(search("Yes",'2_all_summary'!$E163)),if(isnumber(search("Yes",'2_all_summary'!M163)),1,2),if(isnumber(search("No",'2_all_summary'!M163)),4,3))</f>
        <v>4</v>
      </c>
      <c r="L164" s="49">
        <f>if(isnumber(search("Yes",'2_all_summary'!$E163)),if(isnumber(search("Yes",'2_all_summary'!N163)),1,2),if(isnumber(search("No",'2_all_summary'!N163)),4,3))</f>
        <v>4</v>
      </c>
      <c r="M164" s="49">
        <f>if(isnumber(search("Yes",'2_all_summary'!$E163)),if(0&lt;'2_all_summary'!O163,1,2),if(0='2_all_summary'!O163,4,3))</f>
        <v>4</v>
      </c>
      <c r="N164" s="49">
        <f>if(isnumber(search("Yes",'2_all_summary'!$E163)),if(isnumber(search("Yes",'2_all_summary'!P163)),1,2),if(isnumber(search("No",'2_all_summary'!P163)),4,3))</f>
        <v>4</v>
      </c>
      <c r="O164" s="49">
        <f>if(isnumber(search("Yes",'2_all_summary'!$E163)),if(isnumber(search("Yes",'2_all_summary'!Q163)),1,2),if(isnumber(search("No",'2_all_summary'!Q163)),4,3))</f>
        <v>4</v>
      </c>
      <c r="P164" s="49">
        <f>if(isnumber(search("Yes",'2_all_summary'!$E163)),if(isnumber(search("Yes",'2_all_summary'!R163)),1,2),if(isnumber(search("No",'2_all_summary'!R163)),4,3))</f>
        <v>4</v>
      </c>
      <c r="Q164" s="49">
        <f>if(isnumber(search("Yes",'2_all_summary'!$E163)),if(0&lt;'2_all_summary'!S163,1,2),if(0='2_all_summary'!S163,4,3))</f>
        <v>4</v>
      </c>
      <c r="R164" s="49">
        <f>if(isnumber(search("Yes",'2_all_summary'!$E163)),if(isnumber(search("Yes",'2_all_summary'!T163)),1,2),if(isnumber(search("No",'2_all_summary'!T163)),4,3))</f>
        <v>4</v>
      </c>
    </row>
    <row r="165">
      <c r="G165" s="49"/>
      <c r="H165" s="49" t="str">
        <f>'2_all_summary'!C164</f>
        <v>Checklist of fish species in the Shari-Goyain river, Bangladesh: Threats and conservation measures</v>
      </c>
      <c r="I165" s="49" t="str">
        <f>'2_all_summary'!D164</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Ãƒâ€šÃ‚Â© 2021 National Institute of Science Communication and Information Resources (NISCAIR). All rights reserved.</v>
      </c>
      <c r="J165" s="49">
        <f>if(isnumber(search("Yes",'2_all_summary'!$E164)),if(isnumber(search("Yes",'2_all_summary'!L164)),1,2),if(isnumber(search("No",'2_all_summary'!L164)),4,3))</f>
        <v>4</v>
      </c>
      <c r="K165" s="49">
        <f>if(isnumber(search("Yes",'2_all_summary'!$E164)),if(isnumber(search("Yes",'2_all_summary'!M164)),1,2),if(isnumber(search("No",'2_all_summary'!M164)),4,3))</f>
        <v>4</v>
      </c>
      <c r="L165" s="49">
        <f>if(isnumber(search("Yes",'2_all_summary'!$E164)),if(isnumber(search("Yes",'2_all_summary'!N164)),1,2),if(isnumber(search("No",'2_all_summary'!N164)),4,3))</f>
        <v>4</v>
      </c>
      <c r="M165" s="49">
        <f>if(isnumber(search("Yes",'2_all_summary'!$E164)),if(0&lt;'2_all_summary'!O164,1,2),if(0='2_all_summary'!O164,4,3))</f>
        <v>4</v>
      </c>
      <c r="N165" s="49">
        <f>if(isnumber(search("Yes",'2_all_summary'!$E164)),if(isnumber(search("Yes",'2_all_summary'!P164)),1,2),if(isnumber(search("No",'2_all_summary'!P164)),4,3))</f>
        <v>4</v>
      </c>
      <c r="O165" s="49">
        <f>if(isnumber(search("Yes",'2_all_summary'!$E164)),if(isnumber(search("Yes",'2_all_summary'!Q164)),1,2),if(isnumber(search("No",'2_all_summary'!Q164)),4,3))</f>
        <v>4</v>
      </c>
      <c r="P165" s="49">
        <f>if(isnumber(search("Yes",'2_all_summary'!$E164)),if(isnumber(search("Yes",'2_all_summary'!R164)),1,2),if(isnumber(search("No",'2_all_summary'!R164)),4,3))</f>
        <v>4</v>
      </c>
      <c r="Q165" s="49">
        <f>if(isnumber(search("Yes",'2_all_summary'!$E164)),if(0&lt;'2_all_summary'!S164,1,2),if(0='2_all_summary'!S164,4,3))</f>
        <v>4</v>
      </c>
      <c r="R165" s="49">
        <f>if(isnumber(search("Yes",'2_all_summary'!$E164)),if(isnumber(search("Yes",'2_all_summary'!T164)),1,2),if(isnumber(search("No",'2_all_summary'!T164)),4,3))</f>
        <v>4</v>
      </c>
    </row>
    <row r="166">
      <c r="G166" s="49"/>
      <c r="H166" s="49" t="str">
        <f>'2_all_summary'!C165</f>
        <v>Chenderoh Reservoir, Malaysia: The conservation and wise use of fish biodiversity in a small flow-through tropical reservoir</v>
      </c>
      <c r="I166" s="49" t="str">
        <f>'2_all_summary'!D165</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166" s="49">
        <f>if(isnumber(search("Yes",'2_all_summary'!$E165)),if(isnumber(search("Yes",'2_all_summary'!L165)),1,2),if(isnumber(search("No",'2_all_summary'!L165)),4,3))</f>
        <v>4</v>
      </c>
      <c r="K166" s="49">
        <f>if(isnumber(search("Yes",'2_all_summary'!$E165)),if(isnumber(search("Yes",'2_all_summary'!M165)),1,2),if(isnumber(search("No",'2_all_summary'!M165)),4,3))</f>
        <v>4</v>
      </c>
      <c r="L166" s="49">
        <f>if(isnumber(search("Yes",'2_all_summary'!$E165)),if(isnumber(search("Yes",'2_all_summary'!N165)),1,2),if(isnumber(search("No",'2_all_summary'!N165)),4,3))</f>
        <v>4</v>
      </c>
      <c r="M166" s="49">
        <f>if(isnumber(search("Yes",'2_all_summary'!$E165)),if(0&lt;'2_all_summary'!O165,1,2),if(0='2_all_summary'!O165,4,3))</f>
        <v>4</v>
      </c>
      <c r="N166" s="49">
        <f>if(isnumber(search("Yes",'2_all_summary'!$E165)),if(isnumber(search("Yes",'2_all_summary'!P165)),1,2),if(isnumber(search("No",'2_all_summary'!P165)),4,3))</f>
        <v>4</v>
      </c>
      <c r="O166" s="49">
        <f>if(isnumber(search("Yes",'2_all_summary'!$E165)),if(isnumber(search("Yes",'2_all_summary'!Q165)),1,2),if(isnumber(search("No",'2_all_summary'!Q165)),4,3))</f>
        <v>4</v>
      </c>
      <c r="P166" s="49">
        <f>if(isnumber(search("Yes",'2_all_summary'!$E165)),if(isnumber(search("Yes",'2_all_summary'!R165)),1,2),if(isnumber(search("No",'2_all_summary'!R165)),4,3))</f>
        <v>4</v>
      </c>
      <c r="Q166" s="49">
        <f>if(isnumber(search("Yes",'2_all_summary'!$E165)),if(0&lt;'2_all_summary'!S165,1,2),if(0='2_all_summary'!S165,4,3))</f>
        <v>4</v>
      </c>
      <c r="R166" s="49">
        <f>if(isnumber(search("Yes",'2_all_summary'!$E165)),if(isnumber(search("Yes",'2_all_summary'!T165)),1,2),if(isnumber(search("No",'2_all_summary'!T165)),4,3))</f>
        <v>4</v>
      </c>
    </row>
    <row r="167">
      <c r="G167" s="49"/>
      <c r="H167" s="49" t="str">
        <f>'2_all_summary'!C166</f>
        <v>Citizen-Science and Participatory Research as a Means to Improve Stakeholder Engagement in Resource Management: A Case Study of Vietnamese American Fishers on the US Gulf Coast</v>
      </c>
      <c r="I167" s="49" t="str">
        <f>'2_all_summary'!D166</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Ãƒâ€šÃ‚Â© 2019, Springer Science+Business Media, LLC, part of Springer Nature.</v>
      </c>
      <c r="J167" s="49">
        <f>if(isnumber(search("Yes",'2_all_summary'!$E166)),if(isnumber(search("Yes",'2_all_summary'!L166)),1,2),if(isnumber(search("No",'2_all_summary'!L166)),4,3))</f>
        <v>4</v>
      </c>
      <c r="K167" s="49">
        <f>if(isnumber(search("Yes",'2_all_summary'!$E166)),if(isnumber(search("Yes",'2_all_summary'!M166)),1,2),if(isnumber(search("No",'2_all_summary'!M166)),4,3))</f>
        <v>4</v>
      </c>
      <c r="L167" s="49">
        <f>if(isnumber(search("Yes",'2_all_summary'!$E166)),if(isnumber(search("Yes",'2_all_summary'!N166)),1,2),if(isnumber(search("No",'2_all_summary'!N166)),4,3))</f>
        <v>4</v>
      </c>
      <c r="M167" s="49">
        <f>if(isnumber(search("Yes",'2_all_summary'!$E166)),if(0&lt;'2_all_summary'!O166,1,2),if(0='2_all_summary'!O166,4,3))</f>
        <v>4</v>
      </c>
      <c r="N167" s="49">
        <f>if(isnumber(search("Yes",'2_all_summary'!$E166)),if(isnumber(search("Yes",'2_all_summary'!P166)),1,2),if(isnumber(search("No",'2_all_summary'!P166)),4,3))</f>
        <v>4</v>
      </c>
      <c r="O167" s="49">
        <f>if(isnumber(search("Yes",'2_all_summary'!$E166)),if(isnumber(search("Yes",'2_all_summary'!Q166)),1,2),if(isnumber(search("No",'2_all_summary'!Q166)),4,3))</f>
        <v>4</v>
      </c>
      <c r="P167" s="49">
        <f>if(isnumber(search("Yes",'2_all_summary'!$E166)),if(isnumber(search("Yes",'2_all_summary'!R166)),1,2),if(isnumber(search("No",'2_all_summary'!R166)),4,3))</f>
        <v>4</v>
      </c>
      <c r="Q167" s="49">
        <f>if(isnumber(search("Yes",'2_all_summary'!$E166)),if(0&lt;'2_all_summary'!S166,1,2),if(0='2_all_summary'!S166,4,3))</f>
        <v>4</v>
      </c>
      <c r="R167" s="49">
        <f>if(isnumber(search("Yes",'2_all_summary'!$E166)),if(isnumber(search("Yes",'2_all_summary'!T166)),1,2),if(isnumber(search("No",'2_all_summary'!T166)),4,3))</f>
        <v>4</v>
      </c>
    </row>
    <row r="168">
      <c r="G168" s="49"/>
      <c r="H168" s="49" t="str">
        <f>'2_all_summary'!C167</f>
        <v>Claims and realities of community-based water resources management: A case study of rural fisheries in Ghana</v>
      </c>
      <c r="I168" s="49" t="str">
        <f>'2_all_summary'!D167</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Ãƒâ€šÃ‚Â© 2010 by Nova Science Publishers, Inc. All rights reserved.</v>
      </c>
      <c r="J168" s="49">
        <f>if(isnumber(search("Yes",'2_all_summary'!$E167)),if(isnumber(search("Yes",'2_all_summary'!L167)),1,2),if(isnumber(search("No",'2_all_summary'!L167)),4,3))</f>
        <v>4</v>
      </c>
      <c r="K168" s="49">
        <f>if(isnumber(search("Yes",'2_all_summary'!$E167)),if(isnumber(search("Yes",'2_all_summary'!M167)),1,2),if(isnumber(search("No",'2_all_summary'!M167)),4,3))</f>
        <v>4</v>
      </c>
      <c r="L168" s="49">
        <f>if(isnumber(search("Yes",'2_all_summary'!$E167)),if(isnumber(search("Yes",'2_all_summary'!N167)),1,2),if(isnumber(search("No",'2_all_summary'!N167)),4,3))</f>
        <v>4</v>
      </c>
      <c r="M168" s="49">
        <f>if(isnumber(search("Yes",'2_all_summary'!$E167)),if(0&lt;'2_all_summary'!O167,1,2),if(0='2_all_summary'!O167,4,3))</f>
        <v>4</v>
      </c>
      <c r="N168" s="49">
        <f>if(isnumber(search("Yes",'2_all_summary'!$E167)),if(isnumber(search("Yes",'2_all_summary'!P167)),1,2),if(isnumber(search("No",'2_all_summary'!P167)),4,3))</f>
        <v>4</v>
      </c>
      <c r="O168" s="49">
        <f>if(isnumber(search("Yes",'2_all_summary'!$E167)),if(isnumber(search("Yes",'2_all_summary'!Q167)),1,2),if(isnumber(search("No",'2_all_summary'!Q167)),4,3))</f>
        <v>4</v>
      </c>
      <c r="P168" s="49">
        <f>if(isnumber(search("Yes",'2_all_summary'!$E167)),if(isnumber(search("Yes",'2_all_summary'!R167)),1,2),if(isnumber(search("No",'2_all_summary'!R167)),4,3))</f>
        <v>4</v>
      </c>
      <c r="Q168" s="49">
        <f>if(isnumber(search("Yes",'2_all_summary'!$E167)),if(0&lt;'2_all_summary'!S167,1,2),if(0='2_all_summary'!S167,4,3))</f>
        <v>4</v>
      </c>
      <c r="R168" s="49">
        <f>if(isnumber(search("Yes",'2_all_summary'!$E167)),if(isnumber(search("Yes",'2_all_summary'!T167)),1,2),if(isnumber(search("No",'2_all_summary'!T167)),4,3))</f>
        <v>4</v>
      </c>
    </row>
    <row r="169">
      <c r="G169" s="49"/>
      <c r="H169" s="49" t="str">
        <f>'2_all_summary'!C168</f>
        <v>Classed conservation: Socio-economic drivers of participation in marine resource management</v>
      </c>
      <c r="I169" s="49" t="str">
        <f>'2_all_summary'!D168</f>
        <v>Conservation organizations often adopt the normative value of ÃƒÂ¢Ã¢â€šÂ¬Ã…â€œwhole communityÃƒÂ¢Ã¢â€šÂ¬Ã‚Â_x009d_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Ãƒâ€šÃ‚Â© 2021</v>
      </c>
      <c r="J169" s="49">
        <f>if(isnumber(search("Yes",'2_all_summary'!$E168)),if(isnumber(search("Yes",'2_all_summary'!L168)),1,2),if(isnumber(search("No",'2_all_summary'!L168)),4,3))</f>
        <v>4</v>
      </c>
      <c r="K169" s="49">
        <f>if(isnumber(search("Yes",'2_all_summary'!$E168)),if(isnumber(search("Yes",'2_all_summary'!M168)),1,2),if(isnumber(search("No",'2_all_summary'!M168)),4,3))</f>
        <v>4</v>
      </c>
      <c r="L169" s="49">
        <f>if(isnumber(search("Yes",'2_all_summary'!$E168)),if(isnumber(search("Yes",'2_all_summary'!N168)),1,2),if(isnumber(search("No",'2_all_summary'!N168)),4,3))</f>
        <v>4</v>
      </c>
      <c r="M169" s="49">
        <f>if(isnumber(search("Yes",'2_all_summary'!$E168)),if(0&lt;'2_all_summary'!O168,1,2),if(0='2_all_summary'!O168,4,3))</f>
        <v>4</v>
      </c>
      <c r="N169" s="49">
        <f>if(isnumber(search("Yes",'2_all_summary'!$E168)),if(isnumber(search("Yes",'2_all_summary'!P168)),1,2),if(isnumber(search("No",'2_all_summary'!P168)),4,3))</f>
        <v>4</v>
      </c>
      <c r="O169" s="49">
        <f>if(isnumber(search("Yes",'2_all_summary'!$E168)),if(isnumber(search("Yes",'2_all_summary'!Q168)),1,2),if(isnumber(search("No",'2_all_summary'!Q168)),4,3))</f>
        <v>4</v>
      </c>
      <c r="P169" s="49">
        <f>if(isnumber(search("Yes",'2_all_summary'!$E168)),if(isnumber(search("Yes",'2_all_summary'!R168)),1,2),if(isnumber(search("No",'2_all_summary'!R168)),4,3))</f>
        <v>4</v>
      </c>
      <c r="Q169" s="49">
        <f>if(isnumber(search("Yes",'2_all_summary'!$E168)),if(0&lt;'2_all_summary'!S168,1,2),if(0='2_all_summary'!S168,4,3))</f>
        <v>4</v>
      </c>
      <c r="R169" s="49">
        <f>if(isnumber(search("Yes",'2_all_summary'!$E168)),if(isnumber(search("Yes",'2_all_summary'!T168)),1,2),if(isnumber(search("No",'2_all_summary'!T168)),4,3))</f>
        <v>4</v>
      </c>
    </row>
    <row r="170">
      <c r="G170" s="49"/>
      <c r="H170" s="49" t="str">
        <f>'2_all_summary'!C169</f>
        <v>Classification of coastal communities reporting commercial fish landings in the U.S. Northeast region: Developing and testing a methodology</v>
      </c>
      <c r="I170" s="49" t="str">
        <f>'2_all_summary'!D169</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170" s="49">
        <f>if(isnumber(search("Yes",'2_all_summary'!$E169)),if(isnumber(search("Yes",'2_all_summary'!L169)),1,2),if(isnumber(search("No",'2_all_summary'!L169)),4,3))</f>
        <v>4</v>
      </c>
      <c r="K170" s="49">
        <f>if(isnumber(search("Yes",'2_all_summary'!$E169)),if(isnumber(search("Yes",'2_all_summary'!M169)),1,2),if(isnumber(search("No",'2_all_summary'!M169)),4,3))</f>
        <v>4</v>
      </c>
      <c r="L170" s="49">
        <f>if(isnumber(search("Yes",'2_all_summary'!$E169)),if(isnumber(search("Yes",'2_all_summary'!N169)),1,2),if(isnumber(search("No",'2_all_summary'!N169)),4,3))</f>
        <v>4</v>
      </c>
      <c r="M170" s="49">
        <f>if(isnumber(search("Yes",'2_all_summary'!$E169)),if(0&lt;'2_all_summary'!O169,1,2),if(0='2_all_summary'!O169,4,3))</f>
        <v>4</v>
      </c>
      <c r="N170" s="49">
        <f>if(isnumber(search("Yes",'2_all_summary'!$E169)),if(isnumber(search("Yes",'2_all_summary'!P169)),1,2),if(isnumber(search("No",'2_all_summary'!P169)),4,3))</f>
        <v>4</v>
      </c>
      <c r="O170" s="49">
        <f>if(isnumber(search("Yes",'2_all_summary'!$E169)),if(isnumber(search("Yes",'2_all_summary'!Q169)),1,2),if(isnumber(search("No",'2_all_summary'!Q169)),4,3))</f>
        <v>4</v>
      </c>
      <c r="P170" s="49">
        <f>if(isnumber(search("Yes",'2_all_summary'!$E169)),if(isnumber(search("Yes",'2_all_summary'!R169)),1,2),if(isnumber(search("No",'2_all_summary'!R169)),4,3))</f>
        <v>4</v>
      </c>
      <c r="Q170" s="49">
        <f>if(isnumber(search("Yes",'2_all_summary'!$E169)),if(0&lt;'2_all_summary'!S169,1,2),if(0='2_all_summary'!S169,4,3))</f>
        <v>4</v>
      </c>
      <c r="R170" s="49">
        <f>if(isnumber(search("Yes",'2_all_summary'!$E169)),if(isnumber(search("Yes",'2_all_summary'!T169)),1,2),if(isnumber(search("No",'2_all_summary'!T169)),4,3))</f>
        <v>4</v>
      </c>
    </row>
    <row r="171">
      <c r="G171" s="49"/>
      <c r="H171" s="49" t="str">
        <f>'2_all_summary'!C170</f>
        <v>Climate change adaptation governance in Nepal: A framework for sustainable generationof adaptation services</v>
      </c>
      <c r="I171" s="49" t="str">
        <f>'2_all_summary'!D170</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Ãƒâ€šÃ‚Â© 2021, Forest Research and Training Centre. All rights reserved.</v>
      </c>
      <c r="J171" s="49">
        <f>if(isnumber(search("Yes",'2_all_summary'!$E170)),if(isnumber(search("Yes",'2_all_summary'!L170)),1,2),if(isnumber(search("No",'2_all_summary'!L170)),4,3))</f>
        <v>4</v>
      </c>
      <c r="K171" s="49">
        <f>if(isnumber(search("Yes",'2_all_summary'!$E170)),if(isnumber(search("Yes",'2_all_summary'!M170)),1,2),if(isnumber(search("No",'2_all_summary'!M170)),4,3))</f>
        <v>4</v>
      </c>
      <c r="L171" s="49">
        <f>if(isnumber(search("Yes",'2_all_summary'!$E170)),if(isnumber(search("Yes",'2_all_summary'!N170)),1,2),if(isnumber(search("No",'2_all_summary'!N170)),4,3))</f>
        <v>4</v>
      </c>
      <c r="M171" s="49">
        <f>if(isnumber(search("Yes",'2_all_summary'!$E170)),if(0&lt;'2_all_summary'!O170,1,2),if(0='2_all_summary'!O170,4,3))</f>
        <v>4</v>
      </c>
      <c r="N171" s="49">
        <f>if(isnumber(search("Yes",'2_all_summary'!$E170)),if(isnumber(search("Yes",'2_all_summary'!P170)),1,2),if(isnumber(search("No",'2_all_summary'!P170)),4,3))</f>
        <v>4</v>
      </c>
      <c r="O171" s="49">
        <f>if(isnumber(search("Yes",'2_all_summary'!$E170)),if(isnumber(search("Yes",'2_all_summary'!Q170)),1,2),if(isnumber(search("No",'2_all_summary'!Q170)),4,3))</f>
        <v>4</v>
      </c>
      <c r="P171" s="49">
        <f>if(isnumber(search("Yes",'2_all_summary'!$E170)),if(isnumber(search("Yes",'2_all_summary'!R170)),1,2),if(isnumber(search("No",'2_all_summary'!R170)),4,3))</f>
        <v>4</v>
      </c>
      <c r="Q171" s="49">
        <f>if(isnumber(search("Yes",'2_all_summary'!$E170)),if(0&lt;'2_all_summary'!S170,1,2),if(0='2_all_summary'!S170,4,3))</f>
        <v>4</v>
      </c>
      <c r="R171" s="49">
        <f>if(isnumber(search("Yes",'2_all_summary'!$E170)),if(isnumber(search("Yes",'2_all_summary'!T170)),1,2),if(isnumber(search("No",'2_all_summary'!T170)),4,3))</f>
        <v>4</v>
      </c>
    </row>
    <row r="172">
      <c r="G172" s="49"/>
      <c r="H172" s="49" t="str">
        <f>'2_all_summary'!C171</f>
        <v>Climate change and food security in india: Adaptation strategies and major challenges</v>
      </c>
      <c r="I172" s="49" t="str">
        <f>'2_all_summary'!D171</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Ãƒâ€šÃ‚Â© Springer Nature Switzerland AG 2019.</v>
      </c>
      <c r="J172" s="49">
        <f>if(isnumber(search("Yes",'2_all_summary'!$E171)),if(isnumber(search("Yes",'2_all_summary'!L171)),1,2),if(isnumber(search("No",'2_all_summary'!L171)),4,3))</f>
        <v>4</v>
      </c>
      <c r="K172" s="49">
        <f>if(isnumber(search("Yes",'2_all_summary'!$E171)),if(isnumber(search("Yes",'2_all_summary'!M171)),1,2),if(isnumber(search("No",'2_all_summary'!M171)),4,3))</f>
        <v>4</v>
      </c>
      <c r="L172" s="49">
        <f>if(isnumber(search("Yes",'2_all_summary'!$E171)),if(isnumber(search("Yes",'2_all_summary'!N171)),1,2),if(isnumber(search("No",'2_all_summary'!N171)),4,3))</f>
        <v>4</v>
      </c>
      <c r="M172" s="49">
        <f>if(isnumber(search("Yes",'2_all_summary'!$E171)),if(0&lt;'2_all_summary'!O171,1,2),if(0='2_all_summary'!O171,4,3))</f>
        <v>4</v>
      </c>
      <c r="N172" s="49">
        <f>if(isnumber(search("Yes",'2_all_summary'!$E171)),if(isnumber(search("Yes",'2_all_summary'!P171)),1,2),if(isnumber(search("No",'2_all_summary'!P171)),4,3))</f>
        <v>4</v>
      </c>
      <c r="O172" s="49">
        <f>if(isnumber(search("Yes",'2_all_summary'!$E171)),if(isnumber(search("Yes",'2_all_summary'!Q171)),1,2),if(isnumber(search("No",'2_all_summary'!Q171)),4,3))</f>
        <v>4</v>
      </c>
      <c r="P172" s="49">
        <f>if(isnumber(search("Yes",'2_all_summary'!$E171)),if(isnumber(search("Yes",'2_all_summary'!R171)),1,2),if(isnumber(search("No",'2_all_summary'!R171)),4,3))</f>
        <v>4</v>
      </c>
      <c r="Q172" s="49">
        <f>if(isnumber(search("Yes",'2_all_summary'!$E171)),if(0&lt;'2_all_summary'!S171,1,2),if(0='2_all_summary'!S171,4,3))</f>
        <v>4</v>
      </c>
      <c r="R172" s="49">
        <f>if(isnumber(search("Yes",'2_all_summary'!$E171)),if(isnumber(search("Yes",'2_all_summary'!T171)),1,2),if(isnumber(search("No",'2_all_summary'!T171)),4,3))</f>
        <v>4</v>
      </c>
    </row>
    <row r="173">
      <c r="G173" s="49"/>
      <c r="H173" s="49" t="str">
        <f>'2_all_summary'!C172</f>
        <v>Climate change impacts outweigh conservation efforts in coral reefs that are highly exposed to thermal stresses in Zanzibar, Tanzania</v>
      </c>
      <c r="I173" s="49" t="str">
        <f>'2_all_summary'!D172</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Ãƒâ€šÃ‚Â© 2023 Elsevier Ltd</v>
      </c>
      <c r="J173" s="49">
        <f>if(isnumber(search("Yes",'2_all_summary'!$E172)),if(isnumber(search("Yes",'2_all_summary'!L172)),1,2),if(isnumber(search("No",'2_all_summary'!L172)),4,3))</f>
        <v>4</v>
      </c>
      <c r="K173" s="49">
        <f>if(isnumber(search("Yes",'2_all_summary'!$E172)),if(isnumber(search("Yes",'2_all_summary'!M172)),1,2),if(isnumber(search("No",'2_all_summary'!M172)),4,3))</f>
        <v>4</v>
      </c>
      <c r="L173" s="49">
        <f>if(isnumber(search("Yes",'2_all_summary'!$E172)),if(isnumber(search("Yes",'2_all_summary'!N172)),1,2),if(isnumber(search("No",'2_all_summary'!N172)),4,3))</f>
        <v>4</v>
      </c>
      <c r="M173" s="49">
        <f>if(isnumber(search("Yes",'2_all_summary'!$E172)),if(0&lt;'2_all_summary'!O172,1,2),if(0='2_all_summary'!O172,4,3))</f>
        <v>4</v>
      </c>
      <c r="N173" s="49">
        <f>if(isnumber(search("Yes",'2_all_summary'!$E172)),if(isnumber(search("Yes",'2_all_summary'!P172)),1,2),if(isnumber(search("No",'2_all_summary'!P172)),4,3))</f>
        <v>4</v>
      </c>
      <c r="O173" s="49">
        <f>if(isnumber(search("Yes",'2_all_summary'!$E172)),if(isnumber(search("Yes",'2_all_summary'!Q172)),1,2),if(isnumber(search("No",'2_all_summary'!Q172)),4,3))</f>
        <v>4</v>
      </c>
      <c r="P173" s="49">
        <f>if(isnumber(search("Yes",'2_all_summary'!$E172)),if(isnumber(search("Yes",'2_all_summary'!R172)),1,2),if(isnumber(search("No",'2_all_summary'!R172)),4,3))</f>
        <v>4</v>
      </c>
      <c r="Q173" s="49">
        <f>if(isnumber(search("Yes",'2_all_summary'!$E172)),if(0&lt;'2_all_summary'!S172,1,2),if(0='2_all_summary'!S172,4,3))</f>
        <v>4</v>
      </c>
      <c r="R173" s="49">
        <f>if(isnumber(search("Yes",'2_all_summary'!$E172)),if(isnumber(search("Yes",'2_all_summary'!T172)),1,2),if(isnumber(search("No",'2_all_summary'!T172)),4,3))</f>
        <v>4</v>
      </c>
    </row>
    <row r="174">
      <c r="G174" s="49"/>
      <c r="H174" s="49" t="str">
        <f>'2_all_summary'!C173</f>
        <v>Climate variability and massive mortalities challenge giant clam conservation and management efforts in French Polynesia atolls</v>
      </c>
      <c r="I174" s="49" t="str">
        <f>'2_all_summary'!D173</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20.1Ãƒâ€šÃ‚Â±6.0million to 1.9Ãƒâ€šÃ‚Â±0.55million clams (meanÃƒâ€šÃ‚Â±95%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Ãƒâ€šÃ‚Â© 2013 Elsevier Ltd.</v>
      </c>
      <c r="J174" s="49">
        <f>if(isnumber(search("Yes",'2_all_summary'!$E173)),if(isnumber(search("Yes",'2_all_summary'!L173)),1,2),if(isnumber(search("No",'2_all_summary'!L173)),4,3))</f>
        <v>4</v>
      </c>
      <c r="K174" s="49">
        <f>if(isnumber(search("Yes",'2_all_summary'!$E173)),if(isnumber(search("Yes",'2_all_summary'!M173)),1,2),if(isnumber(search("No",'2_all_summary'!M173)),4,3))</f>
        <v>4</v>
      </c>
      <c r="L174" s="49">
        <f>if(isnumber(search("Yes",'2_all_summary'!$E173)),if(isnumber(search("Yes",'2_all_summary'!N173)),1,2),if(isnumber(search("No",'2_all_summary'!N173)),4,3))</f>
        <v>4</v>
      </c>
      <c r="M174" s="49">
        <f>if(isnumber(search("Yes",'2_all_summary'!$E173)),if(0&lt;'2_all_summary'!O173,1,2),if(0='2_all_summary'!O173,4,3))</f>
        <v>4</v>
      </c>
      <c r="N174" s="49">
        <f>if(isnumber(search("Yes",'2_all_summary'!$E173)),if(isnumber(search("Yes",'2_all_summary'!P173)),1,2),if(isnumber(search("No",'2_all_summary'!P173)),4,3))</f>
        <v>4</v>
      </c>
      <c r="O174" s="49">
        <f>if(isnumber(search("Yes",'2_all_summary'!$E173)),if(isnumber(search("Yes",'2_all_summary'!Q173)),1,2),if(isnumber(search("No",'2_all_summary'!Q173)),4,3))</f>
        <v>4</v>
      </c>
      <c r="P174" s="49">
        <f>if(isnumber(search("Yes",'2_all_summary'!$E173)),if(isnumber(search("Yes",'2_all_summary'!R173)),1,2),if(isnumber(search("No",'2_all_summary'!R173)),4,3))</f>
        <v>4</v>
      </c>
      <c r="Q174" s="49">
        <f>if(isnumber(search("Yes",'2_all_summary'!$E173)),if(0&lt;'2_all_summary'!S173,1,2),if(0='2_all_summary'!S173,4,3))</f>
        <v>4</v>
      </c>
      <c r="R174" s="49">
        <f>if(isnumber(search("Yes",'2_all_summary'!$E173)),if(isnumber(search("Yes",'2_all_summary'!T173)),1,2),if(isnumber(search("No",'2_all_summary'!T173)),4,3))</f>
        <v>4</v>
      </c>
    </row>
    <row r="175">
      <c r="G175" s="49"/>
      <c r="H175" s="49" t="str">
        <f>'2_all_summary'!C174</f>
        <v>Clustering of the Adult Population According to Behavioural Health Risk Factors as the Focus of Community-Based Public Health Interventions in Poland</v>
      </c>
      <c r="I175" s="49" t="str">
        <f>'2_all_summary'!D174</f>
        <v>Effective lifestyle health promotion interventions require the identification of groups sharing similar behavioural risk factors (BRF) and socio-demographic characteristics. This study aimed to identify these subgroups in the Polish population and check whether local authoritiesÃƒÂ¢Ã¢â€šÂ¬Ã¢â€žÂ¢ health programmes meet their needs. Population data came from a 2018 question survey on a random representative sample of 3000 inhabitants. Four groups were identified with the TwoStep cluster analysis method. One of them (ÃƒÂ¢Ã¢â€šÂ¬Ã…â€œMulti-riskÃƒÂ¢Ã¢â€šÂ¬Ã‚Â_x009d_) differed from the others and the general population by a high prevalence of numerous BRF: 59% [95% confidence interval: 56ÃƒÂ¢Ã¢â€šÂ¬Ã¢â‚¬Å“63%] of its members smoke, 35% [32ÃƒÂ¢Ã¢â€šÂ¬Ã¢â‚¬Å“38%] have alcohol problems, 79% [76ÃƒÂ¢Ã¢â€šÂ¬Ã¢â‚¬Å“82%] indulge in unhealthy food, 64% [60ÃƒÂ¢Ã¢â€šÂ¬Ã¢â‚¬Å“67%] do not practice recreational physical activity, and 73% [70ÃƒÂ¢Ã¢â€šÂ¬Ã¢â‚¬Å“76%] are overweight. This group, with an average age of 50, was characterised by an excess of males (81% [79ÃƒÂ¢Ã¢â€šÂ¬Ã¢â‚¬Å“84%]) and people with basic vocational education (53% [50ÃƒÂ¢Ã¢â€šÂ¬Ã¢â‚¬Å“57%]).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Ãƒâ€šÃ‚Â© 2023 by the authors.</v>
      </c>
      <c r="J175" s="49">
        <f>if(isnumber(search("Yes",'2_all_summary'!$E174)),if(isnumber(search("Yes",'2_all_summary'!L174)),1,2),if(isnumber(search("No",'2_all_summary'!L174)),4,3))</f>
        <v>4</v>
      </c>
      <c r="K175" s="49">
        <f>if(isnumber(search("Yes",'2_all_summary'!$E174)),if(isnumber(search("Yes",'2_all_summary'!M174)),1,2),if(isnumber(search("No",'2_all_summary'!M174)),4,3))</f>
        <v>4</v>
      </c>
      <c r="L175" s="49">
        <f>if(isnumber(search("Yes",'2_all_summary'!$E174)),if(isnumber(search("Yes",'2_all_summary'!N174)),1,2),if(isnumber(search("No",'2_all_summary'!N174)),4,3))</f>
        <v>4</v>
      </c>
      <c r="M175" s="49">
        <f>if(isnumber(search("Yes",'2_all_summary'!$E174)),if(0&lt;'2_all_summary'!O174,1,2),if(0='2_all_summary'!O174,4,3))</f>
        <v>4</v>
      </c>
      <c r="N175" s="49">
        <f>if(isnumber(search("Yes",'2_all_summary'!$E174)),if(isnumber(search("Yes",'2_all_summary'!P174)),1,2),if(isnumber(search("No",'2_all_summary'!P174)),4,3))</f>
        <v>4</v>
      </c>
      <c r="O175" s="49">
        <f>if(isnumber(search("Yes",'2_all_summary'!$E174)),if(isnumber(search("Yes",'2_all_summary'!Q174)),1,2),if(isnumber(search("No",'2_all_summary'!Q174)),4,3))</f>
        <v>4</v>
      </c>
      <c r="P175" s="49">
        <f>if(isnumber(search("Yes",'2_all_summary'!$E174)),if(isnumber(search("Yes",'2_all_summary'!R174)),1,2),if(isnumber(search("No",'2_all_summary'!R174)),4,3))</f>
        <v>4</v>
      </c>
      <c r="Q175" s="49">
        <f>if(isnumber(search("Yes",'2_all_summary'!$E174)),if(0&lt;'2_all_summary'!S174,1,2),if(0='2_all_summary'!S174,4,3))</f>
        <v>4</v>
      </c>
      <c r="R175" s="49">
        <f>if(isnumber(search("Yes",'2_all_summary'!$E174)),if(isnumber(search("Yes",'2_all_summary'!T174)),1,2),if(isnumber(search("No",'2_all_summary'!T174)),4,3))</f>
        <v>4</v>
      </c>
    </row>
    <row r="176">
      <c r="G176" s="49"/>
      <c r="H176" s="49" t="str">
        <f>'2_all_summary'!C175</f>
        <v>Co-management and spatial features contribute to secure fish abundance and fishing yields in tropical floodplain lakes</v>
      </c>
      <c r="I176" s="49" t="str">
        <f>'2_all_summary'!D175</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Ãƒâ€šÃ‚Â© 2013 Springer Science+Business Media New York.</v>
      </c>
      <c r="J176" s="49">
        <f>if(isnumber(search("Yes",'2_all_summary'!$E175)),if(isnumber(search("Yes",'2_all_summary'!L175)),1,2),if(isnumber(search("No",'2_all_summary'!L175)),4,3))</f>
        <v>4</v>
      </c>
      <c r="K176" s="49">
        <f>if(isnumber(search("Yes",'2_all_summary'!$E175)),if(isnumber(search("Yes",'2_all_summary'!M175)),1,2),if(isnumber(search("No",'2_all_summary'!M175)),4,3))</f>
        <v>4</v>
      </c>
      <c r="L176" s="49">
        <f>if(isnumber(search("Yes",'2_all_summary'!$E175)),if(isnumber(search("Yes",'2_all_summary'!N175)),1,2),if(isnumber(search("No",'2_all_summary'!N175)),4,3))</f>
        <v>4</v>
      </c>
      <c r="M176" s="49">
        <f>if(isnumber(search("Yes",'2_all_summary'!$E175)),if(0&lt;'2_all_summary'!O175,1,2),if(0='2_all_summary'!O175,4,3))</f>
        <v>4</v>
      </c>
      <c r="N176" s="49">
        <f>if(isnumber(search("Yes",'2_all_summary'!$E175)),if(isnumber(search("Yes",'2_all_summary'!P175)),1,2),if(isnumber(search("No",'2_all_summary'!P175)),4,3))</f>
        <v>4</v>
      </c>
      <c r="O176" s="49">
        <f>if(isnumber(search("Yes",'2_all_summary'!$E175)),if(isnumber(search("Yes",'2_all_summary'!Q175)),1,2),if(isnumber(search("No",'2_all_summary'!Q175)),4,3))</f>
        <v>4</v>
      </c>
      <c r="P176" s="49">
        <f>if(isnumber(search("Yes",'2_all_summary'!$E175)),if(isnumber(search("Yes",'2_all_summary'!R175)),1,2),if(isnumber(search("No",'2_all_summary'!R175)),4,3))</f>
        <v>4</v>
      </c>
      <c r="Q176" s="49">
        <f>if(isnumber(search("Yes",'2_all_summary'!$E175)),if(0&lt;'2_all_summary'!S175,1,2),if(0='2_all_summary'!S175,4,3))</f>
        <v>4</v>
      </c>
      <c r="R176" s="49">
        <f>if(isnumber(search("Yes",'2_all_summary'!$E175)),if(isnumber(search("Yes",'2_all_summary'!T175)),1,2),if(isnumber(search("No",'2_all_summary'!T175)),4,3))</f>
        <v>4</v>
      </c>
    </row>
    <row r="177">
      <c r="G177" s="49"/>
      <c r="H177" s="49" t="str">
        <f>'2_all_summary'!C176</f>
        <v>Co-management in marine fisheries in Malalison Island, central Philippines</v>
      </c>
      <c r="I177" s="49" t="str">
        <f>'2_all_summary'!D176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Ãƒâ€šÃ‚Â© 2000 Taylor &amp; Francis Group, LLC.</v>
      </c>
      <c r="J177" s="49">
        <f>if(isnumber(search("Yes",'2_all_summary'!$E176)),if(isnumber(search("Yes",'2_all_summary'!L176)),1,2),if(isnumber(search("No",'2_all_summary'!L176)),4,3))</f>
        <v>4</v>
      </c>
      <c r="K177" s="49">
        <f>if(isnumber(search("Yes",'2_all_summary'!$E176)),if(isnumber(search("Yes",'2_all_summary'!M176)),1,2),if(isnumber(search("No",'2_all_summary'!M176)),4,3))</f>
        <v>4</v>
      </c>
      <c r="L177" s="49">
        <f>if(isnumber(search("Yes",'2_all_summary'!$E176)),if(isnumber(search("Yes",'2_all_summary'!N176)),1,2),if(isnumber(search("No",'2_all_summary'!N176)),4,3))</f>
        <v>4</v>
      </c>
      <c r="M177" s="49">
        <f>if(isnumber(search("Yes",'2_all_summary'!$E176)),if(0&lt;'2_all_summary'!O176,1,2),if(0='2_all_summary'!O176,4,3))</f>
        <v>4</v>
      </c>
      <c r="N177" s="49">
        <f>if(isnumber(search("Yes",'2_all_summary'!$E176)),if(isnumber(search("Yes",'2_all_summary'!P176)),1,2),if(isnumber(search("No",'2_all_summary'!P176)),4,3))</f>
        <v>4</v>
      </c>
      <c r="O177" s="49">
        <f>if(isnumber(search("Yes",'2_all_summary'!$E176)),if(isnumber(search("Yes",'2_all_summary'!Q176)),1,2),if(isnumber(search("No",'2_all_summary'!Q176)),4,3))</f>
        <v>4</v>
      </c>
      <c r="P177" s="49">
        <f>if(isnumber(search("Yes",'2_all_summary'!$E176)),if(isnumber(search("Yes",'2_all_summary'!R176)),1,2),if(isnumber(search("No",'2_all_summary'!R176)),4,3))</f>
        <v>4</v>
      </c>
      <c r="Q177" s="49">
        <f>if(isnumber(search("Yes",'2_all_summary'!$E176)),if(0&lt;'2_all_summary'!S176,1,2),if(0='2_all_summary'!S176,4,3))</f>
        <v>4</v>
      </c>
      <c r="R177" s="49">
        <f>if(isnumber(search("Yes",'2_all_summary'!$E176)),if(isnumber(search("Yes",'2_all_summary'!T176)),1,2),if(isnumber(search("No",'2_all_summary'!T176)),4,3))</f>
        <v>4</v>
      </c>
    </row>
    <row r="178">
      <c r="G178" s="49"/>
      <c r="H178" s="49" t="str">
        <f>'2_all_summary'!C177</f>
        <v>Co-management of Caribbean Community (CARICOM) fisheries</v>
      </c>
      <c r="I178" s="49" t="str">
        <f>'2_all_summary'!D177</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178" s="49">
        <f>if(isnumber(search("Yes",'2_all_summary'!$E177)),if(isnumber(search("Yes",'2_all_summary'!L177)),1,2),if(isnumber(search("No",'2_all_summary'!L177)),4,3))</f>
        <v>4</v>
      </c>
      <c r="K178" s="49">
        <f>if(isnumber(search("Yes",'2_all_summary'!$E177)),if(isnumber(search("Yes",'2_all_summary'!M177)),1,2),if(isnumber(search("No",'2_all_summary'!M177)),4,3))</f>
        <v>4</v>
      </c>
      <c r="L178" s="49">
        <f>if(isnumber(search("Yes",'2_all_summary'!$E177)),if(isnumber(search("Yes",'2_all_summary'!N177)),1,2),if(isnumber(search("No",'2_all_summary'!N177)),4,3))</f>
        <v>4</v>
      </c>
      <c r="M178" s="49">
        <f>if(isnumber(search("Yes",'2_all_summary'!$E177)),if(0&lt;'2_all_summary'!O177,1,2),if(0='2_all_summary'!O177,4,3))</f>
        <v>4</v>
      </c>
      <c r="N178" s="49">
        <f>if(isnumber(search("Yes",'2_all_summary'!$E177)),if(isnumber(search("Yes",'2_all_summary'!P177)),1,2),if(isnumber(search("No",'2_all_summary'!P177)),4,3))</f>
        <v>4</v>
      </c>
      <c r="O178" s="49">
        <f>if(isnumber(search("Yes",'2_all_summary'!$E177)),if(isnumber(search("Yes",'2_all_summary'!Q177)),1,2),if(isnumber(search("No",'2_all_summary'!Q177)),4,3))</f>
        <v>4</v>
      </c>
      <c r="P178" s="49">
        <f>if(isnumber(search("Yes",'2_all_summary'!$E177)),if(isnumber(search("Yes",'2_all_summary'!R177)),1,2),if(isnumber(search("No",'2_all_summary'!R177)),4,3))</f>
        <v>4</v>
      </c>
      <c r="Q178" s="49">
        <f>if(isnumber(search("Yes",'2_all_summary'!$E177)),if(0&lt;'2_all_summary'!S177,1,2),if(0='2_all_summary'!S177,4,3))</f>
        <v>4</v>
      </c>
      <c r="R178" s="49">
        <f>if(isnumber(search("Yes",'2_all_summary'!$E177)),if(isnumber(search("Yes",'2_all_summary'!T177)),1,2),if(isnumber(search("No",'2_all_summary'!T177)),4,3))</f>
        <v>4</v>
      </c>
    </row>
    <row r="179">
      <c r="G179" s="49"/>
      <c r="H179" s="49" t="str">
        <f>'2_all_summary'!C178</f>
        <v>Co-management of coral reef fisheries: A critical evaluation of the literature</v>
      </c>
      <c r="I179" s="49" t="str">
        <f>'2_all_summary'!D178</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Ãƒâ€šÃ‚Â© 2011 Elsevier Ltd.</v>
      </c>
      <c r="J179" s="49">
        <f>if(isnumber(search("Yes",'2_all_summary'!$E178)),if(isnumber(search("Yes",'2_all_summary'!L178)),1,2),if(isnumber(search("No",'2_all_summary'!L178)),4,3))</f>
        <v>4</v>
      </c>
      <c r="K179" s="49">
        <f>if(isnumber(search("Yes",'2_all_summary'!$E178)),if(isnumber(search("Yes",'2_all_summary'!M178)),1,2),if(isnumber(search("No",'2_all_summary'!M178)),4,3))</f>
        <v>4</v>
      </c>
      <c r="L179" s="49">
        <f>if(isnumber(search("Yes",'2_all_summary'!$E178)),if(isnumber(search("Yes",'2_all_summary'!N178)),1,2),if(isnumber(search("No",'2_all_summary'!N178)),4,3))</f>
        <v>4</v>
      </c>
      <c r="M179" s="49">
        <f>if(isnumber(search("Yes",'2_all_summary'!$E178)),if(0&lt;'2_all_summary'!O178,1,2),if(0='2_all_summary'!O178,4,3))</f>
        <v>4</v>
      </c>
      <c r="N179" s="49">
        <f>if(isnumber(search("Yes",'2_all_summary'!$E178)),if(isnumber(search("Yes",'2_all_summary'!P178)),1,2),if(isnumber(search("No",'2_all_summary'!P178)),4,3))</f>
        <v>4</v>
      </c>
      <c r="O179" s="49">
        <f>if(isnumber(search("Yes",'2_all_summary'!$E178)),if(isnumber(search("Yes",'2_all_summary'!Q178)),1,2),if(isnumber(search("No",'2_all_summary'!Q178)),4,3))</f>
        <v>4</v>
      </c>
      <c r="P179" s="49">
        <f>if(isnumber(search("Yes",'2_all_summary'!$E178)),if(isnumber(search("Yes",'2_all_summary'!R178)),1,2),if(isnumber(search("No",'2_all_summary'!R178)),4,3))</f>
        <v>4</v>
      </c>
      <c r="Q179" s="49">
        <f>if(isnumber(search("Yes",'2_all_summary'!$E178)),if(0&lt;'2_all_summary'!S178,1,2),if(0='2_all_summary'!S178,4,3))</f>
        <v>4</v>
      </c>
      <c r="R179" s="49">
        <f>if(isnumber(search("Yes",'2_all_summary'!$E178)),if(isnumber(search("Yes",'2_all_summary'!T178)),1,2),if(isnumber(search("No",'2_all_summary'!T178)),4,3))</f>
        <v>4</v>
      </c>
    </row>
    <row r="180">
      <c r="G180" s="49"/>
      <c r="H180" s="49" t="str">
        <f>'2_all_summary'!C179</f>
        <v>Co-management policy can reduce resilience in traditionally managed marine ecosystems</v>
      </c>
      <c r="I180" s="49" t="str">
        <f>'2_all_summary'!D179</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Ãƒâ€šÃ‚Â© 2006 Springer Science+Business Media, Inc.</v>
      </c>
      <c r="J180" s="49">
        <f>if(isnumber(search("Yes",'2_all_summary'!$E179)),if(isnumber(search("Yes",'2_all_summary'!L179)),1,2),if(isnumber(search("No",'2_all_summary'!L179)),4,3))</f>
        <v>4</v>
      </c>
      <c r="K180" s="49">
        <f>if(isnumber(search("Yes",'2_all_summary'!$E179)),if(isnumber(search("Yes",'2_all_summary'!M179)),1,2),if(isnumber(search("No",'2_all_summary'!M179)),4,3))</f>
        <v>4</v>
      </c>
      <c r="L180" s="49">
        <f>if(isnumber(search("Yes",'2_all_summary'!$E179)),if(isnumber(search("Yes",'2_all_summary'!N179)),1,2),if(isnumber(search("No",'2_all_summary'!N179)),4,3))</f>
        <v>4</v>
      </c>
      <c r="M180" s="49">
        <f>if(isnumber(search("Yes",'2_all_summary'!$E179)),if(0&lt;'2_all_summary'!O179,1,2),if(0='2_all_summary'!O179,4,3))</f>
        <v>4</v>
      </c>
      <c r="N180" s="49">
        <f>if(isnumber(search("Yes",'2_all_summary'!$E179)),if(isnumber(search("Yes",'2_all_summary'!P179)),1,2),if(isnumber(search("No",'2_all_summary'!P179)),4,3))</f>
        <v>4</v>
      </c>
      <c r="O180" s="49">
        <f>if(isnumber(search("Yes",'2_all_summary'!$E179)),if(isnumber(search("Yes",'2_all_summary'!Q179)),1,2),if(isnumber(search("No",'2_all_summary'!Q179)),4,3))</f>
        <v>4</v>
      </c>
      <c r="P180" s="49">
        <f>if(isnumber(search("Yes",'2_all_summary'!$E179)),if(isnumber(search("Yes",'2_all_summary'!R179)),1,2),if(isnumber(search("No",'2_all_summary'!R179)),4,3))</f>
        <v>4</v>
      </c>
      <c r="Q180" s="49">
        <f>if(isnumber(search("Yes",'2_all_summary'!$E179)),if(0&lt;'2_all_summary'!S179,1,2),if(0='2_all_summary'!S179,4,3))</f>
        <v>4</v>
      </c>
      <c r="R180" s="49">
        <f>if(isnumber(search("Yes",'2_all_summary'!$E179)),if(isnumber(search("Yes",'2_all_summary'!T179)),1,2),if(isnumber(search("No",'2_all_summary'!T179)),4,3))</f>
        <v>4</v>
      </c>
    </row>
    <row r="181">
      <c r="G181" s="49"/>
      <c r="H181" s="49" t="str">
        <f>'2_all_summary'!C180</f>
        <v>Co-operation or capture? The paradox of co-management and community participation in natural resource management and environmental policy-making</v>
      </c>
      <c r="I181" s="49" t="str">
        <f>'2_all_summary'!D180</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181" s="49">
        <f>if(isnumber(search("Yes",'2_all_summary'!$E180)),if(isnumber(search("Yes",'2_all_summary'!L180)),1,2),if(isnumber(search("No",'2_all_summary'!L180)),4,3))</f>
        <v>4</v>
      </c>
      <c r="K181" s="49">
        <f>if(isnumber(search("Yes",'2_all_summary'!$E180)),if(isnumber(search("Yes",'2_all_summary'!M180)),1,2),if(isnumber(search("No",'2_all_summary'!M180)),4,3))</f>
        <v>4</v>
      </c>
      <c r="L181" s="49">
        <f>if(isnumber(search("Yes",'2_all_summary'!$E180)),if(isnumber(search("Yes",'2_all_summary'!N180)),1,2),if(isnumber(search("No",'2_all_summary'!N180)),4,3))</f>
        <v>4</v>
      </c>
      <c r="M181" s="49">
        <f>if(isnumber(search("Yes",'2_all_summary'!$E180)),if(0&lt;'2_all_summary'!O180,1,2),if(0='2_all_summary'!O180,4,3))</f>
        <v>4</v>
      </c>
      <c r="N181" s="49">
        <f>if(isnumber(search("Yes",'2_all_summary'!$E180)),if(isnumber(search("Yes",'2_all_summary'!P180)),1,2),if(isnumber(search("No",'2_all_summary'!P180)),4,3))</f>
        <v>4</v>
      </c>
      <c r="O181" s="49">
        <f>if(isnumber(search("Yes",'2_all_summary'!$E180)),if(isnumber(search("Yes",'2_all_summary'!Q180)),1,2),if(isnumber(search("No",'2_all_summary'!Q180)),4,3))</f>
        <v>4</v>
      </c>
      <c r="P181" s="49">
        <f>if(isnumber(search("Yes",'2_all_summary'!$E180)),if(isnumber(search("Yes",'2_all_summary'!R180)),1,2),if(isnumber(search("No",'2_all_summary'!R180)),4,3))</f>
        <v>4</v>
      </c>
      <c r="Q181" s="49">
        <f>if(isnumber(search("Yes",'2_all_summary'!$E180)),if(0&lt;'2_all_summary'!S180,1,2),if(0='2_all_summary'!S180,4,3))</f>
        <v>4</v>
      </c>
      <c r="R181" s="49">
        <f>if(isnumber(search("Yes",'2_all_summary'!$E180)),if(isnumber(search("Yes",'2_all_summary'!T180)),1,2),if(isnumber(search("No",'2_all_summary'!T180)),4,3))</f>
        <v>4</v>
      </c>
    </row>
    <row r="182">
      <c r="G182" s="49"/>
      <c r="H182" s="49" t="str">
        <f>'2_all_summary'!C181</f>
        <v>Coastal Area Management through the Eco blue Sea concept in the settlement of tribe Bajo, Torokeku Village</v>
      </c>
      <c r="I182" s="49" t="str">
        <f>'2_all_summary'!D181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Ãƒâ€šÃ‚Â© Published under licence by IOP Publishing Ltd.</v>
      </c>
      <c r="J182" s="49">
        <f>if(isnumber(search("Yes",'2_all_summary'!$E181)),if(isnumber(search("Yes",'2_all_summary'!L181)),1,2),if(isnumber(search("No",'2_all_summary'!L181)),4,3))</f>
        <v>4</v>
      </c>
      <c r="K182" s="49">
        <f>if(isnumber(search("Yes",'2_all_summary'!$E181)),if(isnumber(search("Yes",'2_all_summary'!M181)),1,2),if(isnumber(search("No",'2_all_summary'!M181)),4,3))</f>
        <v>4</v>
      </c>
      <c r="L182" s="49">
        <f>if(isnumber(search("Yes",'2_all_summary'!$E181)),if(isnumber(search("Yes",'2_all_summary'!N181)),1,2),if(isnumber(search("No",'2_all_summary'!N181)),4,3))</f>
        <v>4</v>
      </c>
      <c r="M182" s="49">
        <f>if(isnumber(search("Yes",'2_all_summary'!$E181)),if(0&lt;'2_all_summary'!O181,1,2),if(0='2_all_summary'!O181,4,3))</f>
        <v>4</v>
      </c>
      <c r="N182" s="49">
        <f>if(isnumber(search("Yes",'2_all_summary'!$E181)),if(isnumber(search("Yes",'2_all_summary'!P181)),1,2),if(isnumber(search("No",'2_all_summary'!P181)),4,3))</f>
        <v>4</v>
      </c>
      <c r="O182" s="49">
        <f>if(isnumber(search("Yes",'2_all_summary'!$E181)),if(isnumber(search("Yes",'2_all_summary'!Q181)),1,2),if(isnumber(search("No",'2_all_summary'!Q181)),4,3))</f>
        <v>4</v>
      </c>
      <c r="P182" s="49">
        <f>if(isnumber(search("Yes",'2_all_summary'!$E181)),if(isnumber(search("Yes",'2_all_summary'!R181)),1,2),if(isnumber(search("No",'2_all_summary'!R181)),4,3))</f>
        <v>4</v>
      </c>
      <c r="Q182" s="49">
        <f>if(isnumber(search("Yes",'2_all_summary'!$E181)),if(0&lt;'2_all_summary'!S181,1,2),if(0='2_all_summary'!S181,4,3))</f>
        <v>4</v>
      </c>
      <c r="R182" s="49">
        <f>if(isnumber(search("Yes",'2_all_summary'!$E181)),if(isnumber(search("Yes",'2_all_summary'!T181)),1,2),if(isnumber(search("No",'2_all_summary'!T181)),4,3))</f>
        <v>4</v>
      </c>
    </row>
    <row r="183">
      <c r="G183" s="49"/>
      <c r="H183" s="49" t="str">
        <f>'2_all_summary'!C182</f>
        <v>Coastal habitats and their importance for the diversity of benthic communities: A species- and trait-based approach</v>
      </c>
      <c r="I183" s="49" t="str">
        <f>'2_all_summary'!D182</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Ãƒâ€šÃ‚Â© 2019 Elsevier Ltd</v>
      </c>
      <c r="J183" s="49">
        <f>if(isnumber(search("Yes",'2_all_summary'!$E182)),if(isnumber(search("Yes",'2_all_summary'!L182)),1,2),if(isnumber(search("No",'2_all_summary'!L182)),4,3))</f>
        <v>4</v>
      </c>
      <c r="K183" s="49">
        <f>if(isnumber(search("Yes",'2_all_summary'!$E182)),if(isnumber(search("Yes",'2_all_summary'!M182)),1,2),if(isnumber(search("No",'2_all_summary'!M182)),4,3))</f>
        <v>4</v>
      </c>
      <c r="L183" s="49">
        <f>if(isnumber(search("Yes",'2_all_summary'!$E182)),if(isnumber(search("Yes",'2_all_summary'!N182)),1,2),if(isnumber(search("No",'2_all_summary'!N182)),4,3))</f>
        <v>4</v>
      </c>
      <c r="M183" s="49">
        <f>if(isnumber(search("Yes",'2_all_summary'!$E182)),if(0&lt;'2_all_summary'!O182,1,2),if(0='2_all_summary'!O182,4,3))</f>
        <v>4</v>
      </c>
      <c r="N183" s="49">
        <f>if(isnumber(search("Yes",'2_all_summary'!$E182)),if(isnumber(search("Yes",'2_all_summary'!P182)),1,2),if(isnumber(search("No",'2_all_summary'!P182)),4,3))</f>
        <v>4</v>
      </c>
      <c r="O183" s="49">
        <f>if(isnumber(search("Yes",'2_all_summary'!$E182)),if(isnumber(search("Yes",'2_all_summary'!Q182)),1,2),if(isnumber(search("No",'2_all_summary'!Q182)),4,3))</f>
        <v>4</v>
      </c>
      <c r="P183" s="49">
        <f>if(isnumber(search("Yes",'2_all_summary'!$E182)),if(isnumber(search("Yes",'2_all_summary'!R182)),1,2),if(isnumber(search("No",'2_all_summary'!R182)),4,3))</f>
        <v>4</v>
      </c>
      <c r="Q183" s="49">
        <f>if(isnumber(search("Yes",'2_all_summary'!$E182)),if(0&lt;'2_all_summary'!S182,1,2),if(0='2_all_summary'!S182,4,3))</f>
        <v>4</v>
      </c>
      <c r="R183" s="49">
        <f>if(isnumber(search("Yes",'2_all_summary'!$E182)),if(isnumber(search("Yes",'2_all_summary'!T182)),1,2),if(isnumber(search("No",'2_all_summary'!T182)),4,3))</f>
        <v>4</v>
      </c>
    </row>
    <row r="184">
      <c r="G184" s="49"/>
      <c r="H184" s="49" t="str">
        <f>'2_all_summary'!C183</f>
        <v>Coastal management challenges from a community perspective: The problem of 'stealth privatization' in a Canadian fishery</v>
      </c>
      <c r="I184" s="49" t="str">
        <f>'2_all_summary'!D183</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Ãƒâ€šÃ‚Â© 2009 Elsevier Ltd. All rights reserved.</v>
      </c>
      <c r="J184" s="49">
        <f>if(isnumber(search("Yes",'2_all_summary'!$E183)),if(isnumber(search("Yes",'2_all_summary'!L183)),1,2),if(isnumber(search("No",'2_all_summary'!L183)),4,3))</f>
        <v>4</v>
      </c>
      <c r="K184" s="49">
        <f>if(isnumber(search("Yes",'2_all_summary'!$E183)),if(isnumber(search("Yes",'2_all_summary'!M183)),1,2),if(isnumber(search("No",'2_all_summary'!M183)),4,3))</f>
        <v>4</v>
      </c>
      <c r="L184" s="49">
        <f>if(isnumber(search("Yes",'2_all_summary'!$E183)),if(isnumber(search("Yes",'2_all_summary'!N183)),1,2),if(isnumber(search("No",'2_all_summary'!N183)),4,3))</f>
        <v>4</v>
      </c>
      <c r="M184" s="49">
        <f>if(isnumber(search("Yes",'2_all_summary'!$E183)),if(0&lt;'2_all_summary'!O183,1,2),if(0='2_all_summary'!O183,4,3))</f>
        <v>4</v>
      </c>
      <c r="N184" s="49">
        <f>if(isnumber(search("Yes",'2_all_summary'!$E183)),if(isnumber(search("Yes",'2_all_summary'!P183)),1,2),if(isnumber(search("No",'2_all_summary'!P183)),4,3))</f>
        <v>4</v>
      </c>
      <c r="O184" s="49">
        <f>if(isnumber(search("Yes",'2_all_summary'!$E183)),if(isnumber(search("Yes",'2_all_summary'!Q183)),1,2),if(isnumber(search("No",'2_all_summary'!Q183)),4,3))</f>
        <v>4</v>
      </c>
      <c r="P184" s="49">
        <f>if(isnumber(search("Yes",'2_all_summary'!$E183)),if(isnumber(search("Yes",'2_all_summary'!R183)),1,2),if(isnumber(search("No",'2_all_summary'!R183)),4,3))</f>
        <v>4</v>
      </c>
      <c r="Q184" s="49">
        <f>if(isnumber(search("Yes",'2_all_summary'!$E183)),if(0&lt;'2_all_summary'!S183,1,2),if(0='2_all_summary'!S183,4,3))</f>
        <v>4</v>
      </c>
      <c r="R184" s="49">
        <f>if(isnumber(search("Yes",'2_all_summary'!$E183)),if(isnumber(search("Yes",'2_all_summary'!T183)),1,2),if(isnumber(search("No",'2_all_summary'!T183)),4,3))</f>
        <v>4</v>
      </c>
    </row>
    <row r="185">
      <c r="G185" s="49"/>
      <c r="H185" s="49" t="str">
        <f>'2_all_summary'!C184</f>
        <v>Coastal management in Tanga, Tanzania: A decentralized community-based approach</v>
      </c>
      <c r="I185" s="49" t="str">
        <f>'2_all_summary'!D184</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185" s="49">
        <f>if(isnumber(search("Yes",'2_all_summary'!$E184)),if(isnumber(search("Yes",'2_all_summary'!L184)),1,2),if(isnumber(search("No",'2_all_summary'!L184)),4,3))</f>
        <v>4</v>
      </c>
      <c r="K185" s="49">
        <f>if(isnumber(search("Yes",'2_all_summary'!$E184)),if(isnumber(search("Yes",'2_all_summary'!M184)),1,2),if(isnumber(search("No",'2_all_summary'!M184)),4,3))</f>
        <v>4</v>
      </c>
      <c r="L185" s="49">
        <f>if(isnumber(search("Yes",'2_all_summary'!$E184)),if(isnumber(search("Yes",'2_all_summary'!N184)),1,2),if(isnumber(search("No",'2_all_summary'!N184)),4,3))</f>
        <v>4</v>
      </c>
      <c r="M185" s="49">
        <f>if(isnumber(search("Yes",'2_all_summary'!$E184)),if(0&lt;'2_all_summary'!O184,1,2),if(0='2_all_summary'!O184,4,3))</f>
        <v>4</v>
      </c>
      <c r="N185" s="49">
        <f>if(isnumber(search("Yes",'2_all_summary'!$E184)),if(isnumber(search("Yes",'2_all_summary'!P184)),1,2),if(isnumber(search("No",'2_all_summary'!P184)),4,3))</f>
        <v>4</v>
      </c>
      <c r="O185" s="49">
        <f>if(isnumber(search("Yes",'2_all_summary'!$E184)),if(isnumber(search("Yes",'2_all_summary'!Q184)),1,2),if(isnumber(search("No",'2_all_summary'!Q184)),4,3))</f>
        <v>4</v>
      </c>
      <c r="P185" s="49">
        <f>if(isnumber(search("Yes",'2_all_summary'!$E184)),if(isnumber(search("Yes",'2_all_summary'!R184)),1,2),if(isnumber(search("No",'2_all_summary'!R184)),4,3))</f>
        <v>4</v>
      </c>
      <c r="Q185" s="49">
        <f>if(isnumber(search("Yes",'2_all_summary'!$E184)),if(0&lt;'2_all_summary'!S184,1,2),if(0='2_all_summary'!S184,4,3))</f>
        <v>4</v>
      </c>
      <c r="R185" s="49">
        <f>if(isnumber(search("Yes",'2_all_summary'!$E184)),if(isnumber(search("Yes",'2_all_summary'!T184)),1,2),if(isnumber(search("No",'2_all_summary'!T184)),4,3))</f>
        <v>4</v>
      </c>
    </row>
    <row r="186">
      <c r="G186" s="49"/>
      <c r="H186" s="49" t="str">
        <f>'2_all_summary'!C185</f>
        <v>Coastal resource management in the Philippines: A case study in the Central Visayas region</v>
      </c>
      <c r="I186" s="49" t="str">
        <f>'2_all_summary'!D185</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186" s="49">
        <f>if(isnumber(search("Yes",'2_all_summary'!$E185)),if(isnumber(search("Yes",'2_all_summary'!L185)),1,2),if(isnumber(search("No",'2_all_summary'!L185)),4,3))</f>
        <v>4</v>
      </c>
      <c r="K186" s="49">
        <f>if(isnumber(search("Yes",'2_all_summary'!$E185)),if(isnumber(search("Yes",'2_all_summary'!M185)),1,2),if(isnumber(search("No",'2_all_summary'!M185)),4,3))</f>
        <v>4</v>
      </c>
      <c r="L186" s="49">
        <f>if(isnumber(search("Yes",'2_all_summary'!$E185)),if(isnumber(search("Yes",'2_all_summary'!N185)),1,2),if(isnumber(search("No",'2_all_summary'!N185)),4,3))</f>
        <v>4</v>
      </c>
      <c r="M186" s="49">
        <f>if(isnumber(search("Yes",'2_all_summary'!$E185)),if(0&lt;'2_all_summary'!O185,1,2),if(0='2_all_summary'!O185,4,3))</f>
        <v>4</v>
      </c>
      <c r="N186" s="49">
        <f>if(isnumber(search("Yes",'2_all_summary'!$E185)),if(isnumber(search("Yes",'2_all_summary'!P185)),1,2),if(isnumber(search("No",'2_all_summary'!P185)),4,3))</f>
        <v>4</v>
      </c>
      <c r="O186" s="49">
        <f>if(isnumber(search("Yes",'2_all_summary'!$E185)),if(isnumber(search("Yes",'2_all_summary'!Q185)),1,2),if(isnumber(search("No",'2_all_summary'!Q185)),4,3))</f>
        <v>4</v>
      </c>
      <c r="P186" s="49">
        <f>if(isnumber(search("Yes",'2_all_summary'!$E185)),if(isnumber(search("Yes",'2_all_summary'!R185)),1,2),if(isnumber(search("No",'2_all_summary'!R185)),4,3))</f>
        <v>4</v>
      </c>
      <c r="Q186" s="49">
        <f>if(isnumber(search("Yes",'2_all_summary'!$E185)),if(0&lt;'2_all_summary'!S185,1,2),if(0='2_all_summary'!S185,4,3))</f>
        <v>4</v>
      </c>
      <c r="R186" s="49">
        <f>if(isnumber(search("Yes",'2_all_summary'!$E185)),if(isnumber(search("Yes",'2_all_summary'!T185)),1,2),if(isnumber(search("No",'2_all_summary'!T185)),4,3))</f>
        <v>4</v>
      </c>
    </row>
    <row r="187">
      <c r="G187" s="49"/>
      <c r="H187" s="49" t="str">
        <f>'2_all_summary'!C186</f>
        <v>Coastal resources management planning and implementation for the Fishery Sector Program of the Philippines</v>
      </c>
      <c r="I187" s="49" t="str">
        <f>'2_all_summary'!D186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187" s="49">
        <f>if(isnumber(search("Yes",'2_all_summary'!$E186)),if(isnumber(search("Yes",'2_all_summary'!L186)),1,2),if(isnumber(search("No",'2_all_summary'!L186)),4,3))</f>
        <v>4</v>
      </c>
      <c r="K187" s="49">
        <f>if(isnumber(search("Yes",'2_all_summary'!$E186)),if(isnumber(search("Yes",'2_all_summary'!M186)),1,2),if(isnumber(search("No",'2_all_summary'!M186)),4,3))</f>
        <v>4</v>
      </c>
      <c r="L187" s="49">
        <f>if(isnumber(search("Yes",'2_all_summary'!$E186)),if(isnumber(search("Yes",'2_all_summary'!N186)),1,2),if(isnumber(search("No",'2_all_summary'!N186)),4,3))</f>
        <v>4</v>
      </c>
      <c r="M187" s="49">
        <f>if(isnumber(search("Yes",'2_all_summary'!$E186)),if(0&lt;'2_all_summary'!O186,1,2),if(0='2_all_summary'!O186,4,3))</f>
        <v>4</v>
      </c>
      <c r="N187" s="49">
        <f>if(isnumber(search("Yes",'2_all_summary'!$E186)),if(isnumber(search("Yes",'2_all_summary'!P186)),1,2),if(isnumber(search("No",'2_all_summary'!P186)),4,3))</f>
        <v>4</v>
      </c>
      <c r="O187" s="49">
        <f>if(isnumber(search("Yes",'2_all_summary'!$E186)),if(isnumber(search("Yes",'2_all_summary'!Q186)),1,2),if(isnumber(search("No",'2_all_summary'!Q186)),4,3))</f>
        <v>4</v>
      </c>
      <c r="P187" s="49">
        <f>if(isnumber(search("Yes",'2_all_summary'!$E186)),if(isnumber(search("Yes",'2_all_summary'!R186)),1,2),if(isnumber(search("No",'2_all_summary'!R186)),4,3))</f>
        <v>4</v>
      </c>
      <c r="Q187" s="49">
        <f>if(isnumber(search("Yes",'2_all_summary'!$E186)),if(0&lt;'2_all_summary'!S186,1,2),if(0='2_all_summary'!S186,4,3))</f>
        <v>4</v>
      </c>
      <c r="R187" s="49">
        <f>if(isnumber(search("Yes",'2_all_summary'!$E186)),if(isnumber(search("Yes",'2_all_summary'!T186)),1,2),if(isnumber(search("No",'2_all_summary'!T186)),4,3))</f>
        <v>4</v>
      </c>
    </row>
    <row r="188">
      <c r="G188" s="49"/>
      <c r="H188" s="49" t="str">
        <f>'2_all_summary'!C187</f>
        <v>Coastal-marine extractive reserves: Reflections on the pre-implementation stage</v>
      </c>
      <c r="I188" s="49" t="str">
        <f>'2_all_summary'!D187</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Ãƒâ€šÃ‚Â© 2018, Universidade Estadual de Campinas.Este artÃƒÆ’Ã‚Â­culo tiene como objetivo reflexionar sobre el proceso de institucionalizaciÃƒÆ’Ã‚Â³n de reservas extractivas, especialmente las situadas en el entorno marino costero, a la luz del concepto de cogestiÃƒÆ’Ã‚Â³n basada en la comunidad. El foco del anÃƒÆ’Ã‚Â¡lisis se basa en la etapa previa a la implementaciÃƒÆ’Ã‚Â³n de Reservas Extractivas Marino Costeras, en especial de dos reservas extractivas no promulgadas en la costa de Santa Catarina. El estudio muestra que las normas de procedimiento que regulan los procesos de creaciÃƒÆ’Ã‚Â³n de Resex, buscando asegurar los mecanismos de participaciÃƒÆ’Ã‚Â³n social y el protagonismo de la poblaciÃƒÆ’Ã‚Â³n tradicional, se muestran por debajo del reto propuesto. La relaciÃƒÆ’Ã‚Â³n jerÃƒÆ’Ã‚Â¡rquica entre la conservaciÃƒÆ’Ã‚Â³n de la naturaleza y los derechos de las poblaciones tradicionales, con privilegio a la primera, atraviesa toda la construcciÃƒÆ’Ã‚Â³n de esta etapa, por lo que los pescadores artesanales no son sujetos del proceso. Ãƒâ€šÃ‚Â© 2018, Universidade Estadual de Campinas.Este artigo tem o intuito de refletir sobre o processo de institucionalizaÃƒÆ’Ã‚Â§ÃƒÆ’Ã‚Â£o das Reservas Extrativistas (Resex), mais especificamente daquelas situadas em ambiente marinho costeiro, ÃƒÆ’Ã‚Â luz do conceito de cogestÃƒÆ’Ã‚Â£o de base comunitÃƒÆ’Ã‚Â¡ria. O foco da anÃƒÆ’Ã‚Â¡lise recai sobre a etapa prÃƒÆ’Ã‚Â©-implementaÃƒÆ’Ã‚Â§ÃƒÆ’Ã‚Â£o das Resex Marinho-Costeiras, em especial de duas Reservas Extrativistas ainda nÃƒÆ’Ã‚Â£o decretadas no litoral de Santa Catarina. O estudo demonstra que as prescriÃƒÆ’Ã‚Â§ÃƒÆ’Ã‚Âµes formais que regulamentam os processos de criaÃƒÆ’Ã‚Â§ÃƒÆ’Ã‚Â£o das Resex, buscando assegurar os mecanismos de participaÃƒÆ’Ã‚Â§ÃƒÆ’Ã‚Â£o social e protagonismo da populaÃƒÆ’Ã‚Â§ÃƒÆ’Ã‚Â£o tradicional, mostram-se aquÃƒÆ’Ã‚Â©m do desafio proposto. A relaÃƒÆ’Ã‚Â§ÃƒÆ’Ã‚Â£o de hierarquia entre conservaÃƒÆ’Ã‚Â§ÃƒÆ’Ã‚Â£o da natureza e direito das populaÃƒÆ’Ã‚Â§ÃƒÆ’Ã‚Âµes tradicionais, com privilÃƒÆ’Ã‚Â©gio ÃƒÆ’Ã‚Â primeira, transpassa toda a construÃƒÆ’Ã‚Â§ÃƒÆ’Ã‚Â£o desta etapa, de modo que os pescadores artesanais nÃƒÆ’Ã‚Â£o sÃƒÆ’Ã‚Â£o sujeitos do processo. Ãƒâ€šÃ‚Â© 2018, Universidade Estadual de Campinas.</v>
      </c>
      <c r="J188" s="49">
        <f>if(isnumber(search("Yes",'2_all_summary'!$E187)),if(isnumber(search("Yes",'2_all_summary'!L187)),1,2),if(isnumber(search("No",'2_all_summary'!L187)),4,3))</f>
        <v>4</v>
      </c>
      <c r="K188" s="49">
        <f>if(isnumber(search("Yes",'2_all_summary'!$E187)),if(isnumber(search("Yes",'2_all_summary'!M187)),1,2),if(isnumber(search("No",'2_all_summary'!M187)),4,3))</f>
        <v>4</v>
      </c>
      <c r="L188" s="49">
        <f>if(isnumber(search("Yes",'2_all_summary'!$E187)),if(isnumber(search("Yes",'2_all_summary'!N187)),1,2),if(isnumber(search("No",'2_all_summary'!N187)),4,3))</f>
        <v>4</v>
      </c>
      <c r="M188" s="49">
        <f>if(isnumber(search("Yes",'2_all_summary'!$E187)),if(0&lt;'2_all_summary'!O187,1,2),if(0='2_all_summary'!O187,4,3))</f>
        <v>4</v>
      </c>
      <c r="N188" s="49">
        <f>if(isnumber(search("Yes",'2_all_summary'!$E187)),if(isnumber(search("Yes",'2_all_summary'!P187)),1,2),if(isnumber(search("No",'2_all_summary'!P187)),4,3))</f>
        <v>4</v>
      </c>
      <c r="O188" s="49">
        <f>if(isnumber(search("Yes",'2_all_summary'!$E187)),if(isnumber(search("Yes",'2_all_summary'!Q187)),1,2),if(isnumber(search("No",'2_all_summary'!Q187)),4,3))</f>
        <v>4</v>
      </c>
      <c r="P188" s="49">
        <f>if(isnumber(search("Yes",'2_all_summary'!$E187)),if(isnumber(search("Yes",'2_all_summary'!R187)),1,2),if(isnumber(search("No",'2_all_summary'!R187)),4,3))</f>
        <v>4</v>
      </c>
      <c r="Q188" s="49">
        <f>if(isnumber(search("Yes",'2_all_summary'!$E187)),if(0&lt;'2_all_summary'!S187,1,2),if(0='2_all_summary'!S187,4,3))</f>
        <v>4</v>
      </c>
      <c r="R188" s="49">
        <f>if(isnumber(search("Yes",'2_all_summary'!$E187)),if(isnumber(search("Yes",'2_all_summary'!T187)),1,2),if(isnumber(search("No",'2_all_summary'!T187)),4,3))</f>
        <v>4</v>
      </c>
    </row>
    <row r="189">
      <c r="G189" s="49"/>
      <c r="H189" s="49" t="str">
        <f>'2_all_summary'!C188</f>
        <v>Cockles in custody: The role of common property arrangements in the ecological sustainability of mangrove fisheries on the Ecuadorian coast</v>
      </c>
      <c r="I189" s="49" t="str">
        <f>'2_all_summary'!D188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189" s="49">
        <f>if(isnumber(search("Yes",'2_all_summary'!$E188)),if(isnumber(search("Yes",'2_all_summary'!L188)),1,2),if(isnumber(search("No",'2_all_summary'!L188)),4,3))</f>
        <v>4</v>
      </c>
      <c r="K189" s="49">
        <f>if(isnumber(search("Yes",'2_all_summary'!$E188)),if(isnumber(search("Yes",'2_all_summary'!M188)),1,2),if(isnumber(search("No",'2_all_summary'!M188)),4,3))</f>
        <v>4</v>
      </c>
      <c r="L189" s="49">
        <f>if(isnumber(search("Yes",'2_all_summary'!$E188)),if(isnumber(search("Yes",'2_all_summary'!N188)),1,2),if(isnumber(search("No",'2_all_summary'!N188)),4,3))</f>
        <v>4</v>
      </c>
      <c r="M189" s="49">
        <f>if(isnumber(search("Yes",'2_all_summary'!$E188)),if(0&lt;'2_all_summary'!O188,1,2),if(0='2_all_summary'!O188,4,3))</f>
        <v>4</v>
      </c>
      <c r="N189" s="49">
        <f>if(isnumber(search("Yes",'2_all_summary'!$E188)),if(isnumber(search("Yes",'2_all_summary'!P188)),1,2),if(isnumber(search("No",'2_all_summary'!P188)),4,3))</f>
        <v>4</v>
      </c>
      <c r="O189" s="49">
        <f>if(isnumber(search("Yes",'2_all_summary'!$E188)),if(isnumber(search("Yes",'2_all_summary'!Q188)),1,2),if(isnumber(search("No",'2_all_summary'!Q188)),4,3))</f>
        <v>4</v>
      </c>
      <c r="P189" s="49">
        <f>if(isnumber(search("Yes",'2_all_summary'!$E188)),if(isnumber(search("Yes",'2_all_summary'!R188)),1,2),if(isnumber(search("No",'2_all_summary'!R188)),4,3))</f>
        <v>4</v>
      </c>
      <c r="Q189" s="49">
        <f>if(isnumber(search("Yes",'2_all_summary'!$E188)),if(0&lt;'2_all_summary'!S188,1,2),if(0='2_all_summary'!S188,4,3))</f>
        <v>4</v>
      </c>
      <c r="R189" s="49">
        <f>if(isnumber(search("Yes",'2_all_summary'!$E188)),if(isnumber(search("Yes",'2_all_summary'!T188)),1,2),if(isnumber(search("No",'2_all_summary'!T188)),4,3))</f>
        <v>4</v>
      </c>
    </row>
    <row r="190">
      <c r="G190" s="49"/>
      <c r="H190" s="49" t="str">
        <f>'2_all_summary'!C189</f>
        <v>Collaborating for resilience: Conflict, collective action, and transformation on CambodiaÃƒÂ¢Ã¢â€šÂ¬Ã¢â€žÂ¢s Tonle Sap Lake</v>
      </c>
      <c r="I190" s="49" t="str">
        <f>'2_all_summary'!D189</f>
        <v>We report on outcomes and lessons learned from a 15-month initiative in CambodiaÃƒÂ¢Ã¢â€šÂ¬Ã¢â€žÂ¢s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Ãƒâ€šÃ‚Â© 2014 by the author(s).</v>
      </c>
      <c r="J190" s="49">
        <f>if(isnumber(search("Yes",'2_all_summary'!$E189)),if(isnumber(search("Yes",'2_all_summary'!L189)),1,2),if(isnumber(search("No",'2_all_summary'!L189)),4,3))</f>
        <v>4</v>
      </c>
      <c r="K190" s="49">
        <f>if(isnumber(search("Yes",'2_all_summary'!$E189)),if(isnumber(search("Yes",'2_all_summary'!M189)),1,2),if(isnumber(search("No",'2_all_summary'!M189)),4,3))</f>
        <v>4</v>
      </c>
      <c r="L190" s="49">
        <f>if(isnumber(search("Yes",'2_all_summary'!$E189)),if(isnumber(search("Yes",'2_all_summary'!N189)),1,2),if(isnumber(search("No",'2_all_summary'!N189)),4,3))</f>
        <v>4</v>
      </c>
      <c r="M190" s="49">
        <f>if(isnumber(search("Yes",'2_all_summary'!$E189)),if(0&lt;'2_all_summary'!O189,1,2),if(0='2_all_summary'!O189,4,3))</f>
        <v>4</v>
      </c>
      <c r="N190" s="49">
        <f>if(isnumber(search("Yes",'2_all_summary'!$E189)),if(isnumber(search("Yes",'2_all_summary'!P189)),1,2),if(isnumber(search("No",'2_all_summary'!P189)),4,3))</f>
        <v>4</v>
      </c>
      <c r="O190" s="49">
        <f>if(isnumber(search("Yes",'2_all_summary'!$E189)),if(isnumber(search("Yes",'2_all_summary'!Q189)),1,2),if(isnumber(search("No",'2_all_summary'!Q189)),4,3))</f>
        <v>4</v>
      </c>
      <c r="P190" s="49">
        <f>if(isnumber(search("Yes",'2_all_summary'!$E189)),if(isnumber(search("Yes",'2_all_summary'!R189)),1,2),if(isnumber(search("No",'2_all_summary'!R189)),4,3))</f>
        <v>4</v>
      </c>
      <c r="Q190" s="49">
        <f>if(isnumber(search("Yes",'2_all_summary'!$E189)),if(0&lt;'2_all_summary'!S189,1,2),if(0='2_all_summary'!S189,4,3))</f>
        <v>4</v>
      </c>
      <c r="R190" s="49">
        <f>if(isnumber(search("Yes",'2_all_summary'!$E189)),if(isnumber(search("Yes",'2_all_summary'!T189)),1,2),if(isnumber(search("No",'2_all_summary'!T189)),4,3))</f>
        <v>4</v>
      </c>
    </row>
    <row r="191">
      <c r="G191" s="49"/>
      <c r="H191" s="49" t="str">
        <f>'2_all_summary'!C190</f>
        <v>Collaborating with Alaska Native communities to design a cultural food intervention to address nutrition transition</v>
      </c>
      <c r="I191" s="49" t="str">
        <f>'2_all_summary'!D190</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inter-ventionÃƒÂ¢Ã¢â€šÂ¬Ã¢â‚¬Â_x009d_Neqa Elicarvigmun or the Fish-to-School (F2S) ProgramÃƒÂ¢Ã¢â€šÂ¬Ã¢â‚¬Â_x009d_that reconnects students to their local food system in a remote YupÃƒÂ¢Ã¢â€šÂ¬Ã¢â€žÂ¢ik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peopleÃƒÂ¢Ã¢â€šÂ¬Ã¢â€žÂ¢s behaviors and interactions with culturally significant foods are embedded in cultural perceptions and local contexts, it is important for nutrition interventions to address local perceptions of these foods. Ãƒâ€šÃ‚Â© 2017 Johns Hopkins University Press.</v>
      </c>
      <c r="J191" s="49">
        <f>if(isnumber(search("Yes",'2_all_summary'!$E190)),if(isnumber(search("Yes",'2_all_summary'!L190)),1,2),if(isnumber(search("No",'2_all_summary'!L190)),4,3))</f>
        <v>4</v>
      </c>
      <c r="K191" s="49">
        <f>if(isnumber(search("Yes",'2_all_summary'!$E190)),if(isnumber(search("Yes",'2_all_summary'!M190)),1,2),if(isnumber(search("No",'2_all_summary'!M190)),4,3))</f>
        <v>4</v>
      </c>
      <c r="L191" s="49">
        <f>if(isnumber(search("Yes",'2_all_summary'!$E190)),if(isnumber(search("Yes",'2_all_summary'!N190)),1,2),if(isnumber(search("No",'2_all_summary'!N190)),4,3))</f>
        <v>4</v>
      </c>
      <c r="M191" s="49">
        <f>if(isnumber(search("Yes",'2_all_summary'!$E190)),if(0&lt;'2_all_summary'!O190,1,2),if(0='2_all_summary'!O190,4,3))</f>
        <v>4</v>
      </c>
      <c r="N191" s="49">
        <f>if(isnumber(search("Yes",'2_all_summary'!$E190)),if(isnumber(search("Yes",'2_all_summary'!P190)),1,2),if(isnumber(search("No",'2_all_summary'!P190)),4,3))</f>
        <v>4</v>
      </c>
      <c r="O191" s="49">
        <f>if(isnumber(search("Yes",'2_all_summary'!$E190)),if(isnumber(search("Yes",'2_all_summary'!Q190)),1,2),if(isnumber(search("No",'2_all_summary'!Q190)),4,3))</f>
        <v>4</v>
      </c>
      <c r="P191" s="49">
        <f>if(isnumber(search("Yes",'2_all_summary'!$E190)),if(isnumber(search("Yes",'2_all_summary'!R190)),1,2),if(isnumber(search("No",'2_all_summary'!R190)),4,3))</f>
        <v>4</v>
      </c>
      <c r="Q191" s="49">
        <f>if(isnumber(search("Yes",'2_all_summary'!$E190)),if(0&lt;'2_all_summary'!S190,1,2),if(0='2_all_summary'!S190,4,3))</f>
        <v>4</v>
      </c>
      <c r="R191" s="49">
        <f>if(isnumber(search("Yes",'2_all_summary'!$E190)),if(isnumber(search("Yes",'2_all_summary'!T190)),1,2),if(isnumber(search("No",'2_all_summary'!T190)),4,3))</f>
        <v>4</v>
      </c>
    </row>
    <row r="192">
      <c r="G192" s="49"/>
      <c r="H192" s="49" t="str">
        <f>'2_all_summary'!C191</f>
        <v>Collaborative and community-based management of coral reefs: lessons from experience</v>
      </c>
      <c r="I192" s="49" t="str">
        <f>'2_all_summary'!D191</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192" s="49">
        <f>if(isnumber(search("Yes",'2_all_summary'!$E191)),if(isnumber(search("Yes",'2_all_summary'!L191)),1,2),if(isnumber(search("No",'2_all_summary'!L191)),4,3))</f>
        <v>4</v>
      </c>
      <c r="K192" s="49">
        <f>if(isnumber(search("Yes",'2_all_summary'!$E191)),if(isnumber(search("Yes",'2_all_summary'!M191)),1,2),if(isnumber(search("No",'2_all_summary'!M191)),4,3))</f>
        <v>4</v>
      </c>
      <c r="L192" s="49">
        <f>if(isnumber(search("Yes",'2_all_summary'!$E191)),if(isnumber(search("Yes",'2_all_summary'!N191)),1,2),if(isnumber(search("No",'2_all_summary'!N191)),4,3))</f>
        <v>4</v>
      </c>
      <c r="M192" s="49">
        <f>if(isnumber(search("Yes",'2_all_summary'!$E191)),if(0&lt;'2_all_summary'!O191,1,2),if(0='2_all_summary'!O191,4,3))</f>
        <v>4</v>
      </c>
      <c r="N192" s="49">
        <f>if(isnumber(search("Yes",'2_all_summary'!$E191)),if(isnumber(search("Yes",'2_all_summary'!P191)),1,2),if(isnumber(search("No",'2_all_summary'!P191)),4,3))</f>
        <v>4</v>
      </c>
      <c r="O192" s="49">
        <f>if(isnumber(search("Yes",'2_all_summary'!$E191)),if(isnumber(search("Yes",'2_all_summary'!Q191)),1,2),if(isnumber(search("No",'2_all_summary'!Q191)),4,3))</f>
        <v>4</v>
      </c>
      <c r="P192" s="49">
        <f>if(isnumber(search("Yes",'2_all_summary'!$E191)),if(isnumber(search("Yes",'2_all_summary'!R191)),1,2),if(isnumber(search("No",'2_all_summary'!R191)),4,3))</f>
        <v>4</v>
      </c>
      <c r="Q192" s="49">
        <f>if(isnumber(search("Yes",'2_all_summary'!$E191)),if(0&lt;'2_all_summary'!S191,1,2),if(0='2_all_summary'!S191,4,3))</f>
        <v>4</v>
      </c>
      <c r="R192" s="49">
        <f>if(isnumber(search("Yes",'2_all_summary'!$E191)),if(isnumber(search("Yes",'2_all_summary'!T191)),1,2),if(isnumber(search("No",'2_all_summary'!T191)),4,3))</f>
        <v>4</v>
      </c>
    </row>
    <row r="193">
      <c r="G193" s="49"/>
      <c r="H193" s="49" t="str">
        <f>'2_all_summary'!C192</f>
        <v>Collaborative research: An effective way to collect data for stock assessments and evaluate marine protected areas in California</v>
      </c>
      <c r="I193" s="49" t="str">
        <f>'2_all_summary'!D192</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Ãƒâ€šÃ‚Â© Copyright by the American Fisheries Society 2009.</v>
      </c>
      <c r="J193" s="49">
        <f>if(isnumber(search("Yes",'2_all_summary'!$E192)),if(isnumber(search("Yes",'2_all_summary'!L192)),1,2),if(isnumber(search("No",'2_all_summary'!L192)),4,3))</f>
        <v>4</v>
      </c>
      <c r="K193" s="49">
        <f>if(isnumber(search("Yes",'2_all_summary'!$E192)),if(isnumber(search("Yes",'2_all_summary'!M192)),1,2),if(isnumber(search("No",'2_all_summary'!M192)),4,3))</f>
        <v>4</v>
      </c>
      <c r="L193" s="49">
        <f>if(isnumber(search("Yes",'2_all_summary'!$E192)),if(isnumber(search("Yes",'2_all_summary'!N192)),1,2),if(isnumber(search("No",'2_all_summary'!N192)),4,3))</f>
        <v>4</v>
      </c>
      <c r="M193" s="49">
        <f>if(isnumber(search("Yes",'2_all_summary'!$E192)),if(0&lt;'2_all_summary'!O192,1,2),if(0='2_all_summary'!O192,4,3))</f>
        <v>4</v>
      </c>
      <c r="N193" s="49">
        <f>if(isnumber(search("Yes",'2_all_summary'!$E192)),if(isnumber(search("Yes",'2_all_summary'!P192)),1,2),if(isnumber(search("No",'2_all_summary'!P192)),4,3))</f>
        <v>4</v>
      </c>
      <c r="O193" s="49">
        <f>if(isnumber(search("Yes",'2_all_summary'!$E192)),if(isnumber(search("Yes",'2_all_summary'!Q192)),1,2),if(isnumber(search("No",'2_all_summary'!Q192)),4,3))</f>
        <v>4</v>
      </c>
      <c r="P193" s="49">
        <f>if(isnumber(search("Yes",'2_all_summary'!$E192)),if(isnumber(search("Yes",'2_all_summary'!R192)),1,2),if(isnumber(search("No",'2_all_summary'!R192)),4,3))</f>
        <v>4</v>
      </c>
      <c r="Q193" s="49">
        <f>if(isnumber(search("Yes",'2_all_summary'!$E192)),if(0&lt;'2_all_summary'!S192,1,2),if(0='2_all_summary'!S192,4,3))</f>
        <v>4</v>
      </c>
      <c r="R193" s="49">
        <f>if(isnumber(search("Yes",'2_all_summary'!$E192)),if(isnumber(search("Yes",'2_all_summary'!T192)),1,2),if(isnumber(search("No",'2_all_summary'!T192)),4,3))</f>
        <v>4</v>
      </c>
    </row>
    <row r="194">
      <c r="G194" s="49"/>
      <c r="H194" s="49" t="str">
        <f>'2_all_summary'!C193</f>
        <v>Combined effects of social pressure from the inside and outside of fishing communities promote cooperation for stock management</v>
      </c>
      <c r="I194" s="49" t="str">
        <f>'2_all_summary'!D193</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194" s="49">
        <f>if(isnumber(search("Yes",'2_all_summary'!$E193)),if(isnumber(search("Yes",'2_all_summary'!L193)),1,2),if(isnumber(search("No",'2_all_summary'!L193)),4,3))</f>
        <v>4</v>
      </c>
      <c r="K194" s="49">
        <f>if(isnumber(search("Yes",'2_all_summary'!$E193)),if(isnumber(search("Yes",'2_all_summary'!M193)),1,2),if(isnumber(search("No",'2_all_summary'!M193)),4,3))</f>
        <v>4</v>
      </c>
      <c r="L194" s="49">
        <f>if(isnumber(search("Yes",'2_all_summary'!$E193)),if(isnumber(search("Yes",'2_all_summary'!N193)),1,2),if(isnumber(search("No",'2_all_summary'!N193)),4,3))</f>
        <v>4</v>
      </c>
      <c r="M194" s="49">
        <f>if(isnumber(search("Yes",'2_all_summary'!$E193)),if(0&lt;'2_all_summary'!O193,1,2),if(0='2_all_summary'!O193,4,3))</f>
        <v>4</v>
      </c>
      <c r="N194" s="49">
        <f>if(isnumber(search("Yes",'2_all_summary'!$E193)),if(isnumber(search("Yes",'2_all_summary'!P193)),1,2),if(isnumber(search("No",'2_all_summary'!P193)),4,3))</f>
        <v>4</v>
      </c>
      <c r="O194" s="49">
        <f>if(isnumber(search("Yes",'2_all_summary'!$E193)),if(isnumber(search("Yes",'2_all_summary'!Q193)),1,2),if(isnumber(search("No",'2_all_summary'!Q193)),4,3))</f>
        <v>4</v>
      </c>
      <c r="P194" s="49">
        <f>if(isnumber(search("Yes",'2_all_summary'!$E193)),if(isnumber(search("Yes",'2_all_summary'!R193)),1,2),if(isnumber(search("No",'2_all_summary'!R193)),4,3))</f>
        <v>4</v>
      </c>
      <c r="Q194" s="49">
        <f>if(isnumber(search("Yes",'2_all_summary'!$E193)),if(0&lt;'2_all_summary'!S193,1,2),if(0='2_all_summary'!S193,4,3))</f>
        <v>4</v>
      </c>
      <c r="R194" s="49">
        <f>if(isnumber(search("Yes",'2_all_summary'!$E193)),if(isnumber(search("Yes",'2_all_summary'!T193)),1,2),if(isnumber(search("No",'2_all_summary'!T193)),4,3))</f>
        <v>4</v>
      </c>
    </row>
    <row r="195">
      <c r="G195" s="49"/>
      <c r="H195" s="49" t="str">
        <f>'2_all_summary'!C194</f>
        <v>Combining community-based research and local knowledge to confront asthma and subsistence-fishing hazards in Greenpoint/Williamsburg, Brooklyn, New York</v>
      </c>
      <c r="I195" s="49" t="str">
        <f>'2_all_summary'!D194</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195" s="49">
        <f>if(isnumber(search("Yes",'2_all_summary'!$E194)),if(isnumber(search("Yes",'2_all_summary'!L194)),1,2),if(isnumber(search("No",'2_all_summary'!L194)),4,3))</f>
        <v>4</v>
      </c>
      <c r="K195" s="49">
        <f>if(isnumber(search("Yes",'2_all_summary'!$E194)),if(isnumber(search("Yes",'2_all_summary'!M194)),1,2),if(isnumber(search("No",'2_all_summary'!M194)),4,3))</f>
        <v>4</v>
      </c>
      <c r="L195" s="49">
        <f>if(isnumber(search("Yes",'2_all_summary'!$E194)),if(isnumber(search("Yes",'2_all_summary'!N194)),1,2),if(isnumber(search("No",'2_all_summary'!N194)),4,3))</f>
        <v>4</v>
      </c>
      <c r="M195" s="49">
        <f>if(isnumber(search("Yes",'2_all_summary'!$E194)),if(0&lt;'2_all_summary'!O194,1,2),if(0='2_all_summary'!O194,4,3))</f>
        <v>4</v>
      </c>
      <c r="N195" s="49">
        <f>if(isnumber(search("Yes",'2_all_summary'!$E194)),if(isnumber(search("Yes",'2_all_summary'!P194)),1,2),if(isnumber(search("No",'2_all_summary'!P194)),4,3))</f>
        <v>4</v>
      </c>
      <c r="O195" s="49">
        <f>if(isnumber(search("Yes",'2_all_summary'!$E194)),if(isnumber(search("Yes",'2_all_summary'!Q194)),1,2),if(isnumber(search("No",'2_all_summary'!Q194)),4,3))</f>
        <v>4</v>
      </c>
      <c r="P195" s="49">
        <f>if(isnumber(search("Yes",'2_all_summary'!$E194)),if(isnumber(search("Yes",'2_all_summary'!R194)),1,2),if(isnumber(search("No",'2_all_summary'!R194)),4,3))</f>
        <v>4</v>
      </c>
      <c r="Q195" s="49">
        <f>if(isnumber(search("Yes",'2_all_summary'!$E194)),if(0&lt;'2_all_summary'!S194,1,2),if(0='2_all_summary'!S194,4,3))</f>
        <v>4</v>
      </c>
      <c r="R195" s="49">
        <f>if(isnumber(search("Yes",'2_all_summary'!$E194)),if(isnumber(search("Yes",'2_all_summary'!T194)),1,2),if(isnumber(search("No",'2_all_summary'!T194)),4,3))</f>
        <v>4</v>
      </c>
    </row>
    <row r="196">
      <c r="G196" s="49"/>
      <c r="H196" s="49" t="str">
        <f>'2_all_summary'!C195</f>
        <v>Combining human preference and biodiversity priorities for marine protected area site selection in Sabah, Malaysia</v>
      </c>
      <c r="I196" s="49" t="str">
        <f>'2_all_summary'!D195</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Ãƒâ€šÃ‚Â© 2013 Elsevier Ltd.</v>
      </c>
      <c r="J196" s="49">
        <f>if(isnumber(search("Yes",'2_all_summary'!$E195)),if(isnumber(search("Yes",'2_all_summary'!L195)),1,2),if(isnumber(search("No",'2_all_summary'!L195)),4,3))</f>
        <v>4</v>
      </c>
      <c r="K196" s="49">
        <f>if(isnumber(search("Yes",'2_all_summary'!$E195)),if(isnumber(search("Yes",'2_all_summary'!M195)),1,2),if(isnumber(search("No",'2_all_summary'!M195)),4,3))</f>
        <v>4</v>
      </c>
      <c r="L196" s="49">
        <f>if(isnumber(search("Yes",'2_all_summary'!$E195)),if(isnumber(search("Yes",'2_all_summary'!N195)),1,2),if(isnumber(search("No",'2_all_summary'!N195)),4,3))</f>
        <v>4</v>
      </c>
      <c r="M196" s="49">
        <f>if(isnumber(search("Yes",'2_all_summary'!$E195)),if(0&lt;'2_all_summary'!O195,1,2),if(0='2_all_summary'!O195,4,3))</f>
        <v>4</v>
      </c>
      <c r="N196" s="49">
        <f>if(isnumber(search("Yes",'2_all_summary'!$E195)),if(isnumber(search("Yes",'2_all_summary'!P195)),1,2),if(isnumber(search("No",'2_all_summary'!P195)),4,3))</f>
        <v>4</v>
      </c>
      <c r="O196" s="49">
        <f>if(isnumber(search("Yes",'2_all_summary'!$E195)),if(isnumber(search("Yes",'2_all_summary'!Q195)),1,2),if(isnumber(search("No",'2_all_summary'!Q195)),4,3))</f>
        <v>4</v>
      </c>
      <c r="P196" s="49">
        <f>if(isnumber(search("Yes",'2_all_summary'!$E195)),if(isnumber(search("Yes",'2_all_summary'!R195)),1,2),if(isnumber(search("No",'2_all_summary'!R195)),4,3))</f>
        <v>4</v>
      </c>
      <c r="Q196" s="49">
        <f>if(isnumber(search("Yes",'2_all_summary'!$E195)),if(0&lt;'2_all_summary'!S195,1,2),if(0='2_all_summary'!S195,4,3))</f>
        <v>4</v>
      </c>
      <c r="R196" s="49">
        <f>if(isnumber(search("Yes",'2_all_summary'!$E195)),if(isnumber(search("Yes",'2_all_summary'!T195)),1,2),if(isnumber(search("No",'2_all_summary'!T195)),4,3))</f>
        <v>4</v>
      </c>
    </row>
    <row r="197">
      <c r="G197" s="49"/>
      <c r="H197" s="49" t="str">
        <f>'2_all_summary'!C196</f>
        <v>Combining natural history collections with fisher knowledge for community-based conservation in Fiji</v>
      </c>
      <c r="I197" s="49" t="str">
        <f>'2_all_summary'!D196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(ForsskÃƒÆ’Ã‚Â¥l,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Ãƒâ€šÃ‚Â© 2014 Golden et al.</v>
      </c>
      <c r="J197" s="49">
        <f>if(isnumber(search("Yes",'2_all_summary'!$E196)),if(isnumber(search("Yes",'2_all_summary'!L196)),1,2),if(isnumber(search("No",'2_all_summary'!L196)),4,3))</f>
        <v>1</v>
      </c>
      <c r="K197" s="49">
        <f>if(isnumber(search("Yes",'2_all_summary'!$E196)),if(isnumber(search("Yes",'2_all_summary'!M196)),1,2),if(isnumber(search("No",'2_all_summary'!M196)),4,3))</f>
        <v>1</v>
      </c>
      <c r="L197" s="49">
        <f>if(isnumber(search("Yes",'2_all_summary'!$E196)),if(isnumber(search("Yes",'2_all_summary'!N196)),1,2),if(isnumber(search("No",'2_all_summary'!N196)),4,3))</f>
        <v>1</v>
      </c>
      <c r="M197" s="49">
        <f>if(isnumber(search("Yes",'2_all_summary'!$E196)),if(0&lt;'2_all_summary'!O196,1,2),if(0='2_all_summary'!O196,4,3))</f>
        <v>1</v>
      </c>
      <c r="N197" s="49">
        <f>if(isnumber(search("Yes",'2_all_summary'!$E196)),if(isnumber(search("Yes",'2_all_summary'!P196)),1,2),if(isnumber(search("No",'2_all_summary'!P196)),4,3))</f>
        <v>1</v>
      </c>
      <c r="O197" s="49">
        <f>if(isnumber(search("Yes",'2_all_summary'!$E196)),if(isnumber(search("Yes",'2_all_summary'!Q196)),1,2),if(isnumber(search("No",'2_all_summary'!Q196)),4,3))</f>
        <v>1</v>
      </c>
      <c r="P197" s="49">
        <f>if(isnumber(search("Yes",'2_all_summary'!$E196)),if(isnumber(search("Yes",'2_all_summary'!R196)),1,2),if(isnumber(search("No",'2_all_summary'!R196)),4,3))</f>
        <v>1</v>
      </c>
      <c r="Q197" s="49">
        <f>if(isnumber(search("Yes",'2_all_summary'!$E196)),if(0&lt;'2_all_summary'!S196,1,2),if(0='2_all_summary'!S196,4,3))</f>
        <v>1</v>
      </c>
      <c r="R197" s="49">
        <f>if(isnumber(search("Yes",'2_all_summary'!$E196)),if(isnumber(search("Yes",'2_all_summary'!T196)),1,2),if(isnumber(search("No",'2_all_summary'!T196)),4,3))</f>
        <v>1</v>
      </c>
    </row>
    <row r="198">
      <c r="G198" s="49"/>
      <c r="H198" s="49" t="str">
        <f>'2_all_summary'!C197</f>
        <v>Communal fisheries management in the Peruvian Amazon</v>
      </c>
      <c r="I198" s="49" t="str">
        <f>'2_all_summary'!D197</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198" s="49">
        <f>if(isnumber(search("Yes",'2_all_summary'!$E197)),if(isnumber(search("Yes",'2_all_summary'!L197)),1,2),if(isnumber(search("No",'2_all_summary'!L197)),4,3))</f>
        <v>4</v>
      </c>
      <c r="K198" s="49">
        <f>if(isnumber(search("Yes",'2_all_summary'!$E197)),if(isnumber(search("Yes",'2_all_summary'!M197)),1,2),if(isnumber(search("No",'2_all_summary'!M197)),4,3))</f>
        <v>4</v>
      </c>
      <c r="L198" s="49">
        <f>if(isnumber(search("Yes",'2_all_summary'!$E197)),if(isnumber(search("Yes",'2_all_summary'!N197)),1,2),if(isnumber(search("No",'2_all_summary'!N197)),4,3))</f>
        <v>4</v>
      </c>
      <c r="M198" s="49">
        <f>if(isnumber(search("Yes",'2_all_summary'!$E197)),if(0&lt;'2_all_summary'!O197,1,2),if(0='2_all_summary'!O197,4,3))</f>
        <v>4</v>
      </c>
      <c r="N198" s="49">
        <f>if(isnumber(search("Yes",'2_all_summary'!$E197)),if(isnumber(search("Yes",'2_all_summary'!P197)),1,2),if(isnumber(search("No",'2_all_summary'!P197)),4,3))</f>
        <v>4</v>
      </c>
      <c r="O198" s="49">
        <f>if(isnumber(search("Yes",'2_all_summary'!$E197)),if(isnumber(search("Yes",'2_all_summary'!Q197)),1,2),if(isnumber(search("No",'2_all_summary'!Q197)),4,3))</f>
        <v>4</v>
      </c>
      <c r="P198" s="49">
        <f>if(isnumber(search("Yes",'2_all_summary'!$E197)),if(isnumber(search("Yes",'2_all_summary'!R197)),1,2),if(isnumber(search("No",'2_all_summary'!R197)),4,3))</f>
        <v>4</v>
      </c>
      <c r="Q198" s="49">
        <f>if(isnumber(search("Yes",'2_all_summary'!$E197)),if(0&lt;'2_all_summary'!S197,1,2),if(0='2_all_summary'!S197,4,3))</f>
        <v>4</v>
      </c>
      <c r="R198" s="49">
        <f>if(isnumber(search("Yes",'2_all_summary'!$E197)),if(isnumber(search("Yes",'2_all_summary'!T197)),1,2),if(isnumber(search("No",'2_all_summary'!T197)),4,3))</f>
        <v>4</v>
      </c>
    </row>
    <row r="199">
      <c r="G199" s="49"/>
      <c r="H199" s="49" t="str">
        <f>'2_all_summary'!C198</f>
        <v>Communities, knowledge and fisheries of the future</v>
      </c>
      <c r="I199" s="49" t="str">
        <f>'2_all_summary'!D198</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199" s="49">
        <f>if(isnumber(search("Yes",'2_all_summary'!$E198)),if(isnumber(search("Yes",'2_all_summary'!L198)),1,2),if(isnumber(search("No",'2_all_summary'!L198)),4,3))</f>
        <v>4</v>
      </c>
      <c r="K199" s="49">
        <f>if(isnumber(search("Yes",'2_all_summary'!$E198)),if(isnumber(search("Yes",'2_all_summary'!M198)),1,2),if(isnumber(search("No",'2_all_summary'!M198)),4,3))</f>
        <v>4</v>
      </c>
      <c r="L199" s="49">
        <f>if(isnumber(search("Yes",'2_all_summary'!$E198)),if(isnumber(search("Yes",'2_all_summary'!N198)),1,2),if(isnumber(search("No",'2_all_summary'!N198)),4,3))</f>
        <v>4</v>
      </c>
      <c r="M199" s="49">
        <f>if(isnumber(search("Yes",'2_all_summary'!$E198)),if(0&lt;'2_all_summary'!O198,1,2),if(0='2_all_summary'!O198,4,3))</f>
        <v>4</v>
      </c>
      <c r="N199" s="49">
        <f>if(isnumber(search("Yes",'2_all_summary'!$E198)),if(isnumber(search("Yes",'2_all_summary'!P198)),1,2),if(isnumber(search("No",'2_all_summary'!P198)),4,3))</f>
        <v>4</v>
      </c>
      <c r="O199" s="49">
        <f>if(isnumber(search("Yes",'2_all_summary'!$E198)),if(isnumber(search("Yes",'2_all_summary'!Q198)),1,2),if(isnumber(search("No",'2_all_summary'!Q198)),4,3))</f>
        <v>4</v>
      </c>
      <c r="P199" s="49">
        <f>if(isnumber(search("Yes",'2_all_summary'!$E198)),if(isnumber(search("Yes",'2_all_summary'!R198)),1,2),if(isnumber(search("No",'2_all_summary'!R198)),4,3))</f>
        <v>4</v>
      </c>
      <c r="Q199" s="49">
        <f>if(isnumber(search("Yes",'2_all_summary'!$E198)),if(0&lt;'2_all_summary'!S198,1,2),if(0='2_all_summary'!S198,4,3))</f>
        <v>4</v>
      </c>
      <c r="R199" s="49">
        <f>if(isnumber(search("Yes",'2_all_summary'!$E198)),if(isnumber(search("Yes",'2_all_summary'!T198)),1,2),if(isnumber(search("No",'2_all_summary'!T198)),4,3))</f>
        <v>4</v>
      </c>
    </row>
    <row r="200">
      <c r="G200" s="49"/>
      <c r="H200" s="49" t="str">
        <f>'2_all_summary'!C199</f>
        <v>Communities, natural resources, and environments: African and Asian experiences</v>
      </c>
      <c r="I200" s="49" t="str">
        <f>'2_all_summary'!D199</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200" s="49">
        <f>if(isnumber(search("Yes",'2_all_summary'!$E199)),if(isnumber(search("Yes",'2_all_summary'!L199)),1,2),if(isnumber(search("No",'2_all_summary'!L199)),4,3))</f>
        <v>2</v>
      </c>
      <c r="K200" s="49">
        <f>if(isnumber(search("Yes",'2_all_summary'!$E199)),if(isnumber(search("Yes",'2_all_summary'!M199)),1,2),if(isnumber(search("No",'2_all_summary'!M199)),4,3))</f>
        <v>2</v>
      </c>
      <c r="L200" s="49">
        <f>if(isnumber(search("Yes",'2_all_summary'!$E199)),if(isnumber(search("Yes",'2_all_summary'!N199)),1,2),if(isnumber(search("No",'2_all_summary'!N199)),4,3))</f>
        <v>2</v>
      </c>
      <c r="M200" s="49">
        <f>if(isnumber(search("Yes",'2_all_summary'!$E199)),if(0&lt;'2_all_summary'!O199,1,2),if(0='2_all_summary'!O199,4,3))</f>
        <v>2</v>
      </c>
      <c r="N200" s="49">
        <f>if(isnumber(search("Yes",'2_all_summary'!$E199)),if(isnumber(search("Yes",'2_all_summary'!P199)),1,2),if(isnumber(search("No",'2_all_summary'!P199)),4,3))</f>
        <v>2</v>
      </c>
      <c r="O200" s="49">
        <f>if(isnumber(search("Yes",'2_all_summary'!$E199)),if(isnumber(search("Yes",'2_all_summary'!Q199)),1,2),if(isnumber(search("No",'2_all_summary'!Q199)),4,3))</f>
        <v>2</v>
      </c>
      <c r="P200" s="49">
        <f>if(isnumber(search("Yes",'2_all_summary'!$E199)),if(isnumber(search("Yes",'2_all_summary'!R199)),1,2),if(isnumber(search("No",'2_all_summary'!R199)),4,3))</f>
        <v>2</v>
      </c>
      <c r="Q200" s="49">
        <f>if(isnumber(search("Yes",'2_all_summary'!$E199)),if(0&lt;'2_all_summary'!S199,1,2),if(0='2_all_summary'!S199,4,3))</f>
        <v>2</v>
      </c>
      <c r="R200" s="49">
        <f>if(isnumber(search("Yes",'2_all_summary'!$E199)),if(isnumber(search("Yes",'2_all_summary'!T199)),1,2),if(isnumber(search("No",'2_all_summary'!T199)),4,3))</f>
        <v>2</v>
      </c>
    </row>
    <row r="201">
      <c r="G201" s="49"/>
      <c r="H201" s="49" t="str">
        <f>'2_all_summary'!C200</f>
        <v>Community - Based aquaculture - An evaluation</v>
      </c>
      <c r="I201" s="49" t="str">
        <f>'2_all_summary'!D200</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201" s="49">
        <f>if(isnumber(search("Yes",'2_all_summary'!$E200)),if(isnumber(search("Yes",'2_all_summary'!L200)),1,2),if(isnumber(search("No",'2_all_summary'!L200)),4,3))</f>
        <v>4</v>
      </c>
      <c r="K201" s="49">
        <f>if(isnumber(search("Yes",'2_all_summary'!$E200)),if(isnumber(search("Yes",'2_all_summary'!M200)),1,2),if(isnumber(search("No",'2_all_summary'!M200)),4,3))</f>
        <v>4</v>
      </c>
      <c r="L201" s="49">
        <f>if(isnumber(search("Yes",'2_all_summary'!$E200)),if(isnumber(search("Yes",'2_all_summary'!N200)),1,2),if(isnumber(search("No",'2_all_summary'!N200)),4,3))</f>
        <v>4</v>
      </c>
      <c r="M201" s="49">
        <f>if(isnumber(search("Yes",'2_all_summary'!$E200)),if(0&lt;'2_all_summary'!O200,1,2),if(0='2_all_summary'!O200,4,3))</f>
        <v>4</v>
      </c>
      <c r="N201" s="49">
        <f>if(isnumber(search("Yes",'2_all_summary'!$E200)),if(isnumber(search("Yes",'2_all_summary'!P200)),1,2),if(isnumber(search("No",'2_all_summary'!P200)),4,3))</f>
        <v>4</v>
      </c>
      <c r="O201" s="49">
        <f>if(isnumber(search("Yes",'2_all_summary'!$E200)),if(isnumber(search("Yes",'2_all_summary'!Q200)),1,2),if(isnumber(search("No",'2_all_summary'!Q200)),4,3))</f>
        <v>4</v>
      </c>
      <c r="P201" s="49">
        <f>if(isnumber(search("Yes",'2_all_summary'!$E200)),if(isnumber(search("Yes",'2_all_summary'!R200)),1,2),if(isnumber(search("No",'2_all_summary'!R200)),4,3))</f>
        <v>4</v>
      </c>
      <c r="Q201" s="49">
        <f>if(isnumber(search("Yes",'2_all_summary'!$E200)),if(0&lt;'2_all_summary'!S200,1,2),if(0='2_all_summary'!S200,4,3))</f>
        <v>4</v>
      </c>
      <c r="R201" s="49">
        <f>if(isnumber(search("Yes",'2_all_summary'!$E200)),if(isnumber(search("Yes",'2_all_summary'!T200)),1,2),if(isnumber(search("No",'2_all_summary'!T200)),4,3))</f>
        <v>4</v>
      </c>
    </row>
    <row r="202">
      <c r="G202" s="49"/>
      <c r="H202" s="49" t="str">
        <f>'2_all_summary'!C201</f>
        <v>Community based aquaculture in the western indian ocean: Challenges and opportunities for developing sustainable coastal livelihoods</v>
      </c>
      <c r="I202" s="49" t="str">
        <f>'2_all_summary'!D201</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202" s="49">
        <f>if(isnumber(search("Yes",'2_all_summary'!$E201)),if(isnumber(search("Yes",'2_all_summary'!L201)),1,2),if(isnumber(search("No",'2_all_summary'!L201)),4,3))</f>
        <v>4</v>
      </c>
      <c r="K202" s="49">
        <f>if(isnumber(search("Yes",'2_all_summary'!$E201)),if(isnumber(search("Yes",'2_all_summary'!M201)),1,2),if(isnumber(search("No",'2_all_summary'!M201)),4,3))</f>
        <v>4</v>
      </c>
      <c r="L202" s="49">
        <f>if(isnumber(search("Yes",'2_all_summary'!$E201)),if(isnumber(search("Yes",'2_all_summary'!N201)),1,2),if(isnumber(search("No",'2_all_summary'!N201)),4,3))</f>
        <v>4</v>
      </c>
      <c r="M202" s="49">
        <f>if(isnumber(search("Yes",'2_all_summary'!$E201)),if(0&lt;'2_all_summary'!O201,1,2),if(0='2_all_summary'!O201,4,3))</f>
        <v>4</v>
      </c>
      <c r="N202" s="49">
        <f>if(isnumber(search("Yes",'2_all_summary'!$E201)),if(isnumber(search("Yes",'2_all_summary'!P201)),1,2),if(isnumber(search("No",'2_all_summary'!P201)),4,3))</f>
        <v>4</v>
      </c>
      <c r="O202" s="49">
        <f>if(isnumber(search("Yes",'2_all_summary'!$E201)),if(isnumber(search("Yes",'2_all_summary'!Q201)),1,2),if(isnumber(search("No",'2_all_summary'!Q201)),4,3))</f>
        <v>4</v>
      </c>
      <c r="P202" s="49">
        <f>if(isnumber(search("Yes",'2_all_summary'!$E201)),if(isnumber(search("Yes",'2_all_summary'!R201)),1,2),if(isnumber(search("No",'2_all_summary'!R201)),4,3))</f>
        <v>4</v>
      </c>
      <c r="Q202" s="49">
        <f>if(isnumber(search("Yes",'2_all_summary'!$E201)),if(0&lt;'2_all_summary'!S201,1,2),if(0='2_all_summary'!S201,4,3))</f>
        <v>4</v>
      </c>
      <c r="R202" s="49">
        <f>if(isnumber(search("Yes",'2_all_summary'!$E201)),if(isnumber(search("Yes",'2_all_summary'!T201)),1,2),if(isnumber(search("No",'2_all_summary'!T201)),4,3))</f>
        <v>4</v>
      </c>
    </row>
    <row r="203">
      <c r="G203" s="49"/>
      <c r="H203" s="49" t="str">
        <f>'2_all_summary'!C202</f>
        <v>Community based ecological mangrove rehabilitation (CBEMR) in Indonesia: From small (12-33 ha) to medium scales (400 ha) with pathways for adoption at larger scales (&gt;5000 ha)</v>
      </c>
      <c r="I203" s="49" t="str">
        <f>'2_all_summary'!D202</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Author(s) 2014.</v>
      </c>
      <c r="J203" s="49">
        <f>if(isnumber(search("Yes",'2_all_summary'!$E202)),if(isnumber(search("Yes",'2_all_summary'!L202)),1,2),if(isnumber(search("No",'2_all_summary'!L202)),4,3))</f>
        <v>4</v>
      </c>
      <c r="K203" s="49">
        <f>if(isnumber(search("Yes",'2_all_summary'!$E202)),if(isnumber(search("Yes",'2_all_summary'!M202)),1,2),if(isnumber(search("No",'2_all_summary'!M202)),4,3))</f>
        <v>4</v>
      </c>
      <c r="L203" s="49">
        <f>if(isnumber(search("Yes",'2_all_summary'!$E202)),if(isnumber(search("Yes",'2_all_summary'!N202)),1,2),if(isnumber(search("No",'2_all_summary'!N202)),4,3))</f>
        <v>4</v>
      </c>
      <c r="M203" s="49">
        <f>if(isnumber(search("Yes",'2_all_summary'!$E202)),if(0&lt;'2_all_summary'!O202,1,2),if(0='2_all_summary'!O202,4,3))</f>
        <v>4</v>
      </c>
      <c r="N203" s="49">
        <f>if(isnumber(search("Yes",'2_all_summary'!$E202)),if(isnumber(search("Yes",'2_all_summary'!P202)),1,2),if(isnumber(search("No",'2_all_summary'!P202)),4,3))</f>
        <v>4</v>
      </c>
      <c r="O203" s="49">
        <f>if(isnumber(search("Yes",'2_all_summary'!$E202)),if(isnumber(search("Yes",'2_all_summary'!Q202)),1,2),if(isnumber(search("No",'2_all_summary'!Q202)),4,3))</f>
        <v>4</v>
      </c>
      <c r="P203" s="49">
        <f>if(isnumber(search("Yes",'2_all_summary'!$E202)),if(isnumber(search("Yes",'2_all_summary'!R202)),1,2),if(isnumber(search("No",'2_all_summary'!R202)),4,3))</f>
        <v>4</v>
      </c>
      <c r="Q203" s="49">
        <f>if(isnumber(search("Yes",'2_all_summary'!$E202)),if(0&lt;'2_all_summary'!S202,1,2),if(0='2_all_summary'!S202,4,3))</f>
        <v>4</v>
      </c>
      <c r="R203" s="49">
        <f>if(isnumber(search("Yes",'2_all_summary'!$E202)),if(isnumber(search("Yes",'2_all_summary'!T202)),1,2),if(isnumber(search("No",'2_all_summary'!T202)),4,3))</f>
        <v>4</v>
      </c>
    </row>
    <row r="204">
      <c r="G204" s="49"/>
      <c r="H204" s="49" t="str">
        <f>'2_all_summary'!C203</f>
        <v>Community based ecotourism development of Jatigede Reservoir in Pakualam Village of Darmaraja Sub district of Sumedang Regency</v>
      </c>
      <c r="I204" s="49" t="str">
        <f>'2_all_summary'!D203</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Ãƒâ€šÃ‚Â© Published under licence by IOP Publishing Ltd.</v>
      </c>
      <c r="J204" s="49">
        <f>if(isnumber(search("Yes",'2_all_summary'!$E203)),if(isnumber(search("Yes",'2_all_summary'!L203)),1,2),if(isnumber(search("No",'2_all_summary'!L203)),4,3))</f>
        <v>4</v>
      </c>
      <c r="K204" s="49">
        <f>if(isnumber(search("Yes",'2_all_summary'!$E203)),if(isnumber(search("Yes",'2_all_summary'!M203)),1,2),if(isnumber(search("No",'2_all_summary'!M203)),4,3))</f>
        <v>4</v>
      </c>
      <c r="L204" s="49">
        <f>if(isnumber(search("Yes",'2_all_summary'!$E203)),if(isnumber(search("Yes",'2_all_summary'!N203)),1,2),if(isnumber(search("No",'2_all_summary'!N203)),4,3))</f>
        <v>4</v>
      </c>
      <c r="M204" s="49">
        <f>if(isnumber(search("Yes",'2_all_summary'!$E203)),if(0&lt;'2_all_summary'!O203,1,2),if(0='2_all_summary'!O203,4,3))</f>
        <v>4</v>
      </c>
      <c r="N204" s="49">
        <f>if(isnumber(search("Yes",'2_all_summary'!$E203)),if(isnumber(search("Yes",'2_all_summary'!P203)),1,2),if(isnumber(search("No",'2_all_summary'!P203)),4,3))</f>
        <v>4</v>
      </c>
      <c r="O204" s="49">
        <f>if(isnumber(search("Yes",'2_all_summary'!$E203)),if(isnumber(search("Yes",'2_all_summary'!Q203)),1,2),if(isnumber(search("No",'2_all_summary'!Q203)),4,3))</f>
        <v>4</v>
      </c>
      <c r="P204" s="49">
        <f>if(isnumber(search("Yes",'2_all_summary'!$E203)),if(isnumber(search("Yes",'2_all_summary'!R203)),1,2),if(isnumber(search("No",'2_all_summary'!R203)),4,3))</f>
        <v>4</v>
      </c>
      <c r="Q204" s="49">
        <f>if(isnumber(search("Yes",'2_all_summary'!$E203)),if(0&lt;'2_all_summary'!S203,1,2),if(0='2_all_summary'!S203,4,3))</f>
        <v>4</v>
      </c>
      <c r="R204" s="49">
        <f>if(isnumber(search("Yes",'2_all_summary'!$E203)),if(isnumber(search("Yes",'2_all_summary'!T203)),1,2),if(isnumber(search("No",'2_all_summary'!T203)),4,3))</f>
        <v>4</v>
      </c>
    </row>
    <row r="205">
      <c r="G205" s="49"/>
      <c r="H205" s="49" t="str">
        <f>'2_all_summary'!C204</f>
        <v>Community based fisheries management and fisher livelihoods: Bangladesh case studies</v>
      </c>
      <c r="I205" s="49" t="str">
        <f>'2_all_summary'!D204</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Ãƒâ€šÃ‚Â© Springer Science+Business Media, LLC 2007.</v>
      </c>
      <c r="J205" s="49">
        <f>if(isnumber(search("Yes",'2_all_summary'!$E204)),if(isnumber(search("Yes",'2_all_summary'!L204)),1,2),if(isnumber(search("No",'2_all_summary'!L204)),4,3))</f>
        <v>4</v>
      </c>
      <c r="K205" s="49">
        <f>if(isnumber(search("Yes",'2_all_summary'!$E204)),if(isnumber(search("Yes",'2_all_summary'!M204)),1,2),if(isnumber(search("No",'2_all_summary'!M204)),4,3))</f>
        <v>4</v>
      </c>
      <c r="L205" s="49">
        <f>if(isnumber(search("Yes",'2_all_summary'!$E204)),if(isnumber(search("Yes",'2_all_summary'!N204)),1,2),if(isnumber(search("No",'2_all_summary'!N204)),4,3))</f>
        <v>4</v>
      </c>
      <c r="M205" s="49">
        <f>if(isnumber(search("Yes",'2_all_summary'!$E204)),if(0&lt;'2_all_summary'!O204,1,2),if(0='2_all_summary'!O204,4,3))</f>
        <v>4</v>
      </c>
      <c r="N205" s="49">
        <f>if(isnumber(search("Yes",'2_all_summary'!$E204)),if(isnumber(search("Yes",'2_all_summary'!P204)),1,2),if(isnumber(search("No",'2_all_summary'!P204)),4,3))</f>
        <v>4</v>
      </c>
      <c r="O205" s="49">
        <f>if(isnumber(search("Yes",'2_all_summary'!$E204)),if(isnumber(search("Yes",'2_all_summary'!Q204)),1,2),if(isnumber(search("No",'2_all_summary'!Q204)),4,3))</f>
        <v>4</v>
      </c>
      <c r="P205" s="49">
        <f>if(isnumber(search("Yes",'2_all_summary'!$E204)),if(isnumber(search("Yes",'2_all_summary'!R204)),1,2),if(isnumber(search("No",'2_all_summary'!R204)),4,3))</f>
        <v>4</v>
      </c>
      <c r="Q205" s="49">
        <f>if(isnumber(search("Yes",'2_all_summary'!$E204)),if(0&lt;'2_all_summary'!S204,1,2),if(0='2_all_summary'!S204,4,3))</f>
        <v>4</v>
      </c>
      <c r="R205" s="49">
        <f>if(isnumber(search("Yes",'2_all_summary'!$E204)),if(isnumber(search("Yes",'2_all_summary'!T204)),1,2),if(isnumber(search("No",'2_all_summary'!T204)),4,3))</f>
        <v>4</v>
      </c>
    </row>
    <row r="206">
      <c r="G206" s="49"/>
      <c r="H206" s="49" t="str">
        <f>'2_all_summary'!C205</f>
        <v>Community based fishery management within the Menai bay conservation area: A survey of the resource user</v>
      </c>
      <c r="I206" s="49" t="str">
        <f>'2_all_summary'!D205</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Ãƒâ€šÃ‚Â© 2015 Elsevier Ltd.</v>
      </c>
      <c r="J206" s="49">
        <f>if(isnumber(search("Yes",'2_all_summary'!$E205)),if(isnumber(search("Yes",'2_all_summary'!L205)),1,2),if(isnumber(search("No",'2_all_summary'!L205)),4,3))</f>
        <v>4</v>
      </c>
      <c r="K206" s="49">
        <f>if(isnumber(search("Yes",'2_all_summary'!$E205)),if(isnumber(search("Yes",'2_all_summary'!M205)),1,2),if(isnumber(search("No",'2_all_summary'!M205)),4,3))</f>
        <v>4</v>
      </c>
      <c r="L206" s="49">
        <f>if(isnumber(search("Yes",'2_all_summary'!$E205)),if(isnumber(search("Yes",'2_all_summary'!N205)),1,2),if(isnumber(search("No",'2_all_summary'!N205)),4,3))</f>
        <v>4</v>
      </c>
      <c r="M206" s="49">
        <f>if(isnumber(search("Yes",'2_all_summary'!$E205)),if(0&lt;'2_all_summary'!O205,1,2),if(0='2_all_summary'!O205,4,3))</f>
        <v>4</v>
      </c>
      <c r="N206" s="49">
        <f>if(isnumber(search("Yes",'2_all_summary'!$E205)),if(isnumber(search("Yes",'2_all_summary'!P205)),1,2),if(isnumber(search("No",'2_all_summary'!P205)),4,3))</f>
        <v>4</v>
      </c>
      <c r="O206" s="49">
        <f>if(isnumber(search("Yes",'2_all_summary'!$E205)),if(isnumber(search("Yes",'2_all_summary'!Q205)),1,2),if(isnumber(search("No",'2_all_summary'!Q205)),4,3))</f>
        <v>4</v>
      </c>
      <c r="P206" s="49">
        <f>if(isnumber(search("Yes",'2_all_summary'!$E205)),if(isnumber(search("Yes",'2_all_summary'!R205)),1,2),if(isnumber(search("No",'2_all_summary'!R205)),4,3))</f>
        <v>4</v>
      </c>
      <c r="Q206" s="49">
        <f>if(isnumber(search("Yes",'2_all_summary'!$E205)),if(0&lt;'2_all_summary'!S205,1,2),if(0='2_all_summary'!S205,4,3))</f>
        <v>4</v>
      </c>
      <c r="R206" s="49">
        <f>if(isnumber(search("Yes",'2_all_summary'!$E205)),if(isnumber(search("Yes",'2_all_summary'!T205)),1,2),if(isnumber(search("No",'2_all_summary'!T205)),4,3))</f>
        <v>4</v>
      </c>
    </row>
    <row r="207">
      <c r="G207" s="49"/>
      <c r="H207" s="49" t="str">
        <f>'2_all_summary'!C206</f>
        <v>Community based local management of fisheries - A paradigm from Minicoy, Lakshadweep, India</v>
      </c>
      <c r="I207" s="49" t="str">
        <f>'2_all_summary'!D206</f>
        <v>Traditional practices related to fishing observed by the fishermen of Minicoy, Lakshadweep with a view to conserve the resource and avoid conflicts among them are detailed here. Copyright Ãƒâ€šÃ‚Â© Enviromedia.</v>
      </c>
      <c r="J207" s="49">
        <f>if(isnumber(search("Yes",'2_all_summary'!$E206)),if(isnumber(search("Yes",'2_all_summary'!L206)),1,2),if(isnumber(search("No",'2_all_summary'!L206)),4,3))</f>
        <v>4</v>
      </c>
      <c r="K207" s="49">
        <f>if(isnumber(search("Yes",'2_all_summary'!$E206)),if(isnumber(search("Yes",'2_all_summary'!M206)),1,2),if(isnumber(search("No",'2_all_summary'!M206)),4,3))</f>
        <v>4</v>
      </c>
      <c r="L207" s="49">
        <f>if(isnumber(search("Yes",'2_all_summary'!$E206)),if(isnumber(search("Yes",'2_all_summary'!N206)),1,2),if(isnumber(search("No",'2_all_summary'!N206)),4,3))</f>
        <v>4</v>
      </c>
      <c r="M207" s="49">
        <f>if(isnumber(search("Yes",'2_all_summary'!$E206)),if(0&lt;'2_all_summary'!O206,1,2),if(0='2_all_summary'!O206,4,3))</f>
        <v>4</v>
      </c>
      <c r="N207" s="49">
        <f>if(isnumber(search("Yes",'2_all_summary'!$E206)),if(isnumber(search("Yes",'2_all_summary'!P206)),1,2),if(isnumber(search("No",'2_all_summary'!P206)),4,3))</f>
        <v>4</v>
      </c>
      <c r="O207" s="49">
        <f>if(isnumber(search("Yes",'2_all_summary'!$E206)),if(isnumber(search("Yes",'2_all_summary'!Q206)),1,2),if(isnumber(search("No",'2_all_summary'!Q206)),4,3))</f>
        <v>4</v>
      </c>
      <c r="P207" s="49">
        <f>if(isnumber(search("Yes",'2_all_summary'!$E206)),if(isnumber(search("Yes",'2_all_summary'!R206)),1,2),if(isnumber(search("No",'2_all_summary'!R206)),4,3))</f>
        <v>4</v>
      </c>
      <c r="Q207" s="49">
        <f>if(isnumber(search("Yes",'2_all_summary'!$E206)),if(0&lt;'2_all_summary'!S206,1,2),if(0='2_all_summary'!S206,4,3))</f>
        <v>4</v>
      </c>
      <c r="R207" s="49">
        <f>if(isnumber(search("Yes",'2_all_summary'!$E206)),if(isnumber(search("Yes",'2_all_summary'!T206)),1,2),if(isnumber(search("No",'2_all_summary'!T206)),4,3))</f>
        <v>4</v>
      </c>
    </row>
    <row r="208">
      <c r="G208" s="49"/>
      <c r="H208" s="49" t="str">
        <f>'2_all_summary'!C207</f>
        <v>Community champions of ecosystem services: The role of local agency in protecting Indonesian coral reefs</v>
      </c>
      <c r="I208" s="49" t="str">
        <f>'2_all_summary'!D207</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ÃƒÂ¢Ã¢â€šÂ¬Ã…â€œchampions,ÃƒÂ¢Ã¢â€šÂ¬Ã‚Â_x009d_ fishers and others exerting influence within their communities, and ÃƒÂ¢Ã¢â€šÂ¬Ã…â€œisland champions (IC),ÃƒÂ¢Ã¢â€šÂ¬Ã‚Â_x009d_ individuals working at island level from local government and non-government roles, are developing their ownÃƒÂ¢Ã¢â€šÂ¬Ã¢â‚¬Â_x009d_often unorthodoxÃƒÂ¢Ã¢â€šÂ¬Ã¢â‚¬Â_x009d_strategies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Ãƒâ€šÃ‚Â© 2022 Abdurrahim, Adhuri, Ross and Phelan.</v>
      </c>
      <c r="J208" s="49">
        <f>if(isnumber(search("Yes",'2_all_summary'!$E207)),if(isnumber(search("Yes",'2_all_summary'!L207)),1,2),if(isnumber(search("No",'2_all_summary'!L207)),4,3))</f>
        <v>4</v>
      </c>
      <c r="K208" s="49">
        <f>if(isnumber(search("Yes",'2_all_summary'!$E207)),if(isnumber(search("Yes",'2_all_summary'!M207)),1,2),if(isnumber(search("No",'2_all_summary'!M207)),4,3))</f>
        <v>4</v>
      </c>
      <c r="L208" s="49">
        <f>if(isnumber(search("Yes",'2_all_summary'!$E207)),if(isnumber(search("Yes",'2_all_summary'!N207)),1,2),if(isnumber(search("No",'2_all_summary'!N207)),4,3))</f>
        <v>4</v>
      </c>
      <c r="M208" s="49">
        <f>if(isnumber(search("Yes",'2_all_summary'!$E207)),if(0&lt;'2_all_summary'!O207,1,2),if(0='2_all_summary'!O207,4,3))</f>
        <v>4</v>
      </c>
      <c r="N208" s="49">
        <f>if(isnumber(search("Yes",'2_all_summary'!$E207)),if(isnumber(search("Yes",'2_all_summary'!P207)),1,2),if(isnumber(search("No",'2_all_summary'!P207)),4,3))</f>
        <v>4</v>
      </c>
      <c r="O208" s="49">
        <f>if(isnumber(search("Yes",'2_all_summary'!$E207)),if(isnumber(search("Yes",'2_all_summary'!Q207)),1,2),if(isnumber(search("No",'2_all_summary'!Q207)),4,3))</f>
        <v>4</v>
      </c>
      <c r="P208" s="49">
        <f>if(isnumber(search("Yes",'2_all_summary'!$E207)),if(isnumber(search("Yes",'2_all_summary'!R207)),1,2),if(isnumber(search("No",'2_all_summary'!R207)),4,3))</f>
        <v>4</v>
      </c>
      <c r="Q208" s="49">
        <f>if(isnumber(search("Yes",'2_all_summary'!$E207)),if(0&lt;'2_all_summary'!S207,1,2),if(0='2_all_summary'!S207,4,3))</f>
        <v>4</v>
      </c>
      <c r="R208" s="49">
        <f>if(isnumber(search("Yes",'2_all_summary'!$E207)),if(isnumber(search("Yes",'2_all_summary'!T207)),1,2),if(isnumber(search("No",'2_all_summary'!T207)),4,3))</f>
        <v>4</v>
      </c>
    </row>
    <row r="209">
      <c r="G209" s="49"/>
      <c r="H209" s="49" t="str">
        <f>'2_all_summary'!C208</f>
        <v>Community Development for Bote in Chitwan National Park, Nepal: A Political Ecology of Development Logic of Erasure</v>
      </c>
      <c r="I209" s="49" t="str">
        <f>'2_all_summary'!D208</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Ãƒâ€šÃ‚Â© 2023 by the authors.</v>
      </c>
      <c r="J209" s="49">
        <f>if(isnumber(search("Yes",'2_all_summary'!$E208)),if(isnumber(search("Yes",'2_all_summary'!L208)),1,2),if(isnumber(search("No",'2_all_summary'!L208)),4,3))</f>
        <v>4</v>
      </c>
      <c r="K209" s="49">
        <f>if(isnumber(search("Yes",'2_all_summary'!$E208)),if(isnumber(search("Yes",'2_all_summary'!M208)),1,2),if(isnumber(search("No",'2_all_summary'!M208)),4,3))</f>
        <v>4</v>
      </c>
      <c r="L209" s="49">
        <f>if(isnumber(search("Yes",'2_all_summary'!$E208)),if(isnumber(search("Yes",'2_all_summary'!N208)),1,2),if(isnumber(search("No",'2_all_summary'!N208)),4,3))</f>
        <v>4</v>
      </c>
      <c r="M209" s="49">
        <f>if(isnumber(search("Yes",'2_all_summary'!$E208)),if(0&lt;'2_all_summary'!O208,1,2),if(0='2_all_summary'!O208,4,3))</f>
        <v>4</v>
      </c>
      <c r="N209" s="49">
        <f>if(isnumber(search("Yes",'2_all_summary'!$E208)),if(isnumber(search("Yes",'2_all_summary'!P208)),1,2),if(isnumber(search("No",'2_all_summary'!P208)),4,3))</f>
        <v>4</v>
      </c>
      <c r="O209" s="49">
        <f>if(isnumber(search("Yes",'2_all_summary'!$E208)),if(isnumber(search("Yes",'2_all_summary'!Q208)),1,2),if(isnumber(search("No",'2_all_summary'!Q208)),4,3))</f>
        <v>4</v>
      </c>
      <c r="P209" s="49">
        <f>if(isnumber(search("Yes",'2_all_summary'!$E208)),if(isnumber(search("Yes",'2_all_summary'!R208)),1,2),if(isnumber(search("No",'2_all_summary'!R208)),4,3))</f>
        <v>4</v>
      </c>
      <c r="Q209" s="49">
        <f>if(isnumber(search("Yes",'2_all_summary'!$E208)),if(0&lt;'2_all_summary'!S208,1,2),if(0='2_all_summary'!S208,4,3))</f>
        <v>4</v>
      </c>
      <c r="R209" s="49">
        <f>if(isnumber(search("Yes",'2_all_summary'!$E208)),if(isnumber(search("Yes",'2_all_summary'!T208)),1,2),if(isnumber(search("No",'2_all_summary'!T208)),4,3))</f>
        <v>4</v>
      </c>
    </row>
    <row r="210">
      <c r="G210" s="49"/>
      <c r="H210" s="49" t="str">
        <f>'2_all_summary'!C209</f>
        <v>Community fishery resources management on malalison island, philippines: R and d framework, interventions, and policy implications</v>
      </c>
      <c r="I210" s="49" t="str">
        <f>'2_all_summary'!D209</f>
        <v>In 1991, the Aquaculture Department of the Southeast Asian Fisheries Development Center launched a community-based fishery resources management project on Malalison Island, in central Philippines, to help conserve the countryÃƒÂ¢Ã¢â€šÂ¬Ã¢â€žÂ¢s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projectÃƒÂ¢Ã¢â€šÂ¬Ã¢â€žÂ¢s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Ãƒâ€šÃ‚Â© 1999 Taylor &amp; Francis.</v>
      </c>
      <c r="J210" s="49">
        <f>if(isnumber(search("Yes",'2_all_summary'!$E209)),if(isnumber(search("Yes",'2_all_summary'!L209)),1,2),if(isnumber(search("No",'2_all_summary'!L209)),4,3))</f>
        <v>4</v>
      </c>
      <c r="K210" s="49">
        <f>if(isnumber(search("Yes",'2_all_summary'!$E209)),if(isnumber(search("Yes",'2_all_summary'!M209)),1,2),if(isnumber(search("No",'2_all_summary'!M209)),4,3))</f>
        <v>4</v>
      </c>
      <c r="L210" s="49">
        <f>if(isnumber(search("Yes",'2_all_summary'!$E209)),if(isnumber(search("Yes",'2_all_summary'!N209)),1,2),if(isnumber(search("No",'2_all_summary'!N209)),4,3))</f>
        <v>4</v>
      </c>
      <c r="M210" s="49">
        <f>if(isnumber(search("Yes",'2_all_summary'!$E209)),if(0&lt;'2_all_summary'!O209,1,2),if(0='2_all_summary'!O209,4,3))</f>
        <v>4</v>
      </c>
      <c r="N210" s="49">
        <f>if(isnumber(search("Yes",'2_all_summary'!$E209)),if(isnumber(search("Yes",'2_all_summary'!P209)),1,2),if(isnumber(search("No",'2_all_summary'!P209)),4,3))</f>
        <v>4</v>
      </c>
      <c r="O210" s="49">
        <f>if(isnumber(search("Yes",'2_all_summary'!$E209)),if(isnumber(search("Yes",'2_all_summary'!Q209)),1,2),if(isnumber(search("No",'2_all_summary'!Q209)),4,3))</f>
        <v>4</v>
      </c>
      <c r="P210" s="49">
        <f>if(isnumber(search("Yes",'2_all_summary'!$E209)),if(isnumber(search("Yes",'2_all_summary'!R209)),1,2),if(isnumber(search("No",'2_all_summary'!R209)),4,3))</f>
        <v>4</v>
      </c>
      <c r="Q210" s="49">
        <f>if(isnumber(search("Yes",'2_all_summary'!$E209)),if(0&lt;'2_all_summary'!S209,1,2),if(0='2_all_summary'!S209,4,3))</f>
        <v>4</v>
      </c>
      <c r="R210" s="49">
        <f>if(isnumber(search("Yes",'2_all_summary'!$E209)),if(isnumber(search("Yes",'2_all_summary'!T209)),1,2),if(isnumber(search("No",'2_all_summary'!T209)),4,3))</f>
        <v>4</v>
      </c>
    </row>
    <row r="211">
      <c r="G211" s="49"/>
      <c r="H211" s="49" t="str">
        <f>'2_all_summary'!C210</f>
        <v>Community involvement in fisheries management: Experiences in the Gulf of Thailand countries</v>
      </c>
      <c r="I211" s="49" t="str">
        <f>'2_all_summary'!D210</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Ãƒâ€šÃ‚Â© 2009 Elsevier Ltd. All rights reserved.</v>
      </c>
      <c r="J211" s="49">
        <f>if(isnumber(search("Yes",'2_all_summary'!$E210)),if(isnumber(search("Yes",'2_all_summary'!L210)),1,2),if(isnumber(search("No",'2_all_summary'!L210)),4,3))</f>
        <v>4</v>
      </c>
      <c r="K211" s="49">
        <f>if(isnumber(search("Yes",'2_all_summary'!$E210)),if(isnumber(search("Yes",'2_all_summary'!M210)),1,2),if(isnumber(search("No",'2_all_summary'!M210)),4,3))</f>
        <v>4</v>
      </c>
      <c r="L211" s="49">
        <f>if(isnumber(search("Yes",'2_all_summary'!$E210)),if(isnumber(search("Yes",'2_all_summary'!N210)),1,2),if(isnumber(search("No",'2_all_summary'!N210)),4,3))</f>
        <v>4</v>
      </c>
      <c r="M211" s="49">
        <f>if(isnumber(search("Yes",'2_all_summary'!$E210)),if(0&lt;'2_all_summary'!O210,1,2),if(0='2_all_summary'!O210,4,3))</f>
        <v>4</v>
      </c>
      <c r="N211" s="49">
        <f>if(isnumber(search("Yes",'2_all_summary'!$E210)),if(isnumber(search("Yes",'2_all_summary'!P210)),1,2),if(isnumber(search("No",'2_all_summary'!P210)),4,3))</f>
        <v>4</v>
      </c>
      <c r="O211" s="49">
        <f>if(isnumber(search("Yes",'2_all_summary'!$E210)),if(isnumber(search("Yes",'2_all_summary'!Q210)),1,2),if(isnumber(search("No",'2_all_summary'!Q210)),4,3))</f>
        <v>4</v>
      </c>
      <c r="P211" s="49">
        <f>if(isnumber(search("Yes",'2_all_summary'!$E210)),if(isnumber(search("Yes",'2_all_summary'!R210)),1,2),if(isnumber(search("No",'2_all_summary'!R210)),4,3))</f>
        <v>4</v>
      </c>
      <c r="Q211" s="49">
        <f>if(isnumber(search("Yes",'2_all_summary'!$E210)),if(0&lt;'2_all_summary'!S210,1,2),if(0='2_all_summary'!S210,4,3))</f>
        <v>4</v>
      </c>
      <c r="R211" s="49">
        <f>if(isnumber(search("Yes",'2_all_summary'!$E210)),if(isnumber(search("Yes",'2_all_summary'!T210)),1,2),if(isnumber(search("No",'2_all_summary'!T210)),4,3))</f>
        <v>4</v>
      </c>
    </row>
    <row r="212">
      <c r="G212" s="49"/>
      <c r="H212" s="49" t="str">
        <f>'2_all_summary'!C211</f>
        <v>Community involvement in marine protected areas: The case of Puerto Morelos reef, MÃƒÆ’Ã‚Â©xico</v>
      </c>
      <c r="I212" s="49" t="str">
        <f>'2_all_summary'!D211</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Ãƒâ€šÃ‚Â© 2007 Elsevier Ltd. All rights reserved.</v>
      </c>
      <c r="J212" s="49">
        <f>if(isnumber(search("Yes",'2_all_summary'!$E211)),if(isnumber(search("Yes",'2_all_summary'!L211)),1,2),if(isnumber(search("No",'2_all_summary'!L211)),4,3))</f>
        <v>4</v>
      </c>
      <c r="K212" s="49">
        <f>if(isnumber(search("Yes",'2_all_summary'!$E211)),if(isnumber(search("Yes",'2_all_summary'!M211)),1,2),if(isnumber(search("No",'2_all_summary'!M211)),4,3))</f>
        <v>4</v>
      </c>
      <c r="L212" s="49">
        <f>if(isnumber(search("Yes",'2_all_summary'!$E211)),if(isnumber(search("Yes",'2_all_summary'!N211)),1,2),if(isnumber(search("No",'2_all_summary'!N211)),4,3))</f>
        <v>4</v>
      </c>
      <c r="M212" s="49">
        <f>if(isnumber(search("Yes",'2_all_summary'!$E211)),if(0&lt;'2_all_summary'!O211,1,2),if(0='2_all_summary'!O211,4,3))</f>
        <v>4</v>
      </c>
      <c r="N212" s="49">
        <f>if(isnumber(search("Yes",'2_all_summary'!$E211)),if(isnumber(search("Yes",'2_all_summary'!P211)),1,2),if(isnumber(search("No",'2_all_summary'!P211)),4,3))</f>
        <v>4</v>
      </c>
      <c r="O212" s="49">
        <f>if(isnumber(search("Yes",'2_all_summary'!$E211)),if(isnumber(search("Yes",'2_all_summary'!Q211)),1,2),if(isnumber(search("No",'2_all_summary'!Q211)),4,3))</f>
        <v>4</v>
      </c>
      <c r="P212" s="49">
        <f>if(isnumber(search("Yes",'2_all_summary'!$E211)),if(isnumber(search("Yes",'2_all_summary'!R211)),1,2),if(isnumber(search("No",'2_all_summary'!R211)),4,3))</f>
        <v>4</v>
      </c>
      <c r="Q212" s="49">
        <f>if(isnumber(search("Yes",'2_all_summary'!$E211)),if(0&lt;'2_all_summary'!S211,1,2),if(0='2_all_summary'!S211,4,3))</f>
        <v>4</v>
      </c>
      <c r="R212" s="49">
        <f>if(isnumber(search("Yes",'2_all_summary'!$E211)),if(isnumber(search("Yes",'2_all_summary'!T211)),1,2),if(isnumber(search("No",'2_all_summary'!T211)),4,3))</f>
        <v>4</v>
      </c>
    </row>
    <row r="213">
      <c r="G213" s="49"/>
      <c r="H213" s="49" t="str">
        <f>'2_all_summary'!C212</f>
        <v>Community management by decree? Lessons from Cambodia's fisheries reform</v>
      </c>
      <c r="I213" s="49" t="str">
        <f>'2_all_summary'!D212</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Ãƒâ€šÃ‚Â© 2006 Taylor &amp; Francis Inc.</v>
      </c>
      <c r="J213" s="49">
        <f>if(isnumber(search("Yes",'2_all_summary'!$E212)),if(isnumber(search("Yes",'2_all_summary'!L212)),1,2),if(isnumber(search("No",'2_all_summary'!L212)),4,3))</f>
        <v>4</v>
      </c>
      <c r="K213" s="49">
        <f>if(isnumber(search("Yes",'2_all_summary'!$E212)),if(isnumber(search("Yes",'2_all_summary'!M212)),1,2),if(isnumber(search("No",'2_all_summary'!M212)),4,3))</f>
        <v>4</v>
      </c>
      <c r="L213" s="49">
        <f>if(isnumber(search("Yes",'2_all_summary'!$E212)),if(isnumber(search("Yes",'2_all_summary'!N212)),1,2),if(isnumber(search("No",'2_all_summary'!N212)),4,3))</f>
        <v>4</v>
      </c>
      <c r="M213" s="49">
        <f>if(isnumber(search("Yes",'2_all_summary'!$E212)),if(0&lt;'2_all_summary'!O212,1,2),if(0='2_all_summary'!O212,4,3))</f>
        <v>4</v>
      </c>
      <c r="N213" s="49">
        <f>if(isnumber(search("Yes",'2_all_summary'!$E212)),if(isnumber(search("Yes",'2_all_summary'!P212)),1,2),if(isnumber(search("No",'2_all_summary'!P212)),4,3))</f>
        <v>4</v>
      </c>
      <c r="O213" s="49">
        <f>if(isnumber(search("Yes",'2_all_summary'!$E212)),if(isnumber(search("Yes",'2_all_summary'!Q212)),1,2),if(isnumber(search("No",'2_all_summary'!Q212)),4,3))</f>
        <v>4</v>
      </c>
      <c r="P213" s="49">
        <f>if(isnumber(search("Yes",'2_all_summary'!$E212)),if(isnumber(search("Yes",'2_all_summary'!R212)),1,2),if(isnumber(search("No",'2_all_summary'!R212)),4,3))</f>
        <v>4</v>
      </c>
      <c r="Q213" s="49">
        <f>if(isnumber(search("Yes",'2_all_summary'!$E212)),if(0&lt;'2_all_summary'!S212,1,2),if(0='2_all_summary'!S212,4,3))</f>
        <v>4</v>
      </c>
      <c r="R213" s="49">
        <f>if(isnumber(search("Yes",'2_all_summary'!$E212)),if(isnumber(search("Yes",'2_all_summary'!T212)),1,2),if(isnumber(search("No",'2_all_summary'!T212)),4,3))</f>
        <v>4</v>
      </c>
    </row>
    <row r="214">
      <c r="G214" s="49"/>
      <c r="H214" s="49" t="str">
        <f>'2_all_summary'!C213</f>
        <v>Community management yields positive impacts for coastal fisheries resources and biodiversity conservation</v>
      </c>
      <c r="I214" s="49" t="str">
        <f>'2_all_summary'!D213</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Ãƒâ€šÃ‚Â© 2020 The Authors. Conservation Letters published by Wiley Periodicals LLC</v>
      </c>
      <c r="J214" s="49">
        <f>if(isnumber(search("Yes",'2_all_summary'!$E213)),if(isnumber(search("Yes",'2_all_summary'!L213)),1,2),if(isnumber(search("No",'2_all_summary'!L213)),4,3))</f>
        <v>1</v>
      </c>
      <c r="K214" s="49">
        <f>if(isnumber(search("Yes",'2_all_summary'!$E213)),if(isnumber(search("Yes",'2_all_summary'!M213)),1,2),if(isnumber(search("No",'2_all_summary'!M213)),4,3))</f>
        <v>1</v>
      </c>
      <c r="L214" s="49">
        <f>if(isnumber(search("Yes",'2_all_summary'!$E213)),if(isnumber(search("Yes",'2_all_summary'!N213)),1,2),if(isnumber(search("No",'2_all_summary'!N213)),4,3))</f>
        <v>1</v>
      </c>
      <c r="M214" s="49">
        <f>if(isnumber(search("Yes",'2_all_summary'!$E213)),if(0&lt;'2_all_summary'!O213,1,2),if(0='2_all_summary'!O213,4,3))</f>
        <v>1</v>
      </c>
      <c r="N214" s="49">
        <f>if(isnumber(search("Yes",'2_all_summary'!$E213)),if(isnumber(search("Yes",'2_all_summary'!P213)),1,2),if(isnumber(search("No",'2_all_summary'!P213)),4,3))</f>
        <v>1</v>
      </c>
      <c r="O214" s="49">
        <f>if(isnumber(search("Yes",'2_all_summary'!$E213)),if(isnumber(search("Yes",'2_all_summary'!Q213)),1,2),if(isnumber(search("No",'2_all_summary'!Q213)),4,3))</f>
        <v>1</v>
      </c>
      <c r="P214" s="49">
        <f>if(isnumber(search("Yes",'2_all_summary'!$E213)),if(isnumber(search("Yes",'2_all_summary'!R213)),1,2),if(isnumber(search("No",'2_all_summary'!R213)),4,3))</f>
        <v>1</v>
      </c>
      <c r="Q214" s="49">
        <f>if(isnumber(search("Yes",'2_all_summary'!$E213)),if(0&lt;'2_all_summary'!S213,1,2),if(0='2_all_summary'!S213,4,3))</f>
        <v>1</v>
      </c>
      <c r="R214" s="49">
        <f>if(isnumber(search("Yes",'2_all_summary'!$E213)),if(isnumber(search("Yes",'2_all_summary'!T213)),1,2),if(isnumber(search("No",'2_all_summary'!T213)),4,3))</f>
        <v>1</v>
      </c>
    </row>
    <row r="215">
      <c r="G215" s="49"/>
      <c r="H215" s="49" t="str">
        <f>'2_all_summary'!C214</f>
        <v>Community Marine Monitoring Toolkit: A tool developed in the Pacific to inform community-based marine resource management</v>
      </c>
      <c r="I215" s="49" t="str">
        <f>'2_all_summary'!D214</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Ãƒâ€šÃ‚Â© 2020 Elsevier Ltd</v>
      </c>
      <c r="J215" s="49">
        <f>if(isnumber(search("Yes",'2_all_summary'!$E214)),if(isnumber(search("Yes",'2_all_summary'!L214)),1,2),if(isnumber(search("No",'2_all_summary'!L214)),4,3))</f>
        <v>1</v>
      </c>
      <c r="K215" s="49">
        <f>if(isnumber(search("Yes",'2_all_summary'!$E214)),if(isnumber(search("Yes",'2_all_summary'!M214)),1,2),if(isnumber(search("No",'2_all_summary'!M214)),4,3))</f>
        <v>1</v>
      </c>
      <c r="L215" s="49">
        <f>if(isnumber(search("Yes",'2_all_summary'!$E214)),if(isnumber(search("Yes",'2_all_summary'!N214)),1,2),if(isnumber(search("No",'2_all_summary'!N214)),4,3))</f>
        <v>1</v>
      </c>
      <c r="M215" s="49">
        <f>if(isnumber(search("Yes",'2_all_summary'!$E214)),if(0&lt;'2_all_summary'!O214,1,2),if(0='2_all_summary'!O214,4,3))</f>
        <v>1</v>
      </c>
      <c r="N215" s="49">
        <f>if(isnumber(search("Yes",'2_all_summary'!$E214)),if(isnumber(search("Yes",'2_all_summary'!P214)),1,2),if(isnumber(search("No",'2_all_summary'!P214)),4,3))</f>
        <v>1</v>
      </c>
      <c r="O215" s="49">
        <f>if(isnumber(search("Yes",'2_all_summary'!$E214)),if(isnumber(search("Yes",'2_all_summary'!Q214)),1,2),if(isnumber(search("No",'2_all_summary'!Q214)),4,3))</f>
        <v>1</v>
      </c>
      <c r="P215" s="49">
        <f>if(isnumber(search("Yes",'2_all_summary'!$E214)),if(isnumber(search("Yes",'2_all_summary'!R214)),1,2),if(isnumber(search("No",'2_all_summary'!R214)),4,3))</f>
        <v>1</v>
      </c>
      <c r="Q215" s="49">
        <f>if(isnumber(search("Yes",'2_all_summary'!$E214)),if(0&lt;'2_all_summary'!S214,1,2),if(0='2_all_summary'!S214,4,3))</f>
        <v>1</v>
      </c>
      <c r="R215" s="49">
        <f>if(isnumber(search("Yes",'2_all_summary'!$E214)),if(isnumber(search("Yes",'2_all_summary'!T214)),1,2),if(isnumber(search("No",'2_all_summary'!T214)),4,3))</f>
        <v>1</v>
      </c>
    </row>
    <row r="216">
      <c r="G216" s="49"/>
      <c r="H216" s="49" t="str">
        <f>'2_all_summary'!C215</f>
        <v>Community organizing theory and practice : Conservative trends, oppositional alternatives</v>
      </c>
      <c r="I216" s="49" t="str">
        <f>'2_all_summary'!D215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Ãƒâ€šÃ‚Â© 2009 by Vanderbilt University Press. All rights reserved.</v>
      </c>
      <c r="J216" s="49">
        <f>if(isnumber(search("Yes",'2_all_summary'!$E215)),if(isnumber(search("Yes",'2_all_summary'!L215)),1,2),if(isnumber(search("No",'2_all_summary'!L215)),4,3))</f>
        <v>4</v>
      </c>
      <c r="K216" s="49">
        <f>if(isnumber(search("Yes",'2_all_summary'!$E215)),if(isnumber(search("Yes",'2_all_summary'!M215)),1,2),if(isnumber(search("No",'2_all_summary'!M215)),4,3))</f>
        <v>4</v>
      </c>
      <c r="L216" s="49">
        <f>if(isnumber(search("Yes",'2_all_summary'!$E215)),if(isnumber(search("Yes",'2_all_summary'!N215)),1,2),if(isnumber(search("No",'2_all_summary'!N215)),4,3))</f>
        <v>4</v>
      </c>
      <c r="M216" s="49">
        <f>if(isnumber(search("Yes",'2_all_summary'!$E215)),if(0&lt;'2_all_summary'!O215,1,2),if(0='2_all_summary'!O215,4,3))</f>
        <v>4</v>
      </c>
      <c r="N216" s="49">
        <f>if(isnumber(search("Yes",'2_all_summary'!$E215)),if(isnumber(search("Yes",'2_all_summary'!P215)),1,2),if(isnumber(search("No",'2_all_summary'!P215)),4,3))</f>
        <v>4</v>
      </c>
      <c r="O216" s="49">
        <f>if(isnumber(search("Yes",'2_all_summary'!$E215)),if(isnumber(search("Yes",'2_all_summary'!Q215)),1,2),if(isnumber(search("No",'2_all_summary'!Q215)),4,3))</f>
        <v>4</v>
      </c>
      <c r="P216" s="49">
        <f>if(isnumber(search("Yes",'2_all_summary'!$E215)),if(isnumber(search("Yes",'2_all_summary'!R215)),1,2),if(isnumber(search("No",'2_all_summary'!R215)),4,3))</f>
        <v>4</v>
      </c>
      <c r="Q216" s="49">
        <f>if(isnumber(search("Yes",'2_all_summary'!$E215)),if(0&lt;'2_all_summary'!S215,1,2),if(0='2_all_summary'!S215,4,3))</f>
        <v>4</v>
      </c>
      <c r="R216" s="49">
        <f>if(isnumber(search("Yes",'2_all_summary'!$E215)),if(isnumber(search("Yes",'2_all_summary'!T215)),1,2),if(isnumber(search("No",'2_all_summary'!T215)),4,3))</f>
        <v>4</v>
      </c>
    </row>
    <row r="217">
      <c r="G217" s="49"/>
      <c r="H217" s="49" t="str">
        <f>'2_all_summary'!C216</f>
        <v>Community resilience mechanism in an unexpected extreme weather event: An analysis of the Kerala floods of 2018, India</v>
      </c>
      <c r="I217" s="49" t="str">
        <f>'2_all_summary'!D216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ÃƒÂ¢Ã¢â€šÂ¬Ã‹Å“Community-Based Disaster Risk ManagementÃƒÂ¢Ã¢â€šÂ¬Ã¢â€žÂ¢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Ãƒâ€šÃ‚Â© 2020 Elsevier Ltd</v>
      </c>
      <c r="J217" s="49">
        <f>if(isnumber(search("Yes",'2_all_summary'!$E216)),if(isnumber(search("Yes",'2_all_summary'!L216)),1,2),if(isnumber(search("No",'2_all_summary'!L216)),4,3))</f>
        <v>4</v>
      </c>
      <c r="K217" s="49">
        <f>if(isnumber(search("Yes",'2_all_summary'!$E216)),if(isnumber(search("Yes",'2_all_summary'!M216)),1,2),if(isnumber(search("No",'2_all_summary'!M216)),4,3))</f>
        <v>4</v>
      </c>
      <c r="L217" s="49">
        <f>if(isnumber(search("Yes",'2_all_summary'!$E216)),if(isnumber(search("Yes",'2_all_summary'!N216)),1,2),if(isnumber(search("No",'2_all_summary'!N216)),4,3))</f>
        <v>4</v>
      </c>
      <c r="M217" s="49">
        <f>if(isnumber(search("Yes",'2_all_summary'!$E216)),if(0&lt;'2_all_summary'!O216,1,2),if(0='2_all_summary'!O216,4,3))</f>
        <v>4</v>
      </c>
      <c r="N217" s="49">
        <f>if(isnumber(search("Yes",'2_all_summary'!$E216)),if(isnumber(search("Yes",'2_all_summary'!P216)),1,2),if(isnumber(search("No",'2_all_summary'!P216)),4,3))</f>
        <v>4</v>
      </c>
      <c r="O217" s="49">
        <f>if(isnumber(search("Yes",'2_all_summary'!$E216)),if(isnumber(search("Yes",'2_all_summary'!Q216)),1,2),if(isnumber(search("No",'2_all_summary'!Q216)),4,3))</f>
        <v>4</v>
      </c>
      <c r="P217" s="49">
        <f>if(isnumber(search("Yes",'2_all_summary'!$E216)),if(isnumber(search("Yes",'2_all_summary'!R216)),1,2),if(isnumber(search("No",'2_all_summary'!R216)),4,3))</f>
        <v>4</v>
      </c>
      <c r="Q217" s="49">
        <f>if(isnumber(search("Yes",'2_all_summary'!$E216)),if(0&lt;'2_all_summary'!S216,1,2),if(0='2_all_summary'!S216,4,3))</f>
        <v>4</v>
      </c>
      <c r="R217" s="49">
        <f>if(isnumber(search("Yes",'2_all_summary'!$E216)),if(isnumber(search("Yes",'2_all_summary'!T216)),1,2),if(isnumber(search("No",'2_all_summary'!T216)),4,3))</f>
        <v>4</v>
      </c>
    </row>
    <row r="218">
      <c r="G218" s="49"/>
      <c r="H218" s="49" t="str">
        <f>'2_all_summary'!C217</f>
        <v>Community science: A typology and its implications for governance of social-ecological systems</v>
      </c>
      <c r="I218" s="49" t="str">
        <f>'2_all_summary'!D217</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218" s="49">
        <f>if(isnumber(search("Yes",'2_all_summary'!$E217)),if(isnumber(search("Yes",'2_all_summary'!L217)),1,2),if(isnumber(search("No",'2_all_summary'!L217)),4,3))</f>
        <v>2</v>
      </c>
      <c r="K218" s="49">
        <f>if(isnumber(search("Yes",'2_all_summary'!$E217)),if(isnumber(search("Yes",'2_all_summary'!M217)),1,2),if(isnumber(search("No",'2_all_summary'!M217)),4,3))</f>
        <v>2</v>
      </c>
      <c r="L218" s="49">
        <f>if(isnumber(search("Yes",'2_all_summary'!$E217)),if(isnumber(search("Yes",'2_all_summary'!N217)),1,2),if(isnumber(search("No",'2_all_summary'!N217)),4,3))</f>
        <v>2</v>
      </c>
      <c r="M218" s="49">
        <f>if(isnumber(search("Yes",'2_all_summary'!$E217)),if(0&lt;'2_all_summary'!O217,1,2),if(0='2_all_summary'!O217,4,3))</f>
        <v>2</v>
      </c>
      <c r="N218" s="49">
        <f>if(isnumber(search("Yes",'2_all_summary'!$E217)),if(isnumber(search("Yes",'2_all_summary'!P217)),1,2),if(isnumber(search("No",'2_all_summary'!P217)),4,3))</f>
        <v>2</v>
      </c>
      <c r="O218" s="49">
        <f>if(isnumber(search("Yes",'2_all_summary'!$E217)),if(isnumber(search("Yes",'2_all_summary'!Q217)),1,2),if(isnumber(search("No",'2_all_summary'!Q217)),4,3))</f>
        <v>2</v>
      </c>
      <c r="P218" s="49">
        <f>if(isnumber(search("Yes",'2_all_summary'!$E217)),if(isnumber(search("Yes",'2_all_summary'!R217)),1,2),if(isnumber(search("No",'2_all_summary'!R217)),4,3))</f>
        <v>2</v>
      </c>
      <c r="Q218" s="49">
        <f>if(isnumber(search("Yes",'2_all_summary'!$E217)),if(0&lt;'2_all_summary'!S217,1,2),if(0='2_all_summary'!S217,4,3))</f>
        <v>2</v>
      </c>
      <c r="R218" s="49">
        <f>if(isnumber(search("Yes",'2_all_summary'!$E217)),if(isnumber(search("Yes",'2_all_summary'!T217)),1,2),if(isnumber(search("No",'2_all_summary'!T217)),4,3))</f>
        <v>2</v>
      </c>
    </row>
    <row r="219">
      <c r="G219" s="49"/>
      <c r="H219" s="49" t="str">
        <f>'2_all_summary'!C218</f>
        <v>Community-based and co-management institutions for sustainable coastal fisheries management in Southeast Asia</v>
      </c>
      <c r="I219" s="49" t="str">
        <f>'2_all_summary'!D218</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219" s="49">
        <f>if(isnumber(search("Yes",'2_all_summary'!$E218)),if(isnumber(search("Yes",'2_all_summary'!L218)),1,2),if(isnumber(search("No",'2_all_summary'!L218)),4,3))</f>
        <v>4</v>
      </c>
      <c r="K219" s="49">
        <f>if(isnumber(search("Yes",'2_all_summary'!$E218)),if(isnumber(search("Yes",'2_all_summary'!M218)),1,2),if(isnumber(search("No",'2_all_summary'!M218)),4,3))</f>
        <v>4</v>
      </c>
      <c r="L219" s="49">
        <f>if(isnumber(search("Yes",'2_all_summary'!$E218)),if(isnumber(search("Yes",'2_all_summary'!N218)),1,2),if(isnumber(search("No",'2_all_summary'!N218)),4,3))</f>
        <v>4</v>
      </c>
      <c r="M219" s="49">
        <f>if(isnumber(search("Yes",'2_all_summary'!$E218)),if(0&lt;'2_all_summary'!O218,1,2),if(0='2_all_summary'!O218,4,3))</f>
        <v>4</v>
      </c>
      <c r="N219" s="49">
        <f>if(isnumber(search("Yes",'2_all_summary'!$E218)),if(isnumber(search("Yes",'2_all_summary'!P218)),1,2),if(isnumber(search("No",'2_all_summary'!P218)),4,3))</f>
        <v>4</v>
      </c>
      <c r="O219" s="49">
        <f>if(isnumber(search("Yes",'2_all_summary'!$E218)),if(isnumber(search("Yes",'2_all_summary'!Q218)),1,2),if(isnumber(search("No",'2_all_summary'!Q218)),4,3))</f>
        <v>4</v>
      </c>
      <c r="P219" s="49">
        <f>if(isnumber(search("Yes",'2_all_summary'!$E218)),if(isnumber(search("Yes",'2_all_summary'!R218)),1,2),if(isnumber(search("No",'2_all_summary'!R218)),4,3))</f>
        <v>4</v>
      </c>
      <c r="Q219" s="49">
        <f>if(isnumber(search("Yes",'2_all_summary'!$E218)),if(0&lt;'2_all_summary'!S218,1,2),if(0='2_all_summary'!S218,4,3))</f>
        <v>4</v>
      </c>
      <c r="R219" s="49">
        <f>if(isnumber(search("Yes",'2_all_summary'!$E218)),if(isnumber(search("Yes",'2_all_summary'!T218)),1,2),if(isnumber(search("No",'2_all_summary'!T218)),4,3))</f>
        <v>4</v>
      </c>
    </row>
    <row r="220">
      <c r="G220" s="49"/>
      <c r="H220" s="49" t="str">
        <f>'2_all_summary'!C219</f>
        <v>Community-based citizen science projects can support the distributional monitoring of fishes</v>
      </c>
      <c r="I220" s="49" t="str">
        <f>'2_all_summary'!D219</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220" s="49">
        <f>if(isnumber(search("Yes",'2_all_summary'!$E219)),if(isnumber(search("Yes",'2_all_summary'!L219)),1,2),if(isnumber(search("No",'2_all_summary'!L219)),4,3))</f>
        <v>4</v>
      </c>
      <c r="K220" s="49">
        <f>if(isnumber(search("Yes",'2_all_summary'!$E219)),if(isnumber(search("Yes",'2_all_summary'!M219)),1,2),if(isnumber(search("No",'2_all_summary'!M219)),4,3))</f>
        <v>4</v>
      </c>
      <c r="L220" s="49">
        <f>if(isnumber(search("Yes",'2_all_summary'!$E219)),if(isnumber(search("Yes",'2_all_summary'!N219)),1,2),if(isnumber(search("No",'2_all_summary'!N219)),4,3))</f>
        <v>4</v>
      </c>
      <c r="M220" s="49">
        <f>if(isnumber(search("Yes",'2_all_summary'!$E219)),if(0&lt;'2_all_summary'!O219,1,2),if(0='2_all_summary'!O219,4,3))</f>
        <v>4</v>
      </c>
      <c r="N220" s="49">
        <f>if(isnumber(search("Yes",'2_all_summary'!$E219)),if(isnumber(search("Yes",'2_all_summary'!P219)),1,2),if(isnumber(search("No",'2_all_summary'!P219)),4,3))</f>
        <v>4</v>
      </c>
      <c r="O220" s="49">
        <f>if(isnumber(search("Yes",'2_all_summary'!$E219)),if(isnumber(search("Yes",'2_all_summary'!Q219)),1,2),if(isnumber(search("No",'2_all_summary'!Q219)),4,3))</f>
        <v>4</v>
      </c>
      <c r="P220" s="49">
        <f>if(isnumber(search("Yes",'2_all_summary'!$E219)),if(isnumber(search("Yes",'2_all_summary'!R219)),1,2),if(isnumber(search("No",'2_all_summary'!R219)),4,3))</f>
        <v>4</v>
      </c>
      <c r="Q220" s="49">
        <f>if(isnumber(search("Yes",'2_all_summary'!$E219)),if(0&lt;'2_all_summary'!S219,1,2),if(0='2_all_summary'!S219,4,3))</f>
        <v>4</v>
      </c>
      <c r="R220" s="49">
        <f>if(isnumber(search("Yes",'2_all_summary'!$E219)),if(isnumber(search("Yes",'2_all_summary'!T219)),1,2),if(isnumber(search("No",'2_all_summary'!T219)),4,3))</f>
        <v>4</v>
      </c>
    </row>
    <row r="221">
      <c r="G221" s="49"/>
      <c r="H221" s="49" t="str">
        <f>'2_all_summary'!C220</f>
        <v>Community-based climate change adaptation strategies for integrated prawn-fish-rice farming in Bangladesh to promote social-ecological resilience</v>
      </c>
      <c r="I221" s="49" t="str">
        <f>'2_all_summary'!D220</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Ãƒâ€šÃ‚Â© 2013 Wiley Publishing Asia Pty Ltd.</v>
      </c>
      <c r="J221" s="49">
        <f>if(isnumber(search("Yes",'2_all_summary'!$E220)),if(isnumber(search("Yes",'2_all_summary'!L220)),1,2),if(isnumber(search("No",'2_all_summary'!L220)),4,3))</f>
        <v>4</v>
      </c>
      <c r="K221" s="49">
        <f>if(isnumber(search("Yes",'2_all_summary'!$E220)),if(isnumber(search("Yes",'2_all_summary'!M220)),1,2),if(isnumber(search("No",'2_all_summary'!M220)),4,3))</f>
        <v>4</v>
      </c>
      <c r="L221" s="49">
        <f>if(isnumber(search("Yes",'2_all_summary'!$E220)),if(isnumber(search("Yes",'2_all_summary'!N220)),1,2),if(isnumber(search("No",'2_all_summary'!N220)),4,3))</f>
        <v>4</v>
      </c>
      <c r="M221" s="49">
        <f>if(isnumber(search("Yes",'2_all_summary'!$E220)),if(0&lt;'2_all_summary'!O220,1,2),if(0='2_all_summary'!O220,4,3))</f>
        <v>4</v>
      </c>
      <c r="N221" s="49">
        <f>if(isnumber(search("Yes",'2_all_summary'!$E220)),if(isnumber(search("Yes",'2_all_summary'!P220)),1,2),if(isnumber(search("No",'2_all_summary'!P220)),4,3))</f>
        <v>4</v>
      </c>
      <c r="O221" s="49">
        <f>if(isnumber(search("Yes",'2_all_summary'!$E220)),if(isnumber(search("Yes",'2_all_summary'!Q220)),1,2),if(isnumber(search("No",'2_all_summary'!Q220)),4,3))</f>
        <v>4</v>
      </c>
      <c r="P221" s="49">
        <f>if(isnumber(search("Yes",'2_all_summary'!$E220)),if(isnumber(search("Yes",'2_all_summary'!R220)),1,2),if(isnumber(search("No",'2_all_summary'!R220)),4,3))</f>
        <v>4</v>
      </c>
      <c r="Q221" s="49">
        <f>if(isnumber(search("Yes",'2_all_summary'!$E220)),if(0&lt;'2_all_summary'!S220,1,2),if(0='2_all_summary'!S220,4,3))</f>
        <v>4</v>
      </c>
      <c r="R221" s="49">
        <f>if(isnumber(search("Yes",'2_all_summary'!$E220)),if(isnumber(search("Yes",'2_all_summary'!T220)),1,2),if(isnumber(search("No",'2_all_summary'!T220)),4,3))</f>
        <v>4</v>
      </c>
    </row>
    <row r="222">
      <c r="G222" s="49"/>
      <c r="H222" s="49" t="str">
        <f>'2_all_summary'!C221</f>
        <v>Community-based coastal resource management in the Philippines: A case study</v>
      </c>
      <c r="I222" s="49" t="str">
        <f>'2_all_summary'!D221</f>
        <v>[No abstract available]</v>
      </c>
      <c r="J222" s="49">
        <f>if(isnumber(search("Yes",'2_all_summary'!$E221)),if(isnumber(search("Yes",'2_all_summary'!L221)),1,2),if(isnumber(search("No",'2_all_summary'!L221)),4,3))</f>
        <v>4</v>
      </c>
      <c r="K222" s="49">
        <f>if(isnumber(search("Yes",'2_all_summary'!$E221)),if(isnumber(search("Yes",'2_all_summary'!M221)),1,2),if(isnumber(search("No",'2_all_summary'!M221)),4,3))</f>
        <v>4</v>
      </c>
      <c r="L222" s="49">
        <f>if(isnumber(search("Yes",'2_all_summary'!$E221)),if(isnumber(search("Yes",'2_all_summary'!N221)),1,2),if(isnumber(search("No",'2_all_summary'!N221)),4,3))</f>
        <v>4</v>
      </c>
      <c r="M222" s="49">
        <f>if(isnumber(search("Yes",'2_all_summary'!$E221)),if(0&lt;'2_all_summary'!O221,1,2),if(0='2_all_summary'!O221,4,3))</f>
        <v>4</v>
      </c>
      <c r="N222" s="49">
        <f>if(isnumber(search("Yes",'2_all_summary'!$E221)),if(isnumber(search("Yes",'2_all_summary'!P221)),1,2),if(isnumber(search("No",'2_all_summary'!P221)),4,3))</f>
        <v>4</v>
      </c>
      <c r="O222" s="49">
        <f>if(isnumber(search("Yes",'2_all_summary'!$E221)),if(isnumber(search("Yes",'2_all_summary'!Q221)),1,2),if(isnumber(search("No",'2_all_summary'!Q221)),4,3))</f>
        <v>4</v>
      </c>
      <c r="P222" s="49">
        <f>if(isnumber(search("Yes",'2_all_summary'!$E221)),if(isnumber(search("Yes",'2_all_summary'!R221)),1,2),if(isnumber(search("No",'2_all_summary'!R221)),4,3))</f>
        <v>4</v>
      </c>
      <c r="Q222" s="49">
        <f>if(isnumber(search("Yes",'2_all_summary'!$E221)),if(0&lt;'2_all_summary'!S221,1,2),if(0='2_all_summary'!S221,4,3))</f>
        <v>4</v>
      </c>
      <c r="R222" s="49">
        <f>if(isnumber(search("Yes",'2_all_summary'!$E221)),if(isnumber(search("Yes",'2_all_summary'!T221)),1,2),if(isnumber(search("No",'2_all_summary'!T221)),4,3))</f>
        <v>4</v>
      </c>
    </row>
    <row r="223">
      <c r="G223" s="49"/>
      <c r="H223" s="49" t="str">
        <f>'2_all_summary'!C222</f>
        <v>Community-based coastal resource management in the Philippines: A review and evaluation of programs and projects, 1984-1994</v>
      </c>
      <c r="I223" s="49" t="str">
        <f>'2_all_summary'!D222</f>
        <v>[No abstract available]</v>
      </c>
      <c r="J223" s="49">
        <f>if(isnumber(search("Yes",'2_all_summary'!$E222)),if(isnumber(search("Yes",'2_all_summary'!L222)),1,2),if(isnumber(search("No",'2_all_summary'!L222)),4,3))</f>
        <v>4</v>
      </c>
      <c r="K223" s="49">
        <f>if(isnumber(search("Yes",'2_all_summary'!$E222)),if(isnumber(search("Yes",'2_all_summary'!M222)),1,2),if(isnumber(search("No",'2_all_summary'!M222)),4,3))</f>
        <v>4</v>
      </c>
      <c r="L223" s="49">
        <f>if(isnumber(search("Yes",'2_all_summary'!$E222)),if(isnumber(search("Yes",'2_all_summary'!N222)),1,2),if(isnumber(search("No",'2_all_summary'!N222)),4,3))</f>
        <v>4</v>
      </c>
      <c r="M223" s="49">
        <f>if(isnumber(search("Yes",'2_all_summary'!$E222)),if(0&lt;'2_all_summary'!O222,1,2),if(0='2_all_summary'!O222,4,3))</f>
        <v>4</v>
      </c>
      <c r="N223" s="49">
        <f>if(isnumber(search("Yes",'2_all_summary'!$E222)),if(isnumber(search("Yes",'2_all_summary'!P222)),1,2),if(isnumber(search("No",'2_all_summary'!P222)),4,3))</f>
        <v>4</v>
      </c>
      <c r="O223" s="49">
        <f>if(isnumber(search("Yes",'2_all_summary'!$E222)),if(isnumber(search("Yes",'2_all_summary'!Q222)),1,2),if(isnumber(search("No",'2_all_summary'!Q222)),4,3))</f>
        <v>4</v>
      </c>
      <c r="P223" s="49">
        <f>if(isnumber(search("Yes",'2_all_summary'!$E222)),if(isnumber(search("Yes",'2_all_summary'!R222)),1,2),if(isnumber(search("No",'2_all_summary'!R222)),4,3))</f>
        <v>4</v>
      </c>
      <c r="Q223" s="49">
        <f>if(isnumber(search("Yes",'2_all_summary'!$E222)),if(0&lt;'2_all_summary'!S222,1,2),if(0='2_all_summary'!S222,4,3))</f>
        <v>4</v>
      </c>
      <c r="R223" s="49">
        <f>if(isnumber(search("Yes",'2_all_summary'!$E222)),if(isnumber(search("Yes",'2_all_summary'!T222)),1,2),if(isnumber(search("No",'2_all_summary'!T222)),4,3))</f>
        <v>4</v>
      </c>
    </row>
    <row r="224">
      <c r="G224" s="49"/>
      <c r="H224" s="49" t="str">
        <f>'2_all_summary'!C223</f>
        <v>Community-based cobia, rachycentron canadum (Linnaeus, 1766) culture in open sea cages at olaikuda, pamban island, india: An economic analysis of technology transfer initiative</v>
      </c>
      <c r="I224" s="49" t="str">
        <f>'2_all_summary'!D223</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fishersÃƒÂ¢Ã¢â€šÂ¬Ã¢â€žÂ¢ community affected by the declining natural fishery resources and international border issues. Ãƒâ€šÃ‚Â© Asian Fisheries Society Published under a Creative Commons license.</v>
      </c>
      <c r="J224" s="49">
        <f>if(isnumber(search("Yes",'2_all_summary'!$E223)),if(isnumber(search("Yes",'2_all_summary'!L223)),1,2),if(isnumber(search("No",'2_all_summary'!L223)),4,3))</f>
        <v>4</v>
      </c>
      <c r="K224" s="49">
        <f>if(isnumber(search("Yes",'2_all_summary'!$E223)),if(isnumber(search("Yes",'2_all_summary'!M223)),1,2),if(isnumber(search("No",'2_all_summary'!M223)),4,3))</f>
        <v>4</v>
      </c>
      <c r="L224" s="49">
        <f>if(isnumber(search("Yes",'2_all_summary'!$E223)),if(isnumber(search("Yes",'2_all_summary'!N223)),1,2),if(isnumber(search("No",'2_all_summary'!N223)),4,3))</f>
        <v>4</v>
      </c>
      <c r="M224" s="49">
        <f>if(isnumber(search("Yes",'2_all_summary'!$E223)),if(0&lt;'2_all_summary'!O223,1,2),if(0='2_all_summary'!O223,4,3))</f>
        <v>4</v>
      </c>
      <c r="N224" s="49">
        <f>if(isnumber(search("Yes",'2_all_summary'!$E223)),if(isnumber(search("Yes",'2_all_summary'!P223)),1,2),if(isnumber(search("No",'2_all_summary'!P223)),4,3))</f>
        <v>4</v>
      </c>
      <c r="O224" s="49">
        <f>if(isnumber(search("Yes",'2_all_summary'!$E223)),if(isnumber(search("Yes",'2_all_summary'!Q223)),1,2),if(isnumber(search("No",'2_all_summary'!Q223)),4,3))</f>
        <v>4</v>
      </c>
      <c r="P224" s="49">
        <f>if(isnumber(search("Yes",'2_all_summary'!$E223)),if(isnumber(search("Yes",'2_all_summary'!R223)),1,2),if(isnumber(search("No",'2_all_summary'!R223)),4,3))</f>
        <v>4</v>
      </c>
      <c r="Q224" s="49">
        <f>if(isnumber(search("Yes",'2_all_summary'!$E223)),if(0&lt;'2_all_summary'!S223,1,2),if(0='2_all_summary'!S223,4,3))</f>
        <v>4</v>
      </c>
      <c r="R224" s="49">
        <f>if(isnumber(search("Yes",'2_all_summary'!$E223)),if(isnumber(search("Yes",'2_all_summary'!T223)),1,2),if(isnumber(search("No",'2_all_summary'!T223)),4,3))</f>
        <v>4</v>
      </c>
    </row>
    <row r="225">
      <c r="G225" s="49"/>
      <c r="H225" s="49" t="str">
        <f>'2_all_summary'!C224</f>
        <v>Community-based conflict resolution strategies for sustainable management of the tsitsikamma national park, South Africa</v>
      </c>
      <c r="I225" s="49" t="str">
        <f>'2_all_summary'!D224</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Ãƒâ€šÃ‚Â© 2009 Copyright Taylor and Francis Group, LLC.</v>
      </c>
      <c r="J225" s="49">
        <f>if(isnumber(search("Yes",'2_all_summary'!$E224)),if(isnumber(search("Yes",'2_all_summary'!L224)),1,2),if(isnumber(search("No",'2_all_summary'!L224)),4,3))</f>
        <v>4</v>
      </c>
      <c r="K225" s="49">
        <f>if(isnumber(search("Yes",'2_all_summary'!$E224)),if(isnumber(search("Yes",'2_all_summary'!M224)),1,2),if(isnumber(search("No",'2_all_summary'!M224)),4,3))</f>
        <v>4</v>
      </c>
      <c r="L225" s="49">
        <f>if(isnumber(search("Yes",'2_all_summary'!$E224)),if(isnumber(search("Yes",'2_all_summary'!N224)),1,2),if(isnumber(search("No",'2_all_summary'!N224)),4,3))</f>
        <v>4</v>
      </c>
      <c r="M225" s="49">
        <f>if(isnumber(search("Yes",'2_all_summary'!$E224)),if(0&lt;'2_all_summary'!O224,1,2),if(0='2_all_summary'!O224,4,3))</f>
        <v>4</v>
      </c>
      <c r="N225" s="49">
        <f>if(isnumber(search("Yes",'2_all_summary'!$E224)),if(isnumber(search("Yes",'2_all_summary'!P224)),1,2),if(isnumber(search("No",'2_all_summary'!P224)),4,3))</f>
        <v>4</v>
      </c>
      <c r="O225" s="49">
        <f>if(isnumber(search("Yes",'2_all_summary'!$E224)),if(isnumber(search("Yes",'2_all_summary'!Q224)),1,2),if(isnumber(search("No",'2_all_summary'!Q224)),4,3))</f>
        <v>4</v>
      </c>
      <c r="P225" s="49">
        <f>if(isnumber(search("Yes",'2_all_summary'!$E224)),if(isnumber(search("Yes",'2_all_summary'!R224)),1,2),if(isnumber(search("No",'2_all_summary'!R224)),4,3))</f>
        <v>4</v>
      </c>
      <c r="Q225" s="49">
        <f>if(isnumber(search("Yes",'2_all_summary'!$E224)),if(0&lt;'2_all_summary'!S224,1,2),if(0='2_all_summary'!S224,4,3))</f>
        <v>4</v>
      </c>
      <c r="R225" s="49">
        <f>if(isnumber(search("Yes",'2_all_summary'!$E224)),if(isnumber(search("Yes",'2_all_summary'!T224)),1,2),if(isnumber(search("No",'2_all_summary'!T224)),4,3))</f>
        <v>4</v>
      </c>
    </row>
    <row r="226">
      <c r="G226" s="49"/>
      <c r="H226" s="49" t="str">
        <f>'2_all_summary'!C225</f>
        <v>Community-Based Conservation of the Ngao River in Thailand: A Networked Story of Success</v>
      </c>
      <c r="I226" s="49" t="str">
        <f>'2_all_summary'!D225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communitiesÃƒÂ¢Ã¢â€šÂ¬Ã¢â€žÂ¢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ÃƒÂ¢Ã¢â€šÂ¬Ã…â€œRootedÃƒÂ¢Ã¢â€šÂ¬Ã‚Â_x009d_ relations with the environment allowed communities to recognize the positive impacts of conservation. Understanding situated and entangled relationships within complex networks enables opportunities to support CBC programs that meet conservation and development goals. Ãƒâ€šÃ‚Â© 2022 Taylor &amp; Francis Group, LLC.</v>
      </c>
      <c r="J226" s="49">
        <f>if(isnumber(search("Yes",'2_all_summary'!$E225)),if(isnumber(search("Yes",'2_all_summary'!L225)),1,2),if(isnumber(search("No",'2_all_summary'!L225)),4,3))</f>
        <v>4</v>
      </c>
      <c r="K226" s="49">
        <f>if(isnumber(search("Yes",'2_all_summary'!$E225)),if(isnumber(search("Yes",'2_all_summary'!M225)),1,2),if(isnumber(search("No",'2_all_summary'!M225)),4,3))</f>
        <v>4</v>
      </c>
      <c r="L226" s="49">
        <f>if(isnumber(search("Yes",'2_all_summary'!$E225)),if(isnumber(search("Yes",'2_all_summary'!N225)),1,2),if(isnumber(search("No",'2_all_summary'!N225)),4,3))</f>
        <v>4</v>
      </c>
      <c r="M226" s="49">
        <f>if(isnumber(search("Yes",'2_all_summary'!$E225)),if(0&lt;'2_all_summary'!O225,1,2),if(0='2_all_summary'!O225,4,3))</f>
        <v>4</v>
      </c>
      <c r="N226" s="49">
        <f>if(isnumber(search("Yes",'2_all_summary'!$E225)),if(isnumber(search("Yes",'2_all_summary'!P225)),1,2),if(isnumber(search("No",'2_all_summary'!P225)),4,3))</f>
        <v>4</v>
      </c>
      <c r="O226" s="49">
        <f>if(isnumber(search("Yes",'2_all_summary'!$E225)),if(isnumber(search("Yes",'2_all_summary'!Q225)),1,2),if(isnumber(search("No",'2_all_summary'!Q225)),4,3))</f>
        <v>4</v>
      </c>
      <c r="P226" s="49">
        <f>if(isnumber(search("Yes",'2_all_summary'!$E225)),if(isnumber(search("Yes",'2_all_summary'!R225)),1,2),if(isnumber(search("No",'2_all_summary'!R225)),4,3))</f>
        <v>4</v>
      </c>
      <c r="Q226" s="49">
        <f>if(isnumber(search("Yes",'2_all_summary'!$E225)),if(0&lt;'2_all_summary'!S225,1,2),if(0='2_all_summary'!S225,4,3))</f>
        <v>4</v>
      </c>
      <c r="R226" s="49">
        <f>if(isnumber(search("Yes",'2_all_summary'!$E225)),if(isnumber(search("Yes",'2_all_summary'!T225)),1,2),if(isnumber(search("No",'2_all_summary'!T225)),4,3))</f>
        <v>4</v>
      </c>
    </row>
    <row r="227">
      <c r="G227" s="49"/>
      <c r="H227" s="49" t="str">
        <f>'2_all_summary'!C226</f>
        <v>Community-based conservation results in the recovery of reef fish spawning aggregations in the Coral Triangle</v>
      </c>
      <c r="I227" s="49" t="str">
        <f>'2_all_summary'!D226</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Ãƒâ€šÃ‚Â© 2011 Elsevier Ltd.</v>
      </c>
      <c r="J227" s="49">
        <f>if(isnumber(search("Yes",'2_all_summary'!$E226)),if(isnumber(search("Yes",'2_all_summary'!L226)),1,2),if(isnumber(search("No",'2_all_summary'!L226)),4,3))</f>
        <v>1</v>
      </c>
      <c r="K227" s="49">
        <f>if(isnumber(search("Yes",'2_all_summary'!$E226)),if(isnumber(search("Yes",'2_all_summary'!M226)),1,2),if(isnumber(search("No",'2_all_summary'!M226)),4,3))</f>
        <v>1</v>
      </c>
      <c r="L227" s="49">
        <f>if(isnumber(search("Yes",'2_all_summary'!$E226)),if(isnumber(search("Yes",'2_all_summary'!N226)),1,2),if(isnumber(search("No",'2_all_summary'!N226)),4,3))</f>
        <v>1</v>
      </c>
      <c r="M227" s="49">
        <f>if(isnumber(search("Yes",'2_all_summary'!$E226)),if(0&lt;'2_all_summary'!O226,1,2),if(0='2_all_summary'!O226,4,3))</f>
        <v>1</v>
      </c>
      <c r="N227" s="49">
        <f>if(isnumber(search("Yes",'2_all_summary'!$E226)),if(isnumber(search("Yes",'2_all_summary'!P226)),1,2),if(isnumber(search("No",'2_all_summary'!P226)),4,3))</f>
        <v>1</v>
      </c>
      <c r="O227" s="49">
        <f>if(isnumber(search("Yes",'2_all_summary'!$E226)),if(isnumber(search("Yes",'2_all_summary'!Q226)),1,2),if(isnumber(search("No",'2_all_summary'!Q226)),4,3))</f>
        <v>1</v>
      </c>
      <c r="P227" s="49">
        <f>if(isnumber(search("Yes",'2_all_summary'!$E226)),if(isnumber(search("Yes",'2_all_summary'!R226)),1,2),if(isnumber(search("No",'2_all_summary'!R226)),4,3))</f>
        <v>1</v>
      </c>
      <c r="Q227" s="49">
        <f>if(isnumber(search("Yes",'2_all_summary'!$E226)),if(0&lt;'2_all_summary'!S226,1,2),if(0='2_all_summary'!S226,4,3))</f>
        <v>1</v>
      </c>
      <c r="R227" s="49">
        <f>if(isnumber(search("Yes",'2_all_summary'!$E226)),if(isnumber(search("Yes",'2_all_summary'!T226)),1,2),if(isnumber(search("No",'2_all_summary'!T226)),4,3))</f>
        <v>1</v>
      </c>
    </row>
    <row r="228">
      <c r="G228" s="49"/>
      <c r="H228" s="49" t="str">
        <f>'2_all_summary'!C227</f>
        <v>Community-based conservation strategies to end open access: The case of Fish Refuges in Mexico</v>
      </c>
      <c r="I228" s="49" t="str">
        <f>'2_all_summary'!D227</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Ãƒâ€šÃ‚Â© 2020 The Authors. Conservation Science and Practice published by Wiley Periodicals LLC. on behalf of Society for Conservation Biology</v>
      </c>
      <c r="J228" s="49">
        <f>if(isnumber(search("Yes",'2_all_summary'!$E227)),if(isnumber(search("Yes",'2_all_summary'!L227)),1,2),if(isnumber(search("No",'2_all_summary'!L227)),4,3))</f>
        <v>4</v>
      </c>
      <c r="K228" s="49">
        <f>if(isnumber(search("Yes",'2_all_summary'!$E227)),if(isnumber(search("Yes",'2_all_summary'!M227)),1,2),if(isnumber(search("No",'2_all_summary'!M227)),4,3))</f>
        <v>4</v>
      </c>
      <c r="L228" s="49">
        <f>if(isnumber(search("Yes",'2_all_summary'!$E227)),if(isnumber(search("Yes",'2_all_summary'!N227)),1,2),if(isnumber(search("No",'2_all_summary'!N227)),4,3))</f>
        <v>4</v>
      </c>
      <c r="M228" s="49">
        <f>if(isnumber(search("Yes",'2_all_summary'!$E227)),if(0&lt;'2_all_summary'!O227,1,2),if(0='2_all_summary'!O227,4,3))</f>
        <v>4</v>
      </c>
      <c r="N228" s="49">
        <f>if(isnumber(search("Yes",'2_all_summary'!$E227)),if(isnumber(search("Yes",'2_all_summary'!P227)),1,2),if(isnumber(search("No",'2_all_summary'!P227)),4,3))</f>
        <v>4</v>
      </c>
      <c r="O228" s="49">
        <f>if(isnumber(search("Yes",'2_all_summary'!$E227)),if(isnumber(search("Yes",'2_all_summary'!Q227)),1,2),if(isnumber(search("No",'2_all_summary'!Q227)),4,3))</f>
        <v>4</v>
      </c>
      <c r="P228" s="49">
        <f>if(isnumber(search("Yes",'2_all_summary'!$E227)),if(isnumber(search("Yes",'2_all_summary'!R227)),1,2),if(isnumber(search("No",'2_all_summary'!R227)),4,3))</f>
        <v>4</v>
      </c>
      <c r="Q228" s="49">
        <f>if(isnumber(search("Yes",'2_all_summary'!$E227)),if(0&lt;'2_all_summary'!S227,1,2),if(0='2_all_summary'!S227,4,3))</f>
        <v>4</v>
      </c>
      <c r="R228" s="49">
        <f>if(isnumber(search("Yes",'2_all_summary'!$E227)),if(isnumber(search("Yes",'2_all_summary'!T227)),1,2),if(isnumber(search("No",'2_all_summary'!T227)),4,3))</f>
        <v>4</v>
      </c>
    </row>
    <row r="229">
      <c r="G229" s="49"/>
      <c r="H229" s="49" t="str">
        <f>'2_all_summary'!C228</f>
        <v>Community-based coral reef conservation in the Bay Islands of Honduras</v>
      </c>
      <c r="I229" s="49" t="str">
        <f>'2_all_summary'!D228</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229" s="49">
        <f>if(isnumber(search("Yes",'2_all_summary'!$E228)),if(isnumber(search("Yes",'2_all_summary'!L228)),1,2),if(isnumber(search("No",'2_all_summary'!L228)),4,3))</f>
        <v>4</v>
      </c>
      <c r="K229" s="49">
        <f>if(isnumber(search("Yes",'2_all_summary'!$E228)),if(isnumber(search("Yes",'2_all_summary'!M228)),1,2),if(isnumber(search("No",'2_all_summary'!M228)),4,3))</f>
        <v>4</v>
      </c>
      <c r="L229" s="49">
        <f>if(isnumber(search("Yes",'2_all_summary'!$E228)),if(isnumber(search("Yes",'2_all_summary'!N228)),1,2),if(isnumber(search("No",'2_all_summary'!N228)),4,3))</f>
        <v>4</v>
      </c>
      <c r="M229" s="49">
        <f>if(isnumber(search("Yes",'2_all_summary'!$E228)),if(0&lt;'2_all_summary'!O228,1,2),if(0='2_all_summary'!O228,4,3))</f>
        <v>4</v>
      </c>
      <c r="N229" s="49">
        <f>if(isnumber(search("Yes",'2_all_summary'!$E228)),if(isnumber(search("Yes",'2_all_summary'!P228)),1,2),if(isnumber(search("No",'2_all_summary'!P228)),4,3))</f>
        <v>4</v>
      </c>
      <c r="O229" s="49">
        <f>if(isnumber(search("Yes",'2_all_summary'!$E228)),if(isnumber(search("Yes",'2_all_summary'!Q228)),1,2),if(isnumber(search("No",'2_all_summary'!Q228)),4,3))</f>
        <v>4</v>
      </c>
      <c r="P229" s="49">
        <f>if(isnumber(search("Yes",'2_all_summary'!$E228)),if(isnumber(search("Yes",'2_all_summary'!R228)),1,2),if(isnumber(search("No",'2_all_summary'!R228)),4,3))</f>
        <v>4</v>
      </c>
      <c r="Q229" s="49">
        <f>if(isnumber(search("Yes",'2_all_summary'!$E228)),if(0&lt;'2_all_summary'!S228,1,2),if(0='2_all_summary'!S228,4,3))</f>
        <v>4</v>
      </c>
      <c r="R229" s="49">
        <f>if(isnumber(search("Yes",'2_all_summary'!$E228)),if(isnumber(search("Yes",'2_all_summary'!T228)),1,2),if(isnumber(search("No",'2_all_summary'!T228)),4,3))</f>
        <v>4</v>
      </c>
    </row>
    <row r="230">
      <c r="G230" s="49"/>
      <c r="H230" s="49" t="str">
        <f>'2_all_summary'!C229</f>
        <v>Community-based dopi beel wetland management</v>
      </c>
      <c r="I230" s="49" t="str">
        <f>'2_all_summary'!D229</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230" s="49">
        <f>if(isnumber(search("Yes",'2_all_summary'!$E229)),if(isnumber(search("Yes",'2_all_summary'!L229)),1,2),if(isnumber(search("No",'2_all_summary'!L229)),4,3))</f>
        <v>4</v>
      </c>
      <c r="K230" s="49">
        <f>if(isnumber(search("Yes",'2_all_summary'!$E229)),if(isnumber(search("Yes",'2_all_summary'!M229)),1,2),if(isnumber(search("No",'2_all_summary'!M229)),4,3))</f>
        <v>4</v>
      </c>
      <c r="L230" s="49">
        <f>if(isnumber(search("Yes",'2_all_summary'!$E229)),if(isnumber(search("Yes",'2_all_summary'!N229)),1,2),if(isnumber(search("No",'2_all_summary'!N229)),4,3))</f>
        <v>4</v>
      </c>
      <c r="M230" s="49">
        <f>if(isnumber(search("Yes",'2_all_summary'!$E229)),if(0&lt;'2_all_summary'!O229,1,2),if(0='2_all_summary'!O229,4,3))</f>
        <v>4</v>
      </c>
      <c r="N230" s="49">
        <f>if(isnumber(search("Yes",'2_all_summary'!$E229)),if(isnumber(search("Yes",'2_all_summary'!P229)),1,2),if(isnumber(search("No",'2_all_summary'!P229)),4,3))</f>
        <v>4</v>
      </c>
      <c r="O230" s="49">
        <f>if(isnumber(search("Yes",'2_all_summary'!$E229)),if(isnumber(search("Yes",'2_all_summary'!Q229)),1,2),if(isnumber(search("No",'2_all_summary'!Q229)),4,3))</f>
        <v>4</v>
      </c>
      <c r="P230" s="49">
        <f>if(isnumber(search("Yes",'2_all_summary'!$E229)),if(isnumber(search("Yes",'2_all_summary'!R229)),1,2),if(isnumber(search("No",'2_all_summary'!R229)),4,3))</f>
        <v>4</v>
      </c>
      <c r="Q230" s="49">
        <f>if(isnumber(search("Yes",'2_all_summary'!$E229)),if(0&lt;'2_all_summary'!S229,1,2),if(0='2_all_summary'!S229,4,3))</f>
        <v>4</v>
      </c>
      <c r="R230" s="49">
        <f>if(isnumber(search("Yes",'2_all_summary'!$E229)),if(isnumber(search("Yes",'2_all_summary'!T229)),1,2),if(isnumber(search("No",'2_all_summary'!T229)),4,3))</f>
        <v>4</v>
      </c>
    </row>
    <row r="231">
      <c r="G231" s="49"/>
      <c r="H231" s="49" t="str">
        <f>'2_all_summary'!C230</f>
        <v>Community-based ecosystem management (CbEM) of Arial Beel at Munshiganj District in Bangladesh by integrating MIMES model</v>
      </c>
      <c r="I231" s="49" t="str">
        <f>'2_all_summary'!D230</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Ãƒâ€šÃ‚Â© 2021, The Author(s), under exclusive licence to Springer Nature Switzerland AG part of Springer Nature.</v>
      </c>
      <c r="J231" s="49">
        <f>if(isnumber(search("Yes",'2_all_summary'!$E230)),if(isnumber(search("Yes",'2_all_summary'!L230)),1,2),if(isnumber(search("No",'2_all_summary'!L230)),4,3))</f>
        <v>4</v>
      </c>
      <c r="K231" s="49">
        <f>if(isnumber(search("Yes",'2_all_summary'!$E230)),if(isnumber(search("Yes",'2_all_summary'!M230)),1,2),if(isnumber(search("No",'2_all_summary'!M230)),4,3))</f>
        <v>4</v>
      </c>
      <c r="L231" s="49">
        <f>if(isnumber(search("Yes",'2_all_summary'!$E230)),if(isnumber(search("Yes",'2_all_summary'!N230)),1,2),if(isnumber(search("No",'2_all_summary'!N230)),4,3))</f>
        <v>4</v>
      </c>
      <c r="M231" s="49">
        <f>if(isnumber(search("Yes",'2_all_summary'!$E230)),if(0&lt;'2_all_summary'!O230,1,2),if(0='2_all_summary'!O230,4,3))</f>
        <v>4</v>
      </c>
      <c r="N231" s="49">
        <f>if(isnumber(search("Yes",'2_all_summary'!$E230)),if(isnumber(search("Yes",'2_all_summary'!P230)),1,2),if(isnumber(search("No",'2_all_summary'!P230)),4,3))</f>
        <v>4</v>
      </c>
      <c r="O231" s="49">
        <f>if(isnumber(search("Yes",'2_all_summary'!$E230)),if(isnumber(search("Yes",'2_all_summary'!Q230)),1,2),if(isnumber(search("No",'2_all_summary'!Q230)),4,3))</f>
        <v>4</v>
      </c>
      <c r="P231" s="49">
        <f>if(isnumber(search("Yes",'2_all_summary'!$E230)),if(isnumber(search("Yes",'2_all_summary'!R230)),1,2),if(isnumber(search("No",'2_all_summary'!R230)),4,3))</f>
        <v>4</v>
      </c>
      <c r="Q231" s="49">
        <f>if(isnumber(search("Yes",'2_all_summary'!$E230)),if(0&lt;'2_all_summary'!S230,1,2),if(0='2_all_summary'!S230,4,3))</f>
        <v>4</v>
      </c>
      <c r="R231" s="49">
        <f>if(isnumber(search("Yes",'2_all_summary'!$E230)),if(isnumber(search("Yes",'2_all_summary'!T230)),1,2),if(isnumber(search("No",'2_all_summary'!T230)),4,3))</f>
        <v>4</v>
      </c>
    </row>
    <row r="232">
      <c r="G232" s="49"/>
      <c r="H232" s="49" t="str">
        <f>'2_all_summary'!C231</f>
        <v>Community-based environmental education in the fishing villages of Tuticorin and its role in conservation of the environment</v>
      </c>
      <c r="I232" s="49" t="str">
        <f>'2_all_summary'!D231</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232" s="49">
        <f>if(isnumber(search("Yes",'2_all_summary'!$E231)),if(isnumber(search("Yes",'2_all_summary'!L231)),1,2),if(isnumber(search("No",'2_all_summary'!L231)),4,3))</f>
        <v>4</v>
      </c>
      <c r="K232" s="49">
        <f>if(isnumber(search("Yes",'2_all_summary'!$E231)),if(isnumber(search("Yes",'2_all_summary'!M231)),1,2),if(isnumber(search("No",'2_all_summary'!M231)),4,3))</f>
        <v>4</v>
      </c>
      <c r="L232" s="49">
        <f>if(isnumber(search("Yes",'2_all_summary'!$E231)),if(isnumber(search("Yes",'2_all_summary'!N231)),1,2),if(isnumber(search("No",'2_all_summary'!N231)),4,3))</f>
        <v>4</v>
      </c>
      <c r="M232" s="49">
        <f>if(isnumber(search("Yes",'2_all_summary'!$E231)),if(0&lt;'2_all_summary'!O231,1,2),if(0='2_all_summary'!O231,4,3))</f>
        <v>4</v>
      </c>
      <c r="N232" s="49">
        <f>if(isnumber(search("Yes",'2_all_summary'!$E231)),if(isnumber(search("Yes",'2_all_summary'!P231)),1,2),if(isnumber(search("No",'2_all_summary'!P231)),4,3))</f>
        <v>4</v>
      </c>
      <c r="O232" s="49">
        <f>if(isnumber(search("Yes",'2_all_summary'!$E231)),if(isnumber(search("Yes",'2_all_summary'!Q231)),1,2),if(isnumber(search("No",'2_all_summary'!Q231)),4,3))</f>
        <v>4</v>
      </c>
      <c r="P232" s="49">
        <f>if(isnumber(search("Yes",'2_all_summary'!$E231)),if(isnumber(search("Yes",'2_all_summary'!R231)),1,2),if(isnumber(search("No",'2_all_summary'!R231)),4,3))</f>
        <v>4</v>
      </c>
      <c r="Q232" s="49">
        <f>if(isnumber(search("Yes",'2_all_summary'!$E231)),if(0&lt;'2_all_summary'!S231,1,2),if(0='2_all_summary'!S231,4,3))</f>
        <v>4</v>
      </c>
      <c r="R232" s="49">
        <f>if(isnumber(search("Yes",'2_all_summary'!$E231)),if(isnumber(search("Yes",'2_all_summary'!T231)),1,2),if(isnumber(search("No",'2_all_summary'!T231)),4,3))</f>
        <v>4</v>
      </c>
    </row>
    <row r="233">
      <c r="G233" s="49"/>
      <c r="H233" s="49" t="str">
        <f>'2_all_summary'!C232</f>
        <v>Community-based Fisheries in the Canadian Maritimes</v>
      </c>
      <c r="I233" s="49" t="str">
        <f>'2_all_summary'!D232</f>
        <v>[No abstract available]</v>
      </c>
      <c r="J233" s="49">
        <f>if(isnumber(search("Yes",'2_all_summary'!$E232)),if(isnumber(search("Yes",'2_all_summary'!L232)),1,2),if(isnumber(search("No",'2_all_summary'!L232)),4,3))</f>
        <v>4</v>
      </c>
      <c r="K233" s="49">
        <f>if(isnumber(search("Yes",'2_all_summary'!$E232)),if(isnumber(search("Yes",'2_all_summary'!M232)),1,2),if(isnumber(search("No",'2_all_summary'!M232)),4,3))</f>
        <v>4</v>
      </c>
      <c r="L233" s="49">
        <f>if(isnumber(search("Yes",'2_all_summary'!$E232)),if(isnumber(search("Yes",'2_all_summary'!N232)),1,2),if(isnumber(search("No",'2_all_summary'!N232)),4,3))</f>
        <v>4</v>
      </c>
      <c r="M233" s="49">
        <f>if(isnumber(search("Yes",'2_all_summary'!$E232)),if(0&lt;'2_all_summary'!O232,1,2),if(0='2_all_summary'!O232,4,3))</f>
        <v>4</v>
      </c>
      <c r="N233" s="49">
        <f>if(isnumber(search("Yes",'2_all_summary'!$E232)),if(isnumber(search("Yes",'2_all_summary'!P232)),1,2),if(isnumber(search("No",'2_all_summary'!P232)),4,3))</f>
        <v>4</v>
      </c>
      <c r="O233" s="49">
        <f>if(isnumber(search("Yes",'2_all_summary'!$E232)),if(isnumber(search("Yes",'2_all_summary'!Q232)),1,2),if(isnumber(search("No",'2_all_summary'!Q232)),4,3))</f>
        <v>4</v>
      </c>
      <c r="P233" s="49">
        <f>if(isnumber(search("Yes",'2_all_summary'!$E232)),if(isnumber(search("Yes",'2_all_summary'!R232)),1,2),if(isnumber(search("No",'2_all_summary'!R232)),4,3))</f>
        <v>4</v>
      </c>
      <c r="Q233" s="49">
        <f>if(isnumber(search("Yes",'2_all_summary'!$E232)),if(0&lt;'2_all_summary'!S232,1,2),if(0='2_all_summary'!S232,4,3))</f>
        <v>4</v>
      </c>
      <c r="R233" s="49">
        <f>if(isnumber(search("Yes",'2_all_summary'!$E232)),if(isnumber(search("Yes",'2_all_summary'!T232)),1,2),if(isnumber(search("No",'2_all_summary'!T232)),4,3))</f>
        <v>4</v>
      </c>
    </row>
    <row r="234">
      <c r="G234" s="49"/>
      <c r="H234" s="49" t="str">
        <f>'2_all_summary'!C233</f>
        <v>Community-based fisheries management in Saroma Lake</v>
      </c>
      <c r="I234" s="49" t="str">
        <f>'2_all_summary'!D233</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Ãƒâ€šÃ‚Â© 2010 Emerald Group Publishing Limited.</v>
      </c>
      <c r="J234" s="49">
        <f>if(isnumber(search("Yes",'2_all_summary'!$E233)),if(isnumber(search("Yes",'2_all_summary'!L233)),1,2),if(isnumber(search("No",'2_all_summary'!L233)),4,3))</f>
        <v>4</v>
      </c>
      <c r="K234" s="49">
        <f>if(isnumber(search("Yes",'2_all_summary'!$E233)),if(isnumber(search("Yes",'2_all_summary'!M233)),1,2),if(isnumber(search("No",'2_all_summary'!M233)),4,3))</f>
        <v>4</v>
      </c>
      <c r="L234" s="49">
        <f>if(isnumber(search("Yes",'2_all_summary'!$E233)),if(isnumber(search("Yes",'2_all_summary'!N233)),1,2),if(isnumber(search("No",'2_all_summary'!N233)),4,3))</f>
        <v>4</v>
      </c>
      <c r="M234" s="49">
        <f>if(isnumber(search("Yes",'2_all_summary'!$E233)),if(0&lt;'2_all_summary'!O233,1,2),if(0='2_all_summary'!O233,4,3))</f>
        <v>4</v>
      </c>
      <c r="N234" s="49">
        <f>if(isnumber(search("Yes",'2_all_summary'!$E233)),if(isnumber(search("Yes",'2_all_summary'!P233)),1,2),if(isnumber(search("No",'2_all_summary'!P233)),4,3))</f>
        <v>4</v>
      </c>
      <c r="O234" s="49">
        <f>if(isnumber(search("Yes",'2_all_summary'!$E233)),if(isnumber(search("Yes",'2_all_summary'!Q233)),1,2),if(isnumber(search("No",'2_all_summary'!Q233)),4,3))</f>
        <v>4</v>
      </c>
      <c r="P234" s="49">
        <f>if(isnumber(search("Yes",'2_all_summary'!$E233)),if(isnumber(search("Yes",'2_all_summary'!R233)),1,2),if(isnumber(search("No",'2_all_summary'!R233)),4,3))</f>
        <v>4</v>
      </c>
      <c r="Q234" s="49">
        <f>if(isnumber(search("Yes",'2_all_summary'!$E233)),if(0&lt;'2_all_summary'!S233,1,2),if(0='2_all_summary'!S233,4,3))</f>
        <v>4</v>
      </c>
      <c r="R234" s="49">
        <f>if(isnumber(search("Yes",'2_all_summary'!$E233)),if(isnumber(search("Yes",'2_all_summary'!T233)),1,2),if(isnumber(search("No",'2_all_summary'!T233)),4,3))</f>
        <v>4</v>
      </c>
    </row>
    <row r="235">
      <c r="G235" s="49"/>
      <c r="H235" s="49" t="str">
        <f>'2_all_summary'!C234</f>
        <v>Community-Based Fisheries Management: A Global Perspective</v>
      </c>
      <c r="I235" s="49" t="str">
        <f>'2_all_summary'!D234</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Ãƒâ€šÃ‚Â© 2021 Elsevier Inc. All rights reserved.</v>
      </c>
      <c r="J235" s="49">
        <f>if(isnumber(search("Yes",'2_all_summary'!$E234)),if(isnumber(search("Yes",'2_all_summary'!L234)),1,2),if(isnumber(search("No",'2_all_summary'!L234)),4,3))</f>
        <v>1</v>
      </c>
      <c r="K235" s="49">
        <f>if(isnumber(search("Yes",'2_all_summary'!$E234)),if(isnumber(search("Yes",'2_all_summary'!M234)),1,2),if(isnumber(search("No",'2_all_summary'!M234)),4,3))</f>
        <v>1</v>
      </c>
      <c r="L235" s="49">
        <f>if(isnumber(search("Yes",'2_all_summary'!$E234)),if(isnumber(search("Yes",'2_all_summary'!N234)),1,2),if(isnumber(search("No",'2_all_summary'!N234)),4,3))</f>
        <v>2</v>
      </c>
      <c r="M235" s="49">
        <f>if(isnumber(search("Yes",'2_all_summary'!$E234)),if(0&lt;'2_all_summary'!O234,1,2),if(0='2_all_summary'!O234,4,3))</f>
        <v>1</v>
      </c>
      <c r="N235" s="49">
        <f>if(isnumber(search("Yes",'2_all_summary'!$E234)),if(isnumber(search("Yes",'2_all_summary'!P234)),1,2),if(isnumber(search("No",'2_all_summary'!P234)),4,3))</f>
        <v>1</v>
      </c>
      <c r="O235" s="49">
        <f>if(isnumber(search("Yes",'2_all_summary'!$E234)),if(isnumber(search("Yes",'2_all_summary'!Q234)),1,2),if(isnumber(search("No",'2_all_summary'!Q234)),4,3))</f>
        <v>1</v>
      </c>
      <c r="P235" s="49">
        <f>if(isnumber(search("Yes",'2_all_summary'!$E234)),if(isnumber(search("Yes",'2_all_summary'!R234)),1,2),if(isnumber(search("No",'2_all_summary'!R234)),4,3))</f>
        <v>2</v>
      </c>
      <c r="Q235" s="49">
        <f>if(isnumber(search("Yes",'2_all_summary'!$E234)),if(0&lt;'2_all_summary'!S234,1,2),if(0='2_all_summary'!S234,4,3))</f>
        <v>1</v>
      </c>
      <c r="R235" s="49">
        <f>if(isnumber(search("Yes",'2_all_summary'!$E234)),if(isnumber(search("Yes",'2_all_summary'!T234)),1,2),if(isnumber(search("No",'2_all_summary'!T234)),4,3))</f>
        <v>1</v>
      </c>
    </row>
    <row r="236">
      <c r="G236" s="49"/>
      <c r="H236" s="49" t="str">
        <f>'2_all_summary'!C235</f>
        <v>Community-based fisheries organisations and sustainable development: Lessons learned from a comparison between European and Asian countries</v>
      </c>
      <c r="I236" s="49" t="str">
        <f>'2_all_summary'!D235</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Ãƒâ€šÃ‚Â© 2021</v>
      </c>
      <c r="J236" s="49">
        <f>if(isnumber(search("Yes",'2_all_summary'!$E235)),if(isnumber(search("Yes",'2_all_summary'!L235)),1,2),if(isnumber(search("No",'2_all_summary'!L235)),4,3))</f>
        <v>4</v>
      </c>
      <c r="K236" s="49">
        <f>if(isnumber(search("Yes",'2_all_summary'!$E235)),if(isnumber(search("Yes",'2_all_summary'!M235)),1,2),if(isnumber(search("No",'2_all_summary'!M235)),4,3))</f>
        <v>4</v>
      </c>
      <c r="L236" s="49">
        <f>if(isnumber(search("Yes",'2_all_summary'!$E235)),if(isnumber(search("Yes",'2_all_summary'!N235)),1,2),if(isnumber(search("No",'2_all_summary'!N235)),4,3))</f>
        <v>4</v>
      </c>
      <c r="M236" s="49">
        <f>if(isnumber(search("Yes",'2_all_summary'!$E235)),if(0&lt;'2_all_summary'!O235,1,2),if(0='2_all_summary'!O235,4,3))</f>
        <v>4</v>
      </c>
      <c r="N236" s="49">
        <f>if(isnumber(search("Yes",'2_all_summary'!$E235)),if(isnumber(search("Yes",'2_all_summary'!P235)),1,2),if(isnumber(search("No",'2_all_summary'!P235)),4,3))</f>
        <v>4</v>
      </c>
      <c r="O236" s="49">
        <f>if(isnumber(search("Yes",'2_all_summary'!$E235)),if(isnumber(search("Yes",'2_all_summary'!Q235)),1,2),if(isnumber(search("No",'2_all_summary'!Q235)),4,3))</f>
        <v>4</v>
      </c>
      <c r="P236" s="49">
        <f>if(isnumber(search("Yes",'2_all_summary'!$E235)),if(isnumber(search("Yes",'2_all_summary'!R235)),1,2),if(isnumber(search("No",'2_all_summary'!R235)),4,3))</f>
        <v>4</v>
      </c>
      <c r="Q236" s="49">
        <f>if(isnumber(search("Yes",'2_all_summary'!$E235)),if(0&lt;'2_all_summary'!S235,1,2),if(0='2_all_summary'!S235,4,3))</f>
        <v>4</v>
      </c>
      <c r="R236" s="49">
        <f>if(isnumber(search("Yes",'2_all_summary'!$E235)),if(isnumber(search("Yes",'2_all_summary'!T235)),1,2),if(isnumber(search("No",'2_all_summary'!T235)),4,3))</f>
        <v>4</v>
      </c>
    </row>
    <row r="237">
      <c r="G237" s="49"/>
      <c r="H237" s="49" t="str">
        <f>'2_all_summary'!C236</f>
        <v>Community-based fishery management. Towards the restoration of traditional practices in the South Pacific</v>
      </c>
      <c r="I237" s="49" t="str">
        <f>'2_all_summary'!D236</f>
        <v>[No abstract available]</v>
      </c>
      <c r="J237" s="49">
        <f>if(isnumber(search("Yes",'2_all_summary'!$E236)),if(isnumber(search("Yes",'2_all_summary'!L236)),1,2),if(isnumber(search("No",'2_all_summary'!L236)),4,3))</f>
        <v>1</v>
      </c>
      <c r="K237" s="49">
        <f>if(isnumber(search("Yes",'2_all_summary'!$E236)),if(isnumber(search("Yes",'2_all_summary'!M236)),1,2),if(isnumber(search("No",'2_all_summary'!M236)),4,3))</f>
        <v>1</v>
      </c>
      <c r="L237" s="49">
        <f>if(isnumber(search("Yes",'2_all_summary'!$E236)),if(isnumber(search("Yes",'2_all_summary'!N236)),1,2),if(isnumber(search("No",'2_all_summary'!N236)),4,3))</f>
        <v>1</v>
      </c>
      <c r="M237" s="49">
        <f>if(isnumber(search("Yes",'2_all_summary'!$E236)),if(0&lt;'2_all_summary'!O236,1,2),if(0='2_all_summary'!O236,4,3))</f>
        <v>1</v>
      </c>
      <c r="N237" s="49">
        <f>if(isnumber(search("Yes",'2_all_summary'!$E236)),if(isnumber(search("Yes",'2_all_summary'!P236)),1,2),if(isnumber(search("No",'2_all_summary'!P236)),4,3))</f>
        <v>1</v>
      </c>
      <c r="O237" s="49">
        <f>if(isnumber(search("Yes",'2_all_summary'!$E236)),if(isnumber(search("Yes",'2_all_summary'!Q236)),1,2),if(isnumber(search("No",'2_all_summary'!Q236)),4,3))</f>
        <v>1</v>
      </c>
      <c r="P237" s="49">
        <f>if(isnumber(search("Yes",'2_all_summary'!$E236)),if(isnumber(search("Yes",'2_all_summary'!R236)),1,2),if(isnumber(search("No",'2_all_summary'!R236)),4,3))</f>
        <v>1</v>
      </c>
      <c r="Q237" s="49">
        <f>if(isnumber(search("Yes",'2_all_summary'!$E236)),if(0&lt;'2_all_summary'!S236,1,2),if(0='2_all_summary'!S236,4,3))</f>
        <v>1</v>
      </c>
      <c r="R237" s="49">
        <f>if(isnumber(search("Yes",'2_all_summary'!$E236)),if(isnumber(search("Yes",'2_all_summary'!T236)),1,2),if(isnumber(search("No",'2_all_summary'!T236)),4,3))</f>
        <v>1</v>
      </c>
    </row>
    <row r="238">
      <c r="G238" s="49"/>
      <c r="H238" s="49" t="str">
        <f>'2_all_summary'!C237</f>
        <v>Community-based governance of coastal zone and marine resources in Madagascar</v>
      </c>
      <c r="I238" s="49" t="str">
        <f>'2_all_summary'!D237</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Ãƒâ€šÃ‚Â© 2006 Elsevier Ltd. All rights reserved.</v>
      </c>
      <c r="J238" s="49">
        <f>if(isnumber(search("Yes",'2_all_summary'!$E237)),if(isnumber(search("Yes",'2_all_summary'!L237)),1,2),if(isnumber(search("No",'2_all_summary'!L237)),4,3))</f>
        <v>4</v>
      </c>
      <c r="K238" s="49">
        <f>if(isnumber(search("Yes",'2_all_summary'!$E237)),if(isnumber(search("Yes",'2_all_summary'!M237)),1,2),if(isnumber(search("No",'2_all_summary'!M237)),4,3))</f>
        <v>4</v>
      </c>
      <c r="L238" s="49">
        <f>if(isnumber(search("Yes",'2_all_summary'!$E237)),if(isnumber(search("Yes",'2_all_summary'!N237)),1,2),if(isnumber(search("No",'2_all_summary'!N237)),4,3))</f>
        <v>4</v>
      </c>
      <c r="M238" s="49">
        <f>if(isnumber(search("Yes",'2_all_summary'!$E237)),if(0&lt;'2_all_summary'!O237,1,2),if(0='2_all_summary'!O237,4,3))</f>
        <v>4</v>
      </c>
      <c r="N238" s="49">
        <f>if(isnumber(search("Yes",'2_all_summary'!$E237)),if(isnumber(search("Yes",'2_all_summary'!P237)),1,2),if(isnumber(search("No",'2_all_summary'!P237)),4,3))</f>
        <v>4</v>
      </c>
      <c r="O238" s="49">
        <f>if(isnumber(search("Yes",'2_all_summary'!$E237)),if(isnumber(search("Yes",'2_all_summary'!Q237)),1,2),if(isnumber(search("No",'2_all_summary'!Q237)),4,3))</f>
        <v>4</v>
      </c>
      <c r="P238" s="49">
        <f>if(isnumber(search("Yes",'2_all_summary'!$E237)),if(isnumber(search("Yes",'2_all_summary'!R237)),1,2),if(isnumber(search("No",'2_all_summary'!R237)),4,3))</f>
        <v>4</v>
      </c>
      <c r="Q238" s="49">
        <f>if(isnumber(search("Yes",'2_all_summary'!$E237)),if(0&lt;'2_all_summary'!S237,1,2),if(0='2_all_summary'!S237,4,3))</f>
        <v>4</v>
      </c>
      <c r="R238" s="49">
        <f>if(isnumber(search("Yes",'2_all_summary'!$E237)),if(isnumber(search("Yes",'2_all_summary'!T237)),1,2),if(isnumber(search("No",'2_all_summary'!T237)),4,3))</f>
        <v>4</v>
      </c>
    </row>
    <row r="239">
      <c r="G239" s="49"/>
      <c r="H239" s="49" t="str">
        <f>'2_all_summary'!C238</f>
        <v>Community-based habitat restoration program</v>
      </c>
      <c r="I239" s="49" t="str">
        <f>'2_all_summary'!D238</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239" s="49">
        <f>if(isnumber(search("Yes",'2_all_summary'!$E238)),if(isnumber(search("Yes",'2_all_summary'!L238)),1,2),if(isnumber(search("No",'2_all_summary'!L238)),4,3))</f>
        <v>4</v>
      </c>
      <c r="K239" s="49">
        <f>if(isnumber(search("Yes",'2_all_summary'!$E238)),if(isnumber(search("Yes",'2_all_summary'!M238)),1,2),if(isnumber(search("No",'2_all_summary'!M238)),4,3))</f>
        <v>4</v>
      </c>
      <c r="L239" s="49">
        <f>if(isnumber(search("Yes",'2_all_summary'!$E238)),if(isnumber(search("Yes",'2_all_summary'!N238)),1,2),if(isnumber(search("No",'2_all_summary'!N238)),4,3))</f>
        <v>4</v>
      </c>
      <c r="M239" s="49">
        <f>if(isnumber(search("Yes",'2_all_summary'!$E238)),if(0&lt;'2_all_summary'!O238,1,2),if(0='2_all_summary'!O238,4,3))</f>
        <v>4</v>
      </c>
      <c r="N239" s="49">
        <f>if(isnumber(search("Yes",'2_all_summary'!$E238)),if(isnumber(search("Yes",'2_all_summary'!P238)),1,2),if(isnumber(search("No",'2_all_summary'!P238)),4,3))</f>
        <v>4</v>
      </c>
      <c r="O239" s="49">
        <f>if(isnumber(search("Yes",'2_all_summary'!$E238)),if(isnumber(search("Yes",'2_all_summary'!Q238)),1,2),if(isnumber(search("No",'2_all_summary'!Q238)),4,3))</f>
        <v>4</v>
      </c>
      <c r="P239" s="49">
        <f>if(isnumber(search("Yes",'2_all_summary'!$E238)),if(isnumber(search("Yes",'2_all_summary'!R238)),1,2),if(isnumber(search("No",'2_all_summary'!R238)),4,3))</f>
        <v>4</v>
      </c>
      <c r="Q239" s="49">
        <f>if(isnumber(search("Yes",'2_all_summary'!$E238)),if(0&lt;'2_all_summary'!S238,1,2),if(0='2_all_summary'!S238,4,3))</f>
        <v>4</v>
      </c>
      <c r="R239" s="49">
        <f>if(isnumber(search("Yes",'2_all_summary'!$E238)),if(isnumber(search("Yes",'2_all_summary'!T238)),1,2),if(isnumber(search("No",'2_all_summary'!T238)),4,3))</f>
        <v>4</v>
      </c>
    </row>
    <row r="240">
      <c r="G240" s="49"/>
      <c r="H240" s="49" t="str">
        <f>'2_all_summary'!C239</f>
        <v>Community-based livelihood management in relations to natural disaster - A study on Teknaf (coastal) area of Bangladesh</v>
      </c>
      <c r="I240" s="49" t="str">
        <f>'2_all_summary'!D239</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Ãƒâ€šÃ‚Â© Published under licence by IOP Publishing Ltd.</v>
      </c>
      <c r="J240" s="49">
        <f>if(isnumber(search("Yes",'2_all_summary'!$E239)),if(isnumber(search("Yes",'2_all_summary'!L239)),1,2),if(isnumber(search("No",'2_all_summary'!L239)),4,3))</f>
        <v>4</v>
      </c>
      <c r="K240" s="49">
        <f>if(isnumber(search("Yes",'2_all_summary'!$E239)),if(isnumber(search("Yes",'2_all_summary'!M239)),1,2),if(isnumber(search("No",'2_all_summary'!M239)),4,3))</f>
        <v>4</v>
      </c>
      <c r="L240" s="49">
        <f>if(isnumber(search("Yes",'2_all_summary'!$E239)),if(isnumber(search("Yes",'2_all_summary'!N239)),1,2),if(isnumber(search("No",'2_all_summary'!N239)),4,3))</f>
        <v>4</v>
      </c>
      <c r="M240" s="49">
        <f>if(isnumber(search("Yes",'2_all_summary'!$E239)),if(0&lt;'2_all_summary'!O239,1,2),if(0='2_all_summary'!O239,4,3))</f>
        <v>4</v>
      </c>
      <c r="N240" s="49">
        <f>if(isnumber(search("Yes",'2_all_summary'!$E239)),if(isnumber(search("Yes",'2_all_summary'!P239)),1,2),if(isnumber(search("No",'2_all_summary'!P239)),4,3))</f>
        <v>4</v>
      </c>
      <c r="O240" s="49">
        <f>if(isnumber(search("Yes",'2_all_summary'!$E239)),if(isnumber(search("Yes",'2_all_summary'!Q239)),1,2),if(isnumber(search("No",'2_all_summary'!Q239)),4,3))</f>
        <v>4</v>
      </c>
      <c r="P240" s="49">
        <f>if(isnumber(search("Yes",'2_all_summary'!$E239)),if(isnumber(search("Yes",'2_all_summary'!R239)),1,2),if(isnumber(search("No",'2_all_summary'!R239)),4,3))</f>
        <v>4</v>
      </c>
      <c r="Q240" s="49">
        <f>if(isnumber(search("Yes",'2_all_summary'!$E239)),if(0&lt;'2_all_summary'!S239,1,2),if(0='2_all_summary'!S239,4,3))</f>
        <v>4</v>
      </c>
      <c r="R240" s="49">
        <f>if(isnumber(search("Yes",'2_all_summary'!$E239)),if(isnumber(search("Yes",'2_all_summary'!T239)),1,2),if(isnumber(search("No",'2_all_summary'!T239)),4,3))</f>
        <v>4</v>
      </c>
    </row>
    <row r="241">
      <c r="G241" s="49"/>
      <c r="H241" s="49" t="str">
        <f>'2_all_summary'!C240</f>
        <v>Community-based management and technical advice in Patos Lagoon estuary (Brazil)</v>
      </c>
      <c r="I241" s="49" t="str">
        <f>'2_all_summary'!D240</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Ãƒâ€šÃ‚Â© 2002 Elsevier Science Ltd. All rights reserved.</v>
      </c>
      <c r="J241" s="49">
        <f>if(isnumber(search("Yes",'2_all_summary'!$E240)),if(isnumber(search("Yes",'2_all_summary'!L240)),1,2),if(isnumber(search("No",'2_all_summary'!L240)),4,3))</f>
        <v>4</v>
      </c>
      <c r="K241" s="49">
        <f>if(isnumber(search("Yes",'2_all_summary'!$E240)),if(isnumber(search("Yes",'2_all_summary'!M240)),1,2),if(isnumber(search("No",'2_all_summary'!M240)),4,3))</f>
        <v>4</v>
      </c>
      <c r="L241" s="49">
        <f>if(isnumber(search("Yes",'2_all_summary'!$E240)),if(isnumber(search("Yes",'2_all_summary'!N240)),1,2),if(isnumber(search("No",'2_all_summary'!N240)),4,3))</f>
        <v>4</v>
      </c>
      <c r="M241" s="49">
        <f>if(isnumber(search("Yes",'2_all_summary'!$E240)),if(0&lt;'2_all_summary'!O240,1,2),if(0='2_all_summary'!O240,4,3))</f>
        <v>4</v>
      </c>
      <c r="N241" s="49">
        <f>if(isnumber(search("Yes",'2_all_summary'!$E240)),if(isnumber(search("Yes",'2_all_summary'!P240)),1,2),if(isnumber(search("No",'2_all_summary'!P240)),4,3))</f>
        <v>4</v>
      </c>
      <c r="O241" s="49">
        <f>if(isnumber(search("Yes",'2_all_summary'!$E240)),if(isnumber(search("Yes",'2_all_summary'!Q240)),1,2),if(isnumber(search("No",'2_all_summary'!Q240)),4,3))</f>
        <v>4</v>
      </c>
      <c r="P241" s="49">
        <f>if(isnumber(search("Yes",'2_all_summary'!$E240)),if(isnumber(search("Yes",'2_all_summary'!R240)),1,2),if(isnumber(search("No",'2_all_summary'!R240)),4,3))</f>
        <v>4</v>
      </c>
      <c r="Q241" s="49">
        <f>if(isnumber(search("Yes",'2_all_summary'!$E240)),if(0&lt;'2_all_summary'!S240,1,2),if(0='2_all_summary'!S240,4,3))</f>
        <v>4</v>
      </c>
      <c r="R241" s="49">
        <f>if(isnumber(search("Yes",'2_all_summary'!$E240)),if(isnumber(search("Yes",'2_all_summary'!T240)),1,2),if(isnumber(search("No",'2_all_summary'!T240)),4,3))</f>
        <v>4</v>
      </c>
    </row>
    <row r="242">
      <c r="G242" s="49"/>
      <c r="H242" s="49" t="str">
        <f>'2_all_summary'!C241</f>
        <v>Community-based management fails to halt declines of bumphead parrotfish and humphead wrasse in Roviana Lagoon, Solomon Islands</v>
      </c>
      <c r="I242" s="49" t="str">
        <f>'2_all_summary'!D241</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18Ãƒâ€šÃ‚Â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1980ÃƒÂ¢Ã¢â€šÂ¬Ã¢â€žÂ¢s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Ãƒâ€šÃ‚Â© 2019, Springer-Verlag GmbH Germany, part of Springer Nature.</v>
      </c>
      <c r="J242" s="49">
        <f>if(isnumber(search("Yes",'2_all_summary'!$E241)),if(isnumber(search("Yes",'2_all_summary'!L241)),1,2),if(isnumber(search("No",'2_all_summary'!L241)),4,3))</f>
        <v>1</v>
      </c>
      <c r="K242" s="49">
        <f>if(isnumber(search("Yes",'2_all_summary'!$E241)),if(isnumber(search("Yes",'2_all_summary'!M241)),1,2),if(isnumber(search("No",'2_all_summary'!M241)),4,3))</f>
        <v>1</v>
      </c>
      <c r="L242" s="49">
        <f>if(isnumber(search("Yes",'2_all_summary'!$E241)),if(isnumber(search("Yes",'2_all_summary'!N241)),1,2),if(isnumber(search("No",'2_all_summary'!N241)),4,3))</f>
        <v>1</v>
      </c>
      <c r="M242" s="49">
        <f>if(isnumber(search("Yes",'2_all_summary'!$E241)),if(0&lt;'2_all_summary'!O241,1,2),if(0='2_all_summary'!O241,4,3))</f>
        <v>1</v>
      </c>
      <c r="N242" s="49">
        <f>if(isnumber(search("Yes",'2_all_summary'!$E241)),if(isnumber(search("Yes",'2_all_summary'!P241)),1,2),if(isnumber(search("No",'2_all_summary'!P241)),4,3))</f>
        <v>2</v>
      </c>
      <c r="O242" s="49">
        <f>if(isnumber(search("Yes",'2_all_summary'!$E241)),if(isnumber(search("Yes",'2_all_summary'!Q241)),1,2),if(isnumber(search("No",'2_all_summary'!Q241)),4,3))</f>
        <v>2</v>
      </c>
      <c r="P242" s="49">
        <f>if(isnumber(search("Yes",'2_all_summary'!$E241)),if(isnumber(search("Yes",'2_all_summary'!R241)),1,2),if(isnumber(search("No",'2_all_summary'!R241)),4,3))</f>
        <v>2</v>
      </c>
      <c r="Q242" s="49">
        <f>if(isnumber(search("Yes",'2_all_summary'!$E241)),if(0&lt;'2_all_summary'!S241,1,2),if(0='2_all_summary'!S241,4,3))</f>
        <v>2</v>
      </c>
      <c r="R242" s="49">
        <f>if(isnumber(search("Yes",'2_all_summary'!$E241)),if(isnumber(search("Yes",'2_all_summary'!T241)),1,2),if(isnumber(search("No",'2_all_summary'!T241)),4,3))</f>
        <v>1</v>
      </c>
    </row>
    <row r="243">
      <c r="G243" s="49"/>
      <c r="H243" s="49" t="str">
        <f>'2_all_summary'!C242</f>
        <v>Community-based management for sustainable fisheries resources in Phang-nga Bay, Thailand</v>
      </c>
      <c r="I243" s="49" t="str">
        <f>'2_all_summary'!D242</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243" s="49">
        <f>if(isnumber(search("Yes",'2_all_summary'!$E242)),if(isnumber(search("Yes",'2_all_summary'!L242)),1,2),if(isnumber(search("No",'2_all_summary'!L242)),4,3))</f>
        <v>4</v>
      </c>
      <c r="K243" s="49">
        <f>if(isnumber(search("Yes",'2_all_summary'!$E242)),if(isnumber(search("Yes",'2_all_summary'!M242)),1,2),if(isnumber(search("No",'2_all_summary'!M242)),4,3))</f>
        <v>4</v>
      </c>
      <c r="L243" s="49">
        <f>if(isnumber(search("Yes",'2_all_summary'!$E242)),if(isnumber(search("Yes",'2_all_summary'!N242)),1,2),if(isnumber(search("No",'2_all_summary'!N242)),4,3))</f>
        <v>4</v>
      </c>
      <c r="M243" s="49">
        <f>if(isnumber(search("Yes",'2_all_summary'!$E242)),if(0&lt;'2_all_summary'!O242,1,2),if(0='2_all_summary'!O242,4,3))</f>
        <v>4</v>
      </c>
      <c r="N243" s="49">
        <f>if(isnumber(search("Yes",'2_all_summary'!$E242)),if(isnumber(search("Yes",'2_all_summary'!P242)),1,2),if(isnumber(search("No",'2_all_summary'!P242)),4,3))</f>
        <v>4</v>
      </c>
      <c r="O243" s="49">
        <f>if(isnumber(search("Yes",'2_all_summary'!$E242)),if(isnumber(search("Yes",'2_all_summary'!Q242)),1,2),if(isnumber(search("No",'2_all_summary'!Q242)),4,3))</f>
        <v>4</v>
      </c>
      <c r="P243" s="49">
        <f>if(isnumber(search("Yes",'2_all_summary'!$E242)),if(isnumber(search("Yes",'2_all_summary'!R242)),1,2),if(isnumber(search("No",'2_all_summary'!R242)),4,3))</f>
        <v>4</v>
      </c>
      <c r="Q243" s="49">
        <f>if(isnumber(search("Yes",'2_all_summary'!$E242)),if(0&lt;'2_all_summary'!S242,1,2),if(0='2_all_summary'!S242,4,3))</f>
        <v>4</v>
      </c>
      <c r="R243" s="49">
        <f>if(isnumber(search("Yes",'2_all_summary'!$E242)),if(isnumber(search("Yes",'2_all_summary'!T242)),1,2),if(isnumber(search("No",'2_all_summary'!T242)),4,3))</f>
        <v>4</v>
      </c>
    </row>
    <row r="244">
      <c r="G244" s="49"/>
      <c r="H244" s="49" t="str">
        <f>'2_all_summary'!C243</f>
        <v>Community-based management induces rapid recovery of a high-value tropical freshwater fishery</v>
      </c>
      <c r="I244" s="49" t="str">
        <f>'2_all_summary'!D243</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ÃƒÂ¢Ã‹â€ Ã‚Â¼500-km section of the JuruÃƒÆ’Ã‚Â¡ River of Western Brazilian Amazonia. Patterns of community management explained 71.8% of the variation in arapaima population sizes. Annual population counts showed that protected lakes on average contained 304.8 (Ãƒâ€šÃ‚Â±332.5) arapaimas, compared to only 9.2 (Ãƒâ€šÃ‚Â±9.8)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Ãƒâ€šÃ‚Â© 2016 The Author(s).</v>
      </c>
      <c r="J244" s="49">
        <f>if(isnumber(search("Yes",'2_all_summary'!$E243)),if(isnumber(search("Yes",'2_all_summary'!L243)),1,2),if(isnumber(search("No",'2_all_summary'!L243)),4,3))</f>
        <v>4</v>
      </c>
      <c r="K244" s="49">
        <f>if(isnumber(search("Yes",'2_all_summary'!$E243)),if(isnumber(search("Yes",'2_all_summary'!M243)),1,2),if(isnumber(search("No",'2_all_summary'!M243)),4,3))</f>
        <v>4</v>
      </c>
      <c r="L244" s="49">
        <f>if(isnumber(search("Yes",'2_all_summary'!$E243)),if(isnumber(search("Yes",'2_all_summary'!N243)),1,2),if(isnumber(search("No",'2_all_summary'!N243)),4,3))</f>
        <v>4</v>
      </c>
      <c r="M244" s="49">
        <f>if(isnumber(search("Yes",'2_all_summary'!$E243)),if(0&lt;'2_all_summary'!O243,1,2),if(0='2_all_summary'!O243,4,3))</f>
        <v>4</v>
      </c>
      <c r="N244" s="49">
        <f>if(isnumber(search("Yes",'2_all_summary'!$E243)),if(isnumber(search("Yes",'2_all_summary'!P243)),1,2),if(isnumber(search("No",'2_all_summary'!P243)),4,3))</f>
        <v>4</v>
      </c>
      <c r="O244" s="49">
        <f>if(isnumber(search("Yes",'2_all_summary'!$E243)),if(isnumber(search("Yes",'2_all_summary'!Q243)),1,2),if(isnumber(search("No",'2_all_summary'!Q243)),4,3))</f>
        <v>4</v>
      </c>
      <c r="P244" s="49">
        <f>if(isnumber(search("Yes",'2_all_summary'!$E243)),if(isnumber(search("Yes",'2_all_summary'!R243)),1,2),if(isnumber(search("No",'2_all_summary'!R243)),4,3))</f>
        <v>4</v>
      </c>
      <c r="Q244" s="49">
        <f>if(isnumber(search("Yes",'2_all_summary'!$E243)),if(0&lt;'2_all_summary'!S243,1,2),if(0='2_all_summary'!S243,4,3))</f>
        <v>4</v>
      </c>
      <c r="R244" s="49">
        <f>if(isnumber(search("Yes",'2_all_summary'!$E243)),if(isnumber(search("Yes",'2_all_summary'!T243)),1,2),if(isnumber(search("No",'2_all_summary'!T243)),4,3))</f>
        <v>4</v>
      </c>
    </row>
    <row r="245">
      <c r="G245" s="49"/>
      <c r="H245" s="49" t="str">
        <f>'2_all_summary'!C244</f>
        <v>Community-Based Management of Amazonian Biodiversity Assets</v>
      </c>
      <c r="I245" s="49" t="str">
        <f>'2_all_summary'!D244</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worldÃƒÂ¢Ã¢â€šÂ¬Ã¢â€žÂ¢s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Ãƒâ€šÃ‚Â© Springer Nature Switzerland AG 2020.</v>
      </c>
      <c r="J245" s="49">
        <f>if(isnumber(search("Yes",'2_all_summary'!$E244)),if(isnumber(search("Yes",'2_all_summary'!L244)),1,2),if(isnumber(search("No",'2_all_summary'!L244)),4,3))</f>
        <v>4</v>
      </c>
      <c r="K245" s="49">
        <f>if(isnumber(search("Yes",'2_all_summary'!$E244)),if(isnumber(search("Yes",'2_all_summary'!M244)),1,2),if(isnumber(search("No",'2_all_summary'!M244)),4,3))</f>
        <v>4</v>
      </c>
      <c r="L245" s="49">
        <f>if(isnumber(search("Yes",'2_all_summary'!$E244)),if(isnumber(search("Yes",'2_all_summary'!N244)),1,2),if(isnumber(search("No",'2_all_summary'!N244)),4,3))</f>
        <v>4</v>
      </c>
      <c r="M245" s="49">
        <f>if(isnumber(search("Yes",'2_all_summary'!$E244)),if(0&lt;'2_all_summary'!O244,1,2),if(0='2_all_summary'!O244,4,3))</f>
        <v>4</v>
      </c>
      <c r="N245" s="49">
        <f>if(isnumber(search("Yes",'2_all_summary'!$E244)),if(isnumber(search("Yes",'2_all_summary'!P244)),1,2),if(isnumber(search("No",'2_all_summary'!P244)),4,3))</f>
        <v>4</v>
      </c>
      <c r="O245" s="49">
        <f>if(isnumber(search("Yes",'2_all_summary'!$E244)),if(isnumber(search("Yes",'2_all_summary'!Q244)),1,2),if(isnumber(search("No",'2_all_summary'!Q244)),4,3))</f>
        <v>4</v>
      </c>
      <c r="P245" s="49">
        <f>if(isnumber(search("Yes",'2_all_summary'!$E244)),if(isnumber(search("Yes",'2_all_summary'!R244)),1,2),if(isnumber(search("No",'2_all_summary'!R244)),4,3))</f>
        <v>4</v>
      </c>
      <c r="Q245" s="49">
        <f>if(isnumber(search("Yes",'2_all_summary'!$E244)),if(0&lt;'2_all_summary'!S244,1,2),if(0='2_all_summary'!S244,4,3))</f>
        <v>4</v>
      </c>
      <c r="R245" s="49">
        <f>if(isnumber(search("Yes",'2_all_summary'!$E244)),if(isnumber(search("Yes",'2_all_summary'!T244)),1,2),if(isnumber(search("No",'2_all_summary'!T244)),4,3))</f>
        <v>4</v>
      </c>
    </row>
    <row r="246">
      <c r="G246" s="49"/>
      <c r="H246" s="49" t="str">
        <f>'2_all_summary'!C245</f>
        <v>Community-Based Management of Coral Reefs: An Essential Requisite for Certification of Marine Aquarium Products Harvested from Reefs under Customary Marine Tenure</v>
      </c>
      <c r="I246" s="49" t="str">
        <f>'2_all_summary'!D245</f>
        <v>[No abstract available]</v>
      </c>
      <c r="J246" s="49">
        <f>if(isnumber(search("Yes",'2_all_summary'!$E245)),if(isnumber(search("Yes",'2_all_summary'!L245)),1,2),if(isnumber(search("No",'2_all_summary'!L245)),4,3))</f>
        <v>1</v>
      </c>
      <c r="K246" s="49">
        <f>if(isnumber(search("Yes",'2_all_summary'!$E245)),if(isnumber(search("Yes",'2_all_summary'!M245)),1,2),if(isnumber(search("No",'2_all_summary'!M245)),4,3))</f>
        <v>1</v>
      </c>
      <c r="L246" s="49">
        <f>if(isnumber(search("Yes",'2_all_summary'!$E245)),if(isnumber(search("Yes",'2_all_summary'!N245)),1,2),if(isnumber(search("No",'2_all_summary'!N245)),4,3))</f>
        <v>1</v>
      </c>
      <c r="M246" s="49">
        <f>if(isnumber(search("Yes",'2_all_summary'!$E245)),if(0&lt;'2_all_summary'!O245,1,2),if(0='2_all_summary'!O245,4,3))</f>
        <v>1</v>
      </c>
      <c r="N246" s="49">
        <f>if(isnumber(search("Yes",'2_all_summary'!$E245)),if(isnumber(search("Yes",'2_all_summary'!P245)),1,2),if(isnumber(search("No",'2_all_summary'!P245)),4,3))</f>
        <v>1</v>
      </c>
      <c r="O246" s="49">
        <f>if(isnumber(search("Yes",'2_all_summary'!$E245)),if(isnumber(search("Yes",'2_all_summary'!Q245)),1,2),if(isnumber(search("No",'2_all_summary'!Q245)),4,3))</f>
        <v>1</v>
      </c>
      <c r="P246" s="49">
        <f>if(isnumber(search("Yes",'2_all_summary'!$E245)),if(isnumber(search("Yes",'2_all_summary'!R245)),1,2),if(isnumber(search("No",'2_all_summary'!R245)),4,3))</f>
        <v>1</v>
      </c>
      <c r="Q246" s="49">
        <f>if(isnumber(search("Yes",'2_all_summary'!$E245)),if(0&lt;'2_all_summary'!S245,1,2),if(0='2_all_summary'!S245,4,3))</f>
        <v>1</v>
      </c>
      <c r="R246" s="49">
        <f>if(isnumber(search("Yes",'2_all_summary'!$E245)),if(isnumber(search("Yes",'2_all_summary'!T245)),1,2),if(isnumber(search("No",'2_all_summary'!T245)),4,3))</f>
        <v>1</v>
      </c>
    </row>
    <row r="247">
      <c r="G247" s="49"/>
      <c r="H247" s="49" t="str">
        <f>'2_all_summary'!C246</f>
        <v>Community-based management of near-shore fisheries in vanuatu: What works?</v>
      </c>
      <c r="I247" s="49" t="str">
        <f>'2_all_summary'!D246</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EfatÃƒÆ’Ã‚Â©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Ãƒâ€šÃ‚Â© 2013 Elsevier Ltd.</v>
      </c>
      <c r="J247" s="49">
        <f>if(isnumber(search("Yes",'2_all_summary'!$E246)),if(isnumber(search("Yes",'2_all_summary'!L246)),1,2),if(isnumber(search("No",'2_all_summary'!L246)),4,3))</f>
        <v>1</v>
      </c>
      <c r="K247" s="49">
        <f>if(isnumber(search("Yes",'2_all_summary'!$E246)),if(isnumber(search("Yes",'2_all_summary'!M246)),1,2),if(isnumber(search("No",'2_all_summary'!M246)),4,3))</f>
        <v>1</v>
      </c>
      <c r="L247" s="49">
        <f>if(isnumber(search("Yes",'2_all_summary'!$E246)),if(isnumber(search("Yes",'2_all_summary'!N246)),1,2),if(isnumber(search("No",'2_all_summary'!N246)),4,3))</f>
        <v>1</v>
      </c>
      <c r="M247" s="49">
        <f>if(isnumber(search("Yes",'2_all_summary'!$E246)),if(0&lt;'2_all_summary'!O246,1,2),if(0='2_all_summary'!O246,4,3))</f>
        <v>1</v>
      </c>
      <c r="N247" s="49">
        <f>if(isnumber(search("Yes",'2_all_summary'!$E246)),if(isnumber(search("Yes",'2_all_summary'!P246)),1,2),if(isnumber(search("No",'2_all_summary'!P246)),4,3))</f>
        <v>2</v>
      </c>
      <c r="O247" s="49">
        <f>if(isnumber(search("Yes",'2_all_summary'!$E246)),if(isnumber(search("Yes",'2_all_summary'!Q246)),1,2),if(isnumber(search("No",'2_all_summary'!Q246)),4,3))</f>
        <v>2</v>
      </c>
      <c r="P247" s="49">
        <f>if(isnumber(search("Yes",'2_all_summary'!$E246)),if(isnumber(search("Yes",'2_all_summary'!R246)),1,2),if(isnumber(search("No",'2_all_summary'!R246)),4,3))</f>
        <v>2</v>
      </c>
      <c r="Q247" s="49">
        <f>if(isnumber(search("Yes",'2_all_summary'!$E246)),if(0&lt;'2_all_summary'!S246,1,2),if(0='2_all_summary'!S246,4,3))</f>
        <v>2</v>
      </c>
      <c r="R247" s="49">
        <f>if(isnumber(search("Yes",'2_all_summary'!$E246)),if(isnumber(search("Yes",'2_all_summary'!T246)),1,2),if(isnumber(search("No",'2_all_summary'!T246)),4,3))</f>
        <v>1</v>
      </c>
    </row>
    <row r="248">
      <c r="G248" s="49"/>
      <c r="H248" s="49" t="str">
        <f>'2_all_summary'!C247</f>
        <v>Community-based management of subsistence fisheries in Samoa</v>
      </c>
      <c r="I248" s="49" t="str">
        <f>'2_all_summary'!D247</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248" s="49">
        <f>if(isnumber(search("Yes",'2_all_summary'!$E247)),if(isnumber(search("Yes",'2_all_summary'!L247)),1,2),if(isnumber(search("No",'2_all_summary'!L247)),4,3))</f>
        <v>1</v>
      </c>
      <c r="K248" s="49">
        <f>if(isnumber(search("Yes",'2_all_summary'!$E247)),if(isnumber(search("Yes",'2_all_summary'!M247)),1,2),if(isnumber(search("No",'2_all_summary'!M247)),4,3))</f>
        <v>1</v>
      </c>
      <c r="L248" s="49">
        <f>if(isnumber(search("Yes",'2_all_summary'!$E247)),if(isnumber(search("Yes",'2_all_summary'!N247)),1,2),if(isnumber(search("No",'2_all_summary'!N247)),4,3))</f>
        <v>1</v>
      </c>
      <c r="M248" s="49">
        <f>if(isnumber(search("Yes",'2_all_summary'!$E247)),if(0&lt;'2_all_summary'!O247,1,2),if(0='2_all_summary'!O247,4,3))</f>
        <v>1</v>
      </c>
      <c r="N248" s="49">
        <f>if(isnumber(search("Yes",'2_all_summary'!$E247)),if(isnumber(search("Yes",'2_all_summary'!P247)),1,2),if(isnumber(search("No",'2_all_summary'!P247)),4,3))</f>
        <v>1</v>
      </c>
      <c r="O248" s="49">
        <f>if(isnumber(search("Yes",'2_all_summary'!$E247)),if(isnumber(search("Yes",'2_all_summary'!Q247)),1,2),if(isnumber(search("No",'2_all_summary'!Q247)),4,3))</f>
        <v>1</v>
      </c>
      <c r="P248" s="49">
        <f>if(isnumber(search("Yes",'2_all_summary'!$E247)),if(isnumber(search("Yes",'2_all_summary'!R247)),1,2),if(isnumber(search("No",'2_all_summary'!R247)),4,3))</f>
        <v>1</v>
      </c>
      <c r="Q248" s="49">
        <f>if(isnumber(search("Yes",'2_all_summary'!$E247)),if(0&lt;'2_all_summary'!S247,1,2),if(0='2_all_summary'!S247,4,3))</f>
        <v>1</v>
      </c>
      <c r="R248" s="49">
        <f>if(isnumber(search("Yes",'2_all_summary'!$E247)),if(isnumber(search("Yes",'2_all_summary'!T247)),1,2),if(isnumber(search("No",'2_all_summary'!T247)),4,3))</f>
        <v>1</v>
      </c>
    </row>
    <row r="249">
      <c r="G249" s="49"/>
      <c r="H249" s="49" t="str">
        <f>'2_all_summary'!C248</f>
        <v>Community-based management of the environment: Lessons from the past and options for the future</v>
      </c>
      <c r="I249" s="49" t="str">
        <f>'2_all_summary'!D248</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Ãƒâ€šÃ‚Â© 2001 John Wiley &amp; Sons, Ltd.</v>
      </c>
      <c r="J249" s="49">
        <f>if(isnumber(search("Yes",'2_all_summary'!$E248)),if(isnumber(search("Yes",'2_all_summary'!L248)),1,2),if(isnumber(search("No",'2_all_summary'!L248)),4,3))</f>
        <v>2</v>
      </c>
      <c r="K249" s="49">
        <f>if(isnumber(search("Yes",'2_all_summary'!$E248)),if(isnumber(search("Yes",'2_all_summary'!M248)),1,2),if(isnumber(search("No",'2_all_summary'!M248)),4,3))</f>
        <v>2</v>
      </c>
      <c r="L249" s="49">
        <f>if(isnumber(search("Yes",'2_all_summary'!$E248)),if(isnumber(search("Yes",'2_all_summary'!N248)),1,2),if(isnumber(search("No",'2_all_summary'!N248)),4,3))</f>
        <v>2</v>
      </c>
      <c r="M249" s="49">
        <f>if(isnumber(search("Yes",'2_all_summary'!$E248)),if(0&lt;'2_all_summary'!O248,1,2),if(0='2_all_summary'!O248,4,3))</f>
        <v>2</v>
      </c>
      <c r="N249" s="49">
        <f>if(isnumber(search("Yes",'2_all_summary'!$E248)),if(isnumber(search("Yes",'2_all_summary'!P248)),1,2),if(isnumber(search("No",'2_all_summary'!P248)),4,3))</f>
        <v>2</v>
      </c>
      <c r="O249" s="49">
        <f>if(isnumber(search("Yes",'2_all_summary'!$E248)),if(isnumber(search("Yes",'2_all_summary'!Q248)),1,2),if(isnumber(search("No",'2_all_summary'!Q248)),4,3))</f>
        <v>2</v>
      </c>
      <c r="P249" s="49">
        <f>if(isnumber(search("Yes",'2_all_summary'!$E248)),if(isnumber(search("Yes",'2_all_summary'!R248)),1,2),if(isnumber(search("No",'2_all_summary'!R248)),4,3))</f>
        <v>2</v>
      </c>
      <c r="Q249" s="49">
        <f>if(isnumber(search("Yes",'2_all_summary'!$E248)),if(0&lt;'2_all_summary'!S248,1,2),if(0='2_all_summary'!S248,4,3))</f>
        <v>2</v>
      </c>
      <c r="R249" s="49">
        <f>if(isnumber(search("Yes",'2_all_summary'!$E248)),if(isnumber(search("Yes",'2_all_summary'!T248)),1,2),if(isnumber(search("No",'2_all_summary'!T248)),4,3))</f>
        <v>2</v>
      </c>
    </row>
    <row r="250">
      <c r="G250" s="49"/>
      <c r="H250" s="49" t="str">
        <f>'2_all_summary'!C249</f>
        <v>Community-based management of the Mediterranean coastal fisheries: Historical reminiscence or the root for new fisheries governance?</v>
      </c>
      <c r="I250" s="49" t="str">
        <f>'2_all_summary'!D249</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CofradÃƒÆ’Ã‚Â­as,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ÃƒÂ¢Ã¢â€šÂ¬Ã…â€œregionalizationÃƒÂ¢Ã¢â€šÂ¬Ã‚Â_x009d_ of fisheries management. However, this policy does not clearly establish a proper community-based approach and restricts participation to national fishersÃƒÂ¢Ã¢â€šÂ¬Ã¢â€žÂ¢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Ãƒâ€šÃ‚Â© 2017 Elsevier B.V.</v>
      </c>
      <c r="J250" s="49">
        <f>if(isnumber(search("Yes",'2_all_summary'!$E249)),if(isnumber(search("Yes",'2_all_summary'!L249)),1,2),if(isnumber(search("No",'2_all_summary'!L249)),4,3))</f>
        <v>4</v>
      </c>
      <c r="K250" s="49">
        <f>if(isnumber(search("Yes",'2_all_summary'!$E249)),if(isnumber(search("Yes",'2_all_summary'!M249)),1,2),if(isnumber(search("No",'2_all_summary'!M249)),4,3))</f>
        <v>4</v>
      </c>
      <c r="L250" s="49">
        <f>if(isnumber(search("Yes",'2_all_summary'!$E249)),if(isnumber(search("Yes",'2_all_summary'!N249)),1,2),if(isnumber(search("No",'2_all_summary'!N249)),4,3))</f>
        <v>4</v>
      </c>
      <c r="M250" s="49">
        <f>if(isnumber(search("Yes",'2_all_summary'!$E249)),if(0&lt;'2_all_summary'!O249,1,2),if(0='2_all_summary'!O249,4,3))</f>
        <v>4</v>
      </c>
      <c r="N250" s="49">
        <f>if(isnumber(search("Yes",'2_all_summary'!$E249)),if(isnumber(search("Yes",'2_all_summary'!P249)),1,2),if(isnumber(search("No",'2_all_summary'!P249)),4,3))</f>
        <v>4</v>
      </c>
      <c r="O250" s="49">
        <f>if(isnumber(search("Yes",'2_all_summary'!$E249)),if(isnumber(search("Yes",'2_all_summary'!Q249)),1,2),if(isnumber(search("No",'2_all_summary'!Q249)),4,3))</f>
        <v>4</v>
      </c>
      <c r="P250" s="49">
        <f>if(isnumber(search("Yes",'2_all_summary'!$E249)),if(isnumber(search("Yes",'2_all_summary'!R249)),1,2),if(isnumber(search("No",'2_all_summary'!R249)),4,3))</f>
        <v>4</v>
      </c>
      <c r="Q250" s="49">
        <f>if(isnumber(search("Yes",'2_all_summary'!$E249)),if(0&lt;'2_all_summary'!S249,1,2),if(0='2_all_summary'!S249,4,3))</f>
        <v>4</v>
      </c>
      <c r="R250" s="49">
        <f>if(isnumber(search("Yes",'2_all_summary'!$E249)),if(isnumber(search("Yes",'2_all_summary'!T249)),1,2),if(isnumber(search("No",'2_all_summary'!T249)),4,3))</f>
        <v>4</v>
      </c>
    </row>
    <row r="251">
      <c r="G251" s="49"/>
      <c r="H251" s="49" t="str">
        <f>'2_all_summary'!C250</f>
        <v>Community-based management of the USAT Liberty, Bali, Indonesia: Pathways to sustainable cultural heritage tourism</v>
      </c>
      <c r="I251" s="49" t="str">
        <f>'2_all_summary'!D250</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Ãƒâ€šÃ‚Â© 2020, Emerald Publishing Limited.</v>
      </c>
      <c r="J251" s="49">
        <f>if(isnumber(search("Yes",'2_all_summary'!$E250)),if(isnumber(search("Yes",'2_all_summary'!L250)),1,2),if(isnumber(search("No",'2_all_summary'!L250)),4,3))</f>
        <v>4</v>
      </c>
      <c r="K251" s="49">
        <f>if(isnumber(search("Yes",'2_all_summary'!$E250)),if(isnumber(search("Yes",'2_all_summary'!M250)),1,2),if(isnumber(search("No",'2_all_summary'!M250)),4,3))</f>
        <v>4</v>
      </c>
      <c r="L251" s="49">
        <f>if(isnumber(search("Yes",'2_all_summary'!$E250)),if(isnumber(search("Yes",'2_all_summary'!N250)),1,2),if(isnumber(search("No",'2_all_summary'!N250)),4,3))</f>
        <v>4</v>
      </c>
      <c r="M251" s="49">
        <f>if(isnumber(search("Yes",'2_all_summary'!$E250)),if(0&lt;'2_all_summary'!O250,1,2),if(0='2_all_summary'!O250,4,3))</f>
        <v>4</v>
      </c>
      <c r="N251" s="49">
        <f>if(isnumber(search("Yes",'2_all_summary'!$E250)),if(isnumber(search("Yes",'2_all_summary'!P250)),1,2),if(isnumber(search("No",'2_all_summary'!P250)),4,3))</f>
        <v>4</v>
      </c>
      <c r="O251" s="49">
        <f>if(isnumber(search("Yes",'2_all_summary'!$E250)),if(isnumber(search("Yes",'2_all_summary'!Q250)),1,2),if(isnumber(search("No",'2_all_summary'!Q250)),4,3))</f>
        <v>4</v>
      </c>
      <c r="P251" s="49">
        <f>if(isnumber(search("Yes",'2_all_summary'!$E250)),if(isnumber(search("Yes",'2_all_summary'!R250)),1,2),if(isnumber(search("No",'2_all_summary'!R250)),4,3))</f>
        <v>4</v>
      </c>
      <c r="Q251" s="49">
        <f>if(isnumber(search("Yes",'2_all_summary'!$E250)),if(0&lt;'2_all_summary'!S250,1,2),if(0='2_all_summary'!S250,4,3))</f>
        <v>4</v>
      </c>
      <c r="R251" s="49">
        <f>if(isnumber(search("Yes",'2_all_summary'!$E250)),if(isnumber(search("Yes",'2_all_summary'!T250)),1,2),if(isnumber(search("No",'2_all_summary'!T250)),4,3))</f>
        <v>4</v>
      </c>
    </row>
    <row r="252">
      <c r="G252" s="49"/>
      <c r="H252" s="49" t="str">
        <f>'2_all_summary'!C251</f>
        <v>Community-based mangrove forest management: Implications for local livelihoods and coastal resource conservation along the Volta estuary catchment area of Ghana</v>
      </c>
      <c r="I252" s="49" t="str">
        <f>'2_all_summary'!D251</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Ãƒâ€šÃ‚Â© 2016 Elsevier Ltd.</v>
      </c>
      <c r="J252" s="49">
        <f>if(isnumber(search("Yes",'2_all_summary'!$E251)),if(isnumber(search("Yes",'2_all_summary'!L251)),1,2),if(isnumber(search("No",'2_all_summary'!L251)),4,3))</f>
        <v>4</v>
      </c>
      <c r="K252" s="49">
        <f>if(isnumber(search("Yes",'2_all_summary'!$E251)),if(isnumber(search("Yes",'2_all_summary'!M251)),1,2),if(isnumber(search("No",'2_all_summary'!M251)),4,3))</f>
        <v>4</v>
      </c>
      <c r="L252" s="49">
        <f>if(isnumber(search("Yes",'2_all_summary'!$E251)),if(isnumber(search("Yes",'2_all_summary'!N251)),1,2),if(isnumber(search("No",'2_all_summary'!N251)),4,3))</f>
        <v>4</v>
      </c>
      <c r="M252" s="49">
        <f>if(isnumber(search("Yes",'2_all_summary'!$E251)),if(0&lt;'2_all_summary'!O251,1,2),if(0='2_all_summary'!O251,4,3))</f>
        <v>4</v>
      </c>
      <c r="N252" s="49">
        <f>if(isnumber(search("Yes",'2_all_summary'!$E251)),if(isnumber(search("Yes",'2_all_summary'!P251)),1,2),if(isnumber(search("No",'2_all_summary'!P251)),4,3))</f>
        <v>4</v>
      </c>
      <c r="O252" s="49">
        <f>if(isnumber(search("Yes",'2_all_summary'!$E251)),if(isnumber(search("Yes",'2_all_summary'!Q251)),1,2),if(isnumber(search("No",'2_all_summary'!Q251)),4,3))</f>
        <v>4</v>
      </c>
      <c r="P252" s="49">
        <f>if(isnumber(search("Yes",'2_all_summary'!$E251)),if(isnumber(search("Yes",'2_all_summary'!R251)),1,2),if(isnumber(search("No",'2_all_summary'!R251)),4,3))</f>
        <v>4</v>
      </c>
      <c r="Q252" s="49">
        <f>if(isnumber(search("Yes",'2_all_summary'!$E251)),if(0&lt;'2_all_summary'!S251,1,2),if(0='2_all_summary'!S251,4,3))</f>
        <v>4</v>
      </c>
      <c r="R252" s="49">
        <f>if(isnumber(search("Yes",'2_all_summary'!$E251)),if(isnumber(search("Yes",'2_all_summary'!T251)),1,2),if(isnumber(search("No",'2_all_summary'!T251)),4,3))</f>
        <v>4</v>
      </c>
    </row>
    <row r="253">
      <c r="G253" s="49"/>
      <c r="H253" s="49" t="str">
        <f>'2_all_summary'!C252</f>
        <v>COMMUNITY-BASED MARINE RESERVES, A PHILIPPINE FIRST.</v>
      </c>
      <c r="I253" s="49" t="str">
        <f>'2_all_summary'!D252</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253" s="49">
        <f>if(isnumber(search("Yes",'2_all_summary'!$E252)),if(isnumber(search("Yes",'2_all_summary'!L252)),1,2),if(isnumber(search("No",'2_all_summary'!L252)),4,3))</f>
        <v>4</v>
      </c>
      <c r="K253" s="49">
        <f>if(isnumber(search("Yes",'2_all_summary'!$E252)),if(isnumber(search("Yes",'2_all_summary'!M252)),1,2),if(isnumber(search("No",'2_all_summary'!M252)),4,3))</f>
        <v>4</v>
      </c>
      <c r="L253" s="49">
        <f>if(isnumber(search("Yes",'2_all_summary'!$E252)),if(isnumber(search("Yes",'2_all_summary'!N252)),1,2),if(isnumber(search("No",'2_all_summary'!N252)),4,3))</f>
        <v>4</v>
      </c>
      <c r="M253" s="49">
        <f>if(isnumber(search("Yes",'2_all_summary'!$E252)),if(0&lt;'2_all_summary'!O252,1,2),if(0='2_all_summary'!O252,4,3))</f>
        <v>4</v>
      </c>
      <c r="N253" s="49">
        <f>if(isnumber(search("Yes",'2_all_summary'!$E252)),if(isnumber(search("Yes",'2_all_summary'!P252)),1,2),if(isnumber(search("No",'2_all_summary'!P252)),4,3))</f>
        <v>4</v>
      </c>
      <c r="O253" s="49">
        <f>if(isnumber(search("Yes",'2_all_summary'!$E252)),if(isnumber(search("Yes",'2_all_summary'!Q252)),1,2),if(isnumber(search("No",'2_all_summary'!Q252)),4,3))</f>
        <v>4</v>
      </c>
      <c r="P253" s="49">
        <f>if(isnumber(search("Yes",'2_all_summary'!$E252)),if(isnumber(search("Yes",'2_all_summary'!R252)),1,2),if(isnumber(search("No",'2_all_summary'!R252)),4,3))</f>
        <v>4</v>
      </c>
      <c r="Q253" s="49">
        <f>if(isnumber(search("Yes",'2_all_summary'!$E252)),if(0&lt;'2_all_summary'!S252,1,2),if(0='2_all_summary'!S252,4,3))</f>
        <v>4</v>
      </c>
      <c r="R253" s="49">
        <f>if(isnumber(search("Yes",'2_all_summary'!$E252)),if(isnumber(search("Yes",'2_all_summary'!T252)),1,2),if(isnumber(search("No",'2_all_summary'!T252)),4,3))</f>
        <v>4</v>
      </c>
    </row>
    <row r="254">
      <c r="G254" s="49"/>
      <c r="H254" s="49" t="str">
        <f>'2_all_summary'!C253</f>
        <v>Community-based monitoring of small-scale fisheries with digital devices in Brazilian Amazon</v>
      </c>
      <c r="I254" s="49" t="str">
        <f>'2_all_summary'!D253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KaxinawÃƒÆ’Ã‚Â¡ Nova Olinda Indigenous Territory, in the State of Acre, where fishery management was monitored. The results indicate that voluntary collectors are able to provide data with precision comparable with government agency measurements, but at lower cost. Ãƒâ€šÃ‚Â© 2017 John Wiley &amp; Sons Ltd</v>
      </c>
      <c r="J254" s="49">
        <f>if(isnumber(search("Yes",'2_all_summary'!$E253)),if(isnumber(search("Yes",'2_all_summary'!L253)),1,2),if(isnumber(search("No",'2_all_summary'!L253)),4,3))</f>
        <v>4</v>
      </c>
      <c r="K254" s="49">
        <f>if(isnumber(search("Yes",'2_all_summary'!$E253)),if(isnumber(search("Yes",'2_all_summary'!M253)),1,2),if(isnumber(search("No",'2_all_summary'!M253)),4,3))</f>
        <v>4</v>
      </c>
      <c r="L254" s="49">
        <f>if(isnumber(search("Yes",'2_all_summary'!$E253)),if(isnumber(search("Yes",'2_all_summary'!N253)),1,2),if(isnumber(search("No",'2_all_summary'!N253)),4,3))</f>
        <v>4</v>
      </c>
      <c r="M254" s="49">
        <f>if(isnumber(search("Yes",'2_all_summary'!$E253)),if(0&lt;'2_all_summary'!O253,1,2),if(0='2_all_summary'!O253,4,3))</f>
        <v>4</v>
      </c>
      <c r="N254" s="49">
        <f>if(isnumber(search("Yes",'2_all_summary'!$E253)),if(isnumber(search("Yes",'2_all_summary'!P253)),1,2),if(isnumber(search("No",'2_all_summary'!P253)),4,3))</f>
        <v>4</v>
      </c>
      <c r="O254" s="49">
        <f>if(isnumber(search("Yes",'2_all_summary'!$E253)),if(isnumber(search("Yes",'2_all_summary'!Q253)),1,2),if(isnumber(search("No",'2_all_summary'!Q253)),4,3))</f>
        <v>4</v>
      </c>
      <c r="P254" s="49">
        <f>if(isnumber(search("Yes",'2_all_summary'!$E253)),if(isnumber(search("Yes",'2_all_summary'!R253)),1,2),if(isnumber(search("No",'2_all_summary'!R253)),4,3))</f>
        <v>4</v>
      </c>
      <c r="Q254" s="49">
        <f>if(isnumber(search("Yes",'2_all_summary'!$E253)),if(0&lt;'2_all_summary'!S253,1,2),if(0='2_all_summary'!S253,4,3))</f>
        <v>4</v>
      </c>
      <c r="R254" s="49">
        <f>if(isnumber(search("Yes",'2_all_summary'!$E253)),if(isnumber(search("Yes",'2_all_summary'!T253)),1,2),if(isnumber(search("No",'2_all_summary'!T253)),4,3))</f>
        <v>4</v>
      </c>
    </row>
    <row r="255">
      <c r="G255" s="49"/>
      <c r="H255" s="49" t="str">
        <f>'2_all_summary'!C254</f>
        <v>Community-based monitoring, assessment and management of data-limited inland fish stocks in North Rupununi, Guyana</v>
      </c>
      <c r="I255" s="49" t="str">
        <f>'2_all_summary'!D254</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Ãƒâ€šÃ‚Â© 2022 The Authors. Fisheries Management and Ecology published by John Wiley &amp; Sons Ltd.</v>
      </c>
      <c r="J255" s="49">
        <f>if(isnumber(search("Yes",'2_all_summary'!$E254)),if(isnumber(search("Yes",'2_all_summary'!L254)),1,2),if(isnumber(search("No",'2_all_summary'!L254)),4,3))</f>
        <v>4</v>
      </c>
      <c r="K255" s="49">
        <f>if(isnumber(search("Yes",'2_all_summary'!$E254)),if(isnumber(search("Yes",'2_all_summary'!M254)),1,2),if(isnumber(search("No",'2_all_summary'!M254)),4,3))</f>
        <v>4</v>
      </c>
      <c r="L255" s="49">
        <f>if(isnumber(search("Yes",'2_all_summary'!$E254)),if(isnumber(search("Yes",'2_all_summary'!N254)),1,2),if(isnumber(search("No",'2_all_summary'!N254)),4,3))</f>
        <v>4</v>
      </c>
      <c r="M255" s="49">
        <f>if(isnumber(search("Yes",'2_all_summary'!$E254)),if(0&lt;'2_all_summary'!O254,1,2),if(0='2_all_summary'!O254,4,3))</f>
        <v>4</v>
      </c>
      <c r="N255" s="49">
        <f>if(isnumber(search("Yes",'2_all_summary'!$E254)),if(isnumber(search("Yes",'2_all_summary'!P254)),1,2),if(isnumber(search("No",'2_all_summary'!P254)),4,3))</f>
        <v>4</v>
      </c>
      <c r="O255" s="49">
        <f>if(isnumber(search("Yes",'2_all_summary'!$E254)),if(isnumber(search("Yes",'2_all_summary'!Q254)),1,2),if(isnumber(search("No",'2_all_summary'!Q254)),4,3))</f>
        <v>4</v>
      </c>
      <c r="P255" s="49">
        <f>if(isnumber(search("Yes",'2_all_summary'!$E254)),if(isnumber(search("Yes",'2_all_summary'!R254)),1,2),if(isnumber(search("No",'2_all_summary'!R254)),4,3))</f>
        <v>4</v>
      </c>
      <c r="Q255" s="49">
        <f>if(isnumber(search("Yes",'2_all_summary'!$E254)),if(0&lt;'2_all_summary'!S254,1,2),if(0='2_all_summary'!S254,4,3))</f>
        <v>4</v>
      </c>
      <c r="R255" s="49">
        <f>if(isnumber(search("Yes",'2_all_summary'!$E254)),if(isnumber(search("Yes",'2_all_summary'!T254)),1,2),if(isnumber(search("No",'2_all_summary'!T254)),4,3))</f>
        <v>4</v>
      </c>
    </row>
    <row r="256">
      <c r="G256" s="49"/>
      <c r="H256" s="49" t="str">
        <f>'2_all_summary'!C255</f>
        <v>Community-based natural resource management: an effective tool to reduce poverty and inequality?</v>
      </c>
      <c r="I256" s="49" t="str">
        <f>'2_all_summary'!D255</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Ãƒâ€šÃ‚Â© 2023 Informa UK Limited, trading as Taylor &amp; Francis Group.</v>
      </c>
      <c r="J256" s="49">
        <f>if(isnumber(search("Yes",'2_all_summary'!$E255)),if(isnumber(search("Yes",'2_all_summary'!L255)),1,2),if(isnumber(search("No",'2_all_summary'!L255)),4,3))</f>
        <v>4</v>
      </c>
      <c r="K256" s="49">
        <f>if(isnumber(search("Yes",'2_all_summary'!$E255)),if(isnumber(search("Yes",'2_all_summary'!M255)),1,2),if(isnumber(search("No",'2_all_summary'!M255)),4,3))</f>
        <v>4</v>
      </c>
      <c r="L256" s="49">
        <f>if(isnumber(search("Yes",'2_all_summary'!$E255)),if(isnumber(search("Yes",'2_all_summary'!N255)),1,2),if(isnumber(search("No",'2_all_summary'!N255)),4,3))</f>
        <v>4</v>
      </c>
      <c r="M256" s="49">
        <f>if(isnumber(search("Yes",'2_all_summary'!$E255)),if(0&lt;'2_all_summary'!O255,1,2),if(0='2_all_summary'!O255,4,3))</f>
        <v>4</v>
      </c>
      <c r="N256" s="49">
        <f>if(isnumber(search("Yes",'2_all_summary'!$E255)),if(isnumber(search("Yes",'2_all_summary'!P255)),1,2),if(isnumber(search("No",'2_all_summary'!P255)),4,3))</f>
        <v>4</v>
      </c>
      <c r="O256" s="49">
        <f>if(isnumber(search("Yes",'2_all_summary'!$E255)),if(isnumber(search("Yes",'2_all_summary'!Q255)),1,2),if(isnumber(search("No",'2_all_summary'!Q255)),4,3))</f>
        <v>4</v>
      </c>
      <c r="P256" s="49">
        <f>if(isnumber(search("Yes",'2_all_summary'!$E255)),if(isnumber(search("Yes",'2_all_summary'!R255)),1,2),if(isnumber(search("No",'2_all_summary'!R255)),4,3))</f>
        <v>4</v>
      </c>
      <c r="Q256" s="49">
        <f>if(isnumber(search("Yes",'2_all_summary'!$E255)),if(0&lt;'2_all_summary'!S255,1,2),if(0='2_all_summary'!S255,4,3))</f>
        <v>4</v>
      </c>
      <c r="R256" s="49">
        <f>if(isnumber(search("Yes",'2_all_summary'!$E255)),if(isnumber(search("Yes",'2_all_summary'!T255)),1,2),if(isnumber(search("No",'2_all_summary'!T255)),4,3))</f>
        <v>4</v>
      </c>
    </row>
    <row r="257">
      <c r="G257" s="49"/>
      <c r="H257" s="49" t="str">
        <f>'2_all_summary'!C256</f>
        <v>Community-based natural resource use and management of Bigodi Wetland Sanctuary, Uganda, for livelihood benefits</v>
      </c>
      <c r="I257" s="49" t="str">
        <f>'2_all_summary'!D256</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Ãƒâ€šÃ‚Â© 2017, Springer Science+Business Media Dordrecht.</v>
      </c>
      <c r="J257" s="49">
        <f>if(isnumber(search("Yes",'2_all_summary'!$E256)),if(isnumber(search("Yes",'2_all_summary'!L256)),1,2),if(isnumber(search("No",'2_all_summary'!L256)),4,3))</f>
        <v>4</v>
      </c>
      <c r="K257" s="49">
        <f>if(isnumber(search("Yes",'2_all_summary'!$E256)),if(isnumber(search("Yes",'2_all_summary'!M256)),1,2),if(isnumber(search("No",'2_all_summary'!M256)),4,3))</f>
        <v>4</v>
      </c>
      <c r="L257" s="49">
        <f>if(isnumber(search("Yes",'2_all_summary'!$E256)),if(isnumber(search("Yes",'2_all_summary'!N256)),1,2),if(isnumber(search("No",'2_all_summary'!N256)),4,3))</f>
        <v>4</v>
      </c>
      <c r="M257" s="49">
        <f>if(isnumber(search("Yes",'2_all_summary'!$E256)),if(0&lt;'2_all_summary'!O256,1,2),if(0='2_all_summary'!O256,4,3))</f>
        <v>4</v>
      </c>
      <c r="N257" s="49">
        <f>if(isnumber(search("Yes",'2_all_summary'!$E256)),if(isnumber(search("Yes",'2_all_summary'!P256)),1,2),if(isnumber(search("No",'2_all_summary'!P256)),4,3))</f>
        <v>4</v>
      </c>
      <c r="O257" s="49">
        <f>if(isnumber(search("Yes",'2_all_summary'!$E256)),if(isnumber(search("Yes",'2_all_summary'!Q256)),1,2),if(isnumber(search("No",'2_all_summary'!Q256)),4,3))</f>
        <v>4</v>
      </c>
      <c r="P257" s="49">
        <f>if(isnumber(search("Yes",'2_all_summary'!$E256)),if(isnumber(search("Yes",'2_all_summary'!R256)),1,2),if(isnumber(search("No",'2_all_summary'!R256)),4,3))</f>
        <v>4</v>
      </c>
      <c r="Q257" s="49">
        <f>if(isnumber(search("Yes",'2_all_summary'!$E256)),if(0&lt;'2_all_summary'!S256,1,2),if(0='2_all_summary'!S256,4,3))</f>
        <v>4</v>
      </c>
      <c r="R257" s="49">
        <f>if(isnumber(search("Yes",'2_all_summary'!$E256)),if(isnumber(search("Yes",'2_all_summary'!T256)),1,2),if(isnumber(search("No",'2_all_summary'!T256)),4,3))</f>
        <v>4</v>
      </c>
    </row>
    <row r="258">
      <c r="G258" s="49"/>
      <c r="H258" s="49" t="str">
        <f>'2_all_summary'!C257</f>
        <v>Community-based organic agriculture in the Philippines</v>
      </c>
      <c r="I258" s="49" t="str">
        <f>'2_all_summary'!D257</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258" s="49">
        <f>if(isnumber(search("Yes",'2_all_summary'!$E257)),if(isnumber(search("Yes",'2_all_summary'!L257)),1,2),if(isnumber(search("No",'2_all_summary'!L257)),4,3))</f>
        <v>4</v>
      </c>
      <c r="K258" s="49">
        <f>if(isnumber(search("Yes",'2_all_summary'!$E257)),if(isnumber(search("Yes",'2_all_summary'!M257)),1,2),if(isnumber(search("No",'2_all_summary'!M257)),4,3))</f>
        <v>4</v>
      </c>
      <c r="L258" s="49">
        <f>if(isnumber(search("Yes",'2_all_summary'!$E257)),if(isnumber(search("Yes",'2_all_summary'!N257)),1,2),if(isnumber(search("No",'2_all_summary'!N257)),4,3))</f>
        <v>4</v>
      </c>
      <c r="M258" s="49">
        <f>if(isnumber(search("Yes",'2_all_summary'!$E257)),if(0&lt;'2_all_summary'!O257,1,2),if(0='2_all_summary'!O257,4,3))</f>
        <v>4</v>
      </c>
      <c r="N258" s="49">
        <f>if(isnumber(search("Yes",'2_all_summary'!$E257)),if(isnumber(search("Yes",'2_all_summary'!P257)),1,2),if(isnumber(search("No",'2_all_summary'!P257)),4,3))</f>
        <v>4</v>
      </c>
      <c r="O258" s="49">
        <f>if(isnumber(search("Yes",'2_all_summary'!$E257)),if(isnumber(search("Yes",'2_all_summary'!Q257)),1,2),if(isnumber(search("No",'2_all_summary'!Q257)),4,3))</f>
        <v>4</v>
      </c>
      <c r="P258" s="49">
        <f>if(isnumber(search("Yes",'2_all_summary'!$E257)),if(isnumber(search("Yes",'2_all_summary'!R257)),1,2),if(isnumber(search("No",'2_all_summary'!R257)),4,3))</f>
        <v>4</v>
      </c>
      <c r="Q258" s="49">
        <f>if(isnumber(search("Yes",'2_all_summary'!$E257)),if(0&lt;'2_all_summary'!S257,1,2),if(0='2_all_summary'!S257,4,3))</f>
        <v>4</v>
      </c>
      <c r="R258" s="49">
        <f>if(isnumber(search("Yes",'2_all_summary'!$E257)),if(isnumber(search("Yes",'2_all_summary'!T257)),1,2),if(isnumber(search("No",'2_all_summary'!T257)),4,3))</f>
        <v>4</v>
      </c>
    </row>
    <row r="259">
      <c r="G259" s="49"/>
      <c r="H259" s="49" t="str">
        <f>'2_all_summary'!C258</f>
        <v>Community-based participatory research projects and policy engagement to protect environmental health on St Lawrence Island, Alaska</v>
      </c>
      <c r="I259" s="49" t="str">
        <f>'2_all_summary'!D258</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Ãƒâ€šÃ‚Â© 2013 Pamela K.Miller et al.</v>
      </c>
      <c r="J259" s="49">
        <f>if(isnumber(search("Yes",'2_all_summary'!$E258)),if(isnumber(search("Yes",'2_all_summary'!L258)),1,2),if(isnumber(search("No",'2_all_summary'!L258)),4,3))</f>
        <v>4</v>
      </c>
      <c r="K259" s="49">
        <f>if(isnumber(search("Yes",'2_all_summary'!$E258)),if(isnumber(search("Yes",'2_all_summary'!M258)),1,2),if(isnumber(search("No",'2_all_summary'!M258)),4,3))</f>
        <v>4</v>
      </c>
      <c r="L259" s="49">
        <f>if(isnumber(search("Yes",'2_all_summary'!$E258)),if(isnumber(search("Yes",'2_all_summary'!N258)),1,2),if(isnumber(search("No",'2_all_summary'!N258)),4,3))</f>
        <v>4</v>
      </c>
      <c r="M259" s="49">
        <f>if(isnumber(search("Yes",'2_all_summary'!$E258)),if(0&lt;'2_all_summary'!O258,1,2),if(0='2_all_summary'!O258,4,3))</f>
        <v>4</v>
      </c>
      <c r="N259" s="49">
        <f>if(isnumber(search("Yes",'2_all_summary'!$E258)),if(isnumber(search("Yes",'2_all_summary'!P258)),1,2),if(isnumber(search("No",'2_all_summary'!P258)),4,3))</f>
        <v>4</v>
      </c>
      <c r="O259" s="49">
        <f>if(isnumber(search("Yes",'2_all_summary'!$E258)),if(isnumber(search("Yes",'2_all_summary'!Q258)),1,2),if(isnumber(search("No",'2_all_summary'!Q258)),4,3))</f>
        <v>4</v>
      </c>
      <c r="P259" s="49">
        <f>if(isnumber(search("Yes",'2_all_summary'!$E258)),if(isnumber(search("Yes",'2_all_summary'!R258)),1,2),if(isnumber(search("No",'2_all_summary'!R258)),4,3))</f>
        <v>4</v>
      </c>
      <c r="Q259" s="49">
        <f>if(isnumber(search("Yes",'2_all_summary'!$E258)),if(0&lt;'2_all_summary'!S258,1,2),if(0='2_all_summary'!S258,4,3))</f>
        <v>4</v>
      </c>
      <c r="R259" s="49">
        <f>if(isnumber(search("Yes",'2_all_summary'!$E258)),if(isnumber(search("Yes",'2_all_summary'!T258)),1,2),if(isnumber(search("No",'2_all_summary'!T258)),4,3))</f>
        <v>4</v>
      </c>
    </row>
    <row r="260">
      <c r="G260" s="49"/>
      <c r="H260" s="49" t="str">
        <f>'2_all_summary'!C259</f>
        <v>Community-based participatory research with workers and unions: Issues and challenges</v>
      </c>
      <c r="I260" s="49" t="str">
        <f>'2_all_summary'!D259</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Ãƒâ€šÃ‚Â© 2005, Baywood Publishing Co., Inc.</v>
      </c>
      <c r="J260" s="49">
        <f>if(isnumber(search("Yes",'2_all_summary'!$E259)),if(isnumber(search("Yes",'2_all_summary'!L259)),1,2),if(isnumber(search("No",'2_all_summary'!L259)),4,3))</f>
        <v>4</v>
      </c>
      <c r="K260" s="49">
        <f>if(isnumber(search("Yes",'2_all_summary'!$E259)),if(isnumber(search("Yes",'2_all_summary'!M259)),1,2),if(isnumber(search("No",'2_all_summary'!M259)),4,3))</f>
        <v>4</v>
      </c>
      <c r="L260" s="49">
        <f>if(isnumber(search("Yes",'2_all_summary'!$E259)),if(isnumber(search("Yes",'2_all_summary'!N259)),1,2),if(isnumber(search("No",'2_all_summary'!N259)),4,3))</f>
        <v>4</v>
      </c>
      <c r="M260" s="49">
        <f>if(isnumber(search("Yes",'2_all_summary'!$E259)),if(0&lt;'2_all_summary'!O259,1,2),if(0='2_all_summary'!O259,4,3))</f>
        <v>4</v>
      </c>
      <c r="N260" s="49">
        <f>if(isnumber(search("Yes",'2_all_summary'!$E259)),if(isnumber(search("Yes",'2_all_summary'!P259)),1,2),if(isnumber(search("No",'2_all_summary'!P259)),4,3))</f>
        <v>4</v>
      </c>
      <c r="O260" s="49">
        <f>if(isnumber(search("Yes",'2_all_summary'!$E259)),if(isnumber(search("Yes",'2_all_summary'!Q259)),1,2),if(isnumber(search("No",'2_all_summary'!Q259)),4,3))</f>
        <v>4</v>
      </c>
      <c r="P260" s="49">
        <f>if(isnumber(search("Yes",'2_all_summary'!$E259)),if(isnumber(search("Yes",'2_all_summary'!R259)),1,2),if(isnumber(search("No",'2_all_summary'!R259)),4,3))</f>
        <v>4</v>
      </c>
      <c r="Q260" s="49">
        <f>if(isnumber(search("Yes",'2_all_summary'!$E259)),if(0&lt;'2_all_summary'!S259,1,2),if(0='2_all_summary'!S259,4,3))</f>
        <v>4</v>
      </c>
      <c r="R260" s="49">
        <f>if(isnumber(search("Yes",'2_all_summary'!$E259)),if(isnumber(search("Yes",'2_all_summary'!T259)),1,2),if(isnumber(search("No",'2_all_summary'!T259)),4,3))</f>
        <v>4</v>
      </c>
    </row>
    <row r="261">
      <c r="G261" s="49"/>
      <c r="H261" s="49" t="str">
        <f>'2_all_summary'!C260</f>
        <v>Community-based planning: Canada's Atlantic Coastal Action Program (ACAP)</v>
      </c>
      <c r="I261" s="49" t="str">
        <f>'2_all_summary'!D260</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261" s="49">
        <f>if(isnumber(search("Yes",'2_all_summary'!$E260)),if(isnumber(search("Yes",'2_all_summary'!L260)),1,2),if(isnumber(search("No",'2_all_summary'!L260)),4,3))</f>
        <v>4</v>
      </c>
      <c r="K261" s="49">
        <f>if(isnumber(search("Yes",'2_all_summary'!$E260)),if(isnumber(search("Yes",'2_all_summary'!M260)),1,2),if(isnumber(search("No",'2_all_summary'!M260)),4,3))</f>
        <v>4</v>
      </c>
      <c r="L261" s="49">
        <f>if(isnumber(search("Yes",'2_all_summary'!$E260)),if(isnumber(search("Yes",'2_all_summary'!N260)),1,2),if(isnumber(search("No",'2_all_summary'!N260)),4,3))</f>
        <v>4</v>
      </c>
      <c r="M261" s="49">
        <f>if(isnumber(search("Yes",'2_all_summary'!$E260)),if(0&lt;'2_all_summary'!O260,1,2),if(0='2_all_summary'!O260,4,3))</f>
        <v>4</v>
      </c>
      <c r="N261" s="49">
        <f>if(isnumber(search("Yes",'2_all_summary'!$E260)),if(isnumber(search("Yes",'2_all_summary'!P260)),1,2),if(isnumber(search("No",'2_all_summary'!P260)),4,3))</f>
        <v>4</v>
      </c>
      <c r="O261" s="49">
        <f>if(isnumber(search("Yes",'2_all_summary'!$E260)),if(isnumber(search("Yes",'2_all_summary'!Q260)),1,2),if(isnumber(search("No",'2_all_summary'!Q260)),4,3))</f>
        <v>4</v>
      </c>
      <c r="P261" s="49">
        <f>if(isnumber(search("Yes",'2_all_summary'!$E260)),if(isnumber(search("Yes",'2_all_summary'!R260)),1,2),if(isnumber(search("No",'2_all_summary'!R260)),4,3))</f>
        <v>4</v>
      </c>
      <c r="Q261" s="49">
        <f>if(isnumber(search("Yes",'2_all_summary'!$E260)),if(0&lt;'2_all_summary'!S260,1,2),if(0='2_all_summary'!S260,4,3))</f>
        <v>4</v>
      </c>
      <c r="R261" s="49">
        <f>if(isnumber(search("Yes",'2_all_summary'!$E260)),if(isnumber(search("Yes",'2_all_summary'!T260)),1,2),if(isnumber(search("No",'2_all_summary'!T260)),4,3))</f>
        <v>4</v>
      </c>
    </row>
    <row r="262">
      <c r="G262" s="49"/>
      <c r="H262" s="49" t="str">
        <f>'2_all_summary'!C261</f>
        <v>Community-based scenario planning: a process for vulnerability analysis and adaptation planning to socialâ€“ecological change in coastal communities</v>
      </c>
      <c r="I262" s="49" t="str">
        <f>'2_all_summary'!D261</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262" s="49">
        <f>if(isnumber(search("Yes",'2_all_summary'!$E261)),if(isnumber(search("Yes",'2_all_summary'!L261)),1,2),if(isnumber(search("No",'2_all_summary'!L261)),4,3))</f>
        <v>4</v>
      </c>
      <c r="K262" s="49">
        <f>if(isnumber(search("Yes",'2_all_summary'!$E261)),if(isnumber(search("Yes",'2_all_summary'!M261)),1,2),if(isnumber(search("No",'2_all_summary'!M261)),4,3))</f>
        <v>4</v>
      </c>
      <c r="L262" s="49">
        <f>if(isnumber(search("Yes",'2_all_summary'!$E261)),if(isnumber(search("Yes",'2_all_summary'!N261)),1,2),if(isnumber(search("No",'2_all_summary'!N261)),4,3))</f>
        <v>4</v>
      </c>
      <c r="M262" s="49">
        <f>if(isnumber(search("Yes",'2_all_summary'!$E261)),if(0&lt;'2_all_summary'!O261,1,2),if(0='2_all_summary'!O261,4,3))</f>
        <v>4</v>
      </c>
      <c r="N262" s="49">
        <f>if(isnumber(search("Yes",'2_all_summary'!$E261)),if(isnumber(search("Yes",'2_all_summary'!P261)),1,2),if(isnumber(search("No",'2_all_summary'!P261)),4,3))</f>
        <v>4</v>
      </c>
      <c r="O262" s="49">
        <f>if(isnumber(search("Yes",'2_all_summary'!$E261)),if(isnumber(search("Yes",'2_all_summary'!Q261)),1,2),if(isnumber(search("No",'2_all_summary'!Q261)),4,3))</f>
        <v>4</v>
      </c>
      <c r="P262" s="49">
        <f>if(isnumber(search("Yes",'2_all_summary'!$E261)),if(isnumber(search("Yes",'2_all_summary'!R261)),1,2),if(isnumber(search("No",'2_all_summary'!R261)),4,3))</f>
        <v>4</v>
      </c>
      <c r="Q262" s="49">
        <f>if(isnumber(search("Yes",'2_all_summary'!$E261)),if(0&lt;'2_all_summary'!S261,1,2),if(0='2_all_summary'!S261,4,3))</f>
        <v>4</v>
      </c>
      <c r="R262" s="49">
        <f>if(isnumber(search("Yes",'2_all_summary'!$E261)),if(isnumber(search("Yes",'2_all_summary'!T261)),1,2),if(isnumber(search("No",'2_all_summary'!T261)),4,3))</f>
        <v>4</v>
      </c>
    </row>
    <row r="263">
      <c r="G263" s="49"/>
      <c r="H263" s="49" t="str">
        <f>'2_all_summary'!C262</f>
        <v>Community-based stock enhancement and fisheries management of the Japanese Flounder in Fukushima, Japan</v>
      </c>
      <c r="I263" s="49" t="str">
        <f>'2_all_summary'!D262</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Ãƒâ€šÃ‚Â© Taylor and Francis Group, LLC.</v>
      </c>
      <c r="J263" s="49">
        <f>if(isnumber(search("Yes",'2_all_summary'!$E262)),if(isnumber(search("Yes",'2_all_summary'!L262)),1,2),if(isnumber(search("No",'2_all_summary'!L262)),4,3))</f>
        <v>4</v>
      </c>
      <c r="K263" s="49">
        <f>if(isnumber(search("Yes",'2_all_summary'!$E262)),if(isnumber(search("Yes",'2_all_summary'!M262)),1,2),if(isnumber(search("No",'2_all_summary'!M262)),4,3))</f>
        <v>4</v>
      </c>
      <c r="L263" s="49">
        <f>if(isnumber(search("Yes",'2_all_summary'!$E262)),if(isnumber(search("Yes",'2_all_summary'!N262)),1,2),if(isnumber(search("No",'2_all_summary'!N262)),4,3))</f>
        <v>4</v>
      </c>
      <c r="M263" s="49">
        <f>if(isnumber(search("Yes",'2_all_summary'!$E262)),if(0&lt;'2_all_summary'!O262,1,2),if(0='2_all_summary'!O262,4,3))</f>
        <v>4</v>
      </c>
      <c r="N263" s="49">
        <f>if(isnumber(search("Yes",'2_all_summary'!$E262)),if(isnumber(search("Yes",'2_all_summary'!P262)),1,2),if(isnumber(search("No",'2_all_summary'!P262)),4,3))</f>
        <v>4</v>
      </c>
      <c r="O263" s="49">
        <f>if(isnumber(search("Yes",'2_all_summary'!$E262)),if(isnumber(search("Yes",'2_all_summary'!Q262)),1,2),if(isnumber(search("No",'2_all_summary'!Q262)),4,3))</f>
        <v>4</v>
      </c>
      <c r="P263" s="49">
        <f>if(isnumber(search("Yes",'2_all_summary'!$E262)),if(isnumber(search("Yes",'2_all_summary'!R262)),1,2),if(isnumber(search("No",'2_all_summary'!R262)),4,3))</f>
        <v>4</v>
      </c>
      <c r="Q263" s="49">
        <f>if(isnumber(search("Yes",'2_all_summary'!$E262)),if(0&lt;'2_all_summary'!S262,1,2),if(0='2_all_summary'!S262,4,3))</f>
        <v>4</v>
      </c>
      <c r="R263" s="49">
        <f>if(isnumber(search("Yes",'2_all_summary'!$E262)),if(isnumber(search("Yes",'2_all_summary'!T262)),1,2),if(isnumber(search("No",'2_all_summary'!T262)),4,3))</f>
        <v>4</v>
      </c>
    </row>
    <row r="264">
      <c r="G264" s="49"/>
      <c r="H264" s="49" t="str">
        <f>'2_all_summary'!C263</f>
        <v>Community-Based Tourism and Political Communitarianism in Prainha do Canto Verde, Brazil</v>
      </c>
      <c r="I264" s="49" t="str">
        <f>'2_all_summary'!D263</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ÃƒÂ¢Ã¢â€šÂ¬Ã…â€œtraditional way of lifeÃƒÂ¢Ã¢â€šÂ¬Ã‚Â_x009d_ as a touristic product. The model is ultimately conflictual and unstable, and there is serious doubt about its long-term sustainability. OrganizaÃƒÆ’Ã‚Â§ÃƒÆ’Ã‚Âµes indÃƒÆ’Ã‚Â­genas e instituiÃƒÆ’Ã‚Â§ÃƒÆ’Ã‚Âµes de esquerda defendem o turismo comunitÃƒÆ’Ã‚Â¡rio na AmÃƒÆ’Ã‚Â©rica Latina como forma de apoio ÃƒÆ’Ã‚Â s suas agendas polÃƒÆ’Ã‚Â­ticas e culturais. Contudo, a fragilidade estrutural e o preconceito ideolÃƒÆ’Ã‚Â³gico desse modelo tornam-se aparente no caso de uma vila de pesca em Prainha do Canto Verde, no Brasil. A agenda comunitÃƒÆ’Ã‚Â¡ria hoje implementada por meio do projeto de turismo comunitÃƒÆ’Ã‚Â¡rio em Prainha baseia-se em construÃƒÆ’Ã‚Â§ÃƒÆ’Ã‚Â£o ideolÃƒÆ’Ã‚Â³gica e ÃƒÆ’Ã‚Â© imposta por meio de engenharia polÃƒÆ’Ã‚Â­tica do que consiste somente de um segmento local da sociedade rural brasileira. Consequentemente, essa agenda encontra forte resistÃƒÆ’Ã‚Âªncia. Demais, hÃƒÆ’Ã‚Â¡ tensÃƒÆ’Ã‚Â£o estrutural entre as mudanÃƒÆ’Ã‚Â§as culturais inevitÃƒÆ’Ã‚Â¡veis, causadas pelo desenvolvimento do turismo, e a rigidez e essencialismo do modelo de turismo comunitÃƒÆ’Ã‚Â¡rio que oferece ÃƒÂ¢Ã¢â€šÂ¬Ã…â€œum estilo de vida tradicionalÃƒÂ¢Ã¢â€šÂ¬Ã‚Â_x009d_ como produto turÃƒÆ’Ã‚Â­stico. O modelo ÃƒÆ’Ã‚Â© fundamentalmente conflitante e instÃƒÆ’Ã‚Â¡vel, suscitando dÃƒÆ’Ã‚Âºvidas quanto ÃƒÆ’Ã‚Â sua sustentabilidade a longo prazo. Ãƒâ€šÃ‚Â© 2017 Latin American Perspectives.</v>
      </c>
      <c r="J264" s="49">
        <f>if(isnumber(search("Yes",'2_all_summary'!$E263)),if(isnumber(search("Yes",'2_all_summary'!L263)),1,2),if(isnumber(search("No",'2_all_summary'!L263)),4,3))</f>
        <v>4</v>
      </c>
      <c r="K264" s="49">
        <f>if(isnumber(search("Yes",'2_all_summary'!$E263)),if(isnumber(search("Yes",'2_all_summary'!M263)),1,2),if(isnumber(search("No",'2_all_summary'!M263)),4,3))</f>
        <v>4</v>
      </c>
      <c r="L264" s="49">
        <f>if(isnumber(search("Yes",'2_all_summary'!$E263)),if(isnumber(search("Yes",'2_all_summary'!N263)),1,2),if(isnumber(search("No",'2_all_summary'!N263)),4,3))</f>
        <v>4</v>
      </c>
      <c r="M264" s="49">
        <f>if(isnumber(search("Yes",'2_all_summary'!$E263)),if(0&lt;'2_all_summary'!O263,1,2),if(0='2_all_summary'!O263,4,3))</f>
        <v>4</v>
      </c>
      <c r="N264" s="49">
        <f>if(isnumber(search("Yes",'2_all_summary'!$E263)),if(isnumber(search("Yes",'2_all_summary'!P263)),1,2),if(isnumber(search("No",'2_all_summary'!P263)),4,3))</f>
        <v>4</v>
      </c>
      <c r="O264" s="49">
        <f>if(isnumber(search("Yes",'2_all_summary'!$E263)),if(isnumber(search("Yes",'2_all_summary'!Q263)),1,2),if(isnumber(search("No",'2_all_summary'!Q263)),4,3))</f>
        <v>4</v>
      </c>
      <c r="P264" s="49">
        <f>if(isnumber(search("Yes",'2_all_summary'!$E263)),if(isnumber(search("Yes",'2_all_summary'!R263)),1,2),if(isnumber(search("No",'2_all_summary'!R263)),4,3))</f>
        <v>4</v>
      </c>
      <c r="Q264" s="49">
        <f>if(isnumber(search("Yes",'2_all_summary'!$E263)),if(0&lt;'2_all_summary'!S263,1,2),if(0='2_all_summary'!S263,4,3))</f>
        <v>4</v>
      </c>
      <c r="R264" s="49">
        <f>if(isnumber(search("Yes",'2_all_summary'!$E263)),if(isnumber(search("Yes",'2_all_summary'!T263)),1,2),if(isnumber(search("No",'2_all_summary'!T263)),4,3))</f>
        <v>4</v>
      </c>
    </row>
    <row r="265">
      <c r="G265" s="49"/>
      <c r="H265" s="49" t="str">
        <f>'2_all_summary'!C264</f>
        <v>Community-based tourism and the development of local small businesses in rural Baja California, Mexico</v>
      </c>
      <c r="I265" s="49" t="str">
        <f>'2_all_summary'!D264</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AutÃƒÆ’Ã‚Â³noma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Ãƒâ€šÃ‚Â© 2010 WIT Press.</v>
      </c>
      <c r="J265" s="49">
        <f>if(isnumber(search("Yes",'2_all_summary'!$E264)),if(isnumber(search("Yes",'2_all_summary'!L264)),1,2),if(isnumber(search("No",'2_all_summary'!L264)),4,3))</f>
        <v>4</v>
      </c>
      <c r="K265" s="49">
        <f>if(isnumber(search("Yes",'2_all_summary'!$E264)),if(isnumber(search("Yes",'2_all_summary'!M264)),1,2),if(isnumber(search("No",'2_all_summary'!M264)),4,3))</f>
        <v>4</v>
      </c>
      <c r="L265" s="49">
        <f>if(isnumber(search("Yes",'2_all_summary'!$E264)),if(isnumber(search("Yes",'2_all_summary'!N264)),1,2),if(isnumber(search("No",'2_all_summary'!N264)),4,3))</f>
        <v>4</v>
      </c>
      <c r="M265" s="49">
        <f>if(isnumber(search("Yes",'2_all_summary'!$E264)),if(0&lt;'2_all_summary'!O264,1,2),if(0='2_all_summary'!O264,4,3))</f>
        <v>4</v>
      </c>
      <c r="N265" s="49">
        <f>if(isnumber(search("Yes",'2_all_summary'!$E264)),if(isnumber(search("Yes",'2_all_summary'!P264)),1,2),if(isnumber(search("No",'2_all_summary'!P264)),4,3))</f>
        <v>4</v>
      </c>
      <c r="O265" s="49">
        <f>if(isnumber(search("Yes",'2_all_summary'!$E264)),if(isnumber(search("Yes",'2_all_summary'!Q264)),1,2),if(isnumber(search("No",'2_all_summary'!Q264)),4,3))</f>
        <v>4</v>
      </c>
      <c r="P265" s="49">
        <f>if(isnumber(search("Yes",'2_all_summary'!$E264)),if(isnumber(search("Yes",'2_all_summary'!R264)),1,2),if(isnumber(search("No",'2_all_summary'!R264)),4,3))</f>
        <v>4</v>
      </c>
      <c r="Q265" s="49">
        <f>if(isnumber(search("Yes",'2_all_summary'!$E264)),if(0&lt;'2_all_summary'!S264,1,2),if(0='2_all_summary'!S264,4,3))</f>
        <v>4</v>
      </c>
      <c r="R265" s="49">
        <f>if(isnumber(search("Yes",'2_all_summary'!$E264)),if(isnumber(search("Yes",'2_all_summary'!T264)),1,2),if(isnumber(search("No",'2_all_summary'!T264)),4,3))</f>
        <v>4</v>
      </c>
    </row>
    <row r="266">
      <c r="G266" s="49"/>
      <c r="H266" s="49" t="str">
        <f>'2_all_summary'!C265</f>
        <v>Community-based watershed restoration in He'eia (He'eia ahupua'a), O'ahu, Hawaiian Islands</v>
      </c>
      <c r="I266" s="49" t="str">
        <f>'2_all_summary'!D265</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Ãƒâ€šÃ‚Â© 2017 by the Regents of the University of California.</v>
      </c>
      <c r="J266" s="49">
        <f>if(isnumber(search("Yes",'2_all_summary'!$E265)),if(isnumber(search("Yes",'2_all_summary'!L265)),1,2),if(isnumber(search("No",'2_all_summary'!L265)),4,3))</f>
        <v>4</v>
      </c>
      <c r="K266" s="49">
        <f>if(isnumber(search("Yes",'2_all_summary'!$E265)),if(isnumber(search("Yes",'2_all_summary'!M265)),1,2),if(isnumber(search("No",'2_all_summary'!M265)),4,3))</f>
        <v>4</v>
      </c>
      <c r="L266" s="49">
        <f>if(isnumber(search("Yes",'2_all_summary'!$E265)),if(isnumber(search("Yes",'2_all_summary'!N265)),1,2),if(isnumber(search("No",'2_all_summary'!N265)),4,3))</f>
        <v>4</v>
      </c>
      <c r="M266" s="49">
        <f>if(isnumber(search("Yes",'2_all_summary'!$E265)),if(0&lt;'2_all_summary'!O265,1,2),if(0='2_all_summary'!O265,4,3))</f>
        <v>4</v>
      </c>
      <c r="N266" s="49">
        <f>if(isnumber(search("Yes",'2_all_summary'!$E265)),if(isnumber(search("Yes",'2_all_summary'!P265)),1,2),if(isnumber(search("No",'2_all_summary'!P265)),4,3))</f>
        <v>4</v>
      </c>
      <c r="O266" s="49">
        <f>if(isnumber(search("Yes",'2_all_summary'!$E265)),if(isnumber(search("Yes",'2_all_summary'!Q265)),1,2),if(isnumber(search("No",'2_all_summary'!Q265)),4,3))</f>
        <v>4</v>
      </c>
      <c r="P266" s="49">
        <f>if(isnumber(search("Yes",'2_all_summary'!$E265)),if(isnumber(search("Yes",'2_all_summary'!R265)),1,2),if(isnumber(search("No",'2_all_summary'!R265)),4,3))</f>
        <v>4</v>
      </c>
      <c r="Q266" s="49">
        <f>if(isnumber(search("Yes",'2_all_summary'!$E265)),if(0&lt;'2_all_summary'!S265,1,2),if(0='2_all_summary'!S265,4,3))</f>
        <v>4</v>
      </c>
      <c r="R266" s="49">
        <f>if(isnumber(search("Yes",'2_all_summary'!$E265)),if(isnumber(search("Yes",'2_all_summary'!T265)),1,2),if(isnumber(search("No",'2_all_summary'!T265)),4,3))</f>
        <v>4</v>
      </c>
    </row>
    <row r="267">
      <c r="G267" s="49"/>
      <c r="H267" s="49" t="str">
        <f>'2_all_summary'!C266</f>
        <v>Community-level analysis of correlated fish production in fisheries and aquaculture: The case of Japan</v>
      </c>
      <c r="I267" s="49" t="str">
        <f>'2_all_summary'!D266</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communitiesÃƒÂ¢Ã¢â€šÂ¬Ã¢â€žÂ¢ ability to flexibly adjust the production mix between the two is also crucial to enhance communitiesÃƒÂ¢Ã¢â€šÂ¬Ã¢â€žÂ¢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Ãƒâ€šÃ‚Â© 2020 Elsevier Ltd</v>
      </c>
      <c r="J267" s="49">
        <f>if(isnumber(search("Yes",'2_all_summary'!$E266)),if(isnumber(search("Yes",'2_all_summary'!L266)),1,2),if(isnumber(search("No",'2_all_summary'!L266)),4,3))</f>
        <v>4</v>
      </c>
      <c r="K267" s="49">
        <f>if(isnumber(search("Yes",'2_all_summary'!$E266)),if(isnumber(search("Yes",'2_all_summary'!M266)),1,2),if(isnumber(search("No",'2_all_summary'!M266)),4,3))</f>
        <v>4</v>
      </c>
      <c r="L267" s="49">
        <f>if(isnumber(search("Yes",'2_all_summary'!$E266)),if(isnumber(search("Yes",'2_all_summary'!N266)),1,2),if(isnumber(search("No",'2_all_summary'!N266)),4,3))</f>
        <v>4</v>
      </c>
      <c r="M267" s="49">
        <f>if(isnumber(search("Yes",'2_all_summary'!$E266)),if(0&lt;'2_all_summary'!O266,1,2),if(0='2_all_summary'!O266,4,3))</f>
        <v>4</v>
      </c>
      <c r="N267" s="49">
        <f>if(isnumber(search("Yes",'2_all_summary'!$E266)),if(isnumber(search("Yes",'2_all_summary'!P266)),1,2),if(isnumber(search("No",'2_all_summary'!P266)),4,3))</f>
        <v>4</v>
      </c>
      <c r="O267" s="49">
        <f>if(isnumber(search("Yes",'2_all_summary'!$E266)),if(isnumber(search("Yes",'2_all_summary'!Q266)),1,2),if(isnumber(search("No",'2_all_summary'!Q266)),4,3))</f>
        <v>4</v>
      </c>
      <c r="P267" s="49">
        <f>if(isnumber(search("Yes",'2_all_summary'!$E266)),if(isnumber(search("Yes",'2_all_summary'!R266)),1,2),if(isnumber(search("No",'2_all_summary'!R266)),4,3))</f>
        <v>4</v>
      </c>
      <c r="Q267" s="49">
        <f>if(isnumber(search("Yes",'2_all_summary'!$E266)),if(0&lt;'2_all_summary'!S266,1,2),if(0='2_all_summary'!S266,4,3))</f>
        <v>4</v>
      </c>
      <c r="R267" s="49">
        <f>if(isnumber(search("Yes",'2_all_summary'!$E266)),if(isnumber(search("Yes",'2_all_summary'!T266)),1,2),if(isnumber(search("No",'2_all_summary'!T266)),4,3))</f>
        <v>4</v>
      </c>
    </row>
    <row r="268">
      <c r="G268" s="49"/>
      <c r="H268" s="49" t="str">
        <f>'2_all_summary'!C267</f>
        <v>CommunityÃƒÂ¢Ã¢â€šÂ¬Ã‚Â_x0090_based coral reef management on San Salvador Island, the Philippines</v>
      </c>
      <c r="I268" s="49" t="str">
        <f>'2_all_summary'!D267</f>
        <v>The Marine Conservation Project for San Salvador Island, Zambales (MCPSS) was initiated in 1988. The primary goal was to organize a communityÃƒÂ¢Ã¢â€šÂ¬Ã‚Â_x0090_based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125ÃƒÂ¢Ã¢â€šÂ¬Ã‚Â_x0090_ha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Ãƒâ€šÃ‚Â© 1994 Taylor &amp; Francis Group, LLC.</v>
      </c>
      <c r="J268" s="49">
        <f>if(isnumber(search("Yes",'2_all_summary'!$E267)),if(isnumber(search("Yes",'2_all_summary'!L267)),1,2),if(isnumber(search("No",'2_all_summary'!L267)),4,3))</f>
        <v>4</v>
      </c>
      <c r="K268" s="49">
        <f>if(isnumber(search("Yes",'2_all_summary'!$E267)),if(isnumber(search("Yes",'2_all_summary'!M267)),1,2),if(isnumber(search("No",'2_all_summary'!M267)),4,3))</f>
        <v>4</v>
      </c>
      <c r="L268" s="49">
        <f>if(isnumber(search("Yes",'2_all_summary'!$E267)),if(isnumber(search("Yes",'2_all_summary'!N267)),1,2),if(isnumber(search("No",'2_all_summary'!N267)),4,3))</f>
        <v>4</v>
      </c>
      <c r="M268" s="49">
        <f>if(isnumber(search("Yes",'2_all_summary'!$E267)),if(0&lt;'2_all_summary'!O267,1,2),if(0='2_all_summary'!O267,4,3))</f>
        <v>4</v>
      </c>
      <c r="N268" s="49">
        <f>if(isnumber(search("Yes",'2_all_summary'!$E267)),if(isnumber(search("Yes",'2_all_summary'!P267)),1,2),if(isnumber(search("No",'2_all_summary'!P267)),4,3))</f>
        <v>4</v>
      </c>
      <c r="O268" s="49">
        <f>if(isnumber(search("Yes",'2_all_summary'!$E267)),if(isnumber(search("Yes",'2_all_summary'!Q267)),1,2),if(isnumber(search("No",'2_all_summary'!Q267)),4,3))</f>
        <v>4</v>
      </c>
      <c r="P268" s="49">
        <f>if(isnumber(search("Yes",'2_all_summary'!$E267)),if(isnumber(search("Yes",'2_all_summary'!R267)),1,2),if(isnumber(search("No",'2_all_summary'!R267)),4,3))</f>
        <v>4</v>
      </c>
      <c r="Q268" s="49">
        <f>if(isnumber(search("Yes",'2_all_summary'!$E267)),if(0&lt;'2_all_summary'!S267,1,2),if(0='2_all_summary'!S267,4,3))</f>
        <v>4</v>
      </c>
      <c r="R268" s="49">
        <f>if(isnumber(search("Yes",'2_all_summary'!$E267)),if(isnumber(search("Yes",'2_all_summary'!T267)),1,2),if(isnumber(search("No",'2_all_summary'!T267)),4,3))</f>
        <v>4</v>
      </c>
    </row>
    <row r="269">
      <c r="G269" s="49"/>
      <c r="H269" s="49" t="str">
        <f>'2_all_summary'!C268</f>
        <v>CommunityÃƒÂ¢Ã¢â€šÂ¬Ã‚Â_x0090_based Fisheries Management, Tradition and the Challenges of Development in Marovo, Solomon Islands</v>
      </c>
      <c r="I269" s="49" t="str">
        <f>'2_all_summary'!D268</f>
        <v>This study examines traditional fisheriesÃƒÂ¢Ã¢â€šÂ¬Ã‚Â_x0090_related resource management through a case in which local communities, from a basis of customary, ÃƒÂ¢Ã¢â€šÂ¬Ã‹Å“common propertyÃƒÂ¢Ã¢â€šÂ¬Ã¢â€žÂ¢ control over the sea and its resources, handle a multitude of development issues. Presenting first some important issues relating to people's role in fisheries management and to the ÃƒÂ¢Ã¢â€šÂ¬Ã‹Å“common propertyÃƒÂ¢Ã¢â€šÂ¬Ã¢â€žÂ¢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largeÃƒÂ¢Ã¢â€šÂ¬Ã‚Â_x0090_scale resource development enterprises. Ãƒâ€šÃ‚Â© 1994 Institute of Social Studies</v>
      </c>
      <c r="J269" s="49">
        <f>if(isnumber(search("Yes",'2_all_summary'!$E268)),if(isnumber(search("Yes",'2_all_summary'!L268)),1,2),if(isnumber(search("No",'2_all_summary'!L268)),4,3))</f>
        <v>1</v>
      </c>
      <c r="K269" s="49">
        <f>if(isnumber(search("Yes",'2_all_summary'!$E268)),if(isnumber(search("Yes",'2_all_summary'!M268)),1,2),if(isnumber(search("No",'2_all_summary'!M268)),4,3))</f>
        <v>1</v>
      </c>
      <c r="L269" s="49">
        <f>if(isnumber(search("Yes",'2_all_summary'!$E268)),if(isnumber(search("Yes",'2_all_summary'!N268)),1,2),if(isnumber(search("No",'2_all_summary'!N268)),4,3))</f>
        <v>1</v>
      </c>
      <c r="M269" s="49">
        <f>if(isnumber(search("Yes",'2_all_summary'!$E268)),if(0&lt;'2_all_summary'!O268,1,2),if(0='2_all_summary'!O268,4,3))</f>
        <v>1</v>
      </c>
      <c r="N269" s="49">
        <f>if(isnumber(search("Yes",'2_all_summary'!$E268)),if(isnumber(search("Yes",'2_all_summary'!P268)),1,2),if(isnumber(search("No",'2_all_summary'!P268)),4,3))</f>
        <v>1</v>
      </c>
      <c r="O269" s="49">
        <f>if(isnumber(search("Yes",'2_all_summary'!$E268)),if(isnumber(search("Yes",'2_all_summary'!Q268)),1,2),if(isnumber(search("No",'2_all_summary'!Q268)),4,3))</f>
        <v>1</v>
      </c>
      <c r="P269" s="49">
        <f>if(isnumber(search("Yes",'2_all_summary'!$E268)),if(isnumber(search("Yes",'2_all_summary'!R268)),1,2),if(isnumber(search("No",'2_all_summary'!R268)),4,3))</f>
        <v>1</v>
      </c>
      <c r="Q269" s="49">
        <f>if(isnumber(search("Yes",'2_all_summary'!$E268)),if(0&lt;'2_all_summary'!S268,1,2),if(0='2_all_summary'!S268,4,3))</f>
        <v>1</v>
      </c>
      <c r="R269" s="49">
        <f>if(isnumber(search("Yes",'2_all_summary'!$E268)),if(isnumber(search("Yes",'2_all_summary'!T268)),1,2),if(isnumber(search("No",'2_all_summary'!T268)),4,3))</f>
        <v>1</v>
      </c>
    </row>
    <row r="270">
      <c r="G270" s="49"/>
      <c r="H270" s="49" t="str">
        <f>'2_all_summary'!C269</f>
        <v>Comparing five methods for quantifying abundance and diversity of fish assemblages in seagrass habitat</v>
      </c>
      <c r="I270" s="49" t="str">
        <f>'2_all_summary'!D269</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Ãƒâ€šÃ‚Â© 2021</v>
      </c>
      <c r="J270" s="49">
        <f>if(isnumber(search("Yes",'2_all_summary'!$E269)),if(isnumber(search("Yes",'2_all_summary'!L269)),1,2),if(isnumber(search("No",'2_all_summary'!L269)),4,3))</f>
        <v>4</v>
      </c>
      <c r="K270" s="49">
        <f>if(isnumber(search("Yes",'2_all_summary'!$E269)),if(isnumber(search("Yes",'2_all_summary'!M269)),1,2),if(isnumber(search("No",'2_all_summary'!M269)),4,3))</f>
        <v>4</v>
      </c>
      <c r="L270" s="49">
        <f>if(isnumber(search("Yes",'2_all_summary'!$E269)),if(isnumber(search("Yes",'2_all_summary'!N269)),1,2),if(isnumber(search("No",'2_all_summary'!N269)),4,3))</f>
        <v>4</v>
      </c>
      <c r="M270" s="49">
        <f>if(isnumber(search("Yes",'2_all_summary'!$E269)),if(0&lt;'2_all_summary'!O269,1,2),if(0='2_all_summary'!O269,4,3))</f>
        <v>4</v>
      </c>
      <c r="N270" s="49">
        <f>if(isnumber(search("Yes",'2_all_summary'!$E269)),if(isnumber(search("Yes",'2_all_summary'!P269)),1,2),if(isnumber(search("No",'2_all_summary'!P269)),4,3))</f>
        <v>4</v>
      </c>
      <c r="O270" s="49">
        <f>if(isnumber(search("Yes",'2_all_summary'!$E269)),if(isnumber(search("Yes",'2_all_summary'!Q269)),1,2),if(isnumber(search("No",'2_all_summary'!Q269)),4,3))</f>
        <v>4</v>
      </c>
      <c r="P270" s="49">
        <f>if(isnumber(search("Yes",'2_all_summary'!$E269)),if(isnumber(search("Yes",'2_all_summary'!R269)),1,2),if(isnumber(search("No",'2_all_summary'!R269)),4,3))</f>
        <v>4</v>
      </c>
      <c r="Q270" s="49">
        <f>if(isnumber(search("Yes",'2_all_summary'!$E269)),if(0&lt;'2_all_summary'!S269,1,2),if(0='2_all_summary'!S269,4,3))</f>
        <v>4</v>
      </c>
      <c r="R270" s="49">
        <f>if(isnumber(search("Yes",'2_all_summary'!$E269)),if(isnumber(search("Yes",'2_all_summary'!T269)),1,2),if(isnumber(search("No",'2_all_summary'!T269)),4,3))</f>
        <v>4</v>
      </c>
    </row>
    <row r="271">
      <c r="G271" s="49"/>
      <c r="H271" s="49" t="str">
        <f>'2_all_summary'!C270</f>
        <v>Comparison of fish detections, community diversity, and relative abundance using environmental DNA metabarcoding and traditional gears</v>
      </c>
      <c r="I271" s="49" t="str">
        <f>'2_all_summary'!D270</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ÃƒÂ¢Ã¢â€šÂ¬Ã‹Å“barcodesÃƒÂ¢Ã¢â€šÂ¬Ã¢â€žÂ¢.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ÃƒÂ¢Ã¢â€šÂ¬Ã¢â‚¬Å“ 1,728 ha) in Michigan, USA were sampled using a variety of traditional fisheries gears to characterize fish community composition. Environmental DNAs from surface (33 Ãƒâ€šÃ‚Â± 6, mean Ãƒâ€šÃ‚Â± 1 SD) and benthic (14 Ãƒâ€šÃ‚Â±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ÃƒÂ¢Ã¢â€šÂ¬Ã¢â‚¬Å“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Ãƒâ€šÃ‚Â© 2019 The Authors. Environmental DNA published by John Wiley &amp; Sons Ltd</v>
      </c>
      <c r="J271" s="49">
        <f>if(isnumber(search("Yes",'2_all_summary'!$E270)),if(isnumber(search("Yes",'2_all_summary'!L270)),1,2),if(isnumber(search("No",'2_all_summary'!L270)),4,3))</f>
        <v>4</v>
      </c>
      <c r="K271" s="49">
        <f>if(isnumber(search("Yes",'2_all_summary'!$E270)),if(isnumber(search("Yes",'2_all_summary'!M270)),1,2),if(isnumber(search("No",'2_all_summary'!M270)),4,3))</f>
        <v>4</v>
      </c>
      <c r="L271" s="49">
        <f>if(isnumber(search("Yes",'2_all_summary'!$E270)),if(isnumber(search("Yes",'2_all_summary'!N270)),1,2),if(isnumber(search("No",'2_all_summary'!N270)),4,3))</f>
        <v>4</v>
      </c>
      <c r="M271" s="49">
        <f>if(isnumber(search("Yes",'2_all_summary'!$E270)),if(0&lt;'2_all_summary'!O270,1,2),if(0='2_all_summary'!O270,4,3))</f>
        <v>4</v>
      </c>
      <c r="N271" s="49">
        <f>if(isnumber(search("Yes",'2_all_summary'!$E270)),if(isnumber(search("Yes",'2_all_summary'!P270)),1,2),if(isnumber(search("No",'2_all_summary'!P270)),4,3))</f>
        <v>4</v>
      </c>
      <c r="O271" s="49">
        <f>if(isnumber(search("Yes",'2_all_summary'!$E270)),if(isnumber(search("Yes",'2_all_summary'!Q270)),1,2),if(isnumber(search("No",'2_all_summary'!Q270)),4,3))</f>
        <v>4</v>
      </c>
      <c r="P271" s="49">
        <f>if(isnumber(search("Yes",'2_all_summary'!$E270)),if(isnumber(search("Yes",'2_all_summary'!R270)),1,2),if(isnumber(search("No",'2_all_summary'!R270)),4,3))</f>
        <v>4</v>
      </c>
      <c r="Q271" s="49">
        <f>if(isnumber(search("Yes",'2_all_summary'!$E270)),if(0&lt;'2_all_summary'!S270,1,2),if(0='2_all_summary'!S270,4,3))</f>
        <v>4</v>
      </c>
      <c r="R271" s="49">
        <f>if(isnumber(search("Yes",'2_all_summary'!$E270)),if(isnumber(search("Yes",'2_all_summary'!T270)),1,2),if(isnumber(search("No",'2_all_summary'!T270)),4,3))</f>
        <v>4</v>
      </c>
    </row>
    <row r="272">
      <c r="G272" s="49"/>
      <c r="H272" s="49" t="str">
        <f>'2_all_summary'!C271</f>
        <v>Comparison of prone and upright, stereotactic, and tomosynthesis-guided biopsies with secondary analysis of ultrasound-occult architectural distortions</v>
      </c>
      <c r="I272" s="49" t="str">
        <f>'2_all_summary'!D271</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FisherÃƒÂ¢Ã¢â€šÂ¬Ã¢â€žÂ¢s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ÃƒÂ¢Ã¢â€šÂ¬Ã‚Â¢ Upright and prone stereotactic and tomosynthesis-guided breast biopsies were safe and effective in the community-practice setting. ÃƒÂ¢Ã¢â€šÂ¬Ã‚Â¢ The malignancy rate for ultrasound-occult architectural distortion of 20.7% confirms the management recommendation for biopsy. ÃƒÂ¢Ã¢â€šÂ¬Ã‚Â¢ Upright procedures were faster than prone procedures, and tomosynthesis-guided biopsy used fewer exposures than stereotactic biopsy. Ãƒâ€šÃ‚Â© 2023, The Author(s), under exclusive licence to European Society of Radiology.</v>
      </c>
      <c r="J272" s="49">
        <f>if(isnumber(search("Yes",'2_all_summary'!$E271)),if(isnumber(search("Yes",'2_all_summary'!L271)),1,2),if(isnumber(search("No",'2_all_summary'!L271)),4,3))</f>
        <v>4</v>
      </c>
      <c r="K272" s="49">
        <f>if(isnumber(search("Yes",'2_all_summary'!$E271)),if(isnumber(search("Yes",'2_all_summary'!M271)),1,2),if(isnumber(search("No",'2_all_summary'!M271)),4,3))</f>
        <v>4</v>
      </c>
      <c r="L272" s="49">
        <f>if(isnumber(search("Yes",'2_all_summary'!$E271)),if(isnumber(search("Yes",'2_all_summary'!N271)),1,2),if(isnumber(search("No",'2_all_summary'!N271)),4,3))</f>
        <v>4</v>
      </c>
      <c r="M272" s="49">
        <f>if(isnumber(search("Yes",'2_all_summary'!$E271)),if(0&lt;'2_all_summary'!O271,1,2),if(0='2_all_summary'!O271,4,3))</f>
        <v>4</v>
      </c>
      <c r="N272" s="49">
        <f>if(isnumber(search("Yes",'2_all_summary'!$E271)),if(isnumber(search("Yes",'2_all_summary'!P271)),1,2),if(isnumber(search("No",'2_all_summary'!P271)),4,3))</f>
        <v>4</v>
      </c>
      <c r="O272" s="49">
        <f>if(isnumber(search("Yes",'2_all_summary'!$E271)),if(isnumber(search("Yes",'2_all_summary'!Q271)),1,2),if(isnumber(search("No",'2_all_summary'!Q271)),4,3))</f>
        <v>4</v>
      </c>
      <c r="P272" s="49">
        <f>if(isnumber(search("Yes",'2_all_summary'!$E271)),if(isnumber(search("Yes",'2_all_summary'!R271)),1,2),if(isnumber(search("No",'2_all_summary'!R271)),4,3))</f>
        <v>4</v>
      </c>
      <c r="Q272" s="49">
        <f>if(isnumber(search("Yes",'2_all_summary'!$E271)),if(0&lt;'2_all_summary'!S271,1,2),if(0='2_all_summary'!S271,4,3))</f>
        <v>4</v>
      </c>
      <c r="R272" s="49">
        <f>if(isnumber(search("Yes",'2_all_summary'!$E271)),if(isnumber(search("Yes",'2_all_summary'!T271)),1,2),if(isnumber(search("No",'2_all_summary'!T271)),4,3))</f>
        <v>4</v>
      </c>
    </row>
    <row r="273">
      <c r="G273" s="49"/>
      <c r="H273" s="49" t="str">
        <f>'2_all_summary'!C272</f>
        <v>Comparison of strategies to increase HIV testing among African-American gay, bisexual, and other men who have sex with men in Washington, DC</v>
      </c>
      <c r="I273" s="49" t="str">
        <f>'2_all_summary'!D272</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Ãƒâ€šÃ‚Â© 2013 Taylor &amp; Francis.</v>
      </c>
      <c r="J273" s="49">
        <f>if(isnumber(search("Yes",'2_all_summary'!$E272)),if(isnumber(search("Yes",'2_all_summary'!L272)),1,2),if(isnumber(search("No",'2_all_summary'!L272)),4,3))</f>
        <v>4</v>
      </c>
      <c r="K273" s="49">
        <f>if(isnumber(search("Yes",'2_all_summary'!$E272)),if(isnumber(search("Yes",'2_all_summary'!M272)),1,2),if(isnumber(search("No",'2_all_summary'!M272)),4,3))</f>
        <v>4</v>
      </c>
      <c r="L273" s="49">
        <f>if(isnumber(search("Yes",'2_all_summary'!$E272)),if(isnumber(search("Yes",'2_all_summary'!N272)),1,2),if(isnumber(search("No",'2_all_summary'!N272)),4,3))</f>
        <v>4</v>
      </c>
      <c r="M273" s="49">
        <f>if(isnumber(search("Yes",'2_all_summary'!$E272)),if(0&lt;'2_all_summary'!O272,1,2),if(0='2_all_summary'!O272,4,3))</f>
        <v>4</v>
      </c>
      <c r="N273" s="49">
        <f>if(isnumber(search("Yes",'2_all_summary'!$E272)),if(isnumber(search("Yes",'2_all_summary'!P272)),1,2),if(isnumber(search("No",'2_all_summary'!P272)),4,3))</f>
        <v>4</v>
      </c>
      <c r="O273" s="49">
        <f>if(isnumber(search("Yes",'2_all_summary'!$E272)),if(isnumber(search("Yes",'2_all_summary'!Q272)),1,2),if(isnumber(search("No",'2_all_summary'!Q272)),4,3))</f>
        <v>4</v>
      </c>
      <c r="P273" s="49">
        <f>if(isnumber(search("Yes",'2_all_summary'!$E272)),if(isnumber(search("Yes",'2_all_summary'!R272)),1,2),if(isnumber(search("No",'2_all_summary'!R272)),4,3))</f>
        <v>4</v>
      </c>
      <c r="Q273" s="49">
        <f>if(isnumber(search("Yes",'2_all_summary'!$E272)),if(0&lt;'2_all_summary'!S272,1,2),if(0='2_all_summary'!S272,4,3))</f>
        <v>4</v>
      </c>
      <c r="R273" s="49">
        <f>if(isnumber(search("Yes",'2_all_summary'!$E272)),if(isnumber(search("Yes",'2_all_summary'!T272)),1,2),if(isnumber(search("No",'2_all_summary'!T272)),4,3))</f>
        <v>4</v>
      </c>
    </row>
    <row r="274">
      <c r="G274" s="49"/>
      <c r="H274" s="49" t="str">
        <f>'2_all_summary'!C273</f>
        <v>Compliance and enforcement of community-based coastal resource management regulations in North Sulawesi, Indonesia</v>
      </c>
      <c r="I274" s="49" t="str">
        <f>'2_all_summary'!D273</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274" s="49">
        <f>if(isnumber(search("Yes",'2_all_summary'!$E273)),if(isnumber(search("Yes",'2_all_summary'!L273)),1,2),if(isnumber(search("No",'2_all_summary'!L273)),4,3))</f>
        <v>4</v>
      </c>
      <c r="K274" s="49">
        <f>if(isnumber(search("Yes",'2_all_summary'!$E273)),if(isnumber(search("Yes",'2_all_summary'!M273)),1,2),if(isnumber(search("No",'2_all_summary'!M273)),4,3))</f>
        <v>4</v>
      </c>
      <c r="L274" s="49">
        <f>if(isnumber(search("Yes",'2_all_summary'!$E273)),if(isnumber(search("Yes",'2_all_summary'!N273)),1,2),if(isnumber(search("No",'2_all_summary'!N273)),4,3))</f>
        <v>4</v>
      </c>
      <c r="M274" s="49">
        <f>if(isnumber(search("Yes",'2_all_summary'!$E273)),if(0&lt;'2_all_summary'!O273,1,2),if(0='2_all_summary'!O273,4,3))</f>
        <v>4</v>
      </c>
      <c r="N274" s="49">
        <f>if(isnumber(search("Yes",'2_all_summary'!$E273)),if(isnumber(search("Yes",'2_all_summary'!P273)),1,2),if(isnumber(search("No",'2_all_summary'!P273)),4,3))</f>
        <v>4</v>
      </c>
      <c r="O274" s="49">
        <f>if(isnumber(search("Yes",'2_all_summary'!$E273)),if(isnumber(search("Yes",'2_all_summary'!Q273)),1,2),if(isnumber(search("No",'2_all_summary'!Q273)),4,3))</f>
        <v>4</v>
      </c>
      <c r="P274" s="49">
        <f>if(isnumber(search("Yes",'2_all_summary'!$E273)),if(isnumber(search("Yes",'2_all_summary'!R273)),1,2),if(isnumber(search("No",'2_all_summary'!R273)),4,3))</f>
        <v>4</v>
      </c>
      <c r="Q274" s="49">
        <f>if(isnumber(search("Yes",'2_all_summary'!$E273)),if(0&lt;'2_all_summary'!S273,1,2),if(0='2_all_summary'!S273,4,3))</f>
        <v>4</v>
      </c>
      <c r="R274" s="49">
        <f>if(isnumber(search("Yes",'2_all_summary'!$E273)),if(isnumber(search("Yes",'2_all_summary'!T273)),1,2),if(isnumber(search("No",'2_all_summary'!T273)),4,3))</f>
        <v>4</v>
      </c>
    </row>
    <row r="275">
      <c r="G275" s="49"/>
      <c r="H275" s="49" t="str">
        <f>'2_all_summary'!C274</f>
        <v>Conditions for sustainability of small-scale fisheries in developing countries</v>
      </c>
      <c r="I275" s="49" t="str">
        <f>'2_all_summary'!D274</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Ãƒâ€šÃ‚Â© 2014 Elsevier B.V.</v>
      </c>
      <c r="J275" s="49">
        <f>if(isnumber(search("Yes",'2_all_summary'!$E274)),if(isnumber(search("Yes",'2_all_summary'!L274)),1,2),if(isnumber(search("No",'2_all_summary'!L274)),4,3))</f>
        <v>2</v>
      </c>
      <c r="K275" s="49">
        <f>if(isnumber(search("Yes",'2_all_summary'!$E274)),if(isnumber(search("Yes",'2_all_summary'!M274)),1,2),if(isnumber(search("No",'2_all_summary'!M274)),4,3))</f>
        <v>2</v>
      </c>
      <c r="L275" s="49">
        <f>if(isnumber(search("Yes",'2_all_summary'!$E274)),if(isnumber(search("Yes",'2_all_summary'!N274)),1,2),if(isnumber(search("No",'2_all_summary'!N274)),4,3))</f>
        <v>2</v>
      </c>
      <c r="M275" s="49">
        <f>if(isnumber(search("Yes",'2_all_summary'!$E274)),if(0&lt;'2_all_summary'!O274,1,2),if(0='2_all_summary'!O274,4,3))</f>
        <v>2</v>
      </c>
      <c r="N275" s="49">
        <f>if(isnumber(search("Yes",'2_all_summary'!$E274)),if(isnumber(search("Yes",'2_all_summary'!P274)),1,2),if(isnumber(search("No",'2_all_summary'!P274)),4,3))</f>
        <v>2</v>
      </c>
      <c r="O275" s="49">
        <f>if(isnumber(search("Yes",'2_all_summary'!$E274)),if(isnumber(search("Yes",'2_all_summary'!Q274)),1,2),if(isnumber(search("No",'2_all_summary'!Q274)),4,3))</f>
        <v>2</v>
      </c>
      <c r="P275" s="49">
        <f>if(isnumber(search("Yes",'2_all_summary'!$E274)),if(isnumber(search("Yes",'2_all_summary'!R274)),1,2),if(isnumber(search("No",'2_all_summary'!R274)),4,3))</f>
        <v>2</v>
      </c>
      <c r="Q275" s="49">
        <f>if(isnumber(search("Yes",'2_all_summary'!$E274)),if(0&lt;'2_all_summary'!S274,1,2),if(0='2_all_summary'!S274,4,3))</f>
        <v>2</v>
      </c>
      <c r="R275" s="49">
        <f>if(isnumber(search("Yes",'2_all_summary'!$E274)),if(isnumber(search("Yes",'2_all_summary'!T274)),1,2),if(isnumber(search("No",'2_all_summary'!T274)),4,3))</f>
        <v>2</v>
      </c>
    </row>
    <row r="276">
      <c r="G276" s="49"/>
      <c r="H276" s="49" t="str">
        <f>'2_all_summary'!C275</f>
        <v>Conflict and collective action in Tonle Sap fisheries: adapting governance to support community livelihoods</v>
      </c>
      <c r="I276" s="49" t="str">
        <f>'2_all_summary'!D275</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276" s="49">
        <f>if(isnumber(search("Yes",'2_all_summary'!$E275)),if(isnumber(search("Yes",'2_all_summary'!L275)),1,2),if(isnumber(search("No",'2_all_summary'!L275)),4,3))</f>
        <v>4</v>
      </c>
      <c r="K276" s="49">
        <f>if(isnumber(search("Yes",'2_all_summary'!$E275)),if(isnumber(search("Yes",'2_all_summary'!M275)),1,2),if(isnumber(search("No",'2_all_summary'!M275)),4,3))</f>
        <v>4</v>
      </c>
      <c r="L276" s="49">
        <f>if(isnumber(search("Yes",'2_all_summary'!$E275)),if(isnumber(search("Yes",'2_all_summary'!N275)),1,2),if(isnumber(search("No",'2_all_summary'!N275)),4,3))</f>
        <v>4</v>
      </c>
      <c r="M276" s="49">
        <f>if(isnumber(search("Yes",'2_all_summary'!$E275)),if(0&lt;'2_all_summary'!O275,1,2),if(0='2_all_summary'!O275,4,3))</f>
        <v>4</v>
      </c>
      <c r="N276" s="49">
        <f>if(isnumber(search("Yes",'2_all_summary'!$E275)),if(isnumber(search("Yes",'2_all_summary'!P275)),1,2),if(isnumber(search("No",'2_all_summary'!P275)),4,3))</f>
        <v>4</v>
      </c>
      <c r="O276" s="49">
        <f>if(isnumber(search("Yes",'2_all_summary'!$E275)),if(isnumber(search("Yes",'2_all_summary'!Q275)),1,2),if(isnumber(search("No",'2_all_summary'!Q275)),4,3))</f>
        <v>4</v>
      </c>
      <c r="P276" s="49">
        <f>if(isnumber(search("Yes",'2_all_summary'!$E275)),if(isnumber(search("Yes",'2_all_summary'!R275)),1,2),if(isnumber(search("No",'2_all_summary'!R275)),4,3))</f>
        <v>4</v>
      </c>
      <c r="Q276" s="49">
        <f>if(isnumber(search("Yes",'2_all_summary'!$E275)),if(0&lt;'2_all_summary'!S275,1,2),if(0='2_all_summary'!S275,4,3))</f>
        <v>4</v>
      </c>
      <c r="R276" s="49">
        <f>if(isnumber(search("Yes",'2_all_summary'!$E275)),if(isnumber(search("Yes",'2_all_summary'!T275)),1,2),if(isnumber(search("No",'2_all_summary'!T275)),4,3))</f>
        <v>4</v>
      </c>
    </row>
    <row r="277">
      <c r="G277" s="49"/>
      <c r="H277" s="49" t="str">
        <f>'2_all_summary'!C276</f>
        <v>Conservation and biomonitoring in the Vikramshila Gangetic Dolphin Sanctuary, Bihar, India</v>
      </c>
      <c r="I277" s="49" t="str">
        <f>'2_all_summary'!D276</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119.4Ãƒâ€šÃ‚Â±SD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Ãƒâ€šÃ‚Â© 2006 FFI.</v>
      </c>
      <c r="J277" s="49">
        <f>if(isnumber(search("Yes",'2_all_summary'!$E276)),if(isnumber(search("Yes",'2_all_summary'!L276)),1,2),if(isnumber(search("No",'2_all_summary'!L276)),4,3))</f>
        <v>4</v>
      </c>
      <c r="K277" s="49">
        <f>if(isnumber(search("Yes",'2_all_summary'!$E276)),if(isnumber(search("Yes",'2_all_summary'!M276)),1,2),if(isnumber(search("No",'2_all_summary'!M276)),4,3))</f>
        <v>4</v>
      </c>
      <c r="L277" s="49">
        <f>if(isnumber(search("Yes",'2_all_summary'!$E276)),if(isnumber(search("Yes",'2_all_summary'!N276)),1,2),if(isnumber(search("No",'2_all_summary'!N276)),4,3))</f>
        <v>4</v>
      </c>
      <c r="M277" s="49">
        <f>if(isnumber(search("Yes",'2_all_summary'!$E276)),if(0&lt;'2_all_summary'!O276,1,2),if(0='2_all_summary'!O276,4,3))</f>
        <v>4</v>
      </c>
      <c r="N277" s="49">
        <f>if(isnumber(search("Yes",'2_all_summary'!$E276)),if(isnumber(search("Yes",'2_all_summary'!P276)),1,2),if(isnumber(search("No",'2_all_summary'!P276)),4,3))</f>
        <v>4</v>
      </c>
      <c r="O277" s="49">
        <f>if(isnumber(search("Yes",'2_all_summary'!$E276)),if(isnumber(search("Yes",'2_all_summary'!Q276)),1,2),if(isnumber(search("No",'2_all_summary'!Q276)),4,3))</f>
        <v>4</v>
      </c>
      <c r="P277" s="49">
        <f>if(isnumber(search("Yes",'2_all_summary'!$E276)),if(isnumber(search("Yes",'2_all_summary'!R276)),1,2),if(isnumber(search("No",'2_all_summary'!R276)),4,3))</f>
        <v>4</v>
      </c>
      <c r="Q277" s="49">
        <f>if(isnumber(search("Yes",'2_all_summary'!$E276)),if(0&lt;'2_all_summary'!S276,1,2),if(0='2_all_summary'!S276,4,3))</f>
        <v>4</v>
      </c>
      <c r="R277" s="49">
        <f>if(isnumber(search("Yes",'2_all_summary'!$E276)),if(isnumber(search("Yes",'2_all_summary'!T276)),1,2),if(isnumber(search("No",'2_all_summary'!T276)),4,3))</f>
        <v>4</v>
      </c>
    </row>
    <row r="278">
      <c r="G278" s="49"/>
      <c r="H278" s="49" t="str">
        <f>'2_all_summary'!C277</f>
        <v>Conservation and Preservation for Endangered Mangrove Species: Comprehensive Case Study of Swamp Forest on North Coast Area of Malaysia</v>
      </c>
      <c r="I278" s="49" t="str">
        <f>'2_all_summary'!D277</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Ãƒâ€šÃ‚Â© Ilmu Kelautan, UNDIP.</v>
      </c>
      <c r="J278" s="49">
        <f>if(isnumber(search("Yes",'2_all_summary'!$E277)),if(isnumber(search("Yes",'2_all_summary'!L277)),1,2),if(isnumber(search("No",'2_all_summary'!L277)),4,3))</f>
        <v>4</v>
      </c>
      <c r="K278" s="49">
        <f>if(isnumber(search("Yes",'2_all_summary'!$E277)),if(isnumber(search("Yes",'2_all_summary'!M277)),1,2),if(isnumber(search("No",'2_all_summary'!M277)),4,3))</f>
        <v>4</v>
      </c>
      <c r="L278" s="49">
        <f>if(isnumber(search("Yes",'2_all_summary'!$E277)),if(isnumber(search("Yes",'2_all_summary'!N277)),1,2),if(isnumber(search("No",'2_all_summary'!N277)),4,3))</f>
        <v>4</v>
      </c>
      <c r="M278" s="49">
        <f>if(isnumber(search("Yes",'2_all_summary'!$E277)),if(0&lt;'2_all_summary'!O277,1,2),if(0='2_all_summary'!O277,4,3))</f>
        <v>4</v>
      </c>
      <c r="N278" s="49">
        <f>if(isnumber(search("Yes",'2_all_summary'!$E277)),if(isnumber(search("Yes",'2_all_summary'!P277)),1,2),if(isnumber(search("No",'2_all_summary'!P277)),4,3))</f>
        <v>4</v>
      </c>
      <c r="O278" s="49">
        <f>if(isnumber(search("Yes",'2_all_summary'!$E277)),if(isnumber(search("Yes",'2_all_summary'!Q277)),1,2),if(isnumber(search("No",'2_all_summary'!Q277)),4,3))</f>
        <v>4</v>
      </c>
      <c r="P278" s="49">
        <f>if(isnumber(search("Yes",'2_all_summary'!$E277)),if(isnumber(search("Yes",'2_all_summary'!R277)),1,2),if(isnumber(search("No",'2_all_summary'!R277)),4,3))</f>
        <v>4</v>
      </c>
      <c r="Q278" s="49">
        <f>if(isnumber(search("Yes",'2_all_summary'!$E277)),if(0&lt;'2_all_summary'!S277,1,2),if(0='2_all_summary'!S277,4,3))</f>
        <v>4</v>
      </c>
      <c r="R278" s="49">
        <f>if(isnumber(search("Yes",'2_all_summary'!$E277)),if(isnumber(search("Yes",'2_all_summary'!T277)),1,2),if(isnumber(search("No",'2_all_summary'!T277)),4,3))</f>
        <v>4</v>
      </c>
    </row>
    <row r="279">
      <c r="G279" s="49"/>
      <c r="H279" s="49" t="str">
        <f>'2_all_summary'!C278</f>
        <v>Conservation in a Crisis: Marine Resource Management Authority and Legitimacy during Political Instability in Madagascar</v>
      </c>
      <c r="I279" s="49" t="str">
        <f>'2_all_summary'!D278</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Ãƒâ€šÃ‚Â© Kelly 2019.</v>
      </c>
      <c r="J279" s="49">
        <f>if(isnumber(search("Yes",'2_all_summary'!$E278)),if(isnumber(search("Yes",'2_all_summary'!L278)),1,2),if(isnumber(search("No",'2_all_summary'!L278)),4,3))</f>
        <v>4</v>
      </c>
      <c r="K279" s="49">
        <f>if(isnumber(search("Yes",'2_all_summary'!$E278)),if(isnumber(search("Yes",'2_all_summary'!M278)),1,2),if(isnumber(search("No",'2_all_summary'!M278)),4,3))</f>
        <v>4</v>
      </c>
      <c r="L279" s="49">
        <f>if(isnumber(search("Yes",'2_all_summary'!$E278)),if(isnumber(search("Yes",'2_all_summary'!N278)),1,2),if(isnumber(search("No",'2_all_summary'!N278)),4,3))</f>
        <v>4</v>
      </c>
      <c r="M279" s="49">
        <f>if(isnumber(search("Yes",'2_all_summary'!$E278)),if(0&lt;'2_all_summary'!O278,1,2),if(0='2_all_summary'!O278,4,3))</f>
        <v>4</v>
      </c>
      <c r="N279" s="49">
        <f>if(isnumber(search("Yes",'2_all_summary'!$E278)),if(isnumber(search("Yes",'2_all_summary'!P278)),1,2),if(isnumber(search("No",'2_all_summary'!P278)),4,3))</f>
        <v>4</v>
      </c>
      <c r="O279" s="49">
        <f>if(isnumber(search("Yes",'2_all_summary'!$E278)),if(isnumber(search("Yes",'2_all_summary'!Q278)),1,2),if(isnumber(search("No",'2_all_summary'!Q278)),4,3))</f>
        <v>4</v>
      </c>
      <c r="P279" s="49">
        <f>if(isnumber(search("Yes",'2_all_summary'!$E278)),if(isnumber(search("Yes",'2_all_summary'!R278)),1,2),if(isnumber(search("No",'2_all_summary'!R278)),4,3))</f>
        <v>4</v>
      </c>
      <c r="Q279" s="49">
        <f>if(isnumber(search("Yes",'2_all_summary'!$E278)),if(0&lt;'2_all_summary'!S278,1,2),if(0='2_all_summary'!S278,4,3))</f>
        <v>4</v>
      </c>
      <c r="R279" s="49">
        <f>if(isnumber(search("Yes",'2_all_summary'!$E278)),if(isnumber(search("Yes",'2_all_summary'!T278)),1,2),if(isnumber(search("No",'2_all_summary'!T278)),4,3))</f>
        <v>4</v>
      </c>
    </row>
    <row r="280">
      <c r="G280" s="49"/>
      <c r="H280" s="49" t="str">
        <f>'2_all_summary'!C279</f>
        <v>Conservation needs of the dugong Dugong dugon in Cambodia and Phu Quoc Island, Vietnam</v>
      </c>
      <c r="I280" s="49" t="str">
        <f>'2_all_summary'!D279</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Ãƒâ€šÃ‚Â© 2008 Fauna and Flora International.</v>
      </c>
      <c r="J280" s="49">
        <f>if(isnumber(search("Yes",'2_all_summary'!$E279)),if(isnumber(search("Yes",'2_all_summary'!L279)),1,2),if(isnumber(search("No",'2_all_summary'!L279)),4,3))</f>
        <v>4</v>
      </c>
      <c r="K280" s="49">
        <f>if(isnumber(search("Yes",'2_all_summary'!$E279)),if(isnumber(search("Yes",'2_all_summary'!M279)),1,2),if(isnumber(search("No",'2_all_summary'!M279)),4,3))</f>
        <v>4</v>
      </c>
      <c r="L280" s="49">
        <f>if(isnumber(search("Yes",'2_all_summary'!$E279)),if(isnumber(search("Yes",'2_all_summary'!N279)),1,2),if(isnumber(search("No",'2_all_summary'!N279)),4,3))</f>
        <v>4</v>
      </c>
      <c r="M280" s="49">
        <f>if(isnumber(search("Yes",'2_all_summary'!$E279)),if(0&lt;'2_all_summary'!O279,1,2),if(0='2_all_summary'!O279,4,3))</f>
        <v>4</v>
      </c>
      <c r="N280" s="49">
        <f>if(isnumber(search("Yes",'2_all_summary'!$E279)),if(isnumber(search("Yes",'2_all_summary'!P279)),1,2),if(isnumber(search("No",'2_all_summary'!P279)),4,3))</f>
        <v>4</v>
      </c>
      <c r="O280" s="49">
        <f>if(isnumber(search("Yes",'2_all_summary'!$E279)),if(isnumber(search("Yes",'2_all_summary'!Q279)),1,2),if(isnumber(search("No",'2_all_summary'!Q279)),4,3))</f>
        <v>4</v>
      </c>
      <c r="P280" s="49">
        <f>if(isnumber(search("Yes",'2_all_summary'!$E279)),if(isnumber(search("Yes",'2_all_summary'!R279)),1,2),if(isnumber(search("No",'2_all_summary'!R279)),4,3))</f>
        <v>4</v>
      </c>
      <c r="Q280" s="49">
        <f>if(isnumber(search("Yes",'2_all_summary'!$E279)),if(0&lt;'2_all_summary'!S279,1,2),if(0='2_all_summary'!S279,4,3))</f>
        <v>4</v>
      </c>
      <c r="R280" s="49">
        <f>if(isnumber(search("Yes",'2_all_summary'!$E279)),if(isnumber(search("Yes",'2_all_summary'!T279)),1,2),if(isnumber(search("No",'2_all_summary'!T279)),4,3))</f>
        <v>4</v>
      </c>
    </row>
    <row r="281">
      <c r="G281" s="49"/>
      <c r="H281" s="49" t="str">
        <f>'2_all_summary'!C280</f>
        <v>Conservation of a river for biodiversity and ecosystem services: the case of the Halda ÃƒÂ¢Ã¢â€šÂ¬Ã¢â‚¬Å“ the unique river of Chittagong, Bangladesh</v>
      </c>
      <c r="I281" s="49" t="str">
        <f>'2_all_summary'!D280</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Ãƒâ€šÃ‚Â© 2015 International Association for Hydro-Environment Engineering and Research.</v>
      </c>
      <c r="J281" s="49">
        <f>if(isnumber(search("Yes",'2_all_summary'!$E280)),if(isnumber(search("Yes",'2_all_summary'!L280)),1,2),if(isnumber(search("No",'2_all_summary'!L280)),4,3))</f>
        <v>4</v>
      </c>
      <c r="K281" s="49">
        <f>if(isnumber(search("Yes",'2_all_summary'!$E280)),if(isnumber(search("Yes",'2_all_summary'!M280)),1,2),if(isnumber(search("No",'2_all_summary'!M280)),4,3))</f>
        <v>4</v>
      </c>
      <c r="L281" s="49">
        <f>if(isnumber(search("Yes",'2_all_summary'!$E280)),if(isnumber(search("Yes",'2_all_summary'!N280)),1,2),if(isnumber(search("No",'2_all_summary'!N280)),4,3))</f>
        <v>4</v>
      </c>
      <c r="M281" s="49">
        <f>if(isnumber(search("Yes",'2_all_summary'!$E280)),if(0&lt;'2_all_summary'!O280,1,2),if(0='2_all_summary'!O280,4,3))</f>
        <v>4</v>
      </c>
      <c r="N281" s="49">
        <f>if(isnumber(search("Yes",'2_all_summary'!$E280)),if(isnumber(search("Yes",'2_all_summary'!P280)),1,2),if(isnumber(search("No",'2_all_summary'!P280)),4,3))</f>
        <v>4</v>
      </c>
      <c r="O281" s="49">
        <f>if(isnumber(search("Yes",'2_all_summary'!$E280)),if(isnumber(search("Yes",'2_all_summary'!Q280)),1,2),if(isnumber(search("No",'2_all_summary'!Q280)),4,3))</f>
        <v>4</v>
      </c>
      <c r="P281" s="49">
        <f>if(isnumber(search("Yes",'2_all_summary'!$E280)),if(isnumber(search("Yes",'2_all_summary'!R280)),1,2),if(isnumber(search("No",'2_all_summary'!R280)),4,3))</f>
        <v>4</v>
      </c>
      <c r="Q281" s="49">
        <f>if(isnumber(search("Yes",'2_all_summary'!$E280)),if(0&lt;'2_all_summary'!S280,1,2),if(0='2_all_summary'!S280,4,3))</f>
        <v>4</v>
      </c>
      <c r="R281" s="49">
        <f>if(isnumber(search("Yes",'2_all_summary'!$E280)),if(isnumber(search("Yes",'2_all_summary'!T280)),1,2),if(isnumber(search("No",'2_all_summary'!T280)),4,3))</f>
        <v>4</v>
      </c>
    </row>
    <row r="282">
      <c r="G282" s="49"/>
      <c r="H282" s="49" t="str">
        <f>'2_all_summary'!C281</f>
        <v>Conservation of migratory fishes in the Amazon basin</v>
      </c>
      <c r="I282" s="49" t="str">
        <f>'2_all_summary'!D281</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77ÃƒÂ¢Ã¢â€šÂ¬Ã¢â‚¬Å“99%)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Ãƒâ€šÃ‚Â© 2021 John Wiley &amp; Sons, Ltd.</v>
      </c>
      <c r="J282" s="49">
        <f>if(isnumber(search("Yes",'2_all_summary'!$E281)),if(isnumber(search("Yes",'2_all_summary'!L281)),1,2),if(isnumber(search("No",'2_all_summary'!L281)),4,3))</f>
        <v>4</v>
      </c>
      <c r="K282" s="49">
        <f>if(isnumber(search("Yes",'2_all_summary'!$E281)),if(isnumber(search("Yes",'2_all_summary'!M281)),1,2),if(isnumber(search("No",'2_all_summary'!M281)),4,3))</f>
        <v>4</v>
      </c>
      <c r="L282" s="49">
        <f>if(isnumber(search("Yes",'2_all_summary'!$E281)),if(isnumber(search("Yes",'2_all_summary'!N281)),1,2),if(isnumber(search("No",'2_all_summary'!N281)),4,3))</f>
        <v>4</v>
      </c>
      <c r="M282" s="49">
        <f>if(isnumber(search("Yes",'2_all_summary'!$E281)),if(0&lt;'2_all_summary'!O281,1,2),if(0='2_all_summary'!O281,4,3))</f>
        <v>4</v>
      </c>
      <c r="N282" s="49">
        <f>if(isnumber(search("Yes",'2_all_summary'!$E281)),if(isnumber(search("Yes",'2_all_summary'!P281)),1,2),if(isnumber(search("No",'2_all_summary'!P281)),4,3))</f>
        <v>4</v>
      </c>
      <c r="O282" s="49">
        <f>if(isnumber(search("Yes",'2_all_summary'!$E281)),if(isnumber(search("Yes",'2_all_summary'!Q281)),1,2),if(isnumber(search("No",'2_all_summary'!Q281)),4,3))</f>
        <v>4</v>
      </c>
      <c r="P282" s="49">
        <f>if(isnumber(search("Yes",'2_all_summary'!$E281)),if(isnumber(search("Yes",'2_all_summary'!R281)),1,2),if(isnumber(search("No",'2_all_summary'!R281)),4,3))</f>
        <v>4</v>
      </c>
      <c r="Q282" s="49">
        <f>if(isnumber(search("Yes",'2_all_summary'!$E281)),if(0&lt;'2_all_summary'!S281,1,2),if(0='2_all_summary'!S281,4,3))</f>
        <v>4</v>
      </c>
      <c r="R282" s="49">
        <f>if(isnumber(search("Yes",'2_all_summary'!$E281)),if(isnumber(search("Yes",'2_all_summary'!T281)),1,2),if(isnumber(search("No",'2_all_summary'!T281)),4,3))</f>
        <v>4</v>
      </c>
    </row>
    <row r="283">
      <c r="G283" s="49"/>
      <c r="H283" s="49" t="str">
        <f>'2_all_summary'!C282</f>
        <v>Conserving fish stocks in an inland aquatic ecosystem: The effect of community based fisheries management in Bangladesh</v>
      </c>
      <c r="I283" s="49" t="str">
        <f>'2_all_summary'!D282</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Ãƒâ€šÃ‚Â© 2004 Taylor &amp; Francis Group, LLC.</v>
      </c>
      <c r="J283" s="49">
        <f>if(isnumber(search("Yes",'2_all_summary'!$E282)),if(isnumber(search("Yes",'2_all_summary'!L282)),1,2),if(isnumber(search("No",'2_all_summary'!L282)),4,3))</f>
        <v>4</v>
      </c>
      <c r="K283" s="49">
        <f>if(isnumber(search("Yes",'2_all_summary'!$E282)),if(isnumber(search("Yes",'2_all_summary'!M282)),1,2),if(isnumber(search("No",'2_all_summary'!M282)),4,3))</f>
        <v>4</v>
      </c>
      <c r="L283" s="49">
        <f>if(isnumber(search("Yes",'2_all_summary'!$E282)),if(isnumber(search("Yes",'2_all_summary'!N282)),1,2),if(isnumber(search("No",'2_all_summary'!N282)),4,3))</f>
        <v>4</v>
      </c>
      <c r="M283" s="49">
        <f>if(isnumber(search("Yes",'2_all_summary'!$E282)),if(0&lt;'2_all_summary'!O282,1,2),if(0='2_all_summary'!O282,4,3))</f>
        <v>4</v>
      </c>
      <c r="N283" s="49">
        <f>if(isnumber(search("Yes",'2_all_summary'!$E282)),if(isnumber(search("Yes",'2_all_summary'!P282)),1,2),if(isnumber(search("No",'2_all_summary'!P282)),4,3))</f>
        <v>4</v>
      </c>
      <c r="O283" s="49">
        <f>if(isnumber(search("Yes",'2_all_summary'!$E282)),if(isnumber(search("Yes",'2_all_summary'!Q282)),1,2),if(isnumber(search("No",'2_all_summary'!Q282)),4,3))</f>
        <v>4</v>
      </c>
      <c r="P283" s="49">
        <f>if(isnumber(search("Yes",'2_all_summary'!$E282)),if(isnumber(search("Yes",'2_all_summary'!R282)),1,2),if(isnumber(search("No",'2_all_summary'!R282)),4,3))</f>
        <v>4</v>
      </c>
      <c r="Q283" s="49">
        <f>if(isnumber(search("Yes",'2_all_summary'!$E282)),if(0&lt;'2_all_summary'!S282,1,2),if(0='2_all_summary'!S282,4,3))</f>
        <v>4</v>
      </c>
      <c r="R283" s="49">
        <f>if(isnumber(search("Yes",'2_all_summary'!$E282)),if(isnumber(search("Yes",'2_all_summary'!T282)),1,2),if(isnumber(search("No",'2_all_summary'!T282)),4,3))</f>
        <v>4</v>
      </c>
    </row>
    <row r="284">
      <c r="G284" s="49"/>
      <c r="H284" s="49" t="str">
        <f>'2_all_summary'!C283</f>
        <v>Conserving mangroves for their blue carbon: Insights and prospects for community-based mangrove management in southeast Asia</v>
      </c>
      <c r="I284" s="49" t="str">
        <f>'2_all_summary'!D283</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regionÃƒÂ¢Ã¢â€šÂ¬Ã¢â€žÂ¢s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Ãƒâ€šÃ‚Â© Springer International Publishing AG, part of Springer Nature 2018.</v>
      </c>
      <c r="J284" s="49">
        <f>if(isnumber(search("Yes",'2_all_summary'!$E283)),if(isnumber(search("Yes",'2_all_summary'!L283)),1,2),if(isnumber(search("No",'2_all_summary'!L283)),4,3))</f>
        <v>4</v>
      </c>
      <c r="K284" s="49">
        <f>if(isnumber(search("Yes",'2_all_summary'!$E283)),if(isnumber(search("Yes",'2_all_summary'!M283)),1,2),if(isnumber(search("No",'2_all_summary'!M283)),4,3))</f>
        <v>4</v>
      </c>
      <c r="L284" s="49">
        <f>if(isnumber(search("Yes",'2_all_summary'!$E283)),if(isnumber(search("Yes",'2_all_summary'!N283)),1,2),if(isnumber(search("No",'2_all_summary'!N283)),4,3))</f>
        <v>4</v>
      </c>
      <c r="M284" s="49">
        <f>if(isnumber(search("Yes",'2_all_summary'!$E283)),if(0&lt;'2_all_summary'!O283,1,2),if(0='2_all_summary'!O283,4,3))</f>
        <v>4</v>
      </c>
      <c r="N284" s="49">
        <f>if(isnumber(search("Yes",'2_all_summary'!$E283)),if(isnumber(search("Yes",'2_all_summary'!P283)),1,2),if(isnumber(search("No",'2_all_summary'!P283)),4,3))</f>
        <v>4</v>
      </c>
      <c r="O284" s="49">
        <f>if(isnumber(search("Yes",'2_all_summary'!$E283)),if(isnumber(search("Yes",'2_all_summary'!Q283)),1,2),if(isnumber(search("No",'2_all_summary'!Q283)),4,3))</f>
        <v>4</v>
      </c>
      <c r="P284" s="49">
        <f>if(isnumber(search("Yes",'2_all_summary'!$E283)),if(isnumber(search("Yes",'2_all_summary'!R283)),1,2),if(isnumber(search("No",'2_all_summary'!R283)),4,3))</f>
        <v>4</v>
      </c>
      <c r="Q284" s="49">
        <f>if(isnumber(search("Yes",'2_all_summary'!$E283)),if(0&lt;'2_all_summary'!S283,1,2),if(0='2_all_summary'!S283,4,3))</f>
        <v>4</v>
      </c>
      <c r="R284" s="49">
        <f>if(isnumber(search("Yes",'2_all_summary'!$E283)),if(isnumber(search("Yes",'2_all_summary'!T283)),1,2),if(isnumber(search("No",'2_all_summary'!T283)),4,3))</f>
        <v>4</v>
      </c>
    </row>
    <row r="285">
      <c r="G285" s="49"/>
      <c r="H285" s="49" t="str">
        <f>'2_all_summary'!C284</f>
        <v>Consideration of customary marine tenure system in the establishment of marine protected areas in the South Pacific</v>
      </c>
      <c r="I285" s="49" t="str">
        <f>'2_all_summary'!D284</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285" s="49">
        <f>if(isnumber(search("Yes",'2_all_summary'!$E284)),if(isnumber(search("Yes",'2_all_summary'!L284)),1,2),if(isnumber(search("No",'2_all_summary'!L284)),4,3))</f>
        <v>3</v>
      </c>
      <c r="K285" s="49">
        <f>if(isnumber(search("Yes",'2_all_summary'!$E284)),if(isnumber(search("Yes",'2_all_summary'!M284)),1,2),if(isnumber(search("No",'2_all_summary'!M284)),4,3))</f>
        <v>3</v>
      </c>
      <c r="L285" s="49">
        <f>if(isnumber(search("Yes",'2_all_summary'!$E284)),if(isnumber(search("Yes",'2_all_summary'!N284)),1,2),if(isnumber(search("No",'2_all_summary'!N284)),4,3))</f>
        <v>3</v>
      </c>
      <c r="M285" s="49">
        <f>if(isnumber(search("Yes",'2_all_summary'!$E284)),if(0&lt;'2_all_summary'!O284,1,2),if(0='2_all_summary'!O284,4,3))</f>
        <v>3</v>
      </c>
      <c r="N285" s="49">
        <f>if(isnumber(search("Yes",'2_all_summary'!$E284)),if(isnumber(search("Yes",'2_all_summary'!P284)),1,2),if(isnumber(search("No",'2_all_summary'!P284)),4,3))</f>
        <v>3</v>
      </c>
      <c r="O285" s="49">
        <f>if(isnumber(search("Yes",'2_all_summary'!$E284)),if(isnumber(search("Yes",'2_all_summary'!Q284)),1,2),if(isnumber(search("No",'2_all_summary'!Q284)),4,3))</f>
        <v>3</v>
      </c>
      <c r="P285" s="49">
        <f>if(isnumber(search("Yes",'2_all_summary'!$E284)),if(isnumber(search("Yes",'2_all_summary'!R284)),1,2),if(isnumber(search("No",'2_all_summary'!R284)),4,3))</f>
        <v>3</v>
      </c>
      <c r="Q285" s="49">
        <f>if(isnumber(search("Yes",'2_all_summary'!$E284)),if(0&lt;'2_all_summary'!S284,1,2),if(0='2_all_summary'!S284,4,3))</f>
        <v>3</v>
      </c>
      <c r="R285" s="49">
        <f>if(isnumber(search("Yes",'2_all_summary'!$E284)),if(isnumber(search("Yes",'2_all_summary'!T284)),1,2),if(isnumber(search("No",'2_all_summary'!T284)),4,3))</f>
        <v>3</v>
      </c>
    </row>
    <row r="286">
      <c r="G286" s="49"/>
      <c r="H286" s="49" t="str">
        <f>'2_all_summary'!C285</f>
        <v>Considerations for management of metapopulations in small-scale fisheries of the Mesoamerican barrier reef ecosystem</v>
      </c>
      <c r="I286" s="49" t="str">
        <f>'2_all_summary'!D285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Ãƒâ€šÃ‚Â© 2007 Elsevier B.V. All rights reserved.</v>
      </c>
      <c r="J286" s="49">
        <f>if(isnumber(search("Yes",'2_all_summary'!$E285)),if(isnumber(search("Yes",'2_all_summary'!L285)),1,2),if(isnumber(search("No",'2_all_summary'!L285)),4,3))</f>
        <v>4</v>
      </c>
      <c r="K286" s="49">
        <f>if(isnumber(search("Yes",'2_all_summary'!$E285)),if(isnumber(search("Yes",'2_all_summary'!M285)),1,2),if(isnumber(search("No",'2_all_summary'!M285)),4,3))</f>
        <v>4</v>
      </c>
      <c r="L286" s="49">
        <f>if(isnumber(search("Yes",'2_all_summary'!$E285)),if(isnumber(search("Yes",'2_all_summary'!N285)),1,2),if(isnumber(search("No",'2_all_summary'!N285)),4,3))</f>
        <v>4</v>
      </c>
      <c r="M286" s="49">
        <f>if(isnumber(search("Yes",'2_all_summary'!$E285)),if(0&lt;'2_all_summary'!O285,1,2),if(0='2_all_summary'!O285,4,3))</f>
        <v>4</v>
      </c>
      <c r="N286" s="49">
        <f>if(isnumber(search("Yes",'2_all_summary'!$E285)),if(isnumber(search("Yes",'2_all_summary'!P285)),1,2),if(isnumber(search("No",'2_all_summary'!P285)),4,3))</f>
        <v>4</v>
      </c>
      <c r="O286" s="49">
        <f>if(isnumber(search("Yes",'2_all_summary'!$E285)),if(isnumber(search("Yes",'2_all_summary'!Q285)),1,2),if(isnumber(search("No",'2_all_summary'!Q285)),4,3))</f>
        <v>4</v>
      </c>
      <c r="P286" s="49">
        <f>if(isnumber(search("Yes",'2_all_summary'!$E285)),if(isnumber(search("Yes",'2_all_summary'!R285)),1,2),if(isnumber(search("No",'2_all_summary'!R285)),4,3))</f>
        <v>4</v>
      </c>
      <c r="Q286" s="49">
        <f>if(isnumber(search("Yes",'2_all_summary'!$E285)),if(0&lt;'2_all_summary'!S285,1,2),if(0='2_all_summary'!S285,4,3))</f>
        <v>4</v>
      </c>
      <c r="R286" s="49">
        <f>if(isnumber(search("Yes",'2_all_summary'!$E285)),if(isnumber(search("Yes",'2_all_summary'!T285)),1,2),if(isnumber(search("No",'2_all_summary'!T285)),4,3))</f>
        <v>4</v>
      </c>
    </row>
    <row r="287">
      <c r="G287" s="49"/>
      <c r="H287" s="49" t="str">
        <f>'2_all_summary'!C286</f>
        <v>Constructed wetland system for treating wastewater of scattered small industries: A case study of fermented fish production industry in Phayao City, Thailand</v>
      </c>
      <c r="I287" s="49" t="str">
        <f>'2_all_summary'!D286</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Ãƒâ€šÃ‚Â© 2011 Inderscience Enterprises Ltd.</v>
      </c>
      <c r="J287" s="49">
        <f>if(isnumber(search("Yes",'2_all_summary'!$E286)),if(isnumber(search("Yes",'2_all_summary'!L286)),1,2),if(isnumber(search("No",'2_all_summary'!L286)),4,3))</f>
        <v>4</v>
      </c>
      <c r="K287" s="49">
        <f>if(isnumber(search("Yes",'2_all_summary'!$E286)),if(isnumber(search("Yes",'2_all_summary'!M286)),1,2),if(isnumber(search("No",'2_all_summary'!M286)),4,3))</f>
        <v>4</v>
      </c>
      <c r="L287" s="49">
        <f>if(isnumber(search("Yes",'2_all_summary'!$E286)),if(isnumber(search("Yes",'2_all_summary'!N286)),1,2),if(isnumber(search("No",'2_all_summary'!N286)),4,3))</f>
        <v>4</v>
      </c>
      <c r="M287" s="49">
        <f>if(isnumber(search("Yes",'2_all_summary'!$E286)),if(0&lt;'2_all_summary'!O286,1,2),if(0='2_all_summary'!O286,4,3))</f>
        <v>4</v>
      </c>
      <c r="N287" s="49">
        <f>if(isnumber(search("Yes",'2_all_summary'!$E286)),if(isnumber(search("Yes",'2_all_summary'!P286)),1,2),if(isnumber(search("No",'2_all_summary'!P286)),4,3))</f>
        <v>4</v>
      </c>
      <c r="O287" s="49">
        <f>if(isnumber(search("Yes",'2_all_summary'!$E286)),if(isnumber(search("Yes",'2_all_summary'!Q286)),1,2),if(isnumber(search("No",'2_all_summary'!Q286)),4,3))</f>
        <v>4</v>
      </c>
      <c r="P287" s="49">
        <f>if(isnumber(search("Yes",'2_all_summary'!$E286)),if(isnumber(search("Yes",'2_all_summary'!R286)),1,2),if(isnumber(search("No",'2_all_summary'!R286)),4,3))</f>
        <v>4</v>
      </c>
      <c r="Q287" s="49">
        <f>if(isnumber(search("Yes",'2_all_summary'!$E286)),if(0&lt;'2_all_summary'!S286,1,2),if(0='2_all_summary'!S286,4,3))</f>
        <v>4</v>
      </c>
      <c r="R287" s="49">
        <f>if(isnumber(search("Yes",'2_all_summary'!$E286)),if(isnumber(search("Yes",'2_all_summary'!T286)),1,2),if(isnumber(search("No",'2_all_summary'!T286)),4,3))</f>
        <v>4</v>
      </c>
    </row>
    <row r="288">
      <c r="G288" s="49"/>
      <c r="H288" s="49" t="str">
        <f>'2_all_summary'!C287</f>
        <v>Consumers as co-creators in community-based tourism experience: Impacts on their motivation and satisfaction</v>
      </c>
      <c r="I288" s="49" t="str">
        <f>'2_all_summary'!D287</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Ãƒâ€šÃ‚Â© 2022 The Author(s). This open access article is distributed under a Creative Commons Attribution (CC-BY) 4.0 license.</v>
      </c>
      <c r="J288" s="49">
        <f>if(isnumber(search("Yes",'2_all_summary'!$E287)),if(isnumber(search("Yes",'2_all_summary'!L287)),1,2),if(isnumber(search("No",'2_all_summary'!L287)),4,3))</f>
        <v>4</v>
      </c>
      <c r="K288" s="49">
        <f>if(isnumber(search("Yes",'2_all_summary'!$E287)),if(isnumber(search("Yes",'2_all_summary'!M287)),1,2),if(isnumber(search("No",'2_all_summary'!M287)),4,3))</f>
        <v>4</v>
      </c>
      <c r="L288" s="49">
        <f>if(isnumber(search("Yes",'2_all_summary'!$E287)),if(isnumber(search("Yes",'2_all_summary'!N287)),1,2),if(isnumber(search("No",'2_all_summary'!N287)),4,3))</f>
        <v>4</v>
      </c>
      <c r="M288" s="49">
        <f>if(isnumber(search("Yes",'2_all_summary'!$E287)),if(0&lt;'2_all_summary'!O287,1,2),if(0='2_all_summary'!O287,4,3))</f>
        <v>4</v>
      </c>
      <c r="N288" s="49">
        <f>if(isnumber(search("Yes",'2_all_summary'!$E287)),if(isnumber(search("Yes",'2_all_summary'!P287)),1,2),if(isnumber(search("No",'2_all_summary'!P287)),4,3))</f>
        <v>4</v>
      </c>
      <c r="O288" s="49">
        <f>if(isnumber(search("Yes",'2_all_summary'!$E287)),if(isnumber(search("Yes",'2_all_summary'!Q287)),1,2),if(isnumber(search("No",'2_all_summary'!Q287)),4,3))</f>
        <v>4</v>
      </c>
      <c r="P288" s="49">
        <f>if(isnumber(search("Yes",'2_all_summary'!$E287)),if(isnumber(search("Yes",'2_all_summary'!R287)),1,2),if(isnumber(search("No",'2_all_summary'!R287)),4,3))</f>
        <v>4</v>
      </c>
      <c r="Q288" s="49">
        <f>if(isnumber(search("Yes",'2_all_summary'!$E287)),if(0&lt;'2_all_summary'!S287,1,2),if(0='2_all_summary'!S287,4,3))</f>
        <v>4</v>
      </c>
      <c r="R288" s="49">
        <f>if(isnumber(search("Yes",'2_all_summary'!$E287)),if(isnumber(search("Yes",'2_all_summary'!T287)),1,2),if(isnumber(search("No",'2_all_summary'!T287)),4,3))</f>
        <v>4</v>
      </c>
    </row>
    <row r="289">
      <c r="G289" s="49"/>
      <c r="H289" s="49" t="str">
        <f>'2_all_summary'!C288</f>
        <v>Contemporary approaches for small-scale oyster reef restoration to address substrate versus recruitment limitation: A review and comments relevant for the olympia oyster, Ostrea lurida carpenter 1864</v>
      </c>
      <c r="I289" s="49" t="str">
        <f>'2_all_summary'!D288</f>
        <v>Reefs and beds formed by oysters such as the Eastern oyster, Crassostrea virginica and the Olympia oyster, Ostrea lurida Carpenter 1864 ÃƒÂ¢Ã¢â€šÂ¬Ã‚Â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289" s="49">
        <f>if(isnumber(search("Yes",'2_all_summary'!$E288)),if(isnumber(search("Yes",'2_all_summary'!L288)),1,2),if(isnumber(search("No",'2_all_summary'!L288)),4,3))</f>
        <v>4</v>
      </c>
      <c r="K289" s="49">
        <f>if(isnumber(search("Yes",'2_all_summary'!$E288)),if(isnumber(search("Yes",'2_all_summary'!M288)),1,2),if(isnumber(search("No",'2_all_summary'!M288)),4,3))</f>
        <v>4</v>
      </c>
      <c r="L289" s="49">
        <f>if(isnumber(search("Yes",'2_all_summary'!$E288)),if(isnumber(search("Yes",'2_all_summary'!N288)),1,2),if(isnumber(search("No",'2_all_summary'!N288)),4,3))</f>
        <v>4</v>
      </c>
      <c r="M289" s="49">
        <f>if(isnumber(search("Yes",'2_all_summary'!$E288)),if(0&lt;'2_all_summary'!O288,1,2),if(0='2_all_summary'!O288,4,3))</f>
        <v>4</v>
      </c>
      <c r="N289" s="49">
        <f>if(isnumber(search("Yes",'2_all_summary'!$E288)),if(isnumber(search("Yes",'2_all_summary'!P288)),1,2),if(isnumber(search("No",'2_all_summary'!P288)),4,3))</f>
        <v>4</v>
      </c>
      <c r="O289" s="49">
        <f>if(isnumber(search("Yes",'2_all_summary'!$E288)),if(isnumber(search("Yes",'2_all_summary'!Q288)),1,2),if(isnumber(search("No",'2_all_summary'!Q288)),4,3))</f>
        <v>4</v>
      </c>
      <c r="P289" s="49">
        <f>if(isnumber(search("Yes",'2_all_summary'!$E288)),if(isnumber(search("Yes",'2_all_summary'!R288)),1,2),if(isnumber(search("No",'2_all_summary'!R288)),4,3))</f>
        <v>4</v>
      </c>
      <c r="Q289" s="49">
        <f>if(isnumber(search("Yes",'2_all_summary'!$E288)),if(0&lt;'2_all_summary'!S288,1,2),if(0='2_all_summary'!S288,4,3))</f>
        <v>4</v>
      </c>
      <c r="R289" s="49">
        <f>if(isnumber(search("Yes",'2_all_summary'!$E288)),if(isnumber(search("Yes",'2_all_summary'!T288)),1,2),if(isnumber(search("No",'2_all_summary'!T288)),4,3))</f>
        <v>4</v>
      </c>
    </row>
    <row r="290">
      <c r="G290" s="49"/>
      <c r="H290" s="49" t="str">
        <f>'2_all_summary'!C289</f>
        <v>Context and differentiation: Comparative analysis of two community-based fishers' organizations</v>
      </c>
      <c r="I290" s="49" t="str">
        <f>'2_all_summary'!D289</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Ãƒâ€šÃ‚Â© 2006 Elsevier Ltd. All rights reserved.</v>
      </c>
      <c r="J290" s="49">
        <f>if(isnumber(search("Yes",'2_all_summary'!$E289)),if(isnumber(search("Yes",'2_all_summary'!L289)),1,2),if(isnumber(search("No",'2_all_summary'!L289)),4,3))</f>
        <v>4</v>
      </c>
      <c r="K290" s="49">
        <f>if(isnumber(search("Yes",'2_all_summary'!$E289)),if(isnumber(search("Yes",'2_all_summary'!M289)),1,2),if(isnumber(search("No",'2_all_summary'!M289)),4,3))</f>
        <v>4</v>
      </c>
      <c r="L290" s="49">
        <f>if(isnumber(search("Yes",'2_all_summary'!$E289)),if(isnumber(search("Yes",'2_all_summary'!N289)),1,2),if(isnumber(search("No",'2_all_summary'!N289)),4,3))</f>
        <v>4</v>
      </c>
      <c r="M290" s="49">
        <f>if(isnumber(search("Yes",'2_all_summary'!$E289)),if(0&lt;'2_all_summary'!O289,1,2),if(0='2_all_summary'!O289,4,3))</f>
        <v>4</v>
      </c>
      <c r="N290" s="49">
        <f>if(isnumber(search("Yes",'2_all_summary'!$E289)),if(isnumber(search("Yes",'2_all_summary'!P289)),1,2),if(isnumber(search("No",'2_all_summary'!P289)),4,3))</f>
        <v>4</v>
      </c>
      <c r="O290" s="49">
        <f>if(isnumber(search("Yes",'2_all_summary'!$E289)),if(isnumber(search("Yes",'2_all_summary'!Q289)),1,2),if(isnumber(search("No",'2_all_summary'!Q289)),4,3))</f>
        <v>4</v>
      </c>
      <c r="P290" s="49">
        <f>if(isnumber(search("Yes",'2_all_summary'!$E289)),if(isnumber(search("Yes",'2_all_summary'!R289)),1,2),if(isnumber(search("No",'2_all_summary'!R289)),4,3))</f>
        <v>4</v>
      </c>
      <c r="Q290" s="49">
        <f>if(isnumber(search("Yes",'2_all_summary'!$E289)),if(0&lt;'2_all_summary'!S289,1,2),if(0='2_all_summary'!S289,4,3))</f>
        <v>4</v>
      </c>
      <c r="R290" s="49">
        <f>if(isnumber(search("Yes",'2_all_summary'!$E289)),if(isnumber(search("Yes",'2_all_summary'!T289)),1,2),if(isnumber(search("No",'2_all_summary'!T289)),4,3))</f>
        <v>4</v>
      </c>
    </row>
    <row r="291">
      <c r="G291" s="49"/>
      <c r="H291" s="49" t="str">
        <f>'2_all_summary'!C290</f>
        <v>Context matters in understanding the vulnerability of women: perspectives from southwestern Uganda</v>
      </c>
      <c r="I291" s="49" t="str">
        <f>'2_all_summary'!D290</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Ãƒâ€šÃ‚Â© 2021, The Author(s).</v>
      </c>
      <c r="J291" s="49">
        <f>if(isnumber(search("Yes",'2_all_summary'!$E290)),if(isnumber(search("Yes",'2_all_summary'!L290)),1,2),if(isnumber(search("No",'2_all_summary'!L290)),4,3))</f>
        <v>4</v>
      </c>
      <c r="K291" s="49">
        <f>if(isnumber(search("Yes",'2_all_summary'!$E290)),if(isnumber(search("Yes",'2_all_summary'!M290)),1,2),if(isnumber(search("No",'2_all_summary'!M290)),4,3))</f>
        <v>4</v>
      </c>
      <c r="L291" s="49">
        <f>if(isnumber(search("Yes",'2_all_summary'!$E290)),if(isnumber(search("Yes",'2_all_summary'!N290)),1,2),if(isnumber(search("No",'2_all_summary'!N290)),4,3))</f>
        <v>4</v>
      </c>
      <c r="M291" s="49">
        <f>if(isnumber(search("Yes",'2_all_summary'!$E290)),if(0&lt;'2_all_summary'!O290,1,2),if(0='2_all_summary'!O290,4,3))</f>
        <v>4</v>
      </c>
      <c r="N291" s="49">
        <f>if(isnumber(search("Yes",'2_all_summary'!$E290)),if(isnumber(search("Yes",'2_all_summary'!P290)),1,2),if(isnumber(search("No",'2_all_summary'!P290)),4,3))</f>
        <v>4</v>
      </c>
      <c r="O291" s="49">
        <f>if(isnumber(search("Yes",'2_all_summary'!$E290)),if(isnumber(search("Yes",'2_all_summary'!Q290)),1,2),if(isnumber(search("No",'2_all_summary'!Q290)),4,3))</f>
        <v>4</v>
      </c>
      <c r="P291" s="49">
        <f>if(isnumber(search("Yes",'2_all_summary'!$E290)),if(isnumber(search("Yes",'2_all_summary'!R290)),1,2),if(isnumber(search("No",'2_all_summary'!R290)),4,3))</f>
        <v>4</v>
      </c>
      <c r="Q291" s="49">
        <f>if(isnumber(search("Yes",'2_all_summary'!$E290)),if(0&lt;'2_all_summary'!S290,1,2),if(0='2_all_summary'!S290,4,3))</f>
        <v>4</v>
      </c>
      <c r="R291" s="49">
        <f>if(isnumber(search("Yes",'2_all_summary'!$E290)),if(isnumber(search("Yes",'2_all_summary'!T290)),1,2),if(isnumber(search("No",'2_all_summary'!T290)),4,3))</f>
        <v>4</v>
      </c>
    </row>
    <row r="292">
      <c r="G292" s="49"/>
      <c r="H292" s="49" t="str">
        <f>'2_all_summary'!C291</f>
        <v>Contextualising the coupled socio-ecological conditions of marine megafauna bycatch</v>
      </c>
      <c r="I292" s="49" t="str">
        <f>'2_all_summary'!D291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Ãƒâ€šÃ‚Â© 2015 Elsevier Ltd.</v>
      </c>
      <c r="J292" s="49">
        <f>if(isnumber(search("Yes",'2_all_summary'!$E291)),if(isnumber(search("Yes",'2_all_summary'!L291)),1,2),if(isnumber(search("No",'2_all_summary'!L291)),4,3))</f>
        <v>4</v>
      </c>
      <c r="K292" s="49">
        <f>if(isnumber(search("Yes",'2_all_summary'!$E291)),if(isnumber(search("Yes",'2_all_summary'!M291)),1,2),if(isnumber(search("No",'2_all_summary'!M291)),4,3))</f>
        <v>4</v>
      </c>
      <c r="L292" s="49">
        <f>if(isnumber(search("Yes",'2_all_summary'!$E291)),if(isnumber(search("Yes",'2_all_summary'!N291)),1,2),if(isnumber(search("No",'2_all_summary'!N291)),4,3))</f>
        <v>4</v>
      </c>
      <c r="M292" s="49">
        <f>if(isnumber(search("Yes",'2_all_summary'!$E291)),if(0&lt;'2_all_summary'!O291,1,2),if(0='2_all_summary'!O291,4,3))</f>
        <v>4</v>
      </c>
      <c r="N292" s="49">
        <f>if(isnumber(search("Yes",'2_all_summary'!$E291)),if(isnumber(search("Yes",'2_all_summary'!P291)),1,2),if(isnumber(search("No",'2_all_summary'!P291)),4,3))</f>
        <v>4</v>
      </c>
      <c r="O292" s="49">
        <f>if(isnumber(search("Yes",'2_all_summary'!$E291)),if(isnumber(search("Yes",'2_all_summary'!Q291)),1,2),if(isnumber(search("No",'2_all_summary'!Q291)),4,3))</f>
        <v>4</v>
      </c>
      <c r="P292" s="49">
        <f>if(isnumber(search("Yes",'2_all_summary'!$E291)),if(isnumber(search("Yes",'2_all_summary'!R291)),1,2),if(isnumber(search("No",'2_all_summary'!R291)),4,3))</f>
        <v>4</v>
      </c>
      <c r="Q292" s="49">
        <f>if(isnumber(search("Yes",'2_all_summary'!$E291)),if(0&lt;'2_all_summary'!S291,1,2),if(0='2_all_summary'!S291,4,3))</f>
        <v>4</v>
      </c>
      <c r="R292" s="49">
        <f>if(isnumber(search("Yes",'2_all_summary'!$E291)),if(isnumber(search("Yes",'2_all_summary'!T291)),1,2),if(isnumber(search("No",'2_all_summary'!T291)),4,3))</f>
        <v>4</v>
      </c>
    </row>
    <row r="293">
      <c r="G293" s="49"/>
      <c r="H293" s="49" t="str">
        <f>'2_all_summary'!C292</f>
        <v>Control of Aedes aegypti larvae in household water containers by Chinese cat fish</v>
      </c>
      <c r="I293" s="49" t="str">
        <f>'2_all_summary'!D292</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293" s="49">
        <f>if(isnumber(search("Yes",'2_all_summary'!$E292)),if(isnumber(search("Yes",'2_all_summary'!L292)),1,2),if(isnumber(search("No",'2_all_summary'!L292)),4,3))</f>
        <v>4</v>
      </c>
      <c r="K293" s="49">
        <f>if(isnumber(search("Yes",'2_all_summary'!$E292)),if(isnumber(search("Yes",'2_all_summary'!M292)),1,2),if(isnumber(search("No",'2_all_summary'!M292)),4,3))</f>
        <v>4</v>
      </c>
      <c r="L293" s="49">
        <f>if(isnumber(search("Yes",'2_all_summary'!$E292)),if(isnumber(search("Yes",'2_all_summary'!N292)),1,2),if(isnumber(search("No",'2_all_summary'!N292)),4,3))</f>
        <v>4</v>
      </c>
      <c r="M293" s="49">
        <f>if(isnumber(search("Yes",'2_all_summary'!$E292)),if(0&lt;'2_all_summary'!O292,1,2),if(0='2_all_summary'!O292,4,3))</f>
        <v>4</v>
      </c>
      <c r="N293" s="49">
        <f>if(isnumber(search("Yes",'2_all_summary'!$E292)),if(isnumber(search("Yes",'2_all_summary'!P292)),1,2),if(isnumber(search("No",'2_all_summary'!P292)),4,3))</f>
        <v>4</v>
      </c>
      <c r="O293" s="49">
        <f>if(isnumber(search("Yes",'2_all_summary'!$E292)),if(isnumber(search("Yes",'2_all_summary'!Q292)),1,2),if(isnumber(search("No",'2_all_summary'!Q292)),4,3))</f>
        <v>4</v>
      </c>
      <c r="P293" s="49">
        <f>if(isnumber(search("Yes",'2_all_summary'!$E292)),if(isnumber(search("Yes",'2_all_summary'!R292)),1,2),if(isnumber(search("No",'2_all_summary'!R292)),4,3))</f>
        <v>4</v>
      </c>
      <c r="Q293" s="49">
        <f>if(isnumber(search("Yes",'2_all_summary'!$E292)),if(0&lt;'2_all_summary'!S292,1,2),if(0='2_all_summary'!S292,4,3))</f>
        <v>4</v>
      </c>
      <c r="R293" s="49">
        <f>if(isnumber(search("Yes",'2_all_summary'!$E292)),if(isnumber(search("Yes",'2_all_summary'!T292)),1,2),if(isnumber(search("No",'2_all_summary'!T292)),4,3))</f>
        <v>4</v>
      </c>
    </row>
    <row r="294">
      <c r="G294" s="49"/>
      <c r="H294" s="49" t="str">
        <f>'2_all_summary'!C293</f>
        <v>Cooperatives, concessions, and co-management on the Pacific coast of Mexico</v>
      </c>
      <c r="I294" s="49" t="str">
        <f>'2_all_summary'!D293</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Ãƒâ€šÃ‚Â© 2013 Elsevier Ltd.</v>
      </c>
      <c r="J294" s="49">
        <f>if(isnumber(search("Yes",'2_all_summary'!$E293)),if(isnumber(search("Yes",'2_all_summary'!L293)),1,2),if(isnumber(search("No",'2_all_summary'!L293)),4,3))</f>
        <v>4</v>
      </c>
      <c r="K294" s="49">
        <f>if(isnumber(search("Yes",'2_all_summary'!$E293)),if(isnumber(search("Yes",'2_all_summary'!M293)),1,2),if(isnumber(search("No",'2_all_summary'!M293)),4,3))</f>
        <v>4</v>
      </c>
      <c r="L294" s="49">
        <f>if(isnumber(search("Yes",'2_all_summary'!$E293)),if(isnumber(search("Yes",'2_all_summary'!N293)),1,2),if(isnumber(search("No",'2_all_summary'!N293)),4,3))</f>
        <v>4</v>
      </c>
      <c r="M294" s="49">
        <f>if(isnumber(search("Yes",'2_all_summary'!$E293)),if(0&lt;'2_all_summary'!O293,1,2),if(0='2_all_summary'!O293,4,3))</f>
        <v>4</v>
      </c>
      <c r="N294" s="49">
        <f>if(isnumber(search("Yes",'2_all_summary'!$E293)),if(isnumber(search("Yes",'2_all_summary'!P293)),1,2),if(isnumber(search("No",'2_all_summary'!P293)),4,3))</f>
        <v>4</v>
      </c>
      <c r="O294" s="49">
        <f>if(isnumber(search("Yes",'2_all_summary'!$E293)),if(isnumber(search("Yes",'2_all_summary'!Q293)),1,2),if(isnumber(search("No",'2_all_summary'!Q293)),4,3))</f>
        <v>4</v>
      </c>
      <c r="P294" s="49">
        <f>if(isnumber(search("Yes",'2_all_summary'!$E293)),if(isnumber(search("Yes",'2_all_summary'!R293)),1,2),if(isnumber(search("No",'2_all_summary'!R293)),4,3))</f>
        <v>4</v>
      </c>
      <c r="Q294" s="49">
        <f>if(isnumber(search("Yes",'2_all_summary'!$E293)),if(0&lt;'2_all_summary'!S293,1,2),if(0='2_all_summary'!S293,4,3))</f>
        <v>4</v>
      </c>
      <c r="R294" s="49">
        <f>if(isnumber(search("Yes",'2_all_summary'!$E293)),if(isnumber(search("Yes",'2_all_summary'!T293)),1,2),if(isnumber(search("No",'2_all_summary'!T293)),4,3))</f>
        <v>4</v>
      </c>
    </row>
    <row r="295">
      <c r="G295" s="49"/>
      <c r="H295" s="49" t="str">
        <f>'2_all_summary'!C294</f>
        <v>Coral reef conservation incentives and revenue sharing</v>
      </c>
      <c r="I295" s="49" t="str">
        <f>'2_all_summary'!D294</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questionÃƒÂ¢Ã¢â€šÂ¬Ã¢â‚¬Â_x009d_whether effort-dependent revenue-sharing incentivizes local residents to engage in conservation activitiesÃƒÂ¢Ã¢â€šÂ¬Ã¢â‚¬Â_x009d_the findings indicate that what matters is the relative size of reward, the degree of reliance on coral reefs as a source of revenue, and how the stock is perceived by economic agents, that is, whether they view coral reefs as a commodity or a nuisance. Ãƒâ€šÃ‚Â© The Author(s) 2020.</v>
      </c>
      <c r="J295" s="49">
        <f>if(isnumber(search("Yes",'2_all_summary'!$E294)),if(isnumber(search("Yes",'2_all_summary'!L294)),1,2),if(isnumber(search("No",'2_all_summary'!L294)),4,3))</f>
        <v>2</v>
      </c>
      <c r="K295" s="49">
        <f>if(isnumber(search("Yes",'2_all_summary'!$E294)),if(isnumber(search("Yes",'2_all_summary'!M294)),1,2),if(isnumber(search("No",'2_all_summary'!M294)),4,3))</f>
        <v>2</v>
      </c>
      <c r="L295" s="49">
        <f>if(isnumber(search("Yes",'2_all_summary'!$E294)),if(isnumber(search("Yes",'2_all_summary'!N294)),1,2),if(isnumber(search("No",'2_all_summary'!N294)),4,3))</f>
        <v>2</v>
      </c>
      <c r="M295" s="49">
        <f>if(isnumber(search("Yes",'2_all_summary'!$E294)),if(0&lt;'2_all_summary'!O294,1,2),if(0='2_all_summary'!O294,4,3))</f>
        <v>2</v>
      </c>
      <c r="N295" s="49">
        <f>if(isnumber(search("Yes",'2_all_summary'!$E294)),if(isnumber(search("Yes",'2_all_summary'!P294)),1,2),if(isnumber(search("No",'2_all_summary'!P294)),4,3))</f>
        <v>2</v>
      </c>
      <c r="O295" s="49">
        <f>if(isnumber(search("Yes",'2_all_summary'!$E294)),if(isnumber(search("Yes",'2_all_summary'!Q294)),1,2),if(isnumber(search("No",'2_all_summary'!Q294)),4,3))</f>
        <v>2</v>
      </c>
      <c r="P295" s="49">
        <f>if(isnumber(search("Yes",'2_all_summary'!$E294)),if(isnumber(search("Yes",'2_all_summary'!R294)),1,2),if(isnumber(search("No",'2_all_summary'!R294)),4,3))</f>
        <v>2</v>
      </c>
      <c r="Q295" s="49">
        <f>if(isnumber(search("Yes",'2_all_summary'!$E294)),if(0&lt;'2_all_summary'!S294,1,2),if(0='2_all_summary'!S294,4,3))</f>
        <v>2</v>
      </c>
      <c r="R295" s="49">
        <f>if(isnumber(search("Yes",'2_all_summary'!$E294)),if(isnumber(search("Yes",'2_all_summary'!T294)),1,2),if(isnumber(search("No",'2_all_summary'!T294)),4,3))</f>
        <v>2</v>
      </c>
    </row>
    <row r="296">
      <c r="G296" s="49"/>
      <c r="H296" s="49" t="str">
        <f>'2_all_summary'!C295</f>
        <v>Coral reef fisheries and the role of communities in their management</v>
      </c>
      <c r="I296" s="49" t="str">
        <f>'2_all_summary'!D295</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296" s="49">
        <f>if(isnumber(search("Yes",'2_all_summary'!$E295)),if(isnumber(search("Yes",'2_all_summary'!L295)),1,2),if(isnumber(search("No",'2_all_summary'!L295)),4,3))</f>
        <v>4</v>
      </c>
      <c r="K296" s="49">
        <f>if(isnumber(search("Yes",'2_all_summary'!$E295)),if(isnumber(search("Yes",'2_all_summary'!M295)),1,2),if(isnumber(search("No",'2_all_summary'!M295)),4,3))</f>
        <v>4</v>
      </c>
      <c r="L296" s="49">
        <f>if(isnumber(search("Yes",'2_all_summary'!$E295)),if(isnumber(search("Yes",'2_all_summary'!N295)),1,2),if(isnumber(search("No",'2_all_summary'!N295)),4,3))</f>
        <v>4</v>
      </c>
      <c r="M296" s="49">
        <f>if(isnumber(search("Yes",'2_all_summary'!$E295)),if(0&lt;'2_all_summary'!O295,1,2),if(0='2_all_summary'!O295,4,3))</f>
        <v>4</v>
      </c>
      <c r="N296" s="49">
        <f>if(isnumber(search("Yes",'2_all_summary'!$E295)),if(isnumber(search("Yes",'2_all_summary'!P295)),1,2),if(isnumber(search("No",'2_all_summary'!P295)),4,3))</f>
        <v>4</v>
      </c>
      <c r="O296" s="49">
        <f>if(isnumber(search("Yes",'2_all_summary'!$E295)),if(isnumber(search("Yes",'2_all_summary'!Q295)),1,2),if(isnumber(search("No",'2_all_summary'!Q295)),4,3))</f>
        <v>4</v>
      </c>
      <c r="P296" s="49">
        <f>if(isnumber(search("Yes",'2_all_summary'!$E295)),if(isnumber(search("Yes",'2_all_summary'!R295)),1,2),if(isnumber(search("No",'2_all_summary'!R295)),4,3))</f>
        <v>4</v>
      </c>
      <c r="Q296" s="49">
        <f>if(isnumber(search("Yes",'2_all_summary'!$E295)),if(0&lt;'2_all_summary'!S295,1,2),if(0='2_all_summary'!S295,4,3))</f>
        <v>4</v>
      </c>
      <c r="R296" s="49">
        <f>if(isnumber(search("Yes",'2_all_summary'!$E295)),if(isnumber(search("Yes",'2_all_summary'!T295)),1,2),if(isnumber(search("No",'2_all_summary'!T295)),4,3))</f>
        <v>4</v>
      </c>
    </row>
    <row r="297">
      <c r="G297" s="49"/>
      <c r="H297" s="49" t="str">
        <f>'2_all_summary'!C296</f>
        <v>Coral reef health and effects of socio-economic factors in Fiji and Cook Islands</v>
      </c>
      <c r="I297" s="49" t="str">
        <f>'2_all_summary'!D296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Ãƒâ€šÃ‚Â© 2002 Elsevier Science Ltd. All rights reserved.</v>
      </c>
      <c r="J297" s="49">
        <f>if(isnumber(search("Yes",'2_all_summary'!$E296)),if(isnumber(search("Yes",'2_all_summary'!L296)),1,2),if(isnumber(search("No",'2_all_summary'!L296)),4,3))</f>
        <v>2</v>
      </c>
      <c r="K297" s="49">
        <f>if(isnumber(search("Yes",'2_all_summary'!$E296)),if(isnumber(search("Yes",'2_all_summary'!M296)),1,2),if(isnumber(search("No",'2_all_summary'!M296)),4,3))</f>
        <v>2</v>
      </c>
      <c r="L297" s="49">
        <f>if(isnumber(search("Yes",'2_all_summary'!$E296)),if(isnumber(search("Yes",'2_all_summary'!N296)),1,2),if(isnumber(search("No",'2_all_summary'!N296)),4,3))</f>
        <v>2</v>
      </c>
      <c r="M297" s="49">
        <f>if(isnumber(search("Yes",'2_all_summary'!$E296)),if(0&lt;'2_all_summary'!O296,1,2),if(0='2_all_summary'!O296,4,3))</f>
        <v>2</v>
      </c>
      <c r="N297" s="49">
        <f>if(isnumber(search("Yes",'2_all_summary'!$E296)),if(isnumber(search("Yes",'2_all_summary'!P296)),1,2),if(isnumber(search("No",'2_all_summary'!P296)),4,3))</f>
        <v>2</v>
      </c>
      <c r="O297" s="49">
        <f>if(isnumber(search("Yes",'2_all_summary'!$E296)),if(isnumber(search("Yes",'2_all_summary'!Q296)),1,2),if(isnumber(search("No",'2_all_summary'!Q296)),4,3))</f>
        <v>2</v>
      </c>
      <c r="P297" s="49">
        <f>if(isnumber(search("Yes",'2_all_summary'!$E296)),if(isnumber(search("Yes",'2_all_summary'!R296)),1,2),if(isnumber(search("No",'2_all_summary'!R296)),4,3))</f>
        <v>2</v>
      </c>
      <c r="Q297" s="49">
        <f>if(isnumber(search("Yes",'2_all_summary'!$E296)),if(0&lt;'2_all_summary'!S296,1,2),if(0='2_all_summary'!S296,4,3))</f>
        <v>2</v>
      </c>
      <c r="R297" s="49">
        <f>if(isnumber(search("Yes",'2_all_summary'!$E296)),if(isnumber(search("Yes",'2_all_summary'!T296)),1,2),if(isnumber(search("No",'2_all_summary'!T296)),4,3))</f>
        <v>2</v>
      </c>
    </row>
    <row r="298">
      <c r="G298" s="49"/>
      <c r="H298" s="49" t="str">
        <f>'2_all_summary'!C297</f>
        <v>Coral reefs of the ASEAN Region: status and management</v>
      </c>
      <c r="I298" s="49" t="str">
        <f>'2_all_summary'!D297</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298" s="49">
        <f>if(isnumber(search("Yes",'2_all_summary'!$E297)),if(isnumber(search("Yes",'2_all_summary'!L297)),1,2),if(isnumber(search("No",'2_all_summary'!L297)),4,3))</f>
        <v>4</v>
      </c>
      <c r="K298" s="49">
        <f>if(isnumber(search("Yes",'2_all_summary'!$E297)),if(isnumber(search("Yes",'2_all_summary'!M297)),1,2),if(isnumber(search("No",'2_all_summary'!M297)),4,3))</f>
        <v>4</v>
      </c>
      <c r="L298" s="49">
        <f>if(isnumber(search("Yes",'2_all_summary'!$E297)),if(isnumber(search("Yes",'2_all_summary'!N297)),1,2),if(isnumber(search("No",'2_all_summary'!N297)),4,3))</f>
        <v>4</v>
      </c>
      <c r="M298" s="49">
        <f>if(isnumber(search("Yes",'2_all_summary'!$E297)),if(0&lt;'2_all_summary'!O297,1,2),if(0='2_all_summary'!O297,4,3))</f>
        <v>4</v>
      </c>
      <c r="N298" s="49">
        <f>if(isnumber(search("Yes",'2_all_summary'!$E297)),if(isnumber(search("Yes",'2_all_summary'!P297)),1,2),if(isnumber(search("No",'2_all_summary'!P297)),4,3))</f>
        <v>4</v>
      </c>
      <c r="O298" s="49">
        <f>if(isnumber(search("Yes",'2_all_summary'!$E297)),if(isnumber(search("Yes",'2_all_summary'!Q297)),1,2),if(isnumber(search("No",'2_all_summary'!Q297)),4,3))</f>
        <v>4</v>
      </c>
      <c r="P298" s="49">
        <f>if(isnumber(search("Yes",'2_all_summary'!$E297)),if(isnumber(search("Yes",'2_all_summary'!R297)),1,2),if(isnumber(search("No",'2_all_summary'!R297)),4,3))</f>
        <v>4</v>
      </c>
      <c r="Q298" s="49">
        <f>if(isnumber(search("Yes",'2_all_summary'!$E297)),if(0&lt;'2_all_summary'!S297,1,2),if(0='2_all_summary'!S297,4,3))</f>
        <v>4</v>
      </c>
      <c r="R298" s="49">
        <f>if(isnumber(search("Yes",'2_all_summary'!$E297)),if(isnumber(search("Yes",'2_all_summary'!T297)),1,2),if(isnumber(search("No",'2_all_summary'!T297)),4,3))</f>
        <v>4</v>
      </c>
    </row>
    <row r="299">
      <c r="G299" s="49"/>
      <c r="H299" s="49" t="str">
        <f>'2_all_summary'!C298</f>
        <v>Coral reefs: Artisanal fisheries and community-based management</v>
      </c>
      <c r="I299" s="49" t="str">
        <f>'2_all_summary'!D298</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299" s="49">
        <f>if(isnumber(search("Yes",'2_all_summary'!$E298)),if(isnumber(search("Yes",'2_all_summary'!L298)),1,2),if(isnumber(search("No",'2_all_summary'!L298)),4,3))</f>
        <v>4</v>
      </c>
      <c r="K299" s="49">
        <f>if(isnumber(search("Yes",'2_all_summary'!$E298)),if(isnumber(search("Yes",'2_all_summary'!M298)),1,2),if(isnumber(search("No",'2_all_summary'!M298)),4,3))</f>
        <v>4</v>
      </c>
      <c r="L299" s="49">
        <f>if(isnumber(search("Yes",'2_all_summary'!$E298)),if(isnumber(search("Yes",'2_all_summary'!N298)),1,2),if(isnumber(search("No",'2_all_summary'!N298)),4,3))</f>
        <v>4</v>
      </c>
      <c r="M299" s="49">
        <f>if(isnumber(search("Yes",'2_all_summary'!$E298)),if(0&lt;'2_all_summary'!O298,1,2),if(0='2_all_summary'!O298,4,3))</f>
        <v>4</v>
      </c>
      <c r="N299" s="49">
        <f>if(isnumber(search("Yes",'2_all_summary'!$E298)),if(isnumber(search("Yes",'2_all_summary'!P298)),1,2),if(isnumber(search("No",'2_all_summary'!P298)),4,3))</f>
        <v>4</v>
      </c>
      <c r="O299" s="49">
        <f>if(isnumber(search("Yes",'2_all_summary'!$E298)),if(isnumber(search("Yes",'2_all_summary'!Q298)),1,2),if(isnumber(search("No",'2_all_summary'!Q298)),4,3))</f>
        <v>4</v>
      </c>
      <c r="P299" s="49">
        <f>if(isnumber(search("Yes",'2_all_summary'!$E298)),if(isnumber(search("Yes",'2_all_summary'!R298)),1,2),if(isnumber(search("No",'2_all_summary'!R298)),4,3))</f>
        <v>4</v>
      </c>
      <c r="Q299" s="49">
        <f>if(isnumber(search("Yes",'2_all_summary'!$E298)),if(0&lt;'2_all_summary'!S298,1,2),if(0='2_all_summary'!S298,4,3))</f>
        <v>4</v>
      </c>
      <c r="R299" s="49">
        <f>if(isnumber(search("Yes",'2_all_summary'!$E298)),if(isnumber(search("Yes",'2_all_summary'!T298)),1,2),if(isnumber(search("No",'2_all_summary'!T298)),4,3))</f>
        <v>4</v>
      </c>
    </row>
    <row r="300">
      <c r="G300" s="49"/>
      <c r="H300" s="49" t="str">
        <f>'2_all_summary'!C299</f>
        <v>Cost-profit analysis of Japanese-type set-net through technology transfer in Rayong, Thailand</v>
      </c>
      <c r="I300" s="49" t="str">
        <f>'2_all_summary'!D299</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Ãƒâ€šÃ‚Â© 2011 The Japanese Society of Fisheries Science.</v>
      </c>
      <c r="J300" s="49">
        <f>if(isnumber(search("Yes",'2_all_summary'!$E299)),if(isnumber(search("Yes",'2_all_summary'!L299)),1,2),if(isnumber(search("No",'2_all_summary'!L299)),4,3))</f>
        <v>4</v>
      </c>
      <c r="K300" s="49">
        <f>if(isnumber(search("Yes",'2_all_summary'!$E299)),if(isnumber(search("Yes",'2_all_summary'!M299)),1,2),if(isnumber(search("No",'2_all_summary'!M299)),4,3))</f>
        <v>4</v>
      </c>
      <c r="L300" s="49">
        <f>if(isnumber(search("Yes",'2_all_summary'!$E299)),if(isnumber(search("Yes",'2_all_summary'!N299)),1,2),if(isnumber(search("No",'2_all_summary'!N299)),4,3))</f>
        <v>4</v>
      </c>
      <c r="M300" s="49">
        <f>if(isnumber(search("Yes",'2_all_summary'!$E299)),if(0&lt;'2_all_summary'!O299,1,2),if(0='2_all_summary'!O299,4,3))</f>
        <v>4</v>
      </c>
      <c r="N300" s="49">
        <f>if(isnumber(search("Yes",'2_all_summary'!$E299)),if(isnumber(search("Yes",'2_all_summary'!P299)),1,2),if(isnumber(search("No",'2_all_summary'!P299)),4,3))</f>
        <v>4</v>
      </c>
      <c r="O300" s="49">
        <f>if(isnumber(search("Yes",'2_all_summary'!$E299)),if(isnumber(search("Yes",'2_all_summary'!Q299)),1,2),if(isnumber(search("No",'2_all_summary'!Q299)),4,3))</f>
        <v>4</v>
      </c>
      <c r="P300" s="49">
        <f>if(isnumber(search("Yes",'2_all_summary'!$E299)),if(isnumber(search("Yes",'2_all_summary'!R299)),1,2),if(isnumber(search("No",'2_all_summary'!R299)),4,3))</f>
        <v>4</v>
      </c>
      <c r="Q300" s="49">
        <f>if(isnumber(search("Yes",'2_all_summary'!$E299)),if(0&lt;'2_all_summary'!S299,1,2),if(0='2_all_summary'!S299,4,3))</f>
        <v>4</v>
      </c>
      <c r="R300" s="49">
        <f>if(isnumber(search("Yes",'2_all_summary'!$E299)),if(isnumber(search("Yes",'2_all_summary'!T299)),1,2),if(isnumber(search("No",'2_all_summary'!T299)),4,3))</f>
        <v>4</v>
      </c>
    </row>
    <row r="301">
      <c r="G301" s="49"/>
      <c r="H301" s="49" t="str">
        <f>'2_all_summary'!C300</f>
        <v>Costs and returns of the commercial fisheries in the man-made lakes in Surin province, Thailand</v>
      </c>
      <c r="I301" s="49" t="str">
        <f>'2_all_summary'!D300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301" s="49">
        <f>if(isnumber(search("Yes",'2_all_summary'!$E300)),if(isnumber(search("Yes",'2_all_summary'!L300)),1,2),if(isnumber(search("No",'2_all_summary'!L300)),4,3))</f>
        <v>4</v>
      </c>
      <c r="K301" s="49">
        <f>if(isnumber(search("Yes",'2_all_summary'!$E300)),if(isnumber(search("Yes",'2_all_summary'!M300)),1,2),if(isnumber(search("No",'2_all_summary'!M300)),4,3))</f>
        <v>4</v>
      </c>
      <c r="L301" s="49">
        <f>if(isnumber(search("Yes",'2_all_summary'!$E300)),if(isnumber(search("Yes",'2_all_summary'!N300)),1,2),if(isnumber(search("No",'2_all_summary'!N300)),4,3))</f>
        <v>4</v>
      </c>
      <c r="M301" s="49">
        <f>if(isnumber(search("Yes",'2_all_summary'!$E300)),if(0&lt;'2_all_summary'!O300,1,2),if(0='2_all_summary'!O300,4,3))</f>
        <v>4</v>
      </c>
      <c r="N301" s="49">
        <f>if(isnumber(search("Yes",'2_all_summary'!$E300)),if(isnumber(search("Yes",'2_all_summary'!P300)),1,2),if(isnumber(search("No",'2_all_summary'!P300)),4,3))</f>
        <v>4</v>
      </c>
      <c r="O301" s="49">
        <f>if(isnumber(search("Yes",'2_all_summary'!$E300)),if(isnumber(search("Yes",'2_all_summary'!Q300)),1,2),if(isnumber(search("No",'2_all_summary'!Q300)),4,3))</f>
        <v>4</v>
      </c>
      <c r="P301" s="49">
        <f>if(isnumber(search("Yes",'2_all_summary'!$E300)),if(isnumber(search("Yes",'2_all_summary'!R300)),1,2),if(isnumber(search("No",'2_all_summary'!R300)),4,3))</f>
        <v>4</v>
      </c>
      <c r="Q301" s="49">
        <f>if(isnumber(search("Yes",'2_all_summary'!$E300)),if(0&lt;'2_all_summary'!S300,1,2),if(0='2_all_summary'!S300,4,3))</f>
        <v>4</v>
      </c>
      <c r="R301" s="49">
        <f>if(isnumber(search("Yes",'2_all_summary'!$E300)),if(isnumber(search("Yes",'2_all_summary'!T300)),1,2),if(isnumber(search("No",'2_all_summary'!T300)),4,3))</f>
        <v>4</v>
      </c>
    </row>
    <row r="302">
      <c r="G302" s="49"/>
      <c r="H302" s="49" t="str">
        <f>'2_all_summary'!C301</f>
        <v>Counting what counts: using local knowledge to improve Arctic resource management</v>
      </c>
      <c r="I302" s="49" t="str">
        <f>'2_all_summary'!D301</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Ãƒâ€šÃ‚Â© 2014 Ãƒâ€šÃ‚Â© 2014 Taylor &amp; Francis.</v>
      </c>
      <c r="J302" s="49">
        <f>if(isnumber(search("Yes",'2_all_summary'!$E301)),if(isnumber(search("Yes",'2_all_summary'!L301)),1,2),if(isnumber(search("No",'2_all_summary'!L301)),4,3))</f>
        <v>4</v>
      </c>
      <c r="K302" s="49">
        <f>if(isnumber(search("Yes",'2_all_summary'!$E301)),if(isnumber(search("Yes",'2_all_summary'!M301)),1,2),if(isnumber(search("No",'2_all_summary'!M301)),4,3))</f>
        <v>4</v>
      </c>
      <c r="L302" s="49">
        <f>if(isnumber(search("Yes",'2_all_summary'!$E301)),if(isnumber(search("Yes",'2_all_summary'!N301)),1,2),if(isnumber(search("No",'2_all_summary'!N301)),4,3))</f>
        <v>4</v>
      </c>
      <c r="M302" s="49">
        <f>if(isnumber(search("Yes",'2_all_summary'!$E301)),if(0&lt;'2_all_summary'!O301,1,2),if(0='2_all_summary'!O301,4,3))</f>
        <v>4</v>
      </c>
      <c r="N302" s="49">
        <f>if(isnumber(search("Yes",'2_all_summary'!$E301)),if(isnumber(search("Yes",'2_all_summary'!P301)),1,2),if(isnumber(search("No",'2_all_summary'!P301)),4,3))</f>
        <v>4</v>
      </c>
      <c r="O302" s="49">
        <f>if(isnumber(search("Yes",'2_all_summary'!$E301)),if(isnumber(search("Yes",'2_all_summary'!Q301)),1,2),if(isnumber(search("No",'2_all_summary'!Q301)),4,3))</f>
        <v>4</v>
      </c>
      <c r="P302" s="49">
        <f>if(isnumber(search("Yes",'2_all_summary'!$E301)),if(isnumber(search("Yes",'2_all_summary'!R301)),1,2),if(isnumber(search("No",'2_all_summary'!R301)),4,3))</f>
        <v>4</v>
      </c>
      <c r="Q302" s="49">
        <f>if(isnumber(search("Yes",'2_all_summary'!$E301)),if(0&lt;'2_all_summary'!S301,1,2),if(0='2_all_summary'!S301,4,3))</f>
        <v>4</v>
      </c>
      <c r="R302" s="49">
        <f>if(isnumber(search("Yes",'2_all_summary'!$E301)),if(isnumber(search("Yes",'2_all_summary'!T301)),1,2),if(isnumber(search("No",'2_all_summary'!T301)),4,3))</f>
        <v>4</v>
      </c>
    </row>
    <row r="303">
      <c r="G303" s="49"/>
      <c r="H303" s="49" t="str">
        <f>'2_all_summary'!C302</f>
        <v>Country watch. Uganda.</v>
      </c>
      <c r="I303" s="49" t="str">
        <f>'2_all_summary'!D302</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303" s="49">
        <f>if(isnumber(search("Yes",'2_all_summary'!$E302)),if(isnumber(search("Yes",'2_all_summary'!L302)),1,2),if(isnumber(search("No",'2_all_summary'!L302)),4,3))</f>
        <v>4</v>
      </c>
      <c r="K303" s="49">
        <f>if(isnumber(search("Yes",'2_all_summary'!$E302)),if(isnumber(search("Yes",'2_all_summary'!M302)),1,2),if(isnumber(search("No",'2_all_summary'!M302)),4,3))</f>
        <v>4</v>
      </c>
      <c r="L303" s="49">
        <f>if(isnumber(search("Yes",'2_all_summary'!$E302)),if(isnumber(search("Yes",'2_all_summary'!N302)),1,2),if(isnumber(search("No",'2_all_summary'!N302)),4,3))</f>
        <v>4</v>
      </c>
      <c r="M303" s="49">
        <f>if(isnumber(search("Yes",'2_all_summary'!$E302)),if(0&lt;'2_all_summary'!O302,1,2),if(0='2_all_summary'!O302,4,3))</f>
        <v>4</v>
      </c>
      <c r="N303" s="49">
        <f>if(isnumber(search("Yes",'2_all_summary'!$E302)),if(isnumber(search("Yes",'2_all_summary'!P302)),1,2),if(isnumber(search("No",'2_all_summary'!P302)),4,3))</f>
        <v>4</v>
      </c>
      <c r="O303" s="49">
        <f>if(isnumber(search("Yes",'2_all_summary'!$E302)),if(isnumber(search("Yes",'2_all_summary'!Q302)),1,2),if(isnumber(search("No",'2_all_summary'!Q302)),4,3))</f>
        <v>4</v>
      </c>
      <c r="P303" s="49">
        <f>if(isnumber(search("Yes",'2_all_summary'!$E302)),if(isnumber(search("Yes",'2_all_summary'!R302)),1,2),if(isnumber(search("No",'2_all_summary'!R302)),4,3))</f>
        <v>4</v>
      </c>
      <c r="Q303" s="49">
        <f>if(isnumber(search("Yes",'2_all_summary'!$E302)),if(0&lt;'2_all_summary'!S302,1,2),if(0='2_all_summary'!S302,4,3))</f>
        <v>4</v>
      </c>
      <c r="R303" s="49">
        <f>if(isnumber(search("Yes",'2_all_summary'!$E302)),if(isnumber(search("Yes",'2_all_summary'!T302)),1,2),if(isnumber(search("No",'2_all_summary'!T302)),4,3))</f>
        <v>4</v>
      </c>
    </row>
    <row r="304">
      <c r="G304" s="49"/>
      <c r="H304" s="49" t="str">
        <f>'2_all_summary'!C303</f>
        <v>Coupling remote sensing with in situ surveys to determine reef fish habitat associations for the design of marine protected areas</v>
      </c>
      <c r="I304" s="49" t="str">
        <f>'2_all_summary'!D303</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304" s="49">
        <f>if(isnumber(search("Yes",'2_all_summary'!$E303)),if(isnumber(search("Yes",'2_all_summary'!L303)),1,2),if(isnumber(search("No",'2_all_summary'!L303)),4,3))</f>
        <v>4</v>
      </c>
      <c r="K304" s="49">
        <f>if(isnumber(search("Yes",'2_all_summary'!$E303)),if(isnumber(search("Yes",'2_all_summary'!M303)),1,2),if(isnumber(search("No",'2_all_summary'!M303)),4,3))</f>
        <v>4</v>
      </c>
      <c r="L304" s="49">
        <f>if(isnumber(search("Yes",'2_all_summary'!$E303)),if(isnumber(search("Yes",'2_all_summary'!N303)),1,2),if(isnumber(search("No",'2_all_summary'!N303)),4,3))</f>
        <v>4</v>
      </c>
      <c r="M304" s="49">
        <f>if(isnumber(search("Yes",'2_all_summary'!$E303)),if(0&lt;'2_all_summary'!O303,1,2),if(0='2_all_summary'!O303,4,3))</f>
        <v>4</v>
      </c>
      <c r="N304" s="49">
        <f>if(isnumber(search("Yes",'2_all_summary'!$E303)),if(isnumber(search("Yes",'2_all_summary'!P303)),1,2),if(isnumber(search("No",'2_all_summary'!P303)),4,3))</f>
        <v>4</v>
      </c>
      <c r="O304" s="49">
        <f>if(isnumber(search("Yes",'2_all_summary'!$E303)),if(isnumber(search("Yes",'2_all_summary'!Q303)),1,2),if(isnumber(search("No",'2_all_summary'!Q303)),4,3))</f>
        <v>4</v>
      </c>
      <c r="P304" s="49">
        <f>if(isnumber(search("Yes",'2_all_summary'!$E303)),if(isnumber(search("Yes",'2_all_summary'!R303)),1,2),if(isnumber(search("No",'2_all_summary'!R303)),4,3))</f>
        <v>4</v>
      </c>
      <c r="Q304" s="49">
        <f>if(isnumber(search("Yes",'2_all_summary'!$E303)),if(0&lt;'2_all_summary'!S303,1,2),if(0='2_all_summary'!S303,4,3))</f>
        <v>4</v>
      </c>
      <c r="R304" s="49">
        <f>if(isnumber(search("Yes",'2_all_summary'!$E303)),if(isnumber(search("Yes",'2_all_summary'!T303)),1,2),if(isnumber(search("No",'2_all_summary'!T303)),4,3))</f>
        <v>4</v>
      </c>
    </row>
    <row r="305">
      <c r="G305" s="49"/>
      <c r="H305" s="49" t="str">
        <f>'2_all_summary'!C304</f>
        <v>Crafting the success and failure of decentralized marine management</v>
      </c>
      <c r="I305" s="49" t="str">
        <f>'2_all_summary'!D304</f>
        <v>This paper presents an ethnographic case study of the design and revision of a decentralized marine management scheme implemented on the island of Moorea, French Polynesia named Plan de Gestion de lÃƒÂ¢Ã¢â€šÂ¬Ã¢â€žÂ¢Espace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peopleÃƒÂ¢Ã¢â€šÂ¬Ã¢â€žÂ¢s engagement withÃƒÂ¢Ã¢â€šÂ¬Ã¢â‚¬Â_x009d_or resistance toÃƒÂ¢Ã¢â€šÂ¬Ã¢â‚¬Â_x009d_the local marine management and governance design. Our results highlight how the controversies around the revision of MooreaÃƒÂ¢Ã¢â€šÂ¬Ã¢â€žÂ¢s PGEM overflowed the boundaries of ecology as construed by scientific experts. Stakeholders interpreted ÃƒÂ¢Ã¢â€šÂ¬Ã…â€œmarine resource managementÃƒÂ¢Ã¢â€šÂ¬Ã‚Â_x009d_ as something well beyond just ÃƒÂ¢Ã¢â€šÂ¬Ã…â€œmarine resourcesÃƒÂ¢Ã¢â€šÂ¬Ã‚Â_x009d_ to include politics, identity, Polynesian cosmology, and livelihoods. Our findings provide generalizable patterns for understanding how natural-resource management policies are received and repurposed by local actors. Ãƒâ€šÃ‚Â© 2022, The Author(s).</v>
      </c>
      <c r="J305" s="49">
        <f>if(isnumber(search("Yes",'2_all_summary'!$E304)),if(isnumber(search("Yes",'2_all_summary'!L304)),1,2),if(isnumber(search("No",'2_all_summary'!L304)),4,3))</f>
        <v>4</v>
      </c>
      <c r="K305" s="49">
        <f>if(isnumber(search("Yes",'2_all_summary'!$E304)),if(isnumber(search("Yes",'2_all_summary'!M304)),1,2),if(isnumber(search("No",'2_all_summary'!M304)),4,3))</f>
        <v>4</v>
      </c>
      <c r="L305" s="49">
        <f>if(isnumber(search("Yes",'2_all_summary'!$E304)),if(isnumber(search("Yes",'2_all_summary'!N304)),1,2),if(isnumber(search("No",'2_all_summary'!N304)),4,3))</f>
        <v>4</v>
      </c>
      <c r="M305" s="49">
        <f>if(isnumber(search("Yes",'2_all_summary'!$E304)),if(0&lt;'2_all_summary'!O304,1,2),if(0='2_all_summary'!O304,4,3))</f>
        <v>4</v>
      </c>
      <c r="N305" s="49">
        <f>if(isnumber(search("Yes",'2_all_summary'!$E304)),if(isnumber(search("Yes",'2_all_summary'!P304)),1,2),if(isnumber(search("No",'2_all_summary'!P304)),4,3))</f>
        <v>4</v>
      </c>
      <c r="O305" s="49">
        <f>if(isnumber(search("Yes",'2_all_summary'!$E304)),if(isnumber(search("Yes",'2_all_summary'!Q304)),1,2),if(isnumber(search("No",'2_all_summary'!Q304)),4,3))</f>
        <v>4</v>
      </c>
      <c r="P305" s="49">
        <f>if(isnumber(search("Yes",'2_all_summary'!$E304)),if(isnumber(search("Yes",'2_all_summary'!R304)),1,2),if(isnumber(search("No",'2_all_summary'!R304)),4,3))</f>
        <v>4</v>
      </c>
      <c r="Q305" s="49">
        <f>if(isnumber(search("Yes",'2_all_summary'!$E304)),if(0&lt;'2_all_summary'!S304,1,2),if(0='2_all_summary'!S304,4,3))</f>
        <v>4</v>
      </c>
      <c r="R305" s="49">
        <f>if(isnumber(search("Yes",'2_all_summary'!$E304)),if(isnumber(search("Yes",'2_all_summary'!T304)),1,2),if(isnumber(search("No",'2_all_summary'!T304)),4,3))</f>
        <v>4</v>
      </c>
    </row>
    <row r="306">
      <c r="G306" s="49"/>
      <c r="H306" s="49" t="str">
        <f>'2_all_summary'!C305</f>
        <v>Creating a place for "community" in new England fisheries</v>
      </c>
      <c r="I306" s="49" t="str">
        <f>'2_all_summary'!D305</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Ãƒâ€šÃ‚Â© Society for Human Ecology.</v>
      </c>
      <c r="J306" s="49">
        <f>if(isnumber(search("Yes",'2_all_summary'!$E305)),if(isnumber(search("Yes",'2_all_summary'!L305)),1,2),if(isnumber(search("No",'2_all_summary'!L305)),4,3))</f>
        <v>4</v>
      </c>
      <c r="K306" s="49">
        <f>if(isnumber(search("Yes",'2_all_summary'!$E305)),if(isnumber(search("Yes",'2_all_summary'!M305)),1,2),if(isnumber(search("No",'2_all_summary'!M305)),4,3))</f>
        <v>4</v>
      </c>
      <c r="L306" s="49">
        <f>if(isnumber(search("Yes",'2_all_summary'!$E305)),if(isnumber(search("Yes",'2_all_summary'!N305)),1,2),if(isnumber(search("No",'2_all_summary'!N305)),4,3))</f>
        <v>4</v>
      </c>
      <c r="M306" s="49">
        <f>if(isnumber(search("Yes",'2_all_summary'!$E305)),if(0&lt;'2_all_summary'!O305,1,2),if(0='2_all_summary'!O305,4,3))</f>
        <v>4</v>
      </c>
      <c r="N306" s="49">
        <f>if(isnumber(search("Yes",'2_all_summary'!$E305)),if(isnumber(search("Yes",'2_all_summary'!P305)),1,2),if(isnumber(search("No",'2_all_summary'!P305)),4,3))</f>
        <v>4</v>
      </c>
      <c r="O306" s="49">
        <f>if(isnumber(search("Yes",'2_all_summary'!$E305)),if(isnumber(search("Yes",'2_all_summary'!Q305)),1,2),if(isnumber(search("No",'2_all_summary'!Q305)),4,3))</f>
        <v>4</v>
      </c>
      <c r="P306" s="49">
        <f>if(isnumber(search("Yes",'2_all_summary'!$E305)),if(isnumber(search("Yes",'2_all_summary'!R305)),1,2),if(isnumber(search("No",'2_all_summary'!R305)),4,3))</f>
        <v>4</v>
      </c>
      <c r="Q306" s="49">
        <f>if(isnumber(search("Yes",'2_all_summary'!$E305)),if(0&lt;'2_all_summary'!S305,1,2),if(0='2_all_summary'!S305,4,3))</f>
        <v>4</v>
      </c>
      <c r="R306" s="49">
        <f>if(isnumber(search("Yes",'2_all_summary'!$E305)),if(isnumber(search("Yes",'2_all_summary'!T305)),1,2),if(isnumber(search("No",'2_all_summary'!T305)),4,3))</f>
        <v>4</v>
      </c>
    </row>
    <row r="307">
      <c r="G307" s="49"/>
      <c r="H307" s="49" t="str">
        <f>'2_all_summary'!C306</f>
        <v>Creating a TURF from the bottom-up: Antigua's community-based coral reef no-take reserve</v>
      </c>
      <c r="I307" s="49" t="str">
        <f>'2_all_summary'!D306</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Ãƒâ€šÃ‚Â© 2017 Rosenstiel School of Marine &amp; Atmospheric Science of the University of Miami.</v>
      </c>
      <c r="J307" s="49">
        <f>if(isnumber(search("Yes",'2_all_summary'!$E306)),if(isnumber(search("Yes",'2_all_summary'!L306)),1,2),if(isnumber(search("No",'2_all_summary'!L306)),4,3))</f>
        <v>4</v>
      </c>
      <c r="K307" s="49">
        <f>if(isnumber(search("Yes",'2_all_summary'!$E306)),if(isnumber(search("Yes",'2_all_summary'!M306)),1,2),if(isnumber(search("No",'2_all_summary'!M306)),4,3))</f>
        <v>4</v>
      </c>
      <c r="L307" s="49">
        <f>if(isnumber(search("Yes",'2_all_summary'!$E306)),if(isnumber(search("Yes",'2_all_summary'!N306)),1,2),if(isnumber(search("No",'2_all_summary'!N306)),4,3))</f>
        <v>4</v>
      </c>
      <c r="M307" s="49">
        <f>if(isnumber(search("Yes",'2_all_summary'!$E306)),if(0&lt;'2_all_summary'!O306,1,2),if(0='2_all_summary'!O306,4,3))</f>
        <v>4</v>
      </c>
      <c r="N307" s="49">
        <f>if(isnumber(search("Yes",'2_all_summary'!$E306)),if(isnumber(search("Yes",'2_all_summary'!P306)),1,2),if(isnumber(search("No",'2_all_summary'!P306)),4,3))</f>
        <v>4</v>
      </c>
      <c r="O307" s="49">
        <f>if(isnumber(search("Yes",'2_all_summary'!$E306)),if(isnumber(search("Yes",'2_all_summary'!Q306)),1,2),if(isnumber(search("No",'2_all_summary'!Q306)),4,3))</f>
        <v>4</v>
      </c>
      <c r="P307" s="49">
        <f>if(isnumber(search("Yes",'2_all_summary'!$E306)),if(isnumber(search("Yes",'2_all_summary'!R306)),1,2),if(isnumber(search("No",'2_all_summary'!R306)),4,3))</f>
        <v>4</v>
      </c>
      <c r="Q307" s="49">
        <f>if(isnumber(search("Yes",'2_all_summary'!$E306)),if(0&lt;'2_all_summary'!S306,1,2),if(0='2_all_summary'!S306,4,3))</f>
        <v>4</v>
      </c>
      <c r="R307" s="49">
        <f>if(isnumber(search("Yes",'2_all_summary'!$E306)),if(isnumber(search("Yes",'2_all_summary'!T306)),1,2),if(isnumber(search("No",'2_all_summary'!T306)),4,3))</f>
        <v>4</v>
      </c>
    </row>
    <row r="308">
      <c r="G308" s="49"/>
      <c r="H308" s="49" t="str">
        <f>'2_all_summary'!C307</f>
        <v>Creating multi-functional landscapes: Using exclusion fences to frame feral ungulate management preferences in remote Aboriginal-owned northern Australia</v>
      </c>
      <c r="I308" s="49" t="str">
        <f>'2_all_summary'!D307</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Ãƒâ€šÃ‚Â© 2016 Published by Elsevier Ltd.</v>
      </c>
      <c r="J308" s="49">
        <f>if(isnumber(search("Yes",'2_all_summary'!$E307)),if(isnumber(search("Yes",'2_all_summary'!L307)),1,2),if(isnumber(search("No",'2_all_summary'!L307)),4,3))</f>
        <v>4</v>
      </c>
      <c r="K308" s="49">
        <f>if(isnumber(search("Yes",'2_all_summary'!$E307)),if(isnumber(search("Yes",'2_all_summary'!M307)),1,2),if(isnumber(search("No",'2_all_summary'!M307)),4,3))</f>
        <v>4</v>
      </c>
      <c r="L308" s="49">
        <f>if(isnumber(search("Yes",'2_all_summary'!$E307)),if(isnumber(search("Yes",'2_all_summary'!N307)),1,2),if(isnumber(search("No",'2_all_summary'!N307)),4,3))</f>
        <v>4</v>
      </c>
      <c r="M308" s="49">
        <f>if(isnumber(search("Yes",'2_all_summary'!$E307)),if(0&lt;'2_all_summary'!O307,1,2),if(0='2_all_summary'!O307,4,3))</f>
        <v>4</v>
      </c>
      <c r="N308" s="49">
        <f>if(isnumber(search("Yes",'2_all_summary'!$E307)),if(isnumber(search("Yes",'2_all_summary'!P307)),1,2),if(isnumber(search("No",'2_all_summary'!P307)),4,3))</f>
        <v>4</v>
      </c>
      <c r="O308" s="49">
        <f>if(isnumber(search("Yes",'2_all_summary'!$E307)),if(isnumber(search("Yes",'2_all_summary'!Q307)),1,2),if(isnumber(search("No",'2_all_summary'!Q307)),4,3))</f>
        <v>4</v>
      </c>
      <c r="P308" s="49">
        <f>if(isnumber(search("Yes",'2_all_summary'!$E307)),if(isnumber(search("Yes",'2_all_summary'!R307)),1,2),if(isnumber(search("No",'2_all_summary'!R307)),4,3))</f>
        <v>4</v>
      </c>
      <c r="Q308" s="49">
        <f>if(isnumber(search("Yes",'2_all_summary'!$E307)),if(0&lt;'2_all_summary'!S307,1,2),if(0='2_all_summary'!S307,4,3))</f>
        <v>4</v>
      </c>
      <c r="R308" s="49">
        <f>if(isnumber(search("Yes",'2_all_summary'!$E307)),if(isnumber(search("Yes",'2_all_summary'!T307)),1,2),if(isnumber(search("No",'2_all_summary'!T307)),4,3))</f>
        <v>4</v>
      </c>
    </row>
    <row r="309">
      <c r="G309" s="49"/>
      <c r="H309" s="49" t="str">
        <f>'2_all_summary'!C308</f>
        <v>Crisis and conservation at the end of the world: Sheep ranching in Argentine Patagonia</v>
      </c>
      <c r="I309" s="49" t="str">
        <f>'2_all_summary'!D308</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09" s="49">
        <f>if(isnumber(search("Yes",'2_all_summary'!$E308)),if(isnumber(search("Yes",'2_all_summary'!L308)),1,2),if(isnumber(search("No",'2_all_summary'!L308)),4,3))</f>
        <v>4</v>
      </c>
      <c r="K309" s="49">
        <f>if(isnumber(search("Yes",'2_all_summary'!$E308)),if(isnumber(search("Yes",'2_all_summary'!M308)),1,2),if(isnumber(search("No",'2_all_summary'!M308)),4,3))</f>
        <v>4</v>
      </c>
      <c r="L309" s="49">
        <f>if(isnumber(search("Yes",'2_all_summary'!$E308)),if(isnumber(search("Yes",'2_all_summary'!N308)),1,2),if(isnumber(search("No",'2_all_summary'!N308)),4,3))</f>
        <v>4</v>
      </c>
      <c r="M309" s="49">
        <f>if(isnumber(search("Yes",'2_all_summary'!$E308)),if(0&lt;'2_all_summary'!O308,1,2),if(0='2_all_summary'!O308,4,3))</f>
        <v>4</v>
      </c>
      <c r="N309" s="49">
        <f>if(isnumber(search("Yes",'2_all_summary'!$E308)),if(isnumber(search("Yes",'2_all_summary'!P308)),1,2),if(isnumber(search("No",'2_all_summary'!P308)),4,3))</f>
        <v>4</v>
      </c>
      <c r="O309" s="49">
        <f>if(isnumber(search("Yes",'2_all_summary'!$E308)),if(isnumber(search("Yes",'2_all_summary'!Q308)),1,2),if(isnumber(search("No",'2_all_summary'!Q308)),4,3))</f>
        <v>4</v>
      </c>
      <c r="P309" s="49">
        <f>if(isnumber(search("Yes",'2_all_summary'!$E308)),if(isnumber(search("Yes",'2_all_summary'!R308)),1,2),if(isnumber(search("No",'2_all_summary'!R308)),4,3))</f>
        <v>4</v>
      </c>
      <c r="Q309" s="49">
        <f>if(isnumber(search("Yes",'2_all_summary'!$E308)),if(0&lt;'2_all_summary'!S308,1,2),if(0='2_all_summary'!S308,4,3))</f>
        <v>4</v>
      </c>
      <c r="R309" s="49">
        <f>if(isnumber(search("Yes",'2_all_summary'!$E308)),if(isnumber(search("Yes",'2_all_summary'!T308)),1,2),if(isnumber(search("No",'2_all_summary'!T308)),4,3))</f>
        <v>4</v>
      </c>
    </row>
    <row r="310">
      <c r="G310" s="49"/>
      <c r="H310" s="49" t="str">
        <f>'2_all_summary'!C309</f>
        <v>Critical analysis of the governance of the Sainte Luce Locally Managed Marine Area (LMMA), southeast Madagascar</v>
      </c>
      <c r="I310" s="49" t="str">
        <f>'2_all_summary'!D309</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Ãƒâ€šÃ‚Â© 2019 The Authors</v>
      </c>
      <c r="J310" s="49">
        <f>if(isnumber(search("Yes",'2_all_summary'!$E309)),if(isnumber(search("Yes",'2_all_summary'!L309)),1,2),if(isnumber(search("No",'2_all_summary'!L309)),4,3))</f>
        <v>4</v>
      </c>
      <c r="K310" s="49">
        <f>if(isnumber(search("Yes",'2_all_summary'!$E309)),if(isnumber(search("Yes",'2_all_summary'!M309)),1,2),if(isnumber(search("No",'2_all_summary'!M309)),4,3))</f>
        <v>4</v>
      </c>
      <c r="L310" s="49">
        <f>if(isnumber(search("Yes",'2_all_summary'!$E309)),if(isnumber(search("Yes",'2_all_summary'!N309)),1,2),if(isnumber(search("No",'2_all_summary'!N309)),4,3))</f>
        <v>4</v>
      </c>
      <c r="M310" s="49">
        <f>if(isnumber(search("Yes",'2_all_summary'!$E309)),if(0&lt;'2_all_summary'!O309,1,2),if(0='2_all_summary'!O309,4,3))</f>
        <v>4</v>
      </c>
      <c r="N310" s="49">
        <f>if(isnumber(search("Yes",'2_all_summary'!$E309)),if(isnumber(search("Yes",'2_all_summary'!P309)),1,2),if(isnumber(search("No",'2_all_summary'!P309)),4,3))</f>
        <v>4</v>
      </c>
      <c r="O310" s="49">
        <f>if(isnumber(search("Yes",'2_all_summary'!$E309)),if(isnumber(search("Yes",'2_all_summary'!Q309)),1,2),if(isnumber(search("No",'2_all_summary'!Q309)),4,3))</f>
        <v>4</v>
      </c>
      <c r="P310" s="49">
        <f>if(isnumber(search("Yes",'2_all_summary'!$E309)),if(isnumber(search("Yes",'2_all_summary'!R309)),1,2),if(isnumber(search("No",'2_all_summary'!R309)),4,3))</f>
        <v>4</v>
      </c>
      <c r="Q310" s="49">
        <f>if(isnumber(search("Yes",'2_all_summary'!$E309)),if(0&lt;'2_all_summary'!S309,1,2),if(0='2_all_summary'!S309,4,3))</f>
        <v>4</v>
      </c>
      <c r="R310" s="49">
        <f>if(isnumber(search("Yes",'2_all_summary'!$E309)),if(isnumber(search("Yes",'2_all_summary'!T309)),1,2),if(isnumber(search("No",'2_all_summary'!T309)),4,3))</f>
        <v>4</v>
      </c>
    </row>
    <row r="311">
      <c r="G311" s="49"/>
      <c r="H311" s="49" t="str">
        <f>'2_all_summary'!C310</f>
        <v>CROI 2016: Hot spots in HIV infection and advances in HIV prevention</v>
      </c>
      <c r="I311" s="49" t="str">
        <f>'2_all_summary'!D310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Ãƒâ€šÃ‚Â© 2016, IASÃƒÂ¢Ã¢â€šÂ¬Ã¢â‚¬Å“USA. All rights reserved.</v>
      </c>
      <c r="J311" s="49">
        <f>if(isnumber(search("Yes",'2_all_summary'!$E310)),if(isnumber(search("Yes",'2_all_summary'!L310)),1,2),if(isnumber(search("No",'2_all_summary'!L310)),4,3))</f>
        <v>4</v>
      </c>
      <c r="K311" s="49">
        <f>if(isnumber(search("Yes",'2_all_summary'!$E310)),if(isnumber(search("Yes",'2_all_summary'!M310)),1,2),if(isnumber(search("No",'2_all_summary'!M310)),4,3))</f>
        <v>4</v>
      </c>
      <c r="L311" s="49">
        <f>if(isnumber(search("Yes",'2_all_summary'!$E310)),if(isnumber(search("Yes",'2_all_summary'!N310)),1,2),if(isnumber(search("No",'2_all_summary'!N310)),4,3))</f>
        <v>4</v>
      </c>
      <c r="M311" s="49">
        <f>if(isnumber(search("Yes",'2_all_summary'!$E310)),if(0&lt;'2_all_summary'!O310,1,2),if(0='2_all_summary'!O310,4,3))</f>
        <v>4</v>
      </c>
      <c r="N311" s="49">
        <f>if(isnumber(search("Yes",'2_all_summary'!$E310)),if(isnumber(search("Yes",'2_all_summary'!P310)),1,2),if(isnumber(search("No",'2_all_summary'!P310)),4,3))</f>
        <v>4</v>
      </c>
      <c r="O311" s="49">
        <f>if(isnumber(search("Yes",'2_all_summary'!$E310)),if(isnumber(search("Yes",'2_all_summary'!Q310)),1,2),if(isnumber(search("No",'2_all_summary'!Q310)),4,3))</f>
        <v>4</v>
      </c>
      <c r="P311" s="49">
        <f>if(isnumber(search("Yes",'2_all_summary'!$E310)),if(isnumber(search("Yes",'2_all_summary'!R310)),1,2),if(isnumber(search("No",'2_all_summary'!R310)),4,3))</f>
        <v>4</v>
      </c>
      <c r="Q311" s="49">
        <f>if(isnumber(search("Yes",'2_all_summary'!$E310)),if(0&lt;'2_all_summary'!S310,1,2),if(0='2_all_summary'!S310,4,3))</f>
        <v>4</v>
      </c>
      <c r="R311" s="49">
        <f>if(isnumber(search("Yes",'2_all_summary'!$E310)),if(isnumber(search("Yes",'2_all_summary'!T310)),1,2),if(isnumber(search("No",'2_all_summary'!T310)),4,3))</f>
        <v>4</v>
      </c>
    </row>
    <row r="312">
      <c r="G312" s="49"/>
      <c r="H312" s="49" t="str">
        <f>'2_all_summary'!C311</f>
        <v>Cultural dimensions of occupational safety and health in the New Zealand fishing industry: A study of small fishing businesses</v>
      </c>
      <c r="I312" s="49" t="str">
        <f>'2_all_summary'!D311</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Ãƒâ€šÃ‚Â© IOSH Services Limited.</v>
      </c>
      <c r="J312" s="49">
        <f>if(isnumber(search("Yes",'2_all_summary'!$E311)),if(isnumber(search("Yes",'2_all_summary'!L311)),1,2),if(isnumber(search("No",'2_all_summary'!L311)),4,3))</f>
        <v>4</v>
      </c>
      <c r="K312" s="49">
        <f>if(isnumber(search("Yes",'2_all_summary'!$E311)),if(isnumber(search("Yes",'2_all_summary'!M311)),1,2),if(isnumber(search("No",'2_all_summary'!M311)),4,3))</f>
        <v>4</v>
      </c>
      <c r="L312" s="49">
        <f>if(isnumber(search("Yes",'2_all_summary'!$E311)),if(isnumber(search("Yes",'2_all_summary'!N311)),1,2),if(isnumber(search("No",'2_all_summary'!N311)),4,3))</f>
        <v>4</v>
      </c>
      <c r="M312" s="49">
        <f>if(isnumber(search("Yes",'2_all_summary'!$E311)),if(0&lt;'2_all_summary'!O311,1,2),if(0='2_all_summary'!O311,4,3))</f>
        <v>4</v>
      </c>
      <c r="N312" s="49">
        <f>if(isnumber(search("Yes",'2_all_summary'!$E311)),if(isnumber(search("Yes",'2_all_summary'!P311)),1,2),if(isnumber(search("No",'2_all_summary'!P311)),4,3))</f>
        <v>4</v>
      </c>
      <c r="O312" s="49">
        <f>if(isnumber(search("Yes",'2_all_summary'!$E311)),if(isnumber(search("Yes",'2_all_summary'!Q311)),1,2),if(isnumber(search("No",'2_all_summary'!Q311)),4,3))</f>
        <v>4</v>
      </c>
      <c r="P312" s="49">
        <f>if(isnumber(search("Yes",'2_all_summary'!$E311)),if(isnumber(search("Yes",'2_all_summary'!R311)),1,2),if(isnumber(search("No",'2_all_summary'!R311)),4,3))</f>
        <v>4</v>
      </c>
      <c r="Q312" s="49">
        <f>if(isnumber(search("Yes",'2_all_summary'!$E311)),if(0&lt;'2_all_summary'!S311,1,2),if(0='2_all_summary'!S311,4,3))</f>
        <v>4</v>
      </c>
      <c r="R312" s="49">
        <f>if(isnumber(search("Yes",'2_all_summary'!$E311)),if(isnumber(search("Yes",'2_all_summary'!T311)),1,2),if(isnumber(search("No",'2_all_summary'!T311)),4,3))</f>
        <v>4</v>
      </c>
    </row>
    <row r="313">
      <c r="G313" s="49"/>
      <c r="H313" s="49" t="str">
        <f>'2_all_summary'!C312</f>
        <v>Cultural effectiveness in research: A summary report of a panel session entitled "engaging populations at risk"</v>
      </c>
      <c r="I313" s="49" t="str">
        <f>'2_all_summary'!D312</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Ãƒâ€šÃ‚Â© Taylor &amp; Francis Group, LLC.</v>
      </c>
      <c r="J313" s="49">
        <f>if(isnumber(search("Yes",'2_all_summary'!$E312)),if(isnumber(search("Yes",'2_all_summary'!L312)),1,2),if(isnumber(search("No",'2_all_summary'!L312)),4,3))</f>
        <v>4</v>
      </c>
      <c r="K313" s="49">
        <f>if(isnumber(search("Yes",'2_all_summary'!$E312)),if(isnumber(search("Yes",'2_all_summary'!M312)),1,2),if(isnumber(search("No",'2_all_summary'!M312)),4,3))</f>
        <v>4</v>
      </c>
      <c r="L313" s="49">
        <f>if(isnumber(search("Yes",'2_all_summary'!$E312)),if(isnumber(search("Yes",'2_all_summary'!N312)),1,2),if(isnumber(search("No",'2_all_summary'!N312)),4,3))</f>
        <v>4</v>
      </c>
      <c r="M313" s="49">
        <f>if(isnumber(search("Yes",'2_all_summary'!$E312)),if(0&lt;'2_all_summary'!O312,1,2),if(0='2_all_summary'!O312,4,3))</f>
        <v>4</v>
      </c>
      <c r="N313" s="49">
        <f>if(isnumber(search("Yes",'2_all_summary'!$E312)),if(isnumber(search("Yes",'2_all_summary'!P312)),1,2),if(isnumber(search("No",'2_all_summary'!P312)),4,3))</f>
        <v>4</v>
      </c>
      <c r="O313" s="49">
        <f>if(isnumber(search("Yes",'2_all_summary'!$E312)),if(isnumber(search("Yes",'2_all_summary'!Q312)),1,2),if(isnumber(search("No",'2_all_summary'!Q312)),4,3))</f>
        <v>4</v>
      </c>
      <c r="P313" s="49">
        <f>if(isnumber(search("Yes",'2_all_summary'!$E312)),if(isnumber(search("Yes",'2_all_summary'!R312)),1,2),if(isnumber(search("No",'2_all_summary'!R312)),4,3))</f>
        <v>4</v>
      </c>
      <c r="Q313" s="49">
        <f>if(isnumber(search("Yes",'2_all_summary'!$E312)),if(0&lt;'2_all_summary'!S312,1,2),if(0='2_all_summary'!S312,4,3))</f>
        <v>4</v>
      </c>
      <c r="R313" s="49">
        <f>if(isnumber(search("Yes",'2_all_summary'!$E312)),if(isnumber(search("Yes",'2_all_summary'!T312)),1,2),if(isnumber(search("No",'2_all_summary'!T312)),4,3))</f>
        <v>4</v>
      </c>
    </row>
    <row r="314">
      <c r="G314" s="49"/>
      <c r="H314" s="49" t="str">
        <f>'2_all_summary'!C313</f>
        <v>Cultural influences on safety and health education among Vietnamese fishermen</v>
      </c>
      <c r="I314" s="49" t="str">
        <f>'2_all_summary'!D313</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Ãƒâ€šÃ‚Â© Taylor &amp; Francis Group, LLC.</v>
      </c>
      <c r="J314" s="49">
        <f>if(isnumber(search("Yes",'2_all_summary'!$E313)),if(isnumber(search("Yes",'2_all_summary'!L313)),1,2),if(isnumber(search("No",'2_all_summary'!L313)),4,3))</f>
        <v>4</v>
      </c>
      <c r="K314" s="49">
        <f>if(isnumber(search("Yes",'2_all_summary'!$E313)),if(isnumber(search("Yes",'2_all_summary'!M313)),1,2),if(isnumber(search("No",'2_all_summary'!M313)),4,3))</f>
        <v>4</v>
      </c>
      <c r="L314" s="49">
        <f>if(isnumber(search("Yes",'2_all_summary'!$E313)),if(isnumber(search("Yes",'2_all_summary'!N313)),1,2),if(isnumber(search("No",'2_all_summary'!N313)),4,3))</f>
        <v>4</v>
      </c>
      <c r="M314" s="49">
        <f>if(isnumber(search("Yes",'2_all_summary'!$E313)),if(0&lt;'2_all_summary'!O313,1,2),if(0='2_all_summary'!O313,4,3))</f>
        <v>4</v>
      </c>
      <c r="N314" s="49">
        <f>if(isnumber(search("Yes",'2_all_summary'!$E313)),if(isnumber(search("Yes",'2_all_summary'!P313)),1,2),if(isnumber(search("No",'2_all_summary'!P313)),4,3))</f>
        <v>4</v>
      </c>
      <c r="O314" s="49">
        <f>if(isnumber(search("Yes",'2_all_summary'!$E313)),if(isnumber(search("Yes",'2_all_summary'!Q313)),1,2),if(isnumber(search("No",'2_all_summary'!Q313)),4,3))</f>
        <v>4</v>
      </c>
      <c r="P314" s="49">
        <f>if(isnumber(search("Yes",'2_all_summary'!$E313)),if(isnumber(search("Yes",'2_all_summary'!R313)),1,2),if(isnumber(search("No",'2_all_summary'!R313)),4,3))</f>
        <v>4</v>
      </c>
      <c r="Q314" s="49">
        <f>if(isnumber(search("Yes",'2_all_summary'!$E313)),if(0&lt;'2_all_summary'!S313,1,2),if(0='2_all_summary'!S313,4,3))</f>
        <v>4</v>
      </c>
      <c r="R314" s="49">
        <f>if(isnumber(search("Yes",'2_all_summary'!$E313)),if(isnumber(search("Yes",'2_all_summary'!T313)),1,2),if(isnumber(search("No",'2_all_summary'!T313)),4,3))</f>
        <v>4</v>
      </c>
    </row>
    <row r="315">
      <c r="G315" s="49"/>
      <c r="H315" s="49" t="str">
        <f>'2_all_summary'!C314</f>
        <v>Culture-Based Fisheries in Rawa lebak lebung, South Sumatera, is it Applicable?</v>
      </c>
      <c r="I315" s="49" t="str">
        <f>'2_all_summary'!D314</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Ãƒâ€šÃ‚Â© Published under licence by IOP Publishing Ltd.</v>
      </c>
      <c r="J315" s="49">
        <f>if(isnumber(search("Yes",'2_all_summary'!$E314)),if(isnumber(search("Yes",'2_all_summary'!L314)),1,2),if(isnumber(search("No",'2_all_summary'!L314)),4,3))</f>
        <v>4</v>
      </c>
      <c r="K315" s="49">
        <f>if(isnumber(search("Yes",'2_all_summary'!$E314)),if(isnumber(search("Yes",'2_all_summary'!M314)),1,2),if(isnumber(search("No",'2_all_summary'!M314)),4,3))</f>
        <v>4</v>
      </c>
      <c r="L315" s="49">
        <f>if(isnumber(search("Yes",'2_all_summary'!$E314)),if(isnumber(search("Yes",'2_all_summary'!N314)),1,2),if(isnumber(search("No",'2_all_summary'!N314)),4,3))</f>
        <v>4</v>
      </c>
      <c r="M315" s="49">
        <f>if(isnumber(search("Yes",'2_all_summary'!$E314)),if(0&lt;'2_all_summary'!O314,1,2),if(0='2_all_summary'!O314,4,3))</f>
        <v>4</v>
      </c>
      <c r="N315" s="49">
        <f>if(isnumber(search("Yes",'2_all_summary'!$E314)),if(isnumber(search("Yes",'2_all_summary'!P314)),1,2),if(isnumber(search("No",'2_all_summary'!P314)),4,3))</f>
        <v>4</v>
      </c>
      <c r="O315" s="49">
        <f>if(isnumber(search("Yes",'2_all_summary'!$E314)),if(isnumber(search("Yes",'2_all_summary'!Q314)),1,2),if(isnumber(search("No",'2_all_summary'!Q314)),4,3))</f>
        <v>4</v>
      </c>
      <c r="P315" s="49">
        <f>if(isnumber(search("Yes",'2_all_summary'!$E314)),if(isnumber(search("Yes",'2_all_summary'!R314)),1,2),if(isnumber(search("No",'2_all_summary'!R314)),4,3))</f>
        <v>4</v>
      </c>
      <c r="Q315" s="49">
        <f>if(isnumber(search("Yes",'2_all_summary'!$E314)),if(0&lt;'2_all_summary'!S314,1,2),if(0='2_all_summary'!S314,4,3))</f>
        <v>4</v>
      </c>
      <c r="R315" s="49">
        <f>if(isnumber(search("Yes",'2_all_summary'!$E314)),if(isnumber(search("Yes",'2_all_summary'!T314)),1,2),if(isnumber(search("No",'2_all_summary'!T314)),4,3))</f>
        <v>4</v>
      </c>
    </row>
    <row r="316">
      <c r="G316" s="49"/>
      <c r="H316" s="49" t="str">
        <f>'2_all_summary'!C315</f>
        <v>Customary marine resource knowledge and use in contemporary Hawai'i</v>
      </c>
      <c r="I316" s="49" t="str">
        <f>'2_all_summary'!D315</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Ãƒâ€šÃ‚Â© 2013 by University of Hawai'i Press.</v>
      </c>
      <c r="J316" s="49">
        <f>if(isnumber(search("Yes",'2_all_summary'!$E315)),if(isnumber(search("Yes",'2_all_summary'!L315)),1,2),if(isnumber(search("No",'2_all_summary'!L315)),4,3))</f>
        <v>4</v>
      </c>
      <c r="K316" s="49">
        <f>if(isnumber(search("Yes",'2_all_summary'!$E315)),if(isnumber(search("Yes",'2_all_summary'!M315)),1,2),if(isnumber(search("No",'2_all_summary'!M315)),4,3))</f>
        <v>4</v>
      </c>
      <c r="L316" s="49">
        <f>if(isnumber(search("Yes",'2_all_summary'!$E315)),if(isnumber(search("Yes",'2_all_summary'!N315)),1,2),if(isnumber(search("No",'2_all_summary'!N315)),4,3))</f>
        <v>4</v>
      </c>
      <c r="M316" s="49">
        <f>if(isnumber(search("Yes",'2_all_summary'!$E315)),if(0&lt;'2_all_summary'!O315,1,2),if(0='2_all_summary'!O315,4,3))</f>
        <v>4</v>
      </c>
      <c r="N316" s="49">
        <f>if(isnumber(search("Yes",'2_all_summary'!$E315)),if(isnumber(search("Yes",'2_all_summary'!P315)),1,2),if(isnumber(search("No",'2_all_summary'!P315)),4,3))</f>
        <v>4</v>
      </c>
      <c r="O316" s="49">
        <f>if(isnumber(search("Yes",'2_all_summary'!$E315)),if(isnumber(search("Yes",'2_all_summary'!Q315)),1,2),if(isnumber(search("No",'2_all_summary'!Q315)),4,3))</f>
        <v>4</v>
      </c>
      <c r="P316" s="49">
        <f>if(isnumber(search("Yes",'2_all_summary'!$E315)),if(isnumber(search("Yes",'2_all_summary'!R315)),1,2),if(isnumber(search("No",'2_all_summary'!R315)),4,3))</f>
        <v>4</v>
      </c>
      <c r="Q316" s="49">
        <f>if(isnumber(search("Yes",'2_all_summary'!$E315)),if(0&lt;'2_all_summary'!S315,1,2),if(0='2_all_summary'!S315,4,3))</f>
        <v>4</v>
      </c>
      <c r="R316" s="49">
        <f>if(isnumber(search("Yes",'2_all_summary'!$E315)),if(isnumber(search("Yes",'2_all_summary'!T315)),1,2),if(isnumber(search("No",'2_all_summary'!T315)),4,3))</f>
        <v>4</v>
      </c>
    </row>
    <row r="317">
      <c r="G317" s="49"/>
      <c r="H317" s="49" t="str">
        <f>'2_all_summary'!C316</f>
        <v>Customary marine tenure systems and sustainable fisheries management in Papua New Guinea</v>
      </c>
      <c r="I317" s="49" t="str">
        <f>'2_all_summary'!D316</f>
        <v>Takes a critical look at a current model of fisheries management which is based on principles related to Hardin's ÃƒÂ¢Ã¢â€šÂ¬Ã…â€œTragedy of the CommonsÃƒÂ¢Ã¢â€šÂ¬Ã‚Â_x009d_.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Ãƒâ€šÃ‚Â© 2000, MCB UP Limited</v>
      </c>
      <c r="J317" s="49">
        <f>if(isnumber(search("Yes",'2_all_summary'!$E316)),if(isnumber(search("Yes",'2_all_summary'!L316)),1,2),if(isnumber(search("No",'2_all_summary'!L316)),4,3))</f>
        <v>1</v>
      </c>
      <c r="K317" s="49">
        <f>if(isnumber(search("Yes",'2_all_summary'!$E316)),if(isnumber(search("Yes",'2_all_summary'!M316)),1,2),if(isnumber(search("No",'2_all_summary'!M316)),4,3))</f>
        <v>1</v>
      </c>
      <c r="L317" s="49">
        <f>if(isnumber(search("Yes",'2_all_summary'!$E316)),if(isnumber(search("Yes",'2_all_summary'!N316)),1,2),if(isnumber(search("No",'2_all_summary'!N316)),4,3))</f>
        <v>1</v>
      </c>
      <c r="M317" s="49">
        <f>if(isnumber(search("Yes",'2_all_summary'!$E316)),if(0&lt;'2_all_summary'!O316,1,2),if(0='2_all_summary'!O316,4,3))</f>
        <v>1</v>
      </c>
      <c r="N317" s="49">
        <f>if(isnumber(search("Yes",'2_all_summary'!$E316)),if(isnumber(search("Yes",'2_all_summary'!P316)),1,2),if(isnumber(search("No",'2_all_summary'!P316)),4,3))</f>
        <v>1</v>
      </c>
      <c r="O317" s="49">
        <f>if(isnumber(search("Yes",'2_all_summary'!$E316)),if(isnumber(search("Yes",'2_all_summary'!Q316)),1,2),if(isnumber(search("No",'2_all_summary'!Q316)),4,3))</f>
        <v>1</v>
      </c>
      <c r="P317" s="49">
        <f>if(isnumber(search("Yes",'2_all_summary'!$E316)),if(isnumber(search("Yes",'2_all_summary'!R316)),1,2),if(isnumber(search("No",'2_all_summary'!R316)),4,3))</f>
        <v>1</v>
      </c>
      <c r="Q317" s="49">
        <f>if(isnumber(search("Yes",'2_all_summary'!$E316)),if(0&lt;'2_all_summary'!S316,1,2),if(0='2_all_summary'!S316,4,3))</f>
        <v>1</v>
      </c>
      <c r="R317" s="49">
        <f>if(isnumber(search("Yes",'2_all_summary'!$E316)),if(isnumber(search("Yes",'2_all_summary'!T316)),1,2),if(isnumber(search("No",'2_all_summary'!T316)),4,3))</f>
        <v>1</v>
      </c>
    </row>
    <row r="318">
      <c r="G318" s="49"/>
      <c r="H318" s="49" t="str">
        <f>'2_all_summary'!C317</f>
        <v>Customary sea tenure in Oceania as a case of rights-based fishery management: Does it work?</v>
      </c>
      <c r="I318" s="49" t="str">
        <f>'2_all_summary'!D317</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Ãƒâ€šÃ‚Â© Springer 2006.</v>
      </c>
      <c r="J318" s="49">
        <f>if(isnumber(search("Yes",'2_all_summary'!$E317)),if(isnumber(search("Yes",'2_all_summary'!L317)),1,2),if(isnumber(search("No",'2_all_summary'!L317)),4,3))</f>
        <v>1</v>
      </c>
      <c r="K318" s="49">
        <f>if(isnumber(search("Yes",'2_all_summary'!$E317)),if(isnumber(search("Yes",'2_all_summary'!M317)),1,2),if(isnumber(search("No",'2_all_summary'!M317)),4,3))</f>
        <v>2</v>
      </c>
      <c r="L318" s="49">
        <f>if(isnumber(search("Yes",'2_all_summary'!$E317)),if(isnumber(search("Yes",'2_all_summary'!N317)),1,2),if(isnumber(search("No",'2_all_summary'!N317)),4,3))</f>
        <v>1</v>
      </c>
      <c r="M318" s="49">
        <f>if(isnumber(search("Yes",'2_all_summary'!$E317)),if(0&lt;'2_all_summary'!O317,1,2),if(0='2_all_summary'!O317,4,3))</f>
        <v>1</v>
      </c>
      <c r="N318" s="49">
        <f>if(isnumber(search("Yes",'2_all_summary'!$E317)),if(isnumber(search("Yes",'2_all_summary'!P317)),1,2),if(isnumber(search("No",'2_all_summary'!P317)),4,3))</f>
        <v>2</v>
      </c>
      <c r="O318" s="49">
        <f>if(isnumber(search("Yes",'2_all_summary'!$E317)),if(isnumber(search("Yes",'2_all_summary'!Q317)),1,2),if(isnumber(search("No",'2_all_summary'!Q317)),4,3))</f>
        <v>2</v>
      </c>
      <c r="P318" s="49">
        <f>if(isnumber(search("Yes",'2_all_summary'!$E317)),if(isnumber(search("Yes",'2_all_summary'!R317)),1,2),if(isnumber(search("No",'2_all_summary'!R317)),4,3))</f>
        <v>2</v>
      </c>
      <c r="Q318" s="49">
        <f>if(isnumber(search("Yes",'2_all_summary'!$E317)),if(0&lt;'2_all_summary'!S317,1,2),if(0='2_all_summary'!S317,4,3))</f>
        <v>2</v>
      </c>
      <c r="R318" s="49">
        <f>if(isnumber(search("Yes",'2_all_summary'!$E317)),if(isnumber(search("Yes",'2_all_summary'!T317)),1,2),if(isnumber(search("No",'2_all_summary'!T317)),4,3))</f>
        <v>1</v>
      </c>
    </row>
    <row r="319">
      <c r="G319" s="49"/>
      <c r="H319" s="49" t="str">
        <f>'2_all_summary'!C318</f>
        <v>Decentralization of fisheries management in Indonesia</v>
      </c>
      <c r="I319" s="49" t="str">
        <f>'2_all_summary'!D318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Ãƒâ€šÃ‚Â© 2004 Elsevier Ltd. All rights reserved.</v>
      </c>
      <c r="J319" s="49">
        <f>if(isnumber(search("Yes",'2_all_summary'!$E318)),if(isnumber(search("Yes",'2_all_summary'!L318)),1,2),if(isnumber(search("No",'2_all_summary'!L318)),4,3))</f>
        <v>4</v>
      </c>
      <c r="K319" s="49">
        <f>if(isnumber(search("Yes",'2_all_summary'!$E318)),if(isnumber(search("Yes",'2_all_summary'!M318)),1,2),if(isnumber(search("No",'2_all_summary'!M318)),4,3))</f>
        <v>4</v>
      </c>
      <c r="L319" s="49">
        <f>if(isnumber(search("Yes",'2_all_summary'!$E318)),if(isnumber(search("Yes",'2_all_summary'!N318)),1,2),if(isnumber(search("No",'2_all_summary'!N318)),4,3))</f>
        <v>4</v>
      </c>
      <c r="M319" s="49">
        <f>if(isnumber(search("Yes",'2_all_summary'!$E318)),if(0&lt;'2_all_summary'!O318,1,2),if(0='2_all_summary'!O318,4,3))</f>
        <v>4</v>
      </c>
      <c r="N319" s="49">
        <f>if(isnumber(search("Yes",'2_all_summary'!$E318)),if(isnumber(search("Yes",'2_all_summary'!P318)),1,2),if(isnumber(search("No",'2_all_summary'!P318)),4,3))</f>
        <v>4</v>
      </c>
      <c r="O319" s="49">
        <f>if(isnumber(search("Yes",'2_all_summary'!$E318)),if(isnumber(search("Yes",'2_all_summary'!Q318)),1,2),if(isnumber(search("No",'2_all_summary'!Q318)),4,3))</f>
        <v>4</v>
      </c>
      <c r="P319" s="49">
        <f>if(isnumber(search("Yes",'2_all_summary'!$E318)),if(isnumber(search("Yes",'2_all_summary'!R318)),1,2),if(isnumber(search("No",'2_all_summary'!R318)),4,3))</f>
        <v>4</v>
      </c>
      <c r="Q319" s="49">
        <f>if(isnumber(search("Yes",'2_all_summary'!$E318)),if(0&lt;'2_all_summary'!S318,1,2),if(0='2_all_summary'!S318,4,3))</f>
        <v>4</v>
      </c>
      <c r="R319" s="49">
        <f>if(isnumber(search("Yes",'2_all_summary'!$E318)),if(isnumber(search("Yes",'2_all_summary'!T318)),1,2),if(isnumber(search("No",'2_all_summary'!T318)),4,3))</f>
        <v>4</v>
      </c>
    </row>
    <row r="320">
      <c r="G320" s="49"/>
      <c r="H320" s="49" t="str">
        <f>'2_all_summary'!C319</f>
        <v>Decentralization policy: An opportunity for strengthening fisheries management system?</v>
      </c>
      <c r="I320" s="49" t="str">
        <f>'2_all_summary'!D319</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Ãƒâ€šÃ‚Â© 2004 Sage Publications.</v>
      </c>
      <c r="J320" s="49">
        <f>if(isnumber(search("Yes",'2_all_summary'!$E319)),if(isnumber(search("Yes",'2_all_summary'!L319)),1,2),if(isnumber(search("No",'2_all_summary'!L319)),4,3))</f>
        <v>4</v>
      </c>
      <c r="K320" s="49">
        <f>if(isnumber(search("Yes",'2_all_summary'!$E319)),if(isnumber(search("Yes",'2_all_summary'!M319)),1,2),if(isnumber(search("No",'2_all_summary'!M319)),4,3))</f>
        <v>4</v>
      </c>
      <c r="L320" s="49">
        <f>if(isnumber(search("Yes",'2_all_summary'!$E319)),if(isnumber(search("Yes",'2_all_summary'!N319)),1,2),if(isnumber(search("No",'2_all_summary'!N319)),4,3))</f>
        <v>4</v>
      </c>
      <c r="M320" s="49">
        <f>if(isnumber(search("Yes",'2_all_summary'!$E319)),if(0&lt;'2_all_summary'!O319,1,2),if(0='2_all_summary'!O319,4,3))</f>
        <v>4</v>
      </c>
      <c r="N320" s="49">
        <f>if(isnumber(search("Yes",'2_all_summary'!$E319)),if(isnumber(search("Yes",'2_all_summary'!P319)),1,2),if(isnumber(search("No",'2_all_summary'!P319)),4,3))</f>
        <v>4</v>
      </c>
      <c r="O320" s="49">
        <f>if(isnumber(search("Yes",'2_all_summary'!$E319)),if(isnumber(search("Yes",'2_all_summary'!Q319)),1,2),if(isnumber(search("No",'2_all_summary'!Q319)),4,3))</f>
        <v>4</v>
      </c>
      <c r="P320" s="49">
        <f>if(isnumber(search("Yes",'2_all_summary'!$E319)),if(isnumber(search("Yes",'2_all_summary'!R319)),1,2),if(isnumber(search("No",'2_all_summary'!R319)),4,3))</f>
        <v>4</v>
      </c>
      <c r="Q320" s="49">
        <f>if(isnumber(search("Yes",'2_all_summary'!$E319)),if(0&lt;'2_all_summary'!S319,1,2),if(0='2_all_summary'!S319,4,3))</f>
        <v>4</v>
      </c>
      <c r="R320" s="49">
        <f>if(isnumber(search("Yes",'2_all_summary'!$E319)),if(isnumber(search("Yes",'2_all_summary'!T319)),1,2),if(isnumber(search("No",'2_all_summary'!T319)),4,3))</f>
        <v>4</v>
      </c>
    </row>
    <row r="321">
      <c r="G321" s="49"/>
      <c r="H321" s="49" t="str">
        <f>'2_all_summary'!C320</f>
        <v>Decentralized coastal zone management in Malaysia and Indonesia: A comparative perspective</v>
      </c>
      <c r="I321" s="49" t="str">
        <f>'2_all_summary'!D320</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321" s="49">
        <f>if(isnumber(search("Yes",'2_all_summary'!$E320)),if(isnumber(search("Yes",'2_all_summary'!L320)),1,2),if(isnumber(search("No",'2_all_summary'!L320)),4,3))</f>
        <v>4</v>
      </c>
      <c r="K321" s="49">
        <f>if(isnumber(search("Yes",'2_all_summary'!$E320)),if(isnumber(search("Yes",'2_all_summary'!M320)),1,2),if(isnumber(search("No",'2_all_summary'!M320)),4,3))</f>
        <v>4</v>
      </c>
      <c r="L321" s="49">
        <f>if(isnumber(search("Yes",'2_all_summary'!$E320)),if(isnumber(search("Yes",'2_all_summary'!N320)),1,2),if(isnumber(search("No",'2_all_summary'!N320)),4,3))</f>
        <v>4</v>
      </c>
      <c r="M321" s="49">
        <f>if(isnumber(search("Yes",'2_all_summary'!$E320)),if(0&lt;'2_all_summary'!O320,1,2),if(0='2_all_summary'!O320,4,3))</f>
        <v>4</v>
      </c>
      <c r="N321" s="49">
        <f>if(isnumber(search("Yes",'2_all_summary'!$E320)),if(isnumber(search("Yes",'2_all_summary'!P320)),1,2),if(isnumber(search("No",'2_all_summary'!P320)),4,3))</f>
        <v>4</v>
      </c>
      <c r="O321" s="49">
        <f>if(isnumber(search("Yes",'2_all_summary'!$E320)),if(isnumber(search("Yes",'2_all_summary'!Q320)),1,2),if(isnumber(search("No",'2_all_summary'!Q320)),4,3))</f>
        <v>4</v>
      </c>
      <c r="P321" s="49">
        <f>if(isnumber(search("Yes",'2_all_summary'!$E320)),if(isnumber(search("Yes",'2_all_summary'!R320)),1,2),if(isnumber(search("No",'2_all_summary'!R320)),4,3))</f>
        <v>4</v>
      </c>
      <c r="Q321" s="49">
        <f>if(isnumber(search("Yes",'2_all_summary'!$E320)),if(0&lt;'2_all_summary'!S320,1,2),if(0='2_all_summary'!S320,4,3))</f>
        <v>4</v>
      </c>
      <c r="R321" s="49">
        <f>if(isnumber(search("Yes",'2_all_summary'!$E320)),if(isnumber(search("Yes",'2_all_summary'!T320)),1,2),if(isnumber(search("No",'2_all_summary'!T320)),4,3))</f>
        <v>4</v>
      </c>
    </row>
    <row r="322">
      <c r="G322" s="49"/>
      <c r="H322" s="49" t="str">
        <f>'2_all_summary'!C321</f>
        <v>Deciphering contextual influences on local leadership in community-based fisheries management</v>
      </c>
      <c r="I322" s="49" t="str">
        <f>'2_all_summary'!D321</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Ãƒâ€šÃ‚Â© 2014 Elsevier Ltd.</v>
      </c>
      <c r="J322" s="49">
        <f>if(isnumber(search("Yes",'2_all_summary'!$E321)),if(isnumber(search("Yes",'2_all_summary'!L321)),1,2),if(isnumber(search("No",'2_all_summary'!L321)),4,3))</f>
        <v>1</v>
      </c>
      <c r="K322" s="49">
        <f>if(isnumber(search("Yes",'2_all_summary'!$E321)),if(isnumber(search("Yes",'2_all_summary'!M321)),1,2),if(isnumber(search("No",'2_all_summary'!M321)),4,3))</f>
        <v>1</v>
      </c>
      <c r="L322" s="49">
        <f>if(isnumber(search("Yes",'2_all_summary'!$E321)),if(isnumber(search("Yes",'2_all_summary'!N321)),1,2),if(isnumber(search("No",'2_all_summary'!N321)),4,3))</f>
        <v>1</v>
      </c>
      <c r="M322" s="49">
        <f>if(isnumber(search("Yes",'2_all_summary'!$E321)),if(0&lt;'2_all_summary'!O321,1,2),if(0='2_all_summary'!O321,4,3))</f>
        <v>1</v>
      </c>
      <c r="N322" s="49">
        <f>if(isnumber(search("Yes",'2_all_summary'!$E321)),if(isnumber(search("Yes",'2_all_summary'!P321)),1,2),if(isnumber(search("No",'2_all_summary'!P321)),4,3))</f>
        <v>1</v>
      </c>
      <c r="O322" s="49">
        <f>if(isnumber(search("Yes",'2_all_summary'!$E321)),if(isnumber(search("Yes",'2_all_summary'!Q321)),1,2),if(isnumber(search("No",'2_all_summary'!Q321)),4,3))</f>
        <v>1</v>
      </c>
      <c r="P322" s="49">
        <f>if(isnumber(search("Yes",'2_all_summary'!$E321)),if(isnumber(search("Yes",'2_all_summary'!R321)),1,2),if(isnumber(search("No",'2_all_summary'!R321)),4,3))</f>
        <v>1</v>
      </c>
      <c r="Q322" s="49">
        <f>if(isnumber(search("Yes",'2_all_summary'!$E321)),if(0&lt;'2_all_summary'!S321,1,2),if(0='2_all_summary'!S321,4,3))</f>
        <v>1</v>
      </c>
      <c r="R322" s="49">
        <f>if(isnumber(search("Yes",'2_all_summary'!$E321)),if(isnumber(search("Yes",'2_all_summary'!T321)),1,2),if(isnumber(search("No",'2_all_summary'!T321)),4,3))</f>
        <v>1</v>
      </c>
    </row>
    <row r="323">
      <c r="G323" s="49"/>
      <c r="H323" s="49" t="str">
        <f>'2_all_summary'!C322</f>
        <v>Deconstructing the reality of community-based management of marine resources in a small island context in Indonesia</v>
      </c>
      <c r="I323" s="49" t="str">
        <f>'2_all_summary'!D322</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Ãƒâ€šÃ‚Â© 2016 Gorris.</v>
      </c>
      <c r="J323" s="49">
        <f>if(isnumber(search("Yes",'2_all_summary'!$E322)),if(isnumber(search("Yes",'2_all_summary'!L322)),1,2),if(isnumber(search("No",'2_all_summary'!L322)),4,3))</f>
        <v>4</v>
      </c>
      <c r="K323" s="49">
        <f>if(isnumber(search("Yes",'2_all_summary'!$E322)),if(isnumber(search("Yes",'2_all_summary'!M322)),1,2),if(isnumber(search("No",'2_all_summary'!M322)),4,3))</f>
        <v>4</v>
      </c>
      <c r="L323" s="49">
        <f>if(isnumber(search("Yes",'2_all_summary'!$E322)),if(isnumber(search("Yes",'2_all_summary'!N322)),1,2),if(isnumber(search("No",'2_all_summary'!N322)),4,3))</f>
        <v>4</v>
      </c>
      <c r="M323" s="49">
        <f>if(isnumber(search("Yes",'2_all_summary'!$E322)),if(0&lt;'2_all_summary'!O322,1,2),if(0='2_all_summary'!O322,4,3))</f>
        <v>4</v>
      </c>
      <c r="N323" s="49">
        <f>if(isnumber(search("Yes",'2_all_summary'!$E322)),if(isnumber(search("Yes",'2_all_summary'!P322)),1,2),if(isnumber(search("No",'2_all_summary'!P322)),4,3))</f>
        <v>4</v>
      </c>
      <c r="O323" s="49">
        <f>if(isnumber(search("Yes",'2_all_summary'!$E322)),if(isnumber(search("Yes",'2_all_summary'!Q322)),1,2),if(isnumber(search("No",'2_all_summary'!Q322)),4,3))</f>
        <v>4</v>
      </c>
      <c r="P323" s="49">
        <f>if(isnumber(search("Yes",'2_all_summary'!$E322)),if(isnumber(search("Yes",'2_all_summary'!R322)),1,2),if(isnumber(search("No",'2_all_summary'!R322)),4,3))</f>
        <v>4</v>
      </c>
      <c r="Q323" s="49">
        <f>if(isnumber(search("Yes",'2_all_summary'!$E322)),if(0&lt;'2_all_summary'!S322,1,2),if(0='2_all_summary'!S322,4,3))</f>
        <v>4</v>
      </c>
      <c r="R323" s="49">
        <f>if(isnumber(search("Yes",'2_all_summary'!$E322)),if(isnumber(search("Yes",'2_all_summary'!T322)),1,2),if(isnumber(search("No",'2_all_summary'!T322)),4,3))</f>
        <v>4</v>
      </c>
    </row>
    <row r="324">
      <c r="G324" s="49"/>
      <c r="H324" s="49" t="str">
        <f>'2_all_summary'!C323</f>
        <v>Defining fishers in the South African context: Subsistence, artisanal and small-scale commercial sectors</v>
      </c>
      <c r="I324" s="49" t="str">
        <f>'2_all_summary'!D323</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324" s="49">
        <f>if(isnumber(search("Yes",'2_all_summary'!$E323)),if(isnumber(search("Yes",'2_all_summary'!L323)),1,2),if(isnumber(search("No",'2_all_summary'!L323)),4,3))</f>
        <v>4</v>
      </c>
      <c r="K324" s="49">
        <f>if(isnumber(search("Yes",'2_all_summary'!$E323)),if(isnumber(search("Yes",'2_all_summary'!M323)),1,2),if(isnumber(search("No",'2_all_summary'!M323)),4,3))</f>
        <v>4</v>
      </c>
      <c r="L324" s="49">
        <f>if(isnumber(search("Yes",'2_all_summary'!$E323)),if(isnumber(search("Yes",'2_all_summary'!N323)),1,2),if(isnumber(search("No",'2_all_summary'!N323)),4,3))</f>
        <v>4</v>
      </c>
      <c r="M324" s="49">
        <f>if(isnumber(search("Yes",'2_all_summary'!$E323)),if(0&lt;'2_all_summary'!O323,1,2),if(0='2_all_summary'!O323,4,3))</f>
        <v>4</v>
      </c>
      <c r="N324" s="49">
        <f>if(isnumber(search("Yes",'2_all_summary'!$E323)),if(isnumber(search("Yes",'2_all_summary'!P323)),1,2),if(isnumber(search("No",'2_all_summary'!P323)),4,3))</f>
        <v>4</v>
      </c>
      <c r="O324" s="49">
        <f>if(isnumber(search("Yes",'2_all_summary'!$E323)),if(isnumber(search("Yes",'2_all_summary'!Q323)),1,2),if(isnumber(search("No",'2_all_summary'!Q323)),4,3))</f>
        <v>4</v>
      </c>
      <c r="P324" s="49">
        <f>if(isnumber(search("Yes",'2_all_summary'!$E323)),if(isnumber(search("Yes",'2_all_summary'!R323)),1,2),if(isnumber(search("No",'2_all_summary'!R323)),4,3))</f>
        <v>4</v>
      </c>
      <c r="Q324" s="49">
        <f>if(isnumber(search("Yes",'2_all_summary'!$E323)),if(0&lt;'2_all_summary'!S323,1,2),if(0='2_all_summary'!S323,4,3))</f>
        <v>4</v>
      </c>
      <c r="R324" s="49">
        <f>if(isnumber(search("Yes",'2_all_summary'!$E323)),if(isnumber(search("Yes",'2_all_summary'!T323)),1,2),if(isnumber(search("No",'2_all_summary'!T323)),4,3))</f>
        <v>4</v>
      </c>
    </row>
    <row r="325">
      <c r="G325" s="49"/>
      <c r="H325" s="49" t="str">
        <f>'2_all_summary'!C324</f>
        <v>Degree of community participation in mangrove resources management as livelihood support in West Java, Indonesia</v>
      </c>
      <c r="I325" s="49" t="str">
        <f>'2_all_summary'!D324</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Ãƒâ€šÃ‚Â© The Authors, published by EDP Sciences, 2018.</v>
      </c>
      <c r="J325" s="49">
        <f>if(isnumber(search("Yes",'2_all_summary'!$E324)),if(isnumber(search("Yes",'2_all_summary'!L324)),1,2),if(isnumber(search("No",'2_all_summary'!L324)),4,3))</f>
        <v>4</v>
      </c>
      <c r="K325" s="49">
        <f>if(isnumber(search("Yes",'2_all_summary'!$E324)),if(isnumber(search("Yes",'2_all_summary'!M324)),1,2),if(isnumber(search("No",'2_all_summary'!M324)),4,3))</f>
        <v>4</v>
      </c>
      <c r="L325" s="49">
        <f>if(isnumber(search("Yes",'2_all_summary'!$E324)),if(isnumber(search("Yes",'2_all_summary'!N324)),1,2),if(isnumber(search("No",'2_all_summary'!N324)),4,3))</f>
        <v>4</v>
      </c>
      <c r="M325" s="49">
        <f>if(isnumber(search("Yes",'2_all_summary'!$E324)),if(0&lt;'2_all_summary'!O324,1,2),if(0='2_all_summary'!O324,4,3))</f>
        <v>4</v>
      </c>
      <c r="N325" s="49">
        <f>if(isnumber(search("Yes",'2_all_summary'!$E324)),if(isnumber(search("Yes",'2_all_summary'!P324)),1,2),if(isnumber(search("No",'2_all_summary'!P324)),4,3))</f>
        <v>4</v>
      </c>
      <c r="O325" s="49">
        <f>if(isnumber(search("Yes",'2_all_summary'!$E324)),if(isnumber(search("Yes",'2_all_summary'!Q324)),1,2),if(isnumber(search("No",'2_all_summary'!Q324)),4,3))</f>
        <v>4</v>
      </c>
      <c r="P325" s="49">
        <f>if(isnumber(search("Yes",'2_all_summary'!$E324)),if(isnumber(search("Yes",'2_all_summary'!R324)),1,2),if(isnumber(search("No",'2_all_summary'!R324)),4,3))</f>
        <v>4</v>
      </c>
      <c r="Q325" s="49">
        <f>if(isnumber(search("Yes",'2_all_summary'!$E324)),if(0&lt;'2_all_summary'!S324,1,2),if(0='2_all_summary'!S324,4,3))</f>
        <v>4</v>
      </c>
      <c r="R325" s="49">
        <f>if(isnumber(search("Yes",'2_all_summary'!$E324)),if(isnumber(search("Yes",'2_all_summary'!T324)),1,2),if(isnumber(search("No",'2_all_summary'!T324)),4,3))</f>
        <v>4</v>
      </c>
    </row>
    <row r="326">
      <c r="G326" s="49"/>
      <c r="H326" s="49" t="str">
        <f>'2_all_summary'!C325</f>
        <v>Density-dependent recruitment of Puntius sophore in floodplain waterbodies in Bangladesh</v>
      </c>
      <c r="I326" s="49" t="str">
        <f>'2_all_summary'!D325</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326" s="49">
        <f>if(isnumber(search("Yes",'2_all_summary'!$E325)),if(isnumber(search("Yes",'2_all_summary'!L325)),1,2),if(isnumber(search("No",'2_all_summary'!L325)),4,3))</f>
        <v>4</v>
      </c>
      <c r="K326" s="49">
        <f>if(isnumber(search("Yes",'2_all_summary'!$E325)),if(isnumber(search("Yes",'2_all_summary'!M325)),1,2),if(isnumber(search("No",'2_all_summary'!M325)),4,3))</f>
        <v>4</v>
      </c>
      <c r="L326" s="49">
        <f>if(isnumber(search("Yes",'2_all_summary'!$E325)),if(isnumber(search("Yes",'2_all_summary'!N325)),1,2),if(isnumber(search("No",'2_all_summary'!N325)),4,3))</f>
        <v>4</v>
      </c>
      <c r="M326" s="49">
        <f>if(isnumber(search("Yes",'2_all_summary'!$E325)),if(0&lt;'2_all_summary'!O325,1,2),if(0='2_all_summary'!O325,4,3))</f>
        <v>4</v>
      </c>
      <c r="N326" s="49">
        <f>if(isnumber(search("Yes",'2_all_summary'!$E325)),if(isnumber(search("Yes",'2_all_summary'!P325)),1,2),if(isnumber(search("No",'2_all_summary'!P325)),4,3))</f>
        <v>4</v>
      </c>
      <c r="O326" s="49">
        <f>if(isnumber(search("Yes",'2_all_summary'!$E325)),if(isnumber(search("Yes",'2_all_summary'!Q325)),1,2),if(isnumber(search("No",'2_all_summary'!Q325)),4,3))</f>
        <v>4</v>
      </c>
      <c r="P326" s="49">
        <f>if(isnumber(search("Yes",'2_all_summary'!$E325)),if(isnumber(search("Yes",'2_all_summary'!R325)),1,2),if(isnumber(search("No",'2_all_summary'!R325)),4,3))</f>
        <v>4</v>
      </c>
      <c r="Q326" s="49">
        <f>if(isnumber(search("Yes",'2_all_summary'!$E325)),if(0&lt;'2_all_summary'!S325,1,2),if(0='2_all_summary'!S325,4,3))</f>
        <v>4</v>
      </c>
      <c r="R326" s="49">
        <f>if(isnumber(search("Yes",'2_all_summary'!$E325)),if(isnumber(search("Yes",'2_all_summary'!T325)),1,2),if(isnumber(search("No",'2_all_summary'!T325)),4,3))</f>
        <v>4</v>
      </c>
    </row>
    <row r="327">
      <c r="G327" s="49"/>
      <c r="H327" s="49" t="str">
        <f>'2_all_summary'!C326</f>
        <v>Dependence on forest resources and tropical deforestation in Ghana</v>
      </c>
      <c r="I327" s="49" t="str">
        <f>'2_all_summary'!D326</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Ãƒâ€šÃ‚Â© 2007 Springer Science+Business Media B.V.</v>
      </c>
      <c r="J327" s="49">
        <f>if(isnumber(search("Yes",'2_all_summary'!$E326)),if(isnumber(search("Yes",'2_all_summary'!L326)),1,2),if(isnumber(search("No",'2_all_summary'!L326)),4,3))</f>
        <v>4</v>
      </c>
      <c r="K327" s="49">
        <f>if(isnumber(search("Yes",'2_all_summary'!$E326)),if(isnumber(search("Yes",'2_all_summary'!M326)),1,2),if(isnumber(search("No",'2_all_summary'!M326)),4,3))</f>
        <v>4</v>
      </c>
      <c r="L327" s="49">
        <f>if(isnumber(search("Yes",'2_all_summary'!$E326)),if(isnumber(search("Yes",'2_all_summary'!N326)),1,2),if(isnumber(search("No",'2_all_summary'!N326)),4,3))</f>
        <v>4</v>
      </c>
      <c r="M327" s="49">
        <f>if(isnumber(search("Yes",'2_all_summary'!$E326)),if(0&lt;'2_all_summary'!O326,1,2),if(0='2_all_summary'!O326,4,3))</f>
        <v>4</v>
      </c>
      <c r="N327" s="49">
        <f>if(isnumber(search("Yes",'2_all_summary'!$E326)),if(isnumber(search("Yes",'2_all_summary'!P326)),1,2),if(isnumber(search("No",'2_all_summary'!P326)),4,3))</f>
        <v>4</v>
      </c>
      <c r="O327" s="49">
        <f>if(isnumber(search("Yes",'2_all_summary'!$E326)),if(isnumber(search("Yes",'2_all_summary'!Q326)),1,2),if(isnumber(search("No",'2_all_summary'!Q326)),4,3))</f>
        <v>4</v>
      </c>
      <c r="P327" s="49">
        <f>if(isnumber(search("Yes",'2_all_summary'!$E326)),if(isnumber(search("Yes",'2_all_summary'!R326)),1,2),if(isnumber(search("No",'2_all_summary'!R326)),4,3))</f>
        <v>4</v>
      </c>
      <c r="Q327" s="49">
        <f>if(isnumber(search("Yes",'2_all_summary'!$E326)),if(0&lt;'2_all_summary'!S326,1,2),if(0='2_all_summary'!S326,4,3))</f>
        <v>4</v>
      </c>
      <c r="R327" s="49">
        <f>if(isnumber(search("Yes",'2_all_summary'!$E326)),if(isnumber(search("Yes",'2_all_summary'!T326)),1,2),if(isnumber(search("No",'2_all_summary'!T326)),4,3))</f>
        <v>4</v>
      </c>
    </row>
    <row r="328">
      <c r="G328" s="49"/>
      <c r="H328" s="49" t="str">
        <f>'2_all_summary'!C327</f>
        <v>Depleting Fish Resources, Declining Fishing Communities, and the State Revitalization Project in Korea</v>
      </c>
      <c r="I328" s="49" t="str">
        <f>'2_all_summary'!D327</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328" s="49">
        <f>if(isnumber(search("Yes",'2_all_summary'!$E327)),if(isnumber(search("Yes",'2_all_summary'!L327)),1,2),if(isnumber(search("No",'2_all_summary'!L327)),4,3))</f>
        <v>4</v>
      </c>
      <c r="K328" s="49">
        <f>if(isnumber(search("Yes",'2_all_summary'!$E327)),if(isnumber(search("Yes",'2_all_summary'!M327)),1,2),if(isnumber(search("No",'2_all_summary'!M327)),4,3))</f>
        <v>4</v>
      </c>
      <c r="L328" s="49">
        <f>if(isnumber(search("Yes",'2_all_summary'!$E327)),if(isnumber(search("Yes",'2_all_summary'!N327)),1,2),if(isnumber(search("No",'2_all_summary'!N327)),4,3))</f>
        <v>4</v>
      </c>
      <c r="M328" s="49">
        <f>if(isnumber(search("Yes",'2_all_summary'!$E327)),if(0&lt;'2_all_summary'!O327,1,2),if(0='2_all_summary'!O327,4,3))</f>
        <v>4</v>
      </c>
      <c r="N328" s="49">
        <f>if(isnumber(search("Yes",'2_all_summary'!$E327)),if(isnumber(search("Yes",'2_all_summary'!P327)),1,2),if(isnumber(search("No",'2_all_summary'!P327)),4,3))</f>
        <v>4</v>
      </c>
      <c r="O328" s="49">
        <f>if(isnumber(search("Yes",'2_all_summary'!$E327)),if(isnumber(search("Yes",'2_all_summary'!Q327)),1,2),if(isnumber(search("No",'2_all_summary'!Q327)),4,3))</f>
        <v>4</v>
      </c>
      <c r="P328" s="49">
        <f>if(isnumber(search("Yes",'2_all_summary'!$E327)),if(isnumber(search("Yes",'2_all_summary'!R327)),1,2),if(isnumber(search("No",'2_all_summary'!R327)),4,3))</f>
        <v>4</v>
      </c>
      <c r="Q328" s="49">
        <f>if(isnumber(search("Yes",'2_all_summary'!$E327)),if(0&lt;'2_all_summary'!S327,1,2),if(0='2_all_summary'!S327,4,3))</f>
        <v>4</v>
      </c>
      <c r="R328" s="49">
        <f>if(isnumber(search("Yes",'2_all_summary'!$E327)),if(isnumber(search("Yes",'2_all_summary'!T327)),1,2),if(isnumber(search("No",'2_all_summary'!T327)),4,3))</f>
        <v>4</v>
      </c>
    </row>
    <row r="329">
      <c r="G329" s="49"/>
      <c r="H329" s="49" t="str">
        <f>'2_all_summary'!C328</f>
        <v>Design principles for managing coastal fisheries commons in present-day Japan</v>
      </c>
      <c r="I329" s="49" t="str">
        <f>'2_all_summary'!D328</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Ãƒâ€šÃ‚Â© 2015 Elsevier B.V.</v>
      </c>
      <c r="J329" s="49">
        <f>if(isnumber(search("Yes",'2_all_summary'!$E328)),if(isnumber(search("Yes",'2_all_summary'!L328)),1,2),if(isnumber(search("No",'2_all_summary'!L328)),4,3))</f>
        <v>4</v>
      </c>
      <c r="K329" s="49">
        <f>if(isnumber(search("Yes",'2_all_summary'!$E328)),if(isnumber(search("Yes",'2_all_summary'!M328)),1,2),if(isnumber(search("No",'2_all_summary'!M328)),4,3))</f>
        <v>4</v>
      </c>
      <c r="L329" s="49">
        <f>if(isnumber(search("Yes",'2_all_summary'!$E328)),if(isnumber(search("Yes",'2_all_summary'!N328)),1,2),if(isnumber(search("No",'2_all_summary'!N328)),4,3))</f>
        <v>4</v>
      </c>
      <c r="M329" s="49">
        <f>if(isnumber(search("Yes",'2_all_summary'!$E328)),if(0&lt;'2_all_summary'!O328,1,2),if(0='2_all_summary'!O328,4,3))</f>
        <v>4</v>
      </c>
      <c r="N329" s="49">
        <f>if(isnumber(search("Yes",'2_all_summary'!$E328)),if(isnumber(search("Yes",'2_all_summary'!P328)),1,2),if(isnumber(search("No",'2_all_summary'!P328)),4,3))</f>
        <v>4</v>
      </c>
      <c r="O329" s="49">
        <f>if(isnumber(search("Yes",'2_all_summary'!$E328)),if(isnumber(search("Yes",'2_all_summary'!Q328)),1,2),if(isnumber(search("No",'2_all_summary'!Q328)),4,3))</f>
        <v>4</v>
      </c>
      <c r="P329" s="49">
        <f>if(isnumber(search("Yes",'2_all_summary'!$E328)),if(isnumber(search("Yes",'2_all_summary'!R328)),1,2),if(isnumber(search("No",'2_all_summary'!R328)),4,3))</f>
        <v>4</v>
      </c>
      <c r="Q329" s="49">
        <f>if(isnumber(search("Yes",'2_all_summary'!$E328)),if(0&lt;'2_all_summary'!S328,1,2),if(0='2_all_summary'!S328,4,3))</f>
        <v>4</v>
      </c>
      <c r="R329" s="49">
        <f>if(isnumber(search("Yes",'2_all_summary'!$E328)),if(isnumber(search("Yes",'2_all_summary'!T328)),1,2),if(isnumber(search("No",'2_all_summary'!T328)),4,3))</f>
        <v>4</v>
      </c>
    </row>
    <row r="330">
      <c r="G330" s="49"/>
      <c r="H330" s="49" t="str">
        <f>'2_all_summary'!C329</f>
        <v>Designing effective reserve networks for nonequilibrium metacommunities</v>
      </c>
      <c r="I330" s="49" t="str">
        <f>'2_all_summary'!D329</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Ãƒâ€šÃ‚Â© 2013 by the Ecological Society of America.</v>
      </c>
      <c r="J330" s="49">
        <f>if(isnumber(search("Yes",'2_all_summary'!$E329)),if(isnumber(search("Yes",'2_all_summary'!L329)),1,2),if(isnumber(search("No",'2_all_summary'!L329)),4,3))</f>
        <v>4</v>
      </c>
      <c r="K330" s="49">
        <f>if(isnumber(search("Yes",'2_all_summary'!$E329)),if(isnumber(search("Yes",'2_all_summary'!M329)),1,2),if(isnumber(search("No",'2_all_summary'!M329)),4,3))</f>
        <v>4</v>
      </c>
      <c r="L330" s="49">
        <f>if(isnumber(search("Yes",'2_all_summary'!$E329)),if(isnumber(search("Yes",'2_all_summary'!N329)),1,2),if(isnumber(search("No",'2_all_summary'!N329)),4,3))</f>
        <v>4</v>
      </c>
      <c r="M330" s="49">
        <f>if(isnumber(search("Yes",'2_all_summary'!$E329)),if(0&lt;'2_all_summary'!O329,1,2),if(0='2_all_summary'!O329,4,3))</f>
        <v>4</v>
      </c>
      <c r="N330" s="49">
        <f>if(isnumber(search("Yes",'2_all_summary'!$E329)),if(isnumber(search("Yes",'2_all_summary'!P329)),1,2),if(isnumber(search("No",'2_all_summary'!P329)),4,3))</f>
        <v>4</v>
      </c>
      <c r="O330" s="49">
        <f>if(isnumber(search("Yes",'2_all_summary'!$E329)),if(isnumber(search("Yes",'2_all_summary'!Q329)),1,2),if(isnumber(search("No",'2_all_summary'!Q329)),4,3))</f>
        <v>4</v>
      </c>
      <c r="P330" s="49">
        <f>if(isnumber(search("Yes",'2_all_summary'!$E329)),if(isnumber(search("Yes",'2_all_summary'!R329)),1,2),if(isnumber(search("No",'2_all_summary'!R329)),4,3))</f>
        <v>4</v>
      </c>
      <c r="Q330" s="49">
        <f>if(isnumber(search("Yes",'2_all_summary'!$E329)),if(0&lt;'2_all_summary'!S329,1,2),if(0='2_all_summary'!S329,4,3))</f>
        <v>4</v>
      </c>
      <c r="R330" s="49">
        <f>if(isnumber(search("Yes",'2_all_summary'!$E329)),if(isnumber(search("Yes",'2_all_summary'!T329)),1,2),if(isnumber(search("No",'2_all_summary'!T329)),4,3))</f>
        <v>4</v>
      </c>
    </row>
    <row r="331">
      <c r="G331" s="49"/>
      <c r="H331" s="49" t="str">
        <f>'2_all_summary'!C330</f>
        <v>Detecting fisheries trends in a co-managed area in the Kingdom of Tonga</v>
      </c>
      <c r="I331" s="49" t="str">
        <f>'2_all_summary'!D330</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331" s="49">
        <f>if(isnumber(search("Yes",'2_all_summary'!$E330)),if(isnumber(search("Yes",'2_all_summary'!L330)),1,2),if(isnumber(search("No",'2_all_summary'!L330)),4,3))</f>
        <v>4</v>
      </c>
      <c r="K331" s="49">
        <f>if(isnumber(search("Yes",'2_all_summary'!$E330)),if(isnumber(search("Yes",'2_all_summary'!M330)),1,2),if(isnumber(search("No",'2_all_summary'!M330)),4,3))</f>
        <v>4</v>
      </c>
      <c r="L331" s="49">
        <f>if(isnumber(search("Yes",'2_all_summary'!$E330)),if(isnumber(search("Yes",'2_all_summary'!N330)),1,2),if(isnumber(search("No",'2_all_summary'!N330)),4,3))</f>
        <v>4</v>
      </c>
      <c r="M331" s="49">
        <f>if(isnumber(search("Yes",'2_all_summary'!$E330)),if(0&lt;'2_all_summary'!O330,1,2),if(0='2_all_summary'!O330,4,3))</f>
        <v>4</v>
      </c>
      <c r="N331" s="49">
        <f>if(isnumber(search("Yes",'2_all_summary'!$E330)),if(isnumber(search("Yes",'2_all_summary'!P330)),1,2),if(isnumber(search("No",'2_all_summary'!P330)),4,3))</f>
        <v>4</v>
      </c>
      <c r="O331" s="49">
        <f>if(isnumber(search("Yes",'2_all_summary'!$E330)),if(isnumber(search("Yes",'2_all_summary'!Q330)),1,2),if(isnumber(search("No",'2_all_summary'!Q330)),4,3))</f>
        <v>4</v>
      </c>
      <c r="P331" s="49">
        <f>if(isnumber(search("Yes",'2_all_summary'!$E330)),if(isnumber(search("Yes",'2_all_summary'!R330)),1,2),if(isnumber(search("No",'2_all_summary'!R330)),4,3))</f>
        <v>4</v>
      </c>
      <c r="Q331" s="49">
        <f>if(isnumber(search("Yes",'2_all_summary'!$E330)),if(0&lt;'2_all_summary'!S330,1,2),if(0='2_all_summary'!S330,4,3))</f>
        <v>4</v>
      </c>
      <c r="R331" s="49">
        <f>if(isnumber(search("Yes",'2_all_summary'!$E330)),if(isnumber(search("Yes",'2_all_summary'!T330)),1,2),if(isnumber(search("No",'2_all_summary'!T330)),4,3))</f>
        <v>4</v>
      </c>
    </row>
    <row r="332">
      <c r="G332" s="49"/>
      <c r="H332" s="49" t="str">
        <f>'2_all_summary'!C331</f>
        <v>Detecting, counting and following the giants of the sea: A review of monitoring methods for aquatic megavertebrates in the Caribbean</v>
      </c>
      <c r="I332" s="49" t="str">
        <f>'2_all_summary'!D331</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Ãƒâ€šÃ‚Â© 2019 CSIRO.</v>
      </c>
      <c r="J332" s="49">
        <f>if(isnumber(search("Yes",'2_all_summary'!$E331)),if(isnumber(search("Yes",'2_all_summary'!L331)),1,2),if(isnumber(search("No",'2_all_summary'!L331)),4,3))</f>
        <v>4</v>
      </c>
      <c r="K332" s="49">
        <f>if(isnumber(search("Yes",'2_all_summary'!$E331)),if(isnumber(search("Yes",'2_all_summary'!M331)),1,2),if(isnumber(search("No",'2_all_summary'!M331)),4,3))</f>
        <v>4</v>
      </c>
      <c r="L332" s="49">
        <f>if(isnumber(search("Yes",'2_all_summary'!$E331)),if(isnumber(search("Yes",'2_all_summary'!N331)),1,2),if(isnumber(search("No",'2_all_summary'!N331)),4,3))</f>
        <v>4</v>
      </c>
      <c r="M332" s="49">
        <f>if(isnumber(search("Yes",'2_all_summary'!$E331)),if(0&lt;'2_all_summary'!O331,1,2),if(0='2_all_summary'!O331,4,3))</f>
        <v>4</v>
      </c>
      <c r="N332" s="49">
        <f>if(isnumber(search("Yes",'2_all_summary'!$E331)),if(isnumber(search("Yes",'2_all_summary'!P331)),1,2),if(isnumber(search("No",'2_all_summary'!P331)),4,3))</f>
        <v>4</v>
      </c>
      <c r="O332" s="49">
        <f>if(isnumber(search("Yes",'2_all_summary'!$E331)),if(isnumber(search("Yes",'2_all_summary'!Q331)),1,2),if(isnumber(search("No",'2_all_summary'!Q331)),4,3))</f>
        <v>4</v>
      </c>
      <c r="P332" s="49">
        <f>if(isnumber(search("Yes",'2_all_summary'!$E331)),if(isnumber(search("Yes",'2_all_summary'!R331)),1,2),if(isnumber(search("No",'2_all_summary'!R331)),4,3))</f>
        <v>4</v>
      </c>
      <c r="Q332" s="49">
        <f>if(isnumber(search("Yes",'2_all_summary'!$E331)),if(0&lt;'2_all_summary'!S331,1,2),if(0='2_all_summary'!S331,4,3))</f>
        <v>4</v>
      </c>
      <c r="R332" s="49">
        <f>if(isnumber(search("Yes",'2_all_summary'!$E331)),if(isnumber(search("Yes",'2_all_summary'!T331)),1,2),if(isnumber(search("No",'2_all_summary'!T331)),4,3))</f>
        <v>4</v>
      </c>
    </row>
    <row r="333">
      <c r="G333" s="49"/>
      <c r="H333" s="49" t="str">
        <f>'2_all_summary'!C332</f>
        <v>Determinants of metabolic syndrome (MetS) amongst persons living in Dibrugarh District of Assam</v>
      </c>
      <c r="I333" s="49" t="str">
        <f>'2_all_summary'!D332</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47.1Ãƒâ€šÃ‚Â Ãƒâ€šÃ‚Â±Ãƒâ€šÃ‚Â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2.10ÃƒÂ¢Ã¢â€šÂ¬Ã¢â‚¬Å“6.47, pÃƒâ€šÃ‚Â =Ãƒâ€šÃ‚Â 0.000), family history of diabetes (OR: 3.18, CI: 2.10ÃƒÂ¢Ã¢â€šÂ¬Ã¢â‚¬Å“6.47, pÃƒâ€šÃ‚Â =Ãƒâ€šÃ‚Â 0.000), stress (OR: 1.85, CI: 1.45ÃƒÂ¢Ã¢â€šÂ¬Ã¢â‚¬Å“2.35, pÃƒâ€šÃ‚Â =Ãƒâ€šÃ‚Â 0.000), consuming dairy product ÃƒÂ¢Ã¢â‚¬Â°Ã‚Â¥3 times/week (OR: 2.57, CI: 1.68ÃƒÂ¢Ã¢â€šÂ¬Ã¢â‚¬Å“3.94, pÃƒâ€šÃ‚Â =Ãƒâ€šÃ‚Â 0.000) and nuts and oilseed &lt;3 times/week (OR: 2.37, CI: 1.90ÃƒÂ¢Ã¢â€šÂ¬Ã¢â‚¬Å“2.96, pÃƒâ€šÃ‚Â =Ãƒâ€šÃ‚Â 0.000) have significant association. Conclusions Risk factors of cardiovascular diseases were rampant amongst persons with MetS. Screening for risk factors amongst them can give opportunity for early intervention. Ãƒâ€šÃ‚Â© 2016 INDIACLEN</v>
      </c>
      <c r="J333" s="49">
        <f>if(isnumber(search("Yes",'2_all_summary'!$E332)),if(isnumber(search("Yes",'2_all_summary'!L332)),1,2),if(isnumber(search("No",'2_all_summary'!L332)),4,3))</f>
        <v>4</v>
      </c>
      <c r="K333" s="49">
        <f>if(isnumber(search("Yes",'2_all_summary'!$E332)),if(isnumber(search("Yes",'2_all_summary'!M332)),1,2),if(isnumber(search("No",'2_all_summary'!M332)),4,3))</f>
        <v>4</v>
      </c>
      <c r="L333" s="49">
        <f>if(isnumber(search("Yes",'2_all_summary'!$E332)),if(isnumber(search("Yes",'2_all_summary'!N332)),1,2),if(isnumber(search("No",'2_all_summary'!N332)),4,3))</f>
        <v>4</v>
      </c>
      <c r="M333" s="49">
        <f>if(isnumber(search("Yes",'2_all_summary'!$E332)),if(0&lt;'2_all_summary'!O332,1,2),if(0='2_all_summary'!O332,4,3))</f>
        <v>4</v>
      </c>
      <c r="N333" s="49">
        <f>if(isnumber(search("Yes",'2_all_summary'!$E332)),if(isnumber(search("Yes",'2_all_summary'!P332)),1,2),if(isnumber(search("No",'2_all_summary'!P332)),4,3))</f>
        <v>4</v>
      </c>
      <c r="O333" s="49">
        <f>if(isnumber(search("Yes",'2_all_summary'!$E332)),if(isnumber(search("Yes",'2_all_summary'!Q332)),1,2),if(isnumber(search("No",'2_all_summary'!Q332)),4,3))</f>
        <v>4</v>
      </c>
      <c r="P333" s="49">
        <f>if(isnumber(search("Yes",'2_all_summary'!$E332)),if(isnumber(search("Yes",'2_all_summary'!R332)),1,2),if(isnumber(search("No",'2_all_summary'!R332)),4,3))</f>
        <v>4</v>
      </c>
      <c r="Q333" s="49">
        <f>if(isnumber(search("Yes",'2_all_summary'!$E332)),if(0&lt;'2_all_summary'!S332,1,2),if(0='2_all_summary'!S332,4,3))</f>
        <v>4</v>
      </c>
      <c r="R333" s="49">
        <f>if(isnumber(search("Yes",'2_all_summary'!$E332)),if(isnumber(search("Yes",'2_all_summary'!T332)),1,2),if(isnumber(search("No",'2_all_summary'!T332)),4,3))</f>
        <v>4</v>
      </c>
    </row>
    <row r="334">
      <c r="G334" s="49"/>
      <c r="H334" s="49" t="str">
        <f>'2_all_summary'!C333</f>
        <v>Determinants of sustainability in recycling of municipal solid waste: Application of community-based social marketing (CBSM)</v>
      </c>
      <c r="I334" s="49" t="str">
        <f>'2_all_summary'!D333</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2.534ÃƒÂ¢Ã¢â€šÂ¬Ã¢â‚¬Å“17.959), structural barriers (OR = 12.734; 95% CI = 3.516ÃƒÂ¢Ã¢â€šÂ¬Ã¢â‚¬Å“46.119), motivation (OR = 9.613; 95% C I= 3.356ÃƒÂ¢Ã¢â€šÂ¬Ã¢â‚¬Å“27.536), awareness (OR = 3.917; 95% CI = 3.351ÃƒÂ¢Ã¢â€šÂ¬Ã¢â‚¬Å“11.356), and social norms (OR = 2.905; 95% CI = 1.030ÃƒÂ¢Ã¢â€šÂ¬Ã¢â‚¬Å“8.191)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Ãƒâ€šÃ‚Â© 2021 by the authors; licensee Librello, Switzerland.</v>
      </c>
      <c r="J334" s="49">
        <f>if(isnumber(search("Yes",'2_all_summary'!$E333)),if(isnumber(search("Yes",'2_all_summary'!L333)),1,2),if(isnumber(search("No",'2_all_summary'!L333)),4,3))</f>
        <v>4</v>
      </c>
      <c r="K334" s="49">
        <f>if(isnumber(search("Yes",'2_all_summary'!$E333)),if(isnumber(search("Yes",'2_all_summary'!M333)),1,2),if(isnumber(search("No",'2_all_summary'!M333)),4,3))</f>
        <v>4</v>
      </c>
      <c r="L334" s="49">
        <f>if(isnumber(search("Yes",'2_all_summary'!$E333)),if(isnumber(search("Yes",'2_all_summary'!N333)),1,2),if(isnumber(search("No",'2_all_summary'!N333)),4,3))</f>
        <v>4</v>
      </c>
      <c r="M334" s="49">
        <f>if(isnumber(search("Yes",'2_all_summary'!$E333)),if(0&lt;'2_all_summary'!O333,1,2),if(0='2_all_summary'!O333,4,3))</f>
        <v>4</v>
      </c>
      <c r="N334" s="49">
        <f>if(isnumber(search("Yes",'2_all_summary'!$E333)),if(isnumber(search("Yes",'2_all_summary'!P333)),1,2),if(isnumber(search("No",'2_all_summary'!P333)),4,3))</f>
        <v>4</v>
      </c>
      <c r="O334" s="49">
        <f>if(isnumber(search("Yes",'2_all_summary'!$E333)),if(isnumber(search("Yes",'2_all_summary'!Q333)),1,2),if(isnumber(search("No",'2_all_summary'!Q333)),4,3))</f>
        <v>4</v>
      </c>
      <c r="P334" s="49">
        <f>if(isnumber(search("Yes",'2_all_summary'!$E333)),if(isnumber(search("Yes",'2_all_summary'!R333)),1,2),if(isnumber(search("No",'2_all_summary'!R333)),4,3))</f>
        <v>4</v>
      </c>
      <c r="Q334" s="49">
        <f>if(isnumber(search("Yes",'2_all_summary'!$E333)),if(0&lt;'2_all_summary'!S333,1,2),if(0='2_all_summary'!S333,4,3))</f>
        <v>4</v>
      </c>
      <c r="R334" s="49">
        <f>if(isnumber(search("Yes",'2_all_summary'!$E333)),if(isnumber(search("Yes",'2_all_summary'!T333)),1,2),if(isnumber(search("No",'2_all_summary'!T333)),4,3))</f>
        <v>4</v>
      </c>
    </row>
    <row r="335">
      <c r="G335" s="49"/>
      <c r="H335" s="49" t="str">
        <f>'2_all_summary'!C334</f>
        <v>Developing a framework for evaluating tallgrass prairie reconstruction methods and management</v>
      </c>
      <c r="I335" s="49" t="str">
        <f>'2_all_summary'!D334</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Ãƒâ€šÃ‚Â© 2018 by the Board of Regents of the University of Wisconsin System.</v>
      </c>
      <c r="J335" s="49">
        <f>if(isnumber(search("Yes",'2_all_summary'!$E334)),if(isnumber(search("Yes",'2_all_summary'!L334)),1,2),if(isnumber(search("No",'2_all_summary'!L334)),4,3))</f>
        <v>4</v>
      </c>
      <c r="K335" s="49">
        <f>if(isnumber(search("Yes",'2_all_summary'!$E334)),if(isnumber(search("Yes",'2_all_summary'!M334)),1,2),if(isnumber(search("No",'2_all_summary'!M334)),4,3))</f>
        <v>4</v>
      </c>
      <c r="L335" s="49">
        <f>if(isnumber(search("Yes",'2_all_summary'!$E334)),if(isnumber(search("Yes",'2_all_summary'!N334)),1,2),if(isnumber(search("No",'2_all_summary'!N334)),4,3))</f>
        <v>4</v>
      </c>
      <c r="M335" s="49">
        <f>if(isnumber(search("Yes",'2_all_summary'!$E334)),if(0&lt;'2_all_summary'!O334,1,2),if(0='2_all_summary'!O334,4,3))</f>
        <v>4</v>
      </c>
      <c r="N335" s="49">
        <f>if(isnumber(search("Yes",'2_all_summary'!$E334)),if(isnumber(search("Yes",'2_all_summary'!P334)),1,2),if(isnumber(search("No",'2_all_summary'!P334)),4,3))</f>
        <v>4</v>
      </c>
      <c r="O335" s="49">
        <f>if(isnumber(search("Yes",'2_all_summary'!$E334)),if(isnumber(search("Yes",'2_all_summary'!Q334)),1,2),if(isnumber(search("No",'2_all_summary'!Q334)),4,3))</f>
        <v>4</v>
      </c>
      <c r="P335" s="49">
        <f>if(isnumber(search("Yes",'2_all_summary'!$E334)),if(isnumber(search("Yes",'2_all_summary'!R334)),1,2),if(isnumber(search("No",'2_all_summary'!R334)),4,3))</f>
        <v>4</v>
      </c>
      <c r="Q335" s="49">
        <f>if(isnumber(search("Yes",'2_all_summary'!$E334)),if(0&lt;'2_all_summary'!S334,1,2),if(0='2_all_summary'!S334,4,3))</f>
        <v>4</v>
      </c>
      <c r="R335" s="49">
        <f>if(isnumber(search("Yes",'2_all_summary'!$E334)),if(isnumber(search("Yes",'2_all_summary'!T334)),1,2),if(isnumber(search("No",'2_all_summary'!T334)),4,3))</f>
        <v>4</v>
      </c>
    </row>
    <row r="336">
      <c r="G336" s="49"/>
      <c r="H336" s="49" t="str">
        <f>'2_all_summary'!C335</f>
        <v>Developing a sustainable community-based aquaculture plan for the lagoon of cuyutlÃƒÆ’Ã‚Â n through a public awareness and involvement process</v>
      </c>
      <c r="I336" s="49" t="str">
        <f>'2_all_summary'!D335</f>
        <v>This study presents evidence from the CuyutlÃƒÂ¯Ã‚Â¿Ã‚Â½n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CuyutlÃƒÂ¯Ã‚Â¿Ã‚Â½n lagoon. Ãƒâ€šÃ‚Â© 2000 Taylor &amp; Francis.</v>
      </c>
      <c r="J336" s="49">
        <f>if(isnumber(search("Yes",'2_all_summary'!$E335)),if(isnumber(search("Yes",'2_all_summary'!L335)),1,2),if(isnumber(search("No",'2_all_summary'!L335)),4,3))</f>
        <v>4</v>
      </c>
      <c r="K336" s="49">
        <f>if(isnumber(search("Yes",'2_all_summary'!$E335)),if(isnumber(search("Yes",'2_all_summary'!M335)),1,2),if(isnumber(search("No",'2_all_summary'!M335)),4,3))</f>
        <v>4</v>
      </c>
      <c r="L336" s="49">
        <f>if(isnumber(search("Yes",'2_all_summary'!$E335)),if(isnumber(search("Yes",'2_all_summary'!N335)),1,2),if(isnumber(search("No",'2_all_summary'!N335)),4,3))</f>
        <v>4</v>
      </c>
      <c r="M336" s="49">
        <f>if(isnumber(search("Yes",'2_all_summary'!$E335)),if(0&lt;'2_all_summary'!O335,1,2),if(0='2_all_summary'!O335,4,3))</f>
        <v>4</v>
      </c>
      <c r="N336" s="49">
        <f>if(isnumber(search("Yes",'2_all_summary'!$E335)),if(isnumber(search("Yes",'2_all_summary'!P335)),1,2),if(isnumber(search("No",'2_all_summary'!P335)),4,3))</f>
        <v>4</v>
      </c>
      <c r="O336" s="49">
        <f>if(isnumber(search("Yes",'2_all_summary'!$E335)),if(isnumber(search("Yes",'2_all_summary'!Q335)),1,2),if(isnumber(search("No",'2_all_summary'!Q335)),4,3))</f>
        <v>4</v>
      </c>
      <c r="P336" s="49">
        <f>if(isnumber(search("Yes",'2_all_summary'!$E335)),if(isnumber(search("Yes",'2_all_summary'!R335)),1,2),if(isnumber(search("No",'2_all_summary'!R335)),4,3))</f>
        <v>4</v>
      </c>
      <c r="Q336" s="49">
        <f>if(isnumber(search("Yes",'2_all_summary'!$E335)),if(0&lt;'2_all_summary'!S335,1,2),if(0='2_all_summary'!S335,4,3))</f>
        <v>4</v>
      </c>
      <c r="R336" s="49">
        <f>if(isnumber(search("Yes",'2_all_summary'!$E335)),if(isnumber(search("Yes",'2_all_summary'!T335)),1,2),if(isnumber(search("No",'2_all_summary'!T335)),4,3))</f>
        <v>4</v>
      </c>
    </row>
    <row r="337">
      <c r="G337" s="49"/>
      <c r="H337" s="49" t="str">
        <f>'2_all_summary'!C336</f>
        <v>Developing fish community based ecohydrological indicators for water resources management in Taiwan</v>
      </c>
      <c r="I337" s="49" t="str">
        <f>'2_all_summary'!D336</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Ãƒâ€šÃ‚Â© 2009 Springer Science+Business Media B.V.</v>
      </c>
      <c r="J337" s="49">
        <f>if(isnumber(search("Yes",'2_all_summary'!$E336)),if(isnumber(search("Yes",'2_all_summary'!L336)),1,2),if(isnumber(search("No",'2_all_summary'!L336)),4,3))</f>
        <v>4</v>
      </c>
      <c r="K337" s="49">
        <f>if(isnumber(search("Yes",'2_all_summary'!$E336)),if(isnumber(search("Yes",'2_all_summary'!M336)),1,2),if(isnumber(search("No",'2_all_summary'!M336)),4,3))</f>
        <v>4</v>
      </c>
      <c r="L337" s="49">
        <f>if(isnumber(search("Yes",'2_all_summary'!$E336)),if(isnumber(search("Yes",'2_all_summary'!N336)),1,2),if(isnumber(search("No",'2_all_summary'!N336)),4,3))</f>
        <v>4</v>
      </c>
      <c r="M337" s="49">
        <f>if(isnumber(search("Yes",'2_all_summary'!$E336)),if(0&lt;'2_all_summary'!O336,1,2),if(0='2_all_summary'!O336,4,3))</f>
        <v>4</v>
      </c>
      <c r="N337" s="49">
        <f>if(isnumber(search("Yes",'2_all_summary'!$E336)),if(isnumber(search("Yes",'2_all_summary'!P336)),1,2),if(isnumber(search("No",'2_all_summary'!P336)),4,3))</f>
        <v>4</v>
      </c>
      <c r="O337" s="49">
        <f>if(isnumber(search("Yes",'2_all_summary'!$E336)),if(isnumber(search("Yes",'2_all_summary'!Q336)),1,2),if(isnumber(search("No",'2_all_summary'!Q336)),4,3))</f>
        <v>4</v>
      </c>
      <c r="P337" s="49">
        <f>if(isnumber(search("Yes",'2_all_summary'!$E336)),if(isnumber(search("Yes",'2_all_summary'!R336)),1,2),if(isnumber(search("No",'2_all_summary'!R336)),4,3))</f>
        <v>4</v>
      </c>
      <c r="Q337" s="49">
        <f>if(isnumber(search("Yes",'2_all_summary'!$E336)),if(0&lt;'2_all_summary'!S336,1,2),if(0='2_all_summary'!S336,4,3))</f>
        <v>4</v>
      </c>
      <c r="R337" s="49">
        <f>if(isnumber(search("Yes",'2_all_summary'!$E336)),if(isnumber(search("Yes",'2_all_summary'!T336)),1,2),if(isnumber(search("No",'2_all_summary'!T336)),4,3))</f>
        <v>4</v>
      </c>
    </row>
    <row r="338">
      <c r="G338" s="49"/>
      <c r="H338" s="49" t="str">
        <f>'2_all_summary'!C337</f>
        <v>Developing locally managed marine areas: Lessons learnt from Kenya</v>
      </c>
      <c r="I338" s="49" t="str">
        <f>'2_all_summary'!D337</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ÃƒÂ¢Ã¢â€šÂ¬Ã‹Å“Ongoing Adaptive ManagementÃƒÂ¢Ã¢â€šÂ¬Ã¢â€žÂ¢ though not all elements of this stage were fully operational. The Kenyan model differs from the widely known Pacific model of four phases due to an additional initial ÃƒÂ¢Ã¢â€šÂ¬Ã‹Å“ConceptualisationÃƒÂ¢Ã¢â€šÂ¬Ã¢â€žÂ¢ phase. Our results illustrate the need for full acceptance of the LMMA concept by stakeholders before progressing to the ÃƒÂ¢Ã¢â€šÂ¬Ã‹Å“Inception phase.ÃƒÂ¢Ã¢â€šÂ¬Ã¢â€žÂ¢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Ãƒâ€šÃ‚Â© 2016 Elsevier Ltd</v>
      </c>
      <c r="J338" s="49">
        <f>if(isnumber(search("Yes",'2_all_summary'!$E337)),if(isnumber(search("Yes",'2_all_summary'!L337)),1,2),if(isnumber(search("No",'2_all_summary'!L337)),4,3))</f>
        <v>4</v>
      </c>
      <c r="K338" s="49">
        <f>if(isnumber(search("Yes",'2_all_summary'!$E337)),if(isnumber(search("Yes",'2_all_summary'!M337)),1,2),if(isnumber(search("No",'2_all_summary'!M337)),4,3))</f>
        <v>4</v>
      </c>
      <c r="L338" s="49">
        <f>if(isnumber(search("Yes",'2_all_summary'!$E337)),if(isnumber(search("Yes",'2_all_summary'!N337)),1,2),if(isnumber(search("No",'2_all_summary'!N337)),4,3))</f>
        <v>4</v>
      </c>
      <c r="M338" s="49">
        <f>if(isnumber(search("Yes",'2_all_summary'!$E337)),if(0&lt;'2_all_summary'!O337,1,2),if(0='2_all_summary'!O337,4,3))</f>
        <v>4</v>
      </c>
      <c r="N338" s="49">
        <f>if(isnumber(search("Yes",'2_all_summary'!$E337)),if(isnumber(search("Yes",'2_all_summary'!P337)),1,2),if(isnumber(search("No",'2_all_summary'!P337)),4,3))</f>
        <v>4</v>
      </c>
      <c r="O338" s="49">
        <f>if(isnumber(search("Yes",'2_all_summary'!$E337)),if(isnumber(search("Yes",'2_all_summary'!Q337)),1,2),if(isnumber(search("No",'2_all_summary'!Q337)),4,3))</f>
        <v>4</v>
      </c>
      <c r="P338" s="49">
        <f>if(isnumber(search("Yes",'2_all_summary'!$E337)),if(isnumber(search("Yes",'2_all_summary'!R337)),1,2),if(isnumber(search("No",'2_all_summary'!R337)),4,3))</f>
        <v>4</v>
      </c>
      <c r="Q338" s="49">
        <f>if(isnumber(search("Yes",'2_all_summary'!$E337)),if(0&lt;'2_all_summary'!S337,1,2),if(0='2_all_summary'!S337,4,3))</f>
        <v>4</v>
      </c>
      <c r="R338" s="49">
        <f>if(isnumber(search("Yes",'2_all_summary'!$E337)),if(isnumber(search("Yes",'2_all_summary'!T337)),1,2),if(isnumber(search("No",'2_all_summary'!T337)),4,3))</f>
        <v>4</v>
      </c>
    </row>
    <row r="339">
      <c r="G339" s="49"/>
      <c r="H339" s="49" t="str">
        <f>'2_all_summary'!C338</f>
        <v>Developing MPA Effectiveness Indicators: Comparison Within and Across Stakeholder Groups and Communities</v>
      </c>
      <c r="I339" s="49" t="str">
        <f>'2_all_summary'!D338</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Ãƒâ€šÃ‚Â© Taylor &amp; Francis Group, LLC.</v>
      </c>
      <c r="J339" s="49">
        <f>if(isnumber(search("Yes",'2_all_summary'!$E338)),if(isnumber(search("Yes",'2_all_summary'!L338)),1,2),if(isnumber(search("No",'2_all_summary'!L338)),4,3))</f>
        <v>4</v>
      </c>
      <c r="K339" s="49">
        <f>if(isnumber(search("Yes",'2_all_summary'!$E338)),if(isnumber(search("Yes",'2_all_summary'!M338)),1,2),if(isnumber(search("No",'2_all_summary'!M338)),4,3))</f>
        <v>4</v>
      </c>
      <c r="L339" s="49">
        <f>if(isnumber(search("Yes",'2_all_summary'!$E338)),if(isnumber(search("Yes",'2_all_summary'!N338)),1,2),if(isnumber(search("No",'2_all_summary'!N338)),4,3))</f>
        <v>4</v>
      </c>
      <c r="M339" s="49">
        <f>if(isnumber(search("Yes",'2_all_summary'!$E338)),if(0&lt;'2_all_summary'!O338,1,2),if(0='2_all_summary'!O338,4,3))</f>
        <v>4</v>
      </c>
      <c r="N339" s="49">
        <f>if(isnumber(search("Yes",'2_all_summary'!$E338)),if(isnumber(search("Yes",'2_all_summary'!P338)),1,2),if(isnumber(search("No",'2_all_summary'!P338)),4,3))</f>
        <v>4</v>
      </c>
      <c r="O339" s="49">
        <f>if(isnumber(search("Yes",'2_all_summary'!$E338)),if(isnumber(search("Yes",'2_all_summary'!Q338)),1,2),if(isnumber(search("No",'2_all_summary'!Q338)),4,3))</f>
        <v>4</v>
      </c>
      <c r="P339" s="49">
        <f>if(isnumber(search("Yes",'2_all_summary'!$E338)),if(isnumber(search("Yes",'2_all_summary'!R338)),1,2),if(isnumber(search("No",'2_all_summary'!R338)),4,3))</f>
        <v>4</v>
      </c>
      <c r="Q339" s="49">
        <f>if(isnumber(search("Yes",'2_all_summary'!$E338)),if(0&lt;'2_all_summary'!S338,1,2),if(0='2_all_summary'!S338,4,3))</f>
        <v>4</v>
      </c>
      <c r="R339" s="49">
        <f>if(isnumber(search("Yes",'2_all_summary'!$E338)),if(isnumber(search("Yes",'2_all_summary'!T338)),1,2),if(isnumber(search("No",'2_all_summary'!T338)),4,3))</f>
        <v>4</v>
      </c>
    </row>
    <row r="340">
      <c r="G340" s="49"/>
      <c r="H340" s="49" t="str">
        <f>'2_all_summary'!C339</f>
        <v>Developing policy-relevant river fish monitoring in Greece: Insights from a nationwide survey</v>
      </c>
      <c r="I340" s="49" t="str">
        <f>'2_all_summary'!D339</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340" s="49">
        <f>if(isnumber(search("Yes",'2_all_summary'!$E339)),if(isnumber(search("Yes",'2_all_summary'!L339)),1,2),if(isnumber(search("No",'2_all_summary'!L339)),4,3))</f>
        <v>4</v>
      </c>
      <c r="K340" s="49">
        <f>if(isnumber(search("Yes",'2_all_summary'!$E339)),if(isnumber(search("Yes",'2_all_summary'!M339)),1,2),if(isnumber(search("No",'2_all_summary'!M339)),4,3))</f>
        <v>4</v>
      </c>
      <c r="L340" s="49">
        <f>if(isnumber(search("Yes",'2_all_summary'!$E339)),if(isnumber(search("Yes",'2_all_summary'!N339)),1,2),if(isnumber(search("No",'2_all_summary'!N339)),4,3))</f>
        <v>4</v>
      </c>
      <c r="M340" s="49">
        <f>if(isnumber(search("Yes",'2_all_summary'!$E339)),if(0&lt;'2_all_summary'!O339,1,2),if(0='2_all_summary'!O339,4,3))</f>
        <v>4</v>
      </c>
      <c r="N340" s="49">
        <f>if(isnumber(search("Yes",'2_all_summary'!$E339)),if(isnumber(search("Yes",'2_all_summary'!P339)),1,2),if(isnumber(search("No",'2_all_summary'!P339)),4,3))</f>
        <v>4</v>
      </c>
      <c r="O340" s="49">
        <f>if(isnumber(search("Yes",'2_all_summary'!$E339)),if(isnumber(search("Yes",'2_all_summary'!Q339)),1,2),if(isnumber(search("No",'2_all_summary'!Q339)),4,3))</f>
        <v>4</v>
      </c>
      <c r="P340" s="49">
        <f>if(isnumber(search("Yes",'2_all_summary'!$E339)),if(isnumber(search("Yes",'2_all_summary'!R339)),1,2),if(isnumber(search("No",'2_all_summary'!R339)),4,3))</f>
        <v>4</v>
      </c>
      <c r="Q340" s="49">
        <f>if(isnumber(search("Yes",'2_all_summary'!$E339)),if(0&lt;'2_all_summary'!S339,1,2),if(0='2_all_summary'!S339,4,3))</f>
        <v>4</v>
      </c>
      <c r="R340" s="49">
        <f>if(isnumber(search("Yes",'2_all_summary'!$E339)),if(isnumber(search("Yes",'2_all_summary'!T339)),1,2),if(isnumber(search("No",'2_all_summary'!T339)),4,3))</f>
        <v>4</v>
      </c>
    </row>
    <row r="341">
      <c r="G341" s="49"/>
      <c r="H341" s="49" t="str">
        <f>'2_all_summary'!C340</f>
        <v>Developing sustainable salmon management in Willapa Bay, Washington</v>
      </c>
      <c r="I341" s="49" t="str">
        <f>'2_all_summary'!D340</f>
        <v>This article describes a communityÃƒÂ¢Ã¢â€šÂ¬Ã‚Â_x0090_based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decisionÃƒÂ¢Ã¢â€šÂ¬Ã‚Â_x0090_making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longÃƒÂ¢Ã¢â€šÂ¬Ã‚Â_x0090_term goals of consistent, adaptive, and participative salmon management in Willapa Bay. Ãƒâ€šÃ‚Â© 1996 Taylor and Francis Group, LLC.</v>
      </c>
      <c r="J341" s="49">
        <f>if(isnumber(search("Yes",'2_all_summary'!$E340)),if(isnumber(search("Yes",'2_all_summary'!L340)),1,2),if(isnumber(search("No",'2_all_summary'!L340)),4,3))</f>
        <v>4</v>
      </c>
      <c r="K341" s="49">
        <f>if(isnumber(search("Yes",'2_all_summary'!$E340)),if(isnumber(search("Yes",'2_all_summary'!M340)),1,2),if(isnumber(search("No",'2_all_summary'!M340)),4,3))</f>
        <v>4</v>
      </c>
      <c r="L341" s="49">
        <f>if(isnumber(search("Yes",'2_all_summary'!$E340)),if(isnumber(search("Yes",'2_all_summary'!N340)),1,2),if(isnumber(search("No",'2_all_summary'!N340)),4,3))</f>
        <v>4</v>
      </c>
      <c r="M341" s="49">
        <f>if(isnumber(search("Yes",'2_all_summary'!$E340)),if(0&lt;'2_all_summary'!O340,1,2),if(0='2_all_summary'!O340,4,3))</f>
        <v>4</v>
      </c>
      <c r="N341" s="49">
        <f>if(isnumber(search("Yes",'2_all_summary'!$E340)),if(isnumber(search("Yes",'2_all_summary'!P340)),1,2),if(isnumber(search("No",'2_all_summary'!P340)),4,3))</f>
        <v>4</v>
      </c>
      <c r="O341" s="49">
        <f>if(isnumber(search("Yes",'2_all_summary'!$E340)),if(isnumber(search("Yes",'2_all_summary'!Q340)),1,2),if(isnumber(search("No",'2_all_summary'!Q340)),4,3))</f>
        <v>4</v>
      </c>
      <c r="P341" s="49">
        <f>if(isnumber(search("Yes",'2_all_summary'!$E340)),if(isnumber(search("Yes",'2_all_summary'!R340)),1,2),if(isnumber(search("No",'2_all_summary'!R340)),4,3))</f>
        <v>4</v>
      </c>
      <c r="Q341" s="49">
        <f>if(isnumber(search("Yes",'2_all_summary'!$E340)),if(0&lt;'2_all_summary'!S340,1,2),if(0='2_all_summary'!S340,4,3))</f>
        <v>4</v>
      </c>
      <c r="R341" s="49">
        <f>if(isnumber(search("Yes",'2_all_summary'!$E340)),if(isnumber(search("Yes",'2_all_summary'!T340)),1,2),if(isnumber(search("No",'2_all_summary'!T340)),4,3))</f>
        <v>4</v>
      </c>
    </row>
    <row r="342">
      <c r="G342" s="49"/>
      <c r="H342" s="49" t="str">
        <f>'2_all_summary'!C341</f>
        <v>Development and perspectives for community-based management of the goose barnacle (Pollicipes pollicipes) fisheries in Galicia (NW Spain)</v>
      </c>
      <c r="I342" s="49" t="str">
        <f>'2_all_summary'!D341</f>
        <v>The goose barnacle, Pollicipes pollicipes, is an intertidal cirripede that lives attached to rocks on very exposed shores, forming dense aggregations. It occurs in the northeast Atlantic (from 48 to 14Ãƒâ€šÃ‚Â°N).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("cofradÃƒÆ’Ã‚Â­as") and the fisheries authority through territorial user rights for fishing (TURFs). Since 1992, the exploitation is granted to "cofradÃƒÆ’Ã‚Â­as"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"cofradÃƒÆ’Ã‚Â­ a" or in a network, and its results are accessible in a web site (http://sigremar.cesga.es). Ãƒâ€šÃ‚Â© 2003 Elsevier B.V. All rights reserved.</v>
      </c>
      <c r="J342" s="49">
        <f>if(isnumber(search("Yes",'2_all_summary'!$E341)),if(isnumber(search("Yes",'2_all_summary'!L341)),1,2),if(isnumber(search("No",'2_all_summary'!L341)),4,3))</f>
        <v>4</v>
      </c>
      <c r="K342" s="49">
        <f>if(isnumber(search("Yes",'2_all_summary'!$E341)),if(isnumber(search("Yes",'2_all_summary'!M341)),1,2),if(isnumber(search("No",'2_all_summary'!M341)),4,3))</f>
        <v>4</v>
      </c>
      <c r="L342" s="49">
        <f>if(isnumber(search("Yes",'2_all_summary'!$E341)),if(isnumber(search("Yes",'2_all_summary'!N341)),1,2),if(isnumber(search("No",'2_all_summary'!N341)),4,3))</f>
        <v>4</v>
      </c>
      <c r="M342" s="49">
        <f>if(isnumber(search("Yes",'2_all_summary'!$E341)),if(0&lt;'2_all_summary'!O341,1,2),if(0='2_all_summary'!O341,4,3))</f>
        <v>4</v>
      </c>
      <c r="N342" s="49">
        <f>if(isnumber(search("Yes",'2_all_summary'!$E341)),if(isnumber(search("Yes",'2_all_summary'!P341)),1,2),if(isnumber(search("No",'2_all_summary'!P341)),4,3))</f>
        <v>4</v>
      </c>
      <c r="O342" s="49">
        <f>if(isnumber(search("Yes",'2_all_summary'!$E341)),if(isnumber(search("Yes",'2_all_summary'!Q341)),1,2),if(isnumber(search("No",'2_all_summary'!Q341)),4,3))</f>
        <v>4</v>
      </c>
      <c r="P342" s="49">
        <f>if(isnumber(search("Yes",'2_all_summary'!$E341)),if(isnumber(search("Yes",'2_all_summary'!R341)),1,2),if(isnumber(search("No",'2_all_summary'!R341)),4,3))</f>
        <v>4</v>
      </c>
      <c r="Q342" s="49">
        <f>if(isnumber(search("Yes",'2_all_summary'!$E341)),if(0&lt;'2_all_summary'!S341,1,2),if(0='2_all_summary'!S341,4,3))</f>
        <v>4</v>
      </c>
      <c r="R342" s="49">
        <f>if(isnumber(search("Yes",'2_all_summary'!$E341)),if(isnumber(search("Yes",'2_all_summary'!T341)),1,2),if(isnumber(search("No",'2_all_summary'!T341)),4,3))</f>
        <v>4</v>
      </c>
    </row>
    <row r="343">
      <c r="G343" s="49"/>
      <c r="H343" s="49" t="str">
        <f>'2_all_summary'!C342</f>
        <v>Development of a case definition for hearing loss in community-based older adults: a cross-sectional validation study</v>
      </c>
      <c r="I343" s="49" t="str">
        <f>'2_all_summary'!D342</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Ãƒâ€šÃ‚Â© 2021 CMA Joule Inc. or its licensors.</v>
      </c>
      <c r="J343" s="49">
        <f>if(isnumber(search("Yes",'2_all_summary'!$E342)),if(isnumber(search("Yes",'2_all_summary'!L342)),1,2),if(isnumber(search("No",'2_all_summary'!L342)),4,3))</f>
        <v>4</v>
      </c>
      <c r="K343" s="49">
        <f>if(isnumber(search("Yes",'2_all_summary'!$E342)),if(isnumber(search("Yes",'2_all_summary'!M342)),1,2),if(isnumber(search("No",'2_all_summary'!M342)),4,3))</f>
        <v>4</v>
      </c>
      <c r="L343" s="49">
        <f>if(isnumber(search("Yes",'2_all_summary'!$E342)),if(isnumber(search("Yes",'2_all_summary'!N342)),1,2),if(isnumber(search("No",'2_all_summary'!N342)),4,3))</f>
        <v>4</v>
      </c>
      <c r="M343" s="49">
        <f>if(isnumber(search("Yes",'2_all_summary'!$E342)),if(0&lt;'2_all_summary'!O342,1,2),if(0='2_all_summary'!O342,4,3))</f>
        <v>4</v>
      </c>
      <c r="N343" s="49">
        <f>if(isnumber(search("Yes",'2_all_summary'!$E342)),if(isnumber(search("Yes",'2_all_summary'!P342)),1,2),if(isnumber(search("No",'2_all_summary'!P342)),4,3))</f>
        <v>4</v>
      </c>
      <c r="O343" s="49">
        <f>if(isnumber(search("Yes",'2_all_summary'!$E342)),if(isnumber(search("Yes",'2_all_summary'!Q342)),1,2),if(isnumber(search("No",'2_all_summary'!Q342)),4,3))</f>
        <v>4</v>
      </c>
      <c r="P343" s="49">
        <f>if(isnumber(search("Yes",'2_all_summary'!$E342)),if(isnumber(search("Yes",'2_all_summary'!R342)),1,2),if(isnumber(search("No",'2_all_summary'!R342)),4,3))</f>
        <v>4</v>
      </c>
      <c r="Q343" s="49">
        <f>if(isnumber(search("Yes",'2_all_summary'!$E342)),if(0&lt;'2_all_summary'!S342,1,2),if(0='2_all_summary'!S342,4,3))</f>
        <v>4</v>
      </c>
      <c r="R343" s="49">
        <f>if(isnumber(search("Yes",'2_all_summary'!$E342)),if(isnumber(search("Yes",'2_all_summary'!T342)),1,2),if(isnumber(search("No",'2_all_summary'!T342)),4,3))</f>
        <v>4</v>
      </c>
    </row>
    <row r="344">
      <c r="G344" s="49"/>
      <c r="H344" s="49" t="str">
        <f>'2_all_summary'!C343</f>
        <v>Development of a community-Based approach to opisthorchiasis control</v>
      </c>
      <c r="I344" s="49" t="str">
        <f>'2_all_summary'!D343</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344" s="49">
        <f>if(isnumber(search("Yes",'2_all_summary'!$E343)),if(isnumber(search("Yes",'2_all_summary'!L343)),1,2),if(isnumber(search("No",'2_all_summary'!L343)),4,3))</f>
        <v>4</v>
      </c>
      <c r="K344" s="49">
        <f>if(isnumber(search("Yes",'2_all_summary'!$E343)),if(isnumber(search("Yes",'2_all_summary'!M343)),1,2),if(isnumber(search("No",'2_all_summary'!M343)),4,3))</f>
        <v>4</v>
      </c>
      <c r="L344" s="49">
        <f>if(isnumber(search("Yes",'2_all_summary'!$E343)),if(isnumber(search("Yes",'2_all_summary'!N343)),1,2),if(isnumber(search("No",'2_all_summary'!N343)),4,3))</f>
        <v>4</v>
      </c>
      <c r="M344" s="49">
        <f>if(isnumber(search("Yes",'2_all_summary'!$E343)),if(0&lt;'2_all_summary'!O343,1,2),if(0='2_all_summary'!O343,4,3))</f>
        <v>4</v>
      </c>
      <c r="N344" s="49">
        <f>if(isnumber(search("Yes",'2_all_summary'!$E343)),if(isnumber(search("Yes",'2_all_summary'!P343)),1,2),if(isnumber(search("No",'2_all_summary'!P343)),4,3))</f>
        <v>4</v>
      </c>
      <c r="O344" s="49">
        <f>if(isnumber(search("Yes",'2_all_summary'!$E343)),if(isnumber(search("Yes",'2_all_summary'!Q343)),1,2),if(isnumber(search("No",'2_all_summary'!Q343)),4,3))</f>
        <v>4</v>
      </c>
      <c r="P344" s="49">
        <f>if(isnumber(search("Yes",'2_all_summary'!$E343)),if(isnumber(search("Yes",'2_all_summary'!R343)),1,2),if(isnumber(search("No",'2_all_summary'!R343)),4,3))</f>
        <v>4</v>
      </c>
      <c r="Q344" s="49">
        <f>if(isnumber(search("Yes",'2_all_summary'!$E343)),if(0&lt;'2_all_summary'!S343,1,2),if(0='2_all_summary'!S343,4,3))</f>
        <v>4</v>
      </c>
      <c r="R344" s="49">
        <f>if(isnumber(search("Yes",'2_all_summary'!$E343)),if(isnumber(search("Yes",'2_all_summary'!T343)),1,2),if(isnumber(search("No",'2_all_summary'!T343)),4,3))</f>
        <v>4</v>
      </c>
    </row>
    <row r="345">
      <c r="G345" s="49"/>
      <c r="H345" s="49" t="str">
        <f>'2_all_summary'!C344</f>
        <v>Development of a surveillance species list to inform aquatic invasive species management in the laurentian great lakes</v>
      </c>
      <c r="I345" s="49" t="str">
        <f>'2_all_summary'!D344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Ãƒâ€šÃ‚Â© Fuentes et al.</v>
      </c>
      <c r="J345" s="49">
        <f>if(isnumber(search("Yes",'2_all_summary'!$E344)),if(isnumber(search("Yes",'2_all_summary'!L344)),1,2),if(isnumber(search("No",'2_all_summary'!L344)),4,3))</f>
        <v>4</v>
      </c>
      <c r="K345" s="49">
        <f>if(isnumber(search("Yes",'2_all_summary'!$E344)),if(isnumber(search("Yes",'2_all_summary'!M344)),1,2),if(isnumber(search("No",'2_all_summary'!M344)),4,3))</f>
        <v>4</v>
      </c>
      <c r="L345" s="49">
        <f>if(isnumber(search("Yes",'2_all_summary'!$E344)),if(isnumber(search("Yes",'2_all_summary'!N344)),1,2),if(isnumber(search("No",'2_all_summary'!N344)),4,3))</f>
        <v>4</v>
      </c>
      <c r="M345" s="49">
        <f>if(isnumber(search("Yes",'2_all_summary'!$E344)),if(0&lt;'2_all_summary'!O344,1,2),if(0='2_all_summary'!O344,4,3))</f>
        <v>4</v>
      </c>
      <c r="N345" s="49">
        <f>if(isnumber(search("Yes",'2_all_summary'!$E344)),if(isnumber(search("Yes",'2_all_summary'!P344)),1,2),if(isnumber(search("No",'2_all_summary'!P344)),4,3))</f>
        <v>4</v>
      </c>
      <c r="O345" s="49">
        <f>if(isnumber(search("Yes",'2_all_summary'!$E344)),if(isnumber(search("Yes",'2_all_summary'!Q344)),1,2),if(isnumber(search("No",'2_all_summary'!Q344)),4,3))</f>
        <v>4</v>
      </c>
      <c r="P345" s="49">
        <f>if(isnumber(search("Yes",'2_all_summary'!$E344)),if(isnumber(search("Yes",'2_all_summary'!R344)),1,2),if(isnumber(search("No",'2_all_summary'!R344)),4,3))</f>
        <v>4</v>
      </c>
      <c r="Q345" s="49">
        <f>if(isnumber(search("Yes",'2_all_summary'!$E344)),if(0&lt;'2_all_summary'!S344,1,2),if(0='2_all_summary'!S344,4,3))</f>
        <v>4</v>
      </c>
      <c r="R345" s="49">
        <f>if(isnumber(search("Yes",'2_all_summary'!$E344)),if(isnumber(search("Yes",'2_all_summary'!T344)),1,2),if(isnumber(search("No",'2_all_summary'!T344)),4,3))</f>
        <v>4</v>
      </c>
    </row>
    <row r="346">
      <c r="G346" s="49"/>
      <c r="H346" s="49" t="str">
        <f>'2_all_summary'!C345</f>
        <v>Development of co-management in the inland fisheries in Sri Lanka: Case studies of Senenayake Samudra and Mahavilachchiya reservoirs</v>
      </c>
      <c r="I346" s="49" t="str">
        <f>'2_all_summary'!D345</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Ãƒâ€šÃ‚Â© 2010 AEHMS.</v>
      </c>
      <c r="J346" s="49">
        <f>if(isnumber(search("Yes",'2_all_summary'!$E345)),if(isnumber(search("Yes",'2_all_summary'!L345)),1,2),if(isnumber(search("No",'2_all_summary'!L345)),4,3))</f>
        <v>4</v>
      </c>
      <c r="K346" s="49">
        <f>if(isnumber(search("Yes",'2_all_summary'!$E345)),if(isnumber(search("Yes",'2_all_summary'!M345)),1,2),if(isnumber(search("No",'2_all_summary'!M345)),4,3))</f>
        <v>4</v>
      </c>
      <c r="L346" s="49">
        <f>if(isnumber(search("Yes",'2_all_summary'!$E345)),if(isnumber(search("Yes",'2_all_summary'!N345)),1,2),if(isnumber(search("No",'2_all_summary'!N345)),4,3))</f>
        <v>4</v>
      </c>
      <c r="M346" s="49">
        <f>if(isnumber(search("Yes",'2_all_summary'!$E345)),if(0&lt;'2_all_summary'!O345,1,2),if(0='2_all_summary'!O345,4,3))</f>
        <v>4</v>
      </c>
      <c r="N346" s="49">
        <f>if(isnumber(search("Yes",'2_all_summary'!$E345)),if(isnumber(search("Yes",'2_all_summary'!P345)),1,2),if(isnumber(search("No",'2_all_summary'!P345)),4,3))</f>
        <v>4</v>
      </c>
      <c r="O346" s="49">
        <f>if(isnumber(search("Yes",'2_all_summary'!$E345)),if(isnumber(search("Yes",'2_all_summary'!Q345)),1,2),if(isnumber(search("No",'2_all_summary'!Q345)),4,3))</f>
        <v>4</v>
      </c>
      <c r="P346" s="49">
        <f>if(isnumber(search("Yes",'2_all_summary'!$E345)),if(isnumber(search("Yes",'2_all_summary'!R345)),1,2),if(isnumber(search("No",'2_all_summary'!R345)),4,3))</f>
        <v>4</v>
      </c>
      <c r="Q346" s="49">
        <f>if(isnumber(search("Yes",'2_all_summary'!$E345)),if(0&lt;'2_all_summary'!S345,1,2),if(0='2_all_summary'!S345,4,3))</f>
        <v>4</v>
      </c>
      <c r="R346" s="49">
        <f>if(isnumber(search("Yes",'2_all_summary'!$E345)),if(isnumber(search("Yes",'2_all_summary'!T345)),1,2),if(isnumber(search("No",'2_all_summary'!T345)),4,3))</f>
        <v>4</v>
      </c>
    </row>
    <row r="347">
      <c r="G347" s="49"/>
      <c r="H347" s="49" t="str">
        <f>'2_all_summary'!C346</f>
        <v>Development of On-Line Hatchery Monitoring and Feeding Management System for Nile Tilapia</v>
      </c>
      <c r="I347" s="49" t="str">
        <f>'2_all_summary'!D346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Ãƒâ€šÃ‚Â© 2019 IEEE.</v>
      </c>
      <c r="J347" s="49">
        <f>if(isnumber(search("Yes",'2_all_summary'!$E346)),if(isnumber(search("Yes",'2_all_summary'!L346)),1,2),if(isnumber(search("No",'2_all_summary'!L346)),4,3))</f>
        <v>4</v>
      </c>
      <c r="K347" s="49">
        <f>if(isnumber(search("Yes",'2_all_summary'!$E346)),if(isnumber(search("Yes",'2_all_summary'!M346)),1,2),if(isnumber(search("No",'2_all_summary'!M346)),4,3))</f>
        <v>4</v>
      </c>
      <c r="L347" s="49">
        <f>if(isnumber(search("Yes",'2_all_summary'!$E346)),if(isnumber(search("Yes",'2_all_summary'!N346)),1,2),if(isnumber(search("No",'2_all_summary'!N346)),4,3))</f>
        <v>4</v>
      </c>
      <c r="M347" s="49">
        <f>if(isnumber(search("Yes",'2_all_summary'!$E346)),if(0&lt;'2_all_summary'!O346,1,2),if(0='2_all_summary'!O346,4,3))</f>
        <v>4</v>
      </c>
      <c r="N347" s="49">
        <f>if(isnumber(search("Yes",'2_all_summary'!$E346)),if(isnumber(search("Yes",'2_all_summary'!P346)),1,2),if(isnumber(search("No",'2_all_summary'!P346)),4,3))</f>
        <v>4</v>
      </c>
      <c r="O347" s="49">
        <f>if(isnumber(search("Yes",'2_all_summary'!$E346)),if(isnumber(search("Yes",'2_all_summary'!Q346)),1,2),if(isnumber(search("No",'2_all_summary'!Q346)),4,3))</f>
        <v>4</v>
      </c>
      <c r="P347" s="49">
        <f>if(isnumber(search("Yes",'2_all_summary'!$E346)),if(isnumber(search("Yes",'2_all_summary'!R346)),1,2),if(isnumber(search("No",'2_all_summary'!R346)),4,3))</f>
        <v>4</v>
      </c>
      <c r="Q347" s="49">
        <f>if(isnumber(search("Yes",'2_all_summary'!$E346)),if(0&lt;'2_all_summary'!S346,1,2),if(0='2_all_summary'!S346,4,3))</f>
        <v>4</v>
      </c>
      <c r="R347" s="49">
        <f>if(isnumber(search("Yes",'2_all_summary'!$E346)),if(isnumber(search("Yes",'2_all_summary'!T346)),1,2),if(isnumber(search("No",'2_all_summary'!T346)),4,3))</f>
        <v>4</v>
      </c>
    </row>
    <row r="348">
      <c r="G348" s="49"/>
      <c r="H348" s="49" t="str">
        <f>'2_all_summary'!C347</f>
        <v>Dietary exposure to persistent organic pollutants and metals among Inuit and Chukchi in Russian arctic Chukotka</v>
      </c>
      <c r="I348" s="49" t="str">
        <f>'2_all_summary'!D347</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Ãƒâ€šÃ‚Â© 2012 Alexey A. Dudarev.</v>
      </c>
      <c r="J348" s="49">
        <f>if(isnumber(search("Yes",'2_all_summary'!$E347)),if(isnumber(search("Yes",'2_all_summary'!L347)),1,2),if(isnumber(search("No",'2_all_summary'!L347)),4,3))</f>
        <v>4</v>
      </c>
      <c r="K348" s="49">
        <f>if(isnumber(search("Yes",'2_all_summary'!$E347)),if(isnumber(search("Yes",'2_all_summary'!M347)),1,2),if(isnumber(search("No",'2_all_summary'!M347)),4,3))</f>
        <v>4</v>
      </c>
      <c r="L348" s="49">
        <f>if(isnumber(search("Yes",'2_all_summary'!$E347)),if(isnumber(search("Yes",'2_all_summary'!N347)),1,2),if(isnumber(search("No",'2_all_summary'!N347)),4,3))</f>
        <v>4</v>
      </c>
      <c r="M348" s="49">
        <f>if(isnumber(search("Yes",'2_all_summary'!$E347)),if(0&lt;'2_all_summary'!O347,1,2),if(0='2_all_summary'!O347,4,3))</f>
        <v>4</v>
      </c>
      <c r="N348" s="49">
        <f>if(isnumber(search("Yes",'2_all_summary'!$E347)),if(isnumber(search("Yes",'2_all_summary'!P347)),1,2),if(isnumber(search("No",'2_all_summary'!P347)),4,3))</f>
        <v>4</v>
      </c>
      <c r="O348" s="49">
        <f>if(isnumber(search("Yes",'2_all_summary'!$E347)),if(isnumber(search("Yes",'2_all_summary'!Q347)),1,2),if(isnumber(search("No",'2_all_summary'!Q347)),4,3))</f>
        <v>4</v>
      </c>
      <c r="P348" s="49">
        <f>if(isnumber(search("Yes",'2_all_summary'!$E347)),if(isnumber(search("Yes",'2_all_summary'!R347)),1,2),if(isnumber(search("No",'2_all_summary'!R347)),4,3))</f>
        <v>4</v>
      </c>
      <c r="Q348" s="49">
        <f>if(isnumber(search("Yes",'2_all_summary'!$E347)),if(0&lt;'2_all_summary'!S347,1,2),if(0='2_all_summary'!S347,4,3))</f>
        <v>4</v>
      </c>
      <c r="R348" s="49">
        <f>if(isnumber(search("Yes",'2_all_summary'!$E347)),if(isnumber(search("Yes",'2_all_summary'!T347)),1,2),if(isnumber(search("No",'2_all_summary'!T347)),4,3))</f>
        <v>4</v>
      </c>
    </row>
    <row r="349">
      <c r="G349" s="49"/>
      <c r="H349" s="49" t="str">
        <f>'2_all_summary'!C348</f>
        <v>Differential impacts of coral reef herbivores on algal succession in Kenya</v>
      </c>
      <c r="I349" s="49" t="str">
        <f>'2_all_summary'!D348</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Ãƒâ€šÃ‚Â© Inter-Research 2014.</v>
      </c>
      <c r="J349" s="49">
        <f>if(isnumber(search("Yes",'2_all_summary'!$E348)),if(isnumber(search("Yes",'2_all_summary'!L348)),1,2),if(isnumber(search("No",'2_all_summary'!L348)),4,3))</f>
        <v>4</v>
      </c>
      <c r="K349" s="49">
        <f>if(isnumber(search("Yes",'2_all_summary'!$E348)),if(isnumber(search("Yes",'2_all_summary'!M348)),1,2),if(isnumber(search("No",'2_all_summary'!M348)),4,3))</f>
        <v>4</v>
      </c>
      <c r="L349" s="49">
        <f>if(isnumber(search("Yes",'2_all_summary'!$E348)),if(isnumber(search("Yes",'2_all_summary'!N348)),1,2),if(isnumber(search("No",'2_all_summary'!N348)),4,3))</f>
        <v>4</v>
      </c>
      <c r="M349" s="49">
        <f>if(isnumber(search("Yes",'2_all_summary'!$E348)),if(0&lt;'2_all_summary'!O348,1,2),if(0='2_all_summary'!O348,4,3))</f>
        <v>4</v>
      </c>
      <c r="N349" s="49">
        <f>if(isnumber(search("Yes",'2_all_summary'!$E348)),if(isnumber(search("Yes",'2_all_summary'!P348)),1,2),if(isnumber(search("No",'2_all_summary'!P348)),4,3))</f>
        <v>4</v>
      </c>
      <c r="O349" s="49">
        <f>if(isnumber(search("Yes",'2_all_summary'!$E348)),if(isnumber(search("Yes",'2_all_summary'!Q348)),1,2),if(isnumber(search("No",'2_all_summary'!Q348)),4,3))</f>
        <v>4</v>
      </c>
      <c r="P349" s="49">
        <f>if(isnumber(search("Yes",'2_all_summary'!$E348)),if(isnumber(search("Yes",'2_all_summary'!R348)),1,2),if(isnumber(search("No",'2_all_summary'!R348)),4,3))</f>
        <v>4</v>
      </c>
      <c r="Q349" s="49">
        <f>if(isnumber(search("Yes",'2_all_summary'!$E348)),if(0&lt;'2_all_summary'!S348,1,2),if(0='2_all_summary'!S348,4,3))</f>
        <v>4</v>
      </c>
      <c r="R349" s="49">
        <f>if(isnumber(search("Yes",'2_all_summary'!$E348)),if(isnumber(search("Yes",'2_all_summary'!T348)),1,2),if(isnumber(search("No",'2_all_summary'!T348)),4,3))</f>
        <v>4</v>
      </c>
    </row>
    <row r="350">
      <c r="G350" s="49"/>
      <c r="H350" s="49" t="str">
        <f>'2_all_summary'!C349</f>
        <v>Discovering factors that influence the success of community-based marine protected areas in the Visayas, Philippines</v>
      </c>
      <c r="I350" s="49" t="str">
        <f>'2_all_summary'!D349</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Ãƒâ€šÃ‚Â© 2002 Elsevier Science Ltd. All rights reserved.</v>
      </c>
      <c r="J350" s="49">
        <f>if(isnumber(search("Yes",'2_all_summary'!$E349)),if(isnumber(search("Yes",'2_all_summary'!L349)),1,2),if(isnumber(search("No",'2_all_summary'!L349)),4,3))</f>
        <v>4</v>
      </c>
      <c r="K350" s="49">
        <f>if(isnumber(search("Yes",'2_all_summary'!$E349)),if(isnumber(search("Yes",'2_all_summary'!M349)),1,2),if(isnumber(search("No",'2_all_summary'!M349)),4,3))</f>
        <v>4</v>
      </c>
      <c r="L350" s="49">
        <f>if(isnumber(search("Yes",'2_all_summary'!$E349)),if(isnumber(search("Yes",'2_all_summary'!N349)),1,2),if(isnumber(search("No",'2_all_summary'!N349)),4,3))</f>
        <v>4</v>
      </c>
      <c r="M350" s="49">
        <f>if(isnumber(search("Yes",'2_all_summary'!$E349)),if(0&lt;'2_all_summary'!O349,1,2),if(0='2_all_summary'!O349,4,3))</f>
        <v>4</v>
      </c>
      <c r="N350" s="49">
        <f>if(isnumber(search("Yes",'2_all_summary'!$E349)),if(isnumber(search("Yes",'2_all_summary'!P349)),1,2),if(isnumber(search("No",'2_all_summary'!P349)),4,3))</f>
        <v>4</v>
      </c>
      <c r="O350" s="49">
        <f>if(isnumber(search("Yes",'2_all_summary'!$E349)),if(isnumber(search("Yes",'2_all_summary'!Q349)),1,2),if(isnumber(search("No",'2_all_summary'!Q349)),4,3))</f>
        <v>4</v>
      </c>
      <c r="P350" s="49">
        <f>if(isnumber(search("Yes",'2_all_summary'!$E349)),if(isnumber(search("Yes",'2_all_summary'!R349)),1,2),if(isnumber(search("No",'2_all_summary'!R349)),4,3))</f>
        <v>4</v>
      </c>
      <c r="Q350" s="49">
        <f>if(isnumber(search("Yes",'2_all_summary'!$E349)),if(0&lt;'2_all_summary'!S349,1,2),if(0='2_all_summary'!S349,4,3))</f>
        <v>4</v>
      </c>
      <c r="R350" s="49">
        <f>if(isnumber(search("Yes",'2_all_summary'!$E349)),if(isnumber(search("Yes",'2_all_summary'!T349)),1,2),if(isnumber(search("No",'2_all_summary'!T349)),4,3))</f>
        <v>4</v>
      </c>
    </row>
    <row r="351">
      <c r="G351" s="49"/>
      <c r="H351" s="49" t="str">
        <f>'2_all_summary'!C350</f>
        <v>Dispersal of grouper larvae drives local resource sharing in a coral reef fishery</v>
      </c>
      <c r="I351" s="49" t="str">
        <f>'2_all_summary'!D350</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Ãƒâ€šÃ‚Â© 2013 Elsevier Ltd.</v>
      </c>
      <c r="J351" s="49">
        <f>if(isnumber(search("Yes",'2_all_summary'!$E350)),if(isnumber(search("Yes",'2_all_summary'!L350)),1,2),if(isnumber(search("No",'2_all_summary'!L350)),4,3))</f>
        <v>1</v>
      </c>
      <c r="K351" s="49">
        <f>if(isnumber(search("Yes",'2_all_summary'!$E350)),if(isnumber(search("Yes",'2_all_summary'!M350)),1,2),if(isnumber(search("No",'2_all_summary'!M350)),4,3))</f>
        <v>1</v>
      </c>
      <c r="L351" s="49">
        <f>if(isnumber(search("Yes",'2_all_summary'!$E350)),if(isnumber(search("Yes",'2_all_summary'!N350)),1,2),if(isnumber(search("No",'2_all_summary'!N350)),4,3))</f>
        <v>1</v>
      </c>
      <c r="M351" s="49">
        <f>if(isnumber(search("Yes",'2_all_summary'!$E350)),if(0&lt;'2_all_summary'!O350,1,2),if(0='2_all_summary'!O350,4,3))</f>
        <v>1</v>
      </c>
      <c r="N351" s="49">
        <f>if(isnumber(search("Yes",'2_all_summary'!$E350)),if(isnumber(search("Yes",'2_all_summary'!P350)),1,2),if(isnumber(search("No",'2_all_summary'!P350)),4,3))</f>
        <v>1</v>
      </c>
      <c r="O351" s="49">
        <f>if(isnumber(search("Yes",'2_all_summary'!$E350)),if(isnumber(search("Yes",'2_all_summary'!Q350)),1,2),if(isnumber(search("No",'2_all_summary'!Q350)),4,3))</f>
        <v>1</v>
      </c>
      <c r="P351" s="49">
        <f>if(isnumber(search("Yes",'2_all_summary'!$E350)),if(isnumber(search("Yes",'2_all_summary'!R350)),1,2),if(isnumber(search("No",'2_all_summary'!R350)),4,3))</f>
        <v>1</v>
      </c>
      <c r="Q351" s="49">
        <f>if(isnumber(search("Yes",'2_all_summary'!$E350)),if(0&lt;'2_all_summary'!S350,1,2),if(0='2_all_summary'!S350,4,3))</f>
        <v>1</v>
      </c>
      <c r="R351" s="49">
        <f>if(isnumber(search("Yes",'2_all_summary'!$E350)),if(isnumber(search("Yes",'2_all_summary'!T350)),1,2),if(isnumber(search("No",'2_all_summary'!T350)),4,3))</f>
        <v>1</v>
      </c>
    </row>
    <row r="352">
      <c r="G352" s="49"/>
      <c r="H352" s="49" t="str">
        <f>'2_all_summary'!C351</f>
        <v>Distributed Generation: Systems, Performance and Emerging Technologies</v>
      </c>
      <c r="I352" s="49" t="str">
        <f>'2_all_summary'!D351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Ãƒâ€šÃ‚Â© 2017 by Nova Science Publishers, Inc. All rights reserved.</v>
      </c>
      <c r="J352" s="49">
        <f>if(isnumber(search("Yes",'2_all_summary'!$E351)),if(isnumber(search("Yes",'2_all_summary'!L351)),1,2),if(isnumber(search("No",'2_all_summary'!L351)),4,3))</f>
        <v>4</v>
      </c>
      <c r="K352" s="49">
        <f>if(isnumber(search("Yes",'2_all_summary'!$E351)),if(isnumber(search("Yes",'2_all_summary'!M351)),1,2),if(isnumber(search("No",'2_all_summary'!M351)),4,3))</f>
        <v>4</v>
      </c>
      <c r="L352" s="49">
        <f>if(isnumber(search("Yes",'2_all_summary'!$E351)),if(isnumber(search("Yes",'2_all_summary'!N351)),1,2),if(isnumber(search("No",'2_all_summary'!N351)),4,3))</f>
        <v>4</v>
      </c>
      <c r="M352" s="49">
        <f>if(isnumber(search("Yes",'2_all_summary'!$E351)),if(0&lt;'2_all_summary'!O351,1,2),if(0='2_all_summary'!O351,4,3))</f>
        <v>4</v>
      </c>
      <c r="N352" s="49">
        <f>if(isnumber(search("Yes",'2_all_summary'!$E351)),if(isnumber(search("Yes",'2_all_summary'!P351)),1,2),if(isnumber(search("No",'2_all_summary'!P351)),4,3))</f>
        <v>4</v>
      </c>
      <c r="O352" s="49">
        <f>if(isnumber(search("Yes",'2_all_summary'!$E351)),if(isnumber(search("Yes",'2_all_summary'!Q351)),1,2),if(isnumber(search("No",'2_all_summary'!Q351)),4,3))</f>
        <v>4</v>
      </c>
      <c r="P352" s="49">
        <f>if(isnumber(search("Yes",'2_all_summary'!$E351)),if(isnumber(search("Yes",'2_all_summary'!R351)),1,2),if(isnumber(search("No",'2_all_summary'!R351)),4,3))</f>
        <v>4</v>
      </c>
      <c r="Q352" s="49">
        <f>if(isnumber(search("Yes",'2_all_summary'!$E351)),if(0&lt;'2_all_summary'!S351,1,2),if(0='2_all_summary'!S351,4,3))</f>
        <v>4</v>
      </c>
      <c r="R352" s="49">
        <f>if(isnumber(search("Yes",'2_all_summary'!$E351)),if(isnumber(search("Yes",'2_all_summary'!T351)),1,2),if(isnumber(search("No",'2_all_summary'!T351)),4,3))</f>
        <v>4</v>
      </c>
    </row>
    <row r="353">
      <c r="G353" s="49"/>
      <c r="H353" s="49" t="str">
        <f>'2_all_summary'!C352</f>
        <v>Diverse FamiliesÃƒÂ¢Ã¢â€šÂ¬Ã¢â€žÂ¢ Experiences with HPV Vaccine Information Sources: A Community-Based Participatory Approach</v>
      </c>
      <c r="I353" s="49" t="str">
        <f>'2_all_summary'!D352</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FishersÃƒÂ¢Ã¢â€šÂ¬Ã¢â€žÂ¢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Ãƒâ€šÃ‚Â© 2016, Springer Science+Business Media New York.</v>
      </c>
      <c r="J353" s="49">
        <f>if(isnumber(search("Yes",'2_all_summary'!$E352)),if(isnumber(search("Yes",'2_all_summary'!L352)),1,2),if(isnumber(search("No",'2_all_summary'!L352)),4,3))</f>
        <v>4</v>
      </c>
      <c r="K353" s="49">
        <f>if(isnumber(search("Yes",'2_all_summary'!$E352)),if(isnumber(search("Yes",'2_all_summary'!M352)),1,2),if(isnumber(search("No",'2_all_summary'!M352)),4,3))</f>
        <v>4</v>
      </c>
      <c r="L353" s="49">
        <f>if(isnumber(search("Yes",'2_all_summary'!$E352)),if(isnumber(search("Yes",'2_all_summary'!N352)),1,2),if(isnumber(search("No",'2_all_summary'!N352)),4,3))</f>
        <v>4</v>
      </c>
      <c r="M353" s="49">
        <f>if(isnumber(search("Yes",'2_all_summary'!$E352)),if(0&lt;'2_all_summary'!O352,1,2),if(0='2_all_summary'!O352,4,3))</f>
        <v>4</v>
      </c>
      <c r="N353" s="49">
        <f>if(isnumber(search("Yes",'2_all_summary'!$E352)),if(isnumber(search("Yes",'2_all_summary'!P352)),1,2),if(isnumber(search("No",'2_all_summary'!P352)),4,3))</f>
        <v>4</v>
      </c>
      <c r="O353" s="49">
        <f>if(isnumber(search("Yes",'2_all_summary'!$E352)),if(isnumber(search("Yes",'2_all_summary'!Q352)),1,2),if(isnumber(search("No",'2_all_summary'!Q352)),4,3))</f>
        <v>4</v>
      </c>
      <c r="P353" s="49">
        <f>if(isnumber(search("Yes",'2_all_summary'!$E352)),if(isnumber(search("Yes",'2_all_summary'!R352)),1,2),if(isnumber(search("No",'2_all_summary'!R352)),4,3))</f>
        <v>4</v>
      </c>
      <c r="Q353" s="49">
        <f>if(isnumber(search("Yes",'2_all_summary'!$E352)),if(0&lt;'2_all_summary'!S352,1,2),if(0='2_all_summary'!S352,4,3))</f>
        <v>4</v>
      </c>
      <c r="R353" s="49">
        <f>if(isnumber(search("Yes",'2_all_summary'!$E352)),if(isnumber(search("Yes",'2_all_summary'!T352)),1,2),if(isnumber(search("No",'2_all_summary'!T352)),4,3))</f>
        <v>4</v>
      </c>
    </row>
    <row r="354">
      <c r="G354" s="49"/>
      <c r="H354" s="49" t="str">
        <f>'2_all_summary'!C353</f>
        <v>Diversity of fishery resources and catch efficiency of fishing gears in Gorai River, Bangladesh</v>
      </c>
      <c r="I354" s="49" t="str">
        <f>'2_all_summary'!D353</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(HÃƒÂ¢Ã¢â€šÂ¬Ã‚Â²), Simpson's index (1-D), Margalef's richness (d) and Pielou's evenness (JÃƒÂ¢Ã¢â€šÂ¬Ã‚Â²) indices were recorded as, 1.478 Ãƒâ€šÃ‚Â± 0.495, 0.57 Ãƒâ€šÃ‚Â± 0.197, 15.115 Ãƒâ€šÃ‚Â± 4.435 and 0.481 Ãƒâ€šÃ‚Â±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Ãƒâ€šÃ‚Â± 1.72 kg gearÃƒÂ¢Ã‹â€ Ã¢â‚¬â„¢1 haulÃƒÂ¢Ã‹â€ Ã¢â‚¬â„¢1) and hook &amp;amp; long lines (0.0135 Ãƒâ€šÃ‚Â± 0.0015 kg gearÃƒÂ¢Ã‹â€ Ã¢â‚¬â„¢1haulÃƒÂ¢Ã‹â€ Ã¢â‚¬â„¢1), respectively whereas, highest and lowest gear efficiency were recorded from lift net (0.321 Ãƒâ€šÃ‚Â± 0.036 kg gearÃƒÂ¢Ã‹â€ Ã¢â‚¬â„¢1personÃƒÂ¢Ã‹â€ Ã¢â‚¬â„¢1hourÃƒÂ¢Ã‹â€ Ã¢â‚¬â„¢1) and fish trap (0.0005 Ãƒâ€šÃ‚Â± 0.0002 kg gearÃƒÂ¢Ã‹â€ Ã¢â‚¬â„¢1personÃƒÂ¢Ã‹â€ Ã¢â‚¬â„¢1hourÃƒÂ¢Ã‹â€ Ã¢â‚¬â„¢1), respectively. Alternatively, the highest fish catch was recorded on April (21228 Ãƒâ€šÃ‚Â± 464.38 kg) and lowest on August (3855 Ãƒâ€šÃ‚Â±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Ãƒâ€šÃ‚Â© 2021 The Author(s)</v>
      </c>
      <c r="J354" s="49">
        <f>if(isnumber(search("Yes",'2_all_summary'!$E353)),if(isnumber(search("Yes",'2_all_summary'!L353)),1,2),if(isnumber(search("No",'2_all_summary'!L353)),4,3))</f>
        <v>4</v>
      </c>
      <c r="K354" s="49">
        <f>if(isnumber(search("Yes",'2_all_summary'!$E353)),if(isnumber(search("Yes",'2_all_summary'!M353)),1,2),if(isnumber(search("No",'2_all_summary'!M353)),4,3))</f>
        <v>4</v>
      </c>
      <c r="L354" s="49">
        <f>if(isnumber(search("Yes",'2_all_summary'!$E353)),if(isnumber(search("Yes",'2_all_summary'!N353)),1,2),if(isnumber(search("No",'2_all_summary'!N353)),4,3))</f>
        <v>4</v>
      </c>
      <c r="M354" s="49">
        <f>if(isnumber(search("Yes",'2_all_summary'!$E353)),if(0&lt;'2_all_summary'!O353,1,2),if(0='2_all_summary'!O353,4,3))</f>
        <v>4</v>
      </c>
      <c r="N354" s="49">
        <f>if(isnumber(search("Yes",'2_all_summary'!$E353)),if(isnumber(search("Yes",'2_all_summary'!P353)),1,2),if(isnumber(search("No",'2_all_summary'!P353)),4,3))</f>
        <v>4</v>
      </c>
      <c r="O354" s="49">
        <f>if(isnumber(search("Yes",'2_all_summary'!$E353)),if(isnumber(search("Yes",'2_all_summary'!Q353)),1,2),if(isnumber(search("No",'2_all_summary'!Q353)),4,3))</f>
        <v>4</v>
      </c>
      <c r="P354" s="49">
        <f>if(isnumber(search("Yes",'2_all_summary'!$E353)),if(isnumber(search("Yes",'2_all_summary'!R353)),1,2),if(isnumber(search("No",'2_all_summary'!R353)),4,3))</f>
        <v>4</v>
      </c>
      <c r="Q354" s="49">
        <f>if(isnumber(search("Yes",'2_all_summary'!$E353)),if(0&lt;'2_all_summary'!S353,1,2),if(0='2_all_summary'!S353,4,3))</f>
        <v>4</v>
      </c>
      <c r="R354" s="49">
        <f>if(isnumber(search("Yes",'2_all_summary'!$E353)),if(isnumber(search("Yes",'2_all_summary'!T353)),1,2),if(isnumber(search("No",'2_all_summary'!T353)),4,3))</f>
        <v>4</v>
      </c>
    </row>
    <row r="355">
      <c r="G355" s="49"/>
      <c r="H355" s="49" t="str">
        <f>'2_all_summary'!C354</f>
        <v>Do fishers need to diversify their source of income? A special reference in vulnerable fishers of cilacap waters, Indonesia</v>
      </c>
      <c r="I355" s="49" t="str">
        <f>'2_all_summary'!D354</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fisherÃƒÂ¢Ã¢â€šÂ¬Ã¢â€žÂ¢s wivesÃƒÂ¢Ã¢â€šÂ¬Ã¢â€žÂ¢ groups. Ãƒâ€šÃ‚Â© 2018, BIOFLUX SRL. All rights reserved.</v>
      </c>
      <c r="J355" s="49">
        <f>if(isnumber(search("Yes",'2_all_summary'!$E354)),if(isnumber(search("Yes",'2_all_summary'!L354)),1,2),if(isnumber(search("No",'2_all_summary'!L354)),4,3))</f>
        <v>4</v>
      </c>
      <c r="K355" s="49">
        <f>if(isnumber(search("Yes",'2_all_summary'!$E354)),if(isnumber(search("Yes",'2_all_summary'!M354)),1,2),if(isnumber(search("No",'2_all_summary'!M354)),4,3))</f>
        <v>4</v>
      </c>
      <c r="L355" s="49">
        <f>if(isnumber(search("Yes",'2_all_summary'!$E354)),if(isnumber(search("Yes",'2_all_summary'!N354)),1,2),if(isnumber(search("No",'2_all_summary'!N354)),4,3))</f>
        <v>4</v>
      </c>
      <c r="M355" s="49">
        <f>if(isnumber(search("Yes",'2_all_summary'!$E354)),if(0&lt;'2_all_summary'!O354,1,2),if(0='2_all_summary'!O354,4,3))</f>
        <v>4</v>
      </c>
      <c r="N355" s="49">
        <f>if(isnumber(search("Yes",'2_all_summary'!$E354)),if(isnumber(search("Yes",'2_all_summary'!P354)),1,2),if(isnumber(search("No",'2_all_summary'!P354)),4,3))</f>
        <v>4</v>
      </c>
      <c r="O355" s="49">
        <f>if(isnumber(search("Yes",'2_all_summary'!$E354)),if(isnumber(search("Yes",'2_all_summary'!Q354)),1,2),if(isnumber(search("No",'2_all_summary'!Q354)),4,3))</f>
        <v>4</v>
      </c>
      <c r="P355" s="49">
        <f>if(isnumber(search("Yes",'2_all_summary'!$E354)),if(isnumber(search("Yes",'2_all_summary'!R354)),1,2),if(isnumber(search("No",'2_all_summary'!R354)),4,3))</f>
        <v>4</v>
      </c>
      <c r="Q355" s="49">
        <f>if(isnumber(search("Yes",'2_all_summary'!$E354)),if(0&lt;'2_all_summary'!S354,1,2),if(0='2_all_summary'!S354,4,3))</f>
        <v>4</v>
      </c>
      <c r="R355" s="49">
        <f>if(isnumber(search("Yes",'2_all_summary'!$E354)),if(isnumber(search("Yes",'2_all_summary'!T354)),1,2),if(isnumber(search("No",'2_all_summary'!T354)),4,3))</f>
        <v>4</v>
      </c>
    </row>
    <row r="356">
      <c r="G356" s="49"/>
      <c r="H356" s="49" t="str">
        <f>'2_all_summary'!C355</f>
        <v>Do market and trust contexts spillover into public goods contributions? Evidence from experimental games in Papua New Guinea</v>
      </c>
      <c r="I356" s="49" t="str">
        <f>'2_all_summary'!D355</f>
        <v>The provision of public goods, such as voluntary enforcement efforts, can be critical to the management of natural resources. However, the degree to which context can influence people's contributions to the public good is poorly understood. Here, we used sequential games in a ÃƒÂ¢Ã¢â€šÂ¬Ã‹Å“lab in the fieldÃƒÂ¢Ã¢â€šÂ¬Ã¢â€žÂ¢ experimental setting with a fishing community in Papua New Guinea to explore whether behavior in two particular contextsÃƒÂ¢Ã¢â€šÂ¬Ã¢â‚¬Â_x009d_market and trustÃƒÂ¢Ã¢â€šÂ¬Ã¢â‚¬Â_x009d_spill over public goods' contributions. Behavioral spillovers occur when behavior in one context influencesÃƒÂ¢Ã¢â€šÂ¬Ã¢â‚¬Â_x009d_or is transferred toÃƒÂ¢Ã¢â€šÂ¬Ã¢â‚¬Â_x009d_behavior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contextÃƒÂ¢Ã¢â€šÂ¬Ã¢â‚¬Â_x009d_e.g. markets created by market-based instruments or trust relied upon by community-based mechanismÃƒÂ¢Ã¢â€šÂ¬Ã¢â‚¬Â_x009d_can create, is necessary for the implementation of effective and efficient conservation initiatives. Ãƒâ€šÃ‚Â© 2020 The Authors</v>
      </c>
      <c r="J356" s="49">
        <f>if(isnumber(search("Yes",'2_all_summary'!$E355)),if(isnumber(search("Yes",'2_all_summary'!L355)),1,2),if(isnumber(search("No",'2_all_summary'!L355)),4,3))</f>
        <v>3</v>
      </c>
      <c r="K356" s="49">
        <f>if(isnumber(search("Yes",'2_all_summary'!$E355)),if(isnumber(search("Yes",'2_all_summary'!M355)),1,2),if(isnumber(search("No",'2_all_summary'!M355)),4,3))</f>
        <v>3</v>
      </c>
      <c r="L356" s="49">
        <f>if(isnumber(search("Yes",'2_all_summary'!$E355)),if(isnumber(search("Yes",'2_all_summary'!N355)),1,2),if(isnumber(search("No",'2_all_summary'!N355)),4,3))</f>
        <v>3</v>
      </c>
      <c r="M356" s="49">
        <f>if(isnumber(search("Yes",'2_all_summary'!$E355)),if(0&lt;'2_all_summary'!O355,1,2),if(0='2_all_summary'!O355,4,3))</f>
        <v>3</v>
      </c>
      <c r="N356" s="49">
        <f>if(isnumber(search("Yes",'2_all_summary'!$E355)),if(isnumber(search("Yes",'2_all_summary'!P355)),1,2),if(isnumber(search("No",'2_all_summary'!P355)),4,3))</f>
        <v>3</v>
      </c>
      <c r="O356" s="49">
        <f>if(isnumber(search("Yes",'2_all_summary'!$E355)),if(isnumber(search("Yes",'2_all_summary'!Q355)),1,2),if(isnumber(search("No",'2_all_summary'!Q355)),4,3))</f>
        <v>3</v>
      </c>
      <c r="P356" s="49">
        <f>if(isnumber(search("Yes",'2_all_summary'!$E355)),if(isnumber(search("Yes",'2_all_summary'!R355)),1,2),if(isnumber(search("No",'2_all_summary'!R355)),4,3))</f>
        <v>3</v>
      </c>
      <c r="Q356" s="49">
        <f>if(isnumber(search("Yes",'2_all_summary'!$E355)),if(0&lt;'2_all_summary'!S355,1,2),if(0='2_all_summary'!S355,4,3))</f>
        <v>3</v>
      </c>
      <c r="R356" s="49">
        <f>if(isnumber(search("Yes",'2_all_summary'!$E355)),if(isnumber(search("Yes",'2_all_summary'!T355)),1,2),if(isnumber(search("No",'2_all_summary'!T355)),4,3))</f>
        <v>3</v>
      </c>
    </row>
    <row r="357">
      <c r="G357" s="49"/>
      <c r="H357" s="49" t="str">
        <f>'2_all_summary'!C356</f>
        <v>Does credit really matter to food security for the fishermen? A case of community based fishery mangement project in Bangldesh</v>
      </c>
      <c r="I357" s="49" t="str">
        <f>'2_all_summary'!D356</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Ãƒâ€šÃ‚Â© IDOSI Publications, 2013.</v>
      </c>
      <c r="J357" s="49">
        <f>if(isnumber(search("Yes",'2_all_summary'!$E356)),if(isnumber(search("Yes",'2_all_summary'!L356)),1,2),if(isnumber(search("No",'2_all_summary'!L356)),4,3))</f>
        <v>4</v>
      </c>
      <c r="K357" s="49">
        <f>if(isnumber(search("Yes",'2_all_summary'!$E356)),if(isnumber(search("Yes",'2_all_summary'!M356)),1,2),if(isnumber(search("No",'2_all_summary'!M356)),4,3))</f>
        <v>4</v>
      </c>
      <c r="L357" s="49">
        <f>if(isnumber(search("Yes",'2_all_summary'!$E356)),if(isnumber(search("Yes",'2_all_summary'!N356)),1,2),if(isnumber(search("No",'2_all_summary'!N356)),4,3))</f>
        <v>4</v>
      </c>
      <c r="M357" s="49">
        <f>if(isnumber(search("Yes",'2_all_summary'!$E356)),if(0&lt;'2_all_summary'!O356,1,2),if(0='2_all_summary'!O356,4,3))</f>
        <v>4</v>
      </c>
      <c r="N357" s="49">
        <f>if(isnumber(search("Yes",'2_all_summary'!$E356)),if(isnumber(search("Yes",'2_all_summary'!P356)),1,2),if(isnumber(search("No",'2_all_summary'!P356)),4,3))</f>
        <v>4</v>
      </c>
      <c r="O357" s="49">
        <f>if(isnumber(search("Yes",'2_all_summary'!$E356)),if(isnumber(search("Yes",'2_all_summary'!Q356)),1,2),if(isnumber(search("No",'2_all_summary'!Q356)),4,3))</f>
        <v>4</v>
      </c>
      <c r="P357" s="49">
        <f>if(isnumber(search("Yes",'2_all_summary'!$E356)),if(isnumber(search("Yes",'2_all_summary'!R356)),1,2),if(isnumber(search("No",'2_all_summary'!R356)),4,3))</f>
        <v>4</v>
      </c>
      <c r="Q357" s="49">
        <f>if(isnumber(search("Yes",'2_all_summary'!$E356)),if(0&lt;'2_all_summary'!S356,1,2),if(0='2_all_summary'!S356,4,3))</f>
        <v>4</v>
      </c>
      <c r="R357" s="49">
        <f>if(isnumber(search("Yes",'2_all_summary'!$E356)),if(isnumber(search("Yes",'2_all_summary'!T356)),1,2),if(isnumber(search("No",'2_all_summary'!T356)),4,3))</f>
        <v>4</v>
      </c>
    </row>
    <row r="358">
      <c r="G358" s="49"/>
      <c r="H358" s="49" t="str">
        <f>'2_all_summary'!C357</f>
        <v>Does the gender composition of forest and fishery management groups affect resource governance and conservation outcomes? A systematic map</v>
      </c>
      <c r="I358" s="49" t="str">
        <f>'2_all_summary'!D357</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358" s="49">
        <f>if(isnumber(search("Yes",'2_all_summary'!$E357)),if(isnumber(search("Yes",'2_all_summary'!L357)),1,2),if(isnumber(search("No",'2_all_summary'!L357)),4,3))</f>
        <v>4</v>
      </c>
      <c r="K358" s="49">
        <f>if(isnumber(search("Yes",'2_all_summary'!$E357)),if(isnumber(search("Yes",'2_all_summary'!M357)),1,2),if(isnumber(search("No",'2_all_summary'!M357)),4,3))</f>
        <v>4</v>
      </c>
      <c r="L358" s="49">
        <f>if(isnumber(search("Yes",'2_all_summary'!$E357)),if(isnumber(search("Yes",'2_all_summary'!N357)),1,2),if(isnumber(search("No",'2_all_summary'!N357)),4,3))</f>
        <v>4</v>
      </c>
      <c r="M358" s="49">
        <f>if(isnumber(search("Yes",'2_all_summary'!$E357)),if(0&lt;'2_all_summary'!O357,1,2),if(0='2_all_summary'!O357,4,3))</f>
        <v>4</v>
      </c>
      <c r="N358" s="49">
        <f>if(isnumber(search("Yes",'2_all_summary'!$E357)),if(isnumber(search("Yes",'2_all_summary'!P357)),1,2),if(isnumber(search("No",'2_all_summary'!P357)),4,3))</f>
        <v>4</v>
      </c>
      <c r="O358" s="49">
        <f>if(isnumber(search("Yes",'2_all_summary'!$E357)),if(isnumber(search("Yes",'2_all_summary'!Q357)),1,2),if(isnumber(search("No",'2_all_summary'!Q357)),4,3))</f>
        <v>4</v>
      </c>
      <c r="P358" s="49">
        <f>if(isnumber(search("Yes",'2_all_summary'!$E357)),if(isnumber(search("Yes",'2_all_summary'!R357)),1,2),if(isnumber(search("No",'2_all_summary'!R357)),4,3))</f>
        <v>4</v>
      </c>
      <c r="Q358" s="49">
        <f>if(isnumber(search("Yes",'2_all_summary'!$E357)),if(0&lt;'2_all_summary'!S357,1,2),if(0='2_all_summary'!S357,4,3))</f>
        <v>4</v>
      </c>
      <c r="R358" s="49">
        <f>if(isnumber(search("Yes",'2_all_summary'!$E357)),if(isnumber(search("Yes",'2_all_summary'!T357)),1,2),if(isnumber(search("No",'2_all_summary'!T357)),4,3))</f>
        <v>4</v>
      </c>
    </row>
    <row r="359">
      <c r="G359" s="49"/>
      <c r="H359" s="49" t="str">
        <f>'2_all_summary'!C358</f>
        <v>Dominant discourses, among fishers and middlemen, of the factors affecting coral reef fish distributions in Solomon Islands</v>
      </c>
      <c r="I359" s="49" t="str">
        <f>'2_all_summary'!D358</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359" s="49">
        <f>if(isnumber(search("Yes",'2_all_summary'!$E358)),if(isnumber(search("Yes",'2_all_summary'!L358)),1,2),if(isnumber(search("No",'2_all_summary'!L358)),4,3))</f>
        <v>3</v>
      </c>
      <c r="K359" s="49">
        <f>if(isnumber(search("Yes",'2_all_summary'!$E358)),if(isnumber(search("Yes",'2_all_summary'!M358)),1,2),if(isnumber(search("No",'2_all_summary'!M358)),4,3))</f>
        <v>3</v>
      </c>
      <c r="L359" s="49">
        <f>if(isnumber(search("Yes",'2_all_summary'!$E358)),if(isnumber(search("Yes",'2_all_summary'!N358)),1,2),if(isnumber(search("No",'2_all_summary'!N358)),4,3))</f>
        <v>3</v>
      </c>
      <c r="M359" s="49">
        <f>if(isnumber(search("Yes",'2_all_summary'!$E358)),if(0&lt;'2_all_summary'!O358,1,2),if(0='2_all_summary'!O358,4,3))</f>
        <v>3</v>
      </c>
      <c r="N359" s="49">
        <f>if(isnumber(search("Yes",'2_all_summary'!$E358)),if(isnumber(search("Yes",'2_all_summary'!P358)),1,2),if(isnumber(search("No",'2_all_summary'!P358)),4,3))</f>
        <v>3</v>
      </c>
      <c r="O359" s="49">
        <f>if(isnumber(search("Yes",'2_all_summary'!$E358)),if(isnumber(search("Yes",'2_all_summary'!Q358)),1,2),if(isnumber(search("No",'2_all_summary'!Q358)),4,3))</f>
        <v>3</v>
      </c>
      <c r="P359" s="49">
        <f>if(isnumber(search("Yes",'2_all_summary'!$E358)),if(isnumber(search("Yes",'2_all_summary'!R358)),1,2),if(isnumber(search("No",'2_all_summary'!R358)),4,3))</f>
        <v>3</v>
      </c>
      <c r="Q359" s="49">
        <f>if(isnumber(search("Yes",'2_all_summary'!$E358)),if(0&lt;'2_all_summary'!S358,1,2),if(0='2_all_summary'!S358,4,3))</f>
        <v>3</v>
      </c>
      <c r="R359" s="49">
        <f>if(isnumber(search("Yes",'2_all_summary'!$E358)),if(isnumber(search("Yes",'2_all_summary'!T358)),1,2),if(isnumber(search("No",'2_all_summary'!T358)),4,3))</f>
        <v>3</v>
      </c>
    </row>
    <row r="360">
      <c r="G360" s="49"/>
      <c r="H360" s="49" t="str">
        <f>'2_all_summary'!C359</f>
        <v>Dredging-induced shell damages to hard clam (Meretrix meretrix): A Malaysian case study</v>
      </c>
      <c r="I360" s="49" t="str">
        <f>'2_all_summary'!D359</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Ãƒâ€šÃ‚Â© EDP Sciences 2018.</v>
      </c>
      <c r="J360" s="49">
        <f>if(isnumber(search("Yes",'2_all_summary'!$E359)),if(isnumber(search("Yes",'2_all_summary'!L359)),1,2),if(isnumber(search("No",'2_all_summary'!L359)),4,3))</f>
        <v>4</v>
      </c>
      <c r="K360" s="49">
        <f>if(isnumber(search("Yes",'2_all_summary'!$E359)),if(isnumber(search("Yes",'2_all_summary'!M359)),1,2),if(isnumber(search("No",'2_all_summary'!M359)),4,3))</f>
        <v>4</v>
      </c>
      <c r="L360" s="49">
        <f>if(isnumber(search("Yes",'2_all_summary'!$E359)),if(isnumber(search("Yes",'2_all_summary'!N359)),1,2),if(isnumber(search("No",'2_all_summary'!N359)),4,3))</f>
        <v>4</v>
      </c>
      <c r="M360" s="49">
        <f>if(isnumber(search("Yes",'2_all_summary'!$E359)),if(0&lt;'2_all_summary'!O359,1,2),if(0='2_all_summary'!O359,4,3))</f>
        <v>4</v>
      </c>
      <c r="N360" s="49">
        <f>if(isnumber(search("Yes",'2_all_summary'!$E359)),if(isnumber(search("Yes",'2_all_summary'!P359)),1,2),if(isnumber(search("No",'2_all_summary'!P359)),4,3))</f>
        <v>4</v>
      </c>
      <c r="O360" s="49">
        <f>if(isnumber(search("Yes",'2_all_summary'!$E359)),if(isnumber(search("Yes",'2_all_summary'!Q359)),1,2),if(isnumber(search("No",'2_all_summary'!Q359)),4,3))</f>
        <v>4</v>
      </c>
      <c r="P360" s="49">
        <f>if(isnumber(search("Yes",'2_all_summary'!$E359)),if(isnumber(search("Yes",'2_all_summary'!R359)),1,2),if(isnumber(search("No",'2_all_summary'!R359)),4,3))</f>
        <v>4</v>
      </c>
      <c r="Q360" s="49">
        <f>if(isnumber(search("Yes",'2_all_summary'!$E359)),if(0&lt;'2_all_summary'!S359,1,2),if(0='2_all_summary'!S359,4,3))</f>
        <v>4</v>
      </c>
      <c r="R360" s="49">
        <f>if(isnumber(search("Yes",'2_all_summary'!$E359)),if(isnumber(search("Yes",'2_all_summary'!T359)),1,2),if(isnumber(search("No",'2_all_summary'!T359)),4,3))</f>
        <v>4</v>
      </c>
    </row>
    <row r="361">
      <c r="G361" s="49"/>
      <c r="H361" s="49" t="str">
        <f>'2_all_summary'!C360</f>
        <v>Drivers and barriers to sustainable fisheries in two peri-urban impoundments in Zimbabwe</v>
      </c>
      <c r="I361" s="49" t="str">
        <f>'2_all_summary'!D360</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Ãƒâ€šÃ‚Â© 2019, South African Water Research Commission. All rights reserved.</v>
      </c>
      <c r="J361" s="49">
        <f>if(isnumber(search("Yes",'2_all_summary'!$E360)),if(isnumber(search("Yes",'2_all_summary'!L360)),1,2),if(isnumber(search("No",'2_all_summary'!L360)),4,3))</f>
        <v>4</v>
      </c>
      <c r="K361" s="49">
        <f>if(isnumber(search("Yes",'2_all_summary'!$E360)),if(isnumber(search("Yes",'2_all_summary'!M360)),1,2),if(isnumber(search("No",'2_all_summary'!M360)),4,3))</f>
        <v>4</v>
      </c>
      <c r="L361" s="49">
        <f>if(isnumber(search("Yes",'2_all_summary'!$E360)),if(isnumber(search("Yes",'2_all_summary'!N360)),1,2),if(isnumber(search("No",'2_all_summary'!N360)),4,3))</f>
        <v>4</v>
      </c>
      <c r="M361" s="49">
        <f>if(isnumber(search("Yes",'2_all_summary'!$E360)),if(0&lt;'2_all_summary'!O360,1,2),if(0='2_all_summary'!O360,4,3))</f>
        <v>4</v>
      </c>
      <c r="N361" s="49">
        <f>if(isnumber(search("Yes",'2_all_summary'!$E360)),if(isnumber(search("Yes",'2_all_summary'!P360)),1,2),if(isnumber(search("No",'2_all_summary'!P360)),4,3))</f>
        <v>4</v>
      </c>
      <c r="O361" s="49">
        <f>if(isnumber(search("Yes",'2_all_summary'!$E360)),if(isnumber(search("Yes",'2_all_summary'!Q360)),1,2),if(isnumber(search("No",'2_all_summary'!Q360)),4,3))</f>
        <v>4</v>
      </c>
      <c r="P361" s="49">
        <f>if(isnumber(search("Yes",'2_all_summary'!$E360)),if(isnumber(search("Yes",'2_all_summary'!R360)),1,2),if(isnumber(search("No",'2_all_summary'!R360)),4,3))</f>
        <v>4</v>
      </c>
      <c r="Q361" s="49">
        <f>if(isnumber(search("Yes",'2_all_summary'!$E360)),if(0&lt;'2_all_summary'!S360,1,2),if(0='2_all_summary'!S360,4,3))</f>
        <v>4</v>
      </c>
      <c r="R361" s="49">
        <f>if(isnumber(search("Yes",'2_all_summary'!$E360)),if(isnumber(search("Yes",'2_all_summary'!T360)),1,2),if(isnumber(search("No",'2_all_summary'!T360)),4,3))</f>
        <v>4</v>
      </c>
    </row>
    <row r="362">
      <c r="G362" s="49"/>
      <c r="H362" s="49" t="str">
        <f>'2_all_summary'!C361</f>
        <v>Drought conditions and recovery in the Coorong wetland, south Australia in 1997-2013</v>
      </c>
      <c r="I362" s="49" t="str">
        <f>'2_all_summary'!D361</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Ãƒâ€šÃ‚Â© 2015 Elsevier Ltd.</v>
      </c>
      <c r="J362" s="49">
        <f>if(isnumber(search("Yes",'2_all_summary'!$E361)),if(isnumber(search("Yes",'2_all_summary'!L361)),1,2),if(isnumber(search("No",'2_all_summary'!L361)),4,3))</f>
        <v>4</v>
      </c>
      <c r="K362" s="49">
        <f>if(isnumber(search("Yes",'2_all_summary'!$E361)),if(isnumber(search("Yes",'2_all_summary'!M361)),1,2),if(isnumber(search("No",'2_all_summary'!M361)),4,3))</f>
        <v>4</v>
      </c>
      <c r="L362" s="49">
        <f>if(isnumber(search("Yes",'2_all_summary'!$E361)),if(isnumber(search("Yes",'2_all_summary'!N361)),1,2),if(isnumber(search("No",'2_all_summary'!N361)),4,3))</f>
        <v>4</v>
      </c>
      <c r="M362" s="49">
        <f>if(isnumber(search("Yes",'2_all_summary'!$E361)),if(0&lt;'2_all_summary'!O361,1,2),if(0='2_all_summary'!O361,4,3))</f>
        <v>4</v>
      </c>
      <c r="N362" s="49">
        <f>if(isnumber(search("Yes",'2_all_summary'!$E361)),if(isnumber(search("Yes",'2_all_summary'!P361)),1,2),if(isnumber(search("No",'2_all_summary'!P361)),4,3))</f>
        <v>4</v>
      </c>
      <c r="O362" s="49">
        <f>if(isnumber(search("Yes",'2_all_summary'!$E361)),if(isnumber(search("Yes",'2_all_summary'!Q361)),1,2),if(isnumber(search("No",'2_all_summary'!Q361)),4,3))</f>
        <v>4</v>
      </c>
      <c r="P362" s="49">
        <f>if(isnumber(search("Yes",'2_all_summary'!$E361)),if(isnumber(search("Yes",'2_all_summary'!R361)),1,2),if(isnumber(search("No",'2_all_summary'!R361)),4,3))</f>
        <v>4</v>
      </c>
      <c r="Q362" s="49">
        <f>if(isnumber(search("Yes",'2_all_summary'!$E361)),if(0&lt;'2_all_summary'!S361,1,2),if(0='2_all_summary'!S361,4,3))</f>
        <v>4</v>
      </c>
      <c r="R362" s="49">
        <f>if(isnumber(search("Yes",'2_all_summary'!$E361)),if(isnumber(search("Yes",'2_all_summary'!T361)),1,2),if(isnumber(search("No",'2_all_summary'!T361)),4,3))</f>
        <v>4</v>
      </c>
    </row>
    <row r="363">
      <c r="G363" s="49"/>
      <c r="H363" s="49" t="str">
        <f>'2_all_summary'!C362</f>
        <v>Dynamics of Community Based Coastal Resource Management in Wabula Village, Buton Regency</v>
      </c>
      <c r="I363" s="49" t="str">
        <f>'2_all_summary'!D362</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Ãƒâ€šÃ‚Â© Published under licence by IOP Publishing Ltd.</v>
      </c>
      <c r="J363" s="49">
        <f>if(isnumber(search("Yes",'2_all_summary'!$E362)),if(isnumber(search("Yes",'2_all_summary'!L362)),1,2),if(isnumber(search("No",'2_all_summary'!L362)),4,3))</f>
        <v>4</v>
      </c>
      <c r="K363" s="49">
        <f>if(isnumber(search("Yes",'2_all_summary'!$E362)),if(isnumber(search("Yes",'2_all_summary'!M362)),1,2),if(isnumber(search("No",'2_all_summary'!M362)),4,3))</f>
        <v>4</v>
      </c>
      <c r="L363" s="49">
        <f>if(isnumber(search("Yes",'2_all_summary'!$E362)),if(isnumber(search("Yes",'2_all_summary'!N362)),1,2),if(isnumber(search("No",'2_all_summary'!N362)),4,3))</f>
        <v>4</v>
      </c>
      <c r="M363" s="49">
        <f>if(isnumber(search("Yes",'2_all_summary'!$E362)),if(0&lt;'2_all_summary'!O362,1,2),if(0='2_all_summary'!O362,4,3))</f>
        <v>4</v>
      </c>
      <c r="N363" s="49">
        <f>if(isnumber(search("Yes",'2_all_summary'!$E362)),if(isnumber(search("Yes",'2_all_summary'!P362)),1,2),if(isnumber(search("No",'2_all_summary'!P362)),4,3))</f>
        <v>4</v>
      </c>
      <c r="O363" s="49">
        <f>if(isnumber(search("Yes",'2_all_summary'!$E362)),if(isnumber(search("Yes",'2_all_summary'!Q362)),1,2),if(isnumber(search("No",'2_all_summary'!Q362)),4,3))</f>
        <v>4</v>
      </c>
      <c r="P363" s="49">
        <f>if(isnumber(search("Yes",'2_all_summary'!$E362)),if(isnumber(search("Yes",'2_all_summary'!R362)),1,2),if(isnumber(search("No",'2_all_summary'!R362)),4,3))</f>
        <v>4</v>
      </c>
      <c r="Q363" s="49">
        <f>if(isnumber(search("Yes",'2_all_summary'!$E362)),if(0&lt;'2_all_summary'!S362,1,2),if(0='2_all_summary'!S362,4,3))</f>
        <v>4</v>
      </c>
      <c r="R363" s="49">
        <f>if(isnumber(search("Yes",'2_all_summary'!$E362)),if(isnumber(search("Yes",'2_all_summary'!T362)),1,2),if(isnumber(search("No",'2_all_summary'!T362)),4,3))</f>
        <v>4</v>
      </c>
    </row>
    <row r="364">
      <c r="G364" s="49"/>
      <c r="H364" s="49" t="str">
        <f>'2_all_summary'!C363</f>
        <v>Dynamics of fish assemblages on coral reefs subjected to different management regimes in the Abrolhos Bank, eastern Brazil</v>
      </c>
      <c r="I364" s="49" t="str">
        <f>'2_all_summary'!D363</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Ãƒâ€šÃ‚Â© 2008 John Wiley &amp; Sons, Ltd.</v>
      </c>
      <c r="J364" s="49">
        <f>if(isnumber(search("Yes",'2_all_summary'!$E363)),if(isnumber(search("Yes",'2_all_summary'!L363)),1,2),if(isnumber(search("No",'2_all_summary'!L363)),4,3))</f>
        <v>4</v>
      </c>
      <c r="K364" s="49">
        <f>if(isnumber(search("Yes",'2_all_summary'!$E363)),if(isnumber(search("Yes",'2_all_summary'!M363)),1,2),if(isnumber(search("No",'2_all_summary'!M363)),4,3))</f>
        <v>4</v>
      </c>
      <c r="L364" s="49">
        <f>if(isnumber(search("Yes",'2_all_summary'!$E363)),if(isnumber(search("Yes",'2_all_summary'!N363)),1,2),if(isnumber(search("No",'2_all_summary'!N363)),4,3))</f>
        <v>4</v>
      </c>
      <c r="M364" s="49">
        <f>if(isnumber(search("Yes",'2_all_summary'!$E363)),if(0&lt;'2_all_summary'!O363,1,2),if(0='2_all_summary'!O363,4,3))</f>
        <v>4</v>
      </c>
      <c r="N364" s="49">
        <f>if(isnumber(search("Yes",'2_all_summary'!$E363)),if(isnumber(search("Yes",'2_all_summary'!P363)),1,2),if(isnumber(search("No",'2_all_summary'!P363)),4,3))</f>
        <v>4</v>
      </c>
      <c r="O364" s="49">
        <f>if(isnumber(search("Yes",'2_all_summary'!$E363)),if(isnumber(search("Yes",'2_all_summary'!Q363)),1,2),if(isnumber(search("No",'2_all_summary'!Q363)),4,3))</f>
        <v>4</v>
      </c>
      <c r="P364" s="49">
        <f>if(isnumber(search("Yes",'2_all_summary'!$E363)),if(isnumber(search("Yes",'2_all_summary'!R363)),1,2),if(isnumber(search("No",'2_all_summary'!R363)),4,3))</f>
        <v>4</v>
      </c>
      <c r="Q364" s="49">
        <f>if(isnumber(search("Yes",'2_all_summary'!$E363)),if(0&lt;'2_all_summary'!S363,1,2),if(0='2_all_summary'!S363,4,3))</f>
        <v>4</v>
      </c>
      <c r="R364" s="49">
        <f>if(isnumber(search("Yes",'2_all_summary'!$E363)),if(isnumber(search("Yes",'2_all_summary'!T363)),1,2),if(isnumber(search("No",'2_all_summary'!T363)),4,3))</f>
        <v>4</v>
      </c>
    </row>
    <row r="365">
      <c r="G365" s="49"/>
      <c r="H365" s="49" t="str">
        <f>'2_all_summary'!C364</f>
        <v>Dynamics of land use in Namhoum watershed, Nasaythong district, Vientiane capital, Lao PDR</v>
      </c>
      <c r="I365" s="49" t="str">
        <f>'2_all_summary'!D364</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365" s="49">
        <f>if(isnumber(search("Yes",'2_all_summary'!$E364)),if(isnumber(search("Yes",'2_all_summary'!L364)),1,2),if(isnumber(search("No",'2_all_summary'!L364)),4,3))</f>
        <v>4</v>
      </c>
      <c r="K365" s="49">
        <f>if(isnumber(search("Yes",'2_all_summary'!$E364)),if(isnumber(search("Yes",'2_all_summary'!M364)),1,2),if(isnumber(search("No",'2_all_summary'!M364)),4,3))</f>
        <v>4</v>
      </c>
      <c r="L365" s="49">
        <f>if(isnumber(search("Yes",'2_all_summary'!$E364)),if(isnumber(search("Yes",'2_all_summary'!N364)),1,2),if(isnumber(search("No",'2_all_summary'!N364)),4,3))</f>
        <v>4</v>
      </c>
      <c r="M365" s="49">
        <f>if(isnumber(search("Yes",'2_all_summary'!$E364)),if(0&lt;'2_all_summary'!O364,1,2),if(0='2_all_summary'!O364,4,3))</f>
        <v>4</v>
      </c>
      <c r="N365" s="49">
        <f>if(isnumber(search("Yes",'2_all_summary'!$E364)),if(isnumber(search("Yes",'2_all_summary'!P364)),1,2),if(isnumber(search("No",'2_all_summary'!P364)),4,3))</f>
        <v>4</v>
      </c>
      <c r="O365" s="49">
        <f>if(isnumber(search("Yes",'2_all_summary'!$E364)),if(isnumber(search("Yes",'2_all_summary'!Q364)),1,2),if(isnumber(search("No",'2_all_summary'!Q364)),4,3))</f>
        <v>4</v>
      </c>
      <c r="P365" s="49">
        <f>if(isnumber(search("Yes",'2_all_summary'!$E364)),if(isnumber(search("Yes",'2_all_summary'!R364)),1,2),if(isnumber(search("No",'2_all_summary'!R364)),4,3))</f>
        <v>4</v>
      </c>
      <c r="Q365" s="49">
        <f>if(isnumber(search("Yes",'2_all_summary'!$E364)),if(0&lt;'2_all_summary'!S364,1,2),if(0='2_all_summary'!S364,4,3))</f>
        <v>4</v>
      </c>
      <c r="R365" s="49">
        <f>if(isnumber(search("Yes",'2_all_summary'!$E364)),if(isnumber(search("Yes",'2_all_summary'!T364)),1,2),if(isnumber(search("No",'2_all_summary'!T364)),4,3))</f>
        <v>4</v>
      </c>
    </row>
    <row r="366">
      <c r="G366" s="49"/>
      <c r="H366" s="49" t="str">
        <f>'2_all_summary'!C365</f>
        <v>Ecological assessment of the marine ecosystems of Barbuda, West Indies: Using rapid scientific assessment to inform ocean zoning and fisheries management</v>
      </c>
      <c r="I366" s="49" t="str">
        <f>'2_all_summary'!D365</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BarbudaÃƒÂ¢Ã¢â€šÂ¬Ã¢â€žÂ¢s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resourcesÃƒÂ¢Ã¢â€šÂ¬Ã¢â‚¬Â_x009d_particularly lobster and conchÃƒÂ¢Ã¢â€šÂ¬Ã¢â‚¬Â_x009d_may be less overexploited than on other Caribbean islands. Local management has the potential to provide sustainability for at least some of the islandÃƒÂ¢Ã¢â€šÂ¬Ã¢â€žÂ¢s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366" s="49">
        <f>if(isnumber(search("Yes",'2_all_summary'!$E365)),if(isnumber(search("Yes",'2_all_summary'!L365)),1,2),if(isnumber(search("No",'2_all_summary'!L365)),4,3))</f>
        <v>4</v>
      </c>
      <c r="K366" s="49">
        <f>if(isnumber(search("Yes",'2_all_summary'!$E365)),if(isnumber(search("Yes",'2_all_summary'!M365)),1,2),if(isnumber(search("No",'2_all_summary'!M365)),4,3))</f>
        <v>4</v>
      </c>
      <c r="L366" s="49">
        <f>if(isnumber(search("Yes",'2_all_summary'!$E365)),if(isnumber(search("Yes",'2_all_summary'!N365)),1,2),if(isnumber(search("No",'2_all_summary'!N365)),4,3))</f>
        <v>4</v>
      </c>
      <c r="M366" s="49">
        <f>if(isnumber(search("Yes",'2_all_summary'!$E365)),if(0&lt;'2_all_summary'!O365,1,2),if(0='2_all_summary'!O365,4,3))</f>
        <v>4</v>
      </c>
      <c r="N366" s="49">
        <f>if(isnumber(search("Yes",'2_all_summary'!$E365)),if(isnumber(search("Yes",'2_all_summary'!P365)),1,2),if(isnumber(search("No",'2_all_summary'!P365)),4,3))</f>
        <v>4</v>
      </c>
      <c r="O366" s="49">
        <f>if(isnumber(search("Yes",'2_all_summary'!$E365)),if(isnumber(search("Yes",'2_all_summary'!Q365)),1,2),if(isnumber(search("No",'2_all_summary'!Q365)),4,3))</f>
        <v>4</v>
      </c>
      <c r="P366" s="49">
        <f>if(isnumber(search("Yes",'2_all_summary'!$E365)),if(isnumber(search("Yes",'2_all_summary'!R365)),1,2),if(isnumber(search("No",'2_all_summary'!R365)),4,3))</f>
        <v>4</v>
      </c>
      <c r="Q366" s="49">
        <f>if(isnumber(search("Yes",'2_all_summary'!$E365)),if(0&lt;'2_all_summary'!S365,1,2),if(0='2_all_summary'!S365,4,3))</f>
        <v>4</v>
      </c>
      <c r="R366" s="49">
        <f>if(isnumber(search("Yes",'2_all_summary'!$E365)),if(isnumber(search("Yes",'2_all_summary'!T365)),1,2),if(isnumber(search("No",'2_all_summary'!T365)),4,3))</f>
        <v>4</v>
      </c>
    </row>
    <row r="367">
      <c r="G367" s="49"/>
      <c r="H367" s="49" t="str">
        <f>'2_all_summary'!C366</f>
        <v>Ecological changes in the coral reef communities of indonesiaÃƒÂ¢Ã¢â€šÂ¬Ã¢â€žÂ¢s bali barat national park, 2011ÃƒÂ¢Ã¢â€šÂ¬Ã¢â‚¬Å“2016</v>
      </c>
      <c r="I367" s="49" t="str">
        <f>'2_all_summary'!D366</f>
        <v>The coral reefs of Bali Barat National Park, one of IndonesiaÃƒÂ¢Ã¢â€šÂ¬Ã¢â€žÂ¢s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32.2Ãƒâ€šÃ‚Â°C,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sitesÃƒÂ¢Ã¢â€šÂ¬Ã¢â‚¬Â_x009d_both inside and outside the parkÃƒÂ¢Ã¢â€šÂ¬Ã¢â‚¬Â_x009d_more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BaliÃƒÂ¢Ã¢â€šÂ¬Ã¢â€žÂ¢s marine ecology to their economic and cultural wellbeing. Ãƒâ€šÃ‚Â© 2019, Smithsonian National Museum of Natural History. All rights reserved.</v>
      </c>
      <c r="J367" s="49">
        <f>if(isnumber(search("Yes",'2_all_summary'!$E366)),if(isnumber(search("Yes",'2_all_summary'!L366)),1,2),if(isnumber(search("No",'2_all_summary'!L366)),4,3))</f>
        <v>4</v>
      </c>
      <c r="K367" s="49">
        <f>if(isnumber(search("Yes",'2_all_summary'!$E366)),if(isnumber(search("Yes",'2_all_summary'!M366)),1,2),if(isnumber(search("No",'2_all_summary'!M366)),4,3))</f>
        <v>4</v>
      </c>
      <c r="L367" s="49">
        <f>if(isnumber(search("Yes",'2_all_summary'!$E366)),if(isnumber(search("Yes",'2_all_summary'!N366)),1,2),if(isnumber(search("No",'2_all_summary'!N366)),4,3))</f>
        <v>4</v>
      </c>
      <c r="M367" s="49">
        <f>if(isnumber(search("Yes",'2_all_summary'!$E366)),if(0&lt;'2_all_summary'!O366,1,2),if(0='2_all_summary'!O366,4,3))</f>
        <v>4</v>
      </c>
      <c r="N367" s="49">
        <f>if(isnumber(search("Yes",'2_all_summary'!$E366)),if(isnumber(search("Yes",'2_all_summary'!P366)),1,2),if(isnumber(search("No",'2_all_summary'!P366)),4,3))</f>
        <v>4</v>
      </c>
      <c r="O367" s="49">
        <f>if(isnumber(search("Yes",'2_all_summary'!$E366)),if(isnumber(search("Yes",'2_all_summary'!Q366)),1,2),if(isnumber(search("No",'2_all_summary'!Q366)),4,3))</f>
        <v>4</v>
      </c>
      <c r="P367" s="49">
        <f>if(isnumber(search("Yes",'2_all_summary'!$E366)),if(isnumber(search("Yes",'2_all_summary'!R366)),1,2),if(isnumber(search("No",'2_all_summary'!R366)),4,3))</f>
        <v>4</v>
      </c>
      <c r="Q367" s="49">
        <f>if(isnumber(search("Yes",'2_all_summary'!$E366)),if(0&lt;'2_all_summary'!S366,1,2),if(0='2_all_summary'!S366,4,3))</f>
        <v>4</v>
      </c>
      <c r="R367" s="49">
        <f>if(isnumber(search("Yes",'2_all_summary'!$E366)),if(isnumber(search("Yes",'2_all_summary'!T366)),1,2),if(isnumber(search("No",'2_all_summary'!T366)),4,3))</f>
        <v>4</v>
      </c>
    </row>
    <row r="368">
      <c r="G368" s="49"/>
      <c r="H368" s="49" t="str">
        <f>'2_all_summary'!C367</f>
        <v>Ecological quality assessment of small estuaries from the Portuguese coast based on fish assemblages indices</v>
      </c>
      <c r="I368" s="49" t="str">
        <f>'2_all_summary'!D367</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GilÃƒÆ’Ã‚Â£o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Ãƒâ€šÃ‚Â© 2011 Elsevier Ltd.</v>
      </c>
      <c r="J368" s="49">
        <f>if(isnumber(search("Yes",'2_all_summary'!$E367)),if(isnumber(search("Yes",'2_all_summary'!L367)),1,2),if(isnumber(search("No",'2_all_summary'!L367)),4,3))</f>
        <v>4</v>
      </c>
      <c r="K368" s="49">
        <f>if(isnumber(search("Yes",'2_all_summary'!$E367)),if(isnumber(search("Yes",'2_all_summary'!M367)),1,2),if(isnumber(search("No",'2_all_summary'!M367)),4,3))</f>
        <v>4</v>
      </c>
      <c r="L368" s="49">
        <f>if(isnumber(search("Yes",'2_all_summary'!$E367)),if(isnumber(search("Yes",'2_all_summary'!N367)),1,2),if(isnumber(search("No",'2_all_summary'!N367)),4,3))</f>
        <v>4</v>
      </c>
      <c r="M368" s="49">
        <f>if(isnumber(search("Yes",'2_all_summary'!$E367)),if(0&lt;'2_all_summary'!O367,1,2),if(0='2_all_summary'!O367,4,3))</f>
        <v>4</v>
      </c>
      <c r="N368" s="49">
        <f>if(isnumber(search("Yes",'2_all_summary'!$E367)),if(isnumber(search("Yes",'2_all_summary'!P367)),1,2),if(isnumber(search("No",'2_all_summary'!P367)),4,3))</f>
        <v>4</v>
      </c>
      <c r="O368" s="49">
        <f>if(isnumber(search("Yes",'2_all_summary'!$E367)),if(isnumber(search("Yes",'2_all_summary'!Q367)),1,2),if(isnumber(search("No",'2_all_summary'!Q367)),4,3))</f>
        <v>4</v>
      </c>
      <c r="P368" s="49">
        <f>if(isnumber(search("Yes",'2_all_summary'!$E367)),if(isnumber(search("Yes",'2_all_summary'!R367)),1,2),if(isnumber(search("No",'2_all_summary'!R367)),4,3))</f>
        <v>4</v>
      </c>
      <c r="Q368" s="49">
        <f>if(isnumber(search("Yes",'2_all_summary'!$E367)),if(0&lt;'2_all_summary'!S367,1,2),if(0='2_all_summary'!S367,4,3))</f>
        <v>4</v>
      </c>
      <c r="R368" s="49">
        <f>if(isnumber(search("Yes",'2_all_summary'!$E367)),if(isnumber(search("Yes",'2_all_summary'!T367)),1,2),if(isnumber(search("No",'2_all_summary'!T367)),4,3))</f>
        <v>4</v>
      </c>
    </row>
    <row r="369">
      <c r="G369" s="49"/>
      <c r="H369" s="49" t="str">
        <f>'2_all_summary'!C368</f>
        <v>Ecological Value of Submerged Breakwaters for Habitat Enhancement on a Residential Scale</v>
      </c>
      <c r="I369" s="49" t="str">
        <f>'2_all_summary'!D368</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BallÃƒÂ¢Ã¢â‚¬Å¾Ã‚Â¢ concrete domes were built by a community-based restoration effort. Post-deployment monitoring found that: bagged oyster breakwaters supported much higher densities of live ribbed mussels than Reef Ball breakwaters; both breakwater configurationsÃƒâ€šÃ‚Â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Ãƒâ€šÃ‚Â© 2014, Springer Science+Business Media New York.</v>
      </c>
      <c r="J369" s="49">
        <f>if(isnumber(search("Yes",'2_all_summary'!$E368)),if(isnumber(search("Yes",'2_all_summary'!L368)),1,2),if(isnumber(search("No",'2_all_summary'!L368)),4,3))</f>
        <v>4</v>
      </c>
      <c r="K369" s="49">
        <f>if(isnumber(search("Yes",'2_all_summary'!$E368)),if(isnumber(search("Yes",'2_all_summary'!M368)),1,2),if(isnumber(search("No",'2_all_summary'!M368)),4,3))</f>
        <v>4</v>
      </c>
      <c r="L369" s="49">
        <f>if(isnumber(search("Yes",'2_all_summary'!$E368)),if(isnumber(search("Yes",'2_all_summary'!N368)),1,2),if(isnumber(search("No",'2_all_summary'!N368)),4,3))</f>
        <v>4</v>
      </c>
      <c r="M369" s="49">
        <f>if(isnumber(search("Yes",'2_all_summary'!$E368)),if(0&lt;'2_all_summary'!O368,1,2),if(0='2_all_summary'!O368,4,3))</f>
        <v>4</v>
      </c>
      <c r="N369" s="49">
        <f>if(isnumber(search("Yes",'2_all_summary'!$E368)),if(isnumber(search("Yes",'2_all_summary'!P368)),1,2),if(isnumber(search("No",'2_all_summary'!P368)),4,3))</f>
        <v>4</v>
      </c>
      <c r="O369" s="49">
        <f>if(isnumber(search("Yes",'2_all_summary'!$E368)),if(isnumber(search("Yes",'2_all_summary'!Q368)),1,2),if(isnumber(search("No",'2_all_summary'!Q368)),4,3))</f>
        <v>4</v>
      </c>
      <c r="P369" s="49">
        <f>if(isnumber(search("Yes",'2_all_summary'!$E368)),if(isnumber(search("Yes",'2_all_summary'!R368)),1,2),if(isnumber(search("No",'2_all_summary'!R368)),4,3))</f>
        <v>4</v>
      </c>
      <c r="Q369" s="49">
        <f>if(isnumber(search("Yes",'2_all_summary'!$E368)),if(0&lt;'2_all_summary'!S368,1,2),if(0='2_all_summary'!S368,4,3))</f>
        <v>4</v>
      </c>
      <c r="R369" s="49">
        <f>if(isnumber(search("Yes",'2_all_summary'!$E368)),if(isnumber(search("Yes",'2_all_summary'!T368)),1,2),if(isnumber(search("No",'2_all_summary'!T368)),4,3))</f>
        <v>4</v>
      </c>
    </row>
    <row r="370">
      <c r="G370" s="49"/>
      <c r="H370" s="49" t="str">
        <f>'2_all_summary'!C369</f>
        <v>Ecologically sustainable but unjust? Negotiating equity and authority in common-pool marine resource management</v>
      </c>
      <c r="I370" s="49" t="str">
        <f>'2_all_summary'!D369</f>
        <v>Under appropriate conditions, community-based fisheries management can support sound resource stewardship, with positive social and environmental outcomes. Evaluating indigenous peoplesÃƒÂ¢Ã¢â€šÂ¬Ã¢â€žÂ¢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OstromÃƒÂ¢Ã¢â€šÂ¬Ã¢â€žÂ¢s common-pool resource design principles. Grounded in the regionÃƒÂ¢Ã¢â€šÂ¬Ã¢â€žÂ¢s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Ãƒâ€šÃ‚Â© 2014 by the author(s). Published here under license by the Resilience Alliance.</v>
      </c>
      <c r="J370" s="49">
        <f>if(isnumber(search("Yes",'2_all_summary'!$E369)),if(isnumber(search("Yes",'2_all_summary'!L369)),1,2),if(isnumber(search("No",'2_all_summary'!L369)),4,3))</f>
        <v>4</v>
      </c>
      <c r="K370" s="49">
        <f>if(isnumber(search("Yes",'2_all_summary'!$E369)),if(isnumber(search("Yes",'2_all_summary'!M369)),1,2),if(isnumber(search("No",'2_all_summary'!M369)),4,3))</f>
        <v>4</v>
      </c>
      <c r="L370" s="49">
        <f>if(isnumber(search("Yes",'2_all_summary'!$E369)),if(isnumber(search("Yes",'2_all_summary'!N369)),1,2),if(isnumber(search("No",'2_all_summary'!N369)),4,3))</f>
        <v>4</v>
      </c>
      <c r="M370" s="49">
        <f>if(isnumber(search("Yes",'2_all_summary'!$E369)),if(0&lt;'2_all_summary'!O369,1,2),if(0='2_all_summary'!O369,4,3))</f>
        <v>4</v>
      </c>
      <c r="N370" s="49">
        <f>if(isnumber(search("Yes",'2_all_summary'!$E369)),if(isnumber(search("Yes",'2_all_summary'!P369)),1,2),if(isnumber(search("No",'2_all_summary'!P369)),4,3))</f>
        <v>4</v>
      </c>
      <c r="O370" s="49">
        <f>if(isnumber(search("Yes",'2_all_summary'!$E369)),if(isnumber(search("Yes",'2_all_summary'!Q369)),1,2),if(isnumber(search("No",'2_all_summary'!Q369)),4,3))</f>
        <v>4</v>
      </c>
      <c r="P370" s="49">
        <f>if(isnumber(search("Yes",'2_all_summary'!$E369)),if(isnumber(search("Yes",'2_all_summary'!R369)),1,2),if(isnumber(search("No",'2_all_summary'!R369)),4,3))</f>
        <v>4</v>
      </c>
      <c r="Q370" s="49">
        <f>if(isnumber(search("Yes",'2_all_summary'!$E369)),if(0&lt;'2_all_summary'!S369,1,2),if(0='2_all_summary'!S369,4,3))</f>
        <v>4</v>
      </c>
      <c r="R370" s="49">
        <f>if(isnumber(search("Yes",'2_all_summary'!$E369)),if(isnumber(search("Yes",'2_all_summary'!T369)),1,2),if(isnumber(search("No",'2_all_summary'!T369)),4,3))</f>
        <v>4</v>
      </c>
    </row>
    <row r="371">
      <c r="G371" s="49"/>
      <c r="H371" s="49" t="str">
        <f>'2_all_summary'!C370</f>
        <v>Economic and management benefits from the coordination of capture and culture fisheries: The case of prince william sound pink salmon</v>
      </c>
      <c r="I371" s="49" t="str">
        <f>'2_all_summary'!D370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Ãƒâ€šÃ‚Â© 1994 Taylor &amp; Francis Group, LLC.</v>
      </c>
      <c r="J371" s="49">
        <f>if(isnumber(search("Yes",'2_all_summary'!$E370)),if(isnumber(search("Yes",'2_all_summary'!L370)),1,2),if(isnumber(search("No",'2_all_summary'!L370)),4,3))</f>
        <v>4</v>
      </c>
      <c r="K371" s="49">
        <f>if(isnumber(search("Yes",'2_all_summary'!$E370)),if(isnumber(search("Yes",'2_all_summary'!M370)),1,2),if(isnumber(search("No",'2_all_summary'!M370)),4,3))</f>
        <v>4</v>
      </c>
      <c r="L371" s="49">
        <f>if(isnumber(search("Yes",'2_all_summary'!$E370)),if(isnumber(search("Yes",'2_all_summary'!N370)),1,2),if(isnumber(search("No",'2_all_summary'!N370)),4,3))</f>
        <v>4</v>
      </c>
      <c r="M371" s="49">
        <f>if(isnumber(search("Yes",'2_all_summary'!$E370)),if(0&lt;'2_all_summary'!O370,1,2),if(0='2_all_summary'!O370,4,3))</f>
        <v>4</v>
      </c>
      <c r="N371" s="49">
        <f>if(isnumber(search("Yes",'2_all_summary'!$E370)),if(isnumber(search("Yes",'2_all_summary'!P370)),1,2),if(isnumber(search("No",'2_all_summary'!P370)),4,3))</f>
        <v>4</v>
      </c>
      <c r="O371" s="49">
        <f>if(isnumber(search("Yes",'2_all_summary'!$E370)),if(isnumber(search("Yes",'2_all_summary'!Q370)),1,2),if(isnumber(search("No",'2_all_summary'!Q370)),4,3))</f>
        <v>4</v>
      </c>
      <c r="P371" s="49">
        <f>if(isnumber(search("Yes",'2_all_summary'!$E370)),if(isnumber(search("Yes",'2_all_summary'!R370)),1,2),if(isnumber(search("No",'2_all_summary'!R370)),4,3))</f>
        <v>4</v>
      </c>
      <c r="Q371" s="49">
        <f>if(isnumber(search("Yes",'2_all_summary'!$E370)),if(0&lt;'2_all_summary'!S370,1,2),if(0='2_all_summary'!S370,4,3))</f>
        <v>4</v>
      </c>
      <c r="R371" s="49">
        <f>if(isnumber(search("Yes",'2_all_summary'!$E370)),if(isnumber(search("Yes",'2_all_summary'!T370)),1,2),if(isnumber(search("No",'2_all_summary'!T370)),4,3))</f>
        <v>4</v>
      </c>
    </row>
    <row r="372">
      <c r="G372" s="49"/>
      <c r="H372" s="49" t="str">
        <f>'2_all_summary'!C371</f>
        <v>Economic efficiency of community-based flood risk management: An empirical study from Indonesia</v>
      </c>
      <c r="I372" s="49" t="str">
        <f>'2_all_summary'!D371</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Ãƒâ€šÃ‚Â© 2020. The Authors.</v>
      </c>
      <c r="J372" s="49">
        <f>if(isnumber(search("Yes",'2_all_summary'!$E371)),if(isnumber(search("Yes",'2_all_summary'!L371)),1,2),if(isnumber(search("No",'2_all_summary'!L371)),4,3))</f>
        <v>4</v>
      </c>
      <c r="K372" s="49">
        <f>if(isnumber(search("Yes",'2_all_summary'!$E371)),if(isnumber(search("Yes",'2_all_summary'!M371)),1,2),if(isnumber(search("No",'2_all_summary'!M371)),4,3))</f>
        <v>4</v>
      </c>
      <c r="L372" s="49">
        <f>if(isnumber(search("Yes",'2_all_summary'!$E371)),if(isnumber(search("Yes",'2_all_summary'!N371)),1,2),if(isnumber(search("No",'2_all_summary'!N371)),4,3))</f>
        <v>4</v>
      </c>
      <c r="M372" s="49">
        <f>if(isnumber(search("Yes",'2_all_summary'!$E371)),if(0&lt;'2_all_summary'!O371,1,2),if(0='2_all_summary'!O371,4,3))</f>
        <v>4</v>
      </c>
      <c r="N372" s="49">
        <f>if(isnumber(search("Yes",'2_all_summary'!$E371)),if(isnumber(search("Yes",'2_all_summary'!P371)),1,2),if(isnumber(search("No",'2_all_summary'!P371)),4,3))</f>
        <v>4</v>
      </c>
      <c r="O372" s="49">
        <f>if(isnumber(search("Yes",'2_all_summary'!$E371)),if(isnumber(search("Yes",'2_all_summary'!Q371)),1,2),if(isnumber(search("No",'2_all_summary'!Q371)),4,3))</f>
        <v>4</v>
      </c>
      <c r="P372" s="49">
        <f>if(isnumber(search("Yes",'2_all_summary'!$E371)),if(isnumber(search("Yes",'2_all_summary'!R371)),1,2),if(isnumber(search("No",'2_all_summary'!R371)),4,3))</f>
        <v>4</v>
      </c>
      <c r="Q372" s="49">
        <f>if(isnumber(search("Yes",'2_all_summary'!$E371)),if(0&lt;'2_all_summary'!S371,1,2),if(0='2_all_summary'!S371,4,3))</f>
        <v>4</v>
      </c>
      <c r="R372" s="49">
        <f>if(isnumber(search("Yes",'2_all_summary'!$E371)),if(isnumber(search("Yes",'2_all_summary'!T371)),1,2),if(isnumber(search("No",'2_all_summary'!T371)),4,3))</f>
        <v>4</v>
      </c>
    </row>
    <row r="373">
      <c r="G373" s="49"/>
      <c r="H373" s="49" t="str">
        <f>'2_all_summary'!C372</f>
        <v>Economic feasibility of community-based fish culture in seasonally flooded rice fields in Bangladesh and Vietnam</v>
      </c>
      <c r="I373" s="49" t="str">
        <f>'2_all_summary'!D372</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Ãƒâ€šÃ‚Â© 2005 IAAEM.</v>
      </c>
      <c r="J373" s="49">
        <f>if(isnumber(search("Yes",'2_all_summary'!$E372)),if(isnumber(search("Yes",'2_all_summary'!L372)),1,2),if(isnumber(search("No",'2_all_summary'!L372)),4,3))</f>
        <v>4</v>
      </c>
      <c r="K373" s="49">
        <f>if(isnumber(search("Yes",'2_all_summary'!$E372)),if(isnumber(search("Yes",'2_all_summary'!M372)),1,2),if(isnumber(search("No",'2_all_summary'!M372)),4,3))</f>
        <v>4</v>
      </c>
      <c r="L373" s="49">
        <f>if(isnumber(search("Yes",'2_all_summary'!$E372)),if(isnumber(search("Yes",'2_all_summary'!N372)),1,2),if(isnumber(search("No",'2_all_summary'!N372)),4,3))</f>
        <v>4</v>
      </c>
      <c r="M373" s="49">
        <f>if(isnumber(search("Yes",'2_all_summary'!$E372)),if(0&lt;'2_all_summary'!O372,1,2),if(0='2_all_summary'!O372,4,3))</f>
        <v>4</v>
      </c>
      <c r="N373" s="49">
        <f>if(isnumber(search("Yes",'2_all_summary'!$E372)),if(isnumber(search("Yes",'2_all_summary'!P372)),1,2),if(isnumber(search("No",'2_all_summary'!P372)),4,3))</f>
        <v>4</v>
      </c>
      <c r="O373" s="49">
        <f>if(isnumber(search("Yes",'2_all_summary'!$E372)),if(isnumber(search("Yes",'2_all_summary'!Q372)),1,2),if(isnumber(search("No",'2_all_summary'!Q372)),4,3))</f>
        <v>4</v>
      </c>
      <c r="P373" s="49">
        <f>if(isnumber(search("Yes",'2_all_summary'!$E372)),if(isnumber(search("Yes",'2_all_summary'!R372)),1,2),if(isnumber(search("No",'2_all_summary'!R372)),4,3))</f>
        <v>4</v>
      </c>
      <c r="Q373" s="49">
        <f>if(isnumber(search("Yes",'2_all_summary'!$E372)),if(0&lt;'2_all_summary'!S372,1,2),if(0='2_all_summary'!S372,4,3))</f>
        <v>4</v>
      </c>
      <c r="R373" s="49">
        <f>if(isnumber(search("Yes",'2_all_summary'!$E372)),if(isnumber(search("Yes",'2_all_summary'!T372)),1,2),if(isnumber(search("No",'2_all_summary'!T372)),4,3))</f>
        <v>4</v>
      </c>
    </row>
    <row r="374">
      <c r="G374" s="49"/>
      <c r="H374" s="49" t="str">
        <f>'2_all_summary'!C373</f>
        <v>Ecosystem service approach for community-based management towards sustainable blue economy</v>
      </c>
      <c r="I374" s="49" t="str">
        <f>'2_all_summary'!D373</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Ãƒâ€šÃ‚Â© 2021 Indian Council of Agricultural Research. All rights reserved.</v>
      </c>
      <c r="J374" s="49">
        <f>if(isnumber(search("Yes",'2_all_summary'!$E373)),if(isnumber(search("Yes",'2_all_summary'!L373)),1,2),if(isnumber(search("No",'2_all_summary'!L373)),4,3))</f>
        <v>4</v>
      </c>
      <c r="K374" s="49">
        <f>if(isnumber(search("Yes",'2_all_summary'!$E373)),if(isnumber(search("Yes",'2_all_summary'!M373)),1,2),if(isnumber(search("No",'2_all_summary'!M373)),4,3))</f>
        <v>4</v>
      </c>
      <c r="L374" s="49">
        <f>if(isnumber(search("Yes",'2_all_summary'!$E373)),if(isnumber(search("Yes",'2_all_summary'!N373)),1,2),if(isnumber(search("No",'2_all_summary'!N373)),4,3))</f>
        <v>4</v>
      </c>
      <c r="M374" s="49">
        <f>if(isnumber(search("Yes",'2_all_summary'!$E373)),if(0&lt;'2_all_summary'!O373,1,2),if(0='2_all_summary'!O373,4,3))</f>
        <v>4</v>
      </c>
      <c r="N374" s="49">
        <f>if(isnumber(search("Yes",'2_all_summary'!$E373)),if(isnumber(search("Yes",'2_all_summary'!P373)),1,2),if(isnumber(search("No",'2_all_summary'!P373)),4,3))</f>
        <v>4</v>
      </c>
      <c r="O374" s="49">
        <f>if(isnumber(search("Yes",'2_all_summary'!$E373)),if(isnumber(search("Yes",'2_all_summary'!Q373)),1,2),if(isnumber(search("No",'2_all_summary'!Q373)),4,3))</f>
        <v>4</v>
      </c>
      <c r="P374" s="49">
        <f>if(isnumber(search("Yes",'2_all_summary'!$E373)),if(isnumber(search("Yes",'2_all_summary'!R373)),1,2),if(isnumber(search("No",'2_all_summary'!R373)),4,3))</f>
        <v>4</v>
      </c>
      <c r="Q374" s="49">
        <f>if(isnumber(search("Yes",'2_all_summary'!$E373)),if(0&lt;'2_all_summary'!S373,1,2),if(0='2_all_summary'!S373,4,3))</f>
        <v>4</v>
      </c>
      <c r="R374" s="49">
        <f>if(isnumber(search("Yes",'2_all_summary'!$E373)),if(isnumber(search("Yes",'2_all_summary'!T373)),1,2),if(isnumber(search("No",'2_all_summary'!T373)),4,3))</f>
        <v>4</v>
      </c>
    </row>
    <row r="375">
      <c r="G375" s="49"/>
      <c r="H375" s="49" t="str">
        <f>'2_all_summary'!C374</f>
        <v>Ecosystem services and community based coral reef management institutions in post blast-fishing Indonesia</v>
      </c>
      <c r="I375" s="49" t="str">
        <f>'2_all_summary'!D374</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Ãƒâ€šÃ‚Â© 2014 Elsevier B.V.</v>
      </c>
      <c r="J375" s="49">
        <f>if(isnumber(search("Yes",'2_all_summary'!$E374)),if(isnumber(search("Yes",'2_all_summary'!L374)),1,2),if(isnumber(search("No",'2_all_summary'!L374)),4,3))</f>
        <v>4</v>
      </c>
      <c r="K375" s="49">
        <f>if(isnumber(search("Yes",'2_all_summary'!$E374)),if(isnumber(search("Yes",'2_all_summary'!M374)),1,2),if(isnumber(search("No",'2_all_summary'!M374)),4,3))</f>
        <v>4</v>
      </c>
      <c r="L375" s="49">
        <f>if(isnumber(search("Yes",'2_all_summary'!$E374)),if(isnumber(search("Yes",'2_all_summary'!N374)),1,2),if(isnumber(search("No",'2_all_summary'!N374)),4,3))</f>
        <v>4</v>
      </c>
      <c r="M375" s="49">
        <f>if(isnumber(search("Yes",'2_all_summary'!$E374)),if(0&lt;'2_all_summary'!O374,1,2),if(0='2_all_summary'!O374,4,3))</f>
        <v>4</v>
      </c>
      <c r="N375" s="49">
        <f>if(isnumber(search("Yes",'2_all_summary'!$E374)),if(isnumber(search("Yes",'2_all_summary'!P374)),1,2),if(isnumber(search("No",'2_all_summary'!P374)),4,3))</f>
        <v>4</v>
      </c>
      <c r="O375" s="49">
        <f>if(isnumber(search("Yes",'2_all_summary'!$E374)),if(isnumber(search("Yes",'2_all_summary'!Q374)),1,2),if(isnumber(search("No",'2_all_summary'!Q374)),4,3))</f>
        <v>4</v>
      </c>
      <c r="P375" s="49">
        <f>if(isnumber(search("Yes",'2_all_summary'!$E374)),if(isnumber(search("Yes",'2_all_summary'!R374)),1,2),if(isnumber(search("No",'2_all_summary'!R374)),4,3))</f>
        <v>4</v>
      </c>
      <c r="Q375" s="49">
        <f>if(isnumber(search("Yes",'2_all_summary'!$E374)),if(0&lt;'2_all_summary'!S374,1,2),if(0='2_all_summary'!S374,4,3))</f>
        <v>4</v>
      </c>
      <c r="R375" s="49">
        <f>if(isnumber(search("Yes",'2_all_summary'!$E374)),if(isnumber(search("Yes",'2_all_summary'!T374)),1,2),if(isnumber(search("No",'2_all_summary'!T374)),4,3))</f>
        <v>4</v>
      </c>
    </row>
    <row r="376">
      <c r="G376" s="49"/>
      <c r="H376" s="49" t="str">
        <f>'2_all_summary'!C375</f>
        <v>Ecosystem services approach for community-based ecotourism: towards an equitable and sustainable blue economy</v>
      </c>
      <c r="I376" s="49" t="str">
        <f>'2_all_summary'!D375</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376" s="49">
        <f>if(isnumber(search("Yes",'2_all_summary'!$E375)),if(isnumber(search("Yes",'2_all_summary'!L375)),1,2),if(isnumber(search("No",'2_all_summary'!L375)),4,3))</f>
        <v>4</v>
      </c>
      <c r="K376" s="49">
        <f>if(isnumber(search("Yes",'2_all_summary'!$E375)),if(isnumber(search("Yes",'2_all_summary'!M375)),1,2),if(isnumber(search("No",'2_all_summary'!M375)),4,3))</f>
        <v>4</v>
      </c>
      <c r="L376" s="49">
        <f>if(isnumber(search("Yes",'2_all_summary'!$E375)),if(isnumber(search("Yes",'2_all_summary'!N375)),1,2),if(isnumber(search("No",'2_all_summary'!N375)),4,3))</f>
        <v>4</v>
      </c>
      <c r="M376" s="49">
        <f>if(isnumber(search("Yes",'2_all_summary'!$E375)),if(0&lt;'2_all_summary'!O375,1,2),if(0='2_all_summary'!O375,4,3))</f>
        <v>4</v>
      </c>
      <c r="N376" s="49">
        <f>if(isnumber(search("Yes",'2_all_summary'!$E375)),if(isnumber(search("Yes",'2_all_summary'!P375)),1,2),if(isnumber(search("No",'2_all_summary'!P375)),4,3))</f>
        <v>4</v>
      </c>
      <c r="O376" s="49">
        <f>if(isnumber(search("Yes",'2_all_summary'!$E375)),if(isnumber(search("Yes",'2_all_summary'!Q375)),1,2),if(isnumber(search("No",'2_all_summary'!Q375)),4,3))</f>
        <v>4</v>
      </c>
      <c r="P376" s="49">
        <f>if(isnumber(search("Yes",'2_all_summary'!$E375)),if(isnumber(search("Yes",'2_all_summary'!R375)),1,2),if(isnumber(search("No",'2_all_summary'!R375)),4,3))</f>
        <v>4</v>
      </c>
      <c r="Q376" s="49">
        <f>if(isnumber(search("Yes",'2_all_summary'!$E375)),if(0&lt;'2_all_summary'!S375,1,2),if(0='2_all_summary'!S375,4,3))</f>
        <v>4</v>
      </c>
      <c r="R376" s="49">
        <f>if(isnumber(search("Yes",'2_all_summary'!$E375)),if(isnumber(search("Yes",'2_all_summary'!T375)),1,2),if(isnumber(search("No",'2_all_summary'!T375)),4,3))</f>
        <v>4</v>
      </c>
    </row>
    <row r="377">
      <c r="G377" s="49"/>
      <c r="H377" s="49" t="str">
        <f>'2_all_summary'!C376</f>
        <v>Effect of predictive factors on sustainable development and management of fresh water wetland fisheries</v>
      </c>
      <c r="I377" s="49" t="str">
        <f>'2_all_summary'!D376</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Ãƒâ€šÃ‚Â± 4.550,1.580,12.595 and 0.992 respectively.</v>
      </c>
      <c r="J377" s="49">
        <f>if(isnumber(search("Yes",'2_all_summary'!$E376)),if(isnumber(search("Yes",'2_all_summary'!L376)),1,2),if(isnumber(search("No",'2_all_summary'!L376)),4,3))</f>
        <v>4</v>
      </c>
      <c r="K377" s="49">
        <f>if(isnumber(search("Yes",'2_all_summary'!$E376)),if(isnumber(search("Yes",'2_all_summary'!M376)),1,2),if(isnumber(search("No",'2_all_summary'!M376)),4,3))</f>
        <v>4</v>
      </c>
      <c r="L377" s="49">
        <f>if(isnumber(search("Yes",'2_all_summary'!$E376)),if(isnumber(search("Yes",'2_all_summary'!N376)),1,2),if(isnumber(search("No",'2_all_summary'!N376)),4,3))</f>
        <v>4</v>
      </c>
      <c r="M377" s="49">
        <f>if(isnumber(search("Yes",'2_all_summary'!$E376)),if(0&lt;'2_all_summary'!O376,1,2),if(0='2_all_summary'!O376,4,3))</f>
        <v>4</v>
      </c>
      <c r="N377" s="49">
        <f>if(isnumber(search("Yes",'2_all_summary'!$E376)),if(isnumber(search("Yes",'2_all_summary'!P376)),1,2),if(isnumber(search("No",'2_all_summary'!P376)),4,3))</f>
        <v>4</v>
      </c>
      <c r="O377" s="49">
        <f>if(isnumber(search("Yes",'2_all_summary'!$E376)),if(isnumber(search("Yes",'2_all_summary'!Q376)),1,2),if(isnumber(search("No",'2_all_summary'!Q376)),4,3))</f>
        <v>4</v>
      </c>
      <c r="P377" s="49">
        <f>if(isnumber(search("Yes",'2_all_summary'!$E376)),if(isnumber(search("Yes",'2_all_summary'!R376)),1,2),if(isnumber(search("No",'2_all_summary'!R376)),4,3))</f>
        <v>4</v>
      </c>
      <c r="Q377" s="49">
        <f>if(isnumber(search("Yes",'2_all_summary'!$E376)),if(0&lt;'2_all_summary'!S376,1,2),if(0='2_all_summary'!S376,4,3))</f>
        <v>4</v>
      </c>
      <c r="R377" s="49">
        <f>if(isnumber(search("Yes",'2_all_summary'!$E376)),if(isnumber(search("Yes",'2_all_summary'!T376)),1,2),if(isnumber(search("No",'2_all_summary'!T376)),4,3))</f>
        <v>4</v>
      </c>
    </row>
    <row r="378">
      <c r="G378" s="49"/>
      <c r="H378" s="49" t="str">
        <f>'2_all_summary'!C377</f>
        <v>Effectiveness of a health promotion programme for farmers and fishermen with type-2 diabetes in Taiwan</v>
      </c>
      <c r="I378" s="49" t="str">
        <f>'2_all_summary'!D377</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(68Ãƒâ€šÃ‚Â·9Ãƒâ€šÃ‚Â±9Ãƒâ€šÃ‚Â·5years).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Ãƒâ€šÃ‚Â© 2011 Blackwell Publishing Ltd.</v>
      </c>
      <c r="J378" s="49">
        <f>if(isnumber(search("Yes",'2_all_summary'!$E377)),if(isnumber(search("Yes",'2_all_summary'!L377)),1,2),if(isnumber(search("No",'2_all_summary'!L377)),4,3))</f>
        <v>4</v>
      </c>
      <c r="K378" s="49">
        <f>if(isnumber(search("Yes",'2_all_summary'!$E377)),if(isnumber(search("Yes",'2_all_summary'!M377)),1,2),if(isnumber(search("No",'2_all_summary'!M377)),4,3))</f>
        <v>4</v>
      </c>
      <c r="L378" s="49">
        <f>if(isnumber(search("Yes",'2_all_summary'!$E377)),if(isnumber(search("Yes",'2_all_summary'!N377)),1,2),if(isnumber(search("No",'2_all_summary'!N377)),4,3))</f>
        <v>4</v>
      </c>
      <c r="M378" s="49">
        <f>if(isnumber(search("Yes",'2_all_summary'!$E377)),if(0&lt;'2_all_summary'!O377,1,2),if(0='2_all_summary'!O377,4,3))</f>
        <v>4</v>
      </c>
      <c r="N378" s="49">
        <f>if(isnumber(search("Yes",'2_all_summary'!$E377)),if(isnumber(search("Yes",'2_all_summary'!P377)),1,2),if(isnumber(search("No",'2_all_summary'!P377)),4,3))</f>
        <v>4</v>
      </c>
      <c r="O378" s="49">
        <f>if(isnumber(search("Yes",'2_all_summary'!$E377)),if(isnumber(search("Yes",'2_all_summary'!Q377)),1,2),if(isnumber(search("No",'2_all_summary'!Q377)),4,3))</f>
        <v>4</v>
      </c>
      <c r="P378" s="49">
        <f>if(isnumber(search("Yes",'2_all_summary'!$E377)),if(isnumber(search("Yes",'2_all_summary'!R377)),1,2),if(isnumber(search("No",'2_all_summary'!R377)),4,3))</f>
        <v>4</v>
      </c>
      <c r="Q378" s="49">
        <f>if(isnumber(search("Yes",'2_all_summary'!$E377)),if(0&lt;'2_all_summary'!S377,1,2),if(0='2_all_summary'!S377,4,3))</f>
        <v>4</v>
      </c>
      <c r="R378" s="49">
        <f>if(isnumber(search("Yes",'2_all_summary'!$E377)),if(isnumber(search("Yes",'2_all_summary'!T377)),1,2),if(isnumber(search("No",'2_all_summary'!T377)),4,3))</f>
        <v>4</v>
      </c>
    </row>
    <row r="379">
      <c r="G379" s="49"/>
      <c r="H379" s="49" t="str">
        <f>'2_all_summary'!C378</f>
        <v>Effectiveness of Marine Protected Areas in the Philippines for Biodiversity Conservation [Efectividad de las ÃƒÆ’Ã‚Â_x0081_reas Marinas Protegidas en las Filipinas para la ConservaciÃƒÆ’Ã‚Â³n de Biodiversidad]</v>
      </c>
      <c r="I379" s="49" t="str">
        <f>'2_all_summary'!D378</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Ãƒâ€šÃ‚Â©2009 Society for Conservation Biology.</v>
      </c>
      <c r="J379" s="49">
        <f>if(isnumber(search("Yes",'2_all_summary'!$E378)),if(isnumber(search("Yes",'2_all_summary'!L378)),1,2),if(isnumber(search("No",'2_all_summary'!L378)),4,3))</f>
        <v>4</v>
      </c>
      <c r="K379" s="49">
        <f>if(isnumber(search("Yes",'2_all_summary'!$E378)),if(isnumber(search("Yes",'2_all_summary'!M378)),1,2),if(isnumber(search("No",'2_all_summary'!M378)),4,3))</f>
        <v>4</v>
      </c>
      <c r="L379" s="49">
        <f>if(isnumber(search("Yes",'2_all_summary'!$E378)),if(isnumber(search("Yes",'2_all_summary'!N378)),1,2),if(isnumber(search("No",'2_all_summary'!N378)),4,3))</f>
        <v>4</v>
      </c>
      <c r="M379" s="49">
        <f>if(isnumber(search("Yes",'2_all_summary'!$E378)),if(0&lt;'2_all_summary'!O378,1,2),if(0='2_all_summary'!O378,4,3))</f>
        <v>4</v>
      </c>
      <c r="N379" s="49">
        <f>if(isnumber(search("Yes",'2_all_summary'!$E378)),if(isnumber(search("Yes",'2_all_summary'!P378)),1,2),if(isnumber(search("No",'2_all_summary'!P378)),4,3))</f>
        <v>4</v>
      </c>
      <c r="O379" s="49">
        <f>if(isnumber(search("Yes",'2_all_summary'!$E378)),if(isnumber(search("Yes",'2_all_summary'!Q378)),1,2),if(isnumber(search("No",'2_all_summary'!Q378)),4,3))</f>
        <v>4</v>
      </c>
      <c r="P379" s="49">
        <f>if(isnumber(search("Yes",'2_all_summary'!$E378)),if(isnumber(search("Yes",'2_all_summary'!R378)),1,2),if(isnumber(search("No",'2_all_summary'!R378)),4,3))</f>
        <v>4</v>
      </c>
      <c r="Q379" s="49">
        <f>if(isnumber(search("Yes",'2_all_summary'!$E378)),if(0&lt;'2_all_summary'!S378,1,2),if(0='2_all_summary'!S378,4,3))</f>
        <v>4</v>
      </c>
      <c r="R379" s="49">
        <f>if(isnumber(search("Yes",'2_all_summary'!$E378)),if(isnumber(search("Yes",'2_all_summary'!T378)),1,2),if(isnumber(search("No",'2_all_summary'!T378)),4,3))</f>
        <v>4</v>
      </c>
    </row>
    <row r="380">
      <c r="G380" s="49"/>
      <c r="H380" s="49" t="str">
        <f>'2_all_summary'!C379</f>
        <v>Effectiveness of participatory planning for community management of fisheries in Bangladesh</v>
      </c>
      <c r="I380" s="49" t="str">
        <f>'2_all_summary'!D379</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Ãƒâ€šÃ‚Â© 2007 Elsevier Ltd. All rights reserved.</v>
      </c>
      <c r="J380" s="49">
        <f>if(isnumber(search("Yes",'2_all_summary'!$E379)),if(isnumber(search("Yes",'2_all_summary'!L379)),1,2),if(isnumber(search("No",'2_all_summary'!L379)),4,3))</f>
        <v>4</v>
      </c>
      <c r="K380" s="49">
        <f>if(isnumber(search("Yes",'2_all_summary'!$E379)),if(isnumber(search("Yes",'2_all_summary'!M379)),1,2),if(isnumber(search("No",'2_all_summary'!M379)),4,3))</f>
        <v>4</v>
      </c>
      <c r="L380" s="49">
        <f>if(isnumber(search("Yes",'2_all_summary'!$E379)),if(isnumber(search("Yes",'2_all_summary'!N379)),1,2),if(isnumber(search("No",'2_all_summary'!N379)),4,3))</f>
        <v>4</v>
      </c>
      <c r="M380" s="49">
        <f>if(isnumber(search("Yes",'2_all_summary'!$E379)),if(0&lt;'2_all_summary'!O379,1,2),if(0='2_all_summary'!O379,4,3))</f>
        <v>4</v>
      </c>
      <c r="N380" s="49">
        <f>if(isnumber(search("Yes",'2_all_summary'!$E379)),if(isnumber(search("Yes",'2_all_summary'!P379)),1,2),if(isnumber(search("No",'2_all_summary'!P379)),4,3))</f>
        <v>4</v>
      </c>
      <c r="O380" s="49">
        <f>if(isnumber(search("Yes",'2_all_summary'!$E379)),if(isnumber(search("Yes",'2_all_summary'!Q379)),1,2),if(isnumber(search("No",'2_all_summary'!Q379)),4,3))</f>
        <v>4</v>
      </c>
      <c r="P380" s="49">
        <f>if(isnumber(search("Yes",'2_all_summary'!$E379)),if(isnumber(search("Yes",'2_all_summary'!R379)),1,2),if(isnumber(search("No",'2_all_summary'!R379)),4,3))</f>
        <v>4</v>
      </c>
      <c r="Q380" s="49">
        <f>if(isnumber(search("Yes",'2_all_summary'!$E379)),if(0&lt;'2_all_summary'!S379,1,2),if(0='2_all_summary'!S379,4,3))</f>
        <v>4</v>
      </c>
      <c r="R380" s="49">
        <f>if(isnumber(search("Yes",'2_all_summary'!$E379)),if(isnumber(search("Yes",'2_all_summary'!T379)),1,2),if(isnumber(search("No",'2_all_summary'!T379)),4,3))</f>
        <v>4</v>
      </c>
    </row>
    <row r="381">
      <c r="G381" s="49"/>
      <c r="H381" s="49" t="str">
        <f>'2_all_summary'!C380</f>
        <v>Effectiveness of shore-based remote camera monitoring for quantifying recreational fisher compliance in marine conservation areas</v>
      </c>
      <c r="I381" s="49" t="str">
        <f>'2_all_summary'!D380</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Ãƒâ€šÃ‚Â© 2017 John Wiley &amp; Sons, Ltd.</v>
      </c>
      <c r="J381" s="49">
        <f>if(isnumber(search("Yes",'2_all_summary'!$E380)),if(isnumber(search("Yes",'2_all_summary'!L380)),1,2),if(isnumber(search("No",'2_all_summary'!L380)),4,3))</f>
        <v>4</v>
      </c>
      <c r="K381" s="49">
        <f>if(isnumber(search("Yes",'2_all_summary'!$E380)),if(isnumber(search("Yes",'2_all_summary'!M380)),1,2),if(isnumber(search("No",'2_all_summary'!M380)),4,3))</f>
        <v>4</v>
      </c>
      <c r="L381" s="49">
        <f>if(isnumber(search("Yes",'2_all_summary'!$E380)),if(isnumber(search("Yes",'2_all_summary'!N380)),1,2),if(isnumber(search("No",'2_all_summary'!N380)),4,3))</f>
        <v>4</v>
      </c>
      <c r="M381" s="49">
        <f>if(isnumber(search("Yes",'2_all_summary'!$E380)),if(0&lt;'2_all_summary'!O380,1,2),if(0='2_all_summary'!O380,4,3))</f>
        <v>4</v>
      </c>
      <c r="N381" s="49">
        <f>if(isnumber(search("Yes",'2_all_summary'!$E380)),if(isnumber(search("Yes",'2_all_summary'!P380)),1,2),if(isnumber(search("No",'2_all_summary'!P380)),4,3))</f>
        <v>4</v>
      </c>
      <c r="O381" s="49">
        <f>if(isnumber(search("Yes",'2_all_summary'!$E380)),if(isnumber(search("Yes",'2_all_summary'!Q380)),1,2),if(isnumber(search("No",'2_all_summary'!Q380)),4,3))</f>
        <v>4</v>
      </c>
      <c r="P381" s="49">
        <f>if(isnumber(search("Yes",'2_all_summary'!$E380)),if(isnumber(search("Yes",'2_all_summary'!R380)),1,2),if(isnumber(search("No",'2_all_summary'!R380)),4,3))</f>
        <v>4</v>
      </c>
      <c r="Q381" s="49">
        <f>if(isnumber(search("Yes",'2_all_summary'!$E380)),if(0&lt;'2_all_summary'!S380,1,2),if(0='2_all_summary'!S380,4,3))</f>
        <v>4</v>
      </c>
      <c r="R381" s="49">
        <f>if(isnumber(search("Yes",'2_all_summary'!$E380)),if(isnumber(search("Yes",'2_all_summary'!T380)),1,2),if(isnumber(search("No",'2_all_summary'!T380)),4,3))</f>
        <v>4</v>
      </c>
    </row>
    <row r="382">
      <c r="G382" s="49"/>
      <c r="H382" s="49" t="str">
        <f>'2_all_summary'!C381</f>
        <v>Effectiveness of specialist group treatment for smoking cessation vs. one-to-one treatment in primary care</v>
      </c>
      <c r="I382" s="49" t="str">
        <f>'2_all_summary'!D381</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Ãƒâ€šÃ‚Â© 2006 Elsevier Ltd. All rights reserved.</v>
      </c>
      <c r="J382" s="49">
        <f>if(isnumber(search("Yes",'2_all_summary'!$E381)),if(isnumber(search("Yes",'2_all_summary'!L381)),1,2),if(isnumber(search("No",'2_all_summary'!L381)),4,3))</f>
        <v>4</v>
      </c>
      <c r="K382" s="49">
        <f>if(isnumber(search("Yes",'2_all_summary'!$E381)),if(isnumber(search("Yes",'2_all_summary'!M381)),1,2),if(isnumber(search("No",'2_all_summary'!M381)),4,3))</f>
        <v>4</v>
      </c>
      <c r="L382" s="49">
        <f>if(isnumber(search("Yes",'2_all_summary'!$E381)),if(isnumber(search("Yes",'2_all_summary'!N381)),1,2),if(isnumber(search("No",'2_all_summary'!N381)),4,3))</f>
        <v>4</v>
      </c>
      <c r="M382" s="49">
        <f>if(isnumber(search("Yes",'2_all_summary'!$E381)),if(0&lt;'2_all_summary'!O381,1,2),if(0='2_all_summary'!O381,4,3))</f>
        <v>4</v>
      </c>
      <c r="N382" s="49">
        <f>if(isnumber(search("Yes",'2_all_summary'!$E381)),if(isnumber(search("Yes",'2_all_summary'!P381)),1,2),if(isnumber(search("No",'2_all_summary'!P381)),4,3))</f>
        <v>4</v>
      </c>
      <c r="O382" s="49">
        <f>if(isnumber(search("Yes",'2_all_summary'!$E381)),if(isnumber(search("Yes",'2_all_summary'!Q381)),1,2),if(isnumber(search("No",'2_all_summary'!Q381)),4,3))</f>
        <v>4</v>
      </c>
      <c r="P382" s="49">
        <f>if(isnumber(search("Yes",'2_all_summary'!$E381)),if(isnumber(search("Yes",'2_all_summary'!R381)),1,2),if(isnumber(search("No",'2_all_summary'!R381)),4,3))</f>
        <v>4</v>
      </c>
      <c r="Q382" s="49">
        <f>if(isnumber(search("Yes",'2_all_summary'!$E381)),if(0&lt;'2_all_summary'!S381,1,2),if(0='2_all_summary'!S381,4,3))</f>
        <v>4</v>
      </c>
      <c r="R382" s="49">
        <f>if(isnumber(search("Yes",'2_all_summary'!$E381)),if(isnumber(search("Yes",'2_all_summary'!T381)),1,2),if(isnumber(search("No",'2_all_summary'!T381)),4,3))</f>
        <v>4</v>
      </c>
    </row>
    <row r="383">
      <c r="G383" s="49"/>
      <c r="H383" s="49" t="str">
        <f>'2_all_summary'!C382</f>
        <v>Effectiveness of village-based marine reserves on reef invertebrates in Emau, Vanuatu</v>
      </c>
      <c r="I383" s="49" t="str">
        <f>'2_all_summary'!D382</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Ãƒâ€šÃ‚Â© Foundation for Environmental Conservation 2010.</v>
      </c>
      <c r="J383" s="49">
        <f>if(isnumber(search("Yes",'2_all_summary'!$E382)),if(isnumber(search("Yes",'2_all_summary'!L382)),1,2),if(isnumber(search("No",'2_all_summary'!L382)),4,3))</f>
        <v>1</v>
      </c>
      <c r="K383" s="49">
        <f>if(isnumber(search("Yes",'2_all_summary'!$E382)),if(isnumber(search("Yes",'2_all_summary'!M382)),1,2),if(isnumber(search("No",'2_all_summary'!M382)),4,3))</f>
        <v>1</v>
      </c>
      <c r="L383" s="49">
        <f>if(isnumber(search("Yes",'2_all_summary'!$E382)),if(isnumber(search("Yes",'2_all_summary'!N382)),1,2),if(isnumber(search("No",'2_all_summary'!N382)),4,3))</f>
        <v>1</v>
      </c>
      <c r="M383" s="49">
        <f>if(isnumber(search("Yes",'2_all_summary'!$E382)),if(0&lt;'2_all_summary'!O382,1,2),if(0='2_all_summary'!O382,4,3))</f>
        <v>1</v>
      </c>
      <c r="N383" s="49">
        <f>if(isnumber(search("Yes",'2_all_summary'!$E382)),if(isnumber(search("Yes",'2_all_summary'!P382)),1,2),if(isnumber(search("No",'2_all_summary'!P382)),4,3))</f>
        <v>1</v>
      </c>
      <c r="O383" s="49">
        <f>if(isnumber(search("Yes",'2_all_summary'!$E382)),if(isnumber(search("Yes",'2_all_summary'!Q382)),1,2),if(isnumber(search("No",'2_all_summary'!Q382)),4,3))</f>
        <v>1</v>
      </c>
      <c r="P383" s="49">
        <f>if(isnumber(search("Yes",'2_all_summary'!$E382)),if(isnumber(search("Yes",'2_all_summary'!R382)),1,2),if(isnumber(search("No",'2_all_summary'!R382)),4,3))</f>
        <v>1</v>
      </c>
      <c r="Q383" s="49">
        <f>if(isnumber(search("Yes",'2_all_summary'!$E382)),if(0&lt;'2_all_summary'!S382,1,2),if(0='2_all_summary'!S382,4,3))</f>
        <v>1</v>
      </c>
      <c r="R383" s="49">
        <f>if(isnumber(search("Yes",'2_all_summary'!$E382)),if(isnumber(search("Yes",'2_all_summary'!T382)),1,2),if(isnumber(search("No",'2_all_summary'!T382)),4,3))</f>
        <v>1</v>
      </c>
    </row>
    <row r="384">
      <c r="G384" s="49"/>
      <c r="H384" s="49" t="str">
        <f>'2_all_summary'!C383</f>
        <v>Effects of community-based management on amazon river turtles: A case study of podocnemis sextuberculata in the Lower Amazon Floodplain, ParÃƒÆ’Ã‚Â¡, Brazil</v>
      </c>
      <c r="I384" s="49" t="str">
        <f>'2_all_summary'!D383</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Ãƒâ€šÃ‚Â© 2013 Chelonian Research Foundation.</v>
      </c>
      <c r="J384" s="49">
        <f>if(isnumber(search("Yes",'2_all_summary'!$E383)),if(isnumber(search("Yes",'2_all_summary'!L383)),1,2),if(isnumber(search("No",'2_all_summary'!L383)),4,3))</f>
        <v>4</v>
      </c>
      <c r="K384" s="49">
        <f>if(isnumber(search("Yes",'2_all_summary'!$E383)),if(isnumber(search("Yes",'2_all_summary'!M383)),1,2),if(isnumber(search("No",'2_all_summary'!M383)),4,3))</f>
        <v>4</v>
      </c>
      <c r="L384" s="49">
        <f>if(isnumber(search("Yes",'2_all_summary'!$E383)),if(isnumber(search("Yes",'2_all_summary'!N383)),1,2),if(isnumber(search("No",'2_all_summary'!N383)),4,3))</f>
        <v>4</v>
      </c>
      <c r="M384" s="49">
        <f>if(isnumber(search("Yes",'2_all_summary'!$E383)),if(0&lt;'2_all_summary'!O383,1,2),if(0='2_all_summary'!O383,4,3))</f>
        <v>4</v>
      </c>
      <c r="N384" s="49">
        <f>if(isnumber(search("Yes",'2_all_summary'!$E383)),if(isnumber(search("Yes",'2_all_summary'!P383)),1,2),if(isnumber(search("No",'2_all_summary'!P383)),4,3))</f>
        <v>4</v>
      </c>
      <c r="O384" s="49">
        <f>if(isnumber(search("Yes",'2_all_summary'!$E383)),if(isnumber(search("Yes",'2_all_summary'!Q383)),1,2),if(isnumber(search("No",'2_all_summary'!Q383)),4,3))</f>
        <v>4</v>
      </c>
      <c r="P384" s="49">
        <f>if(isnumber(search("Yes",'2_all_summary'!$E383)),if(isnumber(search("Yes",'2_all_summary'!R383)),1,2),if(isnumber(search("No",'2_all_summary'!R383)),4,3))</f>
        <v>4</v>
      </c>
      <c r="Q384" s="49">
        <f>if(isnumber(search("Yes",'2_all_summary'!$E383)),if(0&lt;'2_all_summary'!S383,1,2),if(0='2_all_summary'!S383,4,3))</f>
        <v>4</v>
      </c>
      <c r="R384" s="49">
        <f>if(isnumber(search("Yes",'2_all_summary'!$E383)),if(isnumber(search("Yes",'2_all_summary'!T383)),1,2),if(isnumber(search("No",'2_all_summary'!T383)),4,3))</f>
        <v>4</v>
      </c>
    </row>
    <row r="385">
      <c r="G385" s="49"/>
      <c r="H385" s="49" t="str">
        <f>'2_all_summary'!C384</f>
        <v>Effects of computerized physician order entry on medication turnaround time and orders requiring pharmacist intervention</v>
      </c>
      <c r="I385" s="49" t="str">
        <f>'2_all_summary'!D384</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(22.2Ãƒâ€šÃ‚Â±86.5min versus 81Ãƒâ€šÃ‚Â±256.7min;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Ãƒâ€šÃ‚Â© 2014 Elsevier Inc.</v>
      </c>
      <c r="J385" s="49">
        <f>if(isnumber(search("Yes",'2_all_summary'!$E384)),if(isnumber(search("Yes",'2_all_summary'!L384)),1,2),if(isnumber(search("No",'2_all_summary'!L384)),4,3))</f>
        <v>4</v>
      </c>
      <c r="K385" s="49">
        <f>if(isnumber(search("Yes",'2_all_summary'!$E384)),if(isnumber(search("Yes",'2_all_summary'!M384)),1,2),if(isnumber(search("No",'2_all_summary'!M384)),4,3))</f>
        <v>4</v>
      </c>
      <c r="L385" s="49">
        <f>if(isnumber(search("Yes",'2_all_summary'!$E384)),if(isnumber(search("Yes",'2_all_summary'!N384)),1,2),if(isnumber(search("No",'2_all_summary'!N384)),4,3))</f>
        <v>4</v>
      </c>
      <c r="M385" s="49">
        <f>if(isnumber(search("Yes",'2_all_summary'!$E384)),if(0&lt;'2_all_summary'!O384,1,2),if(0='2_all_summary'!O384,4,3))</f>
        <v>4</v>
      </c>
      <c r="N385" s="49">
        <f>if(isnumber(search("Yes",'2_all_summary'!$E384)),if(isnumber(search("Yes",'2_all_summary'!P384)),1,2),if(isnumber(search("No",'2_all_summary'!P384)),4,3))</f>
        <v>4</v>
      </c>
      <c r="O385" s="49">
        <f>if(isnumber(search("Yes",'2_all_summary'!$E384)),if(isnumber(search("Yes",'2_all_summary'!Q384)),1,2),if(isnumber(search("No",'2_all_summary'!Q384)),4,3))</f>
        <v>4</v>
      </c>
      <c r="P385" s="49">
        <f>if(isnumber(search("Yes",'2_all_summary'!$E384)),if(isnumber(search("Yes",'2_all_summary'!R384)),1,2),if(isnumber(search("No",'2_all_summary'!R384)),4,3))</f>
        <v>4</v>
      </c>
      <c r="Q385" s="49">
        <f>if(isnumber(search("Yes",'2_all_summary'!$E384)),if(0&lt;'2_all_summary'!S384,1,2),if(0='2_all_summary'!S384,4,3))</f>
        <v>4</v>
      </c>
      <c r="R385" s="49">
        <f>if(isnumber(search("Yes",'2_all_summary'!$E384)),if(isnumber(search("Yes",'2_all_summary'!T384)),1,2),if(isnumber(search("No",'2_all_summary'!T384)),4,3))</f>
        <v>4</v>
      </c>
    </row>
    <row r="386">
      <c r="G386" s="49"/>
      <c r="H386" s="49" t="str">
        <f>'2_all_summary'!C385</f>
        <v>Effects of fisheries closure size, age, and history of compliance on coral reef fish communities in the western Indian Ocean</v>
      </c>
      <c r="I386" s="49" t="str">
        <f>'2_all_summary'!D385</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Ãƒâ€šÃ‚Â© Inter-Research 2009.</v>
      </c>
      <c r="J386" s="49">
        <f>if(isnumber(search("Yes",'2_all_summary'!$E385)),if(isnumber(search("Yes",'2_all_summary'!L385)),1,2),if(isnumber(search("No",'2_all_summary'!L385)),4,3))</f>
        <v>4</v>
      </c>
      <c r="K386" s="49">
        <f>if(isnumber(search("Yes",'2_all_summary'!$E385)),if(isnumber(search("Yes",'2_all_summary'!M385)),1,2),if(isnumber(search("No",'2_all_summary'!M385)),4,3))</f>
        <v>4</v>
      </c>
      <c r="L386" s="49">
        <f>if(isnumber(search("Yes",'2_all_summary'!$E385)),if(isnumber(search("Yes",'2_all_summary'!N385)),1,2),if(isnumber(search("No",'2_all_summary'!N385)),4,3))</f>
        <v>4</v>
      </c>
      <c r="M386" s="49">
        <f>if(isnumber(search("Yes",'2_all_summary'!$E385)),if(0&lt;'2_all_summary'!O385,1,2),if(0='2_all_summary'!O385,4,3))</f>
        <v>4</v>
      </c>
      <c r="N386" s="49">
        <f>if(isnumber(search("Yes",'2_all_summary'!$E385)),if(isnumber(search("Yes",'2_all_summary'!P385)),1,2),if(isnumber(search("No",'2_all_summary'!P385)),4,3))</f>
        <v>4</v>
      </c>
      <c r="O386" s="49">
        <f>if(isnumber(search("Yes",'2_all_summary'!$E385)),if(isnumber(search("Yes",'2_all_summary'!Q385)),1,2),if(isnumber(search("No",'2_all_summary'!Q385)),4,3))</f>
        <v>4</v>
      </c>
      <c r="P386" s="49">
        <f>if(isnumber(search("Yes",'2_all_summary'!$E385)),if(isnumber(search("Yes",'2_all_summary'!R385)),1,2),if(isnumber(search("No",'2_all_summary'!R385)),4,3))</f>
        <v>4</v>
      </c>
      <c r="Q386" s="49">
        <f>if(isnumber(search("Yes",'2_all_summary'!$E385)),if(0&lt;'2_all_summary'!S385,1,2),if(0='2_all_summary'!S385,4,3))</f>
        <v>4</v>
      </c>
      <c r="R386" s="49">
        <f>if(isnumber(search("Yes",'2_all_summary'!$E385)),if(isnumber(search("Yes",'2_all_summary'!T385)),1,2),if(isnumber(search("No",'2_all_summary'!T385)),4,3))</f>
        <v>4</v>
      </c>
    </row>
    <row r="387">
      <c r="G387" s="49"/>
      <c r="H387" s="49" t="str">
        <f>'2_all_summary'!C386</f>
        <v>Effects of habitat, wave exposure, and marine protected area status on coral reef fish assemblages in the Hawaiian archipelago</v>
      </c>
      <c r="I387" s="49" t="str">
        <f>'2_all_summary'!D386</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387" s="49">
        <f>if(isnumber(search("Yes",'2_all_summary'!$E386)),if(isnumber(search("Yes",'2_all_summary'!L386)),1,2),if(isnumber(search("No",'2_all_summary'!L386)),4,3))</f>
        <v>4</v>
      </c>
      <c r="K387" s="49">
        <f>if(isnumber(search("Yes",'2_all_summary'!$E386)),if(isnumber(search("Yes",'2_all_summary'!M386)),1,2),if(isnumber(search("No",'2_all_summary'!M386)),4,3))</f>
        <v>4</v>
      </c>
      <c r="L387" s="49">
        <f>if(isnumber(search("Yes",'2_all_summary'!$E386)),if(isnumber(search("Yes",'2_all_summary'!N386)),1,2),if(isnumber(search("No",'2_all_summary'!N386)),4,3))</f>
        <v>4</v>
      </c>
      <c r="M387" s="49">
        <f>if(isnumber(search("Yes",'2_all_summary'!$E386)),if(0&lt;'2_all_summary'!O386,1,2),if(0='2_all_summary'!O386,4,3))</f>
        <v>4</v>
      </c>
      <c r="N387" s="49">
        <f>if(isnumber(search("Yes",'2_all_summary'!$E386)),if(isnumber(search("Yes",'2_all_summary'!P386)),1,2),if(isnumber(search("No",'2_all_summary'!P386)),4,3))</f>
        <v>4</v>
      </c>
      <c r="O387" s="49">
        <f>if(isnumber(search("Yes",'2_all_summary'!$E386)),if(isnumber(search("Yes",'2_all_summary'!Q386)),1,2),if(isnumber(search("No",'2_all_summary'!Q386)),4,3))</f>
        <v>4</v>
      </c>
      <c r="P387" s="49">
        <f>if(isnumber(search("Yes",'2_all_summary'!$E386)),if(isnumber(search("Yes",'2_all_summary'!R386)),1,2),if(isnumber(search("No",'2_all_summary'!R386)),4,3))</f>
        <v>4</v>
      </c>
      <c r="Q387" s="49">
        <f>if(isnumber(search("Yes",'2_all_summary'!$E386)),if(0&lt;'2_all_summary'!S386,1,2),if(0='2_all_summary'!S386,4,3))</f>
        <v>4</v>
      </c>
      <c r="R387" s="49">
        <f>if(isnumber(search("Yes",'2_all_summary'!$E386)),if(isnumber(search("Yes",'2_all_summary'!T386)),1,2),if(isnumber(search("No",'2_all_summary'!T386)),4,3))</f>
        <v>4</v>
      </c>
    </row>
    <row r="388">
      <c r="G388" s="49"/>
      <c r="H388" s="49" t="str">
        <f>'2_all_summary'!C387</f>
        <v>Effects of landscape features on population genetic variation of a tropical stream fish, Stone lapping minnow, Garra cambodgiensis, in the upper Nan River drainage basin, northern Thailand</v>
      </c>
      <c r="I388" s="49" t="str">
        <f>'2_all_summary'!D387</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locusD10.99Ãƒâ€šÃ‚Â±3.00; allelic richnessD10.12Ãƒâ€šÃ‚Â±2.44).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Ãƒâ€šÃ‚Â© 2018 Jaisuk and Senanan.</v>
      </c>
      <c r="J388" s="49">
        <f>if(isnumber(search("Yes",'2_all_summary'!$E387)),if(isnumber(search("Yes",'2_all_summary'!L387)),1,2),if(isnumber(search("No",'2_all_summary'!L387)),4,3))</f>
        <v>4</v>
      </c>
      <c r="K388" s="49">
        <f>if(isnumber(search("Yes",'2_all_summary'!$E387)),if(isnumber(search("Yes",'2_all_summary'!M387)),1,2),if(isnumber(search("No",'2_all_summary'!M387)),4,3))</f>
        <v>4</v>
      </c>
      <c r="L388" s="49">
        <f>if(isnumber(search("Yes",'2_all_summary'!$E387)),if(isnumber(search("Yes",'2_all_summary'!N387)),1,2),if(isnumber(search("No",'2_all_summary'!N387)),4,3))</f>
        <v>4</v>
      </c>
      <c r="M388" s="49">
        <f>if(isnumber(search("Yes",'2_all_summary'!$E387)),if(0&lt;'2_all_summary'!O387,1,2),if(0='2_all_summary'!O387,4,3))</f>
        <v>4</v>
      </c>
      <c r="N388" s="49">
        <f>if(isnumber(search("Yes",'2_all_summary'!$E387)),if(isnumber(search("Yes",'2_all_summary'!P387)),1,2),if(isnumber(search("No",'2_all_summary'!P387)),4,3))</f>
        <v>4</v>
      </c>
      <c r="O388" s="49">
        <f>if(isnumber(search("Yes",'2_all_summary'!$E387)),if(isnumber(search("Yes",'2_all_summary'!Q387)),1,2),if(isnumber(search("No",'2_all_summary'!Q387)),4,3))</f>
        <v>4</v>
      </c>
      <c r="P388" s="49">
        <f>if(isnumber(search("Yes",'2_all_summary'!$E387)),if(isnumber(search("Yes",'2_all_summary'!R387)),1,2),if(isnumber(search("No",'2_all_summary'!R387)),4,3))</f>
        <v>4</v>
      </c>
      <c r="Q388" s="49">
        <f>if(isnumber(search("Yes",'2_all_summary'!$E387)),if(0&lt;'2_all_summary'!S387,1,2),if(0='2_all_summary'!S387,4,3))</f>
        <v>4</v>
      </c>
      <c r="R388" s="49">
        <f>if(isnumber(search("Yes",'2_all_summary'!$E387)),if(isnumber(search("Yes",'2_all_summary'!T387)),1,2),if(isnumber(search("No",'2_all_summary'!T387)),4,3))</f>
        <v>4</v>
      </c>
    </row>
    <row r="389">
      <c r="G389" s="49"/>
      <c r="H389" s="49" t="str">
        <f>'2_all_summary'!C388</f>
        <v>Effects of small, Fijian community-based marine protected areas on exploited reef fishes</v>
      </c>
      <c r="I389" s="49" t="str">
        <f>'2_all_summary'!D388</f>
        <v>No-take marine protected areas (MPAs) are commonly applied in community-based management schemes to sustain and enhance coral-reef fisheries. However, many MPAs in Fiji and the South Pacific are relatively small (ÃƒÂ¢Ã¢â‚¬Â°Ã‚Â¤1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Ãƒâ€šÃ‚Â© 2012 Inter-Research.</v>
      </c>
      <c r="J389" s="49">
        <f>if(isnumber(search("Yes",'2_all_summary'!$E388)),if(isnumber(search("Yes",'2_all_summary'!L388)),1,2),if(isnumber(search("No",'2_all_summary'!L388)),4,3))</f>
        <v>1</v>
      </c>
      <c r="K389" s="49">
        <f>if(isnumber(search("Yes",'2_all_summary'!$E388)),if(isnumber(search("Yes",'2_all_summary'!M388)),1,2),if(isnumber(search("No",'2_all_summary'!M388)),4,3))</f>
        <v>1</v>
      </c>
      <c r="L389" s="49">
        <f>if(isnumber(search("Yes",'2_all_summary'!$E388)),if(isnumber(search("Yes",'2_all_summary'!N388)),1,2),if(isnumber(search("No",'2_all_summary'!N388)),4,3))</f>
        <v>1</v>
      </c>
      <c r="M389" s="49">
        <f>if(isnumber(search("Yes",'2_all_summary'!$E388)),if(0&lt;'2_all_summary'!O388,1,2),if(0='2_all_summary'!O388,4,3))</f>
        <v>1</v>
      </c>
      <c r="N389" s="49">
        <f>if(isnumber(search("Yes",'2_all_summary'!$E388)),if(isnumber(search("Yes",'2_all_summary'!P388)),1,2),if(isnumber(search("No",'2_all_summary'!P388)),4,3))</f>
        <v>1</v>
      </c>
      <c r="O389" s="49">
        <f>if(isnumber(search("Yes",'2_all_summary'!$E388)),if(isnumber(search("Yes",'2_all_summary'!Q388)),1,2),if(isnumber(search("No",'2_all_summary'!Q388)),4,3))</f>
        <v>1</v>
      </c>
      <c r="P389" s="49">
        <f>if(isnumber(search("Yes",'2_all_summary'!$E388)),if(isnumber(search("Yes",'2_all_summary'!R388)),1,2),if(isnumber(search("No",'2_all_summary'!R388)),4,3))</f>
        <v>1</v>
      </c>
      <c r="Q389" s="49">
        <f>if(isnumber(search("Yes",'2_all_summary'!$E388)),if(0&lt;'2_all_summary'!S388,1,2),if(0='2_all_summary'!S388,4,3))</f>
        <v>1</v>
      </c>
      <c r="R389" s="49">
        <f>if(isnumber(search("Yes",'2_all_summary'!$E388)),if(isnumber(search("Yes",'2_all_summary'!T388)),1,2),if(isnumber(search("No",'2_all_summary'!T388)),4,3))</f>
        <v>1</v>
      </c>
    </row>
    <row r="390">
      <c r="G390" s="49"/>
      <c r="H390" s="49" t="str">
        <f>'2_all_summary'!C389</f>
        <v>Effects of the Developing and Using a Model to Predict Dengue Risk Villages Based on Subdistrict Administrative Organization in Southern Thailand</v>
      </c>
      <c r="I390" s="49" t="str">
        <f>'2_all_summary'!D389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FisherÃƒÂ¢Ã¢â€šÂ¬Ã¢â€žÂ¢s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leadersÃƒÂ¢Ã¢â€šÂ¬Ã¢â€žÂ¢ reflections and to the satisfaction of the community members. Hence, local administrative organizations should use community-based approaches as the subdistrict dengue solution innovation to reduce the dengue problem. Ãƒâ€šÃ‚Â© 2022 by the authors.</v>
      </c>
      <c r="J390" s="49">
        <f>if(isnumber(search("Yes",'2_all_summary'!$E389)),if(isnumber(search("Yes",'2_all_summary'!L389)),1,2),if(isnumber(search("No",'2_all_summary'!L389)),4,3))</f>
        <v>4</v>
      </c>
      <c r="K390" s="49">
        <f>if(isnumber(search("Yes",'2_all_summary'!$E389)),if(isnumber(search("Yes",'2_all_summary'!M389)),1,2),if(isnumber(search("No",'2_all_summary'!M389)),4,3))</f>
        <v>4</v>
      </c>
      <c r="L390" s="49">
        <f>if(isnumber(search("Yes",'2_all_summary'!$E389)),if(isnumber(search("Yes",'2_all_summary'!N389)),1,2),if(isnumber(search("No",'2_all_summary'!N389)),4,3))</f>
        <v>4</v>
      </c>
      <c r="M390" s="49">
        <f>if(isnumber(search("Yes",'2_all_summary'!$E389)),if(0&lt;'2_all_summary'!O389,1,2),if(0='2_all_summary'!O389,4,3))</f>
        <v>4</v>
      </c>
      <c r="N390" s="49">
        <f>if(isnumber(search("Yes",'2_all_summary'!$E389)),if(isnumber(search("Yes",'2_all_summary'!P389)),1,2),if(isnumber(search("No",'2_all_summary'!P389)),4,3))</f>
        <v>4</v>
      </c>
      <c r="O390" s="49">
        <f>if(isnumber(search("Yes",'2_all_summary'!$E389)),if(isnumber(search("Yes",'2_all_summary'!Q389)),1,2),if(isnumber(search("No",'2_all_summary'!Q389)),4,3))</f>
        <v>4</v>
      </c>
      <c r="P390" s="49">
        <f>if(isnumber(search("Yes",'2_all_summary'!$E389)),if(isnumber(search("Yes",'2_all_summary'!R389)),1,2),if(isnumber(search("No",'2_all_summary'!R389)),4,3))</f>
        <v>4</v>
      </c>
      <c r="Q390" s="49">
        <f>if(isnumber(search("Yes",'2_all_summary'!$E389)),if(0&lt;'2_all_summary'!S389,1,2),if(0='2_all_summary'!S389,4,3))</f>
        <v>4</v>
      </c>
      <c r="R390" s="49">
        <f>if(isnumber(search("Yes",'2_all_summary'!$E389)),if(isnumber(search("Yes",'2_all_summary'!T389)),1,2),if(isnumber(search("No",'2_all_summary'!T389)),4,3))</f>
        <v>4</v>
      </c>
    </row>
    <row r="391">
      <c r="G391" s="49"/>
      <c r="H391" s="49" t="str">
        <f>'2_all_summary'!C390</f>
        <v>Emergence and diversity of marine protected areas in Madagascar</v>
      </c>
      <c r="I391" s="49" t="str">
        <f>'2_all_summary'!D390</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Ãƒâ€šÃ‚Â© 2019 Elsevier Ltd</v>
      </c>
      <c r="J391" s="49">
        <f>if(isnumber(search("Yes",'2_all_summary'!$E390)),if(isnumber(search("Yes",'2_all_summary'!L390)),1,2),if(isnumber(search("No",'2_all_summary'!L390)),4,3))</f>
        <v>4</v>
      </c>
      <c r="K391" s="49">
        <f>if(isnumber(search("Yes",'2_all_summary'!$E390)),if(isnumber(search("Yes",'2_all_summary'!M390)),1,2),if(isnumber(search("No",'2_all_summary'!M390)),4,3))</f>
        <v>4</v>
      </c>
      <c r="L391" s="49">
        <f>if(isnumber(search("Yes",'2_all_summary'!$E390)),if(isnumber(search("Yes",'2_all_summary'!N390)),1,2),if(isnumber(search("No",'2_all_summary'!N390)),4,3))</f>
        <v>4</v>
      </c>
      <c r="M391" s="49">
        <f>if(isnumber(search("Yes",'2_all_summary'!$E390)),if(0&lt;'2_all_summary'!O390,1,2),if(0='2_all_summary'!O390,4,3))</f>
        <v>4</v>
      </c>
      <c r="N391" s="49">
        <f>if(isnumber(search("Yes",'2_all_summary'!$E390)),if(isnumber(search("Yes",'2_all_summary'!P390)),1,2),if(isnumber(search("No",'2_all_summary'!P390)),4,3))</f>
        <v>4</v>
      </c>
      <c r="O391" s="49">
        <f>if(isnumber(search("Yes",'2_all_summary'!$E390)),if(isnumber(search("Yes",'2_all_summary'!Q390)),1,2),if(isnumber(search("No",'2_all_summary'!Q390)),4,3))</f>
        <v>4</v>
      </c>
      <c r="P391" s="49">
        <f>if(isnumber(search("Yes",'2_all_summary'!$E390)),if(isnumber(search("Yes",'2_all_summary'!R390)),1,2),if(isnumber(search("No",'2_all_summary'!R390)),4,3))</f>
        <v>4</v>
      </c>
      <c r="Q391" s="49">
        <f>if(isnumber(search("Yes",'2_all_summary'!$E390)),if(0&lt;'2_all_summary'!S390,1,2),if(0='2_all_summary'!S390,4,3))</f>
        <v>4</v>
      </c>
      <c r="R391" s="49">
        <f>if(isnumber(search("Yes",'2_all_summary'!$E390)),if(isnumber(search("Yes",'2_all_summary'!T390)),1,2),if(isnumber(search("No",'2_all_summary'!T390)),4,3))</f>
        <v>4</v>
      </c>
    </row>
    <row r="392">
      <c r="G392" s="49"/>
      <c r="H392" s="49" t="str">
        <f>'2_all_summary'!C391</f>
        <v>Emergence of co-management governance for Hawai'i coral reef fisheries</v>
      </c>
      <c r="I392" s="49" t="str">
        <f>'2_all_summary'!D391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Ãƒâ€šÃ‚Â© 2014 Elsevier Ltd.</v>
      </c>
      <c r="J392" s="49">
        <f>if(isnumber(search("Yes",'2_all_summary'!$E391)),if(isnumber(search("Yes",'2_all_summary'!L391)),1,2),if(isnumber(search("No",'2_all_summary'!L391)),4,3))</f>
        <v>4</v>
      </c>
      <c r="K392" s="49">
        <f>if(isnumber(search("Yes",'2_all_summary'!$E391)),if(isnumber(search("Yes",'2_all_summary'!M391)),1,2),if(isnumber(search("No",'2_all_summary'!M391)),4,3))</f>
        <v>4</v>
      </c>
      <c r="L392" s="49">
        <f>if(isnumber(search("Yes",'2_all_summary'!$E391)),if(isnumber(search("Yes",'2_all_summary'!N391)),1,2),if(isnumber(search("No",'2_all_summary'!N391)),4,3))</f>
        <v>4</v>
      </c>
      <c r="M392" s="49">
        <f>if(isnumber(search("Yes",'2_all_summary'!$E391)),if(0&lt;'2_all_summary'!O391,1,2),if(0='2_all_summary'!O391,4,3))</f>
        <v>4</v>
      </c>
      <c r="N392" s="49">
        <f>if(isnumber(search("Yes",'2_all_summary'!$E391)),if(isnumber(search("Yes",'2_all_summary'!P391)),1,2),if(isnumber(search("No",'2_all_summary'!P391)),4,3))</f>
        <v>4</v>
      </c>
      <c r="O392" s="49">
        <f>if(isnumber(search("Yes",'2_all_summary'!$E391)),if(isnumber(search("Yes",'2_all_summary'!Q391)),1,2),if(isnumber(search("No",'2_all_summary'!Q391)),4,3))</f>
        <v>4</v>
      </c>
      <c r="P392" s="49">
        <f>if(isnumber(search("Yes",'2_all_summary'!$E391)),if(isnumber(search("Yes",'2_all_summary'!R391)),1,2),if(isnumber(search("No",'2_all_summary'!R391)),4,3))</f>
        <v>4</v>
      </c>
      <c r="Q392" s="49">
        <f>if(isnumber(search("Yes",'2_all_summary'!$E391)),if(0&lt;'2_all_summary'!S391,1,2),if(0='2_all_summary'!S391,4,3))</f>
        <v>4</v>
      </c>
      <c r="R392" s="49">
        <f>if(isnumber(search("Yes",'2_all_summary'!$E391)),if(isnumber(search("Yes",'2_all_summary'!T391)),1,2),if(isnumber(search("No",'2_all_summary'!T391)),4,3))</f>
        <v>4</v>
      </c>
    </row>
    <row r="393">
      <c r="G393" s="49"/>
      <c r="H393" s="49" t="str">
        <f>'2_all_summary'!C392</f>
        <v>Emerging customs: Small-scale fishing practices in Aceh, Indonesia</v>
      </c>
      <c r="I393" s="49" t="str">
        <f>'2_all_summary'!D392</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Ãƒâ€šÃ‚Â© 2014 Elsevier Ltd.</v>
      </c>
      <c r="J393" s="49">
        <f>if(isnumber(search("Yes",'2_all_summary'!$E392)),if(isnumber(search("Yes",'2_all_summary'!L392)),1,2),if(isnumber(search("No",'2_all_summary'!L392)),4,3))</f>
        <v>4</v>
      </c>
      <c r="K393" s="49">
        <f>if(isnumber(search("Yes",'2_all_summary'!$E392)),if(isnumber(search("Yes",'2_all_summary'!M392)),1,2),if(isnumber(search("No",'2_all_summary'!M392)),4,3))</f>
        <v>4</v>
      </c>
      <c r="L393" s="49">
        <f>if(isnumber(search("Yes",'2_all_summary'!$E392)),if(isnumber(search("Yes",'2_all_summary'!N392)),1,2),if(isnumber(search("No",'2_all_summary'!N392)),4,3))</f>
        <v>4</v>
      </c>
      <c r="M393" s="49">
        <f>if(isnumber(search("Yes",'2_all_summary'!$E392)),if(0&lt;'2_all_summary'!O392,1,2),if(0='2_all_summary'!O392,4,3))</f>
        <v>4</v>
      </c>
      <c r="N393" s="49">
        <f>if(isnumber(search("Yes",'2_all_summary'!$E392)),if(isnumber(search("Yes",'2_all_summary'!P392)),1,2),if(isnumber(search("No",'2_all_summary'!P392)),4,3))</f>
        <v>4</v>
      </c>
      <c r="O393" s="49">
        <f>if(isnumber(search("Yes",'2_all_summary'!$E392)),if(isnumber(search("Yes",'2_all_summary'!Q392)),1,2),if(isnumber(search("No",'2_all_summary'!Q392)),4,3))</f>
        <v>4</v>
      </c>
      <c r="P393" s="49">
        <f>if(isnumber(search("Yes",'2_all_summary'!$E392)),if(isnumber(search("Yes",'2_all_summary'!R392)),1,2),if(isnumber(search("No",'2_all_summary'!R392)),4,3))</f>
        <v>4</v>
      </c>
      <c r="Q393" s="49">
        <f>if(isnumber(search("Yes",'2_all_summary'!$E392)),if(0&lt;'2_all_summary'!S392,1,2),if(0='2_all_summary'!S392,4,3))</f>
        <v>4</v>
      </c>
      <c r="R393" s="49">
        <f>if(isnumber(search("Yes",'2_all_summary'!$E392)),if(isnumber(search("Yes",'2_all_summary'!T392)),1,2),if(isnumber(search("No",'2_all_summary'!T392)),4,3))</f>
        <v>4</v>
      </c>
    </row>
    <row r="394">
      <c r="G394" s="49"/>
      <c r="H394" s="49" t="str">
        <f>'2_all_summary'!C393</f>
        <v>Employing CBPR to investigate function, utility, and longevity of household filters to improve potable water quality for indigenous peoples at Lake AtitlÃƒÆ’Ã‚Â¡n, Guatemala: a pilot study with San Pedro de La Laguna</v>
      </c>
      <c r="I394" s="49" t="str">
        <f>'2_all_summary'!D393</f>
        <v>Cyanobacterial blooms at Lake AtitlÃƒÆ’Ã‚Â¡n in Guatemala threaten and compromise the livelihood and health of local residents. Indigenous TzÃƒÂ¢Ã¢â€šÂ¬Ã¢â€žÂ¢utujil, Kaqchikel, and KÃƒÂ¢Ã¢â€šÂ¬Ã¢â€žÂ¢icheÃƒÂ¢Ã¢â€šÂ¬Ã¢â€žÂ¢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10Ãƒâ€šÃ‚Â Ãƒâ€šÃ‚Âµg/L in deionized water. Further studies are imperative to determine longevity of use in households and CBPR provides a powerful avenue to test efficacy of a possible intervention while engaging stakeholders and empowering community members with sustainable solutions. Ãƒâ€šÃ‚Â© 2016, Joint Center on Global Change and Earth System Science of the University of Maryland and Beijing Normal University and Springer-Verlag Berlin Heidelberg.</v>
      </c>
      <c r="J394" s="49">
        <f>if(isnumber(search("Yes",'2_all_summary'!$E393)),if(isnumber(search("Yes",'2_all_summary'!L393)),1,2),if(isnumber(search("No",'2_all_summary'!L393)),4,3))</f>
        <v>4</v>
      </c>
      <c r="K394" s="49">
        <f>if(isnumber(search("Yes",'2_all_summary'!$E393)),if(isnumber(search("Yes",'2_all_summary'!M393)),1,2),if(isnumber(search("No",'2_all_summary'!M393)),4,3))</f>
        <v>4</v>
      </c>
      <c r="L394" s="49">
        <f>if(isnumber(search("Yes",'2_all_summary'!$E393)),if(isnumber(search("Yes",'2_all_summary'!N393)),1,2),if(isnumber(search("No",'2_all_summary'!N393)),4,3))</f>
        <v>4</v>
      </c>
      <c r="M394" s="49">
        <f>if(isnumber(search("Yes",'2_all_summary'!$E393)),if(0&lt;'2_all_summary'!O393,1,2),if(0='2_all_summary'!O393,4,3))</f>
        <v>4</v>
      </c>
      <c r="N394" s="49">
        <f>if(isnumber(search("Yes",'2_all_summary'!$E393)),if(isnumber(search("Yes",'2_all_summary'!P393)),1,2),if(isnumber(search("No",'2_all_summary'!P393)),4,3))</f>
        <v>4</v>
      </c>
      <c r="O394" s="49">
        <f>if(isnumber(search("Yes",'2_all_summary'!$E393)),if(isnumber(search("Yes",'2_all_summary'!Q393)),1,2),if(isnumber(search("No",'2_all_summary'!Q393)),4,3))</f>
        <v>4</v>
      </c>
      <c r="P394" s="49">
        <f>if(isnumber(search("Yes",'2_all_summary'!$E393)),if(isnumber(search("Yes",'2_all_summary'!R393)),1,2),if(isnumber(search("No",'2_all_summary'!R393)),4,3))</f>
        <v>4</v>
      </c>
      <c r="Q394" s="49">
        <f>if(isnumber(search("Yes",'2_all_summary'!$E393)),if(0&lt;'2_all_summary'!S393,1,2),if(0='2_all_summary'!S393,4,3))</f>
        <v>4</v>
      </c>
      <c r="R394" s="49">
        <f>if(isnumber(search("Yes",'2_all_summary'!$E393)),if(isnumber(search("Yes",'2_all_summary'!T393)),1,2),if(isnumber(search("No",'2_all_summary'!T393)),4,3))</f>
        <v>4</v>
      </c>
    </row>
    <row r="395">
      <c r="G395" s="49"/>
      <c r="H395" s="49" t="str">
        <f>'2_all_summary'!C394</f>
        <v>Empowering Indigenous agency through community-driven collaborative management to achieve effective conservation: Hawai'i as an example</v>
      </c>
      <c r="I395" s="49" t="str">
        <f>'2_all_summary'!D394</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kua'Ãƒâ€žÃ‚Â_x0081_ina, hoa'Ãƒâ€žÃ‚Â_x0081_ina, and the interrelated values of aloha 'Ãƒâ€žÃ‚Â_x0081_ina, mÃƒâ€žÃ‚Â_x0081_lama 'Ãƒâ€žÃ‚Â_x0081_ina, and kia'i 'Ãƒâ€žÃ‚Â_x0081_ina.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Ãƒâ€šÃ‚Â© 2021 Journal Compilation</v>
      </c>
      <c r="J395" s="49">
        <f>if(isnumber(search("Yes",'2_all_summary'!$E394)),if(isnumber(search("Yes",'2_all_summary'!L394)),1,2),if(isnumber(search("No",'2_all_summary'!L394)),4,3))</f>
        <v>4</v>
      </c>
      <c r="K395" s="49">
        <f>if(isnumber(search("Yes",'2_all_summary'!$E394)),if(isnumber(search("Yes",'2_all_summary'!M394)),1,2),if(isnumber(search("No",'2_all_summary'!M394)),4,3))</f>
        <v>4</v>
      </c>
      <c r="L395" s="49">
        <f>if(isnumber(search("Yes",'2_all_summary'!$E394)),if(isnumber(search("Yes",'2_all_summary'!N394)),1,2),if(isnumber(search("No",'2_all_summary'!N394)),4,3))</f>
        <v>4</v>
      </c>
      <c r="M395" s="49">
        <f>if(isnumber(search("Yes",'2_all_summary'!$E394)),if(0&lt;'2_all_summary'!O394,1,2),if(0='2_all_summary'!O394,4,3))</f>
        <v>4</v>
      </c>
      <c r="N395" s="49">
        <f>if(isnumber(search("Yes",'2_all_summary'!$E394)),if(isnumber(search("Yes",'2_all_summary'!P394)),1,2),if(isnumber(search("No",'2_all_summary'!P394)),4,3))</f>
        <v>4</v>
      </c>
      <c r="O395" s="49">
        <f>if(isnumber(search("Yes",'2_all_summary'!$E394)),if(isnumber(search("Yes",'2_all_summary'!Q394)),1,2),if(isnumber(search("No",'2_all_summary'!Q394)),4,3))</f>
        <v>4</v>
      </c>
      <c r="P395" s="49">
        <f>if(isnumber(search("Yes",'2_all_summary'!$E394)),if(isnumber(search("Yes",'2_all_summary'!R394)),1,2),if(isnumber(search("No",'2_all_summary'!R394)),4,3))</f>
        <v>4</v>
      </c>
      <c r="Q395" s="49">
        <f>if(isnumber(search("Yes",'2_all_summary'!$E394)),if(0&lt;'2_all_summary'!S394,1,2),if(0='2_all_summary'!S394,4,3))</f>
        <v>4</v>
      </c>
      <c r="R395" s="49">
        <f>if(isnumber(search("Yes",'2_all_summary'!$E394)),if(isnumber(search("Yes",'2_all_summary'!T394)),1,2),if(isnumber(search("No",'2_all_summary'!T394)),4,3))</f>
        <v>4</v>
      </c>
    </row>
    <row r="396">
      <c r="G396" s="49"/>
      <c r="H396" s="49" t="str">
        <f>'2_all_summary'!C395</f>
        <v>Empowering small-scale, community-based fisheries through a food systems framework</v>
      </c>
      <c r="I396" s="49" t="str">
        <f>'2_all_summary'!D395</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Ãƒâ€šÃ‚Â© 2020 Elsevier Ltd</v>
      </c>
      <c r="J396" s="49">
        <f>if(isnumber(search("Yes",'2_all_summary'!$E395)),if(isnumber(search("Yes",'2_all_summary'!L395)),1,2),if(isnumber(search("No",'2_all_summary'!L395)),4,3))</f>
        <v>4</v>
      </c>
      <c r="K396" s="49">
        <f>if(isnumber(search("Yes",'2_all_summary'!$E395)),if(isnumber(search("Yes",'2_all_summary'!M395)),1,2),if(isnumber(search("No",'2_all_summary'!M395)),4,3))</f>
        <v>4</v>
      </c>
      <c r="L396" s="49">
        <f>if(isnumber(search("Yes",'2_all_summary'!$E395)),if(isnumber(search("Yes",'2_all_summary'!N395)),1,2),if(isnumber(search("No",'2_all_summary'!N395)),4,3))</f>
        <v>4</v>
      </c>
      <c r="M396" s="49">
        <f>if(isnumber(search("Yes",'2_all_summary'!$E395)),if(0&lt;'2_all_summary'!O395,1,2),if(0='2_all_summary'!O395,4,3))</f>
        <v>4</v>
      </c>
      <c r="N396" s="49">
        <f>if(isnumber(search("Yes",'2_all_summary'!$E395)),if(isnumber(search("Yes",'2_all_summary'!P395)),1,2),if(isnumber(search("No",'2_all_summary'!P395)),4,3))</f>
        <v>4</v>
      </c>
      <c r="O396" s="49">
        <f>if(isnumber(search("Yes",'2_all_summary'!$E395)),if(isnumber(search("Yes",'2_all_summary'!Q395)),1,2),if(isnumber(search("No",'2_all_summary'!Q395)),4,3))</f>
        <v>4</v>
      </c>
      <c r="P396" s="49">
        <f>if(isnumber(search("Yes",'2_all_summary'!$E395)),if(isnumber(search("Yes",'2_all_summary'!R395)),1,2),if(isnumber(search("No",'2_all_summary'!R395)),4,3))</f>
        <v>4</v>
      </c>
      <c r="Q396" s="49">
        <f>if(isnumber(search("Yes",'2_all_summary'!$E395)),if(0&lt;'2_all_summary'!S395,1,2),if(0='2_all_summary'!S395,4,3))</f>
        <v>4</v>
      </c>
      <c r="R396" s="49">
        <f>if(isnumber(search("Yes",'2_all_summary'!$E395)),if(isnumber(search("Yes",'2_all_summary'!T395)),1,2),if(isnumber(search("No",'2_all_summary'!T395)),4,3))</f>
        <v>4</v>
      </c>
    </row>
    <row r="397">
      <c r="G397" s="49"/>
      <c r="H397" s="49" t="str">
        <f>'2_all_summary'!C396</f>
        <v>Empowerment and institutions: Managing fisheries in Uganda</v>
      </c>
      <c r="I397" s="49" t="str">
        <f>'2_all_summary'!D396</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Ãƒâ€šÃ‚Â© 2006 Elsevier Ltd. All rights reserved.</v>
      </c>
      <c r="J397" s="49">
        <f>if(isnumber(search("Yes",'2_all_summary'!$E396)),if(isnumber(search("Yes",'2_all_summary'!L396)),1,2),if(isnumber(search("No",'2_all_summary'!L396)),4,3))</f>
        <v>4</v>
      </c>
      <c r="K397" s="49">
        <f>if(isnumber(search("Yes",'2_all_summary'!$E396)),if(isnumber(search("Yes",'2_all_summary'!M396)),1,2),if(isnumber(search("No",'2_all_summary'!M396)),4,3))</f>
        <v>4</v>
      </c>
      <c r="L397" s="49">
        <f>if(isnumber(search("Yes",'2_all_summary'!$E396)),if(isnumber(search("Yes",'2_all_summary'!N396)),1,2),if(isnumber(search("No",'2_all_summary'!N396)),4,3))</f>
        <v>4</v>
      </c>
      <c r="M397" s="49">
        <f>if(isnumber(search("Yes",'2_all_summary'!$E396)),if(0&lt;'2_all_summary'!O396,1,2),if(0='2_all_summary'!O396,4,3))</f>
        <v>4</v>
      </c>
      <c r="N397" s="49">
        <f>if(isnumber(search("Yes",'2_all_summary'!$E396)),if(isnumber(search("Yes",'2_all_summary'!P396)),1,2),if(isnumber(search("No",'2_all_summary'!P396)),4,3))</f>
        <v>4</v>
      </c>
      <c r="O397" s="49">
        <f>if(isnumber(search("Yes",'2_all_summary'!$E396)),if(isnumber(search("Yes",'2_all_summary'!Q396)),1,2),if(isnumber(search("No",'2_all_summary'!Q396)),4,3))</f>
        <v>4</v>
      </c>
      <c r="P397" s="49">
        <f>if(isnumber(search("Yes",'2_all_summary'!$E396)),if(isnumber(search("Yes",'2_all_summary'!R396)),1,2),if(isnumber(search("No",'2_all_summary'!R396)),4,3))</f>
        <v>4</v>
      </c>
      <c r="Q397" s="49">
        <f>if(isnumber(search("Yes",'2_all_summary'!$E396)),if(0&lt;'2_all_summary'!S396,1,2),if(0='2_all_summary'!S396,4,3))</f>
        <v>4</v>
      </c>
      <c r="R397" s="49">
        <f>if(isnumber(search("Yes",'2_all_summary'!$E396)),if(isnumber(search("Yes",'2_all_summary'!T396)),1,2),if(isnumber(search("No",'2_all_summary'!T396)),4,3))</f>
        <v>4</v>
      </c>
    </row>
    <row r="398">
      <c r="G398" s="49"/>
      <c r="H398" s="49" t="str">
        <f>'2_all_summary'!C397</f>
        <v>Enabling conditions for community-based comanagement of marine protected areas in the United States</v>
      </c>
      <c r="I398" s="49" t="str">
        <f>'2_all_summary'!D397</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HawaiÃƒÂ¢Ã¢â€šÂ¬Ã‹Å“i,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ÃƒÂ¢Ã¢â€šÂ¬Ã¢â‚¬Å“ an opportunity for negotiation, a legally mandated or brokered incentive, a willingness by local users to contribute, and leadership. Four more enabling conditions emerged from this study ÃƒÂ¢Ã¢â€šÂ¬Ã¢â‚¬Å“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Ãƒâ€šÃ‚Â© 2020 The Authors</v>
      </c>
      <c r="J398" s="49">
        <f>if(isnumber(search("Yes",'2_all_summary'!$E397)),if(isnumber(search("Yes",'2_all_summary'!L397)),1,2),if(isnumber(search("No",'2_all_summary'!L397)),4,3))</f>
        <v>4</v>
      </c>
      <c r="K398" s="49">
        <f>if(isnumber(search("Yes",'2_all_summary'!$E397)),if(isnumber(search("Yes",'2_all_summary'!M397)),1,2),if(isnumber(search("No",'2_all_summary'!M397)),4,3))</f>
        <v>4</v>
      </c>
      <c r="L398" s="49">
        <f>if(isnumber(search("Yes",'2_all_summary'!$E397)),if(isnumber(search("Yes",'2_all_summary'!N397)),1,2),if(isnumber(search("No",'2_all_summary'!N397)),4,3))</f>
        <v>4</v>
      </c>
      <c r="M398" s="49">
        <f>if(isnumber(search("Yes",'2_all_summary'!$E397)),if(0&lt;'2_all_summary'!O397,1,2),if(0='2_all_summary'!O397,4,3))</f>
        <v>4</v>
      </c>
      <c r="N398" s="49">
        <f>if(isnumber(search("Yes",'2_all_summary'!$E397)),if(isnumber(search("Yes",'2_all_summary'!P397)),1,2),if(isnumber(search("No",'2_all_summary'!P397)),4,3))</f>
        <v>4</v>
      </c>
      <c r="O398" s="49">
        <f>if(isnumber(search("Yes",'2_all_summary'!$E397)),if(isnumber(search("Yes",'2_all_summary'!Q397)),1,2),if(isnumber(search("No",'2_all_summary'!Q397)),4,3))</f>
        <v>4</v>
      </c>
      <c r="P398" s="49">
        <f>if(isnumber(search("Yes",'2_all_summary'!$E397)),if(isnumber(search("Yes",'2_all_summary'!R397)),1,2),if(isnumber(search("No",'2_all_summary'!R397)),4,3))</f>
        <v>4</v>
      </c>
      <c r="Q398" s="49">
        <f>if(isnumber(search("Yes",'2_all_summary'!$E397)),if(0&lt;'2_all_summary'!S397,1,2),if(0='2_all_summary'!S397,4,3))</f>
        <v>4</v>
      </c>
      <c r="R398" s="49">
        <f>if(isnumber(search("Yes",'2_all_summary'!$E397)),if(isnumber(search("Yes",'2_all_summary'!T397)),1,2),if(isnumber(search("No",'2_all_summary'!T397)),4,3))</f>
        <v>4</v>
      </c>
    </row>
    <row r="399">
      <c r="G399" s="49"/>
      <c r="H399" s="49" t="str">
        <f>'2_all_summary'!C398</f>
        <v>End-To-End Models for the Analysis of Marine Ecosystems: Challenges, Issues, and Next Steps</v>
      </c>
      <c r="I399" s="49" t="str">
        <f>'2_all_summary'!D398</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Ãƒâ€šÃ‚Â© American Fisheries Society 2010.</v>
      </c>
      <c r="J399" s="49">
        <f>if(isnumber(search("Yes",'2_all_summary'!$E398)),if(isnumber(search("Yes",'2_all_summary'!L398)),1,2),if(isnumber(search("No",'2_all_summary'!L398)),4,3))</f>
        <v>4</v>
      </c>
      <c r="K399" s="49">
        <f>if(isnumber(search("Yes",'2_all_summary'!$E398)),if(isnumber(search("Yes",'2_all_summary'!M398)),1,2),if(isnumber(search("No",'2_all_summary'!M398)),4,3))</f>
        <v>4</v>
      </c>
      <c r="L399" s="49">
        <f>if(isnumber(search("Yes",'2_all_summary'!$E398)),if(isnumber(search("Yes",'2_all_summary'!N398)),1,2),if(isnumber(search("No",'2_all_summary'!N398)),4,3))</f>
        <v>4</v>
      </c>
      <c r="M399" s="49">
        <f>if(isnumber(search("Yes",'2_all_summary'!$E398)),if(0&lt;'2_all_summary'!O398,1,2),if(0='2_all_summary'!O398,4,3))</f>
        <v>4</v>
      </c>
      <c r="N399" s="49">
        <f>if(isnumber(search("Yes",'2_all_summary'!$E398)),if(isnumber(search("Yes",'2_all_summary'!P398)),1,2),if(isnumber(search("No",'2_all_summary'!P398)),4,3))</f>
        <v>4</v>
      </c>
      <c r="O399" s="49">
        <f>if(isnumber(search("Yes",'2_all_summary'!$E398)),if(isnumber(search("Yes",'2_all_summary'!Q398)),1,2),if(isnumber(search("No",'2_all_summary'!Q398)),4,3))</f>
        <v>4</v>
      </c>
      <c r="P399" s="49">
        <f>if(isnumber(search("Yes",'2_all_summary'!$E398)),if(isnumber(search("Yes",'2_all_summary'!R398)),1,2),if(isnumber(search("No",'2_all_summary'!R398)),4,3))</f>
        <v>4</v>
      </c>
      <c r="Q399" s="49">
        <f>if(isnumber(search("Yes",'2_all_summary'!$E398)),if(0&lt;'2_all_summary'!S398,1,2),if(0='2_all_summary'!S398,4,3))</f>
        <v>4</v>
      </c>
      <c r="R399" s="49">
        <f>if(isnumber(search("Yes",'2_all_summary'!$E398)),if(isnumber(search("Yes",'2_all_summary'!T398)),1,2),if(isnumber(search("No",'2_all_summary'!T398)),4,3))</f>
        <v>4</v>
      </c>
    </row>
    <row r="400">
      <c r="G400" s="49"/>
      <c r="H400" s="49" t="str">
        <f>'2_all_summary'!C399</f>
        <v>Engaging Fisherfolk Organizations in Conservation-Based Alternative Livelihoods and Conservation of the Habitats of Irrawaddy Dolphins in Negros Occidental</v>
      </c>
      <c r="I400" s="49" t="str">
        <f>'2_all_summary'!D399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Ãƒâ€šÃ‚Â© 2022 The authors. Published by the National Fisheries Research and Development Institute.</v>
      </c>
      <c r="J400" s="49">
        <f>if(isnumber(search("Yes",'2_all_summary'!$E399)),if(isnumber(search("Yes",'2_all_summary'!L399)),1,2),if(isnumber(search("No",'2_all_summary'!L399)),4,3))</f>
        <v>4</v>
      </c>
      <c r="K400" s="49">
        <f>if(isnumber(search("Yes",'2_all_summary'!$E399)),if(isnumber(search("Yes",'2_all_summary'!M399)),1,2),if(isnumber(search("No",'2_all_summary'!M399)),4,3))</f>
        <v>4</v>
      </c>
      <c r="L400" s="49">
        <f>if(isnumber(search("Yes",'2_all_summary'!$E399)),if(isnumber(search("Yes",'2_all_summary'!N399)),1,2),if(isnumber(search("No",'2_all_summary'!N399)),4,3))</f>
        <v>4</v>
      </c>
      <c r="M400" s="49">
        <f>if(isnumber(search("Yes",'2_all_summary'!$E399)),if(0&lt;'2_all_summary'!O399,1,2),if(0='2_all_summary'!O399,4,3))</f>
        <v>4</v>
      </c>
      <c r="N400" s="49">
        <f>if(isnumber(search("Yes",'2_all_summary'!$E399)),if(isnumber(search("Yes",'2_all_summary'!P399)),1,2),if(isnumber(search("No",'2_all_summary'!P399)),4,3))</f>
        <v>4</v>
      </c>
      <c r="O400" s="49">
        <f>if(isnumber(search("Yes",'2_all_summary'!$E399)),if(isnumber(search("Yes",'2_all_summary'!Q399)),1,2),if(isnumber(search("No",'2_all_summary'!Q399)),4,3))</f>
        <v>4</v>
      </c>
      <c r="P400" s="49">
        <f>if(isnumber(search("Yes",'2_all_summary'!$E399)),if(isnumber(search("Yes",'2_all_summary'!R399)),1,2),if(isnumber(search("No",'2_all_summary'!R399)),4,3))</f>
        <v>4</v>
      </c>
      <c r="Q400" s="49">
        <f>if(isnumber(search("Yes",'2_all_summary'!$E399)),if(0&lt;'2_all_summary'!S399,1,2),if(0='2_all_summary'!S399,4,3))</f>
        <v>4</v>
      </c>
      <c r="R400" s="49">
        <f>if(isnumber(search("Yes",'2_all_summary'!$E399)),if(isnumber(search("Yes",'2_all_summary'!T399)),1,2),if(isnumber(search("No",'2_all_summary'!T399)),4,3))</f>
        <v>4</v>
      </c>
    </row>
    <row r="401">
      <c r="G401" s="49"/>
      <c r="H401" s="49" t="str">
        <f>'2_all_summary'!C400</f>
        <v>Engaging local communities in wildlife management area planning: An evaluation of the Lake Ontario Islands search conference</v>
      </c>
      <c r="I401" s="49" t="str">
        <f>'2_all_summary'!D400</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01" s="49">
        <f>if(isnumber(search("Yes",'2_all_summary'!$E400)),if(isnumber(search("Yes",'2_all_summary'!L400)),1,2),if(isnumber(search("No",'2_all_summary'!L400)),4,3))</f>
        <v>4</v>
      </c>
      <c r="K401" s="49">
        <f>if(isnumber(search("Yes",'2_all_summary'!$E400)),if(isnumber(search("Yes",'2_all_summary'!M400)),1,2),if(isnumber(search("No",'2_all_summary'!M400)),4,3))</f>
        <v>4</v>
      </c>
      <c r="L401" s="49">
        <f>if(isnumber(search("Yes",'2_all_summary'!$E400)),if(isnumber(search("Yes",'2_all_summary'!N400)),1,2),if(isnumber(search("No",'2_all_summary'!N400)),4,3))</f>
        <v>4</v>
      </c>
      <c r="M401" s="49">
        <f>if(isnumber(search("Yes",'2_all_summary'!$E400)),if(0&lt;'2_all_summary'!O400,1,2),if(0='2_all_summary'!O400,4,3))</f>
        <v>4</v>
      </c>
      <c r="N401" s="49">
        <f>if(isnumber(search("Yes",'2_all_summary'!$E400)),if(isnumber(search("Yes",'2_all_summary'!P400)),1,2),if(isnumber(search("No",'2_all_summary'!P400)),4,3))</f>
        <v>4</v>
      </c>
      <c r="O401" s="49">
        <f>if(isnumber(search("Yes",'2_all_summary'!$E400)),if(isnumber(search("Yes",'2_all_summary'!Q400)),1,2),if(isnumber(search("No",'2_all_summary'!Q400)),4,3))</f>
        <v>4</v>
      </c>
      <c r="P401" s="49">
        <f>if(isnumber(search("Yes",'2_all_summary'!$E400)),if(isnumber(search("Yes",'2_all_summary'!R400)),1,2),if(isnumber(search("No",'2_all_summary'!R400)),4,3))</f>
        <v>4</v>
      </c>
      <c r="Q401" s="49">
        <f>if(isnumber(search("Yes",'2_all_summary'!$E400)),if(0&lt;'2_all_summary'!S400,1,2),if(0='2_all_summary'!S400,4,3))</f>
        <v>4</v>
      </c>
      <c r="R401" s="49">
        <f>if(isnumber(search("Yes",'2_all_summary'!$E400)),if(isnumber(search("Yes",'2_all_summary'!T400)),1,2),if(isnumber(search("No",'2_all_summary'!T400)),4,3))</f>
        <v>4</v>
      </c>
    </row>
    <row r="402">
      <c r="G402" s="49"/>
      <c r="H402" s="49" t="str">
        <f>'2_all_summary'!C401</f>
        <v>Enhanching small-scale community for coastal management in Puntondo Bay, Indonesia</v>
      </c>
      <c r="I402" s="49" t="str">
        <f>'2_all_summary'!D401</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Ãƒâ€šÃ‚Â© Published under licence by IOP Publishing Ltd.</v>
      </c>
      <c r="J402" s="49">
        <f>if(isnumber(search("Yes",'2_all_summary'!$E401)),if(isnumber(search("Yes",'2_all_summary'!L401)),1,2),if(isnumber(search("No",'2_all_summary'!L401)),4,3))</f>
        <v>4</v>
      </c>
      <c r="K402" s="49">
        <f>if(isnumber(search("Yes",'2_all_summary'!$E401)),if(isnumber(search("Yes",'2_all_summary'!M401)),1,2),if(isnumber(search("No",'2_all_summary'!M401)),4,3))</f>
        <v>4</v>
      </c>
      <c r="L402" s="49">
        <f>if(isnumber(search("Yes",'2_all_summary'!$E401)),if(isnumber(search("Yes",'2_all_summary'!N401)),1,2),if(isnumber(search("No",'2_all_summary'!N401)),4,3))</f>
        <v>4</v>
      </c>
      <c r="M402" s="49">
        <f>if(isnumber(search("Yes",'2_all_summary'!$E401)),if(0&lt;'2_all_summary'!O401,1,2),if(0='2_all_summary'!O401,4,3))</f>
        <v>4</v>
      </c>
      <c r="N402" s="49">
        <f>if(isnumber(search("Yes",'2_all_summary'!$E401)),if(isnumber(search("Yes",'2_all_summary'!P401)),1,2),if(isnumber(search("No",'2_all_summary'!P401)),4,3))</f>
        <v>4</v>
      </c>
      <c r="O402" s="49">
        <f>if(isnumber(search("Yes",'2_all_summary'!$E401)),if(isnumber(search("Yes",'2_all_summary'!Q401)),1,2),if(isnumber(search("No",'2_all_summary'!Q401)),4,3))</f>
        <v>4</v>
      </c>
      <c r="P402" s="49">
        <f>if(isnumber(search("Yes",'2_all_summary'!$E401)),if(isnumber(search("Yes",'2_all_summary'!R401)),1,2),if(isnumber(search("No",'2_all_summary'!R401)),4,3))</f>
        <v>4</v>
      </c>
      <c r="Q402" s="49">
        <f>if(isnumber(search("Yes",'2_all_summary'!$E401)),if(0&lt;'2_all_summary'!S401,1,2),if(0='2_all_summary'!S401,4,3))</f>
        <v>4</v>
      </c>
      <c r="R402" s="49">
        <f>if(isnumber(search("Yes",'2_all_summary'!$E401)),if(isnumber(search("Yes",'2_all_summary'!T401)),1,2),if(isnumber(search("No",'2_all_summary'!T401)),4,3))</f>
        <v>4</v>
      </c>
    </row>
    <row r="403">
      <c r="G403" s="49"/>
      <c r="H403" s="49" t="str">
        <f>'2_all_summary'!C402</f>
        <v>Enhancing community empowerment through participatory fisheries research</v>
      </c>
      <c r="I403" s="49" t="str">
        <f>'2_all_summary'!D402</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Ãƒâ€šÃ‚Â© 2008 Elsevier Ltd. All rights reserved.</v>
      </c>
      <c r="J403" s="49">
        <f>if(isnumber(search("Yes",'2_all_summary'!$E402)),if(isnumber(search("Yes",'2_all_summary'!L402)),1,2),if(isnumber(search("No",'2_all_summary'!L402)),4,3))</f>
        <v>4</v>
      </c>
      <c r="K403" s="49">
        <f>if(isnumber(search("Yes",'2_all_summary'!$E402)),if(isnumber(search("Yes",'2_all_summary'!M402)),1,2),if(isnumber(search("No",'2_all_summary'!M402)),4,3))</f>
        <v>4</v>
      </c>
      <c r="L403" s="49">
        <f>if(isnumber(search("Yes",'2_all_summary'!$E402)),if(isnumber(search("Yes",'2_all_summary'!N402)),1,2),if(isnumber(search("No",'2_all_summary'!N402)),4,3))</f>
        <v>4</v>
      </c>
      <c r="M403" s="49">
        <f>if(isnumber(search("Yes",'2_all_summary'!$E402)),if(0&lt;'2_all_summary'!O402,1,2),if(0='2_all_summary'!O402,4,3))</f>
        <v>4</v>
      </c>
      <c r="N403" s="49">
        <f>if(isnumber(search("Yes",'2_all_summary'!$E402)),if(isnumber(search("Yes",'2_all_summary'!P402)),1,2),if(isnumber(search("No",'2_all_summary'!P402)),4,3))</f>
        <v>4</v>
      </c>
      <c r="O403" s="49">
        <f>if(isnumber(search("Yes",'2_all_summary'!$E402)),if(isnumber(search("Yes",'2_all_summary'!Q402)),1,2),if(isnumber(search("No",'2_all_summary'!Q402)),4,3))</f>
        <v>4</v>
      </c>
      <c r="P403" s="49">
        <f>if(isnumber(search("Yes",'2_all_summary'!$E402)),if(isnumber(search("Yes",'2_all_summary'!R402)),1,2),if(isnumber(search("No",'2_all_summary'!R402)),4,3))</f>
        <v>4</v>
      </c>
      <c r="Q403" s="49">
        <f>if(isnumber(search("Yes",'2_all_summary'!$E402)),if(0&lt;'2_all_summary'!S402,1,2),if(0='2_all_summary'!S402,4,3))</f>
        <v>4</v>
      </c>
      <c r="R403" s="49">
        <f>if(isnumber(search("Yes",'2_all_summary'!$E402)),if(isnumber(search("Yes",'2_all_summary'!T402)),1,2),if(isnumber(search("No",'2_all_summary'!T402)),4,3))</f>
        <v>4</v>
      </c>
    </row>
    <row r="404">
      <c r="G404" s="49"/>
      <c r="H404" s="49" t="str">
        <f>'2_all_summary'!C403</f>
        <v>Enhancing rural farmer income through fish production: Secondary use of water resources in Sri Lanka and elsewhere</v>
      </c>
      <c r="I404" s="49" t="str">
        <f>'2_all_summary'!D403</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Ãƒâ€šÃ‚Â© 2010 Springer Science+Business Media B.V.</v>
      </c>
      <c r="J404" s="49">
        <f>if(isnumber(search("Yes",'2_all_summary'!$E403)),if(isnumber(search("Yes",'2_all_summary'!L403)),1,2),if(isnumber(search("No",'2_all_summary'!L403)),4,3))</f>
        <v>4</v>
      </c>
      <c r="K404" s="49">
        <f>if(isnumber(search("Yes",'2_all_summary'!$E403)),if(isnumber(search("Yes",'2_all_summary'!M403)),1,2),if(isnumber(search("No",'2_all_summary'!M403)),4,3))</f>
        <v>4</v>
      </c>
      <c r="L404" s="49">
        <f>if(isnumber(search("Yes",'2_all_summary'!$E403)),if(isnumber(search("Yes",'2_all_summary'!N403)),1,2),if(isnumber(search("No",'2_all_summary'!N403)),4,3))</f>
        <v>4</v>
      </c>
      <c r="M404" s="49">
        <f>if(isnumber(search("Yes",'2_all_summary'!$E403)),if(0&lt;'2_all_summary'!O403,1,2),if(0='2_all_summary'!O403,4,3))</f>
        <v>4</v>
      </c>
      <c r="N404" s="49">
        <f>if(isnumber(search("Yes",'2_all_summary'!$E403)),if(isnumber(search("Yes",'2_all_summary'!P403)),1,2),if(isnumber(search("No",'2_all_summary'!P403)),4,3))</f>
        <v>4</v>
      </c>
      <c r="O404" s="49">
        <f>if(isnumber(search("Yes",'2_all_summary'!$E403)),if(isnumber(search("Yes",'2_all_summary'!Q403)),1,2),if(isnumber(search("No",'2_all_summary'!Q403)),4,3))</f>
        <v>4</v>
      </c>
      <c r="P404" s="49">
        <f>if(isnumber(search("Yes",'2_all_summary'!$E403)),if(isnumber(search("Yes",'2_all_summary'!R403)),1,2),if(isnumber(search("No",'2_all_summary'!R403)),4,3))</f>
        <v>4</v>
      </c>
      <c r="Q404" s="49">
        <f>if(isnumber(search("Yes",'2_all_summary'!$E403)),if(0&lt;'2_all_summary'!S403,1,2),if(0='2_all_summary'!S403,4,3))</f>
        <v>4</v>
      </c>
      <c r="R404" s="49">
        <f>if(isnumber(search("Yes",'2_all_summary'!$E403)),if(isnumber(search("Yes",'2_all_summary'!T403)),1,2),if(isnumber(search("No",'2_all_summary'!T403)),4,3))</f>
        <v>4</v>
      </c>
    </row>
    <row r="405">
      <c r="G405" s="49"/>
      <c r="H405" s="49" t="str">
        <f>'2_all_summary'!C404</f>
        <v>Enhancing science and technology through coastal damage management model</v>
      </c>
      <c r="I405" s="49" t="str">
        <f>'2_all_summary'!D404</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Ãƒâ€šÃ‚Â© 2019, Institute of Advanced Scientific Research, Inc.. All rights reserved.</v>
      </c>
      <c r="J405" s="49">
        <f>if(isnumber(search("Yes",'2_all_summary'!$E404)),if(isnumber(search("Yes",'2_all_summary'!L404)),1,2),if(isnumber(search("No",'2_all_summary'!L404)),4,3))</f>
        <v>4</v>
      </c>
      <c r="K405" s="49">
        <f>if(isnumber(search("Yes",'2_all_summary'!$E404)),if(isnumber(search("Yes",'2_all_summary'!M404)),1,2),if(isnumber(search("No",'2_all_summary'!M404)),4,3))</f>
        <v>4</v>
      </c>
      <c r="L405" s="49">
        <f>if(isnumber(search("Yes",'2_all_summary'!$E404)),if(isnumber(search("Yes",'2_all_summary'!N404)),1,2),if(isnumber(search("No",'2_all_summary'!N404)),4,3))</f>
        <v>4</v>
      </c>
      <c r="M405" s="49">
        <f>if(isnumber(search("Yes",'2_all_summary'!$E404)),if(0&lt;'2_all_summary'!O404,1,2),if(0='2_all_summary'!O404,4,3))</f>
        <v>4</v>
      </c>
      <c r="N405" s="49">
        <f>if(isnumber(search("Yes",'2_all_summary'!$E404)),if(isnumber(search("Yes",'2_all_summary'!P404)),1,2),if(isnumber(search("No",'2_all_summary'!P404)),4,3))</f>
        <v>4</v>
      </c>
      <c r="O405" s="49">
        <f>if(isnumber(search("Yes",'2_all_summary'!$E404)),if(isnumber(search("Yes",'2_all_summary'!Q404)),1,2),if(isnumber(search("No",'2_all_summary'!Q404)),4,3))</f>
        <v>4</v>
      </c>
      <c r="P405" s="49">
        <f>if(isnumber(search("Yes",'2_all_summary'!$E404)),if(isnumber(search("Yes",'2_all_summary'!R404)),1,2),if(isnumber(search("No",'2_all_summary'!R404)),4,3))</f>
        <v>4</v>
      </c>
      <c r="Q405" s="49">
        <f>if(isnumber(search("Yes",'2_all_summary'!$E404)),if(0&lt;'2_all_summary'!S404,1,2),if(0='2_all_summary'!S404,4,3))</f>
        <v>4</v>
      </c>
      <c r="R405" s="49">
        <f>if(isnumber(search("Yes",'2_all_summary'!$E404)),if(isnumber(search("Yes",'2_all_summary'!T404)),1,2),if(isnumber(search("No",'2_all_summary'!T404)),4,3))</f>
        <v>4</v>
      </c>
    </row>
    <row r="406">
      <c r="G406" s="49"/>
      <c r="H406" s="49" t="str">
        <f>'2_all_summary'!C405</f>
        <v>Enhancing small-scale fisheries management through community engagement and multi-community partnerships: Comoros case study</v>
      </c>
      <c r="I406" s="49" t="str">
        <f>'2_all_summary'!D405</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Ãƒâ€šÃ‚Â© 2015 Elsevier Ltd.</v>
      </c>
      <c r="J406" s="49">
        <f>if(isnumber(search("Yes",'2_all_summary'!$E405)),if(isnumber(search("Yes",'2_all_summary'!L405)),1,2),if(isnumber(search("No",'2_all_summary'!L405)),4,3))</f>
        <v>4</v>
      </c>
      <c r="K406" s="49">
        <f>if(isnumber(search("Yes",'2_all_summary'!$E405)),if(isnumber(search("Yes",'2_all_summary'!M405)),1,2),if(isnumber(search("No",'2_all_summary'!M405)),4,3))</f>
        <v>4</v>
      </c>
      <c r="L406" s="49">
        <f>if(isnumber(search("Yes",'2_all_summary'!$E405)),if(isnumber(search("Yes",'2_all_summary'!N405)),1,2),if(isnumber(search("No",'2_all_summary'!N405)),4,3))</f>
        <v>4</v>
      </c>
      <c r="M406" s="49">
        <f>if(isnumber(search("Yes",'2_all_summary'!$E405)),if(0&lt;'2_all_summary'!O405,1,2),if(0='2_all_summary'!O405,4,3))</f>
        <v>4</v>
      </c>
      <c r="N406" s="49">
        <f>if(isnumber(search("Yes",'2_all_summary'!$E405)),if(isnumber(search("Yes",'2_all_summary'!P405)),1,2),if(isnumber(search("No",'2_all_summary'!P405)),4,3))</f>
        <v>4</v>
      </c>
      <c r="O406" s="49">
        <f>if(isnumber(search("Yes",'2_all_summary'!$E405)),if(isnumber(search("Yes",'2_all_summary'!Q405)),1,2),if(isnumber(search("No",'2_all_summary'!Q405)),4,3))</f>
        <v>4</v>
      </c>
      <c r="P406" s="49">
        <f>if(isnumber(search("Yes",'2_all_summary'!$E405)),if(isnumber(search("Yes",'2_all_summary'!R405)),1,2),if(isnumber(search("No",'2_all_summary'!R405)),4,3))</f>
        <v>4</v>
      </c>
      <c r="Q406" s="49">
        <f>if(isnumber(search("Yes",'2_all_summary'!$E405)),if(0&lt;'2_all_summary'!S405,1,2),if(0='2_all_summary'!S405,4,3))</f>
        <v>4</v>
      </c>
      <c r="R406" s="49">
        <f>if(isnumber(search("Yes",'2_all_summary'!$E405)),if(isnumber(search("Yes",'2_all_summary'!T405)),1,2),if(isnumber(search("No",'2_all_summary'!T405)),4,3))</f>
        <v>4</v>
      </c>
    </row>
    <row r="407">
      <c r="G407" s="49"/>
      <c r="H407" s="49" t="str">
        <f>'2_all_summary'!C406</f>
        <v>Enhancing the participation of small-scale fishing sector in decision-making: Good practices from Atlantic in EU</v>
      </c>
      <c r="I407" s="49" t="str">
        <f>'2_all_summary'!D406</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Ãƒâ€šÃ‚Â© 2021 Elsevier Ltd</v>
      </c>
      <c r="J407" s="49">
        <f>if(isnumber(search("Yes",'2_all_summary'!$E406)),if(isnumber(search("Yes",'2_all_summary'!L406)),1,2),if(isnumber(search("No",'2_all_summary'!L406)),4,3))</f>
        <v>4</v>
      </c>
      <c r="K407" s="49">
        <f>if(isnumber(search("Yes",'2_all_summary'!$E406)),if(isnumber(search("Yes",'2_all_summary'!M406)),1,2),if(isnumber(search("No",'2_all_summary'!M406)),4,3))</f>
        <v>4</v>
      </c>
      <c r="L407" s="49">
        <f>if(isnumber(search("Yes",'2_all_summary'!$E406)),if(isnumber(search("Yes",'2_all_summary'!N406)),1,2),if(isnumber(search("No",'2_all_summary'!N406)),4,3))</f>
        <v>4</v>
      </c>
      <c r="M407" s="49">
        <f>if(isnumber(search("Yes",'2_all_summary'!$E406)),if(0&lt;'2_all_summary'!O406,1,2),if(0='2_all_summary'!O406,4,3))</f>
        <v>4</v>
      </c>
      <c r="N407" s="49">
        <f>if(isnumber(search("Yes",'2_all_summary'!$E406)),if(isnumber(search("Yes",'2_all_summary'!P406)),1,2),if(isnumber(search("No",'2_all_summary'!P406)),4,3))</f>
        <v>4</v>
      </c>
      <c r="O407" s="49">
        <f>if(isnumber(search("Yes",'2_all_summary'!$E406)),if(isnumber(search("Yes",'2_all_summary'!Q406)),1,2),if(isnumber(search("No",'2_all_summary'!Q406)),4,3))</f>
        <v>4</v>
      </c>
      <c r="P407" s="49">
        <f>if(isnumber(search("Yes",'2_all_summary'!$E406)),if(isnumber(search("Yes",'2_all_summary'!R406)),1,2),if(isnumber(search("No",'2_all_summary'!R406)),4,3))</f>
        <v>4</v>
      </c>
      <c r="Q407" s="49">
        <f>if(isnumber(search("Yes",'2_all_summary'!$E406)),if(0&lt;'2_all_summary'!S406,1,2),if(0='2_all_summary'!S406,4,3))</f>
        <v>4</v>
      </c>
      <c r="R407" s="49">
        <f>if(isnumber(search("Yes",'2_all_summary'!$E406)),if(isnumber(search("Yes",'2_all_summary'!T406)),1,2),if(isnumber(search("No",'2_all_summary'!T406)),4,3))</f>
        <v>4</v>
      </c>
    </row>
    <row r="408">
      <c r="G408" s="49"/>
      <c r="H408" s="49" t="str">
        <f>'2_all_summary'!C407</f>
        <v>Ensuring local stakeholder support for marine conservation: Establishing a locally-managed marine area network in Aceh</v>
      </c>
      <c r="I408" s="49" t="str">
        <f>'2_all_summary'!D407</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Ãƒâ€šÃ‚Â© 2012 Fauna &amp; Flora International.</v>
      </c>
      <c r="J408" s="49">
        <f>if(isnumber(search("Yes",'2_all_summary'!$E407)),if(isnumber(search("Yes",'2_all_summary'!L407)),1,2),if(isnumber(search("No",'2_all_summary'!L407)),4,3))</f>
        <v>4</v>
      </c>
      <c r="K408" s="49">
        <f>if(isnumber(search("Yes",'2_all_summary'!$E407)),if(isnumber(search("Yes",'2_all_summary'!M407)),1,2),if(isnumber(search("No",'2_all_summary'!M407)),4,3))</f>
        <v>4</v>
      </c>
      <c r="L408" s="49">
        <f>if(isnumber(search("Yes",'2_all_summary'!$E407)),if(isnumber(search("Yes",'2_all_summary'!N407)),1,2),if(isnumber(search("No",'2_all_summary'!N407)),4,3))</f>
        <v>4</v>
      </c>
      <c r="M408" s="49">
        <f>if(isnumber(search("Yes",'2_all_summary'!$E407)),if(0&lt;'2_all_summary'!O407,1,2),if(0='2_all_summary'!O407,4,3))</f>
        <v>4</v>
      </c>
      <c r="N408" s="49">
        <f>if(isnumber(search("Yes",'2_all_summary'!$E407)),if(isnumber(search("Yes",'2_all_summary'!P407)),1,2),if(isnumber(search("No",'2_all_summary'!P407)),4,3))</f>
        <v>4</v>
      </c>
      <c r="O408" s="49">
        <f>if(isnumber(search("Yes",'2_all_summary'!$E407)),if(isnumber(search("Yes",'2_all_summary'!Q407)),1,2),if(isnumber(search("No",'2_all_summary'!Q407)),4,3))</f>
        <v>4</v>
      </c>
      <c r="P408" s="49">
        <f>if(isnumber(search("Yes",'2_all_summary'!$E407)),if(isnumber(search("Yes",'2_all_summary'!R407)),1,2),if(isnumber(search("No",'2_all_summary'!R407)),4,3))</f>
        <v>4</v>
      </c>
      <c r="Q408" s="49">
        <f>if(isnumber(search("Yes",'2_all_summary'!$E407)),if(0&lt;'2_all_summary'!S407,1,2),if(0='2_all_summary'!S407,4,3))</f>
        <v>4</v>
      </c>
      <c r="R408" s="49">
        <f>if(isnumber(search("Yes",'2_all_summary'!$E407)),if(isnumber(search("Yes",'2_all_summary'!T407)),1,2),if(isnumber(search("No",'2_all_summary'!T407)),4,3))</f>
        <v>4</v>
      </c>
    </row>
    <row r="409">
      <c r="G409" s="49"/>
      <c r="H409" s="49" t="str">
        <f>'2_all_summary'!C408</f>
        <v>Environmental awareness and biodiversity conservation among resettled communal farmers in Gwayi Valley Conservation Area, Zimbabwe</v>
      </c>
      <c r="I409" s="49" t="str">
        <f>'2_all_summary'!D408</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Ãƒâ€šÃ‚Â© 2018, Ãƒâ€šÃ‚Â© 2018 Informa UK Limited, trading as Taylor &amp; Francis Group.</v>
      </c>
      <c r="J409" s="49">
        <f>if(isnumber(search("Yes",'2_all_summary'!$E408)),if(isnumber(search("Yes",'2_all_summary'!L408)),1,2),if(isnumber(search("No",'2_all_summary'!L408)),4,3))</f>
        <v>4</v>
      </c>
      <c r="K409" s="49">
        <f>if(isnumber(search("Yes",'2_all_summary'!$E408)),if(isnumber(search("Yes",'2_all_summary'!M408)),1,2),if(isnumber(search("No",'2_all_summary'!M408)),4,3))</f>
        <v>4</v>
      </c>
      <c r="L409" s="49">
        <f>if(isnumber(search("Yes",'2_all_summary'!$E408)),if(isnumber(search("Yes",'2_all_summary'!N408)),1,2),if(isnumber(search("No",'2_all_summary'!N408)),4,3))</f>
        <v>4</v>
      </c>
      <c r="M409" s="49">
        <f>if(isnumber(search("Yes",'2_all_summary'!$E408)),if(0&lt;'2_all_summary'!O408,1,2),if(0='2_all_summary'!O408,4,3))</f>
        <v>4</v>
      </c>
      <c r="N409" s="49">
        <f>if(isnumber(search("Yes",'2_all_summary'!$E408)),if(isnumber(search("Yes",'2_all_summary'!P408)),1,2),if(isnumber(search("No",'2_all_summary'!P408)),4,3))</f>
        <v>4</v>
      </c>
      <c r="O409" s="49">
        <f>if(isnumber(search("Yes",'2_all_summary'!$E408)),if(isnumber(search("Yes",'2_all_summary'!Q408)),1,2),if(isnumber(search("No",'2_all_summary'!Q408)),4,3))</f>
        <v>4</v>
      </c>
      <c r="P409" s="49">
        <f>if(isnumber(search("Yes",'2_all_summary'!$E408)),if(isnumber(search("Yes",'2_all_summary'!R408)),1,2),if(isnumber(search("No",'2_all_summary'!R408)),4,3))</f>
        <v>4</v>
      </c>
      <c r="Q409" s="49">
        <f>if(isnumber(search("Yes",'2_all_summary'!$E408)),if(0&lt;'2_all_summary'!S408,1,2),if(0='2_all_summary'!S408,4,3))</f>
        <v>4</v>
      </c>
      <c r="R409" s="49">
        <f>if(isnumber(search("Yes",'2_all_summary'!$E408)),if(isnumber(search("Yes",'2_all_summary'!T408)),1,2),if(isnumber(search("No",'2_all_summary'!T408)),4,3))</f>
        <v>4</v>
      </c>
    </row>
    <row r="410">
      <c r="G410" s="49"/>
      <c r="H410" s="49" t="str">
        <f>'2_all_summary'!C409</f>
        <v>Environmental degradation and its gendered impact on coastal livelihoods options among Btsisi' households of Peninsular Malaysia</v>
      </c>
      <c r="I410" s="49" t="str">
        <f>'2_all_summary'!D409</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410" s="49">
        <f>if(isnumber(search("Yes",'2_all_summary'!$E409)),if(isnumber(search("Yes",'2_all_summary'!L409)),1,2),if(isnumber(search("No",'2_all_summary'!L409)),4,3))</f>
        <v>4</v>
      </c>
      <c r="K410" s="49">
        <f>if(isnumber(search("Yes",'2_all_summary'!$E409)),if(isnumber(search("Yes",'2_all_summary'!M409)),1,2),if(isnumber(search("No",'2_all_summary'!M409)),4,3))</f>
        <v>4</v>
      </c>
      <c r="L410" s="49">
        <f>if(isnumber(search("Yes",'2_all_summary'!$E409)),if(isnumber(search("Yes",'2_all_summary'!N409)),1,2),if(isnumber(search("No",'2_all_summary'!N409)),4,3))</f>
        <v>4</v>
      </c>
      <c r="M410" s="49">
        <f>if(isnumber(search("Yes",'2_all_summary'!$E409)),if(0&lt;'2_all_summary'!O409,1,2),if(0='2_all_summary'!O409,4,3))</f>
        <v>4</v>
      </c>
      <c r="N410" s="49">
        <f>if(isnumber(search("Yes",'2_all_summary'!$E409)),if(isnumber(search("Yes",'2_all_summary'!P409)),1,2),if(isnumber(search("No",'2_all_summary'!P409)),4,3))</f>
        <v>4</v>
      </c>
      <c r="O410" s="49">
        <f>if(isnumber(search("Yes",'2_all_summary'!$E409)),if(isnumber(search("Yes",'2_all_summary'!Q409)),1,2),if(isnumber(search("No",'2_all_summary'!Q409)),4,3))</f>
        <v>4</v>
      </c>
      <c r="P410" s="49">
        <f>if(isnumber(search("Yes",'2_all_summary'!$E409)),if(isnumber(search("Yes",'2_all_summary'!R409)),1,2),if(isnumber(search("No",'2_all_summary'!R409)),4,3))</f>
        <v>4</v>
      </c>
      <c r="Q410" s="49">
        <f>if(isnumber(search("Yes",'2_all_summary'!$E409)),if(0&lt;'2_all_summary'!S409,1,2),if(0='2_all_summary'!S409,4,3))</f>
        <v>4</v>
      </c>
      <c r="R410" s="49">
        <f>if(isnumber(search("Yes",'2_all_summary'!$E409)),if(isnumber(search("Yes",'2_all_summary'!T409)),1,2),if(isnumber(search("No",'2_all_summary'!T409)),4,3))</f>
        <v>4</v>
      </c>
    </row>
    <row r="411">
      <c r="G411" s="49"/>
      <c r="H411" s="49" t="str">
        <f>'2_all_summary'!C410</f>
        <v>Environmental health risk relationships, responsibility, and sources of information among Vietnamese Americans in coastal Mississippi</v>
      </c>
      <c r="I411" s="49" t="str">
        <f>'2_all_summary'!D410</f>
        <v>Coastal communities along the U.S. Gulf of Mexico have been profoundly shaped by environmental health (EH) threats, reflecting the regionÃƒÂ¢Ã¢â€šÂ¬Ã¢â€žÂ¢s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(nÃƒâ€šÃ‚Â =Ãƒâ€šÃ‚Â 24) and mothers of children under the age of 18 (nÃƒâ€šÃ‚Â =Ãƒâ€šÃ‚Â 25). Findings related to participantsÃƒÂ¢Ã¢â€šÂ¬Ã¢â€žÂ¢ concerns with air quality, drinking water quality, and the 2010 Deepwater Horizon oil spill are interpreted using BoholmÃƒÂ¢Ã¢â€šÂ¬Ã¢â€žÂ¢s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Ãƒâ€šÃ‚Â© 2020 The Author(s). Published by Informa UK Limited, trading as Taylor &amp; Francis Group.</v>
      </c>
      <c r="J411" s="49">
        <f>if(isnumber(search("Yes",'2_all_summary'!$E410)),if(isnumber(search("Yes",'2_all_summary'!L410)),1,2),if(isnumber(search("No",'2_all_summary'!L410)),4,3))</f>
        <v>4</v>
      </c>
      <c r="K411" s="49">
        <f>if(isnumber(search("Yes",'2_all_summary'!$E410)),if(isnumber(search("Yes",'2_all_summary'!M410)),1,2),if(isnumber(search("No",'2_all_summary'!M410)),4,3))</f>
        <v>4</v>
      </c>
      <c r="L411" s="49">
        <f>if(isnumber(search("Yes",'2_all_summary'!$E410)),if(isnumber(search("Yes",'2_all_summary'!N410)),1,2),if(isnumber(search("No",'2_all_summary'!N410)),4,3))</f>
        <v>4</v>
      </c>
      <c r="M411" s="49">
        <f>if(isnumber(search("Yes",'2_all_summary'!$E410)),if(0&lt;'2_all_summary'!O410,1,2),if(0='2_all_summary'!O410,4,3))</f>
        <v>4</v>
      </c>
      <c r="N411" s="49">
        <f>if(isnumber(search("Yes",'2_all_summary'!$E410)),if(isnumber(search("Yes",'2_all_summary'!P410)),1,2),if(isnumber(search("No",'2_all_summary'!P410)),4,3))</f>
        <v>4</v>
      </c>
      <c r="O411" s="49">
        <f>if(isnumber(search("Yes",'2_all_summary'!$E410)),if(isnumber(search("Yes",'2_all_summary'!Q410)),1,2),if(isnumber(search("No",'2_all_summary'!Q410)),4,3))</f>
        <v>4</v>
      </c>
      <c r="P411" s="49">
        <f>if(isnumber(search("Yes",'2_all_summary'!$E410)),if(isnumber(search("Yes",'2_all_summary'!R410)),1,2),if(isnumber(search("No",'2_all_summary'!R410)),4,3))</f>
        <v>4</v>
      </c>
      <c r="Q411" s="49">
        <f>if(isnumber(search("Yes",'2_all_summary'!$E410)),if(0&lt;'2_all_summary'!S410,1,2),if(0='2_all_summary'!S410,4,3))</f>
        <v>4</v>
      </c>
      <c r="R411" s="49">
        <f>if(isnumber(search("Yes",'2_all_summary'!$E410)),if(isnumber(search("Yes",'2_all_summary'!T410)),1,2),if(isnumber(search("No",'2_all_summary'!T410)),4,3))</f>
        <v>4</v>
      </c>
    </row>
    <row r="412">
      <c r="G412" s="49"/>
      <c r="H412" s="49" t="str">
        <f>'2_all_summary'!C411</f>
        <v>Environmental impacts and adaptive techniques to cyclones in an off shore coastal island of Nijhum Dweep in Bangladesh</v>
      </c>
      <c r="I412" s="49" t="str">
        <f>'2_all_summary'!D411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412" s="49">
        <f>if(isnumber(search("Yes",'2_all_summary'!$E411)),if(isnumber(search("Yes",'2_all_summary'!L411)),1,2),if(isnumber(search("No",'2_all_summary'!L411)),4,3))</f>
        <v>4</v>
      </c>
      <c r="K412" s="49">
        <f>if(isnumber(search("Yes",'2_all_summary'!$E411)),if(isnumber(search("Yes",'2_all_summary'!M411)),1,2),if(isnumber(search("No",'2_all_summary'!M411)),4,3))</f>
        <v>4</v>
      </c>
      <c r="L412" s="49">
        <f>if(isnumber(search("Yes",'2_all_summary'!$E411)),if(isnumber(search("Yes",'2_all_summary'!N411)),1,2),if(isnumber(search("No",'2_all_summary'!N411)),4,3))</f>
        <v>4</v>
      </c>
      <c r="M412" s="49">
        <f>if(isnumber(search("Yes",'2_all_summary'!$E411)),if(0&lt;'2_all_summary'!O411,1,2),if(0='2_all_summary'!O411,4,3))</f>
        <v>4</v>
      </c>
      <c r="N412" s="49">
        <f>if(isnumber(search("Yes",'2_all_summary'!$E411)),if(isnumber(search("Yes",'2_all_summary'!P411)),1,2),if(isnumber(search("No",'2_all_summary'!P411)),4,3))</f>
        <v>4</v>
      </c>
      <c r="O412" s="49">
        <f>if(isnumber(search("Yes",'2_all_summary'!$E411)),if(isnumber(search("Yes",'2_all_summary'!Q411)),1,2),if(isnumber(search("No",'2_all_summary'!Q411)),4,3))</f>
        <v>4</v>
      </c>
      <c r="P412" s="49">
        <f>if(isnumber(search("Yes",'2_all_summary'!$E411)),if(isnumber(search("Yes",'2_all_summary'!R411)),1,2),if(isnumber(search("No",'2_all_summary'!R411)),4,3))</f>
        <v>4</v>
      </c>
      <c r="Q412" s="49">
        <f>if(isnumber(search("Yes",'2_all_summary'!$E411)),if(0&lt;'2_all_summary'!S411,1,2),if(0='2_all_summary'!S411,4,3))</f>
        <v>4</v>
      </c>
      <c r="R412" s="49">
        <f>if(isnumber(search("Yes",'2_all_summary'!$E411)),if(isnumber(search("Yes",'2_all_summary'!T411)),1,2),if(isnumber(search("No",'2_all_summary'!T411)),4,3))</f>
        <v>4</v>
      </c>
    </row>
    <row r="413">
      <c r="G413" s="49"/>
      <c r="H413" s="49" t="str">
        <f>'2_all_summary'!C412</f>
        <v>Environmental sustainability in fishing communities within tourist destinations: The case of Mem de SÃƒÆ’Ã‚Â¡ Island - Brazil [Sustentabilidade ambiental em comunidades de pescadores inseridas em destino turÃƒÆ’Ã‚Â­stico: O caso da Ilha Mem de SÃƒÆ’Ã‚Â¡ ÃƒÂ¢Ã¢â€šÂ¬Ã¢â‚¬Å“ Brasil] [Sostenibilidad ambiental en comunidades pesqueras insertadas en destino turÃƒÆ’Ã‚Â­stico: El caso de la Isla Mem De SÃƒÆ’Ã‚Â¡ - Brasil]</v>
      </c>
      <c r="I413" s="49" t="str">
        <f>'2_all_summary'!D412</f>
        <v>Objective: Evaluate the environmental sustainability of the community of Mem de SÃƒÆ’Ã‚Â¡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Ãƒâ€šÃ‚Â© 2021 Universidade Nove de Julho-UNINOVE. All rights reserved.</v>
      </c>
      <c r="J413" s="49">
        <f>if(isnumber(search("Yes",'2_all_summary'!$E412)),if(isnumber(search("Yes",'2_all_summary'!L412)),1,2),if(isnumber(search("No",'2_all_summary'!L412)),4,3))</f>
        <v>4</v>
      </c>
      <c r="K413" s="49">
        <f>if(isnumber(search("Yes",'2_all_summary'!$E412)),if(isnumber(search("Yes",'2_all_summary'!M412)),1,2),if(isnumber(search("No",'2_all_summary'!M412)),4,3))</f>
        <v>4</v>
      </c>
      <c r="L413" s="49">
        <f>if(isnumber(search("Yes",'2_all_summary'!$E412)),if(isnumber(search("Yes",'2_all_summary'!N412)),1,2),if(isnumber(search("No",'2_all_summary'!N412)),4,3))</f>
        <v>4</v>
      </c>
      <c r="M413" s="49">
        <f>if(isnumber(search("Yes",'2_all_summary'!$E412)),if(0&lt;'2_all_summary'!O412,1,2),if(0='2_all_summary'!O412,4,3))</f>
        <v>4</v>
      </c>
      <c r="N413" s="49">
        <f>if(isnumber(search("Yes",'2_all_summary'!$E412)),if(isnumber(search("Yes",'2_all_summary'!P412)),1,2),if(isnumber(search("No",'2_all_summary'!P412)),4,3))</f>
        <v>4</v>
      </c>
      <c r="O413" s="49">
        <f>if(isnumber(search("Yes",'2_all_summary'!$E412)),if(isnumber(search("Yes",'2_all_summary'!Q412)),1,2),if(isnumber(search("No",'2_all_summary'!Q412)),4,3))</f>
        <v>4</v>
      </c>
      <c r="P413" s="49">
        <f>if(isnumber(search("Yes",'2_all_summary'!$E412)),if(isnumber(search("Yes",'2_all_summary'!R412)),1,2),if(isnumber(search("No",'2_all_summary'!R412)),4,3))</f>
        <v>4</v>
      </c>
      <c r="Q413" s="49">
        <f>if(isnumber(search("Yes",'2_all_summary'!$E412)),if(0&lt;'2_all_summary'!S412,1,2),if(0='2_all_summary'!S412,4,3))</f>
        <v>4</v>
      </c>
      <c r="R413" s="49">
        <f>if(isnumber(search("Yes",'2_all_summary'!$E412)),if(isnumber(search("Yes",'2_all_summary'!T412)),1,2),if(isnumber(search("No",'2_all_summary'!T412)),4,3))</f>
        <v>4</v>
      </c>
    </row>
    <row r="414">
      <c r="G414" s="49"/>
      <c r="H414" s="49" t="str">
        <f>'2_all_summary'!C413</f>
        <v>Establishment of a fish sanctuary for conserving indigenous fishes in the largest freshwater swamp forest of Bangladesh: A community-based management approach</v>
      </c>
      <c r="I414" s="49" t="str">
        <f>'2_all_summary'!D413</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2.77ÃƒÂ¢Ã¢â€šÂ¬Ã¢â‚¬Å“2.98, 6.15ÃƒÂ¢Ã¢â€šÂ¬Ã¢â‚¬Å“6.14, and 0.66ÃƒÂ¢Ã¢â€šÂ¬Ã¢â‚¬Å“0.71,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Ãƒâ€šÃ‚Â© 2022 The Author(s)</v>
      </c>
      <c r="J414" s="49">
        <f>if(isnumber(search("Yes",'2_all_summary'!$E413)),if(isnumber(search("Yes",'2_all_summary'!L413)),1,2),if(isnumber(search("No",'2_all_summary'!L413)),4,3))</f>
        <v>4</v>
      </c>
      <c r="K414" s="49">
        <f>if(isnumber(search("Yes",'2_all_summary'!$E413)),if(isnumber(search("Yes",'2_all_summary'!M413)),1,2),if(isnumber(search("No",'2_all_summary'!M413)),4,3))</f>
        <v>4</v>
      </c>
      <c r="L414" s="49">
        <f>if(isnumber(search("Yes",'2_all_summary'!$E413)),if(isnumber(search("Yes",'2_all_summary'!N413)),1,2),if(isnumber(search("No",'2_all_summary'!N413)),4,3))</f>
        <v>4</v>
      </c>
      <c r="M414" s="49">
        <f>if(isnumber(search("Yes",'2_all_summary'!$E413)),if(0&lt;'2_all_summary'!O413,1,2),if(0='2_all_summary'!O413,4,3))</f>
        <v>4</v>
      </c>
      <c r="N414" s="49">
        <f>if(isnumber(search("Yes",'2_all_summary'!$E413)),if(isnumber(search("Yes",'2_all_summary'!P413)),1,2),if(isnumber(search("No",'2_all_summary'!P413)),4,3))</f>
        <v>4</v>
      </c>
      <c r="O414" s="49">
        <f>if(isnumber(search("Yes",'2_all_summary'!$E413)),if(isnumber(search("Yes",'2_all_summary'!Q413)),1,2),if(isnumber(search("No",'2_all_summary'!Q413)),4,3))</f>
        <v>4</v>
      </c>
      <c r="P414" s="49">
        <f>if(isnumber(search("Yes",'2_all_summary'!$E413)),if(isnumber(search("Yes",'2_all_summary'!R413)),1,2),if(isnumber(search("No",'2_all_summary'!R413)),4,3))</f>
        <v>4</v>
      </c>
      <c r="Q414" s="49">
        <f>if(isnumber(search("Yes",'2_all_summary'!$E413)),if(0&lt;'2_all_summary'!S413,1,2),if(0='2_all_summary'!S413,4,3))</f>
        <v>4</v>
      </c>
      <c r="R414" s="49">
        <f>if(isnumber(search("Yes",'2_all_summary'!$E413)),if(isnumber(search("Yes",'2_all_summary'!T413)),1,2),if(isnumber(search("No",'2_all_summary'!T413)),4,3))</f>
        <v>4</v>
      </c>
    </row>
    <row r="415">
      <c r="G415" s="49"/>
      <c r="H415" s="49" t="str">
        <f>'2_all_summary'!C414</f>
        <v>Establishment of Community Managed FisheriesÃƒÂ¢Ã¢â€šÂ¬Ã¢â€žÂ¢ Closures in Kenya: Early Evolution of the Tengefu Movement</v>
      </c>
      <c r="I415" s="49" t="str">
        <f>'2_all_summary'!D414</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Ãƒâ€šÃ‚Â© 2016 Taylor &amp; Francis Group, LLC.</v>
      </c>
      <c r="J415" s="49">
        <f>if(isnumber(search("Yes",'2_all_summary'!$E414)),if(isnumber(search("Yes",'2_all_summary'!L414)),1,2),if(isnumber(search("No",'2_all_summary'!L414)),4,3))</f>
        <v>4</v>
      </c>
      <c r="K415" s="49">
        <f>if(isnumber(search("Yes",'2_all_summary'!$E414)),if(isnumber(search("Yes",'2_all_summary'!M414)),1,2),if(isnumber(search("No",'2_all_summary'!M414)),4,3))</f>
        <v>4</v>
      </c>
      <c r="L415" s="49">
        <f>if(isnumber(search("Yes",'2_all_summary'!$E414)),if(isnumber(search("Yes",'2_all_summary'!N414)),1,2),if(isnumber(search("No",'2_all_summary'!N414)),4,3))</f>
        <v>4</v>
      </c>
      <c r="M415" s="49">
        <f>if(isnumber(search("Yes",'2_all_summary'!$E414)),if(0&lt;'2_all_summary'!O414,1,2),if(0='2_all_summary'!O414,4,3))</f>
        <v>4</v>
      </c>
      <c r="N415" s="49">
        <f>if(isnumber(search("Yes",'2_all_summary'!$E414)),if(isnumber(search("Yes",'2_all_summary'!P414)),1,2),if(isnumber(search("No",'2_all_summary'!P414)),4,3))</f>
        <v>4</v>
      </c>
      <c r="O415" s="49">
        <f>if(isnumber(search("Yes",'2_all_summary'!$E414)),if(isnumber(search("Yes",'2_all_summary'!Q414)),1,2),if(isnumber(search("No",'2_all_summary'!Q414)),4,3))</f>
        <v>4</v>
      </c>
      <c r="P415" s="49">
        <f>if(isnumber(search("Yes",'2_all_summary'!$E414)),if(isnumber(search("Yes",'2_all_summary'!R414)),1,2),if(isnumber(search("No",'2_all_summary'!R414)),4,3))</f>
        <v>4</v>
      </c>
      <c r="Q415" s="49">
        <f>if(isnumber(search("Yes",'2_all_summary'!$E414)),if(0&lt;'2_all_summary'!S414,1,2),if(0='2_all_summary'!S414,4,3))</f>
        <v>4</v>
      </c>
      <c r="R415" s="49">
        <f>if(isnumber(search("Yes",'2_all_summary'!$E414)),if(isnumber(search("Yes",'2_all_summary'!T414)),1,2),if(isnumber(search("No",'2_all_summary'!T414)),4,3))</f>
        <v>4</v>
      </c>
    </row>
    <row r="416">
      <c r="G416" s="49"/>
      <c r="H416" s="49" t="str">
        <f>'2_all_summary'!C415</f>
        <v>Estimating survival in a remote community-based fishery using acoustic telemetry</v>
      </c>
      <c r="I416" s="49" t="str">
        <f>'2_all_summary'!D415</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CormackÃƒÂ¢Ã¢â€šÂ¬Ã¢â‚¬Å“JollyÃƒÂ¢Ã¢â€šÂ¬Ã¢â‚¬Å“Seber survival estimates were similar for the three top models (quarterly ÃƒÂ_x008f_Ã¢â‚¬Â &amp;gt; 0.80) and detection probability varied with time and as a result of different tag configurations used (pTag type+t ). Survival also differed depending on the location and timing of fish tagging (ÃƒÂ_x008f_Ã¢â‚¬Â Catch; summer vs. winter). A further joint analysis combining detections of live fish and returned tags estimated quarterly survival and site fidelity probability (s = 0.97, 0.92ÃƒÂ¢Ã¢â€šÂ¬Ã¢â‚¬Å“1.00 CI (credible interval) and f = 0.96, 0.92ÃƒÂ¢Ã¢â€šÂ¬Ã¢â‚¬Å“1.00 CI, respectively). Survival estimates were unachievable using traditional tagging methods, highlighting the value of acoustic telemetry markÃƒÂ¢Ã¢â€šÂ¬Ã¢â‚¬Å“recapture as a management tool for estimating demographic parameters for poorly known small-scale fisheries. Ãƒâ€šÃ‚Â© 2022 Author(s) Lees, MacNeil, and Hussey and the Crown.</v>
      </c>
      <c r="J416" s="49">
        <f>if(isnumber(search("Yes",'2_all_summary'!$E415)),if(isnumber(search("Yes",'2_all_summary'!L415)),1,2),if(isnumber(search("No",'2_all_summary'!L415)),4,3))</f>
        <v>4</v>
      </c>
      <c r="K416" s="49">
        <f>if(isnumber(search("Yes",'2_all_summary'!$E415)),if(isnumber(search("Yes",'2_all_summary'!M415)),1,2),if(isnumber(search("No",'2_all_summary'!M415)),4,3))</f>
        <v>4</v>
      </c>
      <c r="L416" s="49">
        <f>if(isnumber(search("Yes",'2_all_summary'!$E415)),if(isnumber(search("Yes",'2_all_summary'!N415)),1,2),if(isnumber(search("No",'2_all_summary'!N415)),4,3))</f>
        <v>4</v>
      </c>
      <c r="M416" s="49">
        <f>if(isnumber(search("Yes",'2_all_summary'!$E415)),if(0&lt;'2_all_summary'!O415,1,2),if(0='2_all_summary'!O415,4,3))</f>
        <v>4</v>
      </c>
      <c r="N416" s="49">
        <f>if(isnumber(search("Yes",'2_all_summary'!$E415)),if(isnumber(search("Yes",'2_all_summary'!P415)),1,2),if(isnumber(search("No",'2_all_summary'!P415)),4,3))</f>
        <v>4</v>
      </c>
      <c r="O416" s="49">
        <f>if(isnumber(search("Yes",'2_all_summary'!$E415)),if(isnumber(search("Yes",'2_all_summary'!Q415)),1,2),if(isnumber(search("No",'2_all_summary'!Q415)),4,3))</f>
        <v>4</v>
      </c>
      <c r="P416" s="49">
        <f>if(isnumber(search("Yes",'2_all_summary'!$E415)),if(isnumber(search("Yes",'2_all_summary'!R415)),1,2),if(isnumber(search("No",'2_all_summary'!R415)),4,3))</f>
        <v>4</v>
      </c>
      <c r="Q416" s="49">
        <f>if(isnumber(search("Yes",'2_all_summary'!$E415)),if(0&lt;'2_all_summary'!S415,1,2),if(0='2_all_summary'!S415,4,3))</f>
        <v>4</v>
      </c>
      <c r="R416" s="49">
        <f>if(isnumber(search("Yes",'2_all_summary'!$E415)),if(isnumber(search("Yes",'2_all_summary'!T415)),1,2),if(isnumber(search("No",'2_all_summary'!T415)),4,3))</f>
        <v>4</v>
      </c>
    </row>
    <row r="417">
      <c r="G417" s="49"/>
      <c r="H417" s="49" t="str">
        <f>'2_all_summary'!C416</f>
        <v>Estimating willingness to pay with the stochastic payment card design: Further evidence from rural Cameroon</v>
      </c>
      <c r="I417" s="49" t="str">
        <f>'2_all_summary'!D416</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Ãƒâ€šÃ‚Â© Springer Science+Business Media B.V. 2009.</v>
      </c>
      <c r="J417" s="49">
        <f>if(isnumber(search("Yes",'2_all_summary'!$E416)),if(isnumber(search("Yes",'2_all_summary'!L416)),1,2),if(isnumber(search("No",'2_all_summary'!L416)),4,3))</f>
        <v>4</v>
      </c>
      <c r="K417" s="49">
        <f>if(isnumber(search("Yes",'2_all_summary'!$E416)),if(isnumber(search("Yes",'2_all_summary'!M416)),1,2),if(isnumber(search("No",'2_all_summary'!M416)),4,3))</f>
        <v>4</v>
      </c>
      <c r="L417" s="49">
        <f>if(isnumber(search("Yes",'2_all_summary'!$E416)),if(isnumber(search("Yes",'2_all_summary'!N416)),1,2),if(isnumber(search("No",'2_all_summary'!N416)),4,3))</f>
        <v>4</v>
      </c>
      <c r="M417" s="49">
        <f>if(isnumber(search("Yes",'2_all_summary'!$E416)),if(0&lt;'2_all_summary'!O416,1,2),if(0='2_all_summary'!O416,4,3))</f>
        <v>4</v>
      </c>
      <c r="N417" s="49">
        <f>if(isnumber(search("Yes",'2_all_summary'!$E416)),if(isnumber(search("Yes",'2_all_summary'!P416)),1,2),if(isnumber(search("No",'2_all_summary'!P416)),4,3))</f>
        <v>4</v>
      </c>
      <c r="O417" s="49">
        <f>if(isnumber(search("Yes",'2_all_summary'!$E416)),if(isnumber(search("Yes",'2_all_summary'!Q416)),1,2),if(isnumber(search("No",'2_all_summary'!Q416)),4,3))</f>
        <v>4</v>
      </c>
      <c r="P417" s="49">
        <f>if(isnumber(search("Yes",'2_all_summary'!$E416)),if(isnumber(search("Yes",'2_all_summary'!R416)),1,2),if(isnumber(search("No",'2_all_summary'!R416)),4,3))</f>
        <v>4</v>
      </c>
      <c r="Q417" s="49">
        <f>if(isnumber(search("Yes",'2_all_summary'!$E416)),if(0&lt;'2_all_summary'!S416,1,2),if(0='2_all_summary'!S416,4,3))</f>
        <v>4</v>
      </c>
      <c r="R417" s="49">
        <f>if(isnumber(search("Yes",'2_all_summary'!$E416)),if(isnumber(search("Yes",'2_all_summary'!T416)),1,2),if(isnumber(search("No",'2_all_summary'!T416)),4,3))</f>
        <v>4</v>
      </c>
    </row>
    <row r="418">
      <c r="G418" s="49"/>
      <c r="H418" s="49" t="str">
        <f>'2_all_summary'!C417</f>
        <v>Evaluating a science-based decision support tool used to prioritize brook charr conservation project proposals in the eastern United States</v>
      </c>
      <c r="I418" s="49" t="str">
        <f>'2_all_summary'!D417</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Ãƒâ€šÃ‚Â© 2009 Springer Science+Business Media B.V.</v>
      </c>
      <c r="J418" s="49">
        <f>if(isnumber(search("Yes",'2_all_summary'!$E417)),if(isnumber(search("Yes",'2_all_summary'!L417)),1,2),if(isnumber(search("No",'2_all_summary'!L417)),4,3))</f>
        <v>4</v>
      </c>
      <c r="K418" s="49">
        <f>if(isnumber(search("Yes",'2_all_summary'!$E417)),if(isnumber(search("Yes",'2_all_summary'!M417)),1,2),if(isnumber(search("No",'2_all_summary'!M417)),4,3))</f>
        <v>4</v>
      </c>
      <c r="L418" s="49">
        <f>if(isnumber(search("Yes",'2_all_summary'!$E417)),if(isnumber(search("Yes",'2_all_summary'!N417)),1,2),if(isnumber(search("No",'2_all_summary'!N417)),4,3))</f>
        <v>4</v>
      </c>
      <c r="M418" s="49">
        <f>if(isnumber(search("Yes",'2_all_summary'!$E417)),if(0&lt;'2_all_summary'!O417,1,2),if(0='2_all_summary'!O417,4,3))</f>
        <v>4</v>
      </c>
      <c r="N418" s="49">
        <f>if(isnumber(search("Yes",'2_all_summary'!$E417)),if(isnumber(search("Yes",'2_all_summary'!P417)),1,2),if(isnumber(search("No",'2_all_summary'!P417)),4,3))</f>
        <v>4</v>
      </c>
      <c r="O418" s="49">
        <f>if(isnumber(search("Yes",'2_all_summary'!$E417)),if(isnumber(search("Yes",'2_all_summary'!Q417)),1,2),if(isnumber(search("No",'2_all_summary'!Q417)),4,3))</f>
        <v>4</v>
      </c>
      <c r="P418" s="49">
        <f>if(isnumber(search("Yes",'2_all_summary'!$E417)),if(isnumber(search("Yes",'2_all_summary'!R417)),1,2),if(isnumber(search("No",'2_all_summary'!R417)),4,3))</f>
        <v>4</v>
      </c>
      <c r="Q418" s="49">
        <f>if(isnumber(search("Yes",'2_all_summary'!$E417)),if(0&lt;'2_all_summary'!S417,1,2),if(0='2_all_summary'!S417,4,3))</f>
        <v>4</v>
      </c>
      <c r="R418" s="49">
        <f>if(isnumber(search("Yes",'2_all_summary'!$E417)),if(isnumber(search("Yes",'2_all_summary'!T417)),1,2),if(isnumber(search("No",'2_all_summary'!T417)),4,3))</f>
        <v>4</v>
      </c>
    </row>
    <row r="419">
      <c r="G419" s="49"/>
      <c r="H419" s="49" t="str">
        <f>'2_all_summary'!C418</f>
        <v>Evaluating characteristics of community riparian awareness program interactions</v>
      </c>
      <c r="I419" s="49" t="str">
        <f>'2_all_summary'!D418</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Ãƒâ€šÃ‚Â© IWA Publishing 2006.</v>
      </c>
      <c r="J419" s="49">
        <f>if(isnumber(search("Yes",'2_all_summary'!$E418)),if(isnumber(search("Yes",'2_all_summary'!L418)),1,2),if(isnumber(search("No",'2_all_summary'!L418)),4,3))</f>
        <v>4</v>
      </c>
      <c r="K419" s="49">
        <f>if(isnumber(search("Yes",'2_all_summary'!$E418)),if(isnumber(search("Yes",'2_all_summary'!M418)),1,2),if(isnumber(search("No",'2_all_summary'!M418)),4,3))</f>
        <v>4</v>
      </c>
      <c r="L419" s="49">
        <f>if(isnumber(search("Yes",'2_all_summary'!$E418)),if(isnumber(search("Yes",'2_all_summary'!N418)),1,2),if(isnumber(search("No",'2_all_summary'!N418)),4,3))</f>
        <v>4</v>
      </c>
      <c r="M419" s="49">
        <f>if(isnumber(search("Yes",'2_all_summary'!$E418)),if(0&lt;'2_all_summary'!O418,1,2),if(0='2_all_summary'!O418,4,3))</f>
        <v>4</v>
      </c>
      <c r="N419" s="49">
        <f>if(isnumber(search("Yes",'2_all_summary'!$E418)),if(isnumber(search("Yes",'2_all_summary'!P418)),1,2),if(isnumber(search("No",'2_all_summary'!P418)),4,3))</f>
        <v>4</v>
      </c>
      <c r="O419" s="49">
        <f>if(isnumber(search("Yes",'2_all_summary'!$E418)),if(isnumber(search("Yes",'2_all_summary'!Q418)),1,2),if(isnumber(search("No",'2_all_summary'!Q418)),4,3))</f>
        <v>4</v>
      </c>
      <c r="P419" s="49">
        <f>if(isnumber(search("Yes",'2_all_summary'!$E418)),if(isnumber(search("Yes",'2_all_summary'!R418)),1,2),if(isnumber(search("No",'2_all_summary'!R418)),4,3))</f>
        <v>4</v>
      </c>
      <c r="Q419" s="49">
        <f>if(isnumber(search("Yes",'2_all_summary'!$E418)),if(0&lt;'2_all_summary'!S418,1,2),if(0='2_all_summary'!S418,4,3))</f>
        <v>4</v>
      </c>
      <c r="R419" s="49">
        <f>if(isnumber(search("Yes",'2_all_summary'!$E418)),if(isnumber(search("Yes",'2_all_summary'!T418)),1,2),if(isnumber(search("No",'2_all_summary'!T418)),4,3))</f>
        <v>4</v>
      </c>
    </row>
    <row r="420">
      <c r="G420" s="49"/>
      <c r="H420" s="49" t="str">
        <f>'2_all_summary'!C419</f>
        <v>Evaluating community fishery management using Fishers' perceptions in the Tonle Sap lake of Cambodia</v>
      </c>
      <c r="I420" s="49" t="str">
        <f>'2_all_summary'!D419</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Ãƒâ€šÃ‚Â© 2020 Elsevier B.V.</v>
      </c>
      <c r="J420" s="49">
        <f>if(isnumber(search("Yes",'2_all_summary'!$E419)),if(isnumber(search("Yes",'2_all_summary'!L419)),1,2),if(isnumber(search("No",'2_all_summary'!L419)),4,3))</f>
        <v>4</v>
      </c>
      <c r="K420" s="49">
        <f>if(isnumber(search("Yes",'2_all_summary'!$E419)),if(isnumber(search("Yes",'2_all_summary'!M419)),1,2),if(isnumber(search("No",'2_all_summary'!M419)),4,3))</f>
        <v>4</v>
      </c>
      <c r="L420" s="49">
        <f>if(isnumber(search("Yes",'2_all_summary'!$E419)),if(isnumber(search("Yes",'2_all_summary'!N419)),1,2),if(isnumber(search("No",'2_all_summary'!N419)),4,3))</f>
        <v>4</v>
      </c>
      <c r="M420" s="49">
        <f>if(isnumber(search("Yes",'2_all_summary'!$E419)),if(0&lt;'2_all_summary'!O419,1,2),if(0='2_all_summary'!O419,4,3))</f>
        <v>4</v>
      </c>
      <c r="N420" s="49">
        <f>if(isnumber(search("Yes",'2_all_summary'!$E419)),if(isnumber(search("Yes",'2_all_summary'!P419)),1,2),if(isnumber(search("No",'2_all_summary'!P419)),4,3))</f>
        <v>4</v>
      </c>
      <c r="O420" s="49">
        <f>if(isnumber(search("Yes",'2_all_summary'!$E419)),if(isnumber(search("Yes",'2_all_summary'!Q419)),1,2),if(isnumber(search("No",'2_all_summary'!Q419)),4,3))</f>
        <v>4</v>
      </c>
      <c r="P420" s="49">
        <f>if(isnumber(search("Yes",'2_all_summary'!$E419)),if(isnumber(search("Yes",'2_all_summary'!R419)),1,2),if(isnumber(search("No",'2_all_summary'!R419)),4,3))</f>
        <v>4</v>
      </c>
      <c r="Q420" s="49">
        <f>if(isnumber(search("Yes",'2_all_summary'!$E419)),if(0&lt;'2_all_summary'!S419,1,2),if(0='2_all_summary'!S419,4,3))</f>
        <v>4</v>
      </c>
      <c r="R420" s="49">
        <f>if(isnumber(search("Yes",'2_all_summary'!$E419)),if(isnumber(search("Yes",'2_all_summary'!T419)),1,2),if(isnumber(search("No",'2_all_summary'!T419)),4,3))</f>
        <v>4</v>
      </c>
    </row>
    <row r="421">
      <c r="G421" s="49"/>
      <c r="H421" s="49" t="str">
        <f>'2_all_summary'!C420</f>
        <v>Evaluating coral reef ecosystem services outcomes from climate change adaptation strategies using integrative system dynamics</v>
      </c>
      <c r="I421" s="49" t="str">
        <f>'2_all_summary'!D420</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Ãƒâ€šÃ‚Â© 2021 Elsevier Ltd</v>
      </c>
      <c r="J421" s="49">
        <f>if(isnumber(search("Yes",'2_all_summary'!$E420)),if(isnumber(search("Yes",'2_all_summary'!L420)),1,2),if(isnumber(search("No",'2_all_summary'!L420)),4,3))</f>
        <v>1</v>
      </c>
      <c r="K421" s="49">
        <f>if(isnumber(search("Yes",'2_all_summary'!$E420)),if(isnumber(search("Yes",'2_all_summary'!M420)),1,2),if(isnumber(search("No",'2_all_summary'!M420)),4,3))</f>
        <v>2</v>
      </c>
      <c r="L421" s="49">
        <f>if(isnumber(search("Yes",'2_all_summary'!$E420)),if(isnumber(search("Yes",'2_all_summary'!N420)),1,2),if(isnumber(search("No",'2_all_summary'!N420)),4,3))</f>
        <v>2</v>
      </c>
      <c r="M421" s="49">
        <f>if(isnumber(search("Yes",'2_all_summary'!$E420)),if(0&lt;'2_all_summary'!O420,1,2),if(0='2_all_summary'!O420,4,3))</f>
        <v>1</v>
      </c>
      <c r="N421" s="49">
        <f>if(isnumber(search("Yes",'2_all_summary'!$E420)),if(isnumber(search("Yes",'2_all_summary'!P420)),1,2),if(isnumber(search("No",'2_all_summary'!P420)),4,3))</f>
        <v>1</v>
      </c>
      <c r="O421" s="49">
        <f>if(isnumber(search("Yes",'2_all_summary'!$E420)),if(isnumber(search("Yes",'2_all_summary'!Q420)),1,2),if(isnumber(search("No",'2_all_summary'!Q420)),4,3))</f>
        <v>2</v>
      </c>
      <c r="P421" s="49">
        <f>if(isnumber(search("Yes",'2_all_summary'!$E420)),if(isnumber(search("Yes",'2_all_summary'!R420)),1,2),if(isnumber(search("No",'2_all_summary'!R420)),4,3))</f>
        <v>2</v>
      </c>
      <c r="Q421" s="49">
        <f>if(isnumber(search("Yes",'2_all_summary'!$E420)),if(0&lt;'2_all_summary'!S420,1,2),if(0='2_all_summary'!S420,4,3))</f>
        <v>1</v>
      </c>
      <c r="R421" s="49">
        <f>if(isnumber(search("Yes",'2_all_summary'!$E420)),if(isnumber(search("Yes",'2_all_summary'!T420)),1,2),if(isnumber(search("No",'2_all_summary'!T420)),4,3))</f>
        <v>1</v>
      </c>
    </row>
    <row r="422">
      <c r="G422" s="49"/>
      <c r="H422" s="49" t="str">
        <f>'2_all_summary'!C421</f>
        <v>Evaluating factors contributing to the success of community-based coastal resource management: The Central Visayas Regional Project-1, Philippines</v>
      </c>
      <c r="I422" s="49" t="str">
        <f>'2_all_summary'!D421</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422" s="49">
        <f>if(isnumber(search("Yes",'2_all_summary'!$E421)),if(isnumber(search("Yes",'2_all_summary'!L421)),1,2),if(isnumber(search("No",'2_all_summary'!L421)),4,3))</f>
        <v>4</v>
      </c>
      <c r="K422" s="49">
        <f>if(isnumber(search("Yes",'2_all_summary'!$E421)),if(isnumber(search("Yes",'2_all_summary'!M421)),1,2),if(isnumber(search("No",'2_all_summary'!M421)),4,3))</f>
        <v>4</v>
      </c>
      <c r="L422" s="49">
        <f>if(isnumber(search("Yes",'2_all_summary'!$E421)),if(isnumber(search("Yes",'2_all_summary'!N421)),1,2),if(isnumber(search("No",'2_all_summary'!N421)),4,3))</f>
        <v>4</v>
      </c>
      <c r="M422" s="49">
        <f>if(isnumber(search("Yes",'2_all_summary'!$E421)),if(0&lt;'2_all_summary'!O421,1,2),if(0='2_all_summary'!O421,4,3))</f>
        <v>4</v>
      </c>
      <c r="N422" s="49">
        <f>if(isnumber(search("Yes",'2_all_summary'!$E421)),if(isnumber(search("Yes",'2_all_summary'!P421)),1,2),if(isnumber(search("No",'2_all_summary'!P421)),4,3))</f>
        <v>4</v>
      </c>
      <c r="O422" s="49">
        <f>if(isnumber(search("Yes",'2_all_summary'!$E421)),if(isnumber(search("Yes",'2_all_summary'!Q421)),1,2),if(isnumber(search("No",'2_all_summary'!Q421)),4,3))</f>
        <v>4</v>
      </c>
      <c r="P422" s="49">
        <f>if(isnumber(search("Yes",'2_all_summary'!$E421)),if(isnumber(search("Yes",'2_all_summary'!R421)),1,2),if(isnumber(search("No",'2_all_summary'!R421)),4,3))</f>
        <v>4</v>
      </c>
      <c r="Q422" s="49">
        <f>if(isnumber(search("Yes",'2_all_summary'!$E421)),if(0&lt;'2_all_summary'!S421,1,2),if(0='2_all_summary'!S421,4,3))</f>
        <v>4</v>
      </c>
      <c r="R422" s="49">
        <f>if(isnumber(search("Yes",'2_all_summary'!$E421)),if(isnumber(search("Yes",'2_all_summary'!T421)),1,2),if(isnumber(search("No",'2_all_summary'!T421)),4,3))</f>
        <v>4</v>
      </c>
    </row>
    <row r="423">
      <c r="G423" s="49"/>
      <c r="H423" s="49" t="str">
        <f>'2_all_summary'!C422</f>
        <v>Evaluating participative capacity-building in environmental policy: Provincial fish protection and parks management in British Columbia, Canada</v>
      </c>
      <c r="I423" s="49" t="str">
        <f>'2_all_summary'!D422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Ãƒâ€šÃ‚Â© 2000, Taylor &amp; Francis Group, LLC.</v>
      </c>
      <c r="J423" s="49">
        <f>if(isnumber(search("Yes",'2_all_summary'!$E422)),if(isnumber(search("Yes",'2_all_summary'!L422)),1,2),if(isnumber(search("No",'2_all_summary'!L422)),4,3))</f>
        <v>4</v>
      </c>
      <c r="K423" s="49">
        <f>if(isnumber(search("Yes",'2_all_summary'!$E422)),if(isnumber(search("Yes",'2_all_summary'!M422)),1,2),if(isnumber(search("No",'2_all_summary'!M422)),4,3))</f>
        <v>4</v>
      </c>
      <c r="L423" s="49">
        <f>if(isnumber(search("Yes",'2_all_summary'!$E422)),if(isnumber(search("Yes",'2_all_summary'!N422)),1,2),if(isnumber(search("No",'2_all_summary'!N422)),4,3))</f>
        <v>4</v>
      </c>
      <c r="M423" s="49">
        <f>if(isnumber(search("Yes",'2_all_summary'!$E422)),if(0&lt;'2_all_summary'!O422,1,2),if(0='2_all_summary'!O422,4,3))</f>
        <v>4</v>
      </c>
      <c r="N423" s="49">
        <f>if(isnumber(search("Yes",'2_all_summary'!$E422)),if(isnumber(search("Yes",'2_all_summary'!P422)),1,2),if(isnumber(search("No",'2_all_summary'!P422)),4,3))</f>
        <v>4</v>
      </c>
      <c r="O423" s="49">
        <f>if(isnumber(search("Yes",'2_all_summary'!$E422)),if(isnumber(search("Yes",'2_all_summary'!Q422)),1,2),if(isnumber(search("No",'2_all_summary'!Q422)),4,3))</f>
        <v>4</v>
      </c>
      <c r="P423" s="49">
        <f>if(isnumber(search("Yes",'2_all_summary'!$E422)),if(isnumber(search("Yes",'2_all_summary'!R422)),1,2),if(isnumber(search("No",'2_all_summary'!R422)),4,3))</f>
        <v>4</v>
      </c>
      <c r="Q423" s="49">
        <f>if(isnumber(search("Yes",'2_all_summary'!$E422)),if(0&lt;'2_all_summary'!S422,1,2),if(0='2_all_summary'!S422,4,3))</f>
        <v>4</v>
      </c>
      <c r="R423" s="49">
        <f>if(isnumber(search("Yes",'2_all_summary'!$E422)),if(isnumber(search("Yes",'2_all_summary'!T422)),1,2),if(isnumber(search("No",'2_all_summary'!T422)),4,3))</f>
        <v>4</v>
      </c>
    </row>
    <row r="424">
      <c r="G424" s="49"/>
      <c r="H424" s="49" t="str">
        <f>'2_all_summary'!C423</f>
        <v>Evaluating the feasibility and impact of a yoga intervention on cognition, physical function, physical activity, and affective outcomes in people living with HIV: Protocol for a randomized pilot trial</v>
      </c>
      <c r="I424" s="49" t="str">
        <f>'2_all_summary'!D423</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Ãƒâ€šÃ‚Â© Adria Quigley, Kelly K O'Brien, Marie-JosÃƒÆ’Ã‚Â©e Brouillette, Marilyn MacKay-Lyons.</v>
      </c>
      <c r="J424" s="49">
        <f>if(isnumber(search("Yes",'2_all_summary'!$E423)),if(isnumber(search("Yes",'2_all_summary'!L423)),1,2),if(isnumber(search("No",'2_all_summary'!L423)),4,3))</f>
        <v>4</v>
      </c>
      <c r="K424" s="49">
        <f>if(isnumber(search("Yes",'2_all_summary'!$E423)),if(isnumber(search("Yes",'2_all_summary'!M423)),1,2),if(isnumber(search("No",'2_all_summary'!M423)),4,3))</f>
        <v>4</v>
      </c>
      <c r="L424" s="49">
        <f>if(isnumber(search("Yes",'2_all_summary'!$E423)),if(isnumber(search("Yes",'2_all_summary'!N423)),1,2),if(isnumber(search("No",'2_all_summary'!N423)),4,3))</f>
        <v>4</v>
      </c>
      <c r="M424" s="49">
        <f>if(isnumber(search("Yes",'2_all_summary'!$E423)),if(0&lt;'2_all_summary'!O423,1,2),if(0='2_all_summary'!O423,4,3))</f>
        <v>4</v>
      </c>
      <c r="N424" s="49">
        <f>if(isnumber(search("Yes",'2_all_summary'!$E423)),if(isnumber(search("Yes",'2_all_summary'!P423)),1,2),if(isnumber(search("No",'2_all_summary'!P423)),4,3))</f>
        <v>4</v>
      </c>
      <c r="O424" s="49">
        <f>if(isnumber(search("Yes",'2_all_summary'!$E423)),if(isnumber(search("Yes",'2_all_summary'!Q423)),1,2),if(isnumber(search("No",'2_all_summary'!Q423)),4,3))</f>
        <v>4</v>
      </c>
      <c r="P424" s="49">
        <f>if(isnumber(search("Yes",'2_all_summary'!$E423)),if(isnumber(search("Yes",'2_all_summary'!R423)),1,2),if(isnumber(search("No",'2_all_summary'!R423)),4,3))</f>
        <v>4</v>
      </c>
      <c r="Q424" s="49">
        <f>if(isnumber(search("Yes",'2_all_summary'!$E423)),if(0&lt;'2_all_summary'!S423,1,2),if(0='2_all_summary'!S423,4,3))</f>
        <v>4</v>
      </c>
      <c r="R424" s="49">
        <f>if(isnumber(search("Yes",'2_all_summary'!$E423)),if(isnumber(search("Yes",'2_all_summary'!T423)),1,2),if(isnumber(search("No",'2_all_summary'!T423)),4,3))</f>
        <v>4</v>
      </c>
    </row>
    <row r="425">
      <c r="G425" s="49"/>
      <c r="H425" s="49" t="str">
        <f>'2_all_summary'!C424</f>
        <v>Evaluating the fit of co-management for small-scale fisheries governance in timor-leste</v>
      </c>
      <c r="I425" s="49" t="str">
        <f>'2_all_summary'!D424</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Ãƒâ€šÃ‚Â© 2019 Tilley, Hunnam, Mills, Steenbergen, Govan, Alonso-Poblacion, Roscher, Pereira, Rodrigues, Amador, Duarte, Gomes and Cohen.</v>
      </c>
      <c r="J425" s="49">
        <f>if(isnumber(search("Yes",'2_all_summary'!$E424)),if(isnumber(search("Yes",'2_all_summary'!L424)),1,2),if(isnumber(search("No",'2_all_summary'!L424)),4,3))</f>
        <v>4</v>
      </c>
      <c r="K425" s="49">
        <f>if(isnumber(search("Yes",'2_all_summary'!$E424)),if(isnumber(search("Yes",'2_all_summary'!M424)),1,2),if(isnumber(search("No",'2_all_summary'!M424)),4,3))</f>
        <v>4</v>
      </c>
      <c r="L425" s="49">
        <f>if(isnumber(search("Yes",'2_all_summary'!$E424)),if(isnumber(search("Yes",'2_all_summary'!N424)),1,2),if(isnumber(search("No",'2_all_summary'!N424)),4,3))</f>
        <v>4</v>
      </c>
      <c r="M425" s="49">
        <f>if(isnumber(search("Yes",'2_all_summary'!$E424)),if(0&lt;'2_all_summary'!O424,1,2),if(0='2_all_summary'!O424,4,3))</f>
        <v>4</v>
      </c>
      <c r="N425" s="49">
        <f>if(isnumber(search("Yes",'2_all_summary'!$E424)),if(isnumber(search("Yes",'2_all_summary'!P424)),1,2),if(isnumber(search("No",'2_all_summary'!P424)),4,3))</f>
        <v>4</v>
      </c>
      <c r="O425" s="49">
        <f>if(isnumber(search("Yes",'2_all_summary'!$E424)),if(isnumber(search("Yes",'2_all_summary'!Q424)),1,2),if(isnumber(search("No",'2_all_summary'!Q424)),4,3))</f>
        <v>4</v>
      </c>
      <c r="P425" s="49">
        <f>if(isnumber(search("Yes",'2_all_summary'!$E424)),if(isnumber(search("Yes",'2_all_summary'!R424)),1,2),if(isnumber(search("No",'2_all_summary'!R424)),4,3))</f>
        <v>4</v>
      </c>
      <c r="Q425" s="49">
        <f>if(isnumber(search("Yes",'2_all_summary'!$E424)),if(0&lt;'2_all_summary'!S424,1,2),if(0='2_all_summary'!S424,4,3))</f>
        <v>4</v>
      </c>
      <c r="R425" s="49">
        <f>if(isnumber(search("Yes",'2_all_summary'!$E424)),if(isnumber(search("Yes",'2_all_summary'!T424)),1,2),if(isnumber(search("No",'2_all_summary'!T424)),4,3))</f>
        <v>4</v>
      </c>
    </row>
    <row r="426">
      <c r="G426" s="49"/>
      <c r="H426" s="49" t="str">
        <f>'2_all_summary'!C425</f>
        <v>Evaluating tools for the spatial management of fisheries</v>
      </c>
      <c r="I426" s="49" t="str">
        <f>'2_all_summary'!D425</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5Ãƒâ€šÃ‚Â km and a maximum of 60Ãƒâ€šÃ‚Â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Ãƒâ€šÃ‚Â© 2018 The Authors. Journal of Applied Ecology published by John Wiley &amp; Sons Ltd on behalf of British Ecological Society.</v>
      </c>
      <c r="J426" s="49">
        <f>if(isnumber(search("Yes",'2_all_summary'!$E425)),if(isnumber(search("Yes",'2_all_summary'!L425)),1,2),if(isnumber(search("No",'2_all_summary'!L425)),4,3))</f>
        <v>4</v>
      </c>
      <c r="K426" s="49">
        <f>if(isnumber(search("Yes",'2_all_summary'!$E425)),if(isnumber(search("Yes",'2_all_summary'!M425)),1,2),if(isnumber(search("No",'2_all_summary'!M425)),4,3))</f>
        <v>4</v>
      </c>
      <c r="L426" s="49">
        <f>if(isnumber(search("Yes",'2_all_summary'!$E425)),if(isnumber(search("Yes",'2_all_summary'!N425)),1,2),if(isnumber(search("No",'2_all_summary'!N425)),4,3))</f>
        <v>4</v>
      </c>
      <c r="M426" s="49">
        <f>if(isnumber(search("Yes",'2_all_summary'!$E425)),if(0&lt;'2_all_summary'!O425,1,2),if(0='2_all_summary'!O425,4,3))</f>
        <v>4</v>
      </c>
      <c r="N426" s="49">
        <f>if(isnumber(search("Yes",'2_all_summary'!$E425)),if(isnumber(search("Yes",'2_all_summary'!P425)),1,2),if(isnumber(search("No",'2_all_summary'!P425)),4,3))</f>
        <v>4</v>
      </c>
      <c r="O426" s="49">
        <f>if(isnumber(search("Yes",'2_all_summary'!$E425)),if(isnumber(search("Yes",'2_all_summary'!Q425)),1,2),if(isnumber(search("No",'2_all_summary'!Q425)),4,3))</f>
        <v>4</v>
      </c>
      <c r="P426" s="49">
        <f>if(isnumber(search("Yes",'2_all_summary'!$E425)),if(isnumber(search("Yes",'2_all_summary'!R425)),1,2),if(isnumber(search("No",'2_all_summary'!R425)),4,3))</f>
        <v>4</v>
      </c>
      <c r="Q426" s="49">
        <f>if(isnumber(search("Yes",'2_all_summary'!$E425)),if(0&lt;'2_all_summary'!S425,1,2),if(0='2_all_summary'!S425,4,3))</f>
        <v>4</v>
      </c>
      <c r="R426" s="49">
        <f>if(isnumber(search("Yes",'2_all_summary'!$E425)),if(isnumber(search("Yes",'2_all_summary'!T425)),1,2),if(isnumber(search("No",'2_all_summary'!T425)),4,3))</f>
        <v>4</v>
      </c>
    </row>
    <row r="427">
      <c r="G427" s="49"/>
      <c r="H427" s="49" t="str">
        <f>'2_all_summary'!C426</f>
        <v>Evaluation criteria for participatory research: Insights from coastal Uruguay</v>
      </c>
      <c r="I427" s="49" t="str">
        <f>'2_all_summary'!D426</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Ãƒâ€šÃ‚Â© 2014 Springer Science+Business Media.</v>
      </c>
      <c r="J427" s="49">
        <f>if(isnumber(search("Yes",'2_all_summary'!$E426)),if(isnumber(search("Yes",'2_all_summary'!L426)),1,2),if(isnumber(search("No",'2_all_summary'!L426)),4,3))</f>
        <v>4</v>
      </c>
      <c r="K427" s="49">
        <f>if(isnumber(search("Yes",'2_all_summary'!$E426)),if(isnumber(search("Yes",'2_all_summary'!M426)),1,2),if(isnumber(search("No",'2_all_summary'!M426)),4,3))</f>
        <v>4</v>
      </c>
      <c r="L427" s="49">
        <f>if(isnumber(search("Yes",'2_all_summary'!$E426)),if(isnumber(search("Yes",'2_all_summary'!N426)),1,2),if(isnumber(search("No",'2_all_summary'!N426)),4,3))</f>
        <v>4</v>
      </c>
      <c r="M427" s="49">
        <f>if(isnumber(search("Yes",'2_all_summary'!$E426)),if(0&lt;'2_all_summary'!O426,1,2),if(0='2_all_summary'!O426,4,3))</f>
        <v>4</v>
      </c>
      <c r="N427" s="49">
        <f>if(isnumber(search("Yes",'2_all_summary'!$E426)),if(isnumber(search("Yes",'2_all_summary'!P426)),1,2),if(isnumber(search("No",'2_all_summary'!P426)),4,3))</f>
        <v>4</v>
      </c>
      <c r="O427" s="49">
        <f>if(isnumber(search("Yes",'2_all_summary'!$E426)),if(isnumber(search("Yes",'2_all_summary'!Q426)),1,2),if(isnumber(search("No",'2_all_summary'!Q426)),4,3))</f>
        <v>4</v>
      </c>
      <c r="P427" s="49">
        <f>if(isnumber(search("Yes",'2_all_summary'!$E426)),if(isnumber(search("Yes",'2_all_summary'!R426)),1,2),if(isnumber(search("No",'2_all_summary'!R426)),4,3))</f>
        <v>4</v>
      </c>
      <c r="Q427" s="49">
        <f>if(isnumber(search("Yes",'2_all_summary'!$E426)),if(0&lt;'2_all_summary'!S426,1,2),if(0='2_all_summary'!S426,4,3))</f>
        <v>4</v>
      </c>
      <c r="R427" s="49">
        <f>if(isnumber(search("Yes",'2_all_summary'!$E426)),if(isnumber(search("Yes",'2_all_summary'!T426)),1,2),if(isnumber(search("No",'2_all_summary'!T426)),4,3))</f>
        <v>4</v>
      </c>
    </row>
    <row r="428">
      <c r="G428" s="49"/>
      <c r="H428" s="49" t="str">
        <f>'2_all_summary'!C427</f>
        <v>Evaluation of coral reef management effectiveness using conventional versus resilience-based metrics</v>
      </c>
      <c r="I428" s="49" t="str">
        <f>'2_all_summary'!D427</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(ÃƒÂ¢Ã¢â‚¬Â°Ã‚Â¥5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Ãƒâ€šÃ‚Â© 2017 Elsevier Ltd</v>
      </c>
      <c r="J428" s="49">
        <f>if(isnumber(search("Yes",'2_all_summary'!$E427)),if(isnumber(search("Yes",'2_all_summary'!L427)),1,2),if(isnumber(search("No",'2_all_summary'!L427)),4,3))</f>
        <v>2</v>
      </c>
      <c r="K428" s="49">
        <f>if(isnumber(search("Yes",'2_all_summary'!$E427)),if(isnumber(search("Yes",'2_all_summary'!M427)),1,2),if(isnumber(search("No",'2_all_summary'!M427)),4,3))</f>
        <v>2</v>
      </c>
      <c r="L428" s="49">
        <f>if(isnumber(search("Yes",'2_all_summary'!$E427)),if(isnumber(search("Yes",'2_all_summary'!N427)),1,2),if(isnumber(search("No",'2_all_summary'!N427)),4,3))</f>
        <v>1</v>
      </c>
      <c r="M428" s="49">
        <f>if(isnumber(search("Yes",'2_all_summary'!$E427)),if(0&lt;'2_all_summary'!O427,1,2),if(0='2_all_summary'!O427,4,3))</f>
        <v>1</v>
      </c>
      <c r="N428" s="49">
        <f>if(isnumber(search("Yes",'2_all_summary'!$E427)),if(isnumber(search("Yes",'2_all_summary'!P427)),1,2),if(isnumber(search("No",'2_all_summary'!P427)),4,3))</f>
        <v>2</v>
      </c>
      <c r="O428" s="49">
        <f>if(isnumber(search("Yes",'2_all_summary'!$E427)),if(isnumber(search("Yes",'2_all_summary'!Q427)),1,2),if(isnumber(search("No",'2_all_summary'!Q427)),4,3))</f>
        <v>2</v>
      </c>
      <c r="P428" s="49">
        <f>if(isnumber(search("Yes",'2_all_summary'!$E427)),if(isnumber(search("Yes",'2_all_summary'!R427)),1,2),if(isnumber(search("No",'2_all_summary'!R427)),4,3))</f>
        <v>1</v>
      </c>
      <c r="Q428" s="49">
        <f>if(isnumber(search("Yes",'2_all_summary'!$E427)),if(0&lt;'2_all_summary'!S427,1,2),if(0='2_all_summary'!S427,4,3))</f>
        <v>1</v>
      </c>
      <c r="R428" s="49">
        <f>if(isnumber(search("Yes",'2_all_summary'!$E427)),if(isnumber(search("Yes",'2_all_summary'!T427)),1,2),if(isnumber(search("No",'2_all_summary'!T427)),4,3))</f>
        <v>1</v>
      </c>
    </row>
    <row r="429">
      <c r="G429" s="49"/>
      <c r="H429" s="49" t="str">
        <f>'2_all_summary'!C428</f>
        <v>Evaluation of managed access approach in Anambas Islands Marine Recreational Park, Riau Islands Province</v>
      </c>
      <c r="I429" s="49" t="str">
        <f>'2_all_summary'!D428</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Ãƒâ€šÃ‚Â© Published under licence by IOP Publishing Ltd.</v>
      </c>
      <c r="J429" s="49">
        <f>if(isnumber(search("Yes",'2_all_summary'!$E428)),if(isnumber(search("Yes",'2_all_summary'!L428)),1,2),if(isnumber(search("No",'2_all_summary'!L428)),4,3))</f>
        <v>4</v>
      </c>
      <c r="K429" s="49">
        <f>if(isnumber(search("Yes",'2_all_summary'!$E428)),if(isnumber(search("Yes",'2_all_summary'!M428)),1,2),if(isnumber(search("No",'2_all_summary'!M428)),4,3))</f>
        <v>4</v>
      </c>
      <c r="L429" s="49">
        <f>if(isnumber(search("Yes",'2_all_summary'!$E428)),if(isnumber(search("Yes",'2_all_summary'!N428)),1,2),if(isnumber(search("No",'2_all_summary'!N428)),4,3))</f>
        <v>4</v>
      </c>
      <c r="M429" s="49">
        <f>if(isnumber(search("Yes",'2_all_summary'!$E428)),if(0&lt;'2_all_summary'!O428,1,2),if(0='2_all_summary'!O428,4,3))</f>
        <v>4</v>
      </c>
      <c r="N429" s="49">
        <f>if(isnumber(search("Yes",'2_all_summary'!$E428)),if(isnumber(search("Yes",'2_all_summary'!P428)),1,2),if(isnumber(search("No",'2_all_summary'!P428)),4,3))</f>
        <v>4</v>
      </c>
      <c r="O429" s="49">
        <f>if(isnumber(search("Yes",'2_all_summary'!$E428)),if(isnumber(search("Yes",'2_all_summary'!Q428)),1,2),if(isnumber(search("No",'2_all_summary'!Q428)),4,3))</f>
        <v>4</v>
      </c>
      <c r="P429" s="49">
        <f>if(isnumber(search("Yes",'2_all_summary'!$E428)),if(isnumber(search("Yes",'2_all_summary'!R428)),1,2),if(isnumber(search("No",'2_all_summary'!R428)),4,3))</f>
        <v>4</v>
      </c>
      <c r="Q429" s="49">
        <f>if(isnumber(search("Yes",'2_all_summary'!$E428)),if(0&lt;'2_all_summary'!S428,1,2),if(0='2_all_summary'!S428,4,3))</f>
        <v>4</v>
      </c>
      <c r="R429" s="49">
        <f>if(isnumber(search("Yes",'2_all_summary'!$E428)),if(isnumber(search("Yes",'2_all_summary'!T428)),1,2),if(isnumber(search("No",'2_all_summary'!T428)),4,3))</f>
        <v>4</v>
      </c>
    </row>
    <row r="430">
      <c r="G430" s="49"/>
      <c r="H430" s="49" t="str">
        <f>'2_all_summary'!C429</f>
        <v>Evaluation of mangrove management through community-based silvofishery in North Sumatra, Indonesia</v>
      </c>
      <c r="I430" s="49" t="str">
        <f>'2_all_summary'!D429</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Ãƒâ€šÃ‚Â© Published under licence by IOP Publishing Ltd.</v>
      </c>
      <c r="J430" s="49">
        <f>if(isnumber(search("Yes",'2_all_summary'!$E429)),if(isnumber(search("Yes",'2_all_summary'!L429)),1,2),if(isnumber(search("No",'2_all_summary'!L429)),4,3))</f>
        <v>4</v>
      </c>
      <c r="K430" s="49">
        <f>if(isnumber(search("Yes",'2_all_summary'!$E429)),if(isnumber(search("Yes",'2_all_summary'!M429)),1,2),if(isnumber(search("No",'2_all_summary'!M429)),4,3))</f>
        <v>4</v>
      </c>
      <c r="L430" s="49">
        <f>if(isnumber(search("Yes",'2_all_summary'!$E429)),if(isnumber(search("Yes",'2_all_summary'!N429)),1,2),if(isnumber(search("No",'2_all_summary'!N429)),4,3))</f>
        <v>4</v>
      </c>
      <c r="M430" s="49">
        <f>if(isnumber(search("Yes",'2_all_summary'!$E429)),if(0&lt;'2_all_summary'!O429,1,2),if(0='2_all_summary'!O429,4,3))</f>
        <v>4</v>
      </c>
      <c r="N430" s="49">
        <f>if(isnumber(search("Yes",'2_all_summary'!$E429)),if(isnumber(search("Yes",'2_all_summary'!P429)),1,2),if(isnumber(search("No",'2_all_summary'!P429)),4,3))</f>
        <v>4</v>
      </c>
      <c r="O430" s="49">
        <f>if(isnumber(search("Yes",'2_all_summary'!$E429)),if(isnumber(search("Yes",'2_all_summary'!Q429)),1,2),if(isnumber(search("No",'2_all_summary'!Q429)),4,3))</f>
        <v>4</v>
      </c>
      <c r="P430" s="49">
        <f>if(isnumber(search("Yes",'2_all_summary'!$E429)),if(isnumber(search("Yes",'2_all_summary'!R429)),1,2),if(isnumber(search("No",'2_all_summary'!R429)),4,3))</f>
        <v>4</v>
      </c>
      <c r="Q430" s="49">
        <f>if(isnumber(search("Yes",'2_all_summary'!$E429)),if(0&lt;'2_all_summary'!S429,1,2),if(0='2_all_summary'!S429,4,3))</f>
        <v>4</v>
      </c>
      <c r="R430" s="49">
        <f>if(isnumber(search("Yes",'2_all_summary'!$E429)),if(isnumber(search("Yes",'2_all_summary'!T429)),1,2),if(isnumber(search("No",'2_all_summary'!T429)),4,3))</f>
        <v>4</v>
      </c>
    </row>
    <row r="431">
      <c r="G431" s="49"/>
      <c r="H431" s="49" t="str">
        <f>'2_all_summary'!C430</f>
        <v>Evaluation of the ÃƒÂ¢Ã¢â€šÂ¬Ã…â€œfishing down marine food webÃƒÂ¢Ã¢â€šÂ¬Ã‚Â_x009d_ process in the north-west of Persian Gulf (Khuzestan Province) during the period of 2002ÃƒÂ¢Ã¢â€šÂ¬Ã¢â‚¬Å“2011</v>
      </c>
      <c r="I431" s="49" t="str">
        <f>'2_all_summary'!D430</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2002ÃƒÂ¢Ã¢â€šÂ¬Ã¢â‚¬Å“2011,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Ãƒâ€šÃ‚Â© 2015, The Chinese Society of Oceanography and Springer-Verlag Berlin Heidelberg.</v>
      </c>
      <c r="J431" s="49">
        <f>if(isnumber(search("Yes",'2_all_summary'!$E430)),if(isnumber(search("Yes",'2_all_summary'!L430)),1,2),if(isnumber(search("No",'2_all_summary'!L430)),4,3))</f>
        <v>4</v>
      </c>
      <c r="K431" s="49">
        <f>if(isnumber(search("Yes",'2_all_summary'!$E430)),if(isnumber(search("Yes",'2_all_summary'!M430)),1,2),if(isnumber(search("No",'2_all_summary'!M430)),4,3))</f>
        <v>4</v>
      </c>
      <c r="L431" s="49">
        <f>if(isnumber(search("Yes",'2_all_summary'!$E430)),if(isnumber(search("Yes",'2_all_summary'!N430)),1,2),if(isnumber(search("No",'2_all_summary'!N430)),4,3))</f>
        <v>4</v>
      </c>
      <c r="M431" s="49">
        <f>if(isnumber(search("Yes",'2_all_summary'!$E430)),if(0&lt;'2_all_summary'!O430,1,2),if(0='2_all_summary'!O430,4,3))</f>
        <v>4</v>
      </c>
      <c r="N431" s="49">
        <f>if(isnumber(search("Yes",'2_all_summary'!$E430)),if(isnumber(search("Yes",'2_all_summary'!P430)),1,2),if(isnumber(search("No",'2_all_summary'!P430)),4,3))</f>
        <v>4</v>
      </c>
      <c r="O431" s="49">
        <f>if(isnumber(search("Yes",'2_all_summary'!$E430)),if(isnumber(search("Yes",'2_all_summary'!Q430)),1,2),if(isnumber(search("No",'2_all_summary'!Q430)),4,3))</f>
        <v>4</v>
      </c>
      <c r="P431" s="49">
        <f>if(isnumber(search("Yes",'2_all_summary'!$E430)),if(isnumber(search("Yes",'2_all_summary'!R430)),1,2),if(isnumber(search("No",'2_all_summary'!R430)),4,3))</f>
        <v>4</v>
      </c>
      <c r="Q431" s="49">
        <f>if(isnumber(search("Yes",'2_all_summary'!$E430)),if(0&lt;'2_all_summary'!S430,1,2),if(0='2_all_summary'!S430,4,3))</f>
        <v>4</v>
      </c>
      <c r="R431" s="49">
        <f>if(isnumber(search("Yes",'2_all_summary'!$E430)),if(isnumber(search("Yes",'2_all_summary'!T430)),1,2),if(isnumber(search("No",'2_all_summary'!T430)),4,3))</f>
        <v>4</v>
      </c>
    </row>
    <row r="432">
      <c r="G432" s="49"/>
      <c r="H432" s="49" t="str">
        <f>'2_all_summary'!C431</f>
        <v>Evaluation of the effectiveness of three underwater reef fish monitoring methods in Fiji</v>
      </c>
      <c r="I432" s="49" t="str">
        <f>'2_all_summary'!D431</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Ãƒâ€šÃ‚Â© Springer Science+Business Media B.V. 2009.</v>
      </c>
      <c r="J432" s="49">
        <f>if(isnumber(search("Yes",'2_all_summary'!$E431)),if(isnumber(search("Yes",'2_all_summary'!L431)),1,2),if(isnumber(search("No",'2_all_summary'!L431)),4,3))</f>
        <v>1</v>
      </c>
      <c r="K432" s="49">
        <f>if(isnumber(search("Yes",'2_all_summary'!$E431)),if(isnumber(search("Yes",'2_all_summary'!M431)),1,2),if(isnumber(search("No",'2_all_summary'!M431)),4,3))</f>
        <v>1</v>
      </c>
      <c r="L432" s="49">
        <f>if(isnumber(search("Yes",'2_all_summary'!$E431)),if(isnumber(search("Yes",'2_all_summary'!N431)),1,2),if(isnumber(search("No",'2_all_summary'!N431)),4,3))</f>
        <v>1</v>
      </c>
      <c r="M432" s="49">
        <f>if(isnumber(search("Yes",'2_all_summary'!$E431)),if(0&lt;'2_all_summary'!O431,1,2),if(0='2_all_summary'!O431,4,3))</f>
        <v>1</v>
      </c>
      <c r="N432" s="49">
        <f>if(isnumber(search("Yes",'2_all_summary'!$E431)),if(isnumber(search("Yes",'2_all_summary'!P431)),1,2),if(isnumber(search("No",'2_all_summary'!P431)),4,3))</f>
        <v>1</v>
      </c>
      <c r="O432" s="49">
        <f>if(isnumber(search("Yes",'2_all_summary'!$E431)),if(isnumber(search("Yes",'2_all_summary'!Q431)),1,2),if(isnumber(search("No",'2_all_summary'!Q431)),4,3))</f>
        <v>1</v>
      </c>
      <c r="P432" s="49">
        <f>if(isnumber(search("Yes",'2_all_summary'!$E431)),if(isnumber(search("Yes",'2_all_summary'!R431)),1,2),if(isnumber(search("No",'2_all_summary'!R431)),4,3))</f>
        <v>1</v>
      </c>
      <c r="Q432" s="49">
        <f>if(isnumber(search("Yes",'2_all_summary'!$E431)),if(0&lt;'2_all_summary'!S431,1,2),if(0='2_all_summary'!S431,4,3))</f>
        <v>1</v>
      </c>
      <c r="R432" s="49">
        <f>if(isnumber(search("Yes",'2_all_summary'!$E431)),if(isnumber(search("Yes",'2_all_summary'!T431)),1,2),if(isnumber(search("No",'2_all_summary'!T431)),4,3))</f>
        <v>1</v>
      </c>
    </row>
    <row r="433">
      <c r="G433" s="49"/>
      <c r="H433" s="49" t="str">
        <f>'2_all_summary'!C432</f>
        <v>Evaluation of the Impact of a Pharmacist-Led Telehealth Clinic on Diabetes-Related Goals of Therapy in a Veteran Population</v>
      </c>
      <c r="I433" s="49" t="str">
        <f>'2_all_summary'!D432</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Ãƒâ€šÃ‚Â© Published 2016. This article is a U.S. Government work and is in the public domain in the USA.</v>
      </c>
      <c r="J433" s="49">
        <f>if(isnumber(search("Yes",'2_all_summary'!$E432)),if(isnumber(search("Yes",'2_all_summary'!L432)),1,2),if(isnumber(search("No",'2_all_summary'!L432)),4,3))</f>
        <v>4</v>
      </c>
      <c r="K433" s="49">
        <f>if(isnumber(search("Yes",'2_all_summary'!$E432)),if(isnumber(search("Yes",'2_all_summary'!M432)),1,2),if(isnumber(search("No",'2_all_summary'!M432)),4,3))</f>
        <v>4</v>
      </c>
      <c r="L433" s="49">
        <f>if(isnumber(search("Yes",'2_all_summary'!$E432)),if(isnumber(search("Yes",'2_all_summary'!N432)),1,2),if(isnumber(search("No",'2_all_summary'!N432)),4,3))</f>
        <v>4</v>
      </c>
      <c r="M433" s="49">
        <f>if(isnumber(search("Yes",'2_all_summary'!$E432)),if(0&lt;'2_all_summary'!O432,1,2),if(0='2_all_summary'!O432,4,3))</f>
        <v>4</v>
      </c>
      <c r="N433" s="49">
        <f>if(isnumber(search("Yes",'2_all_summary'!$E432)),if(isnumber(search("Yes",'2_all_summary'!P432)),1,2),if(isnumber(search("No",'2_all_summary'!P432)),4,3))</f>
        <v>4</v>
      </c>
      <c r="O433" s="49">
        <f>if(isnumber(search("Yes",'2_all_summary'!$E432)),if(isnumber(search("Yes",'2_all_summary'!Q432)),1,2),if(isnumber(search("No",'2_all_summary'!Q432)),4,3))</f>
        <v>4</v>
      </c>
      <c r="P433" s="49">
        <f>if(isnumber(search("Yes",'2_all_summary'!$E432)),if(isnumber(search("Yes",'2_all_summary'!R432)),1,2),if(isnumber(search("No",'2_all_summary'!R432)),4,3))</f>
        <v>4</v>
      </c>
      <c r="Q433" s="49">
        <f>if(isnumber(search("Yes",'2_all_summary'!$E432)),if(0&lt;'2_all_summary'!S432,1,2),if(0='2_all_summary'!S432,4,3))</f>
        <v>4</v>
      </c>
      <c r="R433" s="49">
        <f>if(isnumber(search("Yes",'2_all_summary'!$E432)),if(isnumber(search("Yes",'2_all_summary'!T432)),1,2),if(isnumber(search("No",'2_all_summary'!T432)),4,3))</f>
        <v>4</v>
      </c>
    </row>
    <row r="434">
      <c r="G434" s="49"/>
      <c r="H434" s="49" t="str">
        <f>'2_all_summary'!C433</f>
        <v>Everything in the water column is connected: Traditional ecological knowledge of floodplain fishers of Bangladesh</v>
      </c>
      <c r="I434" s="49" t="str">
        <f>'2_all_summary'!D433</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Ãƒâ€šÃ‚Â© 2018 Society of Ethnobiology. All rights reserved.</v>
      </c>
      <c r="J434" s="49">
        <f>if(isnumber(search("Yes",'2_all_summary'!$E433)),if(isnumber(search("Yes",'2_all_summary'!L433)),1,2),if(isnumber(search("No",'2_all_summary'!L433)),4,3))</f>
        <v>4</v>
      </c>
      <c r="K434" s="49">
        <f>if(isnumber(search("Yes",'2_all_summary'!$E433)),if(isnumber(search("Yes",'2_all_summary'!M433)),1,2),if(isnumber(search("No",'2_all_summary'!M433)),4,3))</f>
        <v>4</v>
      </c>
      <c r="L434" s="49">
        <f>if(isnumber(search("Yes",'2_all_summary'!$E433)),if(isnumber(search("Yes",'2_all_summary'!N433)),1,2),if(isnumber(search("No",'2_all_summary'!N433)),4,3))</f>
        <v>4</v>
      </c>
      <c r="M434" s="49">
        <f>if(isnumber(search("Yes",'2_all_summary'!$E433)),if(0&lt;'2_all_summary'!O433,1,2),if(0='2_all_summary'!O433,4,3))</f>
        <v>4</v>
      </c>
      <c r="N434" s="49">
        <f>if(isnumber(search("Yes",'2_all_summary'!$E433)),if(isnumber(search("Yes",'2_all_summary'!P433)),1,2),if(isnumber(search("No",'2_all_summary'!P433)),4,3))</f>
        <v>4</v>
      </c>
      <c r="O434" s="49">
        <f>if(isnumber(search("Yes",'2_all_summary'!$E433)),if(isnumber(search("Yes",'2_all_summary'!Q433)),1,2),if(isnumber(search("No",'2_all_summary'!Q433)),4,3))</f>
        <v>4</v>
      </c>
      <c r="P434" s="49">
        <f>if(isnumber(search("Yes",'2_all_summary'!$E433)),if(isnumber(search("Yes",'2_all_summary'!R433)),1,2),if(isnumber(search("No",'2_all_summary'!R433)),4,3))</f>
        <v>4</v>
      </c>
      <c r="Q434" s="49">
        <f>if(isnumber(search("Yes",'2_all_summary'!$E433)),if(0&lt;'2_all_summary'!S433,1,2),if(0='2_all_summary'!S433,4,3))</f>
        <v>4</v>
      </c>
      <c r="R434" s="49">
        <f>if(isnumber(search("Yes",'2_all_summary'!$E433)),if(isnumber(search("Yes",'2_all_summary'!T433)),1,2),if(isnumber(search("No",'2_all_summary'!T433)),4,3))</f>
        <v>4</v>
      </c>
    </row>
    <row r="435">
      <c r="G435" s="49"/>
      <c r="H435" s="49" t="str">
        <f>'2_all_summary'!C434</f>
        <v>Evolution and Lessons from Fisheries and Coastal Management in the Philippines</v>
      </c>
      <c r="I435" s="49" t="str">
        <f>'2_all_summary'!D434</f>
        <v>[No abstract available]</v>
      </c>
      <c r="J435" s="49">
        <f>if(isnumber(search("Yes",'2_all_summary'!$E434)),if(isnumber(search("Yes",'2_all_summary'!L434)),1,2),if(isnumber(search("No",'2_all_summary'!L434)),4,3))</f>
        <v>4</v>
      </c>
      <c r="K435" s="49">
        <f>if(isnumber(search("Yes",'2_all_summary'!$E434)),if(isnumber(search("Yes",'2_all_summary'!M434)),1,2),if(isnumber(search("No",'2_all_summary'!M434)),4,3))</f>
        <v>4</v>
      </c>
      <c r="L435" s="49">
        <f>if(isnumber(search("Yes",'2_all_summary'!$E434)),if(isnumber(search("Yes",'2_all_summary'!N434)),1,2),if(isnumber(search("No",'2_all_summary'!N434)),4,3))</f>
        <v>4</v>
      </c>
      <c r="M435" s="49">
        <f>if(isnumber(search("Yes",'2_all_summary'!$E434)),if(0&lt;'2_all_summary'!O434,1,2),if(0='2_all_summary'!O434,4,3))</f>
        <v>4</v>
      </c>
      <c r="N435" s="49">
        <f>if(isnumber(search("Yes",'2_all_summary'!$E434)),if(isnumber(search("Yes",'2_all_summary'!P434)),1,2),if(isnumber(search("No",'2_all_summary'!P434)),4,3))</f>
        <v>4</v>
      </c>
      <c r="O435" s="49">
        <f>if(isnumber(search("Yes",'2_all_summary'!$E434)),if(isnumber(search("Yes",'2_all_summary'!Q434)),1,2),if(isnumber(search("No",'2_all_summary'!Q434)),4,3))</f>
        <v>4</v>
      </c>
      <c r="P435" s="49">
        <f>if(isnumber(search("Yes",'2_all_summary'!$E434)),if(isnumber(search("Yes",'2_all_summary'!R434)),1,2),if(isnumber(search("No",'2_all_summary'!R434)),4,3))</f>
        <v>4</v>
      </c>
      <c r="Q435" s="49">
        <f>if(isnumber(search("Yes",'2_all_summary'!$E434)),if(0&lt;'2_all_summary'!S434,1,2),if(0='2_all_summary'!S434,4,3))</f>
        <v>4</v>
      </c>
      <c r="R435" s="49">
        <f>if(isnumber(search("Yes",'2_all_summary'!$E434)),if(isnumber(search("Yes",'2_all_summary'!T434)),1,2),if(isnumber(search("No",'2_all_summary'!T434)),4,3))</f>
        <v>4</v>
      </c>
    </row>
    <row r="436">
      <c r="G436" s="49"/>
      <c r="H436" s="49" t="str">
        <f>'2_all_summary'!C435</f>
        <v>Evolving governance structures in community-based sandfish mariculture and their interactions with livelihood outcomes: Evidence from the Philippines</v>
      </c>
      <c r="I436" s="49" t="str">
        <f>'2_all_summary'!D435</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Ãƒâ€šÃ‚Â© 2022 Fabinyi, Gorospe, McClean and Juinio-MeÃƒÆ’Ã‚Â±ez.</v>
      </c>
      <c r="J436" s="49">
        <f>if(isnumber(search("Yes",'2_all_summary'!$E435)),if(isnumber(search("Yes",'2_all_summary'!L435)),1,2),if(isnumber(search("No",'2_all_summary'!L435)),4,3))</f>
        <v>4</v>
      </c>
      <c r="K436" s="49">
        <f>if(isnumber(search("Yes",'2_all_summary'!$E435)),if(isnumber(search("Yes",'2_all_summary'!M435)),1,2),if(isnumber(search("No",'2_all_summary'!M435)),4,3))</f>
        <v>4</v>
      </c>
      <c r="L436" s="49">
        <f>if(isnumber(search("Yes",'2_all_summary'!$E435)),if(isnumber(search("Yes",'2_all_summary'!N435)),1,2),if(isnumber(search("No",'2_all_summary'!N435)),4,3))</f>
        <v>4</v>
      </c>
      <c r="M436" s="49">
        <f>if(isnumber(search("Yes",'2_all_summary'!$E435)),if(0&lt;'2_all_summary'!O435,1,2),if(0='2_all_summary'!O435,4,3))</f>
        <v>4</v>
      </c>
      <c r="N436" s="49">
        <f>if(isnumber(search("Yes",'2_all_summary'!$E435)),if(isnumber(search("Yes",'2_all_summary'!P435)),1,2),if(isnumber(search("No",'2_all_summary'!P435)),4,3))</f>
        <v>4</v>
      </c>
      <c r="O436" s="49">
        <f>if(isnumber(search("Yes",'2_all_summary'!$E435)),if(isnumber(search("Yes",'2_all_summary'!Q435)),1,2),if(isnumber(search("No",'2_all_summary'!Q435)),4,3))</f>
        <v>4</v>
      </c>
      <c r="P436" s="49">
        <f>if(isnumber(search("Yes",'2_all_summary'!$E435)),if(isnumber(search("Yes",'2_all_summary'!R435)),1,2),if(isnumber(search("No",'2_all_summary'!R435)),4,3))</f>
        <v>4</v>
      </c>
      <c r="Q436" s="49">
        <f>if(isnumber(search("Yes",'2_all_summary'!$E435)),if(0&lt;'2_all_summary'!S435,1,2),if(0='2_all_summary'!S435,4,3))</f>
        <v>4</v>
      </c>
      <c r="R436" s="49">
        <f>if(isnumber(search("Yes",'2_all_summary'!$E435)),if(isnumber(search("Yes",'2_all_summary'!T435)),1,2),if(isnumber(search("No",'2_all_summary'!T435)),4,3))</f>
        <v>4</v>
      </c>
    </row>
    <row r="437">
      <c r="G437" s="49"/>
      <c r="H437" s="49" t="str">
        <f>'2_all_summary'!C436</f>
        <v>Examining enabling conditions for community-based fisheries comanagement: Comparing efforts in hawai'i and American Samoa</v>
      </c>
      <c r="I437" s="49" t="str">
        <f>'2_all_summary'!D436</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Ãƒâ€šÃ‚Â© 2014 by the author(s).</v>
      </c>
      <c r="J437" s="49">
        <f>if(isnumber(search("Yes",'2_all_summary'!$E436)),if(isnumber(search("Yes",'2_all_summary'!L436)),1,2),if(isnumber(search("No",'2_all_summary'!L436)),4,3))</f>
        <v>4</v>
      </c>
      <c r="K437" s="49">
        <f>if(isnumber(search("Yes",'2_all_summary'!$E436)),if(isnumber(search("Yes",'2_all_summary'!M436)),1,2),if(isnumber(search("No",'2_all_summary'!M436)),4,3))</f>
        <v>4</v>
      </c>
      <c r="L437" s="49">
        <f>if(isnumber(search("Yes",'2_all_summary'!$E436)),if(isnumber(search("Yes",'2_all_summary'!N436)),1,2),if(isnumber(search("No",'2_all_summary'!N436)),4,3))</f>
        <v>4</v>
      </c>
      <c r="M437" s="49">
        <f>if(isnumber(search("Yes",'2_all_summary'!$E436)),if(0&lt;'2_all_summary'!O436,1,2),if(0='2_all_summary'!O436,4,3))</f>
        <v>4</v>
      </c>
      <c r="N437" s="49">
        <f>if(isnumber(search("Yes",'2_all_summary'!$E436)),if(isnumber(search("Yes",'2_all_summary'!P436)),1,2),if(isnumber(search("No",'2_all_summary'!P436)),4,3))</f>
        <v>4</v>
      </c>
      <c r="O437" s="49">
        <f>if(isnumber(search("Yes",'2_all_summary'!$E436)),if(isnumber(search("Yes",'2_all_summary'!Q436)),1,2),if(isnumber(search("No",'2_all_summary'!Q436)),4,3))</f>
        <v>4</v>
      </c>
      <c r="P437" s="49">
        <f>if(isnumber(search("Yes",'2_all_summary'!$E436)),if(isnumber(search("Yes",'2_all_summary'!R436)),1,2),if(isnumber(search("No",'2_all_summary'!R436)),4,3))</f>
        <v>4</v>
      </c>
      <c r="Q437" s="49">
        <f>if(isnumber(search("Yes",'2_all_summary'!$E436)),if(0&lt;'2_all_summary'!S436,1,2),if(0='2_all_summary'!S436,4,3))</f>
        <v>4</v>
      </c>
      <c r="R437" s="49">
        <f>if(isnumber(search("Yes",'2_all_summary'!$E436)),if(isnumber(search("Yes",'2_all_summary'!T436)),1,2),if(isnumber(search("No",'2_all_summary'!T436)),4,3))</f>
        <v>4</v>
      </c>
    </row>
    <row r="438">
      <c r="G438" s="49"/>
      <c r="H438" s="49" t="str">
        <f>'2_all_summary'!C437</f>
        <v>Examining the Role of Social Capital in Community Collective Action for Sustainable Wetland Fisheries in Bangladesh</v>
      </c>
      <c r="I438" s="49" t="str">
        <f>'2_all_summary'!D437</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governmentÃƒÂ¢Ã¢â€šÂ¬Ã¢â€žÂ¢s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Ãƒâ€šÃ‚Â© 2015, Society of Wetland Scientists.</v>
      </c>
      <c r="J438" s="49">
        <f>if(isnumber(search("Yes",'2_all_summary'!$E437)),if(isnumber(search("Yes",'2_all_summary'!L437)),1,2),if(isnumber(search("No",'2_all_summary'!L437)),4,3))</f>
        <v>4</v>
      </c>
      <c r="K438" s="49">
        <f>if(isnumber(search("Yes",'2_all_summary'!$E437)),if(isnumber(search("Yes",'2_all_summary'!M437)),1,2),if(isnumber(search("No",'2_all_summary'!M437)),4,3))</f>
        <v>4</v>
      </c>
      <c r="L438" s="49">
        <f>if(isnumber(search("Yes",'2_all_summary'!$E437)),if(isnumber(search("Yes",'2_all_summary'!N437)),1,2),if(isnumber(search("No",'2_all_summary'!N437)),4,3))</f>
        <v>4</v>
      </c>
      <c r="M438" s="49">
        <f>if(isnumber(search("Yes",'2_all_summary'!$E437)),if(0&lt;'2_all_summary'!O437,1,2),if(0='2_all_summary'!O437,4,3))</f>
        <v>4</v>
      </c>
      <c r="N438" s="49">
        <f>if(isnumber(search("Yes",'2_all_summary'!$E437)),if(isnumber(search("Yes",'2_all_summary'!P437)),1,2),if(isnumber(search("No",'2_all_summary'!P437)),4,3))</f>
        <v>4</v>
      </c>
      <c r="O438" s="49">
        <f>if(isnumber(search("Yes",'2_all_summary'!$E437)),if(isnumber(search("Yes",'2_all_summary'!Q437)),1,2),if(isnumber(search("No",'2_all_summary'!Q437)),4,3))</f>
        <v>4</v>
      </c>
      <c r="P438" s="49">
        <f>if(isnumber(search("Yes",'2_all_summary'!$E437)),if(isnumber(search("Yes",'2_all_summary'!R437)),1,2),if(isnumber(search("No",'2_all_summary'!R437)),4,3))</f>
        <v>4</v>
      </c>
      <c r="Q438" s="49">
        <f>if(isnumber(search("Yes",'2_all_summary'!$E437)),if(0&lt;'2_all_summary'!S437,1,2),if(0='2_all_summary'!S437,4,3))</f>
        <v>4</v>
      </c>
      <c r="R438" s="49">
        <f>if(isnumber(search("Yes",'2_all_summary'!$E437)),if(isnumber(search("Yes",'2_all_summary'!T437)),1,2),if(isnumber(search("No",'2_all_summary'!T437)),4,3))</f>
        <v>4</v>
      </c>
    </row>
    <row r="439">
      <c r="G439" s="49"/>
      <c r="H439" s="49" t="str">
        <f>'2_all_summary'!C438</f>
        <v>Exclusive economic zones and the management of fisheries in the South China Sea</v>
      </c>
      <c r="I439" s="49" t="str">
        <f>'2_all_summary'!D438</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Ãƒâ€šÃ‚Â© 2005 Springer. All Rights Reserved.</v>
      </c>
      <c r="J439" s="49">
        <f>if(isnumber(search("Yes",'2_all_summary'!$E438)),if(isnumber(search("Yes",'2_all_summary'!L438)),1,2),if(isnumber(search("No",'2_all_summary'!L438)),4,3))</f>
        <v>4</v>
      </c>
      <c r="K439" s="49">
        <f>if(isnumber(search("Yes",'2_all_summary'!$E438)),if(isnumber(search("Yes",'2_all_summary'!M438)),1,2),if(isnumber(search("No",'2_all_summary'!M438)),4,3))</f>
        <v>4</v>
      </c>
      <c r="L439" s="49">
        <f>if(isnumber(search("Yes",'2_all_summary'!$E438)),if(isnumber(search("Yes",'2_all_summary'!N438)),1,2),if(isnumber(search("No",'2_all_summary'!N438)),4,3))</f>
        <v>4</v>
      </c>
      <c r="M439" s="49">
        <f>if(isnumber(search("Yes",'2_all_summary'!$E438)),if(0&lt;'2_all_summary'!O438,1,2),if(0='2_all_summary'!O438,4,3))</f>
        <v>4</v>
      </c>
      <c r="N439" s="49">
        <f>if(isnumber(search("Yes",'2_all_summary'!$E438)),if(isnumber(search("Yes",'2_all_summary'!P438)),1,2),if(isnumber(search("No",'2_all_summary'!P438)),4,3))</f>
        <v>4</v>
      </c>
      <c r="O439" s="49">
        <f>if(isnumber(search("Yes",'2_all_summary'!$E438)),if(isnumber(search("Yes",'2_all_summary'!Q438)),1,2),if(isnumber(search("No",'2_all_summary'!Q438)),4,3))</f>
        <v>4</v>
      </c>
      <c r="P439" s="49">
        <f>if(isnumber(search("Yes",'2_all_summary'!$E438)),if(isnumber(search("Yes",'2_all_summary'!R438)),1,2),if(isnumber(search("No",'2_all_summary'!R438)),4,3))</f>
        <v>4</v>
      </c>
      <c r="Q439" s="49">
        <f>if(isnumber(search("Yes",'2_all_summary'!$E438)),if(0&lt;'2_all_summary'!S438,1,2),if(0='2_all_summary'!S438,4,3))</f>
        <v>4</v>
      </c>
      <c r="R439" s="49">
        <f>if(isnumber(search("Yes",'2_all_summary'!$E438)),if(isnumber(search("Yes",'2_all_summary'!T438)),1,2),if(isnumber(search("No",'2_all_summary'!T438)),4,3))</f>
        <v>4</v>
      </c>
    </row>
    <row r="440">
      <c r="G440" s="49"/>
      <c r="H440" s="49" t="str">
        <f>'2_all_summary'!C439</f>
        <v>Explanatory factors of adherence to community-based management of epilepsy in Lao PDR</v>
      </c>
      <c r="I440" s="49" t="str">
        <f>'2_all_summary'!D439</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patientsÃƒÂ¢Ã¢â€šÂ¬Ã¢â€žÂ¢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Ãƒâ€šÃ‚Â© 2018 Elsevier Inc.</v>
      </c>
      <c r="J440" s="49">
        <f>if(isnumber(search("Yes",'2_all_summary'!$E439)),if(isnumber(search("Yes",'2_all_summary'!L439)),1,2),if(isnumber(search("No",'2_all_summary'!L439)),4,3))</f>
        <v>4</v>
      </c>
      <c r="K440" s="49">
        <f>if(isnumber(search("Yes",'2_all_summary'!$E439)),if(isnumber(search("Yes",'2_all_summary'!M439)),1,2),if(isnumber(search("No",'2_all_summary'!M439)),4,3))</f>
        <v>4</v>
      </c>
      <c r="L440" s="49">
        <f>if(isnumber(search("Yes",'2_all_summary'!$E439)),if(isnumber(search("Yes",'2_all_summary'!N439)),1,2),if(isnumber(search("No",'2_all_summary'!N439)),4,3))</f>
        <v>4</v>
      </c>
      <c r="M440" s="49">
        <f>if(isnumber(search("Yes",'2_all_summary'!$E439)),if(0&lt;'2_all_summary'!O439,1,2),if(0='2_all_summary'!O439,4,3))</f>
        <v>4</v>
      </c>
      <c r="N440" s="49">
        <f>if(isnumber(search("Yes",'2_all_summary'!$E439)),if(isnumber(search("Yes",'2_all_summary'!P439)),1,2),if(isnumber(search("No",'2_all_summary'!P439)),4,3))</f>
        <v>4</v>
      </c>
      <c r="O440" s="49">
        <f>if(isnumber(search("Yes",'2_all_summary'!$E439)),if(isnumber(search("Yes",'2_all_summary'!Q439)),1,2),if(isnumber(search("No",'2_all_summary'!Q439)),4,3))</f>
        <v>4</v>
      </c>
      <c r="P440" s="49">
        <f>if(isnumber(search("Yes",'2_all_summary'!$E439)),if(isnumber(search("Yes",'2_all_summary'!R439)),1,2),if(isnumber(search("No",'2_all_summary'!R439)),4,3))</f>
        <v>4</v>
      </c>
      <c r="Q440" s="49">
        <f>if(isnumber(search("Yes",'2_all_summary'!$E439)),if(0&lt;'2_all_summary'!S439,1,2),if(0='2_all_summary'!S439,4,3))</f>
        <v>4</v>
      </c>
      <c r="R440" s="49">
        <f>if(isnumber(search("Yes",'2_all_summary'!$E439)),if(isnumber(search("Yes",'2_all_summary'!T439)),1,2),if(isnumber(search("No",'2_all_summary'!T439)),4,3))</f>
        <v>4</v>
      </c>
    </row>
    <row r="441">
      <c r="G441" s="49"/>
      <c r="H441" s="49" t="str">
        <f>'2_all_summary'!C440</f>
        <v>Exploitation of the window-pane shell Placuna placenta in the Philippines</v>
      </c>
      <c r="I441" s="49" t="str">
        <f>'2_all_summary'!D440</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Ãƒâ€šÃ‚Â© 1995.</v>
      </c>
      <c r="J441" s="49">
        <f>if(isnumber(search("Yes",'2_all_summary'!$E440)),if(isnumber(search("Yes",'2_all_summary'!L440)),1,2),if(isnumber(search("No",'2_all_summary'!L440)),4,3))</f>
        <v>4</v>
      </c>
      <c r="K441" s="49">
        <f>if(isnumber(search("Yes",'2_all_summary'!$E440)),if(isnumber(search("Yes",'2_all_summary'!M440)),1,2),if(isnumber(search("No",'2_all_summary'!M440)),4,3))</f>
        <v>4</v>
      </c>
      <c r="L441" s="49">
        <f>if(isnumber(search("Yes",'2_all_summary'!$E440)),if(isnumber(search("Yes",'2_all_summary'!N440)),1,2),if(isnumber(search("No",'2_all_summary'!N440)),4,3))</f>
        <v>4</v>
      </c>
      <c r="M441" s="49">
        <f>if(isnumber(search("Yes",'2_all_summary'!$E440)),if(0&lt;'2_all_summary'!O440,1,2),if(0='2_all_summary'!O440,4,3))</f>
        <v>4</v>
      </c>
      <c r="N441" s="49">
        <f>if(isnumber(search("Yes",'2_all_summary'!$E440)),if(isnumber(search("Yes",'2_all_summary'!P440)),1,2),if(isnumber(search("No",'2_all_summary'!P440)),4,3))</f>
        <v>4</v>
      </c>
      <c r="O441" s="49">
        <f>if(isnumber(search("Yes",'2_all_summary'!$E440)),if(isnumber(search("Yes",'2_all_summary'!Q440)),1,2),if(isnumber(search("No",'2_all_summary'!Q440)),4,3))</f>
        <v>4</v>
      </c>
      <c r="P441" s="49">
        <f>if(isnumber(search("Yes",'2_all_summary'!$E440)),if(isnumber(search("Yes",'2_all_summary'!R440)),1,2),if(isnumber(search("No",'2_all_summary'!R440)),4,3))</f>
        <v>4</v>
      </c>
      <c r="Q441" s="49">
        <f>if(isnumber(search("Yes",'2_all_summary'!$E440)),if(0&lt;'2_all_summary'!S440,1,2),if(0='2_all_summary'!S440,4,3))</f>
        <v>4</v>
      </c>
      <c r="R441" s="49">
        <f>if(isnumber(search("Yes",'2_all_summary'!$E440)),if(isnumber(search("Yes",'2_all_summary'!T440)),1,2),if(isnumber(search("No",'2_all_summary'!T440)),4,3))</f>
        <v>4</v>
      </c>
    </row>
    <row r="442">
      <c r="G442" s="49"/>
      <c r="H442" s="49" t="str">
        <f>'2_all_summary'!C441</f>
        <v>Exploitation rates and management implications for the fisheries of Bontanga reservoir in the Northern Region of Ghana</v>
      </c>
      <c r="I442" s="49" t="str">
        <f>'2_all_summary'!D441</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ÃƒÂ¢Ã¢â‚¬Â°Ã‹â€ 0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442" s="49">
        <f>if(isnumber(search("Yes",'2_all_summary'!$E441)),if(isnumber(search("Yes",'2_all_summary'!L441)),1,2),if(isnumber(search("No",'2_all_summary'!L441)),4,3))</f>
        <v>4</v>
      </c>
      <c r="K442" s="49">
        <f>if(isnumber(search("Yes",'2_all_summary'!$E441)),if(isnumber(search("Yes",'2_all_summary'!M441)),1,2),if(isnumber(search("No",'2_all_summary'!M441)),4,3))</f>
        <v>4</v>
      </c>
      <c r="L442" s="49">
        <f>if(isnumber(search("Yes",'2_all_summary'!$E441)),if(isnumber(search("Yes",'2_all_summary'!N441)),1,2),if(isnumber(search("No",'2_all_summary'!N441)),4,3))</f>
        <v>4</v>
      </c>
      <c r="M442" s="49">
        <f>if(isnumber(search("Yes",'2_all_summary'!$E441)),if(0&lt;'2_all_summary'!O441,1,2),if(0='2_all_summary'!O441,4,3))</f>
        <v>4</v>
      </c>
      <c r="N442" s="49">
        <f>if(isnumber(search("Yes",'2_all_summary'!$E441)),if(isnumber(search("Yes",'2_all_summary'!P441)),1,2),if(isnumber(search("No",'2_all_summary'!P441)),4,3))</f>
        <v>4</v>
      </c>
      <c r="O442" s="49">
        <f>if(isnumber(search("Yes",'2_all_summary'!$E441)),if(isnumber(search("Yes",'2_all_summary'!Q441)),1,2),if(isnumber(search("No",'2_all_summary'!Q441)),4,3))</f>
        <v>4</v>
      </c>
      <c r="P442" s="49">
        <f>if(isnumber(search("Yes",'2_all_summary'!$E441)),if(isnumber(search("Yes",'2_all_summary'!R441)),1,2),if(isnumber(search("No",'2_all_summary'!R441)),4,3))</f>
        <v>4</v>
      </c>
      <c r="Q442" s="49">
        <f>if(isnumber(search("Yes",'2_all_summary'!$E441)),if(0&lt;'2_all_summary'!S441,1,2),if(0='2_all_summary'!S441,4,3))</f>
        <v>4</v>
      </c>
      <c r="R442" s="49">
        <f>if(isnumber(search("Yes",'2_all_summary'!$E441)),if(isnumber(search("Yes",'2_all_summary'!T441)),1,2),if(isnumber(search("No",'2_all_summary'!T441)),4,3))</f>
        <v>4</v>
      </c>
    </row>
    <row r="443">
      <c r="G443" s="49"/>
      <c r="H443" s="49" t="str">
        <f>'2_all_summary'!C442</f>
        <v>Exploring benefits of spatial cooperative harvesting in a sea urchin fishery: An agent-based approach</v>
      </c>
      <c r="I443" s="49" t="str">
        <f>'2_all_summary'!D442</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Ãƒâ€šÃ‚Â© 2017 Gutierrez et al.</v>
      </c>
      <c r="J443" s="49">
        <f>if(isnumber(search("Yes",'2_all_summary'!$E442)),if(isnumber(search("Yes",'2_all_summary'!L442)),1,2),if(isnumber(search("No",'2_all_summary'!L442)),4,3))</f>
        <v>4</v>
      </c>
      <c r="K443" s="49">
        <f>if(isnumber(search("Yes",'2_all_summary'!$E442)),if(isnumber(search("Yes",'2_all_summary'!M442)),1,2),if(isnumber(search("No",'2_all_summary'!M442)),4,3))</f>
        <v>4</v>
      </c>
      <c r="L443" s="49">
        <f>if(isnumber(search("Yes",'2_all_summary'!$E442)),if(isnumber(search("Yes",'2_all_summary'!N442)),1,2),if(isnumber(search("No",'2_all_summary'!N442)),4,3))</f>
        <v>4</v>
      </c>
      <c r="M443" s="49">
        <f>if(isnumber(search("Yes",'2_all_summary'!$E442)),if(0&lt;'2_all_summary'!O442,1,2),if(0='2_all_summary'!O442,4,3))</f>
        <v>4</v>
      </c>
      <c r="N443" s="49">
        <f>if(isnumber(search("Yes",'2_all_summary'!$E442)),if(isnumber(search("Yes",'2_all_summary'!P442)),1,2),if(isnumber(search("No",'2_all_summary'!P442)),4,3))</f>
        <v>4</v>
      </c>
      <c r="O443" s="49">
        <f>if(isnumber(search("Yes",'2_all_summary'!$E442)),if(isnumber(search("Yes",'2_all_summary'!Q442)),1,2),if(isnumber(search("No",'2_all_summary'!Q442)),4,3))</f>
        <v>4</v>
      </c>
      <c r="P443" s="49">
        <f>if(isnumber(search("Yes",'2_all_summary'!$E442)),if(isnumber(search("Yes",'2_all_summary'!R442)),1,2),if(isnumber(search("No",'2_all_summary'!R442)),4,3))</f>
        <v>4</v>
      </c>
      <c r="Q443" s="49">
        <f>if(isnumber(search("Yes",'2_all_summary'!$E442)),if(0&lt;'2_all_summary'!S442,1,2),if(0='2_all_summary'!S442,4,3))</f>
        <v>4</v>
      </c>
      <c r="R443" s="49">
        <f>if(isnumber(search("Yes",'2_all_summary'!$E442)),if(isnumber(search("Yes",'2_all_summary'!T442)),1,2),if(isnumber(search("No",'2_all_summary'!T442)),4,3))</f>
        <v>4</v>
      </c>
    </row>
    <row r="444">
      <c r="G444" s="49"/>
      <c r="H444" s="49" t="str">
        <f>'2_all_summary'!C443</f>
        <v>Exploring community-based marine aquaculture as a coastal resource management opportunity in Nova Scotia, Canada</v>
      </c>
      <c r="I444" s="49" t="str">
        <f>'2_all_summary'!D443</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Ãƒâ€šÃ‚Â© 2020 Bradford et al. This work is licensed under a Creative Commons Attribution 4.0 International License (CC BY 4.0), which permits unrestricted use, distribution, and reproduction in any medium, provided the original author(s) and source are credited.</v>
      </c>
      <c r="J444" s="49">
        <f>if(isnumber(search("Yes",'2_all_summary'!$E443)),if(isnumber(search("Yes",'2_all_summary'!L443)),1,2),if(isnumber(search("No",'2_all_summary'!L443)),4,3))</f>
        <v>4</v>
      </c>
      <c r="K444" s="49">
        <f>if(isnumber(search("Yes",'2_all_summary'!$E443)),if(isnumber(search("Yes",'2_all_summary'!M443)),1,2),if(isnumber(search("No",'2_all_summary'!M443)),4,3))</f>
        <v>4</v>
      </c>
      <c r="L444" s="49">
        <f>if(isnumber(search("Yes",'2_all_summary'!$E443)),if(isnumber(search("Yes",'2_all_summary'!N443)),1,2),if(isnumber(search("No",'2_all_summary'!N443)),4,3))</f>
        <v>4</v>
      </c>
      <c r="M444" s="49">
        <f>if(isnumber(search("Yes",'2_all_summary'!$E443)),if(0&lt;'2_all_summary'!O443,1,2),if(0='2_all_summary'!O443,4,3))</f>
        <v>4</v>
      </c>
      <c r="N444" s="49">
        <f>if(isnumber(search("Yes",'2_all_summary'!$E443)),if(isnumber(search("Yes",'2_all_summary'!P443)),1,2),if(isnumber(search("No",'2_all_summary'!P443)),4,3))</f>
        <v>4</v>
      </c>
      <c r="O444" s="49">
        <f>if(isnumber(search("Yes",'2_all_summary'!$E443)),if(isnumber(search("Yes",'2_all_summary'!Q443)),1,2),if(isnumber(search("No",'2_all_summary'!Q443)),4,3))</f>
        <v>4</v>
      </c>
      <c r="P444" s="49">
        <f>if(isnumber(search("Yes",'2_all_summary'!$E443)),if(isnumber(search("Yes",'2_all_summary'!R443)),1,2),if(isnumber(search("No",'2_all_summary'!R443)),4,3))</f>
        <v>4</v>
      </c>
      <c r="Q444" s="49">
        <f>if(isnumber(search("Yes",'2_all_summary'!$E443)),if(0&lt;'2_all_summary'!S443,1,2),if(0='2_all_summary'!S443,4,3))</f>
        <v>4</v>
      </c>
      <c r="R444" s="49">
        <f>if(isnumber(search("Yes",'2_all_summary'!$E443)),if(isnumber(search("Yes",'2_all_summary'!T443)),1,2),if(isnumber(search("No",'2_all_summary'!T443)),4,3))</f>
        <v>4</v>
      </c>
    </row>
    <row r="445">
      <c r="G445" s="49"/>
      <c r="H445" s="49" t="str">
        <f>'2_all_summary'!C444</f>
        <v>Exploring gender inclusion in small-scale fisheries management and development in Melanesia</v>
      </c>
      <c r="I445" s="49" t="str">
        <f>'2_all_summary'!D444</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445" s="49">
        <f>if(isnumber(search("Yes",'2_all_summary'!$E444)),if(isnumber(search("Yes",'2_all_summary'!L444)),1,2),if(isnumber(search("No",'2_all_summary'!L444)),4,3))</f>
        <v>3</v>
      </c>
      <c r="K445" s="49">
        <f>if(isnumber(search("Yes",'2_all_summary'!$E444)),if(isnumber(search("Yes",'2_all_summary'!M444)),1,2),if(isnumber(search("No",'2_all_summary'!M444)),4,3))</f>
        <v>3</v>
      </c>
      <c r="L445" s="49">
        <f>if(isnumber(search("Yes",'2_all_summary'!$E444)),if(isnumber(search("Yes",'2_all_summary'!N444)),1,2),if(isnumber(search("No",'2_all_summary'!N444)),4,3))</f>
        <v>3</v>
      </c>
      <c r="M445" s="49">
        <f>if(isnumber(search("Yes",'2_all_summary'!$E444)),if(0&lt;'2_all_summary'!O444,1,2),if(0='2_all_summary'!O444,4,3))</f>
        <v>3</v>
      </c>
      <c r="N445" s="49">
        <f>if(isnumber(search("Yes",'2_all_summary'!$E444)),if(isnumber(search("Yes",'2_all_summary'!P444)),1,2),if(isnumber(search("No",'2_all_summary'!P444)),4,3))</f>
        <v>3</v>
      </c>
      <c r="O445" s="49">
        <f>if(isnumber(search("Yes",'2_all_summary'!$E444)),if(isnumber(search("Yes",'2_all_summary'!Q444)),1,2),if(isnumber(search("No",'2_all_summary'!Q444)),4,3))</f>
        <v>3</v>
      </c>
      <c r="P445" s="49">
        <f>if(isnumber(search("Yes",'2_all_summary'!$E444)),if(isnumber(search("Yes",'2_all_summary'!R444)),1,2),if(isnumber(search("No",'2_all_summary'!R444)),4,3))</f>
        <v>3</v>
      </c>
      <c r="Q445" s="49">
        <f>if(isnumber(search("Yes",'2_all_summary'!$E444)),if(0&lt;'2_all_summary'!S444,1,2),if(0='2_all_summary'!S444,4,3))</f>
        <v>3</v>
      </c>
      <c r="R445" s="49">
        <f>if(isnumber(search("Yes",'2_all_summary'!$E444)),if(isnumber(search("Yes",'2_all_summary'!T444)),1,2),if(isnumber(search("No",'2_all_summary'!T444)),4,3))</f>
        <v>3</v>
      </c>
    </row>
    <row r="446">
      <c r="G446" s="49"/>
      <c r="H446" s="49" t="str">
        <f>'2_all_summary'!C445</f>
        <v>Facing limits in oceanic fisheries: Part I: Extent of the problem and policy responses</v>
      </c>
      <c r="I446" s="49" t="str">
        <f>'2_all_summary'!D445</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ÃƒÂ¢Ã¢â€šÂ¬Ã¢â‚¬Â_x009d_ both jobs and food ÃƒÂ¢Ã¢â€šÂ¬Ã¢â‚¬Â_x009d_ through a combination of government oversight and community based management. 1994 United Nations</v>
      </c>
      <c r="J446" s="49">
        <f>if(isnumber(search("Yes",'2_all_summary'!$E445)),if(isnumber(search("Yes",'2_all_summary'!L445)),1,2),if(isnumber(search("No",'2_all_summary'!L445)),4,3))</f>
        <v>4</v>
      </c>
      <c r="K446" s="49">
        <f>if(isnumber(search("Yes",'2_all_summary'!$E445)),if(isnumber(search("Yes",'2_all_summary'!M445)),1,2),if(isnumber(search("No",'2_all_summary'!M445)),4,3))</f>
        <v>4</v>
      </c>
      <c r="L446" s="49">
        <f>if(isnumber(search("Yes",'2_all_summary'!$E445)),if(isnumber(search("Yes",'2_all_summary'!N445)),1,2),if(isnumber(search("No",'2_all_summary'!N445)),4,3))</f>
        <v>4</v>
      </c>
      <c r="M446" s="49">
        <f>if(isnumber(search("Yes",'2_all_summary'!$E445)),if(0&lt;'2_all_summary'!O445,1,2),if(0='2_all_summary'!O445,4,3))</f>
        <v>4</v>
      </c>
      <c r="N446" s="49">
        <f>if(isnumber(search("Yes",'2_all_summary'!$E445)),if(isnumber(search("Yes",'2_all_summary'!P445)),1,2),if(isnumber(search("No",'2_all_summary'!P445)),4,3))</f>
        <v>4</v>
      </c>
      <c r="O446" s="49">
        <f>if(isnumber(search("Yes",'2_all_summary'!$E445)),if(isnumber(search("Yes",'2_all_summary'!Q445)),1,2),if(isnumber(search("No",'2_all_summary'!Q445)),4,3))</f>
        <v>4</v>
      </c>
      <c r="P446" s="49">
        <f>if(isnumber(search("Yes",'2_all_summary'!$E445)),if(isnumber(search("Yes",'2_all_summary'!R445)),1,2),if(isnumber(search("No",'2_all_summary'!R445)),4,3))</f>
        <v>4</v>
      </c>
      <c r="Q446" s="49">
        <f>if(isnumber(search("Yes",'2_all_summary'!$E445)),if(0&lt;'2_all_summary'!S445,1,2),if(0='2_all_summary'!S445,4,3))</f>
        <v>4</v>
      </c>
      <c r="R446" s="49">
        <f>if(isnumber(search("Yes",'2_all_summary'!$E445)),if(isnumber(search("Yes",'2_all_summary'!T445)),1,2),if(isnumber(search("No",'2_all_summary'!T445)),4,3))</f>
        <v>4</v>
      </c>
    </row>
    <row r="447">
      <c r="G447" s="49"/>
      <c r="H447" s="49" t="str">
        <f>'2_all_summary'!C446</f>
        <v>Facing limits in oceanic fisheries: Part II: The social consequences</v>
      </c>
      <c r="I447" s="49" t="str">
        <f>'2_all_summary'!D446</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ÃƒÂ¢Ã¢â€šÂ¬Ã¢â‚¬Å“ both jobs and food ÃƒÂ¢Ã¢â€šÂ¬Ã¢â‚¬Å“ through a combination of government oversight and communityÃƒÂ¢Ã¢â€šÂ¬Ã‚Â_x0090_based management. 1995 United Nations</v>
      </c>
      <c r="J447" s="49">
        <f>if(isnumber(search("Yes",'2_all_summary'!$E446)),if(isnumber(search("Yes",'2_all_summary'!L446)),1,2),if(isnumber(search("No",'2_all_summary'!L446)),4,3))</f>
        <v>4</v>
      </c>
      <c r="K447" s="49">
        <f>if(isnumber(search("Yes",'2_all_summary'!$E446)),if(isnumber(search("Yes",'2_all_summary'!M446)),1,2),if(isnumber(search("No",'2_all_summary'!M446)),4,3))</f>
        <v>4</v>
      </c>
      <c r="L447" s="49">
        <f>if(isnumber(search("Yes",'2_all_summary'!$E446)),if(isnumber(search("Yes",'2_all_summary'!N446)),1,2),if(isnumber(search("No",'2_all_summary'!N446)),4,3))</f>
        <v>4</v>
      </c>
      <c r="M447" s="49">
        <f>if(isnumber(search("Yes",'2_all_summary'!$E446)),if(0&lt;'2_all_summary'!O446,1,2),if(0='2_all_summary'!O446,4,3))</f>
        <v>4</v>
      </c>
      <c r="N447" s="49">
        <f>if(isnumber(search("Yes",'2_all_summary'!$E446)),if(isnumber(search("Yes",'2_all_summary'!P446)),1,2),if(isnumber(search("No",'2_all_summary'!P446)),4,3))</f>
        <v>4</v>
      </c>
      <c r="O447" s="49">
        <f>if(isnumber(search("Yes",'2_all_summary'!$E446)),if(isnumber(search("Yes",'2_all_summary'!Q446)),1,2),if(isnumber(search("No",'2_all_summary'!Q446)),4,3))</f>
        <v>4</v>
      </c>
      <c r="P447" s="49">
        <f>if(isnumber(search("Yes",'2_all_summary'!$E446)),if(isnumber(search("Yes",'2_all_summary'!R446)),1,2),if(isnumber(search("No",'2_all_summary'!R446)),4,3))</f>
        <v>4</v>
      </c>
      <c r="Q447" s="49">
        <f>if(isnumber(search("Yes",'2_all_summary'!$E446)),if(0&lt;'2_all_summary'!S446,1,2),if(0='2_all_summary'!S446,4,3))</f>
        <v>4</v>
      </c>
      <c r="R447" s="49">
        <f>if(isnumber(search("Yes",'2_all_summary'!$E446)),if(isnumber(search("Yes",'2_all_summary'!T446)),1,2),if(isnumber(search("No",'2_all_summary'!T446)),4,3))</f>
        <v>4</v>
      </c>
    </row>
    <row r="448">
      <c r="G448" s="49"/>
      <c r="H448" s="49" t="str">
        <f>'2_all_summary'!C447</f>
        <v>Factors in overcoming barriers to implementing co-management in British Columbia salmon fisheries</v>
      </c>
      <c r="I448" s="49" t="str">
        <f>'2_all_summary'!D447</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Ãƒâ€šÃ‚Â© 1999 by The Resilience Alliance.</v>
      </c>
      <c r="J448" s="49">
        <f>if(isnumber(search("Yes",'2_all_summary'!$E447)),if(isnumber(search("Yes",'2_all_summary'!L447)),1,2),if(isnumber(search("No",'2_all_summary'!L447)),4,3))</f>
        <v>4</v>
      </c>
      <c r="K448" s="49">
        <f>if(isnumber(search("Yes",'2_all_summary'!$E447)),if(isnumber(search("Yes",'2_all_summary'!M447)),1,2),if(isnumber(search("No",'2_all_summary'!M447)),4,3))</f>
        <v>4</v>
      </c>
      <c r="L448" s="49">
        <f>if(isnumber(search("Yes",'2_all_summary'!$E447)),if(isnumber(search("Yes",'2_all_summary'!N447)),1,2),if(isnumber(search("No",'2_all_summary'!N447)),4,3))</f>
        <v>4</v>
      </c>
      <c r="M448" s="49">
        <f>if(isnumber(search("Yes",'2_all_summary'!$E447)),if(0&lt;'2_all_summary'!O447,1,2),if(0='2_all_summary'!O447,4,3))</f>
        <v>4</v>
      </c>
      <c r="N448" s="49">
        <f>if(isnumber(search("Yes",'2_all_summary'!$E447)),if(isnumber(search("Yes",'2_all_summary'!P447)),1,2),if(isnumber(search("No",'2_all_summary'!P447)),4,3))</f>
        <v>4</v>
      </c>
      <c r="O448" s="49">
        <f>if(isnumber(search("Yes",'2_all_summary'!$E447)),if(isnumber(search("Yes",'2_all_summary'!Q447)),1,2),if(isnumber(search("No",'2_all_summary'!Q447)),4,3))</f>
        <v>4</v>
      </c>
      <c r="P448" s="49">
        <f>if(isnumber(search("Yes",'2_all_summary'!$E447)),if(isnumber(search("Yes",'2_all_summary'!R447)),1,2),if(isnumber(search("No",'2_all_summary'!R447)),4,3))</f>
        <v>4</v>
      </c>
      <c r="Q448" s="49">
        <f>if(isnumber(search("Yes",'2_all_summary'!$E447)),if(0&lt;'2_all_summary'!S447,1,2),if(0='2_all_summary'!S447,4,3))</f>
        <v>4</v>
      </c>
      <c r="R448" s="49">
        <f>if(isnumber(search("Yes",'2_all_summary'!$E447)),if(isnumber(search("Yes",'2_all_summary'!T447)),1,2),if(isnumber(search("No",'2_all_summary'!T447)),4,3))</f>
        <v>4</v>
      </c>
    </row>
    <row r="449">
      <c r="G449" s="49"/>
      <c r="H449" s="49" t="str">
        <f>'2_all_summary'!C448</f>
        <v>Factors influencing community fishers' leadership engagement in international small-scale fisheries</v>
      </c>
      <c r="I449" s="49" t="str">
        <f>'2_all_summary'!D448</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Ãƒâ€šÃ‚Â© 2016 Sutton and Rudd.</v>
      </c>
      <c r="J449" s="49">
        <f>if(isnumber(search("Yes",'2_all_summary'!$E448)),if(isnumber(search("Yes",'2_all_summary'!L448)),1,2),if(isnumber(search("No",'2_all_summary'!L448)),4,3))</f>
        <v>4</v>
      </c>
      <c r="K449" s="49">
        <f>if(isnumber(search("Yes",'2_all_summary'!$E448)),if(isnumber(search("Yes",'2_all_summary'!M448)),1,2),if(isnumber(search("No",'2_all_summary'!M448)),4,3))</f>
        <v>4</v>
      </c>
      <c r="L449" s="49">
        <f>if(isnumber(search("Yes",'2_all_summary'!$E448)),if(isnumber(search("Yes",'2_all_summary'!N448)),1,2),if(isnumber(search("No",'2_all_summary'!N448)),4,3))</f>
        <v>4</v>
      </c>
      <c r="M449" s="49">
        <f>if(isnumber(search("Yes",'2_all_summary'!$E448)),if(0&lt;'2_all_summary'!O448,1,2),if(0='2_all_summary'!O448,4,3))</f>
        <v>4</v>
      </c>
      <c r="N449" s="49">
        <f>if(isnumber(search("Yes",'2_all_summary'!$E448)),if(isnumber(search("Yes",'2_all_summary'!P448)),1,2),if(isnumber(search("No",'2_all_summary'!P448)),4,3))</f>
        <v>4</v>
      </c>
      <c r="O449" s="49">
        <f>if(isnumber(search("Yes",'2_all_summary'!$E448)),if(isnumber(search("Yes",'2_all_summary'!Q448)),1,2),if(isnumber(search("No",'2_all_summary'!Q448)),4,3))</f>
        <v>4</v>
      </c>
      <c r="P449" s="49">
        <f>if(isnumber(search("Yes",'2_all_summary'!$E448)),if(isnumber(search("Yes",'2_all_summary'!R448)),1,2),if(isnumber(search("No",'2_all_summary'!R448)),4,3))</f>
        <v>4</v>
      </c>
      <c r="Q449" s="49">
        <f>if(isnumber(search("Yes",'2_all_summary'!$E448)),if(0&lt;'2_all_summary'!S448,1,2),if(0='2_all_summary'!S448,4,3))</f>
        <v>4</v>
      </c>
      <c r="R449" s="49">
        <f>if(isnumber(search("Yes",'2_all_summary'!$E448)),if(isnumber(search("Yes",'2_all_summary'!T448)),1,2),if(isnumber(search("No",'2_all_summary'!T448)),4,3))</f>
        <v>4</v>
      </c>
    </row>
    <row r="450">
      <c r="G450" s="49"/>
      <c r="H450" s="49" t="str">
        <f>'2_all_summary'!C449</f>
        <v>Factors influencing progress in establishing community-based marine protected areas in Indonesia</v>
      </c>
      <c r="I450" s="49" t="str">
        <f>'2_all_summary'!D449</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Ãƒâ€šÃ‚Â© Taylor &amp; Francis Inc.</v>
      </c>
      <c r="J450" s="49">
        <f>if(isnumber(search("Yes",'2_all_summary'!$E449)),if(isnumber(search("Yes",'2_all_summary'!L449)),1,2),if(isnumber(search("No",'2_all_summary'!L449)),4,3))</f>
        <v>4</v>
      </c>
      <c r="K450" s="49">
        <f>if(isnumber(search("Yes",'2_all_summary'!$E449)),if(isnumber(search("Yes",'2_all_summary'!M449)),1,2),if(isnumber(search("No",'2_all_summary'!M449)),4,3))</f>
        <v>4</v>
      </c>
      <c r="L450" s="49">
        <f>if(isnumber(search("Yes",'2_all_summary'!$E449)),if(isnumber(search("Yes",'2_all_summary'!N449)),1,2),if(isnumber(search("No",'2_all_summary'!N449)),4,3))</f>
        <v>4</v>
      </c>
      <c r="M450" s="49">
        <f>if(isnumber(search("Yes",'2_all_summary'!$E449)),if(0&lt;'2_all_summary'!O449,1,2),if(0='2_all_summary'!O449,4,3))</f>
        <v>4</v>
      </c>
      <c r="N450" s="49">
        <f>if(isnumber(search("Yes",'2_all_summary'!$E449)),if(isnumber(search("Yes",'2_all_summary'!P449)),1,2),if(isnumber(search("No",'2_all_summary'!P449)),4,3))</f>
        <v>4</v>
      </c>
      <c r="O450" s="49">
        <f>if(isnumber(search("Yes",'2_all_summary'!$E449)),if(isnumber(search("Yes",'2_all_summary'!Q449)),1,2),if(isnumber(search("No",'2_all_summary'!Q449)),4,3))</f>
        <v>4</v>
      </c>
      <c r="P450" s="49">
        <f>if(isnumber(search("Yes",'2_all_summary'!$E449)),if(isnumber(search("Yes",'2_all_summary'!R449)),1,2),if(isnumber(search("No",'2_all_summary'!R449)),4,3))</f>
        <v>4</v>
      </c>
      <c r="Q450" s="49">
        <f>if(isnumber(search("Yes",'2_all_summary'!$E449)),if(0&lt;'2_all_summary'!S449,1,2),if(0='2_all_summary'!S449,4,3))</f>
        <v>4</v>
      </c>
      <c r="R450" s="49">
        <f>if(isnumber(search("Yes",'2_all_summary'!$E449)),if(isnumber(search("Yes",'2_all_summary'!T449)),1,2),if(isnumber(search("No",'2_all_summary'!T449)),4,3))</f>
        <v>4</v>
      </c>
    </row>
    <row r="451">
      <c r="G451" s="49"/>
      <c r="H451" s="49" t="str">
        <f>'2_all_summary'!C450</f>
        <v>Factors influencing success of marine protected areas in the Visayas, Philippines as related to increasing protected area coverage</v>
      </c>
      <c r="I451" s="49" t="str">
        <f>'2_all_summary'!D450</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Ãƒâ€šÃ‚Â© 2010 Springer Science+Business Media, LLC.</v>
      </c>
      <c r="J451" s="49">
        <f>if(isnumber(search("Yes",'2_all_summary'!$E450)),if(isnumber(search("Yes",'2_all_summary'!L450)),1,2),if(isnumber(search("No",'2_all_summary'!L450)),4,3))</f>
        <v>4</v>
      </c>
      <c r="K451" s="49">
        <f>if(isnumber(search("Yes",'2_all_summary'!$E450)),if(isnumber(search("Yes",'2_all_summary'!M450)),1,2),if(isnumber(search("No",'2_all_summary'!M450)),4,3))</f>
        <v>4</v>
      </c>
      <c r="L451" s="49">
        <f>if(isnumber(search("Yes",'2_all_summary'!$E450)),if(isnumber(search("Yes",'2_all_summary'!N450)),1,2),if(isnumber(search("No",'2_all_summary'!N450)),4,3))</f>
        <v>4</v>
      </c>
      <c r="M451" s="49">
        <f>if(isnumber(search("Yes",'2_all_summary'!$E450)),if(0&lt;'2_all_summary'!O450,1,2),if(0='2_all_summary'!O450,4,3))</f>
        <v>4</v>
      </c>
      <c r="N451" s="49">
        <f>if(isnumber(search("Yes",'2_all_summary'!$E450)),if(isnumber(search("Yes",'2_all_summary'!P450)),1,2),if(isnumber(search("No",'2_all_summary'!P450)),4,3))</f>
        <v>4</v>
      </c>
      <c r="O451" s="49">
        <f>if(isnumber(search("Yes",'2_all_summary'!$E450)),if(isnumber(search("Yes",'2_all_summary'!Q450)),1,2),if(isnumber(search("No",'2_all_summary'!Q450)),4,3))</f>
        <v>4</v>
      </c>
      <c r="P451" s="49">
        <f>if(isnumber(search("Yes",'2_all_summary'!$E450)),if(isnumber(search("Yes",'2_all_summary'!R450)),1,2),if(isnumber(search("No",'2_all_summary'!R450)),4,3))</f>
        <v>4</v>
      </c>
      <c r="Q451" s="49">
        <f>if(isnumber(search("Yes",'2_all_summary'!$E450)),if(0&lt;'2_all_summary'!S450,1,2),if(0='2_all_summary'!S450,4,3))</f>
        <v>4</v>
      </c>
      <c r="R451" s="49">
        <f>if(isnumber(search("Yes",'2_all_summary'!$E450)),if(isnumber(search("Yes",'2_all_summary'!T450)),1,2),if(isnumber(search("No",'2_all_summary'!T450)),4,3))</f>
        <v>4</v>
      </c>
    </row>
    <row r="452">
      <c r="G452" s="49"/>
      <c r="H452" s="49" t="str">
        <f>'2_all_summary'!C451</f>
        <v>Farming fish in a transitional economy: A case for East Timor</v>
      </c>
      <c r="I452" s="49" t="str">
        <f>'2_all_summary'!D451</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Ãƒâ€šÃ‚Â© 2008 International Food and Agribusiness Management Association (IAMA). All rights reserved.</v>
      </c>
      <c r="J452" s="49">
        <f>if(isnumber(search("Yes",'2_all_summary'!$E451)),if(isnumber(search("Yes",'2_all_summary'!L451)),1,2),if(isnumber(search("No",'2_all_summary'!L451)),4,3))</f>
        <v>4</v>
      </c>
      <c r="K452" s="49">
        <f>if(isnumber(search("Yes",'2_all_summary'!$E451)),if(isnumber(search("Yes",'2_all_summary'!M451)),1,2),if(isnumber(search("No",'2_all_summary'!M451)),4,3))</f>
        <v>4</v>
      </c>
      <c r="L452" s="49">
        <f>if(isnumber(search("Yes",'2_all_summary'!$E451)),if(isnumber(search("Yes",'2_all_summary'!N451)),1,2),if(isnumber(search("No",'2_all_summary'!N451)),4,3))</f>
        <v>4</v>
      </c>
      <c r="M452" s="49">
        <f>if(isnumber(search("Yes",'2_all_summary'!$E451)),if(0&lt;'2_all_summary'!O451,1,2),if(0='2_all_summary'!O451,4,3))</f>
        <v>4</v>
      </c>
      <c r="N452" s="49">
        <f>if(isnumber(search("Yes",'2_all_summary'!$E451)),if(isnumber(search("Yes",'2_all_summary'!P451)),1,2),if(isnumber(search("No",'2_all_summary'!P451)),4,3))</f>
        <v>4</v>
      </c>
      <c r="O452" s="49">
        <f>if(isnumber(search("Yes",'2_all_summary'!$E451)),if(isnumber(search("Yes",'2_all_summary'!Q451)),1,2),if(isnumber(search("No",'2_all_summary'!Q451)),4,3))</f>
        <v>4</v>
      </c>
      <c r="P452" s="49">
        <f>if(isnumber(search("Yes",'2_all_summary'!$E451)),if(isnumber(search("Yes",'2_all_summary'!R451)),1,2),if(isnumber(search("No",'2_all_summary'!R451)),4,3))</f>
        <v>4</v>
      </c>
      <c r="Q452" s="49">
        <f>if(isnumber(search("Yes",'2_all_summary'!$E451)),if(0&lt;'2_all_summary'!S451,1,2),if(0='2_all_summary'!S451,4,3))</f>
        <v>4</v>
      </c>
      <c r="R452" s="49">
        <f>if(isnumber(search("Yes",'2_all_summary'!$E451)),if(isnumber(search("Yes",'2_all_summary'!T451)),1,2),if(isnumber(search("No",'2_all_summary'!T451)),4,3))</f>
        <v>4</v>
      </c>
    </row>
    <row r="453">
      <c r="G453" s="49"/>
      <c r="H453" s="49" t="str">
        <f>'2_all_summary'!C452</f>
        <v>Feasibility and Acceptability of Brighter Bites: A Food Co-Op in Schools to Increase Access, Continuity and Education of Fruits and Vegetables Among Low-Income Populations</v>
      </c>
      <c r="I453" s="49" t="str">
        <f>'2_all_summary'!D452</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50ÃƒÂ¢Ã¢â€šÂ¬Ã¢â‚¬Å“60 servings of fresh F&amp;V; (2) Weekly bilingual parent handouts and recipe demonstrations; and (3) implementing CATCH, a coordinated school health program in schools. Brighter Bites was pilot tested using a pre-post evaluation design in one charter school in Houston, TX, USA (nÃƒâ€šÃ‚Â =Ãƒâ€šÃ‚Â 57 3rd grade parentÃƒÂ¢Ã¢â€šÂ¬Ã¢â‚¬Å“child dyads; 94.1Ãƒâ€šÃ‚Â % Hispanic, 91Ãƒâ€šÃ‚Â % low-income). Evaluation, at baseline, midpoint, and post-intervention, included self-reported child and parent surveys on psychosocial factors, dietary habits and mealtime practices. PearsonÃƒÂ¢Ã¢â€šÂ¬Ã¢â€žÂ¢s Chi square test, FisherÃƒÂ¢Ã¢â€šÂ¬Ã¢â€žÂ¢s exact-test or paired t test were used to determine changes pre- to post-intervention (at pÃƒâ€šÃ‚Â &lt;Ãƒâ€šÃ‚Â 0.05). Process data using parent surveys, teacher surveys, attendance logs, and produce cost data were used to determine feasibility and acceptability of program. Participants received on average 61 servings of F&amp;V weekly for 16Ãƒâ€šÃ‚Â weeks at the cost of $4.31/family/week. Results showed significant increases in child reported self-efficacy, outcome expectations and attitudes towards consuming F&amp;V (pÃƒâ€šÃ‚Â &lt;Ãƒâ€šÃ‚Â 0.05). We found significant increases in child exposure to F&amp;V and child preference of various F&amp;V from baseline to post-intervention (pÃƒâ€šÃ‚Â &lt;Ãƒâ€šÃ‚Â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98Ãƒâ€šÃ‚Â % retention rate and high parent acceptability of program components. Brighter Bites is a promising strategy to increase F&amp;V access and education in low-income populations using existing infrastructure of schools and food banks. Ãƒâ€šÃ‚Â© 2015, Springer Science+Business Media New York.</v>
      </c>
      <c r="J453" s="49">
        <f>if(isnumber(search("Yes",'2_all_summary'!$E452)),if(isnumber(search("Yes",'2_all_summary'!L452)),1,2),if(isnumber(search("No",'2_all_summary'!L452)),4,3))</f>
        <v>4</v>
      </c>
      <c r="K453" s="49">
        <f>if(isnumber(search("Yes",'2_all_summary'!$E452)),if(isnumber(search("Yes",'2_all_summary'!M452)),1,2),if(isnumber(search("No",'2_all_summary'!M452)),4,3))</f>
        <v>4</v>
      </c>
      <c r="L453" s="49">
        <f>if(isnumber(search("Yes",'2_all_summary'!$E452)),if(isnumber(search("Yes",'2_all_summary'!N452)),1,2),if(isnumber(search("No",'2_all_summary'!N452)),4,3))</f>
        <v>4</v>
      </c>
      <c r="M453" s="49">
        <f>if(isnumber(search("Yes",'2_all_summary'!$E452)),if(0&lt;'2_all_summary'!O452,1,2),if(0='2_all_summary'!O452,4,3))</f>
        <v>4</v>
      </c>
      <c r="N453" s="49">
        <f>if(isnumber(search("Yes",'2_all_summary'!$E452)),if(isnumber(search("Yes",'2_all_summary'!P452)),1,2),if(isnumber(search("No",'2_all_summary'!P452)),4,3))</f>
        <v>4</v>
      </c>
      <c r="O453" s="49">
        <f>if(isnumber(search("Yes",'2_all_summary'!$E452)),if(isnumber(search("Yes",'2_all_summary'!Q452)),1,2),if(isnumber(search("No",'2_all_summary'!Q452)),4,3))</f>
        <v>4</v>
      </c>
      <c r="P453" s="49">
        <f>if(isnumber(search("Yes",'2_all_summary'!$E452)),if(isnumber(search("Yes",'2_all_summary'!R452)),1,2),if(isnumber(search("No",'2_all_summary'!R452)),4,3))</f>
        <v>4</v>
      </c>
      <c r="Q453" s="49">
        <f>if(isnumber(search("Yes",'2_all_summary'!$E452)),if(0&lt;'2_all_summary'!S452,1,2),if(0='2_all_summary'!S452,4,3))</f>
        <v>4</v>
      </c>
      <c r="R453" s="49">
        <f>if(isnumber(search("Yes",'2_all_summary'!$E452)),if(isnumber(search("Yes",'2_all_summary'!T452)),1,2),if(isnumber(search("No",'2_all_summary'!T452)),4,3))</f>
        <v>4</v>
      </c>
    </row>
    <row r="454">
      <c r="G454" s="49"/>
      <c r="H454" s="49" t="str">
        <f>'2_all_summary'!C453</f>
        <v>Fijian villagers adapt to changes in local fisheries</v>
      </c>
      <c r="I454" s="49" t="str">
        <f>'2_all_summary'!D453</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54" s="49">
        <f>if(isnumber(search("Yes",'2_all_summary'!$E453)),if(isnumber(search("Yes",'2_all_summary'!L453)),1,2),if(isnumber(search("No",'2_all_summary'!L453)),4,3))</f>
        <v>1</v>
      </c>
      <c r="K454" s="49">
        <f>if(isnumber(search("Yes",'2_all_summary'!$E453)),if(isnumber(search("Yes",'2_all_summary'!M453)),1,2),if(isnumber(search("No",'2_all_summary'!M453)),4,3))</f>
        <v>1</v>
      </c>
      <c r="L454" s="49">
        <f>if(isnumber(search("Yes",'2_all_summary'!$E453)),if(isnumber(search("Yes",'2_all_summary'!N453)),1,2),if(isnumber(search("No",'2_all_summary'!N453)),4,3))</f>
        <v>1</v>
      </c>
      <c r="M454" s="49">
        <f>if(isnumber(search("Yes",'2_all_summary'!$E453)),if(0&lt;'2_all_summary'!O453,1,2),if(0='2_all_summary'!O453,4,3))</f>
        <v>1</v>
      </c>
      <c r="N454" s="49">
        <f>if(isnumber(search("Yes",'2_all_summary'!$E453)),if(isnumber(search("Yes",'2_all_summary'!P453)),1,2),if(isnumber(search("No",'2_all_summary'!P453)),4,3))</f>
        <v>1</v>
      </c>
      <c r="O454" s="49">
        <f>if(isnumber(search("Yes",'2_all_summary'!$E453)),if(isnumber(search("Yes",'2_all_summary'!Q453)),1,2),if(isnumber(search("No",'2_all_summary'!Q453)),4,3))</f>
        <v>1</v>
      </c>
      <c r="P454" s="49">
        <f>if(isnumber(search("Yes",'2_all_summary'!$E453)),if(isnumber(search("Yes",'2_all_summary'!R453)),1,2),if(isnumber(search("No",'2_all_summary'!R453)),4,3))</f>
        <v>1</v>
      </c>
      <c r="Q454" s="49">
        <f>if(isnumber(search("Yes",'2_all_summary'!$E453)),if(0&lt;'2_all_summary'!S453,1,2),if(0='2_all_summary'!S453,4,3))</f>
        <v>1</v>
      </c>
      <c r="R454" s="49">
        <f>if(isnumber(search("Yes",'2_all_summary'!$E453)),if(isnumber(search("Yes",'2_all_summary'!T453)),1,2),if(isnumber(search("No",'2_all_summary'!T453)),4,3))</f>
        <v>1</v>
      </c>
    </row>
    <row r="455">
      <c r="G455" s="49"/>
      <c r="H455" s="49" t="str">
        <f>'2_all_summary'!C454</f>
        <v>First trial of wild juvenile collection of tropical sea cucumbers from settling larvae, using coconut fibre from waste husks in Solomon Islands: A new conservation tool</v>
      </c>
      <c r="I455" s="49" t="str">
        <f>'2_all_summary'!D454</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455" s="49">
        <f>if(isnumber(search("Yes",'2_all_summary'!$E454)),if(isnumber(search("Yes",'2_all_summary'!L454)),1,2),if(isnumber(search("No",'2_all_summary'!L454)),4,3))</f>
        <v>3</v>
      </c>
      <c r="K455" s="49">
        <f>if(isnumber(search("Yes",'2_all_summary'!$E454)),if(isnumber(search("Yes",'2_all_summary'!M454)),1,2),if(isnumber(search("No",'2_all_summary'!M454)),4,3))</f>
        <v>3</v>
      </c>
      <c r="L455" s="49">
        <f>if(isnumber(search("Yes",'2_all_summary'!$E454)),if(isnumber(search("Yes",'2_all_summary'!N454)),1,2),if(isnumber(search("No",'2_all_summary'!N454)),4,3))</f>
        <v>3</v>
      </c>
      <c r="M455" s="49">
        <f>if(isnumber(search("Yes",'2_all_summary'!$E454)),if(0&lt;'2_all_summary'!O454,1,2),if(0='2_all_summary'!O454,4,3))</f>
        <v>3</v>
      </c>
      <c r="N455" s="49">
        <f>if(isnumber(search("Yes",'2_all_summary'!$E454)),if(isnumber(search("Yes",'2_all_summary'!P454)),1,2),if(isnumber(search("No",'2_all_summary'!P454)),4,3))</f>
        <v>3</v>
      </c>
      <c r="O455" s="49">
        <f>if(isnumber(search("Yes",'2_all_summary'!$E454)),if(isnumber(search("Yes",'2_all_summary'!Q454)),1,2),if(isnumber(search("No",'2_all_summary'!Q454)),4,3))</f>
        <v>3</v>
      </c>
      <c r="P455" s="49">
        <f>if(isnumber(search("Yes",'2_all_summary'!$E454)),if(isnumber(search("Yes",'2_all_summary'!R454)),1,2),if(isnumber(search("No",'2_all_summary'!R454)),4,3))</f>
        <v>3</v>
      </c>
      <c r="Q455" s="49">
        <f>if(isnumber(search("Yes",'2_all_summary'!$E454)),if(0&lt;'2_all_summary'!S454,1,2),if(0='2_all_summary'!S454,4,3))</f>
        <v>3</v>
      </c>
      <c r="R455" s="49">
        <f>if(isnumber(search("Yes",'2_all_summary'!$E454)),if(isnumber(search("Yes",'2_all_summary'!T454)),1,2),if(isnumber(search("No",'2_all_summary'!T454)),4,3))</f>
        <v>3</v>
      </c>
    </row>
    <row r="456">
      <c r="G456" s="49"/>
      <c r="H456" s="49" t="str">
        <f>'2_all_summary'!C455</f>
        <v>Fish catch data: Less than what meets the eye</v>
      </c>
      <c r="I456" s="49" t="str">
        <f>'2_all_summary'!D455</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Ãƒâ€šÃ‚Â© 2013 Elsevier Ltd.</v>
      </c>
      <c r="J456" s="49">
        <f>if(isnumber(search("Yes",'2_all_summary'!$E455)),if(isnumber(search("Yes",'2_all_summary'!L455)),1,2),if(isnumber(search("No",'2_all_summary'!L455)),4,3))</f>
        <v>4</v>
      </c>
      <c r="K456" s="49">
        <f>if(isnumber(search("Yes",'2_all_summary'!$E455)),if(isnumber(search("Yes",'2_all_summary'!M455)),1,2),if(isnumber(search("No",'2_all_summary'!M455)),4,3))</f>
        <v>4</v>
      </c>
      <c r="L456" s="49">
        <f>if(isnumber(search("Yes",'2_all_summary'!$E455)),if(isnumber(search("Yes",'2_all_summary'!N455)),1,2),if(isnumber(search("No",'2_all_summary'!N455)),4,3))</f>
        <v>4</v>
      </c>
      <c r="M456" s="49">
        <f>if(isnumber(search("Yes",'2_all_summary'!$E455)),if(0&lt;'2_all_summary'!O455,1,2),if(0='2_all_summary'!O455,4,3))</f>
        <v>4</v>
      </c>
      <c r="N456" s="49">
        <f>if(isnumber(search("Yes",'2_all_summary'!$E455)),if(isnumber(search("Yes",'2_all_summary'!P455)),1,2),if(isnumber(search("No",'2_all_summary'!P455)),4,3))</f>
        <v>4</v>
      </c>
      <c r="O456" s="49">
        <f>if(isnumber(search("Yes",'2_all_summary'!$E455)),if(isnumber(search("Yes",'2_all_summary'!Q455)),1,2),if(isnumber(search("No",'2_all_summary'!Q455)),4,3))</f>
        <v>4</v>
      </c>
      <c r="P456" s="49">
        <f>if(isnumber(search("Yes",'2_all_summary'!$E455)),if(isnumber(search("Yes",'2_all_summary'!R455)),1,2),if(isnumber(search("No",'2_all_summary'!R455)),4,3))</f>
        <v>4</v>
      </c>
      <c r="Q456" s="49">
        <f>if(isnumber(search("Yes",'2_all_summary'!$E455)),if(0&lt;'2_all_summary'!S455,1,2),if(0='2_all_summary'!S455,4,3))</f>
        <v>4</v>
      </c>
      <c r="R456" s="49">
        <f>if(isnumber(search("Yes",'2_all_summary'!$E455)),if(isnumber(search("Yes",'2_all_summary'!T455)),1,2),if(isnumber(search("No",'2_all_summary'!T455)),4,3))</f>
        <v>4</v>
      </c>
    </row>
    <row r="457">
      <c r="G457" s="49"/>
      <c r="H457" s="49" t="str">
        <f>'2_all_summary'!C456</f>
        <v>Fish catch during southwest monsoon season in taytay bay, northwest sulu sea, Philippines: With notes on live reef fisheries</v>
      </c>
      <c r="I457" s="49" t="str">
        <f>'2_all_summary'!D456</f>
        <v>Palawan produced 70 percent of the PhilippinesÃƒÂ¢Ã¢â€šÂ¬Ã¢â€žÂ¢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fisherÃƒÂ¢Ã¢â€šÂ¬Ã¢â€žÂ¢s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Ãƒâ€šÃ‚Â© 2015 BIOFLUX SRL. All rights reserved.</v>
      </c>
      <c r="J457" s="49">
        <f>if(isnumber(search("Yes",'2_all_summary'!$E456)),if(isnumber(search("Yes",'2_all_summary'!L456)),1,2),if(isnumber(search("No",'2_all_summary'!L456)),4,3))</f>
        <v>4</v>
      </c>
      <c r="K457" s="49">
        <f>if(isnumber(search("Yes",'2_all_summary'!$E456)),if(isnumber(search("Yes",'2_all_summary'!M456)),1,2),if(isnumber(search("No",'2_all_summary'!M456)),4,3))</f>
        <v>4</v>
      </c>
      <c r="L457" s="49">
        <f>if(isnumber(search("Yes",'2_all_summary'!$E456)),if(isnumber(search("Yes",'2_all_summary'!N456)),1,2),if(isnumber(search("No",'2_all_summary'!N456)),4,3))</f>
        <v>4</v>
      </c>
      <c r="M457" s="49">
        <f>if(isnumber(search("Yes",'2_all_summary'!$E456)),if(0&lt;'2_all_summary'!O456,1,2),if(0='2_all_summary'!O456,4,3))</f>
        <v>4</v>
      </c>
      <c r="N457" s="49">
        <f>if(isnumber(search("Yes",'2_all_summary'!$E456)),if(isnumber(search("Yes",'2_all_summary'!P456)),1,2),if(isnumber(search("No",'2_all_summary'!P456)),4,3))</f>
        <v>4</v>
      </c>
      <c r="O457" s="49">
        <f>if(isnumber(search("Yes",'2_all_summary'!$E456)),if(isnumber(search("Yes",'2_all_summary'!Q456)),1,2),if(isnumber(search("No",'2_all_summary'!Q456)),4,3))</f>
        <v>4</v>
      </c>
      <c r="P457" s="49">
        <f>if(isnumber(search("Yes",'2_all_summary'!$E456)),if(isnumber(search("Yes",'2_all_summary'!R456)),1,2),if(isnumber(search("No",'2_all_summary'!R456)),4,3))</f>
        <v>4</v>
      </c>
      <c r="Q457" s="49">
        <f>if(isnumber(search("Yes",'2_all_summary'!$E456)),if(0&lt;'2_all_summary'!S456,1,2),if(0='2_all_summary'!S456,4,3))</f>
        <v>4</v>
      </c>
      <c r="R457" s="49">
        <f>if(isnumber(search("Yes",'2_all_summary'!$E456)),if(isnumber(search("Yes",'2_all_summary'!T456)),1,2),if(isnumber(search("No",'2_all_summary'!T456)),4,3))</f>
        <v>4</v>
      </c>
    </row>
    <row r="458">
      <c r="G458" s="49"/>
      <c r="H458" s="49" t="str">
        <f>'2_all_summary'!C457</f>
        <v>Fish out of water': A cross-sectional study on the interaction between social and neighbourhood effects on weight management behaviours</v>
      </c>
      <c r="I458" s="49" t="str">
        <f>'2_all_summary'!D457</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Ãƒâ€šÃ‚Â© 2015 Macmillan Publishers Limited.</v>
      </c>
      <c r="J458" s="49">
        <f>if(isnumber(search("Yes",'2_all_summary'!$E457)),if(isnumber(search("Yes",'2_all_summary'!L457)),1,2),if(isnumber(search("No",'2_all_summary'!L457)),4,3))</f>
        <v>4</v>
      </c>
      <c r="K458" s="49">
        <f>if(isnumber(search("Yes",'2_all_summary'!$E457)),if(isnumber(search("Yes",'2_all_summary'!M457)),1,2),if(isnumber(search("No",'2_all_summary'!M457)),4,3))</f>
        <v>4</v>
      </c>
      <c r="L458" s="49">
        <f>if(isnumber(search("Yes",'2_all_summary'!$E457)),if(isnumber(search("Yes",'2_all_summary'!N457)),1,2),if(isnumber(search("No",'2_all_summary'!N457)),4,3))</f>
        <v>4</v>
      </c>
      <c r="M458" s="49">
        <f>if(isnumber(search("Yes",'2_all_summary'!$E457)),if(0&lt;'2_all_summary'!O457,1,2),if(0='2_all_summary'!O457,4,3))</f>
        <v>4</v>
      </c>
      <c r="N458" s="49">
        <f>if(isnumber(search("Yes",'2_all_summary'!$E457)),if(isnumber(search("Yes",'2_all_summary'!P457)),1,2),if(isnumber(search("No",'2_all_summary'!P457)),4,3))</f>
        <v>4</v>
      </c>
      <c r="O458" s="49">
        <f>if(isnumber(search("Yes",'2_all_summary'!$E457)),if(isnumber(search("Yes",'2_all_summary'!Q457)),1,2),if(isnumber(search("No",'2_all_summary'!Q457)),4,3))</f>
        <v>4</v>
      </c>
      <c r="P458" s="49">
        <f>if(isnumber(search("Yes",'2_all_summary'!$E457)),if(isnumber(search("Yes",'2_all_summary'!R457)),1,2),if(isnumber(search("No",'2_all_summary'!R457)),4,3))</f>
        <v>4</v>
      </c>
      <c r="Q458" s="49">
        <f>if(isnumber(search("Yes",'2_all_summary'!$E457)),if(0&lt;'2_all_summary'!S457,1,2),if(0='2_all_summary'!S457,4,3))</f>
        <v>4</v>
      </c>
      <c r="R458" s="49">
        <f>if(isnumber(search("Yes",'2_all_summary'!$E457)),if(isnumber(search("Yes",'2_all_summary'!T457)),1,2),if(isnumber(search("No",'2_all_summary'!T457)),4,3))</f>
        <v>4</v>
      </c>
    </row>
    <row r="459">
      <c r="G459" s="49"/>
      <c r="H459" s="49" t="str">
        <f>'2_all_summary'!C458</f>
        <v>Fisheries biology, assessment and management: Second edition</v>
      </c>
      <c r="I459" s="49" t="str">
        <f>'2_all_summary'!D458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Ãƒâ€šÃ‚Â© 2007 by Michael King. All rights reserved.</v>
      </c>
      <c r="J459" s="49">
        <f>if(isnumber(search("Yes",'2_all_summary'!$E458)),if(isnumber(search("Yes",'2_all_summary'!L458)),1,2),if(isnumber(search("No",'2_all_summary'!L458)),4,3))</f>
        <v>4</v>
      </c>
      <c r="K459" s="49">
        <f>if(isnumber(search("Yes",'2_all_summary'!$E458)),if(isnumber(search("Yes",'2_all_summary'!M458)),1,2),if(isnumber(search("No",'2_all_summary'!M458)),4,3))</f>
        <v>4</v>
      </c>
      <c r="L459" s="49">
        <f>if(isnumber(search("Yes",'2_all_summary'!$E458)),if(isnumber(search("Yes",'2_all_summary'!N458)),1,2),if(isnumber(search("No",'2_all_summary'!N458)),4,3))</f>
        <v>4</v>
      </c>
      <c r="M459" s="49">
        <f>if(isnumber(search("Yes",'2_all_summary'!$E458)),if(0&lt;'2_all_summary'!O458,1,2),if(0='2_all_summary'!O458,4,3))</f>
        <v>4</v>
      </c>
      <c r="N459" s="49">
        <f>if(isnumber(search("Yes",'2_all_summary'!$E458)),if(isnumber(search("Yes",'2_all_summary'!P458)),1,2),if(isnumber(search("No",'2_all_summary'!P458)),4,3))</f>
        <v>4</v>
      </c>
      <c r="O459" s="49">
        <f>if(isnumber(search("Yes",'2_all_summary'!$E458)),if(isnumber(search("Yes",'2_all_summary'!Q458)),1,2),if(isnumber(search("No",'2_all_summary'!Q458)),4,3))</f>
        <v>4</v>
      </c>
      <c r="P459" s="49">
        <f>if(isnumber(search("Yes",'2_all_summary'!$E458)),if(isnumber(search("Yes",'2_all_summary'!R458)),1,2),if(isnumber(search("No",'2_all_summary'!R458)),4,3))</f>
        <v>4</v>
      </c>
      <c r="Q459" s="49">
        <f>if(isnumber(search("Yes",'2_all_summary'!$E458)),if(0&lt;'2_all_summary'!S458,1,2),if(0='2_all_summary'!S458,4,3))</f>
        <v>4</v>
      </c>
      <c r="R459" s="49">
        <f>if(isnumber(search("Yes",'2_all_summary'!$E458)),if(isnumber(search("Yes",'2_all_summary'!T458)),1,2),if(isnumber(search("No",'2_all_summary'!T458)),4,3))</f>
        <v>4</v>
      </c>
    </row>
    <row r="460">
      <c r="G460" s="49"/>
      <c r="H460" s="49" t="str">
        <f>'2_all_summary'!C459</f>
        <v>Fisheries co-management in hilsa shad sanctuaries of Bangladesh: Early experiences and implementation challenges</v>
      </c>
      <c r="I460" s="49" t="str">
        <f>'2_all_summary'!D459</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Ãƒâ€šÃ‚Â© 2020 Elsevier Ltd</v>
      </c>
      <c r="J460" s="49">
        <f>if(isnumber(search("Yes",'2_all_summary'!$E459)),if(isnumber(search("Yes",'2_all_summary'!L459)),1,2),if(isnumber(search("No",'2_all_summary'!L459)),4,3))</f>
        <v>4</v>
      </c>
      <c r="K460" s="49">
        <f>if(isnumber(search("Yes",'2_all_summary'!$E459)),if(isnumber(search("Yes",'2_all_summary'!M459)),1,2),if(isnumber(search("No",'2_all_summary'!M459)),4,3))</f>
        <v>4</v>
      </c>
      <c r="L460" s="49">
        <f>if(isnumber(search("Yes",'2_all_summary'!$E459)),if(isnumber(search("Yes",'2_all_summary'!N459)),1,2),if(isnumber(search("No",'2_all_summary'!N459)),4,3))</f>
        <v>4</v>
      </c>
      <c r="M460" s="49">
        <f>if(isnumber(search("Yes",'2_all_summary'!$E459)),if(0&lt;'2_all_summary'!O459,1,2),if(0='2_all_summary'!O459,4,3))</f>
        <v>4</v>
      </c>
      <c r="N460" s="49">
        <f>if(isnumber(search("Yes",'2_all_summary'!$E459)),if(isnumber(search("Yes",'2_all_summary'!P459)),1,2),if(isnumber(search("No",'2_all_summary'!P459)),4,3))</f>
        <v>4</v>
      </c>
      <c r="O460" s="49">
        <f>if(isnumber(search("Yes",'2_all_summary'!$E459)),if(isnumber(search("Yes",'2_all_summary'!Q459)),1,2),if(isnumber(search("No",'2_all_summary'!Q459)),4,3))</f>
        <v>4</v>
      </c>
      <c r="P460" s="49">
        <f>if(isnumber(search("Yes",'2_all_summary'!$E459)),if(isnumber(search("Yes",'2_all_summary'!R459)),1,2),if(isnumber(search("No",'2_all_summary'!R459)),4,3))</f>
        <v>4</v>
      </c>
      <c r="Q460" s="49">
        <f>if(isnumber(search("Yes",'2_all_summary'!$E459)),if(0&lt;'2_all_summary'!S459,1,2),if(0='2_all_summary'!S459,4,3))</f>
        <v>4</v>
      </c>
      <c r="R460" s="49">
        <f>if(isnumber(search("Yes",'2_all_summary'!$E459)),if(isnumber(search("Yes",'2_all_summary'!T459)),1,2),if(isnumber(search("No",'2_all_summary'!T459)),4,3))</f>
        <v>4</v>
      </c>
    </row>
    <row r="461">
      <c r="G461" s="49"/>
      <c r="H461" s="49" t="str">
        <f>'2_all_summary'!C460</f>
        <v>FISHERIES LIVELIHOODS</v>
      </c>
      <c r="I461" s="49" t="str">
        <f>'2_all_summary'!D460</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461" s="49">
        <f>if(isnumber(search("Yes",'2_all_summary'!$E460)),if(isnumber(search("Yes",'2_all_summary'!L460)),1,2),if(isnumber(search("No",'2_all_summary'!L460)),4,3))</f>
        <v>4</v>
      </c>
      <c r="K461" s="49">
        <f>if(isnumber(search("Yes",'2_all_summary'!$E460)),if(isnumber(search("Yes",'2_all_summary'!M460)),1,2),if(isnumber(search("No",'2_all_summary'!M460)),4,3))</f>
        <v>4</v>
      </c>
      <c r="L461" s="49">
        <f>if(isnumber(search("Yes",'2_all_summary'!$E460)),if(isnumber(search("Yes",'2_all_summary'!N460)),1,2),if(isnumber(search("No",'2_all_summary'!N460)),4,3))</f>
        <v>4</v>
      </c>
      <c r="M461" s="49">
        <f>if(isnumber(search("Yes",'2_all_summary'!$E460)),if(0&lt;'2_all_summary'!O460,1,2),if(0='2_all_summary'!O460,4,3))</f>
        <v>4</v>
      </c>
      <c r="N461" s="49">
        <f>if(isnumber(search("Yes",'2_all_summary'!$E460)),if(isnumber(search("Yes",'2_all_summary'!P460)),1,2),if(isnumber(search("No",'2_all_summary'!P460)),4,3))</f>
        <v>4</v>
      </c>
      <c r="O461" s="49">
        <f>if(isnumber(search("Yes",'2_all_summary'!$E460)),if(isnumber(search("Yes",'2_all_summary'!Q460)),1,2),if(isnumber(search("No",'2_all_summary'!Q460)),4,3))</f>
        <v>4</v>
      </c>
      <c r="P461" s="49">
        <f>if(isnumber(search("Yes",'2_all_summary'!$E460)),if(isnumber(search("Yes",'2_all_summary'!R460)),1,2),if(isnumber(search("No",'2_all_summary'!R460)),4,3))</f>
        <v>4</v>
      </c>
      <c r="Q461" s="49">
        <f>if(isnumber(search("Yes",'2_all_summary'!$E460)),if(0&lt;'2_all_summary'!S460,1,2),if(0='2_all_summary'!S460,4,3))</f>
        <v>4</v>
      </c>
      <c r="R461" s="49">
        <f>if(isnumber(search("Yes",'2_all_summary'!$E460)),if(isnumber(search("Yes",'2_all_summary'!T460)),1,2),if(isnumber(search("No",'2_all_summary'!T460)),4,3))</f>
        <v>4</v>
      </c>
    </row>
    <row r="462">
      <c r="G462" s="49"/>
      <c r="H462" s="49" t="str">
        <f>'2_all_summary'!C461</f>
        <v>Fisheries management influences phytoplankton biomass of Amazonian floodplain lakes</v>
      </c>
      <c r="I462" s="49" t="str">
        <f>'2_all_summary'!D461</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~600Ãƒâ€šÃ‚Â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ÃƒÂ¢Ã¢â€šÂ¬Ã‹Å“fishing agreementsÃƒÂ¢Ã¢â€šÂ¬Ã¢â€žÂ¢ in the Amazon. Multiple stakeholders should embrace socio-ecological management practices that shape both bottom-up and top-down forces to ensure biodiversity protection, sustainable fisheries yields and food security for local communities and regional economies. Ãƒâ€šÃ‚Â© 2020 The Authors. Journal of Applied Ecology published by John Wiley &amp; Sons Ltd on behalf of British Ecological Society</v>
      </c>
      <c r="J462" s="49">
        <f>if(isnumber(search("Yes",'2_all_summary'!$E461)),if(isnumber(search("Yes",'2_all_summary'!L461)),1,2),if(isnumber(search("No",'2_all_summary'!L461)),4,3))</f>
        <v>4</v>
      </c>
      <c r="K462" s="49">
        <f>if(isnumber(search("Yes",'2_all_summary'!$E461)),if(isnumber(search("Yes",'2_all_summary'!M461)),1,2),if(isnumber(search("No",'2_all_summary'!M461)),4,3))</f>
        <v>4</v>
      </c>
      <c r="L462" s="49">
        <f>if(isnumber(search("Yes",'2_all_summary'!$E461)),if(isnumber(search("Yes",'2_all_summary'!N461)),1,2),if(isnumber(search("No",'2_all_summary'!N461)),4,3))</f>
        <v>4</v>
      </c>
      <c r="M462" s="49">
        <f>if(isnumber(search("Yes",'2_all_summary'!$E461)),if(0&lt;'2_all_summary'!O461,1,2),if(0='2_all_summary'!O461,4,3))</f>
        <v>4</v>
      </c>
      <c r="N462" s="49">
        <f>if(isnumber(search("Yes",'2_all_summary'!$E461)),if(isnumber(search("Yes",'2_all_summary'!P461)),1,2),if(isnumber(search("No",'2_all_summary'!P461)),4,3))</f>
        <v>4</v>
      </c>
      <c r="O462" s="49">
        <f>if(isnumber(search("Yes",'2_all_summary'!$E461)),if(isnumber(search("Yes",'2_all_summary'!Q461)),1,2),if(isnumber(search("No",'2_all_summary'!Q461)),4,3))</f>
        <v>4</v>
      </c>
      <c r="P462" s="49">
        <f>if(isnumber(search("Yes",'2_all_summary'!$E461)),if(isnumber(search("Yes",'2_all_summary'!R461)),1,2),if(isnumber(search("No",'2_all_summary'!R461)),4,3))</f>
        <v>4</v>
      </c>
      <c r="Q462" s="49">
        <f>if(isnumber(search("Yes",'2_all_summary'!$E461)),if(0&lt;'2_all_summary'!S461,1,2),if(0='2_all_summary'!S461,4,3))</f>
        <v>4</v>
      </c>
      <c r="R462" s="49">
        <f>if(isnumber(search("Yes",'2_all_summary'!$E461)),if(isnumber(search("Yes",'2_all_summary'!T461)),1,2),if(isnumber(search("No",'2_all_summary'!T461)),4,3))</f>
        <v>4</v>
      </c>
    </row>
    <row r="463">
      <c r="G463" s="49"/>
      <c r="H463" s="49" t="str">
        <f>'2_all_summary'!C462</f>
        <v>Fisheries management of san salvador island, philippines: A shared responsibility</v>
      </c>
      <c r="I463" s="49" t="str">
        <f>'2_all_summary'!D462</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Ãƒâ€šÃ‚Â© 1999 Taylor and Francis Group, LLC.</v>
      </c>
      <c r="J463" s="49">
        <f>if(isnumber(search("Yes",'2_all_summary'!$E462)),if(isnumber(search("Yes",'2_all_summary'!L462)),1,2),if(isnumber(search("No",'2_all_summary'!L462)),4,3))</f>
        <v>4</v>
      </c>
      <c r="K463" s="49">
        <f>if(isnumber(search("Yes",'2_all_summary'!$E462)),if(isnumber(search("Yes",'2_all_summary'!M462)),1,2),if(isnumber(search("No",'2_all_summary'!M462)),4,3))</f>
        <v>4</v>
      </c>
      <c r="L463" s="49">
        <f>if(isnumber(search("Yes",'2_all_summary'!$E462)),if(isnumber(search("Yes",'2_all_summary'!N462)),1,2),if(isnumber(search("No",'2_all_summary'!N462)),4,3))</f>
        <v>4</v>
      </c>
      <c r="M463" s="49">
        <f>if(isnumber(search("Yes",'2_all_summary'!$E462)),if(0&lt;'2_all_summary'!O462,1,2),if(0='2_all_summary'!O462,4,3))</f>
        <v>4</v>
      </c>
      <c r="N463" s="49">
        <f>if(isnumber(search("Yes",'2_all_summary'!$E462)),if(isnumber(search("Yes",'2_all_summary'!P462)),1,2),if(isnumber(search("No",'2_all_summary'!P462)),4,3))</f>
        <v>4</v>
      </c>
      <c r="O463" s="49">
        <f>if(isnumber(search("Yes",'2_all_summary'!$E462)),if(isnumber(search("Yes",'2_all_summary'!Q462)),1,2),if(isnumber(search("No",'2_all_summary'!Q462)),4,3))</f>
        <v>4</v>
      </c>
      <c r="P463" s="49">
        <f>if(isnumber(search("Yes",'2_all_summary'!$E462)),if(isnumber(search("Yes",'2_all_summary'!R462)),1,2),if(isnumber(search("No",'2_all_summary'!R462)),4,3))</f>
        <v>4</v>
      </c>
      <c r="Q463" s="49">
        <f>if(isnumber(search("Yes",'2_all_summary'!$E462)),if(0&lt;'2_all_summary'!S462,1,2),if(0='2_all_summary'!S462,4,3))</f>
        <v>4</v>
      </c>
      <c r="R463" s="49">
        <f>if(isnumber(search("Yes",'2_all_summary'!$E462)),if(isnumber(search("Yes",'2_all_summary'!T462)),1,2),if(isnumber(search("No",'2_all_summary'!T462)),4,3))</f>
        <v>4</v>
      </c>
    </row>
    <row r="464">
      <c r="G464" s="49"/>
      <c r="H464" s="49" t="str">
        <f>'2_all_summary'!C463</f>
        <v>Fisheries Management: Progress Towards Sustainability</v>
      </c>
      <c r="I464" s="49" t="str">
        <f>'2_all_summary'!D463</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464" s="49">
        <f>if(isnumber(search("Yes",'2_all_summary'!$E463)),if(isnumber(search("Yes",'2_all_summary'!L463)),1,2),if(isnumber(search("No",'2_all_summary'!L463)),4,3))</f>
        <v>3</v>
      </c>
      <c r="K464" s="49">
        <f>if(isnumber(search("Yes",'2_all_summary'!$E463)),if(isnumber(search("Yes",'2_all_summary'!M463)),1,2),if(isnumber(search("No",'2_all_summary'!M463)),4,3))</f>
        <v>3</v>
      </c>
      <c r="L464" s="49">
        <f>if(isnumber(search("Yes",'2_all_summary'!$E463)),if(isnumber(search("Yes",'2_all_summary'!N463)),1,2),if(isnumber(search("No",'2_all_summary'!N463)),4,3))</f>
        <v>3</v>
      </c>
      <c r="M464" s="49">
        <f>if(isnumber(search("Yes",'2_all_summary'!$E463)),if(0&lt;'2_all_summary'!O463,1,2),if(0='2_all_summary'!O463,4,3))</f>
        <v>3</v>
      </c>
      <c r="N464" s="49">
        <f>if(isnumber(search("Yes",'2_all_summary'!$E463)),if(isnumber(search("Yes",'2_all_summary'!P463)),1,2),if(isnumber(search("No",'2_all_summary'!P463)),4,3))</f>
        <v>4</v>
      </c>
      <c r="O464" s="49">
        <f>if(isnumber(search("Yes",'2_all_summary'!$E463)),if(isnumber(search("Yes",'2_all_summary'!Q463)),1,2),if(isnumber(search("No",'2_all_summary'!Q463)),4,3))</f>
        <v>4</v>
      </c>
      <c r="P464" s="49">
        <f>if(isnumber(search("Yes",'2_all_summary'!$E463)),if(isnumber(search("Yes",'2_all_summary'!R463)),1,2),if(isnumber(search("No",'2_all_summary'!R463)),4,3))</f>
        <v>4</v>
      </c>
      <c r="Q464" s="49">
        <f>if(isnumber(search("Yes",'2_all_summary'!$E463)),if(0&lt;'2_all_summary'!S463,1,2),if(0='2_all_summary'!S463,4,3))</f>
        <v>4</v>
      </c>
      <c r="R464" s="49">
        <f>if(isnumber(search("Yes",'2_all_summary'!$E463)),if(isnumber(search("Yes",'2_all_summary'!T463)),1,2),if(isnumber(search("No",'2_all_summary'!T463)),4,3))</f>
        <v>3</v>
      </c>
    </row>
    <row r="465">
      <c r="G465" s="49"/>
      <c r="H465" s="49" t="str">
        <f>'2_all_summary'!C464</f>
        <v>Fisheries resource-use culture in Fiji and its implications</v>
      </c>
      <c r="I465" s="49" t="str">
        <f>'2_all_summary'!D464</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465" s="49">
        <f>if(isnumber(search("Yes",'2_all_summary'!$E464)),if(isnumber(search("Yes",'2_all_summary'!L464)),1,2),if(isnumber(search("No",'2_all_summary'!L464)),4,3))</f>
        <v>1</v>
      </c>
      <c r="K465" s="49">
        <f>if(isnumber(search("Yes",'2_all_summary'!$E464)),if(isnumber(search("Yes",'2_all_summary'!M464)),1,2),if(isnumber(search("No",'2_all_summary'!M464)),4,3))</f>
        <v>1</v>
      </c>
      <c r="L465" s="49">
        <f>if(isnumber(search("Yes",'2_all_summary'!$E464)),if(isnumber(search("Yes",'2_all_summary'!N464)),1,2),if(isnumber(search("No",'2_all_summary'!N464)),4,3))</f>
        <v>1</v>
      </c>
      <c r="M465" s="49">
        <f>if(isnumber(search("Yes",'2_all_summary'!$E464)),if(0&lt;'2_all_summary'!O464,1,2),if(0='2_all_summary'!O464,4,3))</f>
        <v>1</v>
      </c>
      <c r="N465" s="49">
        <f>if(isnumber(search("Yes",'2_all_summary'!$E464)),if(isnumber(search("Yes",'2_all_summary'!P464)),1,2),if(isnumber(search("No",'2_all_summary'!P464)),4,3))</f>
        <v>1</v>
      </c>
      <c r="O465" s="49">
        <f>if(isnumber(search("Yes",'2_all_summary'!$E464)),if(isnumber(search("Yes",'2_all_summary'!Q464)),1,2),if(isnumber(search("No",'2_all_summary'!Q464)),4,3))</f>
        <v>1</v>
      </c>
      <c r="P465" s="49">
        <f>if(isnumber(search("Yes",'2_all_summary'!$E464)),if(isnumber(search("Yes",'2_all_summary'!R464)),1,2),if(isnumber(search("No",'2_all_summary'!R464)),4,3))</f>
        <v>1</v>
      </c>
      <c r="Q465" s="49">
        <f>if(isnumber(search("Yes",'2_all_summary'!$E464)),if(0&lt;'2_all_summary'!S464,1,2),if(0='2_all_summary'!S464,4,3))</f>
        <v>1</v>
      </c>
      <c r="R465" s="49">
        <f>if(isnumber(search("Yes",'2_all_summary'!$E464)),if(isnumber(search("Yes",'2_all_summary'!T464)),1,2),if(isnumber(search("No",'2_all_summary'!T464)),4,3))</f>
        <v>1</v>
      </c>
    </row>
    <row r="466">
      <c r="G466" s="49"/>
      <c r="H466" s="49" t="str">
        <f>'2_all_summary'!C465</f>
        <v>Fisheries science and marine education catalyze the renaissance of traditional management (rahui) to improve an artisanal fishery in French Polynesia</v>
      </c>
      <c r="I466" s="49" t="str">
        <f>'2_all_summary'!D465</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466" s="49">
        <f>if(isnumber(search("Yes",'2_all_summary'!$E465)),if(isnumber(search("Yes",'2_all_summary'!L465)),1,2),if(isnumber(search("No",'2_all_summary'!L465)),4,3))</f>
        <v>4</v>
      </c>
      <c r="K466" s="49">
        <f>if(isnumber(search("Yes",'2_all_summary'!$E465)),if(isnumber(search("Yes",'2_all_summary'!M465)),1,2),if(isnumber(search("No",'2_all_summary'!M465)),4,3))</f>
        <v>4</v>
      </c>
      <c r="L466" s="49">
        <f>if(isnumber(search("Yes",'2_all_summary'!$E465)),if(isnumber(search("Yes",'2_all_summary'!N465)),1,2),if(isnumber(search("No",'2_all_summary'!N465)),4,3))</f>
        <v>4</v>
      </c>
      <c r="M466" s="49">
        <f>if(isnumber(search("Yes",'2_all_summary'!$E465)),if(0&lt;'2_all_summary'!O465,1,2),if(0='2_all_summary'!O465,4,3))</f>
        <v>4</v>
      </c>
      <c r="N466" s="49">
        <f>if(isnumber(search("Yes",'2_all_summary'!$E465)),if(isnumber(search("Yes",'2_all_summary'!P465)),1,2),if(isnumber(search("No",'2_all_summary'!P465)),4,3))</f>
        <v>4</v>
      </c>
      <c r="O466" s="49">
        <f>if(isnumber(search("Yes",'2_all_summary'!$E465)),if(isnumber(search("Yes",'2_all_summary'!Q465)),1,2),if(isnumber(search("No",'2_all_summary'!Q465)),4,3))</f>
        <v>4</v>
      </c>
      <c r="P466" s="49">
        <f>if(isnumber(search("Yes",'2_all_summary'!$E465)),if(isnumber(search("Yes",'2_all_summary'!R465)),1,2),if(isnumber(search("No",'2_all_summary'!R465)),4,3))</f>
        <v>4</v>
      </c>
      <c r="Q466" s="49">
        <f>if(isnumber(search("Yes",'2_all_summary'!$E465)),if(0&lt;'2_all_summary'!S465,1,2),if(0='2_all_summary'!S465,4,3))</f>
        <v>4</v>
      </c>
      <c r="R466" s="49">
        <f>if(isnumber(search("Yes",'2_all_summary'!$E465)),if(isnumber(search("Yes",'2_all_summary'!T465)),1,2),if(isnumber(search("No",'2_all_summary'!T465)),4,3))</f>
        <v>4</v>
      </c>
    </row>
    <row r="467">
      <c r="G467" s="49"/>
      <c r="H467" s="49" t="str">
        <f>'2_all_summary'!C466</f>
        <v>Fisheriesmarine protected areatourism interactions in moalboal, cebu, philippines</v>
      </c>
      <c r="I467" s="49" t="str">
        <f>'2_all_summary'!D466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Ãƒâ€šÃ‚Â© Taylor &amp; Francis Group, LLC.</v>
      </c>
      <c r="J467" s="49">
        <f>if(isnumber(search("Yes",'2_all_summary'!$E466)),if(isnumber(search("Yes",'2_all_summary'!L466)),1,2),if(isnumber(search("No",'2_all_summary'!L466)),4,3))</f>
        <v>4</v>
      </c>
      <c r="K467" s="49">
        <f>if(isnumber(search("Yes",'2_all_summary'!$E466)),if(isnumber(search("Yes",'2_all_summary'!M466)),1,2),if(isnumber(search("No",'2_all_summary'!M466)),4,3))</f>
        <v>4</v>
      </c>
      <c r="L467" s="49">
        <f>if(isnumber(search("Yes",'2_all_summary'!$E466)),if(isnumber(search("Yes",'2_all_summary'!N466)),1,2),if(isnumber(search("No",'2_all_summary'!N466)),4,3))</f>
        <v>4</v>
      </c>
      <c r="M467" s="49">
        <f>if(isnumber(search("Yes",'2_all_summary'!$E466)),if(0&lt;'2_all_summary'!O466,1,2),if(0='2_all_summary'!O466,4,3))</f>
        <v>4</v>
      </c>
      <c r="N467" s="49">
        <f>if(isnumber(search("Yes",'2_all_summary'!$E466)),if(isnumber(search("Yes",'2_all_summary'!P466)),1,2),if(isnumber(search("No",'2_all_summary'!P466)),4,3))</f>
        <v>4</v>
      </c>
      <c r="O467" s="49">
        <f>if(isnumber(search("Yes",'2_all_summary'!$E466)),if(isnumber(search("Yes",'2_all_summary'!Q466)),1,2),if(isnumber(search("No",'2_all_summary'!Q466)),4,3))</f>
        <v>4</v>
      </c>
      <c r="P467" s="49">
        <f>if(isnumber(search("Yes",'2_all_summary'!$E466)),if(isnumber(search("Yes",'2_all_summary'!R466)),1,2),if(isnumber(search("No",'2_all_summary'!R466)),4,3))</f>
        <v>4</v>
      </c>
      <c r="Q467" s="49">
        <f>if(isnumber(search("Yes",'2_all_summary'!$E466)),if(0&lt;'2_all_summary'!S466,1,2),if(0='2_all_summary'!S466,4,3))</f>
        <v>4</v>
      </c>
      <c r="R467" s="49">
        <f>if(isnumber(search("Yes",'2_all_summary'!$E466)),if(isnumber(search("Yes",'2_all_summary'!T466)),1,2),if(isnumber(search("No",'2_all_summary'!T466)),4,3))</f>
        <v>4</v>
      </c>
    </row>
    <row r="468">
      <c r="G468" s="49"/>
      <c r="H468" s="49" t="str">
        <f>'2_all_summary'!C467</f>
        <v>Fishers who don't fish: Precarity and distributive labor on Chile's coastal frontier</v>
      </c>
      <c r="I468" s="49" t="str">
        <f>'2_all_summary'!D467</f>
        <v>In 2018, an unprecedented red tide prompted Chile's Ministry of Health to close fisheries throughout the country's southern AysÃƒÆ’Ã‚Â©n Region. The disaster heightened the precarity of ÃƒÂ¢Ã¢â€šÂ¬Ã…â€œpaper fishers,ÃƒÂ¢Ã¢â€šÂ¬Ã‚Â_x009d_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Ãƒâ€šÃ‚Â© 2023 by the American Anthropological Association.</v>
      </c>
      <c r="J468" s="49">
        <f>if(isnumber(search("Yes",'2_all_summary'!$E467)),if(isnumber(search("Yes",'2_all_summary'!L467)),1,2),if(isnumber(search("No",'2_all_summary'!L467)),4,3))</f>
        <v>4</v>
      </c>
      <c r="K468" s="49">
        <f>if(isnumber(search("Yes",'2_all_summary'!$E467)),if(isnumber(search("Yes",'2_all_summary'!M467)),1,2),if(isnumber(search("No",'2_all_summary'!M467)),4,3))</f>
        <v>4</v>
      </c>
      <c r="L468" s="49">
        <f>if(isnumber(search("Yes",'2_all_summary'!$E467)),if(isnumber(search("Yes",'2_all_summary'!N467)),1,2),if(isnumber(search("No",'2_all_summary'!N467)),4,3))</f>
        <v>4</v>
      </c>
      <c r="M468" s="49">
        <f>if(isnumber(search("Yes",'2_all_summary'!$E467)),if(0&lt;'2_all_summary'!O467,1,2),if(0='2_all_summary'!O467,4,3))</f>
        <v>4</v>
      </c>
      <c r="N468" s="49">
        <f>if(isnumber(search("Yes",'2_all_summary'!$E467)),if(isnumber(search("Yes",'2_all_summary'!P467)),1,2),if(isnumber(search("No",'2_all_summary'!P467)),4,3))</f>
        <v>4</v>
      </c>
      <c r="O468" s="49">
        <f>if(isnumber(search("Yes",'2_all_summary'!$E467)),if(isnumber(search("Yes",'2_all_summary'!Q467)),1,2),if(isnumber(search("No",'2_all_summary'!Q467)),4,3))</f>
        <v>4</v>
      </c>
      <c r="P468" s="49">
        <f>if(isnumber(search("Yes",'2_all_summary'!$E467)),if(isnumber(search("Yes",'2_all_summary'!R467)),1,2),if(isnumber(search("No",'2_all_summary'!R467)),4,3))</f>
        <v>4</v>
      </c>
      <c r="Q468" s="49">
        <f>if(isnumber(search("Yes",'2_all_summary'!$E467)),if(0&lt;'2_all_summary'!S467,1,2),if(0='2_all_summary'!S467,4,3))</f>
        <v>4</v>
      </c>
      <c r="R468" s="49">
        <f>if(isnumber(search("Yes",'2_all_summary'!$E467)),if(isnumber(search("Yes",'2_all_summary'!T467)),1,2),if(isnumber(search("No",'2_all_summary'!T467)),4,3))</f>
        <v>4</v>
      </c>
    </row>
    <row r="469">
      <c r="G469" s="49"/>
      <c r="H469" s="49" t="str">
        <f>'2_all_summary'!C468</f>
        <v>Fishers' experiences and perceptions of marine mammals in the South China Sea: Insights for improving community-based conservation</v>
      </c>
      <c r="I469" s="49" t="str">
        <f>'2_all_summary'!D468</f>
        <v>The successful conservation of marine mammals is often dependent upon support from local fishing communities, and valuable conservation insights can be obtained through understanding fishersÃƒÂ¢Ã¢â€šÂ¬Ã¢â€žÂ¢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Ãƒâ€šÃ‚Â© 2019 John Wiley &amp; Sons, Ltd.</v>
      </c>
      <c r="J469" s="49">
        <f>if(isnumber(search("Yes",'2_all_summary'!$E468)),if(isnumber(search("Yes",'2_all_summary'!L468)),1,2),if(isnumber(search("No",'2_all_summary'!L468)),4,3))</f>
        <v>4</v>
      </c>
      <c r="K469" s="49">
        <f>if(isnumber(search("Yes",'2_all_summary'!$E468)),if(isnumber(search("Yes",'2_all_summary'!M468)),1,2),if(isnumber(search("No",'2_all_summary'!M468)),4,3))</f>
        <v>4</v>
      </c>
      <c r="L469" s="49">
        <f>if(isnumber(search("Yes",'2_all_summary'!$E468)),if(isnumber(search("Yes",'2_all_summary'!N468)),1,2),if(isnumber(search("No",'2_all_summary'!N468)),4,3))</f>
        <v>4</v>
      </c>
      <c r="M469" s="49">
        <f>if(isnumber(search("Yes",'2_all_summary'!$E468)),if(0&lt;'2_all_summary'!O468,1,2),if(0='2_all_summary'!O468,4,3))</f>
        <v>4</v>
      </c>
      <c r="N469" s="49">
        <f>if(isnumber(search("Yes",'2_all_summary'!$E468)),if(isnumber(search("Yes",'2_all_summary'!P468)),1,2),if(isnumber(search("No",'2_all_summary'!P468)),4,3))</f>
        <v>4</v>
      </c>
      <c r="O469" s="49">
        <f>if(isnumber(search("Yes",'2_all_summary'!$E468)),if(isnumber(search("Yes",'2_all_summary'!Q468)),1,2),if(isnumber(search("No",'2_all_summary'!Q468)),4,3))</f>
        <v>4</v>
      </c>
      <c r="P469" s="49">
        <f>if(isnumber(search("Yes",'2_all_summary'!$E468)),if(isnumber(search("Yes",'2_all_summary'!R468)),1,2),if(isnumber(search("No",'2_all_summary'!R468)),4,3))</f>
        <v>4</v>
      </c>
      <c r="Q469" s="49">
        <f>if(isnumber(search("Yes",'2_all_summary'!$E468)),if(0&lt;'2_all_summary'!S468,1,2),if(0='2_all_summary'!S468,4,3))</f>
        <v>4</v>
      </c>
      <c r="R469" s="49">
        <f>if(isnumber(search("Yes",'2_all_summary'!$E468)),if(isnumber(search("Yes",'2_all_summary'!T468)),1,2),if(isnumber(search("No",'2_all_summary'!T468)),4,3))</f>
        <v>4</v>
      </c>
    </row>
    <row r="470">
      <c r="G470" s="49"/>
      <c r="H470" s="49" t="str">
        <f>'2_all_summary'!C469</f>
        <v>Fishers' perceived objectives of community-based coastal resource management in the Kei islands, Indonesia</v>
      </c>
      <c r="I470" s="49" t="str">
        <f>'2_all_summary'!D469</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Ãƒâ€šÃ‚Â© 2017 Hoshino, van Putten, Girsang, Resosudarmo and Yamazaki.</v>
      </c>
      <c r="J470" s="49">
        <f>if(isnumber(search("Yes",'2_all_summary'!$E469)),if(isnumber(search("Yes",'2_all_summary'!L469)),1,2),if(isnumber(search("No",'2_all_summary'!L469)),4,3))</f>
        <v>4</v>
      </c>
      <c r="K470" s="49">
        <f>if(isnumber(search("Yes",'2_all_summary'!$E469)),if(isnumber(search("Yes",'2_all_summary'!M469)),1,2),if(isnumber(search("No",'2_all_summary'!M469)),4,3))</f>
        <v>4</v>
      </c>
      <c r="L470" s="49">
        <f>if(isnumber(search("Yes",'2_all_summary'!$E469)),if(isnumber(search("Yes",'2_all_summary'!N469)),1,2),if(isnumber(search("No",'2_all_summary'!N469)),4,3))</f>
        <v>4</v>
      </c>
      <c r="M470" s="49">
        <f>if(isnumber(search("Yes",'2_all_summary'!$E469)),if(0&lt;'2_all_summary'!O469,1,2),if(0='2_all_summary'!O469,4,3))</f>
        <v>4</v>
      </c>
      <c r="N470" s="49">
        <f>if(isnumber(search("Yes",'2_all_summary'!$E469)),if(isnumber(search("Yes",'2_all_summary'!P469)),1,2),if(isnumber(search("No",'2_all_summary'!P469)),4,3))</f>
        <v>4</v>
      </c>
      <c r="O470" s="49">
        <f>if(isnumber(search("Yes",'2_all_summary'!$E469)),if(isnumber(search("Yes",'2_all_summary'!Q469)),1,2),if(isnumber(search("No",'2_all_summary'!Q469)),4,3))</f>
        <v>4</v>
      </c>
      <c r="P470" s="49">
        <f>if(isnumber(search("Yes",'2_all_summary'!$E469)),if(isnumber(search("Yes",'2_all_summary'!R469)),1,2),if(isnumber(search("No",'2_all_summary'!R469)),4,3))</f>
        <v>4</v>
      </c>
      <c r="Q470" s="49">
        <f>if(isnumber(search("Yes",'2_all_summary'!$E469)),if(0&lt;'2_all_summary'!S469,1,2),if(0='2_all_summary'!S469,4,3))</f>
        <v>4</v>
      </c>
      <c r="R470" s="49">
        <f>if(isnumber(search("Yes",'2_all_summary'!$E469)),if(isnumber(search("Yes",'2_all_summary'!T469)),1,2),if(isnumber(search("No",'2_all_summary'!T469)),4,3))</f>
        <v>4</v>
      </c>
    </row>
    <row r="471">
      <c r="G471" s="49"/>
      <c r="H471" s="49" t="str">
        <f>'2_all_summary'!C470</f>
        <v>Fishers' perceptions, facilitating factors and challenges of community-based no-take zones in the Sian Ka'an Biosphere Reserve, Quintana Roo, Mexico</v>
      </c>
      <c r="I471" s="49" t="str">
        <f>'2_all_summary'!D470</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Ãƒâ€šÃ‚Â© 2013 Elsevier Ltd.</v>
      </c>
      <c r="J471" s="49">
        <f>if(isnumber(search("Yes",'2_all_summary'!$E470)),if(isnumber(search("Yes",'2_all_summary'!L470)),1,2),if(isnumber(search("No",'2_all_summary'!L470)),4,3))</f>
        <v>4</v>
      </c>
      <c r="K471" s="49">
        <f>if(isnumber(search("Yes",'2_all_summary'!$E470)),if(isnumber(search("Yes",'2_all_summary'!M470)),1,2),if(isnumber(search("No",'2_all_summary'!M470)),4,3))</f>
        <v>4</v>
      </c>
      <c r="L471" s="49">
        <f>if(isnumber(search("Yes",'2_all_summary'!$E470)),if(isnumber(search("Yes",'2_all_summary'!N470)),1,2),if(isnumber(search("No",'2_all_summary'!N470)),4,3))</f>
        <v>4</v>
      </c>
      <c r="M471" s="49">
        <f>if(isnumber(search("Yes",'2_all_summary'!$E470)),if(0&lt;'2_all_summary'!O470,1,2),if(0='2_all_summary'!O470,4,3))</f>
        <v>4</v>
      </c>
      <c r="N471" s="49">
        <f>if(isnumber(search("Yes",'2_all_summary'!$E470)),if(isnumber(search("Yes",'2_all_summary'!P470)),1,2),if(isnumber(search("No",'2_all_summary'!P470)),4,3))</f>
        <v>4</v>
      </c>
      <c r="O471" s="49">
        <f>if(isnumber(search("Yes",'2_all_summary'!$E470)),if(isnumber(search("Yes",'2_all_summary'!Q470)),1,2),if(isnumber(search("No",'2_all_summary'!Q470)),4,3))</f>
        <v>4</v>
      </c>
      <c r="P471" s="49">
        <f>if(isnumber(search("Yes",'2_all_summary'!$E470)),if(isnumber(search("Yes",'2_all_summary'!R470)),1,2),if(isnumber(search("No",'2_all_summary'!R470)),4,3))</f>
        <v>4</v>
      </c>
      <c r="Q471" s="49">
        <f>if(isnumber(search("Yes",'2_all_summary'!$E470)),if(0&lt;'2_all_summary'!S470,1,2),if(0='2_all_summary'!S470,4,3))</f>
        <v>4</v>
      </c>
      <c r="R471" s="49">
        <f>if(isnumber(search("Yes",'2_all_summary'!$E470)),if(isnumber(search("Yes",'2_all_summary'!T470)),1,2),if(isnumber(search("No",'2_all_summary'!T470)),4,3))</f>
        <v>4</v>
      </c>
    </row>
    <row r="472">
      <c r="G472" s="49"/>
      <c r="H472" s="49" t="str">
        <f>'2_all_summary'!C471</f>
        <v>Fishery co-management: A practical handbook</v>
      </c>
      <c r="I472" s="49" t="str">
        <f>'2_all_summary'!D471</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472" s="49">
        <f>if(isnumber(search("Yes",'2_all_summary'!$E471)),if(isnumber(search("Yes",'2_all_summary'!L471)),1,2),if(isnumber(search("No",'2_all_summary'!L471)),4,3))</f>
        <v>4</v>
      </c>
      <c r="K472" s="49">
        <f>if(isnumber(search("Yes",'2_all_summary'!$E471)),if(isnumber(search("Yes",'2_all_summary'!M471)),1,2),if(isnumber(search("No",'2_all_summary'!M471)),4,3))</f>
        <v>4</v>
      </c>
      <c r="L472" s="49">
        <f>if(isnumber(search("Yes",'2_all_summary'!$E471)),if(isnumber(search("Yes",'2_all_summary'!N471)),1,2),if(isnumber(search("No",'2_all_summary'!N471)),4,3))</f>
        <v>4</v>
      </c>
      <c r="M472" s="49">
        <f>if(isnumber(search("Yes",'2_all_summary'!$E471)),if(0&lt;'2_all_summary'!O471,1,2),if(0='2_all_summary'!O471,4,3))</f>
        <v>4</v>
      </c>
      <c r="N472" s="49">
        <f>if(isnumber(search("Yes",'2_all_summary'!$E471)),if(isnumber(search("Yes",'2_all_summary'!P471)),1,2),if(isnumber(search("No",'2_all_summary'!P471)),4,3))</f>
        <v>4</v>
      </c>
      <c r="O472" s="49">
        <f>if(isnumber(search("Yes",'2_all_summary'!$E471)),if(isnumber(search("Yes",'2_all_summary'!Q471)),1,2),if(isnumber(search("No",'2_all_summary'!Q471)),4,3))</f>
        <v>4</v>
      </c>
      <c r="P472" s="49">
        <f>if(isnumber(search("Yes",'2_all_summary'!$E471)),if(isnumber(search("Yes",'2_all_summary'!R471)),1,2),if(isnumber(search("No",'2_all_summary'!R471)),4,3))</f>
        <v>4</v>
      </c>
      <c r="Q472" s="49">
        <f>if(isnumber(search("Yes",'2_all_summary'!$E471)),if(0&lt;'2_all_summary'!S471,1,2),if(0='2_all_summary'!S471,4,3))</f>
        <v>4</v>
      </c>
      <c r="R472" s="49">
        <f>if(isnumber(search("Yes",'2_all_summary'!$E471)),if(isnumber(search("Yes",'2_all_summary'!T471)),1,2),if(isnumber(search("No",'2_all_summary'!T471)),4,3))</f>
        <v>4</v>
      </c>
    </row>
    <row r="473">
      <c r="G473" s="49"/>
      <c r="H473" s="49" t="str">
        <f>'2_all_summary'!C472</f>
        <v>Fishery management, human dimension</v>
      </c>
      <c r="I473" s="49" t="str">
        <f>'2_all_summary'!D472</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accessâ€_x009d_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473" s="49">
        <f>if(isnumber(search("Yes",'2_all_summary'!$E472)),if(isnumber(search("Yes",'2_all_summary'!L472)),1,2),if(isnumber(search("No",'2_all_summary'!L472)),4,3))</f>
        <v>4</v>
      </c>
      <c r="K473" s="49">
        <f>if(isnumber(search("Yes",'2_all_summary'!$E472)),if(isnumber(search("Yes",'2_all_summary'!M472)),1,2),if(isnumber(search("No",'2_all_summary'!M472)),4,3))</f>
        <v>4</v>
      </c>
      <c r="L473" s="49">
        <f>if(isnumber(search("Yes",'2_all_summary'!$E472)),if(isnumber(search("Yes",'2_all_summary'!N472)),1,2),if(isnumber(search("No",'2_all_summary'!N472)),4,3))</f>
        <v>4</v>
      </c>
      <c r="M473" s="49">
        <f>if(isnumber(search("Yes",'2_all_summary'!$E472)),if(0&lt;'2_all_summary'!O472,1,2),if(0='2_all_summary'!O472,4,3))</f>
        <v>4</v>
      </c>
      <c r="N473" s="49">
        <f>if(isnumber(search("Yes",'2_all_summary'!$E472)),if(isnumber(search("Yes",'2_all_summary'!P472)),1,2),if(isnumber(search("No",'2_all_summary'!P472)),4,3))</f>
        <v>4</v>
      </c>
      <c r="O473" s="49">
        <f>if(isnumber(search("Yes",'2_all_summary'!$E472)),if(isnumber(search("Yes",'2_all_summary'!Q472)),1,2),if(isnumber(search("No",'2_all_summary'!Q472)),4,3))</f>
        <v>4</v>
      </c>
      <c r="P473" s="49">
        <f>if(isnumber(search("Yes",'2_all_summary'!$E472)),if(isnumber(search("Yes",'2_all_summary'!R472)),1,2),if(isnumber(search("No",'2_all_summary'!R472)),4,3))</f>
        <v>4</v>
      </c>
      <c r="Q473" s="49">
        <f>if(isnumber(search("Yes",'2_all_summary'!$E472)),if(0&lt;'2_all_summary'!S472,1,2),if(0='2_all_summary'!S472,4,3))</f>
        <v>4</v>
      </c>
      <c r="R473" s="49">
        <f>if(isnumber(search("Yes",'2_all_summary'!$E472)),if(isnumber(search("Yes",'2_all_summary'!T472)),1,2),if(isnumber(search("No",'2_all_summary'!T472)),4,3))</f>
        <v>4</v>
      </c>
    </row>
    <row r="474">
      <c r="G474" s="49"/>
      <c r="H474" s="49" t="str">
        <f>'2_all_summary'!C473</f>
        <v>Fishery of mud crab Scylla serrata of Kotania Bay, Western Seram District: Potency, stock status and sustainable management</v>
      </c>
      <c r="I474" s="49" t="str">
        <f>'2_all_summary'!D473</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(Ãƒâ€šÃ‚Â±2.25).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Ãƒâ€šÃ‚Â© Published under licence by IOP Publishing Ltd.</v>
      </c>
      <c r="J474" s="49">
        <f>if(isnumber(search("Yes",'2_all_summary'!$E473)),if(isnumber(search("Yes",'2_all_summary'!L473)),1,2),if(isnumber(search("No",'2_all_summary'!L473)),4,3))</f>
        <v>4</v>
      </c>
      <c r="K474" s="49">
        <f>if(isnumber(search("Yes",'2_all_summary'!$E473)),if(isnumber(search("Yes",'2_all_summary'!M473)),1,2),if(isnumber(search("No",'2_all_summary'!M473)),4,3))</f>
        <v>4</v>
      </c>
      <c r="L474" s="49">
        <f>if(isnumber(search("Yes",'2_all_summary'!$E473)),if(isnumber(search("Yes",'2_all_summary'!N473)),1,2),if(isnumber(search("No",'2_all_summary'!N473)),4,3))</f>
        <v>4</v>
      </c>
      <c r="M474" s="49">
        <f>if(isnumber(search("Yes",'2_all_summary'!$E473)),if(0&lt;'2_all_summary'!O473,1,2),if(0='2_all_summary'!O473,4,3))</f>
        <v>4</v>
      </c>
      <c r="N474" s="49">
        <f>if(isnumber(search("Yes",'2_all_summary'!$E473)),if(isnumber(search("Yes",'2_all_summary'!P473)),1,2),if(isnumber(search("No",'2_all_summary'!P473)),4,3))</f>
        <v>4</v>
      </c>
      <c r="O474" s="49">
        <f>if(isnumber(search("Yes",'2_all_summary'!$E473)),if(isnumber(search("Yes",'2_all_summary'!Q473)),1,2),if(isnumber(search("No",'2_all_summary'!Q473)),4,3))</f>
        <v>4</v>
      </c>
      <c r="P474" s="49">
        <f>if(isnumber(search("Yes",'2_all_summary'!$E473)),if(isnumber(search("Yes",'2_all_summary'!R473)),1,2),if(isnumber(search("No",'2_all_summary'!R473)),4,3))</f>
        <v>4</v>
      </c>
      <c r="Q474" s="49">
        <f>if(isnumber(search("Yes",'2_all_summary'!$E473)),if(0&lt;'2_all_summary'!S473,1,2),if(0='2_all_summary'!S473,4,3))</f>
        <v>4</v>
      </c>
      <c r="R474" s="49">
        <f>if(isnumber(search("Yes",'2_all_summary'!$E473)),if(isnumber(search("Yes",'2_all_summary'!T473)),1,2),if(isnumber(search("No",'2_all_summary'!T473)),4,3))</f>
        <v>4</v>
      </c>
    </row>
    <row r="475">
      <c r="G475" s="49"/>
      <c r="H475" s="49" t="str">
        <f>'2_all_summary'!C474</f>
        <v>Fishery resources trends and community-based management approaches adopted in the river Titas in Bangladesh</v>
      </c>
      <c r="I475" s="49" t="str">
        <f>'2_all_summary'!D474</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Ãƒâ€šÃ‚Â© 2009 IAHR, INBO &amp; IAHS.</v>
      </c>
      <c r="J475" s="49">
        <f>if(isnumber(search("Yes",'2_all_summary'!$E474)),if(isnumber(search("Yes",'2_all_summary'!L474)),1,2),if(isnumber(search("No",'2_all_summary'!L474)),4,3))</f>
        <v>4</v>
      </c>
      <c r="K475" s="49">
        <f>if(isnumber(search("Yes",'2_all_summary'!$E474)),if(isnumber(search("Yes",'2_all_summary'!M474)),1,2),if(isnumber(search("No",'2_all_summary'!M474)),4,3))</f>
        <v>4</v>
      </c>
      <c r="L475" s="49">
        <f>if(isnumber(search("Yes",'2_all_summary'!$E474)),if(isnumber(search("Yes",'2_all_summary'!N474)),1,2),if(isnumber(search("No",'2_all_summary'!N474)),4,3))</f>
        <v>4</v>
      </c>
      <c r="M475" s="49">
        <f>if(isnumber(search("Yes",'2_all_summary'!$E474)),if(0&lt;'2_all_summary'!O474,1,2),if(0='2_all_summary'!O474,4,3))</f>
        <v>4</v>
      </c>
      <c r="N475" s="49">
        <f>if(isnumber(search("Yes",'2_all_summary'!$E474)),if(isnumber(search("Yes",'2_all_summary'!P474)),1,2),if(isnumber(search("No",'2_all_summary'!P474)),4,3))</f>
        <v>4</v>
      </c>
      <c r="O475" s="49">
        <f>if(isnumber(search("Yes",'2_all_summary'!$E474)),if(isnumber(search("Yes",'2_all_summary'!Q474)),1,2),if(isnumber(search("No",'2_all_summary'!Q474)),4,3))</f>
        <v>4</v>
      </c>
      <c r="P475" s="49">
        <f>if(isnumber(search("Yes",'2_all_summary'!$E474)),if(isnumber(search("Yes",'2_all_summary'!R474)),1,2),if(isnumber(search("No",'2_all_summary'!R474)),4,3))</f>
        <v>4</v>
      </c>
      <c r="Q475" s="49">
        <f>if(isnumber(search("Yes",'2_all_summary'!$E474)),if(0&lt;'2_all_summary'!S474,1,2),if(0='2_all_summary'!S474,4,3))</f>
        <v>4</v>
      </c>
      <c r="R475" s="49">
        <f>if(isnumber(search("Yes",'2_all_summary'!$E474)),if(isnumber(search("Yes",'2_all_summary'!T474)),1,2),if(isnumber(search("No",'2_all_summary'!T474)),4,3))</f>
        <v>4</v>
      </c>
    </row>
    <row r="476">
      <c r="G476" s="49"/>
      <c r="H476" s="49" t="str">
        <f>'2_all_summary'!C475</f>
        <v>Fishery trends, resource-use and management system in the Ungwana Bay fishery Kenya</v>
      </c>
      <c r="I476" s="49" t="str">
        <f>'2_all_summary'!D475</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Ãƒâ€šÃ‚Â© 2011 Elsevier Ltd.</v>
      </c>
      <c r="J476" s="49">
        <f>if(isnumber(search("Yes",'2_all_summary'!$E475)),if(isnumber(search("Yes",'2_all_summary'!L475)),1,2),if(isnumber(search("No",'2_all_summary'!L475)),4,3))</f>
        <v>4</v>
      </c>
      <c r="K476" s="49">
        <f>if(isnumber(search("Yes",'2_all_summary'!$E475)),if(isnumber(search("Yes",'2_all_summary'!M475)),1,2),if(isnumber(search("No",'2_all_summary'!M475)),4,3))</f>
        <v>4</v>
      </c>
      <c r="L476" s="49">
        <f>if(isnumber(search("Yes",'2_all_summary'!$E475)),if(isnumber(search("Yes",'2_all_summary'!N475)),1,2),if(isnumber(search("No",'2_all_summary'!N475)),4,3))</f>
        <v>4</v>
      </c>
      <c r="M476" s="49">
        <f>if(isnumber(search("Yes",'2_all_summary'!$E475)),if(0&lt;'2_all_summary'!O475,1,2),if(0='2_all_summary'!O475,4,3))</f>
        <v>4</v>
      </c>
      <c r="N476" s="49">
        <f>if(isnumber(search("Yes",'2_all_summary'!$E475)),if(isnumber(search("Yes",'2_all_summary'!P475)),1,2),if(isnumber(search("No",'2_all_summary'!P475)),4,3))</f>
        <v>4</v>
      </c>
      <c r="O476" s="49">
        <f>if(isnumber(search("Yes",'2_all_summary'!$E475)),if(isnumber(search("Yes",'2_all_summary'!Q475)),1,2),if(isnumber(search("No",'2_all_summary'!Q475)),4,3))</f>
        <v>4</v>
      </c>
      <c r="P476" s="49">
        <f>if(isnumber(search("Yes",'2_all_summary'!$E475)),if(isnumber(search("Yes",'2_all_summary'!R475)),1,2),if(isnumber(search("No",'2_all_summary'!R475)),4,3))</f>
        <v>4</v>
      </c>
      <c r="Q476" s="49">
        <f>if(isnumber(search("Yes",'2_all_summary'!$E475)),if(0&lt;'2_all_summary'!S475,1,2),if(0='2_all_summary'!S475,4,3))</f>
        <v>4</v>
      </c>
      <c r="R476" s="49">
        <f>if(isnumber(search("Yes",'2_all_summary'!$E475)),if(isnumber(search("Yes",'2_all_summary'!T475)),1,2),if(isnumber(search("No",'2_all_summary'!T475)),4,3))</f>
        <v>4</v>
      </c>
    </row>
    <row r="477">
      <c r="G477" s="49"/>
      <c r="H477" s="49" t="str">
        <f>'2_all_summary'!C476</f>
        <v>Fishes and cowboy boots: An optimistic view</v>
      </c>
      <c r="I477" s="49" t="str">
        <f>'2_all_summary'!D476</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Ãƒâ€šÃ‚Â© 2020 The Authors. Conservation Science and Practice published by Wiley Periodicals LLC. on behalf of Society for Conservation Biology</v>
      </c>
      <c r="J477" s="49">
        <f>if(isnumber(search("Yes",'2_all_summary'!$E476)),if(isnumber(search("Yes",'2_all_summary'!L476)),1,2),if(isnumber(search("No",'2_all_summary'!L476)),4,3))</f>
        <v>4</v>
      </c>
      <c r="K477" s="49">
        <f>if(isnumber(search("Yes",'2_all_summary'!$E476)),if(isnumber(search("Yes",'2_all_summary'!M476)),1,2),if(isnumber(search("No",'2_all_summary'!M476)),4,3))</f>
        <v>4</v>
      </c>
      <c r="L477" s="49">
        <f>if(isnumber(search("Yes",'2_all_summary'!$E476)),if(isnumber(search("Yes",'2_all_summary'!N476)),1,2),if(isnumber(search("No",'2_all_summary'!N476)),4,3))</f>
        <v>4</v>
      </c>
      <c r="M477" s="49">
        <f>if(isnumber(search("Yes",'2_all_summary'!$E476)),if(0&lt;'2_all_summary'!O476,1,2),if(0='2_all_summary'!O476,4,3))</f>
        <v>4</v>
      </c>
      <c r="N477" s="49">
        <f>if(isnumber(search("Yes",'2_all_summary'!$E476)),if(isnumber(search("Yes",'2_all_summary'!P476)),1,2),if(isnumber(search("No",'2_all_summary'!P476)),4,3))</f>
        <v>4</v>
      </c>
      <c r="O477" s="49">
        <f>if(isnumber(search("Yes",'2_all_summary'!$E476)),if(isnumber(search("Yes",'2_all_summary'!Q476)),1,2),if(isnumber(search("No",'2_all_summary'!Q476)),4,3))</f>
        <v>4</v>
      </c>
      <c r="P477" s="49">
        <f>if(isnumber(search("Yes",'2_all_summary'!$E476)),if(isnumber(search("Yes",'2_all_summary'!R476)),1,2),if(isnumber(search("No",'2_all_summary'!R476)),4,3))</f>
        <v>4</v>
      </c>
      <c r="Q477" s="49">
        <f>if(isnumber(search("Yes",'2_all_summary'!$E476)),if(0&lt;'2_all_summary'!S476,1,2),if(0='2_all_summary'!S476,4,3))</f>
        <v>4</v>
      </c>
      <c r="R477" s="49">
        <f>if(isnumber(search("Yes",'2_all_summary'!$E476)),if(isnumber(search("Yes",'2_all_summary'!T476)),1,2),if(isnumber(search("No",'2_all_summary'!T476)),4,3))</f>
        <v>4</v>
      </c>
    </row>
    <row r="478">
      <c r="G478" s="49"/>
      <c r="H478" s="49" t="str">
        <f>'2_all_summary'!C477</f>
        <v>Fishing and trade of devil rays (Mobula spp.) in the Bay of Bengal, Bangladesh: Insights from fishersÃƒÂ¢Ã¢â€šÂ¬Ã¢â€žÂ¢ knowledge</v>
      </c>
      <c r="I478" s="49" t="str">
        <f>'2_all_summary'!D477</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fishersÃƒÂ¢Ã¢â€šÂ¬Ã¢â€žÂ¢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Ãƒâ€šÃ‚Â© 2020 John Wiley &amp; Sons, Ltd.</v>
      </c>
      <c r="J478" s="49">
        <f>if(isnumber(search("Yes",'2_all_summary'!$E477)),if(isnumber(search("Yes",'2_all_summary'!L477)),1,2),if(isnumber(search("No",'2_all_summary'!L477)),4,3))</f>
        <v>4</v>
      </c>
      <c r="K478" s="49">
        <f>if(isnumber(search("Yes",'2_all_summary'!$E477)),if(isnumber(search("Yes",'2_all_summary'!M477)),1,2),if(isnumber(search("No",'2_all_summary'!M477)),4,3))</f>
        <v>4</v>
      </c>
      <c r="L478" s="49">
        <f>if(isnumber(search("Yes",'2_all_summary'!$E477)),if(isnumber(search("Yes",'2_all_summary'!N477)),1,2),if(isnumber(search("No",'2_all_summary'!N477)),4,3))</f>
        <v>4</v>
      </c>
      <c r="M478" s="49">
        <f>if(isnumber(search("Yes",'2_all_summary'!$E477)),if(0&lt;'2_all_summary'!O477,1,2),if(0='2_all_summary'!O477,4,3))</f>
        <v>4</v>
      </c>
      <c r="N478" s="49">
        <f>if(isnumber(search("Yes",'2_all_summary'!$E477)),if(isnumber(search("Yes",'2_all_summary'!P477)),1,2),if(isnumber(search("No",'2_all_summary'!P477)),4,3))</f>
        <v>4</v>
      </c>
      <c r="O478" s="49">
        <f>if(isnumber(search("Yes",'2_all_summary'!$E477)),if(isnumber(search("Yes",'2_all_summary'!Q477)),1,2),if(isnumber(search("No",'2_all_summary'!Q477)),4,3))</f>
        <v>4</v>
      </c>
      <c r="P478" s="49">
        <f>if(isnumber(search("Yes",'2_all_summary'!$E477)),if(isnumber(search("Yes",'2_all_summary'!R477)),1,2),if(isnumber(search("No",'2_all_summary'!R477)),4,3))</f>
        <v>4</v>
      </c>
      <c r="Q478" s="49">
        <f>if(isnumber(search("Yes",'2_all_summary'!$E477)),if(0&lt;'2_all_summary'!S477,1,2),if(0='2_all_summary'!S477,4,3))</f>
        <v>4</v>
      </c>
      <c r="R478" s="49">
        <f>if(isnumber(search("Yes",'2_all_summary'!$E477)),if(isnumber(search("Yes",'2_all_summary'!T477)),1,2),if(isnumber(search("No",'2_all_summary'!T477)),4,3))</f>
        <v>4</v>
      </c>
    </row>
    <row r="479">
      <c r="G479" s="49"/>
      <c r="H479" s="49" t="str">
        <f>'2_all_summary'!C478</f>
        <v>Fishing dynamics associated with periodically harvested marine closures</v>
      </c>
      <c r="I479" s="49" t="str">
        <f>'2_all_summary'!D478</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479" s="49">
        <f>if(isnumber(search("Yes",'2_all_summary'!$E478)),if(isnumber(search("Yes",'2_all_summary'!L478)),1,2),if(isnumber(search("No",'2_all_summary'!L478)),4,3))</f>
        <v>3</v>
      </c>
      <c r="K479" s="49">
        <f>if(isnumber(search("Yes",'2_all_summary'!$E478)),if(isnumber(search("Yes",'2_all_summary'!M478)),1,2),if(isnumber(search("No",'2_all_summary'!M478)),4,3))</f>
        <v>3</v>
      </c>
      <c r="L479" s="49">
        <f>if(isnumber(search("Yes",'2_all_summary'!$E478)),if(isnumber(search("Yes",'2_all_summary'!N478)),1,2),if(isnumber(search("No",'2_all_summary'!N478)),4,3))</f>
        <v>3</v>
      </c>
      <c r="M479" s="49">
        <f>if(isnumber(search("Yes",'2_all_summary'!$E478)),if(0&lt;'2_all_summary'!O478,1,2),if(0='2_all_summary'!O478,4,3))</f>
        <v>3</v>
      </c>
      <c r="N479" s="49">
        <f>if(isnumber(search("Yes",'2_all_summary'!$E478)),if(isnumber(search("Yes",'2_all_summary'!P478)),1,2),if(isnumber(search("No",'2_all_summary'!P478)),4,3))</f>
        <v>3</v>
      </c>
      <c r="O479" s="49">
        <f>if(isnumber(search("Yes",'2_all_summary'!$E478)),if(isnumber(search("Yes",'2_all_summary'!Q478)),1,2),if(isnumber(search("No",'2_all_summary'!Q478)),4,3))</f>
        <v>3</v>
      </c>
      <c r="P479" s="49">
        <f>if(isnumber(search("Yes",'2_all_summary'!$E478)),if(isnumber(search("Yes",'2_all_summary'!R478)),1,2),if(isnumber(search("No",'2_all_summary'!R478)),4,3))</f>
        <v>3</v>
      </c>
      <c r="Q479" s="49">
        <f>if(isnumber(search("Yes",'2_all_summary'!$E478)),if(0&lt;'2_all_summary'!S478,1,2),if(0='2_all_summary'!S478,4,3))</f>
        <v>3</v>
      </c>
      <c r="R479" s="49">
        <f>if(isnumber(search("Yes",'2_all_summary'!$E478)),if(isnumber(search("Yes",'2_all_summary'!T478)),1,2),if(isnumber(search("No",'2_all_summary'!T478)),4,3))</f>
        <v>3</v>
      </c>
    </row>
    <row r="480">
      <c r="G480" s="49"/>
      <c r="H480" s="49" t="str">
        <f>'2_all_summary'!C479</f>
        <v>Fishing for consensus: Community-based conservation and conflict in St LuciaÃƒÂ¢Ã¢â€šÂ¬Ã¢â€žÂ¢s SoufriÃƒÆ’Ã‚Â¨re marine management area</v>
      </c>
      <c r="I480" s="49" t="str">
        <f>'2_all_summary'!D479</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Ãƒâ€šÃ‚Â© Jonathan Pugh and Robert B. Potter 2003.</v>
      </c>
      <c r="J480" s="49">
        <f>if(isnumber(search("Yes",'2_all_summary'!$E479)),if(isnumber(search("Yes",'2_all_summary'!L479)),1,2),if(isnumber(search("No",'2_all_summary'!L479)),4,3))</f>
        <v>4</v>
      </c>
      <c r="K480" s="49">
        <f>if(isnumber(search("Yes",'2_all_summary'!$E479)),if(isnumber(search("Yes",'2_all_summary'!M479)),1,2),if(isnumber(search("No",'2_all_summary'!M479)),4,3))</f>
        <v>4</v>
      </c>
      <c r="L480" s="49">
        <f>if(isnumber(search("Yes",'2_all_summary'!$E479)),if(isnumber(search("Yes",'2_all_summary'!N479)),1,2),if(isnumber(search("No",'2_all_summary'!N479)),4,3))</f>
        <v>4</v>
      </c>
      <c r="M480" s="49">
        <f>if(isnumber(search("Yes",'2_all_summary'!$E479)),if(0&lt;'2_all_summary'!O479,1,2),if(0='2_all_summary'!O479,4,3))</f>
        <v>4</v>
      </c>
      <c r="N480" s="49">
        <f>if(isnumber(search("Yes",'2_all_summary'!$E479)),if(isnumber(search("Yes",'2_all_summary'!P479)),1,2),if(isnumber(search("No",'2_all_summary'!P479)),4,3))</f>
        <v>4</v>
      </c>
      <c r="O480" s="49">
        <f>if(isnumber(search("Yes",'2_all_summary'!$E479)),if(isnumber(search("Yes",'2_all_summary'!Q479)),1,2),if(isnumber(search("No",'2_all_summary'!Q479)),4,3))</f>
        <v>4</v>
      </c>
      <c r="P480" s="49">
        <f>if(isnumber(search("Yes",'2_all_summary'!$E479)),if(isnumber(search("Yes",'2_all_summary'!R479)),1,2),if(isnumber(search("No",'2_all_summary'!R479)),4,3))</f>
        <v>4</v>
      </c>
      <c r="Q480" s="49">
        <f>if(isnumber(search("Yes",'2_all_summary'!$E479)),if(0&lt;'2_all_summary'!S479,1,2),if(0='2_all_summary'!S479,4,3))</f>
        <v>4</v>
      </c>
      <c r="R480" s="49">
        <f>if(isnumber(search("Yes",'2_all_summary'!$E479)),if(isnumber(search("Yes",'2_all_summary'!T479)),1,2),if(isnumber(search("No",'2_all_summary'!T479)),4,3))</f>
        <v>4</v>
      </c>
    </row>
    <row r="481">
      <c r="G481" s="49"/>
      <c r="H481" s="49" t="str">
        <f>'2_all_summary'!C480</f>
        <v>Fishing for Power: Incursions of the Ugandan Authoritarian State</v>
      </c>
      <c r="I481" s="49" t="str">
        <f>'2_all_summary'!D480</f>
        <v>A few months before UgandaÃƒÂ¢Ã¢â€šÂ¬Ã¢â€žÂ¢s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UgandaÃƒÂ¢Ã¢â€šÂ¬Ã¢â€žÂ¢s valuable fishing resources as justification for the suspension. A popular counternarrative, howeverÃƒÂ¢Ã¢â€šÂ¬Ã¢â‚¬Â_x009d_told in carrying whispers at fishing landing sites around Lake VictoriaÃƒÂ¢Ã¢â€šÂ¬Ã¢â‚¬Â_x009d_painted the order as President MuseveniÃƒÂ¢Ã¢â€šÂ¬Ã¢â€žÂ¢s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countryÃƒÂ¢Ã¢â€šÂ¬Ã¢â€žÂ¢s fisheries governance sector are underlined by a powerful narrative of peace and security and argues that the political intervention can be interpreted as efforts by the national government to secure the ruling eliteÃƒÂ¢Ã¢â€šÂ¬Ã¢â€žÂ¢s increasingly authoritarian hold on state power. Key Words: authoritarianism, coloniality, fisheries governance, securitization, Uganda. Ãƒâ€šÃ‚Â© 2019, Ãƒâ€šÃ‚Â© 2019 by American Association of Geographers.</v>
      </c>
      <c r="J481" s="49">
        <f>if(isnumber(search("Yes",'2_all_summary'!$E480)),if(isnumber(search("Yes",'2_all_summary'!L480)),1,2),if(isnumber(search("No",'2_all_summary'!L480)),4,3))</f>
        <v>4</v>
      </c>
      <c r="K481" s="49">
        <f>if(isnumber(search("Yes",'2_all_summary'!$E480)),if(isnumber(search("Yes",'2_all_summary'!M480)),1,2),if(isnumber(search("No",'2_all_summary'!M480)),4,3))</f>
        <v>4</v>
      </c>
      <c r="L481" s="49">
        <f>if(isnumber(search("Yes",'2_all_summary'!$E480)),if(isnumber(search("Yes",'2_all_summary'!N480)),1,2),if(isnumber(search("No",'2_all_summary'!N480)),4,3))</f>
        <v>4</v>
      </c>
      <c r="M481" s="49">
        <f>if(isnumber(search("Yes",'2_all_summary'!$E480)),if(0&lt;'2_all_summary'!O480,1,2),if(0='2_all_summary'!O480,4,3))</f>
        <v>4</v>
      </c>
      <c r="N481" s="49">
        <f>if(isnumber(search("Yes",'2_all_summary'!$E480)),if(isnumber(search("Yes",'2_all_summary'!P480)),1,2),if(isnumber(search("No",'2_all_summary'!P480)),4,3))</f>
        <v>4</v>
      </c>
      <c r="O481" s="49">
        <f>if(isnumber(search("Yes",'2_all_summary'!$E480)),if(isnumber(search("Yes",'2_all_summary'!Q480)),1,2),if(isnumber(search("No",'2_all_summary'!Q480)),4,3))</f>
        <v>4</v>
      </c>
      <c r="P481" s="49">
        <f>if(isnumber(search("Yes",'2_all_summary'!$E480)),if(isnumber(search("Yes",'2_all_summary'!R480)),1,2),if(isnumber(search("No",'2_all_summary'!R480)),4,3))</f>
        <v>4</v>
      </c>
      <c r="Q481" s="49">
        <f>if(isnumber(search("Yes",'2_all_summary'!$E480)),if(0&lt;'2_all_summary'!S480,1,2),if(0='2_all_summary'!S480,4,3))</f>
        <v>4</v>
      </c>
      <c r="R481" s="49">
        <f>if(isnumber(search("Yes",'2_all_summary'!$E480)),if(isnumber(search("Yes",'2_all_summary'!T480)),1,2),if(isnumber(search("No",'2_all_summary'!T480)),4,3))</f>
        <v>4</v>
      </c>
    </row>
    <row r="482">
      <c r="G482" s="49"/>
      <c r="H482" s="49" t="str">
        <f>'2_all_summary'!C481</f>
        <v>Fishing in the dark-local knowledge, night spearfishing and spawning aggregations in the Western Solomon Islands</v>
      </c>
      <c r="I482" s="49" t="str">
        <f>'2_all_summary'!D481</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Ãƒâ€šÃ‚Â© 2011 Elsevier Ltd.</v>
      </c>
      <c r="J482" s="49">
        <f>if(isnumber(search("Yes",'2_all_summary'!$E481)),if(isnumber(search("Yes",'2_all_summary'!L481)),1,2),if(isnumber(search("No",'2_all_summary'!L481)),4,3))</f>
        <v>1</v>
      </c>
      <c r="K482" s="49">
        <f>if(isnumber(search("Yes",'2_all_summary'!$E481)),if(isnumber(search("Yes",'2_all_summary'!M481)),1,2),if(isnumber(search("No",'2_all_summary'!M481)),4,3))</f>
        <v>1</v>
      </c>
      <c r="L482" s="49">
        <f>if(isnumber(search("Yes",'2_all_summary'!$E481)),if(isnumber(search("Yes",'2_all_summary'!N481)),1,2),if(isnumber(search("No",'2_all_summary'!N481)),4,3))</f>
        <v>1</v>
      </c>
      <c r="M482" s="49">
        <f>if(isnumber(search("Yes",'2_all_summary'!$E481)),if(0&lt;'2_all_summary'!O481,1,2),if(0='2_all_summary'!O481,4,3))</f>
        <v>1</v>
      </c>
      <c r="N482" s="49">
        <f>if(isnumber(search("Yes",'2_all_summary'!$E481)),if(isnumber(search("Yes",'2_all_summary'!P481)),1,2),if(isnumber(search("No",'2_all_summary'!P481)),4,3))</f>
        <v>1</v>
      </c>
      <c r="O482" s="49">
        <f>if(isnumber(search("Yes",'2_all_summary'!$E481)),if(isnumber(search("Yes",'2_all_summary'!Q481)),1,2),if(isnumber(search("No",'2_all_summary'!Q481)),4,3))</f>
        <v>1</v>
      </c>
      <c r="P482" s="49">
        <f>if(isnumber(search("Yes",'2_all_summary'!$E481)),if(isnumber(search("Yes",'2_all_summary'!R481)),1,2),if(isnumber(search("No",'2_all_summary'!R481)),4,3))</f>
        <v>1</v>
      </c>
      <c r="Q482" s="49">
        <f>if(isnumber(search("Yes",'2_all_summary'!$E481)),if(0&lt;'2_all_summary'!S481,1,2),if(0='2_all_summary'!S481,4,3))</f>
        <v>1</v>
      </c>
      <c r="R482" s="49">
        <f>if(isnumber(search("Yes",'2_all_summary'!$E481)),if(isnumber(search("Yes",'2_all_summary'!T481)),1,2),if(isnumber(search("No",'2_all_summary'!T481)),4,3))</f>
        <v>1</v>
      </c>
    </row>
    <row r="483">
      <c r="G483" s="49"/>
      <c r="H483" s="49" t="str">
        <f>'2_all_summary'!C482</f>
        <v>FishNET: An automated relational database for zebrafish colony management</v>
      </c>
      <c r="I483" s="49" t="str">
        <f>'2_all_summary'!D482</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ÃƒÂ¢Ã¢â€šÂ¬Ã…â€œvirtual facility,ÃƒÂ¢Ã¢â€šÂ¬Ã‚Â_x009d_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FishNETÃƒÂ¢Ã¢â€šÂ¬Ã¢â€žÂ¢s easy, intuitive record management and open-source, end-userÃƒÂ¢Ã¢â€šÂ¬Ã¢â‚¬Å“modifiable architecture provides an efficient solution to real-time zebrafish colony management for users throughout a facility and institution and, in some cases, across entire research hubs. Ãƒâ€šÃ‚Â© 2019 Cantu Gutierrez et al.</v>
      </c>
      <c r="J483" s="49">
        <f>if(isnumber(search("Yes",'2_all_summary'!$E482)),if(isnumber(search("Yes",'2_all_summary'!L482)),1,2),if(isnumber(search("No",'2_all_summary'!L482)),4,3))</f>
        <v>4</v>
      </c>
      <c r="K483" s="49">
        <f>if(isnumber(search("Yes",'2_all_summary'!$E482)),if(isnumber(search("Yes",'2_all_summary'!M482)),1,2),if(isnumber(search("No",'2_all_summary'!M482)),4,3))</f>
        <v>4</v>
      </c>
      <c r="L483" s="49">
        <f>if(isnumber(search("Yes",'2_all_summary'!$E482)),if(isnumber(search("Yes",'2_all_summary'!N482)),1,2),if(isnumber(search("No",'2_all_summary'!N482)),4,3))</f>
        <v>4</v>
      </c>
      <c r="M483" s="49">
        <f>if(isnumber(search("Yes",'2_all_summary'!$E482)),if(0&lt;'2_all_summary'!O482,1,2),if(0='2_all_summary'!O482,4,3))</f>
        <v>4</v>
      </c>
      <c r="N483" s="49">
        <f>if(isnumber(search("Yes",'2_all_summary'!$E482)),if(isnumber(search("Yes",'2_all_summary'!P482)),1,2),if(isnumber(search("No",'2_all_summary'!P482)),4,3))</f>
        <v>4</v>
      </c>
      <c r="O483" s="49">
        <f>if(isnumber(search("Yes",'2_all_summary'!$E482)),if(isnumber(search("Yes",'2_all_summary'!Q482)),1,2),if(isnumber(search("No",'2_all_summary'!Q482)),4,3))</f>
        <v>4</v>
      </c>
      <c r="P483" s="49">
        <f>if(isnumber(search("Yes",'2_all_summary'!$E482)),if(isnumber(search("Yes",'2_all_summary'!R482)),1,2),if(isnumber(search("No",'2_all_summary'!R482)),4,3))</f>
        <v>4</v>
      </c>
      <c r="Q483" s="49">
        <f>if(isnumber(search("Yes",'2_all_summary'!$E482)),if(0&lt;'2_all_summary'!S482,1,2),if(0='2_all_summary'!S482,4,3))</f>
        <v>4</v>
      </c>
      <c r="R483" s="49">
        <f>if(isnumber(search("Yes",'2_all_summary'!$E482)),if(isnumber(search("Yes",'2_all_summary'!T482)),1,2),if(isnumber(search("No",'2_all_summary'!T482)),4,3))</f>
        <v>4</v>
      </c>
    </row>
    <row r="484">
      <c r="G484" s="49"/>
      <c r="H484" s="49" t="str">
        <f>'2_all_summary'!C483</f>
        <v>Fixing marine governance in Fiji? The new scalar narrative of ecosystem-based management</v>
      </c>
      <c r="I484" s="49" t="str">
        <f>'2_all_summary'!D483</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Ãƒâ€šÃ‚Â© 2012 Elsevier Ltd.</v>
      </c>
      <c r="J484" s="49">
        <f>if(isnumber(search("Yes",'2_all_summary'!$E483)),if(isnumber(search("Yes",'2_all_summary'!L483)),1,2),if(isnumber(search("No",'2_all_summary'!L483)),4,3))</f>
        <v>1</v>
      </c>
      <c r="K484" s="49">
        <f>if(isnumber(search("Yes",'2_all_summary'!$E483)),if(isnumber(search("Yes",'2_all_summary'!M483)),1,2),if(isnumber(search("No",'2_all_summary'!M483)),4,3))</f>
        <v>1</v>
      </c>
      <c r="L484" s="49">
        <f>if(isnumber(search("Yes",'2_all_summary'!$E483)),if(isnumber(search("Yes",'2_all_summary'!N483)),1,2),if(isnumber(search("No",'2_all_summary'!N483)),4,3))</f>
        <v>1</v>
      </c>
      <c r="M484" s="49">
        <f>if(isnumber(search("Yes",'2_all_summary'!$E483)),if(0&lt;'2_all_summary'!O483,1,2),if(0='2_all_summary'!O483,4,3))</f>
        <v>1</v>
      </c>
      <c r="N484" s="49">
        <f>if(isnumber(search("Yes",'2_all_summary'!$E483)),if(isnumber(search("Yes",'2_all_summary'!P483)),1,2),if(isnumber(search("No",'2_all_summary'!P483)),4,3))</f>
        <v>1</v>
      </c>
      <c r="O484" s="49">
        <f>if(isnumber(search("Yes",'2_all_summary'!$E483)),if(isnumber(search("Yes",'2_all_summary'!Q483)),1,2),if(isnumber(search("No",'2_all_summary'!Q483)),4,3))</f>
        <v>1</v>
      </c>
      <c r="P484" s="49">
        <f>if(isnumber(search("Yes",'2_all_summary'!$E483)),if(isnumber(search("Yes",'2_all_summary'!R483)),1,2),if(isnumber(search("No",'2_all_summary'!R483)),4,3))</f>
        <v>1</v>
      </c>
      <c r="Q484" s="49">
        <f>if(isnumber(search("Yes",'2_all_summary'!$E483)),if(0&lt;'2_all_summary'!S483,1,2),if(0='2_all_summary'!S483,4,3))</f>
        <v>1</v>
      </c>
      <c r="R484" s="49">
        <f>if(isnumber(search("Yes",'2_all_summary'!$E483)),if(isnumber(search("Yes",'2_all_summary'!T483)),1,2),if(isnumber(search("No",'2_all_summary'!T483)),4,3))</f>
        <v>1</v>
      </c>
    </row>
    <row r="485">
      <c r="G485" s="49"/>
      <c r="H485" s="49" t="str">
        <f>'2_all_summary'!C484</f>
        <v>Flow of Economic Benefits From Coral Reefs in a Multi-Use Caribbean Marine Protected Area Using Network Theory</v>
      </c>
      <c r="I485" s="49" t="str">
        <f>'2_all_summary'!D484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Ãƒâ€šÃ‚Â© Copyright Ãƒâ€šÃ‚Â© 2021 Cavada-Blanco, CrÃƒÆ’Ã‚Â³quer, Yerena and RodrÃƒÆ’Ã‚Â­guez.</v>
      </c>
      <c r="J485" s="49">
        <f>if(isnumber(search("Yes",'2_all_summary'!$E484)),if(isnumber(search("Yes",'2_all_summary'!L484)),1,2),if(isnumber(search("No",'2_all_summary'!L484)),4,3))</f>
        <v>4</v>
      </c>
      <c r="K485" s="49">
        <f>if(isnumber(search("Yes",'2_all_summary'!$E484)),if(isnumber(search("Yes",'2_all_summary'!M484)),1,2),if(isnumber(search("No",'2_all_summary'!M484)),4,3))</f>
        <v>4</v>
      </c>
      <c r="L485" s="49">
        <f>if(isnumber(search("Yes",'2_all_summary'!$E484)),if(isnumber(search("Yes",'2_all_summary'!N484)),1,2),if(isnumber(search("No",'2_all_summary'!N484)),4,3))</f>
        <v>4</v>
      </c>
      <c r="M485" s="49">
        <f>if(isnumber(search("Yes",'2_all_summary'!$E484)),if(0&lt;'2_all_summary'!O484,1,2),if(0='2_all_summary'!O484,4,3))</f>
        <v>4</v>
      </c>
      <c r="N485" s="49">
        <f>if(isnumber(search("Yes",'2_all_summary'!$E484)),if(isnumber(search("Yes",'2_all_summary'!P484)),1,2),if(isnumber(search("No",'2_all_summary'!P484)),4,3))</f>
        <v>4</v>
      </c>
      <c r="O485" s="49">
        <f>if(isnumber(search("Yes",'2_all_summary'!$E484)),if(isnumber(search("Yes",'2_all_summary'!Q484)),1,2),if(isnumber(search("No",'2_all_summary'!Q484)),4,3))</f>
        <v>4</v>
      </c>
      <c r="P485" s="49">
        <f>if(isnumber(search("Yes",'2_all_summary'!$E484)),if(isnumber(search("Yes",'2_all_summary'!R484)),1,2),if(isnumber(search("No",'2_all_summary'!R484)),4,3))</f>
        <v>4</v>
      </c>
      <c r="Q485" s="49">
        <f>if(isnumber(search("Yes",'2_all_summary'!$E484)),if(0&lt;'2_all_summary'!S484,1,2),if(0='2_all_summary'!S484,4,3))</f>
        <v>4</v>
      </c>
      <c r="R485" s="49">
        <f>if(isnumber(search("Yes",'2_all_summary'!$E484)),if(isnumber(search("Yes",'2_all_summary'!T484)),1,2),if(isnumber(search("No",'2_all_summary'!T484)),4,3))</f>
        <v>4</v>
      </c>
    </row>
    <row r="486">
      <c r="G486" s="49"/>
      <c r="H486" s="49" t="str">
        <f>'2_all_summary'!C485</f>
        <v>Fly-fishing as ecotourism in South Africa: a case study</v>
      </c>
      <c r="I486" s="49" t="str">
        <f>'2_all_summary'!D485</f>
        <v>Fly-fishing, as a form of angling ecotourism, has seen limited investigation in the global South, and even less in Southern Africa. This paper makes a modest attempt at exploring the economic impacts, and conservation possibilities through fly-fishing ecotourism at South AfricaÃƒÂ¢Ã¢â€šÂ¬Ã¢â€žÂ¢s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Ãƒâ€šÃ‚Â© 2016 Informa UK Limited, trading as Taylor &amp; Francis Group.</v>
      </c>
      <c r="J486" s="49">
        <f>if(isnumber(search("Yes",'2_all_summary'!$E485)),if(isnumber(search("Yes",'2_all_summary'!L485)),1,2),if(isnumber(search("No",'2_all_summary'!L485)),4,3))</f>
        <v>4</v>
      </c>
      <c r="K486" s="49">
        <f>if(isnumber(search("Yes",'2_all_summary'!$E485)),if(isnumber(search("Yes",'2_all_summary'!M485)),1,2),if(isnumber(search("No",'2_all_summary'!M485)),4,3))</f>
        <v>4</v>
      </c>
      <c r="L486" s="49">
        <f>if(isnumber(search("Yes",'2_all_summary'!$E485)),if(isnumber(search("Yes",'2_all_summary'!N485)),1,2),if(isnumber(search("No",'2_all_summary'!N485)),4,3))</f>
        <v>4</v>
      </c>
      <c r="M486" s="49">
        <f>if(isnumber(search("Yes",'2_all_summary'!$E485)),if(0&lt;'2_all_summary'!O485,1,2),if(0='2_all_summary'!O485,4,3))</f>
        <v>4</v>
      </c>
      <c r="N486" s="49">
        <f>if(isnumber(search("Yes",'2_all_summary'!$E485)),if(isnumber(search("Yes",'2_all_summary'!P485)),1,2),if(isnumber(search("No",'2_all_summary'!P485)),4,3))</f>
        <v>4</v>
      </c>
      <c r="O486" s="49">
        <f>if(isnumber(search("Yes",'2_all_summary'!$E485)),if(isnumber(search("Yes",'2_all_summary'!Q485)),1,2),if(isnumber(search("No",'2_all_summary'!Q485)),4,3))</f>
        <v>4</v>
      </c>
      <c r="P486" s="49">
        <f>if(isnumber(search("Yes",'2_all_summary'!$E485)),if(isnumber(search("Yes",'2_all_summary'!R485)),1,2),if(isnumber(search("No",'2_all_summary'!R485)),4,3))</f>
        <v>4</v>
      </c>
      <c r="Q486" s="49">
        <f>if(isnumber(search("Yes",'2_all_summary'!$E485)),if(0&lt;'2_all_summary'!S485,1,2),if(0='2_all_summary'!S485,4,3))</f>
        <v>4</v>
      </c>
      <c r="R486" s="49">
        <f>if(isnumber(search("Yes",'2_all_summary'!$E485)),if(isnumber(search("Yes",'2_all_summary'!T485)),1,2),if(isnumber(search("No",'2_all_summary'!T485)),4,3))</f>
        <v>4</v>
      </c>
    </row>
    <row r="487">
      <c r="G487" s="49"/>
      <c r="H487" s="49" t="str">
        <f>'2_all_summary'!C486</f>
        <v>Foregone harvests and neoliberal policies: Creating opportunities for rural, small-scale, community-based fisheries in southern Alaskan coastal villages</v>
      </c>
      <c r="I487" s="49" t="str">
        <f>'2_all_summary'!D486</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Ãƒâ€šÃ‚Â© 2015 Elsevier Ltd.</v>
      </c>
      <c r="J487" s="49">
        <f>if(isnumber(search("Yes",'2_all_summary'!$E486)),if(isnumber(search("Yes",'2_all_summary'!L486)),1,2),if(isnumber(search("No",'2_all_summary'!L486)),4,3))</f>
        <v>4</v>
      </c>
      <c r="K487" s="49">
        <f>if(isnumber(search("Yes",'2_all_summary'!$E486)),if(isnumber(search("Yes",'2_all_summary'!M486)),1,2),if(isnumber(search("No",'2_all_summary'!M486)),4,3))</f>
        <v>4</v>
      </c>
      <c r="L487" s="49">
        <f>if(isnumber(search("Yes",'2_all_summary'!$E486)),if(isnumber(search("Yes",'2_all_summary'!N486)),1,2),if(isnumber(search("No",'2_all_summary'!N486)),4,3))</f>
        <v>4</v>
      </c>
      <c r="M487" s="49">
        <f>if(isnumber(search("Yes",'2_all_summary'!$E486)),if(0&lt;'2_all_summary'!O486,1,2),if(0='2_all_summary'!O486,4,3))</f>
        <v>4</v>
      </c>
      <c r="N487" s="49">
        <f>if(isnumber(search("Yes",'2_all_summary'!$E486)),if(isnumber(search("Yes",'2_all_summary'!P486)),1,2),if(isnumber(search("No",'2_all_summary'!P486)),4,3))</f>
        <v>4</v>
      </c>
      <c r="O487" s="49">
        <f>if(isnumber(search("Yes",'2_all_summary'!$E486)),if(isnumber(search("Yes",'2_all_summary'!Q486)),1,2),if(isnumber(search("No",'2_all_summary'!Q486)),4,3))</f>
        <v>4</v>
      </c>
      <c r="P487" s="49">
        <f>if(isnumber(search("Yes",'2_all_summary'!$E486)),if(isnumber(search("Yes",'2_all_summary'!R486)),1,2),if(isnumber(search("No",'2_all_summary'!R486)),4,3))</f>
        <v>4</v>
      </c>
      <c r="Q487" s="49">
        <f>if(isnumber(search("Yes",'2_all_summary'!$E486)),if(0&lt;'2_all_summary'!S486,1,2),if(0='2_all_summary'!S486,4,3))</f>
        <v>4</v>
      </c>
      <c r="R487" s="49">
        <f>if(isnumber(search("Yes",'2_all_summary'!$E486)),if(isnumber(search("Yes",'2_all_summary'!T486)),1,2),if(isnumber(search("No",'2_all_summary'!T486)),4,3))</f>
        <v>4</v>
      </c>
    </row>
    <row r="488">
      <c r="G488" s="49"/>
      <c r="H488" s="49" t="str">
        <f>'2_all_summary'!C487</f>
        <v>Formal versus informal institutions: Extraction and earnings in framed field experiments with small-scale fishing communities in Turkey</v>
      </c>
      <c r="I488" s="49" t="str">
        <f>'2_all_summary'!D487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Ãƒâ€šÃ‚Â© 2019 Elsevier Ltd</v>
      </c>
      <c r="J488" s="49">
        <f>if(isnumber(search("Yes",'2_all_summary'!$E487)),if(isnumber(search("Yes",'2_all_summary'!L487)),1,2),if(isnumber(search("No",'2_all_summary'!L487)),4,3))</f>
        <v>4</v>
      </c>
      <c r="K488" s="49">
        <f>if(isnumber(search("Yes",'2_all_summary'!$E487)),if(isnumber(search("Yes",'2_all_summary'!M487)),1,2),if(isnumber(search("No",'2_all_summary'!M487)),4,3))</f>
        <v>4</v>
      </c>
      <c r="L488" s="49">
        <f>if(isnumber(search("Yes",'2_all_summary'!$E487)),if(isnumber(search("Yes",'2_all_summary'!N487)),1,2),if(isnumber(search("No",'2_all_summary'!N487)),4,3))</f>
        <v>4</v>
      </c>
      <c r="M488" s="49">
        <f>if(isnumber(search("Yes",'2_all_summary'!$E487)),if(0&lt;'2_all_summary'!O487,1,2),if(0='2_all_summary'!O487,4,3))</f>
        <v>4</v>
      </c>
      <c r="N488" s="49">
        <f>if(isnumber(search("Yes",'2_all_summary'!$E487)),if(isnumber(search("Yes",'2_all_summary'!P487)),1,2),if(isnumber(search("No",'2_all_summary'!P487)),4,3))</f>
        <v>4</v>
      </c>
      <c r="O488" s="49">
        <f>if(isnumber(search("Yes",'2_all_summary'!$E487)),if(isnumber(search("Yes",'2_all_summary'!Q487)),1,2),if(isnumber(search("No",'2_all_summary'!Q487)),4,3))</f>
        <v>4</v>
      </c>
      <c r="P488" s="49">
        <f>if(isnumber(search("Yes",'2_all_summary'!$E487)),if(isnumber(search("Yes",'2_all_summary'!R487)),1,2),if(isnumber(search("No",'2_all_summary'!R487)),4,3))</f>
        <v>4</v>
      </c>
      <c r="Q488" s="49">
        <f>if(isnumber(search("Yes",'2_all_summary'!$E487)),if(0&lt;'2_all_summary'!S487,1,2),if(0='2_all_summary'!S487,4,3))</f>
        <v>4</v>
      </c>
      <c r="R488" s="49">
        <f>if(isnumber(search("Yes",'2_all_summary'!$E487)),if(isnumber(search("Yes",'2_all_summary'!T487)),1,2),if(isnumber(search("No",'2_all_summary'!T487)),4,3))</f>
        <v>4</v>
      </c>
    </row>
    <row r="489">
      <c r="G489" s="49"/>
      <c r="H489" s="49" t="str">
        <f>'2_all_summary'!C488</f>
        <v>Formation of value relations of the students by involving them in various practices of social participation [ÃƒÂ_x0090_Ã‚Â¤ÃƒÂ_x0090_Ã‚Â¾Ãƒâ€˜Ã¢â€šÂ¬ÃƒÂ_x0090_Ã‚Â¼ÃƒÂ_x0090_Ã‚Â¸Ãƒâ€˜Ã¢â€šÂ¬ÃƒÂ_x0090_Ã‚Â¾ÃƒÂ_x0090_Ã‚Â²ÃƒÂ_x0090_Ã‚Â°ÃƒÂ_x0090_Ã‚Â½ÃƒÂ_x0090_Ã‚Â¸ÃƒÂ_x0090_Ã‚Âµ Ãƒâ€˜Ã¢â‚¬Â ÃƒÂ_x0090_Ã‚ÂµÃƒÂ_x0090_Ã‚Â½ÃƒÂ_x0090_Ã‚Â½ÃƒÂ_x0090_Ã‚Â¾Ãƒâ€˜Ã‚Â_x0081_Ãƒâ€˜Ã¢â‚¬Å¡ÃƒÂ_x0090_Ã‚Â½Ãƒâ€˜Ã¢â‚¬Â¹Ãƒâ€˜Ã¢â‚¬Â¦ ÃƒÂ_x0090_Ã‚Â¾Ãƒâ€˜Ã¢â‚¬Å¡ÃƒÂ_x0090_Ã‚Â½ÃƒÂ_x0090_Ã‚Â¾Ãƒâ€˜Ã‹â€ ÃƒÂ_x0090_Ã‚ÂµÃƒÂ_x0090_Ã‚Â½ÃƒÂ_x0090_Ã‚Â¸ÃƒÂ_x0090_Ã‚Â¹ Ãƒâ€˜Ã†â€™Ãƒâ€˜Ã¢â‚¬Â¡ÃƒÂ_x0090_Ã‚Â°Ãƒâ€˜Ã¢â‚¬Â°ÃƒÂ_x0090_Ã‚Â¸Ãƒâ€˜Ã¢â‚¬Â¦Ãƒâ€˜Ã‚Â_x0081_Ãƒâ€˜Ã‚Â_x008f_ ÃƒÂ_x0090_Ã‚Â¿ÃƒÂ_x0090_Ã‚Â¾Ãƒâ€˜Ã‚Â_x0081_Ãƒâ€˜Ã¢â€šÂ¬ÃƒÂ_x0090_Ã‚ÂµÃƒÂ_x0090_Ã‚Â´Ãƒâ€˜Ã‚Â_x0081_Ãƒâ€˜Ã¢â‚¬Å¡ÃƒÂ_x0090_Ã‚Â²ÃƒÂ_x0090_Ã‚Â¾ÃƒÂ_x0090_Ã‚Â¼ ÃƒÂ_x0090_Ã‚Â²ÃƒÂ_x0090_Ã‚Â¾ÃƒÂ_x0090_Ã‚Â²ÃƒÂ_x0090_Ã‚Â»ÃƒÂ_x0090_Ã‚ÂµÃƒâ€˜Ã¢â‚¬Â¡ÃƒÂ_x0090_Ã‚ÂµÃƒÂ_x0090_Ã‚Â½ÃƒÂ_x0090_Ã‚Â¸Ãƒâ€˜Ã‚Â_x008f_ ÃƒÂ_x0090_Ã‚Â¸Ãƒâ€˜Ã¢â‚¬Â¦ ÃƒÂ_x0090_Ã‚Â² Ãƒâ€˜Ã¢â€šÂ¬ÃƒÂ_x0090_Ã‚Â°ÃƒÂ_x0090_Ã‚Â·ÃƒÂ_x0090_Ã‚Â»ÃƒÂ_x0090_Ã‚Â¸Ãƒâ€˜Ã¢â‚¬Â¡ÃƒÂ_x0090_Ã‚Â½Ãƒâ€˜Ã¢â‚¬Â¹ÃƒÂ_x0090_Ã‚Âµ ÃƒÂ_x0090_Ã‚Â¿Ãƒâ€˜Ã¢â€šÂ¬ÃƒÂ_x0090_Ã‚Â°ÃƒÂ_x0090_Ã‚ÂºÃƒâ€˜Ã¢â‚¬Å¡ÃƒÂ_x0090_Ã‚Â¸ÃƒÂ_x0090_Ã‚ÂºÃƒÂ_x0090_Ã‚Â¸ Ãƒâ€˜Ã‚Â_x0081_ÃƒÂ_x0090_Ã‚Â¾Ãƒâ€˜Ã¢â‚¬Â ÃƒÂ_x0090_Ã‚Â¸ÃƒÂ_x0090_Ã‚Â°ÃƒÂ_x0090_Ã‚Â»Ãƒâ€˜Ã…â€™ÃƒÂ_x0090_Ã‚Â½ÃƒÂ_x0090_Ã‚Â¾ÃƒÂ_x0090_Ã‚Â³ÃƒÂ_x0090_Ã‚Â¾ Ãƒâ€˜Ã†â€™Ãƒâ€˜Ã¢â‚¬Â¡ÃƒÂ_x0090_Ã‚Â°Ãƒâ€˜Ã‚Â_x0081_Ãƒâ€˜Ã¢â‚¬Å¡ÃƒÂ_x0090_Ã‚Â¸Ãƒâ€˜Ã‚Â_x008f_]</v>
      </c>
      <c r="I489" s="49" t="str">
        <f>'2_all_summary'!D488</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Ãƒâ€šÃ‚Â© 2021 LLC Ecological Help. All rights reserved.</v>
      </c>
      <c r="J489" s="49">
        <f>if(isnumber(search("Yes",'2_all_summary'!$E488)),if(isnumber(search("Yes",'2_all_summary'!L488)),1,2),if(isnumber(search("No",'2_all_summary'!L488)),4,3))</f>
        <v>4</v>
      </c>
      <c r="K489" s="49">
        <f>if(isnumber(search("Yes",'2_all_summary'!$E488)),if(isnumber(search("Yes",'2_all_summary'!M488)),1,2),if(isnumber(search("No",'2_all_summary'!M488)),4,3))</f>
        <v>4</v>
      </c>
      <c r="L489" s="49">
        <f>if(isnumber(search("Yes",'2_all_summary'!$E488)),if(isnumber(search("Yes",'2_all_summary'!N488)),1,2),if(isnumber(search("No",'2_all_summary'!N488)),4,3))</f>
        <v>4</v>
      </c>
      <c r="M489" s="49">
        <f>if(isnumber(search("Yes",'2_all_summary'!$E488)),if(0&lt;'2_all_summary'!O488,1,2),if(0='2_all_summary'!O488,4,3))</f>
        <v>4</v>
      </c>
      <c r="N489" s="49">
        <f>if(isnumber(search("Yes",'2_all_summary'!$E488)),if(isnumber(search("Yes",'2_all_summary'!P488)),1,2),if(isnumber(search("No",'2_all_summary'!P488)),4,3))</f>
        <v>4</v>
      </c>
      <c r="O489" s="49">
        <f>if(isnumber(search("Yes",'2_all_summary'!$E488)),if(isnumber(search("Yes",'2_all_summary'!Q488)),1,2),if(isnumber(search("No",'2_all_summary'!Q488)),4,3))</f>
        <v>4</v>
      </c>
      <c r="P489" s="49">
        <f>if(isnumber(search("Yes",'2_all_summary'!$E488)),if(isnumber(search("Yes",'2_all_summary'!R488)),1,2),if(isnumber(search("No",'2_all_summary'!R488)),4,3))</f>
        <v>4</v>
      </c>
      <c r="Q489" s="49">
        <f>if(isnumber(search("Yes",'2_all_summary'!$E488)),if(0&lt;'2_all_summary'!S488,1,2),if(0='2_all_summary'!S488,4,3))</f>
        <v>4</v>
      </c>
      <c r="R489" s="49">
        <f>if(isnumber(search("Yes",'2_all_summary'!$E488)),if(isnumber(search("Yes",'2_all_summary'!T488)),1,2),if(isnumber(search("No",'2_all_summary'!T488)),4,3))</f>
        <v>4</v>
      </c>
    </row>
    <row r="490">
      <c r="G490" s="49"/>
      <c r="H490" s="49" t="str">
        <f>'2_all_summary'!C489</f>
        <v>Fostering social innovation and building adaptive capacity for dengue control in Cambodia: A case study</v>
      </c>
      <c r="I490" s="49" t="str">
        <f>'2_all_summary'!D489</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Ãƒâ€šÃ‚Â© 2020 The Author(s).</v>
      </c>
      <c r="J490" s="49">
        <f>if(isnumber(search("Yes",'2_all_summary'!$E489)),if(isnumber(search("Yes",'2_all_summary'!L489)),1,2),if(isnumber(search("No",'2_all_summary'!L489)),4,3))</f>
        <v>4</v>
      </c>
      <c r="K490" s="49">
        <f>if(isnumber(search("Yes",'2_all_summary'!$E489)),if(isnumber(search("Yes",'2_all_summary'!M489)),1,2),if(isnumber(search("No",'2_all_summary'!M489)),4,3))</f>
        <v>4</v>
      </c>
      <c r="L490" s="49">
        <f>if(isnumber(search("Yes",'2_all_summary'!$E489)),if(isnumber(search("Yes",'2_all_summary'!N489)),1,2),if(isnumber(search("No",'2_all_summary'!N489)),4,3))</f>
        <v>4</v>
      </c>
      <c r="M490" s="49">
        <f>if(isnumber(search("Yes",'2_all_summary'!$E489)),if(0&lt;'2_all_summary'!O489,1,2),if(0='2_all_summary'!O489,4,3))</f>
        <v>4</v>
      </c>
      <c r="N490" s="49">
        <f>if(isnumber(search("Yes",'2_all_summary'!$E489)),if(isnumber(search("Yes",'2_all_summary'!P489)),1,2),if(isnumber(search("No",'2_all_summary'!P489)),4,3))</f>
        <v>4</v>
      </c>
      <c r="O490" s="49">
        <f>if(isnumber(search("Yes",'2_all_summary'!$E489)),if(isnumber(search("Yes",'2_all_summary'!Q489)),1,2),if(isnumber(search("No",'2_all_summary'!Q489)),4,3))</f>
        <v>4</v>
      </c>
      <c r="P490" s="49">
        <f>if(isnumber(search("Yes",'2_all_summary'!$E489)),if(isnumber(search("Yes",'2_all_summary'!R489)),1,2),if(isnumber(search("No",'2_all_summary'!R489)),4,3))</f>
        <v>4</v>
      </c>
      <c r="Q490" s="49">
        <f>if(isnumber(search("Yes",'2_all_summary'!$E489)),if(0&lt;'2_all_summary'!S489,1,2),if(0='2_all_summary'!S489,4,3))</f>
        <v>4</v>
      </c>
      <c r="R490" s="49">
        <f>if(isnumber(search("Yes",'2_all_summary'!$E489)),if(isnumber(search("Yes",'2_all_summary'!T489)),1,2),if(isnumber(search("No",'2_all_summary'!T489)),4,3))</f>
        <v>4</v>
      </c>
    </row>
    <row r="491">
      <c r="G491" s="49"/>
      <c r="H491" s="49" t="str">
        <f>'2_all_summary'!C490</f>
        <v>Fostering sustainable behaviours in community-based co-managed fisheries</v>
      </c>
      <c r="I491" s="49" t="str">
        <f>'2_all_summary'!D490</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Ãƒâ€šÃ‚Â© 2007 Elsevier Ltd. All rights reserved.</v>
      </c>
      <c r="J491" s="49">
        <f>if(isnumber(search("Yes",'2_all_summary'!$E490)),if(isnumber(search("Yes",'2_all_summary'!L490)),1,2),if(isnumber(search("No",'2_all_summary'!L490)),4,3))</f>
        <v>4</v>
      </c>
      <c r="K491" s="49">
        <f>if(isnumber(search("Yes",'2_all_summary'!$E490)),if(isnumber(search("Yes",'2_all_summary'!M490)),1,2),if(isnumber(search("No",'2_all_summary'!M490)),4,3))</f>
        <v>4</v>
      </c>
      <c r="L491" s="49">
        <f>if(isnumber(search("Yes",'2_all_summary'!$E490)),if(isnumber(search("Yes",'2_all_summary'!N490)),1,2),if(isnumber(search("No",'2_all_summary'!N490)),4,3))</f>
        <v>4</v>
      </c>
      <c r="M491" s="49">
        <f>if(isnumber(search("Yes",'2_all_summary'!$E490)),if(0&lt;'2_all_summary'!O490,1,2),if(0='2_all_summary'!O490,4,3))</f>
        <v>4</v>
      </c>
      <c r="N491" s="49">
        <f>if(isnumber(search("Yes",'2_all_summary'!$E490)),if(isnumber(search("Yes",'2_all_summary'!P490)),1,2),if(isnumber(search("No",'2_all_summary'!P490)),4,3))</f>
        <v>4</v>
      </c>
      <c r="O491" s="49">
        <f>if(isnumber(search("Yes",'2_all_summary'!$E490)),if(isnumber(search("Yes",'2_all_summary'!Q490)),1,2),if(isnumber(search("No",'2_all_summary'!Q490)),4,3))</f>
        <v>4</v>
      </c>
      <c r="P491" s="49">
        <f>if(isnumber(search("Yes",'2_all_summary'!$E490)),if(isnumber(search("Yes",'2_all_summary'!R490)),1,2),if(isnumber(search("No",'2_all_summary'!R490)),4,3))</f>
        <v>4</v>
      </c>
      <c r="Q491" s="49">
        <f>if(isnumber(search("Yes",'2_all_summary'!$E490)),if(0&lt;'2_all_summary'!S490,1,2),if(0='2_all_summary'!S490,4,3))</f>
        <v>4</v>
      </c>
      <c r="R491" s="49">
        <f>if(isnumber(search("Yes",'2_all_summary'!$E490)),if(isnumber(search("Yes",'2_all_summary'!T490)),1,2),if(isnumber(search("No",'2_all_summary'!T490)),4,3))</f>
        <v>4</v>
      </c>
    </row>
    <row r="492">
      <c r="G492" s="49"/>
      <c r="H492" s="49" t="str">
        <f>'2_all_summary'!C491</f>
        <v>Frailty and Associated Factors among the Elderly in Vietnam: A Cross-Sectional Study</v>
      </c>
      <c r="I492" s="49" t="str">
        <f>'2_all_summary'!D491</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FisherÃƒÂ¢Ã¢â€šÂ¬Ã¢â€žÂ¢s test) examined the relationship between frailty categories and other variables. Multivariable logistic regression used variates with a cut-off of p ÃƒÂ¢Ã¢â‚¬Â°Ã‚Â¤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communityÃƒÂ¢Ã¢â€šÂ¬Ã¢â€žÂ¢s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Ãƒâ€šÃ‚Â© 2022 by the authors.</v>
      </c>
      <c r="J492" s="49">
        <f>if(isnumber(search("Yes",'2_all_summary'!$E491)),if(isnumber(search("Yes",'2_all_summary'!L491)),1,2),if(isnumber(search("No",'2_all_summary'!L491)),4,3))</f>
        <v>4</v>
      </c>
      <c r="K492" s="49">
        <f>if(isnumber(search("Yes",'2_all_summary'!$E491)),if(isnumber(search("Yes",'2_all_summary'!M491)),1,2),if(isnumber(search("No",'2_all_summary'!M491)),4,3))</f>
        <v>4</v>
      </c>
      <c r="L492" s="49">
        <f>if(isnumber(search("Yes",'2_all_summary'!$E491)),if(isnumber(search("Yes",'2_all_summary'!N491)),1,2),if(isnumber(search("No",'2_all_summary'!N491)),4,3))</f>
        <v>4</v>
      </c>
      <c r="M492" s="49">
        <f>if(isnumber(search("Yes",'2_all_summary'!$E491)),if(0&lt;'2_all_summary'!O491,1,2),if(0='2_all_summary'!O491,4,3))</f>
        <v>4</v>
      </c>
      <c r="N492" s="49">
        <f>if(isnumber(search("Yes",'2_all_summary'!$E491)),if(isnumber(search("Yes",'2_all_summary'!P491)),1,2),if(isnumber(search("No",'2_all_summary'!P491)),4,3))</f>
        <v>4</v>
      </c>
      <c r="O492" s="49">
        <f>if(isnumber(search("Yes",'2_all_summary'!$E491)),if(isnumber(search("Yes",'2_all_summary'!Q491)),1,2),if(isnumber(search("No",'2_all_summary'!Q491)),4,3))</f>
        <v>4</v>
      </c>
      <c r="P492" s="49">
        <f>if(isnumber(search("Yes",'2_all_summary'!$E491)),if(isnumber(search("Yes",'2_all_summary'!R491)),1,2),if(isnumber(search("No",'2_all_summary'!R491)),4,3))</f>
        <v>4</v>
      </c>
      <c r="Q492" s="49">
        <f>if(isnumber(search("Yes",'2_all_summary'!$E491)),if(0&lt;'2_all_summary'!S491,1,2),if(0='2_all_summary'!S491,4,3))</f>
        <v>4</v>
      </c>
      <c r="R492" s="49">
        <f>if(isnumber(search("Yes",'2_all_summary'!$E491)),if(isnumber(search("Yes",'2_all_summary'!T491)),1,2),if(isnumber(search("No",'2_all_summary'!T491)),4,3))</f>
        <v>4</v>
      </c>
    </row>
    <row r="493">
      <c r="G493" s="49"/>
      <c r="H493" s="49" t="str">
        <f>'2_all_summary'!C492</f>
        <v>FRESH WATER, SALT WATER: Socially engaged art, collaboration and the environment</v>
      </c>
      <c r="I493" s="49" t="str">
        <f>'2_all_summary'!D492</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Ãƒâ€šÃ‚Â© 2022 selection and editorial matter, Camille RouliÃƒÆ’Ã‚Â¨re and Claudia Egerer; individual chapters, the contributors.</v>
      </c>
      <c r="J493" s="49">
        <f>if(isnumber(search("Yes",'2_all_summary'!$E492)),if(isnumber(search("Yes",'2_all_summary'!L492)),1,2),if(isnumber(search("No",'2_all_summary'!L492)),4,3))</f>
        <v>4</v>
      </c>
      <c r="K493" s="49">
        <f>if(isnumber(search("Yes",'2_all_summary'!$E492)),if(isnumber(search("Yes",'2_all_summary'!M492)),1,2),if(isnumber(search("No",'2_all_summary'!M492)),4,3))</f>
        <v>4</v>
      </c>
      <c r="L493" s="49">
        <f>if(isnumber(search("Yes",'2_all_summary'!$E492)),if(isnumber(search("Yes",'2_all_summary'!N492)),1,2),if(isnumber(search("No",'2_all_summary'!N492)),4,3))</f>
        <v>4</v>
      </c>
      <c r="M493" s="49">
        <f>if(isnumber(search("Yes",'2_all_summary'!$E492)),if(0&lt;'2_all_summary'!O492,1,2),if(0='2_all_summary'!O492,4,3))</f>
        <v>4</v>
      </c>
      <c r="N493" s="49">
        <f>if(isnumber(search("Yes",'2_all_summary'!$E492)),if(isnumber(search("Yes",'2_all_summary'!P492)),1,2),if(isnumber(search("No",'2_all_summary'!P492)),4,3))</f>
        <v>4</v>
      </c>
      <c r="O493" s="49">
        <f>if(isnumber(search("Yes",'2_all_summary'!$E492)),if(isnumber(search("Yes",'2_all_summary'!Q492)),1,2),if(isnumber(search("No",'2_all_summary'!Q492)),4,3))</f>
        <v>4</v>
      </c>
      <c r="P493" s="49">
        <f>if(isnumber(search("Yes",'2_all_summary'!$E492)),if(isnumber(search("Yes",'2_all_summary'!R492)),1,2),if(isnumber(search("No",'2_all_summary'!R492)),4,3))</f>
        <v>4</v>
      </c>
      <c r="Q493" s="49">
        <f>if(isnumber(search("Yes",'2_all_summary'!$E492)),if(0&lt;'2_all_summary'!S492,1,2),if(0='2_all_summary'!S492,4,3))</f>
        <v>4</v>
      </c>
      <c r="R493" s="49">
        <f>if(isnumber(search("Yes",'2_all_summary'!$E492)),if(isnumber(search("Yes",'2_all_summary'!T492)),1,2),if(isnumber(search("No",'2_all_summary'!T492)),4,3))</f>
        <v>4</v>
      </c>
    </row>
    <row r="494">
      <c r="G494" s="49"/>
      <c r="H494" s="49" t="str">
        <f>'2_all_summary'!C493</f>
        <v>From community-based resource management to complex systems: The scale issue and marine commons</v>
      </c>
      <c r="I494" s="49" t="str">
        <f>'2_all_summary'!D493</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494" s="49">
        <f>if(isnumber(search("Yes",'2_all_summary'!$E493)),if(isnumber(search("Yes",'2_all_summary'!L493)),1,2),if(isnumber(search("No",'2_all_summary'!L493)),4,3))</f>
        <v>2</v>
      </c>
      <c r="K494" s="49">
        <f>if(isnumber(search("Yes",'2_all_summary'!$E493)),if(isnumber(search("Yes",'2_all_summary'!M493)),1,2),if(isnumber(search("No",'2_all_summary'!M493)),4,3))</f>
        <v>2</v>
      </c>
      <c r="L494" s="49">
        <f>if(isnumber(search("Yes",'2_all_summary'!$E493)),if(isnumber(search("Yes",'2_all_summary'!N493)),1,2),if(isnumber(search("No",'2_all_summary'!N493)),4,3))</f>
        <v>2</v>
      </c>
      <c r="M494" s="49">
        <f>if(isnumber(search("Yes",'2_all_summary'!$E493)),if(0&lt;'2_all_summary'!O493,1,2),if(0='2_all_summary'!O493,4,3))</f>
        <v>2</v>
      </c>
      <c r="N494" s="49">
        <f>if(isnumber(search("Yes",'2_all_summary'!$E493)),if(isnumber(search("Yes",'2_all_summary'!P493)),1,2),if(isnumber(search("No",'2_all_summary'!P493)),4,3))</f>
        <v>2</v>
      </c>
      <c r="O494" s="49">
        <f>if(isnumber(search("Yes",'2_all_summary'!$E493)),if(isnumber(search("Yes",'2_all_summary'!Q493)),1,2),if(isnumber(search("No",'2_all_summary'!Q493)),4,3))</f>
        <v>2</v>
      </c>
      <c r="P494" s="49">
        <f>if(isnumber(search("Yes",'2_all_summary'!$E493)),if(isnumber(search("Yes",'2_all_summary'!R493)),1,2),if(isnumber(search("No",'2_all_summary'!R493)),4,3))</f>
        <v>2</v>
      </c>
      <c r="Q494" s="49">
        <f>if(isnumber(search("Yes",'2_all_summary'!$E493)),if(0&lt;'2_all_summary'!S493,1,2),if(0='2_all_summary'!S493,4,3))</f>
        <v>2</v>
      </c>
      <c r="R494" s="49">
        <f>if(isnumber(search("Yes",'2_all_summary'!$E493)),if(isnumber(search("Yes",'2_all_summary'!T493)),1,2),if(isnumber(search("No",'2_all_summary'!T493)),4,3))</f>
        <v>2</v>
      </c>
    </row>
    <row r="495">
      <c r="G495" s="49"/>
      <c r="H495" s="49" t="str">
        <f>'2_all_summary'!C494</f>
        <v>From community-based to centralised national management-A wrong turning for the governance of the marine protected area in Apo Island, Philippines?</v>
      </c>
      <c r="I495" s="49" t="str">
        <f>'2_all_summary'!D494</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Ãƒâ€šÃ‚Â© 2009 Elsevier Ltd. All rights reserved.</v>
      </c>
      <c r="J495" s="49">
        <f>if(isnumber(search("Yes",'2_all_summary'!$E494)),if(isnumber(search("Yes",'2_all_summary'!L494)),1,2),if(isnumber(search("No",'2_all_summary'!L494)),4,3))</f>
        <v>4</v>
      </c>
      <c r="K495" s="49">
        <f>if(isnumber(search("Yes",'2_all_summary'!$E494)),if(isnumber(search("Yes",'2_all_summary'!M494)),1,2),if(isnumber(search("No",'2_all_summary'!M494)),4,3))</f>
        <v>4</v>
      </c>
      <c r="L495" s="49">
        <f>if(isnumber(search("Yes",'2_all_summary'!$E494)),if(isnumber(search("Yes",'2_all_summary'!N494)),1,2),if(isnumber(search("No",'2_all_summary'!N494)),4,3))</f>
        <v>4</v>
      </c>
      <c r="M495" s="49">
        <f>if(isnumber(search("Yes",'2_all_summary'!$E494)),if(0&lt;'2_all_summary'!O494,1,2),if(0='2_all_summary'!O494,4,3))</f>
        <v>4</v>
      </c>
      <c r="N495" s="49">
        <f>if(isnumber(search("Yes",'2_all_summary'!$E494)),if(isnumber(search("Yes",'2_all_summary'!P494)),1,2),if(isnumber(search("No",'2_all_summary'!P494)),4,3))</f>
        <v>4</v>
      </c>
      <c r="O495" s="49">
        <f>if(isnumber(search("Yes",'2_all_summary'!$E494)),if(isnumber(search("Yes",'2_all_summary'!Q494)),1,2),if(isnumber(search("No",'2_all_summary'!Q494)),4,3))</f>
        <v>4</v>
      </c>
      <c r="P495" s="49">
        <f>if(isnumber(search("Yes",'2_all_summary'!$E494)),if(isnumber(search("Yes",'2_all_summary'!R494)),1,2),if(isnumber(search("No",'2_all_summary'!R494)),4,3))</f>
        <v>4</v>
      </c>
      <c r="Q495" s="49">
        <f>if(isnumber(search("Yes",'2_all_summary'!$E494)),if(0&lt;'2_all_summary'!S494,1,2),if(0='2_all_summary'!S494,4,3))</f>
        <v>4</v>
      </c>
      <c r="R495" s="49">
        <f>if(isnumber(search("Yes",'2_all_summary'!$E494)),if(isnumber(search("Yes",'2_all_summary'!T494)),1,2),if(isnumber(search("No",'2_all_summary'!T494)),4,3))</f>
        <v>4</v>
      </c>
    </row>
    <row r="496">
      <c r="G496" s="49"/>
      <c r="H496" s="49" t="str">
        <f>'2_all_summary'!C495</f>
        <v>From community-based to co-management: Improvement or deterioration in fisheries governance in the Cherai Poyil fishery in the Cochin Estuary, Kerala, India?</v>
      </c>
      <c r="I496" s="49" t="str">
        <f>'2_all_summary'!D495</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Ãƒâ€šÃ‚Â© 2008 Elsevier Ltd. All rights reserved.</v>
      </c>
      <c r="J496" s="49">
        <f>if(isnumber(search("Yes",'2_all_summary'!$E495)),if(isnumber(search("Yes",'2_all_summary'!L495)),1,2),if(isnumber(search("No",'2_all_summary'!L495)),4,3))</f>
        <v>4</v>
      </c>
      <c r="K496" s="49">
        <f>if(isnumber(search("Yes",'2_all_summary'!$E495)),if(isnumber(search("Yes",'2_all_summary'!M495)),1,2),if(isnumber(search("No",'2_all_summary'!M495)),4,3))</f>
        <v>4</v>
      </c>
      <c r="L496" s="49">
        <f>if(isnumber(search("Yes",'2_all_summary'!$E495)),if(isnumber(search("Yes",'2_all_summary'!N495)),1,2),if(isnumber(search("No",'2_all_summary'!N495)),4,3))</f>
        <v>4</v>
      </c>
      <c r="M496" s="49">
        <f>if(isnumber(search("Yes",'2_all_summary'!$E495)),if(0&lt;'2_all_summary'!O495,1,2),if(0='2_all_summary'!O495,4,3))</f>
        <v>4</v>
      </c>
      <c r="N496" s="49">
        <f>if(isnumber(search("Yes",'2_all_summary'!$E495)),if(isnumber(search("Yes",'2_all_summary'!P495)),1,2),if(isnumber(search("No",'2_all_summary'!P495)),4,3))</f>
        <v>4</v>
      </c>
      <c r="O496" s="49">
        <f>if(isnumber(search("Yes",'2_all_summary'!$E495)),if(isnumber(search("Yes",'2_all_summary'!Q495)),1,2),if(isnumber(search("No",'2_all_summary'!Q495)),4,3))</f>
        <v>4</v>
      </c>
      <c r="P496" s="49">
        <f>if(isnumber(search("Yes",'2_all_summary'!$E495)),if(isnumber(search("Yes",'2_all_summary'!R495)),1,2),if(isnumber(search("No",'2_all_summary'!R495)),4,3))</f>
        <v>4</v>
      </c>
      <c r="Q496" s="49">
        <f>if(isnumber(search("Yes",'2_all_summary'!$E495)),if(0&lt;'2_all_summary'!S495,1,2),if(0='2_all_summary'!S495,4,3))</f>
        <v>4</v>
      </c>
      <c r="R496" s="49">
        <f>if(isnumber(search("Yes",'2_all_summary'!$E495)),if(isnumber(search("Yes",'2_all_summary'!T495)),1,2),if(isnumber(search("No",'2_all_summary'!T495)),4,3))</f>
        <v>4</v>
      </c>
    </row>
    <row r="497">
      <c r="G497" s="49"/>
      <c r="H497" s="49" t="str">
        <f>'2_all_summary'!C496</f>
        <v>From orders to borders: Toward a sustainable co-managed lobster fishery in Bonavista Bay, Newfoundland</v>
      </c>
      <c r="I497" s="49" t="str">
        <f>'2_all_summary'!D496</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Ãƒâ€šÃ‚Â© Springer Science+Business Media, Inc. 2006.</v>
      </c>
      <c r="J497" s="49">
        <f>if(isnumber(search("Yes",'2_all_summary'!$E496)),if(isnumber(search("Yes",'2_all_summary'!L496)),1,2),if(isnumber(search("No",'2_all_summary'!L496)),4,3))</f>
        <v>4</v>
      </c>
      <c r="K497" s="49">
        <f>if(isnumber(search("Yes",'2_all_summary'!$E496)),if(isnumber(search("Yes",'2_all_summary'!M496)),1,2),if(isnumber(search("No",'2_all_summary'!M496)),4,3))</f>
        <v>4</v>
      </c>
      <c r="L497" s="49">
        <f>if(isnumber(search("Yes",'2_all_summary'!$E496)),if(isnumber(search("Yes",'2_all_summary'!N496)),1,2),if(isnumber(search("No",'2_all_summary'!N496)),4,3))</f>
        <v>4</v>
      </c>
      <c r="M497" s="49">
        <f>if(isnumber(search("Yes",'2_all_summary'!$E496)),if(0&lt;'2_all_summary'!O496,1,2),if(0='2_all_summary'!O496,4,3))</f>
        <v>4</v>
      </c>
      <c r="N497" s="49">
        <f>if(isnumber(search("Yes",'2_all_summary'!$E496)),if(isnumber(search("Yes",'2_all_summary'!P496)),1,2),if(isnumber(search("No",'2_all_summary'!P496)),4,3))</f>
        <v>4</v>
      </c>
      <c r="O497" s="49">
        <f>if(isnumber(search("Yes",'2_all_summary'!$E496)),if(isnumber(search("Yes",'2_all_summary'!Q496)),1,2),if(isnumber(search("No",'2_all_summary'!Q496)),4,3))</f>
        <v>4</v>
      </c>
      <c r="P497" s="49">
        <f>if(isnumber(search("Yes",'2_all_summary'!$E496)),if(isnumber(search("Yes",'2_all_summary'!R496)),1,2),if(isnumber(search("No",'2_all_summary'!R496)),4,3))</f>
        <v>4</v>
      </c>
      <c r="Q497" s="49">
        <f>if(isnumber(search("Yes",'2_all_summary'!$E496)),if(0&lt;'2_all_summary'!S496,1,2),if(0='2_all_summary'!S496,4,3))</f>
        <v>4</v>
      </c>
      <c r="R497" s="49">
        <f>if(isnumber(search("Yes",'2_all_summary'!$E496)),if(isnumber(search("Yes",'2_all_summary'!T496)),1,2),if(isnumber(search("No",'2_all_summary'!T496)),4,3))</f>
        <v>4</v>
      </c>
    </row>
    <row r="498">
      <c r="G498" s="49"/>
      <c r="H498" s="49" t="str">
        <f>'2_all_summary'!C497</f>
        <v>From reef to table: Social and ecological factors affecting coral reef fisheries, artisanal seafood supply chains, and seafood security</v>
      </c>
      <c r="I498" s="49" t="str">
        <f>'2_all_summary'!D497</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Ãƒâ€šÃ‚Â± 1547 kg yr-1 (mean Ãƒâ€šÃ‚Â±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Ãƒâ€šÃ‚Â© 2015 Kittinger et al. This is an open access article distributed under the terms of the Creative Commons Attribution License, which permits unrestricted use, distribution, and reproduction in any medium, provided the original author and source are credited.</v>
      </c>
      <c r="J498" s="49">
        <f>if(isnumber(search("Yes",'2_all_summary'!$E497)),if(isnumber(search("Yes",'2_all_summary'!L497)),1,2),if(isnumber(search("No",'2_all_summary'!L497)),4,3))</f>
        <v>2</v>
      </c>
      <c r="K498" s="49">
        <f>if(isnumber(search("Yes",'2_all_summary'!$E497)),if(isnumber(search("Yes",'2_all_summary'!M497)),1,2),if(isnumber(search("No",'2_all_summary'!M497)),4,3))</f>
        <v>2</v>
      </c>
      <c r="L498" s="49">
        <f>if(isnumber(search("Yes",'2_all_summary'!$E497)),if(isnumber(search("Yes",'2_all_summary'!N497)),1,2),if(isnumber(search("No",'2_all_summary'!N497)),4,3))</f>
        <v>2</v>
      </c>
      <c r="M498" s="49">
        <f>if(isnumber(search("Yes",'2_all_summary'!$E497)),if(0&lt;'2_all_summary'!O497,1,2),if(0='2_all_summary'!O497,4,3))</f>
        <v>2</v>
      </c>
      <c r="N498" s="49">
        <f>if(isnumber(search("Yes",'2_all_summary'!$E497)),if(isnumber(search("Yes",'2_all_summary'!P497)),1,2),if(isnumber(search("No",'2_all_summary'!P497)),4,3))</f>
        <v>2</v>
      </c>
      <c r="O498" s="49">
        <f>if(isnumber(search("Yes",'2_all_summary'!$E497)),if(isnumber(search("Yes",'2_all_summary'!Q497)),1,2),if(isnumber(search("No",'2_all_summary'!Q497)),4,3))</f>
        <v>2</v>
      </c>
      <c r="P498" s="49">
        <f>if(isnumber(search("Yes",'2_all_summary'!$E497)),if(isnumber(search("Yes",'2_all_summary'!R497)),1,2),if(isnumber(search("No",'2_all_summary'!R497)),4,3))</f>
        <v>2</v>
      </c>
      <c r="Q498" s="49">
        <f>if(isnumber(search("Yes",'2_all_summary'!$E497)),if(0&lt;'2_all_summary'!S497,1,2),if(0='2_all_summary'!S497,4,3))</f>
        <v>2</v>
      </c>
      <c r="R498" s="49">
        <f>if(isnumber(search("Yes",'2_all_summary'!$E497)),if(isnumber(search("Yes",'2_all_summary'!T497)),1,2),if(isnumber(search("No",'2_all_summary'!T497)),4,3))</f>
        <v>2</v>
      </c>
    </row>
    <row r="499">
      <c r="G499" s="49"/>
      <c r="H499" s="49" t="str">
        <f>'2_all_summary'!C498</f>
        <v>Future options for urban wastewater reuse</v>
      </c>
      <c r="I499" s="49" t="str">
        <f>'2_all_summary'!D498</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499" s="49">
        <f>if(isnumber(search("Yes",'2_all_summary'!$E498)),if(isnumber(search("Yes",'2_all_summary'!L498)),1,2),if(isnumber(search("No",'2_all_summary'!L498)),4,3))</f>
        <v>4</v>
      </c>
      <c r="K499" s="49">
        <f>if(isnumber(search("Yes",'2_all_summary'!$E498)),if(isnumber(search("Yes",'2_all_summary'!M498)),1,2),if(isnumber(search("No",'2_all_summary'!M498)),4,3))</f>
        <v>4</v>
      </c>
      <c r="L499" s="49">
        <f>if(isnumber(search("Yes",'2_all_summary'!$E498)),if(isnumber(search("Yes",'2_all_summary'!N498)),1,2),if(isnumber(search("No",'2_all_summary'!N498)),4,3))</f>
        <v>4</v>
      </c>
      <c r="M499" s="49">
        <f>if(isnumber(search("Yes",'2_all_summary'!$E498)),if(0&lt;'2_all_summary'!O498,1,2),if(0='2_all_summary'!O498,4,3))</f>
        <v>4</v>
      </c>
      <c r="N499" s="49">
        <f>if(isnumber(search("Yes",'2_all_summary'!$E498)),if(isnumber(search("Yes",'2_all_summary'!P498)),1,2),if(isnumber(search("No",'2_all_summary'!P498)),4,3))</f>
        <v>4</v>
      </c>
      <c r="O499" s="49">
        <f>if(isnumber(search("Yes",'2_all_summary'!$E498)),if(isnumber(search("Yes",'2_all_summary'!Q498)),1,2),if(isnumber(search("No",'2_all_summary'!Q498)),4,3))</f>
        <v>4</v>
      </c>
      <c r="P499" s="49">
        <f>if(isnumber(search("Yes",'2_all_summary'!$E498)),if(isnumber(search("Yes",'2_all_summary'!R498)),1,2),if(isnumber(search("No",'2_all_summary'!R498)),4,3))</f>
        <v>4</v>
      </c>
      <c r="Q499" s="49">
        <f>if(isnumber(search("Yes",'2_all_summary'!$E498)),if(0&lt;'2_all_summary'!S498,1,2),if(0='2_all_summary'!S498,4,3))</f>
        <v>4</v>
      </c>
      <c r="R499" s="49">
        <f>if(isnumber(search("Yes",'2_all_summary'!$E498)),if(isnumber(search("Yes",'2_all_summary'!T498)),1,2),if(isnumber(search("No",'2_all_summary'!T498)),4,3))</f>
        <v>4</v>
      </c>
    </row>
    <row r="500">
      <c r="G500" s="49"/>
      <c r="H500" s="49" t="str">
        <f>'2_all_summary'!C499</f>
        <v>Future Use of Past Practices: Policy Implications of Insights from Two Community-Based Marine Resource Management Initiatives in Fiji</v>
      </c>
      <c r="I500" s="49" t="str">
        <f>'2_all_summary'!D499</f>
        <v>[No abstract available]</v>
      </c>
      <c r="J500" s="49">
        <f>if(isnumber(search("Yes",'2_all_summary'!$E499)),if(isnumber(search("Yes",'2_all_summary'!L499)),1,2),if(isnumber(search("No",'2_all_summary'!L499)),4,3))</f>
        <v>1</v>
      </c>
      <c r="K500" s="49">
        <f>if(isnumber(search("Yes",'2_all_summary'!$E499)),if(isnumber(search("Yes",'2_all_summary'!M499)),1,2),if(isnumber(search("No",'2_all_summary'!M499)),4,3))</f>
        <v>1</v>
      </c>
      <c r="L500" s="49">
        <f>if(isnumber(search("Yes",'2_all_summary'!$E499)),if(isnumber(search("Yes",'2_all_summary'!N499)),1,2),if(isnumber(search("No",'2_all_summary'!N499)),4,3))</f>
        <v>1</v>
      </c>
      <c r="M500" s="49">
        <f>if(isnumber(search("Yes",'2_all_summary'!$E499)),if(0&lt;'2_all_summary'!O499,1,2),if(0='2_all_summary'!O499,4,3))</f>
        <v>1</v>
      </c>
      <c r="N500" s="49">
        <f>if(isnumber(search("Yes",'2_all_summary'!$E499)),if(isnumber(search("Yes",'2_all_summary'!P499)),1,2),if(isnumber(search("No",'2_all_summary'!P499)),4,3))</f>
        <v>1</v>
      </c>
      <c r="O500" s="49">
        <f>if(isnumber(search("Yes",'2_all_summary'!$E499)),if(isnumber(search("Yes",'2_all_summary'!Q499)),1,2),if(isnumber(search("No",'2_all_summary'!Q499)),4,3))</f>
        <v>1</v>
      </c>
      <c r="P500" s="49">
        <f>if(isnumber(search("Yes",'2_all_summary'!$E499)),if(isnumber(search("Yes",'2_all_summary'!R499)),1,2),if(isnumber(search("No",'2_all_summary'!R499)),4,3))</f>
        <v>1</v>
      </c>
      <c r="Q500" s="49">
        <f>if(isnumber(search("Yes",'2_all_summary'!$E499)),if(0&lt;'2_all_summary'!S499,1,2),if(0='2_all_summary'!S499,4,3))</f>
        <v>1</v>
      </c>
      <c r="R500" s="49">
        <f>if(isnumber(search("Yes",'2_all_summary'!$E499)),if(isnumber(search("Yes",'2_all_summary'!T499)),1,2),if(isnumber(search("No",'2_all_summary'!T499)),4,3))</f>
        <v>1</v>
      </c>
    </row>
    <row r="501">
      <c r="G501" s="49"/>
      <c r="H501" s="49" t="str">
        <f>'2_all_summary'!C500</f>
        <v>Gear-based characterization of the Gizo, Solomon Islands, inshore commercial finfish fishery</v>
      </c>
      <c r="I501" s="49" t="str">
        <f>'2_all_summary'!D500</f>
        <v>In 2015ÃƒÂ¢Ã¢â€šÂ¬Ã¢â‚¬Å“2016,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Ãƒâ€šÃ‚Â± 0.1 kg hrÃƒÂ¢Ã‹â€ Ã¢â‚¬â„¢1 fisherÃƒÂ¢Ã‹â€ Ã¢â‚¬â„¢1 overall, with the highest CPUE for line fishing at 4.5 Ãƒâ€šÃ‚Â± 1.6 kg hrÃƒÂ¢Ã‹â€ Ã¢â‚¬â„¢1 and lowest CPUE for nighttime spearfishing (2.1 Ãƒâ€šÃ‚Â± 0.4 kg hrÃƒÂ¢Ã‹â€ Ã¢â‚¬â„¢1).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Ãƒâ€šÃ‚Â© 2019 Elsevier B.V.</v>
      </c>
      <c r="J501" s="49">
        <f>if(isnumber(search("Yes",'2_all_summary'!$E500)),if(isnumber(search("Yes",'2_all_summary'!L500)),1,2),if(isnumber(search("No",'2_all_summary'!L500)),4,3))</f>
        <v>1</v>
      </c>
      <c r="K501" s="49">
        <f>if(isnumber(search("Yes",'2_all_summary'!$E500)),if(isnumber(search("Yes",'2_all_summary'!M500)),1,2),if(isnumber(search("No",'2_all_summary'!M500)),4,3))</f>
        <v>1</v>
      </c>
      <c r="L501" s="49">
        <f>if(isnumber(search("Yes",'2_all_summary'!$E500)),if(isnumber(search("Yes",'2_all_summary'!N500)),1,2),if(isnumber(search("No",'2_all_summary'!N500)),4,3))</f>
        <v>1</v>
      </c>
      <c r="M501" s="49">
        <f>if(isnumber(search("Yes",'2_all_summary'!$E500)),if(0&lt;'2_all_summary'!O500,1,2),if(0='2_all_summary'!O500,4,3))</f>
        <v>1</v>
      </c>
      <c r="N501" s="49">
        <f>if(isnumber(search("Yes",'2_all_summary'!$E500)),if(isnumber(search("Yes",'2_all_summary'!P500)),1,2),if(isnumber(search("No",'2_all_summary'!P500)),4,3))</f>
        <v>1</v>
      </c>
      <c r="O501" s="49">
        <f>if(isnumber(search("Yes",'2_all_summary'!$E500)),if(isnumber(search("Yes",'2_all_summary'!Q500)),1,2),if(isnumber(search("No",'2_all_summary'!Q500)),4,3))</f>
        <v>1</v>
      </c>
      <c r="P501" s="49">
        <f>if(isnumber(search("Yes",'2_all_summary'!$E500)),if(isnumber(search("Yes",'2_all_summary'!R500)),1,2),if(isnumber(search("No",'2_all_summary'!R500)),4,3))</f>
        <v>1</v>
      </c>
      <c r="Q501" s="49">
        <f>if(isnumber(search("Yes",'2_all_summary'!$E500)),if(0&lt;'2_all_summary'!S500,1,2),if(0='2_all_summary'!S500,4,3))</f>
        <v>1</v>
      </c>
      <c r="R501" s="49">
        <f>if(isnumber(search("Yes",'2_all_summary'!$E500)),if(isnumber(search("Yes",'2_all_summary'!T500)),1,2),if(isnumber(search("No",'2_all_summary'!T500)),4,3))</f>
        <v>1</v>
      </c>
    </row>
    <row r="502">
      <c r="G502" s="49"/>
      <c r="H502" s="49" t="str">
        <f>'2_all_summary'!C501</f>
        <v>Gender and local floodplain management institutions: A case study from Bangladesh</v>
      </c>
      <c r="I502" s="49" t="str">
        <f>'2_all_summary'!D501</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Ãƒâ€šÃ‚Â© 2008 John Wiley &amp; Sons, Ltd.</v>
      </c>
      <c r="J502" s="49">
        <f>if(isnumber(search("Yes",'2_all_summary'!$E501)),if(isnumber(search("Yes",'2_all_summary'!L501)),1,2),if(isnumber(search("No",'2_all_summary'!L501)),4,3))</f>
        <v>4</v>
      </c>
      <c r="K502" s="49">
        <f>if(isnumber(search("Yes",'2_all_summary'!$E501)),if(isnumber(search("Yes",'2_all_summary'!M501)),1,2),if(isnumber(search("No",'2_all_summary'!M501)),4,3))</f>
        <v>4</v>
      </c>
      <c r="L502" s="49">
        <f>if(isnumber(search("Yes",'2_all_summary'!$E501)),if(isnumber(search("Yes",'2_all_summary'!N501)),1,2),if(isnumber(search("No",'2_all_summary'!N501)),4,3))</f>
        <v>4</v>
      </c>
      <c r="M502" s="49">
        <f>if(isnumber(search("Yes",'2_all_summary'!$E501)),if(0&lt;'2_all_summary'!O501,1,2),if(0='2_all_summary'!O501,4,3))</f>
        <v>4</v>
      </c>
      <c r="N502" s="49">
        <f>if(isnumber(search("Yes",'2_all_summary'!$E501)),if(isnumber(search("Yes",'2_all_summary'!P501)),1,2),if(isnumber(search("No",'2_all_summary'!P501)),4,3))</f>
        <v>4</v>
      </c>
      <c r="O502" s="49">
        <f>if(isnumber(search("Yes",'2_all_summary'!$E501)),if(isnumber(search("Yes",'2_all_summary'!Q501)),1,2),if(isnumber(search("No",'2_all_summary'!Q501)),4,3))</f>
        <v>4</v>
      </c>
      <c r="P502" s="49">
        <f>if(isnumber(search("Yes",'2_all_summary'!$E501)),if(isnumber(search("Yes",'2_all_summary'!R501)),1,2),if(isnumber(search("No",'2_all_summary'!R501)),4,3))</f>
        <v>4</v>
      </c>
      <c r="Q502" s="49">
        <f>if(isnumber(search("Yes",'2_all_summary'!$E501)),if(0&lt;'2_all_summary'!S501,1,2),if(0='2_all_summary'!S501,4,3))</f>
        <v>4</v>
      </c>
      <c r="R502" s="49">
        <f>if(isnumber(search("Yes",'2_all_summary'!$E501)),if(isnumber(search("Yes",'2_all_summary'!T501)),1,2),if(isnumber(search("No",'2_all_summary'!T501)),4,3))</f>
        <v>4</v>
      </c>
    </row>
    <row r="503">
      <c r="G503" s="49"/>
      <c r="H503" s="49" t="str">
        <f>'2_all_summary'!C502</f>
        <v>Gender and marine protected areas: a case study of Danajon Bank, Philippines</v>
      </c>
      <c r="I503" s="49" t="str">
        <f>'2_all_summary'!D502</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menÃƒÂ¢Ã¢â€šÂ¬Ã¢â€žÂ¢s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menÃƒÂ¢Ã¢â€šÂ¬Ã¢â€žÂ¢s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Ãƒâ€šÃ‚Â© 2018, Springer-Verlag GmbH Germany, part of Springer Nature.</v>
      </c>
      <c r="J503" s="49">
        <f>if(isnumber(search("Yes",'2_all_summary'!$E502)),if(isnumber(search("Yes",'2_all_summary'!L502)),1,2),if(isnumber(search("No",'2_all_summary'!L502)),4,3))</f>
        <v>4</v>
      </c>
      <c r="K503" s="49">
        <f>if(isnumber(search("Yes",'2_all_summary'!$E502)),if(isnumber(search("Yes",'2_all_summary'!M502)),1,2),if(isnumber(search("No",'2_all_summary'!M502)),4,3))</f>
        <v>4</v>
      </c>
      <c r="L503" s="49">
        <f>if(isnumber(search("Yes",'2_all_summary'!$E502)),if(isnumber(search("Yes",'2_all_summary'!N502)),1,2),if(isnumber(search("No",'2_all_summary'!N502)),4,3))</f>
        <v>4</v>
      </c>
      <c r="M503" s="49">
        <f>if(isnumber(search("Yes",'2_all_summary'!$E502)),if(0&lt;'2_all_summary'!O502,1,2),if(0='2_all_summary'!O502,4,3))</f>
        <v>4</v>
      </c>
      <c r="N503" s="49">
        <f>if(isnumber(search("Yes",'2_all_summary'!$E502)),if(isnumber(search("Yes",'2_all_summary'!P502)),1,2),if(isnumber(search("No",'2_all_summary'!P502)),4,3))</f>
        <v>4</v>
      </c>
      <c r="O503" s="49">
        <f>if(isnumber(search("Yes",'2_all_summary'!$E502)),if(isnumber(search("Yes",'2_all_summary'!Q502)),1,2),if(isnumber(search("No",'2_all_summary'!Q502)),4,3))</f>
        <v>4</v>
      </c>
      <c r="P503" s="49">
        <f>if(isnumber(search("Yes",'2_all_summary'!$E502)),if(isnumber(search("Yes",'2_all_summary'!R502)),1,2),if(isnumber(search("No",'2_all_summary'!R502)),4,3))</f>
        <v>4</v>
      </c>
      <c r="Q503" s="49">
        <f>if(isnumber(search("Yes",'2_all_summary'!$E502)),if(0&lt;'2_all_summary'!S502,1,2),if(0='2_all_summary'!S502,4,3))</f>
        <v>4</v>
      </c>
      <c r="R503" s="49">
        <f>if(isnumber(search("Yes",'2_all_summary'!$E502)),if(isnumber(search("Yes",'2_all_summary'!T502)),1,2),if(isnumber(search("No",'2_all_summary'!T502)),4,3))</f>
        <v>4</v>
      </c>
    </row>
    <row r="504">
      <c r="G504" s="49"/>
      <c r="H504" s="49" t="str">
        <f>'2_all_summary'!C503</f>
        <v>Gender, social difference and coastal resource management in lowland Philippine fishing communities</v>
      </c>
      <c r="I504" s="49" t="str">
        <f>'2_all_summary'!D503</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Ãƒâ€šÃ‚Â© 2010 Springer-Verlag US.</v>
      </c>
      <c r="J504" s="49">
        <f>if(isnumber(search("Yes",'2_all_summary'!$E503)),if(isnumber(search("Yes",'2_all_summary'!L503)),1,2),if(isnumber(search("No",'2_all_summary'!L503)),4,3))</f>
        <v>4</v>
      </c>
      <c r="K504" s="49">
        <f>if(isnumber(search("Yes",'2_all_summary'!$E503)),if(isnumber(search("Yes",'2_all_summary'!M503)),1,2),if(isnumber(search("No",'2_all_summary'!M503)),4,3))</f>
        <v>4</v>
      </c>
      <c r="L504" s="49">
        <f>if(isnumber(search("Yes",'2_all_summary'!$E503)),if(isnumber(search("Yes",'2_all_summary'!N503)),1,2),if(isnumber(search("No",'2_all_summary'!N503)),4,3))</f>
        <v>4</v>
      </c>
      <c r="M504" s="49">
        <f>if(isnumber(search("Yes",'2_all_summary'!$E503)),if(0&lt;'2_all_summary'!O503,1,2),if(0='2_all_summary'!O503,4,3))</f>
        <v>4</v>
      </c>
      <c r="N504" s="49">
        <f>if(isnumber(search("Yes",'2_all_summary'!$E503)),if(isnumber(search("Yes",'2_all_summary'!P503)),1,2),if(isnumber(search("No",'2_all_summary'!P503)),4,3))</f>
        <v>4</v>
      </c>
      <c r="O504" s="49">
        <f>if(isnumber(search("Yes",'2_all_summary'!$E503)),if(isnumber(search("Yes",'2_all_summary'!Q503)),1,2),if(isnumber(search("No",'2_all_summary'!Q503)),4,3))</f>
        <v>4</v>
      </c>
      <c r="P504" s="49">
        <f>if(isnumber(search("Yes",'2_all_summary'!$E503)),if(isnumber(search("Yes",'2_all_summary'!R503)),1,2),if(isnumber(search("No",'2_all_summary'!R503)),4,3))</f>
        <v>4</v>
      </c>
      <c r="Q504" s="49">
        <f>if(isnumber(search("Yes",'2_all_summary'!$E503)),if(0&lt;'2_all_summary'!S503,1,2),if(0='2_all_summary'!S503,4,3))</f>
        <v>4</v>
      </c>
      <c r="R504" s="49">
        <f>if(isnumber(search("Yes",'2_all_summary'!$E503)),if(isnumber(search("Yes",'2_all_summary'!T503)),1,2),if(isnumber(search("No",'2_all_summary'!T503)),4,3))</f>
        <v>4</v>
      </c>
    </row>
    <row r="505">
      <c r="G505" s="49"/>
      <c r="H505" s="49" t="str">
        <f>'2_all_summary'!C504</f>
        <v>Gendering Marine Conservation: The Politics of Marine Protected Areas and Fisheries Access</v>
      </c>
      <c r="I505" s="49" t="str">
        <f>'2_all_summary'!D504</f>
        <v>Drawing on ethnographic case studies from Madagascar, this research shows that multiple marine conservation projects have institutionalized inequitable access to marine recourses along gendered lines. Despite discursive and institutional shifts toward more ÃƒÂ¢Ã¢â€šÂ¬Ã…â€œcollaborativeÃƒÂ¢Ã¢â€šÂ¬Ã‚Â_x009d_ and ÃƒÂ¢Ã¢â€šÂ¬Ã…â€œcommunity-basedÃƒÂ¢Ã¢â€šÂ¬Ã‚Â_x009d_ conservation programing, there is a deficiency of womenÃƒÂ¢Ã¢â€šÂ¬Ã¢â€žÂ¢s nominal as well as effective participation in community management organizations. This research shows that conservation organizationsÃƒÂ¢Ã¢â€šÂ¬Ã¢â€žÂ¢ focus on proximate drivers of marine resource use, or a politics of picking the ÃƒÂ¢Ã¢â€šÂ¬Ã…â€œlow-hanging fruit,ÃƒÂ¢Ã¢â€šÂ¬Ã‚Â_x009d_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ÃƒÂ¢Ã¢â€šÂ¬Ã…â€œcommunity involvementÃƒÂ¢Ã¢â€šÂ¬Ã‚Â_x009d_ to address gendered inequalities in conservation decision making, and whose interests are served by conservation projects. Ãƒâ€šÃ‚Â© 2017 Taylor &amp; Francis.</v>
      </c>
      <c r="J505" s="49">
        <f>if(isnumber(search("Yes",'2_all_summary'!$E504)),if(isnumber(search("Yes",'2_all_summary'!L504)),1,2),if(isnumber(search("No",'2_all_summary'!L504)),4,3))</f>
        <v>4</v>
      </c>
      <c r="K505" s="49">
        <f>if(isnumber(search("Yes",'2_all_summary'!$E504)),if(isnumber(search("Yes",'2_all_summary'!M504)),1,2),if(isnumber(search("No",'2_all_summary'!M504)),4,3))</f>
        <v>4</v>
      </c>
      <c r="L505" s="49">
        <f>if(isnumber(search("Yes",'2_all_summary'!$E504)),if(isnumber(search("Yes",'2_all_summary'!N504)),1,2),if(isnumber(search("No",'2_all_summary'!N504)),4,3))</f>
        <v>4</v>
      </c>
      <c r="M505" s="49">
        <f>if(isnumber(search("Yes",'2_all_summary'!$E504)),if(0&lt;'2_all_summary'!O504,1,2),if(0='2_all_summary'!O504,4,3))</f>
        <v>4</v>
      </c>
      <c r="N505" s="49">
        <f>if(isnumber(search("Yes",'2_all_summary'!$E504)),if(isnumber(search("Yes",'2_all_summary'!P504)),1,2),if(isnumber(search("No",'2_all_summary'!P504)),4,3))</f>
        <v>4</v>
      </c>
      <c r="O505" s="49">
        <f>if(isnumber(search("Yes",'2_all_summary'!$E504)),if(isnumber(search("Yes",'2_all_summary'!Q504)),1,2),if(isnumber(search("No",'2_all_summary'!Q504)),4,3))</f>
        <v>4</v>
      </c>
      <c r="P505" s="49">
        <f>if(isnumber(search("Yes",'2_all_summary'!$E504)),if(isnumber(search("Yes",'2_all_summary'!R504)),1,2),if(isnumber(search("No",'2_all_summary'!R504)),4,3))</f>
        <v>4</v>
      </c>
      <c r="Q505" s="49">
        <f>if(isnumber(search("Yes",'2_all_summary'!$E504)),if(0&lt;'2_all_summary'!S504,1,2),if(0='2_all_summary'!S504,4,3))</f>
        <v>4</v>
      </c>
      <c r="R505" s="49">
        <f>if(isnumber(search("Yes",'2_all_summary'!$E504)),if(isnumber(search("Yes",'2_all_summary'!T504)),1,2),if(isnumber(search("No",'2_all_summary'!T504)),4,3))</f>
        <v>4</v>
      </c>
    </row>
    <row r="506">
      <c r="G506" s="49"/>
      <c r="H506" s="49" t="str">
        <f>'2_all_summary'!C505</f>
        <v>Geophysical benthic habitat mapping in Lake Tanganyika (Tanzania): Implications for spatial planning of small-scale coastal protected areas</v>
      </c>
      <c r="I506" s="49" t="str">
        <f>'2_all_summary'!D505</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Ãƒâ€šÃ‚Â© 2020 International Association for Great Lakes Research</v>
      </c>
      <c r="J506" s="49">
        <f>if(isnumber(search("Yes",'2_all_summary'!$E505)),if(isnumber(search("Yes",'2_all_summary'!L505)),1,2),if(isnumber(search("No",'2_all_summary'!L505)),4,3))</f>
        <v>4</v>
      </c>
      <c r="K506" s="49">
        <f>if(isnumber(search("Yes",'2_all_summary'!$E505)),if(isnumber(search("Yes",'2_all_summary'!M505)),1,2),if(isnumber(search("No",'2_all_summary'!M505)),4,3))</f>
        <v>4</v>
      </c>
      <c r="L506" s="49">
        <f>if(isnumber(search("Yes",'2_all_summary'!$E505)),if(isnumber(search("Yes",'2_all_summary'!N505)),1,2),if(isnumber(search("No",'2_all_summary'!N505)),4,3))</f>
        <v>4</v>
      </c>
      <c r="M506" s="49">
        <f>if(isnumber(search("Yes",'2_all_summary'!$E505)),if(0&lt;'2_all_summary'!O505,1,2),if(0='2_all_summary'!O505,4,3))</f>
        <v>4</v>
      </c>
      <c r="N506" s="49">
        <f>if(isnumber(search("Yes",'2_all_summary'!$E505)),if(isnumber(search("Yes",'2_all_summary'!P505)),1,2),if(isnumber(search("No",'2_all_summary'!P505)),4,3))</f>
        <v>4</v>
      </c>
      <c r="O506" s="49">
        <f>if(isnumber(search("Yes",'2_all_summary'!$E505)),if(isnumber(search("Yes",'2_all_summary'!Q505)),1,2),if(isnumber(search("No",'2_all_summary'!Q505)),4,3))</f>
        <v>4</v>
      </c>
      <c r="P506" s="49">
        <f>if(isnumber(search("Yes",'2_all_summary'!$E505)),if(isnumber(search("Yes",'2_all_summary'!R505)),1,2),if(isnumber(search("No",'2_all_summary'!R505)),4,3))</f>
        <v>4</v>
      </c>
      <c r="Q506" s="49">
        <f>if(isnumber(search("Yes",'2_all_summary'!$E505)),if(0&lt;'2_all_summary'!S505,1,2),if(0='2_all_summary'!S505,4,3))</f>
        <v>4</v>
      </c>
      <c r="R506" s="49">
        <f>if(isnumber(search("Yes",'2_all_summary'!$E505)),if(isnumber(search("Yes",'2_all_summary'!T505)),1,2),if(isnumber(search("No",'2_all_summary'!T505)),4,3))</f>
        <v>4</v>
      </c>
    </row>
    <row r="507">
      <c r="G507" s="49"/>
      <c r="H507" s="49" t="str">
        <f>'2_all_summary'!C506</f>
        <v>Going rural': Driving change through a rural medical education innovation</v>
      </c>
      <c r="I507" s="49" t="str">
        <f>'2_all_summary'!D506</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Ãƒâ€šÃ‚Â© SC Van Schalkwyk, J Bezuidenhout, HH Conradie, T Fish, NJ Kok, BH Van Heerden, MR de Villiers, 2014.</v>
      </c>
      <c r="J507" s="49">
        <f>if(isnumber(search("Yes",'2_all_summary'!$E506)),if(isnumber(search("Yes",'2_all_summary'!L506)),1,2),if(isnumber(search("No",'2_all_summary'!L506)),4,3))</f>
        <v>4</v>
      </c>
      <c r="K507" s="49">
        <f>if(isnumber(search("Yes",'2_all_summary'!$E506)),if(isnumber(search("Yes",'2_all_summary'!M506)),1,2),if(isnumber(search("No",'2_all_summary'!M506)),4,3))</f>
        <v>4</v>
      </c>
      <c r="L507" s="49">
        <f>if(isnumber(search("Yes",'2_all_summary'!$E506)),if(isnumber(search("Yes",'2_all_summary'!N506)),1,2),if(isnumber(search("No",'2_all_summary'!N506)),4,3))</f>
        <v>4</v>
      </c>
      <c r="M507" s="49">
        <f>if(isnumber(search("Yes",'2_all_summary'!$E506)),if(0&lt;'2_all_summary'!O506,1,2),if(0='2_all_summary'!O506,4,3))</f>
        <v>4</v>
      </c>
      <c r="N507" s="49">
        <f>if(isnumber(search("Yes",'2_all_summary'!$E506)),if(isnumber(search("Yes",'2_all_summary'!P506)),1,2),if(isnumber(search("No",'2_all_summary'!P506)),4,3))</f>
        <v>4</v>
      </c>
      <c r="O507" s="49">
        <f>if(isnumber(search("Yes",'2_all_summary'!$E506)),if(isnumber(search("Yes",'2_all_summary'!Q506)),1,2),if(isnumber(search("No",'2_all_summary'!Q506)),4,3))</f>
        <v>4</v>
      </c>
      <c r="P507" s="49">
        <f>if(isnumber(search("Yes",'2_all_summary'!$E506)),if(isnumber(search("Yes",'2_all_summary'!R506)),1,2),if(isnumber(search("No",'2_all_summary'!R506)),4,3))</f>
        <v>4</v>
      </c>
      <c r="Q507" s="49">
        <f>if(isnumber(search("Yes",'2_all_summary'!$E506)),if(0&lt;'2_all_summary'!S506,1,2),if(0='2_all_summary'!S506,4,3))</f>
        <v>4</v>
      </c>
      <c r="R507" s="49">
        <f>if(isnumber(search("Yes",'2_all_summary'!$E506)),if(isnumber(search("Yes",'2_all_summary'!T506)),1,2),if(isnumber(search("No",'2_all_summary'!T506)),4,3))</f>
        <v>4</v>
      </c>
    </row>
    <row r="508">
      <c r="G508" s="49"/>
      <c r="H508" s="49" t="str">
        <f>'2_all_summary'!C507</f>
        <v>Governance analysis of a community managed small-scale crab fishery in Madagascar: novel use of an empirical framework</v>
      </c>
      <c r="I508" s="49" t="str">
        <f>'2_all_summary'!D507</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ÃƒÂ¢Ã¢â€šÂ¬Ã‹Å“resilience through diversityÃƒÂ¢Ã¢â€šÂ¬Ã¢â€žÂ¢, in terms of the diversity of both the actors and the incentives they are able to collectively employ. Ãƒâ€šÃ‚Â© 2017 The Authors</v>
      </c>
      <c r="J508" s="49">
        <f>if(isnumber(search("Yes",'2_all_summary'!$E507)),if(isnumber(search("Yes",'2_all_summary'!L507)),1,2),if(isnumber(search("No",'2_all_summary'!L507)),4,3))</f>
        <v>4</v>
      </c>
      <c r="K508" s="49">
        <f>if(isnumber(search("Yes",'2_all_summary'!$E507)),if(isnumber(search("Yes",'2_all_summary'!M507)),1,2),if(isnumber(search("No",'2_all_summary'!M507)),4,3))</f>
        <v>4</v>
      </c>
      <c r="L508" s="49">
        <f>if(isnumber(search("Yes",'2_all_summary'!$E507)),if(isnumber(search("Yes",'2_all_summary'!N507)),1,2),if(isnumber(search("No",'2_all_summary'!N507)),4,3))</f>
        <v>4</v>
      </c>
      <c r="M508" s="49">
        <f>if(isnumber(search("Yes",'2_all_summary'!$E507)),if(0&lt;'2_all_summary'!O507,1,2),if(0='2_all_summary'!O507,4,3))</f>
        <v>4</v>
      </c>
      <c r="N508" s="49">
        <f>if(isnumber(search("Yes",'2_all_summary'!$E507)),if(isnumber(search("Yes",'2_all_summary'!P507)),1,2),if(isnumber(search("No",'2_all_summary'!P507)),4,3))</f>
        <v>4</v>
      </c>
      <c r="O508" s="49">
        <f>if(isnumber(search("Yes",'2_all_summary'!$E507)),if(isnumber(search("Yes",'2_all_summary'!Q507)),1,2),if(isnumber(search("No",'2_all_summary'!Q507)),4,3))</f>
        <v>4</v>
      </c>
      <c r="P508" s="49">
        <f>if(isnumber(search("Yes",'2_all_summary'!$E507)),if(isnumber(search("Yes",'2_all_summary'!R507)),1,2),if(isnumber(search("No",'2_all_summary'!R507)),4,3))</f>
        <v>4</v>
      </c>
      <c r="Q508" s="49">
        <f>if(isnumber(search("Yes",'2_all_summary'!$E507)),if(0&lt;'2_all_summary'!S507,1,2),if(0='2_all_summary'!S507,4,3))</f>
        <v>4</v>
      </c>
      <c r="R508" s="49">
        <f>if(isnumber(search("Yes",'2_all_summary'!$E507)),if(isnumber(search("Yes",'2_all_summary'!T507)),1,2),if(isnumber(search("No",'2_all_summary'!T507)),4,3))</f>
        <v>4</v>
      </c>
    </row>
    <row r="509">
      <c r="G509" s="49"/>
      <c r="H509" s="49" t="str">
        <f>'2_all_summary'!C508</f>
        <v>Governance assessment of small-scale inland fishing: The case of Lake Itezhi-Tezhi, Zambia</v>
      </c>
      <c r="I509" s="49" t="str">
        <f>'2_all_summary'!D508</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approachÃƒÂ¢Ã¢â€šÂ¬Ã¢â‚¬Â_x009d_fishing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Ãƒâ€šÃ‚Â© 2020 United Nations</v>
      </c>
      <c r="J509" s="49">
        <f>if(isnumber(search("Yes",'2_all_summary'!$E508)),if(isnumber(search("Yes",'2_all_summary'!L508)),1,2),if(isnumber(search("No",'2_all_summary'!L508)),4,3))</f>
        <v>4</v>
      </c>
      <c r="K509" s="49">
        <f>if(isnumber(search("Yes",'2_all_summary'!$E508)),if(isnumber(search("Yes",'2_all_summary'!M508)),1,2),if(isnumber(search("No",'2_all_summary'!M508)),4,3))</f>
        <v>4</v>
      </c>
      <c r="L509" s="49">
        <f>if(isnumber(search("Yes",'2_all_summary'!$E508)),if(isnumber(search("Yes",'2_all_summary'!N508)),1,2),if(isnumber(search("No",'2_all_summary'!N508)),4,3))</f>
        <v>4</v>
      </c>
      <c r="M509" s="49">
        <f>if(isnumber(search("Yes",'2_all_summary'!$E508)),if(0&lt;'2_all_summary'!O508,1,2),if(0='2_all_summary'!O508,4,3))</f>
        <v>4</v>
      </c>
      <c r="N509" s="49">
        <f>if(isnumber(search("Yes",'2_all_summary'!$E508)),if(isnumber(search("Yes",'2_all_summary'!P508)),1,2),if(isnumber(search("No",'2_all_summary'!P508)),4,3))</f>
        <v>4</v>
      </c>
      <c r="O509" s="49">
        <f>if(isnumber(search("Yes",'2_all_summary'!$E508)),if(isnumber(search("Yes",'2_all_summary'!Q508)),1,2),if(isnumber(search("No",'2_all_summary'!Q508)),4,3))</f>
        <v>4</v>
      </c>
      <c r="P509" s="49">
        <f>if(isnumber(search("Yes",'2_all_summary'!$E508)),if(isnumber(search("Yes",'2_all_summary'!R508)),1,2),if(isnumber(search("No",'2_all_summary'!R508)),4,3))</f>
        <v>4</v>
      </c>
      <c r="Q509" s="49">
        <f>if(isnumber(search("Yes",'2_all_summary'!$E508)),if(0&lt;'2_all_summary'!S508,1,2),if(0='2_all_summary'!S508,4,3))</f>
        <v>4</v>
      </c>
      <c r="R509" s="49">
        <f>if(isnumber(search("Yes",'2_all_summary'!$E508)),if(isnumber(search("Yes",'2_all_summary'!T508)),1,2),if(isnumber(search("No",'2_all_summary'!T508)),4,3))</f>
        <v>4</v>
      </c>
    </row>
    <row r="510">
      <c r="G510" s="49"/>
      <c r="H510" s="49" t="str">
        <f>'2_all_summary'!C509</f>
        <v>Governance in vulnerability assessment: The role of globalising decision-making networks in determining local vulnerability and adaptive capacity</v>
      </c>
      <c r="I510" s="49" t="str">
        <f>'2_all_summary'!D509</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Ãƒâ€šÃ‚Â© 2008 Springer Science+Business Media B.V.</v>
      </c>
      <c r="J510" s="49">
        <f>if(isnumber(search("Yes",'2_all_summary'!$E509)),if(isnumber(search("Yes",'2_all_summary'!L509)),1,2),if(isnumber(search("No",'2_all_summary'!L509)),4,3))</f>
        <v>4</v>
      </c>
      <c r="K510" s="49">
        <f>if(isnumber(search("Yes",'2_all_summary'!$E509)),if(isnumber(search("Yes",'2_all_summary'!M509)),1,2),if(isnumber(search("No",'2_all_summary'!M509)),4,3))</f>
        <v>4</v>
      </c>
      <c r="L510" s="49">
        <f>if(isnumber(search("Yes",'2_all_summary'!$E509)),if(isnumber(search("Yes",'2_all_summary'!N509)),1,2),if(isnumber(search("No",'2_all_summary'!N509)),4,3))</f>
        <v>4</v>
      </c>
      <c r="M510" s="49">
        <f>if(isnumber(search("Yes",'2_all_summary'!$E509)),if(0&lt;'2_all_summary'!O509,1,2),if(0='2_all_summary'!O509,4,3))</f>
        <v>4</v>
      </c>
      <c r="N510" s="49">
        <f>if(isnumber(search("Yes",'2_all_summary'!$E509)),if(isnumber(search("Yes",'2_all_summary'!P509)),1,2),if(isnumber(search("No",'2_all_summary'!P509)),4,3))</f>
        <v>4</v>
      </c>
      <c r="O510" s="49">
        <f>if(isnumber(search("Yes",'2_all_summary'!$E509)),if(isnumber(search("Yes",'2_all_summary'!Q509)),1,2),if(isnumber(search("No",'2_all_summary'!Q509)),4,3))</f>
        <v>4</v>
      </c>
      <c r="P510" s="49">
        <f>if(isnumber(search("Yes",'2_all_summary'!$E509)),if(isnumber(search("Yes",'2_all_summary'!R509)),1,2),if(isnumber(search("No",'2_all_summary'!R509)),4,3))</f>
        <v>4</v>
      </c>
      <c r="Q510" s="49">
        <f>if(isnumber(search("Yes",'2_all_summary'!$E509)),if(0&lt;'2_all_summary'!S509,1,2),if(0='2_all_summary'!S509,4,3))</f>
        <v>4</v>
      </c>
      <c r="R510" s="49">
        <f>if(isnumber(search("Yes",'2_all_summary'!$E509)),if(isnumber(search("Yes",'2_all_summary'!T509)),1,2),if(isnumber(search("No",'2_all_summary'!T509)),4,3))</f>
        <v>4</v>
      </c>
    </row>
    <row r="511">
      <c r="G511" s="49"/>
      <c r="H511" s="49" t="str">
        <f>'2_all_summary'!C510</f>
        <v>Governance of mangrove restoration and conservation to climate change resilience in Bintan Island</v>
      </c>
      <c r="I511" s="49" t="str">
        <f>'2_all_summary'!D510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Ãƒâ€šÃ‚Â© Published under licence by IOP Publishing Ltd.</v>
      </c>
      <c r="J511" s="49">
        <f>if(isnumber(search("Yes",'2_all_summary'!$E510)),if(isnumber(search("Yes",'2_all_summary'!L510)),1,2),if(isnumber(search("No",'2_all_summary'!L510)),4,3))</f>
        <v>4</v>
      </c>
      <c r="K511" s="49">
        <f>if(isnumber(search("Yes",'2_all_summary'!$E510)),if(isnumber(search("Yes",'2_all_summary'!M510)),1,2),if(isnumber(search("No",'2_all_summary'!M510)),4,3))</f>
        <v>4</v>
      </c>
      <c r="L511" s="49">
        <f>if(isnumber(search("Yes",'2_all_summary'!$E510)),if(isnumber(search("Yes",'2_all_summary'!N510)),1,2),if(isnumber(search("No",'2_all_summary'!N510)),4,3))</f>
        <v>4</v>
      </c>
      <c r="M511" s="49">
        <f>if(isnumber(search("Yes",'2_all_summary'!$E510)),if(0&lt;'2_all_summary'!O510,1,2),if(0='2_all_summary'!O510,4,3))</f>
        <v>4</v>
      </c>
      <c r="N511" s="49">
        <f>if(isnumber(search("Yes",'2_all_summary'!$E510)),if(isnumber(search("Yes",'2_all_summary'!P510)),1,2),if(isnumber(search("No",'2_all_summary'!P510)),4,3))</f>
        <v>4</v>
      </c>
      <c r="O511" s="49">
        <f>if(isnumber(search("Yes",'2_all_summary'!$E510)),if(isnumber(search("Yes",'2_all_summary'!Q510)),1,2),if(isnumber(search("No",'2_all_summary'!Q510)),4,3))</f>
        <v>4</v>
      </c>
      <c r="P511" s="49">
        <f>if(isnumber(search("Yes",'2_all_summary'!$E510)),if(isnumber(search("Yes",'2_all_summary'!R510)),1,2),if(isnumber(search("No",'2_all_summary'!R510)),4,3))</f>
        <v>4</v>
      </c>
      <c r="Q511" s="49">
        <f>if(isnumber(search("Yes",'2_all_summary'!$E510)),if(0&lt;'2_all_summary'!S510,1,2),if(0='2_all_summary'!S510,4,3))</f>
        <v>4</v>
      </c>
      <c r="R511" s="49">
        <f>if(isnumber(search("Yes",'2_all_summary'!$E510)),if(isnumber(search("Yes",'2_all_summary'!T510)),1,2),if(isnumber(search("No",'2_all_summary'!T510)),4,3))</f>
        <v>4</v>
      </c>
    </row>
    <row r="512">
      <c r="G512" s="49"/>
      <c r="H512" s="49" t="str">
        <f>'2_all_summary'!C511</f>
        <v>Governing aquaculture: Dynamics and diversity in introducing salmon farming in scotland</v>
      </c>
      <c r="I512" s="49" t="str">
        <f>'2_all_summary'!D511</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Ãƒâ€šÃ‚Â© Jan Kooiman, Martijn van Vliet, Svein Jentoft, 1999.</v>
      </c>
      <c r="J512" s="49">
        <f>if(isnumber(search("Yes",'2_all_summary'!$E511)),if(isnumber(search("Yes",'2_all_summary'!L511)),1,2),if(isnumber(search("No",'2_all_summary'!L511)),4,3))</f>
        <v>4</v>
      </c>
      <c r="K512" s="49">
        <f>if(isnumber(search("Yes",'2_all_summary'!$E511)),if(isnumber(search("Yes",'2_all_summary'!M511)),1,2),if(isnumber(search("No",'2_all_summary'!M511)),4,3))</f>
        <v>4</v>
      </c>
      <c r="L512" s="49">
        <f>if(isnumber(search("Yes",'2_all_summary'!$E511)),if(isnumber(search("Yes",'2_all_summary'!N511)),1,2),if(isnumber(search("No",'2_all_summary'!N511)),4,3))</f>
        <v>4</v>
      </c>
      <c r="M512" s="49">
        <f>if(isnumber(search("Yes",'2_all_summary'!$E511)),if(0&lt;'2_all_summary'!O511,1,2),if(0='2_all_summary'!O511,4,3))</f>
        <v>4</v>
      </c>
      <c r="N512" s="49">
        <f>if(isnumber(search("Yes",'2_all_summary'!$E511)),if(isnumber(search("Yes",'2_all_summary'!P511)),1,2),if(isnumber(search("No",'2_all_summary'!P511)),4,3))</f>
        <v>4</v>
      </c>
      <c r="O512" s="49">
        <f>if(isnumber(search("Yes",'2_all_summary'!$E511)),if(isnumber(search("Yes",'2_all_summary'!Q511)),1,2),if(isnumber(search("No",'2_all_summary'!Q511)),4,3))</f>
        <v>4</v>
      </c>
      <c r="P512" s="49">
        <f>if(isnumber(search("Yes",'2_all_summary'!$E511)),if(isnumber(search("Yes",'2_all_summary'!R511)),1,2),if(isnumber(search("No",'2_all_summary'!R511)),4,3))</f>
        <v>4</v>
      </c>
      <c r="Q512" s="49">
        <f>if(isnumber(search("Yes",'2_all_summary'!$E511)),if(0&lt;'2_all_summary'!S511,1,2),if(0='2_all_summary'!S511,4,3))</f>
        <v>4</v>
      </c>
      <c r="R512" s="49">
        <f>if(isnumber(search("Yes",'2_all_summary'!$E511)),if(isnumber(search("Yes",'2_all_summary'!T511)),1,2),if(isnumber(search("No",'2_all_summary'!T511)),4,3))</f>
        <v>4</v>
      </c>
    </row>
    <row r="513">
      <c r="G513" s="49"/>
      <c r="H513" s="49" t="str">
        <f>'2_all_summary'!C512</f>
        <v>Governing enclosure for coastal communities: Social embeddedness in a Canadian shrimp fishery</v>
      </c>
      <c r="I513" s="49" t="str">
        <f>'2_all_summary'!D512</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Ãƒâ€šÃ‚Â© 2014 The Authors.</v>
      </c>
      <c r="J513" s="49">
        <f>if(isnumber(search("Yes",'2_all_summary'!$E512)),if(isnumber(search("Yes",'2_all_summary'!L512)),1,2),if(isnumber(search("No",'2_all_summary'!L512)),4,3))</f>
        <v>4</v>
      </c>
      <c r="K513" s="49">
        <f>if(isnumber(search("Yes",'2_all_summary'!$E512)),if(isnumber(search("Yes",'2_all_summary'!M512)),1,2),if(isnumber(search("No",'2_all_summary'!M512)),4,3))</f>
        <v>4</v>
      </c>
      <c r="L513" s="49">
        <f>if(isnumber(search("Yes",'2_all_summary'!$E512)),if(isnumber(search("Yes",'2_all_summary'!N512)),1,2),if(isnumber(search("No",'2_all_summary'!N512)),4,3))</f>
        <v>4</v>
      </c>
      <c r="M513" s="49">
        <f>if(isnumber(search("Yes",'2_all_summary'!$E512)),if(0&lt;'2_all_summary'!O512,1,2),if(0='2_all_summary'!O512,4,3))</f>
        <v>4</v>
      </c>
      <c r="N513" s="49">
        <f>if(isnumber(search("Yes",'2_all_summary'!$E512)),if(isnumber(search("Yes",'2_all_summary'!P512)),1,2),if(isnumber(search("No",'2_all_summary'!P512)),4,3))</f>
        <v>4</v>
      </c>
      <c r="O513" s="49">
        <f>if(isnumber(search("Yes",'2_all_summary'!$E512)),if(isnumber(search("Yes",'2_all_summary'!Q512)),1,2),if(isnumber(search("No",'2_all_summary'!Q512)),4,3))</f>
        <v>4</v>
      </c>
      <c r="P513" s="49">
        <f>if(isnumber(search("Yes",'2_all_summary'!$E512)),if(isnumber(search("Yes",'2_all_summary'!R512)),1,2),if(isnumber(search("No",'2_all_summary'!R512)),4,3))</f>
        <v>4</v>
      </c>
      <c r="Q513" s="49">
        <f>if(isnumber(search("Yes",'2_all_summary'!$E512)),if(0&lt;'2_all_summary'!S512,1,2),if(0='2_all_summary'!S512,4,3))</f>
        <v>4</v>
      </c>
      <c r="R513" s="49">
        <f>if(isnumber(search("Yes",'2_all_summary'!$E512)),if(isnumber(search("Yes",'2_all_summary'!T512)),1,2),if(isnumber(search("No",'2_all_summary'!T512)),4,3))</f>
        <v>4</v>
      </c>
    </row>
    <row r="514">
      <c r="G514" s="49"/>
      <c r="H514" s="49" t="str">
        <f>'2_all_summary'!C513</f>
        <v>Governing offshore fish aggregating devices in the Eastern Caribbean: Exploring trade-offs using a qualitative network model</v>
      </c>
      <c r="I514" s="49" t="str">
        <f>'2_all_summary'!D513</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Ãƒâ€šÃ‚Â© 2020, Royal Swedish Academy of Sciences.</v>
      </c>
      <c r="J514" s="49">
        <f>if(isnumber(search("Yes",'2_all_summary'!$E513)),if(isnumber(search("Yes",'2_all_summary'!L513)),1,2),if(isnumber(search("No",'2_all_summary'!L513)),4,3))</f>
        <v>4</v>
      </c>
      <c r="K514" s="49">
        <f>if(isnumber(search("Yes",'2_all_summary'!$E513)),if(isnumber(search("Yes",'2_all_summary'!M513)),1,2),if(isnumber(search("No",'2_all_summary'!M513)),4,3))</f>
        <v>4</v>
      </c>
      <c r="L514" s="49">
        <f>if(isnumber(search("Yes",'2_all_summary'!$E513)),if(isnumber(search("Yes",'2_all_summary'!N513)),1,2),if(isnumber(search("No",'2_all_summary'!N513)),4,3))</f>
        <v>4</v>
      </c>
      <c r="M514" s="49">
        <f>if(isnumber(search("Yes",'2_all_summary'!$E513)),if(0&lt;'2_all_summary'!O513,1,2),if(0='2_all_summary'!O513,4,3))</f>
        <v>4</v>
      </c>
      <c r="N514" s="49">
        <f>if(isnumber(search("Yes",'2_all_summary'!$E513)),if(isnumber(search("Yes",'2_all_summary'!P513)),1,2),if(isnumber(search("No",'2_all_summary'!P513)),4,3))</f>
        <v>4</v>
      </c>
      <c r="O514" s="49">
        <f>if(isnumber(search("Yes",'2_all_summary'!$E513)),if(isnumber(search("Yes",'2_all_summary'!Q513)),1,2),if(isnumber(search("No",'2_all_summary'!Q513)),4,3))</f>
        <v>4</v>
      </c>
      <c r="P514" s="49">
        <f>if(isnumber(search("Yes",'2_all_summary'!$E513)),if(isnumber(search("Yes",'2_all_summary'!R513)),1,2),if(isnumber(search("No",'2_all_summary'!R513)),4,3))</f>
        <v>4</v>
      </c>
      <c r="Q514" s="49">
        <f>if(isnumber(search("Yes",'2_all_summary'!$E513)),if(0&lt;'2_all_summary'!S513,1,2),if(0='2_all_summary'!S513,4,3))</f>
        <v>4</v>
      </c>
      <c r="R514" s="49">
        <f>if(isnumber(search("Yes",'2_all_summary'!$E513)),if(isnumber(search("Yes",'2_all_summary'!T513)),1,2),if(isnumber(search("No",'2_all_summary'!T513)),4,3))</f>
        <v>4</v>
      </c>
    </row>
    <row r="515">
      <c r="G515" s="49"/>
      <c r="H515" s="49" t="str">
        <f>'2_all_summary'!C514</f>
        <v>Guidelines for coastal and marine site-planning and examples of planning and management intervention tools</v>
      </c>
      <c r="I515" s="49" t="str">
        <f>'2_all_summary'!D514</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Ãƒâ€šÃ‚Â© 2002 Elsevier Science Ltd. All rights reserved.</v>
      </c>
      <c r="J515" s="49">
        <f>if(isnumber(search("Yes",'2_all_summary'!$E514)),if(isnumber(search("Yes",'2_all_summary'!L514)),1,2),if(isnumber(search("No",'2_all_summary'!L514)),4,3))</f>
        <v>2</v>
      </c>
      <c r="K515" s="49">
        <f>if(isnumber(search("Yes",'2_all_summary'!$E514)),if(isnumber(search("Yes",'2_all_summary'!M514)),1,2),if(isnumber(search("No",'2_all_summary'!M514)),4,3))</f>
        <v>2</v>
      </c>
      <c r="L515" s="49">
        <f>if(isnumber(search("Yes",'2_all_summary'!$E514)),if(isnumber(search("Yes",'2_all_summary'!N514)),1,2),if(isnumber(search("No",'2_all_summary'!N514)),4,3))</f>
        <v>2</v>
      </c>
      <c r="M515" s="49">
        <f>if(isnumber(search("Yes",'2_all_summary'!$E514)),if(0&lt;'2_all_summary'!O514,1,2),if(0='2_all_summary'!O514,4,3))</f>
        <v>2</v>
      </c>
      <c r="N515" s="49">
        <f>if(isnumber(search("Yes",'2_all_summary'!$E514)),if(isnumber(search("Yes",'2_all_summary'!P514)),1,2),if(isnumber(search("No",'2_all_summary'!P514)),4,3))</f>
        <v>2</v>
      </c>
      <c r="O515" s="49">
        <f>if(isnumber(search("Yes",'2_all_summary'!$E514)),if(isnumber(search("Yes",'2_all_summary'!Q514)),1,2),if(isnumber(search("No",'2_all_summary'!Q514)),4,3))</f>
        <v>2</v>
      </c>
      <c r="P515" s="49">
        <f>if(isnumber(search("Yes",'2_all_summary'!$E514)),if(isnumber(search("Yes",'2_all_summary'!R514)),1,2),if(isnumber(search("No",'2_all_summary'!R514)),4,3))</f>
        <v>2</v>
      </c>
      <c r="Q515" s="49">
        <f>if(isnumber(search("Yes",'2_all_summary'!$E514)),if(0&lt;'2_all_summary'!S514,1,2),if(0='2_all_summary'!S514,4,3))</f>
        <v>2</v>
      </c>
      <c r="R515" s="49">
        <f>if(isnumber(search("Yes",'2_all_summary'!$E514)),if(isnumber(search("Yes",'2_all_summary'!T514)),1,2),if(isnumber(search("No",'2_all_summary'!T514)),4,3))</f>
        <v>2</v>
      </c>
    </row>
    <row r="516">
      <c r="G516" s="49"/>
      <c r="H516" s="49" t="str">
        <f>'2_all_summary'!C515</f>
        <v>Halfway to sustainability: Management lessons from community-based, marine no-take zones in the Mexican Caribbean</v>
      </c>
      <c r="I516" s="49" t="str">
        <f>'2_all_summary'!D515</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Ãƒâ€šÃ‚Â© 2018 Elsevier Ltd</v>
      </c>
      <c r="J516" s="49">
        <f>if(isnumber(search("Yes",'2_all_summary'!$E515)),if(isnumber(search("Yes",'2_all_summary'!L515)),1,2),if(isnumber(search("No",'2_all_summary'!L515)),4,3))</f>
        <v>4</v>
      </c>
      <c r="K516" s="49">
        <f>if(isnumber(search("Yes",'2_all_summary'!$E515)),if(isnumber(search("Yes",'2_all_summary'!M515)),1,2),if(isnumber(search("No",'2_all_summary'!M515)),4,3))</f>
        <v>4</v>
      </c>
      <c r="L516" s="49">
        <f>if(isnumber(search("Yes",'2_all_summary'!$E515)),if(isnumber(search("Yes",'2_all_summary'!N515)),1,2),if(isnumber(search("No",'2_all_summary'!N515)),4,3))</f>
        <v>4</v>
      </c>
      <c r="M516" s="49">
        <f>if(isnumber(search("Yes",'2_all_summary'!$E515)),if(0&lt;'2_all_summary'!O515,1,2),if(0='2_all_summary'!O515,4,3))</f>
        <v>4</v>
      </c>
      <c r="N516" s="49">
        <f>if(isnumber(search("Yes",'2_all_summary'!$E515)),if(isnumber(search("Yes",'2_all_summary'!P515)),1,2),if(isnumber(search("No",'2_all_summary'!P515)),4,3))</f>
        <v>4</v>
      </c>
      <c r="O516" s="49">
        <f>if(isnumber(search("Yes",'2_all_summary'!$E515)),if(isnumber(search("Yes",'2_all_summary'!Q515)),1,2),if(isnumber(search("No",'2_all_summary'!Q515)),4,3))</f>
        <v>4</v>
      </c>
      <c r="P516" s="49">
        <f>if(isnumber(search("Yes",'2_all_summary'!$E515)),if(isnumber(search("Yes",'2_all_summary'!R515)),1,2),if(isnumber(search("No",'2_all_summary'!R515)),4,3))</f>
        <v>4</v>
      </c>
      <c r="Q516" s="49">
        <f>if(isnumber(search("Yes",'2_all_summary'!$E515)),if(0&lt;'2_all_summary'!S515,1,2),if(0='2_all_summary'!S515,4,3))</f>
        <v>4</v>
      </c>
      <c r="R516" s="49">
        <f>if(isnumber(search("Yes",'2_all_summary'!$E515)),if(isnumber(search("Yes",'2_all_summary'!T515)),1,2),if(isnumber(search("No",'2_all_summary'!T515)),4,3))</f>
        <v>4</v>
      </c>
    </row>
    <row r="517">
      <c r="G517" s="49"/>
      <c r="H517" s="49" t="str">
        <f>'2_all_summary'!C516</f>
        <v>Hanging in balance: Benefit sharing in community-based fishery resource management in the Lower Mekong Basin</v>
      </c>
      <c r="I517" s="49" t="str">
        <f>'2_all_summary'!D516</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517" s="49">
        <f>if(isnumber(search("Yes",'2_all_summary'!$E516)),if(isnumber(search("Yes",'2_all_summary'!L516)),1,2),if(isnumber(search("No",'2_all_summary'!L516)),4,3))</f>
        <v>4</v>
      </c>
      <c r="K517" s="49">
        <f>if(isnumber(search("Yes",'2_all_summary'!$E516)),if(isnumber(search("Yes",'2_all_summary'!M516)),1,2),if(isnumber(search("No",'2_all_summary'!M516)),4,3))</f>
        <v>4</v>
      </c>
      <c r="L517" s="49">
        <f>if(isnumber(search("Yes",'2_all_summary'!$E516)),if(isnumber(search("Yes",'2_all_summary'!N516)),1,2),if(isnumber(search("No",'2_all_summary'!N516)),4,3))</f>
        <v>4</v>
      </c>
      <c r="M517" s="49">
        <f>if(isnumber(search("Yes",'2_all_summary'!$E516)),if(0&lt;'2_all_summary'!O516,1,2),if(0='2_all_summary'!O516,4,3))</f>
        <v>4</v>
      </c>
      <c r="N517" s="49">
        <f>if(isnumber(search("Yes",'2_all_summary'!$E516)),if(isnumber(search("Yes",'2_all_summary'!P516)),1,2),if(isnumber(search("No",'2_all_summary'!P516)),4,3))</f>
        <v>4</v>
      </c>
      <c r="O517" s="49">
        <f>if(isnumber(search("Yes",'2_all_summary'!$E516)),if(isnumber(search("Yes",'2_all_summary'!Q516)),1,2),if(isnumber(search("No",'2_all_summary'!Q516)),4,3))</f>
        <v>4</v>
      </c>
      <c r="P517" s="49">
        <f>if(isnumber(search("Yes",'2_all_summary'!$E516)),if(isnumber(search("Yes",'2_all_summary'!R516)),1,2),if(isnumber(search("No",'2_all_summary'!R516)),4,3))</f>
        <v>4</v>
      </c>
      <c r="Q517" s="49">
        <f>if(isnumber(search("Yes",'2_all_summary'!$E516)),if(0&lt;'2_all_summary'!S516,1,2),if(0='2_all_summary'!S516,4,3))</f>
        <v>4</v>
      </c>
      <c r="R517" s="49">
        <f>if(isnumber(search("Yes",'2_all_summary'!$E516)),if(isnumber(search("Yes",'2_all_summary'!T516)),1,2),if(isnumber(search("No",'2_all_summary'!T516)),4,3))</f>
        <v>4</v>
      </c>
    </row>
    <row r="518">
      <c r="G518" s="49"/>
      <c r="H518" s="49" t="str">
        <f>'2_all_summary'!C517</f>
        <v>Harnessing artisanal prowess in offshore fisheries: The case of Thoothoor fishers from India</v>
      </c>
      <c r="I518" s="49" t="str">
        <f>'2_all_summary'!D517</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Ãƒâ€šÃ‚Â© 2020 Elsevier Ltd</v>
      </c>
      <c r="J518" s="49">
        <f>if(isnumber(search("Yes",'2_all_summary'!$E517)),if(isnumber(search("Yes",'2_all_summary'!L517)),1,2),if(isnumber(search("No",'2_all_summary'!L517)),4,3))</f>
        <v>4</v>
      </c>
      <c r="K518" s="49">
        <f>if(isnumber(search("Yes",'2_all_summary'!$E517)),if(isnumber(search("Yes",'2_all_summary'!M517)),1,2),if(isnumber(search("No",'2_all_summary'!M517)),4,3))</f>
        <v>4</v>
      </c>
      <c r="L518" s="49">
        <f>if(isnumber(search("Yes",'2_all_summary'!$E517)),if(isnumber(search("Yes",'2_all_summary'!N517)),1,2),if(isnumber(search("No",'2_all_summary'!N517)),4,3))</f>
        <v>4</v>
      </c>
      <c r="M518" s="49">
        <f>if(isnumber(search("Yes",'2_all_summary'!$E517)),if(0&lt;'2_all_summary'!O517,1,2),if(0='2_all_summary'!O517,4,3))</f>
        <v>4</v>
      </c>
      <c r="N518" s="49">
        <f>if(isnumber(search("Yes",'2_all_summary'!$E517)),if(isnumber(search("Yes",'2_all_summary'!P517)),1,2),if(isnumber(search("No",'2_all_summary'!P517)),4,3))</f>
        <v>4</v>
      </c>
      <c r="O518" s="49">
        <f>if(isnumber(search("Yes",'2_all_summary'!$E517)),if(isnumber(search("Yes",'2_all_summary'!Q517)),1,2),if(isnumber(search("No",'2_all_summary'!Q517)),4,3))</f>
        <v>4</v>
      </c>
      <c r="P518" s="49">
        <f>if(isnumber(search("Yes",'2_all_summary'!$E517)),if(isnumber(search("Yes",'2_all_summary'!R517)),1,2),if(isnumber(search("No",'2_all_summary'!R517)),4,3))</f>
        <v>4</v>
      </c>
      <c r="Q518" s="49">
        <f>if(isnumber(search("Yes",'2_all_summary'!$E517)),if(0&lt;'2_all_summary'!S517,1,2),if(0='2_all_summary'!S517,4,3))</f>
        <v>4</v>
      </c>
      <c r="R518" s="49">
        <f>if(isnumber(search("Yes",'2_all_summary'!$E517)),if(isnumber(search("Yes",'2_all_summary'!T517)),1,2),if(isnumber(search("No",'2_all_summary'!T517)),4,3))</f>
        <v>4</v>
      </c>
    </row>
    <row r="519">
      <c r="G519" s="49"/>
      <c r="H519" s="49" t="str">
        <f>'2_all_summary'!C518</f>
        <v>Hawaiian Islands (U.S.A.)</v>
      </c>
      <c r="I519" s="49" t="str">
        <f>'2_all_summary'!D518</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519" s="49">
        <f>if(isnumber(search("Yes",'2_all_summary'!$E518)),if(isnumber(search("Yes",'2_all_summary'!L518)),1,2),if(isnumber(search("No",'2_all_summary'!L518)),4,3))</f>
        <v>4</v>
      </c>
      <c r="K519" s="49">
        <f>if(isnumber(search("Yes",'2_all_summary'!$E518)),if(isnumber(search("Yes",'2_all_summary'!M518)),1,2),if(isnumber(search("No",'2_all_summary'!M518)),4,3))</f>
        <v>4</v>
      </c>
      <c r="L519" s="49">
        <f>if(isnumber(search("Yes",'2_all_summary'!$E518)),if(isnumber(search("Yes",'2_all_summary'!N518)),1,2),if(isnumber(search("No",'2_all_summary'!N518)),4,3))</f>
        <v>4</v>
      </c>
      <c r="M519" s="49">
        <f>if(isnumber(search("Yes",'2_all_summary'!$E518)),if(0&lt;'2_all_summary'!O518,1,2),if(0='2_all_summary'!O518,4,3))</f>
        <v>4</v>
      </c>
      <c r="N519" s="49">
        <f>if(isnumber(search("Yes",'2_all_summary'!$E518)),if(isnumber(search("Yes",'2_all_summary'!P518)),1,2),if(isnumber(search("No",'2_all_summary'!P518)),4,3))</f>
        <v>4</v>
      </c>
      <c r="O519" s="49">
        <f>if(isnumber(search("Yes",'2_all_summary'!$E518)),if(isnumber(search("Yes",'2_all_summary'!Q518)),1,2),if(isnumber(search("No",'2_all_summary'!Q518)),4,3))</f>
        <v>4</v>
      </c>
      <c r="P519" s="49">
        <f>if(isnumber(search("Yes",'2_all_summary'!$E518)),if(isnumber(search("Yes",'2_all_summary'!R518)),1,2),if(isnumber(search("No",'2_all_summary'!R518)),4,3))</f>
        <v>4</v>
      </c>
      <c r="Q519" s="49">
        <f>if(isnumber(search("Yes",'2_all_summary'!$E518)),if(0&lt;'2_all_summary'!S518,1,2),if(0='2_all_summary'!S518,4,3))</f>
        <v>4</v>
      </c>
      <c r="R519" s="49">
        <f>if(isnumber(search("Yes",'2_all_summary'!$E518)),if(isnumber(search("Yes",'2_all_summary'!T518)),1,2),if(isnumber(search("No",'2_all_summary'!T518)),4,3))</f>
        <v>4</v>
      </c>
    </row>
    <row r="520">
      <c r="G520" s="49"/>
      <c r="H520" s="49" t="str">
        <f>'2_all_summary'!C519</f>
        <v>Hawaiian Islands Marine Ecosystem case study: Ecosystem- and community-based management in Hawaii</v>
      </c>
      <c r="I520" s="49" t="str">
        <f>'2_all_summary'!D519</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Ãƒâ€šÃ‚Â© Taylor &amp; Francis Group, LLC.</v>
      </c>
      <c r="J520" s="49">
        <f>if(isnumber(search("Yes",'2_all_summary'!$E519)),if(isnumber(search("Yes",'2_all_summary'!L519)),1,2),if(isnumber(search("No",'2_all_summary'!L519)),4,3))</f>
        <v>4</v>
      </c>
      <c r="K520" s="49">
        <f>if(isnumber(search("Yes",'2_all_summary'!$E519)),if(isnumber(search("Yes",'2_all_summary'!M519)),1,2),if(isnumber(search("No",'2_all_summary'!M519)),4,3))</f>
        <v>4</v>
      </c>
      <c r="L520" s="49">
        <f>if(isnumber(search("Yes",'2_all_summary'!$E519)),if(isnumber(search("Yes",'2_all_summary'!N519)),1,2),if(isnumber(search("No",'2_all_summary'!N519)),4,3))</f>
        <v>4</v>
      </c>
      <c r="M520" s="49">
        <f>if(isnumber(search("Yes",'2_all_summary'!$E519)),if(0&lt;'2_all_summary'!O519,1,2),if(0='2_all_summary'!O519,4,3))</f>
        <v>4</v>
      </c>
      <c r="N520" s="49">
        <f>if(isnumber(search("Yes",'2_all_summary'!$E519)),if(isnumber(search("Yes",'2_all_summary'!P519)),1,2),if(isnumber(search("No",'2_all_summary'!P519)),4,3))</f>
        <v>4</v>
      </c>
      <c r="O520" s="49">
        <f>if(isnumber(search("Yes",'2_all_summary'!$E519)),if(isnumber(search("Yes",'2_all_summary'!Q519)),1,2),if(isnumber(search("No",'2_all_summary'!Q519)),4,3))</f>
        <v>4</v>
      </c>
      <c r="P520" s="49">
        <f>if(isnumber(search("Yes",'2_all_summary'!$E519)),if(isnumber(search("Yes",'2_all_summary'!R519)),1,2),if(isnumber(search("No",'2_all_summary'!R519)),4,3))</f>
        <v>4</v>
      </c>
      <c r="Q520" s="49">
        <f>if(isnumber(search("Yes",'2_all_summary'!$E519)),if(0&lt;'2_all_summary'!S519,1,2),if(0='2_all_summary'!S519,4,3))</f>
        <v>4</v>
      </c>
      <c r="R520" s="49">
        <f>if(isnumber(search("Yes",'2_all_summary'!$E519)),if(isnumber(search("Yes",'2_all_summary'!T519)),1,2),if(isnumber(search("No",'2_all_summary'!T519)),4,3))</f>
        <v>4</v>
      </c>
    </row>
    <row r="521">
      <c r="G521" s="49"/>
      <c r="H521" s="49" t="str">
        <f>'2_all_summary'!C520</f>
        <v>Hidden benefits and risks of partial protection for coral reef fisheries</v>
      </c>
      <c r="I521" s="49" t="str">
        <f>'2_all_summary'!D520</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Ãƒâ€šÃ‚Â© 2022 by the author(s). Published here under license by the Resilience Alliance.</v>
      </c>
      <c r="J521" s="49">
        <f>if(isnumber(search("Yes",'2_all_summary'!$E520)),if(isnumber(search("Yes",'2_all_summary'!L520)),1,2),if(isnumber(search("No",'2_all_summary'!L520)),4,3))</f>
        <v>1</v>
      </c>
      <c r="K521" s="49">
        <f>if(isnumber(search("Yes",'2_all_summary'!$E520)),if(isnumber(search("Yes",'2_all_summary'!M520)),1,2),if(isnumber(search("No",'2_all_summary'!M520)),4,3))</f>
        <v>1</v>
      </c>
      <c r="L521" s="49">
        <f>if(isnumber(search("Yes",'2_all_summary'!$E520)),if(isnumber(search("Yes",'2_all_summary'!N520)),1,2),if(isnumber(search("No",'2_all_summary'!N520)),4,3))</f>
        <v>1</v>
      </c>
      <c r="M521" s="49">
        <f>if(isnumber(search("Yes",'2_all_summary'!$E520)),if(0&lt;'2_all_summary'!O520,1,2),if(0='2_all_summary'!O520,4,3))</f>
        <v>1</v>
      </c>
      <c r="N521" s="49">
        <f>if(isnumber(search("Yes",'2_all_summary'!$E520)),if(isnumber(search("Yes",'2_all_summary'!P520)),1,2),if(isnumber(search("No",'2_all_summary'!P520)),4,3))</f>
        <v>1</v>
      </c>
      <c r="O521" s="49">
        <f>if(isnumber(search("Yes",'2_all_summary'!$E520)),if(isnumber(search("Yes",'2_all_summary'!Q520)),1,2),if(isnumber(search("No",'2_all_summary'!Q520)),4,3))</f>
        <v>1</v>
      </c>
      <c r="P521" s="49">
        <f>if(isnumber(search("Yes",'2_all_summary'!$E520)),if(isnumber(search("Yes",'2_all_summary'!R520)),1,2),if(isnumber(search("No",'2_all_summary'!R520)),4,3))</f>
        <v>1</v>
      </c>
      <c r="Q521" s="49">
        <f>if(isnumber(search("Yes",'2_all_summary'!$E520)),if(0&lt;'2_all_summary'!S520,1,2),if(0='2_all_summary'!S520,4,3))</f>
        <v>1</v>
      </c>
      <c r="R521" s="49">
        <f>if(isnumber(search("Yes",'2_all_summary'!$E520)),if(isnumber(search("Yes",'2_all_summary'!T520)),1,2),if(isnumber(search("No",'2_all_summary'!T520)),4,3))</f>
        <v>1</v>
      </c>
    </row>
    <row r="522">
      <c r="G522" s="49"/>
      <c r="H522" s="49" t="str">
        <f>'2_all_summary'!C521</f>
        <v>Higher fish biomass inside than outside marine protected areas despite typhoon impacts in a complex reefscape</v>
      </c>
      <c r="I522" s="49" t="str">
        <f>'2_all_summary'!D521</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â€œmainlandâ€_x009d_ islands, and four lowly populated, low elevation â€œoffshoreâ€_x009d_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522" s="49">
        <f>if(isnumber(search("Yes",'2_all_summary'!$E521)),if(isnumber(search("Yes",'2_all_summary'!L521)),1,2),if(isnumber(search("No",'2_all_summary'!L521)),4,3))</f>
        <v>4</v>
      </c>
      <c r="K522" s="49">
        <f>if(isnumber(search("Yes",'2_all_summary'!$E521)),if(isnumber(search("Yes",'2_all_summary'!M521)),1,2),if(isnumber(search("No",'2_all_summary'!M521)),4,3))</f>
        <v>4</v>
      </c>
      <c r="L522" s="49">
        <f>if(isnumber(search("Yes",'2_all_summary'!$E521)),if(isnumber(search("Yes",'2_all_summary'!N521)),1,2),if(isnumber(search("No",'2_all_summary'!N521)),4,3))</f>
        <v>4</v>
      </c>
      <c r="M522" s="49">
        <f>if(isnumber(search("Yes",'2_all_summary'!$E521)),if(0&lt;'2_all_summary'!O521,1,2),if(0='2_all_summary'!O521,4,3))</f>
        <v>4</v>
      </c>
      <c r="N522" s="49">
        <f>if(isnumber(search("Yes",'2_all_summary'!$E521)),if(isnumber(search("Yes",'2_all_summary'!P521)),1,2),if(isnumber(search("No",'2_all_summary'!P521)),4,3))</f>
        <v>4</v>
      </c>
      <c r="O522" s="49">
        <f>if(isnumber(search("Yes",'2_all_summary'!$E521)),if(isnumber(search("Yes",'2_all_summary'!Q521)),1,2),if(isnumber(search("No",'2_all_summary'!Q521)),4,3))</f>
        <v>4</v>
      </c>
      <c r="P522" s="49">
        <f>if(isnumber(search("Yes",'2_all_summary'!$E521)),if(isnumber(search("Yes",'2_all_summary'!R521)),1,2),if(isnumber(search("No",'2_all_summary'!R521)),4,3))</f>
        <v>4</v>
      </c>
      <c r="Q522" s="49">
        <f>if(isnumber(search("Yes",'2_all_summary'!$E521)),if(0&lt;'2_all_summary'!S521,1,2),if(0='2_all_summary'!S521,4,3))</f>
        <v>4</v>
      </c>
      <c r="R522" s="49">
        <f>if(isnumber(search("Yes",'2_all_summary'!$E521)),if(isnumber(search("Yes",'2_all_summary'!T521)),1,2),if(isnumber(search("No",'2_all_summary'!T521)),4,3))</f>
        <v>4</v>
      </c>
    </row>
    <row r="523">
      <c r="G523" s="49"/>
      <c r="H523" s="49" t="str">
        <f>'2_all_summary'!C522</f>
        <v>Historical contentions and future trends in the coastal zones: The environmental movement in Puerto Rico</v>
      </c>
      <c r="I523" s="49" t="str">
        <f>'2_all_summary'!D522</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(ValdÃƒÆ’Ã‚Â©s Pizzini, Chaparro, and GutiÃƒÆ’Ã‚Â©rrez 1991), in 1992 my colleague Jaime GutiÃƒÆ’Ã‚Â©rrez SÃƒÆ’Ã‚Â¡nchez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ValdÃƒÆ’Ã‚Â©s Pizzini, GutiÃƒÆ’Ã‚Â©rrez SÃƒÆ’Ã‚Â¡nchez, and GonzÃƒÆ’Ã‚Â¡lez, forthcoming). Building on the Cabo Rojo case, we designed an exploratory project in the municipalities of GuÃƒÆ’Ã‚Â¡nica and Lajas in the southwest of the island, and in Aguada and RincÃƒÆ’Ã‚Â³n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Ãƒâ€šÃ‚Â© 2006 by Sherrie L. Baver and Barbara Deutsch Lynch. All rights reserved.</v>
      </c>
      <c r="J523" s="49">
        <f>if(isnumber(search("Yes",'2_all_summary'!$E522)),if(isnumber(search("Yes",'2_all_summary'!L522)),1,2),if(isnumber(search("No",'2_all_summary'!L522)),4,3))</f>
        <v>4</v>
      </c>
      <c r="K523" s="49">
        <f>if(isnumber(search("Yes",'2_all_summary'!$E522)),if(isnumber(search("Yes",'2_all_summary'!M522)),1,2),if(isnumber(search("No",'2_all_summary'!M522)),4,3))</f>
        <v>4</v>
      </c>
      <c r="L523" s="49">
        <f>if(isnumber(search("Yes",'2_all_summary'!$E522)),if(isnumber(search("Yes",'2_all_summary'!N522)),1,2),if(isnumber(search("No",'2_all_summary'!N522)),4,3))</f>
        <v>4</v>
      </c>
      <c r="M523" s="49">
        <f>if(isnumber(search("Yes",'2_all_summary'!$E522)),if(0&lt;'2_all_summary'!O522,1,2),if(0='2_all_summary'!O522,4,3))</f>
        <v>4</v>
      </c>
      <c r="N523" s="49">
        <f>if(isnumber(search("Yes",'2_all_summary'!$E522)),if(isnumber(search("Yes",'2_all_summary'!P522)),1,2),if(isnumber(search("No",'2_all_summary'!P522)),4,3))</f>
        <v>4</v>
      </c>
      <c r="O523" s="49">
        <f>if(isnumber(search("Yes",'2_all_summary'!$E522)),if(isnumber(search("Yes",'2_all_summary'!Q522)),1,2),if(isnumber(search("No",'2_all_summary'!Q522)),4,3))</f>
        <v>4</v>
      </c>
      <c r="P523" s="49">
        <f>if(isnumber(search("Yes",'2_all_summary'!$E522)),if(isnumber(search("Yes",'2_all_summary'!R522)),1,2),if(isnumber(search("No",'2_all_summary'!R522)),4,3))</f>
        <v>4</v>
      </c>
      <c r="Q523" s="49">
        <f>if(isnumber(search("Yes",'2_all_summary'!$E522)),if(0&lt;'2_all_summary'!S522,1,2),if(0='2_all_summary'!S522,4,3))</f>
        <v>4</v>
      </c>
      <c r="R523" s="49">
        <f>if(isnumber(search("Yes",'2_all_summary'!$E522)),if(isnumber(search("Yes",'2_all_summary'!T522)),1,2),if(isnumber(search("No",'2_all_summary'!T522)),4,3))</f>
        <v>4</v>
      </c>
    </row>
    <row r="524">
      <c r="G524" s="49"/>
      <c r="H524" s="49" t="str">
        <f>'2_all_summary'!C523</f>
        <v>HIV/AIDS morbidity/mortality, access to social support and household utilization of natural resources in Ngamiland, Botswana</v>
      </c>
      <c r="I524" s="49" t="str">
        <f>'2_all_summary'!D523</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524" s="49">
        <f>if(isnumber(search("Yes",'2_all_summary'!$E523)),if(isnumber(search("Yes",'2_all_summary'!L523)),1,2),if(isnumber(search("No",'2_all_summary'!L523)),4,3))</f>
        <v>4</v>
      </c>
      <c r="K524" s="49">
        <f>if(isnumber(search("Yes",'2_all_summary'!$E523)),if(isnumber(search("Yes",'2_all_summary'!M523)),1,2),if(isnumber(search("No",'2_all_summary'!M523)),4,3))</f>
        <v>4</v>
      </c>
      <c r="L524" s="49">
        <f>if(isnumber(search("Yes",'2_all_summary'!$E523)),if(isnumber(search("Yes",'2_all_summary'!N523)),1,2),if(isnumber(search("No",'2_all_summary'!N523)),4,3))</f>
        <v>4</v>
      </c>
      <c r="M524" s="49">
        <f>if(isnumber(search("Yes",'2_all_summary'!$E523)),if(0&lt;'2_all_summary'!O523,1,2),if(0='2_all_summary'!O523,4,3))</f>
        <v>4</v>
      </c>
      <c r="N524" s="49">
        <f>if(isnumber(search("Yes",'2_all_summary'!$E523)),if(isnumber(search("Yes",'2_all_summary'!P523)),1,2),if(isnumber(search("No",'2_all_summary'!P523)),4,3))</f>
        <v>4</v>
      </c>
      <c r="O524" s="49">
        <f>if(isnumber(search("Yes",'2_all_summary'!$E523)),if(isnumber(search("Yes",'2_all_summary'!Q523)),1,2),if(isnumber(search("No",'2_all_summary'!Q523)),4,3))</f>
        <v>4</v>
      </c>
      <c r="P524" s="49">
        <f>if(isnumber(search("Yes",'2_all_summary'!$E523)),if(isnumber(search("Yes",'2_all_summary'!R523)),1,2),if(isnumber(search("No",'2_all_summary'!R523)),4,3))</f>
        <v>4</v>
      </c>
      <c r="Q524" s="49">
        <f>if(isnumber(search("Yes",'2_all_summary'!$E523)),if(0&lt;'2_all_summary'!S523,1,2),if(0='2_all_summary'!S523,4,3))</f>
        <v>4</v>
      </c>
      <c r="R524" s="49">
        <f>if(isnumber(search("Yes",'2_all_summary'!$E523)),if(isnumber(search("Yes",'2_all_summary'!T523)),1,2),if(isnumber(search("No",'2_all_summary'!T523)),4,3))</f>
        <v>4</v>
      </c>
    </row>
    <row r="525">
      <c r="G525" s="49"/>
      <c r="H525" s="49" t="str">
        <f>'2_all_summary'!C524</f>
        <v>Household finances and trust are key determinants of benefits from small-scale fisheries co-management</v>
      </c>
      <c r="I525" s="49" t="str">
        <f>'2_all_summary'!D524</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Ãƒâ€šÃ‚Â© 2022 Elsevier Ltd</v>
      </c>
      <c r="J525" s="49">
        <f>if(isnumber(search("Yes",'2_all_summary'!$E524)),if(isnumber(search("Yes",'2_all_summary'!L524)),1,2),if(isnumber(search("No",'2_all_summary'!L524)),4,3))</f>
        <v>4</v>
      </c>
      <c r="K525" s="49">
        <f>if(isnumber(search("Yes",'2_all_summary'!$E524)),if(isnumber(search("Yes",'2_all_summary'!M524)),1,2),if(isnumber(search("No",'2_all_summary'!M524)),4,3))</f>
        <v>4</v>
      </c>
      <c r="L525" s="49">
        <f>if(isnumber(search("Yes",'2_all_summary'!$E524)),if(isnumber(search("Yes",'2_all_summary'!N524)),1,2),if(isnumber(search("No",'2_all_summary'!N524)),4,3))</f>
        <v>4</v>
      </c>
      <c r="M525" s="49">
        <f>if(isnumber(search("Yes",'2_all_summary'!$E524)),if(0&lt;'2_all_summary'!O524,1,2),if(0='2_all_summary'!O524,4,3))</f>
        <v>4</v>
      </c>
      <c r="N525" s="49">
        <f>if(isnumber(search("Yes",'2_all_summary'!$E524)),if(isnumber(search("Yes",'2_all_summary'!P524)),1,2),if(isnumber(search("No",'2_all_summary'!P524)),4,3))</f>
        <v>4</v>
      </c>
      <c r="O525" s="49">
        <f>if(isnumber(search("Yes",'2_all_summary'!$E524)),if(isnumber(search("Yes",'2_all_summary'!Q524)),1,2),if(isnumber(search("No",'2_all_summary'!Q524)),4,3))</f>
        <v>4</v>
      </c>
      <c r="P525" s="49">
        <f>if(isnumber(search("Yes",'2_all_summary'!$E524)),if(isnumber(search("Yes",'2_all_summary'!R524)),1,2),if(isnumber(search("No",'2_all_summary'!R524)),4,3))</f>
        <v>4</v>
      </c>
      <c r="Q525" s="49">
        <f>if(isnumber(search("Yes",'2_all_summary'!$E524)),if(0&lt;'2_all_summary'!S524,1,2),if(0='2_all_summary'!S524,4,3))</f>
        <v>4</v>
      </c>
      <c r="R525" s="49">
        <f>if(isnumber(search("Yes",'2_all_summary'!$E524)),if(isnumber(search("Yes",'2_all_summary'!T524)),1,2),if(isnumber(search("No",'2_all_summary'!T524)),4,3))</f>
        <v>4</v>
      </c>
    </row>
    <row r="526">
      <c r="G526" s="49"/>
      <c r="H526" s="49" t="str">
        <f>'2_all_summary'!C525</f>
        <v>Household preferences for pet keeping: Findings from a rural district of Sri Lanka</v>
      </c>
      <c r="I526" s="49" t="str">
        <f>'2_all_summary'!D525</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Ãƒâ€šÃ‚Â© 2022 Rathish et al. This is an open access article distributed under the terms of the Creative Commons Attribution License, which permits unrestricted use, distribution, and reproduction in any medium, provided the original author and source are credited.</v>
      </c>
      <c r="J526" s="49">
        <f>if(isnumber(search("Yes",'2_all_summary'!$E525)),if(isnumber(search("Yes",'2_all_summary'!L525)),1,2),if(isnumber(search("No",'2_all_summary'!L525)),4,3))</f>
        <v>4</v>
      </c>
      <c r="K526" s="49">
        <f>if(isnumber(search("Yes",'2_all_summary'!$E525)),if(isnumber(search("Yes",'2_all_summary'!M525)),1,2),if(isnumber(search("No",'2_all_summary'!M525)),4,3))</f>
        <v>4</v>
      </c>
      <c r="L526" s="49">
        <f>if(isnumber(search("Yes",'2_all_summary'!$E525)),if(isnumber(search("Yes",'2_all_summary'!N525)),1,2),if(isnumber(search("No",'2_all_summary'!N525)),4,3))</f>
        <v>4</v>
      </c>
      <c r="M526" s="49">
        <f>if(isnumber(search("Yes",'2_all_summary'!$E525)),if(0&lt;'2_all_summary'!O525,1,2),if(0='2_all_summary'!O525,4,3))</f>
        <v>4</v>
      </c>
      <c r="N526" s="49">
        <f>if(isnumber(search("Yes",'2_all_summary'!$E525)),if(isnumber(search("Yes",'2_all_summary'!P525)),1,2),if(isnumber(search("No",'2_all_summary'!P525)),4,3))</f>
        <v>4</v>
      </c>
      <c r="O526" s="49">
        <f>if(isnumber(search("Yes",'2_all_summary'!$E525)),if(isnumber(search("Yes",'2_all_summary'!Q525)),1,2),if(isnumber(search("No",'2_all_summary'!Q525)),4,3))</f>
        <v>4</v>
      </c>
      <c r="P526" s="49">
        <f>if(isnumber(search("Yes",'2_all_summary'!$E525)),if(isnumber(search("Yes",'2_all_summary'!R525)),1,2),if(isnumber(search("No",'2_all_summary'!R525)),4,3))</f>
        <v>4</v>
      </c>
      <c r="Q526" s="49">
        <f>if(isnumber(search("Yes",'2_all_summary'!$E525)),if(0&lt;'2_all_summary'!S525,1,2),if(0='2_all_summary'!S525,4,3))</f>
        <v>4</v>
      </c>
      <c r="R526" s="49">
        <f>if(isnumber(search("Yes",'2_all_summary'!$E525)),if(isnumber(search("Yes",'2_all_summary'!T525)),1,2),if(isnumber(search("No",'2_all_summary'!T525)),4,3))</f>
        <v>4</v>
      </c>
    </row>
    <row r="527">
      <c r="G527" s="49"/>
      <c r="H527" s="49" t="str">
        <f>'2_all_summary'!C526</f>
        <v>How citizen scientists can enrich freshwater science as contributors, collaborators, and co-creators</v>
      </c>
      <c r="I527" s="49" t="str">
        <f>'2_all_summary'!D526</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Ãƒâ€šÃ‚Â© 2019 by The Society for Freshwater Science.</v>
      </c>
      <c r="J527" s="49">
        <f>if(isnumber(search("Yes",'2_all_summary'!$E526)),if(isnumber(search("Yes",'2_all_summary'!L526)),1,2),if(isnumber(search("No",'2_all_summary'!L526)),4,3))</f>
        <v>4</v>
      </c>
      <c r="K527" s="49">
        <f>if(isnumber(search("Yes",'2_all_summary'!$E526)),if(isnumber(search("Yes",'2_all_summary'!M526)),1,2),if(isnumber(search("No",'2_all_summary'!M526)),4,3))</f>
        <v>4</v>
      </c>
      <c r="L527" s="49">
        <f>if(isnumber(search("Yes",'2_all_summary'!$E526)),if(isnumber(search("Yes",'2_all_summary'!N526)),1,2),if(isnumber(search("No",'2_all_summary'!N526)),4,3))</f>
        <v>4</v>
      </c>
      <c r="M527" s="49">
        <f>if(isnumber(search("Yes",'2_all_summary'!$E526)),if(0&lt;'2_all_summary'!O526,1,2),if(0='2_all_summary'!O526,4,3))</f>
        <v>4</v>
      </c>
      <c r="N527" s="49">
        <f>if(isnumber(search("Yes",'2_all_summary'!$E526)),if(isnumber(search("Yes",'2_all_summary'!P526)),1,2),if(isnumber(search("No",'2_all_summary'!P526)),4,3))</f>
        <v>4</v>
      </c>
      <c r="O527" s="49">
        <f>if(isnumber(search("Yes",'2_all_summary'!$E526)),if(isnumber(search("Yes",'2_all_summary'!Q526)),1,2),if(isnumber(search("No",'2_all_summary'!Q526)),4,3))</f>
        <v>4</v>
      </c>
      <c r="P527" s="49">
        <f>if(isnumber(search("Yes",'2_all_summary'!$E526)),if(isnumber(search("Yes",'2_all_summary'!R526)),1,2),if(isnumber(search("No",'2_all_summary'!R526)),4,3))</f>
        <v>4</v>
      </c>
      <c r="Q527" s="49">
        <f>if(isnumber(search("Yes",'2_all_summary'!$E526)),if(0&lt;'2_all_summary'!S526,1,2),if(0='2_all_summary'!S526,4,3))</f>
        <v>4</v>
      </c>
      <c r="R527" s="49">
        <f>if(isnumber(search("Yes",'2_all_summary'!$E526)),if(isnumber(search("Yes",'2_all_summary'!T526)),1,2),if(isnumber(search("No",'2_all_summary'!T526)),4,3))</f>
        <v>4</v>
      </c>
    </row>
    <row r="528">
      <c r="G528" s="49"/>
      <c r="H528" s="49" t="str">
        <f>'2_all_summary'!C527</f>
        <v>How do fishery resources enhance the development of coastal fishing communities: Lessons learned from a community-based sea farming project in Taiwan</v>
      </c>
      <c r="I528" s="49" t="str">
        <f>'2_all_summary'!D527</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Ãƒâ€šÃ‚Â© 2019 Elsevier Ltd</v>
      </c>
      <c r="J528" s="49">
        <f>if(isnumber(search("Yes",'2_all_summary'!$E527)),if(isnumber(search("Yes",'2_all_summary'!L527)),1,2),if(isnumber(search("No",'2_all_summary'!L527)),4,3))</f>
        <v>4</v>
      </c>
      <c r="K528" s="49">
        <f>if(isnumber(search("Yes",'2_all_summary'!$E527)),if(isnumber(search("Yes",'2_all_summary'!M527)),1,2),if(isnumber(search("No",'2_all_summary'!M527)),4,3))</f>
        <v>4</v>
      </c>
      <c r="L528" s="49">
        <f>if(isnumber(search("Yes",'2_all_summary'!$E527)),if(isnumber(search("Yes",'2_all_summary'!N527)),1,2),if(isnumber(search("No",'2_all_summary'!N527)),4,3))</f>
        <v>4</v>
      </c>
      <c r="M528" s="49">
        <f>if(isnumber(search("Yes",'2_all_summary'!$E527)),if(0&lt;'2_all_summary'!O527,1,2),if(0='2_all_summary'!O527,4,3))</f>
        <v>4</v>
      </c>
      <c r="N528" s="49">
        <f>if(isnumber(search("Yes",'2_all_summary'!$E527)),if(isnumber(search("Yes",'2_all_summary'!P527)),1,2),if(isnumber(search("No",'2_all_summary'!P527)),4,3))</f>
        <v>4</v>
      </c>
      <c r="O528" s="49">
        <f>if(isnumber(search("Yes",'2_all_summary'!$E527)),if(isnumber(search("Yes",'2_all_summary'!Q527)),1,2),if(isnumber(search("No",'2_all_summary'!Q527)),4,3))</f>
        <v>4</v>
      </c>
      <c r="P528" s="49">
        <f>if(isnumber(search("Yes",'2_all_summary'!$E527)),if(isnumber(search("Yes",'2_all_summary'!R527)),1,2),if(isnumber(search("No",'2_all_summary'!R527)),4,3))</f>
        <v>4</v>
      </c>
      <c r="Q528" s="49">
        <f>if(isnumber(search("Yes",'2_all_summary'!$E527)),if(0&lt;'2_all_summary'!S527,1,2),if(0='2_all_summary'!S527,4,3))</f>
        <v>4</v>
      </c>
      <c r="R528" s="49">
        <f>if(isnumber(search("Yes",'2_all_summary'!$E527)),if(isnumber(search("Yes",'2_all_summary'!T527)),1,2),if(isnumber(search("No",'2_all_summary'!T527)),4,3))</f>
        <v>4</v>
      </c>
    </row>
    <row r="529">
      <c r="G529" s="49"/>
      <c r="H529" s="49" t="str">
        <f>'2_all_summary'!C528</f>
        <v>How effective is community-based management of freshwater resources? A review</v>
      </c>
      <c r="I529" s="49" t="str">
        <f>'2_all_summary'!D528</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Ãƒâ€šÃ‚Â© 2022 The Authors</v>
      </c>
      <c r="J529" s="49">
        <f>if(isnumber(search("Yes",'2_all_summary'!$E528)),if(isnumber(search("Yes",'2_all_summary'!L528)),1,2),if(isnumber(search("No",'2_all_summary'!L528)),4,3))</f>
        <v>4</v>
      </c>
      <c r="K529" s="49">
        <f>if(isnumber(search("Yes",'2_all_summary'!$E528)),if(isnumber(search("Yes",'2_all_summary'!M528)),1,2),if(isnumber(search("No",'2_all_summary'!M528)),4,3))</f>
        <v>4</v>
      </c>
      <c r="L529" s="49">
        <f>if(isnumber(search("Yes",'2_all_summary'!$E528)),if(isnumber(search("Yes",'2_all_summary'!N528)),1,2),if(isnumber(search("No",'2_all_summary'!N528)),4,3))</f>
        <v>4</v>
      </c>
      <c r="M529" s="49">
        <f>if(isnumber(search("Yes",'2_all_summary'!$E528)),if(0&lt;'2_all_summary'!O528,1,2),if(0='2_all_summary'!O528,4,3))</f>
        <v>4</v>
      </c>
      <c r="N529" s="49">
        <f>if(isnumber(search("Yes",'2_all_summary'!$E528)),if(isnumber(search("Yes",'2_all_summary'!P528)),1,2),if(isnumber(search("No",'2_all_summary'!P528)),4,3))</f>
        <v>4</v>
      </c>
      <c r="O529" s="49">
        <f>if(isnumber(search("Yes",'2_all_summary'!$E528)),if(isnumber(search("Yes",'2_all_summary'!Q528)),1,2),if(isnumber(search("No",'2_all_summary'!Q528)),4,3))</f>
        <v>4</v>
      </c>
      <c r="P529" s="49">
        <f>if(isnumber(search("Yes",'2_all_summary'!$E528)),if(isnumber(search("Yes",'2_all_summary'!R528)),1,2),if(isnumber(search("No",'2_all_summary'!R528)),4,3))</f>
        <v>4</v>
      </c>
      <c r="Q529" s="49">
        <f>if(isnumber(search("Yes",'2_all_summary'!$E528)),if(0&lt;'2_all_summary'!S528,1,2),if(0='2_all_summary'!S528,4,3))</f>
        <v>4</v>
      </c>
      <c r="R529" s="49">
        <f>if(isnumber(search("Yes",'2_all_summary'!$E528)),if(isnumber(search("Yes",'2_all_summary'!T528)),1,2),if(isnumber(search("No",'2_all_summary'!T528)),4,3))</f>
        <v>4</v>
      </c>
    </row>
    <row r="530">
      <c r="G530" s="49"/>
      <c r="H530" s="49" t="str">
        <f>'2_all_summary'!C529</f>
        <v>How locally designed access and use controls can prevent the tragedy of the commons in a Mexican small-scale fishing community</v>
      </c>
      <c r="I530" s="49" t="str">
        <f>'2_all_summary'!D529</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Ãƒâ€šÃ‚Â© 2005 Taylor &amp; Francis Inc.</v>
      </c>
      <c r="J530" s="49">
        <f>if(isnumber(search("Yes",'2_all_summary'!$E529)),if(isnumber(search("Yes",'2_all_summary'!L529)),1,2),if(isnumber(search("No",'2_all_summary'!L529)),4,3))</f>
        <v>4</v>
      </c>
      <c r="K530" s="49">
        <f>if(isnumber(search("Yes",'2_all_summary'!$E529)),if(isnumber(search("Yes",'2_all_summary'!M529)),1,2),if(isnumber(search("No",'2_all_summary'!M529)),4,3))</f>
        <v>4</v>
      </c>
      <c r="L530" s="49">
        <f>if(isnumber(search("Yes",'2_all_summary'!$E529)),if(isnumber(search("Yes",'2_all_summary'!N529)),1,2),if(isnumber(search("No",'2_all_summary'!N529)),4,3))</f>
        <v>4</v>
      </c>
      <c r="M530" s="49">
        <f>if(isnumber(search("Yes",'2_all_summary'!$E529)),if(0&lt;'2_all_summary'!O529,1,2),if(0='2_all_summary'!O529,4,3))</f>
        <v>4</v>
      </c>
      <c r="N530" s="49">
        <f>if(isnumber(search("Yes",'2_all_summary'!$E529)),if(isnumber(search("Yes",'2_all_summary'!P529)),1,2),if(isnumber(search("No",'2_all_summary'!P529)),4,3))</f>
        <v>4</v>
      </c>
      <c r="O530" s="49">
        <f>if(isnumber(search("Yes",'2_all_summary'!$E529)),if(isnumber(search("Yes",'2_all_summary'!Q529)),1,2),if(isnumber(search("No",'2_all_summary'!Q529)),4,3))</f>
        <v>4</v>
      </c>
      <c r="P530" s="49">
        <f>if(isnumber(search("Yes",'2_all_summary'!$E529)),if(isnumber(search("Yes",'2_all_summary'!R529)),1,2),if(isnumber(search("No",'2_all_summary'!R529)),4,3))</f>
        <v>4</v>
      </c>
      <c r="Q530" s="49">
        <f>if(isnumber(search("Yes",'2_all_summary'!$E529)),if(0&lt;'2_all_summary'!S529,1,2),if(0='2_all_summary'!S529,4,3))</f>
        <v>4</v>
      </c>
      <c r="R530" s="49">
        <f>if(isnumber(search("Yes",'2_all_summary'!$E529)),if(isnumber(search("Yes",'2_all_summary'!T529)),1,2),if(isnumber(search("No",'2_all_summary'!T529)),4,3))</f>
        <v>4</v>
      </c>
    </row>
    <row r="531">
      <c r="G531" s="49"/>
      <c r="H531" s="49" t="str">
        <f>'2_all_summary'!C530</f>
        <v>How seasonal fish biodiversity is impacting local river fisheries and fishers socioeconomic condition: A case study in bangladesh</v>
      </c>
      <c r="I531" s="49" t="str">
        <f>'2_all_summary'!D530</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1.61Ãƒâ€šÃ‚Â±0.47, 1.93Ãƒâ€šÃ‚Â±0.53, 0.52Ãƒâ€šÃ‚Â±0.41, 0.29Ãƒâ€šÃ‚Â±0.17, 0.70Ãƒâ€šÃ‚Â±0.17, 1.47Ãƒâ€šÃ‚Â±0.41, 0.68Ãƒâ€šÃ‚Â±0.17, and 0.42Ãƒâ€šÃ‚Â±0.18, respectively. The Bray-Curtis similarity cluster analysis was performed among the diversity indices and observed three available fish species. Almost all the fishermen (91%) were Muslim of age 38.67Ãƒâ€šÃ‚Â±15.05 years and possessed fishing experience for 19.94Ãƒâ€šÃ‚Â±15.42 years, with a monthly income of BDT 4166.67Ãƒâ€šÃ‚Â±1331.85.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Ãƒâ€šÃ‚Â© 2021, Green Wave Publishing of Canada. All rights reserved.</v>
      </c>
      <c r="J531" s="49">
        <f>if(isnumber(search("Yes",'2_all_summary'!$E530)),if(isnumber(search("Yes",'2_all_summary'!L530)),1,2),if(isnumber(search("No",'2_all_summary'!L530)),4,3))</f>
        <v>4</v>
      </c>
      <c r="K531" s="49">
        <f>if(isnumber(search("Yes",'2_all_summary'!$E530)),if(isnumber(search("Yes",'2_all_summary'!M530)),1,2),if(isnumber(search("No",'2_all_summary'!M530)),4,3))</f>
        <v>4</v>
      </c>
      <c r="L531" s="49">
        <f>if(isnumber(search("Yes",'2_all_summary'!$E530)),if(isnumber(search("Yes",'2_all_summary'!N530)),1,2),if(isnumber(search("No",'2_all_summary'!N530)),4,3))</f>
        <v>4</v>
      </c>
      <c r="M531" s="49">
        <f>if(isnumber(search("Yes",'2_all_summary'!$E530)),if(0&lt;'2_all_summary'!O530,1,2),if(0='2_all_summary'!O530,4,3))</f>
        <v>4</v>
      </c>
      <c r="N531" s="49">
        <f>if(isnumber(search("Yes",'2_all_summary'!$E530)),if(isnumber(search("Yes",'2_all_summary'!P530)),1,2),if(isnumber(search("No",'2_all_summary'!P530)),4,3))</f>
        <v>4</v>
      </c>
      <c r="O531" s="49">
        <f>if(isnumber(search("Yes",'2_all_summary'!$E530)),if(isnumber(search("Yes",'2_all_summary'!Q530)),1,2),if(isnumber(search("No",'2_all_summary'!Q530)),4,3))</f>
        <v>4</v>
      </c>
      <c r="P531" s="49">
        <f>if(isnumber(search("Yes",'2_all_summary'!$E530)),if(isnumber(search("Yes",'2_all_summary'!R530)),1,2),if(isnumber(search("No",'2_all_summary'!R530)),4,3))</f>
        <v>4</v>
      </c>
      <c r="Q531" s="49">
        <f>if(isnumber(search("Yes",'2_all_summary'!$E530)),if(0&lt;'2_all_summary'!S530,1,2),if(0='2_all_summary'!S530,4,3))</f>
        <v>4</v>
      </c>
      <c r="R531" s="49">
        <f>if(isnumber(search("Yes",'2_all_summary'!$E530)),if(isnumber(search("Yes",'2_all_summary'!T530)),1,2),if(isnumber(search("No",'2_all_summary'!T530)),4,3))</f>
        <v>4</v>
      </c>
    </row>
    <row r="532">
      <c r="G532" s="49"/>
      <c r="H532" s="49" t="str">
        <f>'2_all_summary'!C531</f>
        <v>Human migration and marine protected areas: Insights from Vezo fishers in Madagascar</v>
      </c>
      <c r="I532" s="49" t="str">
        <f>'2_all_summary'!D531</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Ãƒâ€šÃ‚Â© 2016 Elsevier Ltd.</v>
      </c>
      <c r="J532" s="49">
        <f>if(isnumber(search("Yes",'2_all_summary'!$E531)),if(isnumber(search("Yes",'2_all_summary'!L531)),1,2),if(isnumber(search("No",'2_all_summary'!L531)),4,3))</f>
        <v>4</v>
      </c>
      <c r="K532" s="49">
        <f>if(isnumber(search("Yes",'2_all_summary'!$E531)),if(isnumber(search("Yes",'2_all_summary'!M531)),1,2),if(isnumber(search("No",'2_all_summary'!M531)),4,3))</f>
        <v>4</v>
      </c>
      <c r="L532" s="49">
        <f>if(isnumber(search("Yes",'2_all_summary'!$E531)),if(isnumber(search("Yes",'2_all_summary'!N531)),1,2),if(isnumber(search("No",'2_all_summary'!N531)),4,3))</f>
        <v>4</v>
      </c>
      <c r="M532" s="49">
        <f>if(isnumber(search("Yes",'2_all_summary'!$E531)),if(0&lt;'2_all_summary'!O531,1,2),if(0='2_all_summary'!O531,4,3))</f>
        <v>4</v>
      </c>
      <c r="N532" s="49">
        <f>if(isnumber(search("Yes",'2_all_summary'!$E531)),if(isnumber(search("Yes",'2_all_summary'!P531)),1,2),if(isnumber(search("No",'2_all_summary'!P531)),4,3))</f>
        <v>4</v>
      </c>
      <c r="O532" s="49">
        <f>if(isnumber(search("Yes",'2_all_summary'!$E531)),if(isnumber(search("Yes",'2_all_summary'!Q531)),1,2),if(isnumber(search("No",'2_all_summary'!Q531)),4,3))</f>
        <v>4</v>
      </c>
      <c r="P532" s="49">
        <f>if(isnumber(search("Yes",'2_all_summary'!$E531)),if(isnumber(search("Yes",'2_all_summary'!R531)),1,2),if(isnumber(search("No",'2_all_summary'!R531)),4,3))</f>
        <v>4</v>
      </c>
      <c r="Q532" s="49">
        <f>if(isnumber(search("Yes",'2_all_summary'!$E531)),if(0&lt;'2_all_summary'!S531,1,2),if(0='2_all_summary'!S531,4,3))</f>
        <v>4</v>
      </c>
      <c r="R532" s="49">
        <f>if(isnumber(search("Yes",'2_all_summary'!$E531)),if(isnumber(search("Yes",'2_all_summary'!T531)),1,2),if(isnumber(search("No",'2_all_summary'!T531)),4,3))</f>
        <v>4</v>
      </c>
    </row>
    <row r="533">
      <c r="G533" s="49"/>
      <c r="H533" s="49" t="str">
        <f>'2_all_summary'!C532</f>
        <v>Human rights for conservation: A rights-based approach to fisheries governance</v>
      </c>
      <c r="I533" s="49" t="str">
        <f>'2_all_summary'!D532</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Ãƒâ€šÃ‚Â© 2018, Ãƒâ€šÃ‚Â© The Author(s) 2018.</v>
      </c>
      <c r="J533" s="49">
        <f>if(isnumber(search("Yes",'2_all_summary'!$E532)),if(isnumber(search("Yes",'2_all_summary'!L532)),1,2),if(isnumber(search("No",'2_all_summary'!L532)),4,3))</f>
        <v>1</v>
      </c>
      <c r="K533" s="49">
        <f>if(isnumber(search("Yes",'2_all_summary'!$E532)),if(isnumber(search("Yes",'2_all_summary'!M532)),1,2),if(isnumber(search("No",'2_all_summary'!M532)),4,3))</f>
        <v>1</v>
      </c>
      <c r="L533" s="49">
        <f>if(isnumber(search("Yes",'2_all_summary'!$E532)),if(isnumber(search("Yes",'2_all_summary'!N532)),1,2),if(isnumber(search("No",'2_all_summary'!N532)),4,3))</f>
        <v>1</v>
      </c>
      <c r="M533" s="49">
        <f>if(isnumber(search("Yes",'2_all_summary'!$E532)),if(0&lt;'2_all_summary'!O532,1,2),if(0='2_all_summary'!O532,4,3))</f>
        <v>1</v>
      </c>
      <c r="N533" s="49">
        <f>if(isnumber(search("Yes",'2_all_summary'!$E532)),if(isnumber(search("Yes",'2_all_summary'!P532)),1,2),if(isnumber(search("No",'2_all_summary'!P532)),4,3))</f>
        <v>1</v>
      </c>
      <c r="O533" s="49">
        <f>if(isnumber(search("Yes",'2_all_summary'!$E532)),if(isnumber(search("Yes",'2_all_summary'!Q532)),1,2),if(isnumber(search("No",'2_all_summary'!Q532)),4,3))</f>
        <v>1</v>
      </c>
      <c r="P533" s="49">
        <f>if(isnumber(search("Yes",'2_all_summary'!$E532)),if(isnumber(search("Yes",'2_all_summary'!R532)),1,2),if(isnumber(search("No",'2_all_summary'!R532)),4,3))</f>
        <v>1</v>
      </c>
      <c r="Q533" s="49">
        <f>if(isnumber(search("Yes",'2_all_summary'!$E532)),if(0&lt;'2_all_summary'!S532,1,2),if(0='2_all_summary'!S532,4,3))</f>
        <v>1</v>
      </c>
      <c r="R533" s="49">
        <f>if(isnumber(search("Yes",'2_all_summary'!$E532)),if(isnumber(search("Yes",'2_all_summary'!T532)),1,2),if(isnumber(search("No",'2_all_summary'!T532)),4,3))</f>
        <v>1</v>
      </c>
    </row>
    <row r="534">
      <c r="G534" s="49"/>
      <c r="H534" s="49" t="str">
        <f>'2_all_summary'!C533</f>
        <v>Hurricane 07B in the Godivari Delta, Andhra Pradesh, India: Vulnerability, mitigation and the spatial impact</v>
      </c>
      <c r="I534" s="49" t="str">
        <f>'2_all_summary'!D533</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534" s="49">
        <f>if(isnumber(search("Yes",'2_all_summary'!$E533)),if(isnumber(search("Yes",'2_all_summary'!L533)),1,2),if(isnumber(search("No",'2_all_summary'!L533)),4,3))</f>
        <v>4</v>
      </c>
      <c r="K534" s="49">
        <f>if(isnumber(search("Yes",'2_all_summary'!$E533)),if(isnumber(search("Yes",'2_all_summary'!M533)),1,2),if(isnumber(search("No",'2_all_summary'!M533)),4,3))</f>
        <v>4</v>
      </c>
      <c r="L534" s="49">
        <f>if(isnumber(search("Yes",'2_all_summary'!$E533)),if(isnumber(search("Yes",'2_all_summary'!N533)),1,2),if(isnumber(search("No",'2_all_summary'!N533)),4,3))</f>
        <v>4</v>
      </c>
      <c r="M534" s="49">
        <f>if(isnumber(search("Yes",'2_all_summary'!$E533)),if(0&lt;'2_all_summary'!O533,1,2),if(0='2_all_summary'!O533,4,3))</f>
        <v>4</v>
      </c>
      <c r="N534" s="49">
        <f>if(isnumber(search("Yes",'2_all_summary'!$E533)),if(isnumber(search("Yes",'2_all_summary'!P533)),1,2),if(isnumber(search("No",'2_all_summary'!P533)),4,3))</f>
        <v>4</v>
      </c>
      <c r="O534" s="49">
        <f>if(isnumber(search("Yes",'2_all_summary'!$E533)),if(isnumber(search("Yes",'2_all_summary'!Q533)),1,2),if(isnumber(search("No",'2_all_summary'!Q533)),4,3))</f>
        <v>4</v>
      </c>
      <c r="P534" s="49">
        <f>if(isnumber(search("Yes",'2_all_summary'!$E533)),if(isnumber(search("Yes",'2_all_summary'!R533)),1,2),if(isnumber(search("No",'2_all_summary'!R533)),4,3))</f>
        <v>4</v>
      </c>
      <c r="Q534" s="49">
        <f>if(isnumber(search("Yes",'2_all_summary'!$E533)),if(0&lt;'2_all_summary'!S533,1,2),if(0='2_all_summary'!S533,4,3))</f>
        <v>4</v>
      </c>
      <c r="R534" s="49">
        <f>if(isnumber(search("Yes",'2_all_summary'!$E533)),if(isnumber(search("Yes",'2_all_summary'!T533)),1,2),if(isnumber(search("No",'2_all_summary'!T533)),4,3))</f>
        <v>4</v>
      </c>
    </row>
    <row r="535">
      <c r="G535" s="49"/>
      <c r="H535" s="49" t="str">
        <f>'2_all_summary'!C534</f>
        <v>Hydrology and water quality factors driving spatiotemporal analyses of zoobenthos in a pilot city in China</v>
      </c>
      <c r="I535" s="49" t="str">
        <f>'2_all_summary'!D534</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ChinaÃƒÂ¢Ã¢â€šÂ¬Ã¢â‚¬Â_x009d_Jinan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Ãƒâ€šÃ‚Â© 2019 John Wiley &amp; Sons, Ltd.</v>
      </c>
      <c r="J535" s="49">
        <f>if(isnumber(search("Yes",'2_all_summary'!$E534)),if(isnumber(search("Yes",'2_all_summary'!L534)),1,2),if(isnumber(search("No",'2_all_summary'!L534)),4,3))</f>
        <v>4</v>
      </c>
      <c r="K535" s="49">
        <f>if(isnumber(search("Yes",'2_all_summary'!$E534)),if(isnumber(search("Yes",'2_all_summary'!M534)),1,2),if(isnumber(search("No",'2_all_summary'!M534)),4,3))</f>
        <v>4</v>
      </c>
      <c r="L535" s="49">
        <f>if(isnumber(search("Yes",'2_all_summary'!$E534)),if(isnumber(search("Yes",'2_all_summary'!N534)),1,2),if(isnumber(search("No",'2_all_summary'!N534)),4,3))</f>
        <v>4</v>
      </c>
      <c r="M535" s="49">
        <f>if(isnumber(search("Yes",'2_all_summary'!$E534)),if(0&lt;'2_all_summary'!O534,1,2),if(0='2_all_summary'!O534,4,3))</f>
        <v>4</v>
      </c>
      <c r="N535" s="49">
        <f>if(isnumber(search("Yes",'2_all_summary'!$E534)),if(isnumber(search("Yes",'2_all_summary'!P534)),1,2),if(isnumber(search("No",'2_all_summary'!P534)),4,3))</f>
        <v>4</v>
      </c>
      <c r="O535" s="49">
        <f>if(isnumber(search("Yes",'2_all_summary'!$E534)),if(isnumber(search("Yes",'2_all_summary'!Q534)),1,2),if(isnumber(search("No",'2_all_summary'!Q534)),4,3))</f>
        <v>4</v>
      </c>
      <c r="P535" s="49">
        <f>if(isnumber(search("Yes",'2_all_summary'!$E534)),if(isnumber(search("Yes",'2_all_summary'!R534)),1,2),if(isnumber(search("No",'2_all_summary'!R534)),4,3))</f>
        <v>4</v>
      </c>
      <c r="Q535" s="49">
        <f>if(isnumber(search("Yes",'2_all_summary'!$E534)),if(0&lt;'2_all_summary'!S534,1,2),if(0='2_all_summary'!S534,4,3))</f>
        <v>4</v>
      </c>
      <c r="R535" s="49">
        <f>if(isnumber(search("Yes",'2_all_summary'!$E534)),if(isnumber(search("Yes",'2_all_summary'!T534)),1,2),if(isnumber(search("No",'2_all_summary'!T534)),4,3))</f>
        <v>4</v>
      </c>
    </row>
    <row r="536">
      <c r="G536" s="49"/>
      <c r="H536" s="49" t="str">
        <f>'2_all_summary'!C535</f>
        <v>Identifying indicators to evaluate community-managed freshwater protected areas in the lower mekong basin: A review of marine and freshwater examples</v>
      </c>
      <c r="I536" s="49" t="str">
        <f>'2_all_summary'!D535</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536" s="49">
        <f>if(isnumber(search("Yes",'2_all_summary'!$E535)),if(isnumber(search("Yes",'2_all_summary'!L535)),1,2),if(isnumber(search("No",'2_all_summary'!L535)),4,3))</f>
        <v>4</v>
      </c>
      <c r="K536" s="49">
        <f>if(isnumber(search("Yes",'2_all_summary'!$E535)),if(isnumber(search("Yes",'2_all_summary'!M535)),1,2),if(isnumber(search("No",'2_all_summary'!M535)),4,3))</f>
        <v>4</v>
      </c>
      <c r="L536" s="49">
        <f>if(isnumber(search("Yes",'2_all_summary'!$E535)),if(isnumber(search("Yes",'2_all_summary'!N535)),1,2),if(isnumber(search("No",'2_all_summary'!N535)),4,3))</f>
        <v>4</v>
      </c>
      <c r="M536" s="49">
        <f>if(isnumber(search("Yes",'2_all_summary'!$E535)),if(0&lt;'2_all_summary'!O535,1,2),if(0='2_all_summary'!O535,4,3))</f>
        <v>4</v>
      </c>
      <c r="N536" s="49">
        <f>if(isnumber(search("Yes",'2_all_summary'!$E535)),if(isnumber(search("Yes",'2_all_summary'!P535)),1,2),if(isnumber(search("No",'2_all_summary'!P535)),4,3))</f>
        <v>4</v>
      </c>
      <c r="O536" s="49">
        <f>if(isnumber(search("Yes",'2_all_summary'!$E535)),if(isnumber(search("Yes",'2_all_summary'!Q535)),1,2),if(isnumber(search("No",'2_all_summary'!Q535)),4,3))</f>
        <v>4</v>
      </c>
      <c r="P536" s="49">
        <f>if(isnumber(search("Yes",'2_all_summary'!$E535)),if(isnumber(search("Yes",'2_all_summary'!R535)),1,2),if(isnumber(search("No",'2_all_summary'!R535)),4,3))</f>
        <v>4</v>
      </c>
      <c r="Q536" s="49">
        <f>if(isnumber(search("Yes",'2_all_summary'!$E535)),if(0&lt;'2_all_summary'!S535,1,2),if(0='2_all_summary'!S535,4,3))</f>
        <v>4</v>
      </c>
      <c r="R536" s="49">
        <f>if(isnumber(search("Yes",'2_all_summary'!$E535)),if(isnumber(search("Yes",'2_all_summary'!T535)),1,2),if(isnumber(search("No",'2_all_summary'!T535)),4,3))</f>
        <v>4</v>
      </c>
    </row>
    <row r="537">
      <c r="G537" s="49"/>
      <c r="H537" s="49" t="str">
        <f>'2_all_summary'!C536</f>
        <v>Identifying management preferences, institutional organisational rules, and their capacity to improve fisheries management in Pemba, Mozambique</v>
      </c>
      <c r="I537" s="49" t="str">
        <f>'2_all_summary'!D536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Ãƒâ€šÃ‚Â© 2013 Copyright NISC (Pty) Ltd.</v>
      </c>
      <c r="J537" s="49">
        <f>if(isnumber(search("Yes",'2_all_summary'!$E536)),if(isnumber(search("Yes",'2_all_summary'!L536)),1,2),if(isnumber(search("No",'2_all_summary'!L536)),4,3))</f>
        <v>4</v>
      </c>
      <c r="K537" s="49">
        <f>if(isnumber(search("Yes",'2_all_summary'!$E536)),if(isnumber(search("Yes",'2_all_summary'!M536)),1,2),if(isnumber(search("No",'2_all_summary'!M536)),4,3))</f>
        <v>4</v>
      </c>
      <c r="L537" s="49">
        <f>if(isnumber(search("Yes",'2_all_summary'!$E536)),if(isnumber(search("Yes",'2_all_summary'!N536)),1,2),if(isnumber(search("No",'2_all_summary'!N536)),4,3))</f>
        <v>4</v>
      </c>
      <c r="M537" s="49">
        <f>if(isnumber(search("Yes",'2_all_summary'!$E536)),if(0&lt;'2_all_summary'!O536,1,2),if(0='2_all_summary'!O536,4,3))</f>
        <v>4</v>
      </c>
      <c r="N537" s="49">
        <f>if(isnumber(search("Yes",'2_all_summary'!$E536)),if(isnumber(search("Yes",'2_all_summary'!P536)),1,2),if(isnumber(search("No",'2_all_summary'!P536)),4,3))</f>
        <v>4</v>
      </c>
      <c r="O537" s="49">
        <f>if(isnumber(search("Yes",'2_all_summary'!$E536)),if(isnumber(search("Yes",'2_all_summary'!Q536)),1,2),if(isnumber(search("No",'2_all_summary'!Q536)),4,3))</f>
        <v>4</v>
      </c>
      <c r="P537" s="49">
        <f>if(isnumber(search("Yes",'2_all_summary'!$E536)),if(isnumber(search("Yes",'2_all_summary'!R536)),1,2),if(isnumber(search("No",'2_all_summary'!R536)),4,3))</f>
        <v>4</v>
      </c>
      <c r="Q537" s="49">
        <f>if(isnumber(search("Yes",'2_all_summary'!$E536)),if(0&lt;'2_all_summary'!S536,1,2),if(0='2_all_summary'!S536,4,3))</f>
        <v>4</v>
      </c>
      <c r="R537" s="49">
        <f>if(isnumber(search("Yes",'2_all_summary'!$E536)),if(isnumber(search("Yes",'2_all_summary'!T536)),1,2),if(isnumber(search("No",'2_all_summary'!T536)),4,3))</f>
        <v>4</v>
      </c>
    </row>
    <row r="538">
      <c r="G538" s="49"/>
      <c r="H538" s="49" t="str">
        <f>'2_all_summary'!C537</f>
        <v>If you don't fish, you are not a Caprivian': Freshwater fisheries in Caprivi, Namibia</v>
      </c>
      <c r="I538" s="49" t="str">
        <f>'2_all_summary'!D537</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38" s="49">
        <f>if(isnumber(search("Yes",'2_all_summary'!$E537)),if(isnumber(search("Yes",'2_all_summary'!L537)),1,2),if(isnumber(search("No",'2_all_summary'!L537)),4,3))</f>
        <v>4</v>
      </c>
      <c r="K538" s="49">
        <f>if(isnumber(search("Yes",'2_all_summary'!$E537)),if(isnumber(search("Yes",'2_all_summary'!M537)),1,2),if(isnumber(search("No",'2_all_summary'!M537)),4,3))</f>
        <v>4</v>
      </c>
      <c r="L538" s="49">
        <f>if(isnumber(search("Yes",'2_all_summary'!$E537)),if(isnumber(search("Yes",'2_all_summary'!N537)),1,2),if(isnumber(search("No",'2_all_summary'!N537)),4,3))</f>
        <v>4</v>
      </c>
      <c r="M538" s="49">
        <f>if(isnumber(search("Yes",'2_all_summary'!$E537)),if(0&lt;'2_all_summary'!O537,1,2),if(0='2_all_summary'!O537,4,3))</f>
        <v>4</v>
      </c>
      <c r="N538" s="49">
        <f>if(isnumber(search("Yes",'2_all_summary'!$E537)),if(isnumber(search("Yes",'2_all_summary'!P537)),1,2),if(isnumber(search("No",'2_all_summary'!P537)),4,3))</f>
        <v>4</v>
      </c>
      <c r="O538" s="49">
        <f>if(isnumber(search("Yes",'2_all_summary'!$E537)),if(isnumber(search("Yes",'2_all_summary'!Q537)),1,2),if(isnumber(search("No",'2_all_summary'!Q537)),4,3))</f>
        <v>4</v>
      </c>
      <c r="P538" s="49">
        <f>if(isnumber(search("Yes",'2_all_summary'!$E537)),if(isnumber(search("Yes",'2_all_summary'!R537)),1,2),if(isnumber(search("No",'2_all_summary'!R537)),4,3))</f>
        <v>4</v>
      </c>
      <c r="Q538" s="49">
        <f>if(isnumber(search("Yes",'2_all_summary'!$E537)),if(0&lt;'2_all_summary'!S537,1,2),if(0='2_all_summary'!S537,4,3))</f>
        <v>4</v>
      </c>
      <c r="R538" s="49">
        <f>if(isnumber(search("Yes",'2_all_summary'!$E537)),if(isnumber(search("Yes",'2_all_summary'!T537)),1,2),if(isnumber(search("No",'2_all_summary'!T537)),4,3))</f>
        <v>4</v>
      </c>
    </row>
    <row r="539">
      <c r="G539" s="49"/>
      <c r="H539" s="49" t="str">
        <f>'2_all_summary'!C538</f>
        <v>Impact of a local, coastal community based management regime when defining marine protected areas: Empirical results from a study in okinawa, Japan</v>
      </c>
      <c r="I539" s="49" t="str">
        <f>'2_all_summary'!D538</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Ãƒâ€šÃ‚Â© 2019 Shah et al. This is an open access article distributed under the terms of the Creative Commons Attribution License, which permits unrestricted use, distribution, and reproduction in any medium, provided the original author and source are credited.</v>
      </c>
      <c r="J539" s="49">
        <f>if(isnumber(search("Yes",'2_all_summary'!$E538)),if(isnumber(search("Yes",'2_all_summary'!L538)),1,2),if(isnumber(search("No",'2_all_summary'!L538)),4,3))</f>
        <v>4</v>
      </c>
      <c r="K539" s="49">
        <f>if(isnumber(search("Yes",'2_all_summary'!$E538)),if(isnumber(search("Yes",'2_all_summary'!M538)),1,2),if(isnumber(search("No",'2_all_summary'!M538)),4,3))</f>
        <v>4</v>
      </c>
      <c r="L539" s="49">
        <f>if(isnumber(search("Yes",'2_all_summary'!$E538)),if(isnumber(search("Yes",'2_all_summary'!N538)),1,2),if(isnumber(search("No",'2_all_summary'!N538)),4,3))</f>
        <v>4</v>
      </c>
      <c r="M539" s="49">
        <f>if(isnumber(search("Yes",'2_all_summary'!$E538)),if(0&lt;'2_all_summary'!O538,1,2),if(0='2_all_summary'!O538,4,3))</f>
        <v>4</v>
      </c>
      <c r="N539" s="49">
        <f>if(isnumber(search("Yes",'2_all_summary'!$E538)),if(isnumber(search("Yes",'2_all_summary'!P538)),1,2),if(isnumber(search("No",'2_all_summary'!P538)),4,3))</f>
        <v>4</v>
      </c>
      <c r="O539" s="49">
        <f>if(isnumber(search("Yes",'2_all_summary'!$E538)),if(isnumber(search("Yes",'2_all_summary'!Q538)),1,2),if(isnumber(search("No",'2_all_summary'!Q538)),4,3))</f>
        <v>4</v>
      </c>
      <c r="P539" s="49">
        <f>if(isnumber(search("Yes",'2_all_summary'!$E538)),if(isnumber(search("Yes",'2_all_summary'!R538)),1,2),if(isnumber(search("No",'2_all_summary'!R538)),4,3))</f>
        <v>4</v>
      </c>
      <c r="Q539" s="49">
        <f>if(isnumber(search("Yes",'2_all_summary'!$E538)),if(0&lt;'2_all_summary'!S538,1,2),if(0='2_all_summary'!S538,4,3))</f>
        <v>4</v>
      </c>
      <c r="R539" s="49">
        <f>if(isnumber(search("Yes",'2_all_summary'!$E538)),if(isnumber(search("Yes",'2_all_summary'!T538)),1,2),if(isnumber(search("No",'2_all_summary'!T538)),4,3))</f>
        <v>4</v>
      </c>
    </row>
    <row r="540">
      <c r="G540" s="49"/>
      <c r="H540" s="49" t="str">
        <f>'2_all_summary'!C539</f>
        <v>Impact of aquaculture field school on community fish farming</v>
      </c>
      <c r="I540" s="49" t="str">
        <f>'2_all_summary'!D539</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Ãƒâ€šÃ‚Â© 2016 Central Marine Fisheries Research Institute. All rights reserved.</v>
      </c>
      <c r="J540" s="49">
        <f>if(isnumber(search("Yes",'2_all_summary'!$E539)),if(isnumber(search("Yes",'2_all_summary'!L539)),1,2),if(isnumber(search("No",'2_all_summary'!L539)),4,3))</f>
        <v>4</v>
      </c>
      <c r="K540" s="49">
        <f>if(isnumber(search("Yes",'2_all_summary'!$E539)),if(isnumber(search("Yes",'2_all_summary'!M539)),1,2),if(isnumber(search("No",'2_all_summary'!M539)),4,3))</f>
        <v>4</v>
      </c>
      <c r="L540" s="49">
        <f>if(isnumber(search("Yes",'2_all_summary'!$E539)),if(isnumber(search("Yes",'2_all_summary'!N539)),1,2),if(isnumber(search("No",'2_all_summary'!N539)),4,3))</f>
        <v>4</v>
      </c>
      <c r="M540" s="49">
        <f>if(isnumber(search("Yes",'2_all_summary'!$E539)),if(0&lt;'2_all_summary'!O539,1,2),if(0='2_all_summary'!O539,4,3))</f>
        <v>4</v>
      </c>
      <c r="N540" s="49">
        <f>if(isnumber(search("Yes",'2_all_summary'!$E539)),if(isnumber(search("Yes",'2_all_summary'!P539)),1,2),if(isnumber(search("No",'2_all_summary'!P539)),4,3))</f>
        <v>4</v>
      </c>
      <c r="O540" s="49">
        <f>if(isnumber(search("Yes",'2_all_summary'!$E539)),if(isnumber(search("Yes",'2_all_summary'!Q539)),1,2),if(isnumber(search("No",'2_all_summary'!Q539)),4,3))</f>
        <v>4</v>
      </c>
      <c r="P540" s="49">
        <f>if(isnumber(search("Yes",'2_all_summary'!$E539)),if(isnumber(search("Yes",'2_all_summary'!R539)),1,2),if(isnumber(search("No",'2_all_summary'!R539)),4,3))</f>
        <v>4</v>
      </c>
      <c r="Q540" s="49">
        <f>if(isnumber(search("Yes",'2_all_summary'!$E539)),if(0&lt;'2_all_summary'!S539,1,2),if(0='2_all_summary'!S539,4,3))</f>
        <v>4</v>
      </c>
      <c r="R540" s="49">
        <f>if(isnumber(search("Yes",'2_all_summary'!$E539)),if(isnumber(search("Yes",'2_all_summary'!T539)),1,2),if(isnumber(search("No",'2_all_summary'!T539)),4,3))</f>
        <v>4</v>
      </c>
    </row>
    <row r="541">
      <c r="G541" s="49"/>
      <c r="H541" s="49" t="str">
        <f>'2_all_summary'!C540</f>
        <v>Impact of climate change on biodiversity and food security: a global perspectiveÃƒÂ¢Ã¢â€šÂ¬Ã¢â‚¬Â_x009d_a review article</v>
      </c>
      <c r="I541" s="49" t="str">
        <f>'2_all_summary'!D540</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60ÃƒÂ¢Ã¢â€šÂ¬Ã¢â‚¬Å“80%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11.0Ãƒâ€šÃ‚Â m and 16.9Ãƒâ€šÃ‚Â km per decade to higher latitudes. Accordingly, extinction rates of 1103 species under migration scenarios, provide 21ÃƒÂ¢Ã¢â€šÂ¬Ã¢â‚¬Å“23% with unlimited migration and 38ÃƒÂ¢Ã¢â€šÂ¬Ã¢â‚¬Å“52%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Ãƒâ€šÃ‚Â© 2021, The Author(s).</v>
      </c>
      <c r="J541" s="49">
        <f>if(isnumber(search("Yes",'2_all_summary'!$E540)),if(isnumber(search("Yes",'2_all_summary'!L540)),1,2),if(isnumber(search("No",'2_all_summary'!L540)),4,3))</f>
        <v>4</v>
      </c>
      <c r="K541" s="49">
        <f>if(isnumber(search("Yes",'2_all_summary'!$E540)),if(isnumber(search("Yes",'2_all_summary'!M540)),1,2),if(isnumber(search("No",'2_all_summary'!M540)),4,3))</f>
        <v>4</v>
      </c>
      <c r="L541" s="49">
        <f>if(isnumber(search("Yes",'2_all_summary'!$E540)),if(isnumber(search("Yes",'2_all_summary'!N540)),1,2),if(isnumber(search("No",'2_all_summary'!N540)),4,3))</f>
        <v>4</v>
      </c>
      <c r="M541" s="49">
        <f>if(isnumber(search("Yes",'2_all_summary'!$E540)),if(0&lt;'2_all_summary'!O540,1,2),if(0='2_all_summary'!O540,4,3))</f>
        <v>4</v>
      </c>
      <c r="N541" s="49">
        <f>if(isnumber(search("Yes",'2_all_summary'!$E540)),if(isnumber(search("Yes",'2_all_summary'!P540)),1,2),if(isnumber(search("No",'2_all_summary'!P540)),4,3))</f>
        <v>4</v>
      </c>
      <c r="O541" s="49">
        <f>if(isnumber(search("Yes",'2_all_summary'!$E540)),if(isnumber(search("Yes",'2_all_summary'!Q540)),1,2),if(isnumber(search("No",'2_all_summary'!Q540)),4,3))</f>
        <v>4</v>
      </c>
      <c r="P541" s="49">
        <f>if(isnumber(search("Yes",'2_all_summary'!$E540)),if(isnumber(search("Yes",'2_all_summary'!R540)),1,2),if(isnumber(search("No",'2_all_summary'!R540)),4,3))</f>
        <v>4</v>
      </c>
      <c r="Q541" s="49">
        <f>if(isnumber(search("Yes",'2_all_summary'!$E540)),if(0&lt;'2_all_summary'!S540,1,2),if(0='2_all_summary'!S540,4,3))</f>
        <v>4</v>
      </c>
      <c r="R541" s="49">
        <f>if(isnumber(search("Yes",'2_all_summary'!$E540)),if(isnumber(search("Yes",'2_all_summary'!T540)),1,2),if(isnumber(search("No",'2_all_summary'!T540)),4,3))</f>
        <v>4</v>
      </c>
    </row>
    <row r="542">
      <c r="G542" s="49"/>
      <c r="H542" s="49" t="str">
        <f>'2_all_summary'!C541</f>
        <v>Impact of fishing activities on the population of nile tilapia (Oreochromis niloticus) stocks of Lake Hayq, Ethiopia</v>
      </c>
      <c r="I542" s="49" t="str">
        <f>'2_all_summary'!D541</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didnÃƒÂ¢Ã¢â€šÂ¬Ã¢â€žÂ¢t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542" s="49">
        <f>if(isnumber(search("Yes",'2_all_summary'!$E541)),if(isnumber(search("Yes",'2_all_summary'!L541)),1,2),if(isnumber(search("No",'2_all_summary'!L541)),4,3))</f>
        <v>4</v>
      </c>
      <c r="K542" s="49">
        <f>if(isnumber(search("Yes",'2_all_summary'!$E541)),if(isnumber(search("Yes",'2_all_summary'!M541)),1,2),if(isnumber(search("No",'2_all_summary'!M541)),4,3))</f>
        <v>4</v>
      </c>
      <c r="L542" s="49">
        <f>if(isnumber(search("Yes",'2_all_summary'!$E541)),if(isnumber(search("Yes",'2_all_summary'!N541)),1,2),if(isnumber(search("No",'2_all_summary'!N541)),4,3))</f>
        <v>4</v>
      </c>
      <c r="M542" s="49">
        <f>if(isnumber(search("Yes",'2_all_summary'!$E541)),if(0&lt;'2_all_summary'!O541,1,2),if(0='2_all_summary'!O541,4,3))</f>
        <v>4</v>
      </c>
      <c r="N542" s="49">
        <f>if(isnumber(search("Yes",'2_all_summary'!$E541)),if(isnumber(search("Yes",'2_all_summary'!P541)),1,2),if(isnumber(search("No",'2_all_summary'!P541)),4,3))</f>
        <v>4</v>
      </c>
      <c r="O542" s="49">
        <f>if(isnumber(search("Yes",'2_all_summary'!$E541)),if(isnumber(search("Yes",'2_all_summary'!Q541)),1,2),if(isnumber(search("No",'2_all_summary'!Q541)),4,3))</f>
        <v>4</v>
      </c>
      <c r="P542" s="49">
        <f>if(isnumber(search("Yes",'2_all_summary'!$E541)),if(isnumber(search("Yes",'2_all_summary'!R541)),1,2),if(isnumber(search("No",'2_all_summary'!R541)),4,3))</f>
        <v>4</v>
      </c>
      <c r="Q542" s="49">
        <f>if(isnumber(search("Yes",'2_all_summary'!$E541)),if(0&lt;'2_all_summary'!S541,1,2),if(0='2_all_summary'!S541,4,3))</f>
        <v>4</v>
      </c>
      <c r="R542" s="49">
        <f>if(isnumber(search("Yes",'2_all_summary'!$E541)),if(isnumber(search("Yes",'2_all_summary'!T541)),1,2),if(isnumber(search("No",'2_all_summary'!T541)),4,3))</f>
        <v>4</v>
      </c>
    </row>
    <row r="543">
      <c r="G543" s="49"/>
      <c r="H543" s="49" t="str">
        <f>'2_all_summary'!C542</f>
        <v>Impact of the Community-based Fish Culture System on Expenditure and Inequality: Evidence from Bangladesh</v>
      </c>
      <c r="I543" s="49" t="str">
        <f>'2_all_summary'!D542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Ãƒâ€šÃ‚Â© Copyright by the World Aquaculture Society 2016</v>
      </c>
      <c r="J543" s="49">
        <f>if(isnumber(search("Yes",'2_all_summary'!$E542)),if(isnumber(search("Yes",'2_all_summary'!L542)),1,2),if(isnumber(search("No",'2_all_summary'!L542)),4,3))</f>
        <v>4</v>
      </c>
      <c r="K543" s="49">
        <f>if(isnumber(search("Yes",'2_all_summary'!$E542)),if(isnumber(search("Yes",'2_all_summary'!M542)),1,2),if(isnumber(search("No",'2_all_summary'!M542)),4,3))</f>
        <v>4</v>
      </c>
      <c r="L543" s="49">
        <f>if(isnumber(search("Yes",'2_all_summary'!$E542)),if(isnumber(search("Yes",'2_all_summary'!N542)),1,2),if(isnumber(search("No",'2_all_summary'!N542)),4,3))</f>
        <v>4</v>
      </c>
      <c r="M543" s="49">
        <f>if(isnumber(search("Yes",'2_all_summary'!$E542)),if(0&lt;'2_all_summary'!O542,1,2),if(0='2_all_summary'!O542,4,3))</f>
        <v>4</v>
      </c>
      <c r="N543" s="49">
        <f>if(isnumber(search("Yes",'2_all_summary'!$E542)),if(isnumber(search("Yes",'2_all_summary'!P542)),1,2),if(isnumber(search("No",'2_all_summary'!P542)),4,3))</f>
        <v>4</v>
      </c>
      <c r="O543" s="49">
        <f>if(isnumber(search("Yes",'2_all_summary'!$E542)),if(isnumber(search("Yes",'2_all_summary'!Q542)),1,2),if(isnumber(search("No",'2_all_summary'!Q542)),4,3))</f>
        <v>4</v>
      </c>
      <c r="P543" s="49">
        <f>if(isnumber(search("Yes",'2_all_summary'!$E542)),if(isnumber(search("Yes",'2_all_summary'!R542)),1,2),if(isnumber(search("No",'2_all_summary'!R542)),4,3))</f>
        <v>4</v>
      </c>
      <c r="Q543" s="49">
        <f>if(isnumber(search("Yes",'2_all_summary'!$E542)),if(0&lt;'2_all_summary'!S542,1,2),if(0='2_all_summary'!S542,4,3))</f>
        <v>4</v>
      </c>
      <c r="R543" s="49">
        <f>if(isnumber(search("Yes",'2_all_summary'!$E542)),if(isnumber(search("Yes",'2_all_summary'!T542)),1,2),if(isnumber(search("No",'2_all_summary'!T542)),4,3))</f>
        <v>4</v>
      </c>
    </row>
    <row r="544">
      <c r="G544" s="49"/>
      <c r="H544" s="49" t="str">
        <f>'2_all_summary'!C543</f>
        <v>Impacts and importance of introduction of culture-based fisheries in three medium sized perennial reservoirs in Sri Lanka</v>
      </c>
      <c r="I544" s="49" t="str">
        <f>'2_all_summary'!D543</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Ãƒâ€šÃ‚Â© Asian Fisheries Society.</v>
      </c>
      <c r="J544" s="49">
        <f>if(isnumber(search("Yes",'2_all_summary'!$E543)),if(isnumber(search("Yes",'2_all_summary'!L543)),1,2),if(isnumber(search("No",'2_all_summary'!L543)),4,3))</f>
        <v>4</v>
      </c>
      <c r="K544" s="49">
        <f>if(isnumber(search("Yes",'2_all_summary'!$E543)),if(isnumber(search("Yes",'2_all_summary'!M543)),1,2),if(isnumber(search("No",'2_all_summary'!M543)),4,3))</f>
        <v>4</v>
      </c>
      <c r="L544" s="49">
        <f>if(isnumber(search("Yes",'2_all_summary'!$E543)),if(isnumber(search("Yes",'2_all_summary'!N543)),1,2),if(isnumber(search("No",'2_all_summary'!N543)),4,3))</f>
        <v>4</v>
      </c>
      <c r="M544" s="49">
        <f>if(isnumber(search("Yes",'2_all_summary'!$E543)),if(0&lt;'2_all_summary'!O543,1,2),if(0='2_all_summary'!O543,4,3))</f>
        <v>4</v>
      </c>
      <c r="N544" s="49">
        <f>if(isnumber(search("Yes",'2_all_summary'!$E543)),if(isnumber(search("Yes",'2_all_summary'!P543)),1,2),if(isnumber(search("No",'2_all_summary'!P543)),4,3))</f>
        <v>4</v>
      </c>
      <c r="O544" s="49">
        <f>if(isnumber(search("Yes",'2_all_summary'!$E543)),if(isnumber(search("Yes",'2_all_summary'!Q543)),1,2),if(isnumber(search("No",'2_all_summary'!Q543)),4,3))</f>
        <v>4</v>
      </c>
      <c r="P544" s="49">
        <f>if(isnumber(search("Yes",'2_all_summary'!$E543)),if(isnumber(search("Yes",'2_all_summary'!R543)),1,2),if(isnumber(search("No",'2_all_summary'!R543)),4,3))</f>
        <v>4</v>
      </c>
      <c r="Q544" s="49">
        <f>if(isnumber(search("Yes",'2_all_summary'!$E543)),if(0&lt;'2_all_summary'!S543,1,2),if(0='2_all_summary'!S543,4,3))</f>
        <v>4</v>
      </c>
      <c r="R544" s="49">
        <f>if(isnumber(search("Yes",'2_all_summary'!$E543)),if(isnumber(search("Yes",'2_all_summary'!T543)),1,2),if(isnumber(search("No",'2_all_summary'!T543)),4,3))</f>
        <v>4</v>
      </c>
    </row>
    <row r="545">
      <c r="G545" s="49"/>
      <c r="H545" s="49" t="str">
        <f>'2_all_summary'!C544</f>
        <v>Implementing Isang Bagsak:Community-Based Coastal Resource Management in Central Viet Nam</v>
      </c>
      <c r="I545" s="49" t="str">
        <f>'2_all_summary'!D544</f>
        <v>[No abstract available]</v>
      </c>
      <c r="J545" s="49">
        <f>if(isnumber(search("Yes",'2_all_summary'!$E544)),if(isnumber(search("Yes",'2_all_summary'!L544)),1,2),if(isnumber(search("No",'2_all_summary'!L544)),4,3))</f>
        <v>4</v>
      </c>
      <c r="K545" s="49">
        <f>if(isnumber(search("Yes",'2_all_summary'!$E544)),if(isnumber(search("Yes",'2_all_summary'!M544)),1,2),if(isnumber(search("No",'2_all_summary'!M544)),4,3))</f>
        <v>4</v>
      </c>
      <c r="L545" s="49">
        <f>if(isnumber(search("Yes",'2_all_summary'!$E544)),if(isnumber(search("Yes",'2_all_summary'!N544)),1,2),if(isnumber(search("No",'2_all_summary'!N544)),4,3))</f>
        <v>4</v>
      </c>
      <c r="M545" s="49">
        <f>if(isnumber(search("Yes",'2_all_summary'!$E544)),if(0&lt;'2_all_summary'!O544,1,2),if(0='2_all_summary'!O544,4,3))</f>
        <v>4</v>
      </c>
      <c r="N545" s="49">
        <f>if(isnumber(search("Yes",'2_all_summary'!$E544)),if(isnumber(search("Yes",'2_all_summary'!P544)),1,2),if(isnumber(search("No",'2_all_summary'!P544)),4,3))</f>
        <v>4</v>
      </c>
      <c r="O545" s="49">
        <f>if(isnumber(search("Yes",'2_all_summary'!$E544)),if(isnumber(search("Yes",'2_all_summary'!Q544)),1,2),if(isnumber(search("No",'2_all_summary'!Q544)),4,3))</f>
        <v>4</v>
      </c>
      <c r="P545" s="49">
        <f>if(isnumber(search("Yes",'2_all_summary'!$E544)),if(isnumber(search("Yes",'2_all_summary'!R544)),1,2),if(isnumber(search("No",'2_all_summary'!R544)),4,3))</f>
        <v>4</v>
      </c>
      <c r="Q545" s="49">
        <f>if(isnumber(search("Yes",'2_all_summary'!$E544)),if(0&lt;'2_all_summary'!S544,1,2),if(0='2_all_summary'!S544,4,3))</f>
        <v>4</v>
      </c>
      <c r="R545" s="49">
        <f>if(isnumber(search("Yes",'2_all_summary'!$E544)),if(isnumber(search("Yes",'2_all_summary'!T544)),1,2),if(isnumber(search("No",'2_all_summary'!T544)),4,3))</f>
        <v>4</v>
      </c>
    </row>
    <row r="546">
      <c r="G546" s="49"/>
      <c r="H546" s="49" t="str">
        <f>'2_all_summary'!C545</f>
        <v>Implementing participatory monitoring in river management: The role of stakeholdersÃƒÂ¢Ã¢â€šÂ¬Ã¢â€žÂ¢ perspectives and incentives</v>
      </c>
      <c r="I546" s="49" t="str">
        <f>'2_all_summary'!D545</f>
        <v>Involving local stakeholders in monitoring has the potential to stimulate learning and improve management responses. However, there is limited understanding about factors which influence implementation and success. This paper reviews local stakeholdersÃƒÂ¢Ã¢â€šÂ¬Ã¢â€žÂ¢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Ãƒâ€šÃ‚Â© 2016 Elsevier Ltd</v>
      </c>
      <c r="J546" s="49">
        <f>if(isnumber(search("Yes",'2_all_summary'!$E545)),if(isnumber(search("Yes",'2_all_summary'!L545)),1,2),if(isnumber(search("No",'2_all_summary'!L545)),4,3))</f>
        <v>4</v>
      </c>
      <c r="K546" s="49">
        <f>if(isnumber(search("Yes",'2_all_summary'!$E545)),if(isnumber(search("Yes",'2_all_summary'!M545)),1,2),if(isnumber(search("No",'2_all_summary'!M545)),4,3))</f>
        <v>4</v>
      </c>
      <c r="L546" s="49">
        <f>if(isnumber(search("Yes",'2_all_summary'!$E545)),if(isnumber(search("Yes",'2_all_summary'!N545)),1,2),if(isnumber(search("No",'2_all_summary'!N545)),4,3))</f>
        <v>4</v>
      </c>
      <c r="M546" s="49">
        <f>if(isnumber(search("Yes",'2_all_summary'!$E545)),if(0&lt;'2_all_summary'!O545,1,2),if(0='2_all_summary'!O545,4,3))</f>
        <v>4</v>
      </c>
      <c r="N546" s="49">
        <f>if(isnumber(search("Yes",'2_all_summary'!$E545)),if(isnumber(search("Yes",'2_all_summary'!P545)),1,2),if(isnumber(search("No",'2_all_summary'!P545)),4,3))</f>
        <v>4</v>
      </c>
      <c r="O546" s="49">
        <f>if(isnumber(search("Yes",'2_all_summary'!$E545)),if(isnumber(search("Yes",'2_all_summary'!Q545)),1,2),if(isnumber(search("No",'2_all_summary'!Q545)),4,3))</f>
        <v>4</v>
      </c>
      <c r="P546" s="49">
        <f>if(isnumber(search("Yes",'2_all_summary'!$E545)),if(isnumber(search("Yes",'2_all_summary'!R545)),1,2),if(isnumber(search("No",'2_all_summary'!R545)),4,3))</f>
        <v>4</v>
      </c>
      <c r="Q546" s="49">
        <f>if(isnumber(search("Yes",'2_all_summary'!$E545)),if(0&lt;'2_all_summary'!S545,1,2),if(0='2_all_summary'!S545,4,3))</f>
        <v>4</v>
      </c>
      <c r="R546" s="49">
        <f>if(isnumber(search("Yes",'2_all_summary'!$E545)),if(isnumber(search("Yes",'2_all_summary'!T545)),1,2),if(isnumber(search("No",'2_all_summary'!T545)),4,3))</f>
        <v>4</v>
      </c>
    </row>
    <row r="547">
      <c r="G547" s="49"/>
      <c r="H547" s="49" t="str">
        <f>'2_all_summary'!C546</f>
        <v>Implementing strategies to overcome social-ecological traps: The role of community brokers and institutional bricolage in a locally managed marine area</v>
      </c>
      <c r="I547" s="49" t="str">
        <f>'2_all_summary'!D546</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bricolage.â€_x009d_ We argue that as a consequence of implementing processes, such interventions should be expected to diverge from their initial science-based justification. Â© 2018 by the author(s).</v>
      </c>
      <c r="J547" s="49">
        <f>if(isnumber(search("Yes",'2_all_summary'!$E546)),if(isnumber(search("Yes",'2_all_summary'!L546)),1,2),if(isnumber(search("No",'2_all_summary'!L546)),4,3))</f>
        <v>4</v>
      </c>
      <c r="K547" s="49">
        <f>if(isnumber(search("Yes",'2_all_summary'!$E546)),if(isnumber(search("Yes",'2_all_summary'!M546)),1,2),if(isnumber(search("No",'2_all_summary'!M546)),4,3))</f>
        <v>4</v>
      </c>
      <c r="L547" s="49">
        <f>if(isnumber(search("Yes",'2_all_summary'!$E546)),if(isnumber(search("Yes",'2_all_summary'!N546)),1,2),if(isnumber(search("No",'2_all_summary'!N546)),4,3))</f>
        <v>4</v>
      </c>
      <c r="M547" s="49">
        <f>if(isnumber(search("Yes",'2_all_summary'!$E546)),if(0&lt;'2_all_summary'!O546,1,2),if(0='2_all_summary'!O546,4,3))</f>
        <v>4</v>
      </c>
      <c r="N547" s="49">
        <f>if(isnumber(search("Yes",'2_all_summary'!$E546)),if(isnumber(search("Yes",'2_all_summary'!P546)),1,2),if(isnumber(search("No",'2_all_summary'!P546)),4,3))</f>
        <v>4</v>
      </c>
      <c r="O547" s="49">
        <f>if(isnumber(search("Yes",'2_all_summary'!$E546)),if(isnumber(search("Yes",'2_all_summary'!Q546)),1,2),if(isnumber(search("No",'2_all_summary'!Q546)),4,3))</f>
        <v>4</v>
      </c>
      <c r="P547" s="49">
        <f>if(isnumber(search("Yes",'2_all_summary'!$E546)),if(isnumber(search("Yes",'2_all_summary'!R546)),1,2),if(isnumber(search("No",'2_all_summary'!R546)),4,3))</f>
        <v>4</v>
      </c>
      <c r="Q547" s="49">
        <f>if(isnumber(search("Yes",'2_all_summary'!$E546)),if(0&lt;'2_all_summary'!S546,1,2),if(0='2_all_summary'!S546,4,3))</f>
        <v>4</v>
      </c>
      <c r="R547" s="49">
        <f>if(isnumber(search("Yes",'2_all_summary'!$E546)),if(isnumber(search("Yes",'2_all_summary'!T546)),1,2),if(isnumber(search("No",'2_all_summary'!T546)),4,3))</f>
        <v>4</v>
      </c>
    </row>
    <row r="548">
      <c r="G548" s="49"/>
      <c r="H548" s="49" t="str">
        <f>'2_all_summary'!C547</f>
        <v>Implications of Community-Based Management of Marine Reserves in the Philippines for Reef Fish Communities and Biodiversity</v>
      </c>
      <c r="I548" s="49" t="str">
        <f>'2_all_summary'!D547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RareÃƒÂ¢Ã¢â€šÂ¬Ã¢â€žÂ¢s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Ãƒâ€šÃ‚Â© Copyright Ãƒâ€šÃ‚Â© 2021 Marriott, Cox, Amolo, Apistar, Mancao and de Mutsert.</v>
      </c>
      <c r="J548" s="49">
        <f>if(isnumber(search("Yes",'2_all_summary'!$E547)),if(isnumber(search("Yes",'2_all_summary'!L547)),1,2),if(isnumber(search("No",'2_all_summary'!L547)),4,3))</f>
        <v>4</v>
      </c>
      <c r="K548" s="49">
        <f>if(isnumber(search("Yes",'2_all_summary'!$E547)),if(isnumber(search("Yes",'2_all_summary'!M547)),1,2),if(isnumber(search("No",'2_all_summary'!M547)),4,3))</f>
        <v>4</v>
      </c>
      <c r="L548" s="49">
        <f>if(isnumber(search("Yes",'2_all_summary'!$E547)),if(isnumber(search("Yes",'2_all_summary'!N547)),1,2),if(isnumber(search("No",'2_all_summary'!N547)),4,3))</f>
        <v>4</v>
      </c>
      <c r="M548" s="49">
        <f>if(isnumber(search("Yes",'2_all_summary'!$E547)),if(0&lt;'2_all_summary'!O547,1,2),if(0='2_all_summary'!O547,4,3))</f>
        <v>4</v>
      </c>
      <c r="N548" s="49">
        <f>if(isnumber(search("Yes",'2_all_summary'!$E547)),if(isnumber(search("Yes",'2_all_summary'!P547)),1,2),if(isnumber(search("No",'2_all_summary'!P547)),4,3))</f>
        <v>4</v>
      </c>
      <c r="O548" s="49">
        <f>if(isnumber(search("Yes",'2_all_summary'!$E547)),if(isnumber(search("Yes",'2_all_summary'!Q547)),1,2),if(isnumber(search("No",'2_all_summary'!Q547)),4,3))</f>
        <v>4</v>
      </c>
      <c r="P548" s="49">
        <f>if(isnumber(search("Yes",'2_all_summary'!$E547)),if(isnumber(search("Yes",'2_all_summary'!R547)),1,2),if(isnumber(search("No",'2_all_summary'!R547)),4,3))</f>
        <v>4</v>
      </c>
      <c r="Q548" s="49">
        <f>if(isnumber(search("Yes",'2_all_summary'!$E547)),if(0&lt;'2_all_summary'!S547,1,2),if(0='2_all_summary'!S547,4,3))</f>
        <v>4</v>
      </c>
      <c r="R548" s="49">
        <f>if(isnumber(search("Yes",'2_all_summary'!$E547)),if(isnumber(search("Yes",'2_all_summary'!T547)),1,2),if(isnumber(search("No",'2_all_summary'!T547)),4,3))</f>
        <v>4</v>
      </c>
    </row>
    <row r="549">
      <c r="G549" s="49"/>
      <c r="H549" s="49" t="str">
        <f>'2_all_summary'!C548</f>
        <v>Importance of deepening integration of crime and conservation sciences</v>
      </c>
      <c r="I549" s="49" t="str">
        <f>'2_all_summary'!D548</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Ãƒâ€šÃ‚Â© 2021 The Authors. Conservation Biology published by Wiley Periodicals LLC on behalf of Society for Conservation Biology</v>
      </c>
      <c r="J549" s="49">
        <f>if(isnumber(search("Yes",'2_all_summary'!$E548)),if(isnumber(search("Yes",'2_all_summary'!L548)),1,2),if(isnumber(search("No",'2_all_summary'!L548)),4,3))</f>
        <v>4</v>
      </c>
      <c r="K549" s="49">
        <f>if(isnumber(search("Yes",'2_all_summary'!$E548)),if(isnumber(search("Yes",'2_all_summary'!M548)),1,2),if(isnumber(search("No",'2_all_summary'!M548)),4,3))</f>
        <v>4</v>
      </c>
      <c r="L549" s="49">
        <f>if(isnumber(search("Yes",'2_all_summary'!$E548)),if(isnumber(search("Yes",'2_all_summary'!N548)),1,2),if(isnumber(search("No",'2_all_summary'!N548)),4,3))</f>
        <v>4</v>
      </c>
      <c r="M549" s="49">
        <f>if(isnumber(search("Yes",'2_all_summary'!$E548)),if(0&lt;'2_all_summary'!O548,1,2),if(0='2_all_summary'!O548,4,3))</f>
        <v>4</v>
      </c>
      <c r="N549" s="49">
        <f>if(isnumber(search("Yes",'2_all_summary'!$E548)),if(isnumber(search("Yes",'2_all_summary'!P548)),1,2),if(isnumber(search("No",'2_all_summary'!P548)),4,3))</f>
        <v>4</v>
      </c>
      <c r="O549" s="49">
        <f>if(isnumber(search("Yes",'2_all_summary'!$E548)),if(isnumber(search("Yes",'2_all_summary'!Q548)),1,2),if(isnumber(search("No",'2_all_summary'!Q548)),4,3))</f>
        <v>4</v>
      </c>
      <c r="P549" s="49">
        <f>if(isnumber(search("Yes",'2_all_summary'!$E548)),if(isnumber(search("Yes",'2_all_summary'!R548)),1,2),if(isnumber(search("No",'2_all_summary'!R548)),4,3))</f>
        <v>4</v>
      </c>
      <c r="Q549" s="49">
        <f>if(isnumber(search("Yes",'2_all_summary'!$E548)),if(0&lt;'2_all_summary'!S548,1,2),if(0='2_all_summary'!S548,4,3))</f>
        <v>4</v>
      </c>
      <c r="R549" s="49">
        <f>if(isnumber(search("Yes",'2_all_summary'!$E548)),if(isnumber(search("Yes",'2_all_summary'!T548)),1,2),if(isnumber(search("No",'2_all_summary'!T548)),4,3))</f>
        <v>4</v>
      </c>
    </row>
    <row r="550">
      <c r="G550" s="49"/>
      <c r="H550" s="49" t="str">
        <f>'2_all_summary'!C549</f>
        <v>Improving Adherence to Mediterranean-Style Diet with a Community Culinary Coaching Program: Methodology Development and Process Evaluation</v>
      </c>
      <c r="I550" s="49" t="str">
        <f>'2_all_summary'!D549</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Ãƒâ€šÃ‚Â© 2018 Wolters Kluwer Health, Inc.</v>
      </c>
      <c r="J550" s="49">
        <f>if(isnumber(search("Yes",'2_all_summary'!$E549)),if(isnumber(search("Yes",'2_all_summary'!L549)),1,2),if(isnumber(search("No",'2_all_summary'!L549)),4,3))</f>
        <v>4</v>
      </c>
      <c r="K550" s="49">
        <f>if(isnumber(search("Yes",'2_all_summary'!$E549)),if(isnumber(search("Yes",'2_all_summary'!M549)),1,2),if(isnumber(search("No",'2_all_summary'!M549)),4,3))</f>
        <v>4</v>
      </c>
      <c r="L550" s="49">
        <f>if(isnumber(search("Yes",'2_all_summary'!$E549)),if(isnumber(search("Yes",'2_all_summary'!N549)),1,2),if(isnumber(search("No",'2_all_summary'!N549)),4,3))</f>
        <v>4</v>
      </c>
      <c r="M550" s="49">
        <f>if(isnumber(search("Yes",'2_all_summary'!$E549)),if(0&lt;'2_all_summary'!O549,1,2),if(0='2_all_summary'!O549,4,3))</f>
        <v>4</v>
      </c>
      <c r="N550" s="49">
        <f>if(isnumber(search("Yes",'2_all_summary'!$E549)),if(isnumber(search("Yes",'2_all_summary'!P549)),1,2),if(isnumber(search("No",'2_all_summary'!P549)),4,3))</f>
        <v>4</v>
      </c>
      <c r="O550" s="49">
        <f>if(isnumber(search("Yes",'2_all_summary'!$E549)),if(isnumber(search("Yes",'2_all_summary'!Q549)),1,2),if(isnumber(search("No",'2_all_summary'!Q549)),4,3))</f>
        <v>4</v>
      </c>
      <c r="P550" s="49">
        <f>if(isnumber(search("Yes",'2_all_summary'!$E549)),if(isnumber(search("Yes",'2_all_summary'!R549)),1,2),if(isnumber(search("No",'2_all_summary'!R549)),4,3))</f>
        <v>4</v>
      </c>
      <c r="Q550" s="49">
        <f>if(isnumber(search("Yes",'2_all_summary'!$E549)),if(0&lt;'2_all_summary'!S549,1,2),if(0='2_all_summary'!S549,4,3))</f>
        <v>4</v>
      </c>
      <c r="R550" s="49">
        <f>if(isnumber(search("Yes",'2_all_summary'!$E549)),if(isnumber(search("Yes",'2_all_summary'!T549)),1,2),if(isnumber(search("No",'2_all_summary'!T549)),4,3))</f>
        <v>4</v>
      </c>
    </row>
    <row r="551">
      <c r="G551" s="49"/>
      <c r="H551" s="49" t="str">
        <f>'2_all_summary'!C550</f>
        <v>Improving asthma control in the rural setting: The BREATHE (Better Respiratory Education and Asthma Treatment in Hinton and Edson) study</v>
      </c>
      <c r="I551" s="49" t="str">
        <f>'2_all_summary'!D550</f>
        <v>Background: Overuse of ÃƒÅ½Ã‚Â²-agonists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551" s="49">
        <f>if(isnumber(search("Yes",'2_all_summary'!$E550)),if(isnumber(search("Yes",'2_all_summary'!L550)),1,2),if(isnumber(search("No",'2_all_summary'!L550)),4,3))</f>
        <v>4</v>
      </c>
      <c r="K551" s="49">
        <f>if(isnumber(search("Yes",'2_all_summary'!$E550)),if(isnumber(search("Yes",'2_all_summary'!M550)),1,2),if(isnumber(search("No",'2_all_summary'!M550)),4,3))</f>
        <v>4</v>
      </c>
      <c r="L551" s="49">
        <f>if(isnumber(search("Yes",'2_all_summary'!$E550)),if(isnumber(search("Yes",'2_all_summary'!N550)),1,2),if(isnumber(search("No",'2_all_summary'!N550)),4,3))</f>
        <v>4</v>
      </c>
      <c r="M551" s="49">
        <f>if(isnumber(search("Yes",'2_all_summary'!$E550)),if(0&lt;'2_all_summary'!O550,1,2),if(0='2_all_summary'!O550,4,3))</f>
        <v>4</v>
      </c>
      <c r="N551" s="49">
        <f>if(isnumber(search("Yes",'2_all_summary'!$E550)),if(isnumber(search("Yes",'2_all_summary'!P550)),1,2),if(isnumber(search("No",'2_all_summary'!P550)),4,3))</f>
        <v>4</v>
      </c>
      <c r="O551" s="49">
        <f>if(isnumber(search("Yes",'2_all_summary'!$E550)),if(isnumber(search("Yes",'2_all_summary'!Q550)),1,2),if(isnumber(search("No",'2_all_summary'!Q550)),4,3))</f>
        <v>4</v>
      </c>
      <c r="P551" s="49">
        <f>if(isnumber(search("Yes",'2_all_summary'!$E550)),if(isnumber(search("Yes",'2_all_summary'!R550)),1,2),if(isnumber(search("No",'2_all_summary'!R550)),4,3))</f>
        <v>4</v>
      </c>
      <c r="Q551" s="49">
        <f>if(isnumber(search("Yes",'2_all_summary'!$E550)),if(0&lt;'2_all_summary'!S550,1,2),if(0='2_all_summary'!S550,4,3))</f>
        <v>4</v>
      </c>
      <c r="R551" s="49">
        <f>if(isnumber(search("Yes",'2_all_summary'!$E550)),if(isnumber(search("Yes",'2_all_summary'!T550)),1,2),if(isnumber(search("No",'2_all_summary'!T550)),4,3))</f>
        <v>4</v>
      </c>
    </row>
    <row r="552">
      <c r="G552" s="49"/>
      <c r="H552" s="49" t="str">
        <f>'2_all_summary'!C551</f>
        <v>Improving food and nutritional security of small and marginal coconut growers through diversification of crops and enterprises</v>
      </c>
      <c r="I552" s="49" t="str">
        <f>'2_all_summary'!D551</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552" s="49">
        <f>if(isnumber(search("Yes",'2_all_summary'!$E551)),if(isnumber(search("Yes",'2_all_summary'!L551)),1,2),if(isnumber(search("No",'2_all_summary'!L551)),4,3))</f>
        <v>4</v>
      </c>
      <c r="K552" s="49">
        <f>if(isnumber(search("Yes",'2_all_summary'!$E551)),if(isnumber(search("Yes",'2_all_summary'!M551)),1,2),if(isnumber(search("No",'2_all_summary'!M551)),4,3))</f>
        <v>4</v>
      </c>
      <c r="L552" s="49">
        <f>if(isnumber(search("Yes",'2_all_summary'!$E551)),if(isnumber(search("Yes",'2_all_summary'!N551)),1,2),if(isnumber(search("No",'2_all_summary'!N551)),4,3))</f>
        <v>4</v>
      </c>
      <c r="M552" s="49">
        <f>if(isnumber(search("Yes",'2_all_summary'!$E551)),if(0&lt;'2_all_summary'!O551,1,2),if(0='2_all_summary'!O551,4,3))</f>
        <v>4</v>
      </c>
      <c r="N552" s="49">
        <f>if(isnumber(search("Yes",'2_all_summary'!$E551)),if(isnumber(search("Yes",'2_all_summary'!P551)),1,2),if(isnumber(search("No",'2_all_summary'!P551)),4,3))</f>
        <v>4</v>
      </c>
      <c r="O552" s="49">
        <f>if(isnumber(search("Yes",'2_all_summary'!$E551)),if(isnumber(search("Yes",'2_all_summary'!Q551)),1,2),if(isnumber(search("No",'2_all_summary'!Q551)),4,3))</f>
        <v>4</v>
      </c>
      <c r="P552" s="49">
        <f>if(isnumber(search("Yes",'2_all_summary'!$E551)),if(isnumber(search("Yes",'2_all_summary'!R551)),1,2),if(isnumber(search("No",'2_all_summary'!R551)),4,3))</f>
        <v>4</v>
      </c>
      <c r="Q552" s="49">
        <f>if(isnumber(search("Yes",'2_all_summary'!$E551)),if(0&lt;'2_all_summary'!S551,1,2),if(0='2_all_summary'!S551,4,3))</f>
        <v>4</v>
      </c>
      <c r="R552" s="49">
        <f>if(isnumber(search("Yes",'2_all_summary'!$E551)),if(isnumber(search("Yes",'2_all_summary'!T551)),1,2),if(isnumber(search("No",'2_all_summary'!T551)),4,3))</f>
        <v>4</v>
      </c>
    </row>
    <row r="553">
      <c r="G553" s="49"/>
      <c r="H553" s="49" t="str">
        <f>'2_all_summary'!C552</f>
        <v>Improving the management and use of water resources for small-scale irrigation farming in the Garu Tempane District of Ghana</v>
      </c>
      <c r="I553" s="49" t="str">
        <f>'2_all_summary'!D552</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Ãƒâ€šÃ‚Â© 2014 by the author(s).</v>
      </c>
      <c r="J553" s="49">
        <f>if(isnumber(search("Yes",'2_all_summary'!$E552)),if(isnumber(search("Yes",'2_all_summary'!L552)),1,2),if(isnumber(search("No",'2_all_summary'!L552)),4,3))</f>
        <v>4</v>
      </c>
      <c r="K553" s="49">
        <f>if(isnumber(search("Yes",'2_all_summary'!$E552)),if(isnumber(search("Yes",'2_all_summary'!M552)),1,2),if(isnumber(search("No",'2_all_summary'!M552)),4,3))</f>
        <v>4</v>
      </c>
      <c r="L553" s="49">
        <f>if(isnumber(search("Yes",'2_all_summary'!$E552)),if(isnumber(search("Yes",'2_all_summary'!N552)),1,2),if(isnumber(search("No",'2_all_summary'!N552)),4,3))</f>
        <v>4</v>
      </c>
      <c r="M553" s="49">
        <f>if(isnumber(search("Yes",'2_all_summary'!$E552)),if(0&lt;'2_all_summary'!O552,1,2),if(0='2_all_summary'!O552,4,3))</f>
        <v>4</v>
      </c>
      <c r="N553" s="49">
        <f>if(isnumber(search("Yes",'2_all_summary'!$E552)),if(isnumber(search("Yes",'2_all_summary'!P552)),1,2),if(isnumber(search("No",'2_all_summary'!P552)),4,3))</f>
        <v>4</v>
      </c>
      <c r="O553" s="49">
        <f>if(isnumber(search("Yes",'2_all_summary'!$E552)),if(isnumber(search("Yes",'2_all_summary'!Q552)),1,2),if(isnumber(search("No",'2_all_summary'!Q552)),4,3))</f>
        <v>4</v>
      </c>
      <c r="P553" s="49">
        <f>if(isnumber(search("Yes",'2_all_summary'!$E552)),if(isnumber(search("Yes",'2_all_summary'!R552)),1,2),if(isnumber(search("No",'2_all_summary'!R552)),4,3))</f>
        <v>4</v>
      </c>
      <c r="Q553" s="49">
        <f>if(isnumber(search("Yes",'2_all_summary'!$E552)),if(0&lt;'2_all_summary'!S552,1,2),if(0='2_all_summary'!S552,4,3))</f>
        <v>4</v>
      </c>
      <c r="R553" s="49">
        <f>if(isnumber(search("Yes",'2_all_summary'!$E552)),if(isnumber(search("Yes",'2_all_summary'!T552)),1,2),if(isnumber(search("No",'2_all_summary'!T552)),4,3))</f>
        <v>4</v>
      </c>
    </row>
    <row r="554">
      <c r="G554" s="49"/>
      <c r="H554" s="49" t="str">
        <f>'2_all_summary'!C553</f>
        <v>In search of appropriate approaches to coastal zone management in Indonesia</v>
      </c>
      <c r="I554" s="49" t="str">
        <f>'2_all_summary'!D553</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Ãƒâ€šÃ‚Â© 2011 Elsevier Ltd.</v>
      </c>
      <c r="J554" s="49">
        <f>if(isnumber(search("Yes",'2_all_summary'!$E553)),if(isnumber(search("Yes",'2_all_summary'!L553)),1,2),if(isnumber(search("No",'2_all_summary'!L553)),4,3))</f>
        <v>4</v>
      </c>
      <c r="K554" s="49">
        <f>if(isnumber(search("Yes",'2_all_summary'!$E553)),if(isnumber(search("Yes",'2_all_summary'!M553)),1,2),if(isnumber(search("No",'2_all_summary'!M553)),4,3))</f>
        <v>4</v>
      </c>
      <c r="L554" s="49">
        <f>if(isnumber(search("Yes",'2_all_summary'!$E553)),if(isnumber(search("Yes",'2_all_summary'!N553)),1,2),if(isnumber(search("No",'2_all_summary'!N553)),4,3))</f>
        <v>4</v>
      </c>
      <c r="M554" s="49">
        <f>if(isnumber(search("Yes",'2_all_summary'!$E553)),if(0&lt;'2_all_summary'!O553,1,2),if(0='2_all_summary'!O553,4,3))</f>
        <v>4</v>
      </c>
      <c r="N554" s="49">
        <f>if(isnumber(search("Yes",'2_all_summary'!$E553)),if(isnumber(search("Yes",'2_all_summary'!P553)),1,2),if(isnumber(search("No",'2_all_summary'!P553)),4,3))</f>
        <v>4</v>
      </c>
      <c r="O554" s="49">
        <f>if(isnumber(search("Yes",'2_all_summary'!$E553)),if(isnumber(search("Yes",'2_all_summary'!Q553)),1,2),if(isnumber(search("No",'2_all_summary'!Q553)),4,3))</f>
        <v>4</v>
      </c>
      <c r="P554" s="49">
        <f>if(isnumber(search("Yes",'2_all_summary'!$E553)),if(isnumber(search("Yes",'2_all_summary'!R553)),1,2),if(isnumber(search("No",'2_all_summary'!R553)),4,3))</f>
        <v>4</v>
      </c>
      <c r="Q554" s="49">
        <f>if(isnumber(search("Yes",'2_all_summary'!$E553)),if(0&lt;'2_all_summary'!S553,1,2),if(0='2_all_summary'!S553,4,3))</f>
        <v>4</v>
      </c>
      <c r="R554" s="49">
        <f>if(isnumber(search("Yes",'2_all_summary'!$E553)),if(isnumber(search("Yes",'2_all_summary'!T553)),1,2),if(isnumber(search("No",'2_all_summary'!T553)),4,3))</f>
        <v>4</v>
      </c>
    </row>
    <row r="555">
      <c r="G555" s="49"/>
      <c r="H555" s="49" t="str">
        <f>'2_all_summary'!C554</f>
        <v>Incentive instruments for the sustainable use of marine resources</v>
      </c>
      <c r="I555" s="49" t="str">
        <f>'2_all_summary'!D554</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555" s="49">
        <f>if(isnumber(search("Yes",'2_all_summary'!$E554)),if(isnumber(search("Yes",'2_all_summary'!L554)),1,2),if(isnumber(search("No",'2_all_summary'!L554)),4,3))</f>
        <v>4</v>
      </c>
      <c r="K555" s="49">
        <f>if(isnumber(search("Yes",'2_all_summary'!$E554)),if(isnumber(search("Yes",'2_all_summary'!M554)),1,2),if(isnumber(search("No",'2_all_summary'!M554)),4,3))</f>
        <v>4</v>
      </c>
      <c r="L555" s="49">
        <f>if(isnumber(search("Yes",'2_all_summary'!$E554)),if(isnumber(search("Yes",'2_all_summary'!N554)),1,2),if(isnumber(search("No",'2_all_summary'!N554)),4,3))</f>
        <v>4</v>
      </c>
      <c r="M555" s="49">
        <f>if(isnumber(search("Yes",'2_all_summary'!$E554)),if(0&lt;'2_all_summary'!O554,1,2),if(0='2_all_summary'!O554,4,3))</f>
        <v>4</v>
      </c>
      <c r="N555" s="49">
        <f>if(isnumber(search("Yes",'2_all_summary'!$E554)),if(isnumber(search("Yes",'2_all_summary'!P554)),1,2),if(isnumber(search("No",'2_all_summary'!P554)),4,3))</f>
        <v>4</v>
      </c>
      <c r="O555" s="49">
        <f>if(isnumber(search("Yes",'2_all_summary'!$E554)),if(isnumber(search("Yes",'2_all_summary'!Q554)),1,2),if(isnumber(search("No",'2_all_summary'!Q554)),4,3))</f>
        <v>4</v>
      </c>
      <c r="P555" s="49">
        <f>if(isnumber(search("Yes",'2_all_summary'!$E554)),if(isnumber(search("Yes",'2_all_summary'!R554)),1,2),if(isnumber(search("No",'2_all_summary'!R554)),4,3))</f>
        <v>4</v>
      </c>
      <c r="Q555" s="49">
        <f>if(isnumber(search("Yes",'2_all_summary'!$E554)),if(0&lt;'2_all_summary'!S554,1,2),if(0='2_all_summary'!S554,4,3))</f>
        <v>4</v>
      </c>
      <c r="R555" s="49">
        <f>if(isnumber(search("Yes",'2_all_summary'!$E554)),if(isnumber(search("Yes",'2_all_summary'!T554)),1,2),if(isnumber(search("No",'2_all_summary'!T554)),4,3))</f>
        <v>4</v>
      </c>
    </row>
    <row r="556">
      <c r="G556" s="49"/>
      <c r="H556" s="49" t="str">
        <f>'2_all_summary'!C555</f>
        <v>Incorporating fishermen's local knowledge and behavior into geographical information systems (GIS) for designing marine protected areas in Oceania</v>
      </c>
      <c r="I556" s="49" t="str">
        <f>'2_all_summary'!D555</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556" s="49">
        <f>if(isnumber(search("Yes",'2_all_summary'!$E555)),if(isnumber(search("Yes",'2_all_summary'!L555)),1,2),if(isnumber(search("No",'2_all_summary'!L555)),4,3))</f>
        <v>3</v>
      </c>
      <c r="K556" s="49">
        <f>if(isnumber(search("Yes",'2_all_summary'!$E555)),if(isnumber(search("Yes",'2_all_summary'!M555)),1,2),if(isnumber(search("No",'2_all_summary'!M555)),4,3))</f>
        <v>3</v>
      </c>
      <c r="L556" s="49">
        <f>if(isnumber(search("Yes",'2_all_summary'!$E555)),if(isnumber(search("Yes",'2_all_summary'!N555)),1,2),if(isnumber(search("No",'2_all_summary'!N555)),4,3))</f>
        <v>3</v>
      </c>
      <c r="M556" s="49">
        <f>if(isnumber(search("Yes",'2_all_summary'!$E555)),if(0&lt;'2_all_summary'!O555,1,2),if(0='2_all_summary'!O555,4,3))</f>
        <v>3</v>
      </c>
      <c r="N556" s="49">
        <f>if(isnumber(search("Yes",'2_all_summary'!$E555)),if(isnumber(search("Yes",'2_all_summary'!P555)),1,2),if(isnumber(search("No",'2_all_summary'!P555)),4,3))</f>
        <v>3</v>
      </c>
      <c r="O556" s="49">
        <f>if(isnumber(search("Yes",'2_all_summary'!$E555)),if(isnumber(search("Yes",'2_all_summary'!Q555)),1,2),if(isnumber(search("No",'2_all_summary'!Q555)),4,3))</f>
        <v>3</v>
      </c>
      <c r="P556" s="49">
        <f>if(isnumber(search("Yes",'2_all_summary'!$E555)),if(isnumber(search("Yes",'2_all_summary'!R555)),1,2),if(isnumber(search("No",'2_all_summary'!R555)),4,3))</f>
        <v>3</v>
      </c>
      <c r="Q556" s="49">
        <f>if(isnumber(search("Yes",'2_all_summary'!$E555)),if(0&lt;'2_all_summary'!S555,1,2),if(0='2_all_summary'!S555,4,3))</f>
        <v>3</v>
      </c>
      <c r="R556" s="49">
        <f>if(isnumber(search("Yes",'2_all_summary'!$E555)),if(isnumber(search("Yes",'2_all_summary'!T555)),1,2),if(isnumber(search("No",'2_all_summary'!T555)),4,3))</f>
        <v>3</v>
      </c>
    </row>
    <row r="557">
      <c r="G557" s="49"/>
      <c r="H557" s="49" t="str">
        <f>'2_all_summary'!C556</f>
        <v>Incorporating indigenous rights and environmental justice into fishery management: Comparing policy challenges and potentials from Alaska and Hawaii</v>
      </c>
      <c r="I557" s="49" t="str">
        <f>'2_all_summary'!D556</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Ãƒâ€šÃ‚Â© 2013 Springer Science+Business Media New York.</v>
      </c>
      <c r="J557" s="49">
        <f>if(isnumber(search("Yes",'2_all_summary'!$E556)),if(isnumber(search("Yes",'2_all_summary'!L556)),1,2),if(isnumber(search("No",'2_all_summary'!L556)),4,3))</f>
        <v>4</v>
      </c>
      <c r="K557" s="49">
        <f>if(isnumber(search("Yes",'2_all_summary'!$E556)),if(isnumber(search("Yes",'2_all_summary'!M556)),1,2),if(isnumber(search("No",'2_all_summary'!M556)),4,3))</f>
        <v>4</v>
      </c>
      <c r="L557" s="49">
        <f>if(isnumber(search("Yes",'2_all_summary'!$E556)),if(isnumber(search("Yes",'2_all_summary'!N556)),1,2),if(isnumber(search("No",'2_all_summary'!N556)),4,3))</f>
        <v>4</v>
      </c>
      <c r="M557" s="49">
        <f>if(isnumber(search("Yes",'2_all_summary'!$E556)),if(0&lt;'2_all_summary'!O556,1,2),if(0='2_all_summary'!O556,4,3))</f>
        <v>4</v>
      </c>
      <c r="N557" s="49">
        <f>if(isnumber(search("Yes",'2_all_summary'!$E556)),if(isnumber(search("Yes",'2_all_summary'!P556)),1,2),if(isnumber(search("No",'2_all_summary'!P556)),4,3))</f>
        <v>4</v>
      </c>
      <c r="O557" s="49">
        <f>if(isnumber(search("Yes",'2_all_summary'!$E556)),if(isnumber(search("Yes",'2_all_summary'!Q556)),1,2),if(isnumber(search("No",'2_all_summary'!Q556)),4,3))</f>
        <v>4</v>
      </c>
      <c r="P557" s="49">
        <f>if(isnumber(search("Yes",'2_all_summary'!$E556)),if(isnumber(search("Yes",'2_all_summary'!R556)),1,2),if(isnumber(search("No",'2_all_summary'!R556)),4,3))</f>
        <v>4</v>
      </c>
      <c r="Q557" s="49">
        <f>if(isnumber(search("Yes",'2_all_summary'!$E556)),if(0&lt;'2_all_summary'!S556,1,2),if(0='2_all_summary'!S556,4,3))</f>
        <v>4</v>
      </c>
      <c r="R557" s="49">
        <f>if(isnumber(search("Yes",'2_all_summary'!$E556)),if(isnumber(search("Yes",'2_all_summary'!T556)),1,2),if(isnumber(search("No",'2_all_summary'!T556)),4,3))</f>
        <v>4</v>
      </c>
    </row>
    <row r="558">
      <c r="G558" s="49"/>
      <c r="H558" s="49" t="str">
        <f>'2_all_summary'!C557</f>
        <v>Incorporation of Spatial and Economic Analyses of Human-Use Data in the Design of Marine Protected Areas [IncorporaciÃƒÆ’Ã‚Â³n del AnÃƒÆ’Ã‚Â¡lisis Espacial y EconÃƒÆ’Ã‚Â³mico de Datos de Uso por Humanos al DiseÃƒÆ’Ã‚Â±o de ÃƒÆ’Ã‚Â_x0081_reas Marinas Protegidas]</v>
      </c>
      <c r="I558" s="49" t="str">
        <f>'2_all_summary'!D557</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Ãƒâ€šÃ‚Â©2010 Commercial to ELOTRUST Conservation Biology Ãƒâ€šÃ‚Â©2010 Society for Conservation Biology.</v>
      </c>
      <c r="J558" s="49">
        <f>if(isnumber(search("Yes",'2_all_summary'!$E557)),if(isnumber(search("Yes",'2_all_summary'!L557)),1,2),if(isnumber(search("No",'2_all_summary'!L557)),4,3))</f>
        <v>4</v>
      </c>
      <c r="K558" s="49">
        <f>if(isnumber(search("Yes",'2_all_summary'!$E557)),if(isnumber(search("Yes",'2_all_summary'!M557)),1,2),if(isnumber(search("No",'2_all_summary'!M557)),4,3))</f>
        <v>4</v>
      </c>
      <c r="L558" s="49">
        <f>if(isnumber(search("Yes",'2_all_summary'!$E557)),if(isnumber(search("Yes",'2_all_summary'!N557)),1,2),if(isnumber(search("No",'2_all_summary'!N557)),4,3))</f>
        <v>4</v>
      </c>
      <c r="M558" s="49">
        <f>if(isnumber(search("Yes",'2_all_summary'!$E557)),if(0&lt;'2_all_summary'!O557,1,2),if(0='2_all_summary'!O557,4,3))</f>
        <v>4</v>
      </c>
      <c r="N558" s="49">
        <f>if(isnumber(search("Yes",'2_all_summary'!$E557)),if(isnumber(search("Yes",'2_all_summary'!P557)),1,2),if(isnumber(search("No",'2_all_summary'!P557)),4,3))</f>
        <v>4</v>
      </c>
      <c r="O558" s="49">
        <f>if(isnumber(search("Yes",'2_all_summary'!$E557)),if(isnumber(search("Yes",'2_all_summary'!Q557)),1,2),if(isnumber(search("No",'2_all_summary'!Q557)),4,3))</f>
        <v>4</v>
      </c>
      <c r="P558" s="49">
        <f>if(isnumber(search("Yes",'2_all_summary'!$E557)),if(isnumber(search("Yes",'2_all_summary'!R557)),1,2),if(isnumber(search("No",'2_all_summary'!R557)),4,3))</f>
        <v>4</v>
      </c>
      <c r="Q558" s="49">
        <f>if(isnumber(search("Yes",'2_all_summary'!$E557)),if(0&lt;'2_all_summary'!S557,1,2),if(0='2_all_summary'!S557,4,3))</f>
        <v>4</v>
      </c>
      <c r="R558" s="49">
        <f>if(isnumber(search("Yes",'2_all_summary'!$E557)),if(isnumber(search("Yes",'2_all_summary'!T557)),1,2),if(isnumber(search("No",'2_all_summary'!T557)),4,3))</f>
        <v>4</v>
      </c>
    </row>
    <row r="559">
      <c r="G559" s="49"/>
      <c r="H559" s="49" t="str">
        <f>'2_all_summary'!C558</f>
        <v>Increased income from seasonally flooded rice fields through community based fish culture in Bangladesh and Vietnam</v>
      </c>
      <c r="I559" s="49" t="str">
        <f>'2_all_summary'!D558</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559" s="49">
        <f>if(isnumber(search("Yes",'2_all_summary'!$E558)),if(isnumber(search("Yes",'2_all_summary'!L558)),1,2),if(isnumber(search("No",'2_all_summary'!L558)),4,3))</f>
        <v>4</v>
      </c>
      <c r="K559" s="49">
        <f>if(isnumber(search("Yes",'2_all_summary'!$E558)),if(isnumber(search("Yes",'2_all_summary'!M558)),1,2),if(isnumber(search("No",'2_all_summary'!M558)),4,3))</f>
        <v>4</v>
      </c>
      <c r="L559" s="49">
        <f>if(isnumber(search("Yes",'2_all_summary'!$E558)),if(isnumber(search("Yes",'2_all_summary'!N558)),1,2),if(isnumber(search("No",'2_all_summary'!N558)),4,3))</f>
        <v>4</v>
      </c>
      <c r="M559" s="49">
        <f>if(isnumber(search("Yes",'2_all_summary'!$E558)),if(0&lt;'2_all_summary'!O558,1,2),if(0='2_all_summary'!O558,4,3))</f>
        <v>4</v>
      </c>
      <c r="N559" s="49">
        <f>if(isnumber(search("Yes",'2_all_summary'!$E558)),if(isnumber(search("Yes",'2_all_summary'!P558)),1,2),if(isnumber(search("No",'2_all_summary'!P558)),4,3))</f>
        <v>4</v>
      </c>
      <c r="O559" s="49">
        <f>if(isnumber(search("Yes",'2_all_summary'!$E558)),if(isnumber(search("Yes",'2_all_summary'!Q558)),1,2),if(isnumber(search("No",'2_all_summary'!Q558)),4,3))</f>
        <v>4</v>
      </c>
      <c r="P559" s="49">
        <f>if(isnumber(search("Yes",'2_all_summary'!$E558)),if(isnumber(search("Yes",'2_all_summary'!R558)),1,2),if(isnumber(search("No",'2_all_summary'!R558)),4,3))</f>
        <v>4</v>
      </c>
      <c r="Q559" s="49">
        <f>if(isnumber(search("Yes",'2_all_summary'!$E558)),if(0&lt;'2_all_summary'!S558,1,2),if(0='2_all_summary'!S558,4,3))</f>
        <v>4</v>
      </c>
      <c r="R559" s="49">
        <f>if(isnumber(search("Yes",'2_all_summary'!$E558)),if(isnumber(search("Yes",'2_all_summary'!T558)),1,2),if(isnumber(search("No",'2_all_summary'!T558)),4,3))</f>
        <v>4</v>
      </c>
    </row>
    <row r="560">
      <c r="G560" s="49"/>
      <c r="H560" s="49" t="str">
        <f>'2_all_summary'!C559</f>
        <v>Indicators of coral reef ecosystem recovery following reduction in logging and implementation of community-based management schemes in the Solomon Islands</v>
      </c>
      <c r="I560" s="49" t="str">
        <f>'2_all_summary'!D559</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560" s="49">
        <f>if(isnumber(search("Yes",'2_all_summary'!$E559)),if(isnumber(search("Yes",'2_all_summary'!L559)),1,2),if(isnumber(search("No",'2_all_summary'!L559)),4,3))</f>
        <v>3</v>
      </c>
      <c r="K560" s="49">
        <f>if(isnumber(search("Yes",'2_all_summary'!$E559)),if(isnumber(search("Yes",'2_all_summary'!M559)),1,2),if(isnumber(search("No",'2_all_summary'!M559)),4,3))</f>
        <v>3</v>
      </c>
      <c r="L560" s="49">
        <f>if(isnumber(search("Yes",'2_all_summary'!$E559)),if(isnumber(search("Yes",'2_all_summary'!N559)),1,2),if(isnumber(search("No",'2_all_summary'!N559)),4,3))</f>
        <v>3</v>
      </c>
      <c r="M560" s="49">
        <f>if(isnumber(search("Yes",'2_all_summary'!$E559)),if(0&lt;'2_all_summary'!O559,1,2),if(0='2_all_summary'!O559,4,3))</f>
        <v>3</v>
      </c>
      <c r="N560" s="49">
        <f>if(isnumber(search("Yes",'2_all_summary'!$E559)),if(isnumber(search("Yes",'2_all_summary'!P559)),1,2),if(isnumber(search("No",'2_all_summary'!P559)),4,3))</f>
        <v>3</v>
      </c>
      <c r="O560" s="49">
        <f>if(isnumber(search("Yes",'2_all_summary'!$E559)),if(isnumber(search("Yes",'2_all_summary'!Q559)),1,2),if(isnumber(search("No",'2_all_summary'!Q559)),4,3))</f>
        <v>3</v>
      </c>
      <c r="P560" s="49">
        <f>if(isnumber(search("Yes",'2_all_summary'!$E559)),if(isnumber(search("Yes",'2_all_summary'!R559)),1,2),if(isnumber(search("No",'2_all_summary'!R559)),4,3))</f>
        <v>3</v>
      </c>
      <c r="Q560" s="49">
        <f>if(isnumber(search("Yes",'2_all_summary'!$E559)),if(0&lt;'2_all_summary'!S559,1,2),if(0='2_all_summary'!S559,4,3))</f>
        <v>3</v>
      </c>
      <c r="R560" s="49">
        <f>if(isnumber(search("Yes",'2_all_summary'!$E559)),if(isnumber(search("Yes",'2_all_summary'!T559)),1,2),if(isnumber(search("No",'2_all_summary'!T559)),4,3))</f>
        <v>3</v>
      </c>
    </row>
    <row r="561">
      <c r="G561" s="49"/>
      <c r="H561" s="49" t="str">
        <f>'2_all_summary'!C560</f>
        <v>Indicators of herbivorous fish biomass in community-based marine management areas in Fiji</v>
      </c>
      <c r="I561" s="49" t="str">
        <f>'2_all_summary'!D560</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561" s="49">
        <f>if(isnumber(search("Yes",'2_all_summary'!$E560)),if(isnumber(search("Yes",'2_all_summary'!L560)),1,2),if(isnumber(search("No",'2_all_summary'!L560)),4,3))</f>
        <v>3</v>
      </c>
      <c r="K561" s="49">
        <f>if(isnumber(search("Yes",'2_all_summary'!$E560)),if(isnumber(search("Yes",'2_all_summary'!M560)),1,2),if(isnumber(search("No",'2_all_summary'!M560)),4,3))</f>
        <v>3</v>
      </c>
      <c r="L561" s="49">
        <f>if(isnumber(search("Yes",'2_all_summary'!$E560)),if(isnumber(search("Yes",'2_all_summary'!N560)),1,2),if(isnumber(search("No",'2_all_summary'!N560)),4,3))</f>
        <v>3</v>
      </c>
      <c r="M561" s="49">
        <f>if(isnumber(search("Yes",'2_all_summary'!$E560)),if(0&lt;'2_all_summary'!O560,1,2),if(0='2_all_summary'!O560,4,3))</f>
        <v>3</v>
      </c>
      <c r="N561" s="49">
        <f>if(isnumber(search("Yes",'2_all_summary'!$E560)),if(isnumber(search("Yes",'2_all_summary'!P560)),1,2),if(isnumber(search("No",'2_all_summary'!P560)),4,3))</f>
        <v>3</v>
      </c>
      <c r="O561" s="49">
        <f>if(isnumber(search("Yes",'2_all_summary'!$E560)),if(isnumber(search("Yes",'2_all_summary'!Q560)),1,2),if(isnumber(search("No",'2_all_summary'!Q560)),4,3))</f>
        <v>3</v>
      </c>
      <c r="P561" s="49">
        <f>if(isnumber(search("Yes",'2_all_summary'!$E560)),if(isnumber(search("Yes",'2_all_summary'!R560)),1,2),if(isnumber(search("No",'2_all_summary'!R560)),4,3))</f>
        <v>3</v>
      </c>
      <c r="Q561" s="49">
        <f>if(isnumber(search("Yes",'2_all_summary'!$E560)),if(0&lt;'2_all_summary'!S560,1,2),if(0='2_all_summary'!S560,4,3))</f>
        <v>3</v>
      </c>
      <c r="R561" s="49">
        <f>if(isnumber(search("Yes",'2_all_summary'!$E560)),if(isnumber(search("Yes",'2_all_summary'!T560)),1,2),if(isnumber(search("No",'2_all_summary'!T560)),4,3))</f>
        <v>3</v>
      </c>
    </row>
    <row r="562">
      <c r="G562" s="49"/>
      <c r="H562" s="49" t="str">
        <f>'2_all_summary'!C561</f>
        <v>Indicators of the ecological impact of bottom-trawl disturbance on seabed communities</v>
      </c>
      <c r="I562" s="49" t="str">
        <f>'2_all_summary'!D561</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Ãƒâ€šÃ‚Â© 2006 Springer Science+Business Media, Inc.</v>
      </c>
      <c r="J562" s="49">
        <f>if(isnumber(search("Yes",'2_all_summary'!$E561)),if(isnumber(search("Yes",'2_all_summary'!L561)),1,2),if(isnumber(search("No",'2_all_summary'!L561)),4,3))</f>
        <v>4</v>
      </c>
      <c r="K562" s="49">
        <f>if(isnumber(search("Yes",'2_all_summary'!$E561)),if(isnumber(search("Yes",'2_all_summary'!M561)),1,2),if(isnumber(search("No",'2_all_summary'!M561)),4,3))</f>
        <v>4</v>
      </c>
      <c r="L562" s="49">
        <f>if(isnumber(search("Yes",'2_all_summary'!$E561)),if(isnumber(search("Yes",'2_all_summary'!N561)),1,2),if(isnumber(search("No",'2_all_summary'!N561)),4,3))</f>
        <v>4</v>
      </c>
      <c r="M562" s="49">
        <f>if(isnumber(search("Yes",'2_all_summary'!$E561)),if(0&lt;'2_all_summary'!O561,1,2),if(0='2_all_summary'!O561,4,3))</f>
        <v>4</v>
      </c>
      <c r="N562" s="49">
        <f>if(isnumber(search("Yes",'2_all_summary'!$E561)),if(isnumber(search("Yes",'2_all_summary'!P561)),1,2),if(isnumber(search("No",'2_all_summary'!P561)),4,3))</f>
        <v>4</v>
      </c>
      <c r="O562" s="49">
        <f>if(isnumber(search("Yes",'2_all_summary'!$E561)),if(isnumber(search("Yes",'2_all_summary'!Q561)),1,2),if(isnumber(search("No",'2_all_summary'!Q561)),4,3))</f>
        <v>4</v>
      </c>
      <c r="P562" s="49">
        <f>if(isnumber(search("Yes",'2_all_summary'!$E561)),if(isnumber(search("Yes",'2_all_summary'!R561)),1,2),if(isnumber(search("No",'2_all_summary'!R561)),4,3))</f>
        <v>4</v>
      </c>
      <c r="Q562" s="49">
        <f>if(isnumber(search("Yes",'2_all_summary'!$E561)),if(0&lt;'2_all_summary'!S561,1,2),if(0='2_all_summary'!S561,4,3))</f>
        <v>4</v>
      </c>
      <c r="R562" s="49">
        <f>if(isnumber(search("Yes",'2_all_summary'!$E561)),if(isnumber(search("Yes",'2_all_summary'!T561)),1,2),if(isnumber(search("No",'2_all_summary'!T561)),4,3))</f>
        <v>4</v>
      </c>
    </row>
    <row r="563">
      <c r="G563" s="49"/>
      <c r="H563" s="49" t="str">
        <f>'2_all_summary'!C562</f>
        <v>Indigenous community-based fisheries in Australia</v>
      </c>
      <c r="I563" s="49" t="str">
        <f>'2_all_summary'!D562</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Ãƒâ€šÃ‚Â© 2006.</v>
      </c>
      <c r="J563" s="49">
        <f>if(isnumber(search("Yes",'2_all_summary'!$E562)),if(isnumber(search("Yes",'2_all_summary'!L562)),1,2),if(isnumber(search("No",'2_all_summary'!L562)),4,3))</f>
        <v>4</v>
      </c>
      <c r="K563" s="49">
        <f>if(isnumber(search("Yes",'2_all_summary'!$E562)),if(isnumber(search("Yes",'2_all_summary'!M562)),1,2),if(isnumber(search("No",'2_all_summary'!M562)),4,3))</f>
        <v>4</v>
      </c>
      <c r="L563" s="49">
        <f>if(isnumber(search("Yes",'2_all_summary'!$E562)),if(isnumber(search("Yes",'2_all_summary'!N562)),1,2),if(isnumber(search("No",'2_all_summary'!N562)),4,3))</f>
        <v>4</v>
      </c>
      <c r="M563" s="49">
        <f>if(isnumber(search("Yes",'2_all_summary'!$E562)),if(0&lt;'2_all_summary'!O562,1,2),if(0='2_all_summary'!O562,4,3))</f>
        <v>4</v>
      </c>
      <c r="N563" s="49">
        <f>if(isnumber(search("Yes",'2_all_summary'!$E562)),if(isnumber(search("Yes",'2_all_summary'!P562)),1,2),if(isnumber(search("No",'2_all_summary'!P562)),4,3))</f>
        <v>4</v>
      </c>
      <c r="O563" s="49">
        <f>if(isnumber(search("Yes",'2_all_summary'!$E562)),if(isnumber(search("Yes",'2_all_summary'!Q562)),1,2),if(isnumber(search("No",'2_all_summary'!Q562)),4,3))</f>
        <v>4</v>
      </c>
      <c r="P563" s="49">
        <f>if(isnumber(search("Yes",'2_all_summary'!$E562)),if(isnumber(search("Yes",'2_all_summary'!R562)),1,2),if(isnumber(search("No",'2_all_summary'!R562)),4,3))</f>
        <v>4</v>
      </c>
      <c r="Q563" s="49">
        <f>if(isnumber(search("Yes",'2_all_summary'!$E562)),if(0&lt;'2_all_summary'!S562,1,2),if(0='2_all_summary'!S562,4,3))</f>
        <v>4</v>
      </c>
      <c r="R563" s="49">
        <f>if(isnumber(search("Yes",'2_all_summary'!$E562)),if(isnumber(search("Yes",'2_all_summary'!T562)),1,2),if(isnumber(search("No",'2_all_summary'!T562)),4,3))</f>
        <v>4</v>
      </c>
    </row>
    <row r="564">
      <c r="G564" s="49"/>
      <c r="H564" s="49" t="str">
        <f>'2_all_summary'!C563</f>
        <v>Indigenous food harvesting as socialÃƒÂ¢Ã¢â€šÂ¬Ã¢â‚¬Å“ecological monitoring: A case study with the Gitga'at First Nation</v>
      </c>
      <c r="I564" s="49" t="str">
        <f>'2_all_summary'!D563</f>
        <v>Indigenous peoples have been monitoring and managing the natural resources in their homelands and waters for millennia. Meanwhile, socialÃƒÂ¢Ã¢â€šÂ¬Ã¢â‚¬Å“ecological systems thinkers are embracing the capacity of Indigenous knowledge systems, which are informed by land-based practices, to inform adaptive management. Following the collaborative design of a community-based socialÃƒÂ¢Ã¢â€šÂ¬Ã¢â‚¬Å“ecological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socialÃƒÂ¢Ã¢â€šÂ¬Ã¢â‚¬Å“ecological concepts and indicators emerged, evidencing an intrinsic part of Gitga'at life: Gitga'at harvesters closely monitor their coastal socialÃƒÂ¢Ã¢â€šÂ¬Ã¢â‚¬Å“ecological system through ongoing land- and sea-based practices. The conceptual framework highlights the importance of maintaining and revitalizing Indigenous knowledge and harvesting practices to inform socialÃƒÂ¢Ã¢â€šÂ¬Ã¢â‚¬Å“ecological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socialÃƒÂ¢Ã¢â€šÂ¬Ã¢â‚¬Å“ecological systems. A free Plain Language Summary can be found within the Supporting Information of this article. Ãƒâ€šÃ‚Â© 2020 The Authors. People and Nature published by John Wiley &amp; Sons Ltd on behalf of British Ecological Society</v>
      </c>
      <c r="J564" s="49">
        <f>if(isnumber(search("Yes",'2_all_summary'!$E563)),if(isnumber(search("Yes",'2_all_summary'!L563)),1,2),if(isnumber(search("No",'2_all_summary'!L563)),4,3))</f>
        <v>4</v>
      </c>
      <c r="K564" s="49">
        <f>if(isnumber(search("Yes",'2_all_summary'!$E563)),if(isnumber(search("Yes",'2_all_summary'!M563)),1,2),if(isnumber(search("No",'2_all_summary'!M563)),4,3))</f>
        <v>4</v>
      </c>
      <c r="L564" s="49">
        <f>if(isnumber(search("Yes",'2_all_summary'!$E563)),if(isnumber(search("Yes",'2_all_summary'!N563)),1,2),if(isnumber(search("No",'2_all_summary'!N563)),4,3))</f>
        <v>4</v>
      </c>
      <c r="M564" s="49">
        <f>if(isnumber(search("Yes",'2_all_summary'!$E563)),if(0&lt;'2_all_summary'!O563,1,2),if(0='2_all_summary'!O563,4,3))</f>
        <v>4</v>
      </c>
      <c r="N564" s="49">
        <f>if(isnumber(search("Yes",'2_all_summary'!$E563)),if(isnumber(search("Yes",'2_all_summary'!P563)),1,2),if(isnumber(search("No",'2_all_summary'!P563)),4,3))</f>
        <v>4</v>
      </c>
      <c r="O564" s="49">
        <f>if(isnumber(search("Yes",'2_all_summary'!$E563)),if(isnumber(search("Yes",'2_all_summary'!Q563)),1,2),if(isnumber(search("No",'2_all_summary'!Q563)),4,3))</f>
        <v>4</v>
      </c>
      <c r="P564" s="49">
        <f>if(isnumber(search("Yes",'2_all_summary'!$E563)),if(isnumber(search("Yes",'2_all_summary'!R563)),1,2),if(isnumber(search("No",'2_all_summary'!R563)),4,3))</f>
        <v>4</v>
      </c>
      <c r="Q564" s="49">
        <f>if(isnumber(search("Yes",'2_all_summary'!$E563)),if(0&lt;'2_all_summary'!S563,1,2),if(0='2_all_summary'!S563,4,3))</f>
        <v>4</v>
      </c>
      <c r="R564" s="49">
        <f>if(isnumber(search("Yes",'2_all_summary'!$E563)),if(isnumber(search("Yes",'2_all_summary'!T563)),1,2),if(isnumber(search("No",'2_all_summary'!T563)),4,3))</f>
        <v>4</v>
      </c>
    </row>
    <row r="565">
      <c r="G565" s="49"/>
      <c r="H565" s="49" t="str">
        <f>'2_all_summary'!C564</f>
        <v>Indigenous knowledge and long-term ecological change: Detection, interpretation, and responses to changing ecological conditions in pacific island communities</v>
      </c>
      <c r="I565" s="49" t="str">
        <f>'2_all_summary'!D564</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565" s="49">
        <f>if(isnumber(search("Yes",'2_all_summary'!$E564)),if(isnumber(search("Yes",'2_all_summary'!L564)),1,2),if(isnumber(search("No",'2_all_summary'!L564)),4,3))</f>
        <v>3</v>
      </c>
      <c r="K565" s="49">
        <f>if(isnumber(search("Yes",'2_all_summary'!$E564)),if(isnumber(search("Yes",'2_all_summary'!M564)),1,2),if(isnumber(search("No",'2_all_summary'!M564)),4,3))</f>
        <v>3</v>
      </c>
      <c r="L565" s="49">
        <f>if(isnumber(search("Yes",'2_all_summary'!$E564)),if(isnumber(search("Yes",'2_all_summary'!N564)),1,2),if(isnumber(search("No",'2_all_summary'!N564)),4,3))</f>
        <v>3</v>
      </c>
      <c r="M565" s="49">
        <f>if(isnumber(search("Yes",'2_all_summary'!$E564)),if(0&lt;'2_all_summary'!O564,1,2),if(0='2_all_summary'!O564,4,3))</f>
        <v>3</v>
      </c>
      <c r="N565" s="49">
        <f>if(isnumber(search("Yes",'2_all_summary'!$E564)),if(isnumber(search("Yes",'2_all_summary'!P564)),1,2),if(isnumber(search("No",'2_all_summary'!P564)),4,3))</f>
        <v>3</v>
      </c>
      <c r="O565" s="49">
        <f>if(isnumber(search("Yes",'2_all_summary'!$E564)),if(isnumber(search("Yes",'2_all_summary'!Q564)),1,2),if(isnumber(search("No",'2_all_summary'!Q564)),4,3))</f>
        <v>3</v>
      </c>
      <c r="P565" s="49">
        <f>if(isnumber(search("Yes",'2_all_summary'!$E564)),if(isnumber(search("Yes",'2_all_summary'!R564)),1,2),if(isnumber(search("No",'2_all_summary'!R564)),4,3))</f>
        <v>3</v>
      </c>
      <c r="Q565" s="49">
        <f>if(isnumber(search("Yes",'2_all_summary'!$E564)),if(0&lt;'2_all_summary'!S564,1,2),if(0='2_all_summary'!S564,4,3))</f>
        <v>3</v>
      </c>
      <c r="R565" s="49">
        <f>if(isnumber(search("Yes",'2_all_summary'!$E564)),if(isnumber(search("Yes",'2_all_summary'!T564)),1,2),if(isnumber(search("No",'2_all_summary'!T564)),4,3))</f>
        <v>3</v>
      </c>
    </row>
    <row r="566">
      <c r="G566" s="49"/>
      <c r="H566" s="49" t="str">
        <f>'2_all_summary'!C565</f>
        <v>Indigenous knowledge in the beach seine fisheries in Sri Lanka: An indispensable factor in community-based fisheries management</v>
      </c>
      <c r="I566" s="49" t="str">
        <f>'2_all_summary'!D565</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Ãƒâ€šÃ‚Â© 2015 Elsevier Ltd.</v>
      </c>
      <c r="J566" s="49">
        <f>if(isnumber(search("Yes",'2_all_summary'!$E565)),if(isnumber(search("Yes",'2_all_summary'!L565)),1,2),if(isnumber(search("No",'2_all_summary'!L565)),4,3))</f>
        <v>4</v>
      </c>
      <c r="K566" s="49">
        <f>if(isnumber(search("Yes",'2_all_summary'!$E565)),if(isnumber(search("Yes",'2_all_summary'!M565)),1,2),if(isnumber(search("No",'2_all_summary'!M565)),4,3))</f>
        <v>4</v>
      </c>
      <c r="L566" s="49">
        <f>if(isnumber(search("Yes",'2_all_summary'!$E565)),if(isnumber(search("Yes",'2_all_summary'!N565)),1,2),if(isnumber(search("No",'2_all_summary'!N565)),4,3))</f>
        <v>4</v>
      </c>
      <c r="M566" s="49">
        <f>if(isnumber(search("Yes",'2_all_summary'!$E565)),if(0&lt;'2_all_summary'!O565,1,2),if(0='2_all_summary'!O565,4,3))</f>
        <v>4</v>
      </c>
      <c r="N566" s="49">
        <f>if(isnumber(search("Yes",'2_all_summary'!$E565)),if(isnumber(search("Yes",'2_all_summary'!P565)),1,2),if(isnumber(search("No",'2_all_summary'!P565)),4,3))</f>
        <v>4</v>
      </c>
      <c r="O566" s="49">
        <f>if(isnumber(search("Yes",'2_all_summary'!$E565)),if(isnumber(search("Yes",'2_all_summary'!Q565)),1,2),if(isnumber(search("No",'2_all_summary'!Q565)),4,3))</f>
        <v>4</v>
      </c>
      <c r="P566" s="49">
        <f>if(isnumber(search("Yes",'2_all_summary'!$E565)),if(isnumber(search("Yes",'2_all_summary'!R565)),1,2),if(isnumber(search("No",'2_all_summary'!R565)),4,3))</f>
        <v>4</v>
      </c>
      <c r="Q566" s="49">
        <f>if(isnumber(search("Yes",'2_all_summary'!$E565)),if(0&lt;'2_all_summary'!S565,1,2),if(0='2_all_summary'!S565,4,3))</f>
        <v>4</v>
      </c>
      <c r="R566" s="49">
        <f>if(isnumber(search("Yes",'2_all_summary'!$E565)),if(isnumber(search("Yes",'2_all_summary'!T565)),1,2),if(isnumber(search("No",'2_all_summary'!T565)),4,3))</f>
        <v>4</v>
      </c>
    </row>
    <row r="567">
      <c r="G567" s="49"/>
      <c r="H567" s="49" t="str">
        <f>'2_all_summary'!C566</f>
        <v>Indigenous Resource Management and Sustainable Development: Case Studies from Papua New Guinea and Indonesia</v>
      </c>
      <c r="I567" s="49" t="str">
        <f>'2_all_summary'!D566</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Ãƒâ€šÃ‚Â© 1995, The Anthropological Society of Nippon. All rights reserved.</v>
      </c>
      <c r="J567" s="49">
        <f>if(isnumber(search("Yes",'2_all_summary'!$E566)),if(isnumber(search("Yes",'2_all_summary'!L566)),1,2),if(isnumber(search("No",'2_all_summary'!L566)),4,3))</f>
        <v>1</v>
      </c>
      <c r="K567" s="49">
        <f>if(isnumber(search("Yes",'2_all_summary'!$E566)),if(isnumber(search("Yes",'2_all_summary'!M566)),1,2),if(isnumber(search("No",'2_all_summary'!M566)),4,3))</f>
        <v>1</v>
      </c>
      <c r="L567" s="49">
        <f>if(isnumber(search("Yes",'2_all_summary'!$E566)),if(isnumber(search("Yes",'2_all_summary'!N566)),1,2),if(isnumber(search("No",'2_all_summary'!N566)),4,3))</f>
        <v>1</v>
      </c>
      <c r="M567" s="49">
        <f>if(isnumber(search("Yes",'2_all_summary'!$E566)),if(0&lt;'2_all_summary'!O566,1,2),if(0='2_all_summary'!O566,4,3))</f>
        <v>1</v>
      </c>
      <c r="N567" s="49">
        <f>if(isnumber(search("Yes",'2_all_summary'!$E566)),if(isnumber(search("Yes",'2_all_summary'!P566)),1,2),if(isnumber(search("No",'2_all_summary'!P566)),4,3))</f>
        <v>1</v>
      </c>
      <c r="O567" s="49">
        <f>if(isnumber(search("Yes",'2_all_summary'!$E566)),if(isnumber(search("Yes",'2_all_summary'!Q566)),1,2),if(isnumber(search("No",'2_all_summary'!Q566)),4,3))</f>
        <v>1</v>
      </c>
      <c r="P567" s="49">
        <f>if(isnumber(search("Yes",'2_all_summary'!$E566)),if(isnumber(search("Yes",'2_all_summary'!R566)),1,2),if(isnumber(search("No",'2_all_summary'!R566)),4,3))</f>
        <v>1</v>
      </c>
      <c r="Q567" s="49">
        <f>if(isnumber(search("Yes",'2_all_summary'!$E566)),if(0&lt;'2_all_summary'!S566,1,2),if(0='2_all_summary'!S566,4,3))</f>
        <v>1</v>
      </c>
      <c r="R567" s="49">
        <f>if(isnumber(search("Yes",'2_all_summary'!$E566)),if(isnumber(search("Yes",'2_all_summary'!T566)),1,2),if(isnumber(search("No",'2_all_summary'!T566)),4,3))</f>
        <v>1</v>
      </c>
    </row>
    <row r="568">
      <c r="G568" s="49"/>
      <c r="H568" s="49" t="str">
        <f>'2_all_summary'!C567</f>
        <v>Individual and village-level effects on community support for Marine Protected Areas (MPAs) in the Philippines</v>
      </c>
      <c r="I568" s="49" t="str">
        <f>'2_all_summary'!D567</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Ãƒâ€šÃ‚Â© 2014.</v>
      </c>
      <c r="J568" s="49">
        <f>if(isnumber(search("Yes",'2_all_summary'!$E567)),if(isnumber(search("Yes",'2_all_summary'!L567)),1,2),if(isnumber(search("No",'2_all_summary'!L567)),4,3))</f>
        <v>4</v>
      </c>
      <c r="K568" s="49">
        <f>if(isnumber(search("Yes",'2_all_summary'!$E567)),if(isnumber(search("Yes",'2_all_summary'!M567)),1,2),if(isnumber(search("No",'2_all_summary'!M567)),4,3))</f>
        <v>4</v>
      </c>
      <c r="L568" s="49">
        <f>if(isnumber(search("Yes",'2_all_summary'!$E567)),if(isnumber(search("Yes",'2_all_summary'!N567)),1,2),if(isnumber(search("No",'2_all_summary'!N567)),4,3))</f>
        <v>4</v>
      </c>
      <c r="M568" s="49">
        <f>if(isnumber(search("Yes",'2_all_summary'!$E567)),if(0&lt;'2_all_summary'!O567,1,2),if(0='2_all_summary'!O567,4,3))</f>
        <v>4</v>
      </c>
      <c r="N568" s="49">
        <f>if(isnumber(search("Yes",'2_all_summary'!$E567)),if(isnumber(search("Yes",'2_all_summary'!P567)),1,2),if(isnumber(search("No",'2_all_summary'!P567)),4,3))</f>
        <v>4</v>
      </c>
      <c r="O568" s="49">
        <f>if(isnumber(search("Yes",'2_all_summary'!$E567)),if(isnumber(search("Yes",'2_all_summary'!Q567)),1,2),if(isnumber(search("No",'2_all_summary'!Q567)),4,3))</f>
        <v>4</v>
      </c>
      <c r="P568" s="49">
        <f>if(isnumber(search("Yes",'2_all_summary'!$E567)),if(isnumber(search("Yes",'2_all_summary'!R567)),1,2),if(isnumber(search("No",'2_all_summary'!R567)),4,3))</f>
        <v>4</v>
      </c>
      <c r="Q568" s="49">
        <f>if(isnumber(search("Yes",'2_all_summary'!$E567)),if(0&lt;'2_all_summary'!S567,1,2),if(0='2_all_summary'!S567,4,3))</f>
        <v>4</v>
      </c>
      <c r="R568" s="49">
        <f>if(isnumber(search("Yes",'2_all_summary'!$E567)),if(isnumber(search("Yes",'2_all_summary'!T567)),1,2),if(isnumber(search("No",'2_all_summary'!T567)),4,3))</f>
        <v>4</v>
      </c>
    </row>
    <row r="569">
      <c r="G569" s="49"/>
      <c r="H569" s="49" t="str">
        <f>'2_all_summary'!C568</f>
        <v>Individual transferable quotas, community-based fisheries management systems, and "virtual" communities</v>
      </c>
      <c r="I569" s="49" t="str">
        <f>'2_all_summary'!D568</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569" s="49">
        <f>if(isnumber(search("Yes",'2_all_summary'!$E568)),if(isnumber(search("Yes",'2_all_summary'!L568)),1,2),if(isnumber(search("No",'2_all_summary'!L568)),4,3))</f>
        <v>4</v>
      </c>
      <c r="K569" s="49">
        <f>if(isnumber(search("Yes",'2_all_summary'!$E568)),if(isnumber(search("Yes",'2_all_summary'!M568)),1,2),if(isnumber(search("No",'2_all_summary'!M568)),4,3))</f>
        <v>4</v>
      </c>
      <c r="L569" s="49">
        <f>if(isnumber(search("Yes",'2_all_summary'!$E568)),if(isnumber(search("Yes",'2_all_summary'!N568)),1,2),if(isnumber(search("No",'2_all_summary'!N568)),4,3))</f>
        <v>4</v>
      </c>
      <c r="M569" s="49">
        <f>if(isnumber(search("Yes",'2_all_summary'!$E568)),if(0&lt;'2_all_summary'!O568,1,2),if(0='2_all_summary'!O568,4,3))</f>
        <v>4</v>
      </c>
      <c r="N569" s="49">
        <f>if(isnumber(search("Yes",'2_all_summary'!$E568)),if(isnumber(search("Yes",'2_all_summary'!P568)),1,2),if(isnumber(search("No",'2_all_summary'!P568)),4,3))</f>
        <v>4</v>
      </c>
      <c r="O569" s="49">
        <f>if(isnumber(search("Yes",'2_all_summary'!$E568)),if(isnumber(search("Yes",'2_all_summary'!Q568)),1,2),if(isnumber(search("No",'2_all_summary'!Q568)),4,3))</f>
        <v>4</v>
      </c>
      <c r="P569" s="49">
        <f>if(isnumber(search("Yes",'2_all_summary'!$E568)),if(isnumber(search("Yes",'2_all_summary'!R568)),1,2),if(isnumber(search("No",'2_all_summary'!R568)),4,3))</f>
        <v>4</v>
      </c>
      <c r="Q569" s="49">
        <f>if(isnumber(search("Yes",'2_all_summary'!$E568)),if(0&lt;'2_all_summary'!S568,1,2),if(0='2_all_summary'!S568,4,3))</f>
        <v>4</v>
      </c>
      <c r="R569" s="49">
        <f>if(isnumber(search("Yes",'2_all_summary'!$E568)),if(isnumber(search("Yes",'2_all_summary'!T568)),1,2),if(isnumber(search("No",'2_all_summary'!T568)),4,3))</f>
        <v>4</v>
      </c>
    </row>
    <row r="570">
      <c r="G570" s="49"/>
      <c r="H570" s="49" t="str">
        <f>'2_all_summary'!C569</f>
        <v>Influence of latrine coverage and usage on diarrhoea incidence among children under 5 living in slum areas of Douala 5th sub-division, Cameroon</v>
      </c>
      <c r="I570" s="49" t="str">
        <f>'2_all_summary'!D569</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PearsonÃƒÂ¢Ã¢â€šÂ¬Ã¢â€žÂ¢s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Ãƒâ€šÃ‚Â© Rodrigue Biguioh Mabvouna et al.</v>
      </c>
      <c r="J570" s="49">
        <f>if(isnumber(search("Yes",'2_all_summary'!$E569)),if(isnumber(search("Yes",'2_all_summary'!L569)),1,2),if(isnumber(search("No",'2_all_summary'!L569)),4,3))</f>
        <v>4</v>
      </c>
      <c r="K570" s="49">
        <f>if(isnumber(search("Yes",'2_all_summary'!$E569)),if(isnumber(search("Yes",'2_all_summary'!M569)),1,2),if(isnumber(search("No",'2_all_summary'!M569)),4,3))</f>
        <v>4</v>
      </c>
      <c r="L570" s="49">
        <f>if(isnumber(search("Yes",'2_all_summary'!$E569)),if(isnumber(search("Yes",'2_all_summary'!N569)),1,2),if(isnumber(search("No",'2_all_summary'!N569)),4,3))</f>
        <v>4</v>
      </c>
      <c r="M570" s="49">
        <f>if(isnumber(search("Yes",'2_all_summary'!$E569)),if(0&lt;'2_all_summary'!O569,1,2),if(0='2_all_summary'!O569,4,3))</f>
        <v>4</v>
      </c>
      <c r="N570" s="49">
        <f>if(isnumber(search("Yes",'2_all_summary'!$E569)),if(isnumber(search("Yes",'2_all_summary'!P569)),1,2),if(isnumber(search("No",'2_all_summary'!P569)),4,3))</f>
        <v>4</v>
      </c>
      <c r="O570" s="49">
        <f>if(isnumber(search("Yes",'2_all_summary'!$E569)),if(isnumber(search("Yes",'2_all_summary'!Q569)),1,2),if(isnumber(search("No",'2_all_summary'!Q569)),4,3))</f>
        <v>4</v>
      </c>
      <c r="P570" s="49">
        <f>if(isnumber(search("Yes",'2_all_summary'!$E569)),if(isnumber(search("Yes",'2_all_summary'!R569)),1,2),if(isnumber(search("No",'2_all_summary'!R569)),4,3))</f>
        <v>4</v>
      </c>
      <c r="Q570" s="49">
        <f>if(isnumber(search("Yes",'2_all_summary'!$E569)),if(0&lt;'2_all_summary'!S569,1,2),if(0='2_all_summary'!S569,4,3))</f>
        <v>4</v>
      </c>
      <c r="R570" s="49">
        <f>if(isnumber(search("Yes",'2_all_summary'!$E569)),if(isnumber(search("Yes",'2_all_summary'!T569)),1,2),if(isnumber(search("No",'2_all_summary'!T569)),4,3))</f>
        <v>4</v>
      </c>
    </row>
    <row r="571">
      <c r="G571" s="49"/>
      <c r="H571" s="49" t="str">
        <f>'2_all_summary'!C570</f>
        <v>Influence of social, management and enforcement factors on the long-term ecological effects of marine sanctuaries</v>
      </c>
      <c r="I571" s="49" t="str">
        <f>'2_all_summary'!D570</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571" s="49">
        <f>if(isnumber(search("Yes",'2_all_summary'!$E570)),if(isnumber(search("Yes",'2_all_summary'!L570)),1,2),if(isnumber(search("No",'2_all_summary'!L570)),4,3))</f>
        <v>4</v>
      </c>
      <c r="K571" s="49">
        <f>if(isnumber(search("Yes",'2_all_summary'!$E570)),if(isnumber(search("Yes",'2_all_summary'!M570)),1,2),if(isnumber(search("No",'2_all_summary'!M570)),4,3))</f>
        <v>4</v>
      </c>
      <c r="L571" s="49">
        <f>if(isnumber(search("Yes",'2_all_summary'!$E570)),if(isnumber(search("Yes",'2_all_summary'!N570)),1,2),if(isnumber(search("No",'2_all_summary'!N570)),4,3))</f>
        <v>4</v>
      </c>
      <c r="M571" s="49">
        <f>if(isnumber(search("Yes",'2_all_summary'!$E570)),if(0&lt;'2_all_summary'!O570,1,2),if(0='2_all_summary'!O570,4,3))</f>
        <v>4</v>
      </c>
      <c r="N571" s="49">
        <f>if(isnumber(search("Yes",'2_all_summary'!$E570)),if(isnumber(search("Yes",'2_all_summary'!P570)),1,2),if(isnumber(search("No",'2_all_summary'!P570)),4,3))</f>
        <v>4</v>
      </c>
      <c r="O571" s="49">
        <f>if(isnumber(search("Yes",'2_all_summary'!$E570)),if(isnumber(search("Yes",'2_all_summary'!Q570)),1,2),if(isnumber(search("No",'2_all_summary'!Q570)),4,3))</f>
        <v>4</v>
      </c>
      <c r="P571" s="49">
        <f>if(isnumber(search("Yes",'2_all_summary'!$E570)),if(isnumber(search("Yes",'2_all_summary'!R570)),1,2),if(isnumber(search("No",'2_all_summary'!R570)),4,3))</f>
        <v>4</v>
      </c>
      <c r="Q571" s="49">
        <f>if(isnumber(search("Yes",'2_all_summary'!$E570)),if(0&lt;'2_all_summary'!S570,1,2),if(0='2_all_summary'!S570,4,3))</f>
        <v>4</v>
      </c>
      <c r="R571" s="49">
        <f>if(isnumber(search("Yes",'2_all_summary'!$E570)),if(isnumber(search("Yes",'2_all_summary'!T570)),1,2),if(isnumber(search("No",'2_all_summary'!T570)),4,3))</f>
        <v>4</v>
      </c>
    </row>
    <row r="572">
      <c r="G572" s="49"/>
      <c r="H572" s="49" t="str">
        <f>'2_all_summary'!C571</f>
        <v>Information diffusion in two marine protected area networks in the Central Visayas Region, Philippines</v>
      </c>
      <c r="I572" s="49" t="str">
        <f>'2_all_summary'!D571</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Ãƒâ€šÃ‚Â© Taylor &amp; Francis Group, LLC.</v>
      </c>
      <c r="J572" s="49">
        <f>if(isnumber(search("Yes",'2_all_summary'!$E571)),if(isnumber(search("Yes",'2_all_summary'!L571)),1,2),if(isnumber(search("No",'2_all_summary'!L571)),4,3))</f>
        <v>4</v>
      </c>
      <c r="K572" s="49">
        <f>if(isnumber(search("Yes",'2_all_summary'!$E571)),if(isnumber(search("Yes",'2_all_summary'!M571)),1,2),if(isnumber(search("No",'2_all_summary'!M571)),4,3))</f>
        <v>4</v>
      </c>
      <c r="L572" s="49">
        <f>if(isnumber(search("Yes",'2_all_summary'!$E571)),if(isnumber(search("Yes",'2_all_summary'!N571)),1,2),if(isnumber(search("No",'2_all_summary'!N571)),4,3))</f>
        <v>4</v>
      </c>
      <c r="M572" s="49">
        <f>if(isnumber(search("Yes",'2_all_summary'!$E571)),if(0&lt;'2_all_summary'!O571,1,2),if(0='2_all_summary'!O571,4,3))</f>
        <v>4</v>
      </c>
      <c r="N572" s="49">
        <f>if(isnumber(search("Yes",'2_all_summary'!$E571)),if(isnumber(search("Yes",'2_all_summary'!P571)),1,2),if(isnumber(search("No",'2_all_summary'!P571)),4,3))</f>
        <v>4</v>
      </c>
      <c r="O572" s="49">
        <f>if(isnumber(search("Yes",'2_all_summary'!$E571)),if(isnumber(search("Yes",'2_all_summary'!Q571)),1,2),if(isnumber(search("No",'2_all_summary'!Q571)),4,3))</f>
        <v>4</v>
      </c>
      <c r="P572" s="49">
        <f>if(isnumber(search("Yes",'2_all_summary'!$E571)),if(isnumber(search("Yes",'2_all_summary'!R571)),1,2),if(isnumber(search("No",'2_all_summary'!R571)),4,3))</f>
        <v>4</v>
      </c>
      <c r="Q572" s="49">
        <f>if(isnumber(search("Yes",'2_all_summary'!$E571)),if(0&lt;'2_all_summary'!S571,1,2),if(0='2_all_summary'!S571,4,3))</f>
        <v>4</v>
      </c>
      <c r="R572" s="49">
        <f>if(isnumber(search("Yes",'2_all_summary'!$E571)),if(isnumber(search("Yes",'2_all_summary'!T571)),1,2),if(isnumber(search("No",'2_all_summary'!T571)),4,3))</f>
        <v>4</v>
      </c>
    </row>
    <row r="573">
      <c r="G573" s="49"/>
      <c r="H573" s="49" t="str">
        <f>'2_all_summary'!C572</f>
        <v>Inland fisheries of tropical Africa</v>
      </c>
      <c r="I573" s="49" t="str">
        <f>'2_all_summary'!D572</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Ãƒâ€šÃ‚Â© 2016 John Wiley &amp; Sons, Ltd. All rights reserved.</v>
      </c>
      <c r="J573" s="49">
        <f>if(isnumber(search("Yes",'2_all_summary'!$E572)),if(isnumber(search("Yes",'2_all_summary'!L572)),1,2),if(isnumber(search("No",'2_all_summary'!L572)),4,3))</f>
        <v>4</v>
      </c>
      <c r="K573" s="49">
        <f>if(isnumber(search("Yes",'2_all_summary'!$E572)),if(isnumber(search("Yes",'2_all_summary'!M572)),1,2),if(isnumber(search("No",'2_all_summary'!M572)),4,3))</f>
        <v>4</v>
      </c>
      <c r="L573" s="49">
        <f>if(isnumber(search("Yes",'2_all_summary'!$E572)),if(isnumber(search("Yes",'2_all_summary'!N572)),1,2),if(isnumber(search("No",'2_all_summary'!N572)),4,3))</f>
        <v>4</v>
      </c>
      <c r="M573" s="49">
        <f>if(isnumber(search("Yes",'2_all_summary'!$E572)),if(0&lt;'2_all_summary'!O572,1,2),if(0='2_all_summary'!O572,4,3))</f>
        <v>4</v>
      </c>
      <c r="N573" s="49">
        <f>if(isnumber(search("Yes",'2_all_summary'!$E572)),if(isnumber(search("Yes",'2_all_summary'!P572)),1,2),if(isnumber(search("No",'2_all_summary'!P572)),4,3))</f>
        <v>4</v>
      </c>
      <c r="O573" s="49">
        <f>if(isnumber(search("Yes",'2_all_summary'!$E572)),if(isnumber(search("Yes",'2_all_summary'!Q572)),1,2),if(isnumber(search("No",'2_all_summary'!Q572)),4,3))</f>
        <v>4</v>
      </c>
      <c r="P573" s="49">
        <f>if(isnumber(search("Yes",'2_all_summary'!$E572)),if(isnumber(search("Yes",'2_all_summary'!R572)),1,2),if(isnumber(search("No",'2_all_summary'!R572)),4,3))</f>
        <v>4</v>
      </c>
      <c r="Q573" s="49">
        <f>if(isnumber(search("Yes",'2_all_summary'!$E572)),if(0&lt;'2_all_summary'!S572,1,2),if(0='2_all_summary'!S572,4,3))</f>
        <v>4</v>
      </c>
      <c r="R573" s="49">
        <f>if(isnumber(search("Yes",'2_all_summary'!$E572)),if(isnumber(search("Yes",'2_all_summary'!T572)),1,2),if(isnumber(search("No",'2_all_summary'!T572)),4,3))</f>
        <v>4</v>
      </c>
    </row>
    <row r="574">
      <c r="G574" s="49"/>
      <c r="H574" s="49" t="str">
        <f>'2_all_summary'!C573</f>
        <v>Innovative education and training for community-based water protection units</v>
      </c>
      <c r="I574" s="49" t="str">
        <f>'2_all_summary'!D573</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Ãƒâ€šÃ‚Â© IWA Publishing 2012.</v>
      </c>
      <c r="J574" s="49">
        <f>if(isnumber(search("Yes",'2_all_summary'!$E573)),if(isnumber(search("Yes",'2_all_summary'!L573)),1,2),if(isnumber(search("No",'2_all_summary'!L573)),4,3))</f>
        <v>4</v>
      </c>
      <c r="K574" s="49">
        <f>if(isnumber(search("Yes",'2_all_summary'!$E573)),if(isnumber(search("Yes",'2_all_summary'!M573)),1,2),if(isnumber(search("No",'2_all_summary'!M573)),4,3))</f>
        <v>4</v>
      </c>
      <c r="L574" s="49">
        <f>if(isnumber(search("Yes",'2_all_summary'!$E573)),if(isnumber(search("Yes",'2_all_summary'!N573)),1,2),if(isnumber(search("No",'2_all_summary'!N573)),4,3))</f>
        <v>4</v>
      </c>
      <c r="M574" s="49">
        <f>if(isnumber(search("Yes",'2_all_summary'!$E573)),if(0&lt;'2_all_summary'!O573,1,2),if(0='2_all_summary'!O573,4,3))</f>
        <v>4</v>
      </c>
      <c r="N574" s="49">
        <f>if(isnumber(search("Yes",'2_all_summary'!$E573)),if(isnumber(search("Yes",'2_all_summary'!P573)),1,2),if(isnumber(search("No",'2_all_summary'!P573)),4,3))</f>
        <v>4</v>
      </c>
      <c r="O574" s="49">
        <f>if(isnumber(search("Yes",'2_all_summary'!$E573)),if(isnumber(search("Yes",'2_all_summary'!Q573)),1,2),if(isnumber(search("No",'2_all_summary'!Q573)),4,3))</f>
        <v>4</v>
      </c>
      <c r="P574" s="49">
        <f>if(isnumber(search("Yes",'2_all_summary'!$E573)),if(isnumber(search("Yes",'2_all_summary'!R573)),1,2),if(isnumber(search("No",'2_all_summary'!R573)),4,3))</f>
        <v>4</v>
      </c>
      <c r="Q574" s="49">
        <f>if(isnumber(search("Yes",'2_all_summary'!$E573)),if(0&lt;'2_all_summary'!S573,1,2),if(0='2_all_summary'!S573,4,3))</f>
        <v>4</v>
      </c>
      <c r="R574" s="49">
        <f>if(isnumber(search("Yes",'2_all_summary'!$E573)),if(isnumber(search("Yes",'2_all_summary'!T573)),1,2),if(isnumber(search("No",'2_all_summary'!T573)),4,3))</f>
        <v>4</v>
      </c>
    </row>
    <row r="575">
      <c r="G575" s="49"/>
      <c r="H575" s="49" t="str">
        <f>'2_all_summary'!C574</f>
        <v>Insights in public health: Community strengthening through canoe culture: Ho'omana'o Mau as method and metaphor</v>
      </c>
      <c r="I575" s="49" t="str">
        <f>'2_all_summary'!D574</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575" s="49">
        <f>if(isnumber(search("Yes",'2_all_summary'!$E574)),if(isnumber(search("Yes",'2_all_summary'!L574)),1,2),if(isnumber(search("No",'2_all_summary'!L574)),4,3))</f>
        <v>4</v>
      </c>
      <c r="K575" s="49">
        <f>if(isnumber(search("Yes",'2_all_summary'!$E574)),if(isnumber(search("Yes",'2_all_summary'!M574)),1,2),if(isnumber(search("No",'2_all_summary'!M574)),4,3))</f>
        <v>4</v>
      </c>
      <c r="L575" s="49">
        <f>if(isnumber(search("Yes",'2_all_summary'!$E574)),if(isnumber(search("Yes",'2_all_summary'!N574)),1,2),if(isnumber(search("No",'2_all_summary'!N574)),4,3))</f>
        <v>4</v>
      </c>
      <c r="M575" s="49">
        <f>if(isnumber(search("Yes",'2_all_summary'!$E574)),if(0&lt;'2_all_summary'!O574,1,2),if(0='2_all_summary'!O574,4,3))</f>
        <v>4</v>
      </c>
      <c r="N575" s="49">
        <f>if(isnumber(search("Yes",'2_all_summary'!$E574)),if(isnumber(search("Yes",'2_all_summary'!P574)),1,2),if(isnumber(search("No",'2_all_summary'!P574)),4,3))</f>
        <v>4</v>
      </c>
      <c r="O575" s="49">
        <f>if(isnumber(search("Yes",'2_all_summary'!$E574)),if(isnumber(search("Yes",'2_all_summary'!Q574)),1,2),if(isnumber(search("No",'2_all_summary'!Q574)),4,3))</f>
        <v>4</v>
      </c>
      <c r="P575" s="49">
        <f>if(isnumber(search("Yes",'2_all_summary'!$E574)),if(isnumber(search("Yes",'2_all_summary'!R574)),1,2),if(isnumber(search("No",'2_all_summary'!R574)),4,3))</f>
        <v>4</v>
      </c>
      <c r="Q575" s="49">
        <f>if(isnumber(search("Yes",'2_all_summary'!$E574)),if(0&lt;'2_all_summary'!S574,1,2),if(0='2_all_summary'!S574,4,3))</f>
        <v>4</v>
      </c>
      <c r="R575" s="49">
        <f>if(isnumber(search("Yes",'2_all_summary'!$E574)),if(isnumber(search("Yes",'2_all_summary'!T574)),1,2),if(isnumber(search("No",'2_all_summary'!T574)),4,3))</f>
        <v>4</v>
      </c>
    </row>
    <row r="576">
      <c r="G576" s="49"/>
      <c r="H576" s="49" t="str">
        <f>'2_all_summary'!C575</f>
        <v>Institutional adaptation and community-based conservation of natural resources: The cases of the Tao and Atayal in Taiwan</v>
      </c>
      <c r="I576" s="49" t="str">
        <f>'2_all_summary'!D575</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Ãƒâ€šÃ‚Â© Springer Science + Business Media, LLC 2009.</v>
      </c>
      <c r="J576" s="49">
        <f>if(isnumber(search("Yes",'2_all_summary'!$E575)),if(isnumber(search("Yes",'2_all_summary'!L575)),1,2),if(isnumber(search("No",'2_all_summary'!L575)),4,3))</f>
        <v>4</v>
      </c>
      <c r="K576" s="49">
        <f>if(isnumber(search("Yes",'2_all_summary'!$E575)),if(isnumber(search("Yes",'2_all_summary'!M575)),1,2),if(isnumber(search("No",'2_all_summary'!M575)),4,3))</f>
        <v>4</v>
      </c>
      <c r="L576" s="49">
        <f>if(isnumber(search("Yes",'2_all_summary'!$E575)),if(isnumber(search("Yes",'2_all_summary'!N575)),1,2),if(isnumber(search("No",'2_all_summary'!N575)),4,3))</f>
        <v>4</v>
      </c>
      <c r="M576" s="49">
        <f>if(isnumber(search("Yes",'2_all_summary'!$E575)),if(0&lt;'2_all_summary'!O575,1,2),if(0='2_all_summary'!O575,4,3))</f>
        <v>4</v>
      </c>
      <c r="N576" s="49">
        <f>if(isnumber(search("Yes",'2_all_summary'!$E575)),if(isnumber(search("Yes",'2_all_summary'!P575)),1,2),if(isnumber(search("No",'2_all_summary'!P575)),4,3))</f>
        <v>4</v>
      </c>
      <c r="O576" s="49">
        <f>if(isnumber(search("Yes",'2_all_summary'!$E575)),if(isnumber(search("Yes",'2_all_summary'!Q575)),1,2),if(isnumber(search("No",'2_all_summary'!Q575)),4,3))</f>
        <v>4</v>
      </c>
      <c r="P576" s="49">
        <f>if(isnumber(search("Yes",'2_all_summary'!$E575)),if(isnumber(search("Yes",'2_all_summary'!R575)),1,2),if(isnumber(search("No",'2_all_summary'!R575)),4,3))</f>
        <v>4</v>
      </c>
      <c r="Q576" s="49">
        <f>if(isnumber(search("Yes",'2_all_summary'!$E575)),if(0&lt;'2_all_summary'!S575,1,2),if(0='2_all_summary'!S575,4,3))</f>
        <v>4</v>
      </c>
      <c r="R576" s="49">
        <f>if(isnumber(search("Yes",'2_all_summary'!$E575)),if(isnumber(search("Yes",'2_all_summary'!T575)),1,2),if(isnumber(search("No",'2_all_summary'!T575)),4,3))</f>
        <v>4</v>
      </c>
    </row>
    <row r="577">
      <c r="G577" s="49"/>
      <c r="H577" s="49" t="str">
        <f>'2_all_summary'!C576</f>
        <v>Institutional and ecological interplay for successful self-governance of community-based fisheries</v>
      </c>
      <c r="I577" s="49" t="str">
        <f>'2_all_summary'!D576</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577" s="49">
        <f>if(isnumber(search("Yes",'2_all_summary'!$E576)),if(isnumber(search("Yes",'2_all_summary'!L576)),1,2),if(isnumber(search("No",'2_all_summary'!L576)),4,3))</f>
        <v>4</v>
      </c>
      <c r="K577" s="49">
        <f>if(isnumber(search("Yes",'2_all_summary'!$E576)),if(isnumber(search("Yes",'2_all_summary'!M576)),1,2),if(isnumber(search("No",'2_all_summary'!M576)),4,3))</f>
        <v>4</v>
      </c>
      <c r="L577" s="49">
        <f>if(isnumber(search("Yes",'2_all_summary'!$E576)),if(isnumber(search("Yes",'2_all_summary'!N576)),1,2),if(isnumber(search("No",'2_all_summary'!N576)),4,3))</f>
        <v>4</v>
      </c>
      <c r="M577" s="49">
        <f>if(isnumber(search("Yes",'2_all_summary'!$E576)),if(0&lt;'2_all_summary'!O576,1,2),if(0='2_all_summary'!O576,4,3))</f>
        <v>4</v>
      </c>
      <c r="N577" s="49">
        <f>if(isnumber(search("Yes",'2_all_summary'!$E576)),if(isnumber(search("Yes",'2_all_summary'!P576)),1,2),if(isnumber(search("No",'2_all_summary'!P576)),4,3))</f>
        <v>4</v>
      </c>
      <c r="O577" s="49">
        <f>if(isnumber(search("Yes",'2_all_summary'!$E576)),if(isnumber(search("Yes",'2_all_summary'!Q576)),1,2),if(isnumber(search("No",'2_all_summary'!Q576)),4,3))</f>
        <v>4</v>
      </c>
      <c r="P577" s="49">
        <f>if(isnumber(search("Yes",'2_all_summary'!$E576)),if(isnumber(search("Yes",'2_all_summary'!R576)),1,2),if(isnumber(search("No",'2_all_summary'!R576)),4,3))</f>
        <v>4</v>
      </c>
      <c r="Q577" s="49">
        <f>if(isnumber(search("Yes",'2_all_summary'!$E576)),if(0&lt;'2_all_summary'!S576,1,2),if(0='2_all_summary'!S576,4,3))</f>
        <v>4</v>
      </c>
      <c r="R577" s="49">
        <f>if(isnumber(search("Yes",'2_all_summary'!$E576)),if(isnumber(search("Yes",'2_all_summary'!T576)),1,2),if(isnumber(search("No",'2_all_summary'!T576)),4,3))</f>
        <v>4</v>
      </c>
    </row>
    <row r="578">
      <c r="G578" s="49"/>
      <c r="H578" s="49" t="str">
        <f>'2_all_summary'!C577</f>
        <v>Institutional constraints to fishers resilience: community based fishery management in Bangladesh</v>
      </c>
      <c r="I578" s="49" t="str">
        <f>'2_all_summary'!D577</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fishersÃƒÂ¢Ã¢â€šÂ¬Ã¢â€žÂ¢ resilience. This paper aims to examine such constraints to fishersÃƒÂ¢Ã¢â€šÂ¬Ã¢â€žÂ¢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fishersÃƒÂ¢Ã¢â€šÂ¬Ã¢â€žÂ¢ resilience. FishersÃƒÂ¢Ã¢â€šÂ¬Ã¢â€žÂ¢ resilience is largely constrained by power relations that mostly exclude fishers from the fishery management. Conflict between fishery users or with the community and the absence of interactive learning are also important constraints to fishersÃƒÂ¢Ã¢â€šÂ¬Ã¢â€žÂ¢ resilience. It seems that rules-in-practice fail to develop fishersÃƒÂ¢Ã¢â€šÂ¬Ã¢â€žÂ¢ capacity to cope and adapt to these constraints and continue their activities to maintaining the fishery. Ãƒâ€šÃ‚Â© 2019, Igitur, Utrecht Publishing and Archiving Services. All rights reserved.</v>
      </c>
      <c r="J578" s="49">
        <f>if(isnumber(search("Yes",'2_all_summary'!$E577)),if(isnumber(search("Yes",'2_all_summary'!L577)),1,2),if(isnumber(search("No",'2_all_summary'!L577)),4,3))</f>
        <v>4</v>
      </c>
      <c r="K578" s="49">
        <f>if(isnumber(search("Yes",'2_all_summary'!$E577)),if(isnumber(search("Yes",'2_all_summary'!M577)),1,2),if(isnumber(search("No",'2_all_summary'!M577)),4,3))</f>
        <v>4</v>
      </c>
      <c r="L578" s="49">
        <f>if(isnumber(search("Yes",'2_all_summary'!$E577)),if(isnumber(search("Yes",'2_all_summary'!N577)),1,2),if(isnumber(search("No",'2_all_summary'!N577)),4,3))</f>
        <v>4</v>
      </c>
      <c r="M578" s="49">
        <f>if(isnumber(search("Yes",'2_all_summary'!$E577)),if(0&lt;'2_all_summary'!O577,1,2),if(0='2_all_summary'!O577,4,3))</f>
        <v>4</v>
      </c>
      <c r="N578" s="49">
        <f>if(isnumber(search("Yes",'2_all_summary'!$E577)),if(isnumber(search("Yes",'2_all_summary'!P577)),1,2),if(isnumber(search("No",'2_all_summary'!P577)),4,3))</f>
        <v>4</v>
      </c>
      <c r="O578" s="49">
        <f>if(isnumber(search("Yes",'2_all_summary'!$E577)),if(isnumber(search("Yes",'2_all_summary'!Q577)),1,2),if(isnumber(search("No",'2_all_summary'!Q577)),4,3))</f>
        <v>4</v>
      </c>
      <c r="P578" s="49">
        <f>if(isnumber(search("Yes",'2_all_summary'!$E577)),if(isnumber(search("Yes",'2_all_summary'!R577)),1,2),if(isnumber(search("No",'2_all_summary'!R577)),4,3))</f>
        <v>4</v>
      </c>
      <c r="Q578" s="49">
        <f>if(isnumber(search("Yes",'2_all_summary'!$E577)),if(0&lt;'2_all_summary'!S577,1,2),if(0='2_all_summary'!S577,4,3))</f>
        <v>4</v>
      </c>
      <c r="R578" s="49">
        <f>if(isnumber(search("Yes",'2_all_summary'!$E577)),if(isnumber(search("Yes",'2_all_summary'!T577)),1,2),if(isnumber(search("No",'2_all_summary'!T577)),4,3))</f>
        <v>4</v>
      </c>
    </row>
    <row r="579">
      <c r="G579" s="49"/>
      <c r="H579" s="49" t="str">
        <f>'2_all_summary'!C578</f>
        <v>Institutional effects on ecological outcomes of community-based management of fisheries in the Amazon</v>
      </c>
      <c r="I579" s="49" t="str">
        <f>'2_all_summary'!D578</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OstromÃƒÂ¢Ã¢â€šÂ¬Ã¢â€žÂ¢s (Science 325:419ÃƒÂ¢Ã¢â€šÂ¬Ã¢â‚¬Å“422,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atÃƒâ€šÃ‚Â strengthening the presence of defined boundaries and graduated sanctions in communities hold promise to improve the effectiveness of arapaima CBM regionally. Ãƒâ€šÃ‚Â© 2021, Royal Swedish Academy of Sciences.</v>
      </c>
      <c r="J579" s="49">
        <f>if(isnumber(search("Yes",'2_all_summary'!$E578)),if(isnumber(search("Yes",'2_all_summary'!L578)),1,2),if(isnumber(search("No",'2_all_summary'!L578)),4,3))</f>
        <v>4</v>
      </c>
      <c r="K579" s="49">
        <f>if(isnumber(search("Yes",'2_all_summary'!$E578)),if(isnumber(search("Yes",'2_all_summary'!M578)),1,2),if(isnumber(search("No",'2_all_summary'!M578)),4,3))</f>
        <v>4</v>
      </c>
      <c r="L579" s="49">
        <f>if(isnumber(search("Yes",'2_all_summary'!$E578)),if(isnumber(search("Yes",'2_all_summary'!N578)),1,2),if(isnumber(search("No",'2_all_summary'!N578)),4,3))</f>
        <v>4</v>
      </c>
      <c r="M579" s="49">
        <f>if(isnumber(search("Yes",'2_all_summary'!$E578)),if(0&lt;'2_all_summary'!O578,1,2),if(0='2_all_summary'!O578,4,3))</f>
        <v>4</v>
      </c>
      <c r="N579" s="49">
        <f>if(isnumber(search("Yes",'2_all_summary'!$E578)),if(isnumber(search("Yes",'2_all_summary'!P578)),1,2),if(isnumber(search("No",'2_all_summary'!P578)),4,3))</f>
        <v>4</v>
      </c>
      <c r="O579" s="49">
        <f>if(isnumber(search("Yes",'2_all_summary'!$E578)),if(isnumber(search("Yes",'2_all_summary'!Q578)),1,2),if(isnumber(search("No",'2_all_summary'!Q578)),4,3))</f>
        <v>4</v>
      </c>
      <c r="P579" s="49">
        <f>if(isnumber(search("Yes",'2_all_summary'!$E578)),if(isnumber(search("Yes",'2_all_summary'!R578)),1,2),if(isnumber(search("No",'2_all_summary'!R578)),4,3))</f>
        <v>4</v>
      </c>
      <c r="Q579" s="49">
        <f>if(isnumber(search("Yes",'2_all_summary'!$E578)),if(0&lt;'2_all_summary'!S578,1,2),if(0='2_all_summary'!S578,4,3))</f>
        <v>4</v>
      </c>
      <c r="R579" s="49">
        <f>if(isnumber(search("Yes",'2_all_summary'!$E578)),if(isnumber(search("Yes",'2_all_summary'!T578)),1,2),if(isnumber(search("No",'2_all_summary'!T578)),4,3))</f>
        <v>4</v>
      </c>
    </row>
    <row r="580">
      <c r="G580" s="49"/>
      <c r="H580" s="49" t="str">
        <f>'2_all_summary'!C579</f>
        <v>Institutional restructuring of fisheries management system for humphead wrasse (Cheilinus undulatus R PPELL 1835) in Anambas and Natuna, Riau Archipelago Province, Indonesia</v>
      </c>
      <c r="I580" s="49" t="str">
        <f>'2_all_summary'!D579</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Ãƒâ€šÃ‚Â© Published under licence by IOP Publishing Ltd.</v>
      </c>
      <c r="J580" s="49">
        <f>if(isnumber(search("Yes",'2_all_summary'!$E579)),if(isnumber(search("Yes",'2_all_summary'!L579)),1,2),if(isnumber(search("No",'2_all_summary'!L579)),4,3))</f>
        <v>4</v>
      </c>
      <c r="K580" s="49">
        <f>if(isnumber(search("Yes",'2_all_summary'!$E579)),if(isnumber(search("Yes",'2_all_summary'!M579)),1,2),if(isnumber(search("No",'2_all_summary'!M579)),4,3))</f>
        <v>4</v>
      </c>
      <c r="L580" s="49">
        <f>if(isnumber(search("Yes",'2_all_summary'!$E579)),if(isnumber(search("Yes",'2_all_summary'!N579)),1,2),if(isnumber(search("No",'2_all_summary'!N579)),4,3))</f>
        <v>4</v>
      </c>
      <c r="M580" s="49">
        <f>if(isnumber(search("Yes",'2_all_summary'!$E579)),if(0&lt;'2_all_summary'!O579,1,2),if(0='2_all_summary'!O579,4,3))</f>
        <v>4</v>
      </c>
      <c r="N580" s="49">
        <f>if(isnumber(search("Yes",'2_all_summary'!$E579)),if(isnumber(search("Yes",'2_all_summary'!P579)),1,2),if(isnumber(search("No",'2_all_summary'!P579)),4,3))</f>
        <v>4</v>
      </c>
      <c r="O580" s="49">
        <f>if(isnumber(search("Yes",'2_all_summary'!$E579)),if(isnumber(search("Yes",'2_all_summary'!Q579)),1,2),if(isnumber(search("No",'2_all_summary'!Q579)),4,3))</f>
        <v>4</v>
      </c>
      <c r="P580" s="49">
        <f>if(isnumber(search("Yes",'2_all_summary'!$E579)),if(isnumber(search("Yes",'2_all_summary'!R579)),1,2),if(isnumber(search("No",'2_all_summary'!R579)),4,3))</f>
        <v>4</v>
      </c>
      <c r="Q580" s="49">
        <f>if(isnumber(search("Yes",'2_all_summary'!$E579)),if(0&lt;'2_all_summary'!S579,1,2),if(0='2_all_summary'!S579,4,3))</f>
        <v>4</v>
      </c>
      <c r="R580" s="49">
        <f>if(isnumber(search("Yes",'2_all_summary'!$E579)),if(isnumber(search("Yes",'2_all_summary'!T579)),1,2),if(isnumber(search("No",'2_all_summary'!T579)),4,3))</f>
        <v>4</v>
      </c>
    </row>
    <row r="581">
      <c r="G581" s="49"/>
      <c r="H581" s="49" t="str">
        <f>'2_all_summary'!C580</f>
        <v>Institutions and collective action in a Costa Rican small-scale fisheries cooperative: the case of CoopeTÃƒÆ’Ã‚Â¡rcoles R.L</v>
      </c>
      <c r="I581" s="49" t="str">
        <f>'2_all_summary'!D580</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fishersÃƒÂ¢Ã¢â€šÂ¬Ã¢â€žÂ¢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15Ãƒâ€šÃ‚Â years ago by another cooperative (CoopeSoliDar R.L.) dealing with human rights and marine conservation. Ãƒâ€šÃ‚Â© 2017, The Author(s).</v>
      </c>
      <c r="J581" s="49">
        <f>if(isnumber(search("Yes",'2_all_summary'!$E580)),if(isnumber(search("Yes",'2_all_summary'!L580)),1,2),if(isnumber(search("No",'2_all_summary'!L580)),4,3))</f>
        <v>4</v>
      </c>
      <c r="K581" s="49">
        <f>if(isnumber(search("Yes",'2_all_summary'!$E580)),if(isnumber(search("Yes",'2_all_summary'!M580)),1,2),if(isnumber(search("No",'2_all_summary'!M580)),4,3))</f>
        <v>4</v>
      </c>
      <c r="L581" s="49">
        <f>if(isnumber(search("Yes",'2_all_summary'!$E580)),if(isnumber(search("Yes",'2_all_summary'!N580)),1,2),if(isnumber(search("No",'2_all_summary'!N580)),4,3))</f>
        <v>4</v>
      </c>
      <c r="M581" s="49">
        <f>if(isnumber(search("Yes",'2_all_summary'!$E580)),if(0&lt;'2_all_summary'!O580,1,2),if(0='2_all_summary'!O580,4,3))</f>
        <v>4</v>
      </c>
      <c r="N581" s="49">
        <f>if(isnumber(search("Yes",'2_all_summary'!$E580)),if(isnumber(search("Yes",'2_all_summary'!P580)),1,2),if(isnumber(search("No",'2_all_summary'!P580)),4,3))</f>
        <v>4</v>
      </c>
      <c r="O581" s="49">
        <f>if(isnumber(search("Yes",'2_all_summary'!$E580)),if(isnumber(search("Yes",'2_all_summary'!Q580)),1,2),if(isnumber(search("No",'2_all_summary'!Q580)),4,3))</f>
        <v>4</v>
      </c>
      <c r="P581" s="49">
        <f>if(isnumber(search("Yes",'2_all_summary'!$E580)),if(isnumber(search("Yes",'2_all_summary'!R580)),1,2),if(isnumber(search("No",'2_all_summary'!R580)),4,3))</f>
        <v>4</v>
      </c>
      <c r="Q581" s="49">
        <f>if(isnumber(search("Yes",'2_all_summary'!$E580)),if(0&lt;'2_all_summary'!S580,1,2),if(0='2_all_summary'!S580,4,3))</f>
        <v>4</v>
      </c>
      <c r="R581" s="49">
        <f>if(isnumber(search("Yes",'2_all_summary'!$E580)),if(isnumber(search("Yes",'2_all_summary'!T580)),1,2),if(isnumber(search("No",'2_all_summary'!T580)),4,3))</f>
        <v>4</v>
      </c>
    </row>
    <row r="582">
      <c r="G582" s="49"/>
      <c r="H582" s="49" t="str">
        <f>'2_all_summary'!C581</f>
        <v>INSTITUTIONS FOR SOLVING COMMONS PROBLEMS: Lessons and Implications for Institutional Design</v>
      </c>
      <c r="I582" s="49" t="str">
        <f>'2_all_summary'!D581</f>
        <v>The public-choice-inspired research program associated with Elinor Ostrom and her collaborators identified eight design principles, noting that they characterize robust institutions for communities managing common-pool resources such as forests or fisheries. OstromÃƒÂ¢Ã¢â€šÂ¬Ã¢â€žÂ¢s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Ãƒâ€šÃ‚Â© Oxford University Press 2019. All rights reserved.</v>
      </c>
      <c r="J582" s="49">
        <f>if(isnumber(search("Yes",'2_all_summary'!$E581)),if(isnumber(search("Yes",'2_all_summary'!L581)),1,2),if(isnumber(search("No",'2_all_summary'!L581)),4,3))</f>
        <v>4</v>
      </c>
      <c r="K582" s="49">
        <f>if(isnumber(search("Yes",'2_all_summary'!$E581)),if(isnumber(search("Yes",'2_all_summary'!M581)),1,2),if(isnumber(search("No",'2_all_summary'!M581)),4,3))</f>
        <v>4</v>
      </c>
      <c r="L582" s="49">
        <f>if(isnumber(search("Yes",'2_all_summary'!$E581)),if(isnumber(search("Yes",'2_all_summary'!N581)),1,2),if(isnumber(search("No",'2_all_summary'!N581)),4,3))</f>
        <v>4</v>
      </c>
      <c r="M582" s="49">
        <f>if(isnumber(search("Yes",'2_all_summary'!$E581)),if(0&lt;'2_all_summary'!O581,1,2),if(0='2_all_summary'!O581,4,3))</f>
        <v>4</v>
      </c>
      <c r="N582" s="49">
        <f>if(isnumber(search("Yes",'2_all_summary'!$E581)),if(isnumber(search("Yes",'2_all_summary'!P581)),1,2),if(isnumber(search("No",'2_all_summary'!P581)),4,3))</f>
        <v>4</v>
      </c>
      <c r="O582" s="49">
        <f>if(isnumber(search("Yes",'2_all_summary'!$E581)),if(isnumber(search("Yes",'2_all_summary'!Q581)),1,2),if(isnumber(search("No",'2_all_summary'!Q581)),4,3))</f>
        <v>4</v>
      </c>
      <c r="P582" s="49">
        <f>if(isnumber(search("Yes",'2_all_summary'!$E581)),if(isnumber(search("Yes",'2_all_summary'!R581)),1,2),if(isnumber(search("No",'2_all_summary'!R581)),4,3))</f>
        <v>4</v>
      </c>
      <c r="Q582" s="49">
        <f>if(isnumber(search("Yes",'2_all_summary'!$E581)),if(0&lt;'2_all_summary'!S581,1,2),if(0='2_all_summary'!S581,4,3))</f>
        <v>4</v>
      </c>
      <c r="R582" s="49">
        <f>if(isnumber(search("Yes",'2_all_summary'!$E581)),if(isnumber(search("Yes",'2_all_summary'!T581)),1,2),if(isnumber(search("No",'2_all_summary'!T581)),4,3))</f>
        <v>4</v>
      </c>
    </row>
    <row r="583">
      <c r="G583" s="49"/>
      <c r="H583" s="49" t="str">
        <f>'2_all_summary'!C582</f>
        <v>Integrated assessment of ecosystem health using multiple indicator species</v>
      </c>
      <c r="I583" s="49" t="str">
        <f>'2_all_summary'!D582</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Ãƒâ€šÃ‚Â© 2019 Elsevier B.V.</v>
      </c>
      <c r="J583" s="49">
        <f>if(isnumber(search("Yes",'2_all_summary'!$E582)),if(isnumber(search("Yes",'2_all_summary'!L582)),1,2),if(isnumber(search("No",'2_all_summary'!L582)),4,3))</f>
        <v>4</v>
      </c>
      <c r="K583" s="49">
        <f>if(isnumber(search("Yes",'2_all_summary'!$E582)),if(isnumber(search("Yes",'2_all_summary'!M582)),1,2),if(isnumber(search("No",'2_all_summary'!M582)),4,3))</f>
        <v>4</v>
      </c>
      <c r="L583" s="49">
        <f>if(isnumber(search("Yes",'2_all_summary'!$E582)),if(isnumber(search("Yes",'2_all_summary'!N582)),1,2),if(isnumber(search("No",'2_all_summary'!N582)),4,3))</f>
        <v>4</v>
      </c>
      <c r="M583" s="49">
        <f>if(isnumber(search("Yes",'2_all_summary'!$E582)),if(0&lt;'2_all_summary'!O582,1,2),if(0='2_all_summary'!O582,4,3))</f>
        <v>4</v>
      </c>
      <c r="N583" s="49">
        <f>if(isnumber(search("Yes",'2_all_summary'!$E582)),if(isnumber(search("Yes",'2_all_summary'!P582)),1,2),if(isnumber(search("No",'2_all_summary'!P582)),4,3))</f>
        <v>4</v>
      </c>
      <c r="O583" s="49">
        <f>if(isnumber(search("Yes",'2_all_summary'!$E582)),if(isnumber(search("Yes",'2_all_summary'!Q582)),1,2),if(isnumber(search("No",'2_all_summary'!Q582)),4,3))</f>
        <v>4</v>
      </c>
      <c r="P583" s="49">
        <f>if(isnumber(search("Yes",'2_all_summary'!$E582)),if(isnumber(search("Yes",'2_all_summary'!R582)),1,2),if(isnumber(search("No",'2_all_summary'!R582)),4,3))</f>
        <v>4</v>
      </c>
      <c r="Q583" s="49">
        <f>if(isnumber(search("Yes",'2_all_summary'!$E582)),if(0&lt;'2_all_summary'!S582,1,2),if(0='2_all_summary'!S582,4,3))</f>
        <v>4</v>
      </c>
      <c r="R583" s="49">
        <f>if(isnumber(search("Yes",'2_all_summary'!$E582)),if(isnumber(search("Yes",'2_all_summary'!T582)),1,2),if(isnumber(search("No",'2_all_summary'!T582)),4,3))</f>
        <v>4</v>
      </c>
    </row>
    <row r="584">
      <c r="G584" s="49"/>
      <c r="H584" s="49" t="str">
        <f>'2_all_summary'!C583</f>
        <v>Integrated coastal management and marine protected areas: Complementarity in the Philippines</v>
      </c>
      <c r="I584" s="49" t="str">
        <f>'2_all_summary'!D583</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Ãƒâ€šÃ‚Â© 2005 Elsevier Ltd. All rights reserved.</v>
      </c>
      <c r="J584" s="49">
        <f>if(isnumber(search("Yes",'2_all_summary'!$E583)),if(isnumber(search("Yes",'2_all_summary'!L583)),1,2),if(isnumber(search("No",'2_all_summary'!L583)),4,3))</f>
        <v>4</v>
      </c>
      <c r="K584" s="49">
        <f>if(isnumber(search("Yes",'2_all_summary'!$E583)),if(isnumber(search("Yes",'2_all_summary'!M583)),1,2),if(isnumber(search("No",'2_all_summary'!M583)),4,3))</f>
        <v>4</v>
      </c>
      <c r="L584" s="49">
        <f>if(isnumber(search("Yes",'2_all_summary'!$E583)),if(isnumber(search("Yes",'2_all_summary'!N583)),1,2),if(isnumber(search("No",'2_all_summary'!N583)),4,3))</f>
        <v>4</v>
      </c>
      <c r="M584" s="49">
        <f>if(isnumber(search("Yes",'2_all_summary'!$E583)),if(0&lt;'2_all_summary'!O583,1,2),if(0='2_all_summary'!O583,4,3))</f>
        <v>4</v>
      </c>
      <c r="N584" s="49">
        <f>if(isnumber(search("Yes",'2_all_summary'!$E583)),if(isnumber(search("Yes",'2_all_summary'!P583)),1,2),if(isnumber(search("No",'2_all_summary'!P583)),4,3))</f>
        <v>4</v>
      </c>
      <c r="O584" s="49">
        <f>if(isnumber(search("Yes",'2_all_summary'!$E583)),if(isnumber(search("Yes",'2_all_summary'!Q583)),1,2),if(isnumber(search("No",'2_all_summary'!Q583)),4,3))</f>
        <v>4</v>
      </c>
      <c r="P584" s="49">
        <f>if(isnumber(search("Yes",'2_all_summary'!$E583)),if(isnumber(search("Yes",'2_all_summary'!R583)),1,2),if(isnumber(search("No",'2_all_summary'!R583)),4,3))</f>
        <v>4</v>
      </c>
      <c r="Q584" s="49">
        <f>if(isnumber(search("Yes",'2_all_summary'!$E583)),if(0&lt;'2_all_summary'!S583,1,2),if(0='2_all_summary'!S583,4,3))</f>
        <v>4</v>
      </c>
      <c r="R584" s="49">
        <f>if(isnumber(search("Yes",'2_all_summary'!$E583)),if(isnumber(search("Yes",'2_all_summary'!T583)),1,2),if(isnumber(search("No",'2_all_summary'!T583)),4,3))</f>
        <v>4</v>
      </c>
    </row>
    <row r="585">
      <c r="G585" s="49"/>
      <c r="H585" s="49" t="str">
        <f>'2_all_summary'!C584</f>
        <v>Integrated coastal management in Philippine local governance: Evolution and benefits</v>
      </c>
      <c r="I585" s="49" t="str">
        <f>'2_all_summary'!D584</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585" s="49">
        <f>if(isnumber(search("Yes",'2_all_summary'!$E584)),if(isnumber(search("Yes",'2_all_summary'!L584)),1,2),if(isnumber(search("No",'2_all_summary'!L584)),4,3))</f>
        <v>4</v>
      </c>
      <c r="K585" s="49">
        <f>if(isnumber(search("Yes",'2_all_summary'!$E584)),if(isnumber(search("Yes",'2_all_summary'!M584)),1,2),if(isnumber(search("No",'2_all_summary'!M584)),4,3))</f>
        <v>4</v>
      </c>
      <c r="L585" s="49">
        <f>if(isnumber(search("Yes",'2_all_summary'!$E584)),if(isnumber(search("Yes",'2_all_summary'!N584)),1,2),if(isnumber(search("No",'2_all_summary'!N584)),4,3))</f>
        <v>4</v>
      </c>
      <c r="M585" s="49">
        <f>if(isnumber(search("Yes",'2_all_summary'!$E584)),if(0&lt;'2_all_summary'!O584,1,2),if(0='2_all_summary'!O584,4,3))</f>
        <v>4</v>
      </c>
      <c r="N585" s="49">
        <f>if(isnumber(search("Yes",'2_all_summary'!$E584)),if(isnumber(search("Yes",'2_all_summary'!P584)),1,2),if(isnumber(search("No",'2_all_summary'!P584)),4,3))</f>
        <v>4</v>
      </c>
      <c r="O585" s="49">
        <f>if(isnumber(search("Yes",'2_all_summary'!$E584)),if(isnumber(search("Yes",'2_all_summary'!Q584)),1,2),if(isnumber(search("No",'2_all_summary'!Q584)),4,3))</f>
        <v>4</v>
      </c>
      <c r="P585" s="49">
        <f>if(isnumber(search("Yes",'2_all_summary'!$E584)),if(isnumber(search("Yes",'2_all_summary'!R584)),1,2),if(isnumber(search("No",'2_all_summary'!R584)),4,3))</f>
        <v>4</v>
      </c>
      <c r="Q585" s="49">
        <f>if(isnumber(search("Yes",'2_all_summary'!$E584)),if(0&lt;'2_all_summary'!S584,1,2),if(0='2_all_summary'!S584,4,3))</f>
        <v>4</v>
      </c>
      <c r="R585" s="49">
        <f>if(isnumber(search("Yes",'2_all_summary'!$E584)),if(isnumber(search("Yes",'2_all_summary'!T584)),1,2),if(isnumber(search("No",'2_all_summary'!T584)),4,3))</f>
        <v>4</v>
      </c>
    </row>
    <row r="586">
      <c r="G586" s="49"/>
      <c r="H586" s="49" t="str">
        <f>'2_all_summary'!C585</f>
        <v>Integrated coastal management in the Philippines: Testing new paradigms</v>
      </c>
      <c r="I586" s="49" t="str">
        <f>'2_all_summary'!D585</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586" s="49">
        <f>if(isnumber(search("Yes",'2_all_summary'!$E585)),if(isnumber(search("Yes",'2_all_summary'!L585)),1,2),if(isnumber(search("No",'2_all_summary'!L585)),4,3))</f>
        <v>4</v>
      </c>
      <c r="K586" s="49">
        <f>if(isnumber(search("Yes",'2_all_summary'!$E585)),if(isnumber(search("Yes",'2_all_summary'!M585)),1,2),if(isnumber(search("No",'2_all_summary'!M585)),4,3))</f>
        <v>4</v>
      </c>
      <c r="L586" s="49">
        <f>if(isnumber(search("Yes",'2_all_summary'!$E585)),if(isnumber(search("Yes",'2_all_summary'!N585)),1,2),if(isnumber(search("No",'2_all_summary'!N585)),4,3))</f>
        <v>4</v>
      </c>
      <c r="M586" s="49">
        <f>if(isnumber(search("Yes",'2_all_summary'!$E585)),if(0&lt;'2_all_summary'!O585,1,2),if(0='2_all_summary'!O585,4,3))</f>
        <v>4</v>
      </c>
      <c r="N586" s="49">
        <f>if(isnumber(search("Yes",'2_all_summary'!$E585)),if(isnumber(search("Yes",'2_all_summary'!P585)),1,2),if(isnumber(search("No",'2_all_summary'!P585)),4,3))</f>
        <v>4</v>
      </c>
      <c r="O586" s="49">
        <f>if(isnumber(search("Yes",'2_all_summary'!$E585)),if(isnumber(search("Yes",'2_all_summary'!Q585)),1,2),if(isnumber(search("No",'2_all_summary'!Q585)),4,3))</f>
        <v>4</v>
      </c>
      <c r="P586" s="49">
        <f>if(isnumber(search("Yes",'2_all_summary'!$E585)),if(isnumber(search("Yes",'2_all_summary'!R585)),1,2),if(isnumber(search("No",'2_all_summary'!R585)),4,3))</f>
        <v>4</v>
      </c>
      <c r="Q586" s="49">
        <f>if(isnumber(search("Yes",'2_all_summary'!$E585)),if(0&lt;'2_all_summary'!S585,1,2),if(0='2_all_summary'!S585,4,3))</f>
        <v>4</v>
      </c>
      <c r="R586" s="49">
        <f>if(isnumber(search("Yes",'2_all_summary'!$E585)),if(isnumber(search("Yes",'2_all_summary'!T585)),1,2),if(isnumber(search("No",'2_all_summary'!T585)),4,3))</f>
        <v>4</v>
      </c>
    </row>
    <row r="587">
      <c r="G587" s="49"/>
      <c r="H587" s="49" t="str">
        <f>'2_all_summary'!C586</f>
        <v>Integrated Community Based Coastal Management: Lesson from the Field</v>
      </c>
      <c r="I587" s="49" t="str">
        <f>'2_all_summary'!D586</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Ãƒâ€šÃ‚Â© Published under licence by IOP Publishing Ltd.</v>
      </c>
      <c r="J587" s="49">
        <f>if(isnumber(search("Yes",'2_all_summary'!$E586)),if(isnumber(search("Yes",'2_all_summary'!L586)),1,2),if(isnumber(search("No",'2_all_summary'!L586)),4,3))</f>
        <v>4</v>
      </c>
      <c r="K587" s="49">
        <f>if(isnumber(search("Yes",'2_all_summary'!$E586)),if(isnumber(search("Yes",'2_all_summary'!M586)),1,2),if(isnumber(search("No",'2_all_summary'!M586)),4,3))</f>
        <v>4</v>
      </c>
      <c r="L587" s="49">
        <f>if(isnumber(search("Yes",'2_all_summary'!$E586)),if(isnumber(search("Yes",'2_all_summary'!N586)),1,2),if(isnumber(search("No",'2_all_summary'!N586)),4,3))</f>
        <v>4</v>
      </c>
      <c r="M587" s="49">
        <f>if(isnumber(search("Yes",'2_all_summary'!$E586)),if(0&lt;'2_all_summary'!O586,1,2),if(0='2_all_summary'!O586,4,3))</f>
        <v>4</v>
      </c>
      <c r="N587" s="49">
        <f>if(isnumber(search("Yes",'2_all_summary'!$E586)),if(isnumber(search("Yes",'2_all_summary'!P586)),1,2),if(isnumber(search("No",'2_all_summary'!P586)),4,3))</f>
        <v>4</v>
      </c>
      <c r="O587" s="49">
        <f>if(isnumber(search("Yes",'2_all_summary'!$E586)),if(isnumber(search("Yes",'2_all_summary'!Q586)),1,2),if(isnumber(search("No",'2_all_summary'!Q586)),4,3))</f>
        <v>4</v>
      </c>
      <c r="P587" s="49">
        <f>if(isnumber(search("Yes",'2_all_summary'!$E586)),if(isnumber(search("Yes",'2_all_summary'!R586)),1,2),if(isnumber(search("No",'2_all_summary'!R586)),4,3))</f>
        <v>4</v>
      </c>
      <c r="Q587" s="49">
        <f>if(isnumber(search("Yes",'2_all_summary'!$E586)),if(0&lt;'2_all_summary'!S586,1,2),if(0='2_all_summary'!S586,4,3))</f>
        <v>4</v>
      </c>
      <c r="R587" s="49">
        <f>if(isnumber(search("Yes",'2_all_summary'!$E586)),if(isnumber(search("Yes",'2_all_summary'!T586)),1,2),if(isnumber(search("No",'2_all_summary'!T586)),4,3))</f>
        <v>4</v>
      </c>
    </row>
    <row r="588">
      <c r="G588" s="49"/>
      <c r="H588" s="49" t="str">
        <f>'2_all_summary'!C587</f>
        <v>Integrated initiatives in support of urban and peri-urban horticulture</v>
      </c>
      <c r="I588" s="49" t="str">
        <f>'2_all_summary'!D587</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588" s="49">
        <f>if(isnumber(search("Yes",'2_all_summary'!$E587)),if(isnumber(search("Yes",'2_all_summary'!L587)),1,2),if(isnumber(search("No",'2_all_summary'!L587)),4,3))</f>
        <v>4</v>
      </c>
      <c r="K588" s="49">
        <f>if(isnumber(search("Yes",'2_all_summary'!$E587)),if(isnumber(search("Yes",'2_all_summary'!M587)),1,2),if(isnumber(search("No",'2_all_summary'!M587)),4,3))</f>
        <v>4</v>
      </c>
      <c r="L588" s="49">
        <f>if(isnumber(search("Yes",'2_all_summary'!$E587)),if(isnumber(search("Yes",'2_all_summary'!N587)),1,2),if(isnumber(search("No",'2_all_summary'!N587)),4,3))</f>
        <v>4</v>
      </c>
      <c r="M588" s="49">
        <f>if(isnumber(search("Yes",'2_all_summary'!$E587)),if(0&lt;'2_all_summary'!O587,1,2),if(0='2_all_summary'!O587,4,3))</f>
        <v>4</v>
      </c>
      <c r="N588" s="49">
        <f>if(isnumber(search("Yes",'2_all_summary'!$E587)),if(isnumber(search("Yes",'2_all_summary'!P587)),1,2),if(isnumber(search("No",'2_all_summary'!P587)),4,3))</f>
        <v>4</v>
      </c>
      <c r="O588" s="49">
        <f>if(isnumber(search("Yes",'2_all_summary'!$E587)),if(isnumber(search("Yes",'2_all_summary'!Q587)),1,2),if(isnumber(search("No",'2_all_summary'!Q587)),4,3))</f>
        <v>4</v>
      </c>
      <c r="P588" s="49">
        <f>if(isnumber(search("Yes",'2_all_summary'!$E587)),if(isnumber(search("Yes",'2_all_summary'!R587)),1,2),if(isnumber(search("No",'2_all_summary'!R587)),4,3))</f>
        <v>4</v>
      </c>
      <c r="Q588" s="49">
        <f>if(isnumber(search("Yes",'2_all_summary'!$E587)),if(0&lt;'2_all_summary'!S587,1,2),if(0='2_all_summary'!S587,4,3))</f>
        <v>4</v>
      </c>
      <c r="R588" s="49">
        <f>if(isnumber(search("Yes",'2_all_summary'!$E587)),if(isnumber(search("Yes",'2_all_summary'!T587)),1,2),if(isnumber(search("No",'2_all_summary'!T587)),4,3))</f>
        <v>4</v>
      </c>
    </row>
    <row r="589">
      <c r="G589" s="49"/>
      <c r="H589" s="49" t="str">
        <f>'2_all_summary'!C588</f>
        <v>Integrated reservoir eutrophication remediation plan: Hartbeespoort dam</v>
      </c>
      <c r="I589" s="49" t="str">
        <f>'2_all_summary'!D588</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589" s="49">
        <f>if(isnumber(search("Yes",'2_all_summary'!$E588)),if(isnumber(search("Yes",'2_all_summary'!L588)),1,2),if(isnumber(search("No",'2_all_summary'!L588)),4,3))</f>
        <v>4</v>
      </c>
      <c r="K589" s="49">
        <f>if(isnumber(search("Yes",'2_all_summary'!$E588)),if(isnumber(search("Yes",'2_all_summary'!M588)),1,2),if(isnumber(search("No",'2_all_summary'!M588)),4,3))</f>
        <v>4</v>
      </c>
      <c r="L589" s="49">
        <f>if(isnumber(search("Yes",'2_all_summary'!$E588)),if(isnumber(search("Yes",'2_all_summary'!N588)),1,2),if(isnumber(search("No",'2_all_summary'!N588)),4,3))</f>
        <v>4</v>
      </c>
      <c r="M589" s="49">
        <f>if(isnumber(search("Yes",'2_all_summary'!$E588)),if(0&lt;'2_all_summary'!O588,1,2),if(0='2_all_summary'!O588,4,3))</f>
        <v>4</v>
      </c>
      <c r="N589" s="49">
        <f>if(isnumber(search("Yes",'2_all_summary'!$E588)),if(isnumber(search("Yes",'2_all_summary'!P588)),1,2),if(isnumber(search("No",'2_all_summary'!P588)),4,3))</f>
        <v>4</v>
      </c>
      <c r="O589" s="49">
        <f>if(isnumber(search("Yes",'2_all_summary'!$E588)),if(isnumber(search("Yes",'2_all_summary'!Q588)),1,2),if(isnumber(search("No",'2_all_summary'!Q588)),4,3))</f>
        <v>4</v>
      </c>
      <c r="P589" s="49">
        <f>if(isnumber(search("Yes",'2_all_summary'!$E588)),if(isnumber(search("Yes",'2_all_summary'!R588)),1,2),if(isnumber(search("No",'2_all_summary'!R588)),4,3))</f>
        <v>4</v>
      </c>
      <c r="Q589" s="49">
        <f>if(isnumber(search("Yes",'2_all_summary'!$E588)),if(0&lt;'2_all_summary'!S588,1,2),if(0='2_all_summary'!S588,4,3))</f>
        <v>4</v>
      </c>
      <c r="R589" s="49">
        <f>if(isnumber(search("Yes",'2_all_summary'!$E588)),if(isnumber(search("Yes",'2_all_summary'!T588)),1,2),if(isnumber(search("No",'2_all_summary'!T588)),4,3))</f>
        <v>4</v>
      </c>
    </row>
    <row r="590">
      <c r="G590" s="49"/>
      <c r="H590" s="49" t="str">
        <f>'2_all_summary'!C589</f>
        <v>Integrating biological conservation into management: Community adaptive learning in the wetlands of bangladesh</v>
      </c>
      <c r="I590" s="49" t="str">
        <f>'2_all_summary'!D589</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Ãƒâ€šÃ‚Â© 2010 Taylor &amp; Francis Group, LLC.</v>
      </c>
      <c r="J590" s="49">
        <f>if(isnumber(search("Yes",'2_all_summary'!$E589)),if(isnumber(search("Yes",'2_all_summary'!L589)),1,2),if(isnumber(search("No",'2_all_summary'!L589)),4,3))</f>
        <v>4</v>
      </c>
      <c r="K590" s="49">
        <f>if(isnumber(search("Yes",'2_all_summary'!$E589)),if(isnumber(search("Yes",'2_all_summary'!M589)),1,2),if(isnumber(search("No",'2_all_summary'!M589)),4,3))</f>
        <v>4</v>
      </c>
      <c r="L590" s="49">
        <f>if(isnumber(search("Yes",'2_all_summary'!$E589)),if(isnumber(search("Yes",'2_all_summary'!N589)),1,2),if(isnumber(search("No",'2_all_summary'!N589)),4,3))</f>
        <v>4</v>
      </c>
      <c r="M590" s="49">
        <f>if(isnumber(search("Yes",'2_all_summary'!$E589)),if(0&lt;'2_all_summary'!O589,1,2),if(0='2_all_summary'!O589,4,3))</f>
        <v>4</v>
      </c>
      <c r="N590" s="49">
        <f>if(isnumber(search("Yes",'2_all_summary'!$E589)),if(isnumber(search("Yes",'2_all_summary'!P589)),1,2),if(isnumber(search("No",'2_all_summary'!P589)),4,3))</f>
        <v>4</v>
      </c>
      <c r="O590" s="49">
        <f>if(isnumber(search("Yes",'2_all_summary'!$E589)),if(isnumber(search("Yes",'2_all_summary'!Q589)),1,2),if(isnumber(search("No",'2_all_summary'!Q589)),4,3))</f>
        <v>4</v>
      </c>
      <c r="P590" s="49">
        <f>if(isnumber(search("Yes",'2_all_summary'!$E589)),if(isnumber(search("Yes",'2_all_summary'!R589)),1,2),if(isnumber(search("No",'2_all_summary'!R589)),4,3))</f>
        <v>4</v>
      </c>
      <c r="Q590" s="49">
        <f>if(isnumber(search("Yes",'2_all_summary'!$E589)),if(0&lt;'2_all_summary'!S589,1,2),if(0='2_all_summary'!S589,4,3))</f>
        <v>4</v>
      </c>
      <c r="R590" s="49">
        <f>if(isnumber(search("Yes",'2_all_summary'!$E589)),if(isnumber(search("Yes",'2_all_summary'!T589)),1,2),if(isnumber(search("No",'2_all_summary'!T589)),4,3))</f>
        <v>4</v>
      </c>
    </row>
    <row r="591">
      <c r="G591" s="49"/>
      <c r="H591" s="49" t="str">
        <f>'2_all_summary'!C590</f>
        <v>Integrating coastal vulnerability and community-based subsistence resource mapping in Northwest Alaska</v>
      </c>
      <c r="I591" s="49" t="str">
        <f>'2_all_summary'!D590</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Ãƒâ€šÃ‚Â© 2014 Coastal Education &amp; Research Foundation.</v>
      </c>
      <c r="J591" s="49">
        <f>if(isnumber(search("Yes",'2_all_summary'!$E590)),if(isnumber(search("Yes",'2_all_summary'!L590)),1,2),if(isnumber(search("No",'2_all_summary'!L590)),4,3))</f>
        <v>4</v>
      </c>
      <c r="K591" s="49">
        <f>if(isnumber(search("Yes",'2_all_summary'!$E590)),if(isnumber(search("Yes",'2_all_summary'!M590)),1,2),if(isnumber(search("No",'2_all_summary'!M590)),4,3))</f>
        <v>4</v>
      </c>
      <c r="L591" s="49">
        <f>if(isnumber(search("Yes",'2_all_summary'!$E590)),if(isnumber(search("Yes",'2_all_summary'!N590)),1,2),if(isnumber(search("No",'2_all_summary'!N590)),4,3))</f>
        <v>4</v>
      </c>
      <c r="M591" s="49">
        <f>if(isnumber(search("Yes",'2_all_summary'!$E590)),if(0&lt;'2_all_summary'!O590,1,2),if(0='2_all_summary'!O590,4,3))</f>
        <v>4</v>
      </c>
      <c r="N591" s="49">
        <f>if(isnumber(search("Yes",'2_all_summary'!$E590)),if(isnumber(search("Yes",'2_all_summary'!P590)),1,2),if(isnumber(search("No",'2_all_summary'!P590)),4,3))</f>
        <v>4</v>
      </c>
      <c r="O591" s="49">
        <f>if(isnumber(search("Yes",'2_all_summary'!$E590)),if(isnumber(search("Yes",'2_all_summary'!Q590)),1,2),if(isnumber(search("No",'2_all_summary'!Q590)),4,3))</f>
        <v>4</v>
      </c>
      <c r="P591" s="49">
        <f>if(isnumber(search("Yes",'2_all_summary'!$E590)),if(isnumber(search("Yes",'2_all_summary'!R590)),1,2),if(isnumber(search("No",'2_all_summary'!R590)),4,3))</f>
        <v>4</v>
      </c>
      <c r="Q591" s="49">
        <f>if(isnumber(search("Yes",'2_all_summary'!$E590)),if(0&lt;'2_all_summary'!S590,1,2),if(0='2_all_summary'!S590,4,3))</f>
        <v>4</v>
      </c>
      <c r="R591" s="49">
        <f>if(isnumber(search("Yes",'2_all_summary'!$E590)),if(isnumber(search("Yes",'2_all_summary'!T590)),1,2),if(isnumber(search("No",'2_all_summary'!T590)),4,3))</f>
        <v>4</v>
      </c>
    </row>
    <row r="592">
      <c r="G592" s="49"/>
      <c r="H592" s="49" t="str">
        <f>'2_all_summary'!C591</f>
        <v>Integrating comanagement and land tenure policies for the sustainable management of the Lower Amazon floodplain</v>
      </c>
      <c r="I592" s="49" t="str">
        <f>'2_all_summary'!D591</f>
        <v>The ten years between the first and second conferences have been a time of considerable importance for the conservation of the Amazon vÃƒÆ’Ã‚Â¡rzea based on the comanagement of floodplain resources. This paper describes the development of a regional comanagement system in the Lower Amazon vÃƒÆ’Ã‚Â¡rzea.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vÃƒÆ’Ã‚Â¡rzea comanagement system has developed in three phases: (1) IBAMA developed and implemented a fisheries comanagement pollcy in the SantarÃƒÆ’Ã‚Â©m region; (2) individual vÃƒÆ’Ã‚Â¡rzea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vÃƒÆ’Ã‚Â¡rzea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Ãƒâ€šÃ‚Â© Springer Science+Business Media B.V. 2011. All rights reserved.</v>
      </c>
      <c r="J592" s="49">
        <f>if(isnumber(search("Yes",'2_all_summary'!$E591)),if(isnumber(search("Yes",'2_all_summary'!L591)),1,2),if(isnumber(search("No",'2_all_summary'!L591)),4,3))</f>
        <v>4</v>
      </c>
      <c r="K592" s="49">
        <f>if(isnumber(search("Yes",'2_all_summary'!$E591)),if(isnumber(search("Yes",'2_all_summary'!M591)),1,2),if(isnumber(search("No",'2_all_summary'!M591)),4,3))</f>
        <v>4</v>
      </c>
      <c r="L592" s="49">
        <f>if(isnumber(search("Yes",'2_all_summary'!$E591)),if(isnumber(search("Yes",'2_all_summary'!N591)),1,2),if(isnumber(search("No",'2_all_summary'!N591)),4,3))</f>
        <v>4</v>
      </c>
      <c r="M592" s="49">
        <f>if(isnumber(search("Yes",'2_all_summary'!$E591)),if(0&lt;'2_all_summary'!O591,1,2),if(0='2_all_summary'!O591,4,3))</f>
        <v>4</v>
      </c>
      <c r="N592" s="49">
        <f>if(isnumber(search("Yes",'2_all_summary'!$E591)),if(isnumber(search("Yes",'2_all_summary'!P591)),1,2),if(isnumber(search("No",'2_all_summary'!P591)),4,3))</f>
        <v>4</v>
      </c>
      <c r="O592" s="49">
        <f>if(isnumber(search("Yes",'2_all_summary'!$E591)),if(isnumber(search("Yes",'2_all_summary'!Q591)),1,2),if(isnumber(search("No",'2_all_summary'!Q591)),4,3))</f>
        <v>4</v>
      </c>
      <c r="P592" s="49">
        <f>if(isnumber(search("Yes",'2_all_summary'!$E591)),if(isnumber(search("Yes",'2_all_summary'!R591)),1,2),if(isnumber(search("No",'2_all_summary'!R591)),4,3))</f>
        <v>4</v>
      </c>
      <c r="Q592" s="49">
        <f>if(isnumber(search("Yes",'2_all_summary'!$E591)),if(0&lt;'2_all_summary'!S591,1,2),if(0='2_all_summary'!S591,4,3))</f>
        <v>4</v>
      </c>
      <c r="R592" s="49">
        <f>if(isnumber(search("Yes",'2_all_summary'!$E591)),if(isnumber(search("Yes",'2_all_summary'!T591)),1,2),if(isnumber(search("No",'2_all_summary'!T591)),4,3))</f>
        <v>4</v>
      </c>
    </row>
    <row r="593">
      <c r="G593" s="49"/>
      <c r="H593" s="49" t="str">
        <f>'2_all_summary'!C592</f>
        <v>Integrating science and technology to support stream naturalization near Chicago, Illinois</v>
      </c>
      <c r="I593" s="49" t="str">
        <f>'2_all_summary'!D592</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593" s="49">
        <f>if(isnumber(search("Yes",'2_all_summary'!$E592)),if(isnumber(search("Yes",'2_all_summary'!L592)),1,2),if(isnumber(search("No",'2_all_summary'!L592)),4,3))</f>
        <v>4</v>
      </c>
      <c r="K593" s="49">
        <f>if(isnumber(search("Yes",'2_all_summary'!$E592)),if(isnumber(search("Yes",'2_all_summary'!M592)),1,2),if(isnumber(search("No",'2_all_summary'!M592)),4,3))</f>
        <v>4</v>
      </c>
      <c r="L593" s="49">
        <f>if(isnumber(search("Yes",'2_all_summary'!$E592)),if(isnumber(search("Yes",'2_all_summary'!N592)),1,2),if(isnumber(search("No",'2_all_summary'!N592)),4,3))</f>
        <v>4</v>
      </c>
      <c r="M593" s="49">
        <f>if(isnumber(search("Yes",'2_all_summary'!$E592)),if(0&lt;'2_all_summary'!O592,1,2),if(0='2_all_summary'!O592,4,3))</f>
        <v>4</v>
      </c>
      <c r="N593" s="49">
        <f>if(isnumber(search("Yes",'2_all_summary'!$E592)),if(isnumber(search("Yes",'2_all_summary'!P592)),1,2),if(isnumber(search("No",'2_all_summary'!P592)),4,3))</f>
        <v>4</v>
      </c>
      <c r="O593" s="49">
        <f>if(isnumber(search("Yes",'2_all_summary'!$E592)),if(isnumber(search("Yes",'2_all_summary'!Q592)),1,2),if(isnumber(search("No",'2_all_summary'!Q592)),4,3))</f>
        <v>4</v>
      </c>
      <c r="P593" s="49">
        <f>if(isnumber(search("Yes",'2_all_summary'!$E592)),if(isnumber(search("Yes",'2_all_summary'!R592)),1,2),if(isnumber(search("No",'2_all_summary'!R592)),4,3))</f>
        <v>4</v>
      </c>
      <c r="Q593" s="49">
        <f>if(isnumber(search("Yes",'2_all_summary'!$E592)),if(0&lt;'2_all_summary'!S592,1,2),if(0='2_all_summary'!S592,4,3))</f>
        <v>4</v>
      </c>
      <c r="R593" s="49">
        <f>if(isnumber(search("Yes",'2_all_summary'!$E592)),if(isnumber(search("Yes",'2_all_summary'!T592)),1,2),if(isnumber(search("No",'2_all_summary'!T592)),4,3))</f>
        <v>4</v>
      </c>
    </row>
    <row r="594">
      <c r="G594" s="49"/>
      <c r="H594" s="49" t="str">
        <f>'2_all_summary'!C593</f>
        <v>Interactions between finfish aquaculture and American lobster in Atlantic Canada</v>
      </c>
      <c r="I594" s="49" t="str">
        <f>'2_all_summary'!D593</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Ãƒâ€šÃ‚Â© 2021 Elsevier Ltd</v>
      </c>
      <c r="J594" s="49">
        <f>if(isnumber(search("Yes",'2_all_summary'!$E593)),if(isnumber(search("Yes",'2_all_summary'!L593)),1,2),if(isnumber(search("No",'2_all_summary'!L593)),4,3))</f>
        <v>4</v>
      </c>
      <c r="K594" s="49">
        <f>if(isnumber(search("Yes",'2_all_summary'!$E593)),if(isnumber(search("Yes",'2_all_summary'!M593)),1,2),if(isnumber(search("No",'2_all_summary'!M593)),4,3))</f>
        <v>4</v>
      </c>
      <c r="L594" s="49">
        <f>if(isnumber(search("Yes",'2_all_summary'!$E593)),if(isnumber(search("Yes",'2_all_summary'!N593)),1,2),if(isnumber(search("No",'2_all_summary'!N593)),4,3))</f>
        <v>4</v>
      </c>
      <c r="M594" s="49">
        <f>if(isnumber(search("Yes",'2_all_summary'!$E593)),if(0&lt;'2_all_summary'!O593,1,2),if(0='2_all_summary'!O593,4,3))</f>
        <v>4</v>
      </c>
      <c r="N594" s="49">
        <f>if(isnumber(search("Yes",'2_all_summary'!$E593)),if(isnumber(search("Yes",'2_all_summary'!P593)),1,2),if(isnumber(search("No",'2_all_summary'!P593)),4,3))</f>
        <v>4</v>
      </c>
      <c r="O594" s="49">
        <f>if(isnumber(search("Yes",'2_all_summary'!$E593)),if(isnumber(search("Yes",'2_all_summary'!Q593)),1,2),if(isnumber(search("No",'2_all_summary'!Q593)),4,3))</f>
        <v>4</v>
      </c>
      <c r="P594" s="49">
        <f>if(isnumber(search("Yes",'2_all_summary'!$E593)),if(isnumber(search("Yes",'2_all_summary'!R593)),1,2),if(isnumber(search("No",'2_all_summary'!R593)),4,3))</f>
        <v>4</v>
      </c>
      <c r="Q594" s="49">
        <f>if(isnumber(search("Yes",'2_all_summary'!$E593)),if(0&lt;'2_all_summary'!S593,1,2),if(0='2_all_summary'!S593,4,3))</f>
        <v>4</v>
      </c>
      <c r="R594" s="49">
        <f>if(isnumber(search("Yes",'2_all_summary'!$E593)),if(isnumber(search("Yes",'2_all_summary'!T593)),1,2),if(isnumber(search("No",'2_all_summary'!T593)),4,3))</f>
        <v>4</v>
      </c>
    </row>
    <row r="595">
      <c r="G595" s="49"/>
      <c r="H595" s="49" t="str">
        <f>'2_all_summary'!C594</f>
        <v>International Conference on Adaptive Management of Ecosystems: The Knowledge Systems of Societies for Adaptation and Mitigation of Impacts of Climate Change, 2011</v>
      </c>
      <c r="I595" s="49" t="str">
        <f>'2_all_summary'!D594</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GHGÃƒÂ¢Ã¢â€šÂ¬Ã¢â€žÂ¢s and mitigate climate change; impact of forestry products on climate change mitigation in India; climate change impact in cold arid desert of NorthÃƒÂ¢Ã¢â€šÂ¬Ã¢â‚¬Å“Western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595" s="49">
        <f>if(isnumber(search("Yes",'2_all_summary'!$E594)),if(isnumber(search("Yes",'2_all_summary'!L594)),1,2),if(isnumber(search("No",'2_all_summary'!L594)),4,3))</f>
        <v>4</v>
      </c>
      <c r="K595" s="49">
        <f>if(isnumber(search("Yes",'2_all_summary'!$E594)),if(isnumber(search("Yes",'2_all_summary'!M594)),1,2),if(isnumber(search("No",'2_all_summary'!M594)),4,3))</f>
        <v>4</v>
      </c>
      <c r="L595" s="49">
        <f>if(isnumber(search("Yes",'2_all_summary'!$E594)),if(isnumber(search("Yes",'2_all_summary'!N594)),1,2),if(isnumber(search("No",'2_all_summary'!N594)),4,3))</f>
        <v>4</v>
      </c>
      <c r="M595" s="49">
        <f>if(isnumber(search("Yes",'2_all_summary'!$E594)),if(0&lt;'2_all_summary'!O594,1,2),if(0='2_all_summary'!O594,4,3))</f>
        <v>4</v>
      </c>
      <c r="N595" s="49">
        <f>if(isnumber(search("Yes",'2_all_summary'!$E594)),if(isnumber(search("Yes",'2_all_summary'!P594)),1,2),if(isnumber(search("No",'2_all_summary'!P594)),4,3))</f>
        <v>4</v>
      </c>
      <c r="O595" s="49">
        <f>if(isnumber(search("Yes",'2_all_summary'!$E594)),if(isnumber(search("Yes",'2_all_summary'!Q594)),1,2),if(isnumber(search("No",'2_all_summary'!Q594)),4,3))</f>
        <v>4</v>
      </c>
      <c r="P595" s="49">
        <f>if(isnumber(search("Yes",'2_all_summary'!$E594)),if(isnumber(search("Yes",'2_all_summary'!R594)),1,2),if(isnumber(search("No",'2_all_summary'!R594)),4,3))</f>
        <v>4</v>
      </c>
      <c r="Q595" s="49">
        <f>if(isnumber(search("Yes",'2_all_summary'!$E594)),if(0&lt;'2_all_summary'!S594,1,2),if(0='2_all_summary'!S594,4,3))</f>
        <v>4</v>
      </c>
      <c r="R595" s="49">
        <f>if(isnumber(search("Yes",'2_all_summary'!$E594)),if(isnumber(search("Yes",'2_all_summary'!T594)),1,2),if(isnumber(search("No",'2_all_summary'!T594)),4,3))</f>
        <v>4</v>
      </c>
    </row>
    <row r="596">
      <c r="G596" s="49"/>
      <c r="H596" s="49" t="str">
        <f>'2_all_summary'!C595</f>
        <v>International Symposium on Aquatic Sciences and Resources Management</v>
      </c>
      <c r="I596" s="49" t="str">
        <f>'2_all_summary'!D595</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596" s="49">
        <f>if(isnumber(search("Yes",'2_all_summary'!$E595)),if(isnumber(search("Yes",'2_all_summary'!L595)),1,2),if(isnumber(search("No",'2_all_summary'!L595)),4,3))</f>
        <v>4</v>
      </c>
      <c r="K596" s="49">
        <f>if(isnumber(search("Yes",'2_all_summary'!$E595)),if(isnumber(search("Yes",'2_all_summary'!M595)),1,2),if(isnumber(search("No",'2_all_summary'!M595)),4,3))</f>
        <v>4</v>
      </c>
      <c r="L596" s="49">
        <f>if(isnumber(search("Yes",'2_all_summary'!$E595)),if(isnumber(search("Yes",'2_all_summary'!N595)),1,2),if(isnumber(search("No",'2_all_summary'!N595)),4,3))</f>
        <v>4</v>
      </c>
      <c r="M596" s="49">
        <f>if(isnumber(search("Yes",'2_all_summary'!$E595)),if(0&lt;'2_all_summary'!O595,1,2),if(0='2_all_summary'!O595,4,3))</f>
        <v>4</v>
      </c>
      <c r="N596" s="49">
        <f>if(isnumber(search("Yes",'2_all_summary'!$E595)),if(isnumber(search("Yes",'2_all_summary'!P595)),1,2),if(isnumber(search("No",'2_all_summary'!P595)),4,3))</f>
        <v>4</v>
      </c>
      <c r="O596" s="49">
        <f>if(isnumber(search("Yes",'2_all_summary'!$E595)),if(isnumber(search("Yes",'2_all_summary'!Q595)),1,2),if(isnumber(search("No",'2_all_summary'!Q595)),4,3))</f>
        <v>4</v>
      </c>
      <c r="P596" s="49">
        <f>if(isnumber(search("Yes",'2_all_summary'!$E595)),if(isnumber(search("Yes",'2_all_summary'!R595)),1,2),if(isnumber(search("No",'2_all_summary'!R595)),4,3))</f>
        <v>4</v>
      </c>
      <c r="Q596" s="49">
        <f>if(isnumber(search("Yes",'2_all_summary'!$E595)),if(0&lt;'2_all_summary'!S595,1,2),if(0='2_all_summary'!S595,4,3))</f>
        <v>4</v>
      </c>
      <c r="R596" s="49">
        <f>if(isnumber(search("Yes",'2_all_summary'!$E595)),if(isnumber(search("Yes",'2_all_summary'!T595)),1,2),if(isnumber(search("No",'2_all_summary'!T595)),4,3))</f>
        <v>4</v>
      </c>
    </row>
    <row r="597">
      <c r="G597" s="49"/>
      <c r="H597" s="49" t="str">
        <f>'2_all_summary'!C596</f>
        <v>International Women's Day speech.</v>
      </c>
      <c r="I597" s="49" t="str">
        <f>'2_all_summary'!D596</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597" s="49">
        <f>if(isnumber(search("Yes",'2_all_summary'!$E596)),if(isnumber(search("Yes",'2_all_summary'!L596)),1,2),if(isnumber(search("No",'2_all_summary'!L596)),4,3))</f>
        <v>4</v>
      </c>
      <c r="K597" s="49">
        <f>if(isnumber(search("Yes",'2_all_summary'!$E596)),if(isnumber(search("Yes",'2_all_summary'!M596)),1,2),if(isnumber(search("No",'2_all_summary'!M596)),4,3))</f>
        <v>4</v>
      </c>
      <c r="L597" s="49">
        <f>if(isnumber(search("Yes",'2_all_summary'!$E596)),if(isnumber(search("Yes",'2_all_summary'!N596)),1,2),if(isnumber(search("No",'2_all_summary'!N596)),4,3))</f>
        <v>4</v>
      </c>
      <c r="M597" s="49">
        <f>if(isnumber(search("Yes",'2_all_summary'!$E596)),if(0&lt;'2_all_summary'!O596,1,2),if(0='2_all_summary'!O596,4,3))</f>
        <v>4</v>
      </c>
      <c r="N597" s="49">
        <f>if(isnumber(search("Yes",'2_all_summary'!$E596)),if(isnumber(search("Yes",'2_all_summary'!P596)),1,2),if(isnumber(search("No",'2_all_summary'!P596)),4,3))</f>
        <v>4</v>
      </c>
      <c r="O597" s="49">
        <f>if(isnumber(search("Yes",'2_all_summary'!$E596)),if(isnumber(search("Yes",'2_all_summary'!Q596)),1,2),if(isnumber(search("No",'2_all_summary'!Q596)),4,3))</f>
        <v>4</v>
      </c>
      <c r="P597" s="49">
        <f>if(isnumber(search("Yes",'2_all_summary'!$E596)),if(isnumber(search("Yes",'2_all_summary'!R596)),1,2),if(isnumber(search("No",'2_all_summary'!R596)),4,3))</f>
        <v>4</v>
      </c>
      <c r="Q597" s="49">
        <f>if(isnumber(search("Yes",'2_all_summary'!$E596)),if(0&lt;'2_all_summary'!S596,1,2),if(0='2_all_summary'!S596,4,3))</f>
        <v>4</v>
      </c>
      <c r="R597" s="49">
        <f>if(isnumber(search("Yes",'2_all_summary'!$E596)),if(isnumber(search("Yes",'2_all_summary'!T596)),1,2),if(isnumber(search("No",'2_all_summary'!T596)),4,3))</f>
        <v>4</v>
      </c>
    </row>
    <row r="598">
      <c r="G598" s="49"/>
      <c r="H598" s="49" t="str">
        <f>'2_all_summary'!C597</f>
        <v>Interventions on watershed management programme in wetalnds of Jaysagar for fishery purposes</v>
      </c>
      <c r="I598" s="49" t="str">
        <f>'2_all_summary'!D597</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598" s="49">
        <f>if(isnumber(search("Yes",'2_all_summary'!$E597)),if(isnumber(search("Yes",'2_all_summary'!L597)),1,2),if(isnumber(search("No",'2_all_summary'!L597)),4,3))</f>
        <v>4</v>
      </c>
      <c r="K598" s="49">
        <f>if(isnumber(search("Yes",'2_all_summary'!$E597)),if(isnumber(search("Yes",'2_all_summary'!M597)),1,2),if(isnumber(search("No",'2_all_summary'!M597)),4,3))</f>
        <v>4</v>
      </c>
      <c r="L598" s="49">
        <f>if(isnumber(search("Yes",'2_all_summary'!$E597)),if(isnumber(search("Yes",'2_all_summary'!N597)),1,2),if(isnumber(search("No",'2_all_summary'!N597)),4,3))</f>
        <v>4</v>
      </c>
      <c r="M598" s="49">
        <f>if(isnumber(search("Yes",'2_all_summary'!$E597)),if(0&lt;'2_all_summary'!O597,1,2),if(0='2_all_summary'!O597,4,3))</f>
        <v>4</v>
      </c>
      <c r="N598" s="49">
        <f>if(isnumber(search("Yes",'2_all_summary'!$E597)),if(isnumber(search("Yes",'2_all_summary'!P597)),1,2),if(isnumber(search("No",'2_all_summary'!P597)),4,3))</f>
        <v>4</v>
      </c>
      <c r="O598" s="49">
        <f>if(isnumber(search("Yes",'2_all_summary'!$E597)),if(isnumber(search("Yes",'2_all_summary'!Q597)),1,2),if(isnumber(search("No",'2_all_summary'!Q597)),4,3))</f>
        <v>4</v>
      </c>
      <c r="P598" s="49">
        <f>if(isnumber(search("Yes",'2_all_summary'!$E597)),if(isnumber(search("Yes",'2_all_summary'!R597)),1,2),if(isnumber(search("No",'2_all_summary'!R597)),4,3))</f>
        <v>4</v>
      </c>
      <c r="Q598" s="49">
        <f>if(isnumber(search("Yes",'2_all_summary'!$E597)),if(0&lt;'2_all_summary'!S597,1,2),if(0='2_all_summary'!S597,4,3))</f>
        <v>4</v>
      </c>
      <c r="R598" s="49">
        <f>if(isnumber(search("Yes",'2_all_summary'!$E597)),if(isnumber(search("Yes",'2_all_summary'!T597)),1,2),if(isnumber(search("No",'2_all_summary'!T597)),4,3))</f>
        <v>4</v>
      </c>
    </row>
    <row r="599">
      <c r="G599" s="49"/>
      <c r="H599" s="49" t="str">
        <f>'2_all_summary'!C598</f>
        <v>Introducing of a silvofishery pond on sapling and seedling density based in Lubuk Kertang Village, North Sumatera</v>
      </c>
      <c r="I599" s="49" t="str">
        <f>'2_all_summary'!D598</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Ãƒâ€šÃ‚Â© Published under licence by IOP Publishing Ltd.</v>
      </c>
      <c r="J599" s="49">
        <f>if(isnumber(search("Yes",'2_all_summary'!$E598)),if(isnumber(search("Yes",'2_all_summary'!L598)),1,2),if(isnumber(search("No",'2_all_summary'!L598)),4,3))</f>
        <v>4</v>
      </c>
      <c r="K599" s="49">
        <f>if(isnumber(search("Yes",'2_all_summary'!$E598)),if(isnumber(search("Yes",'2_all_summary'!M598)),1,2),if(isnumber(search("No",'2_all_summary'!M598)),4,3))</f>
        <v>4</v>
      </c>
      <c r="L599" s="49">
        <f>if(isnumber(search("Yes",'2_all_summary'!$E598)),if(isnumber(search("Yes",'2_all_summary'!N598)),1,2),if(isnumber(search("No",'2_all_summary'!N598)),4,3))</f>
        <v>4</v>
      </c>
      <c r="M599" s="49">
        <f>if(isnumber(search("Yes",'2_all_summary'!$E598)),if(0&lt;'2_all_summary'!O598,1,2),if(0='2_all_summary'!O598,4,3))</f>
        <v>4</v>
      </c>
      <c r="N599" s="49">
        <f>if(isnumber(search("Yes",'2_all_summary'!$E598)),if(isnumber(search("Yes",'2_all_summary'!P598)),1,2),if(isnumber(search("No",'2_all_summary'!P598)),4,3))</f>
        <v>4</v>
      </c>
      <c r="O599" s="49">
        <f>if(isnumber(search("Yes",'2_all_summary'!$E598)),if(isnumber(search("Yes",'2_all_summary'!Q598)),1,2),if(isnumber(search("No",'2_all_summary'!Q598)),4,3))</f>
        <v>4</v>
      </c>
      <c r="P599" s="49">
        <f>if(isnumber(search("Yes",'2_all_summary'!$E598)),if(isnumber(search("Yes",'2_all_summary'!R598)),1,2),if(isnumber(search("No",'2_all_summary'!R598)),4,3))</f>
        <v>4</v>
      </c>
      <c r="Q599" s="49">
        <f>if(isnumber(search("Yes",'2_all_summary'!$E598)),if(0&lt;'2_all_summary'!S598,1,2),if(0='2_all_summary'!S598,4,3))</f>
        <v>4</v>
      </c>
      <c r="R599" s="49">
        <f>if(isnumber(search("Yes",'2_all_summary'!$E598)),if(isnumber(search("Yes",'2_all_summary'!T598)),1,2),if(isnumber(search("No",'2_all_summary'!T598)),4,3))</f>
        <v>4</v>
      </c>
    </row>
    <row r="600">
      <c r="G600" s="49"/>
      <c r="H600" s="49" t="str">
        <f>'2_all_summary'!C599</f>
        <v>Introduction: Amazon fisheries</v>
      </c>
      <c r="I600" s="49" t="str">
        <f>'2_all_summary'!D599</f>
        <v>Twelve years ago, a session on aquatic resources was organized during the first vÃƒÆ’Ã‚Â¡rzea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vÃƒÆ’Ã‚Â¡rzea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Ãƒâ€šÃ‚Â© Springer Science+Business Media B.V. 2011. All rights reserved.</v>
      </c>
      <c r="J600" s="49">
        <f>if(isnumber(search("Yes",'2_all_summary'!$E599)),if(isnumber(search("Yes",'2_all_summary'!L599)),1,2),if(isnumber(search("No",'2_all_summary'!L599)),4,3))</f>
        <v>4</v>
      </c>
      <c r="K600" s="49">
        <f>if(isnumber(search("Yes",'2_all_summary'!$E599)),if(isnumber(search("Yes",'2_all_summary'!M599)),1,2),if(isnumber(search("No",'2_all_summary'!M599)),4,3))</f>
        <v>4</v>
      </c>
      <c r="L600" s="49">
        <f>if(isnumber(search("Yes",'2_all_summary'!$E599)),if(isnumber(search("Yes",'2_all_summary'!N599)),1,2),if(isnumber(search("No",'2_all_summary'!N599)),4,3))</f>
        <v>4</v>
      </c>
      <c r="M600" s="49">
        <f>if(isnumber(search("Yes",'2_all_summary'!$E599)),if(0&lt;'2_all_summary'!O599,1,2),if(0='2_all_summary'!O599,4,3))</f>
        <v>4</v>
      </c>
      <c r="N600" s="49">
        <f>if(isnumber(search("Yes",'2_all_summary'!$E599)),if(isnumber(search("Yes",'2_all_summary'!P599)),1,2),if(isnumber(search("No",'2_all_summary'!P599)),4,3))</f>
        <v>4</v>
      </c>
      <c r="O600" s="49">
        <f>if(isnumber(search("Yes",'2_all_summary'!$E599)),if(isnumber(search("Yes",'2_all_summary'!Q599)),1,2),if(isnumber(search("No",'2_all_summary'!Q599)),4,3))</f>
        <v>4</v>
      </c>
      <c r="P600" s="49">
        <f>if(isnumber(search("Yes",'2_all_summary'!$E599)),if(isnumber(search("Yes",'2_all_summary'!R599)),1,2),if(isnumber(search("No",'2_all_summary'!R599)),4,3))</f>
        <v>4</v>
      </c>
      <c r="Q600" s="49">
        <f>if(isnumber(search("Yes",'2_all_summary'!$E599)),if(0&lt;'2_all_summary'!S599,1,2),if(0='2_all_summary'!S599,4,3))</f>
        <v>4</v>
      </c>
      <c r="R600" s="49">
        <f>if(isnumber(search("Yes",'2_all_summary'!$E599)),if(isnumber(search("Yes",'2_all_summary'!T599)),1,2),if(isnumber(search("No",'2_all_summary'!T599)),4,3))</f>
        <v>4</v>
      </c>
    </row>
    <row r="601">
      <c r="G601" s="49"/>
      <c r="H601" s="49" t="str">
        <f>'2_all_summary'!C600</f>
        <v>Inuit food security in canada: arctic marine ethnoecology</v>
      </c>
      <c r="I601" s="49" t="str">
        <f>'2_all_summary'!D600</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1950ÃƒÂ¢Ã¢â€šÂ¬Ã¢â‚¬Å“2001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CanadaÃƒÂ¢Ã¢â€šÂ¬Ã¢â€žÂ¢s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Ãƒâ€šÃ‚Â© 2017, Springer Science+Business Media Dordrecht and International Society for Plant Pathology.</v>
      </c>
      <c r="J601" s="49">
        <f>if(isnumber(search("Yes",'2_all_summary'!$E600)),if(isnumber(search("Yes",'2_all_summary'!L600)),1,2),if(isnumber(search("No",'2_all_summary'!L600)),4,3))</f>
        <v>4</v>
      </c>
      <c r="K601" s="49">
        <f>if(isnumber(search("Yes",'2_all_summary'!$E600)),if(isnumber(search("Yes",'2_all_summary'!M600)),1,2),if(isnumber(search("No",'2_all_summary'!M600)),4,3))</f>
        <v>4</v>
      </c>
      <c r="L601" s="49">
        <f>if(isnumber(search("Yes",'2_all_summary'!$E600)),if(isnumber(search("Yes",'2_all_summary'!N600)),1,2),if(isnumber(search("No",'2_all_summary'!N600)),4,3))</f>
        <v>4</v>
      </c>
      <c r="M601" s="49">
        <f>if(isnumber(search("Yes",'2_all_summary'!$E600)),if(0&lt;'2_all_summary'!O600,1,2),if(0='2_all_summary'!O600,4,3))</f>
        <v>4</v>
      </c>
      <c r="N601" s="49">
        <f>if(isnumber(search("Yes",'2_all_summary'!$E600)),if(isnumber(search("Yes",'2_all_summary'!P600)),1,2),if(isnumber(search("No",'2_all_summary'!P600)),4,3))</f>
        <v>4</v>
      </c>
      <c r="O601" s="49">
        <f>if(isnumber(search("Yes",'2_all_summary'!$E600)),if(isnumber(search("Yes",'2_all_summary'!Q600)),1,2),if(isnumber(search("No",'2_all_summary'!Q600)),4,3))</f>
        <v>4</v>
      </c>
      <c r="P601" s="49">
        <f>if(isnumber(search("Yes",'2_all_summary'!$E600)),if(isnumber(search("Yes",'2_all_summary'!R600)),1,2),if(isnumber(search("No",'2_all_summary'!R600)),4,3))</f>
        <v>4</v>
      </c>
      <c r="Q601" s="49">
        <f>if(isnumber(search("Yes",'2_all_summary'!$E600)),if(0&lt;'2_all_summary'!S600,1,2),if(0='2_all_summary'!S600,4,3))</f>
        <v>4</v>
      </c>
      <c r="R601" s="49">
        <f>if(isnumber(search("Yes",'2_all_summary'!$E600)),if(isnumber(search("Yes",'2_all_summary'!T600)),1,2),if(isnumber(search("No",'2_all_summary'!T600)),4,3))</f>
        <v>4</v>
      </c>
    </row>
    <row r="602">
      <c r="G602" s="49"/>
      <c r="H602" s="49" t="str">
        <f>'2_all_summary'!C601</f>
        <v>Invasive Spartina alterniflora habitat forms high energy fluxes but low food web stability compared to adjacent native vegetated habitats</v>
      </c>
      <c r="I602" s="49" t="str">
        <f>'2_all_summary'!D601</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Ãƒâ€šÃ‚Â© 2023 Elsevier Ltd</v>
      </c>
      <c r="J602" s="49">
        <f>if(isnumber(search("Yes",'2_all_summary'!$E601)),if(isnumber(search("Yes",'2_all_summary'!L601)),1,2),if(isnumber(search("No",'2_all_summary'!L601)),4,3))</f>
        <v>4</v>
      </c>
      <c r="K602" s="49">
        <f>if(isnumber(search("Yes",'2_all_summary'!$E601)),if(isnumber(search("Yes",'2_all_summary'!M601)),1,2),if(isnumber(search("No",'2_all_summary'!M601)),4,3))</f>
        <v>4</v>
      </c>
      <c r="L602" s="49">
        <f>if(isnumber(search("Yes",'2_all_summary'!$E601)),if(isnumber(search("Yes",'2_all_summary'!N601)),1,2),if(isnumber(search("No",'2_all_summary'!N601)),4,3))</f>
        <v>4</v>
      </c>
      <c r="M602" s="49">
        <f>if(isnumber(search("Yes",'2_all_summary'!$E601)),if(0&lt;'2_all_summary'!O601,1,2),if(0='2_all_summary'!O601,4,3))</f>
        <v>4</v>
      </c>
      <c r="N602" s="49">
        <f>if(isnumber(search("Yes",'2_all_summary'!$E601)),if(isnumber(search("Yes",'2_all_summary'!P601)),1,2),if(isnumber(search("No",'2_all_summary'!P601)),4,3))</f>
        <v>4</v>
      </c>
      <c r="O602" s="49">
        <f>if(isnumber(search("Yes",'2_all_summary'!$E601)),if(isnumber(search("Yes",'2_all_summary'!Q601)),1,2),if(isnumber(search("No",'2_all_summary'!Q601)),4,3))</f>
        <v>4</v>
      </c>
      <c r="P602" s="49">
        <f>if(isnumber(search("Yes",'2_all_summary'!$E601)),if(isnumber(search("Yes",'2_all_summary'!R601)),1,2),if(isnumber(search("No",'2_all_summary'!R601)),4,3))</f>
        <v>4</v>
      </c>
      <c r="Q602" s="49">
        <f>if(isnumber(search("Yes",'2_all_summary'!$E601)),if(0&lt;'2_all_summary'!S601,1,2),if(0='2_all_summary'!S601,4,3))</f>
        <v>4</v>
      </c>
      <c r="R602" s="49">
        <f>if(isnumber(search("Yes",'2_all_summary'!$E601)),if(isnumber(search("Yes",'2_all_summary'!T601)),1,2),if(isnumber(search("No",'2_all_summary'!T601)),4,3))</f>
        <v>4</v>
      </c>
    </row>
    <row r="603">
      <c r="G603" s="49"/>
      <c r="H603" s="49" t="str">
        <f>'2_all_summary'!C602</f>
        <v>Investigating the causes of fish community change in the Dahan River (Taiwan) using an autecology matrix</v>
      </c>
      <c r="I603" s="49" t="str">
        <f>'2_all_summary'!D602</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Ãƒâ€šÃ‚Â© Springer 2006.</v>
      </c>
      <c r="J603" s="49">
        <f>if(isnumber(search("Yes",'2_all_summary'!$E602)),if(isnumber(search("Yes",'2_all_summary'!L602)),1,2),if(isnumber(search("No",'2_all_summary'!L602)),4,3))</f>
        <v>4</v>
      </c>
      <c r="K603" s="49">
        <f>if(isnumber(search("Yes",'2_all_summary'!$E602)),if(isnumber(search("Yes",'2_all_summary'!M602)),1,2),if(isnumber(search("No",'2_all_summary'!M602)),4,3))</f>
        <v>4</v>
      </c>
      <c r="L603" s="49">
        <f>if(isnumber(search("Yes",'2_all_summary'!$E602)),if(isnumber(search("Yes",'2_all_summary'!N602)),1,2),if(isnumber(search("No",'2_all_summary'!N602)),4,3))</f>
        <v>4</v>
      </c>
      <c r="M603" s="49">
        <f>if(isnumber(search("Yes",'2_all_summary'!$E602)),if(0&lt;'2_all_summary'!O602,1,2),if(0='2_all_summary'!O602,4,3))</f>
        <v>4</v>
      </c>
      <c r="N603" s="49">
        <f>if(isnumber(search("Yes",'2_all_summary'!$E602)),if(isnumber(search("Yes",'2_all_summary'!P602)),1,2),if(isnumber(search("No",'2_all_summary'!P602)),4,3))</f>
        <v>4</v>
      </c>
      <c r="O603" s="49">
        <f>if(isnumber(search("Yes",'2_all_summary'!$E602)),if(isnumber(search("Yes",'2_all_summary'!Q602)),1,2),if(isnumber(search("No",'2_all_summary'!Q602)),4,3))</f>
        <v>4</v>
      </c>
      <c r="P603" s="49">
        <f>if(isnumber(search("Yes",'2_all_summary'!$E602)),if(isnumber(search("Yes",'2_all_summary'!R602)),1,2),if(isnumber(search("No",'2_all_summary'!R602)),4,3))</f>
        <v>4</v>
      </c>
      <c r="Q603" s="49">
        <f>if(isnumber(search("Yes",'2_all_summary'!$E602)),if(0&lt;'2_all_summary'!S602,1,2),if(0='2_all_summary'!S602,4,3))</f>
        <v>4</v>
      </c>
      <c r="R603" s="49">
        <f>if(isnumber(search("Yes",'2_all_summary'!$E602)),if(isnumber(search("Yes",'2_all_summary'!T602)),1,2),if(isnumber(search("No",'2_all_summary'!T602)),4,3))</f>
        <v>4</v>
      </c>
    </row>
    <row r="604">
      <c r="G604" s="49"/>
      <c r="H604" s="49" t="str">
        <f>'2_all_summary'!C603</f>
        <v>Investigation of the Negombo estuary (Sri Lanka) brush park fishery, with an emphasis on community-based management</v>
      </c>
      <c r="I604" s="49" t="str">
        <f>'2_all_summary'!D603</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604" s="49">
        <f>if(isnumber(search("Yes",'2_all_summary'!$E603)),if(isnumber(search("Yes",'2_all_summary'!L603)),1,2),if(isnumber(search("No",'2_all_summary'!L603)),4,3))</f>
        <v>4</v>
      </c>
      <c r="K604" s="49">
        <f>if(isnumber(search("Yes",'2_all_summary'!$E603)),if(isnumber(search("Yes",'2_all_summary'!M603)),1,2),if(isnumber(search("No",'2_all_summary'!M603)),4,3))</f>
        <v>4</v>
      </c>
      <c r="L604" s="49">
        <f>if(isnumber(search("Yes",'2_all_summary'!$E603)),if(isnumber(search("Yes",'2_all_summary'!N603)),1,2),if(isnumber(search("No",'2_all_summary'!N603)),4,3))</f>
        <v>4</v>
      </c>
      <c r="M604" s="49">
        <f>if(isnumber(search("Yes",'2_all_summary'!$E603)),if(0&lt;'2_all_summary'!O603,1,2),if(0='2_all_summary'!O603,4,3))</f>
        <v>4</v>
      </c>
      <c r="N604" s="49">
        <f>if(isnumber(search("Yes",'2_all_summary'!$E603)),if(isnumber(search("Yes",'2_all_summary'!P603)),1,2),if(isnumber(search("No",'2_all_summary'!P603)),4,3))</f>
        <v>4</v>
      </c>
      <c r="O604" s="49">
        <f>if(isnumber(search("Yes",'2_all_summary'!$E603)),if(isnumber(search("Yes",'2_all_summary'!Q603)),1,2),if(isnumber(search("No",'2_all_summary'!Q603)),4,3))</f>
        <v>4</v>
      </c>
      <c r="P604" s="49">
        <f>if(isnumber(search("Yes",'2_all_summary'!$E603)),if(isnumber(search("Yes",'2_all_summary'!R603)),1,2),if(isnumber(search("No",'2_all_summary'!R603)),4,3))</f>
        <v>4</v>
      </c>
      <c r="Q604" s="49">
        <f>if(isnumber(search("Yes",'2_all_summary'!$E603)),if(0&lt;'2_all_summary'!S603,1,2),if(0='2_all_summary'!S603,4,3))</f>
        <v>4</v>
      </c>
      <c r="R604" s="49">
        <f>if(isnumber(search("Yes",'2_all_summary'!$E603)),if(isnumber(search("Yes",'2_all_summary'!T603)),1,2),if(isnumber(search("No",'2_all_summary'!T603)),4,3))</f>
        <v>4</v>
      </c>
    </row>
    <row r="605">
      <c r="G605" s="49"/>
      <c r="H605" s="49" t="str">
        <f>'2_all_summary'!C604</f>
        <v>Investing in agricultural water management to benefit smallholder farmers in Ethiopia: AgWater Solutions Project country synthesis report</v>
      </c>
      <c r="I605" s="49" t="str">
        <f>'2_all_summary'!D604</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ÃƒÂ¢Ã¢â€šÂ¬Ã‚Â¢ Water-lifting technologies could benefit between 1 and 2 million farm households. The main barriers to its adoption are weak supply chains, lack of extension services and access to credit. ÃƒÂ¢Ã¢â€šÂ¬Ã‚Â¢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ÃƒÂ¢Ã¢â€šÂ¬Ã‚Â¢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ÃƒÂ¢Ã¢â€šÂ¬Ã‚Â¢ Farmers could gain considerable benefit from on-farm ponds, including higher yields and greater incomes. The government is already promoting on-farm ponds, but this is usually to store rainfall in dry areas to supplement rainfed crops. ÃƒÂ¢Ã¢â€šÂ¬Ã‚Â¢ Small reservoirs support soil and water conservation, drought proofing and small-scale community irrigation. A well-designed reservoir can sustain multiple uses, including livestock, fisheries, domestic needs and small businesses. Ãƒâ€šÃ‚Â© 2012, by IWMI.</v>
      </c>
      <c r="J605" s="49">
        <f>if(isnumber(search("Yes",'2_all_summary'!$E604)),if(isnumber(search("Yes",'2_all_summary'!L604)),1,2),if(isnumber(search("No",'2_all_summary'!L604)),4,3))</f>
        <v>4</v>
      </c>
      <c r="K605" s="49">
        <f>if(isnumber(search("Yes",'2_all_summary'!$E604)),if(isnumber(search("Yes",'2_all_summary'!M604)),1,2),if(isnumber(search("No",'2_all_summary'!M604)),4,3))</f>
        <v>4</v>
      </c>
      <c r="L605" s="49">
        <f>if(isnumber(search("Yes",'2_all_summary'!$E604)),if(isnumber(search("Yes",'2_all_summary'!N604)),1,2),if(isnumber(search("No",'2_all_summary'!N604)),4,3))</f>
        <v>4</v>
      </c>
      <c r="M605" s="49">
        <f>if(isnumber(search("Yes",'2_all_summary'!$E604)),if(0&lt;'2_all_summary'!O604,1,2),if(0='2_all_summary'!O604,4,3))</f>
        <v>4</v>
      </c>
      <c r="N605" s="49">
        <f>if(isnumber(search("Yes",'2_all_summary'!$E604)),if(isnumber(search("Yes",'2_all_summary'!P604)),1,2),if(isnumber(search("No",'2_all_summary'!P604)),4,3))</f>
        <v>4</v>
      </c>
      <c r="O605" s="49">
        <f>if(isnumber(search("Yes",'2_all_summary'!$E604)),if(isnumber(search("Yes",'2_all_summary'!Q604)),1,2),if(isnumber(search("No",'2_all_summary'!Q604)),4,3))</f>
        <v>4</v>
      </c>
      <c r="P605" s="49">
        <f>if(isnumber(search("Yes",'2_all_summary'!$E604)),if(isnumber(search("Yes",'2_all_summary'!R604)),1,2),if(isnumber(search("No",'2_all_summary'!R604)),4,3))</f>
        <v>4</v>
      </c>
      <c r="Q605" s="49">
        <f>if(isnumber(search("Yes",'2_all_summary'!$E604)),if(0&lt;'2_all_summary'!S604,1,2),if(0='2_all_summary'!S604,4,3))</f>
        <v>4</v>
      </c>
      <c r="R605" s="49">
        <f>if(isnumber(search("Yes",'2_all_summary'!$E604)),if(isnumber(search("Yes",'2_all_summary'!T604)),1,2),if(isnumber(search("No",'2_all_summary'!T604)),4,3))</f>
        <v>4</v>
      </c>
    </row>
    <row r="606">
      <c r="G606" s="49"/>
      <c r="H606" s="49" t="str">
        <f>'2_all_summary'!C605</f>
        <v>Involvement of community in managing coastal Wetlands in South Asia: Status, issues and challenges</v>
      </c>
      <c r="I606" s="49" t="str">
        <f>'2_all_summary'!D605</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Ãƒâ€šÃ‚Â© Springer (India) Pvt. Ltd. 2017.</v>
      </c>
      <c r="J606" s="49">
        <f>if(isnumber(search("Yes",'2_all_summary'!$E605)),if(isnumber(search("Yes",'2_all_summary'!L605)),1,2),if(isnumber(search("No",'2_all_summary'!L605)),4,3))</f>
        <v>4</v>
      </c>
      <c r="K606" s="49">
        <f>if(isnumber(search("Yes",'2_all_summary'!$E605)),if(isnumber(search("Yes",'2_all_summary'!M605)),1,2),if(isnumber(search("No",'2_all_summary'!M605)),4,3))</f>
        <v>4</v>
      </c>
      <c r="L606" s="49">
        <f>if(isnumber(search("Yes",'2_all_summary'!$E605)),if(isnumber(search("Yes",'2_all_summary'!N605)),1,2),if(isnumber(search("No",'2_all_summary'!N605)),4,3))</f>
        <v>4</v>
      </c>
      <c r="M606" s="49">
        <f>if(isnumber(search("Yes",'2_all_summary'!$E605)),if(0&lt;'2_all_summary'!O605,1,2),if(0='2_all_summary'!O605,4,3))</f>
        <v>4</v>
      </c>
      <c r="N606" s="49">
        <f>if(isnumber(search("Yes",'2_all_summary'!$E605)),if(isnumber(search("Yes",'2_all_summary'!P605)),1,2),if(isnumber(search("No",'2_all_summary'!P605)),4,3))</f>
        <v>4</v>
      </c>
      <c r="O606" s="49">
        <f>if(isnumber(search("Yes",'2_all_summary'!$E605)),if(isnumber(search("Yes",'2_all_summary'!Q605)),1,2),if(isnumber(search("No",'2_all_summary'!Q605)),4,3))</f>
        <v>4</v>
      </c>
      <c r="P606" s="49">
        <f>if(isnumber(search("Yes",'2_all_summary'!$E605)),if(isnumber(search("Yes",'2_all_summary'!R605)),1,2),if(isnumber(search("No",'2_all_summary'!R605)),4,3))</f>
        <v>4</v>
      </c>
      <c r="Q606" s="49">
        <f>if(isnumber(search("Yes",'2_all_summary'!$E605)),if(0&lt;'2_all_summary'!S605,1,2),if(0='2_all_summary'!S605,4,3))</f>
        <v>4</v>
      </c>
      <c r="R606" s="49">
        <f>if(isnumber(search("Yes",'2_all_summary'!$E605)),if(isnumber(search("Yes",'2_all_summary'!T605)),1,2),if(isnumber(search("No",'2_all_summary'!T605)),4,3))</f>
        <v>4</v>
      </c>
    </row>
    <row r="607">
      <c r="G607" s="49"/>
      <c r="H607" s="49" t="str">
        <f>'2_all_summary'!C606</f>
        <v>Is community-based management of small-scale fisheries in Sierra Leone the answer to their problems?</v>
      </c>
      <c r="I607" s="49" t="str">
        <f>'2_all_summary'!D606</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Ãƒâ€šÃ‚Â© 2021 Elsevier Ltd</v>
      </c>
      <c r="J607" s="49">
        <f>if(isnumber(search("Yes",'2_all_summary'!$E606)),if(isnumber(search("Yes",'2_all_summary'!L606)),1,2),if(isnumber(search("No",'2_all_summary'!L606)),4,3))</f>
        <v>4</v>
      </c>
      <c r="K607" s="49">
        <f>if(isnumber(search("Yes",'2_all_summary'!$E606)),if(isnumber(search("Yes",'2_all_summary'!M606)),1,2),if(isnumber(search("No",'2_all_summary'!M606)),4,3))</f>
        <v>4</v>
      </c>
      <c r="L607" s="49">
        <f>if(isnumber(search("Yes",'2_all_summary'!$E606)),if(isnumber(search("Yes",'2_all_summary'!N606)),1,2),if(isnumber(search("No",'2_all_summary'!N606)),4,3))</f>
        <v>4</v>
      </c>
      <c r="M607" s="49">
        <f>if(isnumber(search("Yes",'2_all_summary'!$E606)),if(0&lt;'2_all_summary'!O606,1,2),if(0='2_all_summary'!O606,4,3))</f>
        <v>4</v>
      </c>
      <c r="N607" s="49">
        <f>if(isnumber(search("Yes",'2_all_summary'!$E606)),if(isnumber(search("Yes",'2_all_summary'!P606)),1,2),if(isnumber(search("No",'2_all_summary'!P606)),4,3))</f>
        <v>4</v>
      </c>
      <c r="O607" s="49">
        <f>if(isnumber(search("Yes",'2_all_summary'!$E606)),if(isnumber(search("Yes",'2_all_summary'!Q606)),1,2),if(isnumber(search("No",'2_all_summary'!Q606)),4,3))</f>
        <v>4</v>
      </c>
      <c r="P607" s="49">
        <f>if(isnumber(search("Yes",'2_all_summary'!$E606)),if(isnumber(search("Yes",'2_all_summary'!R606)),1,2),if(isnumber(search("No",'2_all_summary'!R606)),4,3))</f>
        <v>4</v>
      </c>
      <c r="Q607" s="49">
        <f>if(isnumber(search("Yes",'2_all_summary'!$E606)),if(0&lt;'2_all_summary'!S606,1,2),if(0='2_all_summary'!S606,4,3))</f>
        <v>4</v>
      </c>
      <c r="R607" s="49">
        <f>if(isnumber(search("Yes",'2_all_summary'!$E606)),if(isnumber(search("Yes",'2_all_summary'!T606)),1,2),if(isnumber(search("No",'2_all_summary'!T606)),4,3))</f>
        <v>4</v>
      </c>
    </row>
    <row r="608">
      <c r="G608" s="49"/>
      <c r="H608" s="49" t="str">
        <f>'2_all_summary'!C607</f>
        <v>Is MSC eco-labelling workable in Taiwan? Responses from various sectors of the Taiwanese sergestid shrimp fishery</v>
      </c>
      <c r="I608" s="49" t="str">
        <f>'2_all_summary'!D607</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Ãƒâ€šÃ‚Â© 2017 Elsevier Ltd</v>
      </c>
      <c r="J608" s="49">
        <f>if(isnumber(search("Yes",'2_all_summary'!$E607)),if(isnumber(search("Yes",'2_all_summary'!L607)),1,2),if(isnumber(search("No",'2_all_summary'!L607)),4,3))</f>
        <v>4</v>
      </c>
      <c r="K608" s="49">
        <f>if(isnumber(search("Yes",'2_all_summary'!$E607)),if(isnumber(search("Yes",'2_all_summary'!M607)),1,2),if(isnumber(search("No",'2_all_summary'!M607)),4,3))</f>
        <v>4</v>
      </c>
      <c r="L608" s="49">
        <f>if(isnumber(search("Yes",'2_all_summary'!$E607)),if(isnumber(search("Yes",'2_all_summary'!N607)),1,2),if(isnumber(search("No",'2_all_summary'!N607)),4,3))</f>
        <v>4</v>
      </c>
      <c r="M608" s="49">
        <f>if(isnumber(search("Yes",'2_all_summary'!$E607)),if(0&lt;'2_all_summary'!O607,1,2),if(0='2_all_summary'!O607,4,3))</f>
        <v>4</v>
      </c>
      <c r="N608" s="49">
        <f>if(isnumber(search("Yes",'2_all_summary'!$E607)),if(isnumber(search("Yes",'2_all_summary'!P607)),1,2),if(isnumber(search("No",'2_all_summary'!P607)),4,3))</f>
        <v>4</v>
      </c>
      <c r="O608" s="49">
        <f>if(isnumber(search("Yes",'2_all_summary'!$E607)),if(isnumber(search("Yes",'2_all_summary'!Q607)),1,2),if(isnumber(search("No",'2_all_summary'!Q607)),4,3))</f>
        <v>4</v>
      </c>
      <c r="P608" s="49">
        <f>if(isnumber(search("Yes",'2_all_summary'!$E607)),if(isnumber(search("Yes",'2_all_summary'!R607)),1,2),if(isnumber(search("No",'2_all_summary'!R607)),4,3))</f>
        <v>4</v>
      </c>
      <c r="Q608" s="49">
        <f>if(isnumber(search("Yes",'2_all_summary'!$E607)),if(0&lt;'2_all_summary'!S607,1,2),if(0='2_all_summary'!S607,4,3))</f>
        <v>4</v>
      </c>
      <c r="R608" s="49">
        <f>if(isnumber(search("Yes",'2_all_summary'!$E607)),if(isnumber(search("Yes",'2_all_summary'!T607)),1,2),if(isnumber(search("No",'2_all_summary'!T607)),4,3))</f>
        <v>4</v>
      </c>
    </row>
    <row r="609">
      <c r="G609" s="49"/>
      <c r="H609" s="49" t="str">
        <f>'2_all_summary'!C608</f>
        <v>ITQs and community: An essay on environmental governance</v>
      </c>
      <c r="I609" s="49" t="str">
        <f>'2_all_summary'!D608</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609" s="49">
        <f>if(isnumber(search("Yes",'2_all_summary'!$E608)),if(isnumber(search("Yes",'2_all_summary'!L608)),1,2),if(isnumber(search("No",'2_all_summary'!L608)),4,3))</f>
        <v>4</v>
      </c>
      <c r="K609" s="49">
        <f>if(isnumber(search("Yes",'2_all_summary'!$E608)),if(isnumber(search("Yes",'2_all_summary'!M608)),1,2),if(isnumber(search("No",'2_all_summary'!M608)),4,3))</f>
        <v>4</v>
      </c>
      <c r="L609" s="49">
        <f>if(isnumber(search("Yes",'2_all_summary'!$E608)),if(isnumber(search("Yes",'2_all_summary'!N608)),1,2),if(isnumber(search("No",'2_all_summary'!N608)),4,3))</f>
        <v>4</v>
      </c>
      <c r="M609" s="49">
        <f>if(isnumber(search("Yes",'2_all_summary'!$E608)),if(0&lt;'2_all_summary'!O608,1,2),if(0='2_all_summary'!O608,4,3))</f>
        <v>4</v>
      </c>
      <c r="N609" s="49">
        <f>if(isnumber(search("Yes",'2_all_summary'!$E608)),if(isnumber(search("Yes",'2_all_summary'!P608)),1,2),if(isnumber(search("No",'2_all_summary'!P608)),4,3))</f>
        <v>4</v>
      </c>
      <c r="O609" s="49">
        <f>if(isnumber(search("Yes",'2_all_summary'!$E608)),if(isnumber(search("Yes",'2_all_summary'!Q608)),1,2),if(isnumber(search("No",'2_all_summary'!Q608)),4,3))</f>
        <v>4</v>
      </c>
      <c r="P609" s="49">
        <f>if(isnumber(search("Yes",'2_all_summary'!$E608)),if(isnumber(search("Yes",'2_all_summary'!R608)),1,2),if(isnumber(search("No",'2_all_summary'!R608)),4,3))</f>
        <v>4</v>
      </c>
      <c r="Q609" s="49">
        <f>if(isnumber(search("Yes",'2_all_summary'!$E608)),if(0&lt;'2_all_summary'!S608,1,2),if(0='2_all_summary'!S608,4,3))</f>
        <v>4</v>
      </c>
      <c r="R609" s="49">
        <f>if(isnumber(search("Yes",'2_all_summary'!$E608)),if(isnumber(search("Yes",'2_all_summary'!T608)),1,2),if(isnumber(search("No",'2_all_summary'!T608)),4,3))</f>
        <v>4</v>
      </c>
    </row>
    <row r="610">
      <c r="G610" s="49"/>
      <c r="H610" s="49" t="str">
        <f>'2_all_summary'!C609</f>
        <v>Joint species models reveal the effects of environment on community assemblage of freshwater mussels and fishes in European rivers</v>
      </c>
      <c r="I610" s="49" t="str">
        <f>'2_all_summary'!D609</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musselÃƒÂ¢Ã¢â€šÂ¬Ã¢â‚¬Å“host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musselÃƒÂ¢Ã¢â€šÂ¬Ã¢â‚¬Å“host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Ãƒâ€šÃ‚Â© 2017 John Wiley &amp; Sons Ltd</v>
      </c>
      <c r="J610" s="49">
        <f>if(isnumber(search("Yes",'2_all_summary'!$E609)),if(isnumber(search("Yes",'2_all_summary'!L609)),1,2),if(isnumber(search("No",'2_all_summary'!L609)),4,3))</f>
        <v>4</v>
      </c>
      <c r="K610" s="49">
        <f>if(isnumber(search("Yes",'2_all_summary'!$E609)),if(isnumber(search("Yes",'2_all_summary'!M609)),1,2),if(isnumber(search("No",'2_all_summary'!M609)),4,3))</f>
        <v>4</v>
      </c>
      <c r="L610" s="49">
        <f>if(isnumber(search("Yes",'2_all_summary'!$E609)),if(isnumber(search("Yes",'2_all_summary'!N609)),1,2),if(isnumber(search("No",'2_all_summary'!N609)),4,3))</f>
        <v>4</v>
      </c>
      <c r="M610" s="49">
        <f>if(isnumber(search("Yes",'2_all_summary'!$E609)),if(0&lt;'2_all_summary'!O609,1,2),if(0='2_all_summary'!O609,4,3))</f>
        <v>4</v>
      </c>
      <c r="N610" s="49">
        <f>if(isnumber(search("Yes",'2_all_summary'!$E609)),if(isnumber(search("Yes",'2_all_summary'!P609)),1,2),if(isnumber(search("No",'2_all_summary'!P609)),4,3))</f>
        <v>4</v>
      </c>
      <c r="O610" s="49">
        <f>if(isnumber(search("Yes",'2_all_summary'!$E609)),if(isnumber(search("Yes",'2_all_summary'!Q609)),1,2),if(isnumber(search("No",'2_all_summary'!Q609)),4,3))</f>
        <v>4</v>
      </c>
      <c r="P610" s="49">
        <f>if(isnumber(search("Yes",'2_all_summary'!$E609)),if(isnumber(search("Yes",'2_all_summary'!R609)),1,2),if(isnumber(search("No",'2_all_summary'!R609)),4,3))</f>
        <v>4</v>
      </c>
      <c r="Q610" s="49">
        <f>if(isnumber(search("Yes",'2_all_summary'!$E609)),if(0&lt;'2_all_summary'!S609,1,2),if(0='2_all_summary'!S609,4,3))</f>
        <v>4</v>
      </c>
      <c r="R610" s="49">
        <f>if(isnumber(search("Yes",'2_all_summary'!$E609)),if(isnumber(search("Yes",'2_all_summary'!T609)),1,2),if(isnumber(search("No",'2_all_summary'!T609)),4,3))</f>
        <v>4</v>
      </c>
    </row>
    <row r="611">
      <c r="G611" s="49"/>
      <c r="H611" s="49" t="str">
        <f>'2_all_summary'!C610</f>
        <v>KÅ_x008d_kua aku, KÅ_x008d_kua mai: An Indigenous Consensus-driven and Place-based Approach to Community Led Dryland Restoration and Stewardship</v>
      </c>
      <c r="I611" s="49" t="str">
        <f>'2_all_summary'!D610</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ÃƒÂ¢Ã¢â€šÂ¬Ã¢â‚¬Å“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HawaiÃƒÂ¢Ã¢â€šÂ¬Ã‹Å“i, where in 1893 the overthrow of the Hawaiian Kingdom disenfranchised most Indigenous People of land, freshwater, and coastal resources. Here we describe the PuÃƒÂ¢Ã¢â€šÂ¬Ã‹Å“uwaÃƒÂ¢Ã¢â€šÂ¬Ã‹Å“awaÃƒÂ¢Ã¢â€šÂ¬Ã‹Å“a Community-Based Subsistence Forest Area (P-CBSFA), that was formed in 2017 to steward 34-ha of land within the PuÃƒÂ¢Ã¢â€šÂ¬Ã‹Å“uwaÃƒÂ¢Ã¢â€šÂ¬Ã‹Å“awaÃƒÂ¢Ã¢â€šÂ¬Ã‹Å“a State Forest Reserve, North Kona, HawaiÃƒÂ¢Ã¢â€šÂ¬Ã‹Å“i Island and is led by multi-generational lineal descendants of PuÃƒÂ¢Ã¢â€šÂ¬Ã‹Å“uwaÃƒÂ¢Ã¢â€šÂ¬Ã‹Å“awaÃƒÂ¢Ã¢â€šÂ¬Ã‹Å“a.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HawaiÃƒÅ Ã‚Â»i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PuÃƒÂ¢Ã¢â€šÂ¬Ã‹Å“uwaÃƒÂ¢Ã¢â€šÂ¬Ã‹Å“awaÃƒÂ¢Ã¢â€šÂ¬Ã‹Å“a are formalizing governance and decision-making authority over their ancestral lands. Ãƒâ€šÃ‚Â© 2021 The Authors</v>
      </c>
      <c r="J611" s="49">
        <f>if(isnumber(search("Yes",'2_all_summary'!$E610)),if(isnumber(search("Yes",'2_all_summary'!L610)),1,2),if(isnumber(search("No",'2_all_summary'!L610)),4,3))</f>
        <v>4</v>
      </c>
      <c r="K611" s="49">
        <f>if(isnumber(search("Yes",'2_all_summary'!$E610)),if(isnumber(search("Yes",'2_all_summary'!M610)),1,2),if(isnumber(search("No",'2_all_summary'!M610)),4,3))</f>
        <v>4</v>
      </c>
      <c r="L611" s="49">
        <f>if(isnumber(search("Yes",'2_all_summary'!$E610)),if(isnumber(search("Yes",'2_all_summary'!N610)),1,2),if(isnumber(search("No",'2_all_summary'!N610)),4,3))</f>
        <v>4</v>
      </c>
      <c r="M611" s="49">
        <f>if(isnumber(search("Yes",'2_all_summary'!$E610)),if(0&lt;'2_all_summary'!O610,1,2),if(0='2_all_summary'!O610,4,3))</f>
        <v>4</v>
      </c>
      <c r="N611" s="49">
        <f>if(isnumber(search("Yes",'2_all_summary'!$E610)),if(isnumber(search("Yes",'2_all_summary'!P610)),1,2),if(isnumber(search("No",'2_all_summary'!P610)),4,3))</f>
        <v>4</v>
      </c>
      <c r="O611" s="49">
        <f>if(isnumber(search("Yes",'2_all_summary'!$E610)),if(isnumber(search("Yes",'2_all_summary'!Q610)),1,2),if(isnumber(search("No",'2_all_summary'!Q610)),4,3))</f>
        <v>4</v>
      </c>
      <c r="P611" s="49">
        <f>if(isnumber(search("Yes",'2_all_summary'!$E610)),if(isnumber(search("Yes",'2_all_summary'!R610)),1,2),if(isnumber(search("No",'2_all_summary'!R610)),4,3))</f>
        <v>4</v>
      </c>
      <c r="Q611" s="49">
        <f>if(isnumber(search("Yes",'2_all_summary'!$E610)),if(0&lt;'2_all_summary'!S610,1,2),if(0='2_all_summary'!S610,4,3))</f>
        <v>4</v>
      </c>
      <c r="R611" s="49">
        <f>if(isnumber(search("Yes",'2_all_summary'!$E610)),if(isnumber(search("Yes",'2_all_summary'!T610)),1,2),if(isnumber(search("No",'2_all_summary'!T610)),4,3))</f>
        <v>4</v>
      </c>
    </row>
    <row r="612">
      <c r="G612" s="49"/>
      <c r="H612" s="49" t="str">
        <f>'2_all_summary'!C611</f>
        <v>Key Factors for Successful Implementation of HIV Prevention Services by THRIVE Community Collaboratives</v>
      </c>
      <c r="I612" s="49" t="str">
        <f>'2_all_summary'!D611</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(ÃƒÂ¢Ã¢â‚¬Â°Ã‚Â¥70%)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Ãƒâ€šÃ‚Â© 2021, Association of Schools and Programs of Public Health.</v>
      </c>
      <c r="J612" s="49">
        <f>if(isnumber(search("Yes",'2_all_summary'!$E611)),if(isnumber(search("Yes",'2_all_summary'!L611)),1,2),if(isnumber(search("No",'2_all_summary'!L611)),4,3))</f>
        <v>4</v>
      </c>
      <c r="K612" s="49">
        <f>if(isnumber(search("Yes",'2_all_summary'!$E611)),if(isnumber(search("Yes",'2_all_summary'!M611)),1,2),if(isnumber(search("No",'2_all_summary'!M611)),4,3))</f>
        <v>4</v>
      </c>
      <c r="L612" s="49">
        <f>if(isnumber(search("Yes",'2_all_summary'!$E611)),if(isnumber(search("Yes",'2_all_summary'!N611)),1,2),if(isnumber(search("No",'2_all_summary'!N611)),4,3))</f>
        <v>4</v>
      </c>
      <c r="M612" s="49">
        <f>if(isnumber(search("Yes",'2_all_summary'!$E611)),if(0&lt;'2_all_summary'!O611,1,2),if(0='2_all_summary'!O611,4,3))</f>
        <v>4</v>
      </c>
      <c r="N612" s="49">
        <f>if(isnumber(search("Yes",'2_all_summary'!$E611)),if(isnumber(search("Yes",'2_all_summary'!P611)),1,2),if(isnumber(search("No",'2_all_summary'!P611)),4,3))</f>
        <v>4</v>
      </c>
      <c r="O612" s="49">
        <f>if(isnumber(search("Yes",'2_all_summary'!$E611)),if(isnumber(search("Yes",'2_all_summary'!Q611)),1,2),if(isnumber(search("No",'2_all_summary'!Q611)),4,3))</f>
        <v>4</v>
      </c>
      <c r="P612" s="49">
        <f>if(isnumber(search("Yes",'2_all_summary'!$E611)),if(isnumber(search("Yes",'2_all_summary'!R611)),1,2),if(isnumber(search("No",'2_all_summary'!R611)),4,3))</f>
        <v>4</v>
      </c>
      <c r="Q612" s="49">
        <f>if(isnumber(search("Yes",'2_all_summary'!$E611)),if(0&lt;'2_all_summary'!S611,1,2),if(0='2_all_summary'!S611,4,3))</f>
        <v>4</v>
      </c>
      <c r="R612" s="49">
        <f>if(isnumber(search("Yes",'2_all_summary'!$E611)),if(isnumber(search("Yes",'2_all_summary'!T611)),1,2),if(isnumber(search("No",'2_all_summary'!T611)),4,3))</f>
        <v>4</v>
      </c>
    </row>
    <row r="613">
      <c r="G613" s="49"/>
      <c r="H613" s="49" t="str">
        <f>'2_all_summary'!C612</f>
        <v>Knowledge partnerships: Rapid rural appraisal's role in catalyzing community-based management in Venezuela</v>
      </c>
      <c r="I613" s="49" t="str">
        <f>'2_all_summary'!D612</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613" s="49">
        <f>if(isnumber(search("Yes",'2_all_summary'!$E612)),if(isnumber(search("Yes",'2_all_summary'!L612)),1,2),if(isnumber(search("No",'2_all_summary'!L612)),4,3))</f>
        <v>4</v>
      </c>
      <c r="K613" s="49">
        <f>if(isnumber(search("Yes",'2_all_summary'!$E612)),if(isnumber(search("Yes",'2_all_summary'!M612)),1,2),if(isnumber(search("No",'2_all_summary'!M612)),4,3))</f>
        <v>4</v>
      </c>
      <c r="L613" s="49">
        <f>if(isnumber(search("Yes",'2_all_summary'!$E612)),if(isnumber(search("Yes",'2_all_summary'!N612)),1,2),if(isnumber(search("No",'2_all_summary'!N612)),4,3))</f>
        <v>4</v>
      </c>
      <c r="M613" s="49">
        <f>if(isnumber(search("Yes",'2_all_summary'!$E612)),if(0&lt;'2_all_summary'!O612,1,2),if(0='2_all_summary'!O612,4,3))</f>
        <v>4</v>
      </c>
      <c r="N613" s="49">
        <f>if(isnumber(search("Yes",'2_all_summary'!$E612)),if(isnumber(search("Yes",'2_all_summary'!P612)),1,2),if(isnumber(search("No",'2_all_summary'!P612)),4,3))</f>
        <v>4</v>
      </c>
      <c r="O613" s="49">
        <f>if(isnumber(search("Yes",'2_all_summary'!$E612)),if(isnumber(search("Yes",'2_all_summary'!Q612)),1,2),if(isnumber(search("No",'2_all_summary'!Q612)),4,3))</f>
        <v>4</v>
      </c>
      <c r="P613" s="49">
        <f>if(isnumber(search("Yes",'2_all_summary'!$E612)),if(isnumber(search("Yes",'2_all_summary'!R612)),1,2),if(isnumber(search("No",'2_all_summary'!R612)),4,3))</f>
        <v>4</v>
      </c>
      <c r="Q613" s="49">
        <f>if(isnumber(search("Yes",'2_all_summary'!$E612)),if(0&lt;'2_all_summary'!S612,1,2),if(0='2_all_summary'!S612,4,3))</f>
        <v>4</v>
      </c>
      <c r="R613" s="49">
        <f>if(isnumber(search("Yes",'2_all_summary'!$E612)),if(isnumber(search("Yes",'2_all_summary'!T612)),1,2),if(isnumber(search("No",'2_all_summary'!T612)),4,3))</f>
        <v>4</v>
      </c>
    </row>
    <row r="614">
      <c r="G614" s="49"/>
      <c r="H614" s="49" t="str">
        <f>'2_all_summary'!C613</f>
        <v>Korean fishing communities in transition: Limitations of community-based resource management</v>
      </c>
      <c r="I614" s="49" t="str">
        <f>'2_all_summary'!D613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14" s="49">
        <f>if(isnumber(search("Yes",'2_all_summary'!$E613)),if(isnumber(search("Yes",'2_all_summary'!L613)),1,2),if(isnumber(search("No",'2_all_summary'!L613)),4,3))</f>
        <v>4</v>
      </c>
      <c r="K614" s="49">
        <f>if(isnumber(search("Yes",'2_all_summary'!$E613)),if(isnumber(search("Yes",'2_all_summary'!M613)),1,2),if(isnumber(search("No",'2_all_summary'!M613)),4,3))</f>
        <v>4</v>
      </c>
      <c r="L614" s="49">
        <f>if(isnumber(search("Yes",'2_all_summary'!$E613)),if(isnumber(search("Yes",'2_all_summary'!N613)),1,2),if(isnumber(search("No",'2_all_summary'!N613)),4,3))</f>
        <v>4</v>
      </c>
      <c r="M614" s="49">
        <f>if(isnumber(search("Yes",'2_all_summary'!$E613)),if(0&lt;'2_all_summary'!O613,1,2),if(0='2_all_summary'!O613,4,3))</f>
        <v>4</v>
      </c>
      <c r="N614" s="49">
        <f>if(isnumber(search("Yes",'2_all_summary'!$E613)),if(isnumber(search("Yes",'2_all_summary'!P613)),1,2),if(isnumber(search("No",'2_all_summary'!P613)),4,3))</f>
        <v>4</v>
      </c>
      <c r="O614" s="49">
        <f>if(isnumber(search("Yes",'2_all_summary'!$E613)),if(isnumber(search("Yes",'2_all_summary'!Q613)),1,2),if(isnumber(search("No",'2_all_summary'!Q613)),4,3))</f>
        <v>4</v>
      </c>
      <c r="P614" s="49">
        <f>if(isnumber(search("Yes",'2_all_summary'!$E613)),if(isnumber(search("Yes",'2_all_summary'!R613)),1,2),if(isnumber(search("No",'2_all_summary'!R613)),4,3))</f>
        <v>4</v>
      </c>
      <c r="Q614" s="49">
        <f>if(isnumber(search("Yes",'2_all_summary'!$E613)),if(0&lt;'2_all_summary'!S613,1,2),if(0='2_all_summary'!S613,4,3))</f>
        <v>4</v>
      </c>
      <c r="R614" s="49">
        <f>if(isnumber(search("Yes",'2_all_summary'!$E613)),if(isnumber(search("Yes",'2_all_summary'!T613)),1,2),if(isnumber(search("No",'2_all_summary'!T613)),4,3))</f>
        <v>4</v>
      </c>
    </row>
    <row r="615">
      <c r="G615" s="49"/>
      <c r="H615" s="49" t="str">
        <f>'2_all_summary'!C614</f>
        <v>Lack of cross-scale linkages reduces robustness of community-based fisheries management</v>
      </c>
      <c r="I615" s="49" t="str">
        <f>'2_all_summary'!D614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Ãƒâ€šÃ‚Â© 2009 Cudney-Bueno, Basurto.</v>
      </c>
      <c r="J615" s="49">
        <f>if(isnumber(search("Yes",'2_all_summary'!$E614)),if(isnumber(search("Yes",'2_all_summary'!L614)),1,2),if(isnumber(search("No",'2_all_summary'!L614)),4,3))</f>
        <v>4</v>
      </c>
      <c r="K615" s="49">
        <f>if(isnumber(search("Yes",'2_all_summary'!$E614)),if(isnumber(search("Yes",'2_all_summary'!M614)),1,2),if(isnumber(search("No",'2_all_summary'!M614)),4,3))</f>
        <v>4</v>
      </c>
      <c r="L615" s="49">
        <f>if(isnumber(search("Yes",'2_all_summary'!$E614)),if(isnumber(search("Yes",'2_all_summary'!N614)),1,2),if(isnumber(search("No",'2_all_summary'!N614)),4,3))</f>
        <v>4</v>
      </c>
      <c r="M615" s="49">
        <f>if(isnumber(search("Yes",'2_all_summary'!$E614)),if(0&lt;'2_all_summary'!O614,1,2),if(0='2_all_summary'!O614,4,3))</f>
        <v>4</v>
      </c>
      <c r="N615" s="49">
        <f>if(isnumber(search("Yes",'2_all_summary'!$E614)),if(isnumber(search("Yes",'2_all_summary'!P614)),1,2),if(isnumber(search("No",'2_all_summary'!P614)),4,3))</f>
        <v>4</v>
      </c>
      <c r="O615" s="49">
        <f>if(isnumber(search("Yes",'2_all_summary'!$E614)),if(isnumber(search("Yes",'2_all_summary'!Q614)),1,2),if(isnumber(search("No",'2_all_summary'!Q614)),4,3))</f>
        <v>4</v>
      </c>
      <c r="P615" s="49">
        <f>if(isnumber(search("Yes",'2_all_summary'!$E614)),if(isnumber(search("Yes",'2_all_summary'!R614)),1,2),if(isnumber(search("No",'2_all_summary'!R614)),4,3))</f>
        <v>4</v>
      </c>
      <c r="Q615" s="49">
        <f>if(isnumber(search("Yes",'2_all_summary'!$E614)),if(0&lt;'2_all_summary'!S614,1,2),if(0='2_all_summary'!S614,4,3))</f>
        <v>4</v>
      </c>
      <c r="R615" s="49">
        <f>if(isnumber(search("Yes",'2_all_summary'!$E614)),if(isnumber(search("Yes",'2_all_summary'!T614)),1,2),if(isnumber(search("No",'2_all_summary'!T614)),4,3))</f>
        <v>4</v>
      </c>
    </row>
    <row r="616">
      <c r="G616" s="49"/>
      <c r="H616" s="49" t="str">
        <f>'2_all_summary'!C615</f>
        <v>Lacking the means or the motivation? exploring the experience of community-based resource management among Fisherfolk on lake Victoria, Uganda</v>
      </c>
      <c r="I616" s="49" t="str">
        <f>'2_all_summary'!D615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Ãƒâ€šÃ‚Â© 2015 European Association of Development Research and Training Institutes 0957-8811.</v>
      </c>
      <c r="J616" s="49">
        <f>if(isnumber(search("Yes",'2_all_summary'!$E615)),if(isnumber(search("Yes",'2_all_summary'!L615)),1,2),if(isnumber(search("No",'2_all_summary'!L615)),4,3))</f>
        <v>4</v>
      </c>
      <c r="K616" s="49">
        <f>if(isnumber(search("Yes",'2_all_summary'!$E615)),if(isnumber(search("Yes",'2_all_summary'!M615)),1,2),if(isnumber(search("No",'2_all_summary'!M615)),4,3))</f>
        <v>4</v>
      </c>
      <c r="L616" s="49">
        <f>if(isnumber(search("Yes",'2_all_summary'!$E615)),if(isnumber(search("Yes",'2_all_summary'!N615)),1,2),if(isnumber(search("No",'2_all_summary'!N615)),4,3))</f>
        <v>4</v>
      </c>
      <c r="M616" s="49">
        <f>if(isnumber(search("Yes",'2_all_summary'!$E615)),if(0&lt;'2_all_summary'!O615,1,2),if(0='2_all_summary'!O615,4,3))</f>
        <v>4</v>
      </c>
      <c r="N616" s="49">
        <f>if(isnumber(search("Yes",'2_all_summary'!$E615)),if(isnumber(search("Yes",'2_all_summary'!P615)),1,2),if(isnumber(search("No",'2_all_summary'!P615)),4,3))</f>
        <v>4</v>
      </c>
      <c r="O616" s="49">
        <f>if(isnumber(search("Yes",'2_all_summary'!$E615)),if(isnumber(search("Yes",'2_all_summary'!Q615)),1,2),if(isnumber(search("No",'2_all_summary'!Q615)),4,3))</f>
        <v>4</v>
      </c>
      <c r="P616" s="49">
        <f>if(isnumber(search("Yes",'2_all_summary'!$E615)),if(isnumber(search("Yes",'2_all_summary'!R615)),1,2),if(isnumber(search("No",'2_all_summary'!R615)),4,3))</f>
        <v>4</v>
      </c>
      <c r="Q616" s="49">
        <f>if(isnumber(search("Yes",'2_all_summary'!$E615)),if(0&lt;'2_all_summary'!S615,1,2),if(0='2_all_summary'!S615,4,3))</f>
        <v>4</v>
      </c>
      <c r="R616" s="49">
        <f>if(isnumber(search("Yes",'2_all_summary'!$E615)),if(isnumber(search("Yes",'2_all_summary'!T615)),1,2),if(isnumber(search("No",'2_all_summary'!T615)),4,3))</f>
        <v>4</v>
      </c>
    </row>
    <row r="617">
      <c r="G617" s="49"/>
      <c r="H617" s="49" t="str">
        <f>'2_all_summary'!C616</f>
        <v>Land management policy in the coastal area based on the local wisdom</v>
      </c>
      <c r="I617" s="49" t="str">
        <f>'2_all_summary'!D616</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Ãƒâ€šÃ‚Â© 2021, BIOFLUX SRL. All rights reserved.</v>
      </c>
      <c r="J617" s="49">
        <f>if(isnumber(search("Yes",'2_all_summary'!$E616)),if(isnumber(search("Yes",'2_all_summary'!L616)),1,2),if(isnumber(search("No",'2_all_summary'!L616)),4,3))</f>
        <v>4</v>
      </c>
      <c r="K617" s="49">
        <f>if(isnumber(search("Yes",'2_all_summary'!$E616)),if(isnumber(search("Yes",'2_all_summary'!M616)),1,2),if(isnumber(search("No",'2_all_summary'!M616)),4,3))</f>
        <v>4</v>
      </c>
      <c r="L617" s="49">
        <f>if(isnumber(search("Yes",'2_all_summary'!$E616)),if(isnumber(search("Yes",'2_all_summary'!N616)),1,2),if(isnumber(search("No",'2_all_summary'!N616)),4,3))</f>
        <v>4</v>
      </c>
      <c r="M617" s="49">
        <f>if(isnumber(search("Yes",'2_all_summary'!$E616)),if(0&lt;'2_all_summary'!O616,1,2),if(0='2_all_summary'!O616,4,3))</f>
        <v>4</v>
      </c>
      <c r="N617" s="49">
        <f>if(isnumber(search("Yes",'2_all_summary'!$E616)),if(isnumber(search("Yes",'2_all_summary'!P616)),1,2),if(isnumber(search("No",'2_all_summary'!P616)),4,3))</f>
        <v>4</v>
      </c>
      <c r="O617" s="49">
        <f>if(isnumber(search("Yes",'2_all_summary'!$E616)),if(isnumber(search("Yes",'2_all_summary'!Q616)),1,2),if(isnumber(search("No",'2_all_summary'!Q616)),4,3))</f>
        <v>4</v>
      </c>
      <c r="P617" s="49">
        <f>if(isnumber(search("Yes",'2_all_summary'!$E616)),if(isnumber(search("Yes",'2_all_summary'!R616)),1,2),if(isnumber(search("No",'2_all_summary'!R616)),4,3))</f>
        <v>4</v>
      </c>
      <c r="Q617" s="49">
        <f>if(isnumber(search("Yes",'2_all_summary'!$E616)),if(0&lt;'2_all_summary'!S616,1,2),if(0='2_all_summary'!S616,4,3))</f>
        <v>4</v>
      </c>
      <c r="R617" s="49">
        <f>if(isnumber(search("Yes",'2_all_summary'!$E616)),if(isnumber(search("Yes",'2_all_summary'!T616)),1,2),if(isnumber(search("No",'2_all_summary'!T616)),4,3))</f>
        <v>4</v>
      </c>
    </row>
    <row r="618">
      <c r="G618" s="49"/>
      <c r="H618" s="49" t="str">
        <f>'2_all_summary'!C617</f>
        <v>Land Use Planning for Development of Environmentally Sensitive Areas: Case Study of St. Martin's Island, Bangladesh</v>
      </c>
      <c r="I618" s="49" t="str">
        <f>'2_all_summary'!D617</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Ãƒâ€šÃ‚Â© 2010, JAPAN SECTION OF THE REGIONAL SCIENCE ASSOCIATION INTERNATIONAL. All rights reserved.</v>
      </c>
      <c r="J618" s="49">
        <f>if(isnumber(search("Yes",'2_all_summary'!$E617)),if(isnumber(search("Yes",'2_all_summary'!L617)),1,2),if(isnumber(search("No",'2_all_summary'!L617)),4,3))</f>
        <v>4</v>
      </c>
      <c r="K618" s="49">
        <f>if(isnumber(search("Yes",'2_all_summary'!$E617)),if(isnumber(search("Yes",'2_all_summary'!M617)),1,2),if(isnumber(search("No",'2_all_summary'!M617)),4,3))</f>
        <v>4</v>
      </c>
      <c r="L618" s="49">
        <f>if(isnumber(search("Yes",'2_all_summary'!$E617)),if(isnumber(search("Yes",'2_all_summary'!N617)),1,2),if(isnumber(search("No",'2_all_summary'!N617)),4,3))</f>
        <v>4</v>
      </c>
      <c r="M618" s="49">
        <f>if(isnumber(search("Yes",'2_all_summary'!$E617)),if(0&lt;'2_all_summary'!O617,1,2),if(0='2_all_summary'!O617,4,3))</f>
        <v>4</v>
      </c>
      <c r="N618" s="49">
        <f>if(isnumber(search("Yes",'2_all_summary'!$E617)),if(isnumber(search("Yes",'2_all_summary'!P617)),1,2),if(isnumber(search("No",'2_all_summary'!P617)),4,3))</f>
        <v>4</v>
      </c>
      <c r="O618" s="49">
        <f>if(isnumber(search("Yes",'2_all_summary'!$E617)),if(isnumber(search("Yes",'2_all_summary'!Q617)),1,2),if(isnumber(search("No",'2_all_summary'!Q617)),4,3))</f>
        <v>4</v>
      </c>
      <c r="P618" s="49">
        <f>if(isnumber(search("Yes",'2_all_summary'!$E617)),if(isnumber(search("Yes",'2_all_summary'!R617)),1,2),if(isnumber(search("No",'2_all_summary'!R617)),4,3))</f>
        <v>4</v>
      </c>
      <c r="Q618" s="49">
        <f>if(isnumber(search("Yes",'2_all_summary'!$E617)),if(0&lt;'2_all_summary'!S617,1,2),if(0='2_all_summary'!S617,4,3))</f>
        <v>4</v>
      </c>
      <c r="R618" s="49">
        <f>if(isnumber(search("Yes",'2_all_summary'!$E617)),if(isnumber(search("Yes",'2_all_summary'!T617)),1,2),if(isnumber(search("No",'2_all_summary'!T617)),4,3))</f>
        <v>4</v>
      </c>
    </row>
    <row r="619">
      <c r="G619" s="49"/>
      <c r="H619" s="49" t="str">
        <f>'2_all_summary'!C618</f>
        <v>Leadership, social capital and incentives promote successful fisheries</v>
      </c>
      <c r="I619" s="49" t="str">
        <f>'2_all_summary'!D618</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619" s="49">
        <f>if(isnumber(search("Yes",'2_all_summary'!$E618)),if(isnumber(search("Yes",'2_all_summary'!L618)),1,2),if(isnumber(search("No",'2_all_summary'!L618)),4,3))</f>
        <v>4</v>
      </c>
      <c r="K619" s="49">
        <f>if(isnumber(search("Yes",'2_all_summary'!$E618)),if(isnumber(search("Yes",'2_all_summary'!M618)),1,2),if(isnumber(search("No",'2_all_summary'!M618)),4,3))</f>
        <v>4</v>
      </c>
      <c r="L619" s="49">
        <f>if(isnumber(search("Yes",'2_all_summary'!$E618)),if(isnumber(search("Yes",'2_all_summary'!N618)),1,2),if(isnumber(search("No",'2_all_summary'!N618)),4,3))</f>
        <v>4</v>
      </c>
      <c r="M619" s="49">
        <f>if(isnumber(search("Yes",'2_all_summary'!$E618)),if(0&lt;'2_all_summary'!O618,1,2),if(0='2_all_summary'!O618,4,3))</f>
        <v>4</v>
      </c>
      <c r="N619" s="49">
        <f>if(isnumber(search("Yes",'2_all_summary'!$E618)),if(isnumber(search("Yes",'2_all_summary'!P618)),1,2),if(isnumber(search("No",'2_all_summary'!P618)),4,3))</f>
        <v>4</v>
      </c>
      <c r="O619" s="49">
        <f>if(isnumber(search("Yes",'2_all_summary'!$E618)),if(isnumber(search("Yes",'2_all_summary'!Q618)),1,2),if(isnumber(search("No",'2_all_summary'!Q618)),4,3))</f>
        <v>4</v>
      </c>
      <c r="P619" s="49">
        <f>if(isnumber(search("Yes",'2_all_summary'!$E618)),if(isnumber(search("Yes",'2_all_summary'!R618)),1,2),if(isnumber(search("No",'2_all_summary'!R618)),4,3))</f>
        <v>4</v>
      </c>
      <c r="Q619" s="49">
        <f>if(isnumber(search("Yes",'2_all_summary'!$E618)),if(0&lt;'2_all_summary'!S618,1,2),if(0='2_all_summary'!S618,4,3))</f>
        <v>4</v>
      </c>
      <c r="R619" s="49">
        <f>if(isnumber(search("Yes",'2_all_summary'!$E618)),if(isnumber(search("Yes",'2_all_summary'!T618)),1,2),if(isnumber(search("No",'2_all_summary'!T618)),4,3))</f>
        <v>4</v>
      </c>
    </row>
    <row r="620">
      <c r="G620" s="49"/>
      <c r="H620" s="49" t="str">
        <f>'2_all_summary'!C619</f>
        <v>Learning communities and legal spaces: Community-based fisheries management in a globalizing world</v>
      </c>
      <c r="I620" s="49" t="str">
        <f>'2_all_summary'!D619</f>
        <v>[No abstract available]</v>
      </c>
      <c r="J620" s="49">
        <f>if(isnumber(search("Yes",'2_all_summary'!$E619)),if(isnumber(search("Yes",'2_all_summary'!L619)),1,2),if(isnumber(search("No",'2_all_summary'!L619)),4,3))</f>
        <v>1</v>
      </c>
      <c r="K620" s="49">
        <f>if(isnumber(search("Yes",'2_all_summary'!$E619)),if(isnumber(search("Yes",'2_all_summary'!M619)),1,2),if(isnumber(search("No",'2_all_summary'!M619)),4,3))</f>
        <v>1</v>
      </c>
      <c r="L620" s="49">
        <f>if(isnumber(search("Yes",'2_all_summary'!$E619)),if(isnumber(search("Yes",'2_all_summary'!N619)),1,2),if(isnumber(search("No",'2_all_summary'!N619)),4,3))</f>
        <v>1</v>
      </c>
      <c r="M620" s="49">
        <f>if(isnumber(search("Yes",'2_all_summary'!$E619)),if(0&lt;'2_all_summary'!O619,1,2),if(0='2_all_summary'!O619,4,3))</f>
        <v>1</v>
      </c>
      <c r="N620" s="49">
        <f>if(isnumber(search("Yes",'2_all_summary'!$E619)),if(isnumber(search("Yes",'2_all_summary'!P619)),1,2),if(isnumber(search("No",'2_all_summary'!P619)),4,3))</f>
        <v>1</v>
      </c>
      <c r="O620" s="49">
        <f>if(isnumber(search("Yes",'2_all_summary'!$E619)),if(isnumber(search("Yes",'2_all_summary'!Q619)),1,2),if(isnumber(search("No",'2_all_summary'!Q619)),4,3))</f>
        <v>1</v>
      </c>
      <c r="P620" s="49">
        <f>if(isnumber(search("Yes",'2_all_summary'!$E619)),if(isnumber(search("Yes",'2_all_summary'!R619)),1,2),if(isnumber(search("No",'2_all_summary'!R619)),4,3))</f>
        <v>1</v>
      </c>
      <c r="Q620" s="49">
        <f>if(isnumber(search("Yes",'2_all_summary'!$E619)),if(0&lt;'2_all_summary'!S619,1,2),if(0='2_all_summary'!S619,4,3))</f>
        <v>1</v>
      </c>
      <c r="R620" s="49">
        <f>if(isnumber(search("Yes",'2_all_summary'!$E619)),if(isnumber(search("Yes",'2_all_summary'!T619)),1,2),if(isnumber(search("No",'2_all_summary'!T619)),4,3))</f>
        <v>1</v>
      </c>
    </row>
    <row r="621">
      <c r="G621" s="49"/>
      <c r="H621" s="49" t="str">
        <f>'2_all_summary'!C620</f>
        <v>Learning the ropes: Lessons in integrated management of coastal resources in Canada's Maritime Provinces</v>
      </c>
      <c r="I621" s="49" t="str">
        <f>'2_all_summary'!D620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Ãƒâ€šÃ‚Â© 2007.</v>
      </c>
      <c r="J621" s="49">
        <f>if(isnumber(search("Yes",'2_all_summary'!$E620)),if(isnumber(search("Yes",'2_all_summary'!L620)),1,2),if(isnumber(search("No",'2_all_summary'!L620)),4,3))</f>
        <v>4</v>
      </c>
      <c r="K621" s="49">
        <f>if(isnumber(search("Yes",'2_all_summary'!$E620)),if(isnumber(search("Yes",'2_all_summary'!M620)),1,2),if(isnumber(search("No",'2_all_summary'!M620)),4,3))</f>
        <v>4</v>
      </c>
      <c r="L621" s="49">
        <f>if(isnumber(search("Yes",'2_all_summary'!$E620)),if(isnumber(search("Yes",'2_all_summary'!N620)),1,2),if(isnumber(search("No",'2_all_summary'!N620)),4,3))</f>
        <v>4</v>
      </c>
      <c r="M621" s="49">
        <f>if(isnumber(search("Yes",'2_all_summary'!$E620)),if(0&lt;'2_all_summary'!O620,1,2),if(0='2_all_summary'!O620,4,3))</f>
        <v>4</v>
      </c>
      <c r="N621" s="49">
        <f>if(isnumber(search("Yes",'2_all_summary'!$E620)),if(isnumber(search("Yes",'2_all_summary'!P620)),1,2),if(isnumber(search("No",'2_all_summary'!P620)),4,3))</f>
        <v>4</v>
      </c>
      <c r="O621" s="49">
        <f>if(isnumber(search("Yes",'2_all_summary'!$E620)),if(isnumber(search("Yes",'2_all_summary'!Q620)),1,2),if(isnumber(search("No",'2_all_summary'!Q620)),4,3))</f>
        <v>4</v>
      </c>
      <c r="P621" s="49">
        <f>if(isnumber(search("Yes",'2_all_summary'!$E620)),if(isnumber(search("Yes",'2_all_summary'!R620)),1,2),if(isnumber(search("No",'2_all_summary'!R620)),4,3))</f>
        <v>4</v>
      </c>
      <c r="Q621" s="49">
        <f>if(isnumber(search("Yes",'2_all_summary'!$E620)),if(0&lt;'2_all_summary'!S620,1,2),if(0='2_all_summary'!S620,4,3))</f>
        <v>4</v>
      </c>
      <c r="R621" s="49">
        <f>if(isnumber(search("Yes",'2_all_summary'!$E620)),if(isnumber(search("Yes",'2_all_summary'!T620)),1,2),if(isnumber(search("No",'2_all_summary'!T620)),4,3))</f>
        <v>4</v>
      </c>
    </row>
    <row r="622">
      <c r="G622" s="49"/>
      <c r="H622" s="49" t="str">
        <f>'2_all_summary'!C621</f>
        <v>Leatherback Ecotourism Development, Implementation, and Outcome Assessment in St. Kitts, West Indies</v>
      </c>
      <c r="I622" s="49" t="str">
        <f>'2_all_summary'!D621</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Ãƒâ€šÃ‚Â© 2016 Chelonian Research Foundation.</v>
      </c>
      <c r="J622" s="49">
        <f>if(isnumber(search("Yes",'2_all_summary'!$E621)),if(isnumber(search("Yes",'2_all_summary'!L621)),1,2),if(isnumber(search("No",'2_all_summary'!L621)),4,3))</f>
        <v>4</v>
      </c>
      <c r="K622" s="49">
        <f>if(isnumber(search("Yes",'2_all_summary'!$E621)),if(isnumber(search("Yes",'2_all_summary'!M621)),1,2),if(isnumber(search("No",'2_all_summary'!M621)),4,3))</f>
        <v>4</v>
      </c>
      <c r="L622" s="49">
        <f>if(isnumber(search("Yes",'2_all_summary'!$E621)),if(isnumber(search("Yes",'2_all_summary'!N621)),1,2),if(isnumber(search("No",'2_all_summary'!N621)),4,3))</f>
        <v>4</v>
      </c>
      <c r="M622" s="49">
        <f>if(isnumber(search("Yes",'2_all_summary'!$E621)),if(0&lt;'2_all_summary'!O621,1,2),if(0='2_all_summary'!O621,4,3))</f>
        <v>4</v>
      </c>
      <c r="N622" s="49">
        <f>if(isnumber(search("Yes",'2_all_summary'!$E621)),if(isnumber(search("Yes",'2_all_summary'!P621)),1,2),if(isnumber(search("No",'2_all_summary'!P621)),4,3))</f>
        <v>4</v>
      </c>
      <c r="O622" s="49">
        <f>if(isnumber(search("Yes",'2_all_summary'!$E621)),if(isnumber(search("Yes",'2_all_summary'!Q621)),1,2),if(isnumber(search("No",'2_all_summary'!Q621)),4,3))</f>
        <v>4</v>
      </c>
      <c r="P622" s="49">
        <f>if(isnumber(search("Yes",'2_all_summary'!$E621)),if(isnumber(search("Yes",'2_all_summary'!R621)),1,2),if(isnumber(search("No",'2_all_summary'!R621)),4,3))</f>
        <v>4</v>
      </c>
      <c r="Q622" s="49">
        <f>if(isnumber(search("Yes",'2_all_summary'!$E621)),if(0&lt;'2_all_summary'!S621,1,2),if(0='2_all_summary'!S621,4,3))</f>
        <v>4</v>
      </c>
      <c r="R622" s="49">
        <f>if(isnumber(search("Yes",'2_all_summary'!$E621)),if(isnumber(search("Yes",'2_all_summary'!T621)),1,2),if(isnumber(search("No",'2_all_summary'!T621)),4,3))</f>
        <v>4</v>
      </c>
    </row>
    <row r="623">
      <c r="G623" s="49"/>
      <c r="H623" s="49" t="str">
        <f>'2_all_summary'!C622</f>
        <v>Legal and institutional framework for integrated governance in a Biosphere reserve</v>
      </c>
      <c r="I623" s="49" t="str">
        <f>'2_all_summary'!D622</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623" s="49">
        <f>if(isnumber(search("Yes",'2_all_summary'!$E622)),if(isnumber(search("Yes",'2_all_summary'!L622)),1,2),if(isnumber(search("No",'2_all_summary'!L622)),4,3))</f>
        <v>4</v>
      </c>
      <c r="K623" s="49">
        <f>if(isnumber(search("Yes",'2_all_summary'!$E622)),if(isnumber(search("Yes",'2_all_summary'!M622)),1,2),if(isnumber(search("No",'2_all_summary'!M622)),4,3))</f>
        <v>4</v>
      </c>
      <c r="L623" s="49">
        <f>if(isnumber(search("Yes",'2_all_summary'!$E622)),if(isnumber(search("Yes",'2_all_summary'!N622)),1,2),if(isnumber(search("No",'2_all_summary'!N622)),4,3))</f>
        <v>4</v>
      </c>
      <c r="M623" s="49">
        <f>if(isnumber(search("Yes",'2_all_summary'!$E622)),if(0&lt;'2_all_summary'!O622,1,2),if(0='2_all_summary'!O622,4,3))</f>
        <v>4</v>
      </c>
      <c r="N623" s="49">
        <f>if(isnumber(search("Yes",'2_all_summary'!$E622)),if(isnumber(search("Yes",'2_all_summary'!P622)),1,2),if(isnumber(search("No",'2_all_summary'!P622)),4,3))</f>
        <v>4</v>
      </c>
      <c r="O623" s="49">
        <f>if(isnumber(search("Yes",'2_all_summary'!$E622)),if(isnumber(search("Yes",'2_all_summary'!Q622)),1,2),if(isnumber(search("No",'2_all_summary'!Q622)),4,3))</f>
        <v>4</v>
      </c>
      <c r="P623" s="49">
        <f>if(isnumber(search("Yes",'2_all_summary'!$E622)),if(isnumber(search("Yes",'2_all_summary'!R622)),1,2),if(isnumber(search("No",'2_all_summary'!R622)),4,3))</f>
        <v>4</v>
      </c>
      <c r="Q623" s="49">
        <f>if(isnumber(search("Yes",'2_all_summary'!$E622)),if(0&lt;'2_all_summary'!S622,1,2),if(0='2_all_summary'!S622,4,3))</f>
        <v>4</v>
      </c>
      <c r="R623" s="49">
        <f>if(isnumber(search("Yes",'2_all_summary'!$E622)),if(isnumber(search("Yes",'2_all_summary'!T622)),1,2),if(isnumber(search("No",'2_all_summary'!T622)),4,3))</f>
        <v>4</v>
      </c>
    </row>
    <row r="624">
      <c r="G624" s="49"/>
      <c r="H624" s="49" t="str">
        <f>'2_all_summary'!C623</f>
        <v>Legal approaches to MPA governance in Indo-Pacific small island states: A focus on public participation</v>
      </c>
      <c r="I624" s="49" t="str">
        <f>'2_all_summary'!D623</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Ãƒâ€šÃ‚Â© 2019</v>
      </c>
      <c r="J624" s="49">
        <f>if(isnumber(search("Yes",'2_all_summary'!$E623)),if(isnumber(search("Yes",'2_all_summary'!L623)),1,2),if(isnumber(search("No",'2_all_summary'!L623)),4,3))</f>
        <v>1</v>
      </c>
      <c r="K624" s="49">
        <f>if(isnumber(search("Yes",'2_all_summary'!$E623)),if(isnumber(search("Yes",'2_all_summary'!M623)),1,2),if(isnumber(search("No",'2_all_summary'!M623)),4,3))</f>
        <v>1</v>
      </c>
      <c r="L624" s="49">
        <f>if(isnumber(search("Yes",'2_all_summary'!$E623)),if(isnumber(search("Yes",'2_all_summary'!N623)),1,2),if(isnumber(search("No",'2_all_summary'!N623)),4,3))</f>
        <v>1</v>
      </c>
      <c r="M624" s="49">
        <f>if(isnumber(search("Yes",'2_all_summary'!$E623)),if(0&lt;'2_all_summary'!O623,1,2),if(0='2_all_summary'!O623,4,3))</f>
        <v>1</v>
      </c>
      <c r="N624" s="49">
        <f>if(isnumber(search("Yes",'2_all_summary'!$E623)),if(isnumber(search("Yes",'2_all_summary'!P623)),1,2),if(isnumber(search("No",'2_all_summary'!P623)),4,3))</f>
        <v>1</v>
      </c>
      <c r="O624" s="49">
        <f>if(isnumber(search("Yes",'2_all_summary'!$E623)),if(isnumber(search("Yes",'2_all_summary'!Q623)),1,2),if(isnumber(search("No",'2_all_summary'!Q623)),4,3))</f>
        <v>1</v>
      </c>
      <c r="P624" s="49">
        <f>if(isnumber(search("Yes",'2_all_summary'!$E623)),if(isnumber(search("Yes",'2_all_summary'!R623)),1,2),if(isnumber(search("No",'2_all_summary'!R623)),4,3))</f>
        <v>1</v>
      </c>
      <c r="Q624" s="49">
        <f>if(isnumber(search("Yes",'2_all_summary'!$E623)),if(0&lt;'2_all_summary'!S623,1,2),if(0='2_all_summary'!S623,4,3))</f>
        <v>1</v>
      </c>
      <c r="R624" s="49">
        <f>if(isnumber(search("Yes",'2_all_summary'!$E623)),if(isnumber(search("Yes",'2_all_summary'!T623)),1,2),if(isnumber(search("No",'2_all_summary'!T623)),4,3))</f>
        <v>1</v>
      </c>
    </row>
    <row r="625">
      <c r="G625" s="49"/>
      <c r="H625" s="49" t="str">
        <f>'2_all_summary'!C624</f>
        <v>Legislating community-based management: Lessons from the Venezuelan freshwater fishery</v>
      </c>
      <c r="I625" s="49" t="str">
        <f>'2_all_summary'!D624</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625" s="49">
        <f>if(isnumber(search("Yes",'2_all_summary'!$E624)),if(isnumber(search("Yes",'2_all_summary'!L624)),1,2),if(isnumber(search("No",'2_all_summary'!L624)),4,3))</f>
        <v>4</v>
      </c>
      <c r="K625" s="49">
        <f>if(isnumber(search("Yes",'2_all_summary'!$E624)),if(isnumber(search("Yes",'2_all_summary'!M624)),1,2),if(isnumber(search("No",'2_all_summary'!M624)),4,3))</f>
        <v>4</v>
      </c>
      <c r="L625" s="49">
        <f>if(isnumber(search("Yes",'2_all_summary'!$E624)),if(isnumber(search("Yes",'2_all_summary'!N624)),1,2),if(isnumber(search("No",'2_all_summary'!N624)),4,3))</f>
        <v>4</v>
      </c>
      <c r="M625" s="49">
        <f>if(isnumber(search("Yes",'2_all_summary'!$E624)),if(0&lt;'2_all_summary'!O624,1,2),if(0='2_all_summary'!O624,4,3))</f>
        <v>4</v>
      </c>
      <c r="N625" s="49">
        <f>if(isnumber(search("Yes",'2_all_summary'!$E624)),if(isnumber(search("Yes",'2_all_summary'!P624)),1,2),if(isnumber(search("No",'2_all_summary'!P624)),4,3))</f>
        <v>4</v>
      </c>
      <c r="O625" s="49">
        <f>if(isnumber(search("Yes",'2_all_summary'!$E624)),if(isnumber(search("Yes",'2_all_summary'!Q624)),1,2),if(isnumber(search("No",'2_all_summary'!Q624)),4,3))</f>
        <v>4</v>
      </c>
      <c r="P625" s="49">
        <f>if(isnumber(search("Yes",'2_all_summary'!$E624)),if(isnumber(search("Yes",'2_all_summary'!R624)),1,2),if(isnumber(search("No",'2_all_summary'!R624)),4,3))</f>
        <v>4</v>
      </c>
      <c r="Q625" s="49">
        <f>if(isnumber(search("Yes",'2_all_summary'!$E624)),if(0&lt;'2_all_summary'!S624,1,2),if(0='2_all_summary'!S624,4,3))</f>
        <v>4</v>
      </c>
      <c r="R625" s="49">
        <f>if(isnumber(search("Yes",'2_all_summary'!$E624)),if(isnumber(search("Yes",'2_all_summary'!T624)),1,2),if(isnumber(search("No",'2_all_summary'!T624)),4,3))</f>
        <v>4</v>
      </c>
    </row>
    <row r="626">
      <c r="G626" s="49"/>
      <c r="H626" s="49" t="str">
        <f>'2_all_summary'!C625</f>
        <v>Legislating communityÃƒÂ¢Ã¢â€šÂ¬Ã‚Â_x0090_based management: Lessons from the venezuelan freshwater fishery</v>
      </c>
      <c r="I626" s="49" t="str">
        <f>'2_all_summary'!D625</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caseÃƒÂ¢Ã¢â€šÂ¬Ã‚Â_x0090_study illustrates barriers to communityÃƒÂ¢Ã¢â€šÂ¬Ã‚Â_x0090_based management (CBM) created by topÃƒÂ¢Ã¢â€šÂ¬Ã‚Â_x0090_down management paradigms and hierarchical legal frameworks. Analysis of a proposed CBM project in Venezuela indicates that enabling institutions and legislation are necessary for effective longÃƒÂ¢Ã¢â€šÂ¬Ã‚Â_x0090_term,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Ãƒâ€šÃ‚Â© 2001 Taylor &amp; Francis Group, LLC.</v>
      </c>
      <c r="J626" s="49">
        <f>if(isnumber(search("Yes",'2_all_summary'!$E625)),if(isnumber(search("Yes",'2_all_summary'!L625)),1,2),if(isnumber(search("No",'2_all_summary'!L625)),4,3))</f>
        <v>4</v>
      </c>
      <c r="K626" s="49">
        <f>if(isnumber(search("Yes",'2_all_summary'!$E625)),if(isnumber(search("Yes",'2_all_summary'!M625)),1,2),if(isnumber(search("No",'2_all_summary'!M625)),4,3))</f>
        <v>4</v>
      </c>
      <c r="L626" s="49">
        <f>if(isnumber(search("Yes",'2_all_summary'!$E625)),if(isnumber(search("Yes",'2_all_summary'!N625)),1,2),if(isnumber(search("No",'2_all_summary'!N625)),4,3))</f>
        <v>4</v>
      </c>
      <c r="M626" s="49">
        <f>if(isnumber(search("Yes",'2_all_summary'!$E625)),if(0&lt;'2_all_summary'!O625,1,2),if(0='2_all_summary'!O625,4,3))</f>
        <v>4</v>
      </c>
      <c r="N626" s="49">
        <f>if(isnumber(search("Yes",'2_all_summary'!$E625)),if(isnumber(search("Yes",'2_all_summary'!P625)),1,2),if(isnumber(search("No",'2_all_summary'!P625)),4,3))</f>
        <v>4</v>
      </c>
      <c r="O626" s="49">
        <f>if(isnumber(search("Yes",'2_all_summary'!$E625)),if(isnumber(search("Yes",'2_all_summary'!Q625)),1,2),if(isnumber(search("No",'2_all_summary'!Q625)),4,3))</f>
        <v>4</v>
      </c>
      <c r="P626" s="49">
        <f>if(isnumber(search("Yes",'2_all_summary'!$E625)),if(isnumber(search("Yes",'2_all_summary'!R625)),1,2),if(isnumber(search("No",'2_all_summary'!R625)),4,3))</f>
        <v>4</v>
      </c>
      <c r="Q626" s="49">
        <f>if(isnumber(search("Yes",'2_all_summary'!$E625)),if(0&lt;'2_all_summary'!S625,1,2),if(0='2_all_summary'!S625,4,3))</f>
        <v>4</v>
      </c>
      <c r="R626" s="49">
        <f>if(isnumber(search("Yes",'2_all_summary'!$E625)),if(isnumber(search("Yes",'2_all_summary'!T625)),1,2),if(isnumber(search("No",'2_all_summary'!T625)),4,3))</f>
        <v>4</v>
      </c>
    </row>
    <row r="627">
      <c r="G627" s="49"/>
      <c r="H627" s="49" t="str">
        <f>'2_all_summary'!C626</f>
        <v>Lessons for modern management from the South Pacific</v>
      </c>
      <c r="I627" s="49" t="str">
        <f>'2_all_summary'!D626</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627" s="49">
        <f>if(isnumber(search("Yes",'2_all_summary'!$E626)),if(isnumber(search("Yes",'2_all_summary'!L626)),1,2),if(isnumber(search("No",'2_all_summary'!L626)),4,3))</f>
        <v>1</v>
      </c>
      <c r="K627" s="49">
        <f>if(isnumber(search("Yes",'2_all_summary'!$E626)),if(isnumber(search("Yes",'2_all_summary'!M626)),1,2),if(isnumber(search("No",'2_all_summary'!M626)),4,3))</f>
        <v>1</v>
      </c>
      <c r="L627" s="49">
        <f>if(isnumber(search("Yes",'2_all_summary'!$E626)),if(isnumber(search("Yes",'2_all_summary'!N626)),1,2),if(isnumber(search("No",'2_all_summary'!N626)),4,3))</f>
        <v>1</v>
      </c>
      <c r="M627" s="49">
        <f>if(isnumber(search("Yes",'2_all_summary'!$E626)),if(0&lt;'2_all_summary'!O626,1,2),if(0='2_all_summary'!O626,4,3))</f>
        <v>1</v>
      </c>
      <c r="N627" s="49">
        <f>if(isnumber(search("Yes",'2_all_summary'!$E626)),if(isnumber(search("Yes",'2_all_summary'!P626)),1,2),if(isnumber(search("No",'2_all_summary'!P626)),4,3))</f>
        <v>1</v>
      </c>
      <c r="O627" s="49">
        <f>if(isnumber(search("Yes",'2_all_summary'!$E626)),if(isnumber(search("Yes",'2_all_summary'!Q626)),1,2),if(isnumber(search("No",'2_all_summary'!Q626)),4,3))</f>
        <v>1</v>
      </c>
      <c r="P627" s="49">
        <f>if(isnumber(search("Yes",'2_all_summary'!$E626)),if(isnumber(search("Yes",'2_all_summary'!R626)),1,2),if(isnumber(search("No",'2_all_summary'!R626)),4,3))</f>
        <v>1</v>
      </c>
      <c r="Q627" s="49">
        <f>if(isnumber(search("Yes",'2_all_summary'!$E626)),if(0&lt;'2_all_summary'!S626,1,2),if(0='2_all_summary'!S626,4,3))</f>
        <v>1</v>
      </c>
      <c r="R627" s="49">
        <f>if(isnumber(search("Yes",'2_all_summary'!$E626)),if(isnumber(search("Yes",'2_all_summary'!T626)),1,2),if(isnumber(search("No",'2_all_summary'!T626)),4,3))</f>
        <v>1</v>
      </c>
    </row>
    <row r="628">
      <c r="G628" s="49"/>
      <c r="H628" s="49" t="str">
        <f>'2_all_summary'!C627</f>
        <v>Lessons from community based management of floodplain fisheries in Bangladesh</v>
      </c>
      <c r="I628" s="49" t="str">
        <f>'2_all_summary'!D627</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Ãƒâ€šÃ‚Â© 2003 Elsevier Ltd. All rights reserved.</v>
      </c>
      <c r="J628" s="49">
        <f>if(isnumber(search("Yes",'2_all_summary'!$E627)),if(isnumber(search("Yes",'2_all_summary'!L627)),1,2),if(isnumber(search("No",'2_all_summary'!L627)),4,3))</f>
        <v>4</v>
      </c>
      <c r="K628" s="49">
        <f>if(isnumber(search("Yes",'2_all_summary'!$E627)),if(isnumber(search("Yes",'2_all_summary'!M627)),1,2),if(isnumber(search("No",'2_all_summary'!M627)),4,3))</f>
        <v>4</v>
      </c>
      <c r="L628" s="49">
        <f>if(isnumber(search("Yes",'2_all_summary'!$E627)),if(isnumber(search("Yes",'2_all_summary'!N627)),1,2),if(isnumber(search("No",'2_all_summary'!N627)),4,3))</f>
        <v>4</v>
      </c>
      <c r="M628" s="49">
        <f>if(isnumber(search("Yes",'2_all_summary'!$E627)),if(0&lt;'2_all_summary'!O627,1,2),if(0='2_all_summary'!O627,4,3))</f>
        <v>4</v>
      </c>
      <c r="N628" s="49">
        <f>if(isnumber(search("Yes",'2_all_summary'!$E627)),if(isnumber(search("Yes",'2_all_summary'!P627)),1,2),if(isnumber(search("No",'2_all_summary'!P627)),4,3))</f>
        <v>4</v>
      </c>
      <c r="O628" s="49">
        <f>if(isnumber(search("Yes",'2_all_summary'!$E627)),if(isnumber(search("Yes",'2_all_summary'!Q627)),1,2),if(isnumber(search("No",'2_all_summary'!Q627)),4,3))</f>
        <v>4</v>
      </c>
      <c r="P628" s="49">
        <f>if(isnumber(search("Yes",'2_all_summary'!$E627)),if(isnumber(search("Yes",'2_all_summary'!R627)),1,2),if(isnumber(search("No",'2_all_summary'!R627)),4,3))</f>
        <v>4</v>
      </c>
      <c r="Q628" s="49">
        <f>if(isnumber(search("Yes",'2_all_summary'!$E627)),if(0&lt;'2_all_summary'!S627,1,2),if(0='2_all_summary'!S627,4,3))</f>
        <v>4</v>
      </c>
      <c r="R628" s="49">
        <f>if(isnumber(search("Yes",'2_all_summary'!$E627)),if(isnumber(search("Yes",'2_all_summary'!T627)),1,2),if(isnumber(search("No",'2_all_summary'!T627)),4,3))</f>
        <v>4</v>
      </c>
    </row>
    <row r="629">
      <c r="G629" s="49"/>
      <c r="H629" s="49" t="str">
        <f>'2_all_summary'!C628</f>
        <v>Lessons in co-management from beach seine and lobster fisheries in Grenada</v>
      </c>
      <c r="I629" s="49" t="str">
        <f>'2_all_summary'!D628</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Ãƒâ€šÃ‚Â© 2007 Elsevier B.V. All rights reserved.</v>
      </c>
      <c r="J629" s="49">
        <f>if(isnumber(search("Yes",'2_all_summary'!$E628)),if(isnumber(search("Yes",'2_all_summary'!L628)),1,2),if(isnumber(search("No",'2_all_summary'!L628)),4,3))</f>
        <v>4</v>
      </c>
      <c r="K629" s="49">
        <f>if(isnumber(search("Yes",'2_all_summary'!$E628)),if(isnumber(search("Yes",'2_all_summary'!M628)),1,2),if(isnumber(search("No",'2_all_summary'!M628)),4,3))</f>
        <v>4</v>
      </c>
      <c r="L629" s="49">
        <f>if(isnumber(search("Yes",'2_all_summary'!$E628)),if(isnumber(search("Yes",'2_all_summary'!N628)),1,2),if(isnumber(search("No",'2_all_summary'!N628)),4,3))</f>
        <v>4</v>
      </c>
      <c r="M629" s="49">
        <f>if(isnumber(search("Yes",'2_all_summary'!$E628)),if(0&lt;'2_all_summary'!O628,1,2),if(0='2_all_summary'!O628,4,3))</f>
        <v>4</v>
      </c>
      <c r="N629" s="49">
        <f>if(isnumber(search("Yes",'2_all_summary'!$E628)),if(isnumber(search("Yes",'2_all_summary'!P628)),1,2),if(isnumber(search("No",'2_all_summary'!P628)),4,3))</f>
        <v>4</v>
      </c>
      <c r="O629" s="49">
        <f>if(isnumber(search("Yes",'2_all_summary'!$E628)),if(isnumber(search("Yes",'2_all_summary'!Q628)),1,2),if(isnumber(search("No",'2_all_summary'!Q628)),4,3))</f>
        <v>4</v>
      </c>
      <c r="P629" s="49">
        <f>if(isnumber(search("Yes",'2_all_summary'!$E628)),if(isnumber(search("Yes",'2_all_summary'!R628)),1,2),if(isnumber(search("No",'2_all_summary'!R628)),4,3))</f>
        <v>4</v>
      </c>
      <c r="Q629" s="49">
        <f>if(isnumber(search("Yes",'2_all_summary'!$E628)),if(0&lt;'2_all_summary'!S628,1,2),if(0='2_all_summary'!S628,4,3))</f>
        <v>4</v>
      </c>
      <c r="R629" s="49">
        <f>if(isnumber(search("Yes",'2_all_summary'!$E628)),if(isnumber(search("Yes",'2_all_summary'!T628)),1,2),if(isnumber(search("No",'2_all_summary'!T628)),4,3))</f>
        <v>4</v>
      </c>
    </row>
    <row r="630">
      <c r="G630" s="49"/>
      <c r="H630" s="49" t="str">
        <f>'2_all_summary'!C629</f>
        <v>Lessons learnt from a collaborative management programme in coastal Tanzania</v>
      </c>
      <c r="I630" s="49" t="str">
        <f>'2_all_summary'!D629</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Ãƒâ€šÃ‚Â© 2010 Elsevier Ltd. All rights reserved.</v>
      </c>
      <c r="J630" s="49">
        <f>if(isnumber(search("Yes",'2_all_summary'!$E629)),if(isnumber(search("Yes",'2_all_summary'!L629)),1,2),if(isnumber(search("No",'2_all_summary'!L629)),4,3))</f>
        <v>4</v>
      </c>
      <c r="K630" s="49">
        <f>if(isnumber(search("Yes",'2_all_summary'!$E629)),if(isnumber(search("Yes",'2_all_summary'!M629)),1,2),if(isnumber(search("No",'2_all_summary'!M629)),4,3))</f>
        <v>4</v>
      </c>
      <c r="L630" s="49">
        <f>if(isnumber(search("Yes",'2_all_summary'!$E629)),if(isnumber(search("Yes",'2_all_summary'!N629)),1,2),if(isnumber(search("No",'2_all_summary'!N629)),4,3))</f>
        <v>4</v>
      </c>
      <c r="M630" s="49">
        <f>if(isnumber(search("Yes",'2_all_summary'!$E629)),if(0&lt;'2_all_summary'!O629,1,2),if(0='2_all_summary'!O629,4,3))</f>
        <v>4</v>
      </c>
      <c r="N630" s="49">
        <f>if(isnumber(search("Yes",'2_all_summary'!$E629)),if(isnumber(search("Yes",'2_all_summary'!P629)),1,2),if(isnumber(search("No",'2_all_summary'!P629)),4,3))</f>
        <v>4</v>
      </c>
      <c r="O630" s="49">
        <f>if(isnumber(search("Yes",'2_all_summary'!$E629)),if(isnumber(search("Yes",'2_all_summary'!Q629)),1,2),if(isnumber(search("No",'2_all_summary'!Q629)),4,3))</f>
        <v>4</v>
      </c>
      <c r="P630" s="49">
        <f>if(isnumber(search("Yes",'2_all_summary'!$E629)),if(isnumber(search("Yes",'2_all_summary'!R629)),1,2),if(isnumber(search("No",'2_all_summary'!R629)),4,3))</f>
        <v>4</v>
      </c>
      <c r="Q630" s="49">
        <f>if(isnumber(search("Yes",'2_all_summary'!$E629)),if(0&lt;'2_all_summary'!S629,1,2),if(0='2_all_summary'!S629,4,3))</f>
        <v>4</v>
      </c>
      <c r="R630" s="49">
        <f>if(isnumber(search("Yes",'2_all_summary'!$E629)),if(isnumber(search("Yes",'2_all_summary'!T629)),1,2),if(isnumber(search("No",'2_all_summary'!T629)),4,3))</f>
        <v>4</v>
      </c>
    </row>
    <row r="631">
      <c r="G631" s="49"/>
      <c r="H631" s="49" t="str">
        <f>'2_all_summary'!C630</f>
        <v>Library Development Strategy for the Community at Coastal Areas</v>
      </c>
      <c r="I631" s="49" t="str">
        <f>'2_all_summary'!D630</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Ãƒâ€šÃ‚Â© Published under licence by IOP Publishing Ltd.</v>
      </c>
      <c r="J631" s="49">
        <f>if(isnumber(search("Yes",'2_all_summary'!$E630)),if(isnumber(search("Yes",'2_all_summary'!L630)),1,2),if(isnumber(search("No",'2_all_summary'!L630)),4,3))</f>
        <v>4</v>
      </c>
      <c r="K631" s="49">
        <f>if(isnumber(search("Yes",'2_all_summary'!$E630)),if(isnumber(search("Yes",'2_all_summary'!M630)),1,2),if(isnumber(search("No",'2_all_summary'!M630)),4,3))</f>
        <v>4</v>
      </c>
      <c r="L631" s="49">
        <f>if(isnumber(search("Yes",'2_all_summary'!$E630)),if(isnumber(search("Yes",'2_all_summary'!N630)),1,2),if(isnumber(search("No",'2_all_summary'!N630)),4,3))</f>
        <v>4</v>
      </c>
      <c r="M631" s="49">
        <f>if(isnumber(search("Yes",'2_all_summary'!$E630)),if(0&lt;'2_all_summary'!O630,1,2),if(0='2_all_summary'!O630,4,3))</f>
        <v>4</v>
      </c>
      <c r="N631" s="49">
        <f>if(isnumber(search("Yes",'2_all_summary'!$E630)),if(isnumber(search("Yes",'2_all_summary'!P630)),1,2),if(isnumber(search("No",'2_all_summary'!P630)),4,3))</f>
        <v>4</v>
      </c>
      <c r="O631" s="49">
        <f>if(isnumber(search("Yes",'2_all_summary'!$E630)),if(isnumber(search("Yes",'2_all_summary'!Q630)),1,2),if(isnumber(search("No",'2_all_summary'!Q630)),4,3))</f>
        <v>4</v>
      </c>
      <c r="P631" s="49">
        <f>if(isnumber(search("Yes",'2_all_summary'!$E630)),if(isnumber(search("Yes",'2_all_summary'!R630)),1,2),if(isnumber(search("No",'2_all_summary'!R630)),4,3))</f>
        <v>4</v>
      </c>
      <c r="Q631" s="49">
        <f>if(isnumber(search("Yes",'2_all_summary'!$E630)),if(0&lt;'2_all_summary'!S630,1,2),if(0='2_all_summary'!S630,4,3))</f>
        <v>4</v>
      </c>
      <c r="R631" s="49">
        <f>if(isnumber(search("Yes",'2_all_summary'!$E630)),if(isnumber(search("Yes",'2_all_summary'!T630)),1,2),if(isnumber(search("No",'2_all_summary'!T630)),4,3))</f>
        <v>4</v>
      </c>
    </row>
    <row r="632">
      <c r="G632" s="49"/>
      <c r="H632" s="49" t="str">
        <f>'2_all_summary'!C631</f>
        <v>Life-history characteristics of an exploited bonefish Albula glossodonta population in a remote South Pacific atoll</v>
      </c>
      <c r="I632" s="49" t="str">
        <f>'2_all_summary'!D631</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632" s="49">
        <f>if(isnumber(search("Yes",'2_all_summary'!$E631)),if(isnumber(search("Yes",'2_all_summary'!L631)),1,2),if(isnumber(search("No",'2_all_summary'!L631)),4,3))</f>
        <v>4</v>
      </c>
      <c r="K632" s="49">
        <f>if(isnumber(search("Yes",'2_all_summary'!$E631)),if(isnumber(search("Yes",'2_all_summary'!M631)),1,2),if(isnumber(search("No",'2_all_summary'!M631)),4,3))</f>
        <v>4</v>
      </c>
      <c r="L632" s="49">
        <f>if(isnumber(search("Yes",'2_all_summary'!$E631)),if(isnumber(search("Yes",'2_all_summary'!N631)),1,2),if(isnumber(search("No",'2_all_summary'!N631)),4,3))</f>
        <v>4</v>
      </c>
      <c r="M632" s="49">
        <f>if(isnumber(search("Yes",'2_all_summary'!$E631)),if(0&lt;'2_all_summary'!O631,1,2),if(0='2_all_summary'!O631,4,3))</f>
        <v>4</v>
      </c>
      <c r="N632" s="49">
        <f>if(isnumber(search("Yes",'2_all_summary'!$E631)),if(isnumber(search("Yes",'2_all_summary'!P631)),1,2),if(isnumber(search("No",'2_all_summary'!P631)),4,3))</f>
        <v>4</v>
      </c>
      <c r="O632" s="49">
        <f>if(isnumber(search("Yes",'2_all_summary'!$E631)),if(isnumber(search("Yes",'2_all_summary'!Q631)),1,2),if(isnumber(search("No",'2_all_summary'!Q631)),4,3))</f>
        <v>4</v>
      </c>
      <c r="P632" s="49">
        <f>if(isnumber(search("Yes",'2_all_summary'!$E631)),if(isnumber(search("Yes",'2_all_summary'!R631)),1,2),if(isnumber(search("No",'2_all_summary'!R631)),4,3))</f>
        <v>4</v>
      </c>
      <c r="Q632" s="49">
        <f>if(isnumber(search("Yes",'2_all_summary'!$E631)),if(0&lt;'2_all_summary'!S631,1,2),if(0='2_all_summary'!S631,4,3))</f>
        <v>4</v>
      </c>
      <c r="R632" s="49">
        <f>if(isnumber(search("Yes",'2_all_summary'!$E631)),if(isnumber(search("Yes",'2_all_summary'!T631)),1,2),if(isnumber(search("No",'2_all_summary'!T631)),4,3))</f>
        <v>4</v>
      </c>
    </row>
    <row r="633">
      <c r="G633" s="49"/>
      <c r="H633" s="49" t="str">
        <f>'2_all_summary'!C632</f>
        <v>Life, fish and mangroves: Resource governance in coastal Cambodia</v>
      </c>
      <c r="I633" s="49" t="str">
        <f>'2_all_summary'!D632</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Ãƒâ€šÃ‚Â© 2012 University of Ottawa Press.</v>
      </c>
      <c r="J633" s="49">
        <f>if(isnumber(search("Yes",'2_all_summary'!$E632)),if(isnumber(search("Yes",'2_all_summary'!L632)),1,2),if(isnumber(search("No",'2_all_summary'!L632)),4,3))</f>
        <v>4</v>
      </c>
      <c r="K633" s="49">
        <f>if(isnumber(search("Yes",'2_all_summary'!$E632)),if(isnumber(search("Yes",'2_all_summary'!M632)),1,2),if(isnumber(search("No",'2_all_summary'!M632)),4,3))</f>
        <v>4</v>
      </c>
      <c r="L633" s="49">
        <f>if(isnumber(search("Yes",'2_all_summary'!$E632)),if(isnumber(search("Yes",'2_all_summary'!N632)),1,2),if(isnumber(search("No",'2_all_summary'!N632)),4,3))</f>
        <v>4</v>
      </c>
      <c r="M633" s="49">
        <f>if(isnumber(search("Yes",'2_all_summary'!$E632)),if(0&lt;'2_all_summary'!O632,1,2),if(0='2_all_summary'!O632,4,3))</f>
        <v>4</v>
      </c>
      <c r="N633" s="49">
        <f>if(isnumber(search("Yes",'2_all_summary'!$E632)),if(isnumber(search("Yes",'2_all_summary'!P632)),1,2),if(isnumber(search("No",'2_all_summary'!P632)),4,3))</f>
        <v>4</v>
      </c>
      <c r="O633" s="49">
        <f>if(isnumber(search("Yes",'2_all_summary'!$E632)),if(isnumber(search("Yes",'2_all_summary'!Q632)),1,2),if(isnumber(search("No",'2_all_summary'!Q632)),4,3))</f>
        <v>4</v>
      </c>
      <c r="P633" s="49">
        <f>if(isnumber(search("Yes",'2_all_summary'!$E632)),if(isnumber(search("Yes",'2_all_summary'!R632)),1,2),if(isnumber(search("No",'2_all_summary'!R632)),4,3))</f>
        <v>4</v>
      </c>
      <c r="Q633" s="49">
        <f>if(isnumber(search("Yes",'2_all_summary'!$E632)),if(0&lt;'2_all_summary'!S632,1,2),if(0='2_all_summary'!S632,4,3))</f>
        <v>4</v>
      </c>
      <c r="R633" s="49">
        <f>if(isnumber(search("Yes",'2_all_summary'!$E632)),if(isnumber(search("Yes",'2_all_summary'!T632)),1,2),if(isnumber(search("No",'2_all_summary'!T632)),4,3))</f>
        <v>4</v>
      </c>
    </row>
    <row r="634">
      <c r="G634" s="49"/>
      <c r="H634" s="49" t="str">
        <f>'2_all_summary'!C633</f>
        <v>Limnological perspectives on conservation of floodplain lakes in the Amazon basin</v>
      </c>
      <c r="I634" s="49" t="str">
        <f>'2_all_summary'!D633</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JanauacÃƒÆ’Ã‚Â¡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Ãƒâ€šÃ‚Â© 2021 John Wiley &amp; Sons, Ltd.</v>
      </c>
      <c r="J634" s="49">
        <f>if(isnumber(search("Yes",'2_all_summary'!$E633)),if(isnumber(search("Yes",'2_all_summary'!L633)),1,2),if(isnumber(search("No",'2_all_summary'!L633)),4,3))</f>
        <v>4</v>
      </c>
      <c r="K634" s="49">
        <f>if(isnumber(search("Yes",'2_all_summary'!$E633)),if(isnumber(search("Yes",'2_all_summary'!M633)),1,2),if(isnumber(search("No",'2_all_summary'!M633)),4,3))</f>
        <v>4</v>
      </c>
      <c r="L634" s="49">
        <f>if(isnumber(search("Yes",'2_all_summary'!$E633)),if(isnumber(search("Yes",'2_all_summary'!N633)),1,2),if(isnumber(search("No",'2_all_summary'!N633)),4,3))</f>
        <v>4</v>
      </c>
      <c r="M634" s="49">
        <f>if(isnumber(search("Yes",'2_all_summary'!$E633)),if(0&lt;'2_all_summary'!O633,1,2),if(0='2_all_summary'!O633,4,3))</f>
        <v>4</v>
      </c>
      <c r="N634" s="49">
        <f>if(isnumber(search("Yes",'2_all_summary'!$E633)),if(isnumber(search("Yes",'2_all_summary'!P633)),1,2),if(isnumber(search("No",'2_all_summary'!P633)),4,3))</f>
        <v>4</v>
      </c>
      <c r="O634" s="49">
        <f>if(isnumber(search("Yes",'2_all_summary'!$E633)),if(isnumber(search("Yes",'2_all_summary'!Q633)),1,2),if(isnumber(search("No",'2_all_summary'!Q633)),4,3))</f>
        <v>4</v>
      </c>
      <c r="P634" s="49">
        <f>if(isnumber(search("Yes",'2_all_summary'!$E633)),if(isnumber(search("Yes",'2_all_summary'!R633)),1,2),if(isnumber(search("No",'2_all_summary'!R633)),4,3))</f>
        <v>4</v>
      </c>
      <c r="Q634" s="49">
        <f>if(isnumber(search("Yes",'2_all_summary'!$E633)),if(0&lt;'2_all_summary'!S633,1,2),if(0='2_all_summary'!S633,4,3))</f>
        <v>4</v>
      </c>
      <c r="R634" s="49">
        <f>if(isnumber(search("Yes",'2_all_summary'!$E633)),if(isnumber(search("Yes",'2_all_summary'!T633)),1,2),if(isnumber(search("No",'2_all_summary'!T633)),4,3))</f>
        <v>4</v>
      </c>
    </row>
    <row r="635">
      <c r="G635" s="49"/>
      <c r="H635" s="49" t="str">
        <f>'2_all_summary'!C634</f>
        <v>Linking coastal community livelihoods to marine conservation in Aceh, Indonesia</v>
      </c>
      <c r="I635" s="49" t="str">
        <f>'2_all_summary'!D634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Ãƒâ€šÃ‚Â© 2012 Fauna &amp; Flora International.</v>
      </c>
      <c r="J635" s="49">
        <f>if(isnumber(search("Yes",'2_all_summary'!$E634)),if(isnumber(search("Yes",'2_all_summary'!L634)),1,2),if(isnumber(search("No",'2_all_summary'!L634)),4,3))</f>
        <v>4</v>
      </c>
      <c r="K635" s="49">
        <f>if(isnumber(search("Yes",'2_all_summary'!$E634)),if(isnumber(search("Yes",'2_all_summary'!M634)),1,2),if(isnumber(search("No",'2_all_summary'!M634)),4,3))</f>
        <v>4</v>
      </c>
      <c r="L635" s="49">
        <f>if(isnumber(search("Yes",'2_all_summary'!$E634)),if(isnumber(search("Yes",'2_all_summary'!N634)),1,2),if(isnumber(search("No",'2_all_summary'!N634)),4,3))</f>
        <v>4</v>
      </c>
      <c r="M635" s="49">
        <f>if(isnumber(search("Yes",'2_all_summary'!$E634)),if(0&lt;'2_all_summary'!O634,1,2),if(0='2_all_summary'!O634,4,3))</f>
        <v>4</v>
      </c>
      <c r="N635" s="49">
        <f>if(isnumber(search("Yes",'2_all_summary'!$E634)),if(isnumber(search("Yes",'2_all_summary'!P634)),1,2),if(isnumber(search("No",'2_all_summary'!P634)),4,3))</f>
        <v>4</v>
      </c>
      <c r="O635" s="49">
        <f>if(isnumber(search("Yes",'2_all_summary'!$E634)),if(isnumber(search("Yes",'2_all_summary'!Q634)),1,2),if(isnumber(search("No",'2_all_summary'!Q634)),4,3))</f>
        <v>4</v>
      </c>
      <c r="P635" s="49">
        <f>if(isnumber(search("Yes",'2_all_summary'!$E634)),if(isnumber(search("Yes",'2_all_summary'!R634)),1,2),if(isnumber(search("No",'2_all_summary'!R634)),4,3))</f>
        <v>4</v>
      </c>
      <c r="Q635" s="49">
        <f>if(isnumber(search("Yes",'2_all_summary'!$E634)),if(0&lt;'2_all_summary'!S634,1,2),if(0='2_all_summary'!S634,4,3))</f>
        <v>4</v>
      </c>
      <c r="R635" s="49">
        <f>if(isnumber(search("Yes",'2_all_summary'!$E634)),if(isnumber(search("Yes",'2_all_summary'!T634)),1,2),if(isnumber(search("No",'2_all_summary'!T634)),4,3))</f>
        <v>4</v>
      </c>
    </row>
    <row r="636">
      <c r="G636" s="49"/>
      <c r="H636" s="49" t="str">
        <f>'2_all_summary'!C635</f>
        <v>Linking community and national park development: A case from the Dominican Republic</v>
      </c>
      <c r="I636" s="49" t="str">
        <f>'2_all_summary'!D635</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636" s="49">
        <f>if(isnumber(search("Yes",'2_all_summary'!$E635)),if(isnumber(search("Yes",'2_all_summary'!L635)),1,2),if(isnumber(search("No",'2_all_summary'!L635)),4,3))</f>
        <v>4</v>
      </c>
      <c r="K636" s="49">
        <f>if(isnumber(search("Yes",'2_all_summary'!$E635)),if(isnumber(search("Yes",'2_all_summary'!M635)),1,2),if(isnumber(search("No",'2_all_summary'!M635)),4,3))</f>
        <v>4</v>
      </c>
      <c r="L636" s="49">
        <f>if(isnumber(search("Yes",'2_all_summary'!$E635)),if(isnumber(search("Yes",'2_all_summary'!N635)),1,2),if(isnumber(search("No",'2_all_summary'!N635)),4,3))</f>
        <v>4</v>
      </c>
      <c r="M636" s="49">
        <f>if(isnumber(search("Yes",'2_all_summary'!$E635)),if(0&lt;'2_all_summary'!O635,1,2),if(0='2_all_summary'!O635,4,3))</f>
        <v>4</v>
      </c>
      <c r="N636" s="49">
        <f>if(isnumber(search("Yes",'2_all_summary'!$E635)),if(isnumber(search("Yes",'2_all_summary'!P635)),1,2),if(isnumber(search("No",'2_all_summary'!P635)),4,3))</f>
        <v>4</v>
      </c>
      <c r="O636" s="49">
        <f>if(isnumber(search("Yes",'2_all_summary'!$E635)),if(isnumber(search("Yes",'2_all_summary'!Q635)),1,2),if(isnumber(search("No",'2_all_summary'!Q635)),4,3))</f>
        <v>4</v>
      </c>
      <c r="P636" s="49">
        <f>if(isnumber(search("Yes",'2_all_summary'!$E635)),if(isnumber(search("Yes",'2_all_summary'!R635)),1,2),if(isnumber(search("No",'2_all_summary'!R635)),4,3))</f>
        <v>4</v>
      </c>
      <c r="Q636" s="49">
        <f>if(isnumber(search("Yes",'2_all_summary'!$E635)),if(0&lt;'2_all_summary'!S635,1,2),if(0='2_all_summary'!S635,4,3))</f>
        <v>4</v>
      </c>
      <c r="R636" s="49">
        <f>if(isnumber(search("Yes",'2_all_summary'!$E635)),if(isnumber(search("Yes",'2_all_summary'!T635)),1,2),if(isnumber(search("No",'2_all_summary'!T635)),4,3))</f>
        <v>4</v>
      </c>
    </row>
    <row r="637">
      <c r="G637" s="49"/>
      <c r="H637" s="49" t="str">
        <f>'2_all_summary'!C636</f>
        <v>Linking livelihood and biodiversity conservation in protected areas: Community based tourism development perspective from developing country</v>
      </c>
      <c r="I637" s="49" t="str">
        <f>'2_all_summary'!D636</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parkÃƒÂ¢Ã¢â€šÂ¬Ã¢â€žÂ¢s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Ãƒâ€šÃ‚Â© The Author(s) 2022.</v>
      </c>
      <c r="J637" s="49">
        <f>if(isnumber(search("Yes",'2_all_summary'!$E636)),if(isnumber(search("Yes",'2_all_summary'!L636)),1,2),if(isnumber(search("No",'2_all_summary'!L636)),4,3))</f>
        <v>4</v>
      </c>
      <c r="K637" s="49">
        <f>if(isnumber(search("Yes",'2_all_summary'!$E636)),if(isnumber(search("Yes",'2_all_summary'!M636)),1,2),if(isnumber(search("No",'2_all_summary'!M636)),4,3))</f>
        <v>4</v>
      </c>
      <c r="L637" s="49">
        <f>if(isnumber(search("Yes",'2_all_summary'!$E636)),if(isnumber(search("Yes",'2_all_summary'!N636)),1,2),if(isnumber(search("No",'2_all_summary'!N636)),4,3))</f>
        <v>4</v>
      </c>
      <c r="M637" s="49">
        <f>if(isnumber(search("Yes",'2_all_summary'!$E636)),if(0&lt;'2_all_summary'!O636,1,2),if(0='2_all_summary'!O636,4,3))</f>
        <v>4</v>
      </c>
      <c r="N637" s="49">
        <f>if(isnumber(search("Yes",'2_all_summary'!$E636)),if(isnumber(search("Yes",'2_all_summary'!P636)),1,2),if(isnumber(search("No",'2_all_summary'!P636)),4,3))</f>
        <v>4</v>
      </c>
      <c r="O637" s="49">
        <f>if(isnumber(search("Yes",'2_all_summary'!$E636)),if(isnumber(search("Yes",'2_all_summary'!Q636)),1,2),if(isnumber(search("No",'2_all_summary'!Q636)),4,3))</f>
        <v>4</v>
      </c>
      <c r="P637" s="49">
        <f>if(isnumber(search("Yes",'2_all_summary'!$E636)),if(isnumber(search("Yes",'2_all_summary'!R636)),1,2),if(isnumber(search("No",'2_all_summary'!R636)),4,3))</f>
        <v>4</v>
      </c>
      <c r="Q637" s="49">
        <f>if(isnumber(search("Yes",'2_all_summary'!$E636)),if(0&lt;'2_all_summary'!S636,1,2),if(0='2_all_summary'!S636,4,3))</f>
        <v>4</v>
      </c>
      <c r="R637" s="49">
        <f>if(isnumber(search("Yes",'2_all_summary'!$E636)),if(isnumber(search("Yes",'2_all_summary'!T636)),1,2),if(isnumber(search("No",'2_all_summary'!T636)),4,3))</f>
        <v>4</v>
      </c>
    </row>
    <row r="638">
      <c r="G638" s="49"/>
      <c r="H638" s="49" t="str">
        <f>'2_all_summary'!C637</f>
        <v>Linking livelihoods to improved biodiversity conservation through sustainable integrated coastal management and community based dive tourism : Oslob Whale Sharks</v>
      </c>
      <c r="I638" s="49" t="str">
        <f>'2_all_summary'!D637</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Ãƒâ€šÃ‚Â© 2019 Elsevier Ltd</v>
      </c>
      <c r="J638" s="49">
        <f>if(isnumber(search("Yes",'2_all_summary'!$E637)),if(isnumber(search("Yes",'2_all_summary'!L637)),1,2),if(isnumber(search("No",'2_all_summary'!L637)),4,3))</f>
        <v>4</v>
      </c>
      <c r="K638" s="49">
        <f>if(isnumber(search("Yes",'2_all_summary'!$E637)),if(isnumber(search("Yes",'2_all_summary'!M637)),1,2),if(isnumber(search("No",'2_all_summary'!M637)),4,3))</f>
        <v>4</v>
      </c>
      <c r="L638" s="49">
        <f>if(isnumber(search("Yes",'2_all_summary'!$E637)),if(isnumber(search("Yes",'2_all_summary'!N637)),1,2),if(isnumber(search("No",'2_all_summary'!N637)),4,3))</f>
        <v>4</v>
      </c>
      <c r="M638" s="49">
        <f>if(isnumber(search("Yes",'2_all_summary'!$E637)),if(0&lt;'2_all_summary'!O637,1,2),if(0='2_all_summary'!O637,4,3))</f>
        <v>4</v>
      </c>
      <c r="N638" s="49">
        <f>if(isnumber(search("Yes",'2_all_summary'!$E637)),if(isnumber(search("Yes",'2_all_summary'!P637)),1,2),if(isnumber(search("No",'2_all_summary'!P637)),4,3))</f>
        <v>4</v>
      </c>
      <c r="O638" s="49">
        <f>if(isnumber(search("Yes",'2_all_summary'!$E637)),if(isnumber(search("Yes",'2_all_summary'!Q637)),1,2),if(isnumber(search("No",'2_all_summary'!Q637)),4,3))</f>
        <v>4</v>
      </c>
      <c r="P638" s="49">
        <f>if(isnumber(search("Yes",'2_all_summary'!$E637)),if(isnumber(search("Yes",'2_all_summary'!R637)),1,2),if(isnumber(search("No",'2_all_summary'!R637)),4,3))</f>
        <v>4</v>
      </c>
      <c r="Q638" s="49">
        <f>if(isnumber(search("Yes",'2_all_summary'!$E637)),if(0&lt;'2_all_summary'!S637,1,2),if(0='2_all_summary'!S637,4,3))</f>
        <v>4</v>
      </c>
      <c r="R638" s="49">
        <f>if(isnumber(search("Yes",'2_all_summary'!$E637)),if(isnumber(search("Yes",'2_all_summary'!T637)),1,2),if(isnumber(search("No",'2_all_summary'!T637)),4,3))</f>
        <v>4</v>
      </c>
    </row>
    <row r="639">
      <c r="G639" s="49"/>
      <c r="H639" s="49" t="str">
        <f>'2_all_summary'!C638</f>
        <v>Linking population to conservation. Special report: Pakistan.</v>
      </c>
      <c r="I639" s="49" t="str">
        <f>'2_all_summary'!D638</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639" s="49">
        <f>if(isnumber(search("Yes",'2_all_summary'!$E638)),if(isnumber(search("Yes",'2_all_summary'!L638)),1,2),if(isnumber(search("No",'2_all_summary'!L638)),4,3))</f>
        <v>4</v>
      </c>
      <c r="K639" s="49">
        <f>if(isnumber(search("Yes",'2_all_summary'!$E638)),if(isnumber(search("Yes",'2_all_summary'!M638)),1,2),if(isnumber(search("No",'2_all_summary'!M638)),4,3))</f>
        <v>4</v>
      </c>
      <c r="L639" s="49">
        <f>if(isnumber(search("Yes",'2_all_summary'!$E638)),if(isnumber(search("Yes",'2_all_summary'!N638)),1,2),if(isnumber(search("No",'2_all_summary'!N638)),4,3))</f>
        <v>4</v>
      </c>
      <c r="M639" s="49">
        <f>if(isnumber(search("Yes",'2_all_summary'!$E638)),if(0&lt;'2_all_summary'!O638,1,2),if(0='2_all_summary'!O638,4,3))</f>
        <v>4</v>
      </c>
      <c r="N639" s="49">
        <f>if(isnumber(search("Yes",'2_all_summary'!$E638)),if(isnumber(search("Yes",'2_all_summary'!P638)),1,2),if(isnumber(search("No",'2_all_summary'!P638)),4,3))</f>
        <v>4</v>
      </c>
      <c r="O639" s="49">
        <f>if(isnumber(search("Yes",'2_all_summary'!$E638)),if(isnumber(search("Yes",'2_all_summary'!Q638)),1,2),if(isnumber(search("No",'2_all_summary'!Q638)),4,3))</f>
        <v>4</v>
      </c>
      <c r="P639" s="49">
        <f>if(isnumber(search("Yes",'2_all_summary'!$E638)),if(isnumber(search("Yes",'2_all_summary'!R638)),1,2),if(isnumber(search("No",'2_all_summary'!R638)),4,3))</f>
        <v>4</v>
      </c>
      <c r="Q639" s="49">
        <f>if(isnumber(search("Yes",'2_all_summary'!$E638)),if(0&lt;'2_all_summary'!S638,1,2),if(0='2_all_summary'!S638,4,3))</f>
        <v>4</v>
      </c>
      <c r="R639" s="49">
        <f>if(isnumber(search("Yes",'2_all_summary'!$E638)),if(isnumber(search("Yes",'2_all_summary'!T638)),1,2),if(isnumber(search("No",'2_all_summary'!T638)),4,3))</f>
        <v>4</v>
      </c>
    </row>
    <row r="640">
      <c r="G640" s="49"/>
      <c r="H640" s="49" t="str">
        <f>'2_all_summary'!C639</f>
        <v>Linking small-scale fisheries co-management to U.N. Sustainable Development Goals</v>
      </c>
      <c r="I640" s="49" t="str">
        <f>'2_all_summary'!D639</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IslandsÃƒÂ¢Ã¢â€šÂ¬Ã¢â‚¬Å“ÃƒÂ¢Ã¢â€šÂ¬Ã¢â‚¬Å“a region rich in local marine governanceÃƒÂ¢Ã¢â€šÂ¬Ã¢â‚¬Å“ÃƒÂ¢Ã¢â€šÂ¬Ã¢â‚¬Å“to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Ãƒâ€šÃ‚Â© 2022 The Authors. Conservation Biology published by Wiley Periodicals LLC on behalf of Society for Conservation Biology.</v>
      </c>
      <c r="J640" s="49">
        <f>if(isnumber(search("Yes",'2_all_summary'!$E639)),if(isnumber(search("Yes",'2_all_summary'!L639)),1,2),if(isnumber(search("No",'2_all_summary'!L639)),4,3))</f>
        <v>2</v>
      </c>
      <c r="K640" s="49">
        <f>if(isnumber(search("Yes",'2_all_summary'!$E639)),if(isnumber(search("Yes",'2_all_summary'!M639)),1,2),if(isnumber(search("No",'2_all_summary'!M639)),4,3))</f>
        <v>2</v>
      </c>
      <c r="L640" s="49">
        <f>if(isnumber(search("Yes",'2_all_summary'!$E639)),if(isnumber(search("Yes",'2_all_summary'!N639)),1,2),if(isnumber(search("No",'2_all_summary'!N639)),4,3))</f>
        <v>2</v>
      </c>
      <c r="M640" s="49">
        <f>if(isnumber(search("Yes",'2_all_summary'!$E639)),if(0&lt;'2_all_summary'!O639,1,2),if(0='2_all_summary'!O639,4,3))</f>
        <v>2</v>
      </c>
      <c r="N640" s="49">
        <f>if(isnumber(search("Yes",'2_all_summary'!$E639)),if(isnumber(search("Yes",'2_all_summary'!P639)),1,2),if(isnumber(search("No",'2_all_summary'!P639)),4,3))</f>
        <v>2</v>
      </c>
      <c r="O640" s="49">
        <f>if(isnumber(search("Yes",'2_all_summary'!$E639)),if(isnumber(search("Yes",'2_all_summary'!Q639)),1,2),if(isnumber(search("No",'2_all_summary'!Q639)),4,3))</f>
        <v>2</v>
      </c>
      <c r="P640" s="49">
        <f>if(isnumber(search("Yes",'2_all_summary'!$E639)),if(isnumber(search("Yes",'2_all_summary'!R639)),1,2),if(isnumber(search("No",'2_all_summary'!R639)),4,3))</f>
        <v>2</v>
      </c>
      <c r="Q640" s="49">
        <f>if(isnumber(search("Yes",'2_all_summary'!$E639)),if(0&lt;'2_all_summary'!S639,1,2),if(0='2_all_summary'!S639,4,3))</f>
        <v>2</v>
      </c>
      <c r="R640" s="49">
        <f>if(isnumber(search("Yes",'2_all_summary'!$E639)),if(isnumber(search("Yes",'2_all_summary'!T639)),1,2),if(isnumber(search("No",'2_all_summary'!T639)),4,3))</f>
        <v>2</v>
      </c>
    </row>
    <row r="641">
      <c r="G641" s="49"/>
      <c r="H641" s="49" t="str">
        <f>'2_all_summary'!C640</f>
        <v>Livelihood Development in Coastal Chars in the Meghna Estuary: The Danida Experience</v>
      </c>
      <c r="I641" s="49" t="str">
        <f>'2_all_summary'!D640</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Ãƒâ€šÃ‚Â© 2021, The Author(s), under exclusive license to Springer Nature Switzerland AG.</v>
      </c>
      <c r="J641" s="49">
        <f>if(isnumber(search("Yes",'2_all_summary'!$E640)),if(isnumber(search("Yes",'2_all_summary'!L640)),1,2),if(isnumber(search("No",'2_all_summary'!L640)),4,3))</f>
        <v>4</v>
      </c>
      <c r="K641" s="49">
        <f>if(isnumber(search("Yes",'2_all_summary'!$E640)),if(isnumber(search("Yes",'2_all_summary'!M640)),1,2),if(isnumber(search("No",'2_all_summary'!M640)),4,3))</f>
        <v>4</v>
      </c>
      <c r="L641" s="49">
        <f>if(isnumber(search("Yes",'2_all_summary'!$E640)),if(isnumber(search("Yes",'2_all_summary'!N640)),1,2),if(isnumber(search("No",'2_all_summary'!N640)),4,3))</f>
        <v>4</v>
      </c>
      <c r="M641" s="49">
        <f>if(isnumber(search("Yes",'2_all_summary'!$E640)),if(0&lt;'2_all_summary'!O640,1,2),if(0='2_all_summary'!O640,4,3))</f>
        <v>4</v>
      </c>
      <c r="N641" s="49">
        <f>if(isnumber(search("Yes",'2_all_summary'!$E640)),if(isnumber(search("Yes",'2_all_summary'!P640)),1,2),if(isnumber(search("No",'2_all_summary'!P640)),4,3))</f>
        <v>4</v>
      </c>
      <c r="O641" s="49">
        <f>if(isnumber(search("Yes",'2_all_summary'!$E640)),if(isnumber(search("Yes",'2_all_summary'!Q640)),1,2),if(isnumber(search("No",'2_all_summary'!Q640)),4,3))</f>
        <v>4</v>
      </c>
      <c r="P641" s="49">
        <f>if(isnumber(search("Yes",'2_all_summary'!$E640)),if(isnumber(search("Yes",'2_all_summary'!R640)),1,2),if(isnumber(search("No",'2_all_summary'!R640)),4,3))</f>
        <v>4</v>
      </c>
      <c r="Q641" s="49">
        <f>if(isnumber(search("Yes",'2_all_summary'!$E640)),if(0&lt;'2_all_summary'!S640,1,2),if(0='2_all_summary'!S640,4,3))</f>
        <v>4</v>
      </c>
      <c r="R641" s="49">
        <f>if(isnumber(search("Yes",'2_all_summary'!$E640)),if(isnumber(search("Yes",'2_all_summary'!T640)),1,2),if(isnumber(search("No",'2_all_summary'!T640)),4,3))</f>
        <v>4</v>
      </c>
    </row>
    <row r="642">
      <c r="G642" s="49"/>
      <c r="H642" s="49" t="str">
        <f>'2_all_summary'!C641</f>
        <v>Livelihood strategy approach to community-based planning andassessment: A case study of Molas, Indonesia</v>
      </c>
      <c r="I642" s="49" t="str">
        <f>'2_all_summary'!D641</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642" s="49">
        <f>if(isnumber(search("Yes",'2_all_summary'!$E641)),if(isnumber(search("Yes",'2_all_summary'!L641)),1,2),if(isnumber(search("No",'2_all_summary'!L641)),4,3))</f>
        <v>4</v>
      </c>
      <c r="K642" s="49">
        <f>if(isnumber(search("Yes",'2_all_summary'!$E641)),if(isnumber(search("Yes",'2_all_summary'!M641)),1,2),if(isnumber(search("No",'2_all_summary'!M641)),4,3))</f>
        <v>4</v>
      </c>
      <c r="L642" s="49">
        <f>if(isnumber(search("Yes",'2_all_summary'!$E641)),if(isnumber(search("Yes",'2_all_summary'!N641)),1,2),if(isnumber(search("No",'2_all_summary'!N641)),4,3))</f>
        <v>4</v>
      </c>
      <c r="M642" s="49">
        <f>if(isnumber(search("Yes",'2_all_summary'!$E641)),if(0&lt;'2_all_summary'!O641,1,2),if(0='2_all_summary'!O641,4,3))</f>
        <v>4</v>
      </c>
      <c r="N642" s="49">
        <f>if(isnumber(search("Yes",'2_all_summary'!$E641)),if(isnumber(search("Yes",'2_all_summary'!P641)),1,2),if(isnumber(search("No",'2_all_summary'!P641)),4,3))</f>
        <v>4</v>
      </c>
      <c r="O642" s="49">
        <f>if(isnumber(search("Yes",'2_all_summary'!$E641)),if(isnumber(search("Yes",'2_all_summary'!Q641)),1,2),if(isnumber(search("No",'2_all_summary'!Q641)),4,3))</f>
        <v>4</v>
      </c>
      <c r="P642" s="49">
        <f>if(isnumber(search("Yes",'2_all_summary'!$E641)),if(isnumber(search("Yes",'2_all_summary'!R641)),1,2),if(isnumber(search("No",'2_all_summary'!R641)),4,3))</f>
        <v>4</v>
      </c>
      <c r="Q642" s="49">
        <f>if(isnumber(search("Yes",'2_all_summary'!$E641)),if(0&lt;'2_all_summary'!S641,1,2),if(0='2_all_summary'!S641,4,3))</f>
        <v>4</v>
      </c>
      <c r="R642" s="49">
        <f>if(isnumber(search("Yes",'2_all_summary'!$E641)),if(isnumber(search("Yes",'2_all_summary'!T641)),1,2),if(isnumber(search("No",'2_all_summary'!T641)),4,3))</f>
        <v>4</v>
      </c>
    </row>
    <row r="643">
      <c r="G643" s="49"/>
      <c r="H643" s="49" t="str">
        <f>'2_all_summary'!C642</f>
        <v>Livelihoods and fisheries governance in a contemporary Pacific Island setting</v>
      </c>
      <c r="I643" s="49" t="str">
        <f>'2_all_summary'!D642</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Ãƒâ€šÃ‚Â© 2015 Sulu et al. This is an open access article distributed under the terms of the Creative Commons Attribution License, which permits unrestricted use, distribution, and reproduction in any medium, provided the original author and source are credited.</v>
      </c>
      <c r="J643" s="49">
        <f>if(isnumber(search("Yes",'2_all_summary'!$E642)),if(isnumber(search("Yes",'2_all_summary'!L642)),1,2),if(isnumber(search("No",'2_all_summary'!L642)),4,3))</f>
        <v>1</v>
      </c>
      <c r="K643" s="49">
        <f>if(isnumber(search("Yes",'2_all_summary'!$E642)),if(isnumber(search("Yes",'2_all_summary'!M642)),1,2),if(isnumber(search("No",'2_all_summary'!M642)),4,3))</f>
        <v>1</v>
      </c>
      <c r="L643" s="49">
        <f>if(isnumber(search("Yes",'2_all_summary'!$E642)),if(isnumber(search("Yes",'2_all_summary'!N642)),1,2),if(isnumber(search("No",'2_all_summary'!N642)),4,3))</f>
        <v>1</v>
      </c>
      <c r="M643" s="49">
        <f>if(isnumber(search("Yes",'2_all_summary'!$E642)),if(0&lt;'2_all_summary'!O642,1,2),if(0='2_all_summary'!O642,4,3))</f>
        <v>1</v>
      </c>
      <c r="N643" s="49">
        <f>if(isnumber(search("Yes",'2_all_summary'!$E642)),if(isnumber(search("Yes",'2_all_summary'!P642)),1,2),if(isnumber(search("No",'2_all_summary'!P642)),4,3))</f>
        <v>1</v>
      </c>
      <c r="O643" s="49">
        <f>if(isnumber(search("Yes",'2_all_summary'!$E642)),if(isnumber(search("Yes",'2_all_summary'!Q642)),1,2),if(isnumber(search("No",'2_all_summary'!Q642)),4,3))</f>
        <v>1</v>
      </c>
      <c r="P643" s="49">
        <f>if(isnumber(search("Yes",'2_all_summary'!$E642)),if(isnumber(search("Yes",'2_all_summary'!R642)),1,2),if(isnumber(search("No",'2_all_summary'!R642)),4,3))</f>
        <v>1</v>
      </c>
      <c r="Q643" s="49">
        <f>if(isnumber(search("Yes",'2_all_summary'!$E642)),if(0&lt;'2_all_summary'!S642,1,2),if(0='2_all_summary'!S642,4,3))</f>
        <v>1</v>
      </c>
      <c r="R643" s="49">
        <f>if(isnumber(search("Yes",'2_all_summary'!$E642)),if(isnumber(search("Yes",'2_all_summary'!T642)),1,2),if(isnumber(search("No",'2_all_summary'!T642)),4,3))</f>
        <v>1</v>
      </c>
    </row>
    <row r="644">
      <c r="G644" s="49"/>
      <c r="H644" s="49" t="str">
        <f>'2_all_summary'!C643</f>
        <v>Local awareness and perceptions: Consequences for conservation of marsh habitat at Lake Alaotra for one of the world's rarest lemurs</v>
      </c>
      <c r="I644" s="49" t="str">
        <f>'2_all_summary'!D643</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Ãƒâ€šÃ‚Â© Fauna &amp; Flora International 2017.</v>
      </c>
      <c r="J644" s="49">
        <f>if(isnumber(search("Yes",'2_all_summary'!$E643)),if(isnumber(search("Yes",'2_all_summary'!L643)),1,2),if(isnumber(search("No",'2_all_summary'!L643)),4,3))</f>
        <v>4</v>
      </c>
      <c r="K644" s="49">
        <f>if(isnumber(search("Yes",'2_all_summary'!$E643)),if(isnumber(search("Yes",'2_all_summary'!M643)),1,2),if(isnumber(search("No",'2_all_summary'!M643)),4,3))</f>
        <v>4</v>
      </c>
      <c r="L644" s="49">
        <f>if(isnumber(search("Yes",'2_all_summary'!$E643)),if(isnumber(search("Yes",'2_all_summary'!N643)),1,2),if(isnumber(search("No",'2_all_summary'!N643)),4,3))</f>
        <v>4</v>
      </c>
      <c r="M644" s="49">
        <f>if(isnumber(search("Yes",'2_all_summary'!$E643)),if(0&lt;'2_all_summary'!O643,1,2),if(0='2_all_summary'!O643,4,3))</f>
        <v>4</v>
      </c>
      <c r="N644" s="49">
        <f>if(isnumber(search("Yes",'2_all_summary'!$E643)),if(isnumber(search("Yes",'2_all_summary'!P643)),1,2),if(isnumber(search("No",'2_all_summary'!P643)),4,3))</f>
        <v>4</v>
      </c>
      <c r="O644" s="49">
        <f>if(isnumber(search("Yes",'2_all_summary'!$E643)),if(isnumber(search("Yes",'2_all_summary'!Q643)),1,2),if(isnumber(search("No",'2_all_summary'!Q643)),4,3))</f>
        <v>4</v>
      </c>
      <c r="P644" s="49">
        <f>if(isnumber(search("Yes",'2_all_summary'!$E643)),if(isnumber(search("Yes",'2_all_summary'!R643)),1,2),if(isnumber(search("No",'2_all_summary'!R643)),4,3))</f>
        <v>4</v>
      </c>
      <c r="Q644" s="49">
        <f>if(isnumber(search("Yes",'2_all_summary'!$E643)),if(0&lt;'2_all_summary'!S643,1,2),if(0='2_all_summary'!S643,4,3))</f>
        <v>4</v>
      </c>
      <c r="R644" s="49">
        <f>if(isnumber(search("Yes",'2_all_summary'!$E643)),if(isnumber(search("Yes",'2_all_summary'!T643)),1,2),if(isnumber(search("No",'2_all_summary'!T643)),4,3))</f>
        <v>4</v>
      </c>
    </row>
    <row r="645">
      <c r="G645" s="49"/>
      <c r="H645" s="49" t="str">
        <f>'2_all_summary'!C644</f>
        <v>Local community-based approach for sustainable management of artisanal fisheries on small islands</v>
      </c>
      <c r="I645" s="49" t="str">
        <f>'2_all_summary'!D644</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645" s="49">
        <f>if(isnumber(search("Yes",'2_all_summary'!$E644)),if(isnumber(search("Yes",'2_all_summary'!L644)),1,2),if(isnumber(search("No",'2_all_summary'!L644)),4,3))</f>
        <v>4</v>
      </c>
      <c r="K645" s="49">
        <f>if(isnumber(search("Yes",'2_all_summary'!$E644)),if(isnumber(search("Yes",'2_all_summary'!M644)),1,2),if(isnumber(search("No",'2_all_summary'!M644)),4,3))</f>
        <v>4</v>
      </c>
      <c r="L645" s="49">
        <f>if(isnumber(search("Yes",'2_all_summary'!$E644)),if(isnumber(search("Yes",'2_all_summary'!N644)),1,2),if(isnumber(search("No",'2_all_summary'!N644)),4,3))</f>
        <v>4</v>
      </c>
      <c r="M645" s="49">
        <f>if(isnumber(search("Yes",'2_all_summary'!$E644)),if(0&lt;'2_all_summary'!O644,1,2),if(0='2_all_summary'!O644,4,3))</f>
        <v>4</v>
      </c>
      <c r="N645" s="49">
        <f>if(isnumber(search("Yes",'2_all_summary'!$E644)),if(isnumber(search("Yes",'2_all_summary'!P644)),1,2),if(isnumber(search("No",'2_all_summary'!P644)),4,3))</f>
        <v>4</v>
      </c>
      <c r="O645" s="49">
        <f>if(isnumber(search("Yes",'2_all_summary'!$E644)),if(isnumber(search("Yes",'2_all_summary'!Q644)),1,2),if(isnumber(search("No",'2_all_summary'!Q644)),4,3))</f>
        <v>4</v>
      </c>
      <c r="P645" s="49">
        <f>if(isnumber(search("Yes",'2_all_summary'!$E644)),if(isnumber(search("Yes",'2_all_summary'!R644)),1,2),if(isnumber(search("No",'2_all_summary'!R644)),4,3))</f>
        <v>4</v>
      </c>
      <c r="Q645" s="49">
        <f>if(isnumber(search("Yes",'2_all_summary'!$E644)),if(0&lt;'2_all_summary'!S644,1,2),if(0='2_all_summary'!S644,4,3))</f>
        <v>4</v>
      </c>
      <c r="R645" s="49">
        <f>if(isnumber(search("Yes",'2_all_summary'!$E644)),if(isnumber(search("Yes",'2_all_summary'!T644)),1,2),if(isnumber(search("No",'2_all_summary'!T644)),4,3))</f>
        <v>4</v>
      </c>
    </row>
    <row r="646">
      <c r="G646" s="49"/>
      <c r="H646" s="49" t="str">
        <f>'2_all_summary'!C645</f>
        <v>Local ecological knowledge and institutional dynamics for ecosystem management: A study of Lake Racken watershed, Sweden</v>
      </c>
      <c r="I646" s="49" t="str">
        <f>'2_all_summary'!D645</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646" s="49">
        <f>if(isnumber(search("Yes",'2_all_summary'!$E645)),if(isnumber(search("Yes",'2_all_summary'!L645)),1,2),if(isnumber(search("No",'2_all_summary'!L645)),4,3))</f>
        <v>4</v>
      </c>
      <c r="K646" s="49">
        <f>if(isnumber(search("Yes",'2_all_summary'!$E645)),if(isnumber(search("Yes",'2_all_summary'!M645)),1,2),if(isnumber(search("No",'2_all_summary'!M645)),4,3))</f>
        <v>4</v>
      </c>
      <c r="L646" s="49">
        <f>if(isnumber(search("Yes",'2_all_summary'!$E645)),if(isnumber(search("Yes",'2_all_summary'!N645)),1,2),if(isnumber(search("No",'2_all_summary'!N645)),4,3))</f>
        <v>4</v>
      </c>
      <c r="M646" s="49">
        <f>if(isnumber(search("Yes",'2_all_summary'!$E645)),if(0&lt;'2_all_summary'!O645,1,2),if(0='2_all_summary'!O645,4,3))</f>
        <v>4</v>
      </c>
      <c r="N646" s="49">
        <f>if(isnumber(search("Yes",'2_all_summary'!$E645)),if(isnumber(search("Yes",'2_all_summary'!P645)),1,2),if(isnumber(search("No",'2_all_summary'!P645)),4,3))</f>
        <v>4</v>
      </c>
      <c r="O646" s="49">
        <f>if(isnumber(search("Yes",'2_all_summary'!$E645)),if(isnumber(search("Yes",'2_all_summary'!Q645)),1,2),if(isnumber(search("No",'2_all_summary'!Q645)),4,3))</f>
        <v>4</v>
      </c>
      <c r="P646" s="49">
        <f>if(isnumber(search("Yes",'2_all_summary'!$E645)),if(isnumber(search("Yes",'2_all_summary'!R645)),1,2),if(isnumber(search("No",'2_all_summary'!R645)),4,3))</f>
        <v>4</v>
      </c>
      <c r="Q646" s="49">
        <f>if(isnumber(search("Yes",'2_all_summary'!$E645)),if(0&lt;'2_all_summary'!S645,1,2),if(0='2_all_summary'!S645,4,3))</f>
        <v>4</v>
      </c>
      <c r="R646" s="49">
        <f>if(isnumber(search("Yes",'2_all_summary'!$E645)),if(isnumber(search("Yes",'2_all_summary'!T645)),1,2),if(isnumber(search("No",'2_all_summary'!T645)),4,3))</f>
        <v>4</v>
      </c>
    </row>
    <row r="647">
      <c r="G647" s="49"/>
      <c r="H647" s="49" t="str">
        <f>'2_all_summary'!C646</f>
        <v>Local ecological knowledge and the management of marine protected areas in Brazil</v>
      </c>
      <c r="I647" s="49" t="str">
        <f>'2_all_summary'!D646</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Ãƒâ€šÃ‚Â© 2008 Elsevier Ltd. All rights reserved.</v>
      </c>
      <c r="J647" s="49">
        <f>if(isnumber(search("Yes",'2_all_summary'!$E646)),if(isnumber(search("Yes",'2_all_summary'!L646)),1,2),if(isnumber(search("No",'2_all_summary'!L646)),4,3))</f>
        <v>4</v>
      </c>
      <c r="K647" s="49">
        <f>if(isnumber(search("Yes",'2_all_summary'!$E646)),if(isnumber(search("Yes",'2_all_summary'!M646)),1,2),if(isnumber(search("No",'2_all_summary'!M646)),4,3))</f>
        <v>4</v>
      </c>
      <c r="L647" s="49">
        <f>if(isnumber(search("Yes",'2_all_summary'!$E646)),if(isnumber(search("Yes",'2_all_summary'!N646)),1,2),if(isnumber(search("No",'2_all_summary'!N646)),4,3))</f>
        <v>4</v>
      </c>
      <c r="M647" s="49">
        <f>if(isnumber(search("Yes",'2_all_summary'!$E646)),if(0&lt;'2_all_summary'!O646,1,2),if(0='2_all_summary'!O646,4,3))</f>
        <v>4</v>
      </c>
      <c r="N647" s="49">
        <f>if(isnumber(search("Yes",'2_all_summary'!$E646)),if(isnumber(search("Yes",'2_all_summary'!P646)),1,2),if(isnumber(search("No",'2_all_summary'!P646)),4,3))</f>
        <v>4</v>
      </c>
      <c r="O647" s="49">
        <f>if(isnumber(search("Yes",'2_all_summary'!$E646)),if(isnumber(search("Yes",'2_all_summary'!Q646)),1,2),if(isnumber(search("No",'2_all_summary'!Q646)),4,3))</f>
        <v>4</v>
      </c>
      <c r="P647" s="49">
        <f>if(isnumber(search("Yes",'2_all_summary'!$E646)),if(isnumber(search("Yes",'2_all_summary'!R646)),1,2),if(isnumber(search("No",'2_all_summary'!R646)),4,3))</f>
        <v>4</v>
      </c>
      <c r="Q647" s="49">
        <f>if(isnumber(search("Yes",'2_all_summary'!$E646)),if(0&lt;'2_all_summary'!S646,1,2),if(0='2_all_summary'!S646,4,3))</f>
        <v>4</v>
      </c>
      <c r="R647" s="49">
        <f>if(isnumber(search("Yes",'2_all_summary'!$E646)),if(isnumber(search("Yes",'2_all_summary'!T646)),1,2),if(isnumber(search("No",'2_all_summary'!T646)),4,3))</f>
        <v>4</v>
      </c>
    </row>
    <row r="648">
      <c r="G648" s="49"/>
      <c r="H648" s="49" t="str">
        <f>'2_all_summary'!C647</f>
        <v>Local ecological knowledge of fisheries charts decline of sharks in data-poor regions</v>
      </c>
      <c r="I648" s="49" t="str">
        <f>'2_all_summary'!D647</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Ãƒâ€šÃ‚Â© 2021 Elsevier Ltd</v>
      </c>
      <c r="J648" s="49">
        <f>if(isnumber(search("Yes",'2_all_summary'!$E647)),if(isnumber(search("Yes",'2_all_summary'!L647)),1,2),if(isnumber(search("No",'2_all_summary'!L647)),4,3))</f>
        <v>4</v>
      </c>
      <c r="K648" s="49">
        <f>if(isnumber(search("Yes",'2_all_summary'!$E647)),if(isnumber(search("Yes",'2_all_summary'!M647)),1,2),if(isnumber(search("No",'2_all_summary'!M647)),4,3))</f>
        <v>4</v>
      </c>
      <c r="L648" s="49">
        <f>if(isnumber(search("Yes",'2_all_summary'!$E647)),if(isnumber(search("Yes",'2_all_summary'!N647)),1,2),if(isnumber(search("No",'2_all_summary'!N647)),4,3))</f>
        <v>4</v>
      </c>
      <c r="M648" s="49">
        <f>if(isnumber(search("Yes",'2_all_summary'!$E647)),if(0&lt;'2_all_summary'!O647,1,2),if(0='2_all_summary'!O647,4,3))</f>
        <v>4</v>
      </c>
      <c r="N648" s="49">
        <f>if(isnumber(search("Yes",'2_all_summary'!$E647)),if(isnumber(search("Yes",'2_all_summary'!P647)),1,2),if(isnumber(search("No",'2_all_summary'!P647)),4,3))</f>
        <v>4</v>
      </c>
      <c r="O648" s="49">
        <f>if(isnumber(search("Yes",'2_all_summary'!$E647)),if(isnumber(search("Yes",'2_all_summary'!Q647)),1,2),if(isnumber(search("No",'2_all_summary'!Q647)),4,3))</f>
        <v>4</v>
      </c>
      <c r="P648" s="49">
        <f>if(isnumber(search("Yes",'2_all_summary'!$E647)),if(isnumber(search("Yes",'2_all_summary'!R647)),1,2),if(isnumber(search("No",'2_all_summary'!R647)),4,3))</f>
        <v>4</v>
      </c>
      <c r="Q648" s="49">
        <f>if(isnumber(search("Yes",'2_all_summary'!$E647)),if(0&lt;'2_all_summary'!S647,1,2),if(0='2_all_summary'!S647,4,3))</f>
        <v>4</v>
      </c>
      <c r="R648" s="49">
        <f>if(isnumber(search("Yes",'2_all_summary'!$E647)),if(isnumber(search("Yes",'2_all_summary'!T647)),1,2),if(isnumber(search("No",'2_all_summary'!T647)),4,3))</f>
        <v>4</v>
      </c>
    </row>
    <row r="649">
      <c r="G649" s="49"/>
      <c r="H649" s="49" t="str">
        <f>'2_all_summary'!C648</f>
        <v>Local fisheries conservation and management works: implications of migrations and site fidelity of Arapaima in the Lower Amazon</v>
      </c>
      <c r="I649" s="49" t="str">
        <f>'2_all_summary'!D648</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Ãƒâ€šÃ‚Â© 2022, The Author(s), under exclusive licence to Springer Nature B.V.</v>
      </c>
      <c r="J649" s="49">
        <f>if(isnumber(search("Yes",'2_all_summary'!$E648)),if(isnumber(search("Yes",'2_all_summary'!L648)),1,2),if(isnumber(search("No",'2_all_summary'!L648)),4,3))</f>
        <v>4</v>
      </c>
      <c r="K649" s="49">
        <f>if(isnumber(search("Yes",'2_all_summary'!$E648)),if(isnumber(search("Yes",'2_all_summary'!M648)),1,2),if(isnumber(search("No",'2_all_summary'!M648)),4,3))</f>
        <v>4</v>
      </c>
      <c r="L649" s="49">
        <f>if(isnumber(search("Yes",'2_all_summary'!$E648)),if(isnumber(search("Yes",'2_all_summary'!N648)),1,2),if(isnumber(search("No",'2_all_summary'!N648)),4,3))</f>
        <v>4</v>
      </c>
      <c r="M649" s="49">
        <f>if(isnumber(search("Yes",'2_all_summary'!$E648)),if(0&lt;'2_all_summary'!O648,1,2),if(0='2_all_summary'!O648,4,3))</f>
        <v>4</v>
      </c>
      <c r="N649" s="49">
        <f>if(isnumber(search("Yes",'2_all_summary'!$E648)),if(isnumber(search("Yes",'2_all_summary'!P648)),1,2),if(isnumber(search("No",'2_all_summary'!P648)),4,3))</f>
        <v>4</v>
      </c>
      <c r="O649" s="49">
        <f>if(isnumber(search("Yes",'2_all_summary'!$E648)),if(isnumber(search("Yes",'2_all_summary'!Q648)),1,2),if(isnumber(search("No",'2_all_summary'!Q648)),4,3))</f>
        <v>4</v>
      </c>
      <c r="P649" s="49">
        <f>if(isnumber(search("Yes",'2_all_summary'!$E648)),if(isnumber(search("Yes",'2_all_summary'!R648)),1,2),if(isnumber(search("No",'2_all_summary'!R648)),4,3))</f>
        <v>4</v>
      </c>
      <c r="Q649" s="49">
        <f>if(isnumber(search("Yes",'2_all_summary'!$E648)),if(0&lt;'2_all_summary'!S648,1,2),if(0='2_all_summary'!S648,4,3))</f>
        <v>4</v>
      </c>
      <c r="R649" s="49">
        <f>if(isnumber(search("Yes",'2_all_summary'!$E648)),if(isnumber(search("Yes",'2_all_summary'!T648)),1,2),if(isnumber(search("No",'2_all_summary'!T648)),4,3))</f>
        <v>4</v>
      </c>
    </row>
    <row r="650">
      <c r="G650" s="49"/>
      <c r="H650" s="49" t="str">
        <f>'2_all_summary'!C649</f>
        <v>Local fisheries management at the Swedish coast: Biological and social preconditions</v>
      </c>
      <c r="I650" s="49" t="str">
        <f>'2_all_summary'!D649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Ãƒâ€šÃ‚Â© Royal Swedish Academy of Sciences 2005.</v>
      </c>
      <c r="J650" s="49">
        <f>if(isnumber(search("Yes",'2_all_summary'!$E649)),if(isnumber(search("Yes",'2_all_summary'!L649)),1,2),if(isnumber(search("No",'2_all_summary'!L649)),4,3))</f>
        <v>4</v>
      </c>
      <c r="K650" s="49">
        <f>if(isnumber(search("Yes",'2_all_summary'!$E649)),if(isnumber(search("Yes",'2_all_summary'!M649)),1,2),if(isnumber(search("No",'2_all_summary'!M649)),4,3))</f>
        <v>4</v>
      </c>
      <c r="L650" s="49">
        <f>if(isnumber(search("Yes",'2_all_summary'!$E649)),if(isnumber(search("Yes",'2_all_summary'!N649)),1,2),if(isnumber(search("No",'2_all_summary'!N649)),4,3))</f>
        <v>4</v>
      </c>
      <c r="M650" s="49">
        <f>if(isnumber(search("Yes",'2_all_summary'!$E649)),if(0&lt;'2_all_summary'!O649,1,2),if(0='2_all_summary'!O649,4,3))</f>
        <v>4</v>
      </c>
      <c r="N650" s="49">
        <f>if(isnumber(search("Yes",'2_all_summary'!$E649)),if(isnumber(search("Yes",'2_all_summary'!P649)),1,2),if(isnumber(search("No",'2_all_summary'!P649)),4,3))</f>
        <v>4</v>
      </c>
      <c r="O650" s="49">
        <f>if(isnumber(search("Yes",'2_all_summary'!$E649)),if(isnumber(search("Yes",'2_all_summary'!Q649)),1,2),if(isnumber(search("No",'2_all_summary'!Q649)),4,3))</f>
        <v>4</v>
      </c>
      <c r="P650" s="49">
        <f>if(isnumber(search("Yes",'2_all_summary'!$E649)),if(isnumber(search("Yes",'2_all_summary'!R649)),1,2),if(isnumber(search("No",'2_all_summary'!R649)),4,3))</f>
        <v>4</v>
      </c>
      <c r="Q650" s="49">
        <f>if(isnumber(search("Yes",'2_all_summary'!$E649)),if(0&lt;'2_all_summary'!S649,1,2),if(0='2_all_summary'!S649,4,3))</f>
        <v>4</v>
      </c>
      <c r="R650" s="49">
        <f>if(isnumber(search("Yes",'2_all_summary'!$E649)),if(isnumber(search("Yes",'2_all_summary'!T649)),1,2),if(isnumber(search("No",'2_all_summary'!T649)),4,3))</f>
        <v>4</v>
      </c>
    </row>
    <row r="651">
      <c r="G651" s="49"/>
      <c r="H651" s="49" t="str">
        <f>'2_all_summary'!C650</f>
        <v>Local knowledge and adult learning in environmental adult education: Community-based ecotourism in southern Thailand</v>
      </c>
      <c r="I651" s="49" t="str">
        <f>'2_all_summary'!D650</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Ãƒâ€šÃ‚Â© 2009 Taylor &amp; Francis.</v>
      </c>
      <c r="J651" s="49">
        <f>if(isnumber(search("Yes",'2_all_summary'!$E650)),if(isnumber(search("Yes",'2_all_summary'!L650)),1,2),if(isnumber(search("No",'2_all_summary'!L650)),4,3))</f>
        <v>4</v>
      </c>
      <c r="K651" s="49">
        <f>if(isnumber(search("Yes",'2_all_summary'!$E650)),if(isnumber(search("Yes",'2_all_summary'!M650)),1,2),if(isnumber(search("No",'2_all_summary'!M650)),4,3))</f>
        <v>4</v>
      </c>
      <c r="L651" s="49">
        <f>if(isnumber(search("Yes",'2_all_summary'!$E650)),if(isnumber(search("Yes",'2_all_summary'!N650)),1,2),if(isnumber(search("No",'2_all_summary'!N650)),4,3))</f>
        <v>4</v>
      </c>
      <c r="M651" s="49">
        <f>if(isnumber(search("Yes",'2_all_summary'!$E650)),if(0&lt;'2_all_summary'!O650,1,2),if(0='2_all_summary'!O650,4,3))</f>
        <v>4</v>
      </c>
      <c r="N651" s="49">
        <f>if(isnumber(search("Yes",'2_all_summary'!$E650)),if(isnumber(search("Yes",'2_all_summary'!P650)),1,2),if(isnumber(search("No",'2_all_summary'!P650)),4,3))</f>
        <v>4</v>
      </c>
      <c r="O651" s="49">
        <f>if(isnumber(search("Yes",'2_all_summary'!$E650)),if(isnumber(search("Yes",'2_all_summary'!Q650)),1,2),if(isnumber(search("No",'2_all_summary'!Q650)),4,3))</f>
        <v>4</v>
      </c>
      <c r="P651" s="49">
        <f>if(isnumber(search("Yes",'2_all_summary'!$E650)),if(isnumber(search("Yes",'2_all_summary'!R650)),1,2),if(isnumber(search("No",'2_all_summary'!R650)),4,3))</f>
        <v>4</v>
      </c>
      <c r="Q651" s="49">
        <f>if(isnumber(search("Yes",'2_all_summary'!$E650)),if(0&lt;'2_all_summary'!S650,1,2),if(0='2_all_summary'!S650,4,3))</f>
        <v>4</v>
      </c>
      <c r="R651" s="49">
        <f>if(isnumber(search("Yes",'2_all_summary'!$E650)),if(isnumber(search("Yes",'2_all_summary'!T650)),1,2),if(isnumber(search("No",'2_all_summary'!T650)),4,3))</f>
        <v>4</v>
      </c>
    </row>
    <row r="652">
      <c r="G652" s="49"/>
      <c r="H652" s="49" t="str">
        <f>'2_all_summary'!C651</f>
        <v>Local knowledge in the future management of inshore tropical marine resources and environments</v>
      </c>
      <c r="I652" s="49" t="str">
        <f>'2_all_summary'!D651</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652" s="49">
        <f>if(isnumber(search("Yes",'2_all_summary'!$E651)),if(isnumber(search("Yes",'2_all_summary'!L651)),1,2),if(isnumber(search("No",'2_all_summary'!L651)),4,3))</f>
        <v>2</v>
      </c>
      <c r="K652" s="49">
        <f>if(isnumber(search("Yes",'2_all_summary'!$E651)),if(isnumber(search("Yes",'2_all_summary'!M651)),1,2),if(isnumber(search("No",'2_all_summary'!M651)),4,3))</f>
        <v>2</v>
      </c>
      <c r="L652" s="49">
        <f>if(isnumber(search("Yes",'2_all_summary'!$E651)),if(isnumber(search("Yes",'2_all_summary'!N651)),1,2),if(isnumber(search("No",'2_all_summary'!N651)),4,3))</f>
        <v>2</v>
      </c>
      <c r="M652" s="49">
        <f>if(isnumber(search("Yes",'2_all_summary'!$E651)),if(0&lt;'2_all_summary'!O651,1,2),if(0='2_all_summary'!O651,4,3))</f>
        <v>2</v>
      </c>
      <c r="N652" s="49">
        <f>if(isnumber(search("Yes",'2_all_summary'!$E651)),if(isnumber(search("Yes",'2_all_summary'!P651)),1,2),if(isnumber(search("No",'2_all_summary'!P651)),4,3))</f>
        <v>2</v>
      </c>
      <c r="O652" s="49">
        <f>if(isnumber(search("Yes",'2_all_summary'!$E651)),if(isnumber(search("Yes",'2_all_summary'!Q651)),1,2),if(isnumber(search("No",'2_all_summary'!Q651)),4,3))</f>
        <v>2</v>
      </c>
      <c r="P652" s="49">
        <f>if(isnumber(search("Yes",'2_all_summary'!$E651)),if(isnumber(search("Yes",'2_all_summary'!R651)),1,2),if(isnumber(search("No",'2_all_summary'!R651)),4,3))</f>
        <v>2</v>
      </c>
      <c r="Q652" s="49">
        <f>if(isnumber(search("Yes",'2_all_summary'!$E651)),if(0&lt;'2_all_summary'!S651,1,2),if(0='2_all_summary'!S651,4,3))</f>
        <v>2</v>
      </c>
      <c r="R652" s="49">
        <f>if(isnumber(search("Yes",'2_all_summary'!$E651)),if(isnumber(search("Yes",'2_all_summary'!T651)),1,2),if(isnumber(search("No",'2_all_summary'!T651)),4,3))</f>
        <v>2</v>
      </c>
    </row>
    <row r="653">
      <c r="G653" s="49"/>
      <c r="H653" s="49" t="str">
        <f>'2_all_summary'!C652</f>
        <v>Local level sustainability planning for livelihoods: A Cambodian experience</v>
      </c>
      <c r="I653" s="49" t="str">
        <f>'2_all_summary'!D652</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Ãƒâ€šÃ‚Â© 2005 Taylor &amp; Francis Group, LLC.</v>
      </c>
      <c r="J653" s="49">
        <f>if(isnumber(search("Yes",'2_all_summary'!$E652)),if(isnumber(search("Yes",'2_all_summary'!L652)),1,2),if(isnumber(search("No",'2_all_summary'!L652)),4,3))</f>
        <v>4</v>
      </c>
      <c r="K653" s="49">
        <f>if(isnumber(search("Yes",'2_all_summary'!$E652)),if(isnumber(search("Yes",'2_all_summary'!M652)),1,2),if(isnumber(search("No",'2_all_summary'!M652)),4,3))</f>
        <v>4</v>
      </c>
      <c r="L653" s="49">
        <f>if(isnumber(search("Yes",'2_all_summary'!$E652)),if(isnumber(search("Yes",'2_all_summary'!N652)),1,2),if(isnumber(search("No",'2_all_summary'!N652)),4,3))</f>
        <v>4</v>
      </c>
      <c r="M653" s="49">
        <f>if(isnumber(search("Yes",'2_all_summary'!$E652)),if(0&lt;'2_all_summary'!O652,1,2),if(0='2_all_summary'!O652,4,3))</f>
        <v>4</v>
      </c>
      <c r="N653" s="49">
        <f>if(isnumber(search("Yes",'2_all_summary'!$E652)),if(isnumber(search("Yes",'2_all_summary'!P652)),1,2),if(isnumber(search("No",'2_all_summary'!P652)),4,3))</f>
        <v>4</v>
      </c>
      <c r="O653" s="49">
        <f>if(isnumber(search("Yes",'2_all_summary'!$E652)),if(isnumber(search("Yes",'2_all_summary'!Q652)),1,2),if(isnumber(search("No",'2_all_summary'!Q652)),4,3))</f>
        <v>4</v>
      </c>
      <c r="P653" s="49">
        <f>if(isnumber(search("Yes",'2_all_summary'!$E652)),if(isnumber(search("Yes",'2_all_summary'!R652)),1,2),if(isnumber(search("No",'2_all_summary'!R652)),4,3))</f>
        <v>4</v>
      </c>
      <c r="Q653" s="49">
        <f>if(isnumber(search("Yes",'2_all_summary'!$E652)),if(0&lt;'2_all_summary'!S652,1,2),if(0='2_all_summary'!S652,4,3))</f>
        <v>4</v>
      </c>
      <c r="R653" s="49">
        <f>if(isnumber(search("Yes",'2_all_summary'!$E652)),if(isnumber(search("Yes",'2_all_summary'!T652)),1,2),if(isnumber(search("No",'2_all_summary'!T652)),4,3))</f>
        <v>4</v>
      </c>
    </row>
    <row r="654">
      <c r="G654" s="49"/>
      <c r="H654" s="49" t="str">
        <f>'2_all_summary'!C653</f>
        <v>Local management of mangrove forests in the Philippines: Successful conservation or efficient resource exploitation?</v>
      </c>
      <c r="I654" s="49" t="str">
        <f>'2_all_summary'!D653</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Ãƒâ€šÃ‚Â© 2004 Plenum Publishing Corporation.</v>
      </c>
      <c r="J654" s="49">
        <f>if(isnumber(search("Yes",'2_all_summary'!$E653)),if(isnumber(search("Yes",'2_all_summary'!L653)),1,2),if(isnumber(search("No",'2_all_summary'!L653)),4,3))</f>
        <v>4</v>
      </c>
      <c r="K654" s="49">
        <f>if(isnumber(search("Yes",'2_all_summary'!$E653)),if(isnumber(search("Yes",'2_all_summary'!M653)),1,2),if(isnumber(search("No",'2_all_summary'!M653)),4,3))</f>
        <v>4</v>
      </c>
      <c r="L654" s="49">
        <f>if(isnumber(search("Yes",'2_all_summary'!$E653)),if(isnumber(search("Yes",'2_all_summary'!N653)),1,2),if(isnumber(search("No",'2_all_summary'!N653)),4,3))</f>
        <v>4</v>
      </c>
      <c r="M654" s="49">
        <f>if(isnumber(search("Yes",'2_all_summary'!$E653)),if(0&lt;'2_all_summary'!O653,1,2),if(0='2_all_summary'!O653,4,3))</f>
        <v>4</v>
      </c>
      <c r="N654" s="49">
        <f>if(isnumber(search("Yes",'2_all_summary'!$E653)),if(isnumber(search("Yes",'2_all_summary'!P653)),1,2),if(isnumber(search("No",'2_all_summary'!P653)),4,3))</f>
        <v>4</v>
      </c>
      <c r="O654" s="49">
        <f>if(isnumber(search("Yes",'2_all_summary'!$E653)),if(isnumber(search("Yes",'2_all_summary'!Q653)),1,2),if(isnumber(search("No",'2_all_summary'!Q653)),4,3))</f>
        <v>4</v>
      </c>
      <c r="P654" s="49">
        <f>if(isnumber(search("Yes",'2_all_summary'!$E653)),if(isnumber(search("Yes",'2_all_summary'!R653)),1,2),if(isnumber(search("No",'2_all_summary'!R653)),4,3))</f>
        <v>4</v>
      </c>
      <c r="Q654" s="49">
        <f>if(isnumber(search("Yes",'2_all_summary'!$E653)),if(0&lt;'2_all_summary'!S653,1,2),if(0='2_all_summary'!S653,4,3))</f>
        <v>4</v>
      </c>
      <c r="R654" s="49">
        <f>if(isnumber(search("Yes",'2_all_summary'!$E653)),if(isnumber(search("Yes",'2_all_summary'!T653)),1,2),if(isnumber(search("No",'2_all_summary'!T653)),4,3))</f>
        <v>4</v>
      </c>
    </row>
    <row r="655">
      <c r="G655" s="49"/>
      <c r="H655" s="49" t="str">
        <f>'2_all_summary'!C654</f>
        <v>Local people and conservation in Mexico's el vizcaÃƒÆ’Ã‚Â­no biosphere reserve</v>
      </c>
      <c r="I655" s="49" t="str">
        <f>'2_all_summary'!D654</f>
        <v>It is increasingly clear that local participation in conservation endeavors is not only critical but also highly problematic. El VizcaÃƒÆ’Ã‚Â­no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655" s="49">
        <f>if(isnumber(search("Yes",'2_all_summary'!$E654)),if(isnumber(search("Yes",'2_all_summary'!L654)),1,2),if(isnumber(search("No",'2_all_summary'!L654)),4,3))</f>
        <v>4</v>
      </c>
      <c r="K655" s="49">
        <f>if(isnumber(search("Yes",'2_all_summary'!$E654)),if(isnumber(search("Yes",'2_all_summary'!M654)),1,2),if(isnumber(search("No",'2_all_summary'!M654)),4,3))</f>
        <v>4</v>
      </c>
      <c r="L655" s="49">
        <f>if(isnumber(search("Yes",'2_all_summary'!$E654)),if(isnumber(search("Yes",'2_all_summary'!N654)),1,2),if(isnumber(search("No",'2_all_summary'!N654)),4,3))</f>
        <v>4</v>
      </c>
      <c r="M655" s="49">
        <f>if(isnumber(search("Yes",'2_all_summary'!$E654)),if(0&lt;'2_all_summary'!O654,1,2),if(0='2_all_summary'!O654,4,3))</f>
        <v>4</v>
      </c>
      <c r="N655" s="49">
        <f>if(isnumber(search("Yes",'2_all_summary'!$E654)),if(isnumber(search("Yes",'2_all_summary'!P654)),1,2),if(isnumber(search("No",'2_all_summary'!P654)),4,3))</f>
        <v>4</v>
      </c>
      <c r="O655" s="49">
        <f>if(isnumber(search("Yes",'2_all_summary'!$E654)),if(isnumber(search("Yes",'2_all_summary'!Q654)),1,2),if(isnumber(search("No",'2_all_summary'!Q654)),4,3))</f>
        <v>4</v>
      </c>
      <c r="P655" s="49">
        <f>if(isnumber(search("Yes",'2_all_summary'!$E654)),if(isnumber(search("Yes",'2_all_summary'!R654)),1,2),if(isnumber(search("No",'2_all_summary'!R654)),4,3))</f>
        <v>4</v>
      </c>
      <c r="Q655" s="49">
        <f>if(isnumber(search("Yes",'2_all_summary'!$E654)),if(0&lt;'2_all_summary'!S654,1,2),if(0='2_all_summary'!S654,4,3))</f>
        <v>4</v>
      </c>
      <c r="R655" s="49">
        <f>if(isnumber(search("Yes",'2_all_summary'!$E654)),if(isnumber(search("Yes",'2_all_summary'!T654)),1,2),if(isnumber(search("No",'2_all_summary'!T654)),4,3))</f>
        <v>4</v>
      </c>
    </row>
    <row r="656">
      <c r="G656" s="49"/>
      <c r="H656" s="49" t="str">
        <f>'2_all_summary'!C655</f>
        <v>Local PeoplesÃƒÂ¢Ã¢â€šÂ¬Ã¢â€žÂ¢ Appreciation on and Contribution to Conservation of Peatland Swamp Forests: Experience from Peninsular Malaysia</v>
      </c>
      <c r="I656" s="49" t="str">
        <f>'2_all_summary'!D655</f>
        <v>Peatland swamp forests (PSF) deliver a range of beneficial, but often undervalued ecosystem services. In this paper we examined local peoplesÃƒÂ¢Ã¢â€šÂ¬Ã¢â€žÂ¢ appreciation on the values of PSF and their contribution to conservation. The study was carried out by interviewing 100 respondents living in adjacent to North Selangor PSF and holding three focus group discussions and a few key-informantsÃƒÂ¢Ã¢â€šÂ¬Ã¢â€žÂ¢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peoplesÃƒÂ¢Ã¢â€šÂ¬Ã¢â€žÂ¢ enthusiasm for PSF conservation suggest a community-based approach for sustainable PSF management. Ãƒâ€šÃ‚Â© 2017, Society of Wetland Scientists.</v>
      </c>
      <c r="J656" s="49">
        <f>if(isnumber(search("Yes",'2_all_summary'!$E655)),if(isnumber(search("Yes",'2_all_summary'!L655)),1,2),if(isnumber(search("No",'2_all_summary'!L655)),4,3))</f>
        <v>4</v>
      </c>
      <c r="K656" s="49">
        <f>if(isnumber(search("Yes",'2_all_summary'!$E655)),if(isnumber(search("Yes",'2_all_summary'!M655)),1,2),if(isnumber(search("No",'2_all_summary'!M655)),4,3))</f>
        <v>4</v>
      </c>
      <c r="L656" s="49">
        <f>if(isnumber(search("Yes",'2_all_summary'!$E655)),if(isnumber(search("Yes",'2_all_summary'!N655)),1,2),if(isnumber(search("No",'2_all_summary'!N655)),4,3))</f>
        <v>4</v>
      </c>
      <c r="M656" s="49">
        <f>if(isnumber(search("Yes",'2_all_summary'!$E655)),if(0&lt;'2_all_summary'!O655,1,2),if(0='2_all_summary'!O655,4,3))</f>
        <v>4</v>
      </c>
      <c r="N656" s="49">
        <f>if(isnumber(search("Yes",'2_all_summary'!$E655)),if(isnumber(search("Yes",'2_all_summary'!P655)),1,2),if(isnumber(search("No",'2_all_summary'!P655)),4,3))</f>
        <v>4</v>
      </c>
      <c r="O656" s="49">
        <f>if(isnumber(search("Yes",'2_all_summary'!$E655)),if(isnumber(search("Yes",'2_all_summary'!Q655)),1,2),if(isnumber(search("No",'2_all_summary'!Q655)),4,3))</f>
        <v>4</v>
      </c>
      <c r="P656" s="49">
        <f>if(isnumber(search("Yes",'2_all_summary'!$E655)),if(isnumber(search("Yes",'2_all_summary'!R655)),1,2),if(isnumber(search("No",'2_all_summary'!R655)),4,3))</f>
        <v>4</v>
      </c>
      <c r="Q656" s="49">
        <f>if(isnumber(search("Yes",'2_all_summary'!$E655)),if(0&lt;'2_all_summary'!S655,1,2),if(0='2_all_summary'!S655,4,3))</f>
        <v>4</v>
      </c>
      <c r="R656" s="49">
        <f>if(isnumber(search("Yes",'2_all_summary'!$E655)),if(isnumber(search("Yes",'2_all_summary'!T655)),1,2),if(isnumber(search("No",'2_all_summary'!T655)),4,3))</f>
        <v>4</v>
      </c>
    </row>
    <row r="657">
      <c r="G657" s="49"/>
      <c r="H657" s="49" t="str">
        <f>'2_all_summary'!C656</f>
        <v>Local perceptions of environmental changes in fishing communities of southwest Madagascar</v>
      </c>
      <c r="I657" s="49" t="str">
        <f>'2_all_summary'!D656</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21ÃƒÂ¢Ã¢â€šÂ¬Ã¢â‚¬Å“40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Ãƒâ€šÃ‚Â© 2018 Elsevier Ltd</v>
      </c>
      <c r="J657" s="49">
        <f>if(isnumber(search("Yes",'2_all_summary'!$E656)),if(isnumber(search("Yes",'2_all_summary'!L656)),1,2),if(isnumber(search("No",'2_all_summary'!L656)),4,3))</f>
        <v>4</v>
      </c>
      <c r="K657" s="49">
        <f>if(isnumber(search("Yes",'2_all_summary'!$E656)),if(isnumber(search("Yes",'2_all_summary'!M656)),1,2),if(isnumber(search("No",'2_all_summary'!M656)),4,3))</f>
        <v>4</v>
      </c>
      <c r="L657" s="49">
        <f>if(isnumber(search("Yes",'2_all_summary'!$E656)),if(isnumber(search("Yes",'2_all_summary'!N656)),1,2),if(isnumber(search("No",'2_all_summary'!N656)),4,3))</f>
        <v>4</v>
      </c>
      <c r="M657" s="49">
        <f>if(isnumber(search("Yes",'2_all_summary'!$E656)),if(0&lt;'2_all_summary'!O656,1,2),if(0='2_all_summary'!O656,4,3))</f>
        <v>4</v>
      </c>
      <c r="N657" s="49">
        <f>if(isnumber(search("Yes",'2_all_summary'!$E656)),if(isnumber(search("Yes",'2_all_summary'!P656)),1,2),if(isnumber(search("No",'2_all_summary'!P656)),4,3))</f>
        <v>4</v>
      </c>
      <c r="O657" s="49">
        <f>if(isnumber(search("Yes",'2_all_summary'!$E656)),if(isnumber(search("Yes",'2_all_summary'!Q656)),1,2),if(isnumber(search("No",'2_all_summary'!Q656)),4,3))</f>
        <v>4</v>
      </c>
      <c r="P657" s="49">
        <f>if(isnumber(search("Yes",'2_all_summary'!$E656)),if(isnumber(search("Yes",'2_all_summary'!R656)),1,2),if(isnumber(search("No",'2_all_summary'!R656)),4,3))</f>
        <v>4</v>
      </c>
      <c r="Q657" s="49">
        <f>if(isnumber(search("Yes",'2_all_summary'!$E656)),if(0&lt;'2_all_summary'!S656,1,2),if(0='2_all_summary'!S656,4,3))</f>
        <v>4</v>
      </c>
      <c r="R657" s="49">
        <f>if(isnumber(search("Yes",'2_all_summary'!$E656)),if(isnumber(search("Yes",'2_all_summary'!T656)),1,2),if(isnumber(search("No",'2_all_summary'!T656)),4,3))</f>
        <v>4</v>
      </c>
    </row>
    <row r="658">
      <c r="G658" s="49"/>
      <c r="H658" s="49" t="str">
        <f>'2_all_summary'!C657</f>
        <v>Local perceptions on social-ecological dynamics in latin america in three community-based natural resource management systems</v>
      </c>
      <c r="I658" s="49" t="str">
        <f>'2_all_summary'!D657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stakeholdersÃƒÂ¢Ã¢â€šÂ¬Ã¢â€žÂ¢ perceptions of each systemÃƒÂ¢Ã¢â€šÂ¬Ã¢â€žÂ¢s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Ãƒâ€šÃ‚Â© 2015 by the author(s). Published here under license by the Resilience Alliance.</v>
      </c>
      <c r="J658" s="49">
        <f>if(isnumber(search("Yes",'2_all_summary'!$E657)),if(isnumber(search("Yes",'2_all_summary'!L657)),1,2),if(isnumber(search("No",'2_all_summary'!L657)),4,3))</f>
        <v>4</v>
      </c>
      <c r="K658" s="49">
        <f>if(isnumber(search("Yes",'2_all_summary'!$E657)),if(isnumber(search("Yes",'2_all_summary'!M657)),1,2),if(isnumber(search("No",'2_all_summary'!M657)),4,3))</f>
        <v>4</v>
      </c>
      <c r="L658" s="49">
        <f>if(isnumber(search("Yes",'2_all_summary'!$E657)),if(isnumber(search("Yes",'2_all_summary'!N657)),1,2),if(isnumber(search("No",'2_all_summary'!N657)),4,3))</f>
        <v>4</v>
      </c>
      <c r="M658" s="49">
        <f>if(isnumber(search("Yes",'2_all_summary'!$E657)),if(0&lt;'2_all_summary'!O657,1,2),if(0='2_all_summary'!O657,4,3))</f>
        <v>4</v>
      </c>
      <c r="N658" s="49">
        <f>if(isnumber(search("Yes",'2_all_summary'!$E657)),if(isnumber(search("Yes",'2_all_summary'!P657)),1,2),if(isnumber(search("No",'2_all_summary'!P657)),4,3))</f>
        <v>4</v>
      </c>
      <c r="O658" s="49">
        <f>if(isnumber(search("Yes",'2_all_summary'!$E657)),if(isnumber(search("Yes",'2_all_summary'!Q657)),1,2),if(isnumber(search("No",'2_all_summary'!Q657)),4,3))</f>
        <v>4</v>
      </c>
      <c r="P658" s="49">
        <f>if(isnumber(search("Yes",'2_all_summary'!$E657)),if(isnumber(search("Yes",'2_all_summary'!R657)),1,2),if(isnumber(search("No",'2_all_summary'!R657)),4,3))</f>
        <v>4</v>
      </c>
      <c r="Q658" s="49">
        <f>if(isnumber(search("Yes",'2_all_summary'!$E657)),if(0&lt;'2_all_summary'!S657,1,2),if(0='2_all_summary'!S657,4,3))</f>
        <v>4</v>
      </c>
      <c r="R658" s="49">
        <f>if(isnumber(search("Yes",'2_all_summary'!$E657)),if(isnumber(search("Yes",'2_all_summary'!T657)),1,2),if(isnumber(search("No",'2_all_summary'!T657)),4,3))</f>
        <v>4</v>
      </c>
    </row>
    <row r="659">
      <c r="G659" s="49"/>
      <c r="H659" s="49" t="str">
        <f>'2_all_summary'!C658</f>
        <v>Locally managed marine areas: Implications for socio-economic impacts in Kadavu, Fiji</v>
      </c>
      <c r="I659" s="49" t="str">
        <f>'2_all_summary'!D658</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Ãƒâ€šÃ‚Â© 2020 The Authors</v>
      </c>
      <c r="J659" s="49">
        <f>if(isnumber(search("Yes",'2_all_summary'!$E658)),if(isnumber(search("Yes",'2_all_summary'!L658)),1,2),if(isnumber(search("No",'2_all_summary'!L658)),4,3))</f>
        <v>1</v>
      </c>
      <c r="K659" s="49">
        <f>if(isnumber(search("Yes",'2_all_summary'!$E658)),if(isnumber(search("Yes",'2_all_summary'!M658)),1,2),if(isnumber(search("No",'2_all_summary'!M658)),4,3))</f>
        <v>1</v>
      </c>
      <c r="L659" s="49">
        <f>if(isnumber(search("Yes",'2_all_summary'!$E658)),if(isnumber(search("Yes",'2_all_summary'!N658)),1,2),if(isnumber(search("No",'2_all_summary'!N658)),4,3))</f>
        <v>1</v>
      </c>
      <c r="M659" s="49">
        <f>if(isnumber(search("Yes",'2_all_summary'!$E658)),if(0&lt;'2_all_summary'!O658,1,2),if(0='2_all_summary'!O658,4,3))</f>
        <v>1</v>
      </c>
      <c r="N659" s="49">
        <f>if(isnumber(search("Yes",'2_all_summary'!$E658)),if(isnumber(search("Yes",'2_all_summary'!P658)),1,2),if(isnumber(search("No",'2_all_summary'!P658)),4,3))</f>
        <v>1</v>
      </c>
      <c r="O659" s="49">
        <f>if(isnumber(search("Yes",'2_all_summary'!$E658)),if(isnumber(search("Yes",'2_all_summary'!Q658)),1,2),if(isnumber(search("No",'2_all_summary'!Q658)),4,3))</f>
        <v>1</v>
      </c>
      <c r="P659" s="49">
        <f>if(isnumber(search("Yes",'2_all_summary'!$E658)),if(isnumber(search("Yes",'2_all_summary'!R658)),1,2),if(isnumber(search("No",'2_all_summary'!R658)),4,3))</f>
        <v>1</v>
      </c>
      <c r="Q659" s="49">
        <f>if(isnumber(search("Yes",'2_all_summary'!$E658)),if(0&lt;'2_all_summary'!S658,1,2),if(0='2_all_summary'!S658,4,3))</f>
        <v>1</v>
      </c>
      <c r="R659" s="49">
        <f>if(isnumber(search("Yes",'2_all_summary'!$E658)),if(isnumber(search("Yes",'2_all_summary'!T658)),1,2),if(isnumber(search("No",'2_all_summary'!T658)),4,3))</f>
        <v>1</v>
      </c>
    </row>
    <row r="660">
      <c r="G660" s="49"/>
      <c r="H660" s="49" t="str">
        <f>'2_all_summary'!C659</f>
        <v>Locally-managed marine areas: Multiple objectives and diverse strategies</v>
      </c>
      <c r="I660" s="49" t="str">
        <f>'2_all_summary'!D659</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660" s="49">
        <f>if(isnumber(search("Yes",'2_all_summary'!$E659)),if(isnumber(search("Yes",'2_all_summary'!L659)),1,2),if(isnumber(search("No",'2_all_summary'!L659)),4,3))</f>
        <v>2</v>
      </c>
      <c r="K660" s="49">
        <f>if(isnumber(search("Yes",'2_all_summary'!$E659)),if(isnumber(search("Yes",'2_all_summary'!M659)),1,2),if(isnumber(search("No",'2_all_summary'!M659)),4,3))</f>
        <v>2</v>
      </c>
      <c r="L660" s="49">
        <f>if(isnumber(search("Yes",'2_all_summary'!$E659)),if(isnumber(search("Yes",'2_all_summary'!N659)),1,2),if(isnumber(search("No",'2_all_summary'!N659)),4,3))</f>
        <v>2</v>
      </c>
      <c r="M660" s="49">
        <f>if(isnumber(search("Yes",'2_all_summary'!$E659)),if(0&lt;'2_all_summary'!O659,1,2),if(0='2_all_summary'!O659,4,3))</f>
        <v>2</v>
      </c>
      <c r="N660" s="49">
        <f>if(isnumber(search("Yes",'2_all_summary'!$E659)),if(isnumber(search("Yes",'2_all_summary'!P659)),1,2),if(isnumber(search("No",'2_all_summary'!P659)),4,3))</f>
        <v>2</v>
      </c>
      <c r="O660" s="49">
        <f>if(isnumber(search("Yes",'2_all_summary'!$E659)),if(isnumber(search("Yes",'2_all_summary'!Q659)),1,2),if(isnumber(search("No",'2_all_summary'!Q659)),4,3))</f>
        <v>2</v>
      </c>
      <c r="P660" s="49">
        <f>if(isnumber(search("Yes",'2_all_summary'!$E659)),if(isnumber(search("Yes",'2_all_summary'!R659)),1,2),if(isnumber(search("No",'2_all_summary'!R659)),4,3))</f>
        <v>2</v>
      </c>
      <c r="Q660" s="49">
        <f>if(isnumber(search("Yes",'2_all_summary'!$E659)),if(0&lt;'2_all_summary'!S659,1,2),if(0='2_all_summary'!S659,4,3))</f>
        <v>2</v>
      </c>
      <c r="R660" s="49">
        <f>if(isnumber(search("Yes",'2_all_summary'!$E659)),if(isnumber(search("Yes",'2_all_summary'!T659)),1,2),if(isnumber(search("No",'2_all_summary'!T659)),4,3))</f>
        <v>2</v>
      </c>
    </row>
    <row r="661">
      <c r="G661" s="49"/>
      <c r="H661" s="49" t="str">
        <f>'2_all_summary'!C660</f>
        <v>Location and organizational features: What type of veteran communities participate in health programs?</v>
      </c>
      <c r="I661" s="49" t="str">
        <f>'2_all_summary'!D660</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Ãƒâ€šÃ‚Â© 2012 The Johns Hopkins University Press.</v>
      </c>
      <c r="J661" s="49">
        <f>if(isnumber(search("Yes",'2_all_summary'!$E660)),if(isnumber(search("Yes",'2_all_summary'!L660)),1,2),if(isnumber(search("No",'2_all_summary'!L660)),4,3))</f>
        <v>4</v>
      </c>
      <c r="K661" s="49">
        <f>if(isnumber(search("Yes",'2_all_summary'!$E660)),if(isnumber(search("Yes",'2_all_summary'!M660)),1,2),if(isnumber(search("No",'2_all_summary'!M660)),4,3))</f>
        <v>4</v>
      </c>
      <c r="L661" s="49">
        <f>if(isnumber(search("Yes",'2_all_summary'!$E660)),if(isnumber(search("Yes",'2_all_summary'!N660)),1,2),if(isnumber(search("No",'2_all_summary'!N660)),4,3))</f>
        <v>4</v>
      </c>
      <c r="M661" s="49">
        <f>if(isnumber(search("Yes",'2_all_summary'!$E660)),if(0&lt;'2_all_summary'!O660,1,2),if(0='2_all_summary'!O660,4,3))</f>
        <v>4</v>
      </c>
      <c r="N661" s="49">
        <f>if(isnumber(search("Yes",'2_all_summary'!$E660)),if(isnumber(search("Yes",'2_all_summary'!P660)),1,2),if(isnumber(search("No",'2_all_summary'!P660)),4,3))</f>
        <v>4</v>
      </c>
      <c r="O661" s="49">
        <f>if(isnumber(search("Yes",'2_all_summary'!$E660)),if(isnumber(search("Yes",'2_all_summary'!Q660)),1,2),if(isnumber(search("No",'2_all_summary'!Q660)),4,3))</f>
        <v>4</v>
      </c>
      <c r="P661" s="49">
        <f>if(isnumber(search("Yes",'2_all_summary'!$E660)),if(isnumber(search("Yes",'2_all_summary'!R660)),1,2),if(isnumber(search("No",'2_all_summary'!R660)),4,3))</f>
        <v>4</v>
      </c>
      <c r="Q661" s="49">
        <f>if(isnumber(search("Yes",'2_all_summary'!$E660)),if(0&lt;'2_all_summary'!S660,1,2),if(0='2_all_summary'!S660,4,3))</f>
        <v>4</v>
      </c>
      <c r="R661" s="49">
        <f>if(isnumber(search("Yes",'2_all_summary'!$E660)),if(isnumber(search("Yes",'2_all_summary'!T660)),1,2),if(isnumber(search("No",'2_all_summary'!T660)),4,3))</f>
        <v>4</v>
      </c>
    </row>
    <row r="662">
      <c r="G662" s="49"/>
      <c r="H662" s="49" t="str">
        <f>'2_all_summary'!C661</f>
        <v>Loco or no loco? Holocene climatic fluctuations, human demography, and community based management of coastal resources in Northern Chile</v>
      </c>
      <c r="I662" s="49" t="str">
        <f>'2_all_summary'!D661</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worldÃƒÂ¢Ã¢â€šÂ¬Ã¢â€žÂ¢s most productive marine environments flanked by one the worldÃƒÂ¢Ã¢â€šÂ¬Ã¢â€žÂ¢s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Ãƒâ€šÃ‚Â© 2017 Wagner, Ding and JaffÃƒÆ’Ã‚Â©.</v>
      </c>
      <c r="J662" s="49">
        <f>if(isnumber(search("Yes",'2_all_summary'!$E661)),if(isnumber(search("Yes",'2_all_summary'!L661)),1,2),if(isnumber(search("No",'2_all_summary'!L661)),4,3))</f>
        <v>4</v>
      </c>
      <c r="K662" s="49">
        <f>if(isnumber(search("Yes",'2_all_summary'!$E661)),if(isnumber(search("Yes",'2_all_summary'!M661)),1,2),if(isnumber(search("No",'2_all_summary'!M661)),4,3))</f>
        <v>4</v>
      </c>
      <c r="L662" s="49">
        <f>if(isnumber(search("Yes",'2_all_summary'!$E661)),if(isnumber(search("Yes",'2_all_summary'!N661)),1,2),if(isnumber(search("No",'2_all_summary'!N661)),4,3))</f>
        <v>4</v>
      </c>
      <c r="M662" s="49">
        <f>if(isnumber(search("Yes",'2_all_summary'!$E661)),if(0&lt;'2_all_summary'!O661,1,2),if(0='2_all_summary'!O661,4,3))</f>
        <v>4</v>
      </c>
      <c r="N662" s="49">
        <f>if(isnumber(search("Yes",'2_all_summary'!$E661)),if(isnumber(search("Yes",'2_all_summary'!P661)),1,2),if(isnumber(search("No",'2_all_summary'!P661)),4,3))</f>
        <v>4</v>
      </c>
      <c r="O662" s="49">
        <f>if(isnumber(search("Yes",'2_all_summary'!$E661)),if(isnumber(search("Yes",'2_all_summary'!Q661)),1,2),if(isnumber(search("No",'2_all_summary'!Q661)),4,3))</f>
        <v>4</v>
      </c>
      <c r="P662" s="49">
        <f>if(isnumber(search("Yes",'2_all_summary'!$E661)),if(isnumber(search("Yes",'2_all_summary'!R661)),1,2),if(isnumber(search("No",'2_all_summary'!R661)),4,3))</f>
        <v>4</v>
      </c>
      <c r="Q662" s="49">
        <f>if(isnumber(search("Yes",'2_all_summary'!$E661)),if(0&lt;'2_all_summary'!S661,1,2),if(0='2_all_summary'!S661,4,3))</f>
        <v>4</v>
      </c>
      <c r="R662" s="49">
        <f>if(isnumber(search("Yes",'2_all_summary'!$E661)),if(isnumber(search("Yes",'2_all_summary'!T661)),1,2),if(isnumber(search("No",'2_all_summary'!T661)),4,3))</f>
        <v>4</v>
      </c>
    </row>
    <row r="663">
      <c r="G663" s="49"/>
      <c r="H663" s="49" t="str">
        <f>'2_all_summary'!C662</f>
        <v>Long-Term Stability of the Faunal Community of a Subtropical Estuary: Evaluating Disturbances in the Context of Interannual Variability</v>
      </c>
      <c r="I663" s="49" t="str">
        <f>'2_all_summary'!D662</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2005ÃƒÂ¢Ã¢â€šÂ¬Ã¢â‚¬Å“2006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SimpsonÃƒÂ¢Ã¢â€šÂ¬Ã¢â€žÂ¢s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1ÃƒÂ¢Ã¢â€šÂ¬Ã¢â‚¬Å“3Ãƒâ€šÃ‚Â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3Ãƒâ€šÃ‚Â years, we suggest that where long-term monitoring exists, active restoration might be deferred while monitoring for signs of recovery following the removal of a perturbation. This is a fundamental part of sound adaptive management processes to promote sustainable ecosystems. Ãƒâ€šÃ‚Â© 2020, Coastal and Estuarine Research Federation.</v>
      </c>
      <c r="J663" s="49">
        <f>if(isnumber(search("Yes",'2_all_summary'!$E662)),if(isnumber(search("Yes",'2_all_summary'!L662)),1,2),if(isnumber(search("No",'2_all_summary'!L662)),4,3))</f>
        <v>4</v>
      </c>
      <c r="K663" s="49">
        <f>if(isnumber(search("Yes",'2_all_summary'!$E662)),if(isnumber(search("Yes",'2_all_summary'!M662)),1,2),if(isnumber(search("No",'2_all_summary'!M662)),4,3))</f>
        <v>4</v>
      </c>
      <c r="L663" s="49">
        <f>if(isnumber(search("Yes",'2_all_summary'!$E662)),if(isnumber(search("Yes",'2_all_summary'!N662)),1,2),if(isnumber(search("No",'2_all_summary'!N662)),4,3))</f>
        <v>4</v>
      </c>
      <c r="M663" s="49">
        <f>if(isnumber(search("Yes",'2_all_summary'!$E662)),if(0&lt;'2_all_summary'!O662,1,2),if(0='2_all_summary'!O662,4,3))</f>
        <v>4</v>
      </c>
      <c r="N663" s="49">
        <f>if(isnumber(search("Yes",'2_all_summary'!$E662)),if(isnumber(search("Yes",'2_all_summary'!P662)),1,2),if(isnumber(search("No",'2_all_summary'!P662)),4,3))</f>
        <v>4</v>
      </c>
      <c r="O663" s="49">
        <f>if(isnumber(search("Yes",'2_all_summary'!$E662)),if(isnumber(search("Yes",'2_all_summary'!Q662)),1,2),if(isnumber(search("No",'2_all_summary'!Q662)),4,3))</f>
        <v>4</v>
      </c>
      <c r="P663" s="49">
        <f>if(isnumber(search("Yes",'2_all_summary'!$E662)),if(isnumber(search("Yes",'2_all_summary'!R662)),1,2),if(isnumber(search("No",'2_all_summary'!R662)),4,3))</f>
        <v>4</v>
      </c>
      <c r="Q663" s="49">
        <f>if(isnumber(search("Yes",'2_all_summary'!$E662)),if(0&lt;'2_all_summary'!S662,1,2),if(0='2_all_summary'!S662,4,3))</f>
        <v>4</v>
      </c>
      <c r="R663" s="49">
        <f>if(isnumber(search("Yes",'2_all_summary'!$E662)),if(isnumber(search("Yes",'2_all_summary'!T662)),1,2),if(isnumber(search("No",'2_all_summary'!T662)),4,3))</f>
        <v>4</v>
      </c>
    </row>
    <row r="664">
      <c r="G664" s="49"/>
      <c r="H664" s="49" t="str">
        <f>'2_all_summary'!C663</f>
        <v>Low Impact Development (LID) retrofit atrategies for CSO controls</v>
      </c>
      <c r="I664" s="49" t="str">
        <f>'2_all_summary'!D663</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664" s="49">
        <f>if(isnumber(search("Yes",'2_all_summary'!$E663)),if(isnumber(search("Yes",'2_all_summary'!L663)),1,2),if(isnumber(search("No",'2_all_summary'!L663)),4,3))</f>
        <v>4</v>
      </c>
      <c r="K664" s="49">
        <f>if(isnumber(search("Yes",'2_all_summary'!$E663)),if(isnumber(search("Yes",'2_all_summary'!M663)),1,2),if(isnumber(search("No",'2_all_summary'!M663)),4,3))</f>
        <v>4</v>
      </c>
      <c r="L664" s="49">
        <f>if(isnumber(search("Yes",'2_all_summary'!$E663)),if(isnumber(search("Yes",'2_all_summary'!N663)),1,2),if(isnumber(search("No",'2_all_summary'!N663)),4,3))</f>
        <v>4</v>
      </c>
      <c r="M664" s="49">
        <f>if(isnumber(search("Yes",'2_all_summary'!$E663)),if(0&lt;'2_all_summary'!O663,1,2),if(0='2_all_summary'!O663,4,3))</f>
        <v>4</v>
      </c>
      <c r="N664" s="49">
        <f>if(isnumber(search("Yes",'2_all_summary'!$E663)),if(isnumber(search("Yes",'2_all_summary'!P663)),1,2),if(isnumber(search("No",'2_all_summary'!P663)),4,3))</f>
        <v>4</v>
      </c>
      <c r="O664" s="49">
        <f>if(isnumber(search("Yes",'2_all_summary'!$E663)),if(isnumber(search("Yes",'2_all_summary'!Q663)),1,2),if(isnumber(search("No",'2_all_summary'!Q663)),4,3))</f>
        <v>4</v>
      </c>
      <c r="P664" s="49">
        <f>if(isnumber(search("Yes",'2_all_summary'!$E663)),if(isnumber(search("Yes",'2_all_summary'!R663)),1,2),if(isnumber(search("No",'2_all_summary'!R663)),4,3))</f>
        <v>4</v>
      </c>
      <c r="Q664" s="49">
        <f>if(isnumber(search("Yes",'2_all_summary'!$E663)),if(0&lt;'2_all_summary'!S663,1,2),if(0='2_all_summary'!S663,4,3))</f>
        <v>4</v>
      </c>
      <c r="R664" s="49">
        <f>if(isnumber(search("Yes",'2_all_summary'!$E663)),if(isnumber(search("Yes",'2_all_summary'!T663)),1,2),if(isnumber(search("No",'2_all_summary'!T663)),4,3))</f>
        <v>4</v>
      </c>
    </row>
    <row r="665">
      <c r="G665" s="49"/>
      <c r="H665" s="49" t="str">
        <f>'2_all_summary'!C664</f>
        <v>Ma Kahana ka 'Ike: Lessons for community-based fisheries management</v>
      </c>
      <c r="I665" s="49" t="str">
        <f>'2_all_summary'!D664</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Ãƒâ€šÃ‚Â© 2018 by the authors.</v>
      </c>
      <c r="J665" s="49">
        <f>if(isnumber(search("Yes",'2_all_summary'!$E664)),if(isnumber(search("Yes",'2_all_summary'!L664)),1,2),if(isnumber(search("No",'2_all_summary'!L664)),4,3))</f>
        <v>4</v>
      </c>
      <c r="K665" s="49">
        <f>if(isnumber(search("Yes",'2_all_summary'!$E664)),if(isnumber(search("Yes",'2_all_summary'!M664)),1,2),if(isnumber(search("No",'2_all_summary'!M664)),4,3))</f>
        <v>4</v>
      </c>
      <c r="L665" s="49">
        <f>if(isnumber(search("Yes",'2_all_summary'!$E664)),if(isnumber(search("Yes",'2_all_summary'!N664)),1,2),if(isnumber(search("No",'2_all_summary'!N664)),4,3))</f>
        <v>4</v>
      </c>
      <c r="M665" s="49">
        <f>if(isnumber(search("Yes",'2_all_summary'!$E664)),if(0&lt;'2_all_summary'!O664,1,2),if(0='2_all_summary'!O664,4,3))</f>
        <v>4</v>
      </c>
      <c r="N665" s="49">
        <f>if(isnumber(search("Yes",'2_all_summary'!$E664)),if(isnumber(search("Yes",'2_all_summary'!P664)),1,2),if(isnumber(search("No",'2_all_summary'!P664)),4,3))</f>
        <v>4</v>
      </c>
      <c r="O665" s="49">
        <f>if(isnumber(search("Yes",'2_all_summary'!$E664)),if(isnumber(search("Yes",'2_all_summary'!Q664)),1,2),if(isnumber(search("No",'2_all_summary'!Q664)),4,3))</f>
        <v>4</v>
      </c>
      <c r="P665" s="49">
        <f>if(isnumber(search("Yes",'2_all_summary'!$E664)),if(isnumber(search("Yes",'2_all_summary'!R664)),1,2),if(isnumber(search("No",'2_all_summary'!R664)),4,3))</f>
        <v>4</v>
      </c>
      <c r="Q665" s="49">
        <f>if(isnumber(search("Yes",'2_all_summary'!$E664)),if(0&lt;'2_all_summary'!S664,1,2),if(0='2_all_summary'!S664,4,3))</f>
        <v>4</v>
      </c>
      <c r="R665" s="49">
        <f>if(isnumber(search("Yes",'2_all_summary'!$E664)),if(isnumber(search("Yes",'2_all_summary'!T664)),1,2),if(isnumber(search("No",'2_all_summary'!T664)),4,3))</f>
        <v>4</v>
      </c>
    </row>
    <row r="666">
      <c r="G666" s="49"/>
      <c r="H666" s="49" t="str">
        <f>'2_all_summary'!C665</f>
        <v>Madagascar</v>
      </c>
      <c r="I666" s="49" t="str">
        <f>'2_all_summary'!D665</f>
        <v>MadagascarÃƒÂ¢Ã¢â€šÂ¬Ã¢â€žÂ¢s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islandÃƒÂ¢Ã¢â€šÂ¬Ã¢â€žÂ¢s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MadagascarÃƒÂ¢Ã¢â€šÂ¬Ã¢â€žÂ¢s small-scale fishing communities to adapt to climate change over the coming decades. Recommendations provided focus on increasing the socio-ecological resilience of coastal and marine ecosystems and the communities that depend on them. Ãƒâ€šÃ‚Â© 2019 Elsevier Ltd. All rights reserved.</v>
      </c>
      <c r="J666" s="49">
        <f>if(isnumber(search("Yes",'2_all_summary'!$E665)),if(isnumber(search("Yes",'2_all_summary'!L665)),1,2),if(isnumber(search("No",'2_all_summary'!L665)),4,3))</f>
        <v>4</v>
      </c>
      <c r="K666" s="49">
        <f>if(isnumber(search("Yes",'2_all_summary'!$E665)),if(isnumber(search("Yes",'2_all_summary'!M665)),1,2),if(isnumber(search("No",'2_all_summary'!M665)),4,3))</f>
        <v>4</v>
      </c>
      <c r="L666" s="49">
        <f>if(isnumber(search("Yes",'2_all_summary'!$E665)),if(isnumber(search("Yes",'2_all_summary'!N665)),1,2),if(isnumber(search("No",'2_all_summary'!N665)),4,3))</f>
        <v>4</v>
      </c>
      <c r="M666" s="49">
        <f>if(isnumber(search("Yes",'2_all_summary'!$E665)),if(0&lt;'2_all_summary'!O665,1,2),if(0='2_all_summary'!O665,4,3))</f>
        <v>4</v>
      </c>
      <c r="N666" s="49">
        <f>if(isnumber(search("Yes",'2_all_summary'!$E665)),if(isnumber(search("Yes",'2_all_summary'!P665)),1,2),if(isnumber(search("No",'2_all_summary'!P665)),4,3))</f>
        <v>4</v>
      </c>
      <c r="O666" s="49">
        <f>if(isnumber(search("Yes",'2_all_summary'!$E665)),if(isnumber(search("Yes",'2_all_summary'!Q665)),1,2),if(isnumber(search("No",'2_all_summary'!Q665)),4,3))</f>
        <v>4</v>
      </c>
      <c r="P666" s="49">
        <f>if(isnumber(search("Yes",'2_all_summary'!$E665)),if(isnumber(search("Yes",'2_all_summary'!R665)),1,2),if(isnumber(search("No",'2_all_summary'!R665)),4,3))</f>
        <v>4</v>
      </c>
      <c r="Q666" s="49">
        <f>if(isnumber(search("Yes",'2_all_summary'!$E665)),if(0&lt;'2_all_summary'!S665,1,2),if(0='2_all_summary'!S665,4,3))</f>
        <v>4</v>
      </c>
      <c r="R666" s="49">
        <f>if(isnumber(search("Yes",'2_all_summary'!$E665)),if(isnumber(search("Yes",'2_all_summary'!T665)),1,2),if(isnumber(search("No",'2_all_summary'!T665)),4,3))</f>
        <v>4</v>
      </c>
    </row>
    <row r="667">
      <c r="G667" s="49"/>
      <c r="H667" s="49" t="str">
        <f>'2_all_summary'!C666</f>
        <v>Madagascar Fish Eagle productivity in the Tsimembo-Manambolomaty Protected Area and surrounding habitat of western Madagascar</v>
      </c>
      <c r="I667" s="49" t="str">
        <f>'2_all_summary'!D666</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Ãƒâ€šÃ‚Â© 2018 NISC (Pty) Ltd.</v>
      </c>
      <c r="J667" s="49">
        <f>if(isnumber(search("Yes",'2_all_summary'!$E666)),if(isnumber(search("Yes",'2_all_summary'!L666)),1,2),if(isnumber(search("No",'2_all_summary'!L666)),4,3))</f>
        <v>4</v>
      </c>
      <c r="K667" s="49">
        <f>if(isnumber(search("Yes",'2_all_summary'!$E666)),if(isnumber(search("Yes",'2_all_summary'!M666)),1,2),if(isnumber(search("No",'2_all_summary'!M666)),4,3))</f>
        <v>4</v>
      </c>
      <c r="L667" s="49">
        <f>if(isnumber(search("Yes",'2_all_summary'!$E666)),if(isnumber(search("Yes",'2_all_summary'!N666)),1,2),if(isnumber(search("No",'2_all_summary'!N666)),4,3))</f>
        <v>4</v>
      </c>
      <c r="M667" s="49">
        <f>if(isnumber(search("Yes",'2_all_summary'!$E666)),if(0&lt;'2_all_summary'!O666,1,2),if(0='2_all_summary'!O666,4,3))</f>
        <v>4</v>
      </c>
      <c r="N667" s="49">
        <f>if(isnumber(search("Yes",'2_all_summary'!$E666)),if(isnumber(search("Yes",'2_all_summary'!P666)),1,2),if(isnumber(search("No",'2_all_summary'!P666)),4,3))</f>
        <v>4</v>
      </c>
      <c r="O667" s="49">
        <f>if(isnumber(search("Yes",'2_all_summary'!$E666)),if(isnumber(search("Yes",'2_all_summary'!Q666)),1,2),if(isnumber(search("No",'2_all_summary'!Q666)),4,3))</f>
        <v>4</v>
      </c>
      <c r="P667" s="49">
        <f>if(isnumber(search("Yes",'2_all_summary'!$E666)),if(isnumber(search("Yes",'2_all_summary'!R666)),1,2),if(isnumber(search("No",'2_all_summary'!R666)),4,3))</f>
        <v>4</v>
      </c>
      <c r="Q667" s="49">
        <f>if(isnumber(search("Yes",'2_all_summary'!$E666)),if(0&lt;'2_all_summary'!S666,1,2),if(0='2_all_summary'!S666,4,3))</f>
        <v>4</v>
      </c>
      <c r="R667" s="49">
        <f>if(isnumber(search("Yes",'2_all_summary'!$E666)),if(isnumber(search("Yes",'2_all_summary'!T666)),1,2),if(isnumber(search("No",'2_all_summary'!T666)),4,3))</f>
        <v>4</v>
      </c>
    </row>
    <row r="668">
      <c r="G668" s="49"/>
      <c r="H668" s="49" t="str">
        <f>'2_all_summary'!C667</f>
        <v>Making a case for community-based oyster restoration: An example from Hampton Roads, Virginia, U.S.A.</v>
      </c>
      <c r="I668" s="49" t="str">
        <f>'2_all_summary'!D667</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668" s="49">
        <f>if(isnumber(search("Yes",'2_all_summary'!$E667)),if(isnumber(search("Yes",'2_all_summary'!L667)),1,2),if(isnumber(search("No",'2_all_summary'!L667)),4,3))</f>
        <v>4</v>
      </c>
      <c r="K668" s="49">
        <f>if(isnumber(search("Yes",'2_all_summary'!$E667)),if(isnumber(search("Yes",'2_all_summary'!M667)),1,2),if(isnumber(search("No",'2_all_summary'!M667)),4,3))</f>
        <v>4</v>
      </c>
      <c r="L668" s="49">
        <f>if(isnumber(search("Yes",'2_all_summary'!$E667)),if(isnumber(search("Yes",'2_all_summary'!N667)),1,2),if(isnumber(search("No",'2_all_summary'!N667)),4,3))</f>
        <v>4</v>
      </c>
      <c r="M668" s="49">
        <f>if(isnumber(search("Yes",'2_all_summary'!$E667)),if(0&lt;'2_all_summary'!O667,1,2),if(0='2_all_summary'!O667,4,3))</f>
        <v>4</v>
      </c>
      <c r="N668" s="49">
        <f>if(isnumber(search("Yes",'2_all_summary'!$E667)),if(isnumber(search("Yes",'2_all_summary'!P667)),1,2),if(isnumber(search("No",'2_all_summary'!P667)),4,3))</f>
        <v>4</v>
      </c>
      <c r="O668" s="49">
        <f>if(isnumber(search("Yes",'2_all_summary'!$E667)),if(isnumber(search("Yes",'2_all_summary'!Q667)),1,2),if(isnumber(search("No",'2_all_summary'!Q667)),4,3))</f>
        <v>4</v>
      </c>
      <c r="P668" s="49">
        <f>if(isnumber(search("Yes",'2_all_summary'!$E667)),if(isnumber(search("Yes",'2_all_summary'!R667)),1,2),if(isnumber(search("No",'2_all_summary'!R667)),4,3))</f>
        <v>4</v>
      </c>
      <c r="Q668" s="49">
        <f>if(isnumber(search("Yes",'2_all_summary'!$E667)),if(0&lt;'2_all_summary'!S667,1,2),if(0='2_all_summary'!S667,4,3))</f>
        <v>4</v>
      </c>
      <c r="R668" s="49">
        <f>if(isnumber(search("Yes",'2_all_summary'!$E667)),if(isnumber(search("Yes",'2_all_summary'!T667)),1,2),if(isnumber(search("No",'2_all_summary'!T667)),4,3))</f>
        <v>4</v>
      </c>
    </row>
    <row r="669">
      <c r="G669" s="49"/>
      <c r="H669" s="49" t="str">
        <f>'2_all_summary'!C668</f>
        <v>Making Space for Community Use Rights: Insights From ÃƒÂ¢Ã¢â€šÂ¬Ã…â€œCommunity EconomiesÃƒÂ¢Ã¢â€šÂ¬Ã‚Â_x009d_ in Newfoundland and Labrador</v>
      </c>
      <c r="I669" s="49" t="str">
        <f>'2_all_summary'!D668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ÃƒÂ¢Ã¢â€šÂ¬Ã…â€œcommunity economies,ÃƒÂ¢Ã¢â€šÂ¬Ã‚Â_x009d_ in the theoretical vocabulary of J. K. Gibson-Graham. By combining insights of Gibson-GrahamÃƒÂ¢Ã¢â€šÂ¬Ã¢â€žÂ¢s diverse economies framework with an empirical analysis of how ethical decision making helped build and sustain community economies in three fishing regions, the article promotes the allocation of new community use rights in fisheries and beyond. Ãƒâ€šÃ‚Â© 2016, Ãƒâ€šÃ‚Â© 2015 Paul Foley and Charles Mather. Published by Taylor &amp; Francis.</v>
      </c>
      <c r="J669" s="49">
        <f>if(isnumber(search("Yes",'2_all_summary'!$E668)),if(isnumber(search("Yes",'2_all_summary'!L668)),1,2),if(isnumber(search("No",'2_all_summary'!L668)),4,3))</f>
        <v>4</v>
      </c>
      <c r="K669" s="49">
        <f>if(isnumber(search("Yes",'2_all_summary'!$E668)),if(isnumber(search("Yes",'2_all_summary'!M668)),1,2),if(isnumber(search("No",'2_all_summary'!M668)),4,3))</f>
        <v>4</v>
      </c>
      <c r="L669" s="49">
        <f>if(isnumber(search("Yes",'2_all_summary'!$E668)),if(isnumber(search("Yes",'2_all_summary'!N668)),1,2),if(isnumber(search("No",'2_all_summary'!N668)),4,3))</f>
        <v>4</v>
      </c>
      <c r="M669" s="49">
        <f>if(isnumber(search("Yes",'2_all_summary'!$E668)),if(0&lt;'2_all_summary'!O668,1,2),if(0='2_all_summary'!O668,4,3))</f>
        <v>4</v>
      </c>
      <c r="N669" s="49">
        <f>if(isnumber(search("Yes",'2_all_summary'!$E668)),if(isnumber(search("Yes",'2_all_summary'!P668)),1,2),if(isnumber(search("No",'2_all_summary'!P668)),4,3))</f>
        <v>4</v>
      </c>
      <c r="O669" s="49">
        <f>if(isnumber(search("Yes",'2_all_summary'!$E668)),if(isnumber(search("Yes",'2_all_summary'!Q668)),1,2),if(isnumber(search("No",'2_all_summary'!Q668)),4,3))</f>
        <v>4</v>
      </c>
      <c r="P669" s="49">
        <f>if(isnumber(search("Yes",'2_all_summary'!$E668)),if(isnumber(search("Yes",'2_all_summary'!R668)),1,2),if(isnumber(search("No",'2_all_summary'!R668)),4,3))</f>
        <v>4</v>
      </c>
      <c r="Q669" s="49">
        <f>if(isnumber(search("Yes",'2_all_summary'!$E668)),if(0&lt;'2_all_summary'!S668,1,2),if(0='2_all_summary'!S668,4,3))</f>
        <v>4</v>
      </c>
      <c r="R669" s="49">
        <f>if(isnumber(search("Yes",'2_all_summary'!$E668)),if(isnumber(search("Yes",'2_all_summary'!T668)),1,2),if(isnumber(search("No",'2_all_summary'!T668)),4,3))</f>
        <v>4</v>
      </c>
    </row>
    <row r="670">
      <c r="G670" s="49"/>
      <c r="H670" s="49" t="str">
        <f>'2_all_summary'!C669</f>
        <v>Making the transition to co-management governance arrangements in HawaiÃƒÂ¢Ã¢â€šÂ¬Ã‹Å“i: A framework for understanding transaction and transformation costs</v>
      </c>
      <c r="I670" s="49" t="str">
        <f>'2_all_summary'!D669</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HawaiÃƒÂ¢Ã¢â€šÂ¬Ã‹Å“i an excellent opportunity to study the barriers associated with implementing co-management systems. HawaiÃƒÂ¢Ã¢â€šÂ¬Ã‹Å“i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HawaiÃƒÂ¢Ã¢â€šÂ¬Ã‹Å“i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Ãƒâ€šÃ‚Â© 2017, Igitur, Utrecht Publishing and Archiving Services. All rights reserved.</v>
      </c>
      <c r="J670" s="49">
        <f>if(isnumber(search("Yes",'2_all_summary'!$E669)),if(isnumber(search("Yes",'2_all_summary'!L669)),1,2),if(isnumber(search("No",'2_all_summary'!L669)),4,3))</f>
        <v>4</v>
      </c>
      <c r="K670" s="49">
        <f>if(isnumber(search("Yes",'2_all_summary'!$E669)),if(isnumber(search("Yes",'2_all_summary'!M669)),1,2),if(isnumber(search("No",'2_all_summary'!M669)),4,3))</f>
        <v>4</v>
      </c>
      <c r="L670" s="49">
        <f>if(isnumber(search("Yes",'2_all_summary'!$E669)),if(isnumber(search("Yes",'2_all_summary'!N669)),1,2),if(isnumber(search("No",'2_all_summary'!N669)),4,3))</f>
        <v>4</v>
      </c>
      <c r="M670" s="49">
        <f>if(isnumber(search("Yes",'2_all_summary'!$E669)),if(0&lt;'2_all_summary'!O669,1,2),if(0='2_all_summary'!O669,4,3))</f>
        <v>4</v>
      </c>
      <c r="N670" s="49">
        <f>if(isnumber(search("Yes",'2_all_summary'!$E669)),if(isnumber(search("Yes",'2_all_summary'!P669)),1,2),if(isnumber(search("No",'2_all_summary'!P669)),4,3))</f>
        <v>4</v>
      </c>
      <c r="O670" s="49">
        <f>if(isnumber(search("Yes",'2_all_summary'!$E669)),if(isnumber(search("Yes",'2_all_summary'!Q669)),1,2),if(isnumber(search("No",'2_all_summary'!Q669)),4,3))</f>
        <v>4</v>
      </c>
      <c r="P670" s="49">
        <f>if(isnumber(search("Yes",'2_all_summary'!$E669)),if(isnumber(search("Yes",'2_all_summary'!R669)),1,2),if(isnumber(search("No",'2_all_summary'!R669)),4,3))</f>
        <v>4</v>
      </c>
      <c r="Q670" s="49">
        <f>if(isnumber(search("Yes",'2_all_summary'!$E669)),if(0&lt;'2_all_summary'!S669,1,2),if(0='2_all_summary'!S669,4,3))</f>
        <v>4</v>
      </c>
      <c r="R670" s="49">
        <f>if(isnumber(search("Yes",'2_all_summary'!$E669)),if(isnumber(search("Yes",'2_all_summary'!T669)),1,2),if(isnumber(search("No",'2_all_summary'!T669)),4,3))</f>
        <v>4</v>
      </c>
    </row>
    <row r="671">
      <c r="G671" s="49"/>
      <c r="H671" s="49" t="str">
        <f>'2_all_summary'!C670</f>
        <v>Management histories of Sumilon and Apo Marine Reserves, Philippines, and their influence on national marine resource policy</v>
      </c>
      <c r="I671" s="49" t="str">
        <f>'2_all_summary'!D670</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71" s="49">
        <f>if(isnumber(search("Yes",'2_all_summary'!$E670)),if(isnumber(search("Yes",'2_all_summary'!L670)),1,2),if(isnumber(search("No",'2_all_summary'!L670)),4,3))</f>
        <v>4</v>
      </c>
      <c r="K671" s="49">
        <f>if(isnumber(search("Yes",'2_all_summary'!$E670)),if(isnumber(search("Yes",'2_all_summary'!M670)),1,2),if(isnumber(search("No",'2_all_summary'!M670)),4,3))</f>
        <v>4</v>
      </c>
      <c r="L671" s="49">
        <f>if(isnumber(search("Yes",'2_all_summary'!$E670)),if(isnumber(search("Yes",'2_all_summary'!N670)),1,2),if(isnumber(search("No",'2_all_summary'!N670)),4,3))</f>
        <v>4</v>
      </c>
      <c r="M671" s="49">
        <f>if(isnumber(search("Yes",'2_all_summary'!$E670)),if(0&lt;'2_all_summary'!O670,1,2),if(0='2_all_summary'!O670,4,3))</f>
        <v>4</v>
      </c>
      <c r="N671" s="49">
        <f>if(isnumber(search("Yes",'2_all_summary'!$E670)),if(isnumber(search("Yes",'2_all_summary'!P670)),1,2),if(isnumber(search("No",'2_all_summary'!P670)),4,3))</f>
        <v>4</v>
      </c>
      <c r="O671" s="49">
        <f>if(isnumber(search("Yes",'2_all_summary'!$E670)),if(isnumber(search("Yes",'2_all_summary'!Q670)),1,2),if(isnumber(search("No",'2_all_summary'!Q670)),4,3))</f>
        <v>4</v>
      </c>
      <c r="P671" s="49">
        <f>if(isnumber(search("Yes",'2_all_summary'!$E670)),if(isnumber(search("Yes",'2_all_summary'!R670)),1,2),if(isnumber(search("No",'2_all_summary'!R670)),4,3))</f>
        <v>4</v>
      </c>
      <c r="Q671" s="49">
        <f>if(isnumber(search("Yes",'2_all_summary'!$E670)),if(0&lt;'2_all_summary'!S670,1,2),if(0='2_all_summary'!S670,4,3))</f>
        <v>4</v>
      </c>
      <c r="R671" s="49">
        <f>if(isnumber(search("Yes",'2_all_summary'!$E670)),if(isnumber(search("Yes",'2_all_summary'!T670)),1,2),if(isnumber(search("No",'2_all_summary'!T670)),4,3))</f>
        <v>4</v>
      </c>
    </row>
    <row r="672">
      <c r="G672" s="49"/>
      <c r="H672" s="49" t="str">
        <f>'2_all_summary'!C671</f>
        <v>Management of fishery resources: Tragedies, private appropriation or reinvention of the art of cooperation in governing resources</v>
      </c>
      <c r="I672" s="49" t="str">
        <f>'2_all_summary'!D671</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672" s="49">
        <f>if(isnumber(search("Yes",'2_all_summary'!$E671)),if(isnumber(search("Yes",'2_all_summary'!L671)),1,2),if(isnumber(search("No",'2_all_summary'!L671)),4,3))</f>
        <v>4</v>
      </c>
      <c r="K672" s="49">
        <f>if(isnumber(search("Yes",'2_all_summary'!$E671)),if(isnumber(search("Yes",'2_all_summary'!M671)),1,2),if(isnumber(search("No",'2_all_summary'!M671)),4,3))</f>
        <v>4</v>
      </c>
      <c r="L672" s="49">
        <f>if(isnumber(search("Yes",'2_all_summary'!$E671)),if(isnumber(search("Yes",'2_all_summary'!N671)),1,2),if(isnumber(search("No",'2_all_summary'!N671)),4,3))</f>
        <v>4</v>
      </c>
      <c r="M672" s="49">
        <f>if(isnumber(search("Yes",'2_all_summary'!$E671)),if(0&lt;'2_all_summary'!O671,1,2),if(0='2_all_summary'!O671,4,3))</f>
        <v>4</v>
      </c>
      <c r="N672" s="49">
        <f>if(isnumber(search("Yes",'2_all_summary'!$E671)),if(isnumber(search("Yes",'2_all_summary'!P671)),1,2),if(isnumber(search("No",'2_all_summary'!P671)),4,3))</f>
        <v>4</v>
      </c>
      <c r="O672" s="49">
        <f>if(isnumber(search("Yes",'2_all_summary'!$E671)),if(isnumber(search("Yes",'2_all_summary'!Q671)),1,2),if(isnumber(search("No",'2_all_summary'!Q671)),4,3))</f>
        <v>4</v>
      </c>
      <c r="P672" s="49">
        <f>if(isnumber(search("Yes",'2_all_summary'!$E671)),if(isnumber(search("Yes",'2_all_summary'!R671)),1,2),if(isnumber(search("No",'2_all_summary'!R671)),4,3))</f>
        <v>4</v>
      </c>
      <c r="Q672" s="49">
        <f>if(isnumber(search("Yes",'2_all_summary'!$E671)),if(0&lt;'2_all_summary'!S671,1,2),if(0='2_all_summary'!S671,4,3))</f>
        <v>4</v>
      </c>
      <c r="R672" s="49">
        <f>if(isnumber(search("Yes",'2_all_summary'!$E671)),if(isnumber(search("Yes",'2_all_summary'!T671)),1,2),if(isnumber(search("No",'2_all_summary'!T671)),4,3))</f>
        <v>4</v>
      </c>
    </row>
    <row r="673">
      <c r="G673" s="49"/>
      <c r="H673" s="49" t="str">
        <f>'2_all_summary'!C672</f>
        <v>Management of inland open water fisheries resources of Bangladesh: Issues and options</v>
      </c>
      <c r="I673" s="49" t="str">
        <f>'2_all_summary'!D672</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Ãƒâ€šÃ‚Â© 2006 Elsevier B.V. All rights reserved.</v>
      </c>
      <c r="J673" s="49">
        <f>if(isnumber(search("Yes",'2_all_summary'!$E672)),if(isnumber(search("Yes",'2_all_summary'!L672)),1,2),if(isnumber(search("No",'2_all_summary'!L672)),4,3))</f>
        <v>4</v>
      </c>
      <c r="K673" s="49">
        <f>if(isnumber(search("Yes",'2_all_summary'!$E672)),if(isnumber(search("Yes",'2_all_summary'!M672)),1,2),if(isnumber(search("No",'2_all_summary'!M672)),4,3))</f>
        <v>4</v>
      </c>
      <c r="L673" s="49">
        <f>if(isnumber(search("Yes",'2_all_summary'!$E672)),if(isnumber(search("Yes",'2_all_summary'!N672)),1,2),if(isnumber(search("No",'2_all_summary'!N672)),4,3))</f>
        <v>4</v>
      </c>
      <c r="M673" s="49">
        <f>if(isnumber(search("Yes",'2_all_summary'!$E672)),if(0&lt;'2_all_summary'!O672,1,2),if(0='2_all_summary'!O672,4,3))</f>
        <v>4</v>
      </c>
      <c r="N673" s="49">
        <f>if(isnumber(search("Yes",'2_all_summary'!$E672)),if(isnumber(search("Yes",'2_all_summary'!P672)),1,2),if(isnumber(search("No",'2_all_summary'!P672)),4,3))</f>
        <v>4</v>
      </c>
      <c r="O673" s="49">
        <f>if(isnumber(search("Yes",'2_all_summary'!$E672)),if(isnumber(search("Yes",'2_all_summary'!Q672)),1,2),if(isnumber(search("No",'2_all_summary'!Q672)),4,3))</f>
        <v>4</v>
      </c>
      <c r="P673" s="49">
        <f>if(isnumber(search("Yes",'2_all_summary'!$E672)),if(isnumber(search("Yes",'2_all_summary'!R672)),1,2),if(isnumber(search("No",'2_all_summary'!R672)),4,3))</f>
        <v>4</v>
      </c>
      <c r="Q673" s="49">
        <f>if(isnumber(search("Yes",'2_all_summary'!$E672)),if(0&lt;'2_all_summary'!S672,1,2),if(0='2_all_summary'!S672,4,3))</f>
        <v>4</v>
      </c>
      <c r="R673" s="49">
        <f>if(isnumber(search("Yes",'2_all_summary'!$E672)),if(isnumber(search("Yes",'2_all_summary'!T672)),1,2),if(isnumber(search("No",'2_all_summary'!T672)),4,3))</f>
        <v>4</v>
      </c>
    </row>
    <row r="674">
      <c r="G674" s="49"/>
      <c r="H674" s="49" t="str">
        <f>'2_all_summary'!C673</f>
        <v>Management of traditional common fishing grounds: The experience of the para community, indonesia</v>
      </c>
      <c r="I674" s="49" t="str">
        <f>'2_all_summary'!D673</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Ãƒâ€šÃ‚Â© 1996 Taylor &amp; Francis.</v>
      </c>
      <c r="J674" s="49">
        <f>if(isnumber(search("Yes",'2_all_summary'!$E673)),if(isnumber(search("Yes",'2_all_summary'!L673)),1,2),if(isnumber(search("No",'2_all_summary'!L673)),4,3))</f>
        <v>4</v>
      </c>
      <c r="K674" s="49">
        <f>if(isnumber(search("Yes",'2_all_summary'!$E673)),if(isnumber(search("Yes",'2_all_summary'!M673)),1,2),if(isnumber(search("No",'2_all_summary'!M673)),4,3))</f>
        <v>4</v>
      </c>
      <c r="L674" s="49">
        <f>if(isnumber(search("Yes",'2_all_summary'!$E673)),if(isnumber(search("Yes",'2_all_summary'!N673)),1,2),if(isnumber(search("No",'2_all_summary'!N673)),4,3))</f>
        <v>4</v>
      </c>
      <c r="M674" s="49">
        <f>if(isnumber(search("Yes",'2_all_summary'!$E673)),if(0&lt;'2_all_summary'!O673,1,2),if(0='2_all_summary'!O673,4,3))</f>
        <v>4</v>
      </c>
      <c r="N674" s="49">
        <f>if(isnumber(search("Yes",'2_all_summary'!$E673)),if(isnumber(search("Yes",'2_all_summary'!P673)),1,2),if(isnumber(search("No",'2_all_summary'!P673)),4,3))</f>
        <v>4</v>
      </c>
      <c r="O674" s="49">
        <f>if(isnumber(search("Yes",'2_all_summary'!$E673)),if(isnumber(search("Yes",'2_all_summary'!Q673)),1,2),if(isnumber(search("No",'2_all_summary'!Q673)),4,3))</f>
        <v>4</v>
      </c>
      <c r="P674" s="49">
        <f>if(isnumber(search("Yes",'2_all_summary'!$E673)),if(isnumber(search("Yes",'2_all_summary'!R673)),1,2),if(isnumber(search("No",'2_all_summary'!R673)),4,3))</f>
        <v>4</v>
      </c>
      <c r="Q674" s="49">
        <f>if(isnumber(search("Yes",'2_all_summary'!$E673)),if(0&lt;'2_all_summary'!S673,1,2),if(0='2_all_summary'!S673,4,3))</f>
        <v>4</v>
      </c>
      <c r="R674" s="49">
        <f>if(isnumber(search("Yes",'2_all_summary'!$E673)),if(isnumber(search("Yes",'2_all_summary'!T673)),1,2),if(isnumber(search("No",'2_all_summary'!T673)),4,3))</f>
        <v>4</v>
      </c>
    </row>
    <row r="675">
      <c r="G675" s="49"/>
      <c r="H675" s="49" t="str">
        <f>'2_all_summary'!C674</f>
        <v>Managing coastal zone fisheries: A Mediterranean case study</v>
      </c>
      <c r="I675" s="49" t="str">
        <f>'2_all_summary'!D674</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Ãƒâ€šÃ‚Â© 2010 Elsevier Ltd. All rights reserved.</v>
      </c>
      <c r="J675" s="49">
        <f>if(isnumber(search("Yes",'2_all_summary'!$E674)),if(isnumber(search("Yes",'2_all_summary'!L674)),1,2),if(isnumber(search("No",'2_all_summary'!L674)),4,3))</f>
        <v>4</v>
      </c>
      <c r="K675" s="49">
        <f>if(isnumber(search("Yes",'2_all_summary'!$E674)),if(isnumber(search("Yes",'2_all_summary'!M674)),1,2),if(isnumber(search("No",'2_all_summary'!M674)),4,3))</f>
        <v>4</v>
      </c>
      <c r="L675" s="49">
        <f>if(isnumber(search("Yes",'2_all_summary'!$E674)),if(isnumber(search("Yes",'2_all_summary'!N674)),1,2),if(isnumber(search("No",'2_all_summary'!N674)),4,3))</f>
        <v>4</v>
      </c>
      <c r="M675" s="49">
        <f>if(isnumber(search("Yes",'2_all_summary'!$E674)),if(0&lt;'2_all_summary'!O674,1,2),if(0='2_all_summary'!O674,4,3))</f>
        <v>4</v>
      </c>
      <c r="N675" s="49">
        <f>if(isnumber(search("Yes",'2_all_summary'!$E674)),if(isnumber(search("Yes",'2_all_summary'!P674)),1,2),if(isnumber(search("No",'2_all_summary'!P674)),4,3))</f>
        <v>4</v>
      </c>
      <c r="O675" s="49">
        <f>if(isnumber(search("Yes",'2_all_summary'!$E674)),if(isnumber(search("Yes",'2_all_summary'!Q674)),1,2),if(isnumber(search("No",'2_all_summary'!Q674)),4,3))</f>
        <v>4</v>
      </c>
      <c r="P675" s="49">
        <f>if(isnumber(search("Yes",'2_all_summary'!$E674)),if(isnumber(search("Yes",'2_all_summary'!R674)),1,2),if(isnumber(search("No",'2_all_summary'!R674)),4,3))</f>
        <v>4</v>
      </c>
      <c r="Q675" s="49">
        <f>if(isnumber(search("Yes",'2_all_summary'!$E674)),if(0&lt;'2_all_summary'!S674,1,2),if(0='2_all_summary'!S674,4,3))</f>
        <v>4</v>
      </c>
      <c r="R675" s="49">
        <f>if(isnumber(search("Yes",'2_all_summary'!$E674)),if(isnumber(search("Yes",'2_all_summary'!T674)),1,2),if(isnumber(search("No",'2_all_summary'!T674)),4,3))</f>
        <v>4</v>
      </c>
    </row>
    <row r="676">
      <c r="G676" s="49"/>
      <c r="H676" s="49" t="str">
        <f>'2_all_summary'!C675</f>
        <v>Managing inequality: The political ecology of a small-scale fishery, Mweru-Luapula, Zambia</v>
      </c>
      <c r="I676" s="49" t="str">
        <f>'2_all_summary'!D675</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676" s="49">
        <f>if(isnumber(search("Yes",'2_all_summary'!$E675)),if(isnumber(search("Yes",'2_all_summary'!L675)),1,2),if(isnumber(search("No",'2_all_summary'!L675)),4,3))</f>
        <v>4</v>
      </c>
      <c r="K676" s="49">
        <f>if(isnumber(search("Yes",'2_all_summary'!$E675)),if(isnumber(search("Yes",'2_all_summary'!M675)),1,2),if(isnumber(search("No",'2_all_summary'!M675)),4,3))</f>
        <v>4</v>
      </c>
      <c r="L676" s="49">
        <f>if(isnumber(search("Yes",'2_all_summary'!$E675)),if(isnumber(search("Yes",'2_all_summary'!N675)),1,2),if(isnumber(search("No",'2_all_summary'!N675)),4,3))</f>
        <v>4</v>
      </c>
      <c r="M676" s="49">
        <f>if(isnumber(search("Yes",'2_all_summary'!$E675)),if(0&lt;'2_all_summary'!O675,1,2),if(0='2_all_summary'!O675,4,3))</f>
        <v>4</v>
      </c>
      <c r="N676" s="49">
        <f>if(isnumber(search("Yes",'2_all_summary'!$E675)),if(isnumber(search("Yes",'2_all_summary'!P675)),1,2),if(isnumber(search("No",'2_all_summary'!P675)),4,3))</f>
        <v>4</v>
      </c>
      <c r="O676" s="49">
        <f>if(isnumber(search("Yes",'2_all_summary'!$E675)),if(isnumber(search("Yes",'2_all_summary'!Q675)),1,2),if(isnumber(search("No",'2_all_summary'!Q675)),4,3))</f>
        <v>4</v>
      </c>
      <c r="P676" s="49">
        <f>if(isnumber(search("Yes",'2_all_summary'!$E675)),if(isnumber(search("Yes",'2_all_summary'!R675)),1,2),if(isnumber(search("No",'2_all_summary'!R675)),4,3))</f>
        <v>4</v>
      </c>
      <c r="Q676" s="49">
        <f>if(isnumber(search("Yes",'2_all_summary'!$E675)),if(0&lt;'2_all_summary'!S675,1,2),if(0='2_all_summary'!S675,4,3))</f>
        <v>4</v>
      </c>
      <c r="R676" s="49">
        <f>if(isnumber(search("Yes",'2_all_summary'!$E675)),if(isnumber(search("Yes",'2_all_summary'!T675)),1,2),if(isnumber(search("No",'2_all_summary'!T675)),4,3))</f>
        <v>4</v>
      </c>
    </row>
    <row r="677">
      <c r="G677" s="49"/>
      <c r="H677" s="49" t="str">
        <f>'2_all_summary'!C676</f>
        <v>Managing redundancy in overexploited fisheries</v>
      </c>
      <c r="I677" s="49" t="str">
        <f>'2_all_summary'!D676</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677" s="49">
        <f>if(isnumber(search("Yes",'2_all_summary'!$E676)),if(isnumber(search("Yes",'2_all_summary'!L676)),1,2),if(isnumber(search("No",'2_all_summary'!L676)),4,3))</f>
        <v>4</v>
      </c>
      <c r="K677" s="49">
        <f>if(isnumber(search("Yes",'2_all_summary'!$E676)),if(isnumber(search("Yes",'2_all_summary'!M676)),1,2),if(isnumber(search("No",'2_all_summary'!M676)),4,3))</f>
        <v>4</v>
      </c>
      <c r="L677" s="49">
        <f>if(isnumber(search("Yes",'2_all_summary'!$E676)),if(isnumber(search("Yes",'2_all_summary'!N676)),1,2),if(isnumber(search("No",'2_all_summary'!N676)),4,3))</f>
        <v>4</v>
      </c>
      <c r="M677" s="49">
        <f>if(isnumber(search("Yes",'2_all_summary'!$E676)),if(0&lt;'2_all_summary'!O676,1,2),if(0='2_all_summary'!O676,4,3))</f>
        <v>4</v>
      </c>
      <c r="N677" s="49">
        <f>if(isnumber(search("Yes",'2_all_summary'!$E676)),if(isnumber(search("Yes",'2_all_summary'!P676)),1,2),if(isnumber(search("No",'2_all_summary'!P676)),4,3))</f>
        <v>4</v>
      </c>
      <c r="O677" s="49">
        <f>if(isnumber(search("Yes",'2_all_summary'!$E676)),if(isnumber(search("Yes",'2_all_summary'!Q676)),1,2),if(isnumber(search("No",'2_all_summary'!Q676)),4,3))</f>
        <v>4</v>
      </c>
      <c r="P677" s="49">
        <f>if(isnumber(search("Yes",'2_all_summary'!$E676)),if(isnumber(search("Yes",'2_all_summary'!R676)),1,2),if(isnumber(search("No",'2_all_summary'!R676)),4,3))</f>
        <v>4</v>
      </c>
      <c r="Q677" s="49">
        <f>if(isnumber(search("Yes",'2_all_summary'!$E676)),if(0&lt;'2_all_summary'!S676,1,2),if(0='2_all_summary'!S676,4,3))</f>
        <v>4</v>
      </c>
      <c r="R677" s="49">
        <f>if(isnumber(search("Yes",'2_all_summary'!$E676)),if(isnumber(search("Yes",'2_all_summary'!T676)),1,2),if(isnumber(search("No",'2_all_summary'!T676)),4,3))</f>
        <v>4</v>
      </c>
    </row>
    <row r="678">
      <c r="G678" s="49"/>
      <c r="H678" s="49" t="str">
        <f>'2_all_summary'!C677</f>
        <v>Managing Small Fish at LargeÃƒâ€šÃ‚Â Scales: The Emergence of Regional Policies for River Herring in the Eastern United States</v>
      </c>
      <c r="I678" s="49" t="str">
        <f>'2_all_summary'!D677</f>
        <v>Anadromous Alewives Alosa pseudoharengus and Blueback Herring A. aestivalis, collectively known as ÃƒÂ¢Ã¢â€šÂ¬Ã…â€œriver herring,ÃƒÂ¢Ã¢â€šÂ¬Ã‚Â_x009d_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2007ÃƒÂ¢Ã¢â€šÂ¬Ã¢â‚¬Å“2015 by amending three Fishery Management Plans and creating a broader River Herring Conservation Plan following an Endangered Species Act petition. Concurrently, an international restoration plan for river herring in the St. Croix River on the USAÃƒÂ¢Ã¢â€šÂ¬Ã¢â‚¬Å“Canada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Ãƒâ€šÃ‚Â© 2022 American Fisheries Society.</v>
      </c>
      <c r="J678" s="49">
        <f>if(isnumber(search("Yes",'2_all_summary'!$E677)),if(isnumber(search("Yes",'2_all_summary'!L677)),1,2),if(isnumber(search("No",'2_all_summary'!L677)),4,3))</f>
        <v>4</v>
      </c>
      <c r="K678" s="49">
        <f>if(isnumber(search("Yes",'2_all_summary'!$E677)),if(isnumber(search("Yes",'2_all_summary'!M677)),1,2),if(isnumber(search("No",'2_all_summary'!M677)),4,3))</f>
        <v>4</v>
      </c>
      <c r="L678" s="49">
        <f>if(isnumber(search("Yes",'2_all_summary'!$E677)),if(isnumber(search("Yes",'2_all_summary'!N677)),1,2),if(isnumber(search("No",'2_all_summary'!N677)),4,3))</f>
        <v>4</v>
      </c>
      <c r="M678" s="49">
        <f>if(isnumber(search("Yes",'2_all_summary'!$E677)),if(0&lt;'2_all_summary'!O677,1,2),if(0='2_all_summary'!O677,4,3))</f>
        <v>4</v>
      </c>
      <c r="N678" s="49">
        <f>if(isnumber(search("Yes",'2_all_summary'!$E677)),if(isnumber(search("Yes",'2_all_summary'!P677)),1,2),if(isnumber(search("No",'2_all_summary'!P677)),4,3))</f>
        <v>4</v>
      </c>
      <c r="O678" s="49">
        <f>if(isnumber(search("Yes",'2_all_summary'!$E677)),if(isnumber(search("Yes",'2_all_summary'!Q677)),1,2),if(isnumber(search("No",'2_all_summary'!Q677)),4,3))</f>
        <v>4</v>
      </c>
      <c r="P678" s="49">
        <f>if(isnumber(search("Yes",'2_all_summary'!$E677)),if(isnumber(search("Yes",'2_all_summary'!R677)),1,2),if(isnumber(search("No",'2_all_summary'!R677)),4,3))</f>
        <v>4</v>
      </c>
      <c r="Q678" s="49">
        <f>if(isnumber(search("Yes",'2_all_summary'!$E677)),if(0&lt;'2_all_summary'!S677,1,2),if(0='2_all_summary'!S677,4,3))</f>
        <v>4</v>
      </c>
      <c r="R678" s="49">
        <f>if(isnumber(search("Yes",'2_all_summary'!$E677)),if(isnumber(search("Yes",'2_all_summary'!T677)),1,2),if(isnumber(search("No",'2_all_summary'!T677)),4,3))</f>
        <v>4</v>
      </c>
    </row>
    <row r="679">
      <c r="G679" s="49"/>
      <c r="H679" s="49" t="str">
        <f>'2_all_summary'!C678</f>
        <v>Managing the discourse of resource management: The case of sasi from 'Southeast' Maluku, Indonesia</v>
      </c>
      <c r="I679" s="49" t="str">
        <f>'2_all_summary'!D678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49">
        <f>if(isnumber(search("Yes",'2_all_summary'!$E678)),if(isnumber(search("Yes",'2_all_summary'!L678)),1,2),if(isnumber(search("No",'2_all_summary'!L678)),4,3))</f>
        <v>4</v>
      </c>
      <c r="K679" s="49">
        <f>if(isnumber(search("Yes",'2_all_summary'!$E678)),if(isnumber(search("Yes",'2_all_summary'!M678)),1,2),if(isnumber(search("No",'2_all_summary'!M678)),4,3))</f>
        <v>4</v>
      </c>
      <c r="L679" s="49">
        <f>if(isnumber(search("Yes",'2_all_summary'!$E678)),if(isnumber(search("Yes",'2_all_summary'!N678)),1,2),if(isnumber(search("No",'2_all_summary'!N678)),4,3))</f>
        <v>4</v>
      </c>
      <c r="M679" s="49">
        <f>if(isnumber(search("Yes",'2_all_summary'!$E678)),if(0&lt;'2_all_summary'!O678,1,2),if(0='2_all_summary'!O678,4,3))</f>
        <v>4</v>
      </c>
      <c r="N679" s="49">
        <f>if(isnumber(search("Yes",'2_all_summary'!$E678)),if(isnumber(search("Yes",'2_all_summary'!P678)),1,2),if(isnumber(search("No",'2_all_summary'!P678)),4,3))</f>
        <v>4</v>
      </c>
      <c r="O679" s="49">
        <f>if(isnumber(search("Yes",'2_all_summary'!$E678)),if(isnumber(search("Yes",'2_all_summary'!Q678)),1,2),if(isnumber(search("No",'2_all_summary'!Q678)),4,3))</f>
        <v>4</v>
      </c>
      <c r="P679" s="49">
        <f>if(isnumber(search("Yes",'2_all_summary'!$E678)),if(isnumber(search("Yes",'2_all_summary'!R678)),1,2),if(isnumber(search("No",'2_all_summary'!R678)),4,3))</f>
        <v>4</v>
      </c>
      <c r="Q679" s="49">
        <f>if(isnumber(search("Yes",'2_all_summary'!$E678)),if(0&lt;'2_all_summary'!S678,1,2),if(0='2_all_summary'!S678,4,3))</f>
        <v>4</v>
      </c>
      <c r="R679" s="49">
        <f>if(isnumber(search("Yes",'2_all_summary'!$E678)),if(isnumber(search("Yes",'2_all_summary'!T678)),1,2),if(isnumber(search("No",'2_all_summary'!T678)),4,3))</f>
        <v>4</v>
      </c>
    </row>
    <row r="680">
      <c r="G680" s="49"/>
      <c r="H680" s="49" t="str">
        <f>'2_all_summary'!C679</f>
        <v>Managing the Indian coast in the face of disasters &amp; climate change: a review and analysis of IndiaÃƒÂ¢Ã¢â€šÂ¬Ã¢â€žÂ¢s coastal zone management policies</v>
      </c>
      <c r="I680" s="49" t="str">
        <f>'2_all_summary'!D679</f>
        <v>Serious attempts have been made to manage the highly populated Indian coast during the last 25Ãƒâ€šÃ‚Â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Ãƒâ€šÃ‚Â© 2014, Springer Science+Business Media Dordrecht.</v>
      </c>
      <c r="J680" s="49">
        <f>if(isnumber(search("Yes",'2_all_summary'!$E679)),if(isnumber(search("Yes",'2_all_summary'!L679)),1,2),if(isnumber(search("No",'2_all_summary'!L679)),4,3))</f>
        <v>4</v>
      </c>
      <c r="K680" s="49">
        <f>if(isnumber(search("Yes",'2_all_summary'!$E679)),if(isnumber(search("Yes",'2_all_summary'!M679)),1,2),if(isnumber(search("No",'2_all_summary'!M679)),4,3))</f>
        <v>4</v>
      </c>
      <c r="L680" s="49">
        <f>if(isnumber(search("Yes",'2_all_summary'!$E679)),if(isnumber(search("Yes",'2_all_summary'!N679)),1,2),if(isnumber(search("No",'2_all_summary'!N679)),4,3))</f>
        <v>4</v>
      </c>
      <c r="M680" s="49">
        <f>if(isnumber(search("Yes",'2_all_summary'!$E679)),if(0&lt;'2_all_summary'!O679,1,2),if(0='2_all_summary'!O679,4,3))</f>
        <v>4</v>
      </c>
      <c r="N680" s="49">
        <f>if(isnumber(search("Yes",'2_all_summary'!$E679)),if(isnumber(search("Yes",'2_all_summary'!P679)),1,2),if(isnumber(search("No",'2_all_summary'!P679)),4,3))</f>
        <v>4</v>
      </c>
      <c r="O680" s="49">
        <f>if(isnumber(search("Yes",'2_all_summary'!$E679)),if(isnumber(search("Yes",'2_all_summary'!Q679)),1,2),if(isnumber(search("No",'2_all_summary'!Q679)),4,3))</f>
        <v>4</v>
      </c>
      <c r="P680" s="49">
        <f>if(isnumber(search("Yes",'2_all_summary'!$E679)),if(isnumber(search("Yes",'2_all_summary'!R679)),1,2),if(isnumber(search("No",'2_all_summary'!R679)),4,3))</f>
        <v>4</v>
      </c>
      <c r="Q680" s="49">
        <f>if(isnumber(search("Yes",'2_all_summary'!$E679)),if(0&lt;'2_all_summary'!S679,1,2),if(0='2_all_summary'!S679,4,3))</f>
        <v>4</v>
      </c>
      <c r="R680" s="49">
        <f>if(isnumber(search("Yes",'2_all_summary'!$E679)),if(isnumber(search("Yes",'2_all_summary'!T679)),1,2),if(isnumber(search("No",'2_all_summary'!T679)),4,3))</f>
        <v>4</v>
      </c>
    </row>
    <row r="681">
      <c r="G681" s="49"/>
      <c r="H681" s="49" t="str">
        <f>'2_all_summary'!C680</f>
        <v>Mangrove dependency and the livelihoods of coastal communities in Thailand</v>
      </c>
      <c r="I681" s="49" t="str">
        <f>'2_all_summary'!D680</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Ãƒâ€šÃ‚Â© CAB International 2006.</v>
      </c>
      <c r="J681" s="49">
        <f>if(isnumber(search("Yes",'2_all_summary'!$E680)),if(isnumber(search("Yes",'2_all_summary'!L680)),1,2),if(isnumber(search("No",'2_all_summary'!L680)),4,3))</f>
        <v>4</v>
      </c>
      <c r="K681" s="49">
        <f>if(isnumber(search("Yes",'2_all_summary'!$E680)),if(isnumber(search("Yes",'2_all_summary'!M680)),1,2),if(isnumber(search("No",'2_all_summary'!M680)),4,3))</f>
        <v>4</v>
      </c>
      <c r="L681" s="49">
        <f>if(isnumber(search("Yes",'2_all_summary'!$E680)),if(isnumber(search("Yes",'2_all_summary'!N680)),1,2),if(isnumber(search("No",'2_all_summary'!N680)),4,3))</f>
        <v>4</v>
      </c>
      <c r="M681" s="49">
        <f>if(isnumber(search("Yes",'2_all_summary'!$E680)),if(0&lt;'2_all_summary'!O680,1,2),if(0='2_all_summary'!O680,4,3))</f>
        <v>4</v>
      </c>
      <c r="N681" s="49">
        <f>if(isnumber(search("Yes",'2_all_summary'!$E680)),if(isnumber(search("Yes",'2_all_summary'!P680)),1,2),if(isnumber(search("No",'2_all_summary'!P680)),4,3))</f>
        <v>4</v>
      </c>
      <c r="O681" s="49">
        <f>if(isnumber(search("Yes",'2_all_summary'!$E680)),if(isnumber(search("Yes",'2_all_summary'!Q680)),1,2),if(isnumber(search("No",'2_all_summary'!Q680)),4,3))</f>
        <v>4</v>
      </c>
      <c r="P681" s="49">
        <f>if(isnumber(search("Yes",'2_all_summary'!$E680)),if(isnumber(search("Yes",'2_all_summary'!R680)),1,2),if(isnumber(search("No",'2_all_summary'!R680)),4,3))</f>
        <v>4</v>
      </c>
      <c r="Q681" s="49">
        <f>if(isnumber(search("Yes",'2_all_summary'!$E680)),if(0&lt;'2_all_summary'!S680,1,2),if(0='2_all_summary'!S680,4,3))</f>
        <v>4</v>
      </c>
      <c r="R681" s="49">
        <f>if(isnumber(search("Yes",'2_all_summary'!$E680)),if(isnumber(search("Yes",'2_all_summary'!T680)),1,2),if(isnumber(search("No",'2_all_summary'!T680)),4,3))</f>
        <v>4</v>
      </c>
    </row>
    <row r="682">
      <c r="G682" s="49"/>
      <c r="H682" s="49" t="str">
        <f>'2_all_summary'!C681</f>
        <v>Mangrove forest restoration by fisheries communities in lampung bay: A study based on perceptions, willingness to pay, and management strategy</v>
      </c>
      <c r="I682" s="49" t="str">
        <f>'2_all_summary'!D681</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Ãƒâ€šÃ‚Â© 2021 by Forest and Society.</v>
      </c>
      <c r="J682" s="49">
        <f>if(isnumber(search("Yes",'2_all_summary'!$E681)),if(isnumber(search("Yes",'2_all_summary'!L681)),1,2),if(isnumber(search("No",'2_all_summary'!L681)),4,3))</f>
        <v>4</v>
      </c>
      <c r="K682" s="49">
        <f>if(isnumber(search("Yes",'2_all_summary'!$E681)),if(isnumber(search("Yes",'2_all_summary'!M681)),1,2),if(isnumber(search("No",'2_all_summary'!M681)),4,3))</f>
        <v>4</v>
      </c>
      <c r="L682" s="49">
        <f>if(isnumber(search("Yes",'2_all_summary'!$E681)),if(isnumber(search("Yes",'2_all_summary'!N681)),1,2),if(isnumber(search("No",'2_all_summary'!N681)),4,3))</f>
        <v>4</v>
      </c>
      <c r="M682" s="49">
        <f>if(isnumber(search("Yes",'2_all_summary'!$E681)),if(0&lt;'2_all_summary'!O681,1,2),if(0='2_all_summary'!O681,4,3))</f>
        <v>4</v>
      </c>
      <c r="N682" s="49">
        <f>if(isnumber(search("Yes",'2_all_summary'!$E681)),if(isnumber(search("Yes",'2_all_summary'!P681)),1,2),if(isnumber(search("No",'2_all_summary'!P681)),4,3))</f>
        <v>4</v>
      </c>
      <c r="O682" s="49">
        <f>if(isnumber(search("Yes",'2_all_summary'!$E681)),if(isnumber(search("Yes",'2_all_summary'!Q681)),1,2),if(isnumber(search("No",'2_all_summary'!Q681)),4,3))</f>
        <v>4</v>
      </c>
      <c r="P682" s="49">
        <f>if(isnumber(search("Yes",'2_all_summary'!$E681)),if(isnumber(search("Yes",'2_all_summary'!R681)),1,2),if(isnumber(search("No",'2_all_summary'!R681)),4,3))</f>
        <v>4</v>
      </c>
      <c r="Q682" s="49">
        <f>if(isnumber(search("Yes",'2_all_summary'!$E681)),if(0&lt;'2_all_summary'!S681,1,2),if(0='2_all_summary'!S681,4,3))</f>
        <v>4</v>
      </c>
      <c r="R682" s="49">
        <f>if(isnumber(search("Yes",'2_all_summary'!$E681)),if(isnumber(search("Yes",'2_all_summary'!T681)),1,2),if(isnumber(search("No",'2_all_summary'!T681)),4,3))</f>
        <v>4</v>
      </c>
    </row>
    <row r="683">
      <c r="G683" s="49"/>
      <c r="H683" s="49" t="str">
        <f>'2_all_summary'!C682</f>
        <v>Mangrove forests in Sri Lanka: An updated review on distribution, diversity, current state of research and future perspectives</v>
      </c>
      <c r="I683" s="49" t="str">
        <f>'2_all_summary'!D682</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Ãƒâ€šÃ‚Â© 2023 Elsevier B.V.</v>
      </c>
      <c r="J683" s="49">
        <f>if(isnumber(search("Yes",'2_all_summary'!$E682)),if(isnumber(search("Yes",'2_all_summary'!L682)),1,2),if(isnumber(search("No",'2_all_summary'!L682)),4,3))</f>
        <v>4</v>
      </c>
      <c r="K683" s="49">
        <f>if(isnumber(search("Yes",'2_all_summary'!$E682)),if(isnumber(search("Yes",'2_all_summary'!M682)),1,2),if(isnumber(search("No",'2_all_summary'!M682)),4,3))</f>
        <v>4</v>
      </c>
      <c r="L683" s="49">
        <f>if(isnumber(search("Yes",'2_all_summary'!$E682)),if(isnumber(search("Yes",'2_all_summary'!N682)),1,2),if(isnumber(search("No",'2_all_summary'!N682)),4,3))</f>
        <v>4</v>
      </c>
      <c r="M683" s="49">
        <f>if(isnumber(search("Yes",'2_all_summary'!$E682)),if(0&lt;'2_all_summary'!O682,1,2),if(0='2_all_summary'!O682,4,3))</f>
        <v>4</v>
      </c>
      <c r="N683" s="49">
        <f>if(isnumber(search("Yes",'2_all_summary'!$E682)),if(isnumber(search("Yes",'2_all_summary'!P682)),1,2),if(isnumber(search("No",'2_all_summary'!P682)),4,3))</f>
        <v>4</v>
      </c>
      <c r="O683" s="49">
        <f>if(isnumber(search("Yes",'2_all_summary'!$E682)),if(isnumber(search("Yes",'2_all_summary'!Q682)),1,2),if(isnumber(search("No",'2_all_summary'!Q682)),4,3))</f>
        <v>4</v>
      </c>
      <c r="P683" s="49">
        <f>if(isnumber(search("Yes",'2_all_summary'!$E682)),if(isnumber(search("Yes",'2_all_summary'!R682)),1,2),if(isnumber(search("No",'2_all_summary'!R682)),4,3))</f>
        <v>4</v>
      </c>
      <c r="Q683" s="49">
        <f>if(isnumber(search("Yes",'2_all_summary'!$E682)),if(0&lt;'2_all_summary'!S682,1,2),if(0='2_all_summary'!S682,4,3))</f>
        <v>4</v>
      </c>
      <c r="R683" s="49">
        <f>if(isnumber(search("Yes",'2_all_summary'!$E682)),if(isnumber(search("Yes",'2_all_summary'!T682)),1,2),if(isnumber(search("No",'2_all_summary'!T682)),4,3))</f>
        <v>4</v>
      </c>
    </row>
    <row r="684">
      <c r="G684" s="49"/>
      <c r="H684" s="49" t="str">
        <f>'2_all_summary'!C683</f>
        <v>Mangrove plantation and land property rights: A lesson from the coastal area of South Sulawesi, Indonesia</v>
      </c>
      <c r="I684" s="49" t="str">
        <f>'2_all_summary'!D683</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684" s="49">
        <f>if(isnumber(search("Yes",'2_all_summary'!$E683)),if(isnumber(search("Yes",'2_all_summary'!L683)),1,2),if(isnumber(search("No",'2_all_summary'!L683)),4,3))</f>
        <v>4</v>
      </c>
      <c r="K684" s="49">
        <f>if(isnumber(search("Yes",'2_all_summary'!$E683)),if(isnumber(search("Yes",'2_all_summary'!M683)),1,2),if(isnumber(search("No",'2_all_summary'!M683)),4,3))</f>
        <v>4</v>
      </c>
      <c r="L684" s="49">
        <f>if(isnumber(search("Yes",'2_all_summary'!$E683)),if(isnumber(search("Yes",'2_all_summary'!N683)),1,2),if(isnumber(search("No",'2_all_summary'!N683)),4,3))</f>
        <v>4</v>
      </c>
      <c r="M684" s="49">
        <f>if(isnumber(search("Yes",'2_all_summary'!$E683)),if(0&lt;'2_all_summary'!O683,1,2),if(0='2_all_summary'!O683,4,3))</f>
        <v>4</v>
      </c>
      <c r="N684" s="49">
        <f>if(isnumber(search("Yes",'2_all_summary'!$E683)),if(isnumber(search("Yes",'2_all_summary'!P683)),1,2),if(isnumber(search("No",'2_all_summary'!P683)),4,3))</f>
        <v>4</v>
      </c>
      <c r="O684" s="49">
        <f>if(isnumber(search("Yes",'2_all_summary'!$E683)),if(isnumber(search("Yes",'2_all_summary'!Q683)),1,2),if(isnumber(search("No",'2_all_summary'!Q683)),4,3))</f>
        <v>4</v>
      </c>
      <c r="P684" s="49">
        <f>if(isnumber(search("Yes",'2_all_summary'!$E683)),if(isnumber(search("Yes",'2_all_summary'!R683)),1,2),if(isnumber(search("No",'2_all_summary'!R683)),4,3))</f>
        <v>4</v>
      </c>
      <c r="Q684" s="49">
        <f>if(isnumber(search("Yes",'2_all_summary'!$E683)),if(0&lt;'2_all_summary'!S683,1,2),if(0='2_all_summary'!S683,4,3))</f>
        <v>4</v>
      </c>
      <c r="R684" s="49">
        <f>if(isnumber(search("Yes",'2_all_summary'!$E683)),if(isnumber(search("Yes",'2_all_summary'!T683)),1,2),if(isnumber(search("No",'2_all_summary'!T683)),4,3))</f>
        <v>4</v>
      </c>
    </row>
    <row r="685">
      <c r="G685" s="49"/>
      <c r="H685" s="49" t="str">
        <f>'2_all_summary'!C684</f>
        <v>Mangrove use and management within the Sine-Saloum Delta, Senegal</v>
      </c>
      <c r="I685" s="49" t="str">
        <f>'2_all_summary'!D684</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AugustÃƒÂ¢Ã¢â€šÂ¬Ã¢â‚¬Å“December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Ãƒâ€šÃ‚Â© 2019 Elsevier Ltd</v>
      </c>
      <c r="J685" s="49">
        <f>if(isnumber(search("Yes",'2_all_summary'!$E684)),if(isnumber(search("Yes",'2_all_summary'!L684)),1,2),if(isnumber(search("No",'2_all_summary'!L684)),4,3))</f>
        <v>4</v>
      </c>
      <c r="K685" s="49">
        <f>if(isnumber(search("Yes",'2_all_summary'!$E684)),if(isnumber(search("Yes",'2_all_summary'!M684)),1,2),if(isnumber(search("No",'2_all_summary'!M684)),4,3))</f>
        <v>4</v>
      </c>
      <c r="L685" s="49">
        <f>if(isnumber(search("Yes",'2_all_summary'!$E684)),if(isnumber(search("Yes",'2_all_summary'!N684)),1,2),if(isnumber(search("No",'2_all_summary'!N684)),4,3))</f>
        <v>4</v>
      </c>
      <c r="M685" s="49">
        <f>if(isnumber(search("Yes",'2_all_summary'!$E684)),if(0&lt;'2_all_summary'!O684,1,2),if(0='2_all_summary'!O684,4,3))</f>
        <v>4</v>
      </c>
      <c r="N685" s="49">
        <f>if(isnumber(search("Yes",'2_all_summary'!$E684)),if(isnumber(search("Yes",'2_all_summary'!P684)),1,2),if(isnumber(search("No",'2_all_summary'!P684)),4,3))</f>
        <v>4</v>
      </c>
      <c r="O685" s="49">
        <f>if(isnumber(search("Yes",'2_all_summary'!$E684)),if(isnumber(search("Yes",'2_all_summary'!Q684)),1,2),if(isnumber(search("No",'2_all_summary'!Q684)),4,3))</f>
        <v>4</v>
      </c>
      <c r="P685" s="49">
        <f>if(isnumber(search("Yes",'2_all_summary'!$E684)),if(isnumber(search("Yes",'2_all_summary'!R684)),1,2),if(isnumber(search("No",'2_all_summary'!R684)),4,3))</f>
        <v>4</v>
      </c>
      <c r="Q685" s="49">
        <f>if(isnumber(search("Yes",'2_all_summary'!$E684)),if(0&lt;'2_all_summary'!S684,1,2),if(0='2_all_summary'!S684,4,3))</f>
        <v>4</v>
      </c>
      <c r="R685" s="49">
        <f>if(isnumber(search("Yes",'2_all_summary'!$E684)),if(isnumber(search("Yes",'2_all_summary'!T684)),1,2),if(isnumber(search("No",'2_all_summary'!T684)),4,3))</f>
        <v>4</v>
      </c>
    </row>
    <row r="686">
      <c r="G686" s="49"/>
      <c r="H686" s="49" t="str">
        <f>'2_all_summary'!C685</f>
        <v>Mapping economic diversity in the First World: The case of fisheries</v>
      </c>
      <c r="I686" s="49" t="str">
        <f>'2_all_summary'!D685</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686" s="49">
        <f>if(isnumber(search("Yes",'2_all_summary'!$E685)),if(isnumber(search("Yes",'2_all_summary'!L685)),1,2),if(isnumber(search("No",'2_all_summary'!L685)),4,3))</f>
        <v>4</v>
      </c>
      <c r="K686" s="49">
        <f>if(isnumber(search("Yes",'2_all_summary'!$E685)),if(isnumber(search("Yes",'2_all_summary'!M685)),1,2),if(isnumber(search("No",'2_all_summary'!M685)),4,3))</f>
        <v>4</v>
      </c>
      <c r="L686" s="49">
        <f>if(isnumber(search("Yes",'2_all_summary'!$E685)),if(isnumber(search("Yes",'2_all_summary'!N685)),1,2),if(isnumber(search("No",'2_all_summary'!N685)),4,3))</f>
        <v>4</v>
      </c>
      <c r="M686" s="49">
        <f>if(isnumber(search("Yes",'2_all_summary'!$E685)),if(0&lt;'2_all_summary'!O685,1,2),if(0='2_all_summary'!O685,4,3))</f>
        <v>4</v>
      </c>
      <c r="N686" s="49">
        <f>if(isnumber(search("Yes",'2_all_summary'!$E685)),if(isnumber(search("Yes",'2_all_summary'!P685)),1,2),if(isnumber(search("No",'2_all_summary'!P685)),4,3))</f>
        <v>4</v>
      </c>
      <c r="O686" s="49">
        <f>if(isnumber(search("Yes",'2_all_summary'!$E685)),if(isnumber(search("Yes",'2_all_summary'!Q685)),1,2),if(isnumber(search("No",'2_all_summary'!Q685)),4,3))</f>
        <v>4</v>
      </c>
      <c r="P686" s="49">
        <f>if(isnumber(search("Yes",'2_all_summary'!$E685)),if(isnumber(search("Yes",'2_all_summary'!R685)),1,2),if(isnumber(search("No",'2_all_summary'!R685)),4,3))</f>
        <v>4</v>
      </c>
      <c r="Q686" s="49">
        <f>if(isnumber(search("Yes",'2_all_summary'!$E685)),if(0&lt;'2_all_summary'!S685,1,2),if(0='2_all_summary'!S685,4,3))</f>
        <v>4</v>
      </c>
      <c r="R686" s="49">
        <f>if(isnumber(search("Yes",'2_all_summary'!$E685)),if(isnumber(search("Yes",'2_all_summary'!T685)),1,2),if(isnumber(search("No",'2_all_summary'!T685)),4,3))</f>
        <v>4</v>
      </c>
    </row>
    <row r="687">
      <c r="G687" s="49"/>
      <c r="H687" s="49" t="str">
        <f>'2_all_summary'!C686</f>
        <v>Marine Conservation Begins at Home: How a Local Community and Protection of a Small Bay Sent Waves of Change Around the UK and Beyond</v>
      </c>
      <c r="I687" s="49" t="str">
        <f>'2_all_summary'!D686</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ScotlandÃƒÂ¢Ã¢â€šÂ¬Ã¢â€žÂ¢s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ArranÃƒÂ¢Ã¢â€šÂ¬Ã¢â€žÂ¢s conservation success has been recognized internationally and is inspiring greater involvement of local communities around the UK, and further afield, to take the destiny of their coastal waters into their own hands. Successful marine conservation begins at home. Ãƒâ€šÃ‚Â© Copyright Ãƒâ€šÃ‚Â© 2020 Stewart, Howarth, Wood, Whiteside, Carney, Crimmins, OÃƒÂ¢Ã¢â€šÂ¬Ã¢â€žÂ¢Leary, Hawkins and Roberts.</v>
      </c>
      <c r="J687" s="49">
        <f>if(isnumber(search("Yes",'2_all_summary'!$E686)),if(isnumber(search("Yes",'2_all_summary'!L686)),1,2),if(isnumber(search("No",'2_all_summary'!L686)),4,3))</f>
        <v>4</v>
      </c>
      <c r="K687" s="49">
        <f>if(isnumber(search("Yes",'2_all_summary'!$E686)),if(isnumber(search("Yes",'2_all_summary'!M686)),1,2),if(isnumber(search("No",'2_all_summary'!M686)),4,3))</f>
        <v>4</v>
      </c>
      <c r="L687" s="49">
        <f>if(isnumber(search("Yes",'2_all_summary'!$E686)),if(isnumber(search("Yes",'2_all_summary'!N686)),1,2),if(isnumber(search("No",'2_all_summary'!N686)),4,3))</f>
        <v>4</v>
      </c>
      <c r="M687" s="49">
        <f>if(isnumber(search("Yes",'2_all_summary'!$E686)),if(0&lt;'2_all_summary'!O686,1,2),if(0='2_all_summary'!O686,4,3))</f>
        <v>4</v>
      </c>
      <c r="N687" s="49">
        <f>if(isnumber(search("Yes",'2_all_summary'!$E686)),if(isnumber(search("Yes",'2_all_summary'!P686)),1,2),if(isnumber(search("No",'2_all_summary'!P686)),4,3))</f>
        <v>4</v>
      </c>
      <c r="O687" s="49">
        <f>if(isnumber(search("Yes",'2_all_summary'!$E686)),if(isnumber(search("Yes",'2_all_summary'!Q686)),1,2),if(isnumber(search("No",'2_all_summary'!Q686)),4,3))</f>
        <v>4</v>
      </c>
      <c r="P687" s="49">
        <f>if(isnumber(search("Yes",'2_all_summary'!$E686)),if(isnumber(search("Yes",'2_all_summary'!R686)),1,2),if(isnumber(search("No",'2_all_summary'!R686)),4,3))</f>
        <v>4</v>
      </c>
      <c r="Q687" s="49">
        <f>if(isnumber(search("Yes",'2_all_summary'!$E686)),if(0&lt;'2_all_summary'!S686,1,2),if(0='2_all_summary'!S686,4,3))</f>
        <v>4</v>
      </c>
      <c r="R687" s="49">
        <f>if(isnumber(search("Yes",'2_all_summary'!$E686)),if(isnumber(search("Yes",'2_all_summary'!T686)),1,2),if(isnumber(search("No",'2_all_summary'!T686)),4,3))</f>
        <v>4</v>
      </c>
    </row>
    <row r="688">
      <c r="G688" s="49"/>
      <c r="H688" s="49" t="str">
        <f>'2_all_summary'!C687</f>
        <v>Marine conservation in remote small island settings: Factors influencing marine protected area establishment in the Azores</v>
      </c>
      <c r="I688" s="49" t="str">
        <f>'2_all_summary'!D687</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Ãƒâ€šÃ‚Â© 2013 Elsevier Ltd.</v>
      </c>
      <c r="J688" s="49">
        <f>if(isnumber(search("Yes",'2_all_summary'!$E687)),if(isnumber(search("Yes",'2_all_summary'!L687)),1,2),if(isnumber(search("No",'2_all_summary'!L687)),4,3))</f>
        <v>4</v>
      </c>
      <c r="K688" s="49">
        <f>if(isnumber(search("Yes",'2_all_summary'!$E687)),if(isnumber(search("Yes",'2_all_summary'!M687)),1,2),if(isnumber(search("No",'2_all_summary'!M687)),4,3))</f>
        <v>4</v>
      </c>
      <c r="L688" s="49">
        <f>if(isnumber(search("Yes",'2_all_summary'!$E687)),if(isnumber(search("Yes",'2_all_summary'!N687)),1,2),if(isnumber(search("No",'2_all_summary'!N687)),4,3))</f>
        <v>4</v>
      </c>
      <c r="M688" s="49">
        <f>if(isnumber(search("Yes",'2_all_summary'!$E687)),if(0&lt;'2_all_summary'!O687,1,2),if(0='2_all_summary'!O687,4,3))</f>
        <v>4</v>
      </c>
      <c r="N688" s="49">
        <f>if(isnumber(search("Yes",'2_all_summary'!$E687)),if(isnumber(search("Yes",'2_all_summary'!P687)),1,2),if(isnumber(search("No",'2_all_summary'!P687)),4,3))</f>
        <v>4</v>
      </c>
      <c r="O688" s="49">
        <f>if(isnumber(search("Yes",'2_all_summary'!$E687)),if(isnumber(search("Yes",'2_all_summary'!Q687)),1,2),if(isnumber(search("No",'2_all_summary'!Q687)),4,3))</f>
        <v>4</v>
      </c>
      <c r="P688" s="49">
        <f>if(isnumber(search("Yes",'2_all_summary'!$E687)),if(isnumber(search("Yes",'2_all_summary'!R687)),1,2),if(isnumber(search("No",'2_all_summary'!R687)),4,3))</f>
        <v>4</v>
      </c>
      <c r="Q688" s="49">
        <f>if(isnumber(search("Yes",'2_all_summary'!$E687)),if(0&lt;'2_all_summary'!S687,1,2),if(0='2_all_summary'!S687,4,3))</f>
        <v>4</v>
      </c>
      <c r="R688" s="49">
        <f>if(isnumber(search("Yes",'2_all_summary'!$E687)),if(isnumber(search("Yes",'2_all_summary'!T687)),1,2),if(isnumber(search("No",'2_all_summary'!T687)),4,3))</f>
        <v>4</v>
      </c>
    </row>
    <row r="689">
      <c r="G689" s="49"/>
      <c r="H689" s="49" t="str">
        <f>'2_all_summary'!C688</f>
        <v>Marine ecotourism for small pelagics as a source of alternative income generating activities to fisheries in a tropical community</v>
      </c>
      <c r="I689" s="49" t="str">
        <f>'2_all_summary'!D688</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689" s="49">
        <f>if(isnumber(search("Yes",'2_all_summary'!$E688)),if(isnumber(search("Yes",'2_all_summary'!L688)),1,2),if(isnumber(search("No",'2_all_summary'!L688)),4,3))</f>
        <v>4</v>
      </c>
      <c r="K689" s="49">
        <f>if(isnumber(search("Yes",'2_all_summary'!$E688)),if(isnumber(search("Yes",'2_all_summary'!M688)),1,2),if(isnumber(search("No",'2_all_summary'!M688)),4,3))</f>
        <v>4</v>
      </c>
      <c r="L689" s="49">
        <f>if(isnumber(search("Yes",'2_all_summary'!$E688)),if(isnumber(search("Yes",'2_all_summary'!N688)),1,2),if(isnumber(search("No",'2_all_summary'!N688)),4,3))</f>
        <v>4</v>
      </c>
      <c r="M689" s="49">
        <f>if(isnumber(search("Yes",'2_all_summary'!$E688)),if(0&lt;'2_all_summary'!O688,1,2),if(0='2_all_summary'!O688,4,3))</f>
        <v>4</v>
      </c>
      <c r="N689" s="49">
        <f>if(isnumber(search("Yes",'2_all_summary'!$E688)),if(isnumber(search("Yes",'2_all_summary'!P688)),1,2),if(isnumber(search("No",'2_all_summary'!P688)),4,3))</f>
        <v>4</v>
      </c>
      <c r="O689" s="49">
        <f>if(isnumber(search("Yes",'2_all_summary'!$E688)),if(isnumber(search("Yes",'2_all_summary'!Q688)),1,2),if(isnumber(search("No",'2_all_summary'!Q688)),4,3))</f>
        <v>4</v>
      </c>
      <c r="P689" s="49">
        <f>if(isnumber(search("Yes",'2_all_summary'!$E688)),if(isnumber(search("Yes",'2_all_summary'!R688)),1,2),if(isnumber(search("No",'2_all_summary'!R688)),4,3))</f>
        <v>4</v>
      </c>
      <c r="Q689" s="49">
        <f>if(isnumber(search("Yes",'2_all_summary'!$E688)),if(0&lt;'2_all_summary'!S688,1,2),if(0='2_all_summary'!S688,4,3))</f>
        <v>4</v>
      </c>
      <c r="R689" s="49">
        <f>if(isnumber(search("Yes",'2_all_summary'!$E688)),if(isnumber(search("Yes",'2_all_summary'!T688)),1,2),if(isnumber(search("No",'2_all_summary'!T688)),4,3))</f>
        <v>4</v>
      </c>
    </row>
    <row r="690">
      <c r="G690" s="49"/>
      <c r="H690" s="49" t="str">
        <f>'2_all_summary'!C689</f>
        <v>Marine extractive reserves of Brazil: Contradictions of legal order, sustainability and ecological aspect [Reservas extrativistas marinhas do Brasil: ContradiÃƒÆ’Ã‚Â§ÃƒÆ’Ã‚Âµes de ordem legal, sustentabilidade e aspecto ecolÃƒÆ’Ã‚Â³gico]</v>
      </c>
      <c r="I690" s="49" t="str">
        <f>'2_all_summary'!D689</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690" s="49">
        <f>if(isnumber(search("Yes",'2_all_summary'!$E689)),if(isnumber(search("Yes",'2_all_summary'!L689)),1,2),if(isnumber(search("No",'2_all_summary'!L689)),4,3))</f>
        <v>4</v>
      </c>
      <c r="K690" s="49">
        <f>if(isnumber(search("Yes",'2_all_summary'!$E689)),if(isnumber(search("Yes",'2_all_summary'!M689)),1,2),if(isnumber(search("No",'2_all_summary'!M689)),4,3))</f>
        <v>4</v>
      </c>
      <c r="L690" s="49">
        <f>if(isnumber(search("Yes",'2_all_summary'!$E689)),if(isnumber(search("Yes",'2_all_summary'!N689)),1,2),if(isnumber(search("No",'2_all_summary'!N689)),4,3))</f>
        <v>4</v>
      </c>
      <c r="M690" s="49">
        <f>if(isnumber(search("Yes",'2_all_summary'!$E689)),if(0&lt;'2_all_summary'!O689,1,2),if(0='2_all_summary'!O689,4,3))</f>
        <v>4</v>
      </c>
      <c r="N690" s="49">
        <f>if(isnumber(search("Yes",'2_all_summary'!$E689)),if(isnumber(search("Yes",'2_all_summary'!P689)),1,2),if(isnumber(search("No",'2_all_summary'!P689)),4,3))</f>
        <v>4</v>
      </c>
      <c r="O690" s="49">
        <f>if(isnumber(search("Yes",'2_all_summary'!$E689)),if(isnumber(search("Yes",'2_all_summary'!Q689)),1,2),if(isnumber(search("No",'2_all_summary'!Q689)),4,3))</f>
        <v>4</v>
      </c>
      <c r="P690" s="49">
        <f>if(isnumber(search("Yes",'2_all_summary'!$E689)),if(isnumber(search("Yes",'2_all_summary'!R689)),1,2),if(isnumber(search("No",'2_all_summary'!R689)),4,3))</f>
        <v>4</v>
      </c>
      <c r="Q690" s="49">
        <f>if(isnumber(search("Yes",'2_all_summary'!$E689)),if(0&lt;'2_all_summary'!S689,1,2),if(0='2_all_summary'!S689,4,3))</f>
        <v>4</v>
      </c>
      <c r="R690" s="49">
        <f>if(isnumber(search("Yes",'2_all_summary'!$E689)),if(isnumber(search("Yes",'2_all_summary'!T689)),1,2),if(isnumber(search("No",'2_all_summary'!T689)),4,3))</f>
        <v>4</v>
      </c>
    </row>
    <row r="691">
      <c r="G691" s="49"/>
      <c r="H691" s="49" t="str">
        <f>'2_all_summary'!C690</f>
        <v>Marine mammals used as bait for improvised fish aggregating devices in marine waters of Ecuador, eastern tropical Pacific</v>
      </c>
      <c r="I691" s="49" t="str">
        <f>'2_all_summary'!D690</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Ãƒâ€šÃ‚Â© The authors 2020.</v>
      </c>
      <c r="J691" s="49">
        <f>if(isnumber(search("Yes",'2_all_summary'!$E690)),if(isnumber(search("Yes",'2_all_summary'!L690)),1,2),if(isnumber(search("No",'2_all_summary'!L690)),4,3))</f>
        <v>4</v>
      </c>
      <c r="K691" s="49">
        <f>if(isnumber(search("Yes",'2_all_summary'!$E690)),if(isnumber(search("Yes",'2_all_summary'!M690)),1,2),if(isnumber(search("No",'2_all_summary'!M690)),4,3))</f>
        <v>4</v>
      </c>
      <c r="L691" s="49">
        <f>if(isnumber(search("Yes",'2_all_summary'!$E690)),if(isnumber(search("Yes",'2_all_summary'!N690)),1,2),if(isnumber(search("No",'2_all_summary'!N690)),4,3))</f>
        <v>4</v>
      </c>
      <c r="M691" s="49">
        <f>if(isnumber(search("Yes",'2_all_summary'!$E690)),if(0&lt;'2_all_summary'!O690,1,2),if(0='2_all_summary'!O690,4,3))</f>
        <v>4</v>
      </c>
      <c r="N691" s="49">
        <f>if(isnumber(search("Yes",'2_all_summary'!$E690)),if(isnumber(search("Yes",'2_all_summary'!P690)),1,2),if(isnumber(search("No",'2_all_summary'!P690)),4,3))</f>
        <v>4</v>
      </c>
      <c r="O691" s="49">
        <f>if(isnumber(search("Yes",'2_all_summary'!$E690)),if(isnumber(search("Yes",'2_all_summary'!Q690)),1,2),if(isnumber(search("No",'2_all_summary'!Q690)),4,3))</f>
        <v>4</v>
      </c>
      <c r="P691" s="49">
        <f>if(isnumber(search("Yes",'2_all_summary'!$E690)),if(isnumber(search("Yes",'2_all_summary'!R690)),1,2),if(isnumber(search("No",'2_all_summary'!R690)),4,3))</f>
        <v>4</v>
      </c>
      <c r="Q691" s="49">
        <f>if(isnumber(search("Yes",'2_all_summary'!$E690)),if(0&lt;'2_all_summary'!S690,1,2),if(0='2_all_summary'!S690,4,3))</f>
        <v>4</v>
      </c>
      <c r="R691" s="49">
        <f>if(isnumber(search("Yes",'2_all_summary'!$E690)),if(isnumber(search("Yes",'2_all_summary'!T690)),1,2),if(isnumber(search("No",'2_all_summary'!T690)),4,3))</f>
        <v>4</v>
      </c>
    </row>
    <row r="692">
      <c r="G692" s="49"/>
      <c r="H692" s="49" t="str">
        <f>'2_all_summary'!C691</f>
        <v>Marine protected area networks in the Philippines: Trends and challenges for establishment and governance</v>
      </c>
      <c r="I692" s="49" t="str">
        <f>'2_all_summary'!D691</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Ãƒâ€šÃ‚Â© 2012 Elsevier Ltd.</v>
      </c>
      <c r="J692" s="49">
        <f>if(isnumber(search("Yes",'2_all_summary'!$E691)),if(isnumber(search("Yes",'2_all_summary'!L691)),1,2),if(isnumber(search("No",'2_all_summary'!L691)),4,3))</f>
        <v>4</v>
      </c>
      <c r="K692" s="49">
        <f>if(isnumber(search("Yes",'2_all_summary'!$E691)),if(isnumber(search("Yes",'2_all_summary'!M691)),1,2),if(isnumber(search("No",'2_all_summary'!M691)),4,3))</f>
        <v>4</v>
      </c>
      <c r="L692" s="49">
        <f>if(isnumber(search("Yes",'2_all_summary'!$E691)),if(isnumber(search("Yes",'2_all_summary'!N691)),1,2),if(isnumber(search("No",'2_all_summary'!N691)),4,3))</f>
        <v>4</v>
      </c>
      <c r="M692" s="49">
        <f>if(isnumber(search("Yes",'2_all_summary'!$E691)),if(0&lt;'2_all_summary'!O691,1,2),if(0='2_all_summary'!O691,4,3))</f>
        <v>4</v>
      </c>
      <c r="N692" s="49">
        <f>if(isnumber(search("Yes",'2_all_summary'!$E691)),if(isnumber(search("Yes",'2_all_summary'!P691)),1,2),if(isnumber(search("No",'2_all_summary'!P691)),4,3))</f>
        <v>4</v>
      </c>
      <c r="O692" s="49">
        <f>if(isnumber(search("Yes",'2_all_summary'!$E691)),if(isnumber(search("Yes",'2_all_summary'!Q691)),1,2),if(isnumber(search("No",'2_all_summary'!Q691)),4,3))</f>
        <v>4</v>
      </c>
      <c r="P692" s="49">
        <f>if(isnumber(search("Yes",'2_all_summary'!$E691)),if(isnumber(search("Yes",'2_all_summary'!R691)),1,2),if(isnumber(search("No",'2_all_summary'!R691)),4,3))</f>
        <v>4</v>
      </c>
      <c r="Q692" s="49">
        <f>if(isnumber(search("Yes",'2_all_summary'!$E691)),if(0&lt;'2_all_summary'!S691,1,2),if(0='2_all_summary'!S691,4,3))</f>
        <v>4</v>
      </c>
      <c r="R692" s="49">
        <f>if(isnumber(search("Yes",'2_all_summary'!$E691)),if(isnumber(search("Yes",'2_all_summary'!T691)),1,2),if(isnumber(search("No",'2_all_summary'!T691)),4,3))</f>
        <v>4</v>
      </c>
    </row>
    <row r="693">
      <c r="G693" s="49"/>
      <c r="H693" s="49" t="str">
        <f>'2_all_summary'!C692</f>
        <v>Marine protected area strategies: Issues, divergences and the search for middle ground</v>
      </c>
      <c r="I693" s="49" t="str">
        <f>'2_all_summary'!D692</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693" s="49">
        <f>if(isnumber(search("Yes",'2_all_summary'!$E692)),if(isnumber(search("Yes",'2_all_summary'!L692)),1,2),if(isnumber(search("No",'2_all_summary'!L692)),4,3))</f>
        <v>4</v>
      </c>
      <c r="K693" s="49">
        <f>if(isnumber(search("Yes",'2_all_summary'!$E692)),if(isnumber(search("Yes",'2_all_summary'!M692)),1,2),if(isnumber(search("No",'2_all_summary'!M692)),4,3))</f>
        <v>4</v>
      </c>
      <c r="L693" s="49">
        <f>if(isnumber(search("Yes",'2_all_summary'!$E692)),if(isnumber(search("Yes",'2_all_summary'!N692)),1,2),if(isnumber(search("No",'2_all_summary'!N692)),4,3))</f>
        <v>4</v>
      </c>
      <c r="M693" s="49">
        <f>if(isnumber(search("Yes",'2_all_summary'!$E692)),if(0&lt;'2_all_summary'!O692,1,2),if(0='2_all_summary'!O692,4,3))</f>
        <v>4</v>
      </c>
      <c r="N693" s="49">
        <f>if(isnumber(search("Yes",'2_all_summary'!$E692)),if(isnumber(search("Yes",'2_all_summary'!P692)),1,2),if(isnumber(search("No",'2_all_summary'!P692)),4,3))</f>
        <v>4</v>
      </c>
      <c r="O693" s="49">
        <f>if(isnumber(search("Yes",'2_all_summary'!$E692)),if(isnumber(search("Yes",'2_all_summary'!Q692)),1,2),if(isnumber(search("No",'2_all_summary'!Q692)),4,3))</f>
        <v>4</v>
      </c>
      <c r="P693" s="49">
        <f>if(isnumber(search("Yes",'2_all_summary'!$E692)),if(isnumber(search("Yes",'2_all_summary'!R692)),1,2),if(isnumber(search("No",'2_all_summary'!R692)),4,3))</f>
        <v>4</v>
      </c>
      <c r="Q693" s="49">
        <f>if(isnumber(search("Yes",'2_all_summary'!$E692)),if(0&lt;'2_all_summary'!S692,1,2),if(0='2_all_summary'!S692,4,3))</f>
        <v>4</v>
      </c>
      <c r="R693" s="49">
        <f>if(isnumber(search("Yes",'2_all_summary'!$E692)),if(isnumber(search("Yes",'2_all_summary'!T692)),1,2),if(isnumber(search("No",'2_all_summary'!T692)),4,3))</f>
        <v>4</v>
      </c>
    </row>
    <row r="694">
      <c r="G694" s="49"/>
      <c r="H694" s="49" t="str">
        <f>'2_all_summary'!C693</f>
        <v>Marine Protected Areas in Fiji: A critical assessment of 'Community Fisheries Management and Development Plans' as a mechanism for formalising customary MPAs, in particular LMMAs</v>
      </c>
      <c r="I694" s="49" t="str">
        <f>'2_all_summary'!D693</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Ãƒâ€šÃ‚Â© 2018 Edward Elgar Publishing Ltd.</v>
      </c>
      <c r="J694" s="49">
        <f>if(isnumber(search("Yes",'2_all_summary'!$E693)),if(isnumber(search("Yes",'2_all_summary'!L693)),1,2),if(isnumber(search("No",'2_all_summary'!L693)),4,3))</f>
        <v>1</v>
      </c>
      <c r="K694" s="49">
        <f>if(isnumber(search("Yes",'2_all_summary'!$E693)),if(isnumber(search("Yes",'2_all_summary'!M693)),1,2),if(isnumber(search("No",'2_all_summary'!M693)),4,3))</f>
        <v>1</v>
      </c>
      <c r="L694" s="49">
        <f>if(isnumber(search("Yes",'2_all_summary'!$E693)),if(isnumber(search("Yes",'2_all_summary'!N693)),1,2),if(isnumber(search("No",'2_all_summary'!N693)),4,3))</f>
        <v>1</v>
      </c>
      <c r="M694" s="49">
        <f>if(isnumber(search("Yes",'2_all_summary'!$E693)),if(0&lt;'2_all_summary'!O693,1,2),if(0='2_all_summary'!O693,4,3))</f>
        <v>1</v>
      </c>
      <c r="N694" s="49">
        <f>if(isnumber(search("Yes",'2_all_summary'!$E693)),if(isnumber(search("Yes",'2_all_summary'!P693)),1,2),if(isnumber(search("No",'2_all_summary'!P693)),4,3))</f>
        <v>1</v>
      </c>
      <c r="O694" s="49">
        <f>if(isnumber(search("Yes",'2_all_summary'!$E693)),if(isnumber(search("Yes",'2_all_summary'!Q693)),1,2),if(isnumber(search("No",'2_all_summary'!Q693)),4,3))</f>
        <v>1</v>
      </c>
      <c r="P694" s="49">
        <f>if(isnumber(search("Yes",'2_all_summary'!$E693)),if(isnumber(search("Yes",'2_all_summary'!R693)),1,2),if(isnumber(search("No",'2_all_summary'!R693)),4,3))</f>
        <v>1</v>
      </c>
      <c r="Q694" s="49">
        <f>if(isnumber(search("Yes",'2_all_summary'!$E693)),if(0&lt;'2_all_summary'!S693,1,2),if(0='2_all_summary'!S693,4,3))</f>
        <v>1</v>
      </c>
      <c r="R694" s="49">
        <f>if(isnumber(search("Yes",'2_all_summary'!$E693)),if(isnumber(search("Yes",'2_all_summary'!T693)),1,2),if(isnumber(search("No",'2_all_summary'!T693)),4,3))</f>
        <v>1</v>
      </c>
    </row>
    <row r="695">
      <c r="G695" s="49"/>
      <c r="H695" s="49" t="str">
        <f>'2_all_summary'!C694</f>
        <v>Marine resource management and fisheries governance in Belize exhibit a polycentric, decentralized, and nested institutional structure</v>
      </c>
      <c r="I695" s="49" t="str">
        <f>'2_all_summary'!D694</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Ãƒâ€šÃ‚Â© 2021 Elsevier Ltd</v>
      </c>
      <c r="J695" s="49">
        <f>if(isnumber(search("Yes",'2_all_summary'!$E694)),if(isnumber(search("Yes",'2_all_summary'!L694)),1,2),if(isnumber(search("No",'2_all_summary'!L694)),4,3))</f>
        <v>4</v>
      </c>
      <c r="K695" s="49">
        <f>if(isnumber(search("Yes",'2_all_summary'!$E694)),if(isnumber(search("Yes",'2_all_summary'!M694)),1,2),if(isnumber(search("No",'2_all_summary'!M694)),4,3))</f>
        <v>4</v>
      </c>
      <c r="L695" s="49">
        <f>if(isnumber(search("Yes",'2_all_summary'!$E694)),if(isnumber(search("Yes",'2_all_summary'!N694)),1,2),if(isnumber(search("No",'2_all_summary'!N694)),4,3))</f>
        <v>4</v>
      </c>
      <c r="M695" s="49">
        <f>if(isnumber(search("Yes",'2_all_summary'!$E694)),if(0&lt;'2_all_summary'!O694,1,2),if(0='2_all_summary'!O694,4,3))</f>
        <v>4</v>
      </c>
      <c r="N695" s="49">
        <f>if(isnumber(search("Yes",'2_all_summary'!$E694)),if(isnumber(search("Yes",'2_all_summary'!P694)),1,2),if(isnumber(search("No",'2_all_summary'!P694)),4,3))</f>
        <v>4</v>
      </c>
      <c r="O695" s="49">
        <f>if(isnumber(search("Yes",'2_all_summary'!$E694)),if(isnumber(search("Yes",'2_all_summary'!Q694)),1,2),if(isnumber(search("No",'2_all_summary'!Q694)),4,3))</f>
        <v>4</v>
      </c>
      <c r="P695" s="49">
        <f>if(isnumber(search("Yes",'2_all_summary'!$E694)),if(isnumber(search("Yes",'2_all_summary'!R694)),1,2),if(isnumber(search("No",'2_all_summary'!R694)),4,3))</f>
        <v>4</v>
      </c>
      <c r="Q695" s="49">
        <f>if(isnumber(search("Yes",'2_all_summary'!$E694)),if(0&lt;'2_all_summary'!S694,1,2),if(0='2_all_summary'!S694,4,3))</f>
        <v>4</v>
      </c>
      <c r="R695" s="49">
        <f>if(isnumber(search("Yes",'2_all_summary'!$E694)),if(isnumber(search("Yes",'2_all_summary'!T694)),1,2),if(isnumber(search("No",'2_all_summary'!T694)),4,3))</f>
        <v>4</v>
      </c>
    </row>
    <row r="696">
      <c r="G696" s="49"/>
      <c r="H696" s="49" t="str">
        <f>'2_all_summary'!C695</f>
        <v>Marine systematic conservation planning for Rodrigues Island, western Indian Ocean</v>
      </c>
      <c r="I696" s="49" t="str">
        <f>'2_all_summary'!D695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Ãƒâ€šÃ‚Â© 2016 Elsevier Ltd</v>
      </c>
      <c r="J696" s="49">
        <f>if(isnumber(search("Yes",'2_all_summary'!$E695)),if(isnumber(search("Yes",'2_all_summary'!L695)),1,2),if(isnumber(search("No",'2_all_summary'!L695)),4,3))</f>
        <v>4</v>
      </c>
      <c r="K696" s="49">
        <f>if(isnumber(search("Yes",'2_all_summary'!$E695)),if(isnumber(search("Yes",'2_all_summary'!M695)),1,2),if(isnumber(search("No",'2_all_summary'!M695)),4,3))</f>
        <v>4</v>
      </c>
      <c r="L696" s="49">
        <f>if(isnumber(search("Yes",'2_all_summary'!$E695)),if(isnumber(search("Yes",'2_all_summary'!N695)),1,2),if(isnumber(search("No",'2_all_summary'!N695)),4,3))</f>
        <v>4</v>
      </c>
      <c r="M696" s="49">
        <f>if(isnumber(search("Yes",'2_all_summary'!$E695)),if(0&lt;'2_all_summary'!O695,1,2),if(0='2_all_summary'!O695,4,3))</f>
        <v>4</v>
      </c>
      <c r="N696" s="49">
        <f>if(isnumber(search("Yes",'2_all_summary'!$E695)),if(isnumber(search("Yes",'2_all_summary'!P695)),1,2),if(isnumber(search("No",'2_all_summary'!P695)),4,3))</f>
        <v>4</v>
      </c>
      <c r="O696" s="49">
        <f>if(isnumber(search("Yes",'2_all_summary'!$E695)),if(isnumber(search("Yes",'2_all_summary'!Q695)),1,2),if(isnumber(search("No",'2_all_summary'!Q695)),4,3))</f>
        <v>4</v>
      </c>
      <c r="P696" s="49">
        <f>if(isnumber(search("Yes",'2_all_summary'!$E695)),if(isnumber(search("Yes",'2_all_summary'!R695)),1,2),if(isnumber(search("No",'2_all_summary'!R695)),4,3))</f>
        <v>4</v>
      </c>
      <c r="Q696" s="49">
        <f>if(isnumber(search("Yes",'2_all_summary'!$E695)),if(0&lt;'2_all_summary'!S695,1,2),if(0='2_all_summary'!S695,4,3))</f>
        <v>4</v>
      </c>
      <c r="R696" s="49">
        <f>if(isnumber(search("Yes",'2_all_summary'!$E695)),if(isnumber(search("Yes",'2_all_summary'!T695)),1,2),if(isnumber(search("No",'2_all_summary'!T695)),4,3))</f>
        <v>4</v>
      </c>
    </row>
    <row r="697">
      <c r="G697" s="49"/>
      <c r="H697" s="49" t="str">
        <f>'2_all_summary'!C696</f>
        <v>Marine turtle conservation: The integration of a community-based, environmental education programme in southwest Madagascar</v>
      </c>
      <c r="I697" s="49" t="str">
        <f>'2_all_summary'!D696</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697" s="49">
        <f>if(isnumber(search("Yes",'2_all_summary'!$E696)),if(isnumber(search("Yes",'2_all_summary'!L696)),1,2),if(isnumber(search("No",'2_all_summary'!L696)),4,3))</f>
        <v>4</v>
      </c>
      <c r="K697" s="49">
        <f>if(isnumber(search("Yes",'2_all_summary'!$E696)),if(isnumber(search("Yes",'2_all_summary'!M696)),1,2),if(isnumber(search("No",'2_all_summary'!M696)),4,3))</f>
        <v>4</v>
      </c>
      <c r="L697" s="49">
        <f>if(isnumber(search("Yes",'2_all_summary'!$E696)),if(isnumber(search("Yes",'2_all_summary'!N696)),1,2),if(isnumber(search("No",'2_all_summary'!N696)),4,3))</f>
        <v>4</v>
      </c>
      <c r="M697" s="49">
        <f>if(isnumber(search("Yes",'2_all_summary'!$E696)),if(0&lt;'2_all_summary'!O696,1,2),if(0='2_all_summary'!O696,4,3))</f>
        <v>4</v>
      </c>
      <c r="N697" s="49">
        <f>if(isnumber(search("Yes",'2_all_summary'!$E696)),if(isnumber(search("Yes",'2_all_summary'!P696)),1,2),if(isnumber(search("No",'2_all_summary'!P696)),4,3))</f>
        <v>4</v>
      </c>
      <c r="O697" s="49">
        <f>if(isnumber(search("Yes",'2_all_summary'!$E696)),if(isnumber(search("Yes",'2_all_summary'!Q696)),1,2),if(isnumber(search("No",'2_all_summary'!Q696)),4,3))</f>
        <v>4</v>
      </c>
      <c r="P697" s="49">
        <f>if(isnumber(search("Yes",'2_all_summary'!$E696)),if(isnumber(search("Yes",'2_all_summary'!R696)),1,2),if(isnumber(search("No",'2_all_summary'!R696)),4,3))</f>
        <v>4</v>
      </c>
      <c r="Q697" s="49">
        <f>if(isnumber(search("Yes",'2_all_summary'!$E696)),if(0&lt;'2_all_summary'!S696,1,2),if(0='2_all_summary'!S696,4,3))</f>
        <v>4</v>
      </c>
      <c r="R697" s="49">
        <f>if(isnumber(search("Yes",'2_all_summary'!$E696)),if(isnumber(search("Yes",'2_all_summary'!T696)),1,2),if(isnumber(search("No",'2_all_summary'!T696)),4,3))</f>
        <v>4</v>
      </c>
    </row>
    <row r="698">
      <c r="G698" s="49"/>
      <c r="H698" s="49" t="str">
        <f>'2_all_summary'!C697</f>
        <v>Marine turtles of Brazil: The history and structure of Projeto TAMAR-IBAMA</v>
      </c>
      <c r="I698" s="49" t="str">
        <f>'2_all_summary'!D697</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698" s="49">
        <f>if(isnumber(search("Yes",'2_all_summary'!$E697)),if(isnumber(search("Yes",'2_all_summary'!L697)),1,2),if(isnumber(search("No",'2_all_summary'!L697)),4,3))</f>
        <v>4</v>
      </c>
      <c r="K698" s="49">
        <f>if(isnumber(search("Yes",'2_all_summary'!$E697)),if(isnumber(search("Yes",'2_all_summary'!M697)),1,2),if(isnumber(search("No",'2_all_summary'!M697)),4,3))</f>
        <v>4</v>
      </c>
      <c r="L698" s="49">
        <f>if(isnumber(search("Yes",'2_all_summary'!$E697)),if(isnumber(search("Yes",'2_all_summary'!N697)),1,2),if(isnumber(search("No",'2_all_summary'!N697)),4,3))</f>
        <v>4</v>
      </c>
      <c r="M698" s="49">
        <f>if(isnumber(search("Yes",'2_all_summary'!$E697)),if(0&lt;'2_all_summary'!O697,1,2),if(0='2_all_summary'!O697,4,3))</f>
        <v>4</v>
      </c>
      <c r="N698" s="49">
        <f>if(isnumber(search("Yes",'2_all_summary'!$E697)),if(isnumber(search("Yes",'2_all_summary'!P697)),1,2),if(isnumber(search("No",'2_all_summary'!P697)),4,3))</f>
        <v>4</v>
      </c>
      <c r="O698" s="49">
        <f>if(isnumber(search("Yes",'2_all_summary'!$E697)),if(isnumber(search("Yes",'2_all_summary'!Q697)),1,2),if(isnumber(search("No",'2_all_summary'!Q697)),4,3))</f>
        <v>4</v>
      </c>
      <c r="P698" s="49">
        <f>if(isnumber(search("Yes",'2_all_summary'!$E697)),if(isnumber(search("Yes",'2_all_summary'!R697)),1,2),if(isnumber(search("No",'2_all_summary'!R697)),4,3))</f>
        <v>4</v>
      </c>
      <c r="Q698" s="49">
        <f>if(isnumber(search("Yes",'2_all_summary'!$E697)),if(0&lt;'2_all_summary'!S697,1,2),if(0='2_all_summary'!S697,4,3))</f>
        <v>4</v>
      </c>
      <c r="R698" s="49">
        <f>if(isnumber(search("Yes",'2_all_summary'!$E697)),if(isnumber(search("Yes",'2_all_summary'!T697)),1,2),if(isnumber(search("No",'2_all_summary'!T697)),4,3))</f>
        <v>4</v>
      </c>
    </row>
    <row r="699">
      <c r="G699" s="49"/>
      <c r="H699" s="49" t="str">
        <f>'2_all_summary'!C698</f>
        <v>Maritime claims and management rights of indigenous peoples: Rising tides in the Pacific and Northern Waters</v>
      </c>
      <c r="I699" s="49" t="str">
        <f>'2_all_summary'!D698</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699" s="49">
        <f>if(isnumber(search("Yes",'2_all_summary'!$E698)),if(isnumber(search("Yes",'2_all_summary'!L698)),1,2),if(isnumber(search("No",'2_all_summary'!L698)),4,3))</f>
        <v>4</v>
      </c>
      <c r="K699" s="49">
        <f>if(isnumber(search("Yes",'2_all_summary'!$E698)),if(isnumber(search("Yes",'2_all_summary'!M698)),1,2),if(isnumber(search("No",'2_all_summary'!M698)),4,3))</f>
        <v>4</v>
      </c>
      <c r="L699" s="49">
        <f>if(isnumber(search("Yes",'2_all_summary'!$E698)),if(isnumber(search("Yes",'2_all_summary'!N698)),1,2),if(isnumber(search("No",'2_all_summary'!N698)),4,3))</f>
        <v>4</v>
      </c>
      <c r="M699" s="49">
        <f>if(isnumber(search("Yes",'2_all_summary'!$E698)),if(0&lt;'2_all_summary'!O698,1,2),if(0='2_all_summary'!O698,4,3))</f>
        <v>4</v>
      </c>
      <c r="N699" s="49">
        <f>if(isnumber(search("Yes",'2_all_summary'!$E698)),if(isnumber(search("Yes",'2_all_summary'!P698)),1,2),if(isnumber(search("No",'2_all_summary'!P698)),4,3))</f>
        <v>4</v>
      </c>
      <c r="O699" s="49">
        <f>if(isnumber(search("Yes",'2_all_summary'!$E698)),if(isnumber(search("Yes",'2_all_summary'!Q698)),1,2),if(isnumber(search("No",'2_all_summary'!Q698)),4,3))</f>
        <v>4</v>
      </c>
      <c r="P699" s="49">
        <f>if(isnumber(search("Yes",'2_all_summary'!$E698)),if(isnumber(search("Yes",'2_all_summary'!R698)),1,2),if(isnumber(search("No",'2_all_summary'!R698)),4,3))</f>
        <v>4</v>
      </c>
      <c r="Q699" s="49">
        <f>if(isnumber(search("Yes",'2_all_summary'!$E698)),if(0&lt;'2_all_summary'!S698,1,2),if(0='2_all_summary'!S698,4,3))</f>
        <v>4</v>
      </c>
      <c r="R699" s="49">
        <f>if(isnumber(search("Yes",'2_all_summary'!$E698)),if(isnumber(search("Yes",'2_all_summary'!T698)),1,2),if(isnumber(search("No",'2_all_summary'!T698)),4,3))</f>
        <v>4</v>
      </c>
    </row>
    <row r="700">
      <c r="G700" s="49"/>
      <c r="H700" s="49" t="str">
        <f>'2_all_summary'!C699</f>
        <v>Market Formalization, Governance, and the Integration of Community Fisheries in the Brazilian Amazon</v>
      </c>
      <c r="I700" s="49" t="str">
        <f>'2_all_summary'!D699</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Ãƒâ€šÃ‚Â© 2015, Published with license by Taylor &amp; Francis.</v>
      </c>
      <c r="J700" s="49">
        <f>if(isnumber(search("Yes",'2_all_summary'!$E699)),if(isnumber(search("Yes",'2_all_summary'!L699)),1,2),if(isnumber(search("No",'2_all_summary'!L699)),4,3))</f>
        <v>4</v>
      </c>
      <c r="K700" s="49">
        <f>if(isnumber(search("Yes",'2_all_summary'!$E699)),if(isnumber(search("Yes",'2_all_summary'!M699)),1,2),if(isnumber(search("No",'2_all_summary'!M699)),4,3))</f>
        <v>4</v>
      </c>
      <c r="L700" s="49">
        <f>if(isnumber(search("Yes",'2_all_summary'!$E699)),if(isnumber(search("Yes",'2_all_summary'!N699)),1,2),if(isnumber(search("No",'2_all_summary'!N699)),4,3))</f>
        <v>4</v>
      </c>
      <c r="M700" s="49">
        <f>if(isnumber(search("Yes",'2_all_summary'!$E699)),if(0&lt;'2_all_summary'!O699,1,2),if(0='2_all_summary'!O699,4,3))</f>
        <v>4</v>
      </c>
      <c r="N700" s="49">
        <f>if(isnumber(search("Yes",'2_all_summary'!$E699)),if(isnumber(search("Yes",'2_all_summary'!P699)),1,2),if(isnumber(search("No",'2_all_summary'!P699)),4,3))</f>
        <v>4</v>
      </c>
      <c r="O700" s="49">
        <f>if(isnumber(search("Yes",'2_all_summary'!$E699)),if(isnumber(search("Yes",'2_all_summary'!Q699)),1,2),if(isnumber(search("No",'2_all_summary'!Q699)),4,3))</f>
        <v>4</v>
      </c>
      <c r="P700" s="49">
        <f>if(isnumber(search("Yes",'2_all_summary'!$E699)),if(isnumber(search("Yes",'2_all_summary'!R699)),1,2),if(isnumber(search("No",'2_all_summary'!R699)),4,3))</f>
        <v>4</v>
      </c>
      <c r="Q700" s="49">
        <f>if(isnumber(search("Yes",'2_all_summary'!$E699)),if(0&lt;'2_all_summary'!S699,1,2),if(0='2_all_summary'!S699,4,3))</f>
        <v>4</v>
      </c>
      <c r="R700" s="49">
        <f>if(isnumber(search("Yes",'2_all_summary'!$E699)),if(isnumber(search("Yes",'2_all_summary'!T699)),1,2),if(isnumber(search("No",'2_all_summary'!T699)),4,3))</f>
        <v>4</v>
      </c>
    </row>
    <row r="701">
      <c r="G701" s="49"/>
      <c r="H701" s="49" t="str">
        <f>'2_all_summary'!C700</f>
        <v>Marketing systems of freshwater prawns in three coastal districts of Bangladesh</v>
      </c>
      <c r="I701" s="49" t="str">
        <f>'2_all_summary'!D700</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Ãƒâ€šÃ‚Â© 2016 Taylor &amp; Francis.</v>
      </c>
      <c r="J701" s="49">
        <f>if(isnumber(search("Yes",'2_all_summary'!$E700)),if(isnumber(search("Yes",'2_all_summary'!L700)),1,2),if(isnumber(search("No",'2_all_summary'!L700)),4,3))</f>
        <v>4</v>
      </c>
      <c r="K701" s="49">
        <f>if(isnumber(search("Yes",'2_all_summary'!$E700)),if(isnumber(search("Yes",'2_all_summary'!M700)),1,2),if(isnumber(search("No",'2_all_summary'!M700)),4,3))</f>
        <v>4</v>
      </c>
      <c r="L701" s="49">
        <f>if(isnumber(search("Yes",'2_all_summary'!$E700)),if(isnumber(search("Yes",'2_all_summary'!N700)),1,2),if(isnumber(search("No",'2_all_summary'!N700)),4,3))</f>
        <v>4</v>
      </c>
      <c r="M701" s="49">
        <f>if(isnumber(search("Yes",'2_all_summary'!$E700)),if(0&lt;'2_all_summary'!O700,1,2),if(0='2_all_summary'!O700,4,3))</f>
        <v>4</v>
      </c>
      <c r="N701" s="49">
        <f>if(isnumber(search("Yes",'2_all_summary'!$E700)),if(isnumber(search("Yes",'2_all_summary'!P700)),1,2),if(isnumber(search("No",'2_all_summary'!P700)),4,3))</f>
        <v>4</v>
      </c>
      <c r="O701" s="49">
        <f>if(isnumber(search("Yes",'2_all_summary'!$E700)),if(isnumber(search("Yes",'2_all_summary'!Q700)),1,2),if(isnumber(search("No",'2_all_summary'!Q700)),4,3))</f>
        <v>4</v>
      </c>
      <c r="P701" s="49">
        <f>if(isnumber(search("Yes",'2_all_summary'!$E700)),if(isnumber(search("Yes",'2_all_summary'!R700)),1,2),if(isnumber(search("No",'2_all_summary'!R700)),4,3))</f>
        <v>4</v>
      </c>
      <c r="Q701" s="49">
        <f>if(isnumber(search("Yes",'2_all_summary'!$E700)),if(0&lt;'2_all_summary'!S700,1,2),if(0='2_all_summary'!S700,4,3))</f>
        <v>4</v>
      </c>
      <c r="R701" s="49">
        <f>if(isnumber(search("Yes",'2_all_summary'!$E700)),if(isnumber(search("Yes",'2_all_summary'!T700)),1,2),if(isnumber(search("No",'2_all_summary'!T700)),4,3))</f>
        <v>4</v>
      </c>
    </row>
    <row r="702">
      <c r="G702" s="49"/>
      <c r="H702" s="49" t="str">
        <f>'2_all_summary'!C701</f>
        <v>Marking of tiger shrimp Penaeus monodon (Fabricius) juveniles: Comparison among inexpensive tagging options</v>
      </c>
      <c r="I702" s="49" t="str">
        <f>'2_all_summary'!D701</f>
        <v>Three low-cost marking methods (staining with food color, uropod trimming, and T-bar tagging) were tested on 2-mo old juvenile tiger shrimps Penaeus monodon with 8.42 Ãƒâ€šÃ‚Â±0.1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02" s="49">
        <f>if(isnumber(search("Yes",'2_all_summary'!$E701)),if(isnumber(search("Yes",'2_all_summary'!L701)),1,2),if(isnumber(search("No",'2_all_summary'!L701)),4,3))</f>
        <v>4</v>
      </c>
      <c r="K702" s="49">
        <f>if(isnumber(search("Yes",'2_all_summary'!$E701)),if(isnumber(search("Yes",'2_all_summary'!M701)),1,2),if(isnumber(search("No",'2_all_summary'!M701)),4,3))</f>
        <v>4</v>
      </c>
      <c r="L702" s="49">
        <f>if(isnumber(search("Yes",'2_all_summary'!$E701)),if(isnumber(search("Yes",'2_all_summary'!N701)),1,2),if(isnumber(search("No",'2_all_summary'!N701)),4,3))</f>
        <v>4</v>
      </c>
      <c r="M702" s="49">
        <f>if(isnumber(search("Yes",'2_all_summary'!$E701)),if(0&lt;'2_all_summary'!O701,1,2),if(0='2_all_summary'!O701,4,3))</f>
        <v>4</v>
      </c>
      <c r="N702" s="49">
        <f>if(isnumber(search("Yes",'2_all_summary'!$E701)),if(isnumber(search("Yes",'2_all_summary'!P701)),1,2),if(isnumber(search("No",'2_all_summary'!P701)),4,3))</f>
        <v>4</v>
      </c>
      <c r="O702" s="49">
        <f>if(isnumber(search("Yes",'2_all_summary'!$E701)),if(isnumber(search("Yes",'2_all_summary'!Q701)),1,2),if(isnumber(search("No",'2_all_summary'!Q701)),4,3))</f>
        <v>4</v>
      </c>
      <c r="P702" s="49">
        <f>if(isnumber(search("Yes",'2_all_summary'!$E701)),if(isnumber(search("Yes",'2_all_summary'!R701)),1,2),if(isnumber(search("No",'2_all_summary'!R701)),4,3))</f>
        <v>4</v>
      </c>
      <c r="Q702" s="49">
        <f>if(isnumber(search("Yes",'2_all_summary'!$E701)),if(0&lt;'2_all_summary'!S701,1,2),if(0='2_all_summary'!S701,4,3))</f>
        <v>4</v>
      </c>
      <c r="R702" s="49">
        <f>if(isnumber(search("Yes",'2_all_summary'!$E701)),if(isnumber(search("Yes",'2_all_summary'!T701)),1,2),if(isnumber(search("No",'2_all_summary'!T701)),4,3))</f>
        <v>4</v>
      </c>
    </row>
    <row r="703">
      <c r="G703" s="49"/>
      <c r="H703" s="49" t="str">
        <f>'2_all_summary'!C702</f>
        <v>Marudu bay community-based geloina spp. aquaculture management: Enhancing sustainable consumption, livelihood and food security</v>
      </c>
      <c r="I703" s="49" t="str">
        <f>'2_all_summary'!D702</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Ãƒâ€šÃ‚Â© Penerbit UMT.</v>
      </c>
      <c r="J703" s="49">
        <f>if(isnumber(search("Yes",'2_all_summary'!$E702)),if(isnumber(search("Yes",'2_all_summary'!L702)),1,2),if(isnumber(search("No",'2_all_summary'!L702)),4,3))</f>
        <v>4</v>
      </c>
      <c r="K703" s="49">
        <f>if(isnumber(search("Yes",'2_all_summary'!$E702)),if(isnumber(search("Yes",'2_all_summary'!M702)),1,2),if(isnumber(search("No",'2_all_summary'!M702)),4,3))</f>
        <v>4</v>
      </c>
      <c r="L703" s="49">
        <f>if(isnumber(search("Yes",'2_all_summary'!$E702)),if(isnumber(search("Yes",'2_all_summary'!N702)),1,2),if(isnumber(search("No",'2_all_summary'!N702)),4,3))</f>
        <v>4</v>
      </c>
      <c r="M703" s="49">
        <f>if(isnumber(search("Yes",'2_all_summary'!$E702)),if(0&lt;'2_all_summary'!O702,1,2),if(0='2_all_summary'!O702,4,3))</f>
        <v>4</v>
      </c>
      <c r="N703" s="49">
        <f>if(isnumber(search("Yes",'2_all_summary'!$E702)),if(isnumber(search("Yes",'2_all_summary'!P702)),1,2),if(isnumber(search("No",'2_all_summary'!P702)),4,3))</f>
        <v>4</v>
      </c>
      <c r="O703" s="49">
        <f>if(isnumber(search("Yes",'2_all_summary'!$E702)),if(isnumber(search("Yes",'2_all_summary'!Q702)),1,2),if(isnumber(search("No",'2_all_summary'!Q702)),4,3))</f>
        <v>4</v>
      </c>
      <c r="P703" s="49">
        <f>if(isnumber(search("Yes",'2_all_summary'!$E702)),if(isnumber(search("Yes",'2_all_summary'!R702)),1,2),if(isnumber(search("No",'2_all_summary'!R702)),4,3))</f>
        <v>4</v>
      </c>
      <c r="Q703" s="49">
        <f>if(isnumber(search("Yes",'2_all_summary'!$E702)),if(0&lt;'2_all_summary'!S702,1,2),if(0='2_all_summary'!S702,4,3))</f>
        <v>4</v>
      </c>
      <c r="R703" s="49">
        <f>if(isnumber(search("Yes",'2_all_summary'!$E702)),if(isnumber(search("Yes",'2_all_summary'!T702)),1,2),if(isnumber(search("No",'2_all_summary'!T702)),4,3))</f>
        <v>4</v>
      </c>
    </row>
    <row r="704">
      <c r="G704" s="49"/>
      <c r="H704" s="49" t="str">
        <f>'2_all_summary'!C703</f>
        <v>Measurement frequency and target meeting rate of glycosylated hemoglobin in diabetics with lean six sigma management [ÃƒÂ§Ã‚Â²Ã‚Â¾ÃƒÂ§Ã¢â‚¬ÂºÃ…Â ÃƒÂ¥Ã¢â‚¬Â¦Ã‚Â­ÃƒÂ¨Ã‚Â¥Ã‚Â¿ÃƒÂ¦Ã‚Â Ã‚Â¼ÃƒÂ§Ã…Â½Ã¢â‚¬ÂºÃƒÂ§Ã‚Â®Ã‚Â¡ÃƒÂ§Ã‚Â_x0090_Ã¢â‚¬Â ÃƒÂ¦Ã‚Â¨Ã‚Â¡ÃƒÂ¥Ã…Â¾Ã¢â‚¬Â¹ÃƒÂ¥Ã‚Â¯Ã‚Â¹ÃƒÂ§Ã‚Â³Ã¢â‚¬â€œÃƒÂ¥Ã‚Â°Ã‚Â¿ÃƒÂ§Ã¢â‚¬â€_x009d_Ã¢â‚¬Â¦ÃƒÂ¦Ã¢â‚¬Å¡Ã‚Â£ÃƒÂ¨Ã¢â€šÂ¬Ã¢â‚¬Â¦ÃƒÂ§Ã‚Â³Ã¢â‚¬â€œÃƒÂ¥Ã…â€™Ã¢â‚¬â€œÃƒÂ¨Ã‚Â¡Ã¢â€šÂ¬ÃƒÂ§Ã‚ÂºÃ‚Â¢ÃƒÂ¨Ã¢â‚¬ÂºÃ¢â‚¬Â¹ÃƒÂ§Ã¢â€žÂ¢Ã‚Â½ÃƒÂ¦Ã‚Â£Ã¢â€šÂ¬ÃƒÂ¦Ã‚ÂµÃ¢â‚¬Â¹ÃƒÂ©Ã‚Â¢Ã¢â‚¬ËœÃƒÂ§Ã…Â½Ã¢â‚¬Â¡ÃƒÂ¥Ã¢â‚¬â„¢Ã…â€™ÃƒÂ¨Ã‚Â¾Ã‚Â¾ÃƒÂ¦Ã‚Â Ã¢â‚¬Â¡ÃƒÂ§Ã…Â½Ã¢â‚¬Â¡ÃƒÂ§Ã…Â¡Ã¢â‚¬Å¾ÃƒÂ¥Ã‚Â½Ã‚Â±ÃƒÂ¥Ã¢â‚¬Å“Ã‚Â_x008d_ÃƒÂ§Ã‚Â Ã¢â‚¬Â_x009d_ÃƒÂ§Ã‚Â©Ã‚Â¶]</v>
      </c>
      <c r="I704" s="49" t="str">
        <f>'2_all_summary'!D703</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was(4.6Ãƒâ€šÃ‚Â±1.3)times in the intervention group and(3.7Ãƒâ€šÃ‚Â±1.3)times in the control group,with a significant difference(t=7.073,P&lt;0.001).The mean value of HbA1c was(6.5Ãƒâ€šÃ‚Â±0.6)mmol/L in the intervention group,and was(7.1Ãƒâ€šÃ‚Â±1.0)mmol/L in the control group,showing a significant difference(t=-7.401,P&lt;0.001).The compliance rate was 55.5% (111/200) in the control group and 84.5% (169/200) in the intervention group,with a statistically significant difference(ÃƒÂ_x008f_Ã¢â‚¬Â¡2=40.048,P&lt;0.05).According to the measurement times of HbA1c,it was divided into 3 groups:&lt;4 times,with 122 cases,and the mean value of HbA1c was(7.0Ãƒâ€šÃ‚Â±1.1)mmol/L;4-6 times,with 250 cases,and the mean value of HbA1c was(6.7Ãƒâ€šÃ‚Â±0.7)mmol/L;&gt;6 times,with 28 cases,and the mean value of HbA1c was(6.6Ãƒâ€šÃ‚Â±0.4)mmol/L.The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Ãƒâ€šÃ‚Â© 2020 by the Chinese General Practice.</v>
      </c>
      <c r="J704" s="49">
        <f>if(isnumber(search("Yes",'2_all_summary'!$E703)),if(isnumber(search("Yes",'2_all_summary'!L703)),1,2),if(isnumber(search("No",'2_all_summary'!L703)),4,3))</f>
        <v>4</v>
      </c>
      <c r="K704" s="49">
        <f>if(isnumber(search("Yes",'2_all_summary'!$E703)),if(isnumber(search("Yes",'2_all_summary'!M703)),1,2),if(isnumber(search("No",'2_all_summary'!M703)),4,3))</f>
        <v>4</v>
      </c>
      <c r="L704" s="49">
        <f>if(isnumber(search("Yes",'2_all_summary'!$E703)),if(isnumber(search("Yes",'2_all_summary'!N703)),1,2),if(isnumber(search("No",'2_all_summary'!N703)),4,3))</f>
        <v>4</v>
      </c>
      <c r="M704" s="49">
        <f>if(isnumber(search("Yes",'2_all_summary'!$E703)),if(0&lt;'2_all_summary'!O703,1,2),if(0='2_all_summary'!O703,4,3))</f>
        <v>4</v>
      </c>
      <c r="N704" s="49">
        <f>if(isnumber(search("Yes",'2_all_summary'!$E703)),if(isnumber(search("Yes",'2_all_summary'!P703)),1,2),if(isnumber(search("No",'2_all_summary'!P703)),4,3))</f>
        <v>4</v>
      </c>
      <c r="O704" s="49">
        <f>if(isnumber(search("Yes",'2_all_summary'!$E703)),if(isnumber(search("Yes",'2_all_summary'!Q703)),1,2),if(isnumber(search("No",'2_all_summary'!Q703)),4,3))</f>
        <v>4</v>
      </c>
      <c r="P704" s="49">
        <f>if(isnumber(search("Yes",'2_all_summary'!$E703)),if(isnumber(search("Yes",'2_all_summary'!R703)),1,2),if(isnumber(search("No",'2_all_summary'!R703)),4,3))</f>
        <v>4</v>
      </c>
      <c r="Q704" s="49">
        <f>if(isnumber(search("Yes",'2_all_summary'!$E703)),if(0&lt;'2_all_summary'!S703,1,2),if(0='2_all_summary'!S703,4,3))</f>
        <v>4</v>
      </c>
      <c r="R704" s="49">
        <f>if(isnumber(search("Yes",'2_all_summary'!$E703)),if(isnumber(search("Yes",'2_all_summary'!T703)),1,2),if(isnumber(search("No",'2_all_summary'!T703)),4,3))</f>
        <v>4</v>
      </c>
    </row>
    <row r="705">
      <c r="G705" s="49"/>
      <c r="H705" s="49" t="str">
        <f>'2_all_summary'!C704</f>
        <v>Measuring behavioral social learning in a conservation context: Chilean fishing communities</v>
      </c>
      <c r="I705" s="49" t="str">
        <f>'2_all_summary'!D704</f>
        <v>In the sustainability and conservation sciences, ÃƒÂ¢Ã¢â€šÂ¬Ã…â€œsocial learningÃƒÂ¢Ã¢â€šÂ¬Ã‚Â_x009d_ is defined as a group process which depends on trust and social capital and tends to boost conservation outcomes. We term this ÃƒÂ¢Ã¢â€šÂ¬Ã…â€œcollaborative social learning.ÃƒÂ¢Ã¢â€šÂ¬Ã‚Â_x009d_ Meanwhile, the behavioral sciences define social learning as the individual use of socially acquired information and seek to explain how individuals employ social learning as part of adaptive behavior. We term this ÃƒÂ¢Ã¢â€šÂ¬Ã…â€œbehavioral social learning.ÃƒÂ¢Ã¢â€šÂ¬Ã‚Â_x009d_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ÃƒÂ¢Ã¢â€šÂ¬Ã‹Å“collaborative social learningÃƒÂ¢Ã¢â€šÂ¬Ã¢â€žÂ¢ are not strongly correlated with ÃƒÂ¢Ã¢â€šÂ¬Ã‹Å“behavioral social learningÃƒÂ¢Ã¢â€šÂ¬Ã¢â€žÂ¢ in our sample. We argue that this disconnect can help improve our understanding of the emergence of community-based conservation and positive ecological outcomes as well as ÃƒÂ¢Ã¢â€šÂ¬Ã‹Å“collaborative social learningÃƒÂ¢Ã¢â€šÂ¬Ã¢â€žÂ¢ itself. Finally, we provide guidance on how behavioral measures of social learning could benefit community-based natural resource management and conservation. Ãƒâ€šÃ‚Â© 2021 The Authors. Conservation Science and Practice published by Wiley Periodicals LLC. on behalf of Society for Conservation Biology</v>
      </c>
      <c r="J705" s="49">
        <f>if(isnumber(search("Yes",'2_all_summary'!$E704)),if(isnumber(search("Yes",'2_all_summary'!L704)),1,2),if(isnumber(search("No",'2_all_summary'!L704)),4,3))</f>
        <v>4</v>
      </c>
      <c r="K705" s="49">
        <f>if(isnumber(search("Yes",'2_all_summary'!$E704)),if(isnumber(search("Yes",'2_all_summary'!M704)),1,2),if(isnumber(search("No",'2_all_summary'!M704)),4,3))</f>
        <v>4</v>
      </c>
      <c r="L705" s="49">
        <f>if(isnumber(search("Yes",'2_all_summary'!$E704)),if(isnumber(search("Yes",'2_all_summary'!N704)),1,2),if(isnumber(search("No",'2_all_summary'!N704)),4,3))</f>
        <v>4</v>
      </c>
      <c r="M705" s="49">
        <f>if(isnumber(search("Yes",'2_all_summary'!$E704)),if(0&lt;'2_all_summary'!O704,1,2),if(0='2_all_summary'!O704,4,3))</f>
        <v>4</v>
      </c>
      <c r="N705" s="49">
        <f>if(isnumber(search("Yes",'2_all_summary'!$E704)),if(isnumber(search("Yes",'2_all_summary'!P704)),1,2),if(isnumber(search("No",'2_all_summary'!P704)),4,3))</f>
        <v>4</v>
      </c>
      <c r="O705" s="49">
        <f>if(isnumber(search("Yes",'2_all_summary'!$E704)),if(isnumber(search("Yes",'2_all_summary'!Q704)),1,2),if(isnumber(search("No",'2_all_summary'!Q704)),4,3))</f>
        <v>4</v>
      </c>
      <c r="P705" s="49">
        <f>if(isnumber(search("Yes",'2_all_summary'!$E704)),if(isnumber(search("Yes",'2_all_summary'!R704)),1,2),if(isnumber(search("No",'2_all_summary'!R704)),4,3))</f>
        <v>4</v>
      </c>
      <c r="Q705" s="49">
        <f>if(isnumber(search("Yes",'2_all_summary'!$E704)),if(0&lt;'2_all_summary'!S704,1,2),if(0='2_all_summary'!S704,4,3))</f>
        <v>4</v>
      </c>
      <c r="R705" s="49">
        <f>if(isnumber(search("Yes",'2_all_summary'!$E704)),if(isnumber(search("Yes",'2_all_summary'!T704)),1,2),if(isnumber(search("No",'2_all_summary'!T704)),4,3))</f>
        <v>4</v>
      </c>
    </row>
    <row r="706">
      <c r="G706" s="49"/>
      <c r="H706" s="49" t="str">
        <f>'2_all_summary'!C705</f>
        <v>Mekong River Fish Conservation Zones in southern Laos: Assessing effectiveness using local ecological knowledge</v>
      </c>
      <c r="I706" s="49" t="str">
        <f>'2_all_summary'!D705</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Ãƒâ€šÃ‚Â© 2005 Springer Science+Business Media, Inc.</v>
      </c>
      <c r="J706" s="49">
        <f>if(isnumber(search("Yes",'2_all_summary'!$E705)),if(isnumber(search("Yes",'2_all_summary'!L705)),1,2),if(isnumber(search("No",'2_all_summary'!L705)),4,3))</f>
        <v>4</v>
      </c>
      <c r="K706" s="49">
        <f>if(isnumber(search("Yes",'2_all_summary'!$E705)),if(isnumber(search("Yes",'2_all_summary'!M705)),1,2),if(isnumber(search("No",'2_all_summary'!M705)),4,3))</f>
        <v>4</v>
      </c>
      <c r="L706" s="49">
        <f>if(isnumber(search("Yes",'2_all_summary'!$E705)),if(isnumber(search("Yes",'2_all_summary'!N705)),1,2),if(isnumber(search("No",'2_all_summary'!N705)),4,3))</f>
        <v>4</v>
      </c>
      <c r="M706" s="49">
        <f>if(isnumber(search("Yes",'2_all_summary'!$E705)),if(0&lt;'2_all_summary'!O705,1,2),if(0='2_all_summary'!O705,4,3))</f>
        <v>4</v>
      </c>
      <c r="N706" s="49">
        <f>if(isnumber(search("Yes",'2_all_summary'!$E705)),if(isnumber(search("Yes",'2_all_summary'!P705)),1,2),if(isnumber(search("No",'2_all_summary'!P705)),4,3))</f>
        <v>4</v>
      </c>
      <c r="O706" s="49">
        <f>if(isnumber(search("Yes",'2_all_summary'!$E705)),if(isnumber(search("Yes",'2_all_summary'!Q705)),1,2),if(isnumber(search("No",'2_all_summary'!Q705)),4,3))</f>
        <v>4</v>
      </c>
      <c r="P706" s="49">
        <f>if(isnumber(search("Yes",'2_all_summary'!$E705)),if(isnumber(search("Yes",'2_all_summary'!R705)),1,2),if(isnumber(search("No",'2_all_summary'!R705)),4,3))</f>
        <v>4</v>
      </c>
      <c r="Q706" s="49">
        <f>if(isnumber(search("Yes",'2_all_summary'!$E705)),if(0&lt;'2_all_summary'!S705,1,2),if(0='2_all_summary'!S705,4,3))</f>
        <v>4</v>
      </c>
      <c r="R706" s="49">
        <f>if(isnumber(search("Yes",'2_all_summary'!$E705)),if(isnumber(search("Yes",'2_all_summary'!T705)),1,2),if(isnumber(search("No",'2_all_summary'!T705)),4,3))</f>
        <v>4</v>
      </c>
    </row>
    <row r="707">
      <c r="G707" s="49"/>
      <c r="H707" s="49" t="str">
        <f>'2_all_summary'!C706</f>
        <v>Methodological rigour in assessing participatory development</v>
      </c>
      <c r="I707" s="49" t="str">
        <f>'2_all_summary'!D706</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Ãƒâ€šÃ‚Â© 2006 Elsevier Ltd. All rights reserved.</v>
      </c>
      <c r="J707" s="49">
        <f>if(isnumber(search("Yes",'2_all_summary'!$E706)),if(isnumber(search("Yes",'2_all_summary'!L706)),1,2),if(isnumber(search("No",'2_all_summary'!L706)),4,3))</f>
        <v>4</v>
      </c>
      <c r="K707" s="49">
        <f>if(isnumber(search("Yes",'2_all_summary'!$E706)),if(isnumber(search("Yes",'2_all_summary'!M706)),1,2),if(isnumber(search("No",'2_all_summary'!M706)),4,3))</f>
        <v>4</v>
      </c>
      <c r="L707" s="49">
        <f>if(isnumber(search("Yes",'2_all_summary'!$E706)),if(isnumber(search("Yes",'2_all_summary'!N706)),1,2),if(isnumber(search("No",'2_all_summary'!N706)),4,3))</f>
        <v>4</v>
      </c>
      <c r="M707" s="49">
        <f>if(isnumber(search("Yes",'2_all_summary'!$E706)),if(0&lt;'2_all_summary'!O706,1,2),if(0='2_all_summary'!O706,4,3))</f>
        <v>4</v>
      </c>
      <c r="N707" s="49">
        <f>if(isnumber(search("Yes",'2_all_summary'!$E706)),if(isnumber(search("Yes",'2_all_summary'!P706)),1,2),if(isnumber(search("No",'2_all_summary'!P706)),4,3))</f>
        <v>4</v>
      </c>
      <c r="O707" s="49">
        <f>if(isnumber(search("Yes",'2_all_summary'!$E706)),if(isnumber(search("Yes",'2_all_summary'!Q706)),1,2),if(isnumber(search("No",'2_all_summary'!Q706)),4,3))</f>
        <v>4</v>
      </c>
      <c r="P707" s="49">
        <f>if(isnumber(search("Yes",'2_all_summary'!$E706)),if(isnumber(search("Yes",'2_all_summary'!R706)),1,2),if(isnumber(search("No",'2_all_summary'!R706)),4,3))</f>
        <v>4</v>
      </c>
      <c r="Q707" s="49">
        <f>if(isnumber(search("Yes",'2_all_summary'!$E706)),if(0&lt;'2_all_summary'!S706,1,2),if(0='2_all_summary'!S706,4,3))</f>
        <v>4</v>
      </c>
      <c r="R707" s="49">
        <f>if(isnumber(search("Yes",'2_all_summary'!$E706)),if(isnumber(search("Yes",'2_all_summary'!T706)),1,2),if(isnumber(search("No",'2_all_summary'!T706)),4,3))</f>
        <v>4</v>
      </c>
    </row>
    <row r="708">
      <c r="G708" s="49"/>
      <c r="H708" s="49" t="str">
        <f>'2_all_summary'!C707</f>
        <v>Methods of consensus building for community-based fisheries management in Bangladesh and the Mekong Delta</v>
      </c>
      <c r="I708" s="49" t="str">
        <f>'2_all_summary'!D707</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Ãƒâ€šÃ‚Â© 2004 Elsevier Ltd. All rights reserved.</v>
      </c>
      <c r="J708" s="49">
        <f>if(isnumber(search("Yes",'2_all_summary'!$E707)),if(isnumber(search("Yes",'2_all_summary'!L707)),1,2),if(isnumber(search("No",'2_all_summary'!L707)),4,3))</f>
        <v>4</v>
      </c>
      <c r="K708" s="49">
        <f>if(isnumber(search("Yes",'2_all_summary'!$E707)),if(isnumber(search("Yes",'2_all_summary'!M707)),1,2),if(isnumber(search("No",'2_all_summary'!M707)),4,3))</f>
        <v>4</v>
      </c>
      <c r="L708" s="49">
        <f>if(isnumber(search("Yes",'2_all_summary'!$E707)),if(isnumber(search("Yes",'2_all_summary'!N707)),1,2),if(isnumber(search("No",'2_all_summary'!N707)),4,3))</f>
        <v>4</v>
      </c>
      <c r="M708" s="49">
        <f>if(isnumber(search("Yes",'2_all_summary'!$E707)),if(0&lt;'2_all_summary'!O707,1,2),if(0='2_all_summary'!O707,4,3))</f>
        <v>4</v>
      </c>
      <c r="N708" s="49">
        <f>if(isnumber(search("Yes",'2_all_summary'!$E707)),if(isnumber(search("Yes",'2_all_summary'!P707)),1,2),if(isnumber(search("No",'2_all_summary'!P707)),4,3))</f>
        <v>4</v>
      </c>
      <c r="O708" s="49">
        <f>if(isnumber(search("Yes",'2_all_summary'!$E707)),if(isnumber(search("Yes",'2_all_summary'!Q707)),1,2),if(isnumber(search("No",'2_all_summary'!Q707)),4,3))</f>
        <v>4</v>
      </c>
      <c r="P708" s="49">
        <f>if(isnumber(search("Yes",'2_all_summary'!$E707)),if(isnumber(search("Yes",'2_all_summary'!R707)),1,2),if(isnumber(search("No",'2_all_summary'!R707)),4,3))</f>
        <v>4</v>
      </c>
      <c r="Q708" s="49">
        <f>if(isnumber(search("Yes",'2_all_summary'!$E707)),if(0&lt;'2_all_summary'!S707,1,2),if(0='2_all_summary'!S707,4,3))</f>
        <v>4</v>
      </c>
      <c r="R708" s="49">
        <f>if(isnumber(search("Yes",'2_all_summary'!$E707)),if(isnumber(search("Yes",'2_all_summary'!T707)),1,2),if(isnumber(search("No",'2_all_summary'!T707)),4,3))</f>
        <v>4</v>
      </c>
    </row>
    <row r="709">
      <c r="G709" s="49"/>
      <c r="H709" s="49" t="str">
        <f>'2_all_summary'!C708</f>
        <v>Migratory diversity in an Arctic fish supporting subsistence harvest</v>
      </c>
      <c r="I709" s="49" t="str">
        <f>'2_all_summary'!D708</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Ãƒâ€¦Ã¢â‚¬Å¡uk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Ãƒâ€šÃ‚Â© 2020</v>
      </c>
      <c r="J709" s="49">
        <f>if(isnumber(search("Yes",'2_all_summary'!$E708)),if(isnumber(search("Yes",'2_all_summary'!L708)),1,2),if(isnumber(search("No",'2_all_summary'!L708)),4,3))</f>
        <v>4</v>
      </c>
      <c r="K709" s="49">
        <f>if(isnumber(search("Yes",'2_all_summary'!$E708)),if(isnumber(search("Yes",'2_all_summary'!M708)),1,2),if(isnumber(search("No",'2_all_summary'!M708)),4,3))</f>
        <v>4</v>
      </c>
      <c r="L709" s="49">
        <f>if(isnumber(search("Yes",'2_all_summary'!$E708)),if(isnumber(search("Yes",'2_all_summary'!N708)),1,2),if(isnumber(search("No",'2_all_summary'!N708)),4,3))</f>
        <v>4</v>
      </c>
      <c r="M709" s="49">
        <f>if(isnumber(search("Yes",'2_all_summary'!$E708)),if(0&lt;'2_all_summary'!O708,1,2),if(0='2_all_summary'!O708,4,3))</f>
        <v>4</v>
      </c>
      <c r="N709" s="49">
        <f>if(isnumber(search("Yes",'2_all_summary'!$E708)),if(isnumber(search("Yes",'2_all_summary'!P708)),1,2),if(isnumber(search("No",'2_all_summary'!P708)),4,3))</f>
        <v>4</v>
      </c>
      <c r="O709" s="49">
        <f>if(isnumber(search("Yes",'2_all_summary'!$E708)),if(isnumber(search("Yes",'2_all_summary'!Q708)),1,2),if(isnumber(search("No",'2_all_summary'!Q708)),4,3))</f>
        <v>4</v>
      </c>
      <c r="P709" s="49">
        <f>if(isnumber(search("Yes",'2_all_summary'!$E708)),if(isnumber(search("Yes",'2_all_summary'!R708)),1,2),if(isnumber(search("No",'2_all_summary'!R708)),4,3))</f>
        <v>4</v>
      </c>
      <c r="Q709" s="49">
        <f>if(isnumber(search("Yes",'2_all_summary'!$E708)),if(0&lt;'2_all_summary'!S708,1,2),if(0='2_all_summary'!S708,4,3))</f>
        <v>4</v>
      </c>
      <c r="R709" s="49">
        <f>if(isnumber(search("Yes",'2_all_summary'!$E708)),if(isnumber(search("Yes",'2_all_summary'!T708)),1,2),if(isnumber(search("No",'2_all_summary'!T708)),4,3))</f>
        <v>4</v>
      </c>
    </row>
    <row r="710">
      <c r="G710" s="49"/>
      <c r="H710" s="49" t="str">
        <f>'2_all_summary'!C709</f>
        <v>Mind the gap between aspiration and practice in co-managing marine protected areas: A case study from Negros Occidental, Philippines</v>
      </c>
      <c r="I710" s="49" t="str">
        <f>'2_all_summary'!D709</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fishersÃƒÂ¢Ã¢â€šÂ¬Ã¢â€žÂ¢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Ãƒâ€šÃ‚Â© 2019 Elsevier Ltd</v>
      </c>
      <c r="J710" s="49">
        <f>if(isnumber(search("Yes",'2_all_summary'!$E709)),if(isnumber(search("Yes",'2_all_summary'!L709)),1,2),if(isnumber(search("No",'2_all_summary'!L709)),4,3))</f>
        <v>4</v>
      </c>
      <c r="K710" s="49">
        <f>if(isnumber(search("Yes",'2_all_summary'!$E709)),if(isnumber(search("Yes",'2_all_summary'!M709)),1,2),if(isnumber(search("No",'2_all_summary'!M709)),4,3))</f>
        <v>4</v>
      </c>
      <c r="L710" s="49">
        <f>if(isnumber(search("Yes",'2_all_summary'!$E709)),if(isnumber(search("Yes",'2_all_summary'!N709)),1,2),if(isnumber(search("No",'2_all_summary'!N709)),4,3))</f>
        <v>4</v>
      </c>
      <c r="M710" s="49">
        <f>if(isnumber(search("Yes",'2_all_summary'!$E709)),if(0&lt;'2_all_summary'!O709,1,2),if(0='2_all_summary'!O709,4,3))</f>
        <v>4</v>
      </c>
      <c r="N710" s="49">
        <f>if(isnumber(search("Yes",'2_all_summary'!$E709)),if(isnumber(search("Yes",'2_all_summary'!P709)),1,2),if(isnumber(search("No",'2_all_summary'!P709)),4,3))</f>
        <v>4</v>
      </c>
      <c r="O710" s="49">
        <f>if(isnumber(search("Yes",'2_all_summary'!$E709)),if(isnumber(search("Yes",'2_all_summary'!Q709)),1,2),if(isnumber(search("No",'2_all_summary'!Q709)),4,3))</f>
        <v>4</v>
      </c>
      <c r="P710" s="49">
        <f>if(isnumber(search("Yes",'2_all_summary'!$E709)),if(isnumber(search("Yes",'2_all_summary'!R709)),1,2),if(isnumber(search("No",'2_all_summary'!R709)),4,3))</f>
        <v>4</v>
      </c>
      <c r="Q710" s="49">
        <f>if(isnumber(search("Yes",'2_all_summary'!$E709)),if(0&lt;'2_all_summary'!S709,1,2),if(0='2_all_summary'!S709,4,3))</f>
        <v>4</v>
      </c>
      <c r="R710" s="49">
        <f>if(isnumber(search("Yes",'2_all_summary'!$E709)),if(isnumber(search("Yes",'2_all_summary'!T709)),1,2),if(isnumber(search("No",'2_all_summary'!T709)),4,3))</f>
        <v>4</v>
      </c>
    </row>
    <row r="711">
      <c r="G711" s="49"/>
      <c r="H711" s="49" t="str">
        <f>'2_all_summary'!C710</f>
        <v>Mitigating cetacean bycatch in coastal Ecuador: Governance challenges for small-scale fisheries</v>
      </c>
      <c r="I711" s="49" t="str">
        <f>'2_all_summary'!D710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cetaceansÃƒÂ¢Ã¢â€šÂ¬Ã¢â€žÂ¢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fishersÃƒÂ¢Ã¢â€šÂ¬Ã¢â€žÂ¢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fishersÃƒÂ¢Ã¢â€šÂ¬Ã¢â€žÂ¢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Ãƒâ€šÃ‚Â© 2017 Elsevier Ltd</v>
      </c>
      <c r="J711" s="49">
        <f>if(isnumber(search("Yes",'2_all_summary'!$E710)),if(isnumber(search("Yes",'2_all_summary'!L710)),1,2),if(isnumber(search("No",'2_all_summary'!L710)),4,3))</f>
        <v>4</v>
      </c>
      <c r="K711" s="49">
        <f>if(isnumber(search("Yes",'2_all_summary'!$E710)),if(isnumber(search("Yes",'2_all_summary'!M710)),1,2),if(isnumber(search("No",'2_all_summary'!M710)),4,3))</f>
        <v>4</v>
      </c>
      <c r="L711" s="49">
        <f>if(isnumber(search("Yes",'2_all_summary'!$E710)),if(isnumber(search("Yes",'2_all_summary'!N710)),1,2),if(isnumber(search("No",'2_all_summary'!N710)),4,3))</f>
        <v>4</v>
      </c>
      <c r="M711" s="49">
        <f>if(isnumber(search("Yes",'2_all_summary'!$E710)),if(0&lt;'2_all_summary'!O710,1,2),if(0='2_all_summary'!O710,4,3))</f>
        <v>4</v>
      </c>
      <c r="N711" s="49">
        <f>if(isnumber(search("Yes",'2_all_summary'!$E710)),if(isnumber(search("Yes",'2_all_summary'!P710)),1,2),if(isnumber(search("No",'2_all_summary'!P710)),4,3))</f>
        <v>4</v>
      </c>
      <c r="O711" s="49">
        <f>if(isnumber(search("Yes",'2_all_summary'!$E710)),if(isnumber(search("Yes",'2_all_summary'!Q710)),1,2),if(isnumber(search("No",'2_all_summary'!Q710)),4,3))</f>
        <v>4</v>
      </c>
      <c r="P711" s="49">
        <f>if(isnumber(search("Yes",'2_all_summary'!$E710)),if(isnumber(search("Yes",'2_all_summary'!R710)),1,2),if(isnumber(search("No",'2_all_summary'!R710)),4,3))</f>
        <v>4</v>
      </c>
      <c r="Q711" s="49">
        <f>if(isnumber(search("Yes",'2_all_summary'!$E710)),if(0&lt;'2_all_summary'!S710,1,2),if(0='2_all_summary'!S710,4,3))</f>
        <v>4</v>
      </c>
      <c r="R711" s="49">
        <f>if(isnumber(search("Yes",'2_all_summary'!$E710)),if(isnumber(search("Yes",'2_all_summary'!T710)),1,2),if(isnumber(search("No",'2_all_summary'!T710)),4,3))</f>
        <v>4</v>
      </c>
    </row>
    <row r="712">
      <c r="G712" s="49"/>
      <c r="H712" s="49" t="str">
        <f>'2_all_summary'!C711</f>
        <v>Modeling short-term fishing dynamics in a small-scale intertidal shellfishery</v>
      </c>
      <c r="I712" s="49" t="str">
        <f>'2_all_summary'!D711</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Ãƒâ€šÃ‚Â© 2018 Elsevier B.V.</v>
      </c>
      <c r="J712" s="49">
        <f>if(isnumber(search("Yes",'2_all_summary'!$E711)),if(isnumber(search("Yes",'2_all_summary'!L711)),1,2),if(isnumber(search("No",'2_all_summary'!L711)),4,3))</f>
        <v>4</v>
      </c>
      <c r="K712" s="49">
        <f>if(isnumber(search("Yes",'2_all_summary'!$E711)),if(isnumber(search("Yes",'2_all_summary'!M711)),1,2),if(isnumber(search("No",'2_all_summary'!M711)),4,3))</f>
        <v>4</v>
      </c>
      <c r="L712" s="49">
        <f>if(isnumber(search("Yes",'2_all_summary'!$E711)),if(isnumber(search("Yes",'2_all_summary'!N711)),1,2),if(isnumber(search("No",'2_all_summary'!N711)),4,3))</f>
        <v>4</v>
      </c>
      <c r="M712" s="49">
        <f>if(isnumber(search("Yes",'2_all_summary'!$E711)),if(0&lt;'2_all_summary'!O711,1,2),if(0='2_all_summary'!O711,4,3))</f>
        <v>4</v>
      </c>
      <c r="N712" s="49">
        <f>if(isnumber(search("Yes",'2_all_summary'!$E711)),if(isnumber(search("Yes",'2_all_summary'!P711)),1,2),if(isnumber(search("No",'2_all_summary'!P711)),4,3))</f>
        <v>4</v>
      </c>
      <c r="O712" s="49">
        <f>if(isnumber(search("Yes",'2_all_summary'!$E711)),if(isnumber(search("Yes",'2_all_summary'!Q711)),1,2),if(isnumber(search("No",'2_all_summary'!Q711)),4,3))</f>
        <v>4</v>
      </c>
      <c r="P712" s="49">
        <f>if(isnumber(search("Yes",'2_all_summary'!$E711)),if(isnumber(search("Yes",'2_all_summary'!R711)),1,2),if(isnumber(search("No",'2_all_summary'!R711)),4,3))</f>
        <v>4</v>
      </c>
      <c r="Q712" s="49">
        <f>if(isnumber(search("Yes",'2_all_summary'!$E711)),if(0&lt;'2_all_summary'!S711,1,2),if(0='2_all_summary'!S711,4,3))</f>
        <v>4</v>
      </c>
      <c r="R712" s="49">
        <f>if(isnumber(search("Yes",'2_all_summary'!$E711)),if(isnumber(search("Yes",'2_all_summary'!T711)),1,2),if(isnumber(search("No",'2_all_summary'!T711)),4,3))</f>
        <v>4</v>
      </c>
    </row>
    <row r="713">
      <c r="G713" s="49"/>
      <c r="H713" s="49" t="str">
        <f>'2_all_summary'!C712</f>
        <v>MOdeling, visualizing, and mining hydrologic spatial hierarchies for water quality management</v>
      </c>
      <c r="I713" s="49" t="str">
        <f>'2_all_summary'!D712</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713" s="49">
        <f>if(isnumber(search("Yes",'2_all_summary'!$E712)),if(isnumber(search("Yes",'2_all_summary'!L712)),1,2),if(isnumber(search("No",'2_all_summary'!L712)),4,3))</f>
        <v>4</v>
      </c>
      <c r="K713" s="49">
        <f>if(isnumber(search("Yes",'2_all_summary'!$E712)),if(isnumber(search("Yes",'2_all_summary'!M712)),1,2),if(isnumber(search("No",'2_all_summary'!M712)),4,3))</f>
        <v>4</v>
      </c>
      <c r="L713" s="49">
        <f>if(isnumber(search("Yes",'2_all_summary'!$E712)),if(isnumber(search("Yes",'2_all_summary'!N712)),1,2),if(isnumber(search("No",'2_all_summary'!N712)),4,3))</f>
        <v>4</v>
      </c>
      <c r="M713" s="49">
        <f>if(isnumber(search("Yes",'2_all_summary'!$E712)),if(0&lt;'2_all_summary'!O712,1,2),if(0='2_all_summary'!O712,4,3))</f>
        <v>4</v>
      </c>
      <c r="N713" s="49">
        <f>if(isnumber(search("Yes",'2_all_summary'!$E712)),if(isnumber(search("Yes",'2_all_summary'!P712)),1,2),if(isnumber(search("No",'2_all_summary'!P712)),4,3))</f>
        <v>4</v>
      </c>
      <c r="O713" s="49">
        <f>if(isnumber(search("Yes",'2_all_summary'!$E712)),if(isnumber(search("Yes",'2_all_summary'!Q712)),1,2),if(isnumber(search("No",'2_all_summary'!Q712)),4,3))</f>
        <v>4</v>
      </c>
      <c r="P713" s="49">
        <f>if(isnumber(search("Yes",'2_all_summary'!$E712)),if(isnumber(search("Yes",'2_all_summary'!R712)),1,2),if(isnumber(search("No",'2_all_summary'!R712)),4,3))</f>
        <v>4</v>
      </c>
      <c r="Q713" s="49">
        <f>if(isnumber(search("Yes",'2_all_summary'!$E712)),if(0&lt;'2_all_summary'!S712,1,2),if(0='2_all_summary'!S712,4,3))</f>
        <v>4</v>
      </c>
      <c r="R713" s="49">
        <f>if(isnumber(search("Yes",'2_all_summary'!$E712)),if(isnumber(search("Yes",'2_all_summary'!T712)),1,2),if(isnumber(search("No",'2_all_summary'!T712)),4,3))</f>
        <v>4</v>
      </c>
    </row>
    <row r="714">
      <c r="G714" s="49"/>
      <c r="H714" s="49" t="str">
        <f>'2_all_summary'!C713</f>
        <v>Modelling nature-based tourism impacts on rural development and conservation in Sikunga Conservancy, Namibia</v>
      </c>
      <c r="I714" s="49" t="str">
        <f>'2_all_summary'!D713</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Ãƒâ€šÃ‚Â© 2017 Government Technical Advisory Centre (GTAC).</v>
      </c>
      <c r="J714" s="49">
        <f>if(isnumber(search("Yes",'2_all_summary'!$E713)),if(isnumber(search("Yes",'2_all_summary'!L713)),1,2),if(isnumber(search("No",'2_all_summary'!L713)),4,3))</f>
        <v>4</v>
      </c>
      <c r="K714" s="49">
        <f>if(isnumber(search("Yes",'2_all_summary'!$E713)),if(isnumber(search("Yes",'2_all_summary'!M713)),1,2),if(isnumber(search("No",'2_all_summary'!M713)),4,3))</f>
        <v>4</v>
      </c>
      <c r="L714" s="49">
        <f>if(isnumber(search("Yes",'2_all_summary'!$E713)),if(isnumber(search("Yes",'2_all_summary'!N713)),1,2),if(isnumber(search("No",'2_all_summary'!N713)),4,3))</f>
        <v>4</v>
      </c>
      <c r="M714" s="49">
        <f>if(isnumber(search("Yes",'2_all_summary'!$E713)),if(0&lt;'2_all_summary'!O713,1,2),if(0='2_all_summary'!O713,4,3))</f>
        <v>4</v>
      </c>
      <c r="N714" s="49">
        <f>if(isnumber(search("Yes",'2_all_summary'!$E713)),if(isnumber(search("Yes",'2_all_summary'!P713)),1,2),if(isnumber(search("No",'2_all_summary'!P713)),4,3))</f>
        <v>4</v>
      </c>
      <c r="O714" s="49">
        <f>if(isnumber(search("Yes",'2_all_summary'!$E713)),if(isnumber(search("Yes",'2_all_summary'!Q713)),1,2),if(isnumber(search("No",'2_all_summary'!Q713)),4,3))</f>
        <v>4</v>
      </c>
      <c r="P714" s="49">
        <f>if(isnumber(search("Yes",'2_all_summary'!$E713)),if(isnumber(search("Yes",'2_all_summary'!R713)),1,2),if(isnumber(search("No",'2_all_summary'!R713)),4,3))</f>
        <v>4</v>
      </c>
      <c r="Q714" s="49">
        <f>if(isnumber(search("Yes",'2_all_summary'!$E713)),if(0&lt;'2_all_summary'!S713,1,2),if(0='2_all_summary'!S713,4,3))</f>
        <v>4</v>
      </c>
      <c r="R714" s="49">
        <f>if(isnumber(search("Yes",'2_all_summary'!$E713)),if(isnumber(search("Yes",'2_all_summary'!T713)),1,2),if(isnumber(search("No",'2_all_summary'!T713)),4,3))</f>
        <v>4</v>
      </c>
    </row>
    <row r="715">
      <c r="G715" s="49"/>
      <c r="H715" s="49" t="str">
        <f>'2_all_summary'!C714</f>
        <v>Models of care for orphaned and separated children and upholding children's rights: Cross-sectional evidence from western Kenya</v>
      </c>
      <c r="I715" s="49" t="str">
        <f>'2_all_summary'!D714</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ÃƒÂ¢Ã¢â‚¬Â°Ã‚Â¤18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Ãƒâ€šÃ‚Â© 2014Embleton et al.; licensee BioMed Central Ltd.</v>
      </c>
      <c r="J715" s="49">
        <f>if(isnumber(search("Yes",'2_all_summary'!$E714)),if(isnumber(search("Yes",'2_all_summary'!L714)),1,2),if(isnumber(search("No",'2_all_summary'!L714)),4,3))</f>
        <v>4</v>
      </c>
      <c r="K715" s="49">
        <f>if(isnumber(search("Yes",'2_all_summary'!$E714)),if(isnumber(search("Yes",'2_all_summary'!M714)),1,2),if(isnumber(search("No",'2_all_summary'!M714)),4,3))</f>
        <v>4</v>
      </c>
      <c r="L715" s="49">
        <f>if(isnumber(search("Yes",'2_all_summary'!$E714)),if(isnumber(search("Yes",'2_all_summary'!N714)),1,2),if(isnumber(search("No",'2_all_summary'!N714)),4,3))</f>
        <v>4</v>
      </c>
      <c r="M715" s="49">
        <f>if(isnumber(search("Yes",'2_all_summary'!$E714)),if(0&lt;'2_all_summary'!O714,1,2),if(0='2_all_summary'!O714,4,3))</f>
        <v>4</v>
      </c>
      <c r="N715" s="49">
        <f>if(isnumber(search("Yes",'2_all_summary'!$E714)),if(isnumber(search("Yes",'2_all_summary'!P714)),1,2),if(isnumber(search("No",'2_all_summary'!P714)),4,3))</f>
        <v>4</v>
      </c>
      <c r="O715" s="49">
        <f>if(isnumber(search("Yes",'2_all_summary'!$E714)),if(isnumber(search("Yes",'2_all_summary'!Q714)),1,2),if(isnumber(search("No",'2_all_summary'!Q714)),4,3))</f>
        <v>4</v>
      </c>
      <c r="P715" s="49">
        <f>if(isnumber(search("Yes",'2_all_summary'!$E714)),if(isnumber(search("Yes",'2_all_summary'!R714)),1,2),if(isnumber(search("No",'2_all_summary'!R714)),4,3))</f>
        <v>4</v>
      </c>
      <c r="Q715" s="49">
        <f>if(isnumber(search("Yes",'2_all_summary'!$E714)),if(0&lt;'2_all_summary'!S714,1,2),if(0='2_all_summary'!S714,4,3))</f>
        <v>4</v>
      </c>
      <c r="R715" s="49">
        <f>if(isnumber(search("Yes",'2_all_summary'!$E714)),if(isnumber(search("Yes",'2_all_summary'!T714)),1,2),if(isnumber(search("No",'2_all_summary'!T714)),4,3))</f>
        <v>4</v>
      </c>
    </row>
    <row r="716">
      <c r="G716" s="49"/>
      <c r="H716" s="49" t="str">
        <f>'2_all_summary'!C715</f>
        <v>Modified decision support protocol for a small-scale multi-species marine fish hatchery of the Catanduanes State University, Philippines</v>
      </c>
      <c r="I716" s="49" t="str">
        <f>'2_all_summary'!D715</f>
        <v>This paper presents a modified decision support protocol for a multi-species marine hatchery project as an income generating project of the Catanduanes State University (CSU) in tropical Philippines (lat. 13Ãƒâ€šÃ‚Â° 53ÃƒÂ¢Ã¢â€šÂ¬Ã¢â€žÂ¢00ÃƒÂ¢Ã¢â€šÂ¬Ã‚Â_x009d_; long. 124Ãƒâ€šÃ‚Â° 11ÃƒÂ¢Ã¢â€šÂ¬Ã¢â€žÂ¢00ÃƒÂ¢Ã¢â€šÂ¬Ã‚Â_x009d_ to 124Ãƒâ€šÃ‚Â° 23ÃƒÂ¢Ã¢â€šÂ¬Ã¢â€žÂ¢00).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Ãƒâ€šÃ‚Â© 2016, BIOFLUX SRL. All rights reserved.</v>
      </c>
      <c r="J716" s="49">
        <f>if(isnumber(search("Yes",'2_all_summary'!$E715)),if(isnumber(search("Yes",'2_all_summary'!L715)),1,2),if(isnumber(search("No",'2_all_summary'!L715)),4,3))</f>
        <v>4</v>
      </c>
      <c r="K716" s="49">
        <f>if(isnumber(search("Yes",'2_all_summary'!$E715)),if(isnumber(search("Yes",'2_all_summary'!M715)),1,2),if(isnumber(search("No",'2_all_summary'!M715)),4,3))</f>
        <v>4</v>
      </c>
      <c r="L716" s="49">
        <f>if(isnumber(search("Yes",'2_all_summary'!$E715)),if(isnumber(search("Yes",'2_all_summary'!N715)),1,2),if(isnumber(search("No",'2_all_summary'!N715)),4,3))</f>
        <v>4</v>
      </c>
      <c r="M716" s="49">
        <f>if(isnumber(search("Yes",'2_all_summary'!$E715)),if(0&lt;'2_all_summary'!O715,1,2),if(0='2_all_summary'!O715,4,3))</f>
        <v>4</v>
      </c>
      <c r="N716" s="49">
        <f>if(isnumber(search("Yes",'2_all_summary'!$E715)),if(isnumber(search("Yes",'2_all_summary'!P715)),1,2),if(isnumber(search("No",'2_all_summary'!P715)),4,3))</f>
        <v>4</v>
      </c>
      <c r="O716" s="49">
        <f>if(isnumber(search("Yes",'2_all_summary'!$E715)),if(isnumber(search("Yes",'2_all_summary'!Q715)),1,2),if(isnumber(search("No",'2_all_summary'!Q715)),4,3))</f>
        <v>4</v>
      </c>
      <c r="P716" s="49">
        <f>if(isnumber(search("Yes",'2_all_summary'!$E715)),if(isnumber(search("Yes",'2_all_summary'!R715)),1,2),if(isnumber(search("No",'2_all_summary'!R715)),4,3))</f>
        <v>4</v>
      </c>
      <c r="Q716" s="49">
        <f>if(isnumber(search("Yes",'2_all_summary'!$E715)),if(0&lt;'2_all_summary'!S715,1,2),if(0='2_all_summary'!S715,4,3))</f>
        <v>4</v>
      </c>
      <c r="R716" s="49">
        <f>if(isnumber(search("Yes",'2_all_summary'!$E715)),if(isnumber(search("Yes",'2_all_summary'!T715)),1,2),if(isnumber(search("No",'2_all_summary'!T715)),4,3))</f>
        <v>4</v>
      </c>
    </row>
    <row r="717">
      <c r="G717" s="49"/>
      <c r="H717" s="49" t="str">
        <f>'2_all_summary'!C716</f>
        <v>Monitoring NÃ»timesÃ¢nÃ¢n Following the Diversion of Our River: A Community-led Registry in Eeyou Istchee, Northern QuÃ©bec</v>
      </c>
      <c r="I717" s="49" t="str">
        <f>'2_all_summary'!D716</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Hydro-QuÃƒÆ’Ã‚Â©bec.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Ãƒâ€šÃ‚Â© 2016 World Scientific Publishing Company.</v>
      </c>
      <c r="J717" s="49">
        <f>if(isnumber(search("Yes",'2_all_summary'!$E716)),if(isnumber(search("Yes",'2_all_summary'!L716)),1,2),if(isnumber(search("No",'2_all_summary'!L716)),4,3))</f>
        <v>4</v>
      </c>
      <c r="K717" s="49">
        <f>if(isnumber(search("Yes",'2_all_summary'!$E716)),if(isnumber(search("Yes",'2_all_summary'!M716)),1,2),if(isnumber(search("No",'2_all_summary'!M716)),4,3))</f>
        <v>4</v>
      </c>
      <c r="L717" s="49">
        <f>if(isnumber(search("Yes",'2_all_summary'!$E716)),if(isnumber(search("Yes",'2_all_summary'!N716)),1,2),if(isnumber(search("No",'2_all_summary'!N716)),4,3))</f>
        <v>4</v>
      </c>
      <c r="M717" s="49">
        <f>if(isnumber(search("Yes",'2_all_summary'!$E716)),if(0&lt;'2_all_summary'!O716,1,2),if(0='2_all_summary'!O716,4,3))</f>
        <v>4</v>
      </c>
      <c r="N717" s="49">
        <f>if(isnumber(search("Yes",'2_all_summary'!$E716)),if(isnumber(search("Yes",'2_all_summary'!P716)),1,2),if(isnumber(search("No",'2_all_summary'!P716)),4,3))</f>
        <v>4</v>
      </c>
      <c r="O717" s="49">
        <f>if(isnumber(search("Yes",'2_all_summary'!$E716)),if(isnumber(search("Yes",'2_all_summary'!Q716)),1,2),if(isnumber(search("No",'2_all_summary'!Q716)),4,3))</f>
        <v>4</v>
      </c>
      <c r="P717" s="49">
        <f>if(isnumber(search("Yes",'2_all_summary'!$E716)),if(isnumber(search("Yes",'2_all_summary'!R716)),1,2),if(isnumber(search("No",'2_all_summary'!R716)),4,3))</f>
        <v>4</v>
      </c>
      <c r="Q717" s="49">
        <f>if(isnumber(search("Yes",'2_all_summary'!$E716)),if(0&lt;'2_all_summary'!S716,1,2),if(0='2_all_summary'!S716,4,3))</f>
        <v>4</v>
      </c>
      <c r="R717" s="49">
        <f>if(isnumber(search("Yes",'2_all_summary'!$E716)),if(isnumber(search("Yes",'2_all_summary'!T716)),1,2),if(isnumber(search("No",'2_all_summary'!T716)),4,3))</f>
        <v>4</v>
      </c>
    </row>
    <row r="718">
      <c r="G718" s="49"/>
      <c r="H718" s="49" t="str">
        <f>'2_all_summary'!C717</f>
        <v>Monitoring, assessing, and managing fish stocks in Lake Malawi/Nyassa: Current approaches and future possibilities</v>
      </c>
      <c r="I718" s="49" t="str">
        <f>'2_all_summary'!D717</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718" s="49">
        <f>if(isnumber(search("Yes",'2_all_summary'!$E717)),if(isnumber(search("Yes",'2_all_summary'!L717)),1,2),if(isnumber(search("No",'2_all_summary'!L717)),4,3))</f>
        <v>4</v>
      </c>
      <c r="K718" s="49">
        <f>if(isnumber(search("Yes",'2_all_summary'!$E717)),if(isnumber(search("Yes",'2_all_summary'!M717)),1,2),if(isnumber(search("No",'2_all_summary'!M717)),4,3))</f>
        <v>4</v>
      </c>
      <c r="L718" s="49">
        <f>if(isnumber(search("Yes",'2_all_summary'!$E717)),if(isnumber(search("Yes",'2_all_summary'!N717)),1,2),if(isnumber(search("No",'2_all_summary'!N717)),4,3))</f>
        <v>4</v>
      </c>
      <c r="M718" s="49">
        <f>if(isnumber(search("Yes",'2_all_summary'!$E717)),if(0&lt;'2_all_summary'!O717,1,2),if(0='2_all_summary'!O717,4,3))</f>
        <v>4</v>
      </c>
      <c r="N718" s="49">
        <f>if(isnumber(search("Yes",'2_all_summary'!$E717)),if(isnumber(search("Yes",'2_all_summary'!P717)),1,2),if(isnumber(search("No",'2_all_summary'!P717)),4,3))</f>
        <v>4</v>
      </c>
      <c r="O718" s="49">
        <f>if(isnumber(search("Yes",'2_all_summary'!$E717)),if(isnumber(search("Yes",'2_all_summary'!Q717)),1,2),if(isnumber(search("No",'2_all_summary'!Q717)),4,3))</f>
        <v>4</v>
      </c>
      <c r="P718" s="49">
        <f>if(isnumber(search("Yes",'2_all_summary'!$E717)),if(isnumber(search("Yes",'2_all_summary'!R717)),1,2),if(isnumber(search("No",'2_all_summary'!R717)),4,3))</f>
        <v>4</v>
      </c>
      <c r="Q718" s="49">
        <f>if(isnumber(search("Yes",'2_all_summary'!$E717)),if(0&lt;'2_all_summary'!S717,1,2),if(0='2_all_summary'!S717,4,3))</f>
        <v>4</v>
      </c>
      <c r="R718" s="49">
        <f>if(isnumber(search("Yes",'2_all_summary'!$E717)),if(isnumber(search("Yes",'2_all_summary'!T717)),1,2),if(isnumber(search("No",'2_all_summary'!T717)),4,3))</f>
        <v>4</v>
      </c>
    </row>
    <row r="719">
      <c r="G719" s="49"/>
      <c r="H719" s="49" t="str">
        <f>'2_all_summary'!C718</f>
        <v>More than one bag for the world fishery crisis and keys for co-management successes in selected artisanal Latin American shellfisheries</v>
      </c>
      <c r="I719" s="49" t="str">
        <f>'2_all_summary'!D718</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Ãƒâ€šÃ‚Â© Springer 2006.</v>
      </c>
      <c r="J719" s="49">
        <f>if(isnumber(search("Yes",'2_all_summary'!$E718)),if(isnumber(search("Yes",'2_all_summary'!L718)),1,2),if(isnumber(search("No",'2_all_summary'!L718)),4,3))</f>
        <v>4</v>
      </c>
      <c r="K719" s="49">
        <f>if(isnumber(search("Yes",'2_all_summary'!$E718)),if(isnumber(search("Yes",'2_all_summary'!M718)),1,2),if(isnumber(search("No",'2_all_summary'!M718)),4,3))</f>
        <v>4</v>
      </c>
      <c r="L719" s="49">
        <f>if(isnumber(search("Yes",'2_all_summary'!$E718)),if(isnumber(search("Yes",'2_all_summary'!N718)),1,2),if(isnumber(search("No",'2_all_summary'!N718)),4,3))</f>
        <v>4</v>
      </c>
      <c r="M719" s="49">
        <f>if(isnumber(search("Yes",'2_all_summary'!$E718)),if(0&lt;'2_all_summary'!O718,1,2),if(0='2_all_summary'!O718,4,3))</f>
        <v>4</v>
      </c>
      <c r="N719" s="49">
        <f>if(isnumber(search("Yes",'2_all_summary'!$E718)),if(isnumber(search("Yes",'2_all_summary'!P718)),1,2),if(isnumber(search("No",'2_all_summary'!P718)),4,3))</f>
        <v>4</v>
      </c>
      <c r="O719" s="49">
        <f>if(isnumber(search("Yes",'2_all_summary'!$E718)),if(isnumber(search("Yes",'2_all_summary'!Q718)),1,2),if(isnumber(search("No",'2_all_summary'!Q718)),4,3))</f>
        <v>4</v>
      </c>
      <c r="P719" s="49">
        <f>if(isnumber(search("Yes",'2_all_summary'!$E718)),if(isnumber(search("Yes",'2_all_summary'!R718)),1,2),if(isnumber(search("No",'2_all_summary'!R718)),4,3))</f>
        <v>4</v>
      </c>
      <c r="Q719" s="49">
        <f>if(isnumber(search("Yes",'2_all_summary'!$E718)),if(0&lt;'2_all_summary'!S718,1,2),if(0='2_all_summary'!S718,4,3))</f>
        <v>4</v>
      </c>
      <c r="R719" s="49">
        <f>if(isnumber(search("Yes",'2_all_summary'!$E718)),if(isnumber(search("Yes",'2_all_summary'!T718)),1,2),if(isnumber(search("No",'2_all_summary'!T718)),4,3))</f>
        <v>4</v>
      </c>
    </row>
    <row r="720">
      <c r="G720" s="49"/>
      <c r="H720" s="49" t="str">
        <f>'2_all_summary'!C719</f>
        <v>Movement and mortality of invasive suckermouth armored catfish during a spearfishing control experiment</v>
      </c>
      <c r="I720" s="49" t="str">
        <f>'2_all_summary'!D719</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1.6Ãƒâ€šÃ‚Â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Ãƒâ€šÃ‚Â© 2022, The Author(s), under exclusive licence to Springer Nature Switzerland AG.</v>
      </c>
      <c r="J720" s="49">
        <f>if(isnumber(search("Yes",'2_all_summary'!$E719)),if(isnumber(search("Yes",'2_all_summary'!L719)),1,2),if(isnumber(search("No",'2_all_summary'!L719)),4,3))</f>
        <v>4</v>
      </c>
      <c r="K720" s="49">
        <f>if(isnumber(search("Yes",'2_all_summary'!$E719)),if(isnumber(search("Yes",'2_all_summary'!M719)),1,2),if(isnumber(search("No",'2_all_summary'!M719)),4,3))</f>
        <v>4</v>
      </c>
      <c r="L720" s="49">
        <f>if(isnumber(search("Yes",'2_all_summary'!$E719)),if(isnumber(search("Yes",'2_all_summary'!N719)),1,2),if(isnumber(search("No",'2_all_summary'!N719)),4,3))</f>
        <v>4</v>
      </c>
      <c r="M720" s="49">
        <f>if(isnumber(search("Yes",'2_all_summary'!$E719)),if(0&lt;'2_all_summary'!O719,1,2),if(0='2_all_summary'!O719,4,3))</f>
        <v>4</v>
      </c>
      <c r="N720" s="49">
        <f>if(isnumber(search("Yes",'2_all_summary'!$E719)),if(isnumber(search("Yes",'2_all_summary'!P719)),1,2),if(isnumber(search("No",'2_all_summary'!P719)),4,3))</f>
        <v>4</v>
      </c>
      <c r="O720" s="49">
        <f>if(isnumber(search("Yes",'2_all_summary'!$E719)),if(isnumber(search("Yes",'2_all_summary'!Q719)),1,2),if(isnumber(search("No",'2_all_summary'!Q719)),4,3))</f>
        <v>4</v>
      </c>
      <c r="P720" s="49">
        <f>if(isnumber(search("Yes",'2_all_summary'!$E719)),if(isnumber(search("Yes",'2_all_summary'!R719)),1,2),if(isnumber(search("No",'2_all_summary'!R719)),4,3))</f>
        <v>4</v>
      </c>
      <c r="Q720" s="49">
        <f>if(isnumber(search("Yes",'2_all_summary'!$E719)),if(0&lt;'2_all_summary'!S719,1,2),if(0='2_all_summary'!S719,4,3))</f>
        <v>4</v>
      </c>
      <c r="R720" s="49">
        <f>if(isnumber(search("Yes",'2_all_summary'!$E719)),if(isnumber(search("Yes",'2_all_summary'!T719)),1,2),if(isnumber(search("No",'2_all_summary'!T719)),4,3))</f>
        <v>4</v>
      </c>
    </row>
    <row r="721">
      <c r="G721" s="49"/>
      <c r="H721" s="49" t="str">
        <f>'2_all_summary'!C720</f>
        <v>Movements of a deep-water fish: Establishing marine fisheries management boundaries in coastal Arctic waters</v>
      </c>
      <c r="I721" s="49" t="str">
        <f>'2_all_summary'!D720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Ãƒâ€šÃ‚Â© 2016 by the Ecological Society of America.</v>
      </c>
      <c r="J721" s="49">
        <f>if(isnumber(search("Yes",'2_all_summary'!$E720)),if(isnumber(search("Yes",'2_all_summary'!L720)),1,2),if(isnumber(search("No",'2_all_summary'!L720)),4,3))</f>
        <v>4</v>
      </c>
      <c r="K721" s="49">
        <f>if(isnumber(search("Yes",'2_all_summary'!$E720)),if(isnumber(search("Yes",'2_all_summary'!M720)),1,2),if(isnumber(search("No",'2_all_summary'!M720)),4,3))</f>
        <v>4</v>
      </c>
      <c r="L721" s="49">
        <f>if(isnumber(search("Yes",'2_all_summary'!$E720)),if(isnumber(search("Yes",'2_all_summary'!N720)),1,2),if(isnumber(search("No",'2_all_summary'!N720)),4,3))</f>
        <v>4</v>
      </c>
      <c r="M721" s="49">
        <f>if(isnumber(search("Yes",'2_all_summary'!$E720)),if(0&lt;'2_all_summary'!O720,1,2),if(0='2_all_summary'!O720,4,3))</f>
        <v>4</v>
      </c>
      <c r="N721" s="49">
        <f>if(isnumber(search("Yes",'2_all_summary'!$E720)),if(isnumber(search("Yes",'2_all_summary'!P720)),1,2),if(isnumber(search("No",'2_all_summary'!P720)),4,3))</f>
        <v>4</v>
      </c>
      <c r="O721" s="49">
        <f>if(isnumber(search("Yes",'2_all_summary'!$E720)),if(isnumber(search("Yes",'2_all_summary'!Q720)),1,2),if(isnumber(search("No",'2_all_summary'!Q720)),4,3))</f>
        <v>4</v>
      </c>
      <c r="P721" s="49">
        <f>if(isnumber(search("Yes",'2_all_summary'!$E720)),if(isnumber(search("Yes",'2_all_summary'!R720)),1,2),if(isnumber(search("No",'2_all_summary'!R720)),4,3))</f>
        <v>4</v>
      </c>
      <c r="Q721" s="49">
        <f>if(isnumber(search("Yes",'2_all_summary'!$E720)),if(0&lt;'2_all_summary'!S720,1,2),if(0='2_all_summary'!S720,4,3))</f>
        <v>4</v>
      </c>
      <c r="R721" s="49">
        <f>if(isnumber(search("Yes",'2_all_summary'!$E720)),if(isnumber(search("Yes",'2_all_summary'!T720)),1,2),if(isnumber(search("No",'2_all_summary'!T720)),4,3))</f>
        <v>4</v>
      </c>
    </row>
    <row r="722">
      <c r="G722" s="49"/>
      <c r="H722" s="49" t="str">
        <f>'2_all_summary'!C721</f>
        <v>Moving from data poor to data rich: A case study of community-based data collection for the san diego red sea urchin fishery</v>
      </c>
      <c r="I722" s="49" t="str">
        <f>'2_all_summary'!D721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Ãƒâ€šÃ‚Â© Copyright by the American Fisheries Society 2009.</v>
      </c>
      <c r="J722" s="49">
        <f>if(isnumber(search("Yes",'2_all_summary'!$E721)),if(isnumber(search("Yes",'2_all_summary'!L721)),1,2),if(isnumber(search("No",'2_all_summary'!L721)),4,3))</f>
        <v>4</v>
      </c>
      <c r="K722" s="49">
        <f>if(isnumber(search("Yes",'2_all_summary'!$E721)),if(isnumber(search("Yes",'2_all_summary'!M721)),1,2),if(isnumber(search("No",'2_all_summary'!M721)),4,3))</f>
        <v>4</v>
      </c>
      <c r="L722" s="49">
        <f>if(isnumber(search("Yes",'2_all_summary'!$E721)),if(isnumber(search("Yes",'2_all_summary'!N721)),1,2),if(isnumber(search("No",'2_all_summary'!N721)),4,3))</f>
        <v>4</v>
      </c>
      <c r="M722" s="49">
        <f>if(isnumber(search("Yes",'2_all_summary'!$E721)),if(0&lt;'2_all_summary'!O721,1,2),if(0='2_all_summary'!O721,4,3))</f>
        <v>4</v>
      </c>
      <c r="N722" s="49">
        <f>if(isnumber(search("Yes",'2_all_summary'!$E721)),if(isnumber(search("Yes",'2_all_summary'!P721)),1,2),if(isnumber(search("No",'2_all_summary'!P721)),4,3))</f>
        <v>4</v>
      </c>
      <c r="O722" s="49">
        <f>if(isnumber(search("Yes",'2_all_summary'!$E721)),if(isnumber(search("Yes",'2_all_summary'!Q721)),1,2),if(isnumber(search("No",'2_all_summary'!Q721)),4,3))</f>
        <v>4</v>
      </c>
      <c r="P722" s="49">
        <f>if(isnumber(search("Yes",'2_all_summary'!$E721)),if(isnumber(search("Yes",'2_all_summary'!R721)),1,2),if(isnumber(search("No",'2_all_summary'!R721)),4,3))</f>
        <v>4</v>
      </c>
      <c r="Q722" s="49">
        <f>if(isnumber(search("Yes",'2_all_summary'!$E721)),if(0&lt;'2_all_summary'!S721,1,2),if(0='2_all_summary'!S721,4,3))</f>
        <v>4</v>
      </c>
      <c r="R722" s="49">
        <f>if(isnumber(search("Yes",'2_all_summary'!$E721)),if(isnumber(search("Yes",'2_all_summary'!T721)),1,2),if(isnumber(search("No",'2_all_summary'!T721)),4,3))</f>
        <v>4</v>
      </c>
    </row>
    <row r="723">
      <c r="G723" s="49"/>
      <c r="H723" s="49" t="str">
        <f>'2_all_summary'!C722</f>
        <v>Moving mussels offshore? Perceptions of offshore aquaculture policy and expansion in New England</v>
      </c>
      <c r="I723" s="49" t="str">
        <f>'2_all_summary'!D722</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Ãƒâ€šÃ‚Â© 2016 Elsevier Ltd.</v>
      </c>
      <c r="J723" s="49">
        <f>if(isnumber(search("Yes",'2_all_summary'!$E722)),if(isnumber(search("Yes",'2_all_summary'!L722)),1,2),if(isnumber(search("No",'2_all_summary'!L722)),4,3))</f>
        <v>4</v>
      </c>
      <c r="K723" s="49">
        <f>if(isnumber(search("Yes",'2_all_summary'!$E722)),if(isnumber(search("Yes",'2_all_summary'!M722)),1,2),if(isnumber(search("No",'2_all_summary'!M722)),4,3))</f>
        <v>4</v>
      </c>
      <c r="L723" s="49">
        <f>if(isnumber(search("Yes",'2_all_summary'!$E722)),if(isnumber(search("Yes",'2_all_summary'!N722)),1,2),if(isnumber(search("No",'2_all_summary'!N722)),4,3))</f>
        <v>4</v>
      </c>
      <c r="M723" s="49">
        <f>if(isnumber(search("Yes",'2_all_summary'!$E722)),if(0&lt;'2_all_summary'!O722,1,2),if(0='2_all_summary'!O722,4,3))</f>
        <v>4</v>
      </c>
      <c r="N723" s="49">
        <f>if(isnumber(search("Yes",'2_all_summary'!$E722)),if(isnumber(search("Yes",'2_all_summary'!P722)),1,2),if(isnumber(search("No",'2_all_summary'!P722)),4,3))</f>
        <v>4</v>
      </c>
      <c r="O723" s="49">
        <f>if(isnumber(search("Yes",'2_all_summary'!$E722)),if(isnumber(search("Yes",'2_all_summary'!Q722)),1,2),if(isnumber(search("No",'2_all_summary'!Q722)),4,3))</f>
        <v>4</v>
      </c>
      <c r="P723" s="49">
        <f>if(isnumber(search("Yes",'2_all_summary'!$E722)),if(isnumber(search("Yes",'2_all_summary'!R722)),1,2),if(isnumber(search("No",'2_all_summary'!R722)),4,3))</f>
        <v>4</v>
      </c>
      <c r="Q723" s="49">
        <f>if(isnumber(search("Yes",'2_all_summary'!$E722)),if(0&lt;'2_all_summary'!S722,1,2),if(0='2_all_summary'!S722,4,3))</f>
        <v>4</v>
      </c>
      <c r="R723" s="49">
        <f>if(isnumber(search("Yes",'2_all_summary'!$E722)),if(isnumber(search("Yes",'2_all_summary'!T722)),1,2),if(isnumber(search("No",'2_all_summary'!T722)),4,3))</f>
        <v>4</v>
      </c>
    </row>
    <row r="724">
      <c r="G724" s="49"/>
      <c r="H724" s="49" t="str">
        <f>'2_all_summary'!C723</f>
        <v>Moving to sustainability by learning from successful fisheries</v>
      </c>
      <c r="I724" s="49" t="str">
        <f>'2_all_summary'!D723</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Ãƒâ€šÃ‚Â© Royal Swedish Academy of Sciences 2007.</v>
      </c>
      <c r="J724" s="49">
        <f>if(isnumber(search("Yes",'2_all_summary'!$E723)),if(isnumber(search("Yes",'2_all_summary'!L723)),1,2),if(isnumber(search("No",'2_all_summary'!L723)),4,3))</f>
        <v>2</v>
      </c>
      <c r="K724" s="49">
        <f>if(isnumber(search("Yes",'2_all_summary'!$E723)),if(isnumber(search("Yes",'2_all_summary'!M723)),1,2),if(isnumber(search("No",'2_all_summary'!M723)),4,3))</f>
        <v>2</v>
      </c>
      <c r="L724" s="49">
        <f>if(isnumber(search("Yes",'2_all_summary'!$E723)),if(isnumber(search("Yes",'2_all_summary'!N723)),1,2),if(isnumber(search("No",'2_all_summary'!N723)),4,3))</f>
        <v>2</v>
      </c>
      <c r="M724" s="49">
        <f>if(isnumber(search("Yes",'2_all_summary'!$E723)),if(0&lt;'2_all_summary'!O723,1,2),if(0='2_all_summary'!O723,4,3))</f>
        <v>2</v>
      </c>
      <c r="N724" s="49">
        <f>if(isnumber(search("Yes",'2_all_summary'!$E723)),if(isnumber(search("Yes",'2_all_summary'!P723)),1,2),if(isnumber(search("No",'2_all_summary'!P723)),4,3))</f>
        <v>2</v>
      </c>
      <c r="O724" s="49">
        <f>if(isnumber(search("Yes",'2_all_summary'!$E723)),if(isnumber(search("Yes",'2_all_summary'!Q723)),1,2),if(isnumber(search("No",'2_all_summary'!Q723)),4,3))</f>
        <v>2</v>
      </c>
      <c r="P724" s="49">
        <f>if(isnumber(search("Yes",'2_all_summary'!$E723)),if(isnumber(search("Yes",'2_all_summary'!R723)),1,2),if(isnumber(search("No",'2_all_summary'!R723)),4,3))</f>
        <v>2</v>
      </c>
      <c r="Q724" s="49">
        <f>if(isnumber(search("Yes",'2_all_summary'!$E723)),if(0&lt;'2_all_summary'!S723,1,2),if(0='2_all_summary'!S723,4,3))</f>
        <v>2</v>
      </c>
      <c r="R724" s="49">
        <f>if(isnumber(search("Yes",'2_all_summary'!$E723)),if(isnumber(search("Yes",'2_all_summary'!T723)),1,2),if(isnumber(search("No",'2_all_summary'!T723)),4,3))</f>
        <v>2</v>
      </c>
    </row>
    <row r="725">
      <c r="G725" s="49"/>
      <c r="H725" s="49" t="str">
        <f>'2_all_summary'!C724</f>
        <v>Moving toward spatial solutions in marine conservation with indigenous communities</v>
      </c>
      <c r="I725" s="49" t="str">
        <f>'2_all_summary'!D724</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Ãƒâ€šÃ‚Â© 2008 by the author(s).</v>
      </c>
      <c r="J725" s="49">
        <f>if(isnumber(search("Yes",'2_all_summary'!$E724)),if(isnumber(search("Yes",'2_all_summary'!L724)),1,2),if(isnumber(search("No",'2_all_summary'!L724)),4,3))</f>
        <v>4</v>
      </c>
      <c r="K725" s="49">
        <f>if(isnumber(search("Yes",'2_all_summary'!$E724)),if(isnumber(search("Yes",'2_all_summary'!M724)),1,2),if(isnumber(search("No",'2_all_summary'!M724)),4,3))</f>
        <v>4</v>
      </c>
      <c r="L725" s="49">
        <f>if(isnumber(search("Yes",'2_all_summary'!$E724)),if(isnumber(search("Yes",'2_all_summary'!N724)),1,2),if(isnumber(search("No",'2_all_summary'!N724)),4,3))</f>
        <v>4</v>
      </c>
      <c r="M725" s="49">
        <f>if(isnumber(search("Yes",'2_all_summary'!$E724)),if(0&lt;'2_all_summary'!O724,1,2),if(0='2_all_summary'!O724,4,3))</f>
        <v>4</v>
      </c>
      <c r="N725" s="49">
        <f>if(isnumber(search("Yes",'2_all_summary'!$E724)),if(isnumber(search("Yes",'2_all_summary'!P724)),1,2),if(isnumber(search("No",'2_all_summary'!P724)),4,3))</f>
        <v>4</v>
      </c>
      <c r="O725" s="49">
        <f>if(isnumber(search("Yes",'2_all_summary'!$E724)),if(isnumber(search("Yes",'2_all_summary'!Q724)),1,2),if(isnumber(search("No",'2_all_summary'!Q724)),4,3))</f>
        <v>4</v>
      </c>
      <c r="P725" s="49">
        <f>if(isnumber(search("Yes",'2_all_summary'!$E724)),if(isnumber(search("Yes",'2_all_summary'!R724)),1,2),if(isnumber(search("No",'2_all_summary'!R724)),4,3))</f>
        <v>4</v>
      </c>
      <c r="Q725" s="49">
        <f>if(isnumber(search("Yes",'2_all_summary'!$E724)),if(0&lt;'2_all_summary'!S724,1,2),if(0='2_all_summary'!S724,4,3))</f>
        <v>4</v>
      </c>
      <c r="R725" s="49">
        <f>if(isnumber(search("Yes",'2_all_summary'!$E724)),if(isnumber(search("Yes",'2_all_summary'!T724)),1,2),if(isnumber(search("No",'2_all_summary'!T724)),4,3))</f>
        <v>4</v>
      </c>
    </row>
    <row r="726">
      <c r="G726" s="49"/>
      <c r="H726" s="49" t="str">
        <f>'2_all_summary'!C725</f>
        <v>Moving toward sustainability in the local management of floodplain lake fisheries in the Brazilian Amazon</v>
      </c>
      <c r="I726" s="49" t="str">
        <f>'2_all_summary'!D725</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726" s="49">
        <f>if(isnumber(search("Yes",'2_all_summary'!$E725)),if(isnumber(search("Yes",'2_all_summary'!L725)),1,2),if(isnumber(search("No",'2_all_summary'!L725)),4,3))</f>
        <v>4</v>
      </c>
      <c r="K726" s="49">
        <f>if(isnumber(search("Yes",'2_all_summary'!$E725)),if(isnumber(search("Yes",'2_all_summary'!M725)),1,2),if(isnumber(search("No",'2_all_summary'!M725)),4,3))</f>
        <v>4</v>
      </c>
      <c r="L726" s="49">
        <f>if(isnumber(search("Yes",'2_all_summary'!$E725)),if(isnumber(search("Yes",'2_all_summary'!N725)),1,2),if(isnumber(search("No",'2_all_summary'!N725)),4,3))</f>
        <v>4</v>
      </c>
      <c r="M726" s="49">
        <f>if(isnumber(search("Yes",'2_all_summary'!$E725)),if(0&lt;'2_all_summary'!O725,1,2),if(0='2_all_summary'!O725,4,3))</f>
        <v>4</v>
      </c>
      <c r="N726" s="49">
        <f>if(isnumber(search("Yes",'2_all_summary'!$E725)),if(isnumber(search("Yes",'2_all_summary'!P725)),1,2),if(isnumber(search("No",'2_all_summary'!P725)),4,3))</f>
        <v>4</v>
      </c>
      <c r="O726" s="49">
        <f>if(isnumber(search("Yes",'2_all_summary'!$E725)),if(isnumber(search("Yes",'2_all_summary'!Q725)),1,2),if(isnumber(search("No",'2_all_summary'!Q725)),4,3))</f>
        <v>4</v>
      </c>
      <c r="P726" s="49">
        <f>if(isnumber(search("Yes",'2_all_summary'!$E725)),if(isnumber(search("Yes",'2_all_summary'!R725)),1,2),if(isnumber(search("No",'2_all_summary'!R725)),4,3))</f>
        <v>4</v>
      </c>
      <c r="Q726" s="49">
        <f>if(isnumber(search("Yes",'2_all_summary'!$E725)),if(0&lt;'2_all_summary'!S725,1,2),if(0='2_all_summary'!S725,4,3))</f>
        <v>4</v>
      </c>
      <c r="R726" s="49">
        <f>if(isnumber(search("Yes",'2_all_summary'!$E725)),if(isnumber(search("Yes",'2_all_summary'!T725)),1,2),if(isnumber(search("No",'2_all_summary'!T725)),4,3))</f>
        <v>4</v>
      </c>
    </row>
    <row r="727">
      <c r="G727" s="49"/>
      <c r="H727" s="49" t="str">
        <f>'2_all_summary'!C726</f>
        <v>MozambiqueÃƒÂ¢Ã¢â€šÂ¬Ã¢â€žÂ¢s Tchuma Tchato initiative of resource management on the Zambezi: A community perspective</v>
      </c>
      <c r="I727" s="49" t="str">
        <f>'2_all_summary'!D726</f>
        <v>This text recounts the experience of a Mozambican rural community on the middle Zambezi with a new communityÃƒÂ¢Ã¢â€šÂ¬Ã‚Â_x0090_based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Ãƒâ€šÃ‚Â© 1997 Taylor and Francis Group, LLC.</v>
      </c>
      <c r="J727" s="49">
        <f>if(isnumber(search("Yes",'2_all_summary'!$E726)),if(isnumber(search("Yes",'2_all_summary'!L726)),1,2),if(isnumber(search("No",'2_all_summary'!L726)),4,3))</f>
        <v>4</v>
      </c>
      <c r="K727" s="49">
        <f>if(isnumber(search("Yes",'2_all_summary'!$E726)),if(isnumber(search("Yes",'2_all_summary'!M726)),1,2),if(isnumber(search("No",'2_all_summary'!M726)),4,3))</f>
        <v>4</v>
      </c>
      <c r="L727" s="49">
        <f>if(isnumber(search("Yes",'2_all_summary'!$E726)),if(isnumber(search("Yes",'2_all_summary'!N726)),1,2),if(isnumber(search("No",'2_all_summary'!N726)),4,3))</f>
        <v>4</v>
      </c>
      <c r="M727" s="49">
        <f>if(isnumber(search("Yes",'2_all_summary'!$E726)),if(0&lt;'2_all_summary'!O726,1,2),if(0='2_all_summary'!O726,4,3))</f>
        <v>4</v>
      </c>
      <c r="N727" s="49">
        <f>if(isnumber(search("Yes",'2_all_summary'!$E726)),if(isnumber(search("Yes",'2_all_summary'!P726)),1,2),if(isnumber(search("No",'2_all_summary'!P726)),4,3))</f>
        <v>4</v>
      </c>
      <c r="O727" s="49">
        <f>if(isnumber(search("Yes",'2_all_summary'!$E726)),if(isnumber(search("Yes",'2_all_summary'!Q726)),1,2),if(isnumber(search("No",'2_all_summary'!Q726)),4,3))</f>
        <v>4</v>
      </c>
      <c r="P727" s="49">
        <f>if(isnumber(search("Yes",'2_all_summary'!$E726)),if(isnumber(search("Yes",'2_all_summary'!R726)),1,2),if(isnumber(search("No",'2_all_summary'!R726)),4,3))</f>
        <v>4</v>
      </c>
      <c r="Q727" s="49">
        <f>if(isnumber(search("Yes",'2_all_summary'!$E726)),if(0&lt;'2_all_summary'!S726,1,2),if(0='2_all_summary'!S726,4,3))</f>
        <v>4</v>
      </c>
      <c r="R727" s="49">
        <f>if(isnumber(search("Yes",'2_all_summary'!$E726)),if(isnumber(search("Yes",'2_all_summary'!T726)),1,2),if(isnumber(search("No",'2_all_summary'!T726)),4,3))</f>
        <v>4</v>
      </c>
    </row>
    <row r="728">
      <c r="G728" s="49"/>
      <c r="H728" s="49" t="str">
        <f>'2_all_summary'!C727</f>
        <v>Multi-scale policy diffusion and translation in Pacific Island coastal fisheries</v>
      </c>
      <c r="I728" s="49" t="str">
        <f>'2_all_summary'!D727</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ÃƒÂ¢Ã¢â€šÂ¬Ã¢â‚¬Å“ the 'small-Scale Fisheries GuidelinesÃƒÂ¢Ã¢â€šÂ¬Ã¢â€žÂ¢ and ÃƒÂ¢Ã¢â€šÂ¬Ã‹Å“the New SongÃƒÂ¢Ã¢â€šÂ¬Ã¢â€žÂ¢ ÃƒÂ¢Ã¢â€šÂ¬Ã¢â‚¬Å“ in three countries: Kiribati, Solomon Islands and Vanuatu. Our approach combines instrumental perspectives on ÃƒÂ¢Ã¢â€šÂ¬Ã‹Å“policy coherenceÃƒÂ¢Ã¢â€šÂ¬Ã¢â€žÂ¢ with cognitiveÃƒÂ¢Ã¢â€šÂ¬Ã¢â‚¬Å“normative perspectives on ÃƒÂ¢Ã¢â€šÂ¬Ã‹Å“policy imageÃƒÂ¢Ã¢â€šÂ¬Ã¢â€žÂ¢.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ÃƒÂ¢Ã¢â€šÂ¬Ã‹Å“genderÃƒÂ¢Ã¢â€šÂ¬Ã¢â€žÂ¢ and ÃƒÂ¢Ã¢â€šÂ¬Ã‹Å“human rightsÃƒÂ¢Ã¢â€šÂ¬Ã¢â‚¬Å“based approachesÃƒÂ¢Ã¢â€šÂ¬Ã¢â€žÂ¢.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Ãƒâ€šÃ‚Â© 2018 Elsevier Ltd</v>
      </c>
      <c r="J728" s="49">
        <f>if(isnumber(search("Yes",'2_all_summary'!$E727)),if(isnumber(search("Yes",'2_all_summary'!L727)),1,2),if(isnumber(search("No",'2_all_summary'!L727)),4,3))</f>
        <v>2</v>
      </c>
      <c r="K728" s="49">
        <f>if(isnumber(search("Yes",'2_all_summary'!$E727)),if(isnumber(search("Yes",'2_all_summary'!M727)),1,2),if(isnumber(search("No",'2_all_summary'!M727)),4,3))</f>
        <v>2</v>
      </c>
      <c r="L728" s="49">
        <f>if(isnumber(search("Yes",'2_all_summary'!$E727)),if(isnumber(search("Yes",'2_all_summary'!N727)),1,2),if(isnumber(search("No",'2_all_summary'!N727)),4,3))</f>
        <v>2</v>
      </c>
      <c r="M728" s="49">
        <f>if(isnumber(search("Yes",'2_all_summary'!$E727)),if(0&lt;'2_all_summary'!O727,1,2),if(0='2_all_summary'!O727,4,3))</f>
        <v>2</v>
      </c>
      <c r="N728" s="49">
        <f>if(isnumber(search("Yes",'2_all_summary'!$E727)),if(isnumber(search("Yes",'2_all_summary'!P727)),1,2),if(isnumber(search("No",'2_all_summary'!P727)),4,3))</f>
        <v>2</v>
      </c>
      <c r="O728" s="49">
        <f>if(isnumber(search("Yes",'2_all_summary'!$E727)),if(isnumber(search("Yes",'2_all_summary'!Q727)),1,2),if(isnumber(search("No",'2_all_summary'!Q727)),4,3))</f>
        <v>2</v>
      </c>
      <c r="P728" s="49">
        <f>if(isnumber(search("Yes",'2_all_summary'!$E727)),if(isnumber(search("Yes",'2_all_summary'!R727)),1,2),if(isnumber(search("No",'2_all_summary'!R727)),4,3))</f>
        <v>2</v>
      </c>
      <c r="Q728" s="49">
        <f>if(isnumber(search("Yes",'2_all_summary'!$E727)),if(0&lt;'2_all_summary'!S727,1,2),if(0='2_all_summary'!S727,4,3))</f>
        <v>2</v>
      </c>
      <c r="R728" s="49">
        <f>if(isnumber(search("Yes",'2_all_summary'!$E727)),if(isnumber(search("Yes",'2_all_summary'!T727)),1,2),if(isnumber(search("No",'2_all_summary'!T727)),4,3))</f>
        <v>2</v>
      </c>
    </row>
    <row r="729">
      <c r="G729" s="49"/>
      <c r="H729" s="49" t="str">
        <f>'2_all_summary'!C728</f>
        <v>Multi-sectoral research on East China sea beach litter based on oceanographic methodology and local knowledge</v>
      </c>
      <c r="I729" s="49" t="str">
        <f>'2_all_summary'!D728</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729" s="49">
        <f>if(isnumber(search("Yes",'2_all_summary'!$E728)),if(isnumber(search("Yes",'2_all_summary'!L728)),1,2),if(isnumber(search("No",'2_all_summary'!L728)),4,3))</f>
        <v>4</v>
      </c>
      <c r="K729" s="49">
        <f>if(isnumber(search("Yes",'2_all_summary'!$E728)),if(isnumber(search("Yes",'2_all_summary'!M728)),1,2),if(isnumber(search("No",'2_all_summary'!M728)),4,3))</f>
        <v>4</v>
      </c>
      <c r="L729" s="49">
        <f>if(isnumber(search("Yes",'2_all_summary'!$E728)),if(isnumber(search("Yes",'2_all_summary'!N728)),1,2),if(isnumber(search("No",'2_all_summary'!N728)),4,3))</f>
        <v>4</v>
      </c>
      <c r="M729" s="49">
        <f>if(isnumber(search("Yes",'2_all_summary'!$E728)),if(0&lt;'2_all_summary'!O728,1,2),if(0='2_all_summary'!O728,4,3))</f>
        <v>4</v>
      </c>
      <c r="N729" s="49">
        <f>if(isnumber(search("Yes",'2_all_summary'!$E728)),if(isnumber(search("Yes",'2_all_summary'!P728)),1,2),if(isnumber(search("No",'2_all_summary'!P728)),4,3))</f>
        <v>4</v>
      </c>
      <c r="O729" s="49">
        <f>if(isnumber(search("Yes",'2_all_summary'!$E728)),if(isnumber(search("Yes",'2_all_summary'!Q728)),1,2),if(isnumber(search("No",'2_all_summary'!Q728)),4,3))</f>
        <v>4</v>
      </c>
      <c r="P729" s="49">
        <f>if(isnumber(search("Yes",'2_all_summary'!$E728)),if(isnumber(search("Yes",'2_all_summary'!R728)),1,2),if(isnumber(search("No",'2_all_summary'!R728)),4,3))</f>
        <v>4</v>
      </c>
      <c r="Q729" s="49">
        <f>if(isnumber(search("Yes",'2_all_summary'!$E728)),if(0&lt;'2_all_summary'!S728,1,2),if(0='2_all_summary'!S728,4,3))</f>
        <v>4</v>
      </c>
      <c r="R729" s="49">
        <f>if(isnumber(search("Yes",'2_all_summary'!$E728)),if(isnumber(search("Yes",'2_all_summary'!T728)),1,2),if(isnumber(search("No",'2_all_summary'!T728)),4,3))</f>
        <v>4</v>
      </c>
    </row>
    <row r="730">
      <c r="G730" s="49"/>
      <c r="H730" s="49" t="str">
        <f>'2_all_summary'!C729</f>
        <v>Multi-stakeholder process of co-designing small-scale fisheries policy in South Africa</v>
      </c>
      <c r="I730" s="49" t="str">
        <f>'2_all_summary'!D729</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ÃƒÂ¢Ã¢â€šÂ¬Ã…â€œtransdisciplinaryÃƒÂ¢Ã¢â€šÂ¬Ã‚Â_x009d_ process of involving all relevant actors in strategic, collective, reflectionÃƒÂ¢Ã¢â€šÂ¬Ã¢â‚¬Å“actionÃƒÂ¢Ã¢â€šÂ¬Ã¢â‚¬Å“reflectionÃƒÂ¢Ã¢â€šÂ¬Ã¢â‚¬Å“action ÃƒÂ¢Ã¢â€šÂ¬Ã…â€œfrom belowÃƒÂ¢Ã¢â€šÂ¬Ã‚Â_x009d_, which was crucial in the co-designing of this small-scale policy formulation in South Africa. Ãƒâ€šÃ‚Â© 2015, Springer-Verlag Berlin Heidelberg.</v>
      </c>
      <c r="J730" s="49">
        <f>if(isnumber(search("Yes",'2_all_summary'!$E729)),if(isnumber(search("Yes",'2_all_summary'!L729)),1,2),if(isnumber(search("No",'2_all_summary'!L729)),4,3))</f>
        <v>4</v>
      </c>
      <c r="K730" s="49">
        <f>if(isnumber(search("Yes",'2_all_summary'!$E729)),if(isnumber(search("Yes",'2_all_summary'!M729)),1,2),if(isnumber(search("No",'2_all_summary'!M729)),4,3))</f>
        <v>4</v>
      </c>
      <c r="L730" s="49">
        <f>if(isnumber(search("Yes",'2_all_summary'!$E729)),if(isnumber(search("Yes",'2_all_summary'!N729)),1,2),if(isnumber(search("No",'2_all_summary'!N729)),4,3))</f>
        <v>4</v>
      </c>
      <c r="M730" s="49">
        <f>if(isnumber(search("Yes",'2_all_summary'!$E729)),if(0&lt;'2_all_summary'!O729,1,2),if(0='2_all_summary'!O729,4,3))</f>
        <v>4</v>
      </c>
      <c r="N730" s="49">
        <f>if(isnumber(search("Yes",'2_all_summary'!$E729)),if(isnumber(search("Yes",'2_all_summary'!P729)),1,2),if(isnumber(search("No",'2_all_summary'!P729)),4,3))</f>
        <v>4</v>
      </c>
      <c r="O730" s="49">
        <f>if(isnumber(search("Yes",'2_all_summary'!$E729)),if(isnumber(search("Yes",'2_all_summary'!Q729)),1,2),if(isnumber(search("No",'2_all_summary'!Q729)),4,3))</f>
        <v>4</v>
      </c>
      <c r="P730" s="49">
        <f>if(isnumber(search("Yes",'2_all_summary'!$E729)),if(isnumber(search("Yes",'2_all_summary'!R729)),1,2),if(isnumber(search("No",'2_all_summary'!R729)),4,3))</f>
        <v>4</v>
      </c>
      <c r="Q730" s="49">
        <f>if(isnumber(search("Yes",'2_all_summary'!$E729)),if(0&lt;'2_all_summary'!S729,1,2),if(0='2_all_summary'!S729,4,3))</f>
        <v>4</v>
      </c>
      <c r="R730" s="49">
        <f>if(isnumber(search("Yes",'2_all_summary'!$E729)),if(isnumber(search("Yes",'2_all_summary'!T729)),1,2),if(isnumber(search("No",'2_all_summary'!T729)),4,3))</f>
        <v>4</v>
      </c>
    </row>
    <row r="731">
      <c r="G731" s="49"/>
      <c r="H731" s="49" t="str">
        <f>'2_all_summary'!C730</f>
        <v>Multilevel governance and fisheries commons: Investigating performance and local capacities in rural Bangladesh</v>
      </c>
      <c r="I731" s="49" t="str">
        <f>'2_all_summary'!D730</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Ãƒâ€šÃ‚Â© 2016, Igitur, Utrecht Publishing and Archiving Services. All Rights Reserved.</v>
      </c>
      <c r="J731" s="49">
        <f>if(isnumber(search("Yes",'2_all_summary'!$E730)),if(isnumber(search("Yes",'2_all_summary'!L730)),1,2),if(isnumber(search("No",'2_all_summary'!L730)),4,3))</f>
        <v>4</v>
      </c>
      <c r="K731" s="49">
        <f>if(isnumber(search("Yes",'2_all_summary'!$E730)),if(isnumber(search("Yes",'2_all_summary'!M730)),1,2),if(isnumber(search("No",'2_all_summary'!M730)),4,3))</f>
        <v>4</v>
      </c>
      <c r="L731" s="49">
        <f>if(isnumber(search("Yes",'2_all_summary'!$E730)),if(isnumber(search("Yes",'2_all_summary'!N730)),1,2),if(isnumber(search("No",'2_all_summary'!N730)),4,3))</f>
        <v>4</v>
      </c>
      <c r="M731" s="49">
        <f>if(isnumber(search("Yes",'2_all_summary'!$E730)),if(0&lt;'2_all_summary'!O730,1,2),if(0='2_all_summary'!O730,4,3))</f>
        <v>4</v>
      </c>
      <c r="N731" s="49">
        <f>if(isnumber(search("Yes",'2_all_summary'!$E730)),if(isnumber(search("Yes",'2_all_summary'!P730)),1,2),if(isnumber(search("No",'2_all_summary'!P730)),4,3))</f>
        <v>4</v>
      </c>
      <c r="O731" s="49">
        <f>if(isnumber(search("Yes",'2_all_summary'!$E730)),if(isnumber(search("Yes",'2_all_summary'!Q730)),1,2),if(isnumber(search("No",'2_all_summary'!Q730)),4,3))</f>
        <v>4</v>
      </c>
      <c r="P731" s="49">
        <f>if(isnumber(search("Yes",'2_all_summary'!$E730)),if(isnumber(search("Yes",'2_all_summary'!R730)),1,2),if(isnumber(search("No",'2_all_summary'!R730)),4,3))</f>
        <v>4</v>
      </c>
      <c r="Q731" s="49">
        <f>if(isnumber(search("Yes",'2_all_summary'!$E730)),if(0&lt;'2_all_summary'!S730,1,2),if(0='2_all_summary'!S730,4,3))</f>
        <v>4</v>
      </c>
      <c r="R731" s="49">
        <f>if(isnumber(search("Yes",'2_all_summary'!$E730)),if(isnumber(search("Yes",'2_all_summary'!T730)),1,2),if(isnumber(search("No",'2_all_summary'!T730)),4,3))</f>
        <v>4</v>
      </c>
    </row>
    <row r="732">
      <c r="G732" s="49"/>
      <c r="H732" s="49" t="str">
        <f>'2_all_summary'!C731</f>
        <v>Multiple drivers of local (non-) compliance in community-based marine resource management: Case studies from the South Pacific</v>
      </c>
      <c r="I732" s="49" t="str">
        <f>'2_all_summary'!D731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Ãƒâ€šÃ‚Â© 2017 Rohe, Aswani, SchlÃƒÆ’Ã‚Â¼ter and Ferse.</v>
      </c>
      <c r="J732" s="49">
        <f>if(isnumber(search("Yes",'2_all_summary'!$E731)),if(isnumber(search("Yes",'2_all_summary'!L731)),1,2),if(isnumber(search("No",'2_all_summary'!L731)),4,3))</f>
        <v>1</v>
      </c>
      <c r="K732" s="49">
        <f>if(isnumber(search("Yes",'2_all_summary'!$E731)),if(isnumber(search("Yes",'2_all_summary'!M731)),1,2),if(isnumber(search("No",'2_all_summary'!M731)),4,3))</f>
        <v>1</v>
      </c>
      <c r="L732" s="49">
        <f>if(isnumber(search("Yes",'2_all_summary'!$E731)),if(isnumber(search("Yes",'2_all_summary'!N731)),1,2),if(isnumber(search("No",'2_all_summary'!N731)),4,3))</f>
        <v>1</v>
      </c>
      <c r="M732" s="49">
        <f>if(isnumber(search("Yes",'2_all_summary'!$E731)),if(0&lt;'2_all_summary'!O731,1,2),if(0='2_all_summary'!O731,4,3))</f>
        <v>1</v>
      </c>
      <c r="N732" s="49">
        <f>if(isnumber(search("Yes",'2_all_summary'!$E731)),if(isnumber(search("Yes",'2_all_summary'!P731)),1,2),if(isnumber(search("No",'2_all_summary'!P731)),4,3))</f>
        <v>1</v>
      </c>
      <c r="O732" s="49">
        <f>if(isnumber(search("Yes",'2_all_summary'!$E731)),if(isnumber(search("Yes",'2_all_summary'!Q731)),1,2),if(isnumber(search("No",'2_all_summary'!Q731)),4,3))</f>
        <v>1</v>
      </c>
      <c r="P732" s="49">
        <f>if(isnumber(search("Yes",'2_all_summary'!$E731)),if(isnumber(search("Yes",'2_all_summary'!R731)),1,2),if(isnumber(search("No",'2_all_summary'!R731)),4,3))</f>
        <v>1</v>
      </c>
      <c r="Q732" s="49">
        <f>if(isnumber(search("Yes",'2_all_summary'!$E731)),if(0&lt;'2_all_summary'!S731,1,2),if(0='2_all_summary'!S731,4,3))</f>
        <v>1</v>
      </c>
      <c r="R732" s="49">
        <f>if(isnumber(search("Yes",'2_all_summary'!$E731)),if(isnumber(search("Yes",'2_all_summary'!T731)),1,2),if(isnumber(search("No",'2_all_summary'!T731)),4,3))</f>
        <v>1</v>
      </c>
    </row>
    <row r="733">
      <c r="G733" s="49"/>
      <c r="H733" s="49" t="str">
        <f>'2_all_summary'!C732</f>
        <v>Multiple water use as an approach for increased basin productivity and improved adaptation: A case study from Bangladesh</v>
      </c>
      <c r="I733" s="49" t="str">
        <f>'2_all_summary'!D732</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Ãƒâ€šÃ‚Â© 2012 International Association for Hydro-Environment Engineering and Research.</v>
      </c>
      <c r="J733" s="49">
        <f>if(isnumber(search("Yes",'2_all_summary'!$E732)),if(isnumber(search("Yes",'2_all_summary'!L732)),1,2),if(isnumber(search("No",'2_all_summary'!L732)),4,3))</f>
        <v>4</v>
      </c>
      <c r="K733" s="49">
        <f>if(isnumber(search("Yes",'2_all_summary'!$E732)),if(isnumber(search("Yes",'2_all_summary'!M732)),1,2),if(isnumber(search("No",'2_all_summary'!M732)),4,3))</f>
        <v>4</v>
      </c>
      <c r="L733" s="49">
        <f>if(isnumber(search("Yes",'2_all_summary'!$E732)),if(isnumber(search("Yes",'2_all_summary'!N732)),1,2),if(isnumber(search("No",'2_all_summary'!N732)),4,3))</f>
        <v>4</v>
      </c>
      <c r="M733" s="49">
        <f>if(isnumber(search("Yes",'2_all_summary'!$E732)),if(0&lt;'2_all_summary'!O732,1,2),if(0='2_all_summary'!O732,4,3))</f>
        <v>4</v>
      </c>
      <c r="N733" s="49">
        <f>if(isnumber(search("Yes",'2_all_summary'!$E732)),if(isnumber(search("Yes",'2_all_summary'!P732)),1,2),if(isnumber(search("No",'2_all_summary'!P732)),4,3))</f>
        <v>4</v>
      </c>
      <c r="O733" s="49">
        <f>if(isnumber(search("Yes",'2_all_summary'!$E732)),if(isnumber(search("Yes",'2_all_summary'!Q732)),1,2),if(isnumber(search("No",'2_all_summary'!Q732)),4,3))</f>
        <v>4</v>
      </c>
      <c r="P733" s="49">
        <f>if(isnumber(search("Yes",'2_all_summary'!$E732)),if(isnumber(search("Yes",'2_all_summary'!R732)),1,2),if(isnumber(search("No",'2_all_summary'!R732)),4,3))</f>
        <v>4</v>
      </c>
      <c r="Q733" s="49">
        <f>if(isnumber(search("Yes",'2_all_summary'!$E732)),if(0&lt;'2_all_summary'!S732,1,2),if(0='2_all_summary'!S732,4,3))</f>
        <v>4</v>
      </c>
      <c r="R733" s="49">
        <f>if(isnumber(search("Yes",'2_all_summary'!$E732)),if(isnumber(search("Yes",'2_all_summary'!T732)),1,2),if(isnumber(search("No",'2_all_summary'!T732)),4,3))</f>
        <v>4</v>
      </c>
    </row>
    <row r="734">
      <c r="G734" s="49"/>
      <c r="H734" s="49" t="str">
        <f>'2_all_summary'!C733</f>
        <v>Multiscale relationships between Great Lakes nearshore fish communities and anthropogenic shoreline factors</v>
      </c>
      <c r="I734" s="49" t="str">
        <f>'2_all_summary'!D733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Ãƒâ€šÃ‚Â© 2009 Elsevier Inc. All rights reserved.</v>
      </c>
      <c r="J734" s="49">
        <f>if(isnumber(search("Yes",'2_all_summary'!$E733)),if(isnumber(search("Yes",'2_all_summary'!L733)),1,2),if(isnumber(search("No",'2_all_summary'!L733)),4,3))</f>
        <v>4</v>
      </c>
      <c r="K734" s="49">
        <f>if(isnumber(search("Yes",'2_all_summary'!$E733)),if(isnumber(search("Yes",'2_all_summary'!M733)),1,2),if(isnumber(search("No",'2_all_summary'!M733)),4,3))</f>
        <v>4</v>
      </c>
      <c r="L734" s="49">
        <f>if(isnumber(search("Yes",'2_all_summary'!$E733)),if(isnumber(search("Yes",'2_all_summary'!N733)),1,2),if(isnumber(search("No",'2_all_summary'!N733)),4,3))</f>
        <v>4</v>
      </c>
      <c r="M734" s="49">
        <f>if(isnumber(search("Yes",'2_all_summary'!$E733)),if(0&lt;'2_all_summary'!O733,1,2),if(0='2_all_summary'!O733,4,3))</f>
        <v>4</v>
      </c>
      <c r="N734" s="49">
        <f>if(isnumber(search("Yes",'2_all_summary'!$E733)),if(isnumber(search("Yes",'2_all_summary'!P733)),1,2),if(isnumber(search("No",'2_all_summary'!P733)),4,3))</f>
        <v>4</v>
      </c>
      <c r="O734" s="49">
        <f>if(isnumber(search("Yes",'2_all_summary'!$E733)),if(isnumber(search("Yes",'2_all_summary'!Q733)),1,2),if(isnumber(search("No",'2_all_summary'!Q733)),4,3))</f>
        <v>4</v>
      </c>
      <c r="P734" s="49">
        <f>if(isnumber(search("Yes",'2_all_summary'!$E733)),if(isnumber(search("Yes",'2_all_summary'!R733)),1,2),if(isnumber(search("No",'2_all_summary'!R733)),4,3))</f>
        <v>4</v>
      </c>
      <c r="Q734" s="49">
        <f>if(isnumber(search("Yes",'2_all_summary'!$E733)),if(0&lt;'2_all_summary'!S733,1,2),if(0='2_all_summary'!S733,4,3))</f>
        <v>4</v>
      </c>
      <c r="R734" s="49">
        <f>if(isnumber(search("Yes",'2_all_summary'!$E733)),if(isnumber(search("Yes",'2_all_summary'!T733)),1,2),if(isnumber(search("No",'2_all_summary'!T733)),4,3))</f>
        <v>4</v>
      </c>
    </row>
    <row r="735">
      <c r="G735" s="49"/>
      <c r="H735" s="49" t="str">
        <f>'2_all_summary'!C734</f>
        <v>Narrative assemblages for power-balanced coastal and marine governance. Tara Bandu as a tool for community-based fisheries co-management in Timor-Leste</v>
      </c>
      <c r="I735" s="49" t="str">
        <f>'2_all_summary'!D734</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Ãƒâ€šÃ‚Â© 2018, Springer-Verlag GmbH Germany, part of Springer Nature.</v>
      </c>
      <c r="J735" s="49">
        <f>if(isnumber(search("Yes",'2_all_summary'!$E734)),if(isnumber(search("Yes",'2_all_summary'!L734)),1,2),if(isnumber(search("No",'2_all_summary'!L734)),4,3))</f>
        <v>4</v>
      </c>
      <c r="K735" s="49">
        <f>if(isnumber(search("Yes",'2_all_summary'!$E734)),if(isnumber(search("Yes",'2_all_summary'!M734)),1,2),if(isnumber(search("No",'2_all_summary'!M734)),4,3))</f>
        <v>4</v>
      </c>
      <c r="L735" s="49">
        <f>if(isnumber(search("Yes",'2_all_summary'!$E734)),if(isnumber(search("Yes",'2_all_summary'!N734)),1,2),if(isnumber(search("No",'2_all_summary'!N734)),4,3))</f>
        <v>4</v>
      </c>
      <c r="M735" s="49">
        <f>if(isnumber(search("Yes",'2_all_summary'!$E734)),if(0&lt;'2_all_summary'!O734,1,2),if(0='2_all_summary'!O734,4,3))</f>
        <v>4</v>
      </c>
      <c r="N735" s="49">
        <f>if(isnumber(search("Yes",'2_all_summary'!$E734)),if(isnumber(search("Yes",'2_all_summary'!P734)),1,2),if(isnumber(search("No",'2_all_summary'!P734)),4,3))</f>
        <v>4</v>
      </c>
      <c r="O735" s="49">
        <f>if(isnumber(search("Yes",'2_all_summary'!$E734)),if(isnumber(search("Yes",'2_all_summary'!Q734)),1,2),if(isnumber(search("No",'2_all_summary'!Q734)),4,3))</f>
        <v>4</v>
      </c>
      <c r="P735" s="49">
        <f>if(isnumber(search("Yes",'2_all_summary'!$E734)),if(isnumber(search("Yes",'2_all_summary'!R734)),1,2),if(isnumber(search("No",'2_all_summary'!R734)),4,3))</f>
        <v>4</v>
      </c>
      <c r="Q735" s="49">
        <f>if(isnumber(search("Yes",'2_all_summary'!$E734)),if(0&lt;'2_all_summary'!S734,1,2),if(0='2_all_summary'!S734,4,3))</f>
        <v>4</v>
      </c>
      <c r="R735" s="49">
        <f>if(isnumber(search("Yes",'2_all_summary'!$E734)),if(isnumber(search("Yes",'2_all_summary'!T734)),1,2),if(isnumber(search("No",'2_all_summary'!T734)),4,3))</f>
        <v>4</v>
      </c>
    </row>
    <row r="736">
      <c r="G736" s="49"/>
      <c r="H736" s="49" t="str">
        <f>'2_all_summary'!C735</f>
        <v>Natural resources assessment in the Okavango Delta, Botswana: Case studies of some key resources</v>
      </c>
      <c r="I736" s="49" t="str">
        <f>'2_all_summary'!D735</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Ãƒâ€šÃ‚Â© 2005 United Nations. Published by Blackwell Publishing.</v>
      </c>
      <c r="J736" s="49">
        <f>if(isnumber(search("Yes",'2_all_summary'!$E735)),if(isnumber(search("Yes",'2_all_summary'!L735)),1,2),if(isnumber(search("No",'2_all_summary'!L735)),4,3))</f>
        <v>4</v>
      </c>
      <c r="K736" s="49">
        <f>if(isnumber(search("Yes",'2_all_summary'!$E735)),if(isnumber(search("Yes",'2_all_summary'!M735)),1,2),if(isnumber(search("No",'2_all_summary'!M735)),4,3))</f>
        <v>4</v>
      </c>
      <c r="L736" s="49">
        <f>if(isnumber(search("Yes",'2_all_summary'!$E735)),if(isnumber(search("Yes",'2_all_summary'!N735)),1,2),if(isnumber(search("No",'2_all_summary'!N735)),4,3))</f>
        <v>4</v>
      </c>
      <c r="M736" s="49">
        <f>if(isnumber(search("Yes",'2_all_summary'!$E735)),if(0&lt;'2_all_summary'!O735,1,2),if(0='2_all_summary'!O735,4,3))</f>
        <v>4</v>
      </c>
      <c r="N736" s="49">
        <f>if(isnumber(search("Yes",'2_all_summary'!$E735)),if(isnumber(search("Yes",'2_all_summary'!P735)),1,2),if(isnumber(search("No",'2_all_summary'!P735)),4,3))</f>
        <v>4</v>
      </c>
      <c r="O736" s="49">
        <f>if(isnumber(search("Yes",'2_all_summary'!$E735)),if(isnumber(search("Yes",'2_all_summary'!Q735)),1,2),if(isnumber(search("No",'2_all_summary'!Q735)),4,3))</f>
        <v>4</v>
      </c>
      <c r="P736" s="49">
        <f>if(isnumber(search("Yes",'2_all_summary'!$E735)),if(isnumber(search("Yes",'2_all_summary'!R735)),1,2),if(isnumber(search("No",'2_all_summary'!R735)),4,3))</f>
        <v>4</v>
      </c>
      <c r="Q736" s="49">
        <f>if(isnumber(search("Yes",'2_all_summary'!$E735)),if(0&lt;'2_all_summary'!S735,1,2),if(0='2_all_summary'!S735,4,3))</f>
        <v>4</v>
      </c>
      <c r="R736" s="49">
        <f>if(isnumber(search("Yes",'2_all_summary'!$E735)),if(isnumber(search("Yes",'2_all_summary'!T735)),1,2),if(isnumber(search("No",'2_all_summary'!T735)),4,3))</f>
        <v>4</v>
      </c>
    </row>
    <row r="737">
      <c r="G737" s="49"/>
      <c r="H737" s="49" t="str">
        <f>'2_all_summary'!C736</f>
        <v>Nature and level of support to the community based fisheries activities in the coastal towns</v>
      </c>
      <c r="I737" s="49" t="str">
        <f>'2_all_summary'!D736</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equipmentÃƒÂ¢Ã¢â€šÂ¬Ã¢â€žÂ¢s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Ãƒâ€šÃ‚Â© 2020, Hampstead Psychological Associates. All rights reserved.</v>
      </c>
      <c r="J737" s="49">
        <f>if(isnumber(search("Yes",'2_all_summary'!$E736)),if(isnumber(search("Yes",'2_all_summary'!L736)),1,2),if(isnumber(search("No",'2_all_summary'!L736)),4,3))</f>
        <v>4</v>
      </c>
      <c r="K737" s="49">
        <f>if(isnumber(search("Yes",'2_all_summary'!$E736)),if(isnumber(search("Yes",'2_all_summary'!M736)),1,2),if(isnumber(search("No",'2_all_summary'!M736)),4,3))</f>
        <v>4</v>
      </c>
      <c r="L737" s="49">
        <f>if(isnumber(search("Yes",'2_all_summary'!$E736)),if(isnumber(search("Yes",'2_all_summary'!N736)),1,2),if(isnumber(search("No",'2_all_summary'!N736)),4,3))</f>
        <v>4</v>
      </c>
      <c r="M737" s="49">
        <f>if(isnumber(search("Yes",'2_all_summary'!$E736)),if(0&lt;'2_all_summary'!O736,1,2),if(0='2_all_summary'!O736,4,3))</f>
        <v>4</v>
      </c>
      <c r="N737" s="49">
        <f>if(isnumber(search("Yes",'2_all_summary'!$E736)),if(isnumber(search("Yes",'2_all_summary'!P736)),1,2),if(isnumber(search("No",'2_all_summary'!P736)),4,3))</f>
        <v>4</v>
      </c>
      <c r="O737" s="49">
        <f>if(isnumber(search("Yes",'2_all_summary'!$E736)),if(isnumber(search("Yes",'2_all_summary'!Q736)),1,2),if(isnumber(search("No",'2_all_summary'!Q736)),4,3))</f>
        <v>4</v>
      </c>
      <c r="P737" s="49">
        <f>if(isnumber(search("Yes",'2_all_summary'!$E736)),if(isnumber(search("Yes",'2_all_summary'!R736)),1,2),if(isnumber(search("No",'2_all_summary'!R736)),4,3))</f>
        <v>4</v>
      </c>
      <c r="Q737" s="49">
        <f>if(isnumber(search("Yes",'2_all_summary'!$E736)),if(0&lt;'2_all_summary'!S736,1,2),if(0='2_all_summary'!S736,4,3))</f>
        <v>4</v>
      </c>
      <c r="R737" s="49">
        <f>if(isnumber(search("Yes",'2_all_summary'!$E736)),if(isnumber(search("Yes",'2_all_summary'!T736)),1,2),if(isnumber(search("No",'2_all_summary'!T736)),4,3))</f>
        <v>4</v>
      </c>
    </row>
    <row r="738">
      <c r="G738" s="49"/>
      <c r="H738" s="49" t="str">
        <f>'2_all_summary'!C737</f>
        <v>Navigating the evolution of marine policy in Panama: Current policies and community responses in the Pearl Islands and Bocas del Toro Archipelagos of Panama</v>
      </c>
      <c r="I738" s="49" t="str">
        <f>'2_all_summary'!D737</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Ãƒâ€šÃ‚Â© 2015 Elsevier Ltd.</v>
      </c>
      <c r="J738" s="49">
        <f>if(isnumber(search("Yes",'2_all_summary'!$E737)),if(isnumber(search("Yes",'2_all_summary'!L737)),1,2),if(isnumber(search("No",'2_all_summary'!L737)),4,3))</f>
        <v>4</v>
      </c>
      <c r="K738" s="49">
        <f>if(isnumber(search("Yes",'2_all_summary'!$E737)),if(isnumber(search("Yes",'2_all_summary'!M737)),1,2),if(isnumber(search("No",'2_all_summary'!M737)),4,3))</f>
        <v>4</v>
      </c>
      <c r="L738" s="49">
        <f>if(isnumber(search("Yes",'2_all_summary'!$E737)),if(isnumber(search("Yes",'2_all_summary'!N737)),1,2),if(isnumber(search("No",'2_all_summary'!N737)),4,3))</f>
        <v>4</v>
      </c>
      <c r="M738" s="49">
        <f>if(isnumber(search("Yes",'2_all_summary'!$E737)),if(0&lt;'2_all_summary'!O737,1,2),if(0='2_all_summary'!O737,4,3))</f>
        <v>4</v>
      </c>
      <c r="N738" s="49">
        <f>if(isnumber(search("Yes",'2_all_summary'!$E737)),if(isnumber(search("Yes",'2_all_summary'!P737)),1,2),if(isnumber(search("No",'2_all_summary'!P737)),4,3))</f>
        <v>4</v>
      </c>
      <c r="O738" s="49">
        <f>if(isnumber(search("Yes",'2_all_summary'!$E737)),if(isnumber(search("Yes",'2_all_summary'!Q737)),1,2),if(isnumber(search("No",'2_all_summary'!Q737)),4,3))</f>
        <v>4</v>
      </c>
      <c r="P738" s="49">
        <f>if(isnumber(search("Yes",'2_all_summary'!$E737)),if(isnumber(search("Yes",'2_all_summary'!R737)),1,2),if(isnumber(search("No",'2_all_summary'!R737)),4,3))</f>
        <v>4</v>
      </c>
      <c r="Q738" s="49">
        <f>if(isnumber(search("Yes",'2_all_summary'!$E737)),if(0&lt;'2_all_summary'!S737,1,2),if(0='2_all_summary'!S737,4,3))</f>
        <v>4</v>
      </c>
      <c r="R738" s="49">
        <f>if(isnumber(search("Yes",'2_all_summary'!$E737)),if(isnumber(search("Yes",'2_all_summary'!T737)),1,2),if(isnumber(search("No",'2_all_summary'!T737)),4,3))</f>
        <v>4</v>
      </c>
    </row>
    <row r="739">
      <c r="G739" s="49"/>
      <c r="H739" s="49" t="str">
        <f>'2_all_summary'!C738</f>
        <v>Neither bust nor boom: Institutional robustness in the beach seine fishery of southern Sri Lanka</v>
      </c>
      <c r="I739" s="49" t="str">
        <f>'2_all_summary'!D738</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Ãƒâ€šÃ‚Â© 2016 Elsevier Ltd.</v>
      </c>
      <c r="J739" s="49">
        <f>if(isnumber(search("Yes",'2_all_summary'!$E738)),if(isnumber(search("Yes",'2_all_summary'!L738)),1,2),if(isnumber(search("No",'2_all_summary'!L738)),4,3))</f>
        <v>4</v>
      </c>
      <c r="K739" s="49">
        <f>if(isnumber(search("Yes",'2_all_summary'!$E738)),if(isnumber(search("Yes",'2_all_summary'!M738)),1,2),if(isnumber(search("No",'2_all_summary'!M738)),4,3))</f>
        <v>4</v>
      </c>
      <c r="L739" s="49">
        <f>if(isnumber(search("Yes",'2_all_summary'!$E738)),if(isnumber(search("Yes",'2_all_summary'!N738)),1,2),if(isnumber(search("No",'2_all_summary'!N738)),4,3))</f>
        <v>4</v>
      </c>
      <c r="M739" s="49">
        <f>if(isnumber(search("Yes",'2_all_summary'!$E738)),if(0&lt;'2_all_summary'!O738,1,2),if(0='2_all_summary'!O738,4,3))</f>
        <v>4</v>
      </c>
      <c r="N739" s="49">
        <f>if(isnumber(search("Yes",'2_all_summary'!$E738)),if(isnumber(search("Yes",'2_all_summary'!P738)),1,2),if(isnumber(search("No",'2_all_summary'!P738)),4,3))</f>
        <v>4</v>
      </c>
      <c r="O739" s="49">
        <f>if(isnumber(search("Yes",'2_all_summary'!$E738)),if(isnumber(search("Yes",'2_all_summary'!Q738)),1,2),if(isnumber(search("No",'2_all_summary'!Q738)),4,3))</f>
        <v>4</v>
      </c>
      <c r="P739" s="49">
        <f>if(isnumber(search("Yes",'2_all_summary'!$E738)),if(isnumber(search("Yes",'2_all_summary'!R738)),1,2),if(isnumber(search("No",'2_all_summary'!R738)),4,3))</f>
        <v>4</v>
      </c>
      <c r="Q739" s="49">
        <f>if(isnumber(search("Yes",'2_all_summary'!$E738)),if(0&lt;'2_all_summary'!S738,1,2),if(0='2_all_summary'!S738,4,3))</f>
        <v>4</v>
      </c>
      <c r="R739" s="49">
        <f>if(isnumber(search("Yes",'2_all_summary'!$E738)),if(isnumber(search("Yes",'2_all_summary'!T738)),1,2),if(isnumber(search("No",'2_all_summary'!T738)),4,3))</f>
        <v>4</v>
      </c>
    </row>
    <row r="740">
      <c r="G740" s="49"/>
      <c r="H740" s="49" t="str">
        <f>'2_all_summary'!C739</f>
        <v>Neoliberalization, decentralization and community-based natural resources management in Malawi: The first sixteen years and looking ahead</v>
      </c>
      <c r="I740" s="49" t="str">
        <f>'2_all_summary'!D739</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Ãƒâ€šÃ‚Â© 2012 SAGE Publications.</v>
      </c>
      <c r="J740" s="49">
        <f>if(isnumber(search("Yes",'2_all_summary'!$E739)),if(isnumber(search("Yes",'2_all_summary'!L739)),1,2),if(isnumber(search("No",'2_all_summary'!L739)),4,3))</f>
        <v>4</v>
      </c>
      <c r="K740" s="49">
        <f>if(isnumber(search("Yes",'2_all_summary'!$E739)),if(isnumber(search("Yes",'2_all_summary'!M739)),1,2),if(isnumber(search("No",'2_all_summary'!M739)),4,3))</f>
        <v>4</v>
      </c>
      <c r="L740" s="49">
        <f>if(isnumber(search("Yes",'2_all_summary'!$E739)),if(isnumber(search("Yes",'2_all_summary'!N739)),1,2),if(isnumber(search("No",'2_all_summary'!N739)),4,3))</f>
        <v>4</v>
      </c>
      <c r="M740" s="49">
        <f>if(isnumber(search("Yes",'2_all_summary'!$E739)),if(0&lt;'2_all_summary'!O739,1,2),if(0='2_all_summary'!O739,4,3))</f>
        <v>4</v>
      </c>
      <c r="N740" s="49">
        <f>if(isnumber(search("Yes",'2_all_summary'!$E739)),if(isnumber(search("Yes",'2_all_summary'!P739)),1,2),if(isnumber(search("No",'2_all_summary'!P739)),4,3))</f>
        <v>4</v>
      </c>
      <c r="O740" s="49">
        <f>if(isnumber(search("Yes",'2_all_summary'!$E739)),if(isnumber(search("Yes",'2_all_summary'!Q739)),1,2),if(isnumber(search("No",'2_all_summary'!Q739)),4,3))</f>
        <v>4</v>
      </c>
      <c r="P740" s="49">
        <f>if(isnumber(search("Yes",'2_all_summary'!$E739)),if(isnumber(search("Yes",'2_all_summary'!R739)),1,2),if(isnumber(search("No",'2_all_summary'!R739)),4,3))</f>
        <v>4</v>
      </c>
      <c r="Q740" s="49">
        <f>if(isnumber(search("Yes",'2_all_summary'!$E739)),if(0&lt;'2_all_summary'!S739,1,2),if(0='2_all_summary'!S739,4,3))</f>
        <v>4</v>
      </c>
      <c r="R740" s="49">
        <f>if(isnumber(search("Yes",'2_all_summary'!$E739)),if(isnumber(search("Yes",'2_all_summary'!T739)),1,2),if(isnumber(search("No",'2_all_summary'!T739)),4,3))</f>
        <v>4</v>
      </c>
    </row>
    <row r="741">
      <c r="G741" s="49"/>
      <c r="H741" s="49" t="str">
        <f>'2_all_summary'!C740</f>
        <v>Nesting biology and conservation of the leatherback sea turtle (Dermochelys coriaced) in the State of Espirito Santo, Brazil, 1988-1989 to 2003-2004</v>
      </c>
      <c r="I741" s="49" t="str">
        <f>'2_all_summary'!D740</f>
        <v>In Brazil, the only area where regular leatherback sea turtle (Dermochelys coriacea) nesting is known to occur is located on the northern coast of the state of EspÃƒÆ’Ã‚Â­rito Santo, around latitude 19Ãƒâ€šÃ‚Â°S.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EspÃƒÆ’Ã‚Â­rito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Ãƒâ€šÃ‚Â© 2007 Chelonian Research Foundation.</v>
      </c>
      <c r="J741" s="49">
        <f>if(isnumber(search("Yes",'2_all_summary'!$E740)),if(isnumber(search("Yes",'2_all_summary'!L740)),1,2),if(isnumber(search("No",'2_all_summary'!L740)),4,3))</f>
        <v>4</v>
      </c>
      <c r="K741" s="49">
        <f>if(isnumber(search("Yes",'2_all_summary'!$E740)),if(isnumber(search("Yes",'2_all_summary'!M740)),1,2),if(isnumber(search("No",'2_all_summary'!M740)),4,3))</f>
        <v>4</v>
      </c>
      <c r="L741" s="49">
        <f>if(isnumber(search("Yes",'2_all_summary'!$E740)),if(isnumber(search("Yes",'2_all_summary'!N740)),1,2),if(isnumber(search("No",'2_all_summary'!N740)),4,3))</f>
        <v>4</v>
      </c>
      <c r="M741" s="49">
        <f>if(isnumber(search("Yes",'2_all_summary'!$E740)),if(0&lt;'2_all_summary'!O740,1,2),if(0='2_all_summary'!O740,4,3))</f>
        <v>4</v>
      </c>
      <c r="N741" s="49">
        <f>if(isnumber(search("Yes",'2_all_summary'!$E740)),if(isnumber(search("Yes",'2_all_summary'!P740)),1,2),if(isnumber(search("No",'2_all_summary'!P740)),4,3))</f>
        <v>4</v>
      </c>
      <c r="O741" s="49">
        <f>if(isnumber(search("Yes",'2_all_summary'!$E740)),if(isnumber(search("Yes",'2_all_summary'!Q740)),1,2),if(isnumber(search("No",'2_all_summary'!Q740)),4,3))</f>
        <v>4</v>
      </c>
      <c r="P741" s="49">
        <f>if(isnumber(search("Yes",'2_all_summary'!$E740)),if(isnumber(search("Yes",'2_all_summary'!R740)),1,2),if(isnumber(search("No",'2_all_summary'!R740)),4,3))</f>
        <v>4</v>
      </c>
      <c r="Q741" s="49">
        <f>if(isnumber(search("Yes",'2_all_summary'!$E740)),if(0&lt;'2_all_summary'!S740,1,2),if(0='2_all_summary'!S740,4,3))</f>
        <v>4</v>
      </c>
      <c r="R741" s="49">
        <f>if(isnumber(search("Yes",'2_all_summary'!$E740)),if(isnumber(search("Yes",'2_all_summary'!T740)),1,2),if(isnumber(search("No",'2_all_summary'!T740)),4,3))</f>
        <v>4</v>
      </c>
    </row>
    <row r="742">
      <c r="G742" s="49"/>
      <c r="H742" s="49" t="str">
        <f>'2_all_summary'!C741</f>
        <v>Net benefits: The ecological restoration of inland fisheries in Bangladesh</v>
      </c>
      <c r="I742" s="49" t="str">
        <f>'2_all_summary'!D741</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ÃƒÂ¢Ã¢â€šÂ¬Ã‹Å“rice and fishÃƒÂ¢Ã¢â€šÂ¬Ã¢â€žÂ¢ (Ali 1997). Ãƒâ€šÃ‚Â© 2007 James K. Boyce, Sunita Narain, and Elizabeth A. Stanton editorial matter and selection and individual contributors.</v>
      </c>
      <c r="J742" s="49">
        <f>if(isnumber(search("Yes",'2_all_summary'!$E741)),if(isnumber(search("Yes",'2_all_summary'!L741)),1,2),if(isnumber(search("No",'2_all_summary'!L741)),4,3))</f>
        <v>4</v>
      </c>
      <c r="K742" s="49">
        <f>if(isnumber(search("Yes",'2_all_summary'!$E741)),if(isnumber(search("Yes",'2_all_summary'!M741)),1,2),if(isnumber(search("No",'2_all_summary'!M741)),4,3))</f>
        <v>4</v>
      </c>
      <c r="L742" s="49">
        <f>if(isnumber(search("Yes",'2_all_summary'!$E741)),if(isnumber(search("Yes",'2_all_summary'!N741)),1,2),if(isnumber(search("No",'2_all_summary'!N741)),4,3))</f>
        <v>4</v>
      </c>
      <c r="M742" s="49">
        <f>if(isnumber(search("Yes",'2_all_summary'!$E741)),if(0&lt;'2_all_summary'!O741,1,2),if(0='2_all_summary'!O741,4,3))</f>
        <v>4</v>
      </c>
      <c r="N742" s="49">
        <f>if(isnumber(search("Yes",'2_all_summary'!$E741)),if(isnumber(search("Yes",'2_all_summary'!P741)),1,2),if(isnumber(search("No",'2_all_summary'!P741)),4,3))</f>
        <v>4</v>
      </c>
      <c r="O742" s="49">
        <f>if(isnumber(search("Yes",'2_all_summary'!$E741)),if(isnumber(search("Yes",'2_all_summary'!Q741)),1,2),if(isnumber(search("No",'2_all_summary'!Q741)),4,3))</f>
        <v>4</v>
      </c>
      <c r="P742" s="49">
        <f>if(isnumber(search("Yes",'2_all_summary'!$E741)),if(isnumber(search("Yes",'2_all_summary'!R741)),1,2),if(isnumber(search("No",'2_all_summary'!R741)),4,3))</f>
        <v>4</v>
      </c>
      <c r="Q742" s="49">
        <f>if(isnumber(search("Yes",'2_all_summary'!$E741)),if(0&lt;'2_all_summary'!S741,1,2),if(0='2_all_summary'!S741,4,3))</f>
        <v>4</v>
      </c>
      <c r="R742" s="49">
        <f>if(isnumber(search("Yes",'2_all_summary'!$E741)),if(isnumber(search("Yes",'2_all_summary'!T741)),1,2),if(isnumber(search("No",'2_all_summary'!T741)),4,3))</f>
        <v>4</v>
      </c>
    </row>
    <row r="743">
      <c r="G743" s="49"/>
      <c r="H743" s="49" t="str">
        <f>'2_all_summary'!C742</f>
        <v>Net loss: fish, jobs, and the marine environment</v>
      </c>
      <c r="I743" s="49" t="str">
        <f>'2_all_summary'!D742</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743" s="49">
        <f>if(isnumber(search("Yes",'2_all_summary'!$E742)),if(isnumber(search("Yes",'2_all_summary'!L742)),1,2),if(isnumber(search("No",'2_all_summary'!L742)),4,3))</f>
        <v>3</v>
      </c>
      <c r="K743" s="49">
        <f>if(isnumber(search("Yes",'2_all_summary'!$E742)),if(isnumber(search("Yes",'2_all_summary'!M742)),1,2),if(isnumber(search("No",'2_all_summary'!M742)),4,3))</f>
        <v>3</v>
      </c>
      <c r="L743" s="49">
        <f>if(isnumber(search("Yes",'2_all_summary'!$E742)),if(isnumber(search("Yes",'2_all_summary'!N742)),1,2),if(isnumber(search("No",'2_all_summary'!N742)),4,3))</f>
        <v>3</v>
      </c>
      <c r="M743" s="49">
        <f>if(isnumber(search("Yes",'2_all_summary'!$E742)),if(0&lt;'2_all_summary'!O742,1,2),if(0='2_all_summary'!O742,4,3))</f>
        <v>3</v>
      </c>
      <c r="N743" s="49">
        <f>if(isnumber(search("Yes",'2_all_summary'!$E742)),if(isnumber(search("Yes",'2_all_summary'!P742)),1,2),if(isnumber(search("No",'2_all_summary'!P742)),4,3))</f>
        <v>4</v>
      </c>
      <c r="O743" s="49">
        <f>if(isnumber(search("Yes",'2_all_summary'!$E742)),if(isnumber(search("Yes",'2_all_summary'!Q742)),1,2),if(isnumber(search("No",'2_all_summary'!Q742)),4,3))</f>
        <v>4</v>
      </c>
      <c r="P743" s="49">
        <f>if(isnumber(search("Yes",'2_all_summary'!$E742)),if(isnumber(search("Yes",'2_all_summary'!R742)),1,2),if(isnumber(search("No",'2_all_summary'!R742)),4,3))</f>
        <v>4</v>
      </c>
      <c r="Q743" s="49">
        <f>if(isnumber(search("Yes",'2_all_summary'!$E742)),if(0&lt;'2_all_summary'!S742,1,2),if(0='2_all_summary'!S742,4,3))</f>
        <v>4</v>
      </c>
      <c r="R743" s="49">
        <f>if(isnumber(search("Yes",'2_all_summary'!$E742)),if(isnumber(search("Yes",'2_all_summary'!T742)),1,2),if(isnumber(search("No",'2_all_summary'!T742)),4,3))</f>
        <v>3</v>
      </c>
    </row>
    <row r="744">
      <c r="G744" s="49"/>
      <c r="H744" s="49" t="str">
        <f>'2_all_summary'!C743</f>
        <v>New valuation for defying degradation: Visualizing mangrove forest dynamics and local stewardship with remote sensing in coastal Ecuador</v>
      </c>
      <c r="I744" s="49" t="str">
        <f>'2_all_summary'!D743</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JambelÃƒÆ’Ã‚Â­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ÃƒÂ¢Ã¢â€šÂ¬Ã…â€œancestral user groupsÃƒÂ¢Ã¢â€šÂ¬Ã‚Â_x009d_ for mangrove conservation. We conclude that the state's empowerment of artisanal fishers with resource rights served as a critical turning point toward more socially just policies with transformative impacts on previously degraded mangrove landscapes. Ãƒâ€šÃ‚Â© 2018 Elsevier Ltd</v>
      </c>
      <c r="J744" s="49">
        <f>if(isnumber(search("Yes",'2_all_summary'!$E743)),if(isnumber(search("Yes",'2_all_summary'!L743)),1,2),if(isnumber(search("No",'2_all_summary'!L743)),4,3))</f>
        <v>4</v>
      </c>
      <c r="K744" s="49">
        <f>if(isnumber(search("Yes",'2_all_summary'!$E743)),if(isnumber(search("Yes",'2_all_summary'!M743)),1,2),if(isnumber(search("No",'2_all_summary'!M743)),4,3))</f>
        <v>4</v>
      </c>
      <c r="L744" s="49">
        <f>if(isnumber(search("Yes",'2_all_summary'!$E743)),if(isnumber(search("Yes",'2_all_summary'!N743)),1,2),if(isnumber(search("No",'2_all_summary'!N743)),4,3))</f>
        <v>4</v>
      </c>
      <c r="M744" s="49">
        <f>if(isnumber(search("Yes",'2_all_summary'!$E743)),if(0&lt;'2_all_summary'!O743,1,2),if(0='2_all_summary'!O743,4,3))</f>
        <v>4</v>
      </c>
      <c r="N744" s="49">
        <f>if(isnumber(search("Yes",'2_all_summary'!$E743)),if(isnumber(search("Yes",'2_all_summary'!P743)),1,2),if(isnumber(search("No",'2_all_summary'!P743)),4,3))</f>
        <v>4</v>
      </c>
      <c r="O744" s="49">
        <f>if(isnumber(search("Yes",'2_all_summary'!$E743)),if(isnumber(search("Yes",'2_all_summary'!Q743)),1,2),if(isnumber(search("No",'2_all_summary'!Q743)),4,3))</f>
        <v>4</v>
      </c>
      <c r="P744" s="49">
        <f>if(isnumber(search("Yes",'2_all_summary'!$E743)),if(isnumber(search("Yes",'2_all_summary'!R743)),1,2),if(isnumber(search("No",'2_all_summary'!R743)),4,3))</f>
        <v>4</v>
      </c>
      <c r="Q744" s="49">
        <f>if(isnumber(search("Yes",'2_all_summary'!$E743)),if(0&lt;'2_all_summary'!S743,1,2),if(0='2_all_summary'!S743,4,3))</f>
        <v>4</v>
      </c>
      <c r="R744" s="49">
        <f>if(isnumber(search("Yes",'2_all_summary'!$E743)),if(isnumber(search("Yes",'2_all_summary'!T743)),1,2),if(isnumber(search("No",'2_all_summary'!T743)),4,3))</f>
        <v>4</v>
      </c>
    </row>
    <row r="745">
      <c r="G745" s="49"/>
      <c r="H745" s="49" t="str">
        <f>'2_all_summary'!C744</f>
        <v>Nitrogen removal from wastewater by coupling anammox and methane-dependent denitrification in a membrane biofilm reactor</v>
      </c>
      <c r="I745" s="49" t="str">
        <f>'2_all_summary'!D744</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Ãƒâ€šÃ‚Â© 2013 American Chemical Society.</v>
      </c>
      <c r="J745" s="49">
        <f>if(isnumber(search("Yes",'2_all_summary'!$E744)),if(isnumber(search("Yes",'2_all_summary'!L744)),1,2),if(isnumber(search("No",'2_all_summary'!L744)),4,3))</f>
        <v>4</v>
      </c>
      <c r="K745" s="49">
        <f>if(isnumber(search("Yes",'2_all_summary'!$E744)),if(isnumber(search("Yes",'2_all_summary'!M744)),1,2),if(isnumber(search("No",'2_all_summary'!M744)),4,3))</f>
        <v>4</v>
      </c>
      <c r="L745" s="49">
        <f>if(isnumber(search("Yes",'2_all_summary'!$E744)),if(isnumber(search("Yes",'2_all_summary'!N744)),1,2),if(isnumber(search("No",'2_all_summary'!N744)),4,3))</f>
        <v>4</v>
      </c>
      <c r="M745" s="49">
        <f>if(isnumber(search("Yes",'2_all_summary'!$E744)),if(0&lt;'2_all_summary'!O744,1,2),if(0='2_all_summary'!O744,4,3))</f>
        <v>4</v>
      </c>
      <c r="N745" s="49">
        <f>if(isnumber(search("Yes",'2_all_summary'!$E744)),if(isnumber(search("Yes",'2_all_summary'!P744)),1,2),if(isnumber(search("No",'2_all_summary'!P744)),4,3))</f>
        <v>4</v>
      </c>
      <c r="O745" s="49">
        <f>if(isnumber(search("Yes",'2_all_summary'!$E744)),if(isnumber(search("Yes",'2_all_summary'!Q744)),1,2),if(isnumber(search("No",'2_all_summary'!Q744)),4,3))</f>
        <v>4</v>
      </c>
      <c r="P745" s="49">
        <f>if(isnumber(search("Yes",'2_all_summary'!$E744)),if(isnumber(search("Yes",'2_all_summary'!R744)),1,2),if(isnumber(search("No",'2_all_summary'!R744)),4,3))</f>
        <v>4</v>
      </c>
      <c r="Q745" s="49">
        <f>if(isnumber(search("Yes",'2_all_summary'!$E744)),if(0&lt;'2_all_summary'!S744,1,2),if(0='2_all_summary'!S744,4,3))</f>
        <v>4</v>
      </c>
      <c r="R745" s="49">
        <f>if(isnumber(search("Yes",'2_all_summary'!$E744)),if(isnumber(search("Yes",'2_all_summary'!T744)),1,2),if(isnumber(search("No",'2_all_summary'!T744)),4,3))</f>
        <v>4</v>
      </c>
    </row>
    <row r="746">
      <c r="G746" s="49"/>
      <c r="H746" s="49" t="str">
        <f>'2_all_summary'!C745</f>
        <v>Non-management of natural resources: The case of Inland Fisheries in the Mayan Zone, Quintana Roo, MÃƒÆ’Ã‚Â©xico</v>
      </c>
      <c r="I746" s="49" t="str">
        <f>'2_all_summary'!D745</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Ãƒâ€šÃ‚Â© Springer Science+Business Media, LLC 2008.</v>
      </c>
      <c r="J746" s="49">
        <f>if(isnumber(search("Yes",'2_all_summary'!$E745)),if(isnumber(search("Yes",'2_all_summary'!L745)),1,2),if(isnumber(search("No",'2_all_summary'!L745)),4,3))</f>
        <v>4</v>
      </c>
      <c r="K746" s="49">
        <f>if(isnumber(search("Yes",'2_all_summary'!$E745)),if(isnumber(search("Yes",'2_all_summary'!M745)),1,2),if(isnumber(search("No",'2_all_summary'!M745)),4,3))</f>
        <v>4</v>
      </c>
      <c r="L746" s="49">
        <f>if(isnumber(search("Yes",'2_all_summary'!$E745)),if(isnumber(search("Yes",'2_all_summary'!N745)),1,2),if(isnumber(search("No",'2_all_summary'!N745)),4,3))</f>
        <v>4</v>
      </c>
      <c r="M746" s="49">
        <f>if(isnumber(search("Yes",'2_all_summary'!$E745)),if(0&lt;'2_all_summary'!O745,1,2),if(0='2_all_summary'!O745,4,3))</f>
        <v>4</v>
      </c>
      <c r="N746" s="49">
        <f>if(isnumber(search("Yes",'2_all_summary'!$E745)),if(isnumber(search("Yes",'2_all_summary'!P745)),1,2),if(isnumber(search("No",'2_all_summary'!P745)),4,3))</f>
        <v>4</v>
      </c>
      <c r="O746" s="49">
        <f>if(isnumber(search("Yes",'2_all_summary'!$E745)),if(isnumber(search("Yes",'2_all_summary'!Q745)),1,2),if(isnumber(search("No",'2_all_summary'!Q745)),4,3))</f>
        <v>4</v>
      </c>
      <c r="P746" s="49">
        <f>if(isnumber(search("Yes",'2_all_summary'!$E745)),if(isnumber(search("Yes",'2_all_summary'!R745)),1,2),if(isnumber(search("No",'2_all_summary'!R745)),4,3))</f>
        <v>4</v>
      </c>
      <c r="Q746" s="49">
        <f>if(isnumber(search("Yes",'2_all_summary'!$E745)),if(0&lt;'2_all_summary'!S745,1,2),if(0='2_all_summary'!S745,4,3))</f>
        <v>4</v>
      </c>
      <c r="R746" s="49">
        <f>if(isnumber(search("Yes",'2_all_summary'!$E745)),if(isnumber(search("Yes",'2_all_summary'!T745)),1,2),if(isnumber(search("No",'2_all_summary'!T745)),4,3))</f>
        <v>4</v>
      </c>
    </row>
    <row r="747">
      <c r="G747" s="49"/>
      <c r="H747" s="49" t="str">
        <f>'2_all_summary'!C746</f>
        <v>Northwest Forest Plan - The fist 10 years (1994-2003): Socioeconomic monitoring of Coos Bay district and three local communities</v>
      </c>
      <c r="I747" s="49" t="str">
        <f>'2_all_summary'!D746</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747" s="49">
        <f>if(isnumber(search("Yes",'2_all_summary'!$E746)),if(isnumber(search("Yes",'2_all_summary'!L746)),1,2),if(isnumber(search("No",'2_all_summary'!L746)),4,3))</f>
        <v>4</v>
      </c>
      <c r="K747" s="49">
        <f>if(isnumber(search("Yes",'2_all_summary'!$E746)),if(isnumber(search("Yes",'2_all_summary'!M746)),1,2),if(isnumber(search("No",'2_all_summary'!M746)),4,3))</f>
        <v>4</v>
      </c>
      <c r="L747" s="49">
        <f>if(isnumber(search("Yes",'2_all_summary'!$E746)),if(isnumber(search("Yes",'2_all_summary'!N746)),1,2),if(isnumber(search("No",'2_all_summary'!N746)),4,3))</f>
        <v>4</v>
      </c>
      <c r="M747" s="49">
        <f>if(isnumber(search("Yes",'2_all_summary'!$E746)),if(0&lt;'2_all_summary'!O746,1,2),if(0='2_all_summary'!O746,4,3))</f>
        <v>4</v>
      </c>
      <c r="N747" s="49">
        <f>if(isnumber(search("Yes",'2_all_summary'!$E746)),if(isnumber(search("Yes",'2_all_summary'!P746)),1,2),if(isnumber(search("No",'2_all_summary'!P746)),4,3))</f>
        <v>4</v>
      </c>
      <c r="O747" s="49">
        <f>if(isnumber(search("Yes",'2_all_summary'!$E746)),if(isnumber(search("Yes",'2_all_summary'!Q746)),1,2),if(isnumber(search("No",'2_all_summary'!Q746)),4,3))</f>
        <v>4</v>
      </c>
      <c r="P747" s="49">
        <f>if(isnumber(search("Yes",'2_all_summary'!$E746)),if(isnumber(search("Yes",'2_all_summary'!R746)),1,2),if(isnumber(search("No",'2_all_summary'!R746)),4,3))</f>
        <v>4</v>
      </c>
      <c r="Q747" s="49">
        <f>if(isnumber(search("Yes",'2_all_summary'!$E746)),if(0&lt;'2_all_summary'!S746,1,2),if(0='2_all_summary'!S746,4,3))</f>
        <v>4</v>
      </c>
      <c r="R747" s="49">
        <f>if(isnumber(search("Yes",'2_all_summary'!$E746)),if(isnumber(search("Yes",'2_all_summary'!T746)),1,2),if(isnumber(search("No",'2_all_summary'!T746)),4,3))</f>
        <v>4</v>
      </c>
    </row>
    <row r="748">
      <c r="G748" s="49"/>
      <c r="H748" s="49" t="str">
        <f>'2_all_summary'!C747</f>
        <v>Not just a fisherman's wife: Women's contribution to health and wellbeing in commercial fishing</v>
      </c>
      <c r="I748" s="49" t="str">
        <f>'2_all_summary'!D747</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Ãƒâ€šÃ‚Â© 2015 National Rural Health Alliance Inc.</v>
      </c>
      <c r="J748" s="49">
        <f>if(isnumber(search("Yes",'2_all_summary'!$E747)),if(isnumber(search("Yes",'2_all_summary'!L747)),1,2),if(isnumber(search("No",'2_all_summary'!L747)),4,3))</f>
        <v>4</v>
      </c>
      <c r="K748" s="49">
        <f>if(isnumber(search("Yes",'2_all_summary'!$E747)),if(isnumber(search("Yes",'2_all_summary'!M747)),1,2),if(isnumber(search("No",'2_all_summary'!M747)),4,3))</f>
        <v>4</v>
      </c>
      <c r="L748" s="49">
        <f>if(isnumber(search("Yes",'2_all_summary'!$E747)),if(isnumber(search("Yes",'2_all_summary'!N747)),1,2),if(isnumber(search("No",'2_all_summary'!N747)),4,3))</f>
        <v>4</v>
      </c>
      <c r="M748" s="49">
        <f>if(isnumber(search("Yes",'2_all_summary'!$E747)),if(0&lt;'2_all_summary'!O747,1,2),if(0='2_all_summary'!O747,4,3))</f>
        <v>4</v>
      </c>
      <c r="N748" s="49">
        <f>if(isnumber(search("Yes",'2_all_summary'!$E747)),if(isnumber(search("Yes",'2_all_summary'!P747)),1,2),if(isnumber(search("No",'2_all_summary'!P747)),4,3))</f>
        <v>4</v>
      </c>
      <c r="O748" s="49">
        <f>if(isnumber(search("Yes",'2_all_summary'!$E747)),if(isnumber(search("Yes",'2_all_summary'!Q747)),1,2),if(isnumber(search("No",'2_all_summary'!Q747)),4,3))</f>
        <v>4</v>
      </c>
      <c r="P748" s="49">
        <f>if(isnumber(search("Yes",'2_all_summary'!$E747)),if(isnumber(search("Yes",'2_all_summary'!R747)),1,2),if(isnumber(search("No",'2_all_summary'!R747)),4,3))</f>
        <v>4</v>
      </c>
      <c r="Q748" s="49">
        <f>if(isnumber(search("Yes",'2_all_summary'!$E747)),if(0&lt;'2_all_summary'!S747,1,2),if(0='2_all_summary'!S747,4,3))</f>
        <v>4</v>
      </c>
      <c r="R748" s="49">
        <f>if(isnumber(search("Yes",'2_all_summary'!$E747)),if(isnumber(search("Yes",'2_all_summary'!T747)),1,2),if(isnumber(search("No",'2_all_summary'!T747)),4,3))</f>
        <v>4</v>
      </c>
    </row>
    <row r="749">
      <c r="G749" s="49"/>
      <c r="H749" s="49" t="str">
        <f>'2_all_summary'!C748</f>
        <v>Not satisfactory, but still acceptable: Exploring socioeconomic incentives of individual quota systems in Japanese Pacific bluefin tuna fisheries from the management leadersÃƒÂ¢Ã¢â€šÂ¬Ã¢â€žÂ¢ perspective</v>
      </c>
      <c r="I749" s="49" t="str">
        <f>'2_all_summary'!D748</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leadersÃƒÂ¢Ã¢â€šÂ¬Ã¢â€žÂ¢ perspective through comparative case study of three Japanese Pacific bluefin tuna (Thunnus orientalis) fisheries with different community units. In 2019ÃƒÂ¢Ã¢â€šÂ¬Ã¢â‚¬Å“2020,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Ãƒâ€šÃ‚Â© 2023 The Authors</v>
      </c>
      <c r="J749" s="49">
        <f>if(isnumber(search("Yes",'2_all_summary'!$E748)),if(isnumber(search("Yes",'2_all_summary'!L748)),1,2),if(isnumber(search("No",'2_all_summary'!L748)),4,3))</f>
        <v>4</v>
      </c>
      <c r="K749" s="49">
        <f>if(isnumber(search("Yes",'2_all_summary'!$E748)),if(isnumber(search("Yes",'2_all_summary'!M748)),1,2),if(isnumber(search("No",'2_all_summary'!M748)),4,3))</f>
        <v>4</v>
      </c>
      <c r="L749" s="49">
        <f>if(isnumber(search("Yes",'2_all_summary'!$E748)),if(isnumber(search("Yes",'2_all_summary'!N748)),1,2),if(isnumber(search("No",'2_all_summary'!N748)),4,3))</f>
        <v>4</v>
      </c>
      <c r="M749" s="49">
        <f>if(isnumber(search("Yes",'2_all_summary'!$E748)),if(0&lt;'2_all_summary'!O748,1,2),if(0='2_all_summary'!O748,4,3))</f>
        <v>4</v>
      </c>
      <c r="N749" s="49">
        <f>if(isnumber(search("Yes",'2_all_summary'!$E748)),if(isnumber(search("Yes",'2_all_summary'!P748)),1,2),if(isnumber(search("No",'2_all_summary'!P748)),4,3))</f>
        <v>4</v>
      </c>
      <c r="O749" s="49">
        <f>if(isnumber(search("Yes",'2_all_summary'!$E748)),if(isnumber(search("Yes",'2_all_summary'!Q748)),1,2),if(isnumber(search("No",'2_all_summary'!Q748)),4,3))</f>
        <v>4</v>
      </c>
      <c r="P749" s="49">
        <f>if(isnumber(search("Yes",'2_all_summary'!$E748)),if(isnumber(search("Yes",'2_all_summary'!R748)),1,2),if(isnumber(search("No",'2_all_summary'!R748)),4,3))</f>
        <v>4</v>
      </c>
      <c r="Q749" s="49">
        <f>if(isnumber(search("Yes",'2_all_summary'!$E748)),if(0&lt;'2_all_summary'!S748,1,2),if(0='2_all_summary'!S748,4,3))</f>
        <v>4</v>
      </c>
      <c r="R749" s="49">
        <f>if(isnumber(search("Yes",'2_all_summary'!$E748)),if(isnumber(search("Yes",'2_all_summary'!T748)),1,2),if(isnumber(search("No",'2_all_summary'!T748)),4,3))</f>
        <v>4</v>
      </c>
    </row>
    <row r="750">
      <c r="G750" s="49"/>
      <c r="H750" s="49" t="str">
        <f>'2_all_summary'!C749</f>
        <v>Nudging statutory law to make space for customary processes and community-based fisheries management in Solomon Islands</v>
      </c>
      <c r="I750" s="49" t="str">
        <f>'2_all_summary'!D749</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2007ÃƒÂ¢Ã¢â€šÂ¬Ã¢â‚¬Å“2015 and consultations within the Solomon Islands Ministry of Fisheries and Marine Resources, we examine how, and to what effect, the resultant ActÃƒÂ¢Ã¢â€šÂ¬Ã¢â‚¬Â_x009d_specifically Section 18 on Community Fisheries Management Plans (CFMPs)ÃƒÂ¢Ã¢â€šÂ¬Ã¢â‚¬Â_x009d_has accommodated or shifted the relationship between customary governance systems and the stateÃƒÂ¢Ã¢â€šÂ¬Ã¢â€žÂ¢s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ÃƒÂ¢Ã¢â€šÂ¬Ã‹Å“nudgedÃƒÂ¢Ã¢â€šÂ¬Ã¢â€žÂ¢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statuteÃƒÂ¢Ã¢â€šÂ¬Ã¢â€žÂ¢s development. Ãƒâ€šÃ‚Â© 2020, Springer-Verlag GmbH Germany, part of Springer Nature.</v>
      </c>
      <c r="J750" s="49">
        <f>if(isnumber(search("Yes",'2_all_summary'!$E749)),if(isnumber(search("Yes",'2_all_summary'!L749)),1,2),if(isnumber(search("No",'2_all_summary'!L749)),4,3))</f>
        <v>1</v>
      </c>
      <c r="K750" s="49">
        <f>if(isnumber(search("Yes",'2_all_summary'!$E749)),if(isnumber(search("Yes",'2_all_summary'!M749)),1,2),if(isnumber(search("No",'2_all_summary'!M749)),4,3))</f>
        <v>1</v>
      </c>
      <c r="L750" s="49">
        <f>if(isnumber(search("Yes",'2_all_summary'!$E749)),if(isnumber(search("Yes",'2_all_summary'!N749)),1,2),if(isnumber(search("No",'2_all_summary'!N749)),4,3))</f>
        <v>1</v>
      </c>
      <c r="M750" s="49">
        <f>if(isnumber(search("Yes",'2_all_summary'!$E749)),if(0&lt;'2_all_summary'!O749,1,2),if(0='2_all_summary'!O749,4,3))</f>
        <v>1</v>
      </c>
      <c r="N750" s="49">
        <f>if(isnumber(search("Yes",'2_all_summary'!$E749)),if(isnumber(search("Yes",'2_all_summary'!P749)),1,2),if(isnumber(search("No",'2_all_summary'!P749)),4,3))</f>
        <v>1</v>
      </c>
      <c r="O750" s="49">
        <f>if(isnumber(search("Yes",'2_all_summary'!$E749)),if(isnumber(search("Yes",'2_all_summary'!Q749)),1,2),if(isnumber(search("No",'2_all_summary'!Q749)),4,3))</f>
        <v>1</v>
      </c>
      <c r="P750" s="49">
        <f>if(isnumber(search("Yes",'2_all_summary'!$E749)),if(isnumber(search("Yes",'2_all_summary'!R749)),1,2),if(isnumber(search("No",'2_all_summary'!R749)),4,3))</f>
        <v>1</v>
      </c>
      <c r="Q750" s="49">
        <f>if(isnumber(search("Yes",'2_all_summary'!$E749)),if(0&lt;'2_all_summary'!S749,1,2),if(0='2_all_summary'!S749,4,3))</f>
        <v>1</v>
      </c>
      <c r="R750" s="49">
        <f>if(isnumber(search("Yes",'2_all_summary'!$E749)),if(isnumber(search("Yes",'2_all_summary'!T749)),1,2),if(isnumber(search("No",'2_all_summary'!T749)),4,3))</f>
        <v>1</v>
      </c>
    </row>
    <row r="751">
      <c r="G751" s="49"/>
      <c r="H751" s="49" t="str">
        <f>'2_all_summary'!C750</f>
        <v>Octopuses in the south-west Pacific region: a review of fisheries, ecology, cultural importance and management</v>
      </c>
      <c r="I751" s="49" t="str">
        <f>'2_all_summary'!D750</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751" s="49">
        <f>if(isnumber(search("Yes",'2_all_summary'!$E750)),if(isnumber(search("Yes",'2_all_summary'!L750)),1,2),if(isnumber(search("No",'2_all_summary'!L750)),4,3))</f>
        <v>3</v>
      </c>
      <c r="K751" s="49">
        <f>if(isnumber(search("Yes",'2_all_summary'!$E750)),if(isnumber(search("Yes",'2_all_summary'!M750)),1,2),if(isnumber(search("No",'2_all_summary'!M750)),4,3))</f>
        <v>3</v>
      </c>
      <c r="L751" s="49">
        <f>if(isnumber(search("Yes",'2_all_summary'!$E750)),if(isnumber(search("Yes",'2_all_summary'!N750)),1,2),if(isnumber(search("No",'2_all_summary'!N750)),4,3))</f>
        <v>3</v>
      </c>
      <c r="M751" s="49">
        <f>if(isnumber(search("Yes",'2_all_summary'!$E750)),if(0&lt;'2_all_summary'!O750,1,2),if(0='2_all_summary'!O750,4,3))</f>
        <v>3</v>
      </c>
      <c r="N751" s="49">
        <f>if(isnumber(search("Yes",'2_all_summary'!$E750)),if(isnumber(search("Yes",'2_all_summary'!P750)),1,2),if(isnumber(search("No",'2_all_summary'!P750)),4,3))</f>
        <v>3</v>
      </c>
      <c r="O751" s="49">
        <f>if(isnumber(search("Yes",'2_all_summary'!$E750)),if(isnumber(search("Yes",'2_all_summary'!Q750)),1,2),if(isnumber(search("No",'2_all_summary'!Q750)),4,3))</f>
        <v>3</v>
      </c>
      <c r="P751" s="49">
        <f>if(isnumber(search("Yes",'2_all_summary'!$E750)),if(isnumber(search("Yes",'2_all_summary'!R750)),1,2),if(isnumber(search("No",'2_all_summary'!R750)),4,3))</f>
        <v>3</v>
      </c>
      <c r="Q751" s="49">
        <f>if(isnumber(search("Yes",'2_all_summary'!$E750)),if(0&lt;'2_all_summary'!S750,1,2),if(0='2_all_summary'!S750,4,3))</f>
        <v>3</v>
      </c>
      <c r="R751" s="49">
        <f>if(isnumber(search("Yes",'2_all_summary'!$E750)),if(isnumber(search("Yes",'2_all_summary'!T750)),1,2),if(isnumber(search("No",'2_all_summary'!T750)),4,3))</f>
        <v>3</v>
      </c>
    </row>
    <row r="752">
      <c r="G752" s="49"/>
      <c r="H752" s="49" t="str">
        <f>'2_all_summary'!C751</f>
        <v>Oil spill on the Brazilian coast: (in)visibility of knowledges and disregard for the life of shellfisherwomen [Derramamento de petrÃƒÆ’Ã‚Â³leo no litoral brasileiro: (in)visibilidade de saberes e descaso com a vida de marisqueiras]</v>
      </c>
      <c r="I752" s="49" t="str">
        <f>'2_all_summary'!D751</f>
        <v>In 2019, an oil spill of yet unknown origin affected several locations on the Brazilian coast. The purpose of this research was to capture the perceptions of women shellfish gatherers in the Jaguaribe River estuary, CearÃƒÆ’Ã‚Â¡,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Ãƒâ€šÃ‚Â© 2021, Associacao Brasileira de Pos - Graduacao em Saude Coletiva. All rights reserved.</v>
      </c>
      <c r="J752" s="49">
        <f>if(isnumber(search("Yes",'2_all_summary'!$E751)),if(isnumber(search("Yes",'2_all_summary'!L751)),1,2),if(isnumber(search("No",'2_all_summary'!L751)),4,3))</f>
        <v>4</v>
      </c>
      <c r="K752" s="49">
        <f>if(isnumber(search("Yes",'2_all_summary'!$E751)),if(isnumber(search("Yes",'2_all_summary'!M751)),1,2),if(isnumber(search("No",'2_all_summary'!M751)),4,3))</f>
        <v>4</v>
      </c>
      <c r="L752" s="49">
        <f>if(isnumber(search("Yes",'2_all_summary'!$E751)),if(isnumber(search("Yes",'2_all_summary'!N751)),1,2),if(isnumber(search("No",'2_all_summary'!N751)),4,3))</f>
        <v>4</v>
      </c>
      <c r="M752" s="49">
        <f>if(isnumber(search("Yes",'2_all_summary'!$E751)),if(0&lt;'2_all_summary'!O751,1,2),if(0='2_all_summary'!O751,4,3))</f>
        <v>4</v>
      </c>
      <c r="N752" s="49">
        <f>if(isnumber(search("Yes",'2_all_summary'!$E751)),if(isnumber(search("Yes",'2_all_summary'!P751)),1,2),if(isnumber(search("No",'2_all_summary'!P751)),4,3))</f>
        <v>4</v>
      </c>
      <c r="O752" s="49">
        <f>if(isnumber(search("Yes",'2_all_summary'!$E751)),if(isnumber(search("Yes",'2_all_summary'!Q751)),1,2),if(isnumber(search("No",'2_all_summary'!Q751)),4,3))</f>
        <v>4</v>
      </c>
      <c r="P752" s="49">
        <f>if(isnumber(search("Yes",'2_all_summary'!$E751)),if(isnumber(search("Yes",'2_all_summary'!R751)),1,2),if(isnumber(search("No",'2_all_summary'!R751)),4,3))</f>
        <v>4</v>
      </c>
      <c r="Q752" s="49">
        <f>if(isnumber(search("Yes",'2_all_summary'!$E751)),if(0&lt;'2_all_summary'!S751,1,2),if(0='2_all_summary'!S751,4,3))</f>
        <v>4</v>
      </c>
      <c r="R752" s="49">
        <f>if(isnumber(search("Yes",'2_all_summary'!$E751)),if(isnumber(search("Yes",'2_all_summary'!T751)),1,2),if(isnumber(search("No",'2_all_summary'!T751)),4,3))</f>
        <v>4</v>
      </c>
    </row>
    <row r="753">
      <c r="G753" s="49"/>
      <c r="H753" s="49" t="str">
        <f>'2_all_summary'!C752</f>
        <v>Oil, floods, and fish: The social role of environmental scientists</v>
      </c>
      <c r="I753" s="49" t="str">
        <f>'2_all_summary'!D752</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Ãƒâ€šÃ‚Â© 2012 AESS.</v>
      </c>
      <c r="J753" s="49">
        <f>if(isnumber(search("Yes",'2_all_summary'!$E752)),if(isnumber(search("Yes",'2_all_summary'!L752)),1,2),if(isnumber(search("No",'2_all_summary'!L752)),4,3))</f>
        <v>4</v>
      </c>
      <c r="K753" s="49">
        <f>if(isnumber(search("Yes",'2_all_summary'!$E752)),if(isnumber(search("Yes",'2_all_summary'!M752)),1,2),if(isnumber(search("No",'2_all_summary'!M752)),4,3))</f>
        <v>4</v>
      </c>
      <c r="L753" s="49">
        <f>if(isnumber(search("Yes",'2_all_summary'!$E752)),if(isnumber(search("Yes",'2_all_summary'!N752)),1,2),if(isnumber(search("No",'2_all_summary'!N752)),4,3))</f>
        <v>4</v>
      </c>
      <c r="M753" s="49">
        <f>if(isnumber(search("Yes",'2_all_summary'!$E752)),if(0&lt;'2_all_summary'!O752,1,2),if(0='2_all_summary'!O752,4,3))</f>
        <v>4</v>
      </c>
      <c r="N753" s="49">
        <f>if(isnumber(search("Yes",'2_all_summary'!$E752)),if(isnumber(search("Yes",'2_all_summary'!P752)),1,2),if(isnumber(search("No",'2_all_summary'!P752)),4,3))</f>
        <v>4</v>
      </c>
      <c r="O753" s="49">
        <f>if(isnumber(search("Yes",'2_all_summary'!$E752)),if(isnumber(search("Yes",'2_all_summary'!Q752)),1,2),if(isnumber(search("No",'2_all_summary'!Q752)),4,3))</f>
        <v>4</v>
      </c>
      <c r="P753" s="49">
        <f>if(isnumber(search("Yes",'2_all_summary'!$E752)),if(isnumber(search("Yes",'2_all_summary'!R752)),1,2),if(isnumber(search("No",'2_all_summary'!R752)),4,3))</f>
        <v>4</v>
      </c>
      <c r="Q753" s="49">
        <f>if(isnumber(search("Yes",'2_all_summary'!$E752)),if(0&lt;'2_all_summary'!S752,1,2),if(0='2_all_summary'!S752,4,3))</f>
        <v>4</v>
      </c>
      <c r="R753" s="49">
        <f>if(isnumber(search("Yes",'2_all_summary'!$E752)),if(isnumber(search("Yes",'2_all_summary'!T752)),1,2),if(isnumber(search("No",'2_all_summary'!T752)),4,3))</f>
        <v>4</v>
      </c>
    </row>
    <row r="754">
      <c r="G754" s="49"/>
      <c r="H754" s="49" t="str">
        <f>'2_all_summary'!C753</f>
        <v>One size does not fit all: Critical insights for effective community-based resource management in Melanesia</v>
      </c>
      <c r="I754" s="49" t="str">
        <f>'2_all_summary'!D753</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approachesÃƒÂ¢Ã¢â€šÂ¬Ã¢â‚¬Â_x009d_family, community, tribal, confederations, local community-based organizations (CBOs), and ChurchÃƒÂ¢Ã¢â€šÂ¬Ã¢â‚¬Â_x009d_it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Ãƒâ€šÃ‚Â© 2017 Elsevier Ltd</v>
      </c>
      <c r="J754" s="49">
        <f>if(isnumber(search("Yes",'2_all_summary'!$E753)),if(isnumber(search("Yes",'2_all_summary'!L753)),1,2),if(isnumber(search("No",'2_all_summary'!L753)),4,3))</f>
        <v>1</v>
      </c>
      <c r="K754" s="49">
        <f>if(isnumber(search("Yes",'2_all_summary'!$E753)),if(isnumber(search("Yes",'2_all_summary'!M753)),1,2),if(isnumber(search("No",'2_all_summary'!M753)),4,3))</f>
        <v>1</v>
      </c>
      <c r="L754" s="49">
        <f>if(isnumber(search("Yes",'2_all_summary'!$E753)),if(isnumber(search("Yes",'2_all_summary'!N753)),1,2),if(isnumber(search("No",'2_all_summary'!N753)),4,3))</f>
        <v>1</v>
      </c>
      <c r="M754" s="49">
        <f>if(isnumber(search("Yes",'2_all_summary'!$E753)),if(0&lt;'2_all_summary'!O753,1,2),if(0='2_all_summary'!O753,4,3))</f>
        <v>1</v>
      </c>
      <c r="N754" s="49">
        <f>if(isnumber(search("Yes",'2_all_summary'!$E753)),if(isnumber(search("Yes",'2_all_summary'!P753)),1,2),if(isnumber(search("No",'2_all_summary'!P753)),4,3))</f>
        <v>1</v>
      </c>
      <c r="O754" s="49">
        <f>if(isnumber(search("Yes",'2_all_summary'!$E753)),if(isnumber(search("Yes",'2_all_summary'!Q753)),1,2),if(isnumber(search("No",'2_all_summary'!Q753)),4,3))</f>
        <v>1</v>
      </c>
      <c r="P754" s="49">
        <f>if(isnumber(search("Yes",'2_all_summary'!$E753)),if(isnumber(search("Yes",'2_all_summary'!R753)),1,2),if(isnumber(search("No",'2_all_summary'!R753)),4,3))</f>
        <v>1</v>
      </c>
      <c r="Q754" s="49">
        <f>if(isnumber(search("Yes",'2_all_summary'!$E753)),if(0&lt;'2_all_summary'!S753,1,2),if(0='2_all_summary'!S753,4,3))</f>
        <v>1</v>
      </c>
      <c r="R754" s="49">
        <f>if(isnumber(search("Yes",'2_all_summary'!$E753)),if(isnumber(search("Yes",'2_all_summary'!T753)),1,2),if(isnumber(search("No",'2_all_summary'!T753)),4,3))</f>
        <v>1</v>
      </c>
    </row>
    <row r="755">
      <c r="G755" s="49"/>
      <c r="H755" s="49" t="str">
        <f>'2_all_summary'!C754</f>
        <v>Opportunities and impediments for use of local data in the management of salmon fisheries</v>
      </c>
      <c r="I755" s="49" t="str">
        <f>'2_all_summary'!D754</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Ãƒâ€šÃ‚Â© 2021 by the author(s).</v>
      </c>
      <c r="J755" s="49">
        <f>if(isnumber(search("Yes",'2_all_summary'!$E754)),if(isnumber(search("Yes",'2_all_summary'!L754)),1,2),if(isnumber(search("No",'2_all_summary'!L754)),4,3))</f>
        <v>4</v>
      </c>
      <c r="K755" s="49">
        <f>if(isnumber(search("Yes",'2_all_summary'!$E754)),if(isnumber(search("Yes",'2_all_summary'!M754)),1,2),if(isnumber(search("No",'2_all_summary'!M754)),4,3))</f>
        <v>4</v>
      </c>
      <c r="L755" s="49">
        <f>if(isnumber(search("Yes",'2_all_summary'!$E754)),if(isnumber(search("Yes",'2_all_summary'!N754)),1,2),if(isnumber(search("No",'2_all_summary'!N754)),4,3))</f>
        <v>4</v>
      </c>
      <c r="M755" s="49">
        <f>if(isnumber(search("Yes",'2_all_summary'!$E754)),if(0&lt;'2_all_summary'!O754,1,2),if(0='2_all_summary'!O754,4,3))</f>
        <v>4</v>
      </c>
      <c r="N755" s="49">
        <f>if(isnumber(search("Yes",'2_all_summary'!$E754)),if(isnumber(search("Yes",'2_all_summary'!P754)),1,2),if(isnumber(search("No",'2_all_summary'!P754)),4,3))</f>
        <v>4</v>
      </c>
      <c r="O755" s="49">
        <f>if(isnumber(search("Yes",'2_all_summary'!$E754)),if(isnumber(search("Yes",'2_all_summary'!Q754)),1,2),if(isnumber(search("No",'2_all_summary'!Q754)),4,3))</f>
        <v>4</v>
      </c>
      <c r="P755" s="49">
        <f>if(isnumber(search("Yes",'2_all_summary'!$E754)),if(isnumber(search("Yes",'2_all_summary'!R754)),1,2),if(isnumber(search("No",'2_all_summary'!R754)),4,3))</f>
        <v>4</v>
      </c>
      <c r="Q755" s="49">
        <f>if(isnumber(search("Yes",'2_all_summary'!$E754)),if(0&lt;'2_all_summary'!S754,1,2),if(0='2_all_summary'!S754,4,3))</f>
        <v>4</v>
      </c>
      <c r="R755" s="49">
        <f>if(isnumber(search("Yes",'2_all_summary'!$E754)),if(isnumber(search("Yes",'2_all_summary'!T754)),1,2),if(isnumber(search("No",'2_all_summary'!T754)),4,3))</f>
        <v>4</v>
      </c>
    </row>
    <row r="756">
      <c r="G756" s="49"/>
      <c r="H756" s="49" t="str">
        <f>'2_all_summary'!C755</f>
        <v>Opportunities in community-government cooperation to maintain marine ecosystem services in the Asia-Pacific and Oceania</v>
      </c>
      <c r="I756" s="49" t="str">
        <f>'2_all_summary'!D755</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756" s="49">
        <f>if(isnumber(search("Yes",'2_all_summary'!$E755)),if(isnumber(search("Yes",'2_all_summary'!L755)),1,2),if(isnumber(search("No",'2_all_summary'!L755)),4,3))</f>
        <v>4</v>
      </c>
      <c r="K756" s="49">
        <f>if(isnumber(search("Yes",'2_all_summary'!$E755)),if(isnumber(search("Yes",'2_all_summary'!M755)),1,2),if(isnumber(search("No",'2_all_summary'!M755)),4,3))</f>
        <v>4</v>
      </c>
      <c r="L756" s="49">
        <f>if(isnumber(search("Yes",'2_all_summary'!$E755)),if(isnumber(search("Yes",'2_all_summary'!N755)),1,2),if(isnumber(search("No",'2_all_summary'!N755)),4,3))</f>
        <v>4</v>
      </c>
      <c r="M756" s="49">
        <f>if(isnumber(search("Yes",'2_all_summary'!$E755)),if(0&lt;'2_all_summary'!O755,1,2),if(0='2_all_summary'!O755,4,3))</f>
        <v>4</v>
      </c>
      <c r="N756" s="49">
        <f>if(isnumber(search("Yes",'2_all_summary'!$E755)),if(isnumber(search("Yes",'2_all_summary'!P755)),1,2),if(isnumber(search("No",'2_all_summary'!P755)),4,3))</f>
        <v>4</v>
      </c>
      <c r="O756" s="49">
        <f>if(isnumber(search("Yes",'2_all_summary'!$E755)),if(isnumber(search("Yes",'2_all_summary'!Q755)),1,2),if(isnumber(search("No",'2_all_summary'!Q755)),4,3))</f>
        <v>4</v>
      </c>
      <c r="P756" s="49">
        <f>if(isnumber(search("Yes",'2_all_summary'!$E755)),if(isnumber(search("Yes",'2_all_summary'!R755)),1,2),if(isnumber(search("No",'2_all_summary'!R755)),4,3))</f>
        <v>4</v>
      </c>
      <c r="Q756" s="49">
        <f>if(isnumber(search("Yes",'2_all_summary'!$E755)),if(0&lt;'2_all_summary'!S755,1,2),if(0='2_all_summary'!S755,4,3))</f>
        <v>4</v>
      </c>
      <c r="R756" s="49">
        <f>if(isnumber(search("Yes",'2_all_summary'!$E755)),if(isnumber(search("Yes",'2_all_summary'!T755)),1,2),if(isnumber(search("No",'2_all_summary'!T755)),4,3))</f>
        <v>4</v>
      </c>
    </row>
    <row r="757">
      <c r="G757" s="49"/>
      <c r="H757" s="49" t="str">
        <f>'2_all_summary'!C756</f>
        <v>Opportunities to Strengthen Fish Supply Chain Policy to Improve External Food Environments for Nutrition in the Solomon Islands</v>
      </c>
      <c r="I757" s="49" t="str">
        <f>'2_all_summary'!D756</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IslandsÃƒÂ¢Ã¢â€šÂ¬Ã¢â€žÂ¢ commitments to the Sustainable Development Goals. Ãƒâ€šÃ‚Â© 2023 by the authors.</v>
      </c>
      <c r="J757" s="49">
        <f>if(isnumber(search("Yes",'2_all_summary'!$E756)),if(isnumber(search("Yes",'2_all_summary'!L756)),1,2),if(isnumber(search("No",'2_all_summary'!L756)),4,3))</f>
        <v>1</v>
      </c>
      <c r="K757" s="49">
        <f>if(isnumber(search("Yes",'2_all_summary'!$E756)),if(isnumber(search("Yes",'2_all_summary'!M756)),1,2),if(isnumber(search("No",'2_all_summary'!M756)),4,3))</f>
        <v>1</v>
      </c>
      <c r="L757" s="49">
        <f>if(isnumber(search("Yes",'2_all_summary'!$E756)),if(isnumber(search("Yes",'2_all_summary'!N756)),1,2),if(isnumber(search("No",'2_all_summary'!N756)),4,3))</f>
        <v>1</v>
      </c>
      <c r="M757" s="49">
        <f>if(isnumber(search("Yes",'2_all_summary'!$E756)),if(0&lt;'2_all_summary'!O756,1,2),if(0='2_all_summary'!O756,4,3))</f>
        <v>1</v>
      </c>
      <c r="N757" s="49">
        <f>if(isnumber(search("Yes",'2_all_summary'!$E756)),if(isnumber(search("Yes",'2_all_summary'!P756)),1,2),if(isnumber(search("No",'2_all_summary'!P756)),4,3))</f>
        <v>1</v>
      </c>
      <c r="O757" s="49">
        <f>if(isnumber(search("Yes",'2_all_summary'!$E756)),if(isnumber(search("Yes",'2_all_summary'!Q756)),1,2),if(isnumber(search("No",'2_all_summary'!Q756)),4,3))</f>
        <v>1</v>
      </c>
      <c r="P757" s="49">
        <f>if(isnumber(search("Yes",'2_all_summary'!$E756)),if(isnumber(search("Yes",'2_all_summary'!R756)),1,2),if(isnumber(search("No",'2_all_summary'!R756)),4,3))</f>
        <v>1</v>
      </c>
      <c r="Q757" s="49">
        <f>if(isnumber(search("Yes",'2_all_summary'!$E756)),if(0&lt;'2_all_summary'!S756,1,2),if(0='2_all_summary'!S756,4,3))</f>
        <v>1</v>
      </c>
      <c r="R757" s="49">
        <f>if(isnumber(search("Yes",'2_all_summary'!$E756)),if(isnumber(search("Yes",'2_all_summary'!T756)),1,2),if(isnumber(search("No",'2_all_summary'!T756)),4,3))</f>
        <v>1</v>
      </c>
    </row>
    <row r="758">
      <c r="G758" s="49"/>
      <c r="H758" s="49" t="str">
        <f>'2_all_summary'!C757</f>
        <v>Options for managing the sustainable use of green turtles: Perceptions of hammond islanders in torres strait</v>
      </c>
      <c r="I758" s="49" t="str">
        <f>'2_all_summary'!D757</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Ãƒâ€šÃ‚Â© 2010 Grayson et al.</v>
      </c>
      <c r="J758" s="49">
        <f>if(isnumber(search("Yes",'2_all_summary'!$E757)),if(isnumber(search("Yes",'2_all_summary'!L757)),1,2),if(isnumber(search("No",'2_all_summary'!L757)),4,3))</f>
        <v>3</v>
      </c>
      <c r="K758" s="49">
        <f>if(isnumber(search("Yes",'2_all_summary'!$E757)),if(isnumber(search("Yes",'2_all_summary'!M757)),1,2),if(isnumber(search("No",'2_all_summary'!M757)),4,3))</f>
        <v>3</v>
      </c>
      <c r="L758" s="49">
        <f>if(isnumber(search("Yes",'2_all_summary'!$E757)),if(isnumber(search("Yes",'2_all_summary'!N757)),1,2),if(isnumber(search("No",'2_all_summary'!N757)),4,3))</f>
        <v>3</v>
      </c>
      <c r="M758" s="49">
        <f>if(isnumber(search("Yes",'2_all_summary'!$E757)),if(0&lt;'2_all_summary'!O757,1,2),if(0='2_all_summary'!O757,4,3))</f>
        <v>3</v>
      </c>
      <c r="N758" s="49">
        <f>if(isnumber(search("Yes",'2_all_summary'!$E757)),if(isnumber(search("Yes",'2_all_summary'!P757)),1,2),if(isnumber(search("No",'2_all_summary'!P757)),4,3))</f>
        <v>4</v>
      </c>
      <c r="O758" s="49">
        <f>if(isnumber(search("Yes",'2_all_summary'!$E757)),if(isnumber(search("Yes",'2_all_summary'!Q757)),1,2),if(isnumber(search("No",'2_all_summary'!Q757)),4,3))</f>
        <v>4</v>
      </c>
      <c r="P758" s="49">
        <f>if(isnumber(search("Yes",'2_all_summary'!$E757)),if(isnumber(search("Yes",'2_all_summary'!R757)),1,2),if(isnumber(search("No",'2_all_summary'!R757)),4,3))</f>
        <v>4</v>
      </c>
      <c r="Q758" s="49">
        <f>if(isnumber(search("Yes",'2_all_summary'!$E757)),if(0&lt;'2_all_summary'!S757,1,2),if(0='2_all_summary'!S757,4,3))</f>
        <v>4</v>
      </c>
      <c r="R758" s="49">
        <f>if(isnumber(search("Yes",'2_all_summary'!$E757)),if(isnumber(search("Yes",'2_all_summary'!T757)),1,2),if(isnumber(search("No",'2_all_summary'!T757)),4,3))</f>
        <v>3</v>
      </c>
    </row>
    <row r="759">
      <c r="G759" s="49"/>
      <c r="H759" s="49" t="str">
        <f>'2_all_summary'!C758</f>
        <v>OstromÃƒÂ¢Ã¢â€šÂ¬Ã¢â€žÂ¢s Governance Principles and Sustainable Financing of Fish Reserves</v>
      </c>
      <c r="I759" s="49" t="str">
        <f>'2_all_summary'!D758</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OstromÃƒÂ¢Ã¢â€šÂ¬Ã¢â€žÂ¢s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Ãƒâ€šÃ‚Â© 2019, Springer Science+Business Media, LLC, part of Springer Nature.</v>
      </c>
      <c r="J759" s="49">
        <f>if(isnumber(search("Yes",'2_all_summary'!$E758)),if(isnumber(search("Yes",'2_all_summary'!L758)),1,2),if(isnumber(search("No",'2_all_summary'!L758)),4,3))</f>
        <v>4</v>
      </c>
      <c r="K759" s="49">
        <f>if(isnumber(search("Yes",'2_all_summary'!$E758)),if(isnumber(search("Yes",'2_all_summary'!M758)),1,2),if(isnumber(search("No",'2_all_summary'!M758)),4,3))</f>
        <v>4</v>
      </c>
      <c r="L759" s="49">
        <f>if(isnumber(search("Yes",'2_all_summary'!$E758)),if(isnumber(search("Yes",'2_all_summary'!N758)),1,2),if(isnumber(search("No",'2_all_summary'!N758)),4,3))</f>
        <v>4</v>
      </c>
      <c r="M759" s="49">
        <f>if(isnumber(search("Yes",'2_all_summary'!$E758)),if(0&lt;'2_all_summary'!O758,1,2),if(0='2_all_summary'!O758,4,3))</f>
        <v>4</v>
      </c>
      <c r="N759" s="49">
        <f>if(isnumber(search("Yes",'2_all_summary'!$E758)),if(isnumber(search("Yes",'2_all_summary'!P758)),1,2),if(isnumber(search("No",'2_all_summary'!P758)),4,3))</f>
        <v>4</v>
      </c>
      <c r="O759" s="49">
        <f>if(isnumber(search("Yes",'2_all_summary'!$E758)),if(isnumber(search("Yes",'2_all_summary'!Q758)),1,2),if(isnumber(search("No",'2_all_summary'!Q758)),4,3))</f>
        <v>4</v>
      </c>
      <c r="P759" s="49">
        <f>if(isnumber(search("Yes",'2_all_summary'!$E758)),if(isnumber(search("Yes",'2_all_summary'!R758)),1,2),if(isnumber(search("No",'2_all_summary'!R758)),4,3))</f>
        <v>4</v>
      </c>
      <c r="Q759" s="49">
        <f>if(isnumber(search("Yes",'2_all_summary'!$E758)),if(0&lt;'2_all_summary'!S758,1,2),if(0='2_all_summary'!S758,4,3))</f>
        <v>4</v>
      </c>
      <c r="R759" s="49">
        <f>if(isnumber(search("Yes",'2_all_summary'!$E758)),if(isnumber(search("Yes",'2_all_summary'!T758)),1,2),if(isnumber(search("No",'2_all_summary'!T758)),4,3))</f>
        <v>4</v>
      </c>
    </row>
    <row r="760">
      <c r="G760" s="49"/>
      <c r="H760" s="49" t="str">
        <f>'2_all_summary'!C759</f>
        <v>Outcomes of the "BRCA Quality Improvement Dissemination Program": An initiative to improve patient receipt of cancer genetics services at five health systems</v>
      </c>
      <c r="I760" s="49" t="str">
        <f>'2_all_summary'!D759</f>
        <v>Objective: A quality improvement initiative (QII) was conducted with five community-based health systems' oncology care centers (sites AÃƒÂ¢Ã¢â€šÂ¬Ã¢â‚¬Å“E).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Ãƒâ€šÃ‚Â© 2023 Elsevier Inc.</v>
      </c>
      <c r="J760" s="49">
        <f>if(isnumber(search("Yes",'2_all_summary'!$E759)),if(isnumber(search("Yes",'2_all_summary'!L759)),1,2),if(isnumber(search("No",'2_all_summary'!L759)),4,3))</f>
        <v>4</v>
      </c>
      <c r="K760" s="49">
        <f>if(isnumber(search("Yes",'2_all_summary'!$E759)),if(isnumber(search("Yes",'2_all_summary'!M759)),1,2),if(isnumber(search("No",'2_all_summary'!M759)),4,3))</f>
        <v>4</v>
      </c>
      <c r="L760" s="49">
        <f>if(isnumber(search("Yes",'2_all_summary'!$E759)),if(isnumber(search("Yes",'2_all_summary'!N759)),1,2),if(isnumber(search("No",'2_all_summary'!N759)),4,3))</f>
        <v>4</v>
      </c>
      <c r="M760" s="49">
        <f>if(isnumber(search("Yes",'2_all_summary'!$E759)),if(0&lt;'2_all_summary'!O759,1,2),if(0='2_all_summary'!O759,4,3))</f>
        <v>4</v>
      </c>
      <c r="N760" s="49">
        <f>if(isnumber(search("Yes",'2_all_summary'!$E759)),if(isnumber(search("Yes",'2_all_summary'!P759)),1,2),if(isnumber(search("No",'2_all_summary'!P759)),4,3))</f>
        <v>4</v>
      </c>
      <c r="O760" s="49">
        <f>if(isnumber(search("Yes",'2_all_summary'!$E759)),if(isnumber(search("Yes",'2_all_summary'!Q759)),1,2),if(isnumber(search("No",'2_all_summary'!Q759)),4,3))</f>
        <v>4</v>
      </c>
      <c r="P760" s="49">
        <f>if(isnumber(search("Yes",'2_all_summary'!$E759)),if(isnumber(search("Yes",'2_all_summary'!R759)),1,2),if(isnumber(search("No",'2_all_summary'!R759)),4,3))</f>
        <v>4</v>
      </c>
      <c r="Q760" s="49">
        <f>if(isnumber(search("Yes",'2_all_summary'!$E759)),if(0&lt;'2_all_summary'!S759,1,2),if(0='2_all_summary'!S759,4,3))</f>
        <v>4</v>
      </c>
      <c r="R760" s="49">
        <f>if(isnumber(search("Yes",'2_all_summary'!$E759)),if(isnumber(search("Yes",'2_all_summary'!T759)),1,2),if(isnumber(search("No",'2_all_summary'!T759)),4,3))</f>
        <v>4</v>
      </c>
    </row>
    <row r="761">
      <c r="G761" s="49"/>
      <c r="H761" s="49" t="str">
        <f>'2_all_summary'!C760</f>
        <v>Overall subarachnoid hemorrhage outcomes in Miyagi Prefecture: A comparative analysis for the years 1984 and 1991</v>
      </c>
      <c r="I761" s="49" t="str">
        <f>'2_all_summary'!D760</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761" s="49">
        <f>if(isnumber(search("Yes",'2_all_summary'!$E760)),if(isnumber(search("Yes",'2_all_summary'!L760)),1,2),if(isnumber(search("No",'2_all_summary'!L760)),4,3))</f>
        <v>4</v>
      </c>
      <c r="K761" s="49">
        <f>if(isnumber(search("Yes",'2_all_summary'!$E760)),if(isnumber(search("Yes",'2_all_summary'!M760)),1,2),if(isnumber(search("No",'2_all_summary'!M760)),4,3))</f>
        <v>4</v>
      </c>
      <c r="L761" s="49">
        <f>if(isnumber(search("Yes",'2_all_summary'!$E760)),if(isnumber(search("Yes",'2_all_summary'!N760)),1,2),if(isnumber(search("No",'2_all_summary'!N760)),4,3))</f>
        <v>4</v>
      </c>
      <c r="M761" s="49">
        <f>if(isnumber(search("Yes",'2_all_summary'!$E760)),if(0&lt;'2_all_summary'!O760,1,2),if(0='2_all_summary'!O760,4,3))</f>
        <v>4</v>
      </c>
      <c r="N761" s="49">
        <f>if(isnumber(search("Yes",'2_all_summary'!$E760)),if(isnumber(search("Yes",'2_all_summary'!P760)),1,2),if(isnumber(search("No",'2_all_summary'!P760)),4,3))</f>
        <v>4</v>
      </c>
      <c r="O761" s="49">
        <f>if(isnumber(search("Yes",'2_all_summary'!$E760)),if(isnumber(search("Yes",'2_all_summary'!Q760)),1,2),if(isnumber(search("No",'2_all_summary'!Q760)),4,3))</f>
        <v>4</v>
      </c>
      <c r="P761" s="49">
        <f>if(isnumber(search("Yes",'2_all_summary'!$E760)),if(isnumber(search("Yes",'2_all_summary'!R760)),1,2),if(isnumber(search("No",'2_all_summary'!R760)),4,3))</f>
        <v>4</v>
      </c>
      <c r="Q761" s="49">
        <f>if(isnumber(search("Yes",'2_all_summary'!$E760)),if(0&lt;'2_all_summary'!S760,1,2),if(0='2_all_summary'!S760,4,3))</f>
        <v>4</v>
      </c>
      <c r="R761" s="49">
        <f>if(isnumber(search("Yes",'2_all_summary'!$E760)),if(isnumber(search("Yes",'2_all_summary'!T760)),1,2),if(isnumber(search("No",'2_all_summary'!T760)),4,3))</f>
        <v>4</v>
      </c>
    </row>
    <row r="762">
      <c r="G762" s="49"/>
      <c r="H762" s="49" t="str">
        <f>'2_all_summary'!C761</f>
        <v>Overcoming barriers to collective action in community-based fisheries management in the amazon</v>
      </c>
      <c r="I762" s="49" t="str">
        <f>'2_all_summary'!D761</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Ãƒâ€šÃ‚Â© 2012 by the Society for Applied Anthropology.</v>
      </c>
      <c r="J762" s="49">
        <f>if(isnumber(search("Yes",'2_all_summary'!$E761)),if(isnumber(search("Yes",'2_all_summary'!L761)),1,2),if(isnumber(search("No",'2_all_summary'!L761)),4,3))</f>
        <v>4</v>
      </c>
      <c r="K762" s="49">
        <f>if(isnumber(search("Yes",'2_all_summary'!$E761)),if(isnumber(search("Yes",'2_all_summary'!M761)),1,2),if(isnumber(search("No",'2_all_summary'!M761)),4,3))</f>
        <v>4</v>
      </c>
      <c r="L762" s="49">
        <f>if(isnumber(search("Yes",'2_all_summary'!$E761)),if(isnumber(search("Yes",'2_all_summary'!N761)),1,2),if(isnumber(search("No",'2_all_summary'!N761)),4,3))</f>
        <v>4</v>
      </c>
      <c r="M762" s="49">
        <f>if(isnumber(search("Yes",'2_all_summary'!$E761)),if(0&lt;'2_all_summary'!O761,1,2),if(0='2_all_summary'!O761,4,3))</f>
        <v>4</v>
      </c>
      <c r="N762" s="49">
        <f>if(isnumber(search("Yes",'2_all_summary'!$E761)),if(isnumber(search("Yes",'2_all_summary'!P761)),1,2),if(isnumber(search("No",'2_all_summary'!P761)),4,3))</f>
        <v>4</v>
      </c>
      <c r="O762" s="49">
        <f>if(isnumber(search("Yes",'2_all_summary'!$E761)),if(isnumber(search("Yes",'2_all_summary'!Q761)),1,2),if(isnumber(search("No",'2_all_summary'!Q761)),4,3))</f>
        <v>4</v>
      </c>
      <c r="P762" s="49">
        <f>if(isnumber(search("Yes",'2_all_summary'!$E761)),if(isnumber(search("Yes",'2_all_summary'!R761)),1,2),if(isnumber(search("No",'2_all_summary'!R761)),4,3))</f>
        <v>4</v>
      </c>
      <c r="Q762" s="49">
        <f>if(isnumber(search("Yes",'2_all_summary'!$E761)),if(0&lt;'2_all_summary'!S761,1,2),if(0='2_all_summary'!S761,4,3))</f>
        <v>4</v>
      </c>
      <c r="R762" s="49">
        <f>if(isnumber(search("Yes",'2_all_summary'!$E761)),if(isnumber(search("Yes",'2_all_summary'!T761)),1,2),if(isnumber(search("No",'2_all_summary'!T761)),4,3))</f>
        <v>4</v>
      </c>
    </row>
    <row r="763">
      <c r="G763" s="49"/>
      <c r="H763" s="49" t="str">
        <f>'2_all_summary'!C762</f>
        <v>Participation and fisheries management in Costa Rica: From theory to practice</v>
      </c>
      <c r="I763" s="49" t="str">
        <f>'2_all_summary'!D762</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Ãƒâ€šÃ‚Â© 2005 Elsevier Ltd. All rights reserved.</v>
      </c>
      <c r="J763" s="49">
        <f>if(isnumber(search("Yes",'2_all_summary'!$E762)),if(isnumber(search("Yes",'2_all_summary'!L762)),1,2),if(isnumber(search("No",'2_all_summary'!L762)),4,3))</f>
        <v>4</v>
      </c>
      <c r="K763" s="49">
        <f>if(isnumber(search("Yes",'2_all_summary'!$E762)),if(isnumber(search("Yes",'2_all_summary'!M762)),1,2),if(isnumber(search("No",'2_all_summary'!M762)),4,3))</f>
        <v>4</v>
      </c>
      <c r="L763" s="49">
        <f>if(isnumber(search("Yes",'2_all_summary'!$E762)),if(isnumber(search("Yes",'2_all_summary'!N762)),1,2),if(isnumber(search("No",'2_all_summary'!N762)),4,3))</f>
        <v>4</v>
      </c>
      <c r="M763" s="49">
        <f>if(isnumber(search("Yes",'2_all_summary'!$E762)),if(0&lt;'2_all_summary'!O762,1,2),if(0='2_all_summary'!O762,4,3))</f>
        <v>4</v>
      </c>
      <c r="N763" s="49">
        <f>if(isnumber(search("Yes",'2_all_summary'!$E762)),if(isnumber(search("Yes",'2_all_summary'!P762)),1,2),if(isnumber(search("No",'2_all_summary'!P762)),4,3))</f>
        <v>4</v>
      </c>
      <c r="O763" s="49">
        <f>if(isnumber(search("Yes",'2_all_summary'!$E762)),if(isnumber(search("Yes",'2_all_summary'!Q762)),1,2),if(isnumber(search("No",'2_all_summary'!Q762)),4,3))</f>
        <v>4</v>
      </c>
      <c r="P763" s="49">
        <f>if(isnumber(search("Yes",'2_all_summary'!$E762)),if(isnumber(search("Yes",'2_all_summary'!R762)),1,2),if(isnumber(search("No",'2_all_summary'!R762)),4,3))</f>
        <v>4</v>
      </c>
      <c r="Q763" s="49">
        <f>if(isnumber(search("Yes",'2_all_summary'!$E762)),if(0&lt;'2_all_summary'!S762,1,2),if(0='2_all_summary'!S762,4,3))</f>
        <v>4</v>
      </c>
      <c r="R763" s="49">
        <f>if(isnumber(search("Yes",'2_all_summary'!$E762)),if(isnumber(search("Yes",'2_all_summary'!T762)),1,2),if(isnumber(search("No",'2_all_summary'!T762)),4,3))</f>
        <v>4</v>
      </c>
    </row>
    <row r="764">
      <c r="G764" s="49"/>
      <c r="H764" s="49" t="str">
        <f>'2_all_summary'!C763</f>
        <v>Participation of local fishermen in scientific fisheries data collection: A case study from the Bangweulu Swamps, Zambia</v>
      </c>
      <c r="I764" s="49" t="str">
        <f>'2_all_summary'!D763</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764" s="49">
        <f>if(isnumber(search("Yes",'2_all_summary'!$E763)),if(isnumber(search("Yes",'2_all_summary'!L763)),1,2),if(isnumber(search("No",'2_all_summary'!L763)),4,3))</f>
        <v>4</v>
      </c>
      <c r="K764" s="49">
        <f>if(isnumber(search("Yes",'2_all_summary'!$E763)),if(isnumber(search("Yes",'2_all_summary'!M763)),1,2),if(isnumber(search("No",'2_all_summary'!M763)),4,3))</f>
        <v>4</v>
      </c>
      <c r="L764" s="49">
        <f>if(isnumber(search("Yes",'2_all_summary'!$E763)),if(isnumber(search("Yes",'2_all_summary'!N763)),1,2),if(isnumber(search("No",'2_all_summary'!N763)),4,3))</f>
        <v>4</v>
      </c>
      <c r="M764" s="49">
        <f>if(isnumber(search("Yes",'2_all_summary'!$E763)),if(0&lt;'2_all_summary'!O763,1,2),if(0='2_all_summary'!O763,4,3))</f>
        <v>4</v>
      </c>
      <c r="N764" s="49">
        <f>if(isnumber(search("Yes",'2_all_summary'!$E763)),if(isnumber(search("Yes",'2_all_summary'!P763)),1,2),if(isnumber(search("No",'2_all_summary'!P763)),4,3))</f>
        <v>4</v>
      </c>
      <c r="O764" s="49">
        <f>if(isnumber(search("Yes",'2_all_summary'!$E763)),if(isnumber(search("Yes",'2_all_summary'!Q763)),1,2),if(isnumber(search("No",'2_all_summary'!Q763)),4,3))</f>
        <v>4</v>
      </c>
      <c r="P764" s="49">
        <f>if(isnumber(search("Yes",'2_all_summary'!$E763)),if(isnumber(search("Yes",'2_all_summary'!R763)),1,2),if(isnumber(search("No",'2_all_summary'!R763)),4,3))</f>
        <v>4</v>
      </c>
      <c r="Q764" s="49">
        <f>if(isnumber(search("Yes",'2_all_summary'!$E763)),if(0&lt;'2_all_summary'!S763,1,2),if(0='2_all_summary'!S763,4,3))</f>
        <v>4</v>
      </c>
      <c r="R764" s="49">
        <f>if(isnumber(search("Yes",'2_all_summary'!$E763)),if(isnumber(search("Yes",'2_all_summary'!T763)),1,2),if(isnumber(search("No",'2_all_summary'!T763)),4,3))</f>
        <v>4</v>
      </c>
    </row>
    <row r="765">
      <c r="G765" s="49"/>
      <c r="H765" s="49" t="str">
        <f>'2_all_summary'!C764</f>
        <v>Participation rhetoric or community-based management reality? Influences on willingness to participate in a Venezuelan freshwater fishery</v>
      </c>
      <c r="I765" s="49" t="str">
        <f>'2_all_summary'!D764</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Ãƒâ€šÃ‚Â© 2004 Elsevier Ltd. All rights reserved.</v>
      </c>
      <c r="J765" s="49">
        <f>if(isnumber(search("Yes",'2_all_summary'!$E764)),if(isnumber(search("Yes",'2_all_summary'!L764)),1,2),if(isnumber(search("No",'2_all_summary'!L764)),4,3))</f>
        <v>4</v>
      </c>
      <c r="K765" s="49">
        <f>if(isnumber(search("Yes",'2_all_summary'!$E764)),if(isnumber(search("Yes",'2_all_summary'!M764)),1,2),if(isnumber(search("No",'2_all_summary'!M764)),4,3))</f>
        <v>4</v>
      </c>
      <c r="L765" s="49">
        <f>if(isnumber(search("Yes",'2_all_summary'!$E764)),if(isnumber(search("Yes",'2_all_summary'!N764)),1,2),if(isnumber(search("No",'2_all_summary'!N764)),4,3))</f>
        <v>4</v>
      </c>
      <c r="M765" s="49">
        <f>if(isnumber(search("Yes",'2_all_summary'!$E764)),if(0&lt;'2_all_summary'!O764,1,2),if(0='2_all_summary'!O764,4,3))</f>
        <v>4</v>
      </c>
      <c r="N765" s="49">
        <f>if(isnumber(search("Yes",'2_all_summary'!$E764)),if(isnumber(search("Yes",'2_all_summary'!P764)),1,2),if(isnumber(search("No",'2_all_summary'!P764)),4,3))</f>
        <v>4</v>
      </c>
      <c r="O765" s="49">
        <f>if(isnumber(search("Yes",'2_all_summary'!$E764)),if(isnumber(search("Yes",'2_all_summary'!Q764)),1,2),if(isnumber(search("No",'2_all_summary'!Q764)),4,3))</f>
        <v>4</v>
      </c>
      <c r="P765" s="49">
        <f>if(isnumber(search("Yes",'2_all_summary'!$E764)),if(isnumber(search("Yes",'2_all_summary'!R764)),1,2),if(isnumber(search("No",'2_all_summary'!R764)),4,3))</f>
        <v>4</v>
      </c>
      <c r="Q765" s="49">
        <f>if(isnumber(search("Yes",'2_all_summary'!$E764)),if(0&lt;'2_all_summary'!S764,1,2),if(0='2_all_summary'!S764,4,3))</f>
        <v>4</v>
      </c>
      <c r="R765" s="49">
        <f>if(isnumber(search("Yes",'2_all_summary'!$E764)),if(isnumber(search("Yes",'2_all_summary'!T764)),1,2),if(isnumber(search("No",'2_all_summary'!T764)),4,3))</f>
        <v>4</v>
      </c>
    </row>
    <row r="766">
      <c r="G766" s="49"/>
      <c r="H766" s="49" t="str">
        <f>'2_all_summary'!C765</f>
        <v>Participation towards heritage conservation: Case of a fishing community in Langkawi Geopark</v>
      </c>
      <c r="I766" s="49" t="str">
        <f>'2_all_summary'!D765</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Ãƒâ€šÃ‚Â© 2011 by MIP.</v>
      </c>
      <c r="J766" s="49">
        <f>if(isnumber(search("Yes",'2_all_summary'!$E765)),if(isnumber(search("Yes",'2_all_summary'!L765)),1,2),if(isnumber(search("No",'2_all_summary'!L765)),4,3))</f>
        <v>4</v>
      </c>
      <c r="K766" s="49">
        <f>if(isnumber(search("Yes",'2_all_summary'!$E765)),if(isnumber(search("Yes",'2_all_summary'!M765)),1,2),if(isnumber(search("No",'2_all_summary'!M765)),4,3))</f>
        <v>4</v>
      </c>
      <c r="L766" s="49">
        <f>if(isnumber(search("Yes",'2_all_summary'!$E765)),if(isnumber(search("Yes",'2_all_summary'!N765)),1,2),if(isnumber(search("No",'2_all_summary'!N765)),4,3))</f>
        <v>4</v>
      </c>
      <c r="M766" s="49">
        <f>if(isnumber(search("Yes",'2_all_summary'!$E765)),if(0&lt;'2_all_summary'!O765,1,2),if(0='2_all_summary'!O765,4,3))</f>
        <v>4</v>
      </c>
      <c r="N766" s="49">
        <f>if(isnumber(search("Yes",'2_all_summary'!$E765)),if(isnumber(search("Yes",'2_all_summary'!P765)),1,2),if(isnumber(search("No",'2_all_summary'!P765)),4,3))</f>
        <v>4</v>
      </c>
      <c r="O766" s="49">
        <f>if(isnumber(search("Yes",'2_all_summary'!$E765)),if(isnumber(search("Yes",'2_all_summary'!Q765)),1,2),if(isnumber(search("No",'2_all_summary'!Q765)),4,3))</f>
        <v>4</v>
      </c>
      <c r="P766" s="49">
        <f>if(isnumber(search("Yes",'2_all_summary'!$E765)),if(isnumber(search("Yes",'2_all_summary'!R765)),1,2),if(isnumber(search("No",'2_all_summary'!R765)),4,3))</f>
        <v>4</v>
      </c>
      <c r="Q766" s="49">
        <f>if(isnumber(search("Yes",'2_all_summary'!$E765)),if(0&lt;'2_all_summary'!S765,1,2),if(0='2_all_summary'!S765,4,3))</f>
        <v>4</v>
      </c>
      <c r="R766" s="49">
        <f>if(isnumber(search("Yes",'2_all_summary'!$E765)),if(isnumber(search("Yes",'2_all_summary'!T765)),1,2),if(isnumber(search("No",'2_all_summary'!T765)),4,3))</f>
        <v>4</v>
      </c>
    </row>
    <row r="767">
      <c r="G767" s="49"/>
      <c r="H767" s="49" t="str">
        <f>'2_all_summary'!C766</f>
        <v>Participatory community assessments for fishing measure establishment around estuarine riverin Southern Thailand</v>
      </c>
      <c r="I767" s="49" t="str">
        <f>'2_all_summary'!D766</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Ãƒâ€šÃ‚Â© Medwell Journals, 2014.</v>
      </c>
      <c r="J767" s="49">
        <f>if(isnumber(search("Yes",'2_all_summary'!$E766)),if(isnumber(search("Yes",'2_all_summary'!L766)),1,2),if(isnumber(search("No",'2_all_summary'!L766)),4,3))</f>
        <v>4</v>
      </c>
      <c r="K767" s="49">
        <f>if(isnumber(search("Yes",'2_all_summary'!$E766)),if(isnumber(search("Yes",'2_all_summary'!M766)),1,2),if(isnumber(search("No",'2_all_summary'!M766)),4,3))</f>
        <v>4</v>
      </c>
      <c r="L767" s="49">
        <f>if(isnumber(search("Yes",'2_all_summary'!$E766)),if(isnumber(search("Yes",'2_all_summary'!N766)),1,2),if(isnumber(search("No",'2_all_summary'!N766)),4,3))</f>
        <v>4</v>
      </c>
      <c r="M767" s="49">
        <f>if(isnumber(search("Yes",'2_all_summary'!$E766)),if(0&lt;'2_all_summary'!O766,1,2),if(0='2_all_summary'!O766,4,3))</f>
        <v>4</v>
      </c>
      <c r="N767" s="49">
        <f>if(isnumber(search("Yes",'2_all_summary'!$E766)),if(isnumber(search("Yes",'2_all_summary'!P766)),1,2),if(isnumber(search("No",'2_all_summary'!P766)),4,3))</f>
        <v>4</v>
      </c>
      <c r="O767" s="49">
        <f>if(isnumber(search("Yes",'2_all_summary'!$E766)),if(isnumber(search("Yes",'2_all_summary'!Q766)),1,2),if(isnumber(search("No",'2_all_summary'!Q766)),4,3))</f>
        <v>4</v>
      </c>
      <c r="P767" s="49">
        <f>if(isnumber(search("Yes",'2_all_summary'!$E766)),if(isnumber(search("Yes",'2_all_summary'!R766)),1,2),if(isnumber(search("No",'2_all_summary'!R766)),4,3))</f>
        <v>4</v>
      </c>
      <c r="Q767" s="49">
        <f>if(isnumber(search("Yes",'2_all_summary'!$E766)),if(0&lt;'2_all_summary'!S766,1,2),if(0='2_all_summary'!S766,4,3))</f>
        <v>4</v>
      </c>
      <c r="R767" s="49">
        <f>if(isnumber(search("Yes",'2_all_summary'!$E766)),if(isnumber(search("Yes",'2_all_summary'!T766)),1,2),if(isnumber(search("No",'2_all_summary'!T766)),4,3))</f>
        <v>4</v>
      </c>
    </row>
    <row r="768">
      <c r="G768" s="49"/>
      <c r="H768" s="49" t="str">
        <f>'2_all_summary'!C767</f>
        <v>Participatory ecosystem service mapping to enhance community-based mangrove rehabilitation and management in Demak, Indonesia</v>
      </c>
      <c r="I768" s="49" t="str">
        <f>'2_all_summary'!D767</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ÃƒÂ¢Ã¢â€šÂ¬Ã…â€œinclusive participatory ES mappingÃƒÂ¢Ã¢â€šÂ¬Ã‚Â_x009d_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Ãƒâ€šÃ‚Â© 2018, The Author(s).</v>
      </c>
      <c r="J768" s="49">
        <f>if(isnumber(search("Yes",'2_all_summary'!$E767)),if(isnumber(search("Yes",'2_all_summary'!L767)),1,2),if(isnumber(search("No",'2_all_summary'!L767)),4,3))</f>
        <v>4</v>
      </c>
      <c r="K768" s="49">
        <f>if(isnumber(search("Yes",'2_all_summary'!$E767)),if(isnumber(search("Yes",'2_all_summary'!M767)),1,2),if(isnumber(search("No",'2_all_summary'!M767)),4,3))</f>
        <v>4</v>
      </c>
      <c r="L768" s="49">
        <f>if(isnumber(search("Yes",'2_all_summary'!$E767)),if(isnumber(search("Yes",'2_all_summary'!N767)),1,2),if(isnumber(search("No",'2_all_summary'!N767)),4,3))</f>
        <v>4</v>
      </c>
      <c r="M768" s="49">
        <f>if(isnumber(search("Yes",'2_all_summary'!$E767)),if(0&lt;'2_all_summary'!O767,1,2),if(0='2_all_summary'!O767,4,3))</f>
        <v>4</v>
      </c>
      <c r="N768" s="49">
        <f>if(isnumber(search("Yes",'2_all_summary'!$E767)),if(isnumber(search("Yes",'2_all_summary'!P767)),1,2),if(isnumber(search("No",'2_all_summary'!P767)),4,3))</f>
        <v>4</v>
      </c>
      <c r="O768" s="49">
        <f>if(isnumber(search("Yes",'2_all_summary'!$E767)),if(isnumber(search("Yes",'2_all_summary'!Q767)),1,2),if(isnumber(search("No",'2_all_summary'!Q767)),4,3))</f>
        <v>4</v>
      </c>
      <c r="P768" s="49">
        <f>if(isnumber(search("Yes",'2_all_summary'!$E767)),if(isnumber(search("Yes",'2_all_summary'!R767)),1,2),if(isnumber(search("No",'2_all_summary'!R767)),4,3))</f>
        <v>4</v>
      </c>
      <c r="Q768" s="49">
        <f>if(isnumber(search("Yes",'2_all_summary'!$E767)),if(0&lt;'2_all_summary'!S767,1,2),if(0='2_all_summary'!S767,4,3))</f>
        <v>4</v>
      </c>
      <c r="R768" s="49">
        <f>if(isnumber(search("Yes",'2_all_summary'!$E767)),if(isnumber(search("Yes",'2_all_summary'!T767)),1,2),if(isnumber(search("No",'2_all_summary'!T767)),4,3))</f>
        <v>4</v>
      </c>
    </row>
    <row r="769">
      <c r="G769" s="49"/>
      <c r="H769" s="49" t="str">
        <f>'2_all_summary'!C768</f>
        <v>Participatory fishing community assessments to support coral reef fisheries comanagement</v>
      </c>
      <c r="I769" s="49" t="str">
        <f>'2_all_summary'!D768</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Ãƒâ€šÃ‚Â© 2013 by University of Hawai'i Press.</v>
      </c>
      <c r="J769" s="49">
        <f>if(isnumber(search("Yes",'2_all_summary'!$E768)),if(isnumber(search("Yes",'2_all_summary'!L768)),1,2),if(isnumber(search("No",'2_all_summary'!L768)),4,3))</f>
        <v>4</v>
      </c>
      <c r="K769" s="49">
        <f>if(isnumber(search("Yes",'2_all_summary'!$E768)),if(isnumber(search("Yes",'2_all_summary'!M768)),1,2),if(isnumber(search("No",'2_all_summary'!M768)),4,3))</f>
        <v>4</v>
      </c>
      <c r="L769" s="49">
        <f>if(isnumber(search("Yes",'2_all_summary'!$E768)),if(isnumber(search("Yes",'2_all_summary'!N768)),1,2),if(isnumber(search("No",'2_all_summary'!N768)),4,3))</f>
        <v>4</v>
      </c>
      <c r="M769" s="49">
        <f>if(isnumber(search("Yes",'2_all_summary'!$E768)),if(0&lt;'2_all_summary'!O768,1,2),if(0='2_all_summary'!O768,4,3))</f>
        <v>4</v>
      </c>
      <c r="N769" s="49">
        <f>if(isnumber(search("Yes",'2_all_summary'!$E768)),if(isnumber(search("Yes",'2_all_summary'!P768)),1,2),if(isnumber(search("No",'2_all_summary'!P768)),4,3))</f>
        <v>4</v>
      </c>
      <c r="O769" s="49">
        <f>if(isnumber(search("Yes",'2_all_summary'!$E768)),if(isnumber(search("Yes",'2_all_summary'!Q768)),1,2),if(isnumber(search("No",'2_all_summary'!Q768)),4,3))</f>
        <v>4</v>
      </c>
      <c r="P769" s="49">
        <f>if(isnumber(search("Yes",'2_all_summary'!$E768)),if(isnumber(search("Yes",'2_all_summary'!R768)),1,2),if(isnumber(search("No",'2_all_summary'!R768)),4,3))</f>
        <v>4</v>
      </c>
      <c r="Q769" s="49">
        <f>if(isnumber(search("Yes",'2_all_summary'!$E768)),if(0&lt;'2_all_summary'!S768,1,2),if(0='2_all_summary'!S768,4,3))</f>
        <v>4</v>
      </c>
      <c r="R769" s="49">
        <f>if(isnumber(search("Yes",'2_all_summary'!$E768)),if(isnumber(search("Yes",'2_all_summary'!T768)),1,2),if(isnumber(search("No",'2_all_summary'!T768)),4,3))</f>
        <v>4</v>
      </c>
    </row>
    <row r="770">
      <c r="G770" s="49"/>
      <c r="H770" s="49" t="str">
        <f>'2_all_summary'!C769</f>
        <v>Participatory mapping: Assessing problems and defined marine conservation planning and zoning in jor bay, indonesia</v>
      </c>
      <c r="I770" s="49" t="str">
        <f>'2_all_summary'!D769</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Ãƒâ€šÃ‚Â© Published under licence by IOP Publishing Ltd.</v>
      </c>
      <c r="J770" s="49">
        <f>if(isnumber(search("Yes",'2_all_summary'!$E769)),if(isnumber(search("Yes",'2_all_summary'!L769)),1,2),if(isnumber(search("No",'2_all_summary'!L769)),4,3))</f>
        <v>4</v>
      </c>
      <c r="K770" s="49">
        <f>if(isnumber(search("Yes",'2_all_summary'!$E769)),if(isnumber(search("Yes",'2_all_summary'!M769)),1,2),if(isnumber(search("No",'2_all_summary'!M769)),4,3))</f>
        <v>4</v>
      </c>
      <c r="L770" s="49">
        <f>if(isnumber(search("Yes",'2_all_summary'!$E769)),if(isnumber(search("Yes",'2_all_summary'!N769)),1,2),if(isnumber(search("No",'2_all_summary'!N769)),4,3))</f>
        <v>4</v>
      </c>
      <c r="M770" s="49">
        <f>if(isnumber(search("Yes",'2_all_summary'!$E769)),if(0&lt;'2_all_summary'!O769,1,2),if(0='2_all_summary'!O769,4,3))</f>
        <v>4</v>
      </c>
      <c r="N770" s="49">
        <f>if(isnumber(search("Yes",'2_all_summary'!$E769)),if(isnumber(search("Yes",'2_all_summary'!P769)),1,2),if(isnumber(search("No",'2_all_summary'!P769)),4,3))</f>
        <v>4</v>
      </c>
      <c r="O770" s="49">
        <f>if(isnumber(search("Yes",'2_all_summary'!$E769)),if(isnumber(search("Yes",'2_all_summary'!Q769)),1,2),if(isnumber(search("No",'2_all_summary'!Q769)),4,3))</f>
        <v>4</v>
      </c>
      <c r="P770" s="49">
        <f>if(isnumber(search("Yes",'2_all_summary'!$E769)),if(isnumber(search("Yes",'2_all_summary'!R769)),1,2),if(isnumber(search("No",'2_all_summary'!R769)),4,3))</f>
        <v>4</v>
      </c>
      <c r="Q770" s="49">
        <f>if(isnumber(search("Yes",'2_all_summary'!$E769)),if(0&lt;'2_all_summary'!S769,1,2),if(0='2_all_summary'!S769,4,3))</f>
        <v>4</v>
      </c>
      <c r="R770" s="49">
        <f>if(isnumber(search("Yes",'2_all_summary'!$E769)),if(isnumber(search("Yes",'2_all_summary'!T769)),1,2),if(isnumber(search("No",'2_all_summary'!T769)),4,3))</f>
        <v>4</v>
      </c>
    </row>
    <row r="771">
      <c r="G771" s="49"/>
      <c r="H771" s="49" t="str">
        <f>'2_all_summary'!C770</f>
        <v>Participatory modeling and community dialog about vulnerability of lobster fishing to climate change</v>
      </c>
      <c r="I771" s="49" t="str">
        <f>'2_all_summary'!D770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fishermenÃƒÂ¢Ã¢â€šÂ¬Ã¢â€žÂ¢s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Ãƒâ€šÃ‚Â© Springer International Publishing Switzerland 2017.</v>
      </c>
      <c r="J771" s="49">
        <f>if(isnumber(search("Yes",'2_all_summary'!$E770)),if(isnumber(search("Yes",'2_all_summary'!L770)),1,2),if(isnumber(search("No",'2_all_summary'!L770)),4,3))</f>
        <v>4</v>
      </c>
      <c r="K771" s="49">
        <f>if(isnumber(search("Yes",'2_all_summary'!$E770)),if(isnumber(search("Yes",'2_all_summary'!M770)),1,2),if(isnumber(search("No",'2_all_summary'!M770)),4,3))</f>
        <v>4</v>
      </c>
      <c r="L771" s="49">
        <f>if(isnumber(search("Yes",'2_all_summary'!$E770)),if(isnumber(search("Yes",'2_all_summary'!N770)),1,2),if(isnumber(search("No",'2_all_summary'!N770)),4,3))</f>
        <v>4</v>
      </c>
      <c r="M771" s="49">
        <f>if(isnumber(search("Yes",'2_all_summary'!$E770)),if(0&lt;'2_all_summary'!O770,1,2),if(0='2_all_summary'!O770,4,3))</f>
        <v>4</v>
      </c>
      <c r="N771" s="49">
        <f>if(isnumber(search("Yes",'2_all_summary'!$E770)),if(isnumber(search("Yes",'2_all_summary'!P770)),1,2),if(isnumber(search("No",'2_all_summary'!P770)),4,3))</f>
        <v>4</v>
      </c>
      <c r="O771" s="49">
        <f>if(isnumber(search("Yes",'2_all_summary'!$E770)),if(isnumber(search("Yes",'2_all_summary'!Q770)),1,2),if(isnumber(search("No",'2_all_summary'!Q770)),4,3))</f>
        <v>4</v>
      </c>
      <c r="P771" s="49">
        <f>if(isnumber(search("Yes",'2_all_summary'!$E770)),if(isnumber(search("Yes",'2_all_summary'!R770)),1,2),if(isnumber(search("No",'2_all_summary'!R770)),4,3))</f>
        <v>4</v>
      </c>
      <c r="Q771" s="49">
        <f>if(isnumber(search("Yes",'2_all_summary'!$E770)),if(0&lt;'2_all_summary'!S770,1,2),if(0='2_all_summary'!S770,4,3))</f>
        <v>4</v>
      </c>
      <c r="R771" s="49">
        <f>if(isnumber(search("Yes",'2_all_summary'!$E770)),if(isnumber(search("Yes",'2_all_summary'!T770)),1,2),if(isnumber(search("No",'2_all_summary'!T770)),4,3))</f>
        <v>4</v>
      </c>
    </row>
    <row r="772">
      <c r="G772" s="49"/>
      <c r="H772" s="49" t="str">
        <f>'2_all_summary'!C771</f>
        <v>Participatory monitoring in community-based fisheries management through a gender lens</v>
      </c>
      <c r="I772" s="49" t="str">
        <f>'2_all_summary'!D771</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72" s="49">
        <f>if(isnumber(search("Yes",'2_all_summary'!$E771)),if(isnumber(search("Yes",'2_all_summary'!L771)),1,2),if(isnumber(search("No",'2_all_summary'!L771)),4,3))</f>
        <v>2</v>
      </c>
      <c r="K772" s="49">
        <f>if(isnumber(search("Yes",'2_all_summary'!$E771)),if(isnumber(search("Yes",'2_all_summary'!M771)),1,2),if(isnumber(search("No",'2_all_summary'!M771)),4,3))</f>
        <v>2</v>
      </c>
      <c r="L772" s="49">
        <f>if(isnumber(search("Yes",'2_all_summary'!$E771)),if(isnumber(search("Yes",'2_all_summary'!N771)),1,2),if(isnumber(search("No",'2_all_summary'!N771)),4,3))</f>
        <v>2</v>
      </c>
      <c r="M772" s="49">
        <f>if(isnumber(search("Yes",'2_all_summary'!$E771)),if(0&lt;'2_all_summary'!O771,1,2),if(0='2_all_summary'!O771,4,3))</f>
        <v>2</v>
      </c>
      <c r="N772" s="49">
        <f>if(isnumber(search("Yes",'2_all_summary'!$E771)),if(isnumber(search("Yes",'2_all_summary'!P771)),1,2),if(isnumber(search("No",'2_all_summary'!P771)),4,3))</f>
        <v>2</v>
      </c>
      <c r="O772" s="49">
        <f>if(isnumber(search("Yes",'2_all_summary'!$E771)),if(isnumber(search("Yes",'2_all_summary'!Q771)),1,2),if(isnumber(search("No",'2_all_summary'!Q771)),4,3))</f>
        <v>2</v>
      </c>
      <c r="P772" s="49">
        <f>if(isnumber(search("Yes",'2_all_summary'!$E771)),if(isnumber(search("Yes",'2_all_summary'!R771)),1,2),if(isnumber(search("No",'2_all_summary'!R771)),4,3))</f>
        <v>2</v>
      </c>
      <c r="Q772" s="49">
        <f>if(isnumber(search("Yes",'2_all_summary'!$E771)),if(0&lt;'2_all_summary'!S771,1,2),if(0='2_all_summary'!S771,4,3))</f>
        <v>2</v>
      </c>
      <c r="R772" s="49">
        <f>if(isnumber(search("Yes",'2_all_summary'!$E771)),if(isnumber(search("Yes",'2_all_summary'!T771)),1,2),if(isnumber(search("No",'2_all_summary'!T771)),4,3))</f>
        <v>2</v>
      </c>
    </row>
    <row r="773">
      <c r="G773" s="49"/>
      <c r="H773" s="49" t="str">
        <f>'2_all_summary'!C772</f>
        <v>Participatory planning of a community-based payments for ecosystem services initiative in Madagascar's mangroves</v>
      </c>
      <c r="I773" s="49" t="str">
        <f>'2_all_summary'!D772</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ÃƒÂ¢Ã¢â€šÂ¬Ã¢â‚¬Å“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ÃƒÂ¢Ã¢â€šÂ¬Ã‹Å“buy-inÃƒÂ¢Ã¢â€šÂ¬Ã¢â€žÂ¢ for the project. Since participation extended beyond research to the development of management zones, rules and strategies, we believe that community ownership of the project has been strengthened and the chances of successfully conserving the mangrove improved. Ãƒâ€šÃ‚Â© 2019 Elsevier Ltd</v>
      </c>
      <c r="J773" s="49">
        <f>if(isnumber(search("Yes",'2_all_summary'!$E772)),if(isnumber(search("Yes",'2_all_summary'!L772)),1,2),if(isnumber(search("No",'2_all_summary'!L772)),4,3))</f>
        <v>4</v>
      </c>
      <c r="K773" s="49">
        <f>if(isnumber(search("Yes",'2_all_summary'!$E772)),if(isnumber(search("Yes",'2_all_summary'!M772)),1,2),if(isnumber(search("No",'2_all_summary'!M772)),4,3))</f>
        <v>4</v>
      </c>
      <c r="L773" s="49">
        <f>if(isnumber(search("Yes",'2_all_summary'!$E772)),if(isnumber(search("Yes",'2_all_summary'!N772)),1,2),if(isnumber(search("No",'2_all_summary'!N772)),4,3))</f>
        <v>4</v>
      </c>
      <c r="M773" s="49">
        <f>if(isnumber(search("Yes",'2_all_summary'!$E772)),if(0&lt;'2_all_summary'!O772,1,2),if(0='2_all_summary'!O772,4,3))</f>
        <v>4</v>
      </c>
      <c r="N773" s="49">
        <f>if(isnumber(search("Yes",'2_all_summary'!$E772)),if(isnumber(search("Yes",'2_all_summary'!P772)),1,2),if(isnumber(search("No",'2_all_summary'!P772)),4,3))</f>
        <v>4</v>
      </c>
      <c r="O773" s="49">
        <f>if(isnumber(search("Yes",'2_all_summary'!$E772)),if(isnumber(search("Yes",'2_all_summary'!Q772)),1,2),if(isnumber(search("No",'2_all_summary'!Q772)),4,3))</f>
        <v>4</v>
      </c>
      <c r="P773" s="49">
        <f>if(isnumber(search("Yes",'2_all_summary'!$E772)),if(isnumber(search("Yes",'2_all_summary'!R772)),1,2),if(isnumber(search("No",'2_all_summary'!R772)),4,3))</f>
        <v>4</v>
      </c>
      <c r="Q773" s="49">
        <f>if(isnumber(search("Yes",'2_all_summary'!$E772)),if(0&lt;'2_all_summary'!S772,1,2),if(0='2_all_summary'!S772,4,3))</f>
        <v>4</v>
      </c>
      <c r="R773" s="49">
        <f>if(isnumber(search("Yes",'2_all_summary'!$E772)),if(isnumber(search("Yes",'2_all_summary'!T772)),1,2),if(isnumber(search("No",'2_all_summary'!T772)),4,3))</f>
        <v>4</v>
      </c>
    </row>
    <row r="774">
      <c r="G774" s="49"/>
      <c r="H774" s="49" t="str">
        <f>'2_all_summary'!C773</f>
        <v>Participatory research supporting community-based fishery management</v>
      </c>
      <c r="I774" s="49" t="str">
        <f>'2_all_summary'!D773</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Ãƒâ€šÃ‚Â© 2003 Elsevier Ltd. All rights reserved.</v>
      </c>
      <c r="J774" s="49">
        <f>if(isnumber(search("Yes",'2_all_summary'!$E773)),if(isnumber(search("Yes",'2_all_summary'!L773)),1,2),if(isnumber(search("No",'2_all_summary'!L773)),4,3))</f>
        <v>4</v>
      </c>
      <c r="K774" s="49">
        <f>if(isnumber(search("Yes",'2_all_summary'!$E773)),if(isnumber(search("Yes",'2_all_summary'!M773)),1,2),if(isnumber(search("No",'2_all_summary'!M773)),4,3))</f>
        <v>4</v>
      </c>
      <c r="L774" s="49">
        <f>if(isnumber(search("Yes",'2_all_summary'!$E773)),if(isnumber(search("Yes",'2_all_summary'!N773)),1,2),if(isnumber(search("No",'2_all_summary'!N773)),4,3))</f>
        <v>4</v>
      </c>
      <c r="M774" s="49">
        <f>if(isnumber(search("Yes",'2_all_summary'!$E773)),if(0&lt;'2_all_summary'!O773,1,2),if(0='2_all_summary'!O773,4,3))</f>
        <v>4</v>
      </c>
      <c r="N774" s="49">
        <f>if(isnumber(search("Yes",'2_all_summary'!$E773)),if(isnumber(search("Yes",'2_all_summary'!P773)),1,2),if(isnumber(search("No",'2_all_summary'!P773)),4,3))</f>
        <v>4</v>
      </c>
      <c r="O774" s="49">
        <f>if(isnumber(search("Yes",'2_all_summary'!$E773)),if(isnumber(search("Yes",'2_all_summary'!Q773)),1,2),if(isnumber(search("No",'2_all_summary'!Q773)),4,3))</f>
        <v>4</v>
      </c>
      <c r="P774" s="49">
        <f>if(isnumber(search("Yes",'2_all_summary'!$E773)),if(isnumber(search("Yes",'2_all_summary'!R773)),1,2),if(isnumber(search("No",'2_all_summary'!R773)),4,3))</f>
        <v>4</v>
      </c>
      <c r="Q774" s="49">
        <f>if(isnumber(search("Yes",'2_all_summary'!$E773)),if(0&lt;'2_all_summary'!S773,1,2),if(0='2_all_summary'!S773,4,3))</f>
        <v>4</v>
      </c>
      <c r="R774" s="49">
        <f>if(isnumber(search("Yes",'2_all_summary'!$E773)),if(isnumber(search("Yes",'2_all_summary'!T773)),1,2),if(isnumber(search("No",'2_all_summary'!T773)),4,3))</f>
        <v>4</v>
      </c>
    </row>
    <row r="775">
      <c r="G775" s="49"/>
      <c r="H775" s="49" t="str">
        <f>'2_all_summary'!C774</f>
        <v>Past, present and future of fishery management on one of the world's last remaining pristine great lakes: Great Bear Lake, Northwest Territories, Canada</v>
      </c>
      <c r="I775" s="49" t="str">
        <f>'2_all_summary'!D774</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Ãƒâ€šÃ‚Â© 2012 Springer Science+Business Media Dordrecht.</v>
      </c>
      <c r="J775" s="49">
        <f>if(isnumber(search("Yes",'2_all_summary'!$E774)),if(isnumber(search("Yes",'2_all_summary'!L774)),1,2),if(isnumber(search("No",'2_all_summary'!L774)),4,3))</f>
        <v>4</v>
      </c>
      <c r="K775" s="49">
        <f>if(isnumber(search("Yes",'2_all_summary'!$E774)),if(isnumber(search("Yes",'2_all_summary'!M774)),1,2),if(isnumber(search("No",'2_all_summary'!M774)),4,3))</f>
        <v>4</v>
      </c>
      <c r="L775" s="49">
        <f>if(isnumber(search("Yes",'2_all_summary'!$E774)),if(isnumber(search("Yes",'2_all_summary'!N774)),1,2),if(isnumber(search("No",'2_all_summary'!N774)),4,3))</f>
        <v>4</v>
      </c>
      <c r="M775" s="49">
        <f>if(isnumber(search("Yes",'2_all_summary'!$E774)),if(0&lt;'2_all_summary'!O774,1,2),if(0='2_all_summary'!O774,4,3))</f>
        <v>4</v>
      </c>
      <c r="N775" s="49">
        <f>if(isnumber(search("Yes",'2_all_summary'!$E774)),if(isnumber(search("Yes",'2_all_summary'!P774)),1,2),if(isnumber(search("No",'2_all_summary'!P774)),4,3))</f>
        <v>4</v>
      </c>
      <c r="O775" s="49">
        <f>if(isnumber(search("Yes",'2_all_summary'!$E774)),if(isnumber(search("Yes",'2_all_summary'!Q774)),1,2),if(isnumber(search("No",'2_all_summary'!Q774)),4,3))</f>
        <v>4</v>
      </c>
      <c r="P775" s="49">
        <f>if(isnumber(search("Yes",'2_all_summary'!$E774)),if(isnumber(search("Yes",'2_all_summary'!R774)),1,2),if(isnumber(search("No",'2_all_summary'!R774)),4,3))</f>
        <v>4</v>
      </c>
      <c r="Q775" s="49">
        <f>if(isnumber(search("Yes",'2_all_summary'!$E774)),if(0&lt;'2_all_summary'!S774,1,2),if(0='2_all_summary'!S774,4,3))</f>
        <v>4</v>
      </c>
      <c r="R775" s="49">
        <f>if(isnumber(search("Yes",'2_all_summary'!$E774)),if(isnumber(search("Yes",'2_all_summary'!T774)),1,2),if(isnumber(search("No",'2_all_summary'!T774)),4,3))</f>
        <v>4</v>
      </c>
    </row>
    <row r="776">
      <c r="G776" s="49"/>
      <c r="H776" s="49" t="str">
        <f>'2_all_summary'!C775</f>
        <v>Patterns in artisanal coral reef fisheries revealed through local monitoring efforts</v>
      </c>
      <c r="I776" s="49" t="str">
        <f>'2_all_summary'!D775</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Ãƒâ€šÃ‚Â© 2017 Delaney et al.</v>
      </c>
      <c r="J776" s="49">
        <f>if(isnumber(search("Yes",'2_all_summary'!$E775)),if(isnumber(search("Yes",'2_all_summary'!L775)),1,2),if(isnumber(search("No",'2_all_summary'!L775)),4,3))</f>
        <v>4</v>
      </c>
      <c r="K776" s="49">
        <f>if(isnumber(search("Yes",'2_all_summary'!$E775)),if(isnumber(search("Yes",'2_all_summary'!M775)),1,2),if(isnumber(search("No",'2_all_summary'!M775)),4,3))</f>
        <v>4</v>
      </c>
      <c r="L776" s="49">
        <f>if(isnumber(search("Yes",'2_all_summary'!$E775)),if(isnumber(search("Yes",'2_all_summary'!N775)),1,2),if(isnumber(search("No",'2_all_summary'!N775)),4,3))</f>
        <v>4</v>
      </c>
      <c r="M776" s="49">
        <f>if(isnumber(search("Yes",'2_all_summary'!$E775)),if(0&lt;'2_all_summary'!O775,1,2),if(0='2_all_summary'!O775,4,3))</f>
        <v>4</v>
      </c>
      <c r="N776" s="49">
        <f>if(isnumber(search("Yes",'2_all_summary'!$E775)),if(isnumber(search("Yes",'2_all_summary'!P775)),1,2),if(isnumber(search("No",'2_all_summary'!P775)),4,3))</f>
        <v>4</v>
      </c>
      <c r="O776" s="49">
        <f>if(isnumber(search("Yes",'2_all_summary'!$E775)),if(isnumber(search("Yes",'2_all_summary'!Q775)),1,2),if(isnumber(search("No",'2_all_summary'!Q775)),4,3))</f>
        <v>4</v>
      </c>
      <c r="P776" s="49">
        <f>if(isnumber(search("Yes",'2_all_summary'!$E775)),if(isnumber(search("Yes",'2_all_summary'!R775)),1,2),if(isnumber(search("No",'2_all_summary'!R775)),4,3))</f>
        <v>4</v>
      </c>
      <c r="Q776" s="49">
        <f>if(isnumber(search("Yes",'2_all_summary'!$E775)),if(0&lt;'2_all_summary'!S775,1,2),if(0='2_all_summary'!S775,4,3))</f>
        <v>4</v>
      </c>
      <c r="R776" s="49">
        <f>if(isnumber(search("Yes",'2_all_summary'!$E775)),if(isnumber(search("Yes",'2_all_summary'!T775)),1,2),if(isnumber(search("No",'2_all_summary'!T775)),4,3))</f>
        <v>4</v>
      </c>
    </row>
    <row r="777">
      <c r="G777" s="49"/>
      <c r="H777" s="49" t="str">
        <f>'2_all_summary'!C776</f>
        <v>Patterns of catch and trophic signatures illustrate diverse management requirements of coastal fisheries in Solomon Islands</v>
      </c>
      <c r="I777" s="49" t="str">
        <f>'2_all_summary'!D776</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Ãƒâ€šÃ‚Â© 2022, The Author(s).</v>
      </c>
      <c r="J777" s="49">
        <f>if(isnumber(search("Yes",'2_all_summary'!$E776)),if(isnumber(search("Yes",'2_all_summary'!L776)),1,2),if(isnumber(search("No",'2_all_summary'!L776)),4,3))</f>
        <v>1</v>
      </c>
      <c r="K777" s="49">
        <f>if(isnumber(search("Yes",'2_all_summary'!$E776)),if(isnumber(search("Yes",'2_all_summary'!M776)),1,2),if(isnumber(search("No",'2_all_summary'!M776)),4,3))</f>
        <v>1</v>
      </c>
      <c r="L777" s="49">
        <f>if(isnumber(search("Yes",'2_all_summary'!$E776)),if(isnumber(search("Yes",'2_all_summary'!N776)),1,2),if(isnumber(search("No",'2_all_summary'!N776)),4,3))</f>
        <v>1</v>
      </c>
      <c r="M777" s="49">
        <f>if(isnumber(search("Yes",'2_all_summary'!$E776)),if(0&lt;'2_all_summary'!O776,1,2),if(0='2_all_summary'!O776,4,3))</f>
        <v>1</v>
      </c>
      <c r="N777" s="49">
        <f>if(isnumber(search("Yes",'2_all_summary'!$E776)),if(isnumber(search("Yes",'2_all_summary'!P776)),1,2),if(isnumber(search("No",'2_all_summary'!P776)),4,3))</f>
        <v>1</v>
      </c>
      <c r="O777" s="49">
        <f>if(isnumber(search("Yes",'2_all_summary'!$E776)),if(isnumber(search("Yes",'2_all_summary'!Q776)),1,2),if(isnumber(search("No",'2_all_summary'!Q776)),4,3))</f>
        <v>1</v>
      </c>
      <c r="P777" s="49">
        <f>if(isnumber(search("Yes",'2_all_summary'!$E776)),if(isnumber(search("Yes",'2_all_summary'!R776)),1,2),if(isnumber(search("No",'2_all_summary'!R776)),4,3))</f>
        <v>1</v>
      </c>
      <c r="Q777" s="49">
        <f>if(isnumber(search("Yes",'2_all_summary'!$E776)),if(0&lt;'2_all_summary'!S776,1,2),if(0='2_all_summary'!S776,4,3))</f>
        <v>1</v>
      </c>
      <c r="R777" s="49">
        <f>if(isnumber(search("Yes",'2_all_summary'!$E776)),if(isnumber(search("Yes",'2_all_summary'!T776)),1,2),if(isnumber(search("No",'2_all_summary'!T776)),4,3))</f>
        <v>1</v>
      </c>
    </row>
    <row r="778">
      <c r="G778" s="49"/>
      <c r="H778" s="49" t="str">
        <f>'2_all_summary'!C777</f>
        <v>Patterns of co-operation in community based fishery management: A sociological study on the people of Hail Haor</v>
      </c>
      <c r="I778" s="49" t="str">
        <f>'2_all_summary'!D777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778" s="49">
        <f>if(isnumber(search("Yes",'2_all_summary'!$E777)),if(isnumber(search("Yes",'2_all_summary'!L777)),1,2),if(isnumber(search("No",'2_all_summary'!L777)),4,3))</f>
        <v>4</v>
      </c>
      <c r="K778" s="49">
        <f>if(isnumber(search("Yes",'2_all_summary'!$E777)),if(isnumber(search("Yes",'2_all_summary'!M777)),1,2),if(isnumber(search("No",'2_all_summary'!M777)),4,3))</f>
        <v>4</v>
      </c>
      <c r="L778" s="49">
        <f>if(isnumber(search("Yes",'2_all_summary'!$E777)),if(isnumber(search("Yes",'2_all_summary'!N777)),1,2),if(isnumber(search("No",'2_all_summary'!N777)),4,3))</f>
        <v>4</v>
      </c>
      <c r="M778" s="49">
        <f>if(isnumber(search("Yes",'2_all_summary'!$E777)),if(0&lt;'2_all_summary'!O777,1,2),if(0='2_all_summary'!O777,4,3))</f>
        <v>4</v>
      </c>
      <c r="N778" s="49">
        <f>if(isnumber(search("Yes",'2_all_summary'!$E777)),if(isnumber(search("Yes",'2_all_summary'!P777)),1,2),if(isnumber(search("No",'2_all_summary'!P777)),4,3))</f>
        <v>4</v>
      </c>
      <c r="O778" s="49">
        <f>if(isnumber(search("Yes",'2_all_summary'!$E777)),if(isnumber(search("Yes",'2_all_summary'!Q777)),1,2),if(isnumber(search("No",'2_all_summary'!Q777)),4,3))</f>
        <v>4</v>
      </c>
      <c r="P778" s="49">
        <f>if(isnumber(search("Yes",'2_all_summary'!$E777)),if(isnumber(search("Yes",'2_all_summary'!R777)),1,2),if(isnumber(search("No",'2_all_summary'!R777)),4,3))</f>
        <v>4</v>
      </c>
      <c r="Q778" s="49">
        <f>if(isnumber(search("Yes",'2_all_summary'!$E777)),if(0&lt;'2_all_summary'!S777,1,2),if(0='2_all_summary'!S777,4,3))</f>
        <v>4</v>
      </c>
      <c r="R778" s="49">
        <f>if(isnumber(search("Yes",'2_all_summary'!$E777)),if(isnumber(search("Yes",'2_all_summary'!T777)),1,2),if(isnumber(search("No",'2_all_summary'!T777)),4,3))</f>
        <v>4</v>
      </c>
    </row>
    <row r="779">
      <c r="G779" s="49"/>
      <c r="H779" s="49" t="str">
        <f>'2_all_summary'!C778</f>
        <v>Perceptions matter: How fishermen's perceptions affect trends of sustainability in Indian fisheries</v>
      </c>
      <c r="I779" s="49" t="str">
        <f>'2_all_summary'!D778</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Ãƒâ€šÃ‚Â© Fauna &amp; Flora International 2013.</v>
      </c>
      <c r="J779" s="49">
        <f>if(isnumber(search("Yes",'2_all_summary'!$E778)),if(isnumber(search("Yes",'2_all_summary'!L778)),1,2),if(isnumber(search("No",'2_all_summary'!L778)),4,3))</f>
        <v>4</v>
      </c>
      <c r="K779" s="49">
        <f>if(isnumber(search("Yes",'2_all_summary'!$E778)),if(isnumber(search("Yes",'2_all_summary'!M778)),1,2),if(isnumber(search("No",'2_all_summary'!M778)),4,3))</f>
        <v>4</v>
      </c>
      <c r="L779" s="49">
        <f>if(isnumber(search("Yes",'2_all_summary'!$E778)),if(isnumber(search("Yes",'2_all_summary'!N778)),1,2),if(isnumber(search("No",'2_all_summary'!N778)),4,3))</f>
        <v>4</v>
      </c>
      <c r="M779" s="49">
        <f>if(isnumber(search("Yes",'2_all_summary'!$E778)),if(0&lt;'2_all_summary'!O778,1,2),if(0='2_all_summary'!O778,4,3))</f>
        <v>4</v>
      </c>
      <c r="N779" s="49">
        <f>if(isnumber(search("Yes",'2_all_summary'!$E778)),if(isnumber(search("Yes",'2_all_summary'!P778)),1,2),if(isnumber(search("No",'2_all_summary'!P778)),4,3))</f>
        <v>4</v>
      </c>
      <c r="O779" s="49">
        <f>if(isnumber(search("Yes",'2_all_summary'!$E778)),if(isnumber(search("Yes",'2_all_summary'!Q778)),1,2),if(isnumber(search("No",'2_all_summary'!Q778)),4,3))</f>
        <v>4</v>
      </c>
      <c r="P779" s="49">
        <f>if(isnumber(search("Yes",'2_all_summary'!$E778)),if(isnumber(search("Yes",'2_all_summary'!R778)),1,2),if(isnumber(search("No",'2_all_summary'!R778)),4,3))</f>
        <v>4</v>
      </c>
      <c r="Q779" s="49">
        <f>if(isnumber(search("Yes",'2_all_summary'!$E778)),if(0&lt;'2_all_summary'!S778,1,2),if(0='2_all_summary'!S778,4,3))</f>
        <v>4</v>
      </c>
      <c r="R779" s="49">
        <f>if(isnumber(search("Yes",'2_all_summary'!$E778)),if(isnumber(search("Yes",'2_all_summary'!T778)),1,2),if(isnumber(search("No",'2_all_summary'!T778)),4,3))</f>
        <v>4</v>
      </c>
    </row>
    <row r="780">
      <c r="G780" s="49"/>
      <c r="H780" s="49" t="str">
        <f>'2_all_summary'!C779</f>
        <v>Perceptions of access and benefits from community-based aquaculture through Photovoice: A case study within a locally managed marine area in Madagascar</v>
      </c>
      <c r="I780" s="49" t="str">
        <f>'2_all_summary'!D779</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ÃƒÂ¢Ã¢â€šÂ¬Ã‹Å“private accessÃƒÂ¢Ã¢â€šÂ¬Ã¢â€žÂ¢ within a historically ÃƒÂ¢Ã¢â€šÂ¬Ã‹Å“open-accessÃƒÂ¢Ã¢â€šÂ¬Ã¢â€žÂ¢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Ãƒâ€šÃ‚Â© 2022</v>
      </c>
      <c r="J780" s="49">
        <f>if(isnumber(search("Yes",'2_all_summary'!$E779)),if(isnumber(search("Yes",'2_all_summary'!L779)),1,2),if(isnumber(search("No",'2_all_summary'!L779)),4,3))</f>
        <v>4</v>
      </c>
      <c r="K780" s="49">
        <f>if(isnumber(search("Yes",'2_all_summary'!$E779)),if(isnumber(search("Yes",'2_all_summary'!M779)),1,2),if(isnumber(search("No",'2_all_summary'!M779)),4,3))</f>
        <v>4</v>
      </c>
      <c r="L780" s="49">
        <f>if(isnumber(search("Yes",'2_all_summary'!$E779)),if(isnumber(search("Yes",'2_all_summary'!N779)),1,2),if(isnumber(search("No",'2_all_summary'!N779)),4,3))</f>
        <v>4</v>
      </c>
      <c r="M780" s="49">
        <f>if(isnumber(search("Yes",'2_all_summary'!$E779)),if(0&lt;'2_all_summary'!O779,1,2),if(0='2_all_summary'!O779,4,3))</f>
        <v>4</v>
      </c>
      <c r="N780" s="49">
        <f>if(isnumber(search("Yes",'2_all_summary'!$E779)),if(isnumber(search("Yes",'2_all_summary'!P779)),1,2),if(isnumber(search("No",'2_all_summary'!P779)),4,3))</f>
        <v>4</v>
      </c>
      <c r="O780" s="49">
        <f>if(isnumber(search("Yes",'2_all_summary'!$E779)),if(isnumber(search("Yes",'2_all_summary'!Q779)),1,2),if(isnumber(search("No",'2_all_summary'!Q779)),4,3))</f>
        <v>4</v>
      </c>
      <c r="P780" s="49">
        <f>if(isnumber(search("Yes",'2_all_summary'!$E779)),if(isnumber(search("Yes",'2_all_summary'!R779)),1,2),if(isnumber(search("No",'2_all_summary'!R779)),4,3))</f>
        <v>4</v>
      </c>
      <c r="Q780" s="49">
        <f>if(isnumber(search("Yes",'2_all_summary'!$E779)),if(0&lt;'2_all_summary'!S779,1,2),if(0='2_all_summary'!S779,4,3))</f>
        <v>4</v>
      </c>
      <c r="R780" s="49">
        <f>if(isnumber(search("Yes",'2_all_summary'!$E779)),if(isnumber(search("Yes",'2_all_summary'!T779)),1,2),if(isnumber(search("No",'2_all_summary'!T779)),4,3))</f>
        <v>4</v>
      </c>
    </row>
    <row r="781">
      <c r="G781" s="49"/>
      <c r="H781" s="49" t="str">
        <f>'2_all_summary'!C780</f>
        <v>Perceptions of ecosystem services and benefits to human well-being from community-based marine protected areas in Kenya</v>
      </c>
      <c r="I781" s="49" t="str">
        <f>'2_all_summary'!D780</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Ãƒâ€šÃ‚Â© 2016 Elsevier Ltd</v>
      </c>
      <c r="J781" s="49">
        <f>if(isnumber(search("Yes",'2_all_summary'!$E780)),if(isnumber(search("Yes",'2_all_summary'!L780)),1,2),if(isnumber(search("No",'2_all_summary'!L780)),4,3))</f>
        <v>4</v>
      </c>
      <c r="K781" s="49">
        <f>if(isnumber(search("Yes",'2_all_summary'!$E780)),if(isnumber(search("Yes",'2_all_summary'!M780)),1,2),if(isnumber(search("No",'2_all_summary'!M780)),4,3))</f>
        <v>4</v>
      </c>
      <c r="L781" s="49">
        <f>if(isnumber(search("Yes",'2_all_summary'!$E780)),if(isnumber(search("Yes",'2_all_summary'!N780)),1,2),if(isnumber(search("No",'2_all_summary'!N780)),4,3))</f>
        <v>4</v>
      </c>
      <c r="M781" s="49">
        <f>if(isnumber(search("Yes",'2_all_summary'!$E780)),if(0&lt;'2_all_summary'!O780,1,2),if(0='2_all_summary'!O780,4,3))</f>
        <v>4</v>
      </c>
      <c r="N781" s="49">
        <f>if(isnumber(search("Yes",'2_all_summary'!$E780)),if(isnumber(search("Yes",'2_all_summary'!P780)),1,2),if(isnumber(search("No",'2_all_summary'!P780)),4,3))</f>
        <v>4</v>
      </c>
      <c r="O781" s="49">
        <f>if(isnumber(search("Yes",'2_all_summary'!$E780)),if(isnumber(search("Yes",'2_all_summary'!Q780)),1,2),if(isnumber(search("No",'2_all_summary'!Q780)),4,3))</f>
        <v>4</v>
      </c>
      <c r="P781" s="49">
        <f>if(isnumber(search("Yes",'2_all_summary'!$E780)),if(isnumber(search("Yes",'2_all_summary'!R780)),1,2),if(isnumber(search("No",'2_all_summary'!R780)),4,3))</f>
        <v>4</v>
      </c>
      <c r="Q781" s="49">
        <f>if(isnumber(search("Yes",'2_all_summary'!$E780)),if(0&lt;'2_all_summary'!S780,1,2),if(0='2_all_summary'!S780,4,3))</f>
        <v>4</v>
      </c>
      <c r="R781" s="49">
        <f>if(isnumber(search("Yes",'2_all_summary'!$E780)),if(isnumber(search("Yes",'2_all_summary'!T780)),1,2),if(isnumber(search("No",'2_all_summary'!T780)),4,3))</f>
        <v>4</v>
      </c>
    </row>
    <row r="782">
      <c r="G782" s="49"/>
      <c r="H782" s="49" t="str">
        <f>'2_all_summary'!C781</f>
        <v>Perceptions of fishermen towards marine protected areas in Cambodia and the Philippines</v>
      </c>
      <c r="I782" s="49" t="str">
        <f>'2_all_summary'!D781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Ãƒâ€šÃ‚Â© 2012 The Author 2012. Published by Oxford University Press.</v>
      </c>
      <c r="J782" s="49">
        <f>if(isnumber(search("Yes",'2_all_summary'!$E781)),if(isnumber(search("Yes",'2_all_summary'!L781)),1,2),if(isnumber(search("No",'2_all_summary'!L781)),4,3))</f>
        <v>4</v>
      </c>
      <c r="K782" s="49">
        <f>if(isnumber(search("Yes",'2_all_summary'!$E781)),if(isnumber(search("Yes",'2_all_summary'!M781)),1,2),if(isnumber(search("No",'2_all_summary'!M781)),4,3))</f>
        <v>4</v>
      </c>
      <c r="L782" s="49">
        <f>if(isnumber(search("Yes",'2_all_summary'!$E781)),if(isnumber(search("Yes",'2_all_summary'!N781)),1,2),if(isnumber(search("No",'2_all_summary'!N781)),4,3))</f>
        <v>4</v>
      </c>
      <c r="M782" s="49">
        <f>if(isnumber(search("Yes",'2_all_summary'!$E781)),if(0&lt;'2_all_summary'!O781,1,2),if(0='2_all_summary'!O781,4,3))</f>
        <v>4</v>
      </c>
      <c r="N782" s="49">
        <f>if(isnumber(search("Yes",'2_all_summary'!$E781)),if(isnumber(search("Yes",'2_all_summary'!P781)),1,2),if(isnumber(search("No",'2_all_summary'!P781)),4,3))</f>
        <v>4</v>
      </c>
      <c r="O782" s="49">
        <f>if(isnumber(search("Yes",'2_all_summary'!$E781)),if(isnumber(search("Yes",'2_all_summary'!Q781)),1,2),if(isnumber(search("No",'2_all_summary'!Q781)),4,3))</f>
        <v>4</v>
      </c>
      <c r="P782" s="49">
        <f>if(isnumber(search("Yes",'2_all_summary'!$E781)),if(isnumber(search("Yes",'2_all_summary'!R781)),1,2),if(isnumber(search("No",'2_all_summary'!R781)),4,3))</f>
        <v>4</v>
      </c>
      <c r="Q782" s="49">
        <f>if(isnumber(search("Yes",'2_all_summary'!$E781)),if(0&lt;'2_all_summary'!S781,1,2),if(0='2_all_summary'!S781,4,3))</f>
        <v>4</v>
      </c>
      <c r="R782" s="49">
        <f>if(isnumber(search("Yes",'2_all_summary'!$E781)),if(isnumber(search("Yes",'2_all_summary'!T781)),1,2),if(isnumber(search("No",'2_all_summary'!T781)),4,3))</f>
        <v>4</v>
      </c>
    </row>
    <row r="783">
      <c r="G783" s="49"/>
      <c r="H783" s="49" t="str">
        <f>'2_all_summary'!C782</f>
        <v>Perceptions of gender dynamics in small-scale fisheries and conservation areas in the Pursat province of Tonle Sap Lake, Cambodia</v>
      </c>
      <c r="I783" s="49" t="str">
        <f>'2_all_summary'!D782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Ãƒâ€šÃ‚Â© 2019 Victoria University of Wellington and John Wiley &amp; Sons Australia, Ltd</v>
      </c>
      <c r="J783" s="49">
        <f>if(isnumber(search("Yes",'2_all_summary'!$E782)),if(isnumber(search("Yes",'2_all_summary'!L782)),1,2),if(isnumber(search("No",'2_all_summary'!L782)),4,3))</f>
        <v>4</v>
      </c>
      <c r="K783" s="49">
        <f>if(isnumber(search("Yes",'2_all_summary'!$E782)),if(isnumber(search("Yes",'2_all_summary'!M782)),1,2),if(isnumber(search("No",'2_all_summary'!M782)),4,3))</f>
        <v>4</v>
      </c>
      <c r="L783" s="49">
        <f>if(isnumber(search("Yes",'2_all_summary'!$E782)),if(isnumber(search("Yes",'2_all_summary'!N782)),1,2),if(isnumber(search("No",'2_all_summary'!N782)),4,3))</f>
        <v>4</v>
      </c>
      <c r="M783" s="49">
        <f>if(isnumber(search("Yes",'2_all_summary'!$E782)),if(0&lt;'2_all_summary'!O782,1,2),if(0='2_all_summary'!O782,4,3))</f>
        <v>4</v>
      </c>
      <c r="N783" s="49">
        <f>if(isnumber(search("Yes",'2_all_summary'!$E782)),if(isnumber(search("Yes",'2_all_summary'!P782)),1,2),if(isnumber(search("No",'2_all_summary'!P782)),4,3))</f>
        <v>4</v>
      </c>
      <c r="O783" s="49">
        <f>if(isnumber(search("Yes",'2_all_summary'!$E782)),if(isnumber(search("Yes",'2_all_summary'!Q782)),1,2),if(isnumber(search("No",'2_all_summary'!Q782)),4,3))</f>
        <v>4</v>
      </c>
      <c r="P783" s="49">
        <f>if(isnumber(search("Yes",'2_all_summary'!$E782)),if(isnumber(search("Yes",'2_all_summary'!R782)),1,2),if(isnumber(search("No",'2_all_summary'!R782)),4,3))</f>
        <v>4</v>
      </c>
      <c r="Q783" s="49">
        <f>if(isnumber(search("Yes",'2_all_summary'!$E782)),if(0&lt;'2_all_summary'!S782,1,2),if(0='2_all_summary'!S782,4,3))</f>
        <v>4</v>
      </c>
      <c r="R783" s="49">
        <f>if(isnumber(search("Yes",'2_all_summary'!$E782)),if(isnumber(search("Yes",'2_all_summary'!T782)),1,2),if(isnumber(search("No",'2_all_summary'!T782)),4,3))</f>
        <v>4</v>
      </c>
    </row>
    <row r="784">
      <c r="G784" s="49"/>
      <c r="H784" s="49" t="str">
        <f>'2_all_summary'!C783</f>
        <v>Perceptions of obvious and disruptive climate change: Community-based risk assessment for two native villages in Alaska</v>
      </c>
      <c r="I784" s="49" t="str">
        <f>'2_all_summary'!D783</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Ãƒâ€šÃ‚Â© 2015 by the authors.</v>
      </c>
      <c r="J784" s="49">
        <f>if(isnumber(search("Yes",'2_all_summary'!$E783)),if(isnumber(search("Yes",'2_all_summary'!L783)),1,2),if(isnumber(search("No",'2_all_summary'!L783)),4,3))</f>
        <v>4</v>
      </c>
      <c r="K784" s="49">
        <f>if(isnumber(search("Yes",'2_all_summary'!$E783)),if(isnumber(search("Yes",'2_all_summary'!M783)),1,2),if(isnumber(search("No",'2_all_summary'!M783)),4,3))</f>
        <v>4</v>
      </c>
      <c r="L784" s="49">
        <f>if(isnumber(search("Yes",'2_all_summary'!$E783)),if(isnumber(search("Yes",'2_all_summary'!N783)),1,2),if(isnumber(search("No",'2_all_summary'!N783)),4,3))</f>
        <v>4</v>
      </c>
      <c r="M784" s="49">
        <f>if(isnumber(search("Yes",'2_all_summary'!$E783)),if(0&lt;'2_all_summary'!O783,1,2),if(0='2_all_summary'!O783,4,3))</f>
        <v>4</v>
      </c>
      <c r="N784" s="49">
        <f>if(isnumber(search("Yes",'2_all_summary'!$E783)),if(isnumber(search("Yes",'2_all_summary'!P783)),1,2),if(isnumber(search("No",'2_all_summary'!P783)),4,3))</f>
        <v>4</v>
      </c>
      <c r="O784" s="49">
        <f>if(isnumber(search("Yes",'2_all_summary'!$E783)),if(isnumber(search("Yes",'2_all_summary'!Q783)),1,2),if(isnumber(search("No",'2_all_summary'!Q783)),4,3))</f>
        <v>4</v>
      </c>
      <c r="P784" s="49">
        <f>if(isnumber(search("Yes",'2_all_summary'!$E783)),if(isnumber(search("Yes",'2_all_summary'!R783)),1,2),if(isnumber(search("No",'2_all_summary'!R783)),4,3))</f>
        <v>4</v>
      </c>
      <c r="Q784" s="49">
        <f>if(isnumber(search("Yes",'2_all_summary'!$E783)),if(0&lt;'2_all_summary'!S783,1,2),if(0='2_all_summary'!S783,4,3))</f>
        <v>4</v>
      </c>
      <c r="R784" s="49">
        <f>if(isnumber(search("Yes",'2_all_summary'!$E783)),if(isnumber(search("Yes",'2_all_summary'!T783)),1,2),if(isnumber(search("No",'2_all_summary'!T783)),4,3))</f>
        <v>4</v>
      </c>
    </row>
    <row r="785">
      <c r="G785" s="49"/>
      <c r="H785" s="49" t="str">
        <f>'2_all_summary'!C784</f>
        <v>Performance of community-based coastal resource management (CBCRM) programs in the Philippines: A meta-analysis</v>
      </c>
      <c r="I785" s="49" t="str">
        <f>'2_all_summary'!D784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Ãƒâ€šÃ‚Â© 2009 Elsevier Ltd.</v>
      </c>
      <c r="J785" s="49">
        <f>if(isnumber(search("Yes",'2_all_summary'!$E784)),if(isnumber(search("Yes",'2_all_summary'!L784)),1,2),if(isnumber(search("No",'2_all_summary'!L784)),4,3))</f>
        <v>4</v>
      </c>
      <c r="K785" s="49">
        <f>if(isnumber(search("Yes",'2_all_summary'!$E784)),if(isnumber(search("Yes",'2_all_summary'!M784)),1,2),if(isnumber(search("No",'2_all_summary'!M784)),4,3))</f>
        <v>4</v>
      </c>
      <c r="L785" s="49">
        <f>if(isnumber(search("Yes",'2_all_summary'!$E784)),if(isnumber(search("Yes",'2_all_summary'!N784)),1,2),if(isnumber(search("No",'2_all_summary'!N784)),4,3))</f>
        <v>4</v>
      </c>
      <c r="M785" s="49">
        <f>if(isnumber(search("Yes",'2_all_summary'!$E784)),if(0&lt;'2_all_summary'!O784,1,2),if(0='2_all_summary'!O784,4,3))</f>
        <v>4</v>
      </c>
      <c r="N785" s="49">
        <f>if(isnumber(search("Yes",'2_all_summary'!$E784)),if(isnumber(search("Yes",'2_all_summary'!P784)),1,2),if(isnumber(search("No",'2_all_summary'!P784)),4,3))</f>
        <v>4</v>
      </c>
      <c r="O785" s="49">
        <f>if(isnumber(search("Yes",'2_all_summary'!$E784)),if(isnumber(search("Yes",'2_all_summary'!Q784)),1,2),if(isnumber(search("No",'2_all_summary'!Q784)),4,3))</f>
        <v>4</v>
      </c>
      <c r="P785" s="49">
        <f>if(isnumber(search("Yes",'2_all_summary'!$E784)),if(isnumber(search("Yes",'2_all_summary'!R784)),1,2),if(isnumber(search("No",'2_all_summary'!R784)),4,3))</f>
        <v>4</v>
      </c>
      <c r="Q785" s="49">
        <f>if(isnumber(search("Yes",'2_all_summary'!$E784)),if(0&lt;'2_all_summary'!S784,1,2),if(0='2_all_summary'!S784,4,3))</f>
        <v>4</v>
      </c>
      <c r="R785" s="49">
        <f>if(isnumber(search("Yes",'2_all_summary'!$E784)),if(isnumber(search("Yes",'2_all_summary'!T784)),1,2),if(isnumber(search("No",'2_all_summary'!T784)),4,3))</f>
        <v>4</v>
      </c>
    </row>
    <row r="786">
      <c r="G786" s="49"/>
      <c r="H786" s="49" t="str">
        <f>'2_all_summary'!C785</f>
        <v>Philippine coral reefs under threat: Lessons learned after 25 years of community-based reef conservation</v>
      </c>
      <c r="I786" s="49" t="str">
        <f>'2_all_summary'!D785</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786" s="49">
        <f>if(isnumber(search("Yes",'2_all_summary'!$E785)),if(isnumber(search("Yes",'2_all_summary'!L785)),1,2),if(isnumber(search("No",'2_all_summary'!L785)),4,3))</f>
        <v>4</v>
      </c>
      <c r="K786" s="49">
        <f>if(isnumber(search("Yes",'2_all_summary'!$E785)),if(isnumber(search("Yes",'2_all_summary'!M785)),1,2),if(isnumber(search("No",'2_all_summary'!M785)),4,3))</f>
        <v>4</v>
      </c>
      <c r="L786" s="49">
        <f>if(isnumber(search("Yes",'2_all_summary'!$E785)),if(isnumber(search("Yes",'2_all_summary'!N785)),1,2),if(isnumber(search("No",'2_all_summary'!N785)),4,3))</f>
        <v>4</v>
      </c>
      <c r="M786" s="49">
        <f>if(isnumber(search("Yes",'2_all_summary'!$E785)),if(0&lt;'2_all_summary'!O785,1,2),if(0='2_all_summary'!O785,4,3))</f>
        <v>4</v>
      </c>
      <c r="N786" s="49">
        <f>if(isnumber(search("Yes",'2_all_summary'!$E785)),if(isnumber(search("Yes",'2_all_summary'!P785)),1,2),if(isnumber(search("No",'2_all_summary'!P785)),4,3))</f>
        <v>4</v>
      </c>
      <c r="O786" s="49">
        <f>if(isnumber(search("Yes",'2_all_summary'!$E785)),if(isnumber(search("Yes",'2_all_summary'!Q785)),1,2),if(isnumber(search("No",'2_all_summary'!Q785)),4,3))</f>
        <v>4</v>
      </c>
      <c r="P786" s="49">
        <f>if(isnumber(search("Yes",'2_all_summary'!$E785)),if(isnumber(search("Yes",'2_all_summary'!R785)),1,2),if(isnumber(search("No",'2_all_summary'!R785)),4,3))</f>
        <v>4</v>
      </c>
      <c r="Q786" s="49">
        <f>if(isnumber(search("Yes",'2_all_summary'!$E785)),if(0&lt;'2_all_summary'!S785,1,2),if(0='2_all_summary'!S785,4,3))</f>
        <v>4</v>
      </c>
      <c r="R786" s="49">
        <f>if(isnumber(search("Yes",'2_all_summary'!$E785)),if(isnumber(search("Yes",'2_all_summary'!T785)),1,2),if(isnumber(search("No",'2_all_summary'!T785)),4,3))</f>
        <v>4</v>
      </c>
    </row>
    <row r="787">
      <c r="G787" s="49"/>
      <c r="H787" s="49" t="str">
        <f>'2_all_summary'!C786</f>
        <v>Philippine Tubbataha Reef National Marine Park: Status, Management Issues, and Proposed Plan</v>
      </c>
      <c r="I787" s="49" t="str">
        <f>'2_all_summary'!D786</f>
        <v>[No abstract available]</v>
      </c>
      <c r="J787" s="49">
        <f>if(isnumber(search("Yes",'2_all_summary'!$E786)),if(isnumber(search("Yes",'2_all_summary'!L786)),1,2),if(isnumber(search("No",'2_all_summary'!L786)),4,3))</f>
        <v>4</v>
      </c>
      <c r="K787" s="49">
        <f>if(isnumber(search("Yes",'2_all_summary'!$E786)),if(isnumber(search("Yes",'2_all_summary'!M786)),1,2),if(isnumber(search("No",'2_all_summary'!M786)),4,3))</f>
        <v>4</v>
      </c>
      <c r="L787" s="49">
        <f>if(isnumber(search("Yes",'2_all_summary'!$E786)),if(isnumber(search("Yes",'2_all_summary'!N786)),1,2),if(isnumber(search("No",'2_all_summary'!N786)),4,3))</f>
        <v>4</v>
      </c>
      <c r="M787" s="49">
        <f>if(isnumber(search("Yes",'2_all_summary'!$E786)),if(0&lt;'2_all_summary'!O786,1,2),if(0='2_all_summary'!O786,4,3))</f>
        <v>4</v>
      </c>
      <c r="N787" s="49">
        <f>if(isnumber(search("Yes",'2_all_summary'!$E786)),if(isnumber(search("Yes",'2_all_summary'!P786)),1,2),if(isnumber(search("No",'2_all_summary'!P786)),4,3))</f>
        <v>4</v>
      </c>
      <c r="O787" s="49">
        <f>if(isnumber(search("Yes",'2_all_summary'!$E786)),if(isnumber(search("Yes",'2_all_summary'!Q786)),1,2),if(isnumber(search("No",'2_all_summary'!Q786)),4,3))</f>
        <v>4</v>
      </c>
      <c r="P787" s="49">
        <f>if(isnumber(search("Yes",'2_all_summary'!$E786)),if(isnumber(search("Yes",'2_all_summary'!R786)),1,2),if(isnumber(search("No",'2_all_summary'!R786)),4,3))</f>
        <v>4</v>
      </c>
      <c r="Q787" s="49">
        <f>if(isnumber(search("Yes",'2_all_summary'!$E786)),if(0&lt;'2_all_summary'!S786,1,2),if(0='2_all_summary'!S786,4,3))</f>
        <v>4</v>
      </c>
      <c r="R787" s="49">
        <f>if(isnumber(search("Yes",'2_all_summary'!$E786)),if(isnumber(search("Yes",'2_all_summary'!T786)),1,2),if(isnumber(search("No",'2_all_summary'!T786)),4,3))</f>
        <v>4</v>
      </c>
    </row>
    <row r="788">
      <c r="G788" s="49"/>
      <c r="H788" s="49" t="str">
        <f>'2_all_summary'!C787</f>
        <v>Piloting participatory smartphone mapping of intertidal fishing grounds and resources in northern Mozambique: Opportunities and future directions</v>
      </c>
      <c r="I788" s="49" t="str">
        <f>'2_all_summary'!D787</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Ãƒâ€šÃ‚Â© 2016 Elsevier Ltd</v>
      </c>
      <c r="J788" s="49">
        <f>if(isnumber(search("Yes",'2_all_summary'!$E787)),if(isnumber(search("Yes",'2_all_summary'!L787)),1,2),if(isnumber(search("No",'2_all_summary'!L787)),4,3))</f>
        <v>4</v>
      </c>
      <c r="K788" s="49">
        <f>if(isnumber(search("Yes",'2_all_summary'!$E787)),if(isnumber(search("Yes",'2_all_summary'!M787)),1,2),if(isnumber(search("No",'2_all_summary'!M787)),4,3))</f>
        <v>4</v>
      </c>
      <c r="L788" s="49">
        <f>if(isnumber(search("Yes",'2_all_summary'!$E787)),if(isnumber(search("Yes",'2_all_summary'!N787)),1,2),if(isnumber(search("No",'2_all_summary'!N787)),4,3))</f>
        <v>4</v>
      </c>
      <c r="M788" s="49">
        <f>if(isnumber(search("Yes",'2_all_summary'!$E787)),if(0&lt;'2_all_summary'!O787,1,2),if(0='2_all_summary'!O787,4,3))</f>
        <v>4</v>
      </c>
      <c r="N788" s="49">
        <f>if(isnumber(search("Yes",'2_all_summary'!$E787)),if(isnumber(search("Yes",'2_all_summary'!P787)),1,2),if(isnumber(search("No",'2_all_summary'!P787)),4,3))</f>
        <v>4</v>
      </c>
      <c r="O788" s="49">
        <f>if(isnumber(search("Yes",'2_all_summary'!$E787)),if(isnumber(search("Yes",'2_all_summary'!Q787)),1,2),if(isnumber(search("No",'2_all_summary'!Q787)),4,3))</f>
        <v>4</v>
      </c>
      <c r="P788" s="49">
        <f>if(isnumber(search("Yes",'2_all_summary'!$E787)),if(isnumber(search("Yes",'2_all_summary'!R787)),1,2),if(isnumber(search("No",'2_all_summary'!R787)),4,3))</f>
        <v>4</v>
      </c>
      <c r="Q788" s="49">
        <f>if(isnumber(search("Yes",'2_all_summary'!$E787)),if(0&lt;'2_all_summary'!S787,1,2),if(0='2_all_summary'!S787,4,3))</f>
        <v>4</v>
      </c>
      <c r="R788" s="49">
        <f>if(isnumber(search("Yes",'2_all_summary'!$E787)),if(isnumber(search("Yes",'2_all_summary'!T787)),1,2),if(isnumber(search("No",'2_all_summary'!T787)),4,3))</f>
        <v>4</v>
      </c>
    </row>
    <row r="789">
      <c r="G789" s="49"/>
      <c r="H789" s="49" t="str">
        <f>'2_all_summary'!C788</f>
        <v>Placing Madagascar's marine turtle populations in a regional context using community-based monitoring</v>
      </c>
      <c r="I789" s="49" t="str">
        <f>'2_all_summary'!D788</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Ãƒâ€šÃ‚Â© 2016 Fauna &amp; Flora International.</v>
      </c>
      <c r="J789" s="49">
        <f>if(isnumber(search("Yes",'2_all_summary'!$E788)),if(isnumber(search("Yes",'2_all_summary'!L788)),1,2),if(isnumber(search("No",'2_all_summary'!L788)),4,3))</f>
        <v>4</v>
      </c>
      <c r="K789" s="49">
        <f>if(isnumber(search("Yes",'2_all_summary'!$E788)),if(isnumber(search("Yes",'2_all_summary'!M788)),1,2),if(isnumber(search("No",'2_all_summary'!M788)),4,3))</f>
        <v>4</v>
      </c>
      <c r="L789" s="49">
        <f>if(isnumber(search("Yes",'2_all_summary'!$E788)),if(isnumber(search("Yes",'2_all_summary'!N788)),1,2),if(isnumber(search("No",'2_all_summary'!N788)),4,3))</f>
        <v>4</v>
      </c>
      <c r="M789" s="49">
        <f>if(isnumber(search("Yes",'2_all_summary'!$E788)),if(0&lt;'2_all_summary'!O788,1,2),if(0='2_all_summary'!O788,4,3))</f>
        <v>4</v>
      </c>
      <c r="N789" s="49">
        <f>if(isnumber(search("Yes",'2_all_summary'!$E788)),if(isnumber(search("Yes",'2_all_summary'!P788)),1,2),if(isnumber(search("No",'2_all_summary'!P788)),4,3))</f>
        <v>4</v>
      </c>
      <c r="O789" s="49">
        <f>if(isnumber(search("Yes",'2_all_summary'!$E788)),if(isnumber(search("Yes",'2_all_summary'!Q788)),1,2),if(isnumber(search("No",'2_all_summary'!Q788)),4,3))</f>
        <v>4</v>
      </c>
      <c r="P789" s="49">
        <f>if(isnumber(search("Yes",'2_all_summary'!$E788)),if(isnumber(search("Yes",'2_all_summary'!R788)),1,2),if(isnumber(search("No",'2_all_summary'!R788)),4,3))</f>
        <v>4</v>
      </c>
      <c r="Q789" s="49">
        <f>if(isnumber(search("Yes",'2_all_summary'!$E788)),if(0&lt;'2_all_summary'!S788,1,2),if(0='2_all_summary'!S788,4,3))</f>
        <v>4</v>
      </c>
      <c r="R789" s="49">
        <f>if(isnumber(search("Yes",'2_all_summary'!$E788)),if(isnumber(search("Yes",'2_all_summary'!T788)),1,2),if(isnumber(search("No",'2_all_summary'!T788)),4,3))</f>
        <v>4</v>
      </c>
    </row>
    <row r="790">
      <c r="G790" s="49"/>
      <c r="H790" s="49" t="str">
        <f>'2_all_summary'!C789</f>
        <v>Policy challenges and approaches for the conservation of mangrove forests in Southeast Asia</v>
      </c>
      <c r="I790" s="49" t="str">
        <f>'2_all_summary'!D789</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Ãƒâ€šÃ‚Â© 2016 Society for Conservation Biology.</v>
      </c>
      <c r="J790" s="49">
        <f>if(isnumber(search("Yes",'2_all_summary'!$E789)),if(isnumber(search("Yes",'2_all_summary'!L789)),1,2),if(isnumber(search("No",'2_all_summary'!L789)),4,3))</f>
        <v>4</v>
      </c>
      <c r="K790" s="49">
        <f>if(isnumber(search("Yes",'2_all_summary'!$E789)),if(isnumber(search("Yes",'2_all_summary'!M789)),1,2),if(isnumber(search("No",'2_all_summary'!M789)),4,3))</f>
        <v>4</v>
      </c>
      <c r="L790" s="49">
        <f>if(isnumber(search("Yes",'2_all_summary'!$E789)),if(isnumber(search("Yes",'2_all_summary'!N789)),1,2),if(isnumber(search("No",'2_all_summary'!N789)),4,3))</f>
        <v>4</v>
      </c>
      <c r="M790" s="49">
        <f>if(isnumber(search("Yes",'2_all_summary'!$E789)),if(0&lt;'2_all_summary'!O789,1,2),if(0='2_all_summary'!O789,4,3))</f>
        <v>4</v>
      </c>
      <c r="N790" s="49">
        <f>if(isnumber(search("Yes",'2_all_summary'!$E789)),if(isnumber(search("Yes",'2_all_summary'!P789)),1,2),if(isnumber(search("No",'2_all_summary'!P789)),4,3))</f>
        <v>4</v>
      </c>
      <c r="O790" s="49">
        <f>if(isnumber(search("Yes",'2_all_summary'!$E789)),if(isnumber(search("Yes",'2_all_summary'!Q789)),1,2),if(isnumber(search("No",'2_all_summary'!Q789)),4,3))</f>
        <v>4</v>
      </c>
      <c r="P790" s="49">
        <f>if(isnumber(search("Yes",'2_all_summary'!$E789)),if(isnumber(search("Yes",'2_all_summary'!R789)),1,2),if(isnumber(search("No",'2_all_summary'!R789)),4,3))</f>
        <v>4</v>
      </c>
      <c r="Q790" s="49">
        <f>if(isnumber(search("Yes",'2_all_summary'!$E789)),if(0&lt;'2_all_summary'!S789,1,2),if(0='2_all_summary'!S789,4,3))</f>
        <v>4</v>
      </c>
      <c r="R790" s="49">
        <f>if(isnumber(search("Yes",'2_all_summary'!$E789)),if(isnumber(search("Yes",'2_all_summary'!T789)),1,2),if(isnumber(search("No",'2_all_summary'!T789)),4,3))</f>
        <v>4</v>
      </c>
    </row>
    <row r="791">
      <c r="G791" s="49"/>
      <c r="H791" s="49" t="str">
        <f>'2_all_summary'!C790</f>
        <v>Political ecology and social representations on mangrove conservation, rehabilitation and restoration in catanduanes island, philippines</v>
      </c>
      <c r="I791" s="49" t="str">
        <f>'2_all_summary'!D790</f>
        <v>Mangrove forest conservation, rehabilitation and restoration (or ÃƒÂ¢Ã¢â€šÂ¬Ã‹Å“mangrovizationÃƒÂ¢Ã¢â€šÂ¬Ã¢â€žÂ¢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MoscoviciÃƒÂ¢Ã¢â€šÂ¬Ã¢â€žÂ¢s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ÃƒÂ¢Ã¢â€šÂ¬Ã¢â‚¬Å“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Ãƒâ€šÃ‚Â© 2021, BIOFLUX SRL. All rights reserved.</v>
      </c>
      <c r="J791" s="49">
        <f>if(isnumber(search("Yes",'2_all_summary'!$E790)),if(isnumber(search("Yes",'2_all_summary'!L790)),1,2),if(isnumber(search("No",'2_all_summary'!L790)),4,3))</f>
        <v>4</v>
      </c>
      <c r="K791" s="49">
        <f>if(isnumber(search("Yes",'2_all_summary'!$E790)),if(isnumber(search("Yes",'2_all_summary'!M790)),1,2),if(isnumber(search("No",'2_all_summary'!M790)),4,3))</f>
        <v>4</v>
      </c>
      <c r="L791" s="49">
        <f>if(isnumber(search("Yes",'2_all_summary'!$E790)),if(isnumber(search("Yes",'2_all_summary'!N790)),1,2),if(isnumber(search("No",'2_all_summary'!N790)),4,3))</f>
        <v>4</v>
      </c>
      <c r="M791" s="49">
        <f>if(isnumber(search("Yes",'2_all_summary'!$E790)),if(0&lt;'2_all_summary'!O790,1,2),if(0='2_all_summary'!O790,4,3))</f>
        <v>4</v>
      </c>
      <c r="N791" s="49">
        <f>if(isnumber(search("Yes",'2_all_summary'!$E790)),if(isnumber(search("Yes",'2_all_summary'!P790)),1,2),if(isnumber(search("No",'2_all_summary'!P790)),4,3))</f>
        <v>4</v>
      </c>
      <c r="O791" s="49">
        <f>if(isnumber(search("Yes",'2_all_summary'!$E790)),if(isnumber(search("Yes",'2_all_summary'!Q790)),1,2),if(isnumber(search("No",'2_all_summary'!Q790)),4,3))</f>
        <v>4</v>
      </c>
      <c r="P791" s="49">
        <f>if(isnumber(search("Yes",'2_all_summary'!$E790)),if(isnumber(search("Yes",'2_all_summary'!R790)),1,2),if(isnumber(search("No",'2_all_summary'!R790)),4,3))</f>
        <v>4</v>
      </c>
      <c r="Q791" s="49">
        <f>if(isnumber(search("Yes",'2_all_summary'!$E790)),if(0&lt;'2_all_summary'!S790,1,2),if(0='2_all_summary'!S790,4,3))</f>
        <v>4</v>
      </c>
      <c r="R791" s="49">
        <f>if(isnumber(search("Yes",'2_all_summary'!$E790)),if(isnumber(search("Yes",'2_all_summary'!T790)),1,2),if(isnumber(search("No",'2_all_summary'!T790)),4,3))</f>
        <v>4</v>
      </c>
    </row>
    <row r="792">
      <c r="G792" s="49"/>
      <c r="H792" s="49" t="str">
        <f>'2_all_summary'!C791</f>
        <v>Politics of marine conservation area in Indonesia: From a centralised to a decentralised system</v>
      </c>
      <c r="I792" s="49" t="str">
        <f>'2_all_summary'!D791</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Ãƒâ€šÃ‚Â© 2006 Inderscience Enterprises Ltd.</v>
      </c>
      <c r="J792" s="49">
        <f>if(isnumber(search("Yes",'2_all_summary'!$E791)),if(isnumber(search("Yes",'2_all_summary'!L791)),1,2),if(isnumber(search("No",'2_all_summary'!L791)),4,3))</f>
        <v>4</v>
      </c>
      <c r="K792" s="49">
        <f>if(isnumber(search("Yes",'2_all_summary'!$E791)),if(isnumber(search("Yes",'2_all_summary'!M791)),1,2),if(isnumber(search("No",'2_all_summary'!M791)),4,3))</f>
        <v>4</v>
      </c>
      <c r="L792" s="49">
        <f>if(isnumber(search("Yes",'2_all_summary'!$E791)),if(isnumber(search("Yes",'2_all_summary'!N791)),1,2),if(isnumber(search("No",'2_all_summary'!N791)),4,3))</f>
        <v>4</v>
      </c>
      <c r="M792" s="49">
        <f>if(isnumber(search("Yes",'2_all_summary'!$E791)),if(0&lt;'2_all_summary'!O791,1,2),if(0='2_all_summary'!O791,4,3))</f>
        <v>4</v>
      </c>
      <c r="N792" s="49">
        <f>if(isnumber(search("Yes",'2_all_summary'!$E791)),if(isnumber(search("Yes",'2_all_summary'!P791)),1,2),if(isnumber(search("No",'2_all_summary'!P791)),4,3))</f>
        <v>4</v>
      </c>
      <c r="O792" s="49">
        <f>if(isnumber(search("Yes",'2_all_summary'!$E791)),if(isnumber(search("Yes",'2_all_summary'!Q791)),1,2),if(isnumber(search("No",'2_all_summary'!Q791)),4,3))</f>
        <v>4</v>
      </c>
      <c r="P792" s="49">
        <f>if(isnumber(search("Yes",'2_all_summary'!$E791)),if(isnumber(search("Yes",'2_all_summary'!R791)),1,2),if(isnumber(search("No",'2_all_summary'!R791)),4,3))</f>
        <v>4</v>
      </c>
      <c r="Q792" s="49">
        <f>if(isnumber(search("Yes",'2_all_summary'!$E791)),if(0&lt;'2_all_summary'!S791,1,2),if(0='2_all_summary'!S791,4,3))</f>
        <v>4</v>
      </c>
      <c r="R792" s="49">
        <f>if(isnumber(search("Yes",'2_all_summary'!$E791)),if(isnumber(search("Yes",'2_all_summary'!T791)),1,2),if(isnumber(search("No",'2_all_summary'!T791)),4,3))</f>
        <v>4</v>
      </c>
    </row>
    <row r="793">
      <c r="G793" s="49"/>
      <c r="H793" s="49" t="str">
        <f>'2_all_summary'!C792</f>
        <v>Population characteristics of five major commercial fish species of the Tono Reservoir in northern Ghana</v>
      </c>
      <c r="I793" s="49" t="str">
        <f>'2_all_summary'!D792</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lengthÃƒÂ¢Ã¢â€šÂ¬Ã¢â‚¬Å“frequency data generated from commercial fish landings and experimental catches. The growth coefficients (K) of the five fish species ranged 0.48ÃƒÂ¢Ã¢â€šÂ¬Ã¢â‚¬Å“4.89 per year; asymptotic lengths (LÃƒÂ¢Ã‹â€ Ã…Â¾) ranged from 18.38 to 76.16Ãƒâ€šÃ‚Â cm; and hypothetical ages (t0) ranged between 0.03 and 0.28Ãƒâ€šÃ‚Â years. All five fish species were exploited above the optimal exploitation rate (EoptÃƒâ€šÃ‚Â =Ãƒâ€šÃ‚Â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Ãƒâ€šÃ‚Â© 2020 John Wiley &amp; Sons Australia, Ltd</v>
      </c>
      <c r="J793" s="49">
        <f>if(isnumber(search("Yes",'2_all_summary'!$E792)),if(isnumber(search("Yes",'2_all_summary'!L792)),1,2),if(isnumber(search("No",'2_all_summary'!L792)),4,3))</f>
        <v>4</v>
      </c>
      <c r="K793" s="49">
        <f>if(isnumber(search("Yes",'2_all_summary'!$E792)),if(isnumber(search("Yes",'2_all_summary'!M792)),1,2),if(isnumber(search("No",'2_all_summary'!M792)),4,3))</f>
        <v>4</v>
      </c>
      <c r="L793" s="49">
        <f>if(isnumber(search("Yes",'2_all_summary'!$E792)),if(isnumber(search("Yes",'2_all_summary'!N792)),1,2),if(isnumber(search("No",'2_all_summary'!N792)),4,3))</f>
        <v>4</v>
      </c>
      <c r="M793" s="49">
        <f>if(isnumber(search("Yes",'2_all_summary'!$E792)),if(0&lt;'2_all_summary'!O792,1,2),if(0='2_all_summary'!O792,4,3))</f>
        <v>4</v>
      </c>
      <c r="N793" s="49">
        <f>if(isnumber(search("Yes",'2_all_summary'!$E792)),if(isnumber(search("Yes",'2_all_summary'!P792)),1,2),if(isnumber(search("No",'2_all_summary'!P792)),4,3))</f>
        <v>4</v>
      </c>
      <c r="O793" s="49">
        <f>if(isnumber(search("Yes",'2_all_summary'!$E792)),if(isnumber(search("Yes",'2_all_summary'!Q792)),1,2),if(isnumber(search("No",'2_all_summary'!Q792)),4,3))</f>
        <v>4</v>
      </c>
      <c r="P793" s="49">
        <f>if(isnumber(search("Yes",'2_all_summary'!$E792)),if(isnumber(search("Yes",'2_all_summary'!R792)),1,2),if(isnumber(search("No",'2_all_summary'!R792)),4,3))</f>
        <v>4</v>
      </c>
      <c r="Q793" s="49">
        <f>if(isnumber(search("Yes",'2_all_summary'!$E792)),if(0&lt;'2_all_summary'!S792,1,2),if(0='2_all_summary'!S792,4,3))</f>
        <v>4</v>
      </c>
      <c r="R793" s="49">
        <f>if(isnumber(search("Yes",'2_all_summary'!$E792)),if(isnumber(search("Yes",'2_all_summary'!T792)),1,2),if(isnumber(search("No",'2_all_summary'!T792)),4,3))</f>
        <v>4</v>
      </c>
    </row>
    <row r="794">
      <c r="G794" s="49"/>
      <c r="H794" s="49" t="str">
        <f>'2_all_summary'!C793</f>
        <v>Population dynamics of roundjaw bonefish Albula glossodonta at a remote coralline Atoll inform community-based management in an artisanal fishery</v>
      </c>
      <c r="I794" s="49" t="str">
        <f>'2_all_summary'!D793</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794" s="49">
        <f>if(isnumber(search("Yes",'2_all_summary'!$E793)),if(isnumber(search("Yes",'2_all_summary'!L793)),1,2),if(isnumber(search("No",'2_all_summary'!L793)),4,3))</f>
        <v>4</v>
      </c>
      <c r="K794" s="49">
        <f>if(isnumber(search("Yes",'2_all_summary'!$E793)),if(isnumber(search("Yes",'2_all_summary'!M793)),1,2),if(isnumber(search("No",'2_all_summary'!M793)),4,3))</f>
        <v>4</v>
      </c>
      <c r="L794" s="49">
        <f>if(isnumber(search("Yes",'2_all_summary'!$E793)),if(isnumber(search("Yes",'2_all_summary'!N793)),1,2),if(isnumber(search("No",'2_all_summary'!N793)),4,3))</f>
        <v>4</v>
      </c>
      <c r="M794" s="49">
        <f>if(isnumber(search("Yes",'2_all_summary'!$E793)),if(0&lt;'2_all_summary'!O793,1,2),if(0='2_all_summary'!O793,4,3))</f>
        <v>4</v>
      </c>
      <c r="N794" s="49">
        <f>if(isnumber(search("Yes",'2_all_summary'!$E793)),if(isnumber(search("Yes",'2_all_summary'!P793)),1,2),if(isnumber(search("No",'2_all_summary'!P793)),4,3))</f>
        <v>4</v>
      </c>
      <c r="O794" s="49">
        <f>if(isnumber(search("Yes",'2_all_summary'!$E793)),if(isnumber(search("Yes",'2_all_summary'!Q793)),1,2),if(isnumber(search("No",'2_all_summary'!Q793)),4,3))</f>
        <v>4</v>
      </c>
      <c r="P794" s="49">
        <f>if(isnumber(search("Yes",'2_all_summary'!$E793)),if(isnumber(search("Yes",'2_all_summary'!R793)),1,2),if(isnumber(search("No",'2_all_summary'!R793)),4,3))</f>
        <v>4</v>
      </c>
      <c r="Q794" s="49">
        <f>if(isnumber(search("Yes",'2_all_summary'!$E793)),if(0&lt;'2_all_summary'!S793,1,2),if(0='2_all_summary'!S793,4,3))</f>
        <v>4</v>
      </c>
      <c r="R794" s="49">
        <f>if(isnumber(search("Yes",'2_all_summary'!$E793)),if(isnumber(search("Yes",'2_all_summary'!T793)),1,2),if(isnumber(search("No",'2_all_summary'!T793)),4,3))</f>
        <v>4</v>
      </c>
    </row>
    <row r="795">
      <c r="G795" s="49"/>
      <c r="H795" s="49" t="str">
        <f>'2_all_summary'!C794</f>
        <v>Population recovery, seasonal site fidelity, and daily activity of pirarucu (Arapaima spp.) in an Amazonian floodplain mosaic</v>
      </c>
      <c r="I795" s="49" t="str">
        <f>'2_all_summary'!D794</f>
        <v>Pirarucu (Arapaima spp.) are the world's largest scaled freshwater fish, reaching 3Ãƒâ€šÃ‚Â m in length and &gt;200Ãƒâ€šÃ‚Â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JuruÃƒÆ’Ã‚Â¡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mosaicÃƒÂ¢Ã¢â€šÂ¬Ã¢â‚¬Â_x009d_including lakes, the main river channel, tributary streams, and flooded forestsÃƒÂ¢Ã¢â€šÂ¬Ã¢â‚¬Â_x009d_during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Ãƒâ€šÃ‚Â© 2019 John Wiley &amp; Sons Ltd.</v>
      </c>
      <c r="J795" s="49">
        <f>if(isnumber(search("Yes",'2_all_summary'!$E794)),if(isnumber(search("Yes",'2_all_summary'!L794)),1,2),if(isnumber(search("No",'2_all_summary'!L794)),4,3))</f>
        <v>4</v>
      </c>
      <c r="K795" s="49">
        <f>if(isnumber(search("Yes",'2_all_summary'!$E794)),if(isnumber(search("Yes",'2_all_summary'!M794)),1,2),if(isnumber(search("No",'2_all_summary'!M794)),4,3))</f>
        <v>4</v>
      </c>
      <c r="L795" s="49">
        <f>if(isnumber(search("Yes",'2_all_summary'!$E794)),if(isnumber(search("Yes",'2_all_summary'!N794)),1,2),if(isnumber(search("No",'2_all_summary'!N794)),4,3))</f>
        <v>4</v>
      </c>
      <c r="M795" s="49">
        <f>if(isnumber(search("Yes",'2_all_summary'!$E794)),if(0&lt;'2_all_summary'!O794,1,2),if(0='2_all_summary'!O794,4,3))</f>
        <v>4</v>
      </c>
      <c r="N795" s="49">
        <f>if(isnumber(search("Yes",'2_all_summary'!$E794)),if(isnumber(search("Yes",'2_all_summary'!P794)),1,2),if(isnumber(search("No",'2_all_summary'!P794)),4,3))</f>
        <v>4</v>
      </c>
      <c r="O795" s="49">
        <f>if(isnumber(search("Yes",'2_all_summary'!$E794)),if(isnumber(search("Yes",'2_all_summary'!Q794)),1,2),if(isnumber(search("No",'2_all_summary'!Q794)),4,3))</f>
        <v>4</v>
      </c>
      <c r="P795" s="49">
        <f>if(isnumber(search("Yes",'2_all_summary'!$E794)),if(isnumber(search("Yes",'2_all_summary'!R794)),1,2),if(isnumber(search("No",'2_all_summary'!R794)),4,3))</f>
        <v>4</v>
      </c>
      <c r="Q795" s="49">
        <f>if(isnumber(search("Yes",'2_all_summary'!$E794)),if(0&lt;'2_all_summary'!S794,1,2),if(0='2_all_summary'!S794,4,3))</f>
        <v>4</v>
      </c>
      <c r="R795" s="49">
        <f>if(isnumber(search("Yes",'2_all_summary'!$E794)),if(isnumber(search("Yes",'2_all_summary'!T794)),1,2),if(isnumber(search("No",'2_all_summary'!T794)),4,3))</f>
        <v>4</v>
      </c>
    </row>
    <row r="796">
      <c r="G796" s="49"/>
      <c r="H796" s="49" t="str">
        <f>'2_all_summary'!C795</f>
        <v>Positive Deviance Approach: Local Community-Based Solution (A Case Study of Peranakan Etawa Goat Farm)</v>
      </c>
      <c r="I796" s="49" t="str">
        <f>'2_all_summary'!D795</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Ãƒâ€šÃ‚Â© Published under licence by IOP Publishing Ltd.</v>
      </c>
      <c r="J796" s="49">
        <f>if(isnumber(search("Yes",'2_all_summary'!$E795)),if(isnumber(search("Yes",'2_all_summary'!L795)),1,2),if(isnumber(search("No",'2_all_summary'!L795)),4,3))</f>
        <v>4</v>
      </c>
      <c r="K796" s="49">
        <f>if(isnumber(search("Yes",'2_all_summary'!$E795)),if(isnumber(search("Yes",'2_all_summary'!M795)),1,2),if(isnumber(search("No",'2_all_summary'!M795)),4,3))</f>
        <v>4</v>
      </c>
      <c r="L796" s="49">
        <f>if(isnumber(search("Yes",'2_all_summary'!$E795)),if(isnumber(search("Yes",'2_all_summary'!N795)),1,2),if(isnumber(search("No",'2_all_summary'!N795)),4,3))</f>
        <v>4</v>
      </c>
      <c r="M796" s="49">
        <f>if(isnumber(search("Yes",'2_all_summary'!$E795)),if(0&lt;'2_all_summary'!O795,1,2),if(0='2_all_summary'!O795,4,3))</f>
        <v>4</v>
      </c>
      <c r="N796" s="49">
        <f>if(isnumber(search("Yes",'2_all_summary'!$E795)),if(isnumber(search("Yes",'2_all_summary'!P795)),1,2),if(isnumber(search("No",'2_all_summary'!P795)),4,3))</f>
        <v>4</v>
      </c>
      <c r="O796" s="49">
        <f>if(isnumber(search("Yes",'2_all_summary'!$E795)),if(isnumber(search("Yes",'2_all_summary'!Q795)),1,2),if(isnumber(search("No",'2_all_summary'!Q795)),4,3))</f>
        <v>4</v>
      </c>
      <c r="P796" s="49">
        <f>if(isnumber(search("Yes",'2_all_summary'!$E795)),if(isnumber(search("Yes",'2_all_summary'!R795)),1,2),if(isnumber(search("No",'2_all_summary'!R795)),4,3))</f>
        <v>4</v>
      </c>
      <c r="Q796" s="49">
        <f>if(isnumber(search("Yes",'2_all_summary'!$E795)),if(0&lt;'2_all_summary'!S795,1,2),if(0='2_all_summary'!S795,4,3))</f>
        <v>4</v>
      </c>
      <c r="R796" s="49">
        <f>if(isnumber(search("Yes",'2_all_summary'!$E795)),if(isnumber(search("Yes",'2_all_summary'!T795)),1,2),if(isnumber(search("No",'2_all_summary'!T795)),4,3))</f>
        <v>4</v>
      </c>
    </row>
    <row r="797">
      <c r="G797" s="49"/>
      <c r="H797" s="49" t="str">
        <f>'2_all_summary'!C796</f>
        <v>Positive Social-Ecological Feedbacks in Community-Based Conservation</v>
      </c>
      <c r="I797" s="49" t="str">
        <f>'2_all_summary'!D796</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(ÃƒÂ¢Ã¢â€šÂ¬Ã…â€œfishing refugiaÃƒÂ¢Ã¢â€šÂ¬Ã‚Â_x009d_) in northwest Mexico to hypothesize a feedback loop between trust, design, and ecological outcomes. We argue that, with temporary and adaptive area-based management, social and ecological outcomes can be mutually reinforcing as long as initial designs are ecologically ÃƒÂ¢Ã¢â€šÂ¬Ã…â€œgood enoughÃƒÂ¢Ã¢â€šÂ¬Ã‚Â_x009d_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toolÃƒÂ¢Ã¢â€šÂ¬Ã¢â€žÂ¢s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Ãƒâ€šÃ‚Â© Copyright Ãƒâ€šÃ‚Â© 2021 Quintana, Giron-Nava, Urmy, Cramer, DomÃƒÆ’Ã‚Â­nguez-SÃƒÆ’Ã‚Â¡nchez, RodrÃƒÆ’Ã‚Â­guez-Van Dyck, Aburto-Oropeza, Basurto and Weaver.</v>
      </c>
      <c r="J797" s="49">
        <f>if(isnumber(search("Yes",'2_all_summary'!$E796)),if(isnumber(search("Yes",'2_all_summary'!L796)),1,2),if(isnumber(search("No",'2_all_summary'!L796)),4,3))</f>
        <v>4</v>
      </c>
      <c r="K797" s="49">
        <f>if(isnumber(search("Yes",'2_all_summary'!$E796)),if(isnumber(search("Yes",'2_all_summary'!M796)),1,2),if(isnumber(search("No",'2_all_summary'!M796)),4,3))</f>
        <v>4</v>
      </c>
      <c r="L797" s="49">
        <f>if(isnumber(search("Yes",'2_all_summary'!$E796)),if(isnumber(search("Yes",'2_all_summary'!N796)),1,2),if(isnumber(search("No",'2_all_summary'!N796)),4,3))</f>
        <v>4</v>
      </c>
      <c r="M797" s="49">
        <f>if(isnumber(search("Yes",'2_all_summary'!$E796)),if(0&lt;'2_all_summary'!O796,1,2),if(0='2_all_summary'!O796,4,3))</f>
        <v>4</v>
      </c>
      <c r="N797" s="49">
        <f>if(isnumber(search("Yes",'2_all_summary'!$E796)),if(isnumber(search("Yes",'2_all_summary'!P796)),1,2),if(isnumber(search("No",'2_all_summary'!P796)),4,3))</f>
        <v>4</v>
      </c>
      <c r="O797" s="49">
        <f>if(isnumber(search("Yes",'2_all_summary'!$E796)),if(isnumber(search("Yes",'2_all_summary'!Q796)),1,2),if(isnumber(search("No",'2_all_summary'!Q796)),4,3))</f>
        <v>4</v>
      </c>
      <c r="P797" s="49">
        <f>if(isnumber(search("Yes",'2_all_summary'!$E796)),if(isnumber(search("Yes",'2_all_summary'!R796)),1,2),if(isnumber(search("No",'2_all_summary'!R796)),4,3))</f>
        <v>4</v>
      </c>
      <c r="Q797" s="49">
        <f>if(isnumber(search("Yes",'2_all_summary'!$E796)),if(0&lt;'2_all_summary'!S796,1,2),if(0='2_all_summary'!S796,4,3))</f>
        <v>4</v>
      </c>
      <c r="R797" s="49">
        <f>if(isnumber(search("Yes",'2_all_summary'!$E796)),if(isnumber(search("Yes",'2_all_summary'!T796)),1,2),if(isnumber(search("No",'2_all_summary'!T796)),4,3))</f>
        <v>4</v>
      </c>
    </row>
    <row r="798">
      <c r="G798" s="49"/>
      <c r="H798" s="49" t="str">
        <f>'2_all_summary'!C797</f>
        <v>Post-filling phase ichthyofaunal community and fishery potential of Chitsuwa Reservoir, a small tropical reservoir in Zimbabwe</v>
      </c>
      <c r="I798" s="49" t="str">
        <f>'2_all_summary'!D797</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O.Ãƒâ€šÃ‚Â niloticus and M.Ãƒâ€šÃ‚Â macrolepidotus were the most important species. Results from the Canonical Correspondence Analysis revealed a clear division of the fish species that followed the environmental variables. Although fisheries may benefit from the invasive M.Ãƒâ€šÃ‚Â salmoides and the established O.Ãƒâ€šÃ‚Â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61.5Ãƒâ€šÃ‚Â t/year. Management of this reservoir should involve the local communities, empowering them so that they practice sustainable non-destructive fishing methods. Ãƒâ€šÃ‚Â© 2022 John Wiley &amp; Sons Australia, Ltd</v>
      </c>
      <c r="J798" s="49">
        <f>if(isnumber(search("Yes",'2_all_summary'!$E797)),if(isnumber(search("Yes",'2_all_summary'!L797)),1,2),if(isnumber(search("No",'2_all_summary'!L797)),4,3))</f>
        <v>4</v>
      </c>
      <c r="K798" s="49">
        <f>if(isnumber(search("Yes",'2_all_summary'!$E797)),if(isnumber(search("Yes",'2_all_summary'!M797)),1,2),if(isnumber(search("No",'2_all_summary'!M797)),4,3))</f>
        <v>4</v>
      </c>
      <c r="L798" s="49">
        <f>if(isnumber(search("Yes",'2_all_summary'!$E797)),if(isnumber(search("Yes",'2_all_summary'!N797)),1,2),if(isnumber(search("No",'2_all_summary'!N797)),4,3))</f>
        <v>4</v>
      </c>
      <c r="M798" s="49">
        <f>if(isnumber(search("Yes",'2_all_summary'!$E797)),if(0&lt;'2_all_summary'!O797,1,2),if(0='2_all_summary'!O797,4,3))</f>
        <v>4</v>
      </c>
      <c r="N798" s="49">
        <f>if(isnumber(search("Yes",'2_all_summary'!$E797)),if(isnumber(search("Yes",'2_all_summary'!P797)),1,2),if(isnumber(search("No",'2_all_summary'!P797)),4,3))</f>
        <v>4</v>
      </c>
      <c r="O798" s="49">
        <f>if(isnumber(search("Yes",'2_all_summary'!$E797)),if(isnumber(search("Yes",'2_all_summary'!Q797)),1,2),if(isnumber(search("No",'2_all_summary'!Q797)),4,3))</f>
        <v>4</v>
      </c>
      <c r="P798" s="49">
        <f>if(isnumber(search("Yes",'2_all_summary'!$E797)),if(isnumber(search("Yes",'2_all_summary'!R797)),1,2),if(isnumber(search("No",'2_all_summary'!R797)),4,3))</f>
        <v>4</v>
      </c>
      <c r="Q798" s="49">
        <f>if(isnumber(search("Yes",'2_all_summary'!$E797)),if(0&lt;'2_all_summary'!S797,1,2),if(0='2_all_summary'!S797,4,3))</f>
        <v>4</v>
      </c>
      <c r="R798" s="49">
        <f>if(isnumber(search("Yes",'2_all_summary'!$E797)),if(isnumber(search("Yes",'2_all_summary'!T797)),1,2),if(isnumber(search("No",'2_all_summary'!T797)),4,3))</f>
        <v>4</v>
      </c>
    </row>
    <row r="799">
      <c r="G799" s="49"/>
      <c r="H799" s="49" t="str">
        <f>'2_all_summary'!C798</f>
        <v>Potential contribution of multifunctional mangrove resources and its conservation</v>
      </c>
      <c r="I799" s="49" t="str">
        <f>'2_all_summary'!D798</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â€œtrueâ€_x009d_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799" s="49">
        <f>if(isnumber(search("Yes",'2_all_summary'!$E798)),if(isnumber(search("Yes",'2_all_summary'!L798)),1,2),if(isnumber(search("No",'2_all_summary'!L798)),4,3))</f>
        <v>4</v>
      </c>
      <c r="K799" s="49">
        <f>if(isnumber(search("Yes",'2_all_summary'!$E798)),if(isnumber(search("Yes",'2_all_summary'!M798)),1,2),if(isnumber(search("No",'2_all_summary'!M798)),4,3))</f>
        <v>4</v>
      </c>
      <c r="L799" s="49">
        <f>if(isnumber(search("Yes",'2_all_summary'!$E798)),if(isnumber(search("Yes",'2_all_summary'!N798)),1,2),if(isnumber(search("No",'2_all_summary'!N798)),4,3))</f>
        <v>4</v>
      </c>
      <c r="M799" s="49">
        <f>if(isnumber(search("Yes",'2_all_summary'!$E798)),if(0&lt;'2_all_summary'!O798,1,2),if(0='2_all_summary'!O798,4,3))</f>
        <v>4</v>
      </c>
      <c r="N799" s="49">
        <f>if(isnumber(search("Yes",'2_all_summary'!$E798)),if(isnumber(search("Yes",'2_all_summary'!P798)),1,2),if(isnumber(search("No",'2_all_summary'!P798)),4,3))</f>
        <v>4</v>
      </c>
      <c r="O799" s="49">
        <f>if(isnumber(search("Yes",'2_all_summary'!$E798)),if(isnumber(search("Yes",'2_all_summary'!Q798)),1,2),if(isnumber(search("No",'2_all_summary'!Q798)),4,3))</f>
        <v>4</v>
      </c>
      <c r="P799" s="49">
        <f>if(isnumber(search("Yes",'2_all_summary'!$E798)),if(isnumber(search("Yes",'2_all_summary'!R798)),1,2),if(isnumber(search("No",'2_all_summary'!R798)),4,3))</f>
        <v>4</v>
      </c>
      <c r="Q799" s="49">
        <f>if(isnumber(search("Yes",'2_all_summary'!$E798)),if(0&lt;'2_all_summary'!S798,1,2),if(0='2_all_summary'!S798,4,3))</f>
        <v>4</v>
      </c>
      <c r="R799" s="49">
        <f>if(isnumber(search("Yes",'2_all_summary'!$E798)),if(isnumber(search("Yes",'2_all_summary'!T798)),1,2),if(isnumber(search("No",'2_all_summary'!T798)),4,3))</f>
        <v>4</v>
      </c>
    </row>
    <row r="800">
      <c r="G800" s="49"/>
      <c r="H800" s="49" t="str">
        <f>'2_all_summary'!C799</f>
        <v>Potential effects of united states-mexico border hardening on ecological and human communities in the malpai borderlands: Diversity</v>
      </c>
      <c r="I800" s="49" t="str">
        <f>'2_all_summary'!D799</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Ãƒâ€šÃ‚Â© 2009 Society for Conservation Biolog.</v>
      </c>
      <c r="J800" s="49">
        <f>if(isnumber(search("Yes",'2_all_summary'!$E799)),if(isnumber(search("Yes",'2_all_summary'!L799)),1,2),if(isnumber(search("No",'2_all_summary'!L799)),4,3))</f>
        <v>4</v>
      </c>
      <c r="K800" s="49">
        <f>if(isnumber(search("Yes",'2_all_summary'!$E799)),if(isnumber(search("Yes",'2_all_summary'!M799)),1,2),if(isnumber(search("No",'2_all_summary'!M799)),4,3))</f>
        <v>4</v>
      </c>
      <c r="L800" s="49">
        <f>if(isnumber(search("Yes",'2_all_summary'!$E799)),if(isnumber(search("Yes",'2_all_summary'!N799)),1,2),if(isnumber(search("No",'2_all_summary'!N799)),4,3))</f>
        <v>4</v>
      </c>
      <c r="M800" s="49">
        <f>if(isnumber(search("Yes",'2_all_summary'!$E799)),if(0&lt;'2_all_summary'!O799,1,2),if(0='2_all_summary'!O799,4,3))</f>
        <v>4</v>
      </c>
      <c r="N800" s="49">
        <f>if(isnumber(search("Yes",'2_all_summary'!$E799)),if(isnumber(search("Yes",'2_all_summary'!P799)),1,2),if(isnumber(search("No",'2_all_summary'!P799)),4,3))</f>
        <v>4</v>
      </c>
      <c r="O800" s="49">
        <f>if(isnumber(search("Yes",'2_all_summary'!$E799)),if(isnumber(search("Yes",'2_all_summary'!Q799)),1,2),if(isnumber(search("No",'2_all_summary'!Q799)),4,3))</f>
        <v>4</v>
      </c>
      <c r="P800" s="49">
        <f>if(isnumber(search("Yes",'2_all_summary'!$E799)),if(isnumber(search("Yes",'2_all_summary'!R799)),1,2),if(isnumber(search("No",'2_all_summary'!R799)),4,3))</f>
        <v>4</v>
      </c>
      <c r="Q800" s="49">
        <f>if(isnumber(search("Yes",'2_all_summary'!$E799)),if(0&lt;'2_all_summary'!S799,1,2),if(0='2_all_summary'!S799,4,3))</f>
        <v>4</v>
      </c>
      <c r="R800" s="49">
        <f>if(isnumber(search("Yes",'2_all_summary'!$E799)),if(isnumber(search("Yes",'2_all_summary'!T799)),1,2),if(isnumber(search("No",'2_all_summary'!T799)),4,3))</f>
        <v>4</v>
      </c>
    </row>
    <row r="801">
      <c r="G801" s="49"/>
      <c r="H801" s="49" t="str">
        <f>'2_all_summary'!C800</f>
        <v>Potential profitability of pearl culture in coastal communities in Tanzania</v>
      </c>
      <c r="I801" s="49" t="str">
        <f>'2_all_summary'!D800</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ÃƒÂ¢Ã¢â€šÂ¬Ã‹Å“spatÃƒÂ¢Ã¢â€šÂ¬Ã¢â€žÂ¢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Ãƒâ€šÃ‚Â© 2016</v>
      </c>
      <c r="J801" s="49">
        <f>if(isnumber(search("Yes",'2_all_summary'!$E800)),if(isnumber(search("Yes",'2_all_summary'!L800)),1,2),if(isnumber(search("No",'2_all_summary'!L800)),4,3))</f>
        <v>4</v>
      </c>
      <c r="K801" s="49">
        <f>if(isnumber(search("Yes",'2_all_summary'!$E800)),if(isnumber(search("Yes",'2_all_summary'!M800)),1,2),if(isnumber(search("No",'2_all_summary'!M800)),4,3))</f>
        <v>4</v>
      </c>
      <c r="L801" s="49">
        <f>if(isnumber(search("Yes",'2_all_summary'!$E800)),if(isnumber(search("Yes",'2_all_summary'!N800)),1,2),if(isnumber(search("No",'2_all_summary'!N800)),4,3))</f>
        <v>4</v>
      </c>
      <c r="M801" s="49">
        <f>if(isnumber(search("Yes",'2_all_summary'!$E800)),if(0&lt;'2_all_summary'!O800,1,2),if(0='2_all_summary'!O800,4,3))</f>
        <v>4</v>
      </c>
      <c r="N801" s="49">
        <f>if(isnumber(search("Yes",'2_all_summary'!$E800)),if(isnumber(search("Yes",'2_all_summary'!P800)),1,2),if(isnumber(search("No",'2_all_summary'!P800)),4,3))</f>
        <v>4</v>
      </c>
      <c r="O801" s="49">
        <f>if(isnumber(search("Yes",'2_all_summary'!$E800)),if(isnumber(search("Yes",'2_all_summary'!Q800)),1,2),if(isnumber(search("No",'2_all_summary'!Q800)),4,3))</f>
        <v>4</v>
      </c>
      <c r="P801" s="49">
        <f>if(isnumber(search("Yes",'2_all_summary'!$E800)),if(isnumber(search("Yes",'2_all_summary'!R800)),1,2),if(isnumber(search("No",'2_all_summary'!R800)),4,3))</f>
        <v>4</v>
      </c>
      <c r="Q801" s="49">
        <f>if(isnumber(search("Yes",'2_all_summary'!$E800)),if(0&lt;'2_all_summary'!S800,1,2),if(0='2_all_summary'!S800,4,3))</f>
        <v>4</v>
      </c>
      <c r="R801" s="49">
        <f>if(isnumber(search("Yes",'2_all_summary'!$E800)),if(isnumber(search("Yes",'2_all_summary'!T800)),1,2),if(isnumber(search("No",'2_all_summary'!T800)),4,3))</f>
        <v>4</v>
      </c>
    </row>
    <row r="802">
      <c r="G802" s="49"/>
      <c r="H802" s="49" t="str">
        <f>'2_all_summary'!C801</f>
        <v>Poverty and livelihood impacts of community based fisheries management in Bangladesh</v>
      </c>
      <c r="I802" s="49" t="str">
        <f>'2_all_summary'!D801</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Ãƒâ€šÃ‚Â© 2014 Elsevier Ltd.</v>
      </c>
      <c r="J802" s="49">
        <f>if(isnumber(search("Yes",'2_all_summary'!$E801)),if(isnumber(search("Yes",'2_all_summary'!L801)),1,2),if(isnumber(search("No",'2_all_summary'!L801)),4,3))</f>
        <v>4</v>
      </c>
      <c r="K802" s="49">
        <f>if(isnumber(search("Yes",'2_all_summary'!$E801)),if(isnumber(search("Yes",'2_all_summary'!M801)),1,2),if(isnumber(search("No",'2_all_summary'!M801)),4,3))</f>
        <v>4</v>
      </c>
      <c r="L802" s="49">
        <f>if(isnumber(search("Yes",'2_all_summary'!$E801)),if(isnumber(search("Yes",'2_all_summary'!N801)),1,2),if(isnumber(search("No",'2_all_summary'!N801)),4,3))</f>
        <v>4</v>
      </c>
      <c r="M802" s="49">
        <f>if(isnumber(search("Yes",'2_all_summary'!$E801)),if(0&lt;'2_all_summary'!O801,1,2),if(0='2_all_summary'!O801,4,3))</f>
        <v>4</v>
      </c>
      <c r="N802" s="49">
        <f>if(isnumber(search("Yes",'2_all_summary'!$E801)),if(isnumber(search("Yes",'2_all_summary'!P801)),1,2),if(isnumber(search("No",'2_all_summary'!P801)),4,3))</f>
        <v>4</v>
      </c>
      <c r="O802" s="49">
        <f>if(isnumber(search("Yes",'2_all_summary'!$E801)),if(isnumber(search("Yes",'2_all_summary'!Q801)),1,2),if(isnumber(search("No",'2_all_summary'!Q801)),4,3))</f>
        <v>4</v>
      </c>
      <c r="P802" s="49">
        <f>if(isnumber(search("Yes",'2_all_summary'!$E801)),if(isnumber(search("Yes",'2_all_summary'!R801)),1,2),if(isnumber(search("No",'2_all_summary'!R801)),4,3))</f>
        <v>4</v>
      </c>
      <c r="Q802" s="49">
        <f>if(isnumber(search("Yes",'2_all_summary'!$E801)),if(0&lt;'2_all_summary'!S801,1,2),if(0='2_all_summary'!S801,4,3))</f>
        <v>4</v>
      </c>
      <c r="R802" s="49">
        <f>if(isnumber(search("Yes",'2_all_summary'!$E801)),if(isnumber(search("Yes",'2_all_summary'!T801)),1,2),if(isnumber(search("No",'2_all_summary'!T801)),4,3))</f>
        <v>4</v>
      </c>
    </row>
    <row r="803">
      <c r="G803" s="49"/>
      <c r="H803" s="49" t="str">
        <f>'2_all_summary'!C802</f>
        <v>Power from the people: A documentation of non-governmental organizations' experience in community-based coastal resource management in the Philippines</v>
      </c>
      <c r="I803" s="49" t="str">
        <f>'2_all_summary'!D802</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03" s="49">
        <f>if(isnumber(search("Yes",'2_all_summary'!$E802)),if(isnumber(search("Yes",'2_all_summary'!L802)),1,2),if(isnumber(search("No",'2_all_summary'!L802)),4,3))</f>
        <v>4</v>
      </c>
      <c r="K803" s="49">
        <f>if(isnumber(search("Yes",'2_all_summary'!$E802)),if(isnumber(search("Yes",'2_all_summary'!M802)),1,2),if(isnumber(search("No",'2_all_summary'!M802)),4,3))</f>
        <v>4</v>
      </c>
      <c r="L803" s="49">
        <f>if(isnumber(search("Yes",'2_all_summary'!$E802)),if(isnumber(search("Yes",'2_all_summary'!N802)),1,2),if(isnumber(search("No",'2_all_summary'!N802)),4,3))</f>
        <v>4</v>
      </c>
      <c r="M803" s="49">
        <f>if(isnumber(search("Yes",'2_all_summary'!$E802)),if(0&lt;'2_all_summary'!O802,1,2),if(0='2_all_summary'!O802,4,3))</f>
        <v>4</v>
      </c>
      <c r="N803" s="49">
        <f>if(isnumber(search("Yes",'2_all_summary'!$E802)),if(isnumber(search("Yes",'2_all_summary'!P802)),1,2),if(isnumber(search("No",'2_all_summary'!P802)),4,3))</f>
        <v>4</v>
      </c>
      <c r="O803" s="49">
        <f>if(isnumber(search("Yes",'2_all_summary'!$E802)),if(isnumber(search("Yes",'2_all_summary'!Q802)),1,2),if(isnumber(search("No",'2_all_summary'!Q802)),4,3))</f>
        <v>4</v>
      </c>
      <c r="P803" s="49">
        <f>if(isnumber(search("Yes",'2_all_summary'!$E802)),if(isnumber(search("Yes",'2_all_summary'!R802)),1,2),if(isnumber(search("No",'2_all_summary'!R802)),4,3))</f>
        <v>4</v>
      </c>
      <c r="Q803" s="49">
        <f>if(isnumber(search("Yes",'2_all_summary'!$E802)),if(0&lt;'2_all_summary'!S802,1,2),if(0='2_all_summary'!S802,4,3))</f>
        <v>4</v>
      </c>
      <c r="R803" s="49">
        <f>if(isnumber(search("Yes",'2_all_summary'!$E802)),if(isnumber(search("Yes",'2_all_summary'!T802)),1,2),if(isnumber(search("No",'2_all_summary'!T802)),4,3))</f>
        <v>4</v>
      </c>
    </row>
    <row r="804">
      <c r="G804" s="49"/>
      <c r="H804" s="49" t="str">
        <f>'2_all_summary'!C803</f>
        <v>Power play: ethical dilemmas of dealing with local officials and politicians: Experiences from post-tsunami research in Sri Lanka</v>
      </c>
      <c r="I804" s="49" t="str">
        <f>'2_all_summary'!D803</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researcherÃƒÂ¢Ã¢â€šÂ¬Ã¢â€žÂ¢s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ÃƒÂ¢Ã¢â€šÂ¬Ã‹Å“ethically.ÃƒÂ¢Ã¢â€šÂ¬Ã¢â€žÂ¢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ÃƒÂ¢Ã¢â€šÂ¬Ã‹Å“studying upÃƒÂ¢Ã¢â€šÂ¬Ã¢â€žÂ¢ and involves a different set of practical challenges and ethical complexities compared to studies where the researcher tends to have more power than the researched. ÃƒÂ¢Ã¢â€šÂ¬Ã‹Å“Studying upÃƒÂ¢Ã¢â€šÂ¬Ã¢â€žÂ¢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Ãƒâ€šÃ‚Â© selection and editorial matter: Jenny Lunn; individuals chapters: the contributors.</v>
      </c>
      <c r="J804" s="49">
        <f>if(isnumber(search("Yes",'2_all_summary'!$E803)),if(isnumber(search("Yes",'2_all_summary'!L803)),1,2),if(isnumber(search("No",'2_all_summary'!L803)),4,3))</f>
        <v>4</v>
      </c>
      <c r="K804" s="49">
        <f>if(isnumber(search("Yes",'2_all_summary'!$E803)),if(isnumber(search("Yes",'2_all_summary'!M803)),1,2),if(isnumber(search("No",'2_all_summary'!M803)),4,3))</f>
        <v>4</v>
      </c>
      <c r="L804" s="49">
        <f>if(isnumber(search("Yes",'2_all_summary'!$E803)),if(isnumber(search("Yes",'2_all_summary'!N803)),1,2),if(isnumber(search("No",'2_all_summary'!N803)),4,3))</f>
        <v>4</v>
      </c>
      <c r="M804" s="49">
        <f>if(isnumber(search("Yes",'2_all_summary'!$E803)),if(0&lt;'2_all_summary'!O803,1,2),if(0='2_all_summary'!O803,4,3))</f>
        <v>4</v>
      </c>
      <c r="N804" s="49">
        <f>if(isnumber(search("Yes",'2_all_summary'!$E803)),if(isnumber(search("Yes",'2_all_summary'!P803)),1,2),if(isnumber(search("No",'2_all_summary'!P803)),4,3))</f>
        <v>4</v>
      </c>
      <c r="O804" s="49">
        <f>if(isnumber(search("Yes",'2_all_summary'!$E803)),if(isnumber(search("Yes",'2_all_summary'!Q803)),1,2),if(isnumber(search("No",'2_all_summary'!Q803)),4,3))</f>
        <v>4</v>
      </c>
      <c r="P804" s="49">
        <f>if(isnumber(search("Yes",'2_all_summary'!$E803)),if(isnumber(search("Yes",'2_all_summary'!R803)),1,2),if(isnumber(search("No",'2_all_summary'!R803)),4,3))</f>
        <v>4</v>
      </c>
      <c r="Q804" s="49">
        <f>if(isnumber(search("Yes",'2_all_summary'!$E803)),if(0&lt;'2_all_summary'!S803,1,2),if(0='2_all_summary'!S803,4,3))</f>
        <v>4</v>
      </c>
      <c r="R804" s="49">
        <f>if(isnumber(search("Yes",'2_all_summary'!$E803)),if(isnumber(search("Yes",'2_all_summary'!T803)),1,2),if(isnumber(search("No",'2_all_summary'!T803)),4,3))</f>
        <v>4</v>
      </c>
    </row>
    <row r="805">
      <c r="G805" s="49"/>
      <c r="H805" s="49" t="str">
        <f>'2_all_summary'!C804</f>
        <v>Predation and competition: The impact of fisheries on marine-mammal populations over the next one hundred years</v>
      </c>
      <c r="I805" s="49" t="str">
        <f>'2_all_summary'!D804</f>
        <v>We discuss the potential for commercial fisheries to adversely impact ÃƒÂ¢Ã¢â‚¬Â°Ã‚Â¥1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805" s="49">
        <f>if(isnumber(search("Yes",'2_all_summary'!$E804)),if(isnumber(search("Yes",'2_all_summary'!L804)),1,2),if(isnumber(search("No",'2_all_summary'!L804)),4,3))</f>
        <v>4</v>
      </c>
      <c r="K805" s="49">
        <f>if(isnumber(search("Yes",'2_all_summary'!$E804)),if(isnumber(search("Yes",'2_all_summary'!M804)),1,2),if(isnumber(search("No",'2_all_summary'!M804)),4,3))</f>
        <v>4</v>
      </c>
      <c r="L805" s="49">
        <f>if(isnumber(search("Yes",'2_all_summary'!$E804)),if(isnumber(search("Yes",'2_all_summary'!N804)),1,2),if(isnumber(search("No",'2_all_summary'!N804)),4,3))</f>
        <v>4</v>
      </c>
      <c r="M805" s="49">
        <f>if(isnumber(search("Yes",'2_all_summary'!$E804)),if(0&lt;'2_all_summary'!O804,1,2),if(0='2_all_summary'!O804,4,3))</f>
        <v>4</v>
      </c>
      <c r="N805" s="49">
        <f>if(isnumber(search("Yes",'2_all_summary'!$E804)),if(isnumber(search("Yes",'2_all_summary'!P804)),1,2),if(isnumber(search("No",'2_all_summary'!P804)),4,3))</f>
        <v>4</v>
      </c>
      <c r="O805" s="49">
        <f>if(isnumber(search("Yes",'2_all_summary'!$E804)),if(isnumber(search("Yes",'2_all_summary'!Q804)),1,2),if(isnumber(search("No",'2_all_summary'!Q804)),4,3))</f>
        <v>4</v>
      </c>
      <c r="P805" s="49">
        <f>if(isnumber(search("Yes",'2_all_summary'!$E804)),if(isnumber(search("Yes",'2_all_summary'!R804)),1,2),if(isnumber(search("No",'2_all_summary'!R804)),4,3))</f>
        <v>4</v>
      </c>
      <c r="Q805" s="49">
        <f>if(isnumber(search("Yes",'2_all_summary'!$E804)),if(0&lt;'2_all_summary'!S804,1,2),if(0='2_all_summary'!S804,4,3))</f>
        <v>4</v>
      </c>
      <c r="R805" s="49">
        <f>if(isnumber(search("Yes",'2_all_summary'!$E804)),if(isnumber(search("Yes",'2_all_summary'!T804)),1,2),if(isnumber(search("No",'2_all_summary'!T804)),4,3))</f>
        <v>4</v>
      </c>
    </row>
    <row r="806">
      <c r="G806" s="49"/>
      <c r="H806" s="49" t="str">
        <f>'2_all_summary'!C805</f>
        <v>Predicted impact of the invasive lionfish Pterois volitans on the food web of a Caribbean coral reef</v>
      </c>
      <c r="I806" s="49" t="str">
        <f>'2_all_summary'!D805</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806" s="49">
        <f>if(isnumber(search("Yes",'2_all_summary'!$E805)),if(isnumber(search("Yes",'2_all_summary'!L805)),1,2),if(isnumber(search("No",'2_all_summary'!L805)),4,3))</f>
        <v>4</v>
      </c>
      <c r="K806" s="49">
        <f>if(isnumber(search("Yes",'2_all_summary'!$E805)),if(isnumber(search("Yes",'2_all_summary'!M805)),1,2),if(isnumber(search("No",'2_all_summary'!M805)),4,3))</f>
        <v>4</v>
      </c>
      <c r="L806" s="49">
        <f>if(isnumber(search("Yes",'2_all_summary'!$E805)),if(isnumber(search("Yes",'2_all_summary'!N805)),1,2),if(isnumber(search("No",'2_all_summary'!N805)),4,3))</f>
        <v>4</v>
      </c>
      <c r="M806" s="49">
        <f>if(isnumber(search("Yes",'2_all_summary'!$E805)),if(0&lt;'2_all_summary'!O805,1,2),if(0='2_all_summary'!O805,4,3))</f>
        <v>4</v>
      </c>
      <c r="N806" s="49">
        <f>if(isnumber(search("Yes",'2_all_summary'!$E805)),if(isnumber(search("Yes",'2_all_summary'!P805)),1,2),if(isnumber(search("No",'2_all_summary'!P805)),4,3))</f>
        <v>4</v>
      </c>
      <c r="O806" s="49">
        <f>if(isnumber(search("Yes",'2_all_summary'!$E805)),if(isnumber(search("Yes",'2_all_summary'!Q805)),1,2),if(isnumber(search("No",'2_all_summary'!Q805)),4,3))</f>
        <v>4</v>
      </c>
      <c r="P806" s="49">
        <f>if(isnumber(search("Yes",'2_all_summary'!$E805)),if(isnumber(search("Yes",'2_all_summary'!R805)),1,2),if(isnumber(search("No",'2_all_summary'!R805)),4,3))</f>
        <v>4</v>
      </c>
      <c r="Q806" s="49">
        <f>if(isnumber(search("Yes",'2_all_summary'!$E805)),if(0&lt;'2_all_summary'!S805,1,2),if(0='2_all_summary'!S805,4,3))</f>
        <v>4</v>
      </c>
      <c r="R806" s="49">
        <f>if(isnumber(search("Yes",'2_all_summary'!$E805)),if(isnumber(search("Yes",'2_all_summary'!T805)),1,2),if(isnumber(search("No",'2_all_summary'!T805)),4,3))</f>
        <v>4</v>
      </c>
    </row>
    <row r="807">
      <c r="G807" s="49"/>
      <c r="H807" s="49" t="str">
        <f>'2_all_summary'!C806</f>
        <v>Predicting coastal fishing community characteristics in Tanzania using local monitoring data</v>
      </c>
      <c r="I807" s="49" t="str">
        <f>'2_all_summary'!D806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Ãƒâ€šÃ‚Â© 2019 Elsevier Ltd</v>
      </c>
      <c r="J807" s="49">
        <f>if(isnumber(search("Yes",'2_all_summary'!$E806)),if(isnumber(search("Yes",'2_all_summary'!L806)),1,2),if(isnumber(search("No",'2_all_summary'!L806)),4,3))</f>
        <v>4</v>
      </c>
      <c r="K807" s="49">
        <f>if(isnumber(search("Yes",'2_all_summary'!$E806)),if(isnumber(search("Yes",'2_all_summary'!M806)),1,2),if(isnumber(search("No",'2_all_summary'!M806)),4,3))</f>
        <v>4</v>
      </c>
      <c r="L807" s="49">
        <f>if(isnumber(search("Yes",'2_all_summary'!$E806)),if(isnumber(search("Yes",'2_all_summary'!N806)),1,2),if(isnumber(search("No",'2_all_summary'!N806)),4,3))</f>
        <v>4</v>
      </c>
      <c r="M807" s="49">
        <f>if(isnumber(search("Yes",'2_all_summary'!$E806)),if(0&lt;'2_all_summary'!O806,1,2),if(0='2_all_summary'!O806,4,3))</f>
        <v>4</v>
      </c>
      <c r="N807" s="49">
        <f>if(isnumber(search("Yes",'2_all_summary'!$E806)),if(isnumber(search("Yes",'2_all_summary'!P806)),1,2),if(isnumber(search("No",'2_all_summary'!P806)),4,3))</f>
        <v>4</v>
      </c>
      <c r="O807" s="49">
        <f>if(isnumber(search("Yes",'2_all_summary'!$E806)),if(isnumber(search("Yes",'2_all_summary'!Q806)),1,2),if(isnumber(search("No",'2_all_summary'!Q806)),4,3))</f>
        <v>4</v>
      </c>
      <c r="P807" s="49">
        <f>if(isnumber(search("Yes",'2_all_summary'!$E806)),if(isnumber(search("Yes",'2_all_summary'!R806)),1,2),if(isnumber(search("No",'2_all_summary'!R806)),4,3))</f>
        <v>4</v>
      </c>
      <c r="Q807" s="49">
        <f>if(isnumber(search("Yes",'2_all_summary'!$E806)),if(0&lt;'2_all_summary'!S806,1,2),if(0='2_all_summary'!S806,4,3))</f>
        <v>4</v>
      </c>
      <c r="R807" s="49">
        <f>if(isnumber(search("Yes",'2_all_summary'!$E806)),if(isnumber(search("Yes",'2_all_summary'!T806)),1,2),if(isnumber(search("No",'2_all_summary'!T806)),4,3))</f>
        <v>4</v>
      </c>
    </row>
    <row r="808">
      <c r="G808" s="49"/>
      <c r="H808" s="49" t="str">
        <f>'2_all_summary'!C807</f>
        <v>Predicting impact to assess the efficacy of community-based marine reserve design</v>
      </c>
      <c r="I808" s="49" t="str">
        <f>'2_all_summary'!D807</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ÃƒÂ¢Ã‹â€ Ã‚Â¼24%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Ãƒâ€šÃ‚Â© 2018 The Authors. Conservation Letters published by Wiley Periodicals, Inc.</v>
      </c>
      <c r="J808" s="49">
        <f>if(isnumber(search("Yes",'2_all_summary'!$E807)),if(isnumber(search("Yes",'2_all_summary'!L807)),1,2),if(isnumber(search("No",'2_all_summary'!L807)),4,3))</f>
        <v>1</v>
      </c>
      <c r="K808" s="49">
        <f>if(isnumber(search("Yes",'2_all_summary'!$E807)),if(isnumber(search("Yes",'2_all_summary'!M807)),1,2),if(isnumber(search("No",'2_all_summary'!M807)),4,3))</f>
        <v>1</v>
      </c>
      <c r="L808" s="49">
        <f>if(isnumber(search("Yes",'2_all_summary'!$E807)),if(isnumber(search("Yes",'2_all_summary'!N807)),1,2),if(isnumber(search("No",'2_all_summary'!N807)),4,3))</f>
        <v>1</v>
      </c>
      <c r="M808" s="49">
        <f>if(isnumber(search("Yes",'2_all_summary'!$E807)),if(0&lt;'2_all_summary'!O807,1,2),if(0='2_all_summary'!O807,4,3))</f>
        <v>1</v>
      </c>
      <c r="N808" s="49">
        <f>if(isnumber(search("Yes",'2_all_summary'!$E807)),if(isnumber(search("Yes",'2_all_summary'!P807)),1,2),if(isnumber(search("No",'2_all_summary'!P807)),4,3))</f>
        <v>1</v>
      </c>
      <c r="O808" s="49">
        <f>if(isnumber(search("Yes",'2_all_summary'!$E807)),if(isnumber(search("Yes",'2_all_summary'!Q807)),1,2),if(isnumber(search("No",'2_all_summary'!Q807)),4,3))</f>
        <v>1</v>
      </c>
      <c r="P808" s="49">
        <f>if(isnumber(search("Yes",'2_all_summary'!$E807)),if(isnumber(search("Yes",'2_all_summary'!R807)),1,2),if(isnumber(search("No",'2_all_summary'!R807)),4,3))</f>
        <v>1</v>
      </c>
      <c r="Q808" s="49">
        <f>if(isnumber(search("Yes",'2_all_summary'!$E807)),if(0&lt;'2_all_summary'!S807,1,2),if(0='2_all_summary'!S807,4,3))</f>
        <v>1</v>
      </c>
      <c r="R808" s="49">
        <f>if(isnumber(search("Yes",'2_all_summary'!$E807)),if(isnumber(search("Yes",'2_all_summary'!T807)),1,2),if(isnumber(search("No",'2_all_summary'!T807)),4,3))</f>
        <v>1</v>
      </c>
    </row>
    <row r="809">
      <c r="G809" s="49"/>
      <c r="H809" s="49" t="str">
        <f>'2_all_summary'!C808</f>
        <v>Present status and approaches for the sustainable development of community based fish culture in seasonal floodplains of Bangladesh</v>
      </c>
      <c r="I809" s="49" t="str">
        <f>'2_all_summary'!D808</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Ãƒâ€šÃ‚Â© 2012 Asian Network for Scientific Information.</v>
      </c>
      <c r="J809" s="49">
        <f>if(isnumber(search("Yes",'2_all_summary'!$E808)),if(isnumber(search("Yes",'2_all_summary'!L808)),1,2),if(isnumber(search("No",'2_all_summary'!L808)),4,3))</f>
        <v>4</v>
      </c>
      <c r="K809" s="49">
        <f>if(isnumber(search("Yes",'2_all_summary'!$E808)),if(isnumber(search("Yes",'2_all_summary'!M808)),1,2),if(isnumber(search("No",'2_all_summary'!M808)),4,3))</f>
        <v>4</v>
      </c>
      <c r="L809" s="49">
        <f>if(isnumber(search("Yes",'2_all_summary'!$E808)),if(isnumber(search("Yes",'2_all_summary'!N808)),1,2),if(isnumber(search("No",'2_all_summary'!N808)),4,3))</f>
        <v>4</v>
      </c>
      <c r="M809" s="49">
        <f>if(isnumber(search("Yes",'2_all_summary'!$E808)),if(0&lt;'2_all_summary'!O808,1,2),if(0='2_all_summary'!O808,4,3))</f>
        <v>4</v>
      </c>
      <c r="N809" s="49">
        <f>if(isnumber(search("Yes",'2_all_summary'!$E808)),if(isnumber(search("Yes",'2_all_summary'!P808)),1,2),if(isnumber(search("No",'2_all_summary'!P808)),4,3))</f>
        <v>4</v>
      </c>
      <c r="O809" s="49">
        <f>if(isnumber(search("Yes",'2_all_summary'!$E808)),if(isnumber(search("Yes",'2_all_summary'!Q808)),1,2),if(isnumber(search("No",'2_all_summary'!Q808)),4,3))</f>
        <v>4</v>
      </c>
      <c r="P809" s="49">
        <f>if(isnumber(search("Yes",'2_all_summary'!$E808)),if(isnumber(search("Yes",'2_all_summary'!R808)),1,2),if(isnumber(search("No",'2_all_summary'!R808)),4,3))</f>
        <v>4</v>
      </c>
      <c r="Q809" s="49">
        <f>if(isnumber(search("Yes",'2_all_summary'!$E808)),if(0&lt;'2_all_summary'!S808,1,2),if(0='2_all_summary'!S808,4,3))</f>
        <v>4</v>
      </c>
      <c r="R809" s="49">
        <f>if(isnumber(search("Yes",'2_all_summary'!$E808)),if(isnumber(search("Yes",'2_all_summary'!T808)),1,2),if(isnumber(search("No",'2_all_summary'!T808)),4,3))</f>
        <v>4</v>
      </c>
    </row>
    <row r="810">
      <c r="G810" s="49"/>
      <c r="H810" s="49" t="str">
        <f>'2_all_summary'!C809</f>
        <v>Prevalence and associated factors of goiter among rural children aged 6-12 years old in Northwest Ethiopia, cross -sectional study</v>
      </c>
      <c r="I810" s="49" t="str">
        <f>'2_all_summary'!D809</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Ãƒâ€šÃ‚Â© 2014 Mesele et al.; licensee BioMed Central Ltd.</v>
      </c>
      <c r="J810" s="49">
        <f>if(isnumber(search("Yes",'2_all_summary'!$E809)),if(isnumber(search("Yes",'2_all_summary'!L809)),1,2),if(isnumber(search("No",'2_all_summary'!L809)),4,3))</f>
        <v>4</v>
      </c>
      <c r="K810" s="49">
        <f>if(isnumber(search("Yes",'2_all_summary'!$E809)),if(isnumber(search("Yes",'2_all_summary'!M809)),1,2),if(isnumber(search("No",'2_all_summary'!M809)),4,3))</f>
        <v>4</v>
      </c>
      <c r="L810" s="49">
        <f>if(isnumber(search("Yes",'2_all_summary'!$E809)),if(isnumber(search("Yes",'2_all_summary'!N809)),1,2),if(isnumber(search("No",'2_all_summary'!N809)),4,3))</f>
        <v>4</v>
      </c>
      <c r="M810" s="49">
        <f>if(isnumber(search("Yes",'2_all_summary'!$E809)),if(0&lt;'2_all_summary'!O809,1,2),if(0='2_all_summary'!O809,4,3))</f>
        <v>4</v>
      </c>
      <c r="N810" s="49">
        <f>if(isnumber(search("Yes",'2_all_summary'!$E809)),if(isnumber(search("Yes",'2_all_summary'!P809)),1,2),if(isnumber(search("No",'2_all_summary'!P809)),4,3))</f>
        <v>4</v>
      </c>
      <c r="O810" s="49">
        <f>if(isnumber(search("Yes",'2_all_summary'!$E809)),if(isnumber(search("Yes",'2_all_summary'!Q809)),1,2),if(isnumber(search("No",'2_all_summary'!Q809)),4,3))</f>
        <v>4</v>
      </c>
      <c r="P810" s="49">
        <f>if(isnumber(search("Yes",'2_all_summary'!$E809)),if(isnumber(search("Yes",'2_all_summary'!R809)),1,2),if(isnumber(search("No",'2_all_summary'!R809)),4,3))</f>
        <v>4</v>
      </c>
      <c r="Q810" s="49">
        <f>if(isnumber(search("Yes",'2_all_summary'!$E809)),if(0&lt;'2_all_summary'!S809,1,2),if(0='2_all_summary'!S809,4,3))</f>
        <v>4</v>
      </c>
      <c r="R810" s="49">
        <f>if(isnumber(search("Yes",'2_all_summary'!$E809)),if(isnumber(search("Yes",'2_all_summary'!T809)),1,2),if(isnumber(search("No",'2_all_summary'!T809)),4,3))</f>
        <v>4</v>
      </c>
    </row>
    <row r="811">
      <c r="G811" s="49"/>
      <c r="H811" s="49" t="str">
        <f>'2_all_summary'!C810</f>
        <v>Prevalence of Hepatitis B in Insular Regions of Southeast China: A Community-Based Study</v>
      </c>
      <c r="I811" s="49" t="str">
        <f>'2_all_summary'!D810</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ÃƒÅ½Ã‚Â±-fetoprotein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Ãƒâ€šÃ‚Â© 2013 Chen et al.</v>
      </c>
      <c r="J811" s="49">
        <f>if(isnumber(search("Yes",'2_all_summary'!$E810)),if(isnumber(search("Yes",'2_all_summary'!L810)),1,2),if(isnumber(search("No",'2_all_summary'!L810)),4,3))</f>
        <v>4</v>
      </c>
      <c r="K811" s="49">
        <f>if(isnumber(search("Yes",'2_all_summary'!$E810)),if(isnumber(search("Yes",'2_all_summary'!M810)),1,2),if(isnumber(search("No",'2_all_summary'!M810)),4,3))</f>
        <v>4</v>
      </c>
      <c r="L811" s="49">
        <f>if(isnumber(search("Yes",'2_all_summary'!$E810)),if(isnumber(search("Yes",'2_all_summary'!N810)),1,2),if(isnumber(search("No",'2_all_summary'!N810)),4,3))</f>
        <v>4</v>
      </c>
      <c r="M811" s="49">
        <f>if(isnumber(search("Yes",'2_all_summary'!$E810)),if(0&lt;'2_all_summary'!O810,1,2),if(0='2_all_summary'!O810,4,3))</f>
        <v>4</v>
      </c>
      <c r="N811" s="49">
        <f>if(isnumber(search("Yes",'2_all_summary'!$E810)),if(isnumber(search("Yes",'2_all_summary'!P810)),1,2),if(isnumber(search("No",'2_all_summary'!P810)),4,3))</f>
        <v>4</v>
      </c>
      <c r="O811" s="49">
        <f>if(isnumber(search("Yes",'2_all_summary'!$E810)),if(isnumber(search("Yes",'2_all_summary'!Q810)),1,2),if(isnumber(search("No",'2_all_summary'!Q810)),4,3))</f>
        <v>4</v>
      </c>
      <c r="P811" s="49">
        <f>if(isnumber(search("Yes",'2_all_summary'!$E810)),if(isnumber(search("Yes",'2_all_summary'!R810)),1,2),if(isnumber(search("No",'2_all_summary'!R810)),4,3))</f>
        <v>4</v>
      </c>
      <c r="Q811" s="49">
        <f>if(isnumber(search("Yes",'2_all_summary'!$E810)),if(0&lt;'2_all_summary'!S810,1,2),if(0='2_all_summary'!S810,4,3))</f>
        <v>4</v>
      </c>
      <c r="R811" s="49">
        <f>if(isnumber(search("Yes",'2_all_summary'!$E810)),if(isnumber(search("Yes",'2_all_summary'!T810)),1,2),if(isnumber(search("No",'2_all_summary'!T810)),4,3))</f>
        <v>4</v>
      </c>
    </row>
    <row r="812">
      <c r="G812" s="49"/>
      <c r="H812" s="49" t="str">
        <f>'2_all_summary'!C811</f>
        <v>Prevalence, awareness, treatment, and control of hypertension in Cameroonians aged 50Ãƒâ€šÃ‚Â years and older: A community-based study</v>
      </c>
      <c r="I812" s="49" t="str">
        <f>'2_all_summary'!D811</f>
        <v>Aims: To assess the prevalence of hypertension (HTN) in a rural elderly population (50Ãƒâ€šÃ‚Â y and older) in Cameroon; evaluate the rates of awareness, treatment, and control of HTN in this population; and describe factors associated with HTN in this population. Methods and Results: A total of 501 participants aged 50Ãƒâ€šÃ‚Â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65.4Ãƒâ€šÃ‚Â Ãƒâ€šÃ‚Â±Ãƒâ€šÃ‚Â 8Ãƒâ€šÃ‚Â years; women had a mean age of 61.4Ãƒâ€šÃ‚Â Ãƒâ€šÃ‚Â±Ãƒâ€šÃ‚Â 9Ãƒâ€šÃ‚Â years. The prevalence of HTN was 57.3% (95% CI, 52.9-61.6). The awareness rate was 63.4%, treatment rate 96.7%, and control rate 32.4%. Being overweight/obese was independently associated with HTN in this group (odds ratioÃƒâ€šÃ‚Â =Ãƒâ€šÃ‚Â 3.46; 95% CI, 2.38-5.03; PÃƒâ€šÃ‚Â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Ãƒâ€šÃ‚Â© 2018 The Authors. Health Science Reports published by Wiley Periodicals, Inc.</v>
      </c>
      <c r="J812" s="49">
        <f>if(isnumber(search("Yes",'2_all_summary'!$E811)),if(isnumber(search("Yes",'2_all_summary'!L811)),1,2),if(isnumber(search("No",'2_all_summary'!L811)),4,3))</f>
        <v>4</v>
      </c>
      <c r="K812" s="49">
        <f>if(isnumber(search("Yes",'2_all_summary'!$E811)),if(isnumber(search("Yes",'2_all_summary'!M811)),1,2),if(isnumber(search("No",'2_all_summary'!M811)),4,3))</f>
        <v>4</v>
      </c>
      <c r="L812" s="49">
        <f>if(isnumber(search("Yes",'2_all_summary'!$E811)),if(isnumber(search("Yes",'2_all_summary'!N811)),1,2),if(isnumber(search("No",'2_all_summary'!N811)),4,3))</f>
        <v>4</v>
      </c>
      <c r="M812" s="49">
        <f>if(isnumber(search("Yes",'2_all_summary'!$E811)),if(0&lt;'2_all_summary'!O811,1,2),if(0='2_all_summary'!O811,4,3))</f>
        <v>4</v>
      </c>
      <c r="N812" s="49">
        <f>if(isnumber(search("Yes",'2_all_summary'!$E811)),if(isnumber(search("Yes",'2_all_summary'!P811)),1,2),if(isnumber(search("No",'2_all_summary'!P811)),4,3))</f>
        <v>4</v>
      </c>
      <c r="O812" s="49">
        <f>if(isnumber(search("Yes",'2_all_summary'!$E811)),if(isnumber(search("Yes",'2_all_summary'!Q811)),1,2),if(isnumber(search("No",'2_all_summary'!Q811)),4,3))</f>
        <v>4</v>
      </c>
      <c r="P812" s="49">
        <f>if(isnumber(search("Yes",'2_all_summary'!$E811)),if(isnumber(search("Yes",'2_all_summary'!R811)),1,2),if(isnumber(search("No",'2_all_summary'!R811)),4,3))</f>
        <v>4</v>
      </c>
      <c r="Q812" s="49">
        <f>if(isnumber(search("Yes",'2_all_summary'!$E811)),if(0&lt;'2_all_summary'!S811,1,2),if(0='2_all_summary'!S811,4,3))</f>
        <v>4</v>
      </c>
      <c r="R812" s="49">
        <f>if(isnumber(search("Yes",'2_all_summary'!$E811)),if(isnumber(search("Yes",'2_all_summary'!T811)),1,2),if(isnumber(search("No",'2_all_summary'!T811)),4,3))</f>
        <v>4</v>
      </c>
    </row>
    <row r="813">
      <c r="G813" s="49"/>
      <c r="H813" s="49" t="str">
        <f>'2_all_summary'!C812</f>
        <v>Prevention of conflicts between klaipeda seaport and local communities based on eco-innovations [Ekoinovacijos kaip visuomenÃƒâ€žÃ¢â‚¬â€_x009d_s - KlaipÃƒâ€žÃ¢â‚¬â€_x009d_dos jÃƒâ€¦Ã‚Â«rÃƒâ€¦Ã‚Â³ uosto konfliktÃƒâ€¦Ã‚Â³ prevencijos priemonÃƒâ€žÃ¢â‚¬â€_x009d_]</v>
      </c>
      <c r="I813" s="49" t="str">
        <f>'2_all_summary'!D812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KlaipÃƒÆ’Ã‚Â©da seaport and, by providing the analysis of environmental measures according to the proposed conflict management model, contributes to conflict prevention and remediation by involvement of eco-innovations. Ãƒâ€šÃ‚Â© Kaunas University of Technology.</v>
      </c>
      <c r="J813" s="49">
        <f>if(isnumber(search("Yes",'2_all_summary'!$E812)),if(isnumber(search("Yes",'2_all_summary'!L812)),1,2),if(isnumber(search("No",'2_all_summary'!L812)),4,3))</f>
        <v>4</v>
      </c>
      <c r="K813" s="49">
        <f>if(isnumber(search("Yes",'2_all_summary'!$E812)),if(isnumber(search("Yes",'2_all_summary'!M812)),1,2),if(isnumber(search("No",'2_all_summary'!M812)),4,3))</f>
        <v>4</v>
      </c>
      <c r="L813" s="49">
        <f>if(isnumber(search("Yes",'2_all_summary'!$E812)),if(isnumber(search("Yes",'2_all_summary'!N812)),1,2),if(isnumber(search("No",'2_all_summary'!N812)),4,3))</f>
        <v>4</v>
      </c>
      <c r="M813" s="49">
        <f>if(isnumber(search("Yes",'2_all_summary'!$E812)),if(0&lt;'2_all_summary'!O812,1,2),if(0='2_all_summary'!O812,4,3))</f>
        <v>4</v>
      </c>
      <c r="N813" s="49">
        <f>if(isnumber(search("Yes",'2_all_summary'!$E812)),if(isnumber(search("Yes",'2_all_summary'!P812)),1,2),if(isnumber(search("No",'2_all_summary'!P812)),4,3))</f>
        <v>4</v>
      </c>
      <c r="O813" s="49">
        <f>if(isnumber(search("Yes",'2_all_summary'!$E812)),if(isnumber(search("Yes",'2_all_summary'!Q812)),1,2),if(isnumber(search("No",'2_all_summary'!Q812)),4,3))</f>
        <v>4</v>
      </c>
      <c r="P813" s="49">
        <f>if(isnumber(search("Yes",'2_all_summary'!$E812)),if(isnumber(search("Yes",'2_all_summary'!R812)),1,2),if(isnumber(search("No",'2_all_summary'!R812)),4,3))</f>
        <v>4</v>
      </c>
      <c r="Q813" s="49">
        <f>if(isnumber(search("Yes",'2_all_summary'!$E812)),if(0&lt;'2_all_summary'!S812,1,2),if(0='2_all_summary'!S812,4,3))</f>
        <v>4</v>
      </c>
      <c r="R813" s="49">
        <f>if(isnumber(search("Yes",'2_all_summary'!$E812)),if(isnumber(search("Yes",'2_all_summary'!T812)),1,2),if(isnumber(search("No",'2_all_summary'!T812)),4,3))</f>
        <v>4</v>
      </c>
    </row>
    <row r="814">
      <c r="G814" s="49"/>
      <c r="H814" s="49" t="str">
        <f>'2_all_summary'!C813</f>
        <v>Primary Care Intervention to Prevent and Control Cholangiocarcinoma: Lesson from Nakhon Ratchasima, Thailand</v>
      </c>
      <c r="I814" s="49" t="str">
        <f>'2_all_summary'!D813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814" s="49">
        <f>if(isnumber(search("Yes",'2_all_summary'!$E813)),if(isnumber(search("Yes",'2_all_summary'!L813)),1,2),if(isnumber(search("No",'2_all_summary'!L813)),4,3))</f>
        <v>4</v>
      </c>
      <c r="K814" s="49">
        <f>if(isnumber(search("Yes",'2_all_summary'!$E813)),if(isnumber(search("Yes",'2_all_summary'!M813)),1,2),if(isnumber(search("No",'2_all_summary'!M813)),4,3))</f>
        <v>4</v>
      </c>
      <c r="L814" s="49">
        <f>if(isnumber(search("Yes",'2_all_summary'!$E813)),if(isnumber(search("Yes",'2_all_summary'!N813)),1,2),if(isnumber(search("No",'2_all_summary'!N813)),4,3))</f>
        <v>4</v>
      </c>
      <c r="M814" s="49">
        <f>if(isnumber(search("Yes",'2_all_summary'!$E813)),if(0&lt;'2_all_summary'!O813,1,2),if(0='2_all_summary'!O813,4,3))</f>
        <v>4</v>
      </c>
      <c r="N814" s="49">
        <f>if(isnumber(search("Yes",'2_all_summary'!$E813)),if(isnumber(search("Yes",'2_all_summary'!P813)),1,2),if(isnumber(search("No",'2_all_summary'!P813)),4,3))</f>
        <v>4</v>
      </c>
      <c r="O814" s="49">
        <f>if(isnumber(search("Yes",'2_all_summary'!$E813)),if(isnumber(search("Yes",'2_all_summary'!Q813)),1,2),if(isnumber(search("No",'2_all_summary'!Q813)),4,3))</f>
        <v>4</v>
      </c>
      <c r="P814" s="49">
        <f>if(isnumber(search("Yes",'2_all_summary'!$E813)),if(isnumber(search("Yes",'2_all_summary'!R813)),1,2),if(isnumber(search("No",'2_all_summary'!R813)),4,3))</f>
        <v>4</v>
      </c>
      <c r="Q814" s="49">
        <f>if(isnumber(search("Yes",'2_all_summary'!$E813)),if(0&lt;'2_all_summary'!S813,1,2),if(0='2_all_summary'!S813,4,3))</f>
        <v>4</v>
      </c>
      <c r="R814" s="49">
        <f>if(isnumber(search("Yes",'2_all_summary'!$E813)),if(isnumber(search("Yes",'2_all_summary'!T813)),1,2),if(isnumber(search("No",'2_all_summary'!T813)),4,3))</f>
        <v>4</v>
      </c>
    </row>
    <row r="815">
      <c r="G815" s="49"/>
      <c r="H815" s="49" t="str">
        <f>'2_all_summary'!C814</f>
        <v>Procedural and distributive justice in a community-based managed Marine Protected Area in Zanzibar, Tanzania</v>
      </c>
      <c r="I815" s="49" t="str">
        <f>'2_all_summary'!D814</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Ãƒâ€šÃ‚Â© 2014 Elsevier Ltd.</v>
      </c>
      <c r="J815" s="49">
        <f>if(isnumber(search("Yes",'2_all_summary'!$E814)),if(isnumber(search("Yes",'2_all_summary'!L814)),1,2),if(isnumber(search("No",'2_all_summary'!L814)),4,3))</f>
        <v>4</v>
      </c>
      <c r="K815" s="49">
        <f>if(isnumber(search("Yes",'2_all_summary'!$E814)),if(isnumber(search("Yes",'2_all_summary'!M814)),1,2),if(isnumber(search("No",'2_all_summary'!M814)),4,3))</f>
        <v>4</v>
      </c>
      <c r="L815" s="49">
        <f>if(isnumber(search("Yes",'2_all_summary'!$E814)),if(isnumber(search("Yes",'2_all_summary'!N814)),1,2),if(isnumber(search("No",'2_all_summary'!N814)),4,3))</f>
        <v>4</v>
      </c>
      <c r="M815" s="49">
        <f>if(isnumber(search("Yes",'2_all_summary'!$E814)),if(0&lt;'2_all_summary'!O814,1,2),if(0='2_all_summary'!O814,4,3))</f>
        <v>4</v>
      </c>
      <c r="N815" s="49">
        <f>if(isnumber(search("Yes",'2_all_summary'!$E814)),if(isnumber(search("Yes",'2_all_summary'!P814)),1,2),if(isnumber(search("No",'2_all_summary'!P814)),4,3))</f>
        <v>4</v>
      </c>
      <c r="O815" s="49">
        <f>if(isnumber(search("Yes",'2_all_summary'!$E814)),if(isnumber(search("Yes",'2_all_summary'!Q814)),1,2),if(isnumber(search("No",'2_all_summary'!Q814)),4,3))</f>
        <v>4</v>
      </c>
      <c r="P815" s="49">
        <f>if(isnumber(search("Yes",'2_all_summary'!$E814)),if(isnumber(search("Yes",'2_all_summary'!R814)),1,2),if(isnumber(search("No",'2_all_summary'!R814)),4,3))</f>
        <v>4</v>
      </c>
      <c r="Q815" s="49">
        <f>if(isnumber(search("Yes",'2_all_summary'!$E814)),if(0&lt;'2_all_summary'!S814,1,2),if(0='2_all_summary'!S814,4,3))</f>
        <v>4</v>
      </c>
      <c r="R815" s="49">
        <f>if(isnumber(search("Yes",'2_all_summary'!$E814)),if(isnumber(search("Yes",'2_all_summary'!T814)),1,2),if(isnumber(search("No",'2_all_summary'!T814)),4,3))</f>
        <v>4</v>
      </c>
    </row>
    <row r="816">
      <c r="G816" s="49"/>
      <c r="H816" s="49" t="str">
        <f>'2_all_summary'!C815</f>
        <v>Proceedings of the Eighth Biennial Watershed Management Council Conference on Managing Watersheds in the New Century</v>
      </c>
      <c r="I816" s="49" t="str">
        <f>'2_all_summary'!D815</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816" s="49">
        <f>if(isnumber(search("Yes",'2_all_summary'!$E815)),if(isnumber(search("Yes",'2_all_summary'!L815)),1,2),if(isnumber(search("No",'2_all_summary'!L815)),4,3))</f>
        <v>4</v>
      </c>
      <c r="K816" s="49">
        <f>if(isnumber(search("Yes",'2_all_summary'!$E815)),if(isnumber(search("Yes",'2_all_summary'!M815)),1,2),if(isnumber(search("No",'2_all_summary'!M815)),4,3))</f>
        <v>4</v>
      </c>
      <c r="L816" s="49">
        <f>if(isnumber(search("Yes",'2_all_summary'!$E815)),if(isnumber(search("Yes",'2_all_summary'!N815)),1,2),if(isnumber(search("No",'2_all_summary'!N815)),4,3))</f>
        <v>4</v>
      </c>
      <c r="M816" s="49">
        <f>if(isnumber(search("Yes",'2_all_summary'!$E815)),if(0&lt;'2_all_summary'!O815,1,2),if(0='2_all_summary'!O815,4,3))</f>
        <v>4</v>
      </c>
      <c r="N816" s="49">
        <f>if(isnumber(search("Yes",'2_all_summary'!$E815)),if(isnumber(search("Yes",'2_all_summary'!P815)),1,2),if(isnumber(search("No",'2_all_summary'!P815)),4,3))</f>
        <v>4</v>
      </c>
      <c r="O816" s="49">
        <f>if(isnumber(search("Yes",'2_all_summary'!$E815)),if(isnumber(search("Yes",'2_all_summary'!Q815)),1,2),if(isnumber(search("No",'2_all_summary'!Q815)),4,3))</f>
        <v>4</v>
      </c>
      <c r="P816" s="49">
        <f>if(isnumber(search("Yes",'2_all_summary'!$E815)),if(isnumber(search("Yes",'2_all_summary'!R815)),1,2),if(isnumber(search("No",'2_all_summary'!R815)),4,3))</f>
        <v>4</v>
      </c>
      <c r="Q816" s="49">
        <f>if(isnumber(search("Yes",'2_all_summary'!$E815)),if(0&lt;'2_all_summary'!S815,1,2),if(0='2_all_summary'!S815,4,3))</f>
        <v>4</v>
      </c>
      <c r="R816" s="49">
        <f>if(isnumber(search("Yes",'2_all_summary'!$E815)),if(isnumber(search("Yes",'2_all_summary'!T815)),1,2),if(isnumber(search("No",'2_all_summary'!T815)),4,3))</f>
        <v>4</v>
      </c>
    </row>
    <row r="817">
      <c r="G817" s="49"/>
      <c r="H817" s="49" t="str">
        <f>'2_all_summary'!C816</f>
        <v>Production trends, and challenges for biodiversity conservation and sustainable fisheries management of kaptai lake, the largest reservoir in bangladesh</v>
      </c>
      <c r="I817" s="49" t="str">
        <f>'2_all_summary'!D816</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1965ÃƒÂ¢Ã¢â€šÂ¬Ã¢â‚¬Å“1966 to 10,577 MT in 2018ÃƒÂ¢Ã¢â€šÂ¬Ã¢â‚¬Å“2019. The output of the lake was dominated by small fish remarkably, Gudusia chapra (Hamilton, 1822), Gonialosa manmina (Hamilton, 1822), and Corica soborna Hamilton, 1822, accounting for 64 % of the total production in 2018ÃƒÂ¢Ã¢â€šÂ¬Ã¢â‚¬Å“2019.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Ãƒâ€šÃ‚Â© Asian Fisheries Society Published under a Creative Commons.</v>
      </c>
      <c r="J817" s="49">
        <f>if(isnumber(search("Yes",'2_all_summary'!$E816)),if(isnumber(search("Yes",'2_all_summary'!L816)),1,2),if(isnumber(search("No",'2_all_summary'!L816)),4,3))</f>
        <v>4</v>
      </c>
      <c r="K817" s="49">
        <f>if(isnumber(search("Yes",'2_all_summary'!$E816)),if(isnumber(search("Yes",'2_all_summary'!M816)),1,2),if(isnumber(search("No",'2_all_summary'!M816)),4,3))</f>
        <v>4</v>
      </c>
      <c r="L817" s="49">
        <f>if(isnumber(search("Yes",'2_all_summary'!$E816)),if(isnumber(search("Yes",'2_all_summary'!N816)),1,2),if(isnumber(search("No",'2_all_summary'!N816)),4,3))</f>
        <v>4</v>
      </c>
      <c r="M817" s="49">
        <f>if(isnumber(search("Yes",'2_all_summary'!$E816)),if(0&lt;'2_all_summary'!O816,1,2),if(0='2_all_summary'!O816,4,3))</f>
        <v>4</v>
      </c>
      <c r="N817" s="49">
        <f>if(isnumber(search("Yes",'2_all_summary'!$E816)),if(isnumber(search("Yes",'2_all_summary'!P816)),1,2),if(isnumber(search("No",'2_all_summary'!P816)),4,3))</f>
        <v>4</v>
      </c>
      <c r="O817" s="49">
        <f>if(isnumber(search("Yes",'2_all_summary'!$E816)),if(isnumber(search("Yes",'2_all_summary'!Q816)),1,2),if(isnumber(search("No",'2_all_summary'!Q816)),4,3))</f>
        <v>4</v>
      </c>
      <c r="P817" s="49">
        <f>if(isnumber(search("Yes",'2_all_summary'!$E816)),if(isnumber(search("Yes",'2_all_summary'!R816)),1,2),if(isnumber(search("No",'2_all_summary'!R816)),4,3))</f>
        <v>4</v>
      </c>
      <c r="Q817" s="49">
        <f>if(isnumber(search("Yes",'2_all_summary'!$E816)),if(0&lt;'2_all_summary'!S816,1,2),if(0='2_all_summary'!S816,4,3))</f>
        <v>4</v>
      </c>
      <c r="R817" s="49">
        <f>if(isnumber(search("Yes",'2_all_summary'!$E816)),if(isnumber(search("Yes",'2_all_summary'!T816)),1,2),if(isnumber(search("No",'2_all_summary'!T816)),4,3))</f>
        <v>4</v>
      </c>
    </row>
    <row r="818">
      <c r="G818" s="49"/>
      <c r="H818" s="49" t="str">
        <f>'2_all_summary'!C817</f>
        <v>Profiling the best-performing community medicine distributors for mass drug administration: A comprehensive, data-driven analysis of treatment for schistosomiasis, lymphatic filariasis, and soil-transmitted helminths in Uganda</v>
      </c>
      <c r="I818" s="49" t="str">
        <f>'2_all_summary'!D817</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Ãƒâ€šÃ‚Â© 2019 The Author(s).</v>
      </c>
      <c r="J818" s="49">
        <f>if(isnumber(search("Yes",'2_all_summary'!$E817)),if(isnumber(search("Yes",'2_all_summary'!L817)),1,2),if(isnumber(search("No",'2_all_summary'!L817)),4,3))</f>
        <v>4</v>
      </c>
      <c r="K818" s="49">
        <f>if(isnumber(search("Yes",'2_all_summary'!$E817)),if(isnumber(search("Yes",'2_all_summary'!M817)),1,2),if(isnumber(search("No",'2_all_summary'!M817)),4,3))</f>
        <v>4</v>
      </c>
      <c r="L818" s="49">
        <f>if(isnumber(search("Yes",'2_all_summary'!$E817)),if(isnumber(search("Yes",'2_all_summary'!N817)),1,2),if(isnumber(search("No",'2_all_summary'!N817)),4,3))</f>
        <v>4</v>
      </c>
      <c r="M818" s="49">
        <f>if(isnumber(search("Yes",'2_all_summary'!$E817)),if(0&lt;'2_all_summary'!O817,1,2),if(0='2_all_summary'!O817,4,3))</f>
        <v>4</v>
      </c>
      <c r="N818" s="49">
        <f>if(isnumber(search("Yes",'2_all_summary'!$E817)),if(isnumber(search("Yes",'2_all_summary'!P817)),1,2),if(isnumber(search("No",'2_all_summary'!P817)),4,3))</f>
        <v>4</v>
      </c>
      <c r="O818" s="49">
        <f>if(isnumber(search("Yes",'2_all_summary'!$E817)),if(isnumber(search("Yes",'2_all_summary'!Q817)),1,2),if(isnumber(search("No",'2_all_summary'!Q817)),4,3))</f>
        <v>4</v>
      </c>
      <c r="P818" s="49">
        <f>if(isnumber(search("Yes",'2_all_summary'!$E817)),if(isnumber(search("Yes",'2_all_summary'!R817)),1,2),if(isnumber(search("No",'2_all_summary'!R817)),4,3))</f>
        <v>4</v>
      </c>
      <c r="Q818" s="49">
        <f>if(isnumber(search("Yes",'2_all_summary'!$E817)),if(0&lt;'2_all_summary'!S817,1,2),if(0='2_all_summary'!S817,4,3))</f>
        <v>4</v>
      </c>
      <c r="R818" s="49">
        <f>if(isnumber(search("Yes",'2_all_summary'!$E817)),if(isnumber(search("Yes",'2_all_summary'!T817)),1,2),if(isnumber(search("No",'2_all_summary'!T817)),4,3))</f>
        <v>4</v>
      </c>
    </row>
    <row r="819">
      <c r="G819" s="49"/>
      <c r="H819" s="49" t="str">
        <f>'2_all_summary'!C818</f>
        <v>Promoting community-based surveillance of economically important invasive species in lower-income economies: a case study of the suckermouth catfish (Pterygoplichthys pardalis) in Bangladesh</v>
      </c>
      <c r="I819" s="49" t="str">
        <f>'2_all_summary'!D818</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Ãƒâ€šÃ‚Â© 2023, The Author(s), under exclusive licence to Springer Nature Switzerland AG.</v>
      </c>
      <c r="J819" s="49">
        <f>if(isnumber(search("Yes",'2_all_summary'!$E818)),if(isnumber(search("Yes",'2_all_summary'!L818)),1,2),if(isnumber(search("No",'2_all_summary'!L818)),4,3))</f>
        <v>4</v>
      </c>
      <c r="K819" s="49">
        <f>if(isnumber(search("Yes",'2_all_summary'!$E818)),if(isnumber(search("Yes",'2_all_summary'!M818)),1,2),if(isnumber(search("No",'2_all_summary'!M818)),4,3))</f>
        <v>4</v>
      </c>
      <c r="L819" s="49">
        <f>if(isnumber(search("Yes",'2_all_summary'!$E818)),if(isnumber(search("Yes",'2_all_summary'!N818)),1,2),if(isnumber(search("No",'2_all_summary'!N818)),4,3))</f>
        <v>4</v>
      </c>
      <c r="M819" s="49">
        <f>if(isnumber(search("Yes",'2_all_summary'!$E818)),if(0&lt;'2_all_summary'!O818,1,2),if(0='2_all_summary'!O818,4,3))</f>
        <v>4</v>
      </c>
      <c r="N819" s="49">
        <f>if(isnumber(search("Yes",'2_all_summary'!$E818)),if(isnumber(search("Yes",'2_all_summary'!P818)),1,2),if(isnumber(search("No",'2_all_summary'!P818)),4,3))</f>
        <v>4</v>
      </c>
      <c r="O819" s="49">
        <f>if(isnumber(search("Yes",'2_all_summary'!$E818)),if(isnumber(search("Yes",'2_all_summary'!Q818)),1,2),if(isnumber(search("No",'2_all_summary'!Q818)),4,3))</f>
        <v>4</v>
      </c>
      <c r="P819" s="49">
        <f>if(isnumber(search("Yes",'2_all_summary'!$E818)),if(isnumber(search("Yes",'2_all_summary'!R818)),1,2),if(isnumber(search("No",'2_all_summary'!R818)),4,3))</f>
        <v>4</v>
      </c>
      <c r="Q819" s="49">
        <f>if(isnumber(search("Yes",'2_all_summary'!$E818)),if(0&lt;'2_all_summary'!S818,1,2),if(0='2_all_summary'!S818,4,3))</f>
        <v>4</v>
      </c>
      <c r="R819" s="49">
        <f>if(isnumber(search("Yes",'2_all_summary'!$E818)),if(isnumber(search("Yes",'2_all_summary'!T818)),1,2),if(isnumber(search("No",'2_all_summary'!T818)),4,3))</f>
        <v>4</v>
      </c>
    </row>
    <row r="820">
      <c r="G820" s="49"/>
      <c r="H820" s="49" t="str">
        <f>'2_all_summary'!C819</f>
        <v>Promoting Sustainable Smallholder Aquaculture Productivity Through Landscape and Seascape Aquapark Models: A Case Study of Busia County, Kenya</v>
      </c>
      <c r="I820" s="49" t="str">
        <f>'2_all_summary'!D819</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5ÃƒÂ¢Ã¢â€šÂ¬Ã¢â‚¬Å“100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Ãƒâ€šÃ‚Â© 2022 Odende, Ogello, Iteba, Owori, Outa, Obiero, Munguti, Kyule, Kimani and Osia.</v>
      </c>
      <c r="J820" s="49">
        <f>if(isnumber(search("Yes",'2_all_summary'!$E819)),if(isnumber(search("Yes",'2_all_summary'!L819)),1,2),if(isnumber(search("No",'2_all_summary'!L819)),4,3))</f>
        <v>4</v>
      </c>
      <c r="K820" s="49">
        <f>if(isnumber(search("Yes",'2_all_summary'!$E819)),if(isnumber(search("Yes",'2_all_summary'!M819)),1,2),if(isnumber(search("No",'2_all_summary'!M819)),4,3))</f>
        <v>4</v>
      </c>
      <c r="L820" s="49">
        <f>if(isnumber(search("Yes",'2_all_summary'!$E819)),if(isnumber(search("Yes",'2_all_summary'!N819)),1,2),if(isnumber(search("No",'2_all_summary'!N819)),4,3))</f>
        <v>4</v>
      </c>
      <c r="M820" s="49">
        <f>if(isnumber(search("Yes",'2_all_summary'!$E819)),if(0&lt;'2_all_summary'!O819,1,2),if(0='2_all_summary'!O819,4,3))</f>
        <v>4</v>
      </c>
      <c r="N820" s="49">
        <f>if(isnumber(search("Yes",'2_all_summary'!$E819)),if(isnumber(search("Yes",'2_all_summary'!P819)),1,2),if(isnumber(search("No",'2_all_summary'!P819)),4,3))</f>
        <v>4</v>
      </c>
      <c r="O820" s="49">
        <f>if(isnumber(search("Yes",'2_all_summary'!$E819)),if(isnumber(search("Yes",'2_all_summary'!Q819)),1,2),if(isnumber(search("No",'2_all_summary'!Q819)),4,3))</f>
        <v>4</v>
      </c>
      <c r="P820" s="49">
        <f>if(isnumber(search("Yes",'2_all_summary'!$E819)),if(isnumber(search("Yes",'2_all_summary'!R819)),1,2),if(isnumber(search("No",'2_all_summary'!R819)),4,3))</f>
        <v>4</v>
      </c>
      <c r="Q820" s="49">
        <f>if(isnumber(search("Yes",'2_all_summary'!$E819)),if(0&lt;'2_all_summary'!S819,1,2),if(0='2_all_summary'!S819,4,3))</f>
        <v>4</v>
      </c>
      <c r="R820" s="49">
        <f>if(isnumber(search("Yes",'2_all_summary'!$E819)),if(isnumber(search("Yes",'2_all_summary'!T819)),1,2),if(isnumber(search("No",'2_all_summary'!T819)),4,3))</f>
        <v>4</v>
      </c>
    </row>
    <row r="821">
      <c r="G821" s="49"/>
      <c r="H821" s="49" t="str">
        <f>'2_all_summary'!C820</f>
        <v>Promoting women's leadership under environmental decentralization: The roles of domestic policy, foreign aid, and population change</v>
      </c>
      <c r="I821" s="49" t="str">
        <f>'2_all_summary'!D820</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Ãƒâ€šÃ‚Â© 2022 Elsevier Ltd</v>
      </c>
      <c r="J821" s="49">
        <f>if(isnumber(search("Yes",'2_all_summary'!$E820)),if(isnumber(search("Yes",'2_all_summary'!L820)),1,2),if(isnumber(search("No",'2_all_summary'!L820)),4,3))</f>
        <v>4</v>
      </c>
      <c r="K821" s="49">
        <f>if(isnumber(search("Yes",'2_all_summary'!$E820)),if(isnumber(search("Yes",'2_all_summary'!M820)),1,2),if(isnumber(search("No",'2_all_summary'!M820)),4,3))</f>
        <v>4</v>
      </c>
      <c r="L821" s="49">
        <f>if(isnumber(search("Yes",'2_all_summary'!$E820)),if(isnumber(search("Yes",'2_all_summary'!N820)),1,2),if(isnumber(search("No",'2_all_summary'!N820)),4,3))</f>
        <v>4</v>
      </c>
      <c r="M821" s="49">
        <f>if(isnumber(search("Yes",'2_all_summary'!$E820)),if(0&lt;'2_all_summary'!O820,1,2),if(0='2_all_summary'!O820,4,3))</f>
        <v>4</v>
      </c>
      <c r="N821" s="49">
        <f>if(isnumber(search("Yes",'2_all_summary'!$E820)),if(isnumber(search("Yes",'2_all_summary'!P820)),1,2),if(isnumber(search("No",'2_all_summary'!P820)),4,3))</f>
        <v>4</v>
      </c>
      <c r="O821" s="49">
        <f>if(isnumber(search("Yes",'2_all_summary'!$E820)),if(isnumber(search("Yes",'2_all_summary'!Q820)),1,2),if(isnumber(search("No",'2_all_summary'!Q820)),4,3))</f>
        <v>4</v>
      </c>
      <c r="P821" s="49">
        <f>if(isnumber(search("Yes",'2_all_summary'!$E820)),if(isnumber(search("Yes",'2_all_summary'!R820)),1,2),if(isnumber(search("No",'2_all_summary'!R820)),4,3))</f>
        <v>4</v>
      </c>
      <c r="Q821" s="49">
        <f>if(isnumber(search("Yes",'2_all_summary'!$E820)),if(0&lt;'2_all_summary'!S820,1,2),if(0='2_all_summary'!S820,4,3))</f>
        <v>4</v>
      </c>
      <c r="R821" s="49">
        <f>if(isnumber(search("Yes",'2_all_summary'!$E820)),if(isnumber(search("Yes",'2_all_summary'!T820)),1,2),if(isnumber(search("No",'2_all_summary'!T820)),4,3))</f>
        <v>4</v>
      </c>
    </row>
    <row r="822">
      <c r="G822" s="49"/>
      <c r="H822" s="49" t="str">
        <f>'2_all_summary'!C821</f>
        <v>Property rights and institutional arrangements in Southeast Asian fisheries</v>
      </c>
      <c r="I822" s="49" t="str">
        <f>'2_all_summary'!D821</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Ãƒâ€šÃ‚Â© 2008 Institute of Southeast Asian Studies, Singapore. All rights reserved.</v>
      </c>
      <c r="J822" s="49">
        <f>if(isnumber(search("Yes",'2_all_summary'!$E821)),if(isnumber(search("Yes",'2_all_summary'!L821)),1,2),if(isnumber(search("No",'2_all_summary'!L821)),4,3))</f>
        <v>4</v>
      </c>
      <c r="K822" s="49">
        <f>if(isnumber(search("Yes",'2_all_summary'!$E821)),if(isnumber(search("Yes",'2_all_summary'!M821)),1,2),if(isnumber(search("No",'2_all_summary'!M821)),4,3))</f>
        <v>4</v>
      </c>
      <c r="L822" s="49">
        <f>if(isnumber(search("Yes",'2_all_summary'!$E821)),if(isnumber(search("Yes",'2_all_summary'!N821)),1,2),if(isnumber(search("No",'2_all_summary'!N821)),4,3))</f>
        <v>4</v>
      </c>
      <c r="M822" s="49">
        <f>if(isnumber(search("Yes",'2_all_summary'!$E821)),if(0&lt;'2_all_summary'!O821,1,2),if(0='2_all_summary'!O821,4,3))</f>
        <v>4</v>
      </c>
      <c r="N822" s="49">
        <f>if(isnumber(search("Yes",'2_all_summary'!$E821)),if(isnumber(search("Yes",'2_all_summary'!P821)),1,2),if(isnumber(search("No",'2_all_summary'!P821)),4,3))</f>
        <v>4</v>
      </c>
      <c r="O822" s="49">
        <f>if(isnumber(search("Yes",'2_all_summary'!$E821)),if(isnumber(search("Yes",'2_all_summary'!Q821)),1,2),if(isnumber(search("No",'2_all_summary'!Q821)),4,3))</f>
        <v>4</v>
      </c>
      <c r="P822" s="49">
        <f>if(isnumber(search("Yes",'2_all_summary'!$E821)),if(isnumber(search("Yes",'2_all_summary'!R821)),1,2),if(isnumber(search("No",'2_all_summary'!R821)),4,3))</f>
        <v>4</v>
      </c>
      <c r="Q822" s="49">
        <f>if(isnumber(search("Yes",'2_all_summary'!$E821)),if(0&lt;'2_all_summary'!S821,1,2),if(0='2_all_summary'!S821,4,3))</f>
        <v>4</v>
      </c>
      <c r="R822" s="49">
        <f>if(isnumber(search("Yes",'2_all_summary'!$E821)),if(isnumber(search("Yes",'2_all_summary'!T821)),1,2),if(isnumber(search("No",'2_all_summary'!T821)),4,3))</f>
        <v>4</v>
      </c>
    </row>
    <row r="823">
      <c r="G823" s="49"/>
      <c r="H823" s="49" t="str">
        <f>'2_all_summary'!C822</f>
        <v>Prospects for whale shark conservation in Eastern Indonesia through bajo traditional ecological knowledge and community-based monitoring</v>
      </c>
      <c r="I823" s="49" t="str">
        <f>'2_all_summary'!D822</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Ãƒâ€šÃ‚Â© Nielsen and Lund 2012.</v>
      </c>
      <c r="J823" s="49">
        <f>if(isnumber(search("Yes",'2_all_summary'!$E822)),if(isnumber(search("Yes",'2_all_summary'!L822)),1,2),if(isnumber(search("No",'2_all_summary'!L822)),4,3))</f>
        <v>4</v>
      </c>
      <c r="K823" s="49">
        <f>if(isnumber(search("Yes",'2_all_summary'!$E822)),if(isnumber(search("Yes",'2_all_summary'!M822)),1,2),if(isnumber(search("No",'2_all_summary'!M822)),4,3))</f>
        <v>4</v>
      </c>
      <c r="L823" s="49">
        <f>if(isnumber(search("Yes",'2_all_summary'!$E822)),if(isnumber(search("Yes",'2_all_summary'!N822)),1,2),if(isnumber(search("No",'2_all_summary'!N822)),4,3))</f>
        <v>4</v>
      </c>
      <c r="M823" s="49">
        <f>if(isnumber(search("Yes",'2_all_summary'!$E822)),if(0&lt;'2_all_summary'!O822,1,2),if(0='2_all_summary'!O822,4,3))</f>
        <v>4</v>
      </c>
      <c r="N823" s="49">
        <f>if(isnumber(search("Yes",'2_all_summary'!$E822)),if(isnumber(search("Yes",'2_all_summary'!P822)),1,2),if(isnumber(search("No",'2_all_summary'!P822)),4,3))</f>
        <v>4</v>
      </c>
      <c r="O823" s="49">
        <f>if(isnumber(search("Yes",'2_all_summary'!$E822)),if(isnumber(search("Yes",'2_all_summary'!Q822)),1,2),if(isnumber(search("No",'2_all_summary'!Q822)),4,3))</f>
        <v>4</v>
      </c>
      <c r="P823" s="49">
        <f>if(isnumber(search("Yes",'2_all_summary'!$E822)),if(isnumber(search("Yes",'2_all_summary'!R822)),1,2),if(isnumber(search("No",'2_all_summary'!R822)),4,3))</f>
        <v>4</v>
      </c>
      <c r="Q823" s="49">
        <f>if(isnumber(search("Yes",'2_all_summary'!$E822)),if(0&lt;'2_all_summary'!S822,1,2),if(0='2_all_summary'!S822,4,3))</f>
        <v>4</v>
      </c>
      <c r="R823" s="49">
        <f>if(isnumber(search("Yes",'2_all_summary'!$E822)),if(isnumber(search("Yes",'2_all_summary'!T822)),1,2),if(isnumber(search("No",'2_all_summary'!T822)),4,3))</f>
        <v>4</v>
      </c>
    </row>
    <row r="824">
      <c r="G824" s="49"/>
      <c r="H824" s="49" t="str">
        <f>'2_all_summary'!C823</f>
        <v>Prospects of community-based co-management of Philippine abalone fishery</v>
      </c>
      <c r="I824" s="49" t="str">
        <f>'2_all_summary'!D823</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Ãƒâ€šÃ‚Â© 2018 Elsevier Ltd</v>
      </c>
      <c r="J824" s="49">
        <f>if(isnumber(search("Yes",'2_all_summary'!$E823)),if(isnumber(search("Yes",'2_all_summary'!L823)),1,2),if(isnumber(search("No",'2_all_summary'!L823)),4,3))</f>
        <v>4</v>
      </c>
      <c r="K824" s="49">
        <f>if(isnumber(search("Yes",'2_all_summary'!$E823)),if(isnumber(search("Yes",'2_all_summary'!M823)),1,2),if(isnumber(search("No",'2_all_summary'!M823)),4,3))</f>
        <v>4</v>
      </c>
      <c r="L824" s="49">
        <f>if(isnumber(search("Yes",'2_all_summary'!$E823)),if(isnumber(search("Yes",'2_all_summary'!N823)),1,2),if(isnumber(search("No",'2_all_summary'!N823)),4,3))</f>
        <v>4</v>
      </c>
      <c r="M824" s="49">
        <f>if(isnumber(search("Yes",'2_all_summary'!$E823)),if(0&lt;'2_all_summary'!O823,1,2),if(0='2_all_summary'!O823,4,3))</f>
        <v>4</v>
      </c>
      <c r="N824" s="49">
        <f>if(isnumber(search("Yes",'2_all_summary'!$E823)),if(isnumber(search("Yes",'2_all_summary'!P823)),1,2),if(isnumber(search("No",'2_all_summary'!P823)),4,3))</f>
        <v>4</v>
      </c>
      <c r="O824" s="49">
        <f>if(isnumber(search("Yes",'2_all_summary'!$E823)),if(isnumber(search("Yes",'2_all_summary'!Q823)),1,2),if(isnumber(search("No",'2_all_summary'!Q823)),4,3))</f>
        <v>4</v>
      </c>
      <c r="P824" s="49">
        <f>if(isnumber(search("Yes",'2_all_summary'!$E823)),if(isnumber(search("Yes",'2_all_summary'!R823)),1,2),if(isnumber(search("No",'2_all_summary'!R823)),4,3))</f>
        <v>4</v>
      </c>
      <c r="Q824" s="49">
        <f>if(isnumber(search("Yes",'2_all_summary'!$E823)),if(0&lt;'2_all_summary'!S823,1,2),if(0='2_all_summary'!S823,4,3))</f>
        <v>4</v>
      </c>
      <c r="R824" s="49">
        <f>if(isnumber(search("Yes",'2_all_summary'!$E823)),if(isnumber(search("Yes",'2_all_summary'!T823)),1,2),if(isnumber(search("No",'2_all_summary'!T823)),4,3))</f>
        <v>4</v>
      </c>
    </row>
    <row r="825">
      <c r="G825" s="49"/>
      <c r="H825" s="49" t="str">
        <f>'2_all_summary'!C824</f>
        <v>Protected nearshore shallow and deep subtidal rocky reef communities differ in their trophic diversity but not their nutritional condition</v>
      </c>
      <c r="I825" s="49" t="str">
        <f>'2_all_summary'!D824</f>
        <v>Large physical changes that alter reef macrobenthos and fish assemblages occur with increasing depth, so the biological processes that regulate communities at different depths are expected to diverge. We used analyses of stable isotopes (ÃƒÅ½Ã‚Â´13C and ÃƒÅ½Ã‚Â´15N) and fatty acids to establish whether shallow (11ÃƒÂ¢Ã¢â€šÂ¬Ã¢â‚¬Å“25 m) and deep (45ÃƒÂ¢Ã¢â€šÂ¬Ã¢â‚¬Å“75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Ãƒâ€šÃ‚Â© 2019, Ãƒâ€šÃ‚Â© 2019 NISC (Pty) Ltd.</v>
      </c>
      <c r="J825" s="49">
        <f>if(isnumber(search("Yes",'2_all_summary'!$E824)),if(isnumber(search("Yes",'2_all_summary'!L824)),1,2),if(isnumber(search("No",'2_all_summary'!L824)),4,3))</f>
        <v>4</v>
      </c>
      <c r="K825" s="49">
        <f>if(isnumber(search("Yes",'2_all_summary'!$E824)),if(isnumber(search("Yes",'2_all_summary'!M824)),1,2),if(isnumber(search("No",'2_all_summary'!M824)),4,3))</f>
        <v>4</v>
      </c>
      <c r="L825" s="49">
        <f>if(isnumber(search("Yes",'2_all_summary'!$E824)),if(isnumber(search("Yes",'2_all_summary'!N824)),1,2),if(isnumber(search("No",'2_all_summary'!N824)),4,3))</f>
        <v>4</v>
      </c>
      <c r="M825" s="49">
        <f>if(isnumber(search("Yes",'2_all_summary'!$E824)),if(0&lt;'2_all_summary'!O824,1,2),if(0='2_all_summary'!O824,4,3))</f>
        <v>4</v>
      </c>
      <c r="N825" s="49">
        <f>if(isnumber(search("Yes",'2_all_summary'!$E824)),if(isnumber(search("Yes",'2_all_summary'!P824)),1,2),if(isnumber(search("No",'2_all_summary'!P824)),4,3))</f>
        <v>4</v>
      </c>
      <c r="O825" s="49">
        <f>if(isnumber(search("Yes",'2_all_summary'!$E824)),if(isnumber(search("Yes",'2_all_summary'!Q824)),1,2),if(isnumber(search("No",'2_all_summary'!Q824)),4,3))</f>
        <v>4</v>
      </c>
      <c r="P825" s="49">
        <f>if(isnumber(search("Yes",'2_all_summary'!$E824)),if(isnumber(search("Yes",'2_all_summary'!R824)),1,2),if(isnumber(search("No",'2_all_summary'!R824)),4,3))</f>
        <v>4</v>
      </c>
      <c r="Q825" s="49">
        <f>if(isnumber(search("Yes",'2_all_summary'!$E824)),if(0&lt;'2_all_summary'!S824,1,2),if(0='2_all_summary'!S824,4,3))</f>
        <v>4</v>
      </c>
      <c r="R825" s="49">
        <f>if(isnumber(search("Yes",'2_all_summary'!$E824)),if(isnumber(search("Yes",'2_all_summary'!T824)),1,2),if(isnumber(search("No",'2_all_summary'!T824)),4,3))</f>
        <v>4</v>
      </c>
    </row>
    <row r="826">
      <c r="G826" s="49"/>
      <c r="H826" s="49" t="str">
        <f>'2_all_summary'!C825</f>
        <v>Public participation and willingness to cooperate in common-pool resource management: A field experiment with fishing communities in Brazil</v>
      </c>
      <c r="I826" s="49" t="str">
        <f>'2_all_summary'!D825</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Ãƒâ€šÃ‚Â© 2009 Elsevier B.V. All rights reserved.</v>
      </c>
      <c r="J826" s="49">
        <f>if(isnumber(search("Yes",'2_all_summary'!$E825)),if(isnumber(search("Yes",'2_all_summary'!L825)),1,2),if(isnumber(search("No",'2_all_summary'!L825)),4,3))</f>
        <v>4</v>
      </c>
      <c r="K826" s="49">
        <f>if(isnumber(search("Yes",'2_all_summary'!$E825)),if(isnumber(search("Yes",'2_all_summary'!M825)),1,2),if(isnumber(search("No",'2_all_summary'!M825)),4,3))</f>
        <v>4</v>
      </c>
      <c r="L826" s="49">
        <f>if(isnumber(search("Yes",'2_all_summary'!$E825)),if(isnumber(search("Yes",'2_all_summary'!N825)),1,2),if(isnumber(search("No",'2_all_summary'!N825)),4,3))</f>
        <v>4</v>
      </c>
      <c r="M826" s="49">
        <f>if(isnumber(search("Yes",'2_all_summary'!$E825)),if(0&lt;'2_all_summary'!O825,1,2),if(0='2_all_summary'!O825,4,3))</f>
        <v>4</v>
      </c>
      <c r="N826" s="49">
        <f>if(isnumber(search("Yes",'2_all_summary'!$E825)),if(isnumber(search("Yes",'2_all_summary'!P825)),1,2),if(isnumber(search("No",'2_all_summary'!P825)),4,3))</f>
        <v>4</v>
      </c>
      <c r="O826" s="49">
        <f>if(isnumber(search("Yes",'2_all_summary'!$E825)),if(isnumber(search("Yes",'2_all_summary'!Q825)),1,2),if(isnumber(search("No",'2_all_summary'!Q825)),4,3))</f>
        <v>4</v>
      </c>
      <c r="P826" s="49">
        <f>if(isnumber(search("Yes",'2_all_summary'!$E825)),if(isnumber(search("Yes",'2_all_summary'!R825)),1,2),if(isnumber(search("No",'2_all_summary'!R825)),4,3))</f>
        <v>4</v>
      </c>
      <c r="Q826" s="49">
        <f>if(isnumber(search("Yes",'2_all_summary'!$E825)),if(0&lt;'2_all_summary'!S825,1,2),if(0='2_all_summary'!S825,4,3))</f>
        <v>4</v>
      </c>
      <c r="R826" s="49">
        <f>if(isnumber(search("Yes",'2_all_summary'!$E825)),if(isnumber(search("Yes",'2_all_summary'!T825)),1,2),if(isnumber(search("No",'2_all_summary'!T825)),4,3))</f>
        <v>4</v>
      </c>
    </row>
    <row r="827">
      <c r="G827" s="49"/>
      <c r="H827" s="49" t="str">
        <f>'2_all_summary'!C826</f>
        <v>Qualitative participatory mapping of seal and walrus harvest and habitat areas: Documenting indigenous knowledge, preserving local values, and discouraging map misuse</v>
      </c>
      <c r="I827" s="49" t="str">
        <f>'2_all_summary'!D826</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Ãƒâ€šÃ‚Â© 2015, IGI Global.</v>
      </c>
      <c r="J827" s="49">
        <f>if(isnumber(search("Yes",'2_all_summary'!$E826)),if(isnumber(search("Yes",'2_all_summary'!L826)),1,2),if(isnumber(search("No",'2_all_summary'!L826)),4,3))</f>
        <v>4</v>
      </c>
      <c r="K827" s="49">
        <f>if(isnumber(search("Yes",'2_all_summary'!$E826)),if(isnumber(search("Yes",'2_all_summary'!M826)),1,2),if(isnumber(search("No",'2_all_summary'!M826)),4,3))</f>
        <v>4</v>
      </c>
      <c r="L827" s="49">
        <f>if(isnumber(search("Yes",'2_all_summary'!$E826)),if(isnumber(search("Yes",'2_all_summary'!N826)),1,2),if(isnumber(search("No",'2_all_summary'!N826)),4,3))</f>
        <v>4</v>
      </c>
      <c r="M827" s="49">
        <f>if(isnumber(search("Yes",'2_all_summary'!$E826)),if(0&lt;'2_all_summary'!O826,1,2),if(0='2_all_summary'!O826,4,3))</f>
        <v>4</v>
      </c>
      <c r="N827" s="49">
        <f>if(isnumber(search("Yes",'2_all_summary'!$E826)),if(isnumber(search("Yes",'2_all_summary'!P826)),1,2),if(isnumber(search("No",'2_all_summary'!P826)),4,3))</f>
        <v>4</v>
      </c>
      <c r="O827" s="49">
        <f>if(isnumber(search("Yes",'2_all_summary'!$E826)),if(isnumber(search("Yes",'2_all_summary'!Q826)),1,2),if(isnumber(search("No",'2_all_summary'!Q826)),4,3))</f>
        <v>4</v>
      </c>
      <c r="P827" s="49">
        <f>if(isnumber(search("Yes",'2_all_summary'!$E826)),if(isnumber(search("Yes",'2_all_summary'!R826)),1,2),if(isnumber(search("No",'2_all_summary'!R826)),4,3))</f>
        <v>4</v>
      </c>
      <c r="Q827" s="49">
        <f>if(isnumber(search("Yes",'2_all_summary'!$E826)),if(0&lt;'2_all_summary'!S826,1,2),if(0='2_all_summary'!S826,4,3))</f>
        <v>4</v>
      </c>
      <c r="R827" s="49">
        <f>if(isnumber(search("Yes",'2_all_summary'!$E826)),if(isnumber(search("Yes",'2_all_summary'!T826)),1,2),if(isnumber(search("No",'2_all_summary'!T826)),4,3))</f>
        <v>4</v>
      </c>
    </row>
    <row r="828">
      <c r="G828" s="49"/>
      <c r="H828" s="49" t="str">
        <f>'2_all_summary'!C827</f>
        <v>Quantifying Variability in Four U.S. Streams Using a Long-Term Dataset: Patterns in Biotic Endpoints</v>
      </c>
      <c r="I828" s="49" t="str">
        <f>'2_all_summary'!D827</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(nÃƒâ€šÃ‚Â =Ãƒâ€šÃ‚Â 5ÃƒÂ¢Ã¢â€šÂ¬Ã¢â‚¬Å“6)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136Ãƒâ€šÃ‚Â %. Scale-specific variability patterns (stream-wide, season, site, and site-season patterns) in standardized biotic endpoints showed that within-site variability patterns extended across sites with variability greatest in chlorophyll a and lowest in HilsenhoffÃƒÂ¢Ã¢â€šÂ¬Ã¢â€žÂ¢s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Ãƒâ€šÃ‚Â© 2015, Springer Science+Business Media New York.</v>
      </c>
      <c r="J828" s="49">
        <f>if(isnumber(search("Yes",'2_all_summary'!$E827)),if(isnumber(search("Yes",'2_all_summary'!L827)),1,2),if(isnumber(search("No",'2_all_summary'!L827)),4,3))</f>
        <v>4</v>
      </c>
      <c r="K828" s="49">
        <f>if(isnumber(search("Yes",'2_all_summary'!$E827)),if(isnumber(search("Yes",'2_all_summary'!M827)),1,2),if(isnumber(search("No",'2_all_summary'!M827)),4,3))</f>
        <v>4</v>
      </c>
      <c r="L828" s="49">
        <f>if(isnumber(search("Yes",'2_all_summary'!$E827)),if(isnumber(search("Yes",'2_all_summary'!N827)),1,2),if(isnumber(search("No",'2_all_summary'!N827)),4,3))</f>
        <v>4</v>
      </c>
      <c r="M828" s="49">
        <f>if(isnumber(search("Yes",'2_all_summary'!$E827)),if(0&lt;'2_all_summary'!O827,1,2),if(0='2_all_summary'!O827,4,3))</f>
        <v>4</v>
      </c>
      <c r="N828" s="49">
        <f>if(isnumber(search("Yes",'2_all_summary'!$E827)),if(isnumber(search("Yes",'2_all_summary'!P827)),1,2),if(isnumber(search("No",'2_all_summary'!P827)),4,3))</f>
        <v>4</v>
      </c>
      <c r="O828" s="49">
        <f>if(isnumber(search("Yes",'2_all_summary'!$E827)),if(isnumber(search("Yes",'2_all_summary'!Q827)),1,2),if(isnumber(search("No",'2_all_summary'!Q827)),4,3))</f>
        <v>4</v>
      </c>
      <c r="P828" s="49">
        <f>if(isnumber(search("Yes",'2_all_summary'!$E827)),if(isnumber(search("Yes",'2_all_summary'!R827)),1,2),if(isnumber(search("No",'2_all_summary'!R827)),4,3))</f>
        <v>4</v>
      </c>
      <c r="Q828" s="49">
        <f>if(isnumber(search("Yes",'2_all_summary'!$E827)),if(0&lt;'2_all_summary'!S827,1,2),if(0='2_all_summary'!S827,4,3))</f>
        <v>4</v>
      </c>
      <c r="R828" s="49">
        <f>if(isnumber(search("Yes",'2_all_summary'!$E827)),if(isnumber(search("Yes",'2_all_summary'!T827)),1,2),if(isnumber(search("No",'2_all_summary'!T827)),4,3))</f>
        <v>4</v>
      </c>
    </row>
    <row r="829">
      <c r="G829" s="49"/>
      <c r="H829" s="49" t="str">
        <f>'2_all_summary'!C828</f>
        <v>Quantitative decision support tools facilitate social-ecological alignment in community-based marine protected area design</v>
      </c>
      <c r="I829" s="49" t="str">
        <f>'2_all_summary'!D828</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(0.5ÃƒÂ¢Ã¢â€šÂ¬Ã¢â‚¬Å“1 km wide) in predominately southern community waters, where they were intended to restrict external fishers. Ecologically optimal MPA designs, in contrast, consisted of one or two large reserves (4ÃƒÂ¢Ã¢â€šÂ¬Ã¢â‚¬Å“6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1.5ÃƒÂ¢Ã¢â€šÂ¬Ã¢â‚¬Å“2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Ãƒâ€šÃ‚Â© 2019 by the author(s).</v>
      </c>
      <c r="J829" s="49">
        <f>if(isnumber(search("Yes",'2_all_summary'!$E828)),if(isnumber(search("Yes",'2_all_summary'!L828)),1,2),if(isnumber(search("No",'2_all_summary'!L828)),4,3))</f>
        <v>4</v>
      </c>
      <c r="K829" s="49">
        <f>if(isnumber(search("Yes",'2_all_summary'!$E828)),if(isnumber(search("Yes",'2_all_summary'!M828)),1,2),if(isnumber(search("No",'2_all_summary'!M828)),4,3))</f>
        <v>4</v>
      </c>
      <c r="L829" s="49">
        <f>if(isnumber(search("Yes",'2_all_summary'!$E828)),if(isnumber(search("Yes",'2_all_summary'!N828)),1,2),if(isnumber(search("No",'2_all_summary'!N828)),4,3))</f>
        <v>4</v>
      </c>
      <c r="M829" s="49">
        <f>if(isnumber(search("Yes",'2_all_summary'!$E828)),if(0&lt;'2_all_summary'!O828,1,2),if(0='2_all_summary'!O828,4,3))</f>
        <v>4</v>
      </c>
      <c r="N829" s="49">
        <f>if(isnumber(search("Yes",'2_all_summary'!$E828)),if(isnumber(search("Yes",'2_all_summary'!P828)),1,2),if(isnumber(search("No",'2_all_summary'!P828)),4,3))</f>
        <v>4</v>
      </c>
      <c r="O829" s="49">
        <f>if(isnumber(search("Yes",'2_all_summary'!$E828)),if(isnumber(search("Yes",'2_all_summary'!Q828)),1,2),if(isnumber(search("No",'2_all_summary'!Q828)),4,3))</f>
        <v>4</v>
      </c>
      <c r="P829" s="49">
        <f>if(isnumber(search("Yes",'2_all_summary'!$E828)),if(isnumber(search("Yes",'2_all_summary'!R828)),1,2),if(isnumber(search("No",'2_all_summary'!R828)),4,3))</f>
        <v>4</v>
      </c>
      <c r="Q829" s="49">
        <f>if(isnumber(search("Yes",'2_all_summary'!$E828)),if(0&lt;'2_all_summary'!S828,1,2),if(0='2_all_summary'!S828,4,3))</f>
        <v>4</v>
      </c>
      <c r="R829" s="49">
        <f>if(isnumber(search("Yes",'2_all_summary'!$E828)),if(isnumber(search("Yes",'2_all_summary'!T828)),1,2),if(isnumber(search("No",'2_all_summary'!T828)),4,3))</f>
        <v>4</v>
      </c>
    </row>
    <row r="830">
      <c r="G830" s="49"/>
      <c r="H830" s="49" t="str">
        <f>'2_all_summary'!C829</f>
        <v>Questioning community based coral reef management systems: Case study of awig-awig in Gili Indah, Indonesia</v>
      </c>
      <c r="I830" s="49" t="str">
        <f>'2_all_summary'!D829</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Ãƒâ€šÃ‚Â© Springer 2006.</v>
      </c>
      <c r="J830" s="49">
        <f>if(isnumber(search("Yes",'2_all_summary'!$E829)),if(isnumber(search("Yes",'2_all_summary'!L829)),1,2),if(isnumber(search("No",'2_all_summary'!L829)),4,3))</f>
        <v>4</v>
      </c>
      <c r="K830" s="49">
        <f>if(isnumber(search("Yes",'2_all_summary'!$E829)),if(isnumber(search("Yes",'2_all_summary'!M829)),1,2),if(isnumber(search("No",'2_all_summary'!M829)),4,3))</f>
        <v>4</v>
      </c>
      <c r="L830" s="49">
        <f>if(isnumber(search("Yes",'2_all_summary'!$E829)),if(isnumber(search("Yes",'2_all_summary'!N829)),1,2),if(isnumber(search("No",'2_all_summary'!N829)),4,3))</f>
        <v>4</v>
      </c>
      <c r="M830" s="49">
        <f>if(isnumber(search("Yes",'2_all_summary'!$E829)),if(0&lt;'2_all_summary'!O829,1,2),if(0='2_all_summary'!O829,4,3))</f>
        <v>4</v>
      </c>
      <c r="N830" s="49">
        <f>if(isnumber(search("Yes",'2_all_summary'!$E829)),if(isnumber(search("Yes",'2_all_summary'!P829)),1,2),if(isnumber(search("No",'2_all_summary'!P829)),4,3))</f>
        <v>4</v>
      </c>
      <c r="O830" s="49">
        <f>if(isnumber(search("Yes",'2_all_summary'!$E829)),if(isnumber(search("Yes",'2_all_summary'!Q829)),1,2),if(isnumber(search("No",'2_all_summary'!Q829)),4,3))</f>
        <v>4</v>
      </c>
      <c r="P830" s="49">
        <f>if(isnumber(search("Yes",'2_all_summary'!$E829)),if(isnumber(search("Yes",'2_all_summary'!R829)),1,2),if(isnumber(search("No",'2_all_summary'!R829)),4,3))</f>
        <v>4</v>
      </c>
      <c r="Q830" s="49">
        <f>if(isnumber(search("Yes",'2_all_summary'!$E829)),if(0&lt;'2_all_summary'!S829,1,2),if(0='2_all_summary'!S829,4,3))</f>
        <v>4</v>
      </c>
      <c r="R830" s="49">
        <f>if(isnumber(search("Yes",'2_all_summary'!$E829)),if(isnumber(search("Yes",'2_all_summary'!T829)),1,2),if(isnumber(search("No",'2_all_summary'!T829)),4,3))</f>
        <v>4</v>
      </c>
    </row>
    <row r="831">
      <c r="G831" s="49"/>
      <c r="H831" s="49" t="str">
        <f>'2_all_summary'!C830</f>
        <v>Rapid implementation of evidence-based guidelines for imaging after first urinary tract infection</v>
      </c>
      <c r="I831" s="49" t="str">
        <f>'2_all_summary'!D830</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ÃƒÂ_x008f_Ã¢â‚¬Â¡2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Ãƒâ€šÃ‚Â© 2013 by the American Academy of Pediatrics.</v>
      </c>
      <c r="J831" s="49">
        <f>if(isnumber(search("Yes",'2_all_summary'!$E830)),if(isnumber(search("Yes",'2_all_summary'!L830)),1,2),if(isnumber(search("No",'2_all_summary'!L830)),4,3))</f>
        <v>4</v>
      </c>
      <c r="K831" s="49">
        <f>if(isnumber(search("Yes",'2_all_summary'!$E830)),if(isnumber(search("Yes",'2_all_summary'!M830)),1,2),if(isnumber(search("No",'2_all_summary'!M830)),4,3))</f>
        <v>4</v>
      </c>
      <c r="L831" s="49">
        <f>if(isnumber(search("Yes",'2_all_summary'!$E830)),if(isnumber(search("Yes",'2_all_summary'!N830)),1,2),if(isnumber(search("No",'2_all_summary'!N830)),4,3))</f>
        <v>4</v>
      </c>
      <c r="M831" s="49">
        <f>if(isnumber(search("Yes",'2_all_summary'!$E830)),if(0&lt;'2_all_summary'!O830,1,2),if(0='2_all_summary'!O830,4,3))</f>
        <v>4</v>
      </c>
      <c r="N831" s="49">
        <f>if(isnumber(search("Yes",'2_all_summary'!$E830)),if(isnumber(search("Yes",'2_all_summary'!P830)),1,2),if(isnumber(search("No",'2_all_summary'!P830)),4,3))</f>
        <v>4</v>
      </c>
      <c r="O831" s="49">
        <f>if(isnumber(search("Yes",'2_all_summary'!$E830)),if(isnumber(search("Yes",'2_all_summary'!Q830)),1,2),if(isnumber(search("No",'2_all_summary'!Q830)),4,3))</f>
        <v>4</v>
      </c>
      <c r="P831" s="49">
        <f>if(isnumber(search("Yes",'2_all_summary'!$E830)),if(isnumber(search("Yes",'2_all_summary'!R830)),1,2),if(isnumber(search("No",'2_all_summary'!R830)),4,3))</f>
        <v>4</v>
      </c>
      <c r="Q831" s="49">
        <f>if(isnumber(search("Yes",'2_all_summary'!$E830)),if(0&lt;'2_all_summary'!S830,1,2),if(0='2_all_summary'!S830,4,3))</f>
        <v>4</v>
      </c>
      <c r="R831" s="49">
        <f>if(isnumber(search("Yes",'2_all_summary'!$E830)),if(isnumber(search("Yes",'2_all_summary'!T830)),1,2),if(isnumber(search("No",'2_all_summary'!T830)),4,3))</f>
        <v>4</v>
      </c>
    </row>
    <row r="832">
      <c r="G832" s="49"/>
      <c r="H832" s="49" t="str">
        <f>'2_all_summary'!C831</f>
        <v>Reclaiming the island reefs.</v>
      </c>
      <c r="I832" s="49" t="str">
        <f>'2_all_summary'!D831</f>
        <v>This article reports on the crisis facing the PhilippineÃƒâ€šÃ‚Â¿s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832" s="49">
        <f>if(isnumber(search("Yes",'2_all_summary'!$E831)),if(isnumber(search("Yes",'2_all_summary'!L831)),1,2),if(isnumber(search("No",'2_all_summary'!L831)),4,3))</f>
        <v>4</v>
      </c>
      <c r="K832" s="49">
        <f>if(isnumber(search("Yes",'2_all_summary'!$E831)),if(isnumber(search("Yes",'2_all_summary'!M831)),1,2),if(isnumber(search("No",'2_all_summary'!M831)),4,3))</f>
        <v>4</v>
      </c>
      <c r="L832" s="49">
        <f>if(isnumber(search("Yes",'2_all_summary'!$E831)),if(isnumber(search("Yes",'2_all_summary'!N831)),1,2),if(isnumber(search("No",'2_all_summary'!N831)),4,3))</f>
        <v>4</v>
      </c>
      <c r="M832" s="49">
        <f>if(isnumber(search("Yes",'2_all_summary'!$E831)),if(0&lt;'2_all_summary'!O831,1,2),if(0='2_all_summary'!O831,4,3))</f>
        <v>4</v>
      </c>
      <c r="N832" s="49">
        <f>if(isnumber(search("Yes",'2_all_summary'!$E831)),if(isnumber(search("Yes",'2_all_summary'!P831)),1,2),if(isnumber(search("No",'2_all_summary'!P831)),4,3))</f>
        <v>4</v>
      </c>
      <c r="O832" s="49">
        <f>if(isnumber(search("Yes",'2_all_summary'!$E831)),if(isnumber(search("Yes",'2_all_summary'!Q831)),1,2),if(isnumber(search("No",'2_all_summary'!Q831)),4,3))</f>
        <v>4</v>
      </c>
      <c r="P832" s="49">
        <f>if(isnumber(search("Yes",'2_all_summary'!$E831)),if(isnumber(search("Yes",'2_all_summary'!R831)),1,2),if(isnumber(search("No",'2_all_summary'!R831)),4,3))</f>
        <v>4</v>
      </c>
      <c r="Q832" s="49">
        <f>if(isnumber(search("Yes",'2_all_summary'!$E831)),if(0&lt;'2_all_summary'!S831,1,2),if(0='2_all_summary'!S831,4,3))</f>
        <v>4</v>
      </c>
      <c r="R832" s="49">
        <f>if(isnumber(search("Yes",'2_all_summary'!$E831)),if(isnumber(search("Yes",'2_all_summary'!T831)),1,2),if(isnumber(search("No",'2_all_summary'!T831)),4,3))</f>
        <v>4</v>
      </c>
    </row>
    <row r="833">
      <c r="G833" s="49"/>
      <c r="H833" s="49" t="str">
        <f>'2_all_summary'!C832</f>
        <v>Recommendations for the management of subsistence fisheries in South Africa</v>
      </c>
      <c r="I833" s="49" t="str">
        <f>'2_all_summary'!D832</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33" s="49">
        <f>if(isnumber(search("Yes",'2_all_summary'!$E832)),if(isnumber(search("Yes",'2_all_summary'!L832)),1,2),if(isnumber(search("No",'2_all_summary'!L832)),4,3))</f>
        <v>4</v>
      </c>
      <c r="K833" s="49">
        <f>if(isnumber(search("Yes",'2_all_summary'!$E832)),if(isnumber(search("Yes",'2_all_summary'!M832)),1,2),if(isnumber(search("No",'2_all_summary'!M832)),4,3))</f>
        <v>4</v>
      </c>
      <c r="L833" s="49">
        <f>if(isnumber(search("Yes",'2_all_summary'!$E832)),if(isnumber(search("Yes",'2_all_summary'!N832)),1,2),if(isnumber(search("No",'2_all_summary'!N832)),4,3))</f>
        <v>4</v>
      </c>
      <c r="M833" s="49">
        <f>if(isnumber(search("Yes",'2_all_summary'!$E832)),if(0&lt;'2_all_summary'!O832,1,2),if(0='2_all_summary'!O832,4,3))</f>
        <v>4</v>
      </c>
      <c r="N833" s="49">
        <f>if(isnumber(search("Yes",'2_all_summary'!$E832)),if(isnumber(search("Yes",'2_all_summary'!P832)),1,2),if(isnumber(search("No",'2_all_summary'!P832)),4,3))</f>
        <v>4</v>
      </c>
      <c r="O833" s="49">
        <f>if(isnumber(search("Yes",'2_all_summary'!$E832)),if(isnumber(search("Yes",'2_all_summary'!Q832)),1,2),if(isnumber(search("No",'2_all_summary'!Q832)),4,3))</f>
        <v>4</v>
      </c>
      <c r="P833" s="49">
        <f>if(isnumber(search("Yes",'2_all_summary'!$E832)),if(isnumber(search("Yes",'2_all_summary'!R832)),1,2),if(isnumber(search("No",'2_all_summary'!R832)),4,3))</f>
        <v>4</v>
      </c>
      <c r="Q833" s="49">
        <f>if(isnumber(search("Yes",'2_all_summary'!$E832)),if(0&lt;'2_all_summary'!S832,1,2),if(0='2_all_summary'!S832,4,3))</f>
        <v>4</v>
      </c>
      <c r="R833" s="49">
        <f>if(isnumber(search("Yes",'2_all_summary'!$E832)),if(isnumber(search("Yes",'2_all_summary'!T832)),1,2),if(isnumber(search("No",'2_all_summary'!T832)),4,3))</f>
        <v>4</v>
      </c>
    </row>
    <row r="834">
      <c r="G834" s="49"/>
      <c r="H834" s="49" t="str">
        <f>'2_all_summary'!C833</f>
        <v>Reconciling social justice and ecosystem-based management in the wake of a successful predator reintroduction</v>
      </c>
      <c r="I834" s="49" t="str">
        <f>'2_all_summary'!D833</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CanadaÃƒÂ¢Ã¢â€šÂ¬Ã¢â€žÂ¢s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Ãƒâ€šÃ‚Â© 2019, Canadian Science Publishing. All rights reserved.</v>
      </c>
      <c r="J834" s="49">
        <f>if(isnumber(search("Yes",'2_all_summary'!$E833)),if(isnumber(search("Yes",'2_all_summary'!L833)),1,2),if(isnumber(search("No",'2_all_summary'!L833)),4,3))</f>
        <v>4</v>
      </c>
      <c r="K834" s="49">
        <f>if(isnumber(search("Yes",'2_all_summary'!$E833)),if(isnumber(search("Yes",'2_all_summary'!M833)),1,2),if(isnumber(search("No",'2_all_summary'!M833)),4,3))</f>
        <v>4</v>
      </c>
      <c r="L834" s="49">
        <f>if(isnumber(search("Yes",'2_all_summary'!$E833)),if(isnumber(search("Yes",'2_all_summary'!N833)),1,2),if(isnumber(search("No",'2_all_summary'!N833)),4,3))</f>
        <v>4</v>
      </c>
      <c r="M834" s="49">
        <f>if(isnumber(search("Yes",'2_all_summary'!$E833)),if(0&lt;'2_all_summary'!O833,1,2),if(0='2_all_summary'!O833,4,3))</f>
        <v>4</v>
      </c>
      <c r="N834" s="49">
        <f>if(isnumber(search("Yes",'2_all_summary'!$E833)),if(isnumber(search("Yes",'2_all_summary'!P833)),1,2),if(isnumber(search("No",'2_all_summary'!P833)),4,3))</f>
        <v>4</v>
      </c>
      <c r="O834" s="49">
        <f>if(isnumber(search("Yes",'2_all_summary'!$E833)),if(isnumber(search("Yes",'2_all_summary'!Q833)),1,2),if(isnumber(search("No",'2_all_summary'!Q833)),4,3))</f>
        <v>4</v>
      </c>
      <c r="P834" s="49">
        <f>if(isnumber(search("Yes",'2_all_summary'!$E833)),if(isnumber(search("Yes",'2_all_summary'!R833)),1,2),if(isnumber(search("No",'2_all_summary'!R833)),4,3))</f>
        <v>4</v>
      </c>
      <c r="Q834" s="49">
        <f>if(isnumber(search("Yes",'2_all_summary'!$E833)),if(0&lt;'2_all_summary'!S833,1,2),if(0='2_all_summary'!S833,4,3))</f>
        <v>4</v>
      </c>
      <c r="R834" s="49">
        <f>if(isnumber(search("Yes",'2_all_summary'!$E833)),if(isnumber(search("Yes",'2_all_summary'!T833)),1,2),if(isnumber(search("No",'2_all_summary'!T833)),4,3))</f>
        <v>4</v>
      </c>
    </row>
    <row r="835">
      <c r="G835" s="49"/>
      <c r="H835" s="49" t="str">
        <f>'2_all_summary'!C834</f>
        <v>Recovery of Arapaima sp. populations by community-based management in floodplains of the Purus River, Amazon</v>
      </c>
      <c r="I835" s="49" t="str">
        <f>'2_all_summary'!D834</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0Ãƒâ€šÃ‚Â·01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Ãƒâ€šÃ‚Â© 2016 The Fisheries Society of the British Isles.</v>
      </c>
      <c r="J835" s="49">
        <f>if(isnumber(search("Yes",'2_all_summary'!$E834)),if(isnumber(search("Yes",'2_all_summary'!L834)),1,2),if(isnumber(search("No",'2_all_summary'!L834)),4,3))</f>
        <v>4</v>
      </c>
      <c r="K835" s="49">
        <f>if(isnumber(search("Yes",'2_all_summary'!$E834)),if(isnumber(search("Yes",'2_all_summary'!M834)),1,2),if(isnumber(search("No",'2_all_summary'!M834)),4,3))</f>
        <v>4</v>
      </c>
      <c r="L835" s="49">
        <f>if(isnumber(search("Yes",'2_all_summary'!$E834)),if(isnumber(search("Yes",'2_all_summary'!N834)),1,2),if(isnumber(search("No",'2_all_summary'!N834)),4,3))</f>
        <v>4</v>
      </c>
      <c r="M835" s="49">
        <f>if(isnumber(search("Yes",'2_all_summary'!$E834)),if(0&lt;'2_all_summary'!O834,1,2),if(0='2_all_summary'!O834,4,3))</f>
        <v>4</v>
      </c>
      <c r="N835" s="49">
        <f>if(isnumber(search("Yes",'2_all_summary'!$E834)),if(isnumber(search("Yes",'2_all_summary'!P834)),1,2),if(isnumber(search("No",'2_all_summary'!P834)),4,3))</f>
        <v>4</v>
      </c>
      <c r="O835" s="49">
        <f>if(isnumber(search("Yes",'2_all_summary'!$E834)),if(isnumber(search("Yes",'2_all_summary'!Q834)),1,2),if(isnumber(search("No",'2_all_summary'!Q834)),4,3))</f>
        <v>4</v>
      </c>
      <c r="P835" s="49">
        <f>if(isnumber(search("Yes",'2_all_summary'!$E834)),if(isnumber(search("Yes",'2_all_summary'!R834)),1,2),if(isnumber(search("No",'2_all_summary'!R834)),4,3))</f>
        <v>4</v>
      </c>
      <c r="Q835" s="49">
        <f>if(isnumber(search("Yes",'2_all_summary'!$E834)),if(0&lt;'2_all_summary'!S834,1,2),if(0='2_all_summary'!S834,4,3))</f>
        <v>4</v>
      </c>
      <c r="R835" s="49">
        <f>if(isnumber(search("Yes",'2_all_summary'!$E834)),if(isnumber(search("Yes",'2_all_summary'!T834)),1,2),if(isnumber(search("No",'2_all_summary'!T834)),4,3))</f>
        <v>4</v>
      </c>
    </row>
    <row r="836">
      <c r="G836" s="49"/>
      <c r="H836" s="49" t="str">
        <f>'2_all_summary'!C835</f>
        <v>Recreational fishery in alto lindoso reservoir (River Lima, North Portugal)</v>
      </c>
      <c r="I836" s="49" t="str">
        <f>'2_all_summary'!D835</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Ãƒâ€šÃ‚Â© 1998 Taylor &amp; Francis Group, LLC.</v>
      </c>
      <c r="J836" s="49">
        <f>if(isnumber(search("Yes",'2_all_summary'!$E835)),if(isnumber(search("Yes",'2_all_summary'!L835)),1,2),if(isnumber(search("No",'2_all_summary'!L835)),4,3))</f>
        <v>4</v>
      </c>
      <c r="K836" s="49">
        <f>if(isnumber(search("Yes",'2_all_summary'!$E835)),if(isnumber(search("Yes",'2_all_summary'!M835)),1,2),if(isnumber(search("No",'2_all_summary'!M835)),4,3))</f>
        <v>4</v>
      </c>
      <c r="L836" s="49">
        <f>if(isnumber(search("Yes",'2_all_summary'!$E835)),if(isnumber(search("Yes",'2_all_summary'!N835)),1,2),if(isnumber(search("No",'2_all_summary'!N835)),4,3))</f>
        <v>4</v>
      </c>
      <c r="M836" s="49">
        <f>if(isnumber(search("Yes",'2_all_summary'!$E835)),if(0&lt;'2_all_summary'!O835,1,2),if(0='2_all_summary'!O835,4,3))</f>
        <v>4</v>
      </c>
      <c r="N836" s="49">
        <f>if(isnumber(search("Yes",'2_all_summary'!$E835)),if(isnumber(search("Yes",'2_all_summary'!P835)),1,2),if(isnumber(search("No",'2_all_summary'!P835)),4,3))</f>
        <v>4</v>
      </c>
      <c r="O836" s="49">
        <f>if(isnumber(search("Yes",'2_all_summary'!$E835)),if(isnumber(search("Yes",'2_all_summary'!Q835)),1,2),if(isnumber(search("No",'2_all_summary'!Q835)),4,3))</f>
        <v>4</v>
      </c>
      <c r="P836" s="49">
        <f>if(isnumber(search("Yes",'2_all_summary'!$E835)),if(isnumber(search("Yes",'2_all_summary'!R835)),1,2),if(isnumber(search("No",'2_all_summary'!R835)),4,3))</f>
        <v>4</v>
      </c>
      <c r="Q836" s="49">
        <f>if(isnumber(search("Yes",'2_all_summary'!$E835)),if(0&lt;'2_all_summary'!S835,1,2),if(0='2_all_summary'!S835,4,3))</f>
        <v>4</v>
      </c>
      <c r="R836" s="49">
        <f>if(isnumber(search("Yes",'2_all_summary'!$E835)),if(isnumber(search("Yes",'2_all_summary'!T835)),1,2),if(isnumber(search("No",'2_all_summary'!T835)),4,3))</f>
        <v>4</v>
      </c>
    </row>
    <row r="837">
      <c r="G837" s="49"/>
      <c r="H837" s="49" t="str">
        <f>'2_all_summary'!C836</f>
        <v>Regional differences of the community-based management of spiny lobster gillnet fisheries in kushimoto-cho, the southernmost of Kii Peninsula</v>
      </c>
      <c r="I837" s="49" t="str">
        <f>'2_all_summary'!D836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837" s="49">
        <f>if(isnumber(search("Yes",'2_all_summary'!$E836)),if(isnumber(search("Yes",'2_all_summary'!L836)),1,2),if(isnumber(search("No",'2_all_summary'!L836)),4,3))</f>
        <v>4</v>
      </c>
      <c r="K837" s="49">
        <f>if(isnumber(search("Yes",'2_all_summary'!$E836)),if(isnumber(search("Yes",'2_all_summary'!M836)),1,2),if(isnumber(search("No",'2_all_summary'!M836)),4,3))</f>
        <v>4</v>
      </c>
      <c r="L837" s="49">
        <f>if(isnumber(search("Yes",'2_all_summary'!$E836)),if(isnumber(search("Yes",'2_all_summary'!N836)),1,2),if(isnumber(search("No",'2_all_summary'!N836)),4,3))</f>
        <v>4</v>
      </c>
      <c r="M837" s="49">
        <f>if(isnumber(search("Yes",'2_all_summary'!$E836)),if(0&lt;'2_all_summary'!O836,1,2),if(0='2_all_summary'!O836,4,3))</f>
        <v>4</v>
      </c>
      <c r="N837" s="49">
        <f>if(isnumber(search("Yes",'2_all_summary'!$E836)),if(isnumber(search("Yes",'2_all_summary'!P836)),1,2),if(isnumber(search("No",'2_all_summary'!P836)),4,3))</f>
        <v>4</v>
      </c>
      <c r="O837" s="49">
        <f>if(isnumber(search("Yes",'2_all_summary'!$E836)),if(isnumber(search("Yes",'2_all_summary'!Q836)),1,2),if(isnumber(search("No",'2_all_summary'!Q836)),4,3))</f>
        <v>4</v>
      </c>
      <c r="P837" s="49">
        <f>if(isnumber(search("Yes",'2_all_summary'!$E836)),if(isnumber(search("Yes",'2_all_summary'!R836)),1,2),if(isnumber(search("No",'2_all_summary'!R836)),4,3))</f>
        <v>4</v>
      </c>
      <c r="Q837" s="49">
        <f>if(isnumber(search("Yes",'2_all_summary'!$E836)),if(0&lt;'2_all_summary'!S836,1,2),if(0='2_all_summary'!S836,4,3))</f>
        <v>4</v>
      </c>
      <c r="R837" s="49">
        <f>if(isnumber(search("Yes",'2_all_summary'!$E836)),if(isnumber(search("Yes",'2_all_summary'!T836)),1,2),if(isnumber(search("No",'2_all_summary'!T836)),4,3))</f>
        <v>4</v>
      </c>
    </row>
    <row r="838">
      <c r="G838" s="49"/>
      <c r="H838" s="49" t="str">
        <f>'2_all_summary'!C837</f>
        <v>Rehearsing Inclusive Participation Through Fishery Stakeholder Workshops in the Philippines</v>
      </c>
      <c r="I838" s="49" t="str">
        <f>'2_all_summary'!D837</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Ãƒâ€šÃ‚Â© 2018 Cleland and Jose.</v>
      </c>
      <c r="J838" s="49">
        <f>if(isnumber(search("Yes",'2_all_summary'!$E837)),if(isnumber(search("Yes",'2_all_summary'!L837)),1,2),if(isnumber(search("No",'2_all_summary'!L837)),4,3))</f>
        <v>4</v>
      </c>
      <c r="K838" s="49">
        <f>if(isnumber(search("Yes",'2_all_summary'!$E837)),if(isnumber(search("Yes",'2_all_summary'!M837)),1,2),if(isnumber(search("No",'2_all_summary'!M837)),4,3))</f>
        <v>4</v>
      </c>
      <c r="L838" s="49">
        <f>if(isnumber(search("Yes",'2_all_summary'!$E837)),if(isnumber(search("Yes",'2_all_summary'!N837)),1,2),if(isnumber(search("No",'2_all_summary'!N837)),4,3))</f>
        <v>4</v>
      </c>
      <c r="M838" s="49">
        <f>if(isnumber(search("Yes",'2_all_summary'!$E837)),if(0&lt;'2_all_summary'!O837,1,2),if(0='2_all_summary'!O837,4,3))</f>
        <v>4</v>
      </c>
      <c r="N838" s="49">
        <f>if(isnumber(search("Yes",'2_all_summary'!$E837)),if(isnumber(search("Yes",'2_all_summary'!P837)),1,2),if(isnumber(search("No",'2_all_summary'!P837)),4,3))</f>
        <v>4</v>
      </c>
      <c r="O838" s="49">
        <f>if(isnumber(search("Yes",'2_all_summary'!$E837)),if(isnumber(search("Yes",'2_all_summary'!Q837)),1,2),if(isnumber(search("No",'2_all_summary'!Q837)),4,3))</f>
        <v>4</v>
      </c>
      <c r="P838" s="49">
        <f>if(isnumber(search("Yes",'2_all_summary'!$E837)),if(isnumber(search("Yes",'2_all_summary'!R837)),1,2),if(isnumber(search("No",'2_all_summary'!R837)),4,3))</f>
        <v>4</v>
      </c>
      <c r="Q838" s="49">
        <f>if(isnumber(search("Yes",'2_all_summary'!$E837)),if(0&lt;'2_all_summary'!S837,1,2),if(0='2_all_summary'!S837,4,3))</f>
        <v>4</v>
      </c>
      <c r="R838" s="49">
        <f>if(isnumber(search("Yes",'2_all_summary'!$E837)),if(isnumber(search("Yes",'2_all_summary'!T837)),1,2),if(isnumber(search("No",'2_all_summary'!T837)),4,3))</f>
        <v>4</v>
      </c>
    </row>
    <row r="839">
      <c r="G839" s="49"/>
      <c r="H839" s="49" t="str">
        <f>'2_all_summary'!C838</f>
        <v>Relationships between relative weight, prey availability, and growth of walleyes in Oneida Lake, New York</v>
      </c>
      <c r="I839" s="49" t="str">
        <f>'2_all_summary'!D838</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Ãƒâ€šÃ‚Â© Copyright by the American Fisheries Society 2008.</v>
      </c>
      <c r="J839" s="49">
        <f>if(isnumber(search("Yes",'2_all_summary'!$E838)),if(isnumber(search("Yes",'2_all_summary'!L838)),1,2),if(isnumber(search("No",'2_all_summary'!L838)),4,3))</f>
        <v>4</v>
      </c>
      <c r="K839" s="49">
        <f>if(isnumber(search("Yes",'2_all_summary'!$E838)),if(isnumber(search("Yes",'2_all_summary'!M838)),1,2),if(isnumber(search("No",'2_all_summary'!M838)),4,3))</f>
        <v>4</v>
      </c>
      <c r="L839" s="49">
        <f>if(isnumber(search("Yes",'2_all_summary'!$E838)),if(isnumber(search("Yes",'2_all_summary'!N838)),1,2),if(isnumber(search("No",'2_all_summary'!N838)),4,3))</f>
        <v>4</v>
      </c>
      <c r="M839" s="49">
        <f>if(isnumber(search("Yes",'2_all_summary'!$E838)),if(0&lt;'2_all_summary'!O838,1,2),if(0='2_all_summary'!O838,4,3))</f>
        <v>4</v>
      </c>
      <c r="N839" s="49">
        <f>if(isnumber(search("Yes",'2_all_summary'!$E838)),if(isnumber(search("Yes",'2_all_summary'!P838)),1,2),if(isnumber(search("No",'2_all_summary'!P838)),4,3))</f>
        <v>4</v>
      </c>
      <c r="O839" s="49">
        <f>if(isnumber(search("Yes",'2_all_summary'!$E838)),if(isnumber(search("Yes",'2_all_summary'!Q838)),1,2),if(isnumber(search("No",'2_all_summary'!Q838)),4,3))</f>
        <v>4</v>
      </c>
      <c r="P839" s="49">
        <f>if(isnumber(search("Yes",'2_all_summary'!$E838)),if(isnumber(search("Yes",'2_all_summary'!R838)),1,2),if(isnumber(search("No",'2_all_summary'!R838)),4,3))</f>
        <v>4</v>
      </c>
      <c r="Q839" s="49">
        <f>if(isnumber(search("Yes",'2_all_summary'!$E838)),if(0&lt;'2_all_summary'!S838,1,2),if(0='2_all_summary'!S838,4,3))</f>
        <v>4</v>
      </c>
      <c r="R839" s="49">
        <f>if(isnumber(search("Yes",'2_all_summary'!$E838)),if(isnumber(search("Yes",'2_all_summary'!T838)),1,2),if(isnumber(search("No",'2_all_summary'!T838)),4,3))</f>
        <v>4</v>
      </c>
    </row>
    <row r="840">
      <c r="G840" s="49"/>
      <c r="H840" s="49" t="str">
        <f>'2_all_summary'!C839</f>
        <v>Relative influence of environmental factors and fishing on coral reef fish assemblages</v>
      </c>
      <c r="I840" s="49" t="str">
        <f>'2_all_summary'!D839</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(10ÃƒÂ¢Ã¢â€šÂ¬Ã¢â‚¬Å“40 cm total length [TL]) coral reef fish groups targeted by fishers (mesopredators, planktivores, grazer and detritivores, and scrapers) and the density of 2 groups not targeted by fishers (invertivores, small fish ÃƒÂ¢Ã¢â‚¬Â°Ã‚Â¤10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Ãƒâ€šÃ‚Â© 2020 Society for Conservation Biology</v>
      </c>
      <c r="J840" s="49">
        <f>if(isnumber(search("Yes",'2_all_summary'!$E839)),if(isnumber(search("Yes",'2_all_summary'!L839)),1,2),if(isnumber(search("No",'2_all_summary'!L839)),4,3))</f>
        <v>4</v>
      </c>
      <c r="K840" s="49">
        <f>if(isnumber(search("Yes",'2_all_summary'!$E839)),if(isnumber(search("Yes",'2_all_summary'!M839)),1,2),if(isnumber(search("No",'2_all_summary'!M839)),4,3))</f>
        <v>4</v>
      </c>
      <c r="L840" s="49">
        <f>if(isnumber(search("Yes",'2_all_summary'!$E839)),if(isnumber(search("Yes",'2_all_summary'!N839)),1,2),if(isnumber(search("No",'2_all_summary'!N839)),4,3))</f>
        <v>4</v>
      </c>
      <c r="M840" s="49">
        <f>if(isnumber(search("Yes",'2_all_summary'!$E839)),if(0&lt;'2_all_summary'!O839,1,2),if(0='2_all_summary'!O839,4,3))</f>
        <v>4</v>
      </c>
      <c r="N840" s="49">
        <f>if(isnumber(search("Yes",'2_all_summary'!$E839)),if(isnumber(search("Yes",'2_all_summary'!P839)),1,2),if(isnumber(search("No",'2_all_summary'!P839)),4,3))</f>
        <v>4</v>
      </c>
      <c r="O840" s="49">
        <f>if(isnumber(search("Yes",'2_all_summary'!$E839)),if(isnumber(search("Yes",'2_all_summary'!Q839)),1,2),if(isnumber(search("No",'2_all_summary'!Q839)),4,3))</f>
        <v>4</v>
      </c>
      <c r="P840" s="49">
        <f>if(isnumber(search("Yes",'2_all_summary'!$E839)),if(isnumber(search("Yes",'2_all_summary'!R839)),1,2),if(isnumber(search("No",'2_all_summary'!R839)),4,3))</f>
        <v>4</v>
      </c>
      <c r="Q840" s="49">
        <f>if(isnumber(search("Yes",'2_all_summary'!$E839)),if(0&lt;'2_all_summary'!S839,1,2),if(0='2_all_summary'!S839,4,3))</f>
        <v>4</v>
      </c>
      <c r="R840" s="49">
        <f>if(isnumber(search("Yes",'2_all_summary'!$E839)),if(isnumber(search("Yes",'2_all_summary'!T839)),1,2),if(isnumber(search("No",'2_all_summary'!T839)),4,3))</f>
        <v>4</v>
      </c>
    </row>
    <row r="841">
      <c r="G841" s="49"/>
      <c r="H841" s="49" t="str">
        <f>'2_all_summary'!C840</f>
        <v>Releases of cultured sub-adult Trochus niloticus generate broodstock for fishery replenishment in Vanuatu</v>
      </c>
      <c r="I841" s="49" t="str">
        <f>'2_all_summary'!D840</f>
        <v>The over-fished topshell Trochus niloticus ('trochus') was cultured in Vanuatu and grown to sub-adult size (ÃƒÂ¢Ã‹â€ Ã‚Â¼40mm)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Ãƒâ€šÃ‚Â© 2003 Elsevier B.V. All rights reserved.</v>
      </c>
      <c r="J841" s="49">
        <f>if(isnumber(search("Yes",'2_all_summary'!$E840)),if(isnumber(search("Yes",'2_all_summary'!L840)),1,2),if(isnumber(search("No",'2_all_summary'!L840)),4,3))</f>
        <v>1</v>
      </c>
      <c r="K841" s="49">
        <f>if(isnumber(search("Yes",'2_all_summary'!$E840)),if(isnumber(search("Yes",'2_all_summary'!M840)),1,2),if(isnumber(search("No",'2_all_summary'!M840)),4,3))</f>
        <v>1</v>
      </c>
      <c r="L841" s="49">
        <f>if(isnumber(search("Yes",'2_all_summary'!$E840)),if(isnumber(search("Yes",'2_all_summary'!N840)),1,2),if(isnumber(search("No",'2_all_summary'!N840)),4,3))</f>
        <v>1</v>
      </c>
      <c r="M841" s="49">
        <f>if(isnumber(search("Yes",'2_all_summary'!$E840)),if(0&lt;'2_all_summary'!O840,1,2),if(0='2_all_summary'!O840,4,3))</f>
        <v>1</v>
      </c>
      <c r="N841" s="49">
        <f>if(isnumber(search("Yes",'2_all_summary'!$E840)),if(isnumber(search("Yes",'2_all_summary'!P840)),1,2),if(isnumber(search("No",'2_all_summary'!P840)),4,3))</f>
        <v>1</v>
      </c>
      <c r="O841" s="49">
        <f>if(isnumber(search("Yes",'2_all_summary'!$E840)),if(isnumber(search("Yes",'2_all_summary'!Q840)),1,2),if(isnumber(search("No",'2_all_summary'!Q840)),4,3))</f>
        <v>1</v>
      </c>
      <c r="P841" s="49">
        <f>if(isnumber(search("Yes",'2_all_summary'!$E840)),if(isnumber(search("Yes",'2_all_summary'!R840)),1,2),if(isnumber(search("No",'2_all_summary'!R840)),4,3))</f>
        <v>1</v>
      </c>
      <c r="Q841" s="49">
        <f>if(isnumber(search("Yes",'2_all_summary'!$E840)),if(0&lt;'2_all_summary'!S840,1,2),if(0='2_all_summary'!S840,4,3))</f>
        <v>1</v>
      </c>
      <c r="R841" s="49">
        <f>if(isnumber(search("Yes",'2_all_summary'!$E840)),if(isnumber(search("Yes",'2_all_summary'!T840)),1,2),if(isnumber(search("No",'2_all_summary'!T840)),4,3))</f>
        <v>1</v>
      </c>
    </row>
    <row r="842">
      <c r="G842" s="49"/>
      <c r="H842" s="49" t="str">
        <f>'2_all_summary'!C841</f>
        <v>Reliability of community-based data monitoring in the Olifants River estuary (South Africa)</v>
      </c>
      <c r="I842" s="49" t="str">
        <f>'2_all_summary'!D841</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Ãƒâ€šÃ‚Â© 2008.</v>
      </c>
      <c r="J842" s="49">
        <f>if(isnumber(search("Yes",'2_all_summary'!$E841)),if(isnumber(search("Yes",'2_all_summary'!L841)),1,2),if(isnumber(search("No",'2_all_summary'!L841)),4,3))</f>
        <v>4</v>
      </c>
      <c r="K842" s="49">
        <f>if(isnumber(search("Yes",'2_all_summary'!$E841)),if(isnumber(search("Yes",'2_all_summary'!M841)),1,2),if(isnumber(search("No",'2_all_summary'!M841)),4,3))</f>
        <v>4</v>
      </c>
      <c r="L842" s="49">
        <f>if(isnumber(search("Yes",'2_all_summary'!$E841)),if(isnumber(search("Yes",'2_all_summary'!N841)),1,2),if(isnumber(search("No",'2_all_summary'!N841)),4,3))</f>
        <v>4</v>
      </c>
      <c r="M842" s="49">
        <f>if(isnumber(search("Yes",'2_all_summary'!$E841)),if(0&lt;'2_all_summary'!O841,1,2),if(0='2_all_summary'!O841,4,3))</f>
        <v>4</v>
      </c>
      <c r="N842" s="49">
        <f>if(isnumber(search("Yes",'2_all_summary'!$E841)),if(isnumber(search("Yes",'2_all_summary'!P841)),1,2),if(isnumber(search("No",'2_all_summary'!P841)),4,3))</f>
        <v>4</v>
      </c>
      <c r="O842" s="49">
        <f>if(isnumber(search("Yes",'2_all_summary'!$E841)),if(isnumber(search("Yes",'2_all_summary'!Q841)),1,2),if(isnumber(search("No",'2_all_summary'!Q841)),4,3))</f>
        <v>4</v>
      </c>
      <c r="P842" s="49">
        <f>if(isnumber(search("Yes",'2_all_summary'!$E841)),if(isnumber(search("Yes",'2_all_summary'!R841)),1,2),if(isnumber(search("No",'2_all_summary'!R841)),4,3))</f>
        <v>4</v>
      </c>
      <c r="Q842" s="49">
        <f>if(isnumber(search("Yes",'2_all_summary'!$E841)),if(0&lt;'2_all_summary'!S841,1,2),if(0='2_all_summary'!S841,4,3))</f>
        <v>4</v>
      </c>
      <c r="R842" s="49">
        <f>if(isnumber(search("Yes",'2_all_summary'!$E841)),if(isnumber(search("Yes",'2_all_summary'!T841)),1,2),if(isnumber(search("No",'2_all_summary'!T841)),4,3))</f>
        <v>4</v>
      </c>
    </row>
    <row r="843">
      <c r="G843" s="49"/>
      <c r="H843" s="49" t="str">
        <f>'2_all_summary'!C842</f>
        <v>Research partnerships with local communities: Two case studies from Papua New Guinea and Australia</v>
      </c>
      <c r="I843" s="49" t="str">
        <f>'2_all_summary'!D842</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843" s="49">
        <f>if(isnumber(search("Yes",'2_all_summary'!$E842)),if(isnumber(search("Yes",'2_all_summary'!L842)),1,2),if(isnumber(search("No",'2_all_summary'!L842)),4,3))</f>
        <v>3</v>
      </c>
      <c r="K843" s="49">
        <f>if(isnumber(search("Yes",'2_all_summary'!$E842)),if(isnumber(search("Yes",'2_all_summary'!M842)),1,2),if(isnumber(search("No",'2_all_summary'!M842)),4,3))</f>
        <v>3</v>
      </c>
      <c r="L843" s="49">
        <f>if(isnumber(search("Yes",'2_all_summary'!$E842)),if(isnumber(search("Yes",'2_all_summary'!N842)),1,2),if(isnumber(search("No",'2_all_summary'!N842)),4,3))</f>
        <v>3</v>
      </c>
      <c r="M843" s="49">
        <f>if(isnumber(search("Yes",'2_all_summary'!$E842)),if(0&lt;'2_all_summary'!O842,1,2),if(0='2_all_summary'!O842,4,3))</f>
        <v>3</v>
      </c>
      <c r="N843" s="49">
        <f>if(isnumber(search("Yes",'2_all_summary'!$E842)),if(isnumber(search("Yes",'2_all_summary'!P842)),1,2),if(isnumber(search("No",'2_all_summary'!P842)),4,3))</f>
        <v>3</v>
      </c>
      <c r="O843" s="49">
        <f>if(isnumber(search("Yes",'2_all_summary'!$E842)),if(isnumber(search("Yes",'2_all_summary'!Q842)),1,2),if(isnumber(search("No",'2_all_summary'!Q842)),4,3))</f>
        <v>3</v>
      </c>
      <c r="P843" s="49">
        <f>if(isnumber(search("Yes",'2_all_summary'!$E842)),if(isnumber(search("Yes",'2_all_summary'!R842)),1,2),if(isnumber(search("No",'2_all_summary'!R842)),4,3))</f>
        <v>3</v>
      </c>
      <c r="Q843" s="49">
        <f>if(isnumber(search("Yes",'2_all_summary'!$E842)),if(0&lt;'2_all_summary'!S842,1,2),if(0='2_all_summary'!S842,4,3))</f>
        <v>3</v>
      </c>
      <c r="R843" s="49">
        <f>if(isnumber(search("Yes",'2_all_summary'!$E842)),if(isnumber(search("Yes",'2_all_summary'!T842)),1,2),if(isnumber(search("No",'2_all_summary'!T842)),4,3))</f>
        <v>3</v>
      </c>
    </row>
    <row r="844">
      <c r="G844" s="49"/>
      <c r="H844" s="49" t="str">
        <f>'2_all_summary'!C843</f>
        <v>Resilient salmon, resilient fisheries for British Columbia, Canada</v>
      </c>
      <c r="I844" s="49" t="str">
        <f>'2_all_summary'!D843</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Ãƒâ€šÃ‚Â© 2009 by the author(s).</v>
      </c>
      <c r="J844" s="49">
        <f>if(isnumber(search("Yes",'2_all_summary'!$E843)),if(isnumber(search("Yes",'2_all_summary'!L843)),1,2),if(isnumber(search("No",'2_all_summary'!L843)),4,3))</f>
        <v>4</v>
      </c>
      <c r="K844" s="49">
        <f>if(isnumber(search("Yes",'2_all_summary'!$E843)),if(isnumber(search("Yes",'2_all_summary'!M843)),1,2),if(isnumber(search("No",'2_all_summary'!M843)),4,3))</f>
        <v>4</v>
      </c>
      <c r="L844" s="49">
        <f>if(isnumber(search("Yes",'2_all_summary'!$E843)),if(isnumber(search("Yes",'2_all_summary'!N843)),1,2),if(isnumber(search("No",'2_all_summary'!N843)),4,3))</f>
        <v>4</v>
      </c>
      <c r="M844" s="49">
        <f>if(isnumber(search("Yes",'2_all_summary'!$E843)),if(0&lt;'2_all_summary'!O843,1,2),if(0='2_all_summary'!O843,4,3))</f>
        <v>4</v>
      </c>
      <c r="N844" s="49">
        <f>if(isnumber(search("Yes",'2_all_summary'!$E843)),if(isnumber(search("Yes",'2_all_summary'!P843)),1,2),if(isnumber(search("No",'2_all_summary'!P843)),4,3))</f>
        <v>4</v>
      </c>
      <c r="O844" s="49">
        <f>if(isnumber(search("Yes",'2_all_summary'!$E843)),if(isnumber(search("Yes",'2_all_summary'!Q843)),1,2),if(isnumber(search("No",'2_all_summary'!Q843)),4,3))</f>
        <v>4</v>
      </c>
      <c r="P844" s="49">
        <f>if(isnumber(search("Yes",'2_all_summary'!$E843)),if(isnumber(search("Yes",'2_all_summary'!R843)),1,2),if(isnumber(search("No",'2_all_summary'!R843)),4,3))</f>
        <v>4</v>
      </c>
      <c r="Q844" s="49">
        <f>if(isnumber(search("Yes",'2_all_summary'!$E843)),if(0&lt;'2_all_summary'!S843,1,2),if(0='2_all_summary'!S843,4,3))</f>
        <v>4</v>
      </c>
      <c r="R844" s="49">
        <f>if(isnumber(search("Yes",'2_all_summary'!$E843)),if(isnumber(search("Yes",'2_all_summary'!T843)),1,2),if(isnumber(search("No",'2_all_summary'!T843)),4,3))</f>
        <v>4</v>
      </c>
    </row>
    <row r="845">
      <c r="G845" s="49"/>
      <c r="H845" s="49" t="str">
        <f>'2_all_summary'!C844</f>
        <v>Resistance to alternative management in fisheries: Economic and cultural considerations of North Carolina's commercial fishers</v>
      </c>
      <c r="I845" s="49" t="str">
        <f>'2_all_summary'!D844</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Ãƒâ€šÃ‚Â© 2011 Association for Politics and the Life Sciences.</v>
      </c>
      <c r="J845" s="49">
        <f>if(isnumber(search("Yes",'2_all_summary'!$E844)),if(isnumber(search("Yes",'2_all_summary'!L844)),1,2),if(isnumber(search("No",'2_all_summary'!L844)),4,3))</f>
        <v>4</v>
      </c>
      <c r="K845" s="49">
        <f>if(isnumber(search("Yes",'2_all_summary'!$E844)),if(isnumber(search("Yes",'2_all_summary'!M844)),1,2),if(isnumber(search("No",'2_all_summary'!M844)),4,3))</f>
        <v>4</v>
      </c>
      <c r="L845" s="49">
        <f>if(isnumber(search("Yes",'2_all_summary'!$E844)),if(isnumber(search("Yes",'2_all_summary'!N844)),1,2),if(isnumber(search("No",'2_all_summary'!N844)),4,3))</f>
        <v>4</v>
      </c>
      <c r="M845" s="49">
        <f>if(isnumber(search("Yes",'2_all_summary'!$E844)),if(0&lt;'2_all_summary'!O844,1,2),if(0='2_all_summary'!O844,4,3))</f>
        <v>4</v>
      </c>
      <c r="N845" s="49">
        <f>if(isnumber(search("Yes",'2_all_summary'!$E844)),if(isnumber(search("Yes",'2_all_summary'!P844)),1,2),if(isnumber(search("No",'2_all_summary'!P844)),4,3))</f>
        <v>4</v>
      </c>
      <c r="O845" s="49">
        <f>if(isnumber(search("Yes",'2_all_summary'!$E844)),if(isnumber(search("Yes",'2_all_summary'!Q844)),1,2),if(isnumber(search("No",'2_all_summary'!Q844)),4,3))</f>
        <v>4</v>
      </c>
      <c r="P845" s="49">
        <f>if(isnumber(search("Yes",'2_all_summary'!$E844)),if(isnumber(search("Yes",'2_all_summary'!R844)),1,2),if(isnumber(search("No",'2_all_summary'!R844)),4,3))</f>
        <v>4</v>
      </c>
      <c r="Q845" s="49">
        <f>if(isnumber(search("Yes",'2_all_summary'!$E844)),if(0&lt;'2_all_summary'!S844,1,2),if(0='2_all_summary'!S844,4,3))</f>
        <v>4</v>
      </c>
      <c r="R845" s="49">
        <f>if(isnumber(search("Yes",'2_all_summary'!$E844)),if(isnumber(search("Yes",'2_all_summary'!T844)),1,2),if(isnumber(search("No",'2_all_summary'!T844)),4,3))</f>
        <v>4</v>
      </c>
    </row>
    <row r="846">
      <c r="G846" s="49"/>
      <c r="H846" s="49" t="str">
        <f>'2_all_summary'!C845</f>
        <v>Restoration of Hong Kong fisheries through deployment of artificial reefs in marine protected areas</v>
      </c>
      <c r="I846" s="49" t="str">
        <f>'2_all_summary'!D845</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Ãƒâ€šÃ‚Â© 2002 International Council for the Exploration of the Sea. Published by Elsevier Science Ltd. All rights reserved.</v>
      </c>
      <c r="J846" s="49">
        <f>if(isnumber(search("Yes",'2_all_summary'!$E845)),if(isnumber(search("Yes",'2_all_summary'!L845)),1,2),if(isnumber(search("No",'2_all_summary'!L845)),4,3))</f>
        <v>4</v>
      </c>
      <c r="K846" s="49">
        <f>if(isnumber(search("Yes",'2_all_summary'!$E845)),if(isnumber(search("Yes",'2_all_summary'!M845)),1,2),if(isnumber(search("No",'2_all_summary'!M845)),4,3))</f>
        <v>4</v>
      </c>
      <c r="L846" s="49">
        <f>if(isnumber(search("Yes",'2_all_summary'!$E845)),if(isnumber(search("Yes",'2_all_summary'!N845)),1,2),if(isnumber(search("No",'2_all_summary'!N845)),4,3))</f>
        <v>4</v>
      </c>
      <c r="M846" s="49">
        <f>if(isnumber(search("Yes",'2_all_summary'!$E845)),if(0&lt;'2_all_summary'!O845,1,2),if(0='2_all_summary'!O845,4,3))</f>
        <v>4</v>
      </c>
      <c r="N846" s="49">
        <f>if(isnumber(search("Yes",'2_all_summary'!$E845)),if(isnumber(search("Yes",'2_all_summary'!P845)),1,2),if(isnumber(search("No",'2_all_summary'!P845)),4,3))</f>
        <v>4</v>
      </c>
      <c r="O846" s="49">
        <f>if(isnumber(search("Yes",'2_all_summary'!$E845)),if(isnumber(search("Yes",'2_all_summary'!Q845)),1,2),if(isnumber(search("No",'2_all_summary'!Q845)),4,3))</f>
        <v>4</v>
      </c>
      <c r="P846" s="49">
        <f>if(isnumber(search("Yes",'2_all_summary'!$E845)),if(isnumber(search("Yes",'2_all_summary'!R845)),1,2),if(isnumber(search("No",'2_all_summary'!R845)),4,3))</f>
        <v>4</v>
      </c>
      <c r="Q846" s="49">
        <f>if(isnumber(search("Yes",'2_all_summary'!$E845)),if(0&lt;'2_all_summary'!S845,1,2),if(0='2_all_summary'!S845,4,3))</f>
        <v>4</v>
      </c>
      <c r="R846" s="49">
        <f>if(isnumber(search("Yes",'2_all_summary'!$E845)),if(isnumber(search("Yes",'2_all_summary'!T845)),1,2),if(isnumber(search("No",'2_all_summary'!T845)),4,3))</f>
        <v>4</v>
      </c>
    </row>
    <row r="847">
      <c r="G847" s="49"/>
      <c r="H847" s="49" t="str">
        <f>'2_all_summary'!C846</f>
        <v>Restoration of small lakes through cooperative management: A suitable strategy for poverty-laden areas in developing countries?</v>
      </c>
      <c r="I847" s="49" t="str">
        <f>'2_all_summary'!D846</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(ÃƒÂ¢Ã¢â‚¬Â°Ã‚Â¤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ÃƒÅ½Ã‚Â¼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Ãƒâ€šÃ‚Â© 2007 The Authors. Journal compilation Ãƒâ€šÃ‚Â© 2007 Blackwell Publishing Asia Pty Ltd.</v>
      </c>
      <c r="J847" s="49">
        <f>if(isnumber(search("Yes",'2_all_summary'!$E846)),if(isnumber(search("Yes",'2_all_summary'!L846)),1,2),if(isnumber(search("No",'2_all_summary'!L846)),4,3))</f>
        <v>4</v>
      </c>
      <c r="K847" s="49">
        <f>if(isnumber(search("Yes",'2_all_summary'!$E846)),if(isnumber(search("Yes",'2_all_summary'!M846)),1,2),if(isnumber(search("No",'2_all_summary'!M846)),4,3))</f>
        <v>4</v>
      </c>
      <c r="L847" s="49">
        <f>if(isnumber(search("Yes",'2_all_summary'!$E846)),if(isnumber(search("Yes",'2_all_summary'!N846)),1,2),if(isnumber(search("No",'2_all_summary'!N846)),4,3))</f>
        <v>4</v>
      </c>
      <c r="M847" s="49">
        <f>if(isnumber(search("Yes",'2_all_summary'!$E846)),if(0&lt;'2_all_summary'!O846,1,2),if(0='2_all_summary'!O846,4,3))</f>
        <v>4</v>
      </c>
      <c r="N847" s="49">
        <f>if(isnumber(search("Yes",'2_all_summary'!$E846)),if(isnumber(search("Yes",'2_all_summary'!P846)),1,2),if(isnumber(search("No",'2_all_summary'!P846)),4,3))</f>
        <v>4</v>
      </c>
      <c r="O847" s="49">
        <f>if(isnumber(search("Yes",'2_all_summary'!$E846)),if(isnumber(search("Yes",'2_all_summary'!Q846)),1,2),if(isnumber(search("No",'2_all_summary'!Q846)),4,3))</f>
        <v>4</v>
      </c>
      <c r="P847" s="49">
        <f>if(isnumber(search("Yes",'2_all_summary'!$E846)),if(isnumber(search("Yes",'2_all_summary'!R846)),1,2),if(isnumber(search("No",'2_all_summary'!R846)),4,3))</f>
        <v>4</v>
      </c>
      <c r="Q847" s="49">
        <f>if(isnumber(search("Yes",'2_all_summary'!$E846)),if(0&lt;'2_all_summary'!S846,1,2),if(0='2_all_summary'!S846,4,3))</f>
        <v>4</v>
      </c>
      <c r="R847" s="49">
        <f>if(isnumber(search("Yes",'2_all_summary'!$E846)),if(isnumber(search("Yes",'2_all_summary'!T846)),1,2),if(isnumber(search("No",'2_all_summary'!T846)),4,3))</f>
        <v>4</v>
      </c>
    </row>
    <row r="848">
      <c r="G848" s="49"/>
      <c r="H848" s="49" t="str">
        <f>'2_all_summary'!C847</f>
        <v>Restricted grouper reproductive migrations support community-based management</v>
      </c>
      <c r="I848" s="49" t="str">
        <f>'2_all_summary'!D847</f>
        <v>Conservation commonly requires trade-offs between social and ecological goals. For tropical small-scale fisheries, spatial scales of socially appropriate management are generally smallÃƒÂ¢Ã¢â€šÂ¬Ã¢â‚¬Â_x009d_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1ÃƒÂ¢Ã¢â€šÂ¬Ã¢â‚¬Å“2km2 would protect approximately 30ÃƒÂ¢Ã¢â€šÂ¬Ã¢â‚¬Å“50% of the spawning population throughout the nonspawning season. Contrasting with current knowledge, our results demonstrate that species with moderate reproductive migrations can be managed at scales congruous with spatially restricted management tools. Ãƒâ€šÃ‚Â© 2016 The Authors.</v>
      </c>
      <c r="J848" s="49">
        <f>if(isnumber(search("Yes",'2_all_summary'!$E847)),if(isnumber(search("Yes",'2_all_summary'!L847)),1,2),if(isnumber(search("No",'2_all_summary'!L847)),4,3))</f>
        <v>1</v>
      </c>
      <c r="K848" s="49">
        <f>if(isnumber(search("Yes",'2_all_summary'!$E847)),if(isnumber(search("Yes",'2_all_summary'!M847)),1,2),if(isnumber(search("No",'2_all_summary'!M847)),4,3))</f>
        <v>1</v>
      </c>
      <c r="L848" s="49">
        <f>if(isnumber(search("Yes",'2_all_summary'!$E847)),if(isnumber(search("Yes",'2_all_summary'!N847)),1,2),if(isnumber(search("No",'2_all_summary'!N847)),4,3))</f>
        <v>1</v>
      </c>
      <c r="M848" s="49">
        <f>if(isnumber(search("Yes",'2_all_summary'!$E847)),if(0&lt;'2_all_summary'!O847,1,2),if(0='2_all_summary'!O847,4,3))</f>
        <v>1</v>
      </c>
      <c r="N848" s="49">
        <f>if(isnumber(search("Yes",'2_all_summary'!$E847)),if(isnumber(search("Yes",'2_all_summary'!P847)),1,2),if(isnumber(search("No",'2_all_summary'!P847)),4,3))</f>
        <v>1</v>
      </c>
      <c r="O848" s="49">
        <f>if(isnumber(search("Yes",'2_all_summary'!$E847)),if(isnumber(search("Yes",'2_all_summary'!Q847)),1,2),if(isnumber(search("No",'2_all_summary'!Q847)),4,3))</f>
        <v>1</v>
      </c>
      <c r="P848" s="49">
        <f>if(isnumber(search("Yes",'2_all_summary'!$E847)),if(isnumber(search("Yes",'2_all_summary'!R847)),1,2),if(isnumber(search("No",'2_all_summary'!R847)),4,3))</f>
        <v>1</v>
      </c>
      <c r="Q848" s="49">
        <f>if(isnumber(search("Yes",'2_all_summary'!$E847)),if(0&lt;'2_all_summary'!S847,1,2),if(0='2_all_summary'!S847,4,3))</f>
        <v>1</v>
      </c>
      <c r="R848" s="49">
        <f>if(isnumber(search("Yes",'2_all_summary'!$E847)),if(isnumber(search("Yes",'2_all_summary'!T847)),1,2),if(isnumber(search("No",'2_all_summary'!T847)),4,3))</f>
        <v>1</v>
      </c>
    </row>
    <row r="849">
      <c r="G849" s="49"/>
      <c r="H849" s="49" t="str">
        <f>'2_all_summary'!C848</f>
        <v>Results of a community based disease monitoring program of marine mammals in Arctic Canada</v>
      </c>
      <c r="I849" s="49" t="str">
        <f>'2_all_summary'!D848</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naÃƒÆ’Ã‚Â¯ve animals may be immediately catastrophic. Ãƒâ€šÃ‚Â© 2004 IEEE.</v>
      </c>
      <c r="J849" s="49">
        <f>if(isnumber(search("Yes",'2_all_summary'!$E848)),if(isnumber(search("Yes",'2_all_summary'!L848)),1,2),if(isnumber(search("No",'2_all_summary'!L848)),4,3))</f>
        <v>4</v>
      </c>
      <c r="K849" s="49">
        <f>if(isnumber(search("Yes",'2_all_summary'!$E848)),if(isnumber(search("Yes",'2_all_summary'!M848)),1,2),if(isnumber(search("No",'2_all_summary'!M848)),4,3))</f>
        <v>4</v>
      </c>
      <c r="L849" s="49">
        <f>if(isnumber(search("Yes",'2_all_summary'!$E848)),if(isnumber(search("Yes",'2_all_summary'!N848)),1,2),if(isnumber(search("No",'2_all_summary'!N848)),4,3))</f>
        <v>4</v>
      </c>
      <c r="M849" s="49">
        <f>if(isnumber(search("Yes",'2_all_summary'!$E848)),if(0&lt;'2_all_summary'!O848,1,2),if(0='2_all_summary'!O848,4,3))</f>
        <v>4</v>
      </c>
      <c r="N849" s="49">
        <f>if(isnumber(search("Yes",'2_all_summary'!$E848)),if(isnumber(search("Yes",'2_all_summary'!P848)),1,2),if(isnumber(search("No",'2_all_summary'!P848)),4,3))</f>
        <v>4</v>
      </c>
      <c r="O849" s="49">
        <f>if(isnumber(search("Yes",'2_all_summary'!$E848)),if(isnumber(search("Yes",'2_all_summary'!Q848)),1,2),if(isnumber(search("No",'2_all_summary'!Q848)),4,3))</f>
        <v>4</v>
      </c>
      <c r="P849" s="49">
        <f>if(isnumber(search("Yes",'2_all_summary'!$E848)),if(isnumber(search("Yes",'2_all_summary'!R848)),1,2),if(isnumber(search("No",'2_all_summary'!R848)),4,3))</f>
        <v>4</v>
      </c>
      <c r="Q849" s="49">
        <f>if(isnumber(search("Yes",'2_all_summary'!$E848)),if(0&lt;'2_all_summary'!S848,1,2),if(0='2_all_summary'!S848,4,3))</f>
        <v>4</v>
      </c>
      <c r="R849" s="49">
        <f>if(isnumber(search("Yes",'2_all_summary'!$E848)),if(isnumber(search("Yes",'2_all_summary'!T848)),1,2),if(isnumber(search("No",'2_all_summary'!T848)),4,3))</f>
        <v>4</v>
      </c>
    </row>
    <row r="850">
      <c r="G850" s="49"/>
      <c r="H850" s="49" t="str">
        <f>'2_all_summary'!C849</f>
        <v>Rethinking spatial costs and benefits of fisheries in marine conservation</v>
      </c>
      <c r="I850" s="49" t="str">
        <f>'2_all_summary'!D849</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850" s="49">
        <f>if(isnumber(search("Yes",'2_all_summary'!$E849)),if(isnumber(search("Yes",'2_all_summary'!L849)),1,2),if(isnumber(search("No",'2_all_summary'!L849)),4,3))</f>
        <v>4</v>
      </c>
      <c r="K850" s="49">
        <f>if(isnumber(search("Yes",'2_all_summary'!$E849)),if(isnumber(search("Yes",'2_all_summary'!M849)),1,2),if(isnumber(search("No",'2_all_summary'!M849)),4,3))</f>
        <v>4</v>
      </c>
      <c r="L850" s="49">
        <f>if(isnumber(search("Yes",'2_all_summary'!$E849)),if(isnumber(search("Yes",'2_all_summary'!N849)),1,2),if(isnumber(search("No",'2_all_summary'!N849)),4,3))</f>
        <v>4</v>
      </c>
      <c r="M850" s="49">
        <f>if(isnumber(search("Yes",'2_all_summary'!$E849)),if(0&lt;'2_all_summary'!O849,1,2),if(0='2_all_summary'!O849,4,3))</f>
        <v>4</v>
      </c>
      <c r="N850" s="49">
        <f>if(isnumber(search("Yes",'2_all_summary'!$E849)),if(isnumber(search("Yes",'2_all_summary'!P849)),1,2),if(isnumber(search("No",'2_all_summary'!P849)),4,3))</f>
        <v>4</v>
      </c>
      <c r="O850" s="49">
        <f>if(isnumber(search("Yes",'2_all_summary'!$E849)),if(isnumber(search("Yes",'2_all_summary'!Q849)),1,2),if(isnumber(search("No",'2_all_summary'!Q849)),4,3))</f>
        <v>4</v>
      </c>
      <c r="P850" s="49">
        <f>if(isnumber(search("Yes",'2_all_summary'!$E849)),if(isnumber(search("Yes",'2_all_summary'!R849)),1,2),if(isnumber(search("No",'2_all_summary'!R849)),4,3))</f>
        <v>4</v>
      </c>
      <c r="Q850" s="49">
        <f>if(isnumber(search("Yes",'2_all_summary'!$E849)),if(0&lt;'2_all_summary'!S849,1,2),if(0='2_all_summary'!S849,4,3))</f>
        <v>4</v>
      </c>
      <c r="R850" s="49">
        <f>if(isnumber(search("Yes",'2_all_summary'!$E849)),if(isnumber(search("Yes",'2_all_summary'!T849)),1,2),if(isnumber(search("No",'2_all_summary'!T849)),4,3))</f>
        <v>4</v>
      </c>
    </row>
    <row r="851">
      <c r="G851" s="49"/>
      <c r="H851" s="49" t="str">
        <f>'2_all_summary'!C850</f>
        <v>Revenue Sharing and Social Capital in Community-Based Resource Management: Empirical Evidence from Japanese Surf-Clam Fisheries</v>
      </c>
      <c r="I851" s="49" t="str">
        <f>'2_all_summary'!D850</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Ãƒâ€šÃ‚Â© 2021. by the Board of Regents of the University of Wisconsin System. All Rights Reserved.</v>
      </c>
      <c r="J851" s="49">
        <f>if(isnumber(search("Yes",'2_all_summary'!$E850)),if(isnumber(search("Yes",'2_all_summary'!L850)),1,2),if(isnumber(search("No",'2_all_summary'!L850)),4,3))</f>
        <v>4</v>
      </c>
      <c r="K851" s="49">
        <f>if(isnumber(search("Yes",'2_all_summary'!$E850)),if(isnumber(search("Yes",'2_all_summary'!M850)),1,2),if(isnumber(search("No",'2_all_summary'!M850)),4,3))</f>
        <v>4</v>
      </c>
      <c r="L851" s="49">
        <f>if(isnumber(search("Yes",'2_all_summary'!$E850)),if(isnumber(search("Yes",'2_all_summary'!N850)),1,2),if(isnumber(search("No",'2_all_summary'!N850)),4,3))</f>
        <v>4</v>
      </c>
      <c r="M851" s="49">
        <f>if(isnumber(search("Yes",'2_all_summary'!$E850)),if(0&lt;'2_all_summary'!O850,1,2),if(0='2_all_summary'!O850,4,3))</f>
        <v>4</v>
      </c>
      <c r="N851" s="49">
        <f>if(isnumber(search("Yes",'2_all_summary'!$E850)),if(isnumber(search("Yes",'2_all_summary'!P850)),1,2),if(isnumber(search("No",'2_all_summary'!P850)),4,3))</f>
        <v>4</v>
      </c>
      <c r="O851" s="49">
        <f>if(isnumber(search("Yes",'2_all_summary'!$E850)),if(isnumber(search("Yes",'2_all_summary'!Q850)),1,2),if(isnumber(search("No",'2_all_summary'!Q850)),4,3))</f>
        <v>4</v>
      </c>
      <c r="P851" s="49">
        <f>if(isnumber(search("Yes",'2_all_summary'!$E850)),if(isnumber(search("Yes",'2_all_summary'!R850)),1,2),if(isnumber(search("No",'2_all_summary'!R850)),4,3))</f>
        <v>4</v>
      </c>
      <c r="Q851" s="49">
        <f>if(isnumber(search("Yes",'2_all_summary'!$E850)),if(0&lt;'2_all_summary'!S850,1,2),if(0='2_all_summary'!S850,4,3))</f>
        <v>4</v>
      </c>
      <c r="R851" s="49">
        <f>if(isnumber(search("Yes",'2_all_summary'!$E850)),if(isnumber(search("Yes",'2_all_summary'!T850)),1,2),if(isnumber(search("No",'2_all_summary'!T850)),4,3))</f>
        <v>4</v>
      </c>
    </row>
    <row r="852">
      <c r="G852" s="49"/>
      <c r="H852" s="49" t="str">
        <f>'2_all_summary'!C851</f>
        <v>Review of status, threats, and conservation management options for the endangered Indus River blind dolphin</v>
      </c>
      <c r="I852" s="49" t="str">
        <f>'2_all_summary'!D851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Ãƒâ€šÃ‚Â© 2015 Elsevier B.V.</v>
      </c>
      <c r="J852" s="49">
        <f>if(isnumber(search("Yes",'2_all_summary'!$E851)),if(isnumber(search("Yes",'2_all_summary'!L851)),1,2),if(isnumber(search("No",'2_all_summary'!L851)),4,3))</f>
        <v>4</v>
      </c>
      <c r="K852" s="49">
        <f>if(isnumber(search("Yes",'2_all_summary'!$E851)),if(isnumber(search("Yes",'2_all_summary'!M851)),1,2),if(isnumber(search("No",'2_all_summary'!M851)),4,3))</f>
        <v>4</v>
      </c>
      <c r="L852" s="49">
        <f>if(isnumber(search("Yes",'2_all_summary'!$E851)),if(isnumber(search("Yes",'2_all_summary'!N851)),1,2),if(isnumber(search("No",'2_all_summary'!N851)),4,3))</f>
        <v>4</v>
      </c>
      <c r="M852" s="49">
        <f>if(isnumber(search("Yes",'2_all_summary'!$E851)),if(0&lt;'2_all_summary'!O851,1,2),if(0='2_all_summary'!O851,4,3))</f>
        <v>4</v>
      </c>
      <c r="N852" s="49">
        <f>if(isnumber(search("Yes",'2_all_summary'!$E851)),if(isnumber(search("Yes",'2_all_summary'!P851)),1,2),if(isnumber(search("No",'2_all_summary'!P851)),4,3))</f>
        <v>4</v>
      </c>
      <c r="O852" s="49">
        <f>if(isnumber(search("Yes",'2_all_summary'!$E851)),if(isnumber(search("Yes",'2_all_summary'!Q851)),1,2),if(isnumber(search("No",'2_all_summary'!Q851)),4,3))</f>
        <v>4</v>
      </c>
      <c r="P852" s="49">
        <f>if(isnumber(search("Yes",'2_all_summary'!$E851)),if(isnumber(search("Yes",'2_all_summary'!R851)),1,2),if(isnumber(search("No",'2_all_summary'!R851)),4,3))</f>
        <v>4</v>
      </c>
      <c r="Q852" s="49">
        <f>if(isnumber(search("Yes",'2_all_summary'!$E851)),if(0&lt;'2_all_summary'!S851,1,2),if(0='2_all_summary'!S851,4,3))</f>
        <v>4</v>
      </c>
      <c r="R852" s="49">
        <f>if(isnumber(search("Yes",'2_all_summary'!$E851)),if(isnumber(search("Yes",'2_all_summary'!T851)),1,2),if(isnumber(search("No",'2_all_summary'!T851)),4,3))</f>
        <v>4</v>
      </c>
    </row>
    <row r="853">
      <c r="G853" s="49"/>
      <c r="H853" s="49" t="str">
        <f>'2_all_summary'!C852</f>
        <v>Review on community-based strategies for improving the quality of lake waters (Case study: Urban Lake Rawa Besar, Depok, West Java, Indonesia)</v>
      </c>
      <c r="I853" s="49" t="str">
        <f>'2_all_summary'!D852</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Ãƒâ€šÃ‚Â© Published under licence by IOP Publishing Ltd.</v>
      </c>
      <c r="J853" s="49">
        <f>if(isnumber(search("Yes",'2_all_summary'!$E852)),if(isnumber(search("Yes",'2_all_summary'!L852)),1,2),if(isnumber(search("No",'2_all_summary'!L852)),4,3))</f>
        <v>4</v>
      </c>
      <c r="K853" s="49">
        <f>if(isnumber(search("Yes",'2_all_summary'!$E852)),if(isnumber(search("Yes",'2_all_summary'!M852)),1,2),if(isnumber(search("No",'2_all_summary'!M852)),4,3))</f>
        <v>4</v>
      </c>
      <c r="L853" s="49">
        <f>if(isnumber(search("Yes",'2_all_summary'!$E852)),if(isnumber(search("Yes",'2_all_summary'!N852)),1,2),if(isnumber(search("No",'2_all_summary'!N852)),4,3))</f>
        <v>4</v>
      </c>
      <c r="M853" s="49">
        <f>if(isnumber(search("Yes",'2_all_summary'!$E852)),if(0&lt;'2_all_summary'!O852,1,2),if(0='2_all_summary'!O852,4,3))</f>
        <v>4</v>
      </c>
      <c r="N853" s="49">
        <f>if(isnumber(search("Yes",'2_all_summary'!$E852)),if(isnumber(search("Yes",'2_all_summary'!P852)),1,2),if(isnumber(search("No",'2_all_summary'!P852)),4,3))</f>
        <v>4</v>
      </c>
      <c r="O853" s="49">
        <f>if(isnumber(search("Yes",'2_all_summary'!$E852)),if(isnumber(search("Yes",'2_all_summary'!Q852)),1,2),if(isnumber(search("No",'2_all_summary'!Q852)),4,3))</f>
        <v>4</v>
      </c>
      <c r="P853" s="49">
        <f>if(isnumber(search("Yes",'2_all_summary'!$E852)),if(isnumber(search("Yes",'2_all_summary'!R852)),1,2),if(isnumber(search("No",'2_all_summary'!R852)),4,3))</f>
        <v>4</v>
      </c>
      <c r="Q853" s="49">
        <f>if(isnumber(search("Yes",'2_all_summary'!$E852)),if(0&lt;'2_all_summary'!S852,1,2),if(0='2_all_summary'!S852,4,3))</f>
        <v>4</v>
      </c>
      <c r="R853" s="49">
        <f>if(isnumber(search("Yes",'2_all_summary'!$E852)),if(isnumber(search("Yes",'2_all_summary'!T852)),1,2),if(isnumber(search("No",'2_all_summary'!T852)),4,3))</f>
        <v>4</v>
      </c>
    </row>
    <row r="854">
      <c r="G854" s="49"/>
      <c r="H854" s="49" t="str">
        <f>'2_all_summary'!C853</f>
        <v>Revisiting neoliberalism in the oceans: Governmentality and the biopolitics of ÃƒÂ¢Ã¢â€šÂ¬Ã‹Å“improvementÃƒÂ¢Ã¢â€šÂ¬Ã¢â€žÂ¢ in the Irish and European fisheries</v>
      </c>
      <c r="I854" s="49" t="str">
        <f>'2_all_summary'!D853</f>
        <v>FoucaultÃƒÂ¢Ã¢â€šÂ¬Ã¢â€žÂ¢s account of the emergence of biopolitics in the late 18th century helps frame the political economy of ÃƒÂ¢Ã¢â€šÂ¬Ã‹Å“improvementsÃƒÂ¢Ã¢â€šÂ¬Ã¢â€žÂ¢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ÃƒÂ¢Ã¢â€šÂ¬Ã‹Å“improvementsÃƒÂ¢Ã¢â€šÂ¬Ã¢â€žÂ¢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ÃƒÂ¢Ã¢â€šÂ¬Ã‹Å“greenÃƒÂ¢Ã¢â€šÂ¬Ã¢â€žÂ¢ market opportunities. Tradeable quota systems, eco-accreditation schemes and community-based resource management have all emerged as managerial strategies for inciting the active participation of fishers in this ÃƒÂ¢Ã¢â€šÂ¬Ã‹Å“commonÃƒÂ¢Ã¢â€šÂ¬Ã¢â€žÂ¢ project of sustainable development. Drawing on FoucaultÃƒÂ¢Ã¢â€šÂ¬Ã¢â€žÂ¢s perspective of governmentality, this paper argues that these strategies represent distinct but overlapping apparatuses of neoliberal governmentality that are representative of broader tendencies within environmental governance today. Ãƒâ€šÃ‚Â© The Author(s) 2018.</v>
      </c>
      <c r="J854" s="49">
        <f>if(isnumber(search("Yes",'2_all_summary'!$E853)),if(isnumber(search("Yes",'2_all_summary'!L853)),1,2),if(isnumber(search("No",'2_all_summary'!L853)),4,3))</f>
        <v>4</v>
      </c>
      <c r="K854" s="49">
        <f>if(isnumber(search("Yes",'2_all_summary'!$E853)),if(isnumber(search("Yes",'2_all_summary'!M853)),1,2),if(isnumber(search("No",'2_all_summary'!M853)),4,3))</f>
        <v>4</v>
      </c>
      <c r="L854" s="49">
        <f>if(isnumber(search("Yes",'2_all_summary'!$E853)),if(isnumber(search("Yes",'2_all_summary'!N853)),1,2),if(isnumber(search("No",'2_all_summary'!N853)),4,3))</f>
        <v>4</v>
      </c>
      <c r="M854" s="49">
        <f>if(isnumber(search("Yes",'2_all_summary'!$E853)),if(0&lt;'2_all_summary'!O853,1,2),if(0='2_all_summary'!O853,4,3))</f>
        <v>4</v>
      </c>
      <c r="N854" s="49">
        <f>if(isnumber(search("Yes",'2_all_summary'!$E853)),if(isnumber(search("Yes",'2_all_summary'!P853)),1,2),if(isnumber(search("No",'2_all_summary'!P853)),4,3))</f>
        <v>4</v>
      </c>
      <c r="O854" s="49">
        <f>if(isnumber(search("Yes",'2_all_summary'!$E853)),if(isnumber(search("Yes",'2_all_summary'!Q853)),1,2),if(isnumber(search("No",'2_all_summary'!Q853)),4,3))</f>
        <v>4</v>
      </c>
      <c r="P854" s="49">
        <f>if(isnumber(search("Yes",'2_all_summary'!$E853)),if(isnumber(search("Yes",'2_all_summary'!R853)),1,2),if(isnumber(search("No",'2_all_summary'!R853)),4,3))</f>
        <v>4</v>
      </c>
      <c r="Q854" s="49">
        <f>if(isnumber(search("Yes",'2_all_summary'!$E853)),if(0&lt;'2_all_summary'!S853,1,2),if(0='2_all_summary'!S853,4,3))</f>
        <v>4</v>
      </c>
      <c r="R854" s="49">
        <f>if(isnumber(search("Yes",'2_all_summary'!$E853)),if(isnumber(search("Yes",'2_all_summary'!T853)),1,2),if(isnumber(search("No",'2_all_summary'!T853)),4,3))</f>
        <v>4</v>
      </c>
    </row>
    <row r="855">
      <c r="G855" s="49"/>
      <c r="H855" s="49" t="str">
        <f>'2_all_summary'!C854</f>
        <v>Rise, fall, and persistence in Kadakkodi: An enquiry into the evolution of a community institution for fishery management in Kerala, India</v>
      </c>
      <c r="I855" s="49" t="str">
        <f>'2_all_summary'!D854</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Ãƒâ€šÃ‚Â© 2005 Cambridge University Press.</v>
      </c>
      <c r="J855" s="49">
        <f>if(isnumber(search("Yes",'2_all_summary'!$E854)),if(isnumber(search("Yes",'2_all_summary'!L854)),1,2),if(isnumber(search("No",'2_all_summary'!L854)),4,3))</f>
        <v>4</v>
      </c>
      <c r="K855" s="49">
        <f>if(isnumber(search("Yes",'2_all_summary'!$E854)),if(isnumber(search("Yes",'2_all_summary'!M854)),1,2),if(isnumber(search("No",'2_all_summary'!M854)),4,3))</f>
        <v>4</v>
      </c>
      <c r="L855" s="49">
        <f>if(isnumber(search("Yes",'2_all_summary'!$E854)),if(isnumber(search("Yes",'2_all_summary'!N854)),1,2),if(isnumber(search("No",'2_all_summary'!N854)),4,3))</f>
        <v>4</v>
      </c>
      <c r="M855" s="49">
        <f>if(isnumber(search("Yes",'2_all_summary'!$E854)),if(0&lt;'2_all_summary'!O854,1,2),if(0='2_all_summary'!O854,4,3))</f>
        <v>4</v>
      </c>
      <c r="N855" s="49">
        <f>if(isnumber(search("Yes",'2_all_summary'!$E854)),if(isnumber(search("Yes",'2_all_summary'!P854)),1,2),if(isnumber(search("No",'2_all_summary'!P854)),4,3))</f>
        <v>4</v>
      </c>
      <c r="O855" s="49">
        <f>if(isnumber(search("Yes",'2_all_summary'!$E854)),if(isnumber(search("Yes",'2_all_summary'!Q854)),1,2),if(isnumber(search("No",'2_all_summary'!Q854)),4,3))</f>
        <v>4</v>
      </c>
      <c r="P855" s="49">
        <f>if(isnumber(search("Yes",'2_all_summary'!$E854)),if(isnumber(search("Yes",'2_all_summary'!R854)),1,2),if(isnumber(search("No",'2_all_summary'!R854)),4,3))</f>
        <v>4</v>
      </c>
      <c r="Q855" s="49">
        <f>if(isnumber(search("Yes",'2_all_summary'!$E854)),if(0&lt;'2_all_summary'!S854,1,2),if(0='2_all_summary'!S854,4,3))</f>
        <v>4</v>
      </c>
      <c r="R855" s="49">
        <f>if(isnumber(search("Yes",'2_all_summary'!$E854)),if(isnumber(search("Yes",'2_all_summary'!T854)),1,2),if(isnumber(search("No",'2_all_summary'!T854)),4,3))</f>
        <v>4</v>
      </c>
    </row>
    <row r="856">
      <c r="G856" s="49"/>
      <c r="H856" s="49" t="str">
        <f>'2_all_summary'!C855</f>
        <v>Risk Factors of Stunting and Wasting among Children Aged 6-59 Months in Household Food Insecurity of Jima Geneti District, Western Oromia, Ethiopia: An Observational Study</v>
      </c>
      <c r="I856" s="49" t="str">
        <f>'2_all_summary'!D855</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Ãƒâ€šÃ‚Â© 2022 Tamiru Yazew.</v>
      </c>
      <c r="J856" s="49">
        <f>if(isnumber(search("Yes",'2_all_summary'!$E855)),if(isnumber(search("Yes",'2_all_summary'!L855)),1,2),if(isnumber(search("No",'2_all_summary'!L855)),4,3))</f>
        <v>4</v>
      </c>
      <c r="K856" s="49">
        <f>if(isnumber(search("Yes",'2_all_summary'!$E855)),if(isnumber(search("Yes",'2_all_summary'!M855)),1,2),if(isnumber(search("No",'2_all_summary'!M855)),4,3))</f>
        <v>4</v>
      </c>
      <c r="L856" s="49">
        <f>if(isnumber(search("Yes",'2_all_summary'!$E855)),if(isnumber(search("Yes",'2_all_summary'!N855)),1,2),if(isnumber(search("No",'2_all_summary'!N855)),4,3))</f>
        <v>4</v>
      </c>
      <c r="M856" s="49">
        <f>if(isnumber(search("Yes",'2_all_summary'!$E855)),if(0&lt;'2_all_summary'!O855,1,2),if(0='2_all_summary'!O855,4,3))</f>
        <v>4</v>
      </c>
      <c r="N856" s="49">
        <f>if(isnumber(search("Yes",'2_all_summary'!$E855)),if(isnumber(search("Yes",'2_all_summary'!P855)),1,2),if(isnumber(search("No",'2_all_summary'!P855)),4,3))</f>
        <v>4</v>
      </c>
      <c r="O856" s="49">
        <f>if(isnumber(search("Yes",'2_all_summary'!$E855)),if(isnumber(search("Yes",'2_all_summary'!Q855)),1,2),if(isnumber(search("No",'2_all_summary'!Q855)),4,3))</f>
        <v>4</v>
      </c>
      <c r="P856" s="49">
        <f>if(isnumber(search("Yes",'2_all_summary'!$E855)),if(isnumber(search("Yes",'2_all_summary'!R855)),1,2),if(isnumber(search("No",'2_all_summary'!R855)),4,3))</f>
        <v>4</v>
      </c>
      <c r="Q856" s="49">
        <f>if(isnumber(search("Yes",'2_all_summary'!$E855)),if(0&lt;'2_all_summary'!S855,1,2),if(0='2_all_summary'!S855,4,3))</f>
        <v>4</v>
      </c>
      <c r="R856" s="49">
        <f>if(isnumber(search("Yes",'2_all_summary'!$E855)),if(isnumber(search("Yes",'2_all_summary'!T855)),1,2),if(isnumber(search("No",'2_all_summary'!T855)),4,3))</f>
        <v>4</v>
      </c>
    </row>
    <row r="857">
      <c r="G857" s="49"/>
      <c r="H857" s="49" t="str">
        <f>'2_all_summary'!C856</f>
        <v>River fisheries management in Bangladesh: Drawing lessons from Community Based Fisheries Management (CBFM) experiences</v>
      </c>
      <c r="I857" s="49" t="str">
        <f>'2_all_summary'!D856</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Ãƒâ€šÃ‚Â© 2009 Elsevier Ltd. All rights reserved.</v>
      </c>
      <c r="J857" s="49">
        <f>if(isnumber(search("Yes",'2_all_summary'!$E856)),if(isnumber(search("Yes",'2_all_summary'!L856)),1,2),if(isnumber(search("No",'2_all_summary'!L856)),4,3))</f>
        <v>4</v>
      </c>
      <c r="K857" s="49">
        <f>if(isnumber(search("Yes",'2_all_summary'!$E856)),if(isnumber(search("Yes",'2_all_summary'!M856)),1,2),if(isnumber(search("No",'2_all_summary'!M856)),4,3))</f>
        <v>4</v>
      </c>
      <c r="L857" s="49">
        <f>if(isnumber(search("Yes",'2_all_summary'!$E856)),if(isnumber(search("Yes",'2_all_summary'!N856)),1,2),if(isnumber(search("No",'2_all_summary'!N856)),4,3))</f>
        <v>4</v>
      </c>
      <c r="M857" s="49">
        <f>if(isnumber(search("Yes",'2_all_summary'!$E856)),if(0&lt;'2_all_summary'!O856,1,2),if(0='2_all_summary'!O856,4,3))</f>
        <v>4</v>
      </c>
      <c r="N857" s="49">
        <f>if(isnumber(search("Yes",'2_all_summary'!$E856)),if(isnumber(search("Yes",'2_all_summary'!P856)),1,2),if(isnumber(search("No",'2_all_summary'!P856)),4,3))</f>
        <v>4</v>
      </c>
      <c r="O857" s="49">
        <f>if(isnumber(search("Yes",'2_all_summary'!$E856)),if(isnumber(search("Yes",'2_all_summary'!Q856)),1,2),if(isnumber(search("No",'2_all_summary'!Q856)),4,3))</f>
        <v>4</v>
      </c>
      <c r="P857" s="49">
        <f>if(isnumber(search("Yes",'2_all_summary'!$E856)),if(isnumber(search("Yes",'2_all_summary'!R856)),1,2),if(isnumber(search("No",'2_all_summary'!R856)),4,3))</f>
        <v>4</v>
      </c>
      <c r="Q857" s="49">
        <f>if(isnumber(search("Yes",'2_all_summary'!$E856)),if(0&lt;'2_all_summary'!S856,1,2),if(0='2_all_summary'!S856,4,3))</f>
        <v>4</v>
      </c>
      <c r="R857" s="49">
        <f>if(isnumber(search("Yes",'2_all_summary'!$E856)),if(isnumber(search("Yes",'2_all_summary'!T856)),1,2),if(isnumber(search("No",'2_all_summary'!T856)),4,3))</f>
        <v>4</v>
      </c>
    </row>
    <row r="858">
      <c r="G858" s="49"/>
      <c r="H858" s="49" t="str">
        <f>'2_all_summary'!C857</f>
        <v>Rivers as resources, rivers as borders: Community and transboundary management of fisheries in the Upper Zambezi River floodplains</v>
      </c>
      <c r="I858" s="49" t="str">
        <f>'2_all_summary'!D857</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Ãƒâ€šÃ‚Â© 2007 Canadian Association of Geographers / L'Association canadienne des gÃƒÆ’Ã‚Â©ographes.</v>
      </c>
      <c r="J858" s="49">
        <f>if(isnumber(search("Yes",'2_all_summary'!$E857)),if(isnumber(search("Yes",'2_all_summary'!L857)),1,2),if(isnumber(search("No",'2_all_summary'!L857)),4,3))</f>
        <v>4</v>
      </c>
      <c r="K858" s="49">
        <f>if(isnumber(search("Yes",'2_all_summary'!$E857)),if(isnumber(search("Yes",'2_all_summary'!M857)),1,2),if(isnumber(search("No",'2_all_summary'!M857)),4,3))</f>
        <v>4</v>
      </c>
      <c r="L858" s="49">
        <f>if(isnumber(search("Yes",'2_all_summary'!$E857)),if(isnumber(search("Yes",'2_all_summary'!N857)),1,2),if(isnumber(search("No",'2_all_summary'!N857)),4,3))</f>
        <v>4</v>
      </c>
      <c r="M858" s="49">
        <f>if(isnumber(search("Yes",'2_all_summary'!$E857)),if(0&lt;'2_all_summary'!O857,1,2),if(0='2_all_summary'!O857,4,3))</f>
        <v>4</v>
      </c>
      <c r="N858" s="49">
        <f>if(isnumber(search("Yes",'2_all_summary'!$E857)),if(isnumber(search("Yes",'2_all_summary'!P857)),1,2),if(isnumber(search("No",'2_all_summary'!P857)),4,3))</f>
        <v>4</v>
      </c>
      <c r="O858" s="49">
        <f>if(isnumber(search("Yes",'2_all_summary'!$E857)),if(isnumber(search("Yes",'2_all_summary'!Q857)),1,2),if(isnumber(search("No",'2_all_summary'!Q857)),4,3))</f>
        <v>4</v>
      </c>
      <c r="P858" s="49">
        <f>if(isnumber(search("Yes",'2_all_summary'!$E857)),if(isnumber(search("Yes",'2_all_summary'!R857)),1,2),if(isnumber(search("No",'2_all_summary'!R857)),4,3))</f>
        <v>4</v>
      </c>
      <c r="Q858" s="49">
        <f>if(isnumber(search("Yes",'2_all_summary'!$E857)),if(0&lt;'2_all_summary'!S857,1,2),if(0='2_all_summary'!S857,4,3))</f>
        <v>4</v>
      </c>
      <c r="R858" s="49">
        <f>if(isnumber(search("Yes",'2_all_summary'!$E857)),if(isnumber(search("Yes",'2_all_summary'!T857)),1,2),if(isnumber(search("No",'2_all_summary'!T857)),4,3))</f>
        <v>4</v>
      </c>
    </row>
    <row r="859">
      <c r="G859" s="49"/>
      <c r="H859" s="49" t="str">
        <f>'2_all_summary'!C858</f>
        <v>Rocking the boat: conserving fisheries and protecting jobs</v>
      </c>
      <c r="I859" s="49" t="str">
        <f>'2_all_summary'!D858</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859" s="49">
        <f>if(isnumber(search("Yes",'2_all_summary'!$E858)),if(isnumber(search("Yes",'2_all_summary'!L858)),1,2),if(isnumber(search("No",'2_all_summary'!L858)),4,3))</f>
        <v>2</v>
      </c>
      <c r="K859" s="49">
        <f>if(isnumber(search("Yes",'2_all_summary'!$E858)),if(isnumber(search("Yes",'2_all_summary'!M858)),1,2),if(isnumber(search("No",'2_all_summary'!M858)),4,3))</f>
        <v>2</v>
      </c>
      <c r="L859" s="49">
        <f>if(isnumber(search("Yes",'2_all_summary'!$E858)),if(isnumber(search("Yes",'2_all_summary'!N858)),1,2),if(isnumber(search("No",'2_all_summary'!N858)),4,3))</f>
        <v>2</v>
      </c>
      <c r="M859" s="49">
        <f>if(isnumber(search("Yes",'2_all_summary'!$E858)),if(0&lt;'2_all_summary'!O858,1,2),if(0='2_all_summary'!O858,4,3))</f>
        <v>2</v>
      </c>
      <c r="N859" s="49">
        <f>if(isnumber(search("Yes",'2_all_summary'!$E858)),if(isnumber(search("Yes",'2_all_summary'!P858)),1,2),if(isnumber(search("No",'2_all_summary'!P858)),4,3))</f>
        <v>2</v>
      </c>
      <c r="O859" s="49">
        <f>if(isnumber(search("Yes",'2_all_summary'!$E858)),if(isnumber(search("Yes",'2_all_summary'!Q858)),1,2),if(isnumber(search("No",'2_all_summary'!Q858)),4,3))</f>
        <v>2</v>
      </c>
      <c r="P859" s="49">
        <f>if(isnumber(search("Yes",'2_all_summary'!$E858)),if(isnumber(search("Yes",'2_all_summary'!R858)),1,2),if(isnumber(search("No",'2_all_summary'!R858)),4,3))</f>
        <v>2</v>
      </c>
      <c r="Q859" s="49">
        <f>if(isnumber(search("Yes",'2_all_summary'!$E858)),if(0&lt;'2_all_summary'!S858,1,2),if(0='2_all_summary'!S858,4,3))</f>
        <v>2</v>
      </c>
      <c r="R859" s="49">
        <f>if(isnumber(search("Yes",'2_all_summary'!$E858)),if(isnumber(search("Yes",'2_all_summary'!T858)),1,2),if(isnumber(search("No",'2_all_summary'!T858)),4,3))</f>
        <v>2</v>
      </c>
    </row>
    <row r="860">
      <c r="G860" s="49"/>
      <c r="H860" s="49" t="str">
        <f>'2_all_summary'!C859</f>
        <v>Role of docosahexaenoic acid in maternal and child mental health</v>
      </c>
      <c r="I860" s="49" t="str">
        <f>'2_all_summary'!D859</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Ãƒâ€šÃ‚Â© 2009 American Society for Nutrition.</v>
      </c>
      <c r="J860" s="49">
        <f>if(isnumber(search("Yes",'2_all_summary'!$E859)),if(isnumber(search("Yes",'2_all_summary'!L859)),1,2),if(isnumber(search("No",'2_all_summary'!L859)),4,3))</f>
        <v>4</v>
      </c>
      <c r="K860" s="49">
        <f>if(isnumber(search("Yes",'2_all_summary'!$E859)),if(isnumber(search("Yes",'2_all_summary'!M859)),1,2),if(isnumber(search("No",'2_all_summary'!M859)),4,3))</f>
        <v>4</v>
      </c>
      <c r="L860" s="49">
        <f>if(isnumber(search("Yes",'2_all_summary'!$E859)),if(isnumber(search("Yes",'2_all_summary'!N859)),1,2),if(isnumber(search("No",'2_all_summary'!N859)),4,3))</f>
        <v>4</v>
      </c>
      <c r="M860" s="49">
        <f>if(isnumber(search("Yes",'2_all_summary'!$E859)),if(0&lt;'2_all_summary'!O859,1,2),if(0='2_all_summary'!O859,4,3))</f>
        <v>4</v>
      </c>
      <c r="N860" s="49">
        <f>if(isnumber(search("Yes",'2_all_summary'!$E859)),if(isnumber(search("Yes",'2_all_summary'!P859)),1,2),if(isnumber(search("No",'2_all_summary'!P859)),4,3))</f>
        <v>4</v>
      </c>
      <c r="O860" s="49">
        <f>if(isnumber(search("Yes",'2_all_summary'!$E859)),if(isnumber(search("Yes",'2_all_summary'!Q859)),1,2),if(isnumber(search("No",'2_all_summary'!Q859)),4,3))</f>
        <v>4</v>
      </c>
      <c r="P860" s="49">
        <f>if(isnumber(search("Yes",'2_all_summary'!$E859)),if(isnumber(search("Yes",'2_all_summary'!R859)),1,2),if(isnumber(search("No",'2_all_summary'!R859)),4,3))</f>
        <v>4</v>
      </c>
      <c r="Q860" s="49">
        <f>if(isnumber(search("Yes",'2_all_summary'!$E859)),if(0&lt;'2_all_summary'!S859,1,2),if(0='2_all_summary'!S859,4,3))</f>
        <v>4</v>
      </c>
      <c r="R860" s="49">
        <f>if(isnumber(search("Yes",'2_all_summary'!$E859)),if(isnumber(search("Yes",'2_all_summary'!T859)),1,2),if(isnumber(search("No",'2_all_summary'!T859)),4,3))</f>
        <v>4</v>
      </c>
    </row>
    <row r="861">
      <c r="G861" s="49"/>
      <c r="H861" s="49" t="str">
        <f>'2_all_summary'!C860</f>
        <v>Role of extension services with special reference to livelihood projects for supporting a community-based marine protected area in northern Luzon, Philippines</v>
      </c>
      <c r="I861" s="49" t="str">
        <f>'2_all_summary'!D860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informantsÃƒÂ¢Ã¢â€šÂ¬Ã¢â€žÂ¢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villagersÃƒÂ¢Ã¢â€šÂ¬Ã¢â€žÂ¢ willingness to participate in MPA activities. Ãƒâ€šÃ‚Â© Asian Fisheries Society.</v>
      </c>
      <c r="J861" s="49">
        <f>if(isnumber(search("Yes",'2_all_summary'!$E860)),if(isnumber(search("Yes",'2_all_summary'!L860)),1,2),if(isnumber(search("No",'2_all_summary'!L860)),4,3))</f>
        <v>4</v>
      </c>
      <c r="K861" s="49">
        <f>if(isnumber(search("Yes",'2_all_summary'!$E860)),if(isnumber(search("Yes",'2_all_summary'!M860)),1,2),if(isnumber(search("No",'2_all_summary'!M860)),4,3))</f>
        <v>4</v>
      </c>
      <c r="L861" s="49">
        <f>if(isnumber(search("Yes",'2_all_summary'!$E860)),if(isnumber(search("Yes",'2_all_summary'!N860)),1,2),if(isnumber(search("No",'2_all_summary'!N860)),4,3))</f>
        <v>4</v>
      </c>
      <c r="M861" s="49">
        <f>if(isnumber(search("Yes",'2_all_summary'!$E860)),if(0&lt;'2_all_summary'!O860,1,2),if(0='2_all_summary'!O860,4,3))</f>
        <v>4</v>
      </c>
      <c r="N861" s="49">
        <f>if(isnumber(search("Yes",'2_all_summary'!$E860)),if(isnumber(search("Yes",'2_all_summary'!P860)),1,2),if(isnumber(search("No",'2_all_summary'!P860)),4,3))</f>
        <v>4</v>
      </c>
      <c r="O861" s="49">
        <f>if(isnumber(search("Yes",'2_all_summary'!$E860)),if(isnumber(search("Yes",'2_all_summary'!Q860)),1,2),if(isnumber(search("No",'2_all_summary'!Q860)),4,3))</f>
        <v>4</v>
      </c>
      <c r="P861" s="49">
        <f>if(isnumber(search("Yes",'2_all_summary'!$E860)),if(isnumber(search("Yes",'2_all_summary'!R860)),1,2),if(isnumber(search("No",'2_all_summary'!R860)),4,3))</f>
        <v>4</v>
      </c>
      <c r="Q861" s="49">
        <f>if(isnumber(search("Yes",'2_all_summary'!$E860)),if(0&lt;'2_all_summary'!S860,1,2),if(0='2_all_summary'!S860,4,3))</f>
        <v>4</v>
      </c>
      <c r="R861" s="49">
        <f>if(isnumber(search("Yes",'2_all_summary'!$E860)),if(isnumber(search("Yes",'2_all_summary'!T860)),1,2),if(isnumber(search("No",'2_all_summary'!T860)),4,3))</f>
        <v>4</v>
      </c>
    </row>
    <row r="862">
      <c r="G862" s="49"/>
      <c r="H862" s="49" t="str">
        <f>'2_all_summary'!C861</f>
        <v>Role of Marine National Park for Sustainable Livelihoods of Artisan Fisherfolk: A Case Study of MNP, Jamnagar</v>
      </c>
      <c r="I862" s="49" t="str">
        <f>'2_all_summary'!D861</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ÃƒÂ¢Ã¢â€šÂ¬Ã¢â‚¬Â¢catch per unit effortÃƒÂ¢Ã¢â€šÂ¬Ã¢â‚¬â€œ in recent years. Fisherfolk from all the study sites showed interest in the development of the MNP and were keen to be involved in conservation planning and the management of the MNP. Ãƒâ€šÃ‚Â© Magotra, Pandey, Kumar, Gupta, Kaushik and Parikh 2020.</v>
      </c>
      <c r="J862" s="49">
        <f>if(isnumber(search("Yes",'2_all_summary'!$E861)),if(isnumber(search("Yes",'2_all_summary'!L861)),1,2),if(isnumber(search("No",'2_all_summary'!L861)),4,3))</f>
        <v>4</v>
      </c>
      <c r="K862" s="49">
        <f>if(isnumber(search("Yes",'2_all_summary'!$E861)),if(isnumber(search("Yes",'2_all_summary'!M861)),1,2),if(isnumber(search("No",'2_all_summary'!M861)),4,3))</f>
        <v>4</v>
      </c>
      <c r="L862" s="49">
        <f>if(isnumber(search("Yes",'2_all_summary'!$E861)),if(isnumber(search("Yes",'2_all_summary'!N861)),1,2),if(isnumber(search("No",'2_all_summary'!N861)),4,3))</f>
        <v>4</v>
      </c>
      <c r="M862" s="49">
        <f>if(isnumber(search("Yes",'2_all_summary'!$E861)),if(0&lt;'2_all_summary'!O861,1,2),if(0='2_all_summary'!O861,4,3))</f>
        <v>4</v>
      </c>
      <c r="N862" s="49">
        <f>if(isnumber(search("Yes",'2_all_summary'!$E861)),if(isnumber(search("Yes",'2_all_summary'!P861)),1,2),if(isnumber(search("No",'2_all_summary'!P861)),4,3))</f>
        <v>4</v>
      </c>
      <c r="O862" s="49">
        <f>if(isnumber(search("Yes",'2_all_summary'!$E861)),if(isnumber(search("Yes",'2_all_summary'!Q861)),1,2),if(isnumber(search("No",'2_all_summary'!Q861)),4,3))</f>
        <v>4</v>
      </c>
      <c r="P862" s="49">
        <f>if(isnumber(search("Yes",'2_all_summary'!$E861)),if(isnumber(search("Yes",'2_all_summary'!R861)),1,2),if(isnumber(search("No",'2_all_summary'!R861)),4,3))</f>
        <v>4</v>
      </c>
      <c r="Q862" s="49">
        <f>if(isnumber(search("Yes",'2_all_summary'!$E861)),if(0&lt;'2_all_summary'!S861,1,2),if(0='2_all_summary'!S861,4,3))</f>
        <v>4</v>
      </c>
      <c r="R862" s="49">
        <f>if(isnumber(search("Yes",'2_all_summary'!$E861)),if(isnumber(search("Yes",'2_all_summary'!T861)),1,2),if(isnumber(search("No",'2_all_summary'!T861)),4,3))</f>
        <v>4</v>
      </c>
    </row>
    <row r="863">
      <c r="G863" s="49"/>
      <c r="H863" s="49" t="str">
        <f>'2_all_summary'!C862</f>
        <v>Sacrificing mackerel for sustainability: case study of a local cultural festival in northeastern Taiwan</v>
      </c>
      <c r="I863" s="49" t="str">
        <f>'2_all_summary'!D862</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ÃƒÂ¢Ã¢â€šÂ¬Ã…â€œRegulations for Fishing Vessels Catching Mackerels and Jacks,ÃƒÂ¢Ã¢â€šÂ¬Ã‚Â_x009d_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Ãƒâ€šÃ‚Â© 2021, Emerald Publishing Limited.</v>
      </c>
      <c r="J863" s="49">
        <f>if(isnumber(search("Yes",'2_all_summary'!$E862)),if(isnumber(search("Yes",'2_all_summary'!L862)),1,2),if(isnumber(search("No",'2_all_summary'!L862)),4,3))</f>
        <v>4</v>
      </c>
      <c r="K863" s="49">
        <f>if(isnumber(search("Yes",'2_all_summary'!$E862)),if(isnumber(search("Yes",'2_all_summary'!M862)),1,2),if(isnumber(search("No",'2_all_summary'!M862)),4,3))</f>
        <v>4</v>
      </c>
      <c r="L863" s="49">
        <f>if(isnumber(search("Yes",'2_all_summary'!$E862)),if(isnumber(search("Yes",'2_all_summary'!N862)),1,2),if(isnumber(search("No",'2_all_summary'!N862)),4,3))</f>
        <v>4</v>
      </c>
      <c r="M863" s="49">
        <f>if(isnumber(search("Yes",'2_all_summary'!$E862)),if(0&lt;'2_all_summary'!O862,1,2),if(0='2_all_summary'!O862,4,3))</f>
        <v>4</v>
      </c>
      <c r="N863" s="49">
        <f>if(isnumber(search("Yes",'2_all_summary'!$E862)),if(isnumber(search("Yes",'2_all_summary'!P862)),1,2),if(isnumber(search("No",'2_all_summary'!P862)),4,3))</f>
        <v>4</v>
      </c>
      <c r="O863" s="49">
        <f>if(isnumber(search("Yes",'2_all_summary'!$E862)),if(isnumber(search("Yes",'2_all_summary'!Q862)),1,2),if(isnumber(search("No",'2_all_summary'!Q862)),4,3))</f>
        <v>4</v>
      </c>
      <c r="P863" s="49">
        <f>if(isnumber(search("Yes",'2_all_summary'!$E862)),if(isnumber(search("Yes",'2_all_summary'!R862)),1,2),if(isnumber(search("No",'2_all_summary'!R862)),4,3))</f>
        <v>4</v>
      </c>
      <c r="Q863" s="49">
        <f>if(isnumber(search("Yes",'2_all_summary'!$E862)),if(0&lt;'2_all_summary'!S862,1,2),if(0='2_all_summary'!S862,4,3))</f>
        <v>4</v>
      </c>
      <c r="R863" s="49">
        <f>if(isnumber(search("Yes",'2_all_summary'!$E862)),if(isnumber(search("Yes",'2_all_summary'!T862)),1,2),if(isnumber(search("No",'2_all_summary'!T862)),4,3))</f>
        <v>4</v>
      </c>
    </row>
    <row r="864">
      <c r="G864" s="49"/>
      <c r="H864" s="49" t="str">
        <f>'2_all_summary'!C863</f>
        <v>Safeguarding Imperiled Biodiversity and Evolutionary Processes in the Wallacea Center of Endemism</v>
      </c>
      <c r="I864" s="49" t="str">
        <f>'2_all_summary'!D863</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Ãƒâ€šÃ‚Â© 2022 The Author(s).</v>
      </c>
      <c r="J864" s="49">
        <f>if(isnumber(search("Yes",'2_all_summary'!$E863)),if(isnumber(search("Yes",'2_all_summary'!L863)),1,2),if(isnumber(search("No",'2_all_summary'!L863)),4,3))</f>
        <v>4</v>
      </c>
      <c r="K864" s="49">
        <f>if(isnumber(search("Yes",'2_all_summary'!$E863)),if(isnumber(search("Yes",'2_all_summary'!M863)),1,2),if(isnumber(search("No",'2_all_summary'!M863)),4,3))</f>
        <v>4</v>
      </c>
      <c r="L864" s="49">
        <f>if(isnumber(search("Yes",'2_all_summary'!$E863)),if(isnumber(search("Yes",'2_all_summary'!N863)),1,2),if(isnumber(search("No",'2_all_summary'!N863)),4,3))</f>
        <v>4</v>
      </c>
      <c r="M864" s="49">
        <f>if(isnumber(search("Yes",'2_all_summary'!$E863)),if(0&lt;'2_all_summary'!O863,1,2),if(0='2_all_summary'!O863,4,3))</f>
        <v>4</v>
      </c>
      <c r="N864" s="49">
        <f>if(isnumber(search("Yes",'2_all_summary'!$E863)),if(isnumber(search("Yes",'2_all_summary'!P863)),1,2),if(isnumber(search("No",'2_all_summary'!P863)),4,3))</f>
        <v>4</v>
      </c>
      <c r="O864" s="49">
        <f>if(isnumber(search("Yes",'2_all_summary'!$E863)),if(isnumber(search("Yes",'2_all_summary'!Q863)),1,2),if(isnumber(search("No",'2_all_summary'!Q863)),4,3))</f>
        <v>4</v>
      </c>
      <c r="P864" s="49">
        <f>if(isnumber(search("Yes",'2_all_summary'!$E863)),if(isnumber(search("Yes",'2_all_summary'!R863)),1,2),if(isnumber(search("No",'2_all_summary'!R863)),4,3))</f>
        <v>4</v>
      </c>
      <c r="Q864" s="49">
        <f>if(isnumber(search("Yes",'2_all_summary'!$E863)),if(0&lt;'2_all_summary'!S863,1,2),if(0='2_all_summary'!S863,4,3))</f>
        <v>4</v>
      </c>
      <c r="R864" s="49">
        <f>if(isnumber(search("Yes",'2_all_summary'!$E863)),if(isnumber(search("Yes",'2_all_summary'!T863)),1,2),if(isnumber(search("No",'2_all_summary'!T863)),4,3))</f>
        <v>4</v>
      </c>
    </row>
    <row r="865">
      <c r="G865" s="49"/>
      <c r="H865" s="49" t="str">
        <f>'2_all_summary'!C864</f>
        <v>Salient beliefs underlying donating to Caring for Children in Belize</v>
      </c>
      <c r="I865" s="49" t="str">
        <f>'2_all_summary'!D864</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Ãƒâ€šÃ‚Â© 2013 Ãƒâ€šÃ‚Â© Taylor &amp; Francis.</v>
      </c>
      <c r="J865" s="49">
        <f>if(isnumber(search("Yes",'2_all_summary'!$E864)),if(isnumber(search("Yes",'2_all_summary'!L864)),1,2),if(isnumber(search("No",'2_all_summary'!L864)),4,3))</f>
        <v>4</v>
      </c>
      <c r="K865" s="49">
        <f>if(isnumber(search("Yes",'2_all_summary'!$E864)),if(isnumber(search("Yes",'2_all_summary'!M864)),1,2),if(isnumber(search("No",'2_all_summary'!M864)),4,3))</f>
        <v>4</v>
      </c>
      <c r="L865" s="49">
        <f>if(isnumber(search("Yes",'2_all_summary'!$E864)),if(isnumber(search("Yes",'2_all_summary'!N864)),1,2),if(isnumber(search("No",'2_all_summary'!N864)),4,3))</f>
        <v>4</v>
      </c>
      <c r="M865" s="49">
        <f>if(isnumber(search("Yes",'2_all_summary'!$E864)),if(0&lt;'2_all_summary'!O864,1,2),if(0='2_all_summary'!O864,4,3))</f>
        <v>4</v>
      </c>
      <c r="N865" s="49">
        <f>if(isnumber(search("Yes",'2_all_summary'!$E864)),if(isnumber(search("Yes",'2_all_summary'!P864)),1,2),if(isnumber(search("No",'2_all_summary'!P864)),4,3))</f>
        <v>4</v>
      </c>
      <c r="O865" s="49">
        <f>if(isnumber(search("Yes",'2_all_summary'!$E864)),if(isnumber(search("Yes",'2_all_summary'!Q864)),1,2),if(isnumber(search("No",'2_all_summary'!Q864)),4,3))</f>
        <v>4</v>
      </c>
      <c r="P865" s="49">
        <f>if(isnumber(search("Yes",'2_all_summary'!$E864)),if(isnumber(search("Yes",'2_all_summary'!R864)),1,2),if(isnumber(search("No",'2_all_summary'!R864)),4,3))</f>
        <v>4</v>
      </c>
      <c r="Q865" s="49">
        <f>if(isnumber(search("Yes",'2_all_summary'!$E864)),if(0&lt;'2_all_summary'!S864,1,2),if(0='2_all_summary'!S864,4,3))</f>
        <v>4</v>
      </c>
      <c r="R865" s="49">
        <f>if(isnumber(search("Yes",'2_all_summary'!$E864)),if(isnumber(search("Yes",'2_all_summary'!T864)),1,2),if(isnumber(search("No",'2_all_summary'!T864)),4,3))</f>
        <v>4</v>
      </c>
    </row>
    <row r="866">
      <c r="G866" s="49"/>
      <c r="H866" s="49" t="str">
        <f>'2_all_summary'!C865</f>
        <v>Saugeen Ojibway Nation community input and action: Initiating a two-eyed seeing approach for dikameg (Coregonus clupeaformis) in Lake Huron</v>
      </c>
      <c r="I866" s="49" t="str">
        <f>'2_all_summary'!D865</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communitiesÃƒÂ¢Ã¢â€šÂ¬Ã¢â€žÂ¢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communitiesÃƒÂ¢Ã¢â€šÂ¬Ã¢â€žÂ¢ concerns and demonstrate how these have formed the foundations of collaborative and community-based research initiatives aimed at applying Indigenous and Western scientific-based knowledge systems to better understand dikameg and their recent declines in Lake Huron. Ãƒâ€šÃ‚Â© 2022 The Author(s)</v>
      </c>
      <c r="J866" s="49">
        <f>if(isnumber(search("Yes",'2_all_summary'!$E865)),if(isnumber(search("Yes",'2_all_summary'!L865)),1,2),if(isnumber(search("No",'2_all_summary'!L865)),4,3))</f>
        <v>4</v>
      </c>
      <c r="K866" s="49">
        <f>if(isnumber(search("Yes",'2_all_summary'!$E865)),if(isnumber(search("Yes",'2_all_summary'!M865)),1,2),if(isnumber(search("No",'2_all_summary'!M865)),4,3))</f>
        <v>4</v>
      </c>
      <c r="L866" s="49">
        <f>if(isnumber(search("Yes",'2_all_summary'!$E865)),if(isnumber(search("Yes",'2_all_summary'!N865)),1,2),if(isnumber(search("No",'2_all_summary'!N865)),4,3))</f>
        <v>4</v>
      </c>
      <c r="M866" s="49">
        <f>if(isnumber(search("Yes",'2_all_summary'!$E865)),if(0&lt;'2_all_summary'!O865,1,2),if(0='2_all_summary'!O865,4,3))</f>
        <v>4</v>
      </c>
      <c r="N866" s="49">
        <f>if(isnumber(search("Yes",'2_all_summary'!$E865)),if(isnumber(search("Yes",'2_all_summary'!P865)),1,2),if(isnumber(search("No",'2_all_summary'!P865)),4,3))</f>
        <v>4</v>
      </c>
      <c r="O866" s="49">
        <f>if(isnumber(search("Yes",'2_all_summary'!$E865)),if(isnumber(search("Yes",'2_all_summary'!Q865)),1,2),if(isnumber(search("No",'2_all_summary'!Q865)),4,3))</f>
        <v>4</v>
      </c>
      <c r="P866" s="49">
        <f>if(isnumber(search("Yes",'2_all_summary'!$E865)),if(isnumber(search("Yes",'2_all_summary'!R865)),1,2),if(isnumber(search("No",'2_all_summary'!R865)),4,3))</f>
        <v>4</v>
      </c>
      <c r="Q866" s="49">
        <f>if(isnumber(search("Yes",'2_all_summary'!$E865)),if(0&lt;'2_all_summary'!S865,1,2),if(0='2_all_summary'!S865,4,3))</f>
        <v>4</v>
      </c>
      <c r="R866" s="49">
        <f>if(isnumber(search("Yes",'2_all_summary'!$E865)),if(isnumber(search("Yes",'2_all_summary'!T865)),1,2),if(isnumber(search("No",'2_all_summary'!T865)),4,3))</f>
        <v>4</v>
      </c>
    </row>
    <row r="867">
      <c r="G867" s="49"/>
      <c r="H867" s="49" t="str">
        <f>'2_all_summary'!C866</f>
        <v>Scaling territorial use rights in fisheries (TURFs) in Belize</v>
      </c>
      <c r="I867" s="49" t="str">
        <f>'2_all_summary'!D866</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Ãƒâ€šÃ‚Â© 2017 Rosenstiel School of Marine &amp; Atmospheric Science of the University of Miami.</v>
      </c>
      <c r="J867" s="49">
        <f>if(isnumber(search("Yes",'2_all_summary'!$E866)),if(isnumber(search("Yes",'2_all_summary'!L866)),1,2),if(isnumber(search("No",'2_all_summary'!L866)),4,3))</f>
        <v>4</v>
      </c>
      <c r="K867" s="49">
        <f>if(isnumber(search("Yes",'2_all_summary'!$E866)),if(isnumber(search("Yes",'2_all_summary'!M866)),1,2),if(isnumber(search("No",'2_all_summary'!M866)),4,3))</f>
        <v>4</v>
      </c>
      <c r="L867" s="49">
        <f>if(isnumber(search("Yes",'2_all_summary'!$E866)),if(isnumber(search("Yes",'2_all_summary'!N866)),1,2),if(isnumber(search("No",'2_all_summary'!N866)),4,3))</f>
        <v>4</v>
      </c>
      <c r="M867" s="49">
        <f>if(isnumber(search("Yes",'2_all_summary'!$E866)),if(0&lt;'2_all_summary'!O866,1,2),if(0='2_all_summary'!O866,4,3))</f>
        <v>4</v>
      </c>
      <c r="N867" s="49">
        <f>if(isnumber(search("Yes",'2_all_summary'!$E866)),if(isnumber(search("Yes",'2_all_summary'!P866)),1,2),if(isnumber(search("No",'2_all_summary'!P866)),4,3))</f>
        <v>4</v>
      </c>
      <c r="O867" s="49">
        <f>if(isnumber(search("Yes",'2_all_summary'!$E866)),if(isnumber(search("Yes",'2_all_summary'!Q866)),1,2),if(isnumber(search("No",'2_all_summary'!Q866)),4,3))</f>
        <v>4</v>
      </c>
      <c r="P867" s="49">
        <f>if(isnumber(search("Yes",'2_all_summary'!$E866)),if(isnumber(search("Yes",'2_all_summary'!R866)),1,2),if(isnumber(search("No",'2_all_summary'!R866)),4,3))</f>
        <v>4</v>
      </c>
      <c r="Q867" s="49">
        <f>if(isnumber(search("Yes",'2_all_summary'!$E866)),if(0&lt;'2_all_summary'!S866,1,2),if(0='2_all_summary'!S866,4,3))</f>
        <v>4</v>
      </c>
      <c r="R867" s="49">
        <f>if(isnumber(search("Yes",'2_all_summary'!$E866)),if(isnumber(search("Yes",'2_all_summary'!T866)),1,2),if(isnumber(search("No",'2_all_summary'!T866)),4,3))</f>
        <v>4</v>
      </c>
    </row>
    <row r="868">
      <c r="G868" s="49"/>
      <c r="H868" s="49" t="str">
        <f>'2_all_summary'!C867</f>
        <v>Scaling up of eco-bio-social strategy to control aedes aegypti in highly vulnerable areas in Fortaleza, Brazil: A cluster, non-randomized controlled trial protocol</v>
      </c>
      <c r="I868" s="49" t="str">
        <f>'2_all_summary'!D867</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strategyÃƒÂ¢Ã¢â€šÂ¬Ã¢â€žÂ¢s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chikungunyaÃƒÂ¢Ã¢â€šÂ¬Ã¢â€žÂ¢s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Ãƒâ€šÃ‚Â© 2021 by the authors. Licensee MDPI, Basel, Switzerland.</v>
      </c>
      <c r="J868" s="49">
        <f>if(isnumber(search("Yes",'2_all_summary'!$E867)),if(isnumber(search("Yes",'2_all_summary'!L867)),1,2),if(isnumber(search("No",'2_all_summary'!L867)),4,3))</f>
        <v>4</v>
      </c>
      <c r="K868" s="49">
        <f>if(isnumber(search("Yes",'2_all_summary'!$E867)),if(isnumber(search("Yes",'2_all_summary'!M867)),1,2),if(isnumber(search("No",'2_all_summary'!M867)),4,3))</f>
        <v>4</v>
      </c>
      <c r="L868" s="49">
        <f>if(isnumber(search("Yes",'2_all_summary'!$E867)),if(isnumber(search("Yes",'2_all_summary'!N867)),1,2),if(isnumber(search("No",'2_all_summary'!N867)),4,3))</f>
        <v>4</v>
      </c>
      <c r="M868" s="49">
        <f>if(isnumber(search("Yes",'2_all_summary'!$E867)),if(0&lt;'2_all_summary'!O867,1,2),if(0='2_all_summary'!O867,4,3))</f>
        <v>4</v>
      </c>
      <c r="N868" s="49">
        <f>if(isnumber(search("Yes",'2_all_summary'!$E867)),if(isnumber(search("Yes",'2_all_summary'!P867)),1,2),if(isnumber(search("No",'2_all_summary'!P867)),4,3))</f>
        <v>4</v>
      </c>
      <c r="O868" s="49">
        <f>if(isnumber(search("Yes",'2_all_summary'!$E867)),if(isnumber(search("Yes",'2_all_summary'!Q867)),1,2),if(isnumber(search("No",'2_all_summary'!Q867)),4,3))</f>
        <v>4</v>
      </c>
      <c r="P868" s="49">
        <f>if(isnumber(search("Yes",'2_all_summary'!$E867)),if(isnumber(search("Yes",'2_all_summary'!R867)),1,2),if(isnumber(search("No",'2_all_summary'!R867)),4,3))</f>
        <v>4</v>
      </c>
      <c r="Q868" s="49">
        <f>if(isnumber(search("Yes",'2_all_summary'!$E867)),if(0&lt;'2_all_summary'!S867,1,2),if(0='2_all_summary'!S867,4,3))</f>
        <v>4</v>
      </c>
      <c r="R868" s="49">
        <f>if(isnumber(search("Yes",'2_all_summary'!$E867)),if(isnumber(search("Yes",'2_all_summary'!T867)),1,2),if(isnumber(search("No",'2_all_summary'!T867)),4,3))</f>
        <v>4</v>
      </c>
    </row>
    <row r="869">
      <c r="G869" s="49"/>
      <c r="H869" s="49" t="str">
        <f>'2_all_summary'!C868</f>
        <v>Schooling practices, curriculum, and educational opportunities of the children in the fisherman' neighbourhoods in Indonesia archipelago</v>
      </c>
      <c r="I869" s="49" t="str">
        <f>'2_all_summary'!D868</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Ãƒâ€šÃ‚Â© 2022 British Educational Research Association.</v>
      </c>
      <c r="J869" s="49">
        <f>if(isnumber(search("Yes",'2_all_summary'!$E868)),if(isnumber(search("Yes",'2_all_summary'!L868)),1,2),if(isnumber(search("No",'2_all_summary'!L868)),4,3))</f>
        <v>4</v>
      </c>
      <c r="K869" s="49">
        <f>if(isnumber(search("Yes",'2_all_summary'!$E868)),if(isnumber(search("Yes",'2_all_summary'!M868)),1,2),if(isnumber(search("No",'2_all_summary'!M868)),4,3))</f>
        <v>4</v>
      </c>
      <c r="L869" s="49">
        <f>if(isnumber(search("Yes",'2_all_summary'!$E868)),if(isnumber(search("Yes",'2_all_summary'!N868)),1,2),if(isnumber(search("No",'2_all_summary'!N868)),4,3))</f>
        <v>4</v>
      </c>
      <c r="M869" s="49">
        <f>if(isnumber(search("Yes",'2_all_summary'!$E868)),if(0&lt;'2_all_summary'!O868,1,2),if(0='2_all_summary'!O868,4,3))</f>
        <v>4</v>
      </c>
      <c r="N869" s="49">
        <f>if(isnumber(search("Yes",'2_all_summary'!$E868)),if(isnumber(search("Yes",'2_all_summary'!P868)),1,2),if(isnumber(search("No",'2_all_summary'!P868)),4,3))</f>
        <v>4</v>
      </c>
      <c r="O869" s="49">
        <f>if(isnumber(search("Yes",'2_all_summary'!$E868)),if(isnumber(search("Yes",'2_all_summary'!Q868)),1,2),if(isnumber(search("No",'2_all_summary'!Q868)),4,3))</f>
        <v>4</v>
      </c>
      <c r="P869" s="49">
        <f>if(isnumber(search("Yes",'2_all_summary'!$E868)),if(isnumber(search("Yes",'2_all_summary'!R868)),1,2),if(isnumber(search("No",'2_all_summary'!R868)),4,3))</f>
        <v>4</v>
      </c>
      <c r="Q869" s="49">
        <f>if(isnumber(search("Yes",'2_all_summary'!$E868)),if(0&lt;'2_all_summary'!S868,1,2),if(0='2_all_summary'!S868,4,3))</f>
        <v>4</v>
      </c>
      <c r="R869" s="49">
        <f>if(isnumber(search("Yes",'2_all_summary'!$E868)),if(isnumber(search("Yes",'2_all_summary'!T868)),1,2),if(isnumber(search("No",'2_all_summary'!T868)),4,3))</f>
        <v>4</v>
      </c>
    </row>
    <row r="870">
      <c r="G870" s="49"/>
      <c r="H870" s="49" t="str">
        <f>'2_all_summary'!C869</f>
        <v>Scleractinian coral communities of the inner Seychelles 10 years after the 1998 mortality event</v>
      </c>
      <c r="I870" s="49" t="str">
        <f>'2_all_summary'!D869</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Ãƒâ€šÃ‚Â© 2014 John Wiley &amp; Sons, Ltd.</v>
      </c>
      <c r="J870" s="49">
        <f>if(isnumber(search("Yes",'2_all_summary'!$E869)),if(isnumber(search("Yes",'2_all_summary'!L869)),1,2),if(isnumber(search("No",'2_all_summary'!L869)),4,3))</f>
        <v>4</v>
      </c>
      <c r="K870" s="49">
        <f>if(isnumber(search("Yes",'2_all_summary'!$E869)),if(isnumber(search("Yes",'2_all_summary'!M869)),1,2),if(isnumber(search("No",'2_all_summary'!M869)),4,3))</f>
        <v>4</v>
      </c>
      <c r="L870" s="49">
        <f>if(isnumber(search("Yes",'2_all_summary'!$E869)),if(isnumber(search("Yes",'2_all_summary'!N869)),1,2),if(isnumber(search("No",'2_all_summary'!N869)),4,3))</f>
        <v>4</v>
      </c>
      <c r="M870" s="49">
        <f>if(isnumber(search("Yes",'2_all_summary'!$E869)),if(0&lt;'2_all_summary'!O869,1,2),if(0='2_all_summary'!O869,4,3))</f>
        <v>4</v>
      </c>
      <c r="N870" s="49">
        <f>if(isnumber(search("Yes",'2_all_summary'!$E869)),if(isnumber(search("Yes",'2_all_summary'!P869)),1,2),if(isnumber(search("No",'2_all_summary'!P869)),4,3))</f>
        <v>4</v>
      </c>
      <c r="O870" s="49">
        <f>if(isnumber(search("Yes",'2_all_summary'!$E869)),if(isnumber(search("Yes",'2_all_summary'!Q869)),1,2),if(isnumber(search("No",'2_all_summary'!Q869)),4,3))</f>
        <v>4</v>
      </c>
      <c r="P870" s="49">
        <f>if(isnumber(search("Yes",'2_all_summary'!$E869)),if(isnumber(search("Yes",'2_all_summary'!R869)),1,2),if(isnumber(search("No",'2_all_summary'!R869)),4,3))</f>
        <v>4</v>
      </c>
      <c r="Q870" s="49">
        <f>if(isnumber(search("Yes",'2_all_summary'!$E869)),if(0&lt;'2_all_summary'!S869,1,2),if(0='2_all_summary'!S869,4,3))</f>
        <v>4</v>
      </c>
      <c r="R870" s="49">
        <f>if(isnumber(search("Yes",'2_all_summary'!$E869)),if(isnumber(search("Yes",'2_all_summary'!T869)),1,2),if(isnumber(search("No",'2_all_summary'!T869)),4,3))</f>
        <v>4</v>
      </c>
    </row>
    <row r="871">
      <c r="G871" s="49"/>
      <c r="H871" s="49" t="str">
        <f>'2_all_summary'!C870</f>
        <v>Sea cucumber management strategies: Challenges and opportunities in a developing country context</v>
      </c>
      <c r="I871" s="49" t="str">
        <f>'2_all_summary'!D870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871" s="49">
        <f>if(isnumber(search("Yes",'2_all_summary'!$E870)),if(isnumber(search("Yes",'2_all_summary'!L870)),1,2),if(isnumber(search("No",'2_all_summary'!L870)),4,3))</f>
        <v>4</v>
      </c>
      <c r="K871" s="49">
        <f>if(isnumber(search("Yes",'2_all_summary'!$E870)),if(isnumber(search("Yes",'2_all_summary'!M870)),1,2),if(isnumber(search("No",'2_all_summary'!M870)),4,3))</f>
        <v>4</v>
      </c>
      <c r="L871" s="49">
        <f>if(isnumber(search("Yes",'2_all_summary'!$E870)),if(isnumber(search("Yes",'2_all_summary'!N870)),1,2),if(isnumber(search("No",'2_all_summary'!N870)),4,3))</f>
        <v>4</v>
      </c>
      <c r="M871" s="49">
        <f>if(isnumber(search("Yes",'2_all_summary'!$E870)),if(0&lt;'2_all_summary'!O870,1,2),if(0='2_all_summary'!O870,4,3))</f>
        <v>4</v>
      </c>
      <c r="N871" s="49">
        <f>if(isnumber(search("Yes",'2_all_summary'!$E870)),if(isnumber(search("Yes",'2_all_summary'!P870)),1,2),if(isnumber(search("No",'2_all_summary'!P870)),4,3))</f>
        <v>4</v>
      </c>
      <c r="O871" s="49">
        <f>if(isnumber(search("Yes",'2_all_summary'!$E870)),if(isnumber(search("Yes",'2_all_summary'!Q870)),1,2),if(isnumber(search("No",'2_all_summary'!Q870)),4,3))</f>
        <v>4</v>
      </c>
      <c r="P871" s="49">
        <f>if(isnumber(search("Yes",'2_all_summary'!$E870)),if(isnumber(search("Yes",'2_all_summary'!R870)),1,2),if(isnumber(search("No",'2_all_summary'!R870)),4,3))</f>
        <v>4</v>
      </c>
      <c r="Q871" s="49">
        <f>if(isnumber(search("Yes",'2_all_summary'!$E870)),if(0&lt;'2_all_summary'!S870,1,2),if(0='2_all_summary'!S870,4,3))</f>
        <v>4</v>
      </c>
      <c r="R871" s="49">
        <f>if(isnumber(search("Yes",'2_all_summary'!$E870)),if(isnumber(search("Yes",'2_all_summary'!T870)),1,2),if(isnumber(search("No",'2_all_summary'!T870)),4,3))</f>
        <v>4</v>
      </c>
    </row>
    <row r="872">
      <c r="G872" s="49"/>
      <c r="H872" s="49" t="str">
        <f>'2_all_summary'!C871</f>
        <v>Sea-to-sky highway improvement project: Environmental enhancements and project legacies</v>
      </c>
      <c r="I872" s="49" t="str">
        <f>'2_all_summary'!D871</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872" s="49">
        <f>if(isnumber(search("Yes",'2_all_summary'!$E871)),if(isnumber(search("Yes",'2_all_summary'!L871)),1,2),if(isnumber(search("No",'2_all_summary'!L871)),4,3))</f>
        <v>2</v>
      </c>
      <c r="K872" s="49">
        <f>if(isnumber(search("Yes",'2_all_summary'!$E871)),if(isnumber(search("Yes",'2_all_summary'!M871)),1,2),if(isnumber(search("No",'2_all_summary'!M871)),4,3))</f>
        <v>2</v>
      </c>
      <c r="L872" s="49">
        <f>if(isnumber(search("Yes",'2_all_summary'!$E871)),if(isnumber(search("Yes",'2_all_summary'!N871)),1,2),if(isnumber(search("No",'2_all_summary'!N871)),4,3))</f>
        <v>2</v>
      </c>
      <c r="M872" s="49">
        <f>if(isnumber(search("Yes",'2_all_summary'!$E871)),if(0&lt;'2_all_summary'!O871,1,2),if(0='2_all_summary'!O871,4,3))</f>
        <v>2</v>
      </c>
      <c r="N872" s="49">
        <f>if(isnumber(search("Yes",'2_all_summary'!$E871)),if(isnumber(search("Yes",'2_all_summary'!P871)),1,2),if(isnumber(search("No",'2_all_summary'!P871)),4,3))</f>
        <v>2</v>
      </c>
      <c r="O872" s="49">
        <f>if(isnumber(search("Yes",'2_all_summary'!$E871)),if(isnumber(search("Yes",'2_all_summary'!Q871)),1,2),if(isnumber(search("No",'2_all_summary'!Q871)),4,3))</f>
        <v>2</v>
      </c>
      <c r="P872" s="49">
        <f>if(isnumber(search("Yes",'2_all_summary'!$E871)),if(isnumber(search("Yes",'2_all_summary'!R871)),1,2),if(isnumber(search("No",'2_all_summary'!R871)),4,3))</f>
        <v>2</v>
      </c>
      <c r="Q872" s="49">
        <f>if(isnumber(search("Yes",'2_all_summary'!$E871)),if(0&lt;'2_all_summary'!S871,1,2),if(0='2_all_summary'!S871,4,3))</f>
        <v>2</v>
      </c>
      <c r="R872" s="49">
        <f>if(isnumber(search("Yes",'2_all_summary'!$E871)),if(isnumber(search("Yes",'2_all_summary'!T871)),1,2),if(isnumber(search("No",'2_all_summary'!T871)),4,3))</f>
        <v>2</v>
      </c>
    </row>
    <row r="873">
      <c r="G873" s="49"/>
      <c r="H873" s="49" t="str">
        <f>'2_all_summary'!C872</f>
        <v>Seaflower marine protected area: Governance for sustainable development</v>
      </c>
      <c r="I873" s="49" t="str">
        <f>'2_all_summary'!D872</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Ãƒâ€šÃ‚Â© 2013 Elsevier Ltd.</v>
      </c>
      <c r="J873" s="49">
        <f>if(isnumber(search("Yes",'2_all_summary'!$E872)),if(isnumber(search("Yes",'2_all_summary'!L872)),1,2),if(isnumber(search("No",'2_all_summary'!L872)),4,3))</f>
        <v>4</v>
      </c>
      <c r="K873" s="49">
        <f>if(isnumber(search("Yes",'2_all_summary'!$E872)),if(isnumber(search("Yes",'2_all_summary'!M872)),1,2),if(isnumber(search("No",'2_all_summary'!M872)),4,3))</f>
        <v>4</v>
      </c>
      <c r="L873" s="49">
        <f>if(isnumber(search("Yes",'2_all_summary'!$E872)),if(isnumber(search("Yes",'2_all_summary'!N872)),1,2),if(isnumber(search("No",'2_all_summary'!N872)),4,3))</f>
        <v>4</v>
      </c>
      <c r="M873" s="49">
        <f>if(isnumber(search("Yes",'2_all_summary'!$E872)),if(0&lt;'2_all_summary'!O872,1,2),if(0='2_all_summary'!O872,4,3))</f>
        <v>4</v>
      </c>
      <c r="N873" s="49">
        <f>if(isnumber(search("Yes",'2_all_summary'!$E872)),if(isnumber(search("Yes",'2_all_summary'!P872)),1,2),if(isnumber(search("No",'2_all_summary'!P872)),4,3))</f>
        <v>4</v>
      </c>
      <c r="O873" s="49">
        <f>if(isnumber(search("Yes",'2_all_summary'!$E872)),if(isnumber(search("Yes",'2_all_summary'!Q872)),1,2),if(isnumber(search("No",'2_all_summary'!Q872)),4,3))</f>
        <v>4</v>
      </c>
      <c r="P873" s="49">
        <f>if(isnumber(search("Yes",'2_all_summary'!$E872)),if(isnumber(search("Yes",'2_all_summary'!R872)),1,2),if(isnumber(search("No",'2_all_summary'!R872)),4,3))</f>
        <v>4</v>
      </c>
      <c r="Q873" s="49">
        <f>if(isnumber(search("Yes",'2_all_summary'!$E872)),if(0&lt;'2_all_summary'!S872,1,2),if(0='2_all_summary'!S872,4,3))</f>
        <v>4</v>
      </c>
      <c r="R873" s="49">
        <f>if(isnumber(search("Yes",'2_all_summary'!$E872)),if(isnumber(search("Yes",'2_all_summary'!T872)),1,2),if(isnumber(search("No",'2_all_summary'!T872)),4,3))</f>
        <v>4</v>
      </c>
    </row>
    <row r="874">
      <c r="G874" s="49"/>
      <c r="H874" s="49" t="str">
        <f>'2_all_summary'!C873</f>
        <v>Seahorses helped drive creation of marine protected areas, so what did these protected areas do for the seahorses?</v>
      </c>
      <c r="I874" s="49" t="str">
        <f>'2_all_summary'!D873</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Ãƒâ€šÃ‚Â© Foundation for Environmental Conservation 2012.</v>
      </c>
      <c r="J874" s="49">
        <f>if(isnumber(search("Yes",'2_all_summary'!$E873)),if(isnumber(search("Yes",'2_all_summary'!L873)),1,2),if(isnumber(search("No",'2_all_summary'!L873)),4,3))</f>
        <v>4</v>
      </c>
      <c r="K874" s="49">
        <f>if(isnumber(search("Yes",'2_all_summary'!$E873)),if(isnumber(search("Yes",'2_all_summary'!M873)),1,2),if(isnumber(search("No",'2_all_summary'!M873)),4,3))</f>
        <v>4</v>
      </c>
      <c r="L874" s="49">
        <f>if(isnumber(search("Yes",'2_all_summary'!$E873)),if(isnumber(search("Yes",'2_all_summary'!N873)),1,2),if(isnumber(search("No",'2_all_summary'!N873)),4,3))</f>
        <v>4</v>
      </c>
      <c r="M874" s="49">
        <f>if(isnumber(search("Yes",'2_all_summary'!$E873)),if(0&lt;'2_all_summary'!O873,1,2),if(0='2_all_summary'!O873,4,3))</f>
        <v>4</v>
      </c>
      <c r="N874" s="49">
        <f>if(isnumber(search("Yes",'2_all_summary'!$E873)),if(isnumber(search("Yes",'2_all_summary'!P873)),1,2),if(isnumber(search("No",'2_all_summary'!P873)),4,3))</f>
        <v>4</v>
      </c>
      <c r="O874" s="49">
        <f>if(isnumber(search("Yes",'2_all_summary'!$E873)),if(isnumber(search("Yes",'2_all_summary'!Q873)),1,2),if(isnumber(search("No",'2_all_summary'!Q873)),4,3))</f>
        <v>4</v>
      </c>
      <c r="P874" s="49">
        <f>if(isnumber(search("Yes",'2_all_summary'!$E873)),if(isnumber(search("Yes",'2_all_summary'!R873)),1,2),if(isnumber(search("No",'2_all_summary'!R873)),4,3))</f>
        <v>4</v>
      </c>
      <c r="Q874" s="49">
        <f>if(isnumber(search("Yes",'2_all_summary'!$E873)),if(0&lt;'2_all_summary'!S873,1,2),if(0='2_all_summary'!S873,4,3))</f>
        <v>4</v>
      </c>
      <c r="R874" s="49">
        <f>if(isnumber(search("Yes",'2_all_summary'!$E873)),if(isnumber(search("Yes",'2_all_summary'!T873)),1,2),if(isnumber(search("No",'2_all_summary'!T873)),4,3))</f>
        <v>4</v>
      </c>
    </row>
    <row r="875">
      <c r="G875" s="49"/>
      <c r="H875" s="49" t="str">
        <f>'2_all_summary'!C874</f>
        <v>Seahorses in focus: Local ecological knowledge of seahorse-watching operators in a tropical estuary</v>
      </c>
      <c r="I875" s="49" t="str">
        <f>'2_all_summary'!D874</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MaracaÃƒÆ’Ã‚Â­pe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Ãƒâ€šÃ‚Â© 2016 The Author(s).</v>
      </c>
      <c r="J875" s="49">
        <f>if(isnumber(search("Yes",'2_all_summary'!$E874)),if(isnumber(search("Yes",'2_all_summary'!L874)),1,2),if(isnumber(search("No",'2_all_summary'!L874)),4,3))</f>
        <v>4</v>
      </c>
      <c r="K875" s="49">
        <f>if(isnumber(search("Yes",'2_all_summary'!$E874)),if(isnumber(search("Yes",'2_all_summary'!M874)),1,2),if(isnumber(search("No",'2_all_summary'!M874)),4,3))</f>
        <v>4</v>
      </c>
      <c r="L875" s="49">
        <f>if(isnumber(search("Yes",'2_all_summary'!$E874)),if(isnumber(search("Yes",'2_all_summary'!N874)),1,2),if(isnumber(search("No",'2_all_summary'!N874)),4,3))</f>
        <v>4</v>
      </c>
      <c r="M875" s="49">
        <f>if(isnumber(search("Yes",'2_all_summary'!$E874)),if(0&lt;'2_all_summary'!O874,1,2),if(0='2_all_summary'!O874,4,3))</f>
        <v>4</v>
      </c>
      <c r="N875" s="49">
        <f>if(isnumber(search("Yes",'2_all_summary'!$E874)),if(isnumber(search("Yes",'2_all_summary'!P874)),1,2),if(isnumber(search("No",'2_all_summary'!P874)),4,3))</f>
        <v>4</v>
      </c>
      <c r="O875" s="49">
        <f>if(isnumber(search("Yes",'2_all_summary'!$E874)),if(isnumber(search("Yes",'2_all_summary'!Q874)),1,2),if(isnumber(search("No",'2_all_summary'!Q874)),4,3))</f>
        <v>4</v>
      </c>
      <c r="P875" s="49">
        <f>if(isnumber(search("Yes",'2_all_summary'!$E874)),if(isnumber(search("Yes",'2_all_summary'!R874)),1,2),if(isnumber(search("No",'2_all_summary'!R874)),4,3))</f>
        <v>4</v>
      </c>
      <c r="Q875" s="49">
        <f>if(isnumber(search("Yes",'2_all_summary'!$E874)),if(0&lt;'2_all_summary'!S874,1,2),if(0='2_all_summary'!S874,4,3))</f>
        <v>4</v>
      </c>
      <c r="R875" s="49">
        <f>if(isnumber(search("Yes",'2_all_summary'!$E874)),if(isnumber(search("Yes",'2_all_summary'!T874)),1,2),if(isnumber(search("No",'2_all_summary'!T874)),4,3))</f>
        <v>4</v>
      </c>
    </row>
    <row r="876">
      <c r="G876" s="49"/>
      <c r="H876" s="49" t="str">
        <f>'2_all_summary'!C875</f>
        <v>Seasonal variation of Opisthorchis viverrini infection in cyprinoid fish in north-east Thailand: Implications for parasite control and food safety</v>
      </c>
      <c r="I876" s="49" t="str">
        <f>'2_all_summary'!D875</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876" s="49">
        <f>if(isnumber(search("Yes",'2_all_summary'!$E875)),if(isnumber(search("Yes",'2_all_summary'!L875)),1,2),if(isnumber(search("No",'2_all_summary'!L875)),4,3))</f>
        <v>4</v>
      </c>
      <c r="K876" s="49">
        <f>if(isnumber(search("Yes",'2_all_summary'!$E875)),if(isnumber(search("Yes",'2_all_summary'!M875)),1,2),if(isnumber(search("No",'2_all_summary'!M875)),4,3))</f>
        <v>4</v>
      </c>
      <c r="L876" s="49">
        <f>if(isnumber(search("Yes",'2_all_summary'!$E875)),if(isnumber(search("Yes",'2_all_summary'!N875)),1,2),if(isnumber(search("No",'2_all_summary'!N875)),4,3))</f>
        <v>4</v>
      </c>
      <c r="M876" s="49">
        <f>if(isnumber(search("Yes",'2_all_summary'!$E875)),if(0&lt;'2_all_summary'!O875,1,2),if(0='2_all_summary'!O875,4,3))</f>
        <v>4</v>
      </c>
      <c r="N876" s="49">
        <f>if(isnumber(search("Yes",'2_all_summary'!$E875)),if(isnumber(search("Yes",'2_all_summary'!P875)),1,2),if(isnumber(search("No",'2_all_summary'!P875)),4,3))</f>
        <v>4</v>
      </c>
      <c r="O876" s="49">
        <f>if(isnumber(search("Yes",'2_all_summary'!$E875)),if(isnumber(search("Yes",'2_all_summary'!Q875)),1,2),if(isnumber(search("No",'2_all_summary'!Q875)),4,3))</f>
        <v>4</v>
      </c>
      <c r="P876" s="49">
        <f>if(isnumber(search("Yes",'2_all_summary'!$E875)),if(isnumber(search("Yes",'2_all_summary'!R875)),1,2),if(isnumber(search("No",'2_all_summary'!R875)),4,3))</f>
        <v>4</v>
      </c>
      <c r="Q876" s="49">
        <f>if(isnumber(search("Yes",'2_all_summary'!$E875)),if(0&lt;'2_all_summary'!S875,1,2),if(0='2_all_summary'!S875,4,3))</f>
        <v>4</v>
      </c>
      <c r="R876" s="49">
        <f>if(isnumber(search("Yes",'2_all_summary'!$E875)),if(isnumber(search("Yes",'2_all_summary'!T875)),1,2),if(isnumber(search("No",'2_all_summary'!T875)),4,3))</f>
        <v>4</v>
      </c>
    </row>
    <row r="877">
      <c r="G877" s="49"/>
      <c r="H877" s="49" t="str">
        <f>'2_all_summary'!C876</f>
        <v>Shifts in the distribution and abundance of coastal marine species along the eastern Pacific Ocean during marine heatwaves from 2013 to 2018</v>
      </c>
      <c r="I877" s="49" t="str">
        <f>'2_all_summary'!D876</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Ãƒâ€šÃ‚Â© 2018 The Author(s).</v>
      </c>
      <c r="J877" s="49">
        <f>if(isnumber(search("Yes",'2_all_summary'!$E876)),if(isnumber(search("Yes",'2_all_summary'!L876)),1,2),if(isnumber(search("No",'2_all_summary'!L876)),4,3))</f>
        <v>4</v>
      </c>
      <c r="K877" s="49">
        <f>if(isnumber(search("Yes",'2_all_summary'!$E876)),if(isnumber(search("Yes",'2_all_summary'!M876)),1,2),if(isnumber(search("No",'2_all_summary'!M876)),4,3))</f>
        <v>4</v>
      </c>
      <c r="L877" s="49">
        <f>if(isnumber(search("Yes",'2_all_summary'!$E876)),if(isnumber(search("Yes",'2_all_summary'!N876)),1,2),if(isnumber(search("No",'2_all_summary'!N876)),4,3))</f>
        <v>4</v>
      </c>
      <c r="M877" s="49">
        <f>if(isnumber(search("Yes",'2_all_summary'!$E876)),if(0&lt;'2_all_summary'!O876,1,2),if(0='2_all_summary'!O876,4,3))</f>
        <v>4</v>
      </c>
      <c r="N877" s="49">
        <f>if(isnumber(search("Yes",'2_all_summary'!$E876)),if(isnumber(search("Yes",'2_all_summary'!P876)),1,2),if(isnumber(search("No",'2_all_summary'!P876)),4,3))</f>
        <v>4</v>
      </c>
      <c r="O877" s="49">
        <f>if(isnumber(search("Yes",'2_all_summary'!$E876)),if(isnumber(search("Yes",'2_all_summary'!Q876)),1,2),if(isnumber(search("No",'2_all_summary'!Q876)),4,3))</f>
        <v>4</v>
      </c>
      <c r="P877" s="49">
        <f>if(isnumber(search("Yes",'2_all_summary'!$E876)),if(isnumber(search("Yes",'2_all_summary'!R876)),1,2),if(isnumber(search("No",'2_all_summary'!R876)),4,3))</f>
        <v>4</v>
      </c>
      <c r="Q877" s="49">
        <f>if(isnumber(search("Yes",'2_all_summary'!$E876)),if(0&lt;'2_all_summary'!S876,1,2),if(0='2_all_summary'!S876,4,3))</f>
        <v>4</v>
      </c>
      <c r="R877" s="49">
        <f>if(isnumber(search("Yes",'2_all_summary'!$E876)),if(isnumber(search("Yes",'2_all_summary'!T876)),1,2),if(isnumber(search("No",'2_all_summary'!T876)),4,3))</f>
        <v>4</v>
      </c>
    </row>
    <row r="878">
      <c r="G878" s="49"/>
      <c r="H878" s="49" t="str">
        <f>'2_all_summary'!C877</f>
        <v>Short-term impacts and value of a periodic no take zone (NTZ) in a community-managed small-scale lobster fishery, Madagascar</v>
      </c>
      <c r="I878" s="49" t="str">
        <f>'2_all_summary'!D877</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Ãƒâ€šÃ‚Â© 2017 Stephen Long. This is an open access article distributed under the terms of the Creative Commons Attribution License, which permits unrestricted use, distribution, and reproduction in any medium, provided the original author and source are credited.</v>
      </c>
      <c r="J878" s="49">
        <f>if(isnumber(search("Yes",'2_all_summary'!$E877)),if(isnumber(search("Yes",'2_all_summary'!L877)),1,2),if(isnumber(search("No",'2_all_summary'!L877)),4,3))</f>
        <v>4</v>
      </c>
      <c r="K878" s="49">
        <f>if(isnumber(search("Yes",'2_all_summary'!$E877)),if(isnumber(search("Yes",'2_all_summary'!M877)),1,2),if(isnumber(search("No",'2_all_summary'!M877)),4,3))</f>
        <v>4</v>
      </c>
      <c r="L878" s="49">
        <f>if(isnumber(search("Yes",'2_all_summary'!$E877)),if(isnumber(search("Yes",'2_all_summary'!N877)),1,2),if(isnumber(search("No",'2_all_summary'!N877)),4,3))</f>
        <v>4</v>
      </c>
      <c r="M878" s="49">
        <f>if(isnumber(search("Yes",'2_all_summary'!$E877)),if(0&lt;'2_all_summary'!O877,1,2),if(0='2_all_summary'!O877,4,3))</f>
        <v>4</v>
      </c>
      <c r="N878" s="49">
        <f>if(isnumber(search("Yes",'2_all_summary'!$E877)),if(isnumber(search("Yes",'2_all_summary'!P877)),1,2),if(isnumber(search("No",'2_all_summary'!P877)),4,3))</f>
        <v>4</v>
      </c>
      <c r="O878" s="49">
        <f>if(isnumber(search("Yes",'2_all_summary'!$E877)),if(isnumber(search("Yes",'2_all_summary'!Q877)),1,2),if(isnumber(search("No",'2_all_summary'!Q877)),4,3))</f>
        <v>4</v>
      </c>
      <c r="P878" s="49">
        <f>if(isnumber(search("Yes",'2_all_summary'!$E877)),if(isnumber(search("Yes",'2_all_summary'!R877)),1,2),if(isnumber(search("No",'2_all_summary'!R877)),4,3))</f>
        <v>4</v>
      </c>
      <c r="Q878" s="49">
        <f>if(isnumber(search("Yes",'2_all_summary'!$E877)),if(0&lt;'2_all_summary'!S877,1,2),if(0='2_all_summary'!S877,4,3))</f>
        <v>4</v>
      </c>
      <c r="R878" s="49">
        <f>if(isnumber(search("Yes",'2_all_summary'!$E877)),if(isnumber(search("Yes",'2_all_summary'!T877)),1,2),if(isnumber(search("No",'2_all_summary'!T877)),4,3))</f>
        <v>4</v>
      </c>
    </row>
    <row r="879">
      <c r="G879" s="49"/>
      <c r="H879" s="49" t="str">
        <f>'2_all_summary'!C878</f>
        <v>Shuttling between land and sea: Contemporary practices among amis spearfishing men as a foundation for local marine-area management</v>
      </c>
      <c r="I879" s="49" t="str">
        <f>'2_all_summary'!D878</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Ãƒâ€šÃ‚Â© 2020 by the author.</v>
      </c>
      <c r="J879" s="49">
        <f>if(isnumber(search("Yes",'2_all_summary'!$E878)),if(isnumber(search("Yes",'2_all_summary'!L878)),1,2),if(isnumber(search("No",'2_all_summary'!L878)),4,3))</f>
        <v>4</v>
      </c>
      <c r="K879" s="49">
        <f>if(isnumber(search("Yes",'2_all_summary'!$E878)),if(isnumber(search("Yes",'2_all_summary'!M878)),1,2),if(isnumber(search("No",'2_all_summary'!M878)),4,3))</f>
        <v>4</v>
      </c>
      <c r="L879" s="49">
        <f>if(isnumber(search("Yes",'2_all_summary'!$E878)),if(isnumber(search("Yes",'2_all_summary'!N878)),1,2),if(isnumber(search("No",'2_all_summary'!N878)),4,3))</f>
        <v>4</v>
      </c>
      <c r="M879" s="49">
        <f>if(isnumber(search("Yes",'2_all_summary'!$E878)),if(0&lt;'2_all_summary'!O878,1,2),if(0='2_all_summary'!O878,4,3))</f>
        <v>4</v>
      </c>
      <c r="N879" s="49">
        <f>if(isnumber(search("Yes",'2_all_summary'!$E878)),if(isnumber(search("Yes",'2_all_summary'!P878)),1,2),if(isnumber(search("No",'2_all_summary'!P878)),4,3))</f>
        <v>4</v>
      </c>
      <c r="O879" s="49">
        <f>if(isnumber(search("Yes",'2_all_summary'!$E878)),if(isnumber(search("Yes",'2_all_summary'!Q878)),1,2),if(isnumber(search("No",'2_all_summary'!Q878)),4,3))</f>
        <v>4</v>
      </c>
      <c r="P879" s="49">
        <f>if(isnumber(search("Yes",'2_all_summary'!$E878)),if(isnumber(search("Yes",'2_all_summary'!R878)),1,2),if(isnumber(search("No",'2_all_summary'!R878)),4,3))</f>
        <v>4</v>
      </c>
      <c r="Q879" s="49">
        <f>if(isnumber(search("Yes",'2_all_summary'!$E878)),if(0&lt;'2_all_summary'!S878,1,2),if(0='2_all_summary'!S878,4,3))</f>
        <v>4</v>
      </c>
      <c r="R879" s="49">
        <f>if(isnumber(search("Yes",'2_all_summary'!$E878)),if(isnumber(search("Yes",'2_all_summary'!T878)),1,2),if(isnumber(search("No",'2_all_summary'!T878)),4,3))</f>
        <v>4</v>
      </c>
    </row>
    <row r="880">
      <c r="G880" s="49"/>
      <c r="H880" s="49" t="str">
        <f>'2_all_summary'!C879</f>
        <v>Signals of Potential Species Associations Offer Clues about Community Organisation of Stream Fish across Seasons</v>
      </c>
      <c r="I880" s="49" t="str">
        <f>'2_all_summary'!D879</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Ãƒâ€šÃ‚Â© 2022 by the authors. Licensee MDPI, Basel, Switzerland.</v>
      </c>
      <c r="J880" s="49">
        <f>if(isnumber(search("Yes",'2_all_summary'!$E879)),if(isnumber(search("Yes",'2_all_summary'!L879)),1,2),if(isnumber(search("No",'2_all_summary'!L879)),4,3))</f>
        <v>4</v>
      </c>
      <c r="K880" s="49">
        <f>if(isnumber(search("Yes",'2_all_summary'!$E879)),if(isnumber(search("Yes",'2_all_summary'!M879)),1,2),if(isnumber(search("No",'2_all_summary'!M879)),4,3))</f>
        <v>4</v>
      </c>
      <c r="L880" s="49">
        <f>if(isnumber(search("Yes",'2_all_summary'!$E879)),if(isnumber(search("Yes",'2_all_summary'!N879)),1,2),if(isnumber(search("No",'2_all_summary'!N879)),4,3))</f>
        <v>4</v>
      </c>
      <c r="M880" s="49">
        <f>if(isnumber(search("Yes",'2_all_summary'!$E879)),if(0&lt;'2_all_summary'!O879,1,2),if(0='2_all_summary'!O879,4,3))</f>
        <v>4</v>
      </c>
      <c r="N880" s="49">
        <f>if(isnumber(search("Yes",'2_all_summary'!$E879)),if(isnumber(search("Yes",'2_all_summary'!P879)),1,2),if(isnumber(search("No",'2_all_summary'!P879)),4,3))</f>
        <v>4</v>
      </c>
      <c r="O880" s="49">
        <f>if(isnumber(search("Yes",'2_all_summary'!$E879)),if(isnumber(search("Yes",'2_all_summary'!Q879)),1,2),if(isnumber(search("No",'2_all_summary'!Q879)),4,3))</f>
        <v>4</v>
      </c>
      <c r="P880" s="49">
        <f>if(isnumber(search("Yes",'2_all_summary'!$E879)),if(isnumber(search("Yes",'2_all_summary'!R879)),1,2),if(isnumber(search("No",'2_all_summary'!R879)),4,3))</f>
        <v>4</v>
      </c>
      <c r="Q880" s="49">
        <f>if(isnumber(search("Yes",'2_all_summary'!$E879)),if(0&lt;'2_all_summary'!S879,1,2),if(0='2_all_summary'!S879,4,3))</f>
        <v>4</v>
      </c>
      <c r="R880" s="49">
        <f>if(isnumber(search("Yes",'2_all_summary'!$E879)),if(isnumber(search("Yes",'2_all_summary'!T879)),1,2),if(isnumber(search("No",'2_all_summary'!T879)),4,3))</f>
        <v>4</v>
      </c>
    </row>
    <row r="881">
      <c r="G881" s="49"/>
      <c r="H881" s="49" t="str">
        <f>'2_all_summary'!C880</f>
        <v>Size-structured habitat selection by arapaima in floodplain lakes of the Lower Amazon</v>
      </c>
      <c r="I881" s="49" t="str">
        <f>'2_all_summary'!D880</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Ãƒâ€šÃ‚Â© 2018 John Wiley &amp; Sons, Ltd.</v>
      </c>
      <c r="J881" s="49">
        <f>if(isnumber(search("Yes",'2_all_summary'!$E880)),if(isnumber(search("Yes",'2_all_summary'!L880)),1,2),if(isnumber(search("No",'2_all_summary'!L880)),4,3))</f>
        <v>4</v>
      </c>
      <c r="K881" s="49">
        <f>if(isnumber(search("Yes",'2_all_summary'!$E880)),if(isnumber(search("Yes",'2_all_summary'!M880)),1,2),if(isnumber(search("No",'2_all_summary'!M880)),4,3))</f>
        <v>4</v>
      </c>
      <c r="L881" s="49">
        <f>if(isnumber(search("Yes",'2_all_summary'!$E880)),if(isnumber(search("Yes",'2_all_summary'!N880)),1,2),if(isnumber(search("No",'2_all_summary'!N880)),4,3))</f>
        <v>4</v>
      </c>
      <c r="M881" s="49">
        <f>if(isnumber(search("Yes",'2_all_summary'!$E880)),if(0&lt;'2_all_summary'!O880,1,2),if(0='2_all_summary'!O880,4,3))</f>
        <v>4</v>
      </c>
      <c r="N881" s="49">
        <f>if(isnumber(search("Yes",'2_all_summary'!$E880)),if(isnumber(search("Yes",'2_all_summary'!P880)),1,2),if(isnumber(search("No",'2_all_summary'!P880)),4,3))</f>
        <v>4</v>
      </c>
      <c r="O881" s="49">
        <f>if(isnumber(search("Yes",'2_all_summary'!$E880)),if(isnumber(search("Yes",'2_all_summary'!Q880)),1,2),if(isnumber(search("No",'2_all_summary'!Q880)),4,3))</f>
        <v>4</v>
      </c>
      <c r="P881" s="49">
        <f>if(isnumber(search("Yes",'2_all_summary'!$E880)),if(isnumber(search("Yes",'2_all_summary'!R880)),1,2),if(isnumber(search("No",'2_all_summary'!R880)),4,3))</f>
        <v>4</v>
      </c>
      <c r="Q881" s="49">
        <f>if(isnumber(search("Yes",'2_all_summary'!$E880)),if(0&lt;'2_all_summary'!S880,1,2),if(0='2_all_summary'!S880,4,3))</f>
        <v>4</v>
      </c>
      <c r="R881" s="49">
        <f>if(isnumber(search("Yes",'2_all_summary'!$E880)),if(isnumber(search("Yes",'2_all_summary'!T880)),1,2),if(isnumber(search("No",'2_all_summary'!T880)),4,3))</f>
        <v>4</v>
      </c>
    </row>
    <row r="882">
      <c r="G882" s="49"/>
      <c r="H882" s="49" t="str">
        <f>'2_all_summary'!C881</f>
        <v>Small no-take areas benefit hard corals more than regulation through fishing permits</v>
      </c>
      <c r="I882" s="49" t="str">
        <f>'2_all_summary'!D881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(0.3ÃƒÂ¢Ã¢â€šÂ¬Ã¢â‚¬Å“0.34Ãƒâ€šÃ‚Â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(39Ãƒâ€šÃ‚Â Ãƒâ€šÃ‚Â±Ãƒâ€šÃ‚Â 4%) is above the current mean for Philippine reefs (23%) and is comparable with the long-term average for reefs situated within Philippine MPAs (36%). This study suggests that exceptionally small reserves may benefit hard corals more than regulation via fishing permits. Ãƒâ€šÃ‚Â© 2022 The Author. Aquatic Conservation: Marine and Freshwater Ecosystems published by John Wiley &amp; Sons Ltd.</v>
      </c>
      <c r="J882" s="49">
        <f>if(isnumber(search("Yes",'2_all_summary'!$E881)),if(isnumber(search("Yes",'2_all_summary'!L881)),1,2),if(isnumber(search("No",'2_all_summary'!L881)),4,3))</f>
        <v>4</v>
      </c>
      <c r="K882" s="49">
        <f>if(isnumber(search("Yes",'2_all_summary'!$E881)),if(isnumber(search("Yes",'2_all_summary'!M881)),1,2),if(isnumber(search("No",'2_all_summary'!M881)),4,3))</f>
        <v>4</v>
      </c>
      <c r="L882" s="49">
        <f>if(isnumber(search("Yes",'2_all_summary'!$E881)),if(isnumber(search("Yes",'2_all_summary'!N881)),1,2),if(isnumber(search("No",'2_all_summary'!N881)),4,3))</f>
        <v>4</v>
      </c>
      <c r="M882" s="49">
        <f>if(isnumber(search("Yes",'2_all_summary'!$E881)),if(0&lt;'2_all_summary'!O881,1,2),if(0='2_all_summary'!O881,4,3))</f>
        <v>4</v>
      </c>
      <c r="N882" s="49">
        <f>if(isnumber(search("Yes",'2_all_summary'!$E881)),if(isnumber(search("Yes",'2_all_summary'!P881)),1,2),if(isnumber(search("No",'2_all_summary'!P881)),4,3))</f>
        <v>4</v>
      </c>
      <c r="O882" s="49">
        <f>if(isnumber(search("Yes",'2_all_summary'!$E881)),if(isnumber(search("Yes",'2_all_summary'!Q881)),1,2),if(isnumber(search("No",'2_all_summary'!Q881)),4,3))</f>
        <v>4</v>
      </c>
      <c r="P882" s="49">
        <f>if(isnumber(search("Yes",'2_all_summary'!$E881)),if(isnumber(search("Yes",'2_all_summary'!R881)),1,2),if(isnumber(search("No",'2_all_summary'!R881)),4,3))</f>
        <v>4</v>
      </c>
      <c r="Q882" s="49">
        <f>if(isnumber(search("Yes",'2_all_summary'!$E881)),if(0&lt;'2_all_summary'!S881,1,2),if(0='2_all_summary'!S881,4,3))</f>
        <v>4</v>
      </c>
      <c r="R882" s="49">
        <f>if(isnumber(search("Yes",'2_all_summary'!$E881)),if(isnumber(search("Yes",'2_all_summary'!T881)),1,2),if(isnumber(search("No",'2_all_summary'!T881)),4,3))</f>
        <v>4</v>
      </c>
    </row>
    <row r="883">
      <c r="G883" s="49"/>
      <c r="H883" s="49" t="str">
        <f>'2_all_summary'!C882</f>
        <v>Small scale fisheries management: Lessons from cockle harvesters in Nicaragua and Tanzania</v>
      </c>
      <c r="I883" s="49" t="str">
        <f>'2_all_summary'!D882</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Ãƒâ€šÃ‚Â© Taylor &amp; Francis Group, LLC.</v>
      </c>
      <c r="J883" s="49">
        <f>if(isnumber(search("Yes",'2_all_summary'!$E882)),if(isnumber(search("Yes",'2_all_summary'!L882)),1,2),if(isnumber(search("No",'2_all_summary'!L882)),4,3))</f>
        <v>4</v>
      </c>
      <c r="K883" s="49">
        <f>if(isnumber(search("Yes",'2_all_summary'!$E882)),if(isnumber(search("Yes",'2_all_summary'!M882)),1,2),if(isnumber(search("No",'2_all_summary'!M882)),4,3))</f>
        <v>4</v>
      </c>
      <c r="L883" s="49">
        <f>if(isnumber(search("Yes",'2_all_summary'!$E882)),if(isnumber(search("Yes",'2_all_summary'!N882)),1,2),if(isnumber(search("No",'2_all_summary'!N882)),4,3))</f>
        <v>4</v>
      </c>
      <c r="M883" s="49">
        <f>if(isnumber(search("Yes",'2_all_summary'!$E882)),if(0&lt;'2_all_summary'!O882,1,2),if(0='2_all_summary'!O882,4,3))</f>
        <v>4</v>
      </c>
      <c r="N883" s="49">
        <f>if(isnumber(search("Yes",'2_all_summary'!$E882)),if(isnumber(search("Yes",'2_all_summary'!P882)),1,2),if(isnumber(search("No",'2_all_summary'!P882)),4,3))</f>
        <v>4</v>
      </c>
      <c r="O883" s="49">
        <f>if(isnumber(search("Yes",'2_all_summary'!$E882)),if(isnumber(search("Yes",'2_all_summary'!Q882)),1,2),if(isnumber(search("No",'2_all_summary'!Q882)),4,3))</f>
        <v>4</v>
      </c>
      <c r="P883" s="49">
        <f>if(isnumber(search("Yes",'2_all_summary'!$E882)),if(isnumber(search("Yes",'2_all_summary'!R882)),1,2),if(isnumber(search("No",'2_all_summary'!R882)),4,3))</f>
        <v>4</v>
      </c>
      <c r="Q883" s="49">
        <f>if(isnumber(search("Yes",'2_all_summary'!$E882)),if(0&lt;'2_all_summary'!S882,1,2),if(0='2_all_summary'!S882,4,3))</f>
        <v>4</v>
      </c>
      <c r="R883" s="49">
        <f>if(isnumber(search("Yes",'2_all_summary'!$E882)),if(isnumber(search("Yes",'2_all_summary'!T882)),1,2),if(isnumber(search("No",'2_all_summary'!T882)),4,3))</f>
        <v>4</v>
      </c>
    </row>
    <row r="884">
      <c r="G884" s="49"/>
      <c r="H884" s="49" t="str">
        <f>'2_all_summary'!C883</f>
        <v>Small-scale fisheries management and development. Towards a community-based approach</v>
      </c>
      <c r="I884" s="49" t="str">
        <f>'2_all_summary'!D883</f>
        <v>[No abstract available]</v>
      </c>
      <c r="J884" s="49">
        <f>if(isnumber(search("Yes",'2_all_summary'!$E883)),if(isnumber(search("Yes",'2_all_summary'!L883)),1,2),if(isnumber(search("No",'2_all_summary'!L883)),4,3))</f>
        <v>3</v>
      </c>
      <c r="K884" s="49">
        <f>if(isnumber(search("Yes",'2_all_summary'!$E883)),if(isnumber(search("Yes",'2_all_summary'!M883)),1,2),if(isnumber(search("No",'2_all_summary'!M883)),4,3))</f>
        <v>3</v>
      </c>
      <c r="L884" s="49">
        <f>if(isnumber(search("Yes",'2_all_summary'!$E883)),if(isnumber(search("Yes",'2_all_summary'!N883)),1,2),if(isnumber(search("No",'2_all_summary'!N883)),4,3))</f>
        <v>3</v>
      </c>
      <c r="M884" s="49">
        <f>if(isnumber(search("Yes",'2_all_summary'!$E883)),if(0&lt;'2_all_summary'!O883,1,2),if(0='2_all_summary'!O883,4,3))</f>
        <v>3</v>
      </c>
      <c r="N884" s="49">
        <f>if(isnumber(search("Yes",'2_all_summary'!$E883)),if(isnumber(search("Yes",'2_all_summary'!P883)),1,2),if(isnumber(search("No",'2_all_summary'!P883)),4,3))</f>
        <v>3</v>
      </c>
      <c r="O884" s="49">
        <f>if(isnumber(search("Yes",'2_all_summary'!$E883)),if(isnumber(search("Yes",'2_all_summary'!Q883)),1,2),if(isnumber(search("No",'2_all_summary'!Q883)),4,3))</f>
        <v>3</v>
      </c>
      <c r="P884" s="49">
        <f>if(isnumber(search("Yes",'2_all_summary'!$E883)),if(isnumber(search("Yes",'2_all_summary'!R883)),1,2),if(isnumber(search("No",'2_all_summary'!R883)),4,3))</f>
        <v>3</v>
      </c>
      <c r="Q884" s="49">
        <f>if(isnumber(search("Yes",'2_all_summary'!$E883)),if(0&lt;'2_all_summary'!S883,1,2),if(0='2_all_summary'!S883,4,3))</f>
        <v>3</v>
      </c>
      <c r="R884" s="49">
        <f>if(isnumber(search("Yes",'2_all_summary'!$E883)),if(isnumber(search("Yes",'2_all_summary'!T883)),1,2),if(isnumber(search("No",'2_all_summary'!T883)),4,3))</f>
        <v>3</v>
      </c>
    </row>
    <row r="885">
      <c r="G885" s="49"/>
      <c r="H885" s="49" t="str">
        <f>'2_all_summary'!C884</f>
        <v>Small-scale fisheries of coral reefs and the need for community-based resource management in Malalison Island, Philippines</v>
      </c>
      <c r="I885" s="49" t="str">
        <f>'2_all_summary'!D884</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Ãƒâ€šÃ‚Â© 1996 Elsevier Science B.V. All rights reserved.</v>
      </c>
      <c r="J885" s="49">
        <f>if(isnumber(search("Yes",'2_all_summary'!$E884)),if(isnumber(search("Yes",'2_all_summary'!L884)),1,2),if(isnumber(search("No",'2_all_summary'!L884)),4,3))</f>
        <v>4</v>
      </c>
      <c r="K885" s="49">
        <f>if(isnumber(search("Yes",'2_all_summary'!$E884)),if(isnumber(search("Yes",'2_all_summary'!M884)),1,2),if(isnumber(search("No",'2_all_summary'!M884)),4,3))</f>
        <v>4</v>
      </c>
      <c r="L885" s="49">
        <f>if(isnumber(search("Yes",'2_all_summary'!$E884)),if(isnumber(search("Yes",'2_all_summary'!N884)),1,2),if(isnumber(search("No",'2_all_summary'!N884)),4,3))</f>
        <v>4</v>
      </c>
      <c r="M885" s="49">
        <f>if(isnumber(search("Yes",'2_all_summary'!$E884)),if(0&lt;'2_all_summary'!O884,1,2),if(0='2_all_summary'!O884,4,3))</f>
        <v>4</v>
      </c>
      <c r="N885" s="49">
        <f>if(isnumber(search("Yes",'2_all_summary'!$E884)),if(isnumber(search("Yes",'2_all_summary'!P884)),1,2),if(isnumber(search("No",'2_all_summary'!P884)),4,3))</f>
        <v>4</v>
      </c>
      <c r="O885" s="49">
        <f>if(isnumber(search("Yes",'2_all_summary'!$E884)),if(isnumber(search("Yes",'2_all_summary'!Q884)),1,2),if(isnumber(search("No",'2_all_summary'!Q884)),4,3))</f>
        <v>4</v>
      </c>
      <c r="P885" s="49">
        <f>if(isnumber(search("Yes",'2_all_summary'!$E884)),if(isnumber(search("Yes",'2_all_summary'!R884)),1,2),if(isnumber(search("No",'2_all_summary'!R884)),4,3))</f>
        <v>4</v>
      </c>
      <c r="Q885" s="49">
        <f>if(isnumber(search("Yes",'2_all_summary'!$E884)),if(0&lt;'2_all_summary'!S884,1,2),if(0='2_all_summary'!S884,4,3))</f>
        <v>4</v>
      </c>
      <c r="R885" s="49">
        <f>if(isnumber(search("Yes",'2_all_summary'!$E884)),if(isnumber(search("Yes",'2_all_summary'!T884)),1,2),if(isnumber(search("No",'2_all_summary'!T884)),4,3))</f>
        <v>4</v>
      </c>
    </row>
    <row r="886">
      <c r="G886" s="49"/>
      <c r="H886" s="49" t="str">
        <f>'2_all_summary'!C885</f>
        <v>Small-scale managed marine areas over time: Developments and challenges in a local Fijian reef fishery</v>
      </c>
      <c r="I886" s="49" t="str">
        <f>'2_all_summary'!D885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stakeholdersÃƒÂ¢Ã¢â€šÂ¬Ã¢â€žÂ¢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villagersÃƒÂ¢Ã¢â€šÂ¬Ã¢â€žÂ¢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Ãƒâ€šÃ‚Â© 2018 Elsevier Ltd</v>
      </c>
      <c r="J886" s="49">
        <f>if(isnumber(search("Yes",'2_all_summary'!$E885)),if(isnumber(search("Yes",'2_all_summary'!L885)),1,2),if(isnumber(search("No",'2_all_summary'!L885)),4,3))</f>
        <v>1</v>
      </c>
      <c r="K886" s="49">
        <f>if(isnumber(search("Yes",'2_all_summary'!$E885)),if(isnumber(search("Yes",'2_all_summary'!M885)),1,2),if(isnumber(search("No",'2_all_summary'!M885)),4,3))</f>
        <v>1</v>
      </c>
      <c r="L886" s="49">
        <f>if(isnumber(search("Yes",'2_all_summary'!$E885)),if(isnumber(search("Yes",'2_all_summary'!N885)),1,2),if(isnumber(search("No",'2_all_summary'!N885)),4,3))</f>
        <v>1</v>
      </c>
      <c r="M886" s="49">
        <f>if(isnumber(search("Yes",'2_all_summary'!$E885)),if(0&lt;'2_all_summary'!O885,1,2),if(0='2_all_summary'!O885,4,3))</f>
        <v>1</v>
      </c>
      <c r="N886" s="49">
        <f>if(isnumber(search("Yes",'2_all_summary'!$E885)),if(isnumber(search("Yes",'2_all_summary'!P885)),1,2),if(isnumber(search("No",'2_all_summary'!P885)),4,3))</f>
        <v>1</v>
      </c>
      <c r="O886" s="49">
        <f>if(isnumber(search("Yes",'2_all_summary'!$E885)),if(isnumber(search("Yes",'2_all_summary'!Q885)),1,2),if(isnumber(search("No",'2_all_summary'!Q885)),4,3))</f>
        <v>1</v>
      </c>
      <c r="P886" s="49">
        <f>if(isnumber(search("Yes",'2_all_summary'!$E885)),if(isnumber(search("Yes",'2_all_summary'!R885)),1,2),if(isnumber(search("No",'2_all_summary'!R885)),4,3))</f>
        <v>1</v>
      </c>
      <c r="Q886" s="49">
        <f>if(isnumber(search("Yes",'2_all_summary'!$E885)),if(0&lt;'2_all_summary'!S885,1,2),if(0='2_all_summary'!S885,4,3))</f>
        <v>1</v>
      </c>
      <c r="R886" s="49">
        <f>if(isnumber(search("Yes",'2_all_summary'!$E885)),if(isnumber(search("Yes",'2_all_summary'!T885)),1,2),if(isnumber(search("No",'2_all_summary'!T885)),4,3))</f>
        <v>1</v>
      </c>
    </row>
    <row r="887">
      <c r="G887" s="49"/>
      <c r="H887" s="49" t="str">
        <f>'2_all_summary'!C886</f>
        <v>Smart Kampung: Characterisation of Surabaya Urban Coastal Settlements through Smart City Measurement</v>
      </c>
      <c r="I887" s="49" t="str">
        <f>'2_all_summary'!D886</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Ãƒâ€šÃ‚Â© Published under licence by IOP Publishing Ltd.</v>
      </c>
      <c r="J887" s="49">
        <f>if(isnumber(search("Yes",'2_all_summary'!$E886)),if(isnumber(search("Yes",'2_all_summary'!L886)),1,2),if(isnumber(search("No",'2_all_summary'!L886)),4,3))</f>
        <v>4</v>
      </c>
      <c r="K887" s="49">
        <f>if(isnumber(search("Yes",'2_all_summary'!$E886)),if(isnumber(search("Yes",'2_all_summary'!M886)),1,2),if(isnumber(search("No",'2_all_summary'!M886)),4,3))</f>
        <v>4</v>
      </c>
      <c r="L887" s="49">
        <f>if(isnumber(search("Yes",'2_all_summary'!$E886)),if(isnumber(search("Yes",'2_all_summary'!N886)),1,2),if(isnumber(search("No",'2_all_summary'!N886)),4,3))</f>
        <v>4</v>
      </c>
      <c r="M887" s="49">
        <f>if(isnumber(search("Yes",'2_all_summary'!$E886)),if(0&lt;'2_all_summary'!O886,1,2),if(0='2_all_summary'!O886,4,3))</f>
        <v>4</v>
      </c>
      <c r="N887" s="49">
        <f>if(isnumber(search("Yes",'2_all_summary'!$E886)),if(isnumber(search("Yes",'2_all_summary'!P886)),1,2),if(isnumber(search("No",'2_all_summary'!P886)),4,3))</f>
        <v>4</v>
      </c>
      <c r="O887" s="49">
        <f>if(isnumber(search("Yes",'2_all_summary'!$E886)),if(isnumber(search("Yes",'2_all_summary'!Q886)),1,2),if(isnumber(search("No",'2_all_summary'!Q886)),4,3))</f>
        <v>4</v>
      </c>
      <c r="P887" s="49">
        <f>if(isnumber(search("Yes",'2_all_summary'!$E886)),if(isnumber(search("Yes",'2_all_summary'!R886)),1,2),if(isnumber(search("No",'2_all_summary'!R886)),4,3))</f>
        <v>4</v>
      </c>
      <c r="Q887" s="49">
        <f>if(isnumber(search("Yes",'2_all_summary'!$E886)),if(0&lt;'2_all_summary'!S886,1,2),if(0='2_all_summary'!S886,4,3))</f>
        <v>4</v>
      </c>
      <c r="R887" s="49">
        <f>if(isnumber(search("Yes",'2_all_summary'!$E886)),if(isnumber(search("Yes",'2_all_summary'!T886)),1,2),if(isnumber(search("No",'2_all_summary'!T886)),4,3))</f>
        <v>4</v>
      </c>
    </row>
    <row r="888">
      <c r="G888" s="49"/>
      <c r="H888" s="49" t="str">
        <f>'2_all_summary'!C887</f>
        <v>Social and economic challenges to community-based sea cucumber mariculture development in new Ireland province, Papua New Guinea</v>
      </c>
      <c r="I888" s="49" t="str">
        <f>'2_all_summary'!D887</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Ãƒâ€šÃ‚Â© 2020</v>
      </c>
      <c r="J888" s="49">
        <f>if(isnumber(search("Yes",'2_all_summary'!$E887)),if(isnumber(search("Yes",'2_all_summary'!L887)),1,2),if(isnumber(search("No",'2_all_summary'!L887)),4,3))</f>
        <v>1</v>
      </c>
      <c r="K888" s="49">
        <f>if(isnumber(search("Yes",'2_all_summary'!$E887)),if(isnumber(search("Yes",'2_all_summary'!M887)),1,2),if(isnumber(search("No",'2_all_summary'!M887)),4,3))</f>
        <v>1</v>
      </c>
      <c r="L888" s="49">
        <f>if(isnumber(search("Yes",'2_all_summary'!$E887)),if(isnumber(search("Yes",'2_all_summary'!N887)),1,2),if(isnumber(search("No",'2_all_summary'!N887)),4,3))</f>
        <v>1</v>
      </c>
      <c r="M888" s="49">
        <f>if(isnumber(search("Yes",'2_all_summary'!$E887)),if(0&lt;'2_all_summary'!O887,1,2),if(0='2_all_summary'!O887,4,3))</f>
        <v>1</v>
      </c>
      <c r="N888" s="49">
        <f>if(isnumber(search("Yes",'2_all_summary'!$E887)),if(isnumber(search("Yes",'2_all_summary'!P887)),1,2),if(isnumber(search("No",'2_all_summary'!P887)),4,3))</f>
        <v>1</v>
      </c>
      <c r="O888" s="49">
        <f>if(isnumber(search("Yes",'2_all_summary'!$E887)),if(isnumber(search("Yes",'2_all_summary'!Q887)),1,2),if(isnumber(search("No",'2_all_summary'!Q887)),4,3))</f>
        <v>1</v>
      </c>
      <c r="P888" s="49">
        <f>if(isnumber(search("Yes",'2_all_summary'!$E887)),if(isnumber(search("Yes",'2_all_summary'!R887)),1,2),if(isnumber(search("No",'2_all_summary'!R887)),4,3))</f>
        <v>1</v>
      </c>
      <c r="Q888" s="49">
        <f>if(isnumber(search("Yes",'2_all_summary'!$E887)),if(0&lt;'2_all_summary'!S887,1,2),if(0='2_all_summary'!S887,4,3))</f>
        <v>1</v>
      </c>
      <c r="R888" s="49">
        <f>if(isnumber(search("Yes",'2_all_summary'!$E887)),if(isnumber(search("Yes",'2_all_summary'!T887)),1,2),if(isnumber(search("No",'2_all_summary'!T887)),4,3))</f>
        <v>1</v>
      </c>
    </row>
    <row r="889">
      <c r="G889" s="49"/>
      <c r="H889" s="49" t="str">
        <f>'2_all_summary'!C888</f>
        <v>Social and economic implications of small-scale mud crab (Scylla serrata) aquaculture: The case of organised community groups</v>
      </c>
      <c r="I889" s="49" t="str">
        <f>'2_all_summary'!D888</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Ãƒâ€šÃ‚Â© 2014 Springer International Publishing Switzerland.</v>
      </c>
      <c r="J889" s="49">
        <f>if(isnumber(search("Yes",'2_all_summary'!$E888)),if(isnumber(search("Yes",'2_all_summary'!L888)),1,2),if(isnumber(search("No",'2_all_summary'!L888)),4,3))</f>
        <v>4</v>
      </c>
      <c r="K889" s="49">
        <f>if(isnumber(search("Yes",'2_all_summary'!$E888)),if(isnumber(search("Yes",'2_all_summary'!M888)),1,2),if(isnumber(search("No",'2_all_summary'!M888)),4,3))</f>
        <v>4</v>
      </c>
      <c r="L889" s="49">
        <f>if(isnumber(search("Yes",'2_all_summary'!$E888)),if(isnumber(search("Yes",'2_all_summary'!N888)),1,2),if(isnumber(search("No",'2_all_summary'!N888)),4,3))</f>
        <v>4</v>
      </c>
      <c r="M889" s="49">
        <f>if(isnumber(search("Yes",'2_all_summary'!$E888)),if(0&lt;'2_all_summary'!O888,1,2),if(0='2_all_summary'!O888,4,3))</f>
        <v>4</v>
      </c>
      <c r="N889" s="49">
        <f>if(isnumber(search("Yes",'2_all_summary'!$E888)),if(isnumber(search("Yes",'2_all_summary'!P888)),1,2),if(isnumber(search("No",'2_all_summary'!P888)),4,3))</f>
        <v>4</v>
      </c>
      <c r="O889" s="49">
        <f>if(isnumber(search("Yes",'2_all_summary'!$E888)),if(isnumber(search("Yes",'2_all_summary'!Q888)),1,2),if(isnumber(search("No",'2_all_summary'!Q888)),4,3))</f>
        <v>4</v>
      </c>
      <c r="P889" s="49">
        <f>if(isnumber(search("Yes",'2_all_summary'!$E888)),if(isnumber(search("Yes",'2_all_summary'!R888)),1,2),if(isnumber(search("No",'2_all_summary'!R888)),4,3))</f>
        <v>4</v>
      </c>
      <c r="Q889" s="49">
        <f>if(isnumber(search("Yes",'2_all_summary'!$E888)),if(0&lt;'2_all_summary'!S888,1,2),if(0='2_all_summary'!S888,4,3))</f>
        <v>4</v>
      </c>
      <c r="R889" s="49">
        <f>if(isnumber(search("Yes",'2_all_summary'!$E888)),if(isnumber(search("Yes",'2_all_summary'!T888)),1,2),if(isnumber(search("No",'2_all_summary'!T888)),4,3))</f>
        <v>4</v>
      </c>
    </row>
    <row r="890">
      <c r="G890" s="49"/>
      <c r="H890" s="49" t="str">
        <f>'2_all_summary'!C889</f>
        <v>Social attitudes towards marine resource management in two Fijian villages</v>
      </c>
      <c r="I890" s="49" t="str">
        <f>'2_all_summary'!D889</f>
        <v>[No abstract available]</v>
      </c>
      <c r="J890" s="49">
        <f>if(isnumber(search("Yes",'2_all_summary'!$E889)),if(isnumber(search("Yes",'2_all_summary'!L889)),1,2),if(isnumber(search("No",'2_all_summary'!L889)),4,3))</f>
        <v>1</v>
      </c>
      <c r="K890" s="49">
        <f>if(isnumber(search("Yes",'2_all_summary'!$E889)),if(isnumber(search("Yes",'2_all_summary'!M889)),1,2),if(isnumber(search("No",'2_all_summary'!M889)),4,3))</f>
        <v>1</v>
      </c>
      <c r="L890" s="49">
        <f>if(isnumber(search("Yes",'2_all_summary'!$E889)),if(isnumber(search("Yes",'2_all_summary'!N889)),1,2),if(isnumber(search("No",'2_all_summary'!N889)),4,3))</f>
        <v>1</v>
      </c>
      <c r="M890" s="49">
        <f>if(isnumber(search("Yes",'2_all_summary'!$E889)),if(0&lt;'2_all_summary'!O889,1,2),if(0='2_all_summary'!O889,4,3))</f>
        <v>1</v>
      </c>
      <c r="N890" s="49">
        <f>if(isnumber(search("Yes",'2_all_summary'!$E889)),if(isnumber(search("Yes",'2_all_summary'!P889)),1,2),if(isnumber(search("No",'2_all_summary'!P889)),4,3))</f>
        <v>1</v>
      </c>
      <c r="O890" s="49">
        <f>if(isnumber(search("Yes",'2_all_summary'!$E889)),if(isnumber(search("Yes",'2_all_summary'!Q889)),1,2),if(isnumber(search("No",'2_all_summary'!Q889)),4,3))</f>
        <v>1</v>
      </c>
      <c r="P890" s="49">
        <f>if(isnumber(search("Yes",'2_all_summary'!$E889)),if(isnumber(search("Yes",'2_all_summary'!R889)),1,2),if(isnumber(search("No",'2_all_summary'!R889)),4,3))</f>
        <v>1</v>
      </c>
      <c r="Q890" s="49">
        <f>if(isnumber(search("Yes",'2_all_summary'!$E889)),if(0&lt;'2_all_summary'!S889,1,2),if(0='2_all_summary'!S889,4,3))</f>
        <v>1</v>
      </c>
      <c r="R890" s="49">
        <f>if(isnumber(search("Yes",'2_all_summary'!$E889)),if(isnumber(search("Yes",'2_all_summary'!T889)),1,2),if(isnumber(search("No",'2_all_summary'!T889)),4,3))</f>
        <v>1</v>
      </c>
    </row>
    <row r="891">
      <c r="G891" s="49"/>
      <c r="H891" s="49" t="str">
        <f>'2_all_summary'!C890</f>
        <v>Social capital as a key determinant of perceived benefits of community-based marine protected areas</v>
      </c>
      <c r="I891" s="49" t="str">
        <f>'2_all_summary'!D890</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StakeholdersÃƒÂ¢Ã¢â€šÂ¬Ã¢â€žÂ¢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(ÃƒÂ_x008f_Ã¢â‚¬Â¡2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Ãƒâ€šÃ‚Â© 2016 Society for Conservation Biology</v>
      </c>
      <c r="J891" s="49">
        <f>if(isnumber(search("Yes",'2_all_summary'!$E890)),if(isnumber(search("Yes",'2_all_summary'!L890)),1,2),if(isnumber(search("No",'2_all_summary'!L890)),4,3))</f>
        <v>4</v>
      </c>
      <c r="K891" s="49">
        <f>if(isnumber(search("Yes",'2_all_summary'!$E890)),if(isnumber(search("Yes",'2_all_summary'!M890)),1,2),if(isnumber(search("No",'2_all_summary'!M890)),4,3))</f>
        <v>4</v>
      </c>
      <c r="L891" s="49">
        <f>if(isnumber(search("Yes",'2_all_summary'!$E890)),if(isnumber(search("Yes",'2_all_summary'!N890)),1,2),if(isnumber(search("No",'2_all_summary'!N890)),4,3))</f>
        <v>4</v>
      </c>
      <c r="M891" s="49">
        <f>if(isnumber(search("Yes",'2_all_summary'!$E890)),if(0&lt;'2_all_summary'!O890,1,2),if(0='2_all_summary'!O890,4,3))</f>
        <v>4</v>
      </c>
      <c r="N891" s="49">
        <f>if(isnumber(search("Yes",'2_all_summary'!$E890)),if(isnumber(search("Yes",'2_all_summary'!P890)),1,2),if(isnumber(search("No",'2_all_summary'!P890)),4,3))</f>
        <v>4</v>
      </c>
      <c r="O891" s="49">
        <f>if(isnumber(search("Yes",'2_all_summary'!$E890)),if(isnumber(search("Yes",'2_all_summary'!Q890)),1,2),if(isnumber(search("No",'2_all_summary'!Q890)),4,3))</f>
        <v>4</v>
      </c>
      <c r="P891" s="49">
        <f>if(isnumber(search("Yes",'2_all_summary'!$E890)),if(isnumber(search("Yes",'2_all_summary'!R890)),1,2),if(isnumber(search("No",'2_all_summary'!R890)),4,3))</f>
        <v>4</v>
      </c>
      <c r="Q891" s="49">
        <f>if(isnumber(search("Yes",'2_all_summary'!$E890)),if(0&lt;'2_all_summary'!S890,1,2),if(0='2_all_summary'!S890,4,3))</f>
        <v>4</v>
      </c>
      <c r="R891" s="49">
        <f>if(isnumber(search("Yes",'2_all_summary'!$E890)),if(isnumber(search("Yes",'2_all_summary'!T890)),1,2),if(isnumber(search("No",'2_all_summary'!T890)),4,3))</f>
        <v>4</v>
      </c>
    </row>
    <row r="892">
      <c r="G892" s="49"/>
      <c r="H892" s="49" t="str">
        <f>'2_all_summary'!C891</f>
        <v>SOCIAL CAPITAL MOBILISATION THROUGH COMMUNITY-BASED ORGANISATIONS FOR THE EFFECTIVE MANAGEMENT OF RURAL-COMMONS: A STUDY ON 'KUDUMBASHREE'</v>
      </c>
      <c r="I892" s="49" t="str">
        <f>'2_all_summary'!D891</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microfÃƒÆ’Ã‚Â¬nance-Ied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Ãƒâ€šÃ‚Â© 2021 National Institute of Rural Development. All rights reserved.</v>
      </c>
      <c r="J892" s="49">
        <f>if(isnumber(search("Yes",'2_all_summary'!$E891)),if(isnumber(search("Yes",'2_all_summary'!L891)),1,2),if(isnumber(search("No",'2_all_summary'!L891)),4,3))</f>
        <v>4</v>
      </c>
      <c r="K892" s="49">
        <f>if(isnumber(search("Yes",'2_all_summary'!$E891)),if(isnumber(search("Yes",'2_all_summary'!M891)),1,2),if(isnumber(search("No",'2_all_summary'!M891)),4,3))</f>
        <v>4</v>
      </c>
      <c r="L892" s="49">
        <f>if(isnumber(search("Yes",'2_all_summary'!$E891)),if(isnumber(search("Yes",'2_all_summary'!N891)),1,2),if(isnumber(search("No",'2_all_summary'!N891)),4,3))</f>
        <v>4</v>
      </c>
      <c r="M892" s="49">
        <f>if(isnumber(search("Yes",'2_all_summary'!$E891)),if(0&lt;'2_all_summary'!O891,1,2),if(0='2_all_summary'!O891,4,3))</f>
        <v>4</v>
      </c>
      <c r="N892" s="49">
        <f>if(isnumber(search("Yes",'2_all_summary'!$E891)),if(isnumber(search("Yes",'2_all_summary'!P891)),1,2),if(isnumber(search("No",'2_all_summary'!P891)),4,3))</f>
        <v>4</v>
      </c>
      <c r="O892" s="49">
        <f>if(isnumber(search("Yes",'2_all_summary'!$E891)),if(isnumber(search("Yes",'2_all_summary'!Q891)),1,2),if(isnumber(search("No",'2_all_summary'!Q891)),4,3))</f>
        <v>4</v>
      </c>
      <c r="P892" s="49">
        <f>if(isnumber(search("Yes",'2_all_summary'!$E891)),if(isnumber(search("Yes",'2_all_summary'!R891)),1,2),if(isnumber(search("No",'2_all_summary'!R891)),4,3))</f>
        <v>4</v>
      </c>
      <c r="Q892" s="49">
        <f>if(isnumber(search("Yes",'2_all_summary'!$E891)),if(0&lt;'2_all_summary'!S891,1,2),if(0='2_all_summary'!S891,4,3))</f>
        <v>4</v>
      </c>
      <c r="R892" s="49">
        <f>if(isnumber(search("Yes",'2_all_summary'!$E891)),if(isnumber(search("Yes",'2_all_summary'!T891)),1,2),if(isnumber(search("No",'2_all_summary'!T891)),4,3))</f>
        <v>4</v>
      </c>
    </row>
    <row r="893">
      <c r="G893" s="49"/>
      <c r="H893" s="49" t="str">
        <f>'2_all_summary'!C892</f>
        <v>Social capital, community based management, and fishers' livelihood in Bangladesh</v>
      </c>
      <c r="I893" s="49" t="str">
        <f>'2_all_summary'!D892</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Ãƒâ€šÃ‚Â© 2010 Elsevier Ltd.</v>
      </c>
      <c r="J893" s="49">
        <f>if(isnumber(search("Yes",'2_all_summary'!$E892)),if(isnumber(search("Yes",'2_all_summary'!L892)),1,2),if(isnumber(search("No",'2_all_summary'!L892)),4,3))</f>
        <v>4</v>
      </c>
      <c r="K893" s="49">
        <f>if(isnumber(search("Yes",'2_all_summary'!$E892)),if(isnumber(search("Yes",'2_all_summary'!M892)),1,2),if(isnumber(search("No",'2_all_summary'!M892)),4,3))</f>
        <v>4</v>
      </c>
      <c r="L893" s="49">
        <f>if(isnumber(search("Yes",'2_all_summary'!$E892)),if(isnumber(search("Yes",'2_all_summary'!N892)),1,2),if(isnumber(search("No",'2_all_summary'!N892)),4,3))</f>
        <v>4</v>
      </c>
      <c r="M893" s="49">
        <f>if(isnumber(search("Yes",'2_all_summary'!$E892)),if(0&lt;'2_all_summary'!O892,1,2),if(0='2_all_summary'!O892,4,3))</f>
        <v>4</v>
      </c>
      <c r="N893" s="49">
        <f>if(isnumber(search("Yes",'2_all_summary'!$E892)),if(isnumber(search("Yes",'2_all_summary'!P892)),1,2),if(isnumber(search("No",'2_all_summary'!P892)),4,3))</f>
        <v>4</v>
      </c>
      <c r="O893" s="49">
        <f>if(isnumber(search("Yes",'2_all_summary'!$E892)),if(isnumber(search("Yes",'2_all_summary'!Q892)),1,2),if(isnumber(search("No",'2_all_summary'!Q892)),4,3))</f>
        <v>4</v>
      </c>
      <c r="P893" s="49">
        <f>if(isnumber(search("Yes",'2_all_summary'!$E892)),if(isnumber(search("Yes",'2_all_summary'!R892)),1,2),if(isnumber(search("No",'2_all_summary'!R892)),4,3))</f>
        <v>4</v>
      </c>
      <c r="Q893" s="49">
        <f>if(isnumber(search("Yes",'2_all_summary'!$E892)),if(0&lt;'2_all_summary'!S892,1,2),if(0='2_all_summary'!S892,4,3))</f>
        <v>4</v>
      </c>
      <c r="R893" s="49">
        <f>if(isnumber(search("Yes",'2_all_summary'!$E892)),if(isnumber(search("Yes",'2_all_summary'!T892)),1,2),if(isnumber(search("No",'2_all_summary'!T892)),4,3))</f>
        <v>4</v>
      </c>
    </row>
    <row r="894">
      <c r="G894" s="49"/>
      <c r="H894" s="49" t="str">
        <f>'2_all_summary'!C893</f>
        <v>Social capital, community-based governance and resilience in an African artisanal river fishery</v>
      </c>
      <c r="I894" s="49" t="str">
        <f>'2_all_summary'!D893</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894" s="49">
        <f>if(isnumber(search("Yes",'2_all_summary'!$E893)),if(isnumber(search("Yes",'2_all_summary'!L893)),1,2),if(isnumber(search("No",'2_all_summary'!L893)),4,3))</f>
        <v>4</v>
      </c>
      <c r="K894" s="49">
        <f>if(isnumber(search("Yes",'2_all_summary'!$E893)),if(isnumber(search("Yes",'2_all_summary'!M893)),1,2),if(isnumber(search("No",'2_all_summary'!M893)),4,3))</f>
        <v>4</v>
      </c>
      <c r="L894" s="49">
        <f>if(isnumber(search("Yes",'2_all_summary'!$E893)),if(isnumber(search("Yes",'2_all_summary'!N893)),1,2),if(isnumber(search("No",'2_all_summary'!N893)),4,3))</f>
        <v>4</v>
      </c>
      <c r="M894" s="49">
        <f>if(isnumber(search("Yes",'2_all_summary'!$E893)),if(0&lt;'2_all_summary'!O893,1,2),if(0='2_all_summary'!O893,4,3))</f>
        <v>4</v>
      </c>
      <c r="N894" s="49">
        <f>if(isnumber(search("Yes",'2_all_summary'!$E893)),if(isnumber(search("Yes",'2_all_summary'!P893)),1,2),if(isnumber(search("No",'2_all_summary'!P893)),4,3))</f>
        <v>4</v>
      </c>
      <c r="O894" s="49">
        <f>if(isnumber(search("Yes",'2_all_summary'!$E893)),if(isnumber(search("Yes",'2_all_summary'!Q893)),1,2),if(isnumber(search("No",'2_all_summary'!Q893)),4,3))</f>
        <v>4</v>
      </c>
      <c r="P894" s="49">
        <f>if(isnumber(search("Yes",'2_all_summary'!$E893)),if(isnumber(search("Yes",'2_all_summary'!R893)),1,2),if(isnumber(search("No",'2_all_summary'!R893)),4,3))</f>
        <v>4</v>
      </c>
      <c r="Q894" s="49">
        <f>if(isnumber(search("Yes",'2_all_summary'!$E893)),if(0&lt;'2_all_summary'!S893,1,2),if(0='2_all_summary'!S893,4,3))</f>
        <v>4</v>
      </c>
      <c r="R894" s="49">
        <f>if(isnumber(search("Yes",'2_all_summary'!$E893)),if(isnumber(search("Yes",'2_all_summary'!T893)),1,2),if(isnumber(search("No",'2_all_summary'!T893)),4,3))</f>
        <v>4</v>
      </c>
    </row>
    <row r="895">
      <c r="G895" s="49"/>
      <c r="H895" s="49" t="str">
        <f>'2_all_summary'!C894</f>
        <v>Social communication network analysis of the role of participatory research in the adoption of new fish consumption behaviors</v>
      </c>
      <c r="I895" s="49" t="str">
        <f>'2_all_summary'!D894</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Ãƒâ€šÃ‚Â© 2011 Elsevier Ltd.</v>
      </c>
      <c r="J895" s="49">
        <f>if(isnumber(search("Yes",'2_all_summary'!$E894)),if(isnumber(search("Yes",'2_all_summary'!L894)),1,2),if(isnumber(search("No",'2_all_summary'!L894)),4,3))</f>
        <v>4</v>
      </c>
      <c r="K895" s="49">
        <f>if(isnumber(search("Yes",'2_all_summary'!$E894)),if(isnumber(search("Yes",'2_all_summary'!M894)),1,2),if(isnumber(search("No",'2_all_summary'!M894)),4,3))</f>
        <v>4</v>
      </c>
      <c r="L895" s="49">
        <f>if(isnumber(search("Yes",'2_all_summary'!$E894)),if(isnumber(search("Yes",'2_all_summary'!N894)),1,2),if(isnumber(search("No",'2_all_summary'!N894)),4,3))</f>
        <v>4</v>
      </c>
      <c r="M895" s="49">
        <f>if(isnumber(search("Yes",'2_all_summary'!$E894)),if(0&lt;'2_all_summary'!O894,1,2),if(0='2_all_summary'!O894,4,3))</f>
        <v>4</v>
      </c>
      <c r="N895" s="49">
        <f>if(isnumber(search("Yes",'2_all_summary'!$E894)),if(isnumber(search("Yes",'2_all_summary'!P894)),1,2),if(isnumber(search("No",'2_all_summary'!P894)),4,3))</f>
        <v>4</v>
      </c>
      <c r="O895" s="49">
        <f>if(isnumber(search("Yes",'2_all_summary'!$E894)),if(isnumber(search("Yes",'2_all_summary'!Q894)),1,2),if(isnumber(search("No",'2_all_summary'!Q894)),4,3))</f>
        <v>4</v>
      </c>
      <c r="P895" s="49">
        <f>if(isnumber(search("Yes",'2_all_summary'!$E894)),if(isnumber(search("Yes",'2_all_summary'!R894)),1,2),if(isnumber(search("No",'2_all_summary'!R894)),4,3))</f>
        <v>4</v>
      </c>
      <c r="Q895" s="49">
        <f>if(isnumber(search("Yes",'2_all_summary'!$E894)),if(0&lt;'2_all_summary'!S894,1,2),if(0='2_all_summary'!S894,4,3))</f>
        <v>4</v>
      </c>
      <c r="R895" s="49">
        <f>if(isnumber(search("Yes",'2_all_summary'!$E894)),if(isnumber(search("Yes",'2_all_summary'!T894)),1,2),if(isnumber(search("No",'2_all_summary'!T894)),4,3))</f>
        <v>4</v>
      </c>
    </row>
    <row r="896">
      <c r="G896" s="49"/>
      <c r="H896" s="49" t="str">
        <f>'2_all_summary'!C895</f>
        <v>Social dimensions of local fisheries co-management in the Coral Triangle</v>
      </c>
      <c r="I896" s="49" t="str">
        <f>'2_all_summary'!D895</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896" s="49">
        <f>if(isnumber(search("Yes",'2_all_summary'!$E895)),if(isnumber(search("Yes",'2_all_summary'!L895)),1,2),if(isnumber(search("No",'2_all_summary'!L895)),4,3))</f>
        <v>4</v>
      </c>
      <c r="K896" s="49">
        <f>if(isnumber(search("Yes",'2_all_summary'!$E895)),if(isnumber(search("Yes",'2_all_summary'!M895)),1,2),if(isnumber(search("No",'2_all_summary'!M895)),4,3))</f>
        <v>4</v>
      </c>
      <c r="L896" s="49">
        <f>if(isnumber(search("Yes",'2_all_summary'!$E895)),if(isnumber(search("Yes",'2_all_summary'!N895)),1,2),if(isnumber(search("No",'2_all_summary'!N895)),4,3))</f>
        <v>4</v>
      </c>
      <c r="M896" s="49">
        <f>if(isnumber(search("Yes",'2_all_summary'!$E895)),if(0&lt;'2_all_summary'!O895,1,2),if(0='2_all_summary'!O895,4,3))</f>
        <v>4</v>
      </c>
      <c r="N896" s="49">
        <f>if(isnumber(search("Yes",'2_all_summary'!$E895)),if(isnumber(search("Yes",'2_all_summary'!P895)),1,2),if(isnumber(search("No",'2_all_summary'!P895)),4,3))</f>
        <v>4</v>
      </c>
      <c r="O896" s="49">
        <f>if(isnumber(search("Yes",'2_all_summary'!$E895)),if(isnumber(search("Yes",'2_all_summary'!Q895)),1,2),if(isnumber(search("No",'2_all_summary'!Q895)),4,3))</f>
        <v>4</v>
      </c>
      <c r="P896" s="49">
        <f>if(isnumber(search("Yes",'2_all_summary'!$E895)),if(isnumber(search("Yes",'2_all_summary'!R895)),1,2),if(isnumber(search("No",'2_all_summary'!R895)),4,3))</f>
        <v>4</v>
      </c>
      <c r="Q896" s="49">
        <f>if(isnumber(search("Yes",'2_all_summary'!$E895)),if(0&lt;'2_all_summary'!S895,1,2),if(0='2_all_summary'!S895,4,3))</f>
        <v>4</v>
      </c>
      <c r="R896" s="49">
        <f>if(isnumber(search("Yes",'2_all_summary'!$E895)),if(isnumber(search("Yes",'2_all_summary'!T895)),1,2),if(isnumber(search("No",'2_all_summary'!T895)),4,3))</f>
        <v>4</v>
      </c>
    </row>
    <row r="897">
      <c r="G897" s="49"/>
      <c r="H897" s="49" t="str">
        <f>'2_all_summary'!C896</f>
        <v>Social finance and the commons paradigm: Exploring how community-based innovations transform finance for the common good</v>
      </c>
      <c r="I897" s="49" t="str">
        <f>'2_all_summary'!D896</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ÃƒÂ¢Ã¢â€šÂ¬Ã…â€œSocial finance and the commons,ÃƒÂ¢Ã¢â€šÂ¬Ã‚Â_x009d_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Ãƒâ€šÃ‚Â© 2019, Emerald Publishing Limited.</v>
      </c>
      <c r="J897" s="49">
        <f>if(isnumber(search("Yes",'2_all_summary'!$E896)),if(isnumber(search("Yes",'2_all_summary'!L896)),1,2),if(isnumber(search("No",'2_all_summary'!L896)),4,3))</f>
        <v>4</v>
      </c>
      <c r="K897" s="49">
        <f>if(isnumber(search("Yes",'2_all_summary'!$E896)),if(isnumber(search("Yes",'2_all_summary'!M896)),1,2),if(isnumber(search("No",'2_all_summary'!M896)),4,3))</f>
        <v>4</v>
      </c>
      <c r="L897" s="49">
        <f>if(isnumber(search("Yes",'2_all_summary'!$E896)),if(isnumber(search("Yes",'2_all_summary'!N896)),1,2),if(isnumber(search("No",'2_all_summary'!N896)),4,3))</f>
        <v>4</v>
      </c>
      <c r="M897" s="49">
        <f>if(isnumber(search("Yes",'2_all_summary'!$E896)),if(0&lt;'2_all_summary'!O896,1,2),if(0='2_all_summary'!O896,4,3))</f>
        <v>4</v>
      </c>
      <c r="N897" s="49">
        <f>if(isnumber(search("Yes",'2_all_summary'!$E896)),if(isnumber(search("Yes",'2_all_summary'!P896)),1,2),if(isnumber(search("No",'2_all_summary'!P896)),4,3))</f>
        <v>4</v>
      </c>
      <c r="O897" s="49">
        <f>if(isnumber(search("Yes",'2_all_summary'!$E896)),if(isnumber(search("Yes",'2_all_summary'!Q896)),1,2),if(isnumber(search("No",'2_all_summary'!Q896)),4,3))</f>
        <v>4</v>
      </c>
      <c r="P897" s="49">
        <f>if(isnumber(search("Yes",'2_all_summary'!$E896)),if(isnumber(search("Yes",'2_all_summary'!R896)),1,2),if(isnumber(search("No",'2_all_summary'!R896)),4,3))</f>
        <v>4</v>
      </c>
      <c r="Q897" s="49">
        <f>if(isnumber(search("Yes",'2_all_summary'!$E896)),if(0&lt;'2_all_summary'!S896,1,2),if(0='2_all_summary'!S896,4,3))</f>
        <v>4</v>
      </c>
      <c r="R897" s="49">
        <f>if(isnumber(search("Yes",'2_all_summary'!$E896)),if(isnumber(search("Yes",'2_all_summary'!T896)),1,2),if(isnumber(search("No",'2_all_summary'!T896)),4,3))</f>
        <v>4</v>
      </c>
    </row>
    <row r="898">
      <c r="G898" s="49"/>
      <c r="H898" s="49" t="str">
        <f>'2_all_summary'!C897</f>
        <v>Social media as a vehicle for user engagement with local history: A case study in the North East of Scotland</v>
      </c>
      <c r="I898" s="49" t="str">
        <f>'2_all_summary'!D897</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Ãƒâ€šÃ‚Â© 2018, Emerald Publishing Limited.</v>
      </c>
      <c r="J898" s="49">
        <f>if(isnumber(search("Yes",'2_all_summary'!$E897)),if(isnumber(search("Yes",'2_all_summary'!L897)),1,2),if(isnumber(search("No",'2_all_summary'!L897)),4,3))</f>
        <v>4</v>
      </c>
      <c r="K898" s="49">
        <f>if(isnumber(search("Yes",'2_all_summary'!$E897)),if(isnumber(search("Yes",'2_all_summary'!M897)),1,2),if(isnumber(search("No",'2_all_summary'!M897)),4,3))</f>
        <v>4</v>
      </c>
      <c r="L898" s="49">
        <f>if(isnumber(search("Yes",'2_all_summary'!$E897)),if(isnumber(search("Yes",'2_all_summary'!N897)),1,2),if(isnumber(search("No",'2_all_summary'!N897)),4,3))</f>
        <v>4</v>
      </c>
      <c r="M898" s="49">
        <f>if(isnumber(search("Yes",'2_all_summary'!$E897)),if(0&lt;'2_all_summary'!O897,1,2),if(0='2_all_summary'!O897,4,3))</f>
        <v>4</v>
      </c>
      <c r="N898" s="49">
        <f>if(isnumber(search("Yes",'2_all_summary'!$E897)),if(isnumber(search("Yes",'2_all_summary'!P897)),1,2),if(isnumber(search("No",'2_all_summary'!P897)),4,3))</f>
        <v>4</v>
      </c>
      <c r="O898" s="49">
        <f>if(isnumber(search("Yes",'2_all_summary'!$E897)),if(isnumber(search("Yes",'2_all_summary'!Q897)),1,2),if(isnumber(search("No",'2_all_summary'!Q897)),4,3))</f>
        <v>4</v>
      </c>
      <c r="P898" s="49">
        <f>if(isnumber(search("Yes",'2_all_summary'!$E897)),if(isnumber(search("Yes",'2_all_summary'!R897)),1,2),if(isnumber(search("No",'2_all_summary'!R897)),4,3))</f>
        <v>4</v>
      </c>
      <c r="Q898" s="49">
        <f>if(isnumber(search("Yes",'2_all_summary'!$E897)),if(0&lt;'2_all_summary'!S897,1,2),if(0='2_all_summary'!S897,4,3))</f>
        <v>4</v>
      </c>
      <c r="R898" s="49">
        <f>if(isnumber(search("Yes",'2_all_summary'!$E897)),if(isnumber(search("Yes",'2_all_summary'!T897)),1,2),if(isnumber(search("No",'2_all_summary'!T897)),4,3))</f>
        <v>4</v>
      </c>
    </row>
    <row r="899">
      <c r="G899" s="49"/>
      <c r="H899" s="49" t="str">
        <f>'2_all_summary'!C898</f>
        <v>Social networks and transitions to co-management in Jamaican marine reserves and small-scale fisheries</v>
      </c>
      <c r="I899" s="49" t="str">
        <f>'2_all_summary'!D898</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Ãƒâ€šÃ‚Â© 2015 Elsevier Ltd.</v>
      </c>
      <c r="J899" s="49">
        <f>if(isnumber(search("Yes",'2_all_summary'!$E898)),if(isnumber(search("Yes",'2_all_summary'!L898)),1,2),if(isnumber(search("No",'2_all_summary'!L898)),4,3))</f>
        <v>4</v>
      </c>
      <c r="K899" s="49">
        <f>if(isnumber(search("Yes",'2_all_summary'!$E898)),if(isnumber(search("Yes",'2_all_summary'!M898)),1,2),if(isnumber(search("No",'2_all_summary'!M898)),4,3))</f>
        <v>4</v>
      </c>
      <c r="L899" s="49">
        <f>if(isnumber(search("Yes",'2_all_summary'!$E898)),if(isnumber(search("Yes",'2_all_summary'!N898)),1,2),if(isnumber(search("No",'2_all_summary'!N898)),4,3))</f>
        <v>4</v>
      </c>
      <c r="M899" s="49">
        <f>if(isnumber(search("Yes",'2_all_summary'!$E898)),if(0&lt;'2_all_summary'!O898,1,2),if(0='2_all_summary'!O898,4,3))</f>
        <v>4</v>
      </c>
      <c r="N899" s="49">
        <f>if(isnumber(search("Yes",'2_all_summary'!$E898)),if(isnumber(search("Yes",'2_all_summary'!P898)),1,2),if(isnumber(search("No",'2_all_summary'!P898)),4,3))</f>
        <v>4</v>
      </c>
      <c r="O899" s="49">
        <f>if(isnumber(search("Yes",'2_all_summary'!$E898)),if(isnumber(search("Yes",'2_all_summary'!Q898)),1,2),if(isnumber(search("No",'2_all_summary'!Q898)),4,3))</f>
        <v>4</v>
      </c>
      <c r="P899" s="49">
        <f>if(isnumber(search("Yes",'2_all_summary'!$E898)),if(isnumber(search("Yes",'2_all_summary'!R898)),1,2),if(isnumber(search("No",'2_all_summary'!R898)),4,3))</f>
        <v>4</v>
      </c>
      <c r="Q899" s="49">
        <f>if(isnumber(search("Yes",'2_all_summary'!$E898)),if(0&lt;'2_all_summary'!S898,1,2),if(0='2_all_summary'!S898,4,3))</f>
        <v>4</v>
      </c>
      <c r="R899" s="49">
        <f>if(isnumber(search("Yes",'2_all_summary'!$E898)),if(isnumber(search("Yes",'2_all_summary'!T898)),1,2),if(isnumber(search("No",'2_all_summary'!T898)),4,3))</f>
        <v>4</v>
      </c>
    </row>
    <row r="900">
      <c r="G900" s="49"/>
      <c r="H900" s="49" t="str">
        <f>'2_all_summary'!C899</f>
        <v>Social-ecological resilience and community-based tourism in the commonwealth of Dominica</v>
      </c>
      <c r="I900" s="49" t="str">
        <f>'2_all_summary'!D899</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islandÃƒÂ¢Ã¢â€šÂ¬Ã¢â€žÂ¢s tourism reputation and its interconnected primary industries (farming, fishing, and tourism). These emergent themes that hinder local residentsÃƒÂ¢Ã¢â€šÂ¬Ã¢â€žÂ¢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Ãƒâ€šÃ‚Â© 2021 Informa UK Limited, trading as Taylor &amp; Francis Group.</v>
      </c>
      <c r="J900" s="49">
        <f>if(isnumber(search("Yes",'2_all_summary'!$E899)),if(isnumber(search("Yes",'2_all_summary'!L899)),1,2),if(isnumber(search("No",'2_all_summary'!L899)),4,3))</f>
        <v>4</v>
      </c>
      <c r="K900" s="49">
        <f>if(isnumber(search("Yes",'2_all_summary'!$E899)),if(isnumber(search("Yes",'2_all_summary'!M899)),1,2),if(isnumber(search("No",'2_all_summary'!M899)),4,3))</f>
        <v>4</v>
      </c>
      <c r="L900" s="49">
        <f>if(isnumber(search("Yes",'2_all_summary'!$E899)),if(isnumber(search("Yes",'2_all_summary'!N899)),1,2),if(isnumber(search("No",'2_all_summary'!N899)),4,3))</f>
        <v>4</v>
      </c>
      <c r="M900" s="49">
        <f>if(isnumber(search("Yes",'2_all_summary'!$E899)),if(0&lt;'2_all_summary'!O899,1,2),if(0='2_all_summary'!O899,4,3))</f>
        <v>4</v>
      </c>
      <c r="N900" s="49">
        <f>if(isnumber(search("Yes",'2_all_summary'!$E899)),if(isnumber(search("Yes",'2_all_summary'!P899)),1,2),if(isnumber(search("No",'2_all_summary'!P899)),4,3))</f>
        <v>4</v>
      </c>
      <c r="O900" s="49">
        <f>if(isnumber(search("Yes",'2_all_summary'!$E899)),if(isnumber(search("Yes",'2_all_summary'!Q899)),1,2),if(isnumber(search("No",'2_all_summary'!Q899)),4,3))</f>
        <v>4</v>
      </c>
      <c r="P900" s="49">
        <f>if(isnumber(search("Yes",'2_all_summary'!$E899)),if(isnumber(search("Yes",'2_all_summary'!R899)),1,2),if(isnumber(search("No",'2_all_summary'!R899)),4,3))</f>
        <v>4</v>
      </c>
      <c r="Q900" s="49">
        <f>if(isnumber(search("Yes",'2_all_summary'!$E899)),if(0&lt;'2_all_summary'!S899,1,2),if(0='2_all_summary'!S899,4,3))</f>
        <v>4</v>
      </c>
      <c r="R900" s="49">
        <f>if(isnumber(search("Yes",'2_all_summary'!$E899)),if(isnumber(search("Yes",'2_all_summary'!T899)),1,2),if(isnumber(search("No",'2_all_summary'!T899)),4,3))</f>
        <v>4</v>
      </c>
    </row>
    <row r="901">
      <c r="G901" s="49"/>
      <c r="H901" s="49" t="str">
        <f>'2_all_summary'!C900</f>
        <v>Socio-ecological and livelihood assessment of selected coastal areas in Sorsogon, Philippines</v>
      </c>
      <c r="I901" s="49" t="str">
        <f>'2_all_summary'!D900</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901" s="49">
        <f>if(isnumber(search("Yes",'2_all_summary'!$E900)),if(isnumber(search("Yes",'2_all_summary'!L900)),1,2),if(isnumber(search("No",'2_all_summary'!L900)),4,3))</f>
        <v>4</v>
      </c>
      <c r="K901" s="49">
        <f>if(isnumber(search("Yes",'2_all_summary'!$E900)),if(isnumber(search("Yes",'2_all_summary'!M900)),1,2),if(isnumber(search("No",'2_all_summary'!M900)),4,3))</f>
        <v>4</v>
      </c>
      <c r="L901" s="49">
        <f>if(isnumber(search("Yes",'2_all_summary'!$E900)),if(isnumber(search("Yes",'2_all_summary'!N900)),1,2),if(isnumber(search("No",'2_all_summary'!N900)),4,3))</f>
        <v>4</v>
      </c>
      <c r="M901" s="49">
        <f>if(isnumber(search("Yes",'2_all_summary'!$E900)),if(0&lt;'2_all_summary'!O900,1,2),if(0='2_all_summary'!O900,4,3))</f>
        <v>4</v>
      </c>
      <c r="N901" s="49">
        <f>if(isnumber(search("Yes",'2_all_summary'!$E900)),if(isnumber(search("Yes",'2_all_summary'!P900)),1,2),if(isnumber(search("No",'2_all_summary'!P900)),4,3))</f>
        <v>4</v>
      </c>
      <c r="O901" s="49">
        <f>if(isnumber(search("Yes",'2_all_summary'!$E900)),if(isnumber(search("Yes",'2_all_summary'!Q900)),1,2),if(isnumber(search("No",'2_all_summary'!Q900)),4,3))</f>
        <v>4</v>
      </c>
      <c r="P901" s="49">
        <f>if(isnumber(search("Yes",'2_all_summary'!$E900)),if(isnumber(search("Yes",'2_all_summary'!R900)),1,2),if(isnumber(search("No",'2_all_summary'!R900)),4,3))</f>
        <v>4</v>
      </c>
      <c r="Q901" s="49">
        <f>if(isnumber(search("Yes",'2_all_summary'!$E900)),if(0&lt;'2_all_summary'!S900,1,2),if(0='2_all_summary'!S900,4,3))</f>
        <v>4</v>
      </c>
      <c r="R901" s="49">
        <f>if(isnumber(search("Yes",'2_all_summary'!$E900)),if(isnumber(search("Yes",'2_all_summary'!T900)),1,2),if(isnumber(search("No",'2_all_summary'!T900)),4,3))</f>
        <v>4</v>
      </c>
    </row>
    <row r="902">
      <c r="G902" s="49"/>
      <c r="H902" s="49" t="str">
        <f>'2_all_summary'!C901</f>
        <v>Socio-ecological vulnerability assessment in coastal communities in the BCLME region</v>
      </c>
      <c r="I902" s="49" t="str">
        <f>'2_all_summary'!D901</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902" s="49">
        <f>if(isnumber(search("Yes",'2_all_summary'!$E901)),if(isnumber(search("Yes",'2_all_summary'!L901)),1,2),if(isnumber(search("No",'2_all_summary'!L901)),4,3))</f>
        <v>4</v>
      </c>
      <c r="K902" s="49">
        <f>if(isnumber(search("Yes",'2_all_summary'!$E901)),if(isnumber(search("Yes",'2_all_summary'!M901)),1,2),if(isnumber(search("No",'2_all_summary'!M901)),4,3))</f>
        <v>4</v>
      </c>
      <c r="L902" s="49">
        <f>if(isnumber(search("Yes",'2_all_summary'!$E901)),if(isnumber(search("Yes",'2_all_summary'!N901)),1,2),if(isnumber(search("No",'2_all_summary'!N901)),4,3))</f>
        <v>4</v>
      </c>
      <c r="M902" s="49">
        <f>if(isnumber(search("Yes",'2_all_summary'!$E901)),if(0&lt;'2_all_summary'!O901,1,2),if(0='2_all_summary'!O901,4,3))</f>
        <v>4</v>
      </c>
      <c r="N902" s="49">
        <f>if(isnumber(search("Yes",'2_all_summary'!$E901)),if(isnumber(search("Yes",'2_all_summary'!P901)),1,2),if(isnumber(search("No",'2_all_summary'!P901)),4,3))</f>
        <v>4</v>
      </c>
      <c r="O902" s="49">
        <f>if(isnumber(search("Yes",'2_all_summary'!$E901)),if(isnumber(search("Yes",'2_all_summary'!Q901)),1,2),if(isnumber(search("No",'2_all_summary'!Q901)),4,3))</f>
        <v>4</v>
      </c>
      <c r="P902" s="49">
        <f>if(isnumber(search("Yes",'2_all_summary'!$E901)),if(isnumber(search("Yes",'2_all_summary'!R901)),1,2),if(isnumber(search("No",'2_all_summary'!R901)),4,3))</f>
        <v>4</v>
      </c>
      <c r="Q902" s="49">
        <f>if(isnumber(search("Yes",'2_all_summary'!$E901)),if(0&lt;'2_all_summary'!S901,1,2),if(0='2_all_summary'!S901,4,3))</f>
        <v>4</v>
      </c>
      <c r="R902" s="49">
        <f>if(isnumber(search("Yes",'2_all_summary'!$E901)),if(isnumber(search("Yes",'2_all_summary'!T901)),1,2),if(isnumber(search("No",'2_all_summary'!T901)),4,3))</f>
        <v>4</v>
      </c>
    </row>
    <row r="903">
      <c r="G903" s="49"/>
      <c r="H903" s="49" t="str">
        <f>'2_all_summary'!C902</f>
        <v>Socio-economic development of marine ornamental reef fish fishers in eastern Sri Lanka through the lenses of Human Development Index</v>
      </c>
      <c r="I903" s="49" t="str">
        <f>'2_all_summary'!D902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ÃƒÂ¢Ã¢â‚¬Â°Ã‹â€ 50 USD). Higher income gained by MOR fishers (30,000ÃƒÂ¢Ã¢â€šÂ¬Ã¢â‚¬Å“300,000 LKR, ÃƒÂ¢Ã¢â‚¬Â°Ã‹â€ 150ÃƒÂ¢Ã¢â€šÂ¬Ã¢â‚¬Å“1500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Ãƒâ€šÃ‚Â© 2022 Elsevier Ltd</v>
      </c>
      <c r="J903" s="49">
        <f>if(isnumber(search("Yes",'2_all_summary'!$E902)),if(isnumber(search("Yes",'2_all_summary'!L902)),1,2),if(isnumber(search("No",'2_all_summary'!L902)),4,3))</f>
        <v>4</v>
      </c>
      <c r="K903" s="49">
        <f>if(isnumber(search("Yes",'2_all_summary'!$E902)),if(isnumber(search("Yes",'2_all_summary'!M902)),1,2),if(isnumber(search("No",'2_all_summary'!M902)),4,3))</f>
        <v>4</v>
      </c>
      <c r="L903" s="49">
        <f>if(isnumber(search("Yes",'2_all_summary'!$E902)),if(isnumber(search("Yes",'2_all_summary'!N902)),1,2),if(isnumber(search("No",'2_all_summary'!N902)),4,3))</f>
        <v>4</v>
      </c>
      <c r="M903" s="49">
        <f>if(isnumber(search("Yes",'2_all_summary'!$E902)),if(0&lt;'2_all_summary'!O902,1,2),if(0='2_all_summary'!O902,4,3))</f>
        <v>4</v>
      </c>
      <c r="N903" s="49">
        <f>if(isnumber(search("Yes",'2_all_summary'!$E902)),if(isnumber(search("Yes",'2_all_summary'!P902)),1,2),if(isnumber(search("No",'2_all_summary'!P902)),4,3))</f>
        <v>4</v>
      </c>
      <c r="O903" s="49">
        <f>if(isnumber(search("Yes",'2_all_summary'!$E902)),if(isnumber(search("Yes",'2_all_summary'!Q902)),1,2),if(isnumber(search("No",'2_all_summary'!Q902)),4,3))</f>
        <v>4</v>
      </c>
      <c r="P903" s="49">
        <f>if(isnumber(search("Yes",'2_all_summary'!$E902)),if(isnumber(search("Yes",'2_all_summary'!R902)),1,2),if(isnumber(search("No",'2_all_summary'!R902)),4,3))</f>
        <v>4</v>
      </c>
      <c r="Q903" s="49">
        <f>if(isnumber(search("Yes",'2_all_summary'!$E902)),if(0&lt;'2_all_summary'!S902,1,2),if(0='2_all_summary'!S902,4,3))</f>
        <v>4</v>
      </c>
      <c r="R903" s="49">
        <f>if(isnumber(search("Yes",'2_all_summary'!$E902)),if(isnumber(search("Yes",'2_all_summary'!T902)),1,2),if(isnumber(search("No",'2_all_summary'!T902)),4,3))</f>
        <v>4</v>
      </c>
    </row>
    <row r="904">
      <c r="G904" s="49"/>
      <c r="H904" s="49" t="str">
        <f>'2_all_summary'!C903</f>
        <v>Socio-economic impacts of shrimp culture</v>
      </c>
      <c r="I904" s="49" t="str">
        <f>'2_all_summary'!D903</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904" s="49">
        <f>if(isnumber(search("Yes",'2_all_summary'!$E903)),if(isnumber(search("Yes",'2_all_summary'!L903)),1,2),if(isnumber(search("No",'2_all_summary'!L903)),4,3))</f>
        <v>2</v>
      </c>
      <c r="K904" s="49">
        <f>if(isnumber(search("Yes",'2_all_summary'!$E903)),if(isnumber(search("Yes",'2_all_summary'!M903)),1,2),if(isnumber(search("No",'2_all_summary'!M903)),4,3))</f>
        <v>2</v>
      </c>
      <c r="L904" s="49">
        <f>if(isnumber(search("Yes",'2_all_summary'!$E903)),if(isnumber(search("Yes",'2_all_summary'!N903)),1,2),if(isnumber(search("No",'2_all_summary'!N903)),4,3))</f>
        <v>2</v>
      </c>
      <c r="M904" s="49">
        <f>if(isnumber(search("Yes",'2_all_summary'!$E903)),if(0&lt;'2_all_summary'!O903,1,2),if(0='2_all_summary'!O903,4,3))</f>
        <v>2</v>
      </c>
      <c r="N904" s="49">
        <f>if(isnumber(search("Yes",'2_all_summary'!$E903)),if(isnumber(search("Yes",'2_all_summary'!P903)),1,2),if(isnumber(search("No",'2_all_summary'!P903)),4,3))</f>
        <v>2</v>
      </c>
      <c r="O904" s="49">
        <f>if(isnumber(search("Yes",'2_all_summary'!$E903)),if(isnumber(search("Yes",'2_all_summary'!Q903)),1,2),if(isnumber(search("No",'2_all_summary'!Q903)),4,3))</f>
        <v>2</v>
      </c>
      <c r="P904" s="49">
        <f>if(isnumber(search("Yes",'2_all_summary'!$E903)),if(isnumber(search("Yes",'2_all_summary'!R903)),1,2),if(isnumber(search("No",'2_all_summary'!R903)),4,3))</f>
        <v>2</v>
      </c>
      <c r="Q904" s="49">
        <f>if(isnumber(search("Yes",'2_all_summary'!$E903)),if(0&lt;'2_all_summary'!S903,1,2),if(0='2_all_summary'!S903,4,3))</f>
        <v>2</v>
      </c>
      <c r="R904" s="49">
        <f>if(isnumber(search("Yes",'2_all_summary'!$E903)),if(isnumber(search("Yes",'2_all_summary'!T903)),1,2),if(isnumber(search("No",'2_all_summary'!T903)),4,3))</f>
        <v>2</v>
      </c>
    </row>
    <row r="905">
      <c r="G905" s="49"/>
      <c r="H905" s="49" t="str">
        <f>'2_all_summary'!C904</f>
        <v>Socioeconomics of individual transferable quotas and community-based fishery management</v>
      </c>
      <c r="I905" s="49" t="str">
        <f>'2_all_summary'!D904</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905" s="49">
        <f>if(isnumber(search("Yes",'2_all_summary'!$E904)),if(isnumber(search("Yes",'2_all_summary'!L904)),1,2),if(isnumber(search("No",'2_all_summary'!L904)),4,3))</f>
        <v>2</v>
      </c>
      <c r="K905" s="49">
        <f>if(isnumber(search("Yes",'2_all_summary'!$E904)),if(isnumber(search("Yes",'2_all_summary'!M904)),1,2),if(isnumber(search("No",'2_all_summary'!M904)),4,3))</f>
        <v>2</v>
      </c>
      <c r="L905" s="49">
        <f>if(isnumber(search("Yes",'2_all_summary'!$E904)),if(isnumber(search("Yes",'2_all_summary'!N904)),1,2),if(isnumber(search("No",'2_all_summary'!N904)),4,3))</f>
        <v>2</v>
      </c>
      <c r="M905" s="49">
        <f>if(isnumber(search("Yes",'2_all_summary'!$E904)),if(0&lt;'2_all_summary'!O904,1,2),if(0='2_all_summary'!O904,4,3))</f>
        <v>2</v>
      </c>
      <c r="N905" s="49">
        <f>if(isnumber(search("Yes",'2_all_summary'!$E904)),if(isnumber(search("Yes",'2_all_summary'!P904)),1,2),if(isnumber(search("No",'2_all_summary'!P904)),4,3))</f>
        <v>2</v>
      </c>
      <c r="O905" s="49">
        <f>if(isnumber(search("Yes",'2_all_summary'!$E904)),if(isnumber(search("Yes",'2_all_summary'!Q904)),1,2),if(isnumber(search("No",'2_all_summary'!Q904)),4,3))</f>
        <v>2</v>
      </c>
      <c r="P905" s="49">
        <f>if(isnumber(search("Yes",'2_all_summary'!$E904)),if(isnumber(search("Yes",'2_all_summary'!R904)),1,2),if(isnumber(search("No",'2_all_summary'!R904)),4,3))</f>
        <v>2</v>
      </c>
      <c r="Q905" s="49">
        <f>if(isnumber(search("Yes",'2_all_summary'!$E904)),if(0&lt;'2_all_summary'!S904,1,2),if(0='2_all_summary'!S904,4,3))</f>
        <v>2</v>
      </c>
      <c r="R905" s="49">
        <f>if(isnumber(search("Yes",'2_all_summary'!$E904)),if(isnumber(search("Yes",'2_all_summary'!T904)),1,2),if(isnumber(search("No",'2_all_summary'!T904)),4,3))</f>
        <v>2</v>
      </c>
    </row>
    <row r="906">
      <c r="G906" s="49"/>
      <c r="H906" s="49" t="str">
        <f>'2_all_summary'!C905</f>
        <v>Soil-transmitted helminths and associated factors among pre-school children in Butajira Town, south-central Ethiopia: A community-based cross-sectional study</v>
      </c>
      <c r="I906" s="49" t="str">
        <f>'2_all_summary'!D905</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Ãƒâ€šÃ‚Â© 2015 Shumbej et al. This is an open access article distributed under the terms of the Creative Commons Attribution License, which permits unrestricted use, distribution, and reproduction in any medium, provided the original author and source are credited.</v>
      </c>
      <c r="J906" s="49">
        <f>if(isnumber(search("Yes",'2_all_summary'!$E905)),if(isnumber(search("Yes",'2_all_summary'!L905)),1,2),if(isnumber(search("No",'2_all_summary'!L905)),4,3))</f>
        <v>4</v>
      </c>
      <c r="K906" s="49">
        <f>if(isnumber(search("Yes",'2_all_summary'!$E905)),if(isnumber(search("Yes",'2_all_summary'!M905)),1,2),if(isnumber(search("No",'2_all_summary'!M905)),4,3))</f>
        <v>4</v>
      </c>
      <c r="L906" s="49">
        <f>if(isnumber(search("Yes",'2_all_summary'!$E905)),if(isnumber(search("Yes",'2_all_summary'!N905)),1,2),if(isnumber(search("No",'2_all_summary'!N905)),4,3))</f>
        <v>4</v>
      </c>
      <c r="M906" s="49">
        <f>if(isnumber(search("Yes",'2_all_summary'!$E905)),if(0&lt;'2_all_summary'!O905,1,2),if(0='2_all_summary'!O905,4,3))</f>
        <v>4</v>
      </c>
      <c r="N906" s="49">
        <f>if(isnumber(search("Yes",'2_all_summary'!$E905)),if(isnumber(search("Yes",'2_all_summary'!P905)),1,2),if(isnumber(search("No",'2_all_summary'!P905)),4,3))</f>
        <v>4</v>
      </c>
      <c r="O906" s="49">
        <f>if(isnumber(search("Yes",'2_all_summary'!$E905)),if(isnumber(search("Yes",'2_all_summary'!Q905)),1,2),if(isnumber(search("No",'2_all_summary'!Q905)),4,3))</f>
        <v>4</v>
      </c>
      <c r="P906" s="49">
        <f>if(isnumber(search("Yes",'2_all_summary'!$E905)),if(isnumber(search("Yes",'2_all_summary'!R905)),1,2),if(isnumber(search("No",'2_all_summary'!R905)),4,3))</f>
        <v>4</v>
      </c>
      <c r="Q906" s="49">
        <f>if(isnumber(search("Yes",'2_all_summary'!$E905)),if(0&lt;'2_all_summary'!S905,1,2),if(0='2_all_summary'!S905,4,3))</f>
        <v>4</v>
      </c>
      <c r="R906" s="49">
        <f>if(isnumber(search("Yes",'2_all_summary'!$E905)),if(isnumber(search("Yes",'2_all_summary'!T905)),1,2),if(isnumber(search("No",'2_all_summary'!T905)),4,3))</f>
        <v>4</v>
      </c>
    </row>
    <row r="907">
      <c r="G907" s="49"/>
      <c r="H907" s="49" t="str">
        <f>'2_all_summary'!C906</f>
        <v>Solomon Islands: Coastal and marine ecosystems</v>
      </c>
      <c r="I907" s="49" t="str">
        <f>'2_all_summary'!D906</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Ãƒâ€šÃ‚Â© 2019 Elsevier Ltd. All rights reserved.</v>
      </c>
      <c r="J907" s="49">
        <f>if(isnumber(search("Yes",'2_all_summary'!$E906)),if(isnumber(search("Yes",'2_all_summary'!L906)),1,2),if(isnumber(search("No",'2_all_summary'!L906)),4,3))</f>
        <v>1</v>
      </c>
      <c r="K907" s="49">
        <f>if(isnumber(search("Yes",'2_all_summary'!$E906)),if(isnumber(search("Yes",'2_all_summary'!M906)),1,2),if(isnumber(search("No",'2_all_summary'!M906)),4,3))</f>
        <v>1</v>
      </c>
      <c r="L907" s="49">
        <f>if(isnumber(search("Yes",'2_all_summary'!$E906)),if(isnumber(search("Yes",'2_all_summary'!N906)),1,2),if(isnumber(search("No",'2_all_summary'!N906)),4,3))</f>
        <v>1</v>
      </c>
      <c r="M907" s="49">
        <f>if(isnumber(search("Yes",'2_all_summary'!$E906)),if(0&lt;'2_all_summary'!O906,1,2),if(0='2_all_summary'!O906,4,3))</f>
        <v>1</v>
      </c>
      <c r="N907" s="49">
        <f>if(isnumber(search("Yes",'2_all_summary'!$E906)),if(isnumber(search("Yes",'2_all_summary'!P906)),1,2),if(isnumber(search("No",'2_all_summary'!P906)),4,3))</f>
        <v>1</v>
      </c>
      <c r="O907" s="49">
        <f>if(isnumber(search("Yes",'2_all_summary'!$E906)),if(isnumber(search("Yes",'2_all_summary'!Q906)),1,2),if(isnumber(search("No",'2_all_summary'!Q906)),4,3))</f>
        <v>1</v>
      </c>
      <c r="P907" s="49">
        <f>if(isnumber(search("Yes",'2_all_summary'!$E906)),if(isnumber(search("Yes",'2_all_summary'!R906)),1,2),if(isnumber(search("No",'2_all_summary'!R906)),4,3))</f>
        <v>1</v>
      </c>
      <c r="Q907" s="49">
        <f>if(isnumber(search("Yes",'2_all_summary'!$E906)),if(0&lt;'2_all_summary'!S906,1,2),if(0='2_all_summary'!S906,4,3))</f>
        <v>1</v>
      </c>
      <c r="R907" s="49">
        <f>if(isnumber(search("Yes",'2_all_summary'!$E906)),if(isnumber(search("Yes",'2_all_summary'!T906)),1,2),if(isnumber(search("No",'2_all_summary'!T906)),4,3))</f>
        <v>1</v>
      </c>
    </row>
    <row r="908">
      <c r="G908" s="49"/>
      <c r="H908" s="49" t="str">
        <f>'2_all_summary'!C907</f>
        <v>Spatial and temporal patterns of plant communities near small mountain streams in managed forests</v>
      </c>
      <c r="I908" s="49" t="str">
        <f>'2_all_summary'!D907</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908" s="49">
        <f>if(isnumber(search("Yes",'2_all_summary'!$E907)),if(isnumber(search("Yes",'2_all_summary'!L907)),1,2),if(isnumber(search("No",'2_all_summary'!L907)),4,3))</f>
        <v>4</v>
      </c>
      <c r="K908" s="49">
        <f>if(isnumber(search("Yes",'2_all_summary'!$E907)),if(isnumber(search("Yes",'2_all_summary'!M907)),1,2),if(isnumber(search("No",'2_all_summary'!M907)),4,3))</f>
        <v>4</v>
      </c>
      <c r="L908" s="49">
        <f>if(isnumber(search("Yes",'2_all_summary'!$E907)),if(isnumber(search("Yes",'2_all_summary'!N907)),1,2),if(isnumber(search("No",'2_all_summary'!N907)),4,3))</f>
        <v>4</v>
      </c>
      <c r="M908" s="49">
        <f>if(isnumber(search("Yes",'2_all_summary'!$E907)),if(0&lt;'2_all_summary'!O907,1,2),if(0='2_all_summary'!O907,4,3))</f>
        <v>4</v>
      </c>
      <c r="N908" s="49">
        <f>if(isnumber(search("Yes",'2_all_summary'!$E907)),if(isnumber(search("Yes",'2_all_summary'!P907)),1,2),if(isnumber(search("No",'2_all_summary'!P907)),4,3))</f>
        <v>4</v>
      </c>
      <c r="O908" s="49">
        <f>if(isnumber(search("Yes",'2_all_summary'!$E907)),if(isnumber(search("Yes",'2_all_summary'!Q907)),1,2),if(isnumber(search("No",'2_all_summary'!Q907)),4,3))</f>
        <v>4</v>
      </c>
      <c r="P908" s="49">
        <f>if(isnumber(search("Yes",'2_all_summary'!$E907)),if(isnumber(search("Yes",'2_all_summary'!R907)),1,2),if(isnumber(search("No",'2_all_summary'!R907)),4,3))</f>
        <v>4</v>
      </c>
      <c r="Q908" s="49">
        <f>if(isnumber(search("Yes",'2_all_summary'!$E907)),if(0&lt;'2_all_summary'!S907,1,2),if(0='2_all_summary'!S907,4,3))</f>
        <v>4</v>
      </c>
      <c r="R908" s="49">
        <f>if(isnumber(search("Yes",'2_all_summary'!$E907)),if(isnumber(search("Yes",'2_all_summary'!T907)),1,2),if(isnumber(search("No",'2_all_summary'!T907)),4,3))</f>
        <v>4</v>
      </c>
    </row>
    <row r="909">
      <c r="G909" s="49"/>
      <c r="H909" s="49" t="str">
        <f>'2_all_summary'!C908</f>
        <v>Spatial multi-criteria analysis to capture socio-economic factors in mangrove conservation</v>
      </c>
      <c r="I909" s="49" t="str">
        <f>'2_all_summary'!D908</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Ãƒâ€šÃ‚Â© 2022 Elsevier Ltd</v>
      </c>
      <c r="J909" s="49">
        <f>if(isnumber(search("Yes",'2_all_summary'!$E908)),if(isnumber(search("Yes",'2_all_summary'!L908)),1,2),if(isnumber(search("No",'2_all_summary'!L908)),4,3))</f>
        <v>4</v>
      </c>
      <c r="K909" s="49">
        <f>if(isnumber(search("Yes",'2_all_summary'!$E908)),if(isnumber(search("Yes",'2_all_summary'!M908)),1,2),if(isnumber(search("No",'2_all_summary'!M908)),4,3))</f>
        <v>4</v>
      </c>
      <c r="L909" s="49">
        <f>if(isnumber(search("Yes",'2_all_summary'!$E908)),if(isnumber(search("Yes",'2_all_summary'!N908)),1,2),if(isnumber(search("No",'2_all_summary'!N908)),4,3))</f>
        <v>4</v>
      </c>
      <c r="M909" s="49">
        <f>if(isnumber(search("Yes",'2_all_summary'!$E908)),if(0&lt;'2_all_summary'!O908,1,2),if(0='2_all_summary'!O908,4,3))</f>
        <v>4</v>
      </c>
      <c r="N909" s="49">
        <f>if(isnumber(search("Yes",'2_all_summary'!$E908)),if(isnumber(search("Yes",'2_all_summary'!P908)),1,2),if(isnumber(search("No",'2_all_summary'!P908)),4,3))</f>
        <v>4</v>
      </c>
      <c r="O909" s="49">
        <f>if(isnumber(search("Yes",'2_all_summary'!$E908)),if(isnumber(search("Yes",'2_all_summary'!Q908)),1,2),if(isnumber(search("No",'2_all_summary'!Q908)),4,3))</f>
        <v>4</v>
      </c>
      <c r="P909" s="49">
        <f>if(isnumber(search("Yes",'2_all_summary'!$E908)),if(isnumber(search("Yes",'2_all_summary'!R908)),1,2),if(isnumber(search("No",'2_all_summary'!R908)),4,3))</f>
        <v>4</v>
      </c>
      <c r="Q909" s="49">
        <f>if(isnumber(search("Yes",'2_all_summary'!$E908)),if(0&lt;'2_all_summary'!S908,1,2),if(0='2_all_summary'!S908,4,3))</f>
        <v>4</v>
      </c>
      <c r="R909" s="49">
        <f>if(isnumber(search("Yes",'2_all_summary'!$E908)),if(isnumber(search("Yes",'2_all_summary'!T908)),1,2),if(isnumber(search("No",'2_all_summary'!T908)),4,3))</f>
        <v>4</v>
      </c>
    </row>
    <row r="910">
      <c r="G910" s="49"/>
      <c r="H910" s="49" t="str">
        <f>'2_all_summary'!C909</f>
        <v>Spatial zoning and community partnership on the development of coastal and marine resources in tourism spots of bali and lombok</v>
      </c>
      <c r="I910" s="49" t="str">
        <f>'2_all_summary'!D909</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Ãƒâ€šÃ‚Â© 2020, Advanced Scientific Research. All rights reserved.</v>
      </c>
      <c r="J910" s="49">
        <f>if(isnumber(search("Yes",'2_all_summary'!$E909)),if(isnumber(search("Yes",'2_all_summary'!L909)),1,2),if(isnumber(search("No",'2_all_summary'!L909)),4,3))</f>
        <v>4</v>
      </c>
      <c r="K910" s="49">
        <f>if(isnumber(search("Yes",'2_all_summary'!$E909)),if(isnumber(search("Yes",'2_all_summary'!M909)),1,2),if(isnumber(search("No",'2_all_summary'!M909)),4,3))</f>
        <v>4</v>
      </c>
      <c r="L910" s="49">
        <f>if(isnumber(search("Yes",'2_all_summary'!$E909)),if(isnumber(search("Yes",'2_all_summary'!N909)),1,2),if(isnumber(search("No",'2_all_summary'!N909)),4,3))</f>
        <v>4</v>
      </c>
      <c r="M910" s="49">
        <f>if(isnumber(search("Yes",'2_all_summary'!$E909)),if(0&lt;'2_all_summary'!O909,1,2),if(0='2_all_summary'!O909,4,3))</f>
        <v>4</v>
      </c>
      <c r="N910" s="49">
        <f>if(isnumber(search("Yes",'2_all_summary'!$E909)),if(isnumber(search("Yes",'2_all_summary'!P909)),1,2),if(isnumber(search("No",'2_all_summary'!P909)),4,3))</f>
        <v>4</v>
      </c>
      <c r="O910" s="49">
        <f>if(isnumber(search("Yes",'2_all_summary'!$E909)),if(isnumber(search("Yes",'2_all_summary'!Q909)),1,2),if(isnumber(search("No",'2_all_summary'!Q909)),4,3))</f>
        <v>4</v>
      </c>
      <c r="P910" s="49">
        <f>if(isnumber(search("Yes",'2_all_summary'!$E909)),if(isnumber(search("Yes",'2_all_summary'!R909)),1,2),if(isnumber(search("No",'2_all_summary'!R909)),4,3))</f>
        <v>4</v>
      </c>
      <c r="Q910" s="49">
        <f>if(isnumber(search("Yes",'2_all_summary'!$E909)),if(0&lt;'2_all_summary'!S909,1,2),if(0='2_all_summary'!S909,4,3))</f>
        <v>4</v>
      </c>
      <c r="R910" s="49">
        <f>if(isnumber(search("Yes",'2_all_summary'!$E909)),if(isnumber(search("Yes",'2_all_summary'!T909)),1,2),if(isnumber(search("No",'2_all_summary'!T909)),4,3))</f>
        <v>4</v>
      </c>
    </row>
    <row r="911">
      <c r="G911" s="49"/>
      <c r="H911" s="49" t="str">
        <f>'2_all_summary'!C910</f>
        <v>Spawning and recruitment patterns of major fish species in Bontanga Reservoir, Ghana, West Africa</v>
      </c>
      <c r="I911" s="49" t="str">
        <f>'2_all_summary'!D910</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Ãƒâ€šÃ‚Â© 2010 The Authors. Journal compilation Ãƒâ€šÃ‚Â© 2010 Blackwell Publishing Asia Pty Ltd.</v>
      </c>
      <c r="J911" s="49">
        <f>if(isnumber(search("Yes",'2_all_summary'!$E910)),if(isnumber(search("Yes",'2_all_summary'!L910)),1,2),if(isnumber(search("No",'2_all_summary'!L910)),4,3))</f>
        <v>4</v>
      </c>
      <c r="K911" s="49">
        <f>if(isnumber(search("Yes",'2_all_summary'!$E910)),if(isnumber(search("Yes",'2_all_summary'!M910)),1,2),if(isnumber(search("No",'2_all_summary'!M910)),4,3))</f>
        <v>4</v>
      </c>
      <c r="L911" s="49">
        <f>if(isnumber(search("Yes",'2_all_summary'!$E910)),if(isnumber(search("Yes",'2_all_summary'!N910)),1,2),if(isnumber(search("No",'2_all_summary'!N910)),4,3))</f>
        <v>4</v>
      </c>
      <c r="M911" s="49">
        <f>if(isnumber(search("Yes",'2_all_summary'!$E910)),if(0&lt;'2_all_summary'!O910,1,2),if(0='2_all_summary'!O910,4,3))</f>
        <v>4</v>
      </c>
      <c r="N911" s="49">
        <f>if(isnumber(search("Yes",'2_all_summary'!$E910)),if(isnumber(search("Yes",'2_all_summary'!P910)),1,2),if(isnumber(search("No",'2_all_summary'!P910)),4,3))</f>
        <v>4</v>
      </c>
      <c r="O911" s="49">
        <f>if(isnumber(search("Yes",'2_all_summary'!$E910)),if(isnumber(search("Yes",'2_all_summary'!Q910)),1,2),if(isnumber(search("No",'2_all_summary'!Q910)),4,3))</f>
        <v>4</v>
      </c>
      <c r="P911" s="49">
        <f>if(isnumber(search("Yes",'2_all_summary'!$E910)),if(isnumber(search("Yes",'2_all_summary'!R910)),1,2),if(isnumber(search("No",'2_all_summary'!R910)),4,3))</f>
        <v>4</v>
      </c>
      <c r="Q911" s="49">
        <f>if(isnumber(search("Yes",'2_all_summary'!$E910)),if(0&lt;'2_all_summary'!S910,1,2),if(0='2_all_summary'!S910,4,3))</f>
        <v>4</v>
      </c>
      <c r="R911" s="49">
        <f>if(isnumber(search("Yes",'2_all_summary'!$E910)),if(isnumber(search("Yes",'2_all_summary'!T910)),1,2),if(isnumber(search("No",'2_all_summary'!T910)),4,3))</f>
        <v>4</v>
      </c>
    </row>
    <row r="912">
      <c r="G912" s="49"/>
      <c r="H912" s="49" t="str">
        <f>'2_all_summary'!C911</f>
        <v>Special area management planning in Ecuador's Rio Chone estuary</v>
      </c>
      <c r="I912" s="49" t="str">
        <f>'2_all_summary'!D911</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912" s="49">
        <f>if(isnumber(search("Yes",'2_all_summary'!$E911)),if(isnumber(search("Yes",'2_all_summary'!L911)),1,2),if(isnumber(search("No",'2_all_summary'!L911)),4,3))</f>
        <v>4</v>
      </c>
      <c r="K912" s="49">
        <f>if(isnumber(search("Yes",'2_all_summary'!$E911)),if(isnumber(search("Yes",'2_all_summary'!M911)),1,2),if(isnumber(search("No",'2_all_summary'!M911)),4,3))</f>
        <v>4</v>
      </c>
      <c r="L912" s="49">
        <f>if(isnumber(search("Yes",'2_all_summary'!$E911)),if(isnumber(search("Yes",'2_all_summary'!N911)),1,2),if(isnumber(search("No",'2_all_summary'!N911)),4,3))</f>
        <v>4</v>
      </c>
      <c r="M912" s="49">
        <f>if(isnumber(search("Yes",'2_all_summary'!$E911)),if(0&lt;'2_all_summary'!O911,1,2),if(0='2_all_summary'!O911,4,3))</f>
        <v>4</v>
      </c>
      <c r="N912" s="49">
        <f>if(isnumber(search("Yes",'2_all_summary'!$E911)),if(isnumber(search("Yes",'2_all_summary'!P911)),1,2),if(isnumber(search("No",'2_all_summary'!P911)),4,3))</f>
        <v>4</v>
      </c>
      <c r="O912" s="49">
        <f>if(isnumber(search("Yes",'2_all_summary'!$E911)),if(isnumber(search("Yes",'2_all_summary'!Q911)),1,2),if(isnumber(search("No",'2_all_summary'!Q911)),4,3))</f>
        <v>4</v>
      </c>
      <c r="P912" s="49">
        <f>if(isnumber(search("Yes",'2_all_summary'!$E911)),if(isnumber(search("Yes",'2_all_summary'!R911)),1,2),if(isnumber(search("No",'2_all_summary'!R911)),4,3))</f>
        <v>4</v>
      </c>
      <c r="Q912" s="49">
        <f>if(isnumber(search("Yes",'2_all_summary'!$E911)),if(0&lt;'2_all_summary'!S911,1,2),if(0='2_all_summary'!S911,4,3))</f>
        <v>4</v>
      </c>
      <c r="R912" s="49">
        <f>if(isnumber(search("Yes",'2_all_summary'!$E911)),if(isnumber(search("Yes",'2_all_summary'!T911)),1,2),if(isnumber(search("No",'2_all_summary'!T911)),4,3))</f>
        <v>4</v>
      </c>
    </row>
    <row r="913">
      <c r="G913" s="49"/>
      <c r="H913" s="49" t="str">
        <f>'2_all_summary'!C912</f>
        <v>Species Diversity, Growth, Status, and Biovolume of Taia River Riparian Forest in Southern Sierra Leone: Implications for Community-Based Conservation</v>
      </c>
      <c r="I913" s="49" t="str">
        <f>'2_all_summary'!D912</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ÃƒÆ’Ã¢â‚¬â€_x009d_ 50 m2 were demarcated. All trees species within the sampled plots having diameter at breast height [Dbh] ÃƒÂ¢Ã¢â‚¬Â°Ã‚Â¥7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Ãƒâ€šÃ‚Â© 2020 Moses Fayiah et al.</v>
      </c>
      <c r="J913" s="49">
        <f>if(isnumber(search("Yes",'2_all_summary'!$E912)),if(isnumber(search("Yes",'2_all_summary'!L912)),1,2),if(isnumber(search("No",'2_all_summary'!L912)),4,3))</f>
        <v>4</v>
      </c>
      <c r="K913" s="49">
        <f>if(isnumber(search("Yes",'2_all_summary'!$E912)),if(isnumber(search("Yes",'2_all_summary'!M912)),1,2),if(isnumber(search("No",'2_all_summary'!M912)),4,3))</f>
        <v>4</v>
      </c>
      <c r="L913" s="49">
        <f>if(isnumber(search("Yes",'2_all_summary'!$E912)),if(isnumber(search("Yes",'2_all_summary'!N912)),1,2),if(isnumber(search("No",'2_all_summary'!N912)),4,3))</f>
        <v>4</v>
      </c>
      <c r="M913" s="49">
        <f>if(isnumber(search("Yes",'2_all_summary'!$E912)),if(0&lt;'2_all_summary'!O912,1,2),if(0='2_all_summary'!O912,4,3))</f>
        <v>4</v>
      </c>
      <c r="N913" s="49">
        <f>if(isnumber(search("Yes",'2_all_summary'!$E912)),if(isnumber(search("Yes",'2_all_summary'!P912)),1,2),if(isnumber(search("No",'2_all_summary'!P912)),4,3))</f>
        <v>4</v>
      </c>
      <c r="O913" s="49">
        <f>if(isnumber(search("Yes",'2_all_summary'!$E912)),if(isnumber(search("Yes",'2_all_summary'!Q912)),1,2),if(isnumber(search("No",'2_all_summary'!Q912)),4,3))</f>
        <v>4</v>
      </c>
      <c r="P913" s="49">
        <f>if(isnumber(search("Yes",'2_all_summary'!$E912)),if(isnumber(search("Yes",'2_all_summary'!R912)),1,2),if(isnumber(search("No",'2_all_summary'!R912)),4,3))</f>
        <v>4</v>
      </c>
      <c r="Q913" s="49">
        <f>if(isnumber(search("Yes",'2_all_summary'!$E912)),if(0&lt;'2_all_summary'!S912,1,2),if(0='2_all_summary'!S912,4,3))</f>
        <v>4</v>
      </c>
      <c r="R913" s="49">
        <f>if(isnumber(search("Yes",'2_all_summary'!$E912)),if(isnumber(search("Yes",'2_all_summary'!T912)),1,2),if(isnumber(search("No",'2_all_summary'!T912)),4,3))</f>
        <v>4</v>
      </c>
    </row>
    <row r="914">
      <c r="G914" s="49"/>
      <c r="H914" s="49" t="str">
        <f>'2_all_summary'!C913</f>
        <v>Sport fisheries: Opportunities and challenges for diversifying coastal livelihoods in the Pacific</v>
      </c>
      <c r="I914" s="49" t="str">
        <f>'2_all_summary'!D913</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914" s="49">
        <f>if(isnumber(search("Yes",'2_all_summary'!$E913)),if(isnumber(search("Yes",'2_all_summary'!L913)),1,2),if(isnumber(search("No",'2_all_summary'!L913)),4,3))</f>
        <v>3</v>
      </c>
      <c r="K914" s="49">
        <f>if(isnumber(search("Yes",'2_all_summary'!$E913)),if(isnumber(search("Yes",'2_all_summary'!M913)),1,2),if(isnumber(search("No",'2_all_summary'!M913)),4,3))</f>
        <v>3</v>
      </c>
      <c r="L914" s="49">
        <f>if(isnumber(search("Yes",'2_all_summary'!$E913)),if(isnumber(search("Yes",'2_all_summary'!N913)),1,2),if(isnumber(search("No",'2_all_summary'!N913)),4,3))</f>
        <v>3</v>
      </c>
      <c r="M914" s="49">
        <f>if(isnumber(search("Yes",'2_all_summary'!$E913)),if(0&lt;'2_all_summary'!O913,1,2),if(0='2_all_summary'!O913,4,3))</f>
        <v>3</v>
      </c>
      <c r="N914" s="49">
        <f>if(isnumber(search("Yes",'2_all_summary'!$E913)),if(isnumber(search("Yes",'2_all_summary'!P913)),1,2),if(isnumber(search("No",'2_all_summary'!P913)),4,3))</f>
        <v>4</v>
      </c>
      <c r="O914" s="49">
        <f>if(isnumber(search("Yes",'2_all_summary'!$E913)),if(isnumber(search("Yes",'2_all_summary'!Q913)),1,2),if(isnumber(search("No",'2_all_summary'!Q913)),4,3))</f>
        <v>4</v>
      </c>
      <c r="P914" s="49">
        <f>if(isnumber(search("Yes",'2_all_summary'!$E913)),if(isnumber(search("Yes",'2_all_summary'!R913)),1,2),if(isnumber(search("No",'2_all_summary'!R913)),4,3))</f>
        <v>4</v>
      </c>
      <c r="Q914" s="49">
        <f>if(isnumber(search("Yes",'2_all_summary'!$E913)),if(0&lt;'2_all_summary'!S913,1,2),if(0='2_all_summary'!S913,4,3))</f>
        <v>4</v>
      </c>
      <c r="R914" s="49">
        <f>if(isnumber(search("Yes",'2_all_summary'!$E913)),if(isnumber(search("Yes",'2_all_summary'!T913)),1,2),if(isnumber(search("No",'2_all_summary'!T913)),4,3))</f>
        <v>3</v>
      </c>
    </row>
    <row r="915">
      <c r="G915" s="49"/>
      <c r="H915" s="49" t="str">
        <f>'2_all_summary'!C914</f>
        <v>Spring habitats of small pelagic fish communities in the Bay of Biscay</v>
      </c>
      <c r="I915" s="49" t="str">
        <f>'2_all_summary'!D914</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ÃƒÂ¢Ã¢â€šÂ¬Ã…â€œcharacteristic areasÃƒÂ¢Ã¢â€šÂ¬Ã‚Â_x009d_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Ãƒâ€šÃ‚Â© 2017 Elsevier Ltd</v>
      </c>
      <c r="J915" s="49">
        <f>if(isnumber(search("Yes",'2_all_summary'!$E914)),if(isnumber(search("Yes",'2_all_summary'!L914)),1,2),if(isnumber(search("No",'2_all_summary'!L914)),4,3))</f>
        <v>4</v>
      </c>
      <c r="K915" s="49">
        <f>if(isnumber(search("Yes",'2_all_summary'!$E914)),if(isnumber(search("Yes",'2_all_summary'!M914)),1,2),if(isnumber(search("No",'2_all_summary'!M914)),4,3))</f>
        <v>4</v>
      </c>
      <c r="L915" s="49">
        <f>if(isnumber(search("Yes",'2_all_summary'!$E914)),if(isnumber(search("Yes",'2_all_summary'!N914)),1,2),if(isnumber(search("No",'2_all_summary'!N914)),4,3))</f>
        <v>4</v>
      </c>
      <c r="M915" s="49">
        <f>if(isnumber(search("Yes",'2_all_summary'!$E914)),if(0&lt;'2_all_summary'!O914,1,2),if(0='2_all_summary'!O914,4,3))</f>
        <v>4</v>
      </c>
      <c r="N915" s="49">
        <f>if(isnumber(search("Yes",'2_all_summary'!$E914)),if(isnumber(search("Yes",'2_all_summary'!P914)),1,2),if(isnumber(search("No",'2_all_summary'!P914)),4,3))</f>
        <v>4</v>
      </c>
      <c r="O915" s="49">
        <f>if(isnumber(search("Yes",'2_all_summary'!$E914)),if(isnumber(search("Yes",'2_all_summary'!Q914)),1,2),if(isnumber(search("No",'2_all_summary'!Q914)),4,3))</f>
        <v>4</v>
      </c>
      <c r="P915" s="49">
        <f>if(isnumber(search("Yes",'2_all_summary'!$E914)),if(isnumber(search("Yes",'2_all_summary'!R914)),1,2),if(isnumber(search("No",'2_all_summary'!R914)),4,3))</f>
        <v>4</v>
      </c>
      <c r="Q915" s="49">
        <f>if(isnumber(search("Yes",'2_all_summary'!$E914)),if(0&lt;'2_all_summary'!S914,1,2),if(0='2_all_summary'!S914,4,3))</f>
        <v>4</v>
      </c>
      <c r="R915" s="49">
        <f>if(isnumber(search("Yes",'2_all_summary'!$E914)),if(isnumber(search("Yes",'2_all_summary'!T914)),1,2),if(isnumber(search("No",'2_all_summary'!T914)),4,3))</f>
        <v>4</v>
      </c>
    </row>
    <row r="916">
      <c r="G916" s="49"/>
      <c r="H916" s="49" t="str">
        <f>'2_all_summary'!C915</f>
        <v>Sri Lankan reservoir fishery: A case for introduction of a co-management strategy</v>
      </c>
      <c r="I916" s="49" t="str">
        <f>'2_all_summary'!D915</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916" s="49">
        <f>if(isnumber(search("Yes",'2_all_summary'!$E915)),if(isnumber(search("Yes",'2_all_summary'!L915)),1,2),if(isnumber(search("No",'2_all_summary'!L915)),4,3))</f>
        <v>4</v>
      </c>
      <c r="K916" s="49">
        <f>if(isnumber(search("Yes",'2_all_summary'!$E915)),if(isnumber(search("Yes",'2_all_summary'!M915)),1,2),if(isnumber(search("No",'2_all_summary'!M915)),4,3))</f>
        <v>4</v>
      </c>
      <c r="L916" s="49">
        <f>if(isnumber(search("Yes",'2_all_summary'!$E915)),if(isnumber(search("Yes",'2_all_summary'!N915)),1,2),if(isnumber(search("No",'2_all_summary'!N915)),4,3))</f>
        <v>4</v>
      </c>
      <c r="M916" s="49">
        <f>if(isnumber(search("Yes",'2_all_summary'!$E915)),if(0&lt;'2_all_summary'!O915,1,2),if(0='2_all_summary'!O915,4,3))</f>
        <v>4</v>
      </c>
      <c r="N916" s="49">
        <f>if(isnumber(search("Yes",'2_all_summary'!$E915)),if(isnumber(search("Yes",'2_all_summary'!P915)),1,2),if(isnumber(search("No",'2_all_summary'!P915)),4,3))</f>
        <v>4</v>
      </c>
      <c r="O916" s="49">
        <f>if(isnumber(search("Yes",'2_all_summary'!$E915)),if(isnumber(search("Yes",'2_all_summary'!Q915)),1,2),if(isnumber(search("No",'2_all_summary'!Q915)),4,3))</f>
        <v>4</v>
      </c>
      <c r="P916" s="49">
        <f>if(isnumber(search("Yes",'2_all_summary'!$E915)),if(isnumber(search("Yes",'2_all_summary'!R915)),1,2),if(isnumber(search("No",'2_all_summary'!R915)),4,3))</f>
        <v>4</v>
      </c>
      <c r="Q916" s="49">
        <f>if(isnumber(search("Yes",'2_all_summary'!$E915)),if(0&lt;'2_all_summary'!S915,1,2),if(0='2_all_summary'!S915,4,3))</f>
        <v>4</v>
      </c>
      <c r="R916" s="49">
        <f>if(isnumber(search("Yes",'2_all_summary'!$E915)),if(isnumber(search("Yes",'2_all_summary'!T915)),1,2),if(isnumber(search("No",'2_all_summary'!T915)),4,3))</f>
        <v>4</v>
      </c>
    </row>
    <row r="917">
      <c r="G917" s="49"/>
      <c r="H917" s="49" t="str">
        <f>'2_all_summary'!C916</f>
        <v>Stakeholder participation in lake management in Wisconsin (USA)</v>
      </c>
      <c r="I917" s="49" t="str">
        <f>'2_all_summary'!D916</f>
        <v>The State of Wisconsin (USA) has 15Ãƒâ€šÃ‚Â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Ãƒâ€šÃ‚Â© 2013 Wiley Publishing Asia Pty Ltd.</v>
      </c>
      <c r="J917" s="49">
        <f>if(isnumber(search("Yes",'2_all_summary'!$E916)),if(isnumber(search("Yes",'2_all_summary'!L916)),1,2),if(isnumber(search("No",'2_all_summary'!L916)),4,3))</f>
        <v>4</v>
      </c>
      <c r="K917" s="49">
        <f>if(isnumber(search("Yes",'2_all_summary'!$E916)),if(isnumber(search("Yes",'2_all_summary'!M916)),1,2),if(isnumber(search("No",'2_all_summary'!M916)),4,3))</f>
        <v>4</v>
      </c>
      <c r="L917" s="49">
        <f>if(isnumber(search("Yes",'2_all_summary'!$E916)),if(isnumber(search("Yes",'2_all_summary'!N916)),1,2),if(isnumber(search("No",'2_all_summary'!N916)),4,3))</f>
        <v>4</v>
      </c>
      <c r="M917" s="49">
        <f>if(isnumber(search("Yes",'2_all_summary'!$E916)),if(0&lt;'2_all_summary'!O916,1,2),if(0='2_all_summary'!O916,4,3))</f>
        <v>4</v>
      </c>
      <c r="N917" s="49">
        <f>if(isnumber(search("Yes",'2_all_summary'!$E916)),if(isnumber(search("Yes",'2_all_summary'!P916)),1,2),if(isnumber(search("No",'2_all_summary'!P916)),4,3))</f>
        <v>4</v>
      </c>
      <c r="O917" s="49">
        <f>if(isnumber(search("Yes",'2_all_summary'!$E916)),if(isnumber(search("Yes",'2_all_summary'!Q916)),1,2),if(isnumber(search("No",'2_all_summary'!Q916)),4,3))</f>
        <v>4</v>
      </c>
      <c r="P917" s="49">
        <f>if(isnumber(search("Yes",'2_all_summary'!$E916)),if(isnumber(search("Yes",'2_all_summary'!R916)),1,2),if(isnumber(search("No",'2_all_summary'!R916)),4,3))</f>
        <v>4</v>
      </c>
      <c r="Q917" s="49">
        <f>if(isnumber(search("Yes",'2_all_summary'!$E916)),if(0&lt;'2_all_summary'!S916,1,2),if(0='2_all_summary'!S916,4,3))</f>
        <v>4</v>
      </c>
      <c r="R917" s="49">
        <f>if(isnumber(search("Yes",'2_all_summary'!$E916)),if(isnumber(search("Yes",'2_all_summary'!T916)),1,2),if(isnumber(search("No",'2_all_summary'!T916)),4,3))</f>
        <v>4</v>
      </c>
    </row>
    <row r="918">
      <c r="G918" s="49"/>
      <c r="H918" s="49" t="str">
        <f>'2_all_summary'!C917</f>
        <v>Stakeholder participation in research design and decisions: Scientists, fishers, and mercury in saltwater fish</v>
      </c>
      <c r="I918" s="49" t="str">
        <f>'2_all_summary'!D917</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Ãƒâ€šÃ‚Â© 2013 International Association for Ecology and Health.</v>
      </c>
      <c r="J918" s="49">
        <f>if(isnumber(search("Yes",'2_all_summary'!$E917)),if(isnumber(search("Yes",'2_all_summary'!L917)),1,2),if(isnumber(search("No",'2_all_summary'!L917)),4,3))</f>
        <v>4</v>
      </c>
      <c r="K918" s="49">
        <f>if(isnumber(search("Yes",'2_all_summary'!$E917)),if(isnumber(search("Yes",'2_all_summary'!M917)),1,2),if(isnumber(search("No",'2_all_summary'!M917)),4,3))</f>
        <v>4</v>
      </c>
      <c r="L918" s="49">
        <f>if(isnumber(search("Yes",'2_all_summary'!$E917)),if(isnumber(search("Yes",'2_all_summary'!N917)),1,2),if(isnumber(search("No",'2_all_summary'!N917)),4,3))</f>
        <v>4</v>
      </c>
      <c r="M918" s="49">
        <f>if(isnumber(search("Yes",'2_all_summary'!$E917)),if(0&lt;'2_all_summary'!O917,1,2),if(0='2_all_summary'!O917,4,3))</f>
        <v>4</v>
      </c>
      <c r="N918" s="49">
        <f>if(isnumber(search("Yes",'2_all_summary'!$E917)),if(isnumber(search("Yes",'2_all_summary'!P917)),1,2),if(isnumber(search("No",'2_all_summary'!P917)),4,3))</f>
        <v>4</v>
      </c>
      <c r="O918" s="49">
        <f>if(isnumber(search("Yes",'2_all_summary'!$E917)),if(isnumber(search("Yes",'2_all_summary'!Q917)),1,2),if(isnumber(search("No",'2_all_summary'!Q917)),4,3))</f>
        <v>4</v>
      </c>
      <c r="P918" s="49">
        <f>if(isnumber(search("Yes",'2_all_summary'!$E917)),if(isnumber(search("Yes",'2_all_summary'!R917)),1,2),if(isnumber(search("No",'2_all_summary'!R917)),4,3))</f>
        <v>4</v>
      </c>
      <c r="Q918" s="49">
        <f>if(isnumber(search("Yes",'2_all_summary'!$E917)),if(0&lt;'2_all_summary'!S917,1,2),if(0='2_all_summary'!S917,4,3))</f>
        <v>4</v>
      </c>
      <c r="R918" s="49">
        <f>if(isnumber(search("Yes",'2_all_summary'!$E917)),if(isnumber(search("Yes",'2_all_summary'!T917)),1,2),if(isnumber(search("No",'2_all_summary'!T917)),4,3))</f>
        <v>4</v>
      </c>
    </row>
    <row r="919">
      <c r="G919" s="49"/>
      <c r="H919" s="49" t="str">
        <f>'2_all_summary'!C918</f>
        <v>Starting point or solution? Community-based marine protected areas in the Philippines</v>
      </c>
      <c r="I919" s="49" t="str">
        <f>'2_all_summary'!D918</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(Ãƒâ€šÃ‚Â± 65) individuals per 500 m2 is not significantly different from control sites without MPAs on nearby Panglao and Cabilao Islands at 164 (Ãƒâ€šÃ‚Â±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Ãƒâ€šÃ‚Â© 2002 Elsevier Science Ltd. All rights reserved.</v>
      </c>
      <c r="J919" s="49">
        <f>if(isnumber(search("Yes",'2_all_summary'!$E918)),if(isnumber(search("Yes",'2_all_summary'!L918)),1,2),if(isnumber(search("No",'2_all_summary'!L918)),4,3))</f>
        <v>4</v>
      </c>
      <c r="K919" s="49">
        <f>if(isnumber(search("Yes",'2_all_summary'!$E918)),if(isnumber(search("Yes",'2_all_summary'!M918)),1,2),if(isnumber(search("No",'2_all_summary'!M918)),4,3))</f>
        <v>4</v>
      </c>
      <c r="L919" s="49">
        <f>if(isnumber(search("Yes",'2_all_summary'!$E918)),if(isnumber(search("Yes",'2_all_summary'!N918)),1,2),if(isnumber(search("No",'2_all_summary'!N918)),4,3))</f>
        <v>4</v>
      </c>
      <c r="M919" s="49">
        <f>if(isnumber(search("Yes",'2_all_summary'!$E918)),if(0&lt;'2_all_summary'!O918,1,2),if(0='2_all_summary'!O918,4,3))</f>
        <v>4</v>
      </c>
      <c r="N919" s="49">
        <f>if(isnumber(search("Yes",'2_all_summary'!$E918)),if(isnumber(search("Yes",'2_all_summary'!P918)),1,2),if(isnumber(search("No",'2_all_summary'!P918)),4,3))</f>
        <v>4</v>
      </c>
      <c r="O919" s="49">
        <f>if(isnumber(search("Yes",'2_all_summary'!$E918)),if(isnumber(search("Yes",'2_all_summary'!Q918)),1,2),if(isnumber(search("No",'2_all_summary'!Q918)),4,3))</f>
        <v>4</v>
      </c>
      <c r="P919" s="49">
        <f>if(isnumber(search("Yes",'2_all_summary'!$E918)),if(isnumber(search("Yes",'2_all_summary'!R918)),1,2),if(isnumber(search("No",'2_all_summary'!R918)),4,3))</f>
        <v>4</v>
      </c>
      <c r="Q919" s="49">
        <f>if(isnumber(search("Yes",'2_all_summary'!$E918)),if(0&lt;'2_all_summary'!S918,1,2),if(0='2_all_summary'!S918,4,3))</f>
        <v>4</v>
      </c>
      <c r="R919" s="49">
        <f>if(isnumber(search("Yes",'2_all_summary'!$E918)),if(isnumber(search("Yes",'2_all_summary'!T918)),1,2),if(isnumber(search("No",'2_all_summary'!T918)),4,3))</f>
        <v>4</v>
      </c>
    </row>
    <row r="920">
      <c r="G920" s="49"/>
      <c r="H920" s="49" t="str">
        <f>'2_all_summary'!C919</f>
        <v>Statistical power: an important consideration in designing community-based monitoring programs for Arctic and sub-Arctic subsistence fisheries</v>
      </c>
      <c r="I920" s="49" t="str">
        <f>'2_all_summary'!D919</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40ÃƒÂ¢Ã¢â€šÂ¬Ã¢â‚¬Å“50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Ãƒâ€šÃ‚Â© 2014, Springer-Verlag Berlin Heidelberg.</v>
      </c>
      <c r="J920" s="49">
        <f>if(isnumber(search("Yes",'2_all_summary'!$E919)),if(isnumber(search("Yes",'2_all_summary'!L919)),1,2),if(isnumber(search("No",'2_all_summary'!L919)),4,3))</f>
        <v>4</v>
      </c>
      <c r="K920" s="49">
        <f>if(isnumber(search("Yes",'2_all_summary'!$E919)),if(isnumber(search("Yes",'2_all_summary'!M919)),1,2),if(isnumber(search("No",'2_all_summary'!M919)),4,3))</f>
        <v>4</v>
      </c>
      <c r="L920" s="49">
        <f>if(isnumber(search("Yes",'2_all_summary'!$E919)),if(isnumber(search("Yes",'2_all_summary'!N919)),1,2),if(isnumber(search("No",'2_all_summary'!N919)),4,3))</f>
        <v>4</v>
      </c>
      <c r="M920" s="49">
        <f>if(isnumber(search("Yes",'2_all_summary'!$E919)),if(0&lt;'2_all_summary'!O919,1,2),if(0='2_all_summary'!O919,4,3))</f>
        <v>4</v>
      </c>
      <c r="N920" s="49">
        <f>if(isnumber(search("Yes",'2_all_summary'!$E919)),if(isnumber(search("Yes",'2_all_summary'!P919)),1,2),if(isnumber(search("No",'2_all_summary'!P919)),4,3))</f>
        <v>4</v>
      </c>
      <c r="O920" s="49">
        <f>if(isnumber(search("Yes",'2_all_summary'!$E919)),if(isnumber(search("Yes",'2_all_summary'!Q919)),1,2),if(isnumber(search("No",'2_all_summary'!Q919)),4,3))</f>
        <v>4</v>
      </c>
      <c r="P920" s="49">
        <f>if(isnumber(search("Yes",'2_all_summary'!$E919)),if(isnumber(search("Yes",'2_all_summary'!R919)),1,2),if(isnumber(search("No",'2_all_summary'!R919)),4,3))</f>
        <v>4</v>
      </c>
      <c r="Q920" s="49">
        <f>if(isnumber(search("Yes",'2_all_summary'!$E919)),if(0&lt;'2_all_summary'!S919,1,2),if(0='2_all_summary'!S919,4,3))</f>
        <v>4</v>
      </c>
      <c r="R920" s="49">
        <f>if(isnumber(search("Yes",'2_all_summary'!$E919)),if(isnumber(search("Yes",'2_all_summary'!T919)),1,2),if(isnumber(search("No",'2_all_summary'!T919)),4,3))</f>
        <v>4</v>
      </c>
    </row>
    <row r="921">
      <c r="G921" s="49"/>
      <c r="H921" s="49" t="str">
        <f>'2_all_summary'!C920</f>
        <v>Strategies for rebuilding closer links between local indigenous communities and their customary fisheries in Aotearoa/New Zealand</v>
      </c>
      <c r="I921" s="49" t="str">
        <f>'2_all_summary'!D920</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921" s="49">
        <f>if(isnumber(search("Yes",'2_all_summary'!$E920)),if(isnumber(search("Yes",'2_all_summary'!L920)),1,2),if(isnumber(search("No",'2_all_summary'!L920)),4,3))</f>
        <v>4</v>
      </c>
      <c r="K921" s="49">
        <f>if(isnumber(search("Yes",'2_all_summary'!$E920)),if(isnumber(search("Yes",'2_all_summary'!M920)),1,2),if(isnumber(search("No",'2_all_summary'!M920)),4,3))</f>
        <v>4</v>
      </c>
      <c r="L921" s="49">
        <f>if(isnumber(search("Yes",'2_all_summary'!$E920)),if(isnumber(search("Yes",'2_all_summary'!N920)),1,2),if(isnumber(search("No",'2_all_summary'!N920)),4,3))</f>
        <v>4</v>
      </c>
      <c r="M921" s="49">
        <f>if(isnumber(search("Yes",'2_all_summary'!$E920)),if(0&lt;'2_all_summary'!O920,1,2),if(0='2_all_summary'!O920,4,3))</f>
        <v>4</v>
      </c>
      <c r="N921" s="49">
        <f>if(isnumber(search("Yes",'2_all_summary'!$E920)),if(isnumber(search("Yes",'2_all_summary'!P920)),1,2),if(isnumber(search("No",'2_all_summary'!P920)),4,3))</f>
        <v>4</v>
      </c>
      <c r="O921" s="49">
        <f>if(isnumber(search("Yes",'2_all_summary'!$E920)),if(isnumber(search("Yes",'2_all_summary'!Q920)),1,2),if(isnumber(search("No",'2_all_summary'!Q920)),4,3))</f>
        <v>4</v>
      </c>
      <c r="P921" s="49">
        <f>if(isnumber(search("Yes",'2_all_summary'!$E920)),if(isnumber(search("Yes",'2_all_summary'!R920)),1,2),if(isnumber(search("No",'2_all_summary'!R920)),4,3))</f>
        <v>4</v>
      </c>
      <c r="Q921" s="49">
        <f>if(isnumber(search("Yes",'2_all_summary'!$E920)),if(0&lt;'2_all_summary'!S920,1,2),if(0='2_all_summary'!S920,4,3))</f>
        <v>4</v>
      </c>
      <c r="R921" s="49">
        <f>if(isnumber(search("Yes",'2_all_summary'!$E920)),if(isnumber(search("Yes",'2_all_summary'!T920)),1,2),if(isnumber(search("No",'2_all_summary'!T920)),4,3))</f>
        <v>4</v>
      </c>
    </row>
    <row r="922">
      <c r="G922" s="49"/>
      <c r="H922" s="49" t="str">
        <f>'2_all_summary'!C921</f>
        <v>Strength in diversity: Fish sanctuaries and deep-water pools in Lao PDR</v>
      </c>
      <c r="I922" s="49" t="str">
        <f>'2_all_summary'!D921</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Ãƒâ€šÃ‚Â© 2006 Blackwell Publishing Ltd.</v>
      </c>
      <c r="J922" s="49">
        <f>if(isnumber(search("Yes",'2_all_summary'!$E921)),if(isnumber(search("Yes",'2_all_summary'!L921)),1,2),if(isnumber(search("No",'2_all_summary'!L921)),4,3))</f>
        <v>4</v>
      </c>
      <c r="K922" s="49">
        <f>if(isnumber(search("Yes",'2_all_summary'!$E921)),if(isnumber(search("Yes",'2_all_summary'!M921)),1,2),if(isnumber(search("No",'2_all_summary'!M921)),4,3))</f>
        <v>4</v>
      </c>
      <c r="L922" s="49">
        <f>if(isnumber(search("Yes",'2_all_summary'!$E921)),if(isnumber(search("Yes",'2_all_summary'!N921)),1,2),if(isnumber(search("No",'2_all_summary'!N921)),4,3))</f>
        <v>4</v>
      </c>
      <c r="M922" s="49">
        <f>if(isnumber(search("Yes",'2_all_summary'!$E921)),if(0&lt;'2_all_summary'!O921,1,2),if(0='2_all_summary'!O921,4,3))</f>
        <v>4</v>
      </c>
      <c r="N922" s="49">
        <f>if(isnumber(search("Yes",'2_all_summary'!$E921)),if(isnumber(search("Yes",'2_all_summary'!P921)),1,2),if(isnumber(search("No",'2_all_summary'!P921)),4,3))</f>
        <v>4</v>
      </c>
      <c r="O922" s="49">
        <f>if(isnumber(search("Yes",'2_all_summary'!$E921)),if(isnumber(search("Yes",'2_all_summary'!Q921)),1,2),if(isnumber(search("No",'2_all_summary'!Q921)),4,3))</f>
        <v>4</v>
      </c>
      <c r="P922" s="49">
        <f>if(isnumber(search("Yes",'2_all_summary'!$E921)),if(isnumber(search("Yes",'2_all_summary'!R921)),1,2),if(isnumber(search("No",'2_all_summary'!R921)),4,3))</f>
        <v>4</v>
      </c>
      <c r="Q922" s="49">
        <f>if(isnumber(search("Yes",'2_all_summary'!$E921)),if(0&lt;'2_all_summary'!S921,1,2),if(0='2_all_summary'!S921,4,3))</f>
        <v>4</v>
      </c>
      <c r="R922" s="49">
        <f>if(isnumber(search("Yes",'2_all_summary'!$E921)),if(isnumber(search("Yes",'2_all_summary'!T921)),1,2),if(isnumber(search("No",'2_all_summary'!T921)),4,3))</f>
        <v>4</v>
      </c>
    </row>
    <row r="923">
      <c r="G923" s="49"/>
      <c r="H923" s="49" t="str">
        <f>'2_all_summary'!C922</f>
        <v>Strengthening community and stakeholder participation in the implementation of integrated vector management for malaria control in western Kenya: a case study</v>
      </c>
      <c r="I923" s="49" t="str">
        <f>'2_all_summary'!D922</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meetingsÃƒÂ¢Ã¢â€šÂ¬Ã¢â‚¬Â_x009d_dubbed 'mosquito days'ÃƒÂ¢Ã¢â€šÂ¬Ã¢â‚¬Â_x009d_mainly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Ãƒâ€šÃ‚Â© 2021, The Author(s).</v>
      </c>
      <c r="J923" s="49">
        <f>if(isnumber(search("Yes",'2_all_summary'!$E922)),if(isnumber(search("Yes",'2_all_summary'!L922)),1,2),if(isnumber(search("No",'2_all_summary'!L922)),4,3))</f>
        <v>4</v>
      </c>
      <c r="K923" s="49">
        <f>if(isnumber(search("Yes",'2_all_summary'!$E922)),if(isnumber(search("Yes",'2_all_summary'!M922)),1,2),if(isnumber(search("No",'2_all_summary'!M922)),4,3))</f>
        <v>4</v>
      </c>
      <c r="L923" s="49">
        <f>if(isnumber(search("Yes",'2_all_summary'!$E922)),if(isnumber(search("Yes",'2_all_summary'!N922)),1,2),if(isnumber(search("No",'2_all_summary'!N922)),4,3))</f>
        <v>4</v>
      </c>
      <c r="M923" s="49">
        <f>if(isnumber(search("Yes",'2_all_summary'!$E922)),if(0&lt;'2_all_summary'!O922,1,2),if(0='2_all_summary'!O922,4,3))</f>
        <v>4</v>
      </c>
      <c r="N923" s="49">
        <f>if(isnumber(search("Yes",'2_all_summary'!$E922)),if(isnumber(search("Yes",'2_all_summary'!P922)),1,2),if(isnumber(search("No",'2_all_summary'!P922)),4,3))</f>
        <v>4</v>
      </c>
      <c r="O923" s="49">
        <f>if(isnumber(search("Yes",'2_all_summary'!$E922)),if(isnumber(search("Yes",'2_all_summary'!Q922)),1,2),if(isnumber(search("No",'2_all_summary'!Q922)),4,3))</f>
        <v>4</v>
      </c>
      <c r="P923" s="49">
        <f>if(isnumber(search("Yes",'2_all_summary'!$E922)),if(isnumber(search("Yes",'2_all_summary'!R922)),1,2),if(isnumber(search("No",'2_all_summary'!R922)),4,3))</f>
        <v>4</v>
      </c>
      <c r="Q923" s="49">
        <f>if(isnumber(search("Yes",'2_all_summary'!$E922)),if(0&lt;'2_all_summary'!S922,1,2),if(0='2_all_summary'!S922,4,3))</f>
        <v>4</v>
      </c>
      <c r="R923" s="49">
        <f>if(isnumber(search("Yes",'2_all_summary'!$E922)),if(isnumber(search("Yes",'2_all_summary'!T922)),1,2),if(isnumber(search("No",'2_all_summary'!T922)),4,3))</f>
        <v>4</v>
      </c>
    </row>
    <row r="924">
      <c r="G924" s="49"/>
      <c r="H924" s="49" t="str">
        <f>'2_all_summary'!C923</f>
        <v>Strengthening participatory approaches to coastal fisheries governance in Papua New Guinea: The role of local-level government legislation</v>
      </c>
      <c r="I924" s="49" t="str">
        <f>'2_all_summary'!D923</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Ãƒâ€šÃ‚Â© CSIRO.</v>
      </c>
      <c r="J924" s="49">
        <f>if(isnumber(search("Yes",'2_all_summary'!$E923)),if(isnumber(search("Yes",'2_all_summary'!L923)),1,2),if(isnumber(search("No",'2_all_summary'!L923)),4,3))</f>
        <v>1</v>
      </c>
      <c r="K924" s="49">
        <f>if(isnumber(search("Yes",'2_all_summary'!$E923)),if(isnumber(search("Yes",'2_all_summary'!M923)),1,2),if(isnumber(search("No",'2_all_summary'!M923)),4,3))</f>
        <v>1</v>
      </c>
      <c r="L924" s="49">
        <f>if(isnumber(search("Yes",'2_all_summary'!$E923)),if(isnumber(search("Yes",'2_all_summary'!N923)),1,2),if(isnumber(search("No",'2_all_summary'!N923)),4,3))</f>
        <v>1</v>
      </c>
      <c r="M924" s="49">
        <f>if(isnumber(search("Yes",'2_all_summary'!$E923)),if(0&lt;'2_all_summary'!O923,1,2),if(0='2_all_summary'!O923,4,3))</f>
        <v>1</v>
      </c>
      <c r="N924" s="49">
        <f>if(isnumber(search("Yes",'2_all_summary'!$E923)),if(isnumber(search("Yes",'2_all_summary'!P923)),1,2),if(isnumber(search("No",'2_all_summary'!P923)),4,3))</f>
        <v>1</v>
      </c>
      <c r="O924" s="49">
        <f>if(isnumber(search("Yes",'2_all_summary'!$E923)),if(isnumber(search("Yes",'2_all_summary'!Q923)),1,2),if(isnumber(search("No",'2_all_summary'!Q923)),4,3))</f>
        <v>1</v>
      </c>
      <c r="P924" s="49">
        <f>if(isnumber(search("Yes",'2_all_summary'!$E923)),if(isnumber(search("Yes",'2_all_summary'!R923)),1,2),if(isnumber(search("No",'2_all_summary'!R923)),4,3))</f>
        <v>1</v>
      </c>
      <c r="Q924" s="49">
        <f>if(isnumber(search("Yes",'2_all_summary'!$E923)),if(0&lt;'2_all_summary'!S923,1,2),if(0='2_all_summary'!S923,4,3))</f>
        <v>1</v>
      </c>
      <c r="R924" s="49">
        <f>if(isnumber(search("Yes",'2_all_summary'!$E923)),if(isnumber(search("Yes",'2_all_summary'!T923)),1,2),if(isnumber(search("No",'2_all_summary'!T923)),4,3))</f>
        <v>1</v>
      </c>
    </row>
    <row r="925">
      <c r="G925" s="49"/>
      <c r="H925" s="49" t="str">
        <f>'2_all_summary'!C924</f>
        <v>Strengthening post-hoc analysis of community-based fisheries management through the social-ecological systems framework</v>
      </c>
      <c r="I925" s="49" t="str">
        <f>'2_all_summary'!D924</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Ãƒâ€šÃ‚Â© 2017</v>
      </c>
      <c r="J925" s="49">
        <f>if(isnumber(search("Yes",'2_all_summary'!$E924)),if(isnumber(search("Yes",'2_all_summary'!L924)),1,2),if(isnumber(search("No",'2_all_summary'!L924)),4,3))</f>
        <v>1</v>
      </c>
      <c r="K925" s="49">
        <f>if(isnumber(search("Yes",'2_all_summary'!$E924)),if(isnumber(search("Yes",'2_all_summary'!M924)),1,2),if(isnumber(search("No",'2_all_summary'!M924)),4,3))</f>
        <v>1</v>
      </c>
      <c r="L925" s="49">
        <f>if(isnumber(search("Yes",'2_all_summary'!$E924)),if(isnumber(search("Yes",'2_all_summary'!N924)),1,2),if(isnumber(search("No",'2_all_summary'!N924)),4,3))</f>
        <v>1</v>
      </c>
      <c r="M925" s="49">
        <f>if(isnumber(search("Yes",'2_all_summary'!$E924)),if(0&lt;'2_all_summary'!O924,1,2),if(0='2_all_summary'!O924,4,3))</f>
        <v>1</v>
      </c>
      <c r="N925" s="49">
        <f>if(isnumber(search("Yes",'2_all_summary'!$E924)),if(isnumber(search("Yes",'2_all_summary'!P924)),1,2),if(isnumber(search("No",'2_all_summary'!P924)),4,3))</f>
        <v>1</v>
      </c>
      <c r="O925" s="49">
        <f>if(isnumber(search("Yes",'2_all_summary'!$E924)),if(isnumber(search("Yes",'2_all_summary'!Q924)),1,2),if(isnumber(search("No",'2_all_summary'!Q924)),4,3))</f>
        <v>1</v>
      </c>
      <c r="P925" s="49">
        <f>if(isnumber(search("Yes",'2_all_summary'!$E924)),if(isnumber(search("Yes",'2_all_summary'!R924)),1,2),if(isnumber(search("No",'2_all_summary'!R924)),4,3))</f>
        <v>1</v>
      </c>
      <c r="Q925" s="49">
        <f>if(isnumber(search("Yes",'2_all_summary'!$E924)),if(0&lt;'2_all_summary'!S924,1,2),if(0='2_all_summary'!S924,4,3))</f>
        <v>1</v>
      </c>
      <c r="R925" s="49">
        <f>if(isnumber(search("Yes",'2_all_summary'!$E924)),if(isnumber(search("Yes",'2_all_summary'!T924)),1,2),if(isnumber(search("No",'2_all_summary'!T924)),4,3))</f>
        <v>1</v>
      </c>
    </row>
    <row r="926">
      <c r="G926" s="49"/>
      <c r="H926" s="49" t="str">
        <f>'2_all_summary'!C925</f>
        <v>Stroke care in the next decades: A projection derived from a community-based study in Umbria, Italy</v>
      </c>
      <c r="I926" s="49" t="str">
        <f>'2_all_summary'!D925</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Ãƒâ€šÃ‚Â© 1993 Gustav Fisher.</v>
      </c>
      <c r="J926" s="49">
        <f>if(isnumber(search("Yes",'2_all_summary'!$E925)),if(isnumber(search("Yes",'2_all_summary'!L925)),1,2),if(isnumber(search("No",'2_all_summary'!L925)),4,3))</f>
        <v>4</v>
      </c>
      <c r="K926" s="49">
        <f>if(isnumber(search("Yes",'2_all_summary'!$E925)),if(isnumber(search("Yes",'2_all_summary'!M925)),1,2),if(isnumber(search("No",'2_all_summary'!M925)),4,3))</f>
        <v>4</v>
      </c>
      <c r="L926" s="49">
        <f>if(isnumber(search("Yes",'2_all_summary'!$E925)),if(isnumber(search("Yes",'2_all_summary'!N925)),1,2),if(isnumber(search("No",'2_all_summary'!N925)),4,3))</f>
        <v>4</v>
      </c>
      <c r="M926" s="49">
        <f>if(isnumber(search("Yes",'2_all_summary'!$E925)),if(0&lt;'2_all_summary'!O925,1,2),if(0='2_all_summary'!O925,4,3))</f>
        <v>4</v>
      </c>
      <c r="N926" s="49">
        <f>if(isnumber(search("Yes",'2_all_summary'!$E925)),if(isnumber(search("Yes",'2_all_summary'!P925)),1,2),if(isnumber(search("No",'2_all_summary'!P925)),4,3))</f>
        <v>4</v>
      </c>
      <c r="O926" s="49">
        <f>if(isnumber(search("Yes",'2_all_summary'!$E925)),if(isnumber(search("Yes",'2_all_summary'!Q925)),1,2),if(isnumber(search("No",'2_all_summary'!Q925)),4,3))</f>
        <v>4</v>
      </c>
      <c r="P926" s="49">
        <f>if(isnumber(search("Yes",'2_all_summary'!$E925)),if(isnumber(search("Yes",'2_all_summary'!R925)),1,2),if(isnumber(search("No",'2_all_summary'!R925)),4,3))</f>
        <v>4</v>
      </c>
      <c r="Q926" s="49">
        <f>if(isnumber(search("Yes",'2_all_summary'!$E925)),if(0&lt;'2_all_summary'!S925,1,2),if(0='2_all_summary'!S925,4,3))</f>
        <v>4</v>
      </c>
      <c r="R926" s="49">
        <f>if(isnumber(search("Yes",'2_all_summary'!$E925)),if(isnumber(search("Yes",'2_all_summary'!T925)),1,2),if(isnumber(search("No",'2_all_summary'!T925)),4,3))</f>
        <v>4</v>
      </c>
    </row>
    <row r="927">
      <c r="G927" s="49"/>
      <c r="H927" s="49" t="str">
        <f>'2_all_summary'!C926</f>
        <v>Strong historical and ongoing indigenous marine governance in the northeast pacific ocean: A case study of the kitasoo/xaiÃƒÂ¢Ã¢â€šÂ¬Ã¢â€žÂ¢xais first nation</v>
      </c>
      <c r="I927" s="49" t="str">
        <f>'2_all_summary'!D926</f>
        <v>Indigenous marine governance is increasingly recognized as having a crucial role in marine management and conservation, yet most examples are from the tropical Pacific and Oceania. We showcase strong and ongoing marine governance by the Kitasoo/ XaiÃƒÂ¢Ã¢â€šÂ¬Ã¢â€žÂ¢xais people of British Columbia, Canada. In partnership with the Kitasoo/XaiÃƒÂ¢Ã¢â€šÂ¬Ã¢â€žÂ¢xais Stewardship Authority, we synthesized information about marine governance by the Kitasoo/XaiÃƒÂ¢Ã¢â€šÂ¬Ã¢â€žÂ¢xais people as collated in their Heritage Database, a compilation of interviews and recordings with knowledge holders, traditional stories, and historical documents, e.g., journals of explorers and anthropologists. We found that Kitasoo/XaiÃƒÂ¢Ã¢â€šÂ¬Ã¢â€žÂ¢xais marine governance underpinned sustainable resource use and has remained strong despite colonial efforts to undermine it. Kitasoo/XaiÃƒÂ¢Ã¢â€šÂ¬Ã¢â€žÂ¢xais marine governance flows from the underlying principles of their indigenous law that guide all actions in the traditional territory. The social institutions of the Kitasoo/XaiÃƒÂ¢Ã¢â€šÂ¬Ã¢â€žÂ¢xais people are the mechanism for implementing marine governance: Importantly, hereditary chiefs hold key responsibilities regarding management of the oceans, embedded in ownership of specific places, passed on through names and stories. Kitasoo/XaiÃƒÂ¢Ã¢â€šÂ¬Ã¢â€žÂ¢xais protocols exist for respecting their territories, those of other nations, and the plants and animals being harvested. There are natural and spiritual consequences for not accessing and sharing marine resources in a way that follows Kitasoo/XaiÃƒÂ¢Ã¢â€šÂ¬Ã¢â€žÂ¢xais underlying principles, including loss of access. Contemporary examples of marine governance include the work of Kitasoo/XaiÃƒÂ¢Ã¢â€šÂ¬Ã¢â€žÂ¢xais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Ãƒâ€šÃ‚Â© 2019 by the author(s).</v>
      </c>
      <c r="J927" s="49">
        <f>if(isnumber(search("Yes",'2_all_summary'!$E926)),if(isnumber(search("Yes",'2_all_summary'!L926)),1,2),if(isnumber(search("No",'2_all_summary'!L926)),4,3))</f>
        <v>4</v>
      </c>
      <c r="K927" s="49">
        <f>if(isnumber(search("Yes",'2_all_summary'!$E926)),if(isnumber(search("Yes",'2_all_summary'!M926)),1,2),if(isnumber(search("No",'2_all_summary'!M926)),4,3))</f>
        <v>4</v>
      </c>
      <c r="L927" s="49">
        <f>if(isnumber(search("Yes",'2_all_summary'!$E926)),if(isnumber(search("Yes",'2_all_summary'!N926)),1,2),if(isnumber(search("No",'2_all_summary'!N926)),4,3))</f>
        <v>4</v>
      </c>
      <c r="M927" s="49">
        <f>if(isnumber(search("Yes",'2_all_summary'!$E926)),if(0&lt;'2_all_summary'!O926,1,2),if(0='2_all_summary'!O926,4,3))</f>
        <v>4</v>
      </c>
      <c r="N927" s="49">
        <f>if(isnumber(search("Yes",'2_all_summary'!$E926)),if(isnumber(search("Yes",'2_all_summary'!P926)),1,2),if(isnumber(search("No",'2_all_summary'!P926)),4,3))</f>
        <v>4</v>
      </c>
      <c r="O927" s="49">
        <f>if(isnumber(search("Yes",'2_all_summary'!$E926)),if(isnumber(search("Yes",'2_all_summary'!Q926)),1,2),if(isnumber(search("No",'2_all_summary'!Q926)),4,3))</f>
        <v>4</v>
      </c>
      <c r="P927" s="49">
        <f>if(isnumber(search("Yes",'2_all_summary'!$E926)),if(isnumber(search("Yes",'2_all_summary'!R926)),1,2),if(isnumber(search("No",'2_all_summary'!R926)),4,3))</f>
        <v>4</v>
      </c>
      <c r="Q927" s="49">
        <f>if(isnumber(search("Yes",'2_all_summary'!$E926)),if(0&lt;'2_all_summary'!S926,1,2),if(0='2_all_summary'!S926,4,3))</f>
        <v>4</v>
      </c>
      <c r="R927" s="49">
        <f>if(isnumber(search("Yes",'2_all_summary'!$E926)),if(isnumber(search("Yes",'2_all_summary'!T926)),1,2),if(isnumber(search("No",'2_all_summary'!T926)),4,3))</f>
        <v>4</v>
      </c>
    </row>
    <row r="928">
      <c r="G928" s="49"/>
      <c r="H928" s="49" t="str">
        <f>'2_all_summary'!C927</f>
        <v>Study on acute HIV-1 infection in men who have sex with men in Tianjin</v>
      </c>
      <c r="I928" s="49" t="str">
        <f>'2_all_summary'!D927</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Ãƒâ€šÃ‚Â± 1.50) logm copies/ml, an average CD4 count of (442.82 Ãƒâ€šÃ‚Â± 268.17) cells/ÃƒÅ½Ã‚Â¼1, an average CDS count of (1 069.65 Ãƒâ€šÃ‚Â± 668.22) cells/ÃƒÅ½Ã‚Â¼l and an average CD 4 /CD 8 . ratio of (0.49 Ãƒâ€šÃ‚Â± 0.25). Higher viral load, CD 4 and CD 4 /CD 8 ratio were seen in the acute HIV-1 infection group compared with the chronic HIV-1 infection group (U= 148, P&amp;lt;0.01; U= 272, P=0.042 and t = 3.147, P=0.005). Demographic characteristics were similar between two groups, except the occupation (ÃƒÂ_x008f_Ã¢â‚¬Â¡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Ãƒâ€šÃ‚Â© 2017 Chinese Medical Association.All right reserved.</v>
      </c>
      <c r="J928" s="49">
        <f>if(isnumber(search("Yes",'2_all_summary'!$E927)),if(isnumber(search("Yes",'2_all_summary'!L927)),1,2),if(isnumber(search("No",'2_all_summary'!L927)),4,3))</f>
        <v>4</v>
      </c>
      <c r="K928" s="49">
        <f>if(isnumber(search("Yes",'2_all_summary'!$E927)),if(isnumber(search("Yes",'2_all_summary'!M927)),1,2),if(isnumber(search("No",'2_all_summary'!M927)),4,3))</f>
        <v>4</v>
      </c>
      <c r="L928" s="49">
        <f>if(isnumber(search("Yes",'2_all_summary'!$E927)),if(isnumber(search("Yes",'2_all_summary'!N927)),1,2),if(isnumber(search("No",'2_all_summary'!N927)),4,3))</f>
        <v>4</v>
      </c>
      <c r="M928" s="49">
        <f>if(isnumber(search("Yes",'2_all_summary'!$E927)),if(0&lt;'2_all_summary'!O927,1,2),if(0='2_all_summary'!O927,4,3))</f>
        <v>4</v>
      </c>
      <c r="N928" s="49">
        <f>if(isnumber(search("Yes",'2_all_summary'!$E927)),if(isnumber(search("Yes",'2_all_summary'!P927)),1,2),if(isnumber(search("No",'2_all_summary'!P927)),4,3))</f>
        <v>4</v>
      </c>
      <c r="O928" s="49">
        <f>if(isnumber(search("Yes",'2_all_summary'!$E927)),if(isnumber(search("Yes",'2_all_summary'!Q927)),1,2),if(isnumber(search("No",'2_all_summary'!Q927)),4,3))</f>
        <v>4</v>
      </c>
      <c r="P928" s="49">
        <f>if(isnumber(search("Yes",'2_all_summary'!$E927)),if(isnumber(search("Yes",'2_all_summary'!R927)),1,2),if(isnumber(search("No",'2_all_summary'!R927)),4,3))</f>
        <v>4</v>
      </c>
      <c r="Q928" s="49">
        <f>if(isnumber(search("Yes",'2_all_summary'!$E927)),if(0&lt;'2_all_summary'!S927,1,2),if(0='2_all_summary'!S927,4,3))</f>
        <v>4</v>
      </c>
      <c r="R928" s="49">
        <f>if(isnumber(search("Yes",'2_all_summary'!$E927)),if(isnumber(search("Yes",'2_all_summary'!T927)),1,2),if(isnumber(search("No",'2_all_summary'!T927)),4,3))</f>
        <v>4</v>
      </c>
    </row>
    <row r="929">
      <c r="G929" s="49"/>
      <c r="H929" s="49" t="str">
        <f>'2_all_summary'!C928</f>
        <v>Studying common-pool resources over time: A longitudinal case study of the Buen Hombre fishery in the Dominican Republic</v>
      </c>
      <c r="I929" s="49" t="str">
        <f>'2_all_summary'!D928</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Ãƒâ€šÃ‚Â© 2015, Royal Swedish Academy of Sciences.</v>
      </c>
      <c r="J929" s="49">
        <f>if(isnumber(search("Yes",'2_all_summary'!$E928)),if(isnumber(search("Yes",'2_all_summary'!L928)),1,2),if(isnumber(search("No",'2_all_summary'!L928)),4,3))</f>
        <v>4</v>
      </c>
      <c r="K929" s="49">
        <f>if(isnumber(search("Yes",'2_all_summary'!$E928)),if(isnumber(search("Yes",'2_all_summary'!M928)),1,2),if(isnumber(search("No",'2_all_summary'!M928)),4,3))</f>
        <v>4</v>
      </c>
      <c r="L929" s="49">
        <f>if(isnumber(search("Yes",'2_all_summary'!$E928)),if(isnumber(search("Yes",'2_all_summary'!N928)),1,2),if(isnumber(search("No",'2_all_summary'!N928)),4,3))</f>
        <v>4</v>
      </c>
      <c r="M929" s="49">
        <f>if(isnumber(search("Yes",'2_all_summary'!$E928)),if(0&lt;'2_all_summary'!O928,1,2),if(0='2_all_summary'!O928,4,3))</f>
        <v>4</v>
      </c>
      <c r="N929" s="49">
        <f>if(isnumber(search("Yes",'2_all_summary'!$E928)),if(isnumber(search("Yes",'2_all_summary'!P928)),1,2),if(isnumber(search("No",'2_all_summary'!P928)),4,3))</f>
        <v>4</v>
      </c>
      <c r="O929" s="49">
        <f>if(isnumber(search("Yes",'2_all_summary'!$E928)),if(isnumber(search("Yes",'2_all_summary'!Q928)),1,2),if(isnumber(search("No",'2_all_summary'!Q928)),4,3))</f>
        <v>4</v>
      </c>
      <c r="P929" s="49">
        <f>if(isnumber(search("Yes",'2_all_summary'!$E928)),if(isnumber(search("Yes",'2_all_summary'!R928)),1,2),if(isnumber(search("No",'2_all_summary'!R928)),4,3))</f>
        <v>4</v>
      </c>
      <c r="Q929" s="49">
        <f>if(isnumber(search("Yes",'2_all_summary'!$E928)),if(0&lt;'2_all_summary'!S928,1,2),if(0='2_all_summary'!S928,4,3))</f>
        <v>4</v>
      </c>
      <c r="R929" s="49">
        <f>if(isnumber(search("Yes",'2_all_summary'!$E928)),if(isnumber(search("Yes",'2_all_summary'!T928)),1,2),if(isnumber(search("No",'2_all_summary'!T928)),4,3))</f>
        <v>4</v>
      </c>
    </row>
    <row r="930">
      <c r="G930" s="49"/>
      <c r="H930" s="49" t="str">
        <f>'2_all_summary'!C929</f>
        <v>Suitable habitats of two coastal cetaceans along the northern Arabian Sea: Important marine mammal areas susceptible to conservation gaps</v>
      </c>
      <c r="I930" s="49" t="str">
        <f>'2_all_summary'!D929</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2ÃƒÂ¢Ã¢â€šÂ¬Ã¢â‚¬Å“5Ãƒâ€šÃ‚Â m deep. The Indo-Pacific finless porpoise prefers 6ÃƒÂ¢Ã¢â€šÂ¬Ã¢â‚¬Å“20Ãƒâ€šÃ‚Â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Ãƒâ€šÃ‚Â© 2023 John Wiley &amp; Sons Ltd.</v>
      </c>
      <c r="J930" s="49">
        <f>if(isnumber(search("Yes",'2_all_summary'!$E929)),if(isnumber(search("Yes",'2_all_summary'!L929)),1,2),if(isnumber(search("No",'2_all_summary'!L929)),4,3))</f>
        <v>4</v>
      </c>
      <c r="K930" s="49">
        <f>if(isnumber(search("Yes",'2_all_summary'!$E929)),if(isnumber(search("Yes",'2_all_summary'!M929)),1,2),if(isnumber(search("No",'2_all_summary'!M929)),4,3))</f>
        <v>4</v>
      </c>
      <c r="L930" s="49">
        <f>if(isnumber(search("Yes",'2_all_summary'!$E929)),if(isnumber(search("Yes",'2_all_summary'!N929)),1,2),if(isnumber(search("No",'2_all_summary'!N929)),4,3))</f>
        <v>4</v>
      </c>
      <c r="M930" s="49">
        <f>if(isnumber(search("Yes",'2_all_summary'!$E929)),if(0&lt;'2_all_summary'!O929,1,2),if(0='2_all_summary'!O929,4,3))</f>
        <v>4</v>
      </c>
      <c r="N930" s="49">
        <f>if(isnumber(search("Yes",'2_all_summary'!$E929)),if(isnumber(search("Yes",'2_all_summary'!P929)),1,2),if(isnumber(search("No",'2_all_summary'!P929)),4,3))</f>
        <v>4</v>
      </c>
      <c r="O930" s="49">
        <f>if(isnumber(search("Yes",'2_all_summary'!$E929)),if(isnumber(search("Yes",'2_all_summary'!Q929)),1,2),if(isnumber(search("No",'2_all_summary'!Q929)),4,3))</f>
        <v>4</v>
      </c>
      <c r="P930" s="49">
        <f>if(isnumber(search("Yes",'2_all_summary'!$E929)),if(isnumber(search("Yes",'2_all_summary'!R929)),1,2),if(isnumber(search("No",'2_all_summary'!R929)),4,3))</f>
        <v>4</v>
      </c>
      <c r="Q930" s="49">
        <f>if(isnumber(search("Yes",'2_all_summary'!$E929)),if(0&lt;'2_all_summary'!S929,1,2),if(0='2_all_summary'!S929,4,3))</f>
        <v>4</v>
      </c>
      <c r="R930" s="49">
        <f>if(isnumber(search("Yes",'2_all_summary'!$E929)),if(isnumber(search("Yes",'2_all_summary'!T929)),1,2),if(isnumber(search("No",'2_all_summary'!T929)),4,3))</f>
        <v>4</v>
      </c>
    </row>
    <row r="931">
      <c r="G931" s="49"/>
      <c r="H931" s="49" t="str">
        <f>'2_all_summary'!C930</f>
        <v>Supporting community-based mangrove forest management as Essential Ecosystem Area in Sungai Pakning, Riau</v>
      </c>
      <c r="I931" s="49" t="str">
        <f>'2_all_summary'!D930</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Ãƒâ€šÃ‚Â© 2021 IOP Conference Series: Earth and Environmental Science</v>
      </c>
      <c r="J931" s="49">
        <f>if(isnumber(search("Yes",'2_all_summary'!$E930)),if(isnumber(search("Yes",'2_all_summary'!L930)),1,2),if(isnumber(search("No",'2_all_summary'!L930)),4,3))</f>
        <v>4</v>
      </c>
      <c r="K931" s="49">
        <f>if(isnumber(search("Yes",'2_all_summary'!$E930)),if(isnumber(search("Yes",'2_all_summary'!M930)),1,2),if(isnumber(search("No",'2_all_summary'!M930)),4,3))</f>
        <v>4</v>
      </c>
      <c r="L931" s="49">
        <f>if(isnumber(search("Yes",'2_all_summary'!$E930)),if(isnumber(search("Yes",'2_all_summary'!N930)),1,2),if(isnumber(search("No",'2_all_summary'!N930)),4,3))</f>
        <v>4</v>
      </c>
      <c r="M931" s="49">
        <f>if(isnumber(search("Yes",'2_all_summary'!$E930)),if(0&lt;'2_all_summary'!O930,1,2),if(0='2_all_summary'!O930,4,3))</f>
        <v>4</v>
      </c>
      <c r="N931" s="49">
        <f>if(isnumber(search("Yes",'2_all_summary'!$E930)),if(isnumber(search("Yes",'2_all_summary'!P930)),1,2),if(isnumber(search("No",'2_all_summary'!P930)),4,3))</f>
        <v>4</v>
      </c>
      <c r="O931" s="49">
        <f>if(isnumber(search("Yes",'2_all_summary'!$E930)),if(isnumber(search("Yes",'2_all_summary'!Q930)),1,2),if(isnumber(search("No",'2_all_summary'!Q930)),4,3))</f>
        <v>4</v>
      </c>
      <c r="P931" s="49">
        <f>if(isnumber(search("Yes",'2_all_summary'!$E930)),if(isnumber(search("Yes",'2_all_summary'!R930)),1,2),if(isnumber(search("No",'2_all_summary'!R930)),4,3))</f>
        <v>4</v>
      </c>
      <c r="Q931" s="49">
        <f>if(isnumber(search("Yes",'2_all_summary'!$E930)),if(0&lt;'2_all_summary'!S930,1,2),if(0='2_all_summary'!S930,4,3))</f>
        <v>4</v>
      </c>
      <c r="R931" s="49">
        <f>if(isnumber(search("Yes",'2_all_summary'!$E930)),if(isnumber(search("Yes",'2_all_summary'!T930)),1,2),if(isnumber(search("No",'2_all_summary'!T930)),4,3))</f>
        <v>4</v>
      </c>
    </row>
    <row r="932">
      <c r="G932" s="49"/>
      <c r="H932" s="49" t="str">
        <f>'2_all_summary'!C931</f>
        <v>Sustainability analysis of the benthic fisheries managed in the turf system in Chile</v>
      </c>
      <c r="I932" s="49" t="str">
        <f>'2_all_summary'!D931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ÃƒÂ¢Ã¢â€šÂ¬Ã…â€œlocoÃƒÂ¢Ã¢â€šÂ¬Ã‚Â_x009d_ (Concholepas concholepas), the key hole limpets ÃƒÂ¢Ã¢â€šÂ¬Ã…â€œlapa negraÃƒÂ¢Ã¢â€šÂ¬Ã‚Â_x009d_ (Fissurella latimarginata), and ÃƒÂ¢Ã¢â€šÂ¬Ã…â€œlapa rosadaÃƒÂ¢Ã¢â€šÂ¬Ã‚Â_x009d_ (Fissurella cumingi), the kelps ÃƒÂ¢Ã¢â€šÂ¬Ã…â€œhuiro negroÃƒÂ¢Ã¢â€šÂ¬Ã‚Â_x009d_ (Lessonia berteroana), and ÃƒÂ¢Ã¢â€šÂ¬Ã…â€œhuiro paloÃƒÂ¢Ã¢â€šÂ¬Ã‚Â_x009d_ (Lessonia trabeculata), the surf clam ÃƒÂ¢Ã¢â€šÂ¬Ã…â€œMachaÃƒÂ¢Ã¢â€šÂ¬Ã‚Â_x009d_ (Mesodesma donacium), the scallop ÃƒÂ¢Ã¢â€šÂ¬Ã…â€œostiÃƒÆ’Ã‚Â³n del norteÃƒÂ¢Ã¢â€šÂ¬Ã‚Â_x009d_ (Argopecten purpuratus) and the seaurchin ÃƒÂ¢Ã¢â€šÂ¬Ã…â€œerizo rojoÃƒÂ¢Ã¢â€šÂ¬Ã‚Â_x009d_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Ãƒâ€šÃ‚Â© 2020 The Author(s).</v>
      </c>
      <c r="J932" s="49">
        <f>if(isnumber(search("Yes",'2_all_summary'!$E931)),if(isnumber(search("Yes",'2_all_summary'!L931)),1,2),if(isnumber(search("No",'2_all_summary'!L931)),4,3))</f>
        <v>4</v>
      </c>
      <c r="K932" s="49">
        <f>if(isnumber(search("Yes",'2_all_summary'!$E931)),if(isnumber(search("Yes",'2_all_summary'!M931)),1,2),if(isnumber(search("No",'2_all_summary'!M931)),4,3))</f>
        <v>4</v>
      </c>
      <c r="L932" s="49">
        <f>if(isnumber(search("Yes",'2_all_summary'!$E931)),if(isnumber(search("Yes",'2_all_summary'!N931)),1,2),if(isnumber(search("No",'2_all_summary'!N931)),4,3))</f>
        <v>4</v>
      </c>
      <c r="M932" s="49">
        <f>if(isnumber(search("Yes",'2_all_summary'!$E931)),if(0&lt;'2_all_summary'!O931,1,2),if(0='2_all_summary'!O931,4,3))</f>
        <v>4</v>
      </c>
      <c r="N932" s="49">
        <f>if(isnumber(search("Yes",'2_all_summary'!$E931)),if(isnumber(search("Yes",'2_all_summary'!P931)),1,2),if(isnumber(search("No",'2_all_summary'!P931)),4,3))</f>
        <v>4</v>
      </c>
      <c r="O932" s="49">
        <f>if(isnumber(search("Yes",'2_all_summary'!$E931)),if(isnumber(search("Yes",'2_all_summary'!Q931)),1,2),if(isnumber(search("No",'2_all_summary'!Q931)),4,3))</f>
        <v>4</v>
      </c>
      <c r="P932" s="49">
        <f>if(isnumber(search("Yes",'2_all_summary'!$E931)),if(isnumber(search("Yes",'2_all_summary'!R931)),1,2),if(isnumber(search("No",'2_all_summary'!R931)),4,3))</f>
        <v>4</v>
      </c>
      <c r="Q932" s="49">
        <f>if(isnumber(search("Yes",'2_all_summary'!$E931)),if(0&lt;'2_all_summary'!S931,1,2),if(0='2_all_summary'!S931,4,3))</f>
        <v>4</v>
      </c>
      <c r="R932" s="49">
        <f>if(isnumber(search("Yes",'2_all_summary'!$E931)),if(isnumber(search("Yes",'2_all_summary'!T931)),1,2),if(isnumber(search("No",'2_all_summary'!T931)),4,3))</f>
        <v>4</v>
      </c>
    </row>
    <row r="933">
      <c r="G933" s="49"/>
      <c r="H933" s="49" t="str">
        <f>'2_all_summary'!C932</f>
        <v>Sustainability of Community-Based Organizations in Bangladesh</v>
      </c>
      <c r="I933" s="49" t="str">
        <f>'2_all_summary'!D932</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Ãƒâ€šÃ‚Â© 2013 Copyright Taylor and Francis Group, LLC.</v>
      </c>
      <c r="J933" s="49">
        <f>if(isnumber(search("Yes",'2_all_summary'!$E932)),if(isnumber(search("Yes",'2_all_summary'!L932)),1,2),if(isnumber(search("No",'2_all_summary'!L932)),4,3))</f>
        <v>4</v>
      </c>
      <c r="K933" s="49">
        <f>if(isnumber(search("Yes",'2_all_summary'!$E932)),if(isnumber(search("Yes",'2_all_summary'!M932)),1,2),if(isnumber(search("No",'2_all_summary'!M932)),4,3))</f>
        <v>4</v>
      </c>
      <c r="L933" s="49">
        <f>if(isnumber(search("Yes",'2_all_summary'!$E932)),if(isnumber(search("Yes",'2_all_summary'!N932)),1,2),if(isnumber(search("No",'2_all_summary'!N932)),4,3))</f>
        <v>4</v>
      </c>
      <c r="M933" s="49">
        <f>if(isnumber(search("Yes",'2_all_summary'!$E932)),if(0&lt;'2_all_summary'!O932,1,2),if(0='2_all_summary'!O932,4,3))</f>
        <v>4</v>
      </c>
      <c r="N933" s="49">
        <f>if(isnumber(search("Yes",'2_all_summary'!$E932)),if(isnumber(search("Yes",'2_all_summary'!P932)),1,2),if(isnumber(search("No",'2_all_summary'!P932)),4,3))</f>
        <v>4</v>
      </c>
      <c r="O933" s="49">
        <f>if(isnumber(search("Yes",'2_all_summary'!$E932)),if(isnumber(search("Yes",'2_all_summary'!Q932)),1,2),if(isnumber(search("No",'2_all_summary'!Q932)),4,3))</f>
        <v>4</v>
      </c>
      <c r="P933" s="49">
        <f>if(isnumber(search("Yes",'2_all_summary'!$E932)),if(isnumber(search("Yes",'2_all_summary'!R932)),1,2),if(isnumber(search("No",'2_all_summary'!R932)),4,3))</f>
        <v>4</v>
      </c>
      <c r="Q933" s="49">
        <f>if(isnumber(search("Yes",'2_all_summary'!$E932)),if(0&lt;'2_all_summary'!S932,1,2),if(0='2_all_summary'!S932,4,3))</f>
        <v>4</v>
      </c>
      <c r="R933" s="49">
        <f>if(isnumber(search("Yes",'2_all_summary'!$E932)),if(isnumber(search("Yes",'2_all_summary'!T932)),1,2),if(isnumber(search("No",'2_all_summary'!T932)),4,3))</f>
        <v>4</v>
      </c>
    </row>
    <row r="934">
      <c r="G934" s="49"/>
      <c r="H934" s="49" t="str">
        <f>'2_all_summary'!C933</f>
        <v>Sustainable development of Lagong Hill forest reserve, Malaysia</v>
      </c>
      <c r="I934" s="49" t="str">
        <f>'2_all_summary'!D933</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934" s="49">
        <f>if(isnumber(search("Yes",'2_all_summary'!$E933)),if(isnumber(search("Yes",'2_all_summary'!L933)),1,2),if(isnumber(search("No",'2_all_summary'!L933)),4,3))</f>
        <v>4</v>
      </c>
      <c r="K934" s="49">
        <f>if(isnumber(search("Yes",'2_all_summary'!$E933)),if(isnumber(search("Yes",'2_all_summary'!M933)),1,2),if(isnumber(search("No",'2_all_summary'!M933)),4,3))</f>
        <v>4</v>
      </c>
      <c r="L934" s="49">
        <f>if(isnumber(search("Yes",'2_all_summary'!$E933)),if(isnumber(search("Yes",'2_all_summary'!N933)),1,2),if(isnumber(search("No",'2_all_summary'!N933)),4,3))</f>
        <v>4</v>
      </c>
      <c r="M934" s="49">
        <f>if(isnumber(search("Yes",'2_all_summary'!$E933)),if(0&lt;'2_all_summary'!O933,1,2),if(0='2_all_summary'!O933,4,3))</f>
        <v>4</v>
      </c>
      <c r="N934" s="49">
        <f>if(isnumber(search("Yes",'2_all_summary'!$E933)),if(isnumber(search("Yes",'2_all_summary'!P933)),1,2),if(isnumber(search("No",'2_all_summary'!P933)),4,3))</f>
        <v>4</v>
      </c>
      <c r="O934" s="49">
        <f>if(isnumber(search("Yes",'2_all_summary'!$E933)),if(isnumber(search("Yes",'2_all_summary'!Q933)),1,2),if(isnumber(search("No",'2_all_summary'!Q933)),4,3))</f>
        <v>4</v>
      </c>
      <c r="P934" s="49">
        <f>if(isnumber(search("Yes",'2_all_summary'!$E933)),if(isnumber(search("Yes",'2_all_summary'!R933)),1,2),if(isnumber(search("No",'2_all_summary'!R933)),4,3))</f>
        <v>4</v>
      </c>
      <c r="Q934" s="49">
        <f>if(isnumber(search("Yes",'2_all_summary'!$E933)),if(0&lt;'2_all_summary'!S933,1,2),if(0='2_all_summary'!S933,4,3))</f>
        <v>4</v>
      </c>
      <c r="R934" s="49">
        <f>if(isnumber(search("Yes",'2_all_summary'!$E933)),if(isnumber(search("Yes",'2_all_summary'!T933)),1,2),if(isnumber(search("No",'2_all_summary'!T933)),4,3))</f>
        <v>4</v>
      </c>
    </row>
    <row r="935">
      <c r="G935" s="49"/>
      <c r="H935" s="49" t="str">
        <f>'2_all_summary'!C934</f>
        <v>Sustainable financing of a national Marine Protected Area network in Fiji</v>
      </c>
      <c r="I935" s="49" t="str">
        <f>'2_all_summary'!D934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Ãƒâ€šÃ‚Â© 2018 Elsevier Ltd</v>
      </c>
      <c r="J935" s="49">
        <f>if(isnumber(search("Yes",'2_all_summary'!$E934)),if(isnumber(search("Yes",'2_all_summary'!L934)),1,2),if(isnumber(search("No",'2_all_summary'!L934)),4,3))</f>
        <v>1</v>
      </c>
      <c r="K935" s="49">
        <f>if(isnumber(search("Yes",'2_all_summary'!$E934)),if(isnumber(search("Yes",'2_all_summary'!M934)),1,2),if(isnumber(search("No",'2_all_summary'!M934)),4,3))</f>
        <v>1</v>
      </c>
      <c r="L935" s="49">
        <f>if(isnumber(search("Yes",'2_all_summary'!$E934)),if(isnumber(search("Yes",'2_all_summary'!N934)),1,2),if(isnumber(search("No",'2_all_summary'!N934)),4,3))</f>
        <v>1</v>
      </c>
      <c r="M935" s="49">
        <f>if(isnumber(search("Yes",'2_all_summary'!$E934)),if(0&lt;'2_all_summary'!O934,1,2),if(0='2_all_summary'!O934,4,3))</f>
        <v>1</v>
      </c>
      <c r="N935" s="49">
        <f>if(isnumber(search("Yes",'2_all_summary'!$E934)),if(isnumber(search("Yes",'2_all_summary'!P934)),1,2),if(isnumber(search("No",'2_all_summary'!P934)),4,3))</f>
        <v>1</v>
      </c>
      <c r="O935" s="49">
        <f>if(isnumber(search("Yes",'2_all_summary'!$E934)),if(isnumber(search("Yes",'2_all_summary'!Q934)),1,2),if(isnumber(search("No",'2_all_summary'!Q934)),4,3))</f>
        <v>1</v>
      </c>
      <c r="P935" s="49">
        <f>if(isnumber(search("Yes",'2_all_summary'!$E934)),if(isnumber(search("Yes",'2_all_summary'!R934)),1,2),if(isnumber(search("No",'2_all_summary'!R934)),4,3))</f>
        <v>1</v>
      </c>
      <c r="Q935" s="49">
        <f>if(isnumber(search("Yes",'2_all_summary'!$E934)),if(0&lt;'2_all_summary'!S934,1,2),if(0='2_all_summary'!S934,4,3))</f>
        <v>1</v>
      </c>
      <c r="R935" s="49">
        <f>if(isnumber(search("Yes",'2_all_summary'!$E934)),if(isnumber(search("Yes",'2_all_summary'!T934)),1,2),if(isnumber(search("No",'2_all_summary'!T934)),4,3))</f>
        <v>1</v>
      </c>
    </row>
    <row r="936">
      <c r="G936" s="49"/>
      <c r="H936" s="49" t="str">
        <f>'2_all_summary'!C935</f>
        <v>Sustaining Rocky Mountain landscapes: Science, policy, and management for the crown of the continent ecosystem</v>
      </c>
      <c r="I936" s="49" t="str">
        <f>'2_all_summary'!D935</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Ãƒâ€šÃ‚Â© 2007 by Resources for the Future. All rights reserved.</v>
      </c>
      <c r="J936" s="49">
        <f>if(isnumber(search("Yes",'2_all_summary'!$E935)),if(isnumber(search("Yes",'2_all_summary'!L935)),1,2),if(isnumber(search("No",'2_all_summary'!L935)),4,3))</f>
        <v>4</v>
      </c>
      <c r="K936" s="49">
        <f>if(isnumber(search("Yes",'2_all_summary'!$E935)),if(isnumber(search("Yes",'2_all_summary'!M935)),1,2),if(isnumber(search("No",'2_all_summary'!M935)),4,3))</f>
        <v>4</v>
      </c>
      <c r="L936" s="49">
        <f>if(isnumber(search("Yes",'2_all_summary'!$E935)),if(isnumber(search("Yes",'2_all_summary'!N935)),1,2),if(isnumber(search("No",'2_all_summary'!N935)),4,3))</f>
        <v>4</v>
      </c>
      <c r="M936" s="49">
        <f>if(isnumber(search("Yes",'2_all_summary'!$E935)),if(0&lt;'2_all_summary'!O935,1,2),if(0='2_all_summary'!O935,4,3))</f>
        <v>4</v>
      </c>
      <c r="N936" s="49">
        <f>if(isnumber(search("Yes",'2_all_summary'!$E935)),if(isnumber(search("Yes",'2_all_summary'!P935)),1,2),if(isnumber(search("No",'2_all_summary'!P935)),4,3))</f>
        <v>4</v>
      </c>
      <c r="O936" s="49">
        <f>if(isnumber(search("Yes",'2_all_summary'!$E935)),if(isnumber(search("Yes",'2_all_summary'!Q935)),1,2),if(isnumber(search("No",'2_all_summary'!Q935)),4,3))</f>
        <v>4</v>
      </c>
      <c r="P936" s="49">
        <f>if(isnumber(search("Yes",'2_all_summary'!$E935)),if(isnumber(search("Yes",'2_all_summary'!R935)),1,2),if(isnumber(search("No",'2_all_summary'!R935)),4,3))</f>
        <v>4</v>
      </c>
      <c r="Q936" s="49">
        <f>if(isnumber(search("Yes",'2_all_summary'!$E935)),if(0&lt;'2_all_summary'!S935,1,2),if(0='2_all_summary'!S935,4,3))</f>
        <v>4</v>
      </c>
      <c r="R936" s="49">
        <f>if(isnumber(search("Yes",'2_all_summary'!$E935)),if(isnumber(search("Yes",'2_all_summary'!T935)),1,2),if(isnumber(search("No",'2_all_summary'!T935)),4,3))</f>
        <v>4</v>
      </c>
    </row>
    <row r="937">
      <c r="G937" s="49"/>
      <c r="H937" s="49" t="str">
        <f>'2_all_summary'!C936</f>
        <v>Sustaining small-scale fisheries with periodically harvested marine reserves</v>
      </c>
      <c r="I937" s="49" t="str">
        <f>'2_all_summary'!D936</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Ãƒâ€šÃ‚Â© 2012 Elsevier Ltd.</v>
      </c>
      <c r="J937" s="49">
        <f>if(isnumber(search("Yes",'2_all_summary'!$E936)),if(isnumber(search("Yes",'2_all_summary'!L936)),1,2),if(isnumber(search("No",'2_all_summary'!L936)),4,3))</f>
        <v>2</v>
      </c>
      <c r="K937" s="49">
        <f>if(isnumber(search("Yes",'2_all_summary'!$E936)),if(isnumber(search("Yes",'2_all_summary'!M936)),1,2),if(isnumber(search("No",'2_all_summary'!M936)),4,3))</f>
        <v>2</v>
      </c>
      <c r="L937" s="49">
        <f>if(isnumber(search("Yes",'2_all_summary'!$E936)),if(isnumber(search("Yes",'2_all_summary'!N936)),1,2),if(isnumber(search("No",'2_all_summary'!N936)),4,3))</f>
        <v>2</v>
      </c>
      <c r="M937" s="49">
        <f>if(isnumber(search("Yes",'2_all_summary'!$E936)),if(0&lt;'2_all_summary'!O936,1,2),if(0='2_all_summary'!O936,4,3))</f>
        <v>2</v>
      </c>
      <c r="N937" s="49">
        <f>if(isnumber(search("Yes",'2_all_summary'!$E936)),if(isnumber(search("Yes",'2_all_summary'!P936)),1,2),if(isnumber(search("No",'2_all_summary'!P936)),4,3))</f>
        <v>2</v>
      </c>
      <c r="O937" s="49">
        <f>if(isnumber(search("Yes",'2_all_summary'!$E936)),if(isnumber(search("Yes",'2_all_summary'!Q936)),1,2),if(isnumber(search("No",'2_all_summary'!Q936)),4,3))</f>
        <v>2</v>
      </c>
      <c r="P937" s="49">
        <f>if(isnumber(search("Yes",'2_all_summary'!$E936)),if(isnumber(search("Yes",'2_all_summary'!R936)),1,2),if(isnumber(search("No",'2_all_summary'!R936)),4,3))</f>
        <v>2</v>
      </c>
      <c r="Q937" s="49">
        <f>if(isnumber(search("Yes",'2_all_summary'!$E936)),if(0&lt;'2_all_summary'!S936,1,2),if(0='2_all_summary'!S936,4,3))</f>
        <v>2</v>
      </c>
      <c r="R937" s="49">
        <f>if(isnumber(search("Yes",'2_all_summary'!$E936)),if(isnumber(search("Yes",'2_all_summary'!T936)),1,2),if(isnumber(search("No",'2_all_summary'!T936)),4,3))</f>
        <v>2</v>
      </c>
    </row>
    <row r="938">
      <c r="G938" s="49"/>
      <c r="H938" s="49" t="str">
        <f>'2_all_summary'!C937</f>
        <v>Swanp forest restoration in Haor area for livelihood security - A community based approach</v>
      </c>
      <c r="I938" s="49" t="str">
        <f>'2_all_summary'!D937</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Ãƒâ€šÃ‚Â© International Scientific Publications, New Delhi.</v>
      </c>
      <c r="J938" s="49">
        <f>if(isnumber(search("Yes",'2_all_summary'!$E937)),if(isnumber(search("Yes",'2_all_summary'!L937)),1,2),if(isnumber(search("No",'2_all_summary'!L937)),4,3))</f>
        <v>4</v>
      </c>
      <c r="K938" s="49">
        <f>if(isnumber(search("Yes",'2_all_summary'!$E937)),if(isnumber(search("Yes",'2_all_summary'!M937)),1,2),if(isnumber(search("No",'2_all_summary'!M937)),4,3))</f>
        <v>4</v>
      </c>
      <c r="L938" s="49">
        <f>if(isnumber(search("Yes",'2_all_summary'!$E937)),if(isnumber(search("Yes",'2_all_summary'!N937)),1,2),if(isnumber(search("No",'2_all_summary'!N937)),4,3))</f>
        <v>4</v>
      </c>
      <c r="M938" s="49">
        <f>if(isnumber(search("Yes",'2_all_summary'!$E937)),if(0&lt;'2_all_summary'!O937,1,2),if(0='2_all_summary'!O937,4,3))</f>
        <v>4</v>
      </c>
      <c r="N938" s="49">
        <f>if(isnumber(search("Yes",'2_all_summary'!$E937)),if(isnumber(search("Yes",'2_all_summary'!P937)),1,2),if(isnumber(search("No",'2_all_summary'!P937)),4,3))</f>
        <v>4</v>
      </c>
      <c r="O938" s="49">
        <f>if(isnumber(search("Yes",'2_all_summary'!$E937)),if(isnumber(search("Yes",'2_all_summary'!Q937)),1,2),if(isnumber(search("No",'2_all_summary'!Q937)),4,3))</f>
        <v>4</v>
      </c>
      <c r="P938" s="49">
        <f>if(isnumber(search("Yes",'2_all_summary'!$E937)),if(isnumber(search("Yes",'2_all_summary'!R937)),1,2),if(isnumber(search("No",'2_all_summary'!R937)),4,3))</f>
        <v>4</v>
      </c>
      <c r="Q938" s="49">
        <f>if(isnumber(search("Yes",'2_all_summary'!$E937)),if(0&lt;'2_all_summary'!S937,1,2),if(0='2_all_summary'!S937,4,3))</f>
        <v>4</v>
      </c>
      <c r="R938" s="49">
        <f>if(isnumber(search("Yes",'2_all_summary'!$E937)),if(isnumber(search("Yes",'2_all_summary'!T937)),1,2),if(isnumber(search("No",'2_all_summary'!T937)),4,3))</f>
        <v>4</v>
      </c>
    </row>
    <row r="939">
      <c r="G939" s="49"/>
      <c r="H939" s="49" t="str">
        <f>'2_all_summary'!C938</f>
        <v>Synergies between local and climate-driven impacts on coral reefs in the Tropical Pacific: A review of issues and adaptation opportunities</v>
      </c>
      <c r="I939" s="49" t="str">
        <f>'2_all_summary'!D938</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Ãƒâ€šÃ‚Â© 2020</v>
      </c>
      <c r="J939" s="49">
        <f>if(isnumber(search("Yes",'2_all_summary'!$E938)),if(isnumber(search("Yes",'2_all_summary'!L938)),1,2),if(isnumber(search("No",'2_all_summary'!L938)),4,3))</f>
        <v>1</v>
      </c>
      <c r="K939" s="49">
        <f>if(isnumber(search("Yes",'2_all_summary'!$E938)),if(isnumber(search("Yes",'2_all_summary'!M938)),1,2),if(isnumber(search("No",'2_all_summary'!M938)),4,3))</f>
        <v>1</v>
      </c>
      <c r="L939" s="49">
        <f>if(isnumber(search("Yes",'2_all_summary'!$E938)),if(isnumber(search("Yes",'2_all_summary'!N938)),1,2),if(isnumber(search("No",'2_all_summary'!N938)),4,3))</f>
        <v>1</v>
      </c>
      <c r="M939" s="49">
        <f>if(isnumber(search("Yes",'2_all_summary'!$E938)),if(0&lt;'2_all_summary'!O938,1,2),if(0='2_all_summary'!O938,4,3))</f>
        <v>1</v>
      </c>
      <c r="N939" s="49">
        <f>if(isnumber(search("Yes",'2_all_summary'!$E938)),if(isnumber(search("Yes",'2_all_summary'!P938)),1,2),if(isnumber(search("No",'2_all_summary'!P938)),4,3))</f>
        <v>1</v>
      </c>
      <c r="O939" s="49">
        <f>if(isnumber(search("Yes",'2_all_summary'!$E938)),if(isnumber(search("Yes",'2_all_summary'!Q938)),1,2),if(isnumber(search("No",'2_all_summary'!Q938)),4,3))</f>
        <v>1</v>
      </c>
      <c r="P939" s="49">
        <f>if(isnumber(search("Yes",'2_all_summary'!$E938)),if(isnumber(search("Yes",'2_all_summary'!R938)),1,2),if(isnumber(search("No",'2_all_summary'!R938)),4,3))</f>
        <v>1</v>
      </c>
      <c r="Q939" s="49">
        <f>if(isnumber(search("Yes",'2_all_summary'!$E938)),if(0&lt;'2_all_summary'!S938,1,2),if(0='2_all_summary'!S938,4,3))</f>
        <v>1</v>
      </c>
      <c r="R939" s="49">
        <f>if(isnumber(search("Yes",'2_all_summary'!$E938)),if(isnumber(search("Yes",'2_all_summary'!T938)),1,2),if(isnumber(search("No",'2_all_summary'!T938)),4,3))</f>
        <v>1</v>
      </c>
    </row>
    <row r="940">
      <c r="G940" s="49"/>
      <c r="H940" s="49" t="str">
        <f>'2_all_summary'!C939</f>
        <v>Taking care of people and communities: Rebuilding livelihoods through NGOs and the informal economy in Southern Thailand</v>
      </c>
      <c r="I940" s="49" t="str">
        <f>'2_all_summary'!D939</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Ãƒâ€šÃ‚Â© Emerald Group Publishing Limited.</v>
      </c>
      <c r="J940" s="49">
        <f>if(isnumber(search("Yes",'2_all_summary'!$E939)),if(isnumber(search("Yes",'2_all_summary'!L939)),1,2),if(isnumber(search("No",'2_all_summary'!L939)),4,3))</f>
        <v>4</v>
      </c>
      <c r="K940" s="49">
        <f>if(isnumber(search("Yes",'2_all_summary'!$E939)),if(isnumber(search("Yes",'2_all_summary'!M939)),1,2),if(isnumber(search("No",'2_all_summary'!M939)),4,3))</f>
        <v>4</v>
      </c>
      <c r="L940" s="49">
        <f>if(isnumber(search("Yes",'2_all_summary'!$E939)),if(isnumber(search("Yes",'2_all_summary'!N939)),1,2),if(isnumber(search("No",'2_all_summary'!N939)),4,3))</f>
        <v>4</v>
      </c>
      <c r="M940" s="49">
        <f>if(isnumber(search("Yes",'2_all_summary'!$E939)),if(0&lt;'2_all_summary'!O939,1,2),if(0='2_all_summary'!O939,4,3))</f>
        <v>4</v>
      </c>
      <c r="N940" s="49">
        <f>if(isnumber(search("Yes",'2_all_summary'!$E939)),if(isnumber(search("Yes",'2_all_summary'!P939)),1,2),if(isnumber(search("No",'2_all_summary'!P939)),4,3))</f>
        <v>4</v>
      </c>
      <c r="O940" s="49">
        <f>if(isnumber(search("Yes",'2_all_summary'!$E939)),if(isnumber(search("Yes",'2_all_summary'!Q939)),1,2),if(isnumber(search("No",'2_all_summary'!Q939)),4,3))</f>
        <v>4</v>
      </c>
      <c r="P940" s="49">
        <f>if(isnumber(search("Yes",'2_all_summary'!$E939)),if(isnumber(search("Yes",'2_all_summary'!R939)),1,2),if(isnumber(search("No",'2_all_summary'!R939)),4,3))</f>
        <v>4</v>
      </c>
      <c r="Q940" s="49">
        <f>if(isnumber(search("Yes",'2_all_summary'!$E939)),if(0&lt;'2_all_summary'!S939,1,2),if(0='2_all_summary'!S939,4,3))</f>
        <v>4</v>
      </c>
      <c r="R940" s="49">
        <f>if(isnumber(search("Yes",'2_all_summary'!$E939)),if(isnumber(search("Yes",'2_all_summary'!T939)),1,2),if(isnumber(search("No",'2_all_summary'!T939)),4,3))</f>
        <v>4</v>
      </c>
    </row>
    <row r="941">
      <c r="G941" s="49"/>
      <c r="H941" s="49" t="str">
        <f>'2_all_summary'!C940</f>
        <v>Taking institutions seriously: Using the IAD framework to analyze fisheries policy</v>
      </c>
      <c r="I941" s="49" t="str">
        <f>'2_all_summary'!D940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Ãƒâ€šÃ‚Â© 2005 Taylor &amp; Francis Inc.</v>
      </c>
      <c r="J941" s="49">
        <f>if(isnumber(search("Yes",'2_all_summary'!$E940)),if(isnumber(search("Yes",'2_all_summary'!L940)),1,2),if(isnumber(search("No",'2_all_summary'!L940)),4,3))</f>
        <v>4</v>
      </c>
      <c r="K941" s="49">
        <f>if(isnumber(search("Yes",'2_all_summary'!$E940)),if(isnumber(search("Yes",'2_all_summary'!M940)),1,2),if(isnumber(search("No",'2_all_summary'!M940)),4,3))</f>
        <v>4</v>
      </c>
      <c r="L941" s="49">
        <f>if(isnumber(search("Yes",'2_all_summary'!$E940)),if(isnumber(search("Yes",'2_all_summary'!N940)),1,2),if(isnumber(search("No",'2_all_summary'!N940)),4,3))</f>
        <v>4</v>
      </c>
      <c r="M941" s="49">
        <f>if(isnumber(search("Yes",'2_all_summary'!$E940)),if(0&lt;'2_all_summary'!O940,1,2),if(0='2_all_summary'!O940,4,3))</f>
        <v>4</v>
      </c>
      <c r="N941" s="49">
        <f>if(isnumber(search("Yes",'2_all_summary'!$E940)),if(isnumber(search("Yes",'2_all_summary'!P940)),1,2),if(isnumber(search("No",'2_all_summary'!P940)),4,3))</f>
        <v>4</v>
      </c>
      <c r="O941" s="49">
        <f>if(isnumber(search("Yes",'2_all_summary'!$E940)),if(isnumber(search("Yes",'2_all_summary'!Q940)),1,2),if(isnumber(search("No",'2_all_summary'!Q940)),4,3))</f>
        <v>4</v>
      </c>
      <c r="P941" s="49">
        <f>if(isnumber(search("Yes",'2_all_summary'!$E940)),if(isnumber(search("Yes",'2_all_summary'!R940)),1,2),if(isnumber(search("No",'2_all_summary'!R940)),4,3))</f>
        <v>4</v>
      </c>
      <c r="Q941" s="49">
        <f>if(isnumber(search("Yes",'2_all_summary'!$E940)),if(0&lt;'2_all_summary'!S940,1,2),if(0='2_all_summary'!S940,4,3))</f>
        <v>4</v>
      </c>
      <c r="R941" s="49">
        <f>if(isnumber(search("Yes",'2_all_summary'!$E940)),if(isnumber(search("Yes",'2_all_summary'!T940)),1,2),if(isnumber(search("No",'2_all_summary'!T940)),4,3))</f>
        <v>4</v>
      </c>
    </row>
    <row r="942">
      <c r="G942" s="49"/>
      <c r="H942" s="49" t="str">
        <f>'2_all_summary'!C941</f>
        <v>Techniques for education in community medicine</v>
      </c>
      <c r="I942" s="49" t="str">
        <f>'2_all_summary'!D941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Ãƒâ€šÃ‚Â© 2013 by Nova Science Publishers, Inc. All rights reserved.</v>
      </c>
      <c r="J942" s="49">
        <f>if(isnumber(search("Yes",'2_all_summary'!$E941)),if(isnumber(search("Yes",'2_all_summary'!L941)),1,2),if(isnumber(search("No",'2_all_summary'!L941)),4,3))</f>
        <v>4</v>
      </c>
      <c r="K942" s="49">
        <f>if(isnumber(search("Yes",'2_all_summary'!$E941)),if(isnumber(search("Yes",'2_all_summary'!M941)),1,2),if(isnumber(search("No",'2_all_summary'!M941)),4,3))</f>
        <v>4</v>
      </c>
      <c r="L942" s="49">
        <f>if(isnumber(search("Yes",'2_all_summary'!$E941)),if(isnumber(search("Yes",'2_all_summary'!N941)),1,2),if(isnumber(search("No",'2_all_summary'!N941)),4,3))</f>
        <v>4</v>
      </c>
      <c r="M942" s="49">
        <f>if(isnumber(search("Yes",'2_all_summary'!$E941)),if(0&lt;'2_all_summary'!O941,1,2),if(0='2_all_summary'!O941,4,3))</f>
        <v>4</v>
      </c>
      <c r="N942" s="49">
        <f>if(isnumber(search("Yes",'2_all_summary'!$E941)),if(isnumber(search("Yes",'2_all_summary'!P941)),1,2),if(isnumber(search("No",'2_all_summary'!P941)),4,3))</f>
        <v>4</v>
      </c>
      <c r="O942" s="49">
        <f>if(isnumber(search("Yes",'2_all_summary'!$E941)),if(isnumber(search("Yes",'2_all_summary'!Q941)),1,2),if(isnumber(search("No",'2_all_summary'!Q941)),4,3))</f>
        <v>4</v>
      </c>
      <c r="P942" s="49">
        <f>if(isnumber(search("Yes",'2_all_summary'!$E941)),if(isnumber(search("Yes",'2_all_summary'!R941)),1,2),if(isnumber(search("No",'2_all_summary'!R941)),4,3))</f>
        <v>4</v>
      </c>
      <c r="Q942" s="49">
        <f>if(isnumber(search("Yes",'2_all_summary'!$E941)),if(0&lt;'2_all_summary'!S941,1,2),if(0='2_all_summary'!S941,4,3))</f>
        <v>4</v>
      </c>
      <c r="R942" s="49">
        <f>if(isnumber(search("Yes",'2_all_summary'!$E941)),if(isnumber(search("Yes",'2_all_summary'!T941)),1,2),if(isnumber(search("No",'2_all_summary'!T941)),4,3))</f>
        <v>4</v>
      </c>
    </row>
    <row r="943">
      <c r="G943" s="49"/>
      <c r="H943" s="49" t="str">
        <f>'2_all_summary'!C942</f>
        <v>Techniques to evaluate the effectiveness of fish habitat restoration works in streams impacted by logging activities</v>
      </c>
      <c r="I943" s="49" t="str">
        <f>'2_all_summary'!D942</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ÃƒÂ¢Ã¢â€šÂ¬Ã¢â€žÂ¢paired assessmentsÃƒÂ¢Ã¢â€šÂ¬Ã¢â€žÂ¢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Ãƒâ€šÃ‚Â© 1998 Taylor &amp; Francis Group, LLC.</v>
      </c>
      <c r="J943" s="49">
        <f>if(isnumber(search("Yes",'2_all_summary'!$E942)),if(isnumber(search("Yes",'2_all_summary'!L942)),1,2),if(isnumber(search("No",'2_all_summary'!L942)),4,3))</f>
        <v>4</v>
      </c>
      <c r="K943" s="49">
        <f>if(isnumber(search("Yes",'2_all_summary'!$E942)),if(isnumber(search("Yes",'2_all_summary'!M942)),1,2),if(isnumber(search("No",'2_all_summary'!M942)),4,3))</f>
        <v>4</v>
      </c>
      <c r="L943" s="49">
        <f>if(isnumber(search("Yes",'2_all_summary'!$E942)),if(isnumber(search("Yes",'2_all_summary'!N942)),1,2),if(isnumber(search("No",'2_all_summary'!N942)),4,3))</f>
        <v>4</v>
      </c>
      <c r="M943" s="49">
        <f>if(isnumber(search("Yes",'2_all_summary'!$E942)),if(0&lt;'2_all_summary'!O942,1,2),if(0='2_all_summary'!O942,4,3))</f>
        <v>4</v>
      </c>
      <c r="N943" s="49">
        <f>if(isnumber(search("Yes",'2_all_summary'!$E942)),if(isnumber(search("Yes",'2_all_summary'!P942)),1,2),if(isnumber(search("No",'2_all_summary'!P942)),4,3))</f>
        <v>4</v>
      </c>
      <c r="O943" s="49">
        <f>if(isnumber(search("Yes",'2_all_summary'!$E942)),if(isnumber(search("Yes",'2_all_summary'!Q942)),1,2),if(isnumber(search("No",'2_all_summary'!Q942)),4,3))</f>
        <v>4</v>
      </c>
      <c r="P943" s="49">
        <f>if(isnumber(search("Yes",'2_all_summary'!$E942)),if(isnumber(search("Yes",'2_all_summary'!R942)),1,2),if(isnumber(search("No",'2_all_summary'!R942)),4,3))</f>
        <v>4</v>
      </c>
      <c r="Q943" s="49">
        <f>if(isnumber(search("Yes",'2_all_summary'!$E942)),if(0&lt;'2_all_summary'!S942,1,2),if(0='2_all_summary'!S942,4,3))</f>
        <v>4</v>
      </c>
      <c r="R943" s="49">
        <f>if(isnumber(search("Yes",'2_all_summary'!$E942)),if(isnumber(search("Yes",'2_all_summary'!T942)),1,2),if(isnumber(search("No",'2_all_summary'!T942)),4,3))</f>
        <v>4</v>
      </c>
    </row>
    <row r="944">
      <c r="G944" s="49"/>
      <c r="H944" s="49" t="str">
        <f>'2_all_summary'!C943</f>
        <v>Techno-economic analysis of solar photovoltaic system for fishery cold storage based on ownership models and regulatory boundaries in indonesia</v>
      </c>
      <c r="I944" s="49" t="str">
        <f>'2_all_summary'!D943</f>
        <v>With IndonesiaÃƒÂ¢Ã¢â€šÂ¬Ã¢â€žÂ¢s marine resources abundance, it is appropriate for IndonesiaÃƒÂ¢Ã¢â€šÂ¬Ã¢â€žÂ¢s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fishermenÃƒÂ¢Ã¢â€šÂ¬Ã¢â€žÂ¢s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systemÃƒÂ¢Ã¢â€šÂ¬Ã¢â€žÂ¢s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Ãƒâ€šÃ‚Â© 2021 by the authors. Licensee MDPI, Basel, Switzerland.</v>
      </c>
      <c r="J944" s="49">
        <f>if(isnumber(search("Yes",'2_all_summary'!$E943)),if(isnumber(search("Yes",'2_all_summary'!L943)),1,2),if(isnumber(search("No",'2_all_summary'!L943)),4,3))</f>
        <v>4</v>
      </c>
      <c r="K944" s="49">
        <f>if(isnumber(search("Yes",'2_all_summary'!$E943)),if(isnumber(search("Yes",'2_all_summary'!M943)),1,2),if(isnumber(search("No",'2_all_summary'!M943)),4,3))</f>
        <v>4</v>
      </c>
      <c r="L944" s="49">
        <f>if(isnumber(search("Yes",'2_all_summary'!$E943)),if(isnumber(search("Yes",'2_all_summary'!N943)),1,2),if(isnumber(search("No",'2_all_summary'!N943)),4,3))</f>
        <v>4</v>
      </c>
      <c r="M944" s="49">
        <f>if(isnumber(search("Yes",'2_all_summary'!$E943)),if(0&lt;'2_all_summary'!O943,1,2),if(0='2_all_summary'!O943,4,3))</f>
        <v>4</v>
      </c>
      <c r="N944" s="49">
        <f>if(isnumber(search("Yes",'2_all_summary'!$E943)),if(isnumber(search("Yes",'2_all_summary'!P943)),1,2),if(isnumber(search("No",'2_all_summary'!P943)),4,3))</f>
        <v>4</v>
      </c>
      <c r="O944" s="49">
        <f>if(isnumber(search("Yes",'2_all_summary'!$E943)),if(isnumber(search("Yes",'2_all_summary'!Q943)),1,2),if(isnumber(search("No",'2_all_summary'!Q943)),4,3))</f>
        <v>4</v>
      </c>
      <c r="P944" s="49">
        <f>if(isnumber(search("Yes",'2_all_summary'!$E943)),if(isnumber(search("Yes",'2_all_summary'!R943)),1,2),if(isnumber(search("No",'2_all_summary'!R943)),4,3))</f>
        <v>4</v>
      </c>
      <c r="Q944" s="49">
        <f>if(isnumber(search("Yes",'2_all_summary'!$E943)),if(0&lt;'2_all_summary'!S943,1,2),if(0='2_all_summary'!S943,4,3))</f>
        <v>4</v>
      </c>
      <c r="R944" s="49">
        <f>if(isnumber(search("Yes",'2_all_summary'!$E943)),if(isnumber(search("Yes",'2_all_summary'!T943)),1,2),if(isnumber(search("No",'2_all_summary'!T943)),4,3))</f>
        <v>4</v>
      </c>
    </row>
    <row r="945">
      <c r="G945" s="49"/>
      <c r="H945" s="49" t="str">
        <f>'2_all_summary'!C944</f>
        <v>Teens could get new message on waiting for sex. Sex education.</v>
      </c>
      <c r="I945" s="49" t="str">
        <f>'2_all_summary'!D944</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945" s="49">
        <f>if(isnumber(search("Yes",'2_all_summary'!$E944)),if(isnumber(search("Yes",'2_all_summary'!L944)),1,2),if(isnumber(search("No",'2_all_summary'!L944)),4,3))</f>
        <v>4</v>
      </c>
      <c r="K945" s="49">
        <f>if(isnumber(search("Yes",'2_all_summary'!$E944)),if(isnumber(search("Yes",'2_all_summary'!M944)),1,2),if(isnumber(search("No",'2_all_summary'!M944)),4,3))</f>
        <v>4</v>
      </c>
      <c r="L945" s="49">
        <f>if(isnumber(search("Yes",'2_all_summary'!$E944)),if(isnumber(search("Yes",'2_all_summary'!N944)),1,2),if(isnumber(search("No",'2_all_summary'!N944)),4,3))</f>
        <v>4</v>
      </c>
      <c r="M945" s="49">
        <f>if(isnumber(search("Yes",'2_all_summary'!$E944)),if(0&lt;'2_all_summary'!O944,1,2),if(0='2_all_summary'!O944,4,3))</f>
        <v>4</v>
      </c>
      <c r="N945" s="49">
        <f>if(isnumber(search("Yes",'2_all_summary'!$E944)),if(isnumber(search("Yes",'2_all_summary'!P944)),1,2),if(isnumber(search("No",'2_all_summary'!P944)),4,3))</f>
        <v>4</v>
      </c>
      <c r="O945" s="49">
        <f>if(isnumber(search("Yes",'2_all_summary'!$E944)),if(isnumber(search("Yes",'2_all_summary'!Q944)),1,2),if(isnumber(search("No",'2_all_summary'!Q944)),4,3))</f>
        <v>4</v>
      </c>
      <c r="P945" s="49">
        <f>if(isnumber(search("Yes",'2_all_summary'!$E944)),if(isnumber(search("Yes",'2_all_summary'!R944)),1,2),if(isnumber(search("No",'2_all_summary'!R944)),4,3))</f>
        <v>4</v>
      </c>
      <c r="Q945" s="49">
        <f>if(isnumber(search("Yes",'2_all_summary'!$E944)),if(0&lt;'2_all_summary'!S944,1,2),if(0='2_all_summary'!S944,4,3))</f>
        <v>4</v>
      </c>
      <c r="R945" s="49">
        <f>if(isnumber(search("Yes",'2_all_summary'!$E944)),if(isnumber(search("Yes",'2_all_summary'!T944)),1,2),if(isnumber(search("No",'2_all_summary'!T944)),4,3))</f>
        <v>4</v>
      </c>
    </row>
    <row r="946">
      <c r="G946" s="49"/>
      <c r="H946" s="49" t="str">
        <f>'2_all_summary'!C945</f>
        <v>Ten years of dynamic co-management of a multi-species reef fishery</v>
      </c>
      <c r="I946" s="49" t="str">
        <f>'2_all_summary'!D945</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946" s="49">
        <f>if(isnumber(search("Yes",'2_all_summary'!$E945)),if(isnumber(search("Yes",'2_all_summary'!L945)),1,2),if(isnumber(search("No",'2_all_summary'!L945)),4,3))</f>
        <v>4</v>
      </c>
      <c r="K946" s="49">
        <f>if(isnumber(search("Yes",'2_all_summary'!$E945)),if(isnumber(search("Yes",'2_all_summary'!M945)),1,2),if(isnumber(search("No",'2_all_summary'!M945)),4,3))</f>
        <v>4</v>
      </c>
      <c r="L946" s="49">
        <f>if(isnumber(search("Yes",'2_all_summary'!$E945)),if(isnumber(search("Yes",'2_all_summary'!N945)),1,2),if(isnumber(search("No",'2_all_summary'!N945)),4,3))</f>
        <v>4</v>
      </c>
      <c r="M946" s="49">
        <f>if(isnumber(search("Yes",'2_all_summary'!$E945)),if(0&lt;'2_all_summary'!O945,1,2),if(0='2_all_summary'!O945,4,3))</f>
        <v>4</v>
      </c>
      <c r="N946" s="49">
        <f>if(isnumber(search("Yes",'2_all_summary'!$E945)),if(isnumber(search("Yes",'2_all_summary'!P945)),1,2),if(isnumber(search("No",'2_all_summary'!P945)),4,3))</f>
        <v>4</v>
      </c>
      <c r="O946" s="49">
        <f>if(isnumber(search("Yes",'2_all_summary'!$E945)),if(isnumber(search("Yes",'2_all_summary'!Q945)),1,2),if(isnumber(search("No",'2_all_summary'!Q945)),4,3))</f>
        <v>4</v>
      </c>
      <c r="P946" s="49">
        <f>if(isnumber(search("Yes",'2_all_summary'!$E945)),if(isnumber(search("Yes",'2_all_summary'!R945)),1,2),if(isnumber(search("No",'2_all_summary'!R945)),4,3))</f>
        <v>4</v>
      </c>
      <c r="Q946" s="49">
        <f>if(isnumber(search("Yes",'2_all_summary'!$E945)),if(0&lt;'2_all_summary'!S945,1,2),if(0='2_all_summary'!S945,4,3))</f>
        <v>4</v>
      </c>
      <c r="R946" s="49">
        <f>if(isnumber(search("Yes",'2_all_summary'!$E945)),if(isnumber(search("Yes",'2_all_summary'!T945)),1,2),if(isnumber(search("No",'2_all_summary'!T945)),4,3))</f>
        <v>4</v>
      </c>
    </row>
    <row r="947">
      <c r="G947" s="49"/>
      <c r="H947" s="49" t="str">
        <f>'2_all_summary'!C946</f>
        <v>Ten years of Inuit co-management: advancing research, resilience, and capacity in Nunatsiavut through fishery governance</v>
      </c>
      <c r="I947" s="49" t="str">
        <f>'2_all_summary'!D946</f>
        <v>Community-based approaches have risen to prominence in fisheries governance as decisionÃƒâ€šÃ‚Â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TJFBÃƒÂ¢Ã¢â€šÂ¬Ã¢â€žÂ¢s work contributes to fisheries governance in the region, and subsequently, how co-management is placed in terms of supporting greater self-determination for Indigenous peoples in resource governance. To understand the TJFBÃƒÂ¢Ã¢â€šÂ¬Ã¢â€žÂ¢s role, this research examined 12Ãƒâ€šÃ‚Â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claimÃƒÂ¢Ã¢â€šÂ¬Ã¢â‚¬Å“based co-management has a significant impact on how Indigenous sovereignty operates and how it will evolve into the future. The TJFBÃƒÂ¢Ã¢â€šÂ¬Ã¢â€žÂ¢s efforts to increase research capacity in the region, push focus towards the socio-cultural dimensions of fisheries management, and strengthen the political voice of the region represent an important move toward self-determination in NunatsiavutÃƒÂ¢Ã¢â€šÂ¬Ã¢â€žÂ¢s commercial fisheries. Ãƒâ€šÃ‚Â© 2022, The Author(s).</v>
      </c>
      <c r="J947" s="49">
        <f>if(isnumber(search("Yes",'2_all_summary'!$E946)),if(isnumber(search("Yes",'2_all_summary'!L946)),1,2),if(isnumber(search("No",'2_all_summary'!L946)),4,3))</f>
        <v>4</v>
      </c>
      <c r="K947" s="49">
        <f>if(isnumber(search("Yes",'2_all_summary'!$E946)),if(isnumber(search("Yes",'2_all_summary'!M946)),1,2),if(isnumber(search("No",'2_all_summary'!M946)),4,3))</f>
        <v>4</v>
      </c>
      <c r="L947" s="49">
        <f>if(isnumber(search("Yes",'2_all_summary'!$E946)),if(isnumber(search("Yes",'2_all_summary'!N946)),1,2),if(isnumber(search("No",'2_all_summary'!N946)),4,3))</f>
        <v>4</v>
      </c>
      <c r="M947" s="49">
        <f>if(isnumber(search("Yes",'2_all_summary'!$E946)),if(0&lt;'2_all_summary'!O946,1,2),if(0='2_all_summary'!O946,4,3))</f>
        <v>4</v>
      </c>
      <c r="N947" s="49">
        <f>if(isnumber(search("Yes",'2_all_summary'!$E946)),if(isnumber(search("Yes",'2_all_summary'!P946)),1,2),if(isnumber(search("No",'2_all_summary'!P946)),4,3))</f>
        <v>4</v>
      </c>
      <c r="O947" s="49">
        <f>if(isnumber(search("Yes",'2_all_summary'!$E946)),if(isnumber(search("Yes",'2_all_summary'!Q946)),1,2),if(isnumber(search("No",'2_all_summary'!Q946)),4,3))</f>
        <v>4</v>
      </c>
      <c r="P947" s="49">
        <f>if(isnumber(search("Yes",'2_all_summary'!$E946)),if(isnumber(search("Yes",'2_all_summary'!R946)),1,2),if(isnumber(search("No",'2_all_summary'!R946)),4,3))</f>
        <v>4</v>
      </c>
      <c r="Q947" s="49">
        <f>if(isnumber(search("Yes",'2_all_summary'!$E946)),if(0&lt;'2_all_summary'!S946,1,2),if(0='2_all_summary'!S946,4,3))</f>
        <v>4</v>
      </c>
      <c r="R947" s="49">
        <f>if(isnumber(search("Yes",'2_all_summary'!$E946)),if(isnumber(search("Yes",'2_all_summary'!T946)),1,2),if(isnumber(search("No",'2_all_summary'!T946)),4,3))</f>
        <v>4</v>
      </c>
    </row>
    <row r="948">
      <c r="G948" s="49"/>
      <c r="H948" s="49" t="str">
        <f>'2_all_summary'!C947</f>
        <v>Territorial use rights in fisheries to manage areas for farming coral reef fish and invertebrates for the aquarium trade</v>
      </c>
      <c r="I948" s="49" t="str">
        <f>'2_all_summary'!D947</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948" s="49">
        <f>if(isnumber(search("Yes",'2_all_summary'!$E947)),if(isnumber(search("Yes",'2_all_summary'!L947)),1,2),if(isnumber(search("No",'2_all_summary'!L947)),4,3))</f>
        <v>4</v>
      </c>
      <c r="K948" s="49">
        <f>if(isnumber(search("Yes",'2_all_summary'!$E947)),if(isnumber(search("Yes",'2_all_summary'!M947)),1,2),if(isnumber(search("No",'2_all_summary'!M947)),4,3))</f>
        <v>4</v>
      </c>
      <c r="L948" s="49">
        <f>if(isnumber(search("Yes",'2_all_summary'!$E947)),if(isnumber(search("Yes",'2_all_summary'!N947)),1,2),if(isnumber(search("No",'2_all_summary'!N947)),4,3))</f>
        <v>4</v>
      </c>
      <c r="M948" s="49">
        <f>if(isnumber(search("Yes",'2_all_summary'!$E947)),if(0&lt;'2_all_summary'!O947,1,2),if(0='2_all_summary'!O947,4,3))</f>
        <v>4</v>
      </c>
      <c r="N948" s="49">
        <f>if(isnumber(search("Yes",'2_all_summary'!$E947)),if(isnumber(search("Yes",'2_all_summary'!P947)),1,2),if(isnumber(search("No",'2_all_summary'!P947)),4,3))</f>
        <v>4</v>
      </c>
      <c r="O948" s="49">
        <f>if(isnumber(search("Yes",'2_all_summary'!$E947)),if(isnumber(search("Yes",'2_all_summary'!Q947)),1,2),if(isnumber(search("No",'2_all_summary'!Q947)),4,3))</f>
        <v>4</v>
      </c>
      <c r="P948" s="49">
        <f>if(isnumber(search("Yes",'2_all_summary'!$E947)),if(isnumber(search("Yes",'2_all_summary'!R947)),1,2),if(isnumber(search("No",'2_all_summary'!R947)),4,3))</f>
        <v>4</v>
      </c>
      <c r="Q948" s="49">
        <f>if(isnumber(search("Yes",'2_all_summary'!$E947)),if(0&lt;'2_all_summary'!S947,1,2),if(0='2_all_summary'!S947,4,3))</f>
        <v>4</v>
      </c>
      <c r="R948" s="49">
        <f>if(isnumber(search("Yes",'2_all_summary'!$E947)),if(isnumber(search("Yes",'2_all_summary'!T947)),1,2),if(isnumber(search("No",'2_all_summary'!T947)),4,3))</f>
        <v>4</v>
      </c>
    </row>
    <row r="949">
      <c r="G949" s="49"/>
      <c r="H949" s="49" t="str">
        <f>'2_all_summary'!C948</f>
        <v>Testing a model to assess womenÃƒÂ¢Ã¢â€šÂ¬Ã¢â€žÂ¢s inclusion and participation in community-based resource management in Solomon Islands</v>
      </c>
      <c r="I949" s="49" t="str">
        <f>'2_all_summary'!D948</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AgarwalÃƒÂ¢Ã¢â€šÂ¬Ã¢â€žÂ¢s 2001 participation typology for a Melanesian CBFM context to present a participation model for assessing gender inclusivity in CBFM. We defined six levels of womenÃƒÂ¢Ã¢â€šÂ¬Ã¢â€žÂ¢s participation, including, (1) no participation, (2) nominal, (3) passive, (4) consultive, (5) active, and (6) interactive (empowering) participation, defined as actively participating in all aspects of the decision-making process, and holding leadership roles that increase womenÃƒÂ¢Ã¢â€šÂ¬Ã¢â€žÂ¢s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womenÃƒÂ¢Ã¢â€šÂ¬Ã¢â€žÂ¢s participation in CBFM decision-making processes through use of a participation model, and providing recommendations to fisheries practitioners on implementation of the model to assess gender equity in a communityÃƒÂ¢Ã¢â€šÂ¬Ã¢â€žÂ¢s CBFM structures. Ãƒâ€šÃ‚Â© 2022, The Author(s).</v>
      </c>
      <c r="J949" s="49">
        <f>if(isnumber(search("Yes",'2_all_summary'!$E948)),if(isnumber(search("Yes",'2_all_summary'!L948)),1,2),if(isnumber(search("No",'2_all_summary'!L948)),4,3))</f>
        <v>3</v>
      </c>
      <c r="K949" s="49">
        <f>if(isnumber(search("Yes",'2_all_summary'!$E948)),if(isnumber(search("Yes",'2_all_summary'!M948)),1,2),if(isnumber(search("No",'2_all_summary'!M948)),4,3))</f>
        <v>3</v>
      </c>
      <c r="L949" s="49">
        <f>if(isnumber(search("Yes",'2_all_summary'!$E948)),if(isnumber(search("Yes",'2_all_summary'!N948)),1,2),if(isnumber(search("No",'2_all_summary'!N948)),4,3))</f>
        <v>3</v>
      </c>
      <c r="M949" s="49">
        <f>if(isnumber(search("Yes",'2_all_summary'!$E948)),if(0&lt;'2_all_summary'!O948,1,2),if(0='2_all_summary'!O948,4,3))</f>
        <v>3</v>
      </c>
      <c r="N949" s="49">
        <f>if(isnumber(search("Yes",'2_all_summary'!$E948)),if(isnumber(search("Yes",'2_all_summary'!P948)),1,2),if(isnumber(search("No",'2_all_summary'!P948)),4,3))</f>
        <v>3</v>
      </c>
      <c r="O949" s="49">
        <f>if(isnumber(search("Yes",'2_all_summary'!$E948)),if(isnumber(search("Yes",'2_all_summary'!Q948)),1,2),if(isnumber(search("No",'2_all_summary'!Q948)),4,3))</f>
        <v>3</v>
      </c>
      <c r="P949" s="49">
        <f>if(isnumber(search("Yes",'2_all_summary'!$E948)),if(isnumber(search("Yes",'2_all_summary'!R948)),1,2),if(isnumber(search("No",'2_all_summary'!R948)),4,3))</f>
        <v>3</v>
      </c>
      <c r="Q949" s="49">
        <f>if(isnumber(search("Yes",'2_all_summary'!$E948)),if(0&lt;'2_all_summary'!S948,1,2),if(0='2_all_summary'!S948,4,3))</f>
        <v>3</v>
      </c>
      <c r="R949" s="49">
        <f>if(isnumber(search("Yes",'2_all_summary'!$E948)),if(isnumber(search("Yes",'2_all_summary'!T948)),1,2),if(isnumber(search("No",'2_all_summary'!T948)),4,3))</f>
        <v>3</v>
      </c>
    </row>
    <row r="950">
      <c r="G950" s="49"/>
      <c r="H950" s="49" t="str">
        <f>'2_all_summary'!C949</f>
        <v>The anatomy of primary care and mental health clinician communication: A quality improvement case study</v>
      </c>
      <c r="I950" s="49" t="str">
        <f>'2_all_summary'!D949</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Ãƒâ€šÃ‚Â© 2013 Society of General Internal Medicine.</v>
      </c>
      <c r="J950" s="49">
        <f>if(isnumber(search("Yes",'2_all_summary'!$E949)),if(isnumber(search("Yes",'2_all_summary'!L949)),1,2),if(isnumber(search("No",'2_all_summary'!L949)),4,3))</f>
        <v>4</v>
      </c>
      <c r="K950" s="49">
        <f>if(isnumber(search("Yes",'2_all_summary'!$E949)),if(isnumber(search("Yes",'2_all_summary'!M949)),1,2),if(isnumber(search("No",'2_all_summary'!M949)),4,3))</f>
        <v>4</v>
      </c>
      <c r="L950" s="49">
        <f>if(isnumber(search("Yes",'2_all_summary'!$E949)),if(isnumber(search("Yes",'2_all_summary'!N949)),1,2),if(isnumber(search("No",'2_all_summary'!N949)),4,3))</f>
        <v>4</v>
      </c>
      <c r="M950" s="49">
        <f>if(isnumber(search("Yes",'2_all_summary'!$E949)),if(0&lt;'2_all_summary'!O949,1,2),if(0='2_all_summary'!O949,4,3))</f>
        <v>4</v>
      </c>
      <c r="N950" s="49">
        <f>if(isnumber(search("Yes",'2_all_summary'!$E949)),if(isnumber(search("Yes",'2_all_summary'!P949)),1,2),if(isnumber(search("No",'2_all_summary'!P949)),4,3))</f>
        <v>4</v>
      </c>
      <c r="O950" s="49">
        <f>if(isnumber(search("Yes",'2_all_summary'!$E949)),if(isnumber(search("Yes",'2_all_summary'!Q949)),1,2),if(isnumber(search("No",'2_all_summary'!Q949)),4,3))</f>
        <v>4</v>
      </c>
      <c r="P950" s="49">
        <f>if(isnumber(search("Yes",'2_all_summary'!$E949)),if(isnumber(search("Yes",'2_all_summary'!R949)),1,2),if(isnumber(search("No",'2_all_summary'!R949)),4,3))</f>
        <v>4</v>
      </c>
      <c r="Q950" s="49">
        <f>if(isnumber(search("Yes",'2_all_summary'!$E949)),if(0&lt;'2_all_summary'!S949,1,2),if(0='2_all_summary'!S949,4,3))</f>
        <v>4</v>
      </c>
      <c r="R950" s="49">
        <f>if(isnumber(search("Yes",'2_all_summary'!$E949)),if(isnumber(search("Yes",'2_all_summary'!T949)),1,2),if(isnumber(search("No",'2_all_summary'!T949)),4,3))</f>
        <v>4</v>
      </c>
    </row>
    <row r="951">
      <c r="G951" s="49"/>
      <c r="H951" s="49" t="str">
        <f>'2_all_summary'!C950</f>
        <v>The assessment 'toolbox': Community-based reef evaluation methods coupled with geochemical techniques to identify sources of stress</v>
      </c>
      <c r="I951" s="49" t="str">
        <f>'2_all_summary'!D950</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951" s="49">
        <f>if(isnumber(search("Yes",'2_all_summary'!$E950)),if(isnumber(search("Yes",'2_all_summary'!L950)),1,2),if(isnumber(search("No",'2_all_summary'!L950)),4,3))</f>
        <v>2</v>
      </c>
      <c r="K951" s="49">
        <f>if(isnumber(search("Yes",'2_all_summary'!$E950)),if(isnumber(search("Yes",'2_all_summary'!M950)),1,2),if(isnumber(search("No",'2_all_summary'!M950)),4,3))</f>
        <v>2</v>
      </c>
      <c r="L951" s="49">
        <f>if(isnumber(search("Yes",'2_all_summary'!$E950)),if(isnumber(search("Yes",'2_all_summary'!N950)),1,2),if(isnumber(search("No",'2_all_summary'!N950)),4,3))</f>
        <v>2</v>
      </c>
      <c r="M951" s="49">
        <f>if(isnumber(search("Yes",'2_all_summary'!$E950)),if(0&lt;'2_all_summary'!O950,1,2),if(0='2_all_summary'!O950,4,3))</f>
        <v>2</v>
      </c>
      <c r="N951" s="49">
        <f>if(isnumber(search("Yes",'2_all_summary'!$E950)),if(isnumber(search("Yes",'2_all_summary'!P950)),1,2),if(isnumber(search("No",'2_all_summary'!P950)),4,3))</f>
        <v>2</v>
      </c>
      <c r="O951" s="49">
        <f>if(isnumber(search("Yes",'2_all_summary'!$E950)),if(isnumber(search("Yes",'2_all_summary'!Q950)),1,2),if(isnumber(search("No",'2_all_summary'!Q950)),4,3))</f>
        <v>2</v>
      </c>
      <c r="P951" s="49">
        <f>if(isnumber(search("Yes",'2_all_summary'!$E950)),if(isnumber(search("Yes",'2_all_summary'!R950)),1,2),if(isnumber(search("No",'2_all_summary'!R950)),4,3))</f>
        <v>2</v>
      </c>
      <c r="Q951" s="49">
        <f>if(isnumber(search("Yes",'2_all_summary'!$E950)),if(0&lt;'2_all_summary'!S950,1,2),if(0='2_all_summary'!S950,4,3))</f>
        <v>2</v>
      </c>
      <c r="R951" s="49">
        <f>if(isnumber(search("Yes",'2_all_summary'!$E950)),if(isnumber(search("Yes",'2_all_summary'!T950)),1,2),if(isnumber(search("No",'2_all_summary'!T950)),4,3))</f>
        <v>2</v>
      </c>
    </row>
    <row r="952">
      <c r="G952" s="49"/>
      <c r="H952" s="49" t="str">
        <f>'2_all_summary'!C951</f>
        <v>The barefoot ecologist goes fishing</v>
      </c>
      <c r="I952" s="49" t="str">
        <f>'2_all_summary'!D951</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952" s="49">
        <f>if(isnumber(search("Yes",'2_all_summary'!$E951)),if(isnumber(search("Yes",'2_all_summary'!L951)),1,2),if(isnumber(search("No",'2_all_summary'!L951)),4,3))</f>
        <v>2</v>
      </c>
      <c r="K952" s="49">
        <f>if(isnumber(search("Yes",'2_all_summary'!$E951)),if(isnumber(search("Yes",'2_all_summary'!M951)),1,2),if(isnumber(search("No",'2_all_summary'!M951)),4,3))</f>
        <v>2</v>
      </c>
      <c r="L952" s="49">
        <f>if(isnumber(search("Yes",'2_all_summary'!$E951)),if(isnumber(search("Yes",'2_all_summary'!N951)),1,2),if(isnumber(search("No",'2_all_summary'!N951)),4,3))</f>
        <v>2</v>
      </c>
      <c r="M952" s="49">
        <f>if(isnumber(search("Yes",'2_all_summary'!$E951)),if(0&lt;'2_all_summary'!O951,1,2),if(0='2_all_summary'!O951,4,3))</f>
        <v>2</v>
      </c>
      <c r="N952" s="49">
        <f>if(isnumber(search("Yes",'2_all_summary'!$E951)),if(isnumber(search("Yes",'2_all_summary'!P951)),1,2),if(isnumber(search("No",'2_all_summary'!P951)),4,3))</f>
        <v>2</v>
      </c>
      <c r="O952" s="49">
        <f>if(isnumber(search("Yes",'2_all_summary'!$E951)),if(isnumber(search("Yes",'2_all_summary'!Q951)),1,2),if(isnumber(search("No",'2_all_summary'!Q951)),4,3))</f>
        <v>2</v>
      </c>
      <c r="P952" s="49">
        <f>if(isnumber(search("Yes",'2_all_summary'!$E951)),if(isnumber(search("Yes",'2_all_summary'!R951)),1,2),if(isnumber(search("No",'2_all_summary'!R951)),4,3))</f>
        <v>2</v>
      </c>
      <c r="Q952" s="49">
        <f>if(isnumber(search("Yes",'2_all_summary'!$E951)),if(0&lt;'2_all_summary'!S951,1,2),if(0='2_all_summary'!S951,4,3))</f>
        <v>2</v>
      </c>
      <c r="R952" s="49">
        <f>if(isnumber(search("Yes",'2_all_summary'!$E951)),if(isnumber(search("Yes",'2_all_summary'!T951)),1,2),if(isnumber(search("No",'2_all_summary'!T951)),4,3))</f>
        <v>2</v>
      </c>
    </row>
    <row r="953">
      <c r="G953" s="49"/>
      <c r="H953" s="49" t="str">
        <f>'2_all_summary'!C952</f>
        <v>The Big Role of Coastal Communities and Small-Scale Fishers in Ocean Conservation</v>
      </c>
      <c r="I953" s="49" t="str">
        <f>'2_all_summary'!D952</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953" s="49">
        <f>if(isnumber(search("Yes",'2_all_summary'!$E952)),if(isnumber(search("Yes",'2_all_summary'!L952)),1,2),if(isnumber(search("No",'2_all_summary'!L952)),4,3))</f>
        <v>4</v>
      </c>
      <c r="K953" s="49">
        <f>if(isnumber(search("Yes",'2_all_summary'!$E952)),if(isnumber(search("Yes",'2_all_summary'!M952)),1,2),if(isnumber(search("No",'2_all_summary'!M952)),4,3))</f>
        <v>4</v>
      </c>
      <c r="L953" s="49">
        <f>if(isnumber(search("Yes",'2_all_summary'!$E952)),if(isnumber(search("Yes",'2_all_summary'!N952)),1,2),if(isnumber(search("No",'2_all_summary'!N952)),4,3))</f>
        <v>4</v>
      </c>
      <c r="M953" s="49">
        <f>if(isnumber(search("Yes",'2_all_summary'!$E952)),if(0&lt;'2_all_summary'!O952,1,2),if(0='2_all_summary'!O952,4,3))</f>
        <v>4</v>
      </c>
      <c r="N953" s="49">
        <f>if(isnumber(search("Yes",'2_all_summary'!$E952)),if(isnumber(search("Yes",'2_all_summary'!P952)),1,2),if(isnumber(search("No",'2_all_summary'!P952)),4,3))</f>
        <v>4</v>
      </c>
      <c r="O953" s="49">
        <f>if(isnumber(search("Yes",'2_all_summary'!$E952)),if(isnumber(search("Yes",'2_all_summary'!Q952)),1,2),if(isnumber(search("No",'2_all_summary'!Q952)),4,3))</f>
        <v>4</v>
      </c>
      <c r="P953" s="49">
        <f>if(isnumber(search("Yes",'2_all_summary'!$E952)),if(isnumber(search("Yes",'2_all_summary'!R952)),1,2),if(isnumber(search("No",'2_all_summary'!R952)),4,3))</f>
        <v>4</v>
      </c>
      <c r="Q953" s="49">
        <f>if(isnumber(search("Yes",'2_all_summary'!$E952)),if(0&lt;'2_all_summary'!S952,1,2),if(0='2_all_summary'!S952,4,3))</f>
        <v>4</v>
      </c>
      <c r="R953" s="49">
        <f>if(isnumber(search("Yes",'2_all_summary'!$E952)),if(isnumber(search("Yes",'2_all_summary'!T952)),1,2),if(isnumber(search("No",'2_all_summary'!T952)),4,3))</f>
        <v>4</v>
      </c>
    </row>
    <row r="954">
      <c r="G954" s="49"/>
      <c r="H954" s="49" t="str">
        <f>'2_all_summary'!C953</f>
        <v>The biodiversity of fishes at the islas marÃƒÆ’Ã‚Â­as biosphere reserve, mexico, as determined by baited remote underwater video [Biodiversidad de peces en la reserva de la biosfera islas marÃƒÆ’Ã‚Â­as, mÃƒÆ’Ã‚Â©xico, determinada por video subacuÃƒÆ’Ã‚Â¡tico remoto cebado con carnada]</v>
      </c>
      <c r="I954" s="49" t="str">
        <f>'2_all_summary'!D953</f>
        <v>The Islas MarÃƒÆ’Ã‚Â­as Biosphere Reserve, made up of 4 islands in Pacific waters off central Mexico, supports a large diversity of marine life. However, scientific research was restricted for decades by the occupation of Isla MarÃƒÆ’Ã‚Â­a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MarÃƒÆ’Ã‚Â­as.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MarÃƒÆ’Ã‚Â­as as a natural reserve and relocation of the prison in 2019, there is an opportunity for the reserve to become a priority area for marine conservation on the Pacific coast of Mexico. Spatial analyses of fish biodiversity at Isla MarÃƒÆ’Ã‚Â­a Cleofas can help develop sustainable management strategies at a time when the governmental jurisdiction of the iconic archipelago is uncertain. Ãƒâ€šÃ‚Â© 2020, Universidad Autonoma de Baja California. All rights reserved.</v>
      </c>
      <c r="J954" s="49">
        <f>if(isnumber(search("Yes",'2_all_summary'!$E953)),if(isnumber(search("Yes",'2_all_summary'!L953)),1,2),if(isnumber(search("No",'2_all_summary'!L953)),4,3))</f>
        <v>4</v>
      </c>
      <c r="K954" s="49">
        <f>if(isnumber(search("Yes",'2_all_summary'!$E953)),if(isnumber(search("Yes",'2_all_summary'!M953)),1,2),if(isnumber(search("No",'2_all_summary'!M953)),4,3))</f>
        <v>4</v>
      </c>
      <c r="L954" s="49">
        <f>if(isnumber(search("Yes",'2_all_summary'!$E953)),if(isnumber(search("Yes",'2_all_summary'!N953)),1,2),if(isnumber(search("No",'2_all_summary'!N953)),4,3))</f>
        <v>4</v>
      </c>
      <c r="M954" s="49">
        <f>if(isnumber(search("Yes",'2_all_summary'!$E953)),if(0&lt;'2_all_summary'!O953,1,2),if(0='2_all_summary'!O953,4,3))</f>
        <v>4</v>
      </c>
      <c r="N954" s="49">
        <f>if(isnumber(search("Yes",'2_all_summary'!$E953)),if(isnumber(search("Yes",'2_all_summary'!P953)),1,2),if(isnumber(search("No",'2_all_summary'!P953)),4,3))</f>
        <v>4</v>
      </c>
      <c r="O954" s="49">
        <f>if(isnumber(search("Yes",'2_all_summary'!$E953)),if(isnumber(search("Yes",'2_all_summary'!Q953)),1,2),if(isnumber(search("No",'2_all_summary'!Q953)),4,3))</f>
        <v>4</v>
      </c>
      <c r="P954" s="49">
        <f>if(isnumber(search("Yes",'2_all_summary'!$E953)),if(isnumber(search("Yes",'2_all_summary'!R953)),1,2),if(isnumber(search("No",'2_all_summary'!R953)),4,3))</f>
        <v>4</v>
      </c>
      <c r="Q954" s="49">
        <f>if(isnumber(search("Yes",'2_all_summary'!$E953)),if(0&lt;'2_all_summary'!S953,1,2),if(0='2_all_summary'!S953,4,3))</f>
        <v>4</v>
      </c>
      <c r="R954" s="49">
        <f>if(isnumber(search("Yes",'2_all_summary'!$E953)),if(isnumber(search("Yes",'2_all_summary'!T953)),1,2),if(isnumber(search("No",'2_all_summary'!T953)),4,3))</f>
        <v>4</v>
      </c>
    </row>
    <row r="955">
      <c r="G955" s="49"/>
      <c r="H955" s="49" t="str">
        <f>'2_all_summary'!C954</f>
        <v>The bridging role of non-governmental organizations in the planning, adoption, and management of the marine protected area network in Raja Ampat, Indonesia</v>
      </c>
      <c r="I955" s="49" t="str">
        <f>'2_all_summary'!D954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Ãƒâ€šÃ‚Â© 2022 The Authors</v>
      </c>
      <c r="J955" s="49">
        <f>if(isnumber(search("Yes",'2_all_summary'!$E954)),if(isnumber(search("Yes",'2_all_summary'!L954)),1,2),if(isnumber(search("No",'2_all_summary'!L954)),4,3))</f>
        <v>4</v>
      </c>
      <c r="K955" s="49">
        <f>if(isnumber(search("Yes",'2_all_summary'!$E954)),if(isnumber(search("Yes",'2_all_summary'!M954)),1,2),if(isnumber(search("No",'2_all_summary'!M954)),4,3))</f>
        <v>4</v>
      </c>
      <c r="L955" s="49">
        <f>if(isnumber(search("Yes",'2_all_summary'!$E954)),if(isnumber(search("Yes",'2_all_summary'!N954)),1,2),if(isnumber(search("No",'2_all_summary'!N954)),4,3))</f>
        <v>4</v>
      </c>
      <c r="M955" s="49">
        <f>if(isnumber(search("Yes",'2_all_summary'!$E954)),if(0&lt;'2_all_summary'!O954,1,2),if(0='2_all_summary'!O954,4,3))</f>
        <v>4</v>
      </c>
      <c r="N955" s="49">
        <f>if(isnumber(search("Yes",'2_all_summary'!$E954)),if(isnumber(search("Yes",'2_all_summary'!P954)),1,2),if(isnumber(search("No",'2_all_summary'!P954)),4,3))</f>
        <v>4</v>
      </c>
      <c r="O955" s="49">
        <f>if(isnumber(search("Yes",'2_all_summary'!$E954)),if(isnumber(search("Yes",'2_all_summary'!Q954)),1,2),if(isnumber(search("No",'2_all_summary'!Q954)),4,3))</f>
        <v>4</v>
      </c>
      <c r="P955" s="49">
        <f>if(isnumber(search("Yes",'2_all_summary'!$E954)),if(isnumber(search("Yes",'2_all_summary'!R954)),1,2),if(isnumber(search("No",'2_all_summary'!R954)),4,3))</f>
        <v>4</v>
      </c>
      <c r="Q955" s="49">
        <f>if(isnumber(search("Yes",'2_all_summary'!$E954)),if(0&lt;'2_all_summary'!S954,1,2),if(0='2_all_summary'!S954,4,3))</f>
        <v>4</v>
      </c>
      <c r="R955" s="49">
        <f>if(isnumber(search("Yes",'2_all_summary'!$E954)),if(isnumber(search("Yes",'2_all_summary'!T954)),1,2),if(isnumber(search("No",'2_all_summary'!T954)),4,3))</f>
        <v>4</v>
      </c>
    </row>
    <row r="956">
      <c r="G956" s="49"/>
      <c r="H956" s="49" t="str">
        <f>'2_all_summary'!C955</f>
        <v>The challenges and rewards of community-based coastal resources management San Salvador Island, Philippines</v>
      </c>
      <c r="I956" s="49" t="str">
        <f>'2_all_summary'!D955</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Ãƒâ€šÃ‚Â© 2003 State University of New York. All rights reserved.</v>
      </c>
      <c r="J956" s="49">
        <f>if(isnumber(search("Yes",'2_all_summary'!$E955)),if(isnumber(search("Yes",'2_all_summary'!L955)),1,2),if(isnumber(search("No",'2_all_summary'!L955)),4,3))</f>
        <v>4</v>
      </c>
      <c r="K956" s="49">
        <f>if(isnumber(search("Yes",'2_all_summary'!$E955)),if(isnumber(search("Yes",'2_all_summary'!M955)),1,2),if(isnumber(search("No",'2_all_summary'!M955)),4,3))</f>
        <v>4</v>
      </c>
      <c r="L956" s="49">
        <f>if(isnumber(search("Yes",'2_all_summary'!$E955)),if(isnumber(search("Yes",'2_all_summary'!N955)),1,2),if(isnumber(search("No",'2_all_summary'!N955)),4,3))</f>
        <v>4</v>
      </c>
      <c r="M956" s="49">
        <f>if(isnumber(search("Yes",'2_all_summary'!$E955)),if(0&lt;'2_all_summary'!O955,1,2),if(0='2_all_summary'!O955,4,3))</f>
        <v>4</v>
      </c>
      <c r="N956" s="49">
        <f>if(isnumber(search("Yes",'2_all_summary'!$E955)),if(isnumber(search("Yes",'2_all_summary'!P955)),1,2),if(isnumber(search("No",'2_all_summary'!P955)),4,3))</f>
        <v>4</v>
      </c>
      <c r="O956" s="49">
        <f>if(isnumber(search("Yes",'2_all_summary'!$E955)),if(isnumber(search("Yes",'2_all_summary'!Q955)),1,2),if(isnumber(search("No",'2_all_summary'!Q955)),4,3))</f>
        <v>4</v>
      </c>
      <c r="P956" s="49">
        <f>if(isnumber(search("Yes",'2_all_summary'!$E955)),if(isnumber(search("Yes",'2_all_summary'!R955)),1,2),if(isnumber(search("No",'2_all_summary'!R955)),4,3))</f>
        <v>4</v>
      </c>
      <c r="Q956" s="49">
        <f>if(isnumber(search("Yes",'2_all_summary'!$E955)),if(0&lt;'2_all_summary'!S955,1,2),if(0='2_all_summary'!S955,4,3))</f>
        <v>4</v>
      </c>
      <c r="R956" s="49">
        <f>if(isnumber(search("Yes",'2_all_summary'!$E955)),if(isnumber(search("Yes",'2_all_summary'!T955)),1,2),if(isnumber(search("No",'2_all_summary'!T955)),4,3))</f>
        <v>4</v>
      </c>
    </row>
    <row r="957">
      <c r="G957" s="49"/>
      <c r="H957" s="49" t="str">
        <f>'2_all_summary'!C956</f>
        <v>The challenges of local governance: Gear-based fragmentation in the Dominican fishery of Buen Hombre</v>
      </c>
      <c r="I957" s="49" t="str">
        <f>'2_all_summary'!D956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Ãƒâ€šÃ‚Â© 2015 Elsevier Ltd.</v>
      </c>
      <c r="J957" s="49">
        <f>if(isnumber(search("Yes",'2_all_summary'!$E956)),if(isnumber(search("Yes",'2_all_summary'!L956)),1,2),if(isnumber(search("No",'2_all_summary'!L956)),4,3))</f>
        <v>4</v>
      </c>
      <c r="K957" s="49">
        <f>if(isnumber(search("Yes",'2_all_summary'!$E956)),if(isnumber(search("Yes",'2_all_summary'!M956)),1,2),if(isnumber(search("No",'2_all_summary'!M956)),4,3))</f>
        <v>4</v>
      </c>
      <c r="L957" s="49">
        <f>if(isnumber(search("Yes",'2_all_summary'!$E956)),if(isnumber(search("Yes",'2_all_summary'!N956)),1,2),if(isnumber(search("No",'2_all_summary'!N956)),4,3))</f>
        <v>4</v>
      </c>
      <c r="M957" s="49">
        <f>if(isnumber(search("Yes",'2_all_summary'!$E956)),if(0&lt;'2_all_summary'!O956,1,2),if(0='2_all_summary'!O956,4,3))</f>
        <v>4</v>
      </c>
      <c r="N957" s="49">
        <f>if(isnumber(search("Yes",'2_all_summary'!$E956)),if(isnumber(search("Yes",'2_all_summary'!P956)),1,2),if(isnumber(search("No",'2_all_summary'!P956)),4,3))</f>
        <v>4</v>
      </c>
      <c r="O957" s="49">
        <f>if(isnumber(search("Yes",'2_all_summary'!$E956)),if(isnumber(search("Yes",'2_all_summary'!Q956)),1,2),if(isnumber(search("No",'2_all_summary'!Q956)),4,3))</f>
        <v>4</v>
      </c>
      <c r="P957" s="49">
        <f>if(isnumber(search("Yes",'2_all_summary'!$E956)),if(isnumber(search("Yes",'2_all_summary'!R956)),1,2),if(isnumber(search("No",'2_all_summary'!R956)),4,3))</f>
        <v>4</v>
      </c>
      <c r="Q957" s="49">
        <f>if(isnumber(search("Yes",'2_all_summary'!$E956)),if(0&lt;'2_all_summary'!S956,1,2),if(0='2_all_summary'!S956,4,3))</f>
        <v>4</v>
      </c>
      <c r="R957" s="49">
        <f>if(isnumber(search("Yes",'2_all_summary'!$E956)),if(isnumber(search("Yes",'2_all_summary'!T956)),1,2),if(isnumber(search("No",'2_all_summary'!T956)),4,3))</f>
        <v>4</v>
      </c>
    </row>
    <row r="958">
      <c r="G958" s="49"/>
      <c r="H958" s="49" t="str">
        <f>'2_all_summary'!C957</f>
        <v>The codevelopment of coastal fisheries monitoring methods to support local management</v>
      </c>
      <c r="I958" s="49" t="str">
        <f>'2_all_summary'!D957</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958" s="49">
        <f>if(isnumber(search("Yes",'2_all_summary'!$E957)),if(isnumber(search("Yes",'2_all_summary'!L957)),1,2),if(isnumber(search("No",'2_all_summary'!L957)),4,3))</f>
        <v>4</v>
      </c>
      <c r="K958" s="49">
        <f>if(isnumber(search("Yes",'2_all_summary'!$E957)),if(isnumber(search("Yes",'2_all_summary'!M957)),1,2),if(isnumber(search("No",'2_all_summary'!M957)),4,3))</f>
        <v>4</v>
      </c>
      <c r="L958" s="49">
        <f>if(isnumber(search("Yes",'2_all_summary'!$E957)),if(isnumber(search("Yes",'2_all_summary'!N957)),1,2),if(isnumber(search("No",'2_all_summary'!N957)),4,3))</f>
        <v>4</v>
      </c>
      <c r="M958" s="49">
        <f>if(isnumber(search("Yes",'2_all_summary'!$E957)),if(0&lt;'2_all_summary'!O957,1,2),if(0='2_all_summary'!O957,4,3))</f>
        <v>4</v>
      </c>
      <c r="N958" s="49">
        <f>if(isnumber(search("Yes",'2_all_summary'!$E957)),if(isnumber(search("Yes",'2_all_summary'!P957)),1,2),if(isnumber(search("No",'2_all_summary'!P957)),4,3))</f>
        <v>4</v>
      </c>
      <c r="O958" s="49">
        <f>if(isnumber(search("Yes",'2_all_summary'!$E957)),if(isnumber(search("Yes",'2_all_summary'!Q957)),1,2),if(isnumber(search("No",'2_all_summary'!Q957)),4,3))</f>
        <v>4</v>
      </c>
      <c r="P958" s="49">
        <f>if(isnumber(search("Yes",'2_all_summary'!$E957)),if(isnumber(search("Yes",'2_all_summary'!R957)),1,2),if(isnumber(search("No",'2_all_summary'!R957)),4,3))</f>
        <v>4</v>
      </c>
      <c r="Q958" s="49">
        <f>if(isnumber(search("Yes",'2_all_summary'!$E957)),if(0&lt;'2_all_summary'!S957,1,2),if(0='2_all_summary'!S957,4,3))</f>
        <v>4</v>
      </c>
      <c r="R958" s="49">
        <f>if(isnumber(search("Yes",'2_all_summary'!$E957)),if(isnumber(search("Yes",'2_all_summary'!T957)),1,2),if(isnumber(search("No",'2_all_summary'!T957)),4,3))</f>
        <v>4</v>
      </c>
    </row>
    <row r="959">
      <c r="G959" s="49"/>
      <c r="H959" s="49" t="str">
        <f>'2_all_summary'!C958</f>
        <v>The community-based management of coastal fisheries in Himeshima, Oita Prefectura, Japan: A case study of the fishing ground regulations on the offshore fixed gill net fishery</v>
      </c>
      <c r="I959" s="49" t="str">
        <f>'2_all_summary'!D958</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959" s="49">
        <f>if(isnumber(search("Yes",'2_all_summary'!$E958)),if(isnumber(search("Yes",'2_all_summary'!L958)),1,2),if(isnumber(search("No",'2_all_summary'!L958)),4,3))</f>
        <v>4</v>
      </c>
      <c r="K959" s="49">
        <f>if(isnumber(search("Yes",'2_all_summary'!$E958)),if(isnumber(search("Yes",'2_all_summary'!M958)),1,2),if(isnumber(search("No",'2_all_summary'!M958)),4,3))</f>
        <v>4</v>
      </c>
      <c r="L959" s="49">
        <f>if(isnumber(search("Yes",'2_all_summary'!$E958)),if(isnumber(search("Yes",'2_all_summary'!N958)),1,2),if(isnumber(search("No",'2_all_summary'!N958)),4,3))</f>
        <v>4</v>
      </c>
      <c r="M959" s="49">
        <f>if(isnumber(search("Yes",'2_all_summary'!$E958)),if(0&lt;'2_all_summary'!O958,1,2),if(0='2_all_summary'!O958,4,3))</f>
        <v>4</v>
      </c>
      <c r="N959" s="49">
        <f>if(isnumber(search("Yes",'2_all_summary'!$E958)),if(isnumber(search("Yes",'2_all_summary'!P958)),1,2),if(isnumber(search("No",'2_all_summary'!P958)),4,3))</f>
        <v>4</v>
      </c>
      <c r="O959" s="49">
        <f>if(isnumber(search("Yes",'2_all_summary'!$E958)),if(isnumber(search("Yes",'2_all_summary'!Q958)),1,2),if(isnumber(search("No",'2_all_summary'!Q958)),4,3))</f>
        <v>4</v>
      </c>
      <c r="P959" s="49">
        <f>if(isnumber(search("Yes",'2_all_summary'!$E958)),if(isnumber(search("Yes",'2_all_summary'!R958)),1,2),if(isnumber(search("No",'2_all_summary'!R958)),4,3))</f>
        <v>4</v>
      </c>
      <c r="Q959" s="49">
        <f>if(isnumber(search("Yes",'2_all_summary'!$E958)),if(0&lt;'2_all_summary'!S958,1,2),if(0='2_all_summary'!S958,4,3))</f>
        <v>4</v>
      </c>
      <c r="R959" s="49">
        <f>if(isnumber(search("Yes",'2_all_summary'!$E958)),if(isnumber(search("Yes",'2_all_summary'!T958)),1,2),if(isnumber(search("No",'2_all_summary'!T958)),4,3))</f>
        <v>4</v>
      </c>
    </row>
    <row r="960">
      <c r="G960" s="49"/>
      <c r="H960" s="49" t="str">
        <f>'2_all_summary'!C959</f>
        <v>The Community-based Management of Coastal Fisheries in Himeshima, Oita Prefecture, Japan: A Case Study of the Fishing Ground Regulations on the Offshore Fixed Gill Net Fishery</v>
      </c>
      <c r="I960" s="49" t="str">
        <f>'2_all_summary'!D959</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Ãƒâ€šÃ‚Â© 2005, The Human Geographical Society of Japan. All rights reserved.</v>
      </c>
      <c r="J960" s="49">
        <f>if(isnumber(search("Yes",'2_all_summary'!$E959)),if(isnumber(search("Yes",'2_all_summary'!L959)),1,2),if(isnumber(search("No",'2_all_summary'!L959)),4,3))</f>
        <v>4</v>
      </c>
      <c r="K960" s="49">
        <f>if(isnumber(search("Yes",'2_all_summary'!$E959)),if(isnumber(search("Yes",'2_all_summary'!M959)),1,2),if(isnumber(search("No",'2_all_summary'!M959)),4,3))</f>
        <v>4</v>
      </c>
      <c r="L960" s="49">
        <f>if(isnumber(search("Yes",'2_all_summary'!$E959)),if(isnumber(search("Yes",'2_all_summary'!N959)),1,2),if(isnumber(search("No",'2_all_summary'!N959)),4,3))</f>
        <v>4</v>
      </c>
      <c r="M960" s="49">
        <f>if(isnumber(search("Yes",'2_all_summary'!$E959)),if(0&lt;'2_all_summary'!O959,1,2),if(0='2_all_summary'!O959,4,3))</f>
        <v>4</v>
      </c>
      <c r="N960" s="49">
        <f>if(isnumber(search("Yes",'2_all_summary'!$E959)),if(isnumber(search("Yes",'2_all_summary'!P959)),1,2),if(isnumber(search("No",'2_all_summary'!P959)),4,3))</f>
        <v>4</v>
      </c>
      <c r="O960" s="49">
        <f>if(isnumber(search("Yes",'2_all_summary'!$E959)),if(isnumber(search("Yes",'2_all_summary'!Q959)),1,2),if(isnumber(search("No",'2_all_summary'!Q959)),4,3))</f>
        <v>4</v>
      </c>
      <c r="P960" s="49">
        <f>if(isnumber(search("Yes",'2_all_summary'!$E959)),if(isnumber(search("Yes",'2_all_summary'!R959)),1,2),if(isnumber(search("No",'2_all_summary'!R959)),4,3))</f>
        <v>4</v>
      </c>
      <c r="Q960" s="49">
        <f>if(isnumber(search("Yes",'2_all_summary'!$E959)),if(0&lt;'2_all_summary'!S959,1,2),if(0='2_all_summary'!S959,4,3))</f>
        <v>4</v>
      </c>
      <c r="R960" s="49">
        <f>if(isnumber(search("Yes",'2_all_summary'!$E959)),if(isnumber(search("Yes",'2_all_summary'!T959)),1,2),if(isnumber(search("No",'2_all_summary'!T959)),4,3))</f>
        <v>4</v>
      </c>
    </row>
    <row r="961">
      <c r="G961" s="49"/>
      <c r="H961" s="49" t="str">
        <f>'2_all_summary'!C960</f>
        <v>The Condition of Seagrass Beds in North Sulawesi following the implementation of Community-Based Coastal Management Program</v>
      </c>
      <c r="I961" s="49" t="str">
        <f>'2_all_summary'!D960</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Ãƒâ€šÃ‚Â© Published under licence by IOP Publishing Ltd.</v>
      </c>
      <c r="J961" s="49">
        <f>if(isnumber(search("Yes",'2_all_summary'!$E960)),if(isnumber(search("Yes",'2_all_summary'!L960)),1,2),if(isnumber(search("No",'2_all_summary'!L960)),4,3))</f>
        <v>4</v>
      </c>
      <c r="K961" s="49">
        <f>if(isnumber(search("Yes",'2_all_summary'!$E960)),if(isnumber(search("Yes",'2_all_summary'!M960)),1,2),if(isnumber(search("No",'2_all_summary'!M960)),4,3))</f>
        <v>4</v>
      </c>
      <c r="L961" s="49">
        <f>if(isnumber(search("Yes",'2_all_summary'!$E960)),if(isnumber(search("Yes",'2_all_summary'!N960)),1,2),if(isnumber(search("No",'2_all_summary'!N960)),4,3))</f>
        <v>4</v>
      </c>
      <c r="M961" s="49">
        <f>if(isnumber(search("Yes",'2_all_summary'!$E960)),if(0&lt;'2_all_summary'!O960,1,2),if(0='2_all_summary'!O960,4,3))</f>
        <v>4</v>
      </c>
      <c r="N961" s="49">
        <f>if(isnumber(search("Yes",'2_all_summary'!$E960)),if(isnumber(search("Yes",'2_all_summary'!P960)),1,2),if(isnumber(search("No",'2_all_summary'!P960)),4,3))</f>
        <v>4</v>
      </c>
      <c r="O961" s="49">
        <f>if(isnumber(search("Yes",'2_all_summary'!$E960)),if(isnumber(search("Yes",'2_all_summary'!Q960)),1,2),if(isnumber(search("No",'2_all_summary'!Q960)),4,3))</f>
        <v>4</v>
      </c>
      <c r="P961" s="49">
        <f>if(isnumber(search("Yes",'2_all_summary'!$E960)),if(isnumber(search("Yes",'2_all_summary'!R960)),1,2),if(isnumber(search("No",'2_all_summary'!R960)),4,3))</f>
        <v>4</v>
      </c>
      <c r="Q961" s="49">
        <f>if(isnumber(search("Yes",'2_all_summary'!$E960)),if(0&lt;'2_all_summary'!S960,1,2),if(0='2_all_summary'!S960,4,3))</f>
        <v>4</v>
      </c>
      <c r="R961" s="49">
        <f>if(isnumber(search("Yes",'2_all_summary'!$E960)),if(isnumber(search("Yes",'2_all_summary'!T960)),1,2),if(isnumber(search("No",'2_all_summary'!T960)),4,3))</f>
        <v>4</v>
      </c>
    </row>
    <row r="962">
      <c r="G962" s="49"/>
      <c r="H962" s="49" t="str">
        <f>'2_all_summary'!C961</f>
        <v>The context of policy design for existing community-based fisheries management systems in the Pacific Islands</v>
      </c>
      <c r="I962" s="49" t="str">
        <f>'2_all_summary'!D961</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962" s="49">
        <f>if(isnumber(search("Yes",'2_all_summary'!$E961)),if(isnumber(search("Yes",'2_all_summary'!L961)),1,2),if(isnumber(search("No",'2_all_summary'!L961)),4,3))</f>
        <v>1</v>
      </c>
      <c r="K962" s="49">
        <f>if(isnumber(search("Yes",'2_all_summary'!$E961)),if(isnumber(search("Yes",'2_all_summary'!M961)),1,2),if(isnumber(search("No",'2_all_summary'!M961)),4,3))</f>
        <v>1</v>
      </c>
      <c r="L962" s="49">
        <f>if(isnumber(search("Yes",'2_all_summary'!$E961)),if(isnumber(search("Yes",'2_all_summary'!N961)),1,2),if(isnumber(search("No",'2_all_summary'!N961)),4,3))</f>
        <v>1</v>
      </c>
      <c r="M962" s="49">
        <f>if(isnumber(search("Yes",'2_all_summary'!$E961)),if(0&lt;'2_all_summary'!O961,1,2),if(0='2_all_summary'!O961,4,3))</f>
        <v>1</v>
      </c>
      <c r="N962" s="49">
        <f>if(isnumber(search("Yes",'2_all_summary'!$E961)),if(isnumber(search("Yes",'2_all_summary'!P961)),1,2),if(isnumber(search("No",'2_all_summary'!P961)),4,3))</f>
        <v>1</v>
      </c>
      <c r="O962" s="49">
        <f>if(isnumber(search("Yes",'2_all_summary'!$E961)),if(isnumber(search("Yes",'2_all_summary'!Q961)),1,2),if(isnumber(search("No",'2_all_summary'!Q961)),4,3))</f>
        <v>1</v>
      </c>
      <c r="P962" s="49">
        <f>if(isnumber(search("Yes",'2_all_summary'!$E961)),if(isnumber(search("Yes",'2_all_summary'!R961)),1,2),if(isnumber(search("No",'2_all_summary'!R961)),4,3))</f>
        <v>1</v>
      </c>
      <c r="Q962" s="49">
        <f>if(isnumber(search("Yes",'2_all_summary'!$E961)),if(0&lt;'2_all_summary'!S961,1,2),if(0='2_all_summary'!S961,4,3))</f>
        <v>1</v>
      </c>
      <c r="R962" s="49">
        <f>if(isnumber(search("Yes",'2_all_summary'!$E961)),if(isnumber(search("Yes",'2_all_summary'!T961)),1,2),if(isnumber(search("No",'2_all_summary'!T961)),4,3))</f>
        <v>1</v>
      </c>
    </row>
    <row r="963">
      <c r="G963" s="49"/>
      <c r="H963" s="49" t="str">
        <f>'2_all_summary'!C962</f>
        <v>The Coral, Solomon and Bismarck Seas Region</v>
      </c>
      <c r="I963" s="49" t="str">
        <f>'2_all_summary'!D962</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963" s="49">
        <f>if(isnumber(search("Yes",'2_all_summary'!$E962)),if(isnumber(search("Yes",'2_all_summary'!L962)),1,2),if(isnumber(search("No",'2_all_summary'!L962)),4,3))</f>
        <v>3</v>
      </c>
      <c r="K963" s="49">
        <f>if(isnumber(search("Yes",'2_all_summary'!$E962)),if(isnumber(search("Yes",'2_all_summary'!M962)),1,2),if(isnumber(search("No",'2_all_summary'!M962)),4,3))</f>
        <v>3</v>
      </c>
      <c r="L963" s="49">
        <f>if(isnumber(search("Yes",'2_all_summary'!$E962)),if(isnumber(search("Yes",'2_all_summary'!N962)),1,2),if(isnumber(search("No",'2_all_summary'!N962)),4,3))</f>
        <v>3</v>
      </c>
      <c r="M963" s="49">
        <f>if(isnumber(search("Yes",'2_all_summary'!$E962)),if(0&lt;'2_all_summary'!O962,1,2),if(0='2_all_summary'!O962,4,3))</f>
        <v>3</v>
      </c>
      <c r="N963" s="49">
        <f>if(isnumber(search("Yes",'2_all_summary'!$E962)),if(isnumber(search("Yes",'2_all_summary'!P962)),1,2),if(isnumber(search("No",'2_all_summary'!P962)),4,3))</f>
        <v>3</v>
      </c>
      <c r="O963" s="49">
        <f>if(isnumber(search("Yes",'2_all_summary'!$E962)),if(isnumber(search("Yes",'2_all_summary'!Q962)),1,2),if(isnumber(search("No",'2_all_summary'!Q962)),4,3))</f>
        <v>3</v>
      </c>
      <c r="P963" s="49">
        <f>if(isnumber(search("Yes",'2_all_summary'!$E962)),if(isnumber(search("Yes",'2_all_summary'!R962)),1,2),if(isnumber(search("No",'2_all_summary'!R962)),4,3))</f>
        <v>3</v>
      </c>
      <c r="Q963" s="49">
        <f>if(isnumber(search("Yes",'2_all_summary'!$E962)),if(0&lt;'2_all_summary'!S962,1,2),if(0='2_all_summary'!S962,4,3))</f>
        <v>3</v>
      </c>
      <c r="R963" s="49">
        <f>if(isnumber(search("Yes",'2_all_summary'!$E962)),if(isnumber(search("Yes",'2_all_summary'!T962)),1,2),if(isnumber(search("No",'2_all_summary'!T962)),4,3))</f>
        <v>3</v>
      </c>
    </row>
    <row r="964">
      <c r="G964" s="49"/>
      <c r="H964" s="49" t="str">
        <f>'2_all_summary'!C963</f>
        <v>The difference that class makes: Neoliberalization and non-capitalism in the fishing industry of new england</v>
      </c>
      <c r="I964" s="49" t="str">
        <f>'2_all_summary'!D963</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Ãƒâ€šÃ‚Â© 2007 The Author Journal compilation Ãƒâ€šÃ‚Â© 2007 Editorial Board of Antipode.</v>
      </c>
      <c r="J964" s="49">
        <f>if(isnumber(search("Yes",'2_all_summary'!$E963)),if(isnumber(search("Yes",'2_all_summary'!L963)),1,2),if(isnumber(search("No",'2_all_summary'!L963)),4,3))</f>
        <v>4</v>
      </c>
      <c r="K964" s="49">
        <f>if(isnumber(search("Yes",'2_all_summary'!$E963)),if(isnumber(search("Yes",'2_all_summary'!M963)),1,2),if(isnumber(search("No",'2_all_summary'!M963)),4,3))</f>
        <v>4</v>
      </c>
      <c r="L964" s="49">
        <f>if(isnumber(search("Yes",'2_all_summary'!$E963)),if(isnumber(search("Yes",'2_all_summary'!N963)),1,2),if(isnumber(search("No",'2_all_summary'!N963)),4,3))</f>
        <v>4</v>
      </c>
      <c r="M964" s="49">
        <f>if(isnumber(search("Yes",'2_all_summary'!$E963)),if(0&lt;'2_all_summary'!O963,1,2),if(0='2_all_summary'!O963,4,3))</f>
        <v>4</v>
      </c>
      <c r="N964" s="49">
        <f>if(isnumber(search("Yes",'2_all_summary'!$E963)),if(isnumber(search("Yes",'2_all_summary'!P963)),1,2),if(isnumber(search("No",'2_all_summary'!P963)),4,3))</f>
        <v>4</v>
      </c>
      <c r="O964" s="49">
        <f>if(isnumber(search("Yes",'2_all_summary'!$E963)),if(isnumber(search("Yes",'2_all_summary'!Q963)),1,2),if(isnumber(search("No",'2_all_summary'!Q963)),4,3))</f>
        <v>4</v>
      </c>
      <c r="P964" s="49">
        <f>if(isnumber(search("Yes",'2_all_summary'!$E963)),if(isnumber(search("Yes",'2_all_summary'!R963)),1,2),if(isnumber(search("No",'2_all_summary'!R963)),4,3))</f>
        <v>4</v>
      </c>
      <c r="Q964" s="49">
        <f>if(isnumber(search("Yes",'2_all_summary'!$E963)),if(0&lt;'2_all_summary'!S963,1,2),if(0='2_all_summary'!S963,4,3))</f>
        <v>4</v>
      </c>
      <c r="R964" s="49">
        <f>if(isnumber(search("Yes",'2_all_summary'!$E963)),if(isnumber(search("Yes",'2_all_summary'!T963)),1,2),if(isnumber(search("No",'2_all_summary'!T963)),4,3))</f>
        <v>4</v>
      </c>
    </row>
    <row r="965">
      <c r="G965" s="49"/>
      <c r="H965" s="49" t="str">
        <f>'2_all_summary'!C964</f>
        <v>The dwindling community-based management strategies in the brush park fishery of a tropical estuary: Need for co-management</v>
      </c>
      <c r="I965" s="49" t="str">
        <f>'2_all_summary'!D964</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Ãƒâ€šÃ‚Â© 2018 Elsevier Ltd</v>
      </c>
      <c r="J965" s="49">
        <f>if(isnumber(search("Yes",'2_all_summary'!$E964)),if(isnumber(search("Yes",'2_all_summary'!L964)),1,2),if(isnumber(search("No",'2_all_summary'!L964)),4,3))</f>
        <v>4</v>
      </c>
      <c r="K965" s="49">
        <f>if(isnumber(search("Yes",'2_all_summary'!$E964)),if(isnumber(search("Yes",'2_all_summary'!M964)),1,2),if(isnumber(search("No",'2_all_summary'!M964)),4,3))</f>
        <v>4</v>
      </c>
      <c r="L965" s="49">
        <f>if(isnumber(search("Yes",'2_all_summary'!$E964)),if(isnumber(search("Yes",'2_all_summary'!N964)),1,2),if(isnumber(search("No",'2_all_summary'!N964)),4,3))</f>
        <v>4</v>
      </c>
      <c r="M965" s="49">
        <f>if(isnumber(search("Yes",'2_all_summary'!$E964)),if(0&lt;'2_all_summary'!O964,1,2),if(0='2_all_summary'!O964,4,3))</f>
        <v>4</v>
      </c>
      <c r="N965" s="49">
        <f>if(isnumber(search("Yes",'2_all_summary'!$E964)),if(isnumber(search("Yes",'2_all_summary'!P964)),1,2),if(isnumber(search("No",'2_all_summary'!P964)),4,3))</f>
        <v>4</v>
      </c>
      <c r="O965" s="49">
        <f>if(isnumber(search("Yes",'2_all_summary'!$E964)),if(isnumber(search("Yes",'2_all_summary'!Q964)),1,2),if(isnumber(search("No",'2_all_summary'!Q964)),4,3))</f>
        <v>4</v>
      </c>
      <c r="P965" s="49">
        <f>if(isnumber(search("Yes",'2_all_summary'!$E964)),if(isnumber(search("Yes",'2_all_summary'!R964)),1,2),if(isnumber(search("No",'2_all_summary'!R964)),4,3))</f>
        <v>4</v>
      </c>
      <c r="Q965" s="49">
        <f>if(isnumber(search("Yes",'2_all_summary'!$E964)),if(0&lt;'2_all_summary'!S964,1,2),if(0='2_all_summary'!S964,4,3))</f>
        <v>4</v>
      </c>
      <c r="R965" s="49">
        <f>if(isnumber(search("Yes",'2_all_summary'!$E964)),if(isnumber(search("Yes",'2_all_summary'!T964)),1,2),if(isnumber(search("No",'2_all_summary'!T964)),4,3))</f>
        <v>4</v>
      </c>
    </row>
    <row r="966">
      <c r="G966" s="49"/>
      <c r="H966" s="49" t="str">
        <f>'2_all_summary'!C965</f>
        <v>The Ecological Role of the Vaquita, Phocoena sinus, in the Ecosystem of the Northern Gulf of California</v>
      </c>
      <c r="I966" s="49" t="str">
        <f>'2_all_summary'!D965</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Ãƒâ€šÃ‚Â© 2012 Springer Science+Business Media New York.</v>
      </c>
      <c r="J966" s="49">
        <f>if(isnumber(search("Yes",'2_all_summary'!$E965)),if(isnumber(search("Yes",'2_all_summary'!L965)),1,2),if(isnumber(search("No",'2_all_summary'!L965)),4,3))</f>
        <v>4</v>
      </c>
      <c r="K966" s="49">
        <f>if(isnumber(search("Yes",'2_all_summary'!$E965)),if(isnumber(search("Yes",'2_all_summary'!M965)),1,2),if(isnumber(search("No",'2_all_summary'!M965)),4,3))</f>
        <v>4</v>
      </c>
      <c r="L966" s="49">
        <f>if(isnumber(search("Yes",'2_all_summary'!$E965)),if(isnumber(search("Yes",'2_all_summary'!N965)),1,2),if(isnumber(search("No",'2_all_summary'!N965)),4,3))</f>
        <v>4</v>
      </c>
      <c r="M966" s="49">
        <f>if(isnumber(search("Yes",'2_all_summary'!$E965)),if(0&lt;'2_all_summary'!O965,1,2),if(0='2_all_summary'!O965,4,3))</f>
        <v>4</v>
      </c>
      <c r="N966" s="49">
        <f>if(isnumber(search("Yes",'2_all_summary'!$E965)),if(isnumber(search("Yes",'2_all_summary'!P965)),1,2),if(isnumber(search("No",'2_all_summary'!P965)),4,3))</f>
        <v>4</v>
      </c>
      <c r="O966" s="49">
        <f>if(isnumber(search("Yes",'2_all_summary'!$E965)),if(isnumber(search("Yes",'2_all_summary'!Q965)),1,2),if(isnumber(search("No",'2_all_summary'!Q965)),4,3))</f>
        <v>4</v>
      </c>
      <c r="P966" s="49">
        <f>if(isnumber(search("Yes",'2_all_summary'!$E965)),if(isnumber(search("Yes",'2_all_summary'!R965)),1,2),if(isnumber(search("No",'2_all_summary'!R965)),4,3))</f>
        <v>4</v>
      </c>
      <c r="Q966" s="49">
        <f>if(isnumber(search("Yes",'2_all_summary'!$E965)),if(0&lt;'2_all_summary'!S965,1,2),if(0='2_all_summary'!S965,4,3))</f>
        <v>4</v>
      </c>
      <c r="R966" s="49">
        <f>if(isnumber(search("Yes",'2_all_summary'!$E965)),if(isnumber(search("Yes",'2_all_summary'!T965)),1,2),if(isnumber(search("No",'2_all_summary'!T965)),4,3))</f>
        <v>4</v>
      </c>
    </row>
    <row r="967">
      <c r="G967" s="49"/>
      <c r="H967" s="49" t="str">
        <f>'2_all_summary'!C966</f>
        <v>The economic impacts of the recreational bluefin tuna fishery in Hatteras, North Carolina</v>
      </c>
      <c r="I967" s="49" t="str">
        <f>'2_all_summary'!D966</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967" s="49">
        <f>if(isnumber(search("Yes",'2_all_summary'!$E966)),if(isnumber(search("Yes",'2_all_summary'!L966)),1,2),if(isnumber(search("No",'2_all_summary'!L966)),4,3))</f>
        <v>4</v>
      </c>
      <c r="K967" s="49">
        <f>if(isnumber(search("Yes",'2_all_summary'!$E966)),if(isnumber(search("Yes",'2_all_summary'!M966)),1,2),if(isnumber(search("No",'2_all_summary'!M966)),4,3))</f>
        <v>4</v>
      </c>
      <c r="L967" s="49">
        <f>if(isnumber(search("Yes",'2_all_summary'!$E966)),if(isnumber(search("Yes",'2_all_summary'!N966)),1,2),if(isnumber(search("No",'2_all_summary'!N966)),4,3))</f>
        <v>4</v>
      </c>
      <c r="M967" s="49">
        <f>if(isnumber(search("Yes",'2_all_summary'!$E966)),if(0&lt;'2_all_summary'!O966,1,2),if(0='2_all_summary'!O966,4,3))</f>
        <v>4</v>
      </c>
      <c r="N967" s="49">
        <f>if(isnumber(search("Yes",'2_all_summary'!$E966)),if(isnumber(search("Yes",'2_all_summary'!P966)),1,2),if(isnumber(search("No",'2_all_summary'!P966)),4,3))</f>
        <v>4</v>
      </c>
      <c r="O967" s="49">
        <f>if(isnumber(search("Yes",'2_all_summary'!$E966)),if(isnumber(search("Yes",'2_all_summary'!Q966)),1,2),if(isnumber(search("No",'2_all_summary'!Q966)),4,3))</f>
        <v>4</v>
      </c>
      <c r="P967" s="49">
        <f>if(isnumber(search("Yes",'2_all_summary'!$E966)),if(isnumber(search("Yes",'2_all_summary'!R966)),1,2),if(isnumber(search("No",'2_all_summary'!R966)),4,3))</f>
        <v>4</v>
      </c>
      <c r="Q967" s="49">
        <f>if(isnumber(search("Yes",'2_all_summary'!$E966)),if(0&lt;'2_all_summary'!S966,1,2),if(0='2_all_summary'!S966,4,3))</f>
        <v>4</v>
      </c>
      <c r="R967" s="49">
        <f>if(isnumber(search("Yes",'2_all_summary'!$E966)),if(isnumber(search("Yes",'2_all_summary'!T966)),1,2),if(isnumber(search("No",'2_all_summary'!T966)),4,3))</f>
        <v>4</v>
      </c>
    </row>
    <row r="968">
      <c r="G968" s="49"/>
      <c r="H968" s="49" t="str">
        <f>'2_all_summary'!C967</f>
        <v>The effect of leadership and other contextual conditions on the ecological and socio-economic success of small-scale fisheries in Southeast Asia</v>
      </c>
      <c r="I968" s="49" t="str">
        <f>'2_all_summary'!D967</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Ãƒâ€šÃ‚Â© 2015 Elsevier Ltd.</v>
      </c>
      <c r="J968" s="49">
        <f>if(isnumber(search("Yes",'2_all_summary'!$E967)),if(isnumber(search("Yes",'2_all_summary'!L967)),1,2),if(isnumber(search("No",'2_all_summary'!L967)),4,3))</f>
        <v>4</v>
      </c>
      <c r="K968" s="49">
        <f>if(isnumber(search("Yes",'2_all_summary'!$E967)),if(isnumber(search("Yes",'2_all_summary'!M967)),1,2),if(isnumber(search("No",'2_all_summary'!M967)),4,3))</f>
        <v>4</v>
      </c>
      <c r="L968" s="49">
        <f>if(isnumber(search("Yes",'2_all_summary'!$E967)),if(isnumber(search("Yes",'2_all_summary'!N967)),1,2),if(isnumber(search("No",'2_all_summary'!N967)),4,3))</f>
        <v>4</v>
      </c>
      <c r="M968" s="49">
        <f>if(isnumber(search("Yes",'2_all_summary'!$E967)),if(0&lt;'2_all_summary'!O967,1,2),if(0='2_all_summary'!O967,4,3))</f>
        <v>4</v>
      </c>
      <c r="N968" s="49">
        <f>if(isnumber(search("Yes",'2_all_summary'!$E967)),if(isnumber(search("Yes",'2_all_summary'!P967)),1,2),if(isnumber(search("No",'2_all_summary'!P967)),4,3))</f>
        <v>4</v>
      </c>
      <c r="O968" s="49">
        <f>if(isnumber(search("Yes",'2_all_summary'!$E967)),if(isnumber(search("Yes",'2_all_summary'!Q967)),1,2),if(isnumber(search("No",'2_all_summary'!Q967)),4,3))</f>
        <v>4</v>
      </c>
      <c r="P968" s="49">
        <f>if(isnumber(search("Yes",'2_all_summary'!$E967)),if(isnumber(search("Yes",'2_all_summary'!R967)),1,2),if(isnumber(search("No",'2_all_summary'!R967)),4,3))</f>
        <v>4</v>
      </c>
      <c r="Q968" s="49">
        <f>if(isnumber(search("Yes",'2_all_summary'!$E967)),if(0&lt;'2_all_summary'!S967,1,2),if(0='2_all_summary'!S967,4,3))</f>
        <v>4</v>
      </c>
      <c r="R968" s="49">
        <f>if(isnumber(search("Yes",'2_all_summary'!$E967)),if(isnumber(search("Yes",'2_all_summary'!T967)),1,2),if(isnumber(search("No",'2_all_summary'!T967)),4,3))</f>
        <v>4</v>
      </c>
    </row>
    <row r="969">
      <c r="G969" s="49"/>
      <c r="H969" s="49" t="str">
        <f>'2_all_summary'!C968</f>
        <v>The Effect of Short-Term Upwelling Events on Fish Assemblages at the South-Eastern Coast of the Baltic Sea</v>
      </c>
      <c r="I969" s="49" t="str">
        <f>'2_all_summary'!D968</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(2000ÃƒÂ¢Ã¢â€šÂ¬Ã¢â‚¬Å“2019)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1ÃƒÂ¢Ã¢â€šÂ¬Ã¢â‚¬Å“2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Ãƒâ€šÃ‚Â© 2023 by the authors.</v>
      </c>
      <c r="J969" s="49">
        <f>if(isnumber(search("Yes",'2_all_summary'!$E968)),if(isnumber(search("Yes",'2_all_summary'!L968)),1,2),if(isnumber(search("No",'2_all_summary'!L968)),4,3))</f>
        <v>4</v>
      </c>
      <c r="K969" s="49">
        <f>if(isnumber(search("Yes",'2_all_summary'!$E968)),if(isnumber(search("Yes",'2_all_summary'!M968)),1,2),if(isnumber(search("No",'2_all_summary'!M968)),4,3))</f>
        <v>4</v>
      </c>
      <c r="L969" s="49">
        <f>if(isnumber(search("Yes",'2_all_summary'!$E968)),if(isnumber(search("Yes",'2_all_summary'!N968)),1,2),if(isnumber(search("No",'2_all_summary'!N968)),4,3))</f>
        <v>4</v>
      </c>
      <c r="M969" s="49">
        <f>if(isnumber(search("Yes",'2_all_summary'!$E968)),if(0&lt;'2_all_summary'!O968,1,2),if(0='2_all_summary'!O968,4,3))</f>
        <v>4</v>
      </c>
      <c r="N969" s="49">
        <f>if(isnumber(search("Yes",'2_all_summary'!$E968)),if(isnumber(search("Yes",'2_all_summary'!P968)),1,2),if(isnumber(search("No",'2_all_summary'!P968)),4,3))</f>
        <v>4</v>
      </c>
      <c r="O969" s="49">
        <f>if(isnumber(search("Yes",'2_all_summary'!$E968)),if(isnumber(search("Yes",'2_all_summary'!Q968)),1,2),if(isnumber(search("No",'2_all_summary'!Q968)),4,3))</f>
        <v>4</v>
      </c>
      <c r="P969" s="49">
        <f>if(isnumber(search("Yes",'2_all_summary'!$E968)),if(isnumber(search("Yes",'2_all_summary'!R968)),1,2),if(isnumber(search("No",'2_all_summary'!R968)),4,3))</f>
        <v>4</v>
      </c>
      <c r="Q969" s="49">
        <f>if(isnumber(search("Yes",'2_all_summary'!$E968)),if(0&lt;'2_all_summary'!S968,1,2),if(0='2_all_summary'!S968,4,3))</f>
        <v>4</v>
      </c>
      <c r="R969" s="49">
        <f>if(isnumber(search("Yes",'2_all_summary'!$E968)),if(isnumber(search("Yes",'2_all_summary'!T968)),1,2),if(isnumber(search("No",'2_all_summary'!T968)),4,3))</f>
        <v>4</v>
      </c>
    </row>
    <row r="970">
      <c r="G970" s="49"/>
      <c r="H970" s="49" t="str">
        <f>'2_all_summary'!C969</f>
        <v>The effectiveness of community-based governance of small-scale fisheries, Ngazidja island, Comoros</v>
      </c>
      <c r="I970" s="49" t="str">
        <f>'2_all_summary'!D969</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Ãƒâ€šÃ‚Â© 2012 Elsevier Ltd.</v>
      </c>
      <c r="J970" s="49">
        <f>if(isnumber(search("Yes",'2_all_summary'!$E969)),if(isnumber(search("Yes",'2_all_summary'!L969)),1,2),if(isnumber(search("No",'2_all_summary'!L969)),4,3))</f>
        <v>4</v>
      </c>
      <c r="K970" s="49">
        <f>if(isnumber(search("Yes",'2_all_summary'!$E969)),if(isnumber(search("Yes",'2_all_summary'!M969)),1,2),if(isnumber(search("No",'2_all_summary'!M969)),4,3))</f>
        <v>4</v>
      </c>
      <c r="L970" s="49">
        <f>if(isnumber(search("Yes",'2_all_summary'!$E969)),if(isnumber(search("Yes",'2_all_summary'!N969)),1,2),if(isnumber(search("No",'2_all_summary'!N969)),4,3))</f>
        <v>4</v>
      </c>
      <c r="M970" s="49">
        <f>if(isnumber(search("Yes",'2_all_summary'!$E969)),if(0&lt;'2_all_summary'!O969,1,2),if(0='2_all_summary'!O969,4,3))</f>
        <v>4</v>
      </c>
      <c r="N970" s="49">
        <f>if(isnumber(search("Yes",'2_all_summary'!$E969)),if(isnumber(search("Yes",'2_all_summary'!P969)),1,2),if(isnumber(search("No",'2_all_summary'!P969)),4,3))</f>
        <v>4</v>
      </c>
      <c r="O970" s="49">
        <f>if(isnumber(search("Yes",'2_all_summary'!$E969)),if(isnumber(search("Yes",'2_all_summary'!Q969)),1,2),if(isnumber(search("No",'2_all_summary'!Q969)),4,3))</f>
        <v>4</v>
      </c>
      <c r="P970" s="49">
        <f>if(isnumber(search("Yes",'2_all_summary'!$E969)),if(isnumber(search("Yes",'2_all_summary'!R969)),1,2),if(isnumber(search("No",'2_all_summary'!R969)),4,3))</f>
        <v>4</v>
      </c>
      <c r="Q970" s="49">
        <f>if(isnumber(search("Yes",'2_all_summary'!$E969)),if(0&lt;'2_all_summary'!S969,1,2),if(0='2_all_summary'!S969,4,3))</f>
        <v>4</v>
      </c>
      <c r="R970" s="49">
        <f>if(isnumber(search("Yes",'2_all_summary'!$E969)),if(isnumber(search("Yes",'2_all_summary'!T969)),1,2),if(isnumber(search("No",'2_all_summary'!T969)),4,3))</f>
        <v>4</v>
      </c>
    </row>
    <row r="971">
      <c r="G971" s="49"/>
      <c r="H971" s="49" t="str">
        <f>'2_all_summary'!C970</f>
        <v>The Finnmark Intervention Study: Better health for the fishery population in an Arctic village in North Norway</v>
      </c>
      <c r="I971" s="49" t="str">
        <f>'2_all_summary'!D970</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971" s="49">
        <f>if(isnumber(search("Yes",'2_all_summary'!$E970)),if(isnumber(search("Yes",'2_all_summary'!L970)),1,2),if(isnumber(search("No",'2_all_summary'!L970)),4,3))</f>
        <v>4</v>
      </c>
      <c r="K971" s="49">
        <f>if(isnumber(search("Yes",'2_all_summary'!$E970)),if(isnumber(search("Yes",'2_all_summary'!M970)),1,2),if(isnumber(search("No",'2_all_summary'!M970)),4,3))</f>
        <v>4</v>
      </c>
      <c r="L971" s="49">
        <f>if(isnumber(search("Yes",'2_all_summary'!$E970)),if(isnumber(search("Yes",'2_all_summary'!N970)),1,2),if(isnumber(search("No",'2_all_summary'!N970)),4,3))</f>
        <v>4</v>
      </c>
      <c r="M971" s="49">
        <f>if(isnumber(search("Yes",'2_all_summary'!$E970)),if(0&lt;'2_all_summary'!O970,1,2),if(0='2_all_summary'!O970,4,3))</f>
        <v>4</v>
      </c>
      <c r="N971" s="49">
        <f>if(isnumber(search("Yes",'2_all_summary'!$E970)),if(isnumber(search("Yes",'2_all_summary'!P970)),1,2),if(isnumber(search("No",'2_all_summary'!P970)),4,3))</f>
        <v>4</v>
      </c>
      <c r="O971" s="49">
        <f>if(isnumber(search("Yes",'2_all_summary'!$E970)),if(isnumber(search("Yes",'2_all_summary'!Q970)),1,2),if(isnumber(search("No",'2_all_summary'!Q970)),4,3))</f>
        <v>4</v>
      </c>
      <c r="P971" s="49">
        <f>if(isnumber(search("Yes",'2_all_summary'!$E970)),if(isnumber(search("Yes",'2_all_summary'!R970)),1,2),if(isnumber(search("No",'2_all_summary'!R970)),4,3))</f>
        <v>4</v>
      </c>
      <c r="Q971" s="49">
        <f>if(isnumber(search("Yes",'2_all_summary'!$E970)),if(0&lt;'2_all_summary'!S970,1,2),if(0='2_all_summary'!S970,4,3))</f>
        <v>4</v>
      </c>
      <c r="R971" s="49">
        <f>if(isnumber(search("Yes",'2_all_summary'!$E970)),if(isnumber(search("Yes",'2_all_summary'!T970)),1,2),if(isnumber(search("No",'2_all_summary'!T970)),4,3))</f>
        <v>4</v>
      </c>
    </row>
    <row r="972">
      <c r="G972" s="49"/>
      <c r="H972" s="49" t="str">
        <f>'2_all_summary'!C971</f>
        <v>The Finnmark Intervention Study: Is it possible to change CVD risk factors by community-based intervention in an Arctic village in crisis?</v>
      </c>
      <c r="I972" s="49" t="str">
        <f>'2_all_summary'!D971</f>
        <v>Aims: Owing to high cardiovascular mortality, the Norwegian Government introduced the programme ÃƒÂ¢Ã¢â€šÂ¬Ã…â€œHealth and Inequalities in FinnmarkÃƒÂ¢Ã¢â€šÂ¬Ã‚Â_x009d_ in 1988. One of the projects in this programme was aimed at changing cardiovascular risk factors through community-based intervention in a fishing community in the Norwegian Arctic. Methods: The intervention community BÃƒÆ’Ã‚Â¥tsfjord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BÃƒÆ’Ã‚Â¥tsfjord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BÃƒÆ’Ã‚Â¥tsfjord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Ãƒâ€šÃ‚Â© 2003, Sage Publications. All rights reserved.</v>
      </c>
      <c r="J972" s="49">
        <f>if(isnumber(search("Yes",'2_all_summary'!$E971)),if(isnumber(search("Yes",'2_all_summary'!L971)),1,2),if(isnumber(search("No",'2_all_summary'!L971)),4,3))</f>
        <v>4</v>
      </c>
      <c r="K972" s="49">
        <f>if(isnumber(search("Yes",'2_all_summary'!$E971)),if(isnumber(search("Yes",'2_all_summary'!M971)),1,2),if(isnumber(search("No",'2_all_summary'!M971)),4,3))</f>
        <v>4</v>
      </c>
      <c r="L972" s="49">
        <f>if(isnumber(search("Yes",'2_all_summary'!$E971)),if(isnumber(search("Yes",'2_all_summary'!N971)),1,2),if(isnumber(search("No",'2_all_summary'!N971)),4,3))</f>
        <v>4</v>
      </c>
      <c r="M972" s="49">
        <f>if(isnumber(search("Yes",'2_all_summary'!$E971)),if(0&lt;'2_all_summary'!O971,1,2),if(0='2_all_summary'!O971,4,3))</f>
        <v>4</v>
      </c>
      <c r="N972" s="49">
        <f>if(isnumber(search("Yes",'2_all_summary'!$E971)),if(isnumber(search("Yes",'2_all_summary'!P971)),1,2),if(isnumber(search("No",'2_all_summary'!P971)),4,3))</f>
        <v>4</v>
      </c>
      <c r="O972" s="49">
        <f>if(isnumber(search("Yes",'2_all_summary'!$E971)),if(isnumber(search("Yes",'2_all_summary'!Q971)),1,2),if(isnumber(search("No",'2_all_summary'!Q971)),4,3))</f>
        <v>4</v>
      </c>
      <c r="P972" s="49">
        <f>if(isnumber(search("Yes",'2_all_summary'!$E971)),if(isnumber(search("Yes",'2_all_summary'!R971)),1,2),if(isnumber(search("No",'2_all_summary'!R971)),4,3))</f>
        <v>4</v>
      </c>
      <c r="Q972" s="49">
        <f>if(isnumber(search("Yes",'2_all_summary'!$E971)),if(0&lt;'2_all_summary'!S971,1,2),if(0='2_all_summary'!S971,4,3))</f>
        <v>4</v>
      </c>
      <c r="R972" s="49">
        <f>if(isnumber(search("Yes",'2_all_summary'!$E971)),if(isnumber(search("Yes",'2_all_summary'!T971)),1,2),if(isnumber(search("No",'2_all_summary'!T971)),4,3))</f>
        <v>4</v>
      </c>
    </row>
    <row r="973">
      <c r="G973" s="49"/>
      <c r="H973" s="49" t="str">
        <f>'2_all_summary'!C972</f>
        <v>The fishery of sea-cucumber Holothuridae in Kilbat Village, Central Maluku Regency, Indonesia</v>
      </c>
      <c r="I973" s="49" t="str">
        <f>'2_all_summary'!D972</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Ãƒâ€šÃ‚Â© Published under licence by IOP Publishing Ltd.</v>
      </c>
      <c r="J973" s="49">
        <f>if(isnumber(search("Yes",'2_all_summary'!$E972)),if(isnumber(search("Yes",'2_all_summary'!L972)),1,2),if(isnumber(search("No",'2_all_summary'!L972)),4,3))</f>
        <v>4</v>
      </c>
      <c r="K973" s="49">
        <f>if(isnumber(search("Yes",'2_all_summary'!$E972)),if(isnumber(search("Yes",'2_all_summary'!M972)),1,2),if(isnumber(search("No",'2_all_summary'!M972)),4,3))</f>
        <v>4</v>
      </c>
      <c r="L973" s="49">
        <f>if(isnumber(search("Yes",'2_all_summary'!$E972)),if(isnumber(search("Yes",'2_all_summary'!N972)),1,2),if(isnumber(search("No",'2_all_summary'!N972)),4,3))</f>
        <v>4</v>
      </c>
      <c r="M973" s="49">
        <f>if(isnumber(search("Yes",'2_all_summary'!$E972)),if(0&lt;'2_all_summary'!O972,1,2),if(0='2_all_summary'!O972,4,3))</f>
        <v>4</v>
      </c>
      <c r="N973" s="49">
        <f>if(isnumber(search("Yes",'2_all_summary'!$E972)),if(isnumber(search("Yes",'2_all_summary'!P972)),1,2),if(isnumber(search("No",'2_all_summary'!P972)),4,3))</f>
        <v>4</v>
      </c>
      <c r="O973" s="49">
        <f>if(isnumber(search("Yes",'2_all_summary'!$E972)),if(isnumber(search("Yes",'2_all_summary'!Q972)),1,2),if(isnumber(search("No",'2_all_summary'!Q972)),4,3))</f>
        <v>4</v>
      </c>
      <c r="P973" s="49">
        <f>if(isnumber(search("Yes",'2_all_summary'!$E972)),if(isnumber(search("Yes",'2_all_summary'!R972)),1,2),if(isnumber(search("No",'2_all_summary'!R972)),4,3))</f>
        <v>4</v>
      </c>
      <c r="Q973" s="49">
        <f>if(isnumber(search("Yes",'2_all_summary'!$E972)),if(0&lt;'2_all_summary'!S972,1,2),if(0='2_all_summary'!S972,4,3))</f>
        <v>4</v>
      </c>
      <c r="R973" s="49">
        <f>if(isnumber(search("Yes",'2_all_summary'!$E972)),if(isnumber(search("Yes",'2_all_summary'!T972)),1,2),if(isnumber(search("No",'2_all_summary'!T972)),4,3))</f>
        <v>4</v>
      </c>
    </row>
    <row r="974">
      <c r="G974" s="49"/>
      <c r="H974" s="49" t="str">
        <f>'2_all_summary'!C973</f>
        <v>The Ghosts of Fisheries Management</v>
      </c>
      <c r="I974" s="49" t="str">
        <f>'2_all_summary'!D973</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Ãƒâ€šÃ‚Â© 2012 Copyright Taylor and Francis Group, LLC.</v>
      </c>
      <c r="J974" s="49">
        <f>if(isnumber(search("Yes",'2_all_summary'!$E973)),if(isnumber(search("Yes",'2_all_summary'!L973)),1,2),if(isnumber(search("No",'2_all_summary'!L973)),4,3))</f>
        <v>4</v>
      </c>
      <c r="K974" s="49">
        <f>if(isnumber(search("Yes",'2_all_summary'!$E973)),if(isnumber(search("Yes",'2_all_summary'!M973)),1,2),if(isnumber(search("No",'2_all_summary'!M973)),4,3))</f>
        <v>4</v>
      </c>
      <c r="L974" s="49">
        <f>if(isnumber(search("Yes",'2_all_summary'!$E973)),if(isnumber(search("Yes",'2_all_summary'!N973)),1,2),if(isnumber(search("No",'2_all_summary'!N973)),4,3))</f>
        <v>4</v>
      </c>
      <c r="M974" s="49">
        <f>if(isnumber(search("Yes",'2_all_summary'!$E973)),if(0&lt;'2_all_summary'!O973,1,2),if(0='2_all_summary'!O973,4,3))</f>
        <v>4</v>
      </c>
      <c r="N974" s="49">
        <f>if(isnumber(search("Yes",'2_all_summary'!$E973)),if(isnumber(search("Yes",'2_all_summary'!P973)),1,2),if(isnumber(search("No",'2_all_summary'!P973)),4,3))</f>
        <v>4</v>
      </c>
      <c r="O974" s="49">
        <f>if(isnumber(search("Yes",'2_all_summary'!$E973)),if(isnumber(search("Yes",'2_all_summary'!Q973)),1,2),if(isnumber(search("No",'2_all_summary'!Q973)),4,3))</f>
        <v>4</v>
      </c>
      <c r="P974" s="49">
        <f>if(isnumber(search("Yes",'2_all_summary'!$E973)),if(isnumber(search("Yes",'2_all_summary'!R973)),1,2),if(isnumber(search("No",'2_all_summary'!R973)),4,3))</f>
        <v>4</v>
      </c>
      <c r="Q974" s="49">
        <f>if(isnumber(search("Yes",'2_all_summary'!$E973)),if(0&lt;'2_all_summary'!S973,1,2),if(0='2_all_summary'!S973,4,3))</f>
        <v>4</v>
      </c>
      <c r="R974" s="49">
        <f>if(isnumber(search("Yes",'2_all_summary'!$E973)),if(isnumber(search("Yes",'2_all_summary'!T973)),1,2),if(isnumber(search("No",'2_all_summary'!T973)),4,3))</f>
        <v>4</v>
      </c>
    </row>
    <row r="975">
      <c r="G975" s="49"/>
      <c r="H975" s="49" t="str">
        <f>'2_all_summary'!C974</f>
        <v>The good, the bad, or the ugly? Advantages and challenges of Japanese coastal fisheries management</v>
      </c>
      <c r="I975" s="49" t="str">
        <f>'2_all_summary'!D974</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Ãƒâ€šÃ‚Â© 2006 Rosenstiel School of Marine and Atmospheric Science of the University of Miami.</v>
      </c>
      <c r="J975" s="49">
        <f>if(isnumber(search("Yes",'2_all_summary'!$E974)),if(isnumber(search("Yes",'2_all_summary'!L974)),1,2),if(isnumber(search("No",'2_all_summary'!L974)),4,3))</f>
        <v>4</v>
      </c>
      <c r="K975" s="49">
        <f>if(isnumber(search("Yes",'2_all_summary'!$E974)),if(isnumber(search("Yes",'2_all_summary'!M974)),1,2),if(isnumber(search("No",'2_all_summary'!M974)),4,3))</f>
        <v>4</v>
      </c>
      <c r="L975" s="49">
        <f>if(isnumber(search("Yes",'2_all_summary'!$E974)),if(isnumber(search("Yes",'2_all_summary'!N974)),1,2),if(isnumber(search("No",'2_all_summary'!N974)),4,3))</f>
        <v>4</v>
      </c>
      <c r="M975" s="49">
        <f>if(isnumber(search("Yes",'2_all_summary'!$E974)),if(0&lt;'2_all_summary'!O974,1,2),if(0='2_all_summary'!O974,4,3))</f>
        <v>4</v>
      </c>
      <c r="N975" s="49">
        <f>if(isnumber(search("Yes",'2_all_summary'!$E974)),if(isnumber(search("Yes",'2_all_summary'!P974)),1,2),if(isnumber(search("No",'2_all_summary'!P974)),4,3))</f>
        <v>4</v>
      </c>
      <c r="O975" s="49">
        <f>if(isnumber(search("Yes",'2_all_summary'!$E974)),if(isnumber(search("Yes",'2_all_summary'!Q974)),1,2),if(isnumber(search("No",'2_all_summary'!Q974)),4,3))</f>
        <v>4</v>
      </c>
      <c r="P975" s="49">
        <f>if(isnumber(search("Yes",'2_all_summary'!$E974)),if(isnumber(search("Yes",'2_all_summary'!R974)),1,2),if(isnumber(search("No",'2_all_summary'!R974)),4,3))</f>
        <v>4</v>
      </c>
      <c r="Q975" s="49">
        <f>if(isnumber(search("Yes",'2_all_summary'!$E974)),if(0&lt;'2_all_summary'!S974,1,2),if(0='2_all_summary'!S974,4,3))</f>
        <v>4</v>
      </c>
      <c r="R975" s="49">
        <f>if(isnumber(search("Yes",'2_all_summary'!$E974)),if(isnumber(search("Yes",'2_all_summary'!T974)),1,2),if(isnumber(search("No",'2_all_summary'!T974)),4,3))</f>
        <v>4</v>
      </c>
    </row>
    <row r="976">
      <c r="G976" s="49"/>
      <c r="H976" s="49" t="str">
        <f>'2_all_summary'!C975</f>
        <v>The Gulf of Maine Environmental Information Exchange: Participation, observation, conversation</v>
      </c>
      <c r="I976" s="49" t="str">
        <f>'2_all_summary'!D975</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976" s="49">
        <f>if(isnumber(search("Yes",'2_all_summary'!$E975)),if(isnumber(search("Yes",'2_all_summary'!L975)),1,2),if(isnumber(search("No",'2_all_summary'!L975)),4,3))</f>
        <v>4</v>
      </c>
      <c r="K976" s="49">
        <f>if(isnumber(search("Yes",'2_all_summary'!$E975)),if(isnumber(search("Yes",'2_all_summary'!M975)),1,2),if(isnumber(search("No",'2_all_summary'!M975)),4,3))</f>
        <v>4</v>
      </c>
      <c r="L976" s="49">
        <f>if(isnumber(search("Yes",'2_all_summary'!$E975)),if(isnumber(search("Yes",'2_all_summary'!N975)),1,2),if(isnumber(search("No",'2_all_summary'!N975)),4,3))</f>
        <v>4</v>
      </c>
      <c r="M976" s="49">
        <f>if(isnumber(search("Yes",'2_all_summary'!$E975)),if(0&lt;'2_all_summary'!O975,1,2),if(0='2_all_summary'!O975,4,3))</f>
        <v>4</v>
      </c>
      <c r="N976" s="49">
        <f>if(isnumber(search("Yes",'2_all_summary'!$E975)),if(isnumber(search("Yes",'2_all_summary'!P975)),1,2),if(isnumber(search("No",'2_all_summary'!P975)),4,3))</f>
        <v>4</v>
      </c>
      <c r="O976" s="49">
        <f>if(isnumber(search("Yes",'2_all_summary'!$E975)),if(isnumber(search("Yes",'2_all_summary'!Q975)),1,2),if(isnumber(search("No",'2_all_summary'!Q975)),4,3))</f>
        <v>4</v>
      </c>
      <c r="P976" s="49">
        <f>if(isnumber(search("Yes",'2_all_summary'!$E975)),if(isnumber(search("Yes",'2_all_summary'!R975)),1,2),if(isnumber(search("No",'2_all_summary'!R975)),4,3))</f>
        <v>4</v>
      </c>
      <c r="Q976" s="49">
        <f>if(isnumber(search("Yes",'2_all_summary'!$E975)),if(0&lt;'2_all_summary'!S975,1,2),if(0='2_all_summary'!S975,4,3))</f>
        <v>4</v>
      </c>
      <c r="R976" s="49">
        <f>if(isnumber(search("Yes",'2_all_summary'!$E975)),if(isnumber(search("Yes",'2_all_summary'!T975)),1,2),if(isnumber(search("No",'2_all_summary'!T975)),4,3))</f>
        <v>4</v>
      </c>
    </row>
    <row r="977">
      <c r="G977" s="49"/>
      <c r="H977" s="49" t="str">
        <f>'2_all_summary'!C976</f>
        <v>The Gunnison Basin sage-grouse strategic committee: A Colorado county's fight for conservation self-determination</v>
      </c>
      <c r="I977" s="49" t="str">
        <f>'2_all_summary'!D976</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ÃƒÂ¢Ã¢â‚¬Â°Ã‚Â¥ 1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977" s="49">
        <f>if(isnumber(search("Yes",'2_all_summary'!$E976)),if(isnumber(search("Yes",'2_all_summary'!L976)),1,2),if(isnumber(search("No",'2_all_summary'!L976)),4,3))</f>
        <v>4</v>
      </c>
      <c r="K977" s="49">
        <f>if(isnumber(search("Yes",'2_all_summary'!$E976)),if(isnumber(search("Yes",'2_all_summary'!M976)),1,2),if(isnumber(search("No",'2_all_summary'!M976)),4,3))</f>
        <v>4</v>
      </c>
      <c r="L977" s="49">
        <f>if(isnumber(search("Yes",'2_all_summary'!$E976)),if(isnumber(search("Yes",'2_all_summary'!N976)),1,2),if(isnumber(search("No",'2_all_summary'!N976)),4,3))</f>
        <v>4</v>
      </c>
      <c r="M977" s="49">
        <f>if(isnumber(search("Yes",'2_all_summary'!$E976)),if(0&lt;'2_all_summary'!O976,1,2),if(0='2_all_summary'!O976,4,3))</f>
        <v>4</v>
      </c>
      <c r="N977" s="49">
        <f>if(isnumber(search("Yes",'2_all_summary'!$E976)),if(isnumber(search("Yes",'2_all_summary'!P976)),1,2),if(isnumber(search("No",'2_all_summary'!P976)),4,3))</f>
        <v>4</v>
      </c>
      <c r="O977" s="49">
        <f>if(isnumber(search("Yes",'2_all_summary'!$E976)),if(isnumber(search("Yes",'2_all_summary'!Q976)),1,2),if(isnumber(search("No",'2_all_summary'!Q976)),4,3))</f>
        <v>4</v>
      </c>
      <c r="P977" s="49">
        <f>if(isnumber(search("Yes",'2_all_summary'!$E976)),if(isnumber(search("Yes",'2_all_summary'!R976)),1,2),if(isnumber(search("No",'2_all_summary'!R976)),4,3))</f>
        <v>4</v>
      </c>
      <c r="Q977" s="49">
        <f>if(isnumber(search("Yes",'2_all_summary'!$E976)),if(0&lt;'2_all_summary'!S976,1,2),if(0='2_all_summary'!S976,4,3))</f>
        <v>4</v>
      </c>
      <c r="R977" s="49">
        <f>if(isnumber(search("Yes",'2_all_summary'!$E976)),if(isnumber(search("Yes",'2_all_summary'!T976)),1,2),if(isnumber(search("No",'2_all_summary'!T976)),4,3))</f>
        <v>4</v>
      </c>
    </row>
    <row r="978">
      <c r="G978" s="49"/>
      <c r="H978" s="49" t="str">
        <f>'2_all_summary'!C977</f>
        <v>The impact of co-management on household income and expenditure: An empirical analysis of common property fishery resource management in Bangladesh</v>
      </c>
      <c r="I978" s="49" t="str">
        <f>'2_all_summary'!D977</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Ãƒâ€šÃ‚Â© 2012 Elsevier Ltd.</v>
      </c>
      <c r="J978" s="49">
        <f>if(isnumber(search("Yes",'2_all_summary'!$E977)),if(isnumber(search("Yes",'2_all_summary'!L977)),1,2),if(isnumber(search("No",'2_all_summary'!L977)),4,3))</f>
        <v>4</v>
      </c>
      <c r="K978" s="49">
        <f>if(isnumber(search("Yes",'2_all_summary'!$E977)),if(isnumber(search("Yes",'2_all_summary'!M977)),1,2),if(isnumber(search("No",'2_all_summary'!M977)),4,3))</f>
        <v>4</v>
      </c>
      <c r="L978" s="49">
        <f>if(isnumber(search("Yes",'2_all_summary'!$E977)),if(isnumber(search("Yes",'2_all_summary'!N977)),1,2),if(isnumber(search("No",'2_all_summary'!N977)),4,3))</f>
        <v>4</v>
      </c>
      <c r="M978" s="49">
        <f>if(isnumber(search("Yes",'2_all_summary'!$E977)),if(0&lt;'2_all_summary'!O977,1,2),if(0='2_all_summary'!O977,4,3))</f>
        <v>4</v>
      </c>
      <c r="N978" s="49">
        <f>if(isnumber(search("Yes",'2_all_summary'!$E977)),if(isnumber(search("Yes",'2_all_summary'!P977)),1,2),if(isnumber(search("No",'2_all_summary'!P977)),4,3))</f>
        <v>4</v>
      </c>
      <c r="O978" s="49">
        <f>if(isnumber(search("Yes",'2_all_summary'!$E977)),if(isnumber(search("Yes",'2_all_summary'!Q977)),1,2),if(isnumber(search("No",'2_all_summary'!Q977)),4,3))</f>
        <v>4</v>
      </c>
      <c r="P978" s="49">
        <f>if(isnumber(search("Yes",'2_all_summary'!$E977)),if(isnumber(search("Yes",'2_all_summary'!R977)),1,2),if(isnumber(search("No",'2_all_summary'!R977)),4,3))</f>
        <v>4</v>
      </c>
      <c r="Q978" s="49">
        <f>if(isnumber(search("Yes",'2_all_summary'!$E977)),if(0&lt;'2_all_summary'!S977,1,2),if(0='2_all_summary'!S977,4,3))</f>
        <v>4</v>
      </c>
      <c r="R978" s="49">
        <f>if(isnumber(search("Yes",'2_all_summary'!$E977)),if(isnumber(search("Yes",'2_all_summary'!T977)),1,2),if(isnumber(search("No",'2_all_summary'!T977)),4,3))</f>
        <v>4</v>
      </c>
    </row>
    <row r="979">
      <c r="G979" s="49"/>
      <c r="H979" s="49" t="str">
        <f>'2_all_summary'!C978</f>
        <v>The impact of community-based fisheries management (CBFM) on equity and sustainability of small-scale coastal fisheries in the Philippines</v>
      </c>
      <c r="I979" s="49" t="str">
        <f>'2_all_summary'!D978</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Ãƒâ€šÃ‚Â© 2017 Elsevier Ltd</v>
      </c>
      <c r="J979" s="49">
        <f>if(isnumber(search("Yes",'2_all_summary'!$E978)),if(isnumber(search("Yes",'2_all_summary'!L978)),1,2),if(isnumber(search("No",'2_all_summary'!L978)),4,3))</f>
        <v>4</v>
      </c>
      <c r="K979" s="49">
        <f>if(isnumber(search("Yes",'2_all_summary'!$E978)),if(isnumber(search("Yes",'2_all_summary'!M978)),1,2),if(isnumber(search("No",'2_all_summary'!M978)),4,3))</f>
        <v>4</v>
      </c>
      <c r="L979" s="49">
        <f>if(isnumber(search("Yes",'2_all_summary'!$E978)),if(isnumber(search("Yes",'2_all_summary'!N978)),1,2),if(isnumber(search("No",'2_all_summary'!N978)),4,3))</f>
        <v>4</v>
      </c>
      <c r="M979" s="49">
        <f>if(isnumber(search("Yes",'2_all_summary'!$E978)),if(0&lt;'2_all_summary'!O978,1,2),if(0='2_all_summary'!O978,4,3))</f>
        <v>4</v>
      </c>
      <c r="N979" s="49">
        <f>if(isnumber(search("Yes",'2_all_summary'!$E978)),if(isnumber(search("Yes",'2_all_summary'!P978)),1,2),if(isnumber(search("No",'2_all_summary'!P978)),4,3))</f>
        <v>4</v>
      </c>
      <c r="O979" s="49">
        <f>if(isnumber(search("Yes",'2_all_summary'!$E978)),if(isnumber(search("Yes",'2_all_summary'!Q978)),1,2),if(isnumber(search("No",'2_all_summary'!Q978)),4,3))</f>
        <v>4</v>
      </c>
      <c r="P979" s="49">
        <f>if(isnumber(search("Yes",'2_all_summary'!$E978)),if(isnumber(search("Yes",'2_all_summary'!R978)),1,2),if(isnumber(search("No",'2_all_summary'!R978)),4,3))</f>
        <v>4</v>
      </c>
      <c r="Q979" s="49">
        <f>if(isnumber(search("Yes",'2_all_summary'!$E978)),if(0&lt;'2_all_summary'!S978,1,2),if(0='2_all_summary'!S978,4,3))</f>
        <v>4</v>
      </c>
      <c r="R979" s="49">
        <f>if(isnumber(search("Yes",'2_all_summary'!$E978)),if(isnumber(search("Yes",'2_all_summary'!T978)),1,2),if(isnumber(search("No",'2_all_summary'!T978)),4,3))</f>
        <v>4</v>
      </c>
    </row>
    <row r="980">
      <c r="G980" s="49"/>
      <c r="H980" s="49" t="str">
        <f>'2_all_summary'!C979</f>
        <v>The impact of shrimp farming on mangrove ecosystems</v>
      </c>
      <c r="I980" s="49" t="str">
        <f>'2_all_summary'!D979</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Ãƒâ€šÃ‚Â© CAB International 2008.</v>
      </c>
      <c r="J980" s="49">
        <f>if(isnumber(search("Yes",'2_all_summary'!$E979)),if(isnumber(search("Yes",'2_all_summary'!L979)),1,2),if(isnumber(search("No",'2_all_summary'!L979)),4,3))</f>
        <v>4</v>
      </c>
      <c r="K980" s="49">
        <f>if(isnumber(search("Yes",'2_all_summary'!$E979)),if(isnumber(search("Yes",'2_all_summary'!M979)),1,2),if(isnumber(search("No",'2_all_summary'!M979)),4,3))</f>
        <v>4</v>
      </c>
      <c r="L980" s="49">
        <f>if(isnumber(search("Yes",'2_all_summary'!$E979)),if(isnumber(search("Yes",'2_all_summary'!N979)),1,2),if(isnumber(search("No",'2_all_summary'!N979)),4,3))</f>
        <v>4</v>
      </c>
      <c r="M980" s="49">
        <f>if(isnumber(search("Yes",'2_all_summary'!$E979)),if(0&lt;'2_all_summary'!O979,1,2),if(0='2_all_summary'!O979,4,3))</f>
        <v>4</v>
      </c>
      <c r="N980" s="49">
        <f>if(isnumber(search("Yes",'2_all_summary'!$E979)),if(isnumber(search("Yes",'2_all_summary'!P979)),1,2),if(isnumber(search("No",'2_all_summary'!P979)),4,3))</f>
        <v>4</v>
      </c>
      <c r="O980" s="49">
        <f>if(isnumber(search("Yes",'2_all_summary'!$E979)),if(isnumber(search("Yes",'2_all_summary'!Q979)),1,2),if(isnumber(search("No",'2_all_summary'!Q979)),4,3))</f>
        <v>4</v>
      </c>
      <c r="P980" s="49">
        <f>if(isnumber(search("Yes",'2_all_summary'!$E979)),if(isnumber(search("Yes",'2_all_summary'!R979)),1,2),if(isnumber(search("No",'2_all_summary'!R979)),4,3))</f>
        <v>4</v>
      </c>
      <c r="Q980" s="49">
        <f>if(isnumber(search("Yes",'2_all_summary'!$E979)),if(0&lt;'2_all_summary'!S979,1,2),if(0='2_all_summary'!S979,4,3))</f>
        <v>4</v>
      </c>
      <c r="R980" s="49">
        <f>if(isnumber(search("Yes",'2_all_summary'!$E979)),if(isnumber(search("Yes",'2_all_summary'!T979)),1,2),if(isnumber(search("No",'2_all_summary'!T979)),4,3))</f>
        <v>4</v>
      </c>
    </row>
    <row r="981">
      <c r="G981" s="49"/>
      <c r="H981" s="49" t="str">
        <f>'2_all_summary'!C980</f>
        <v>The implications of differing tourist/resident perceptions for community-based resource management: a Hawaiian coastal resource area study</v>
      </c>
      <c r="I981" s="49" t="str">
        <f>'2_all_summary'!D980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Ãƒâ€šÃ‚Â© 2013 Ãƒâ€šÃ‚Â© 2013 Taylor &amp; Francis.</v>
      </c>
      <c r="J981" s="49">
        <f>if(isnumber(search("Yes",'2_all_summary'!$E980)),if(isnumber(search("Yes",'2_all_summary'!L980)),1,2),if(isnumber(search("No",'2_all_summary'!L980)),4,3))</f>
        <v>4</v>
      </c>
      <c r="K981" s="49">
        <f>if(isnumber(search("Yes",'2_all_summary'!$E980)),if(isnumber(search("Yes",'2_all_summary'!M980)),1,2),if(isnumber(search("No",'2_all_summary'!M980)),4,3))</f>
        <v>4</v>
      </c>
      <c r="L981" s="49">
        <f>if(isnumber(search("Yes",'2_all_summary'!$E980)),if(isnumber(search("Yes",'2_all_summary'!N980)),1,2),if(isnumber(search("No",'2_all_summary'!N980)),4,3))</f>
        <v>4</v>
      </c>
      <c r="M981" s="49">
        <f>if(isnumber(search("Yes",'2_all_summary'!$E980)),if(0&lt;'2_all_summary'!O980,1,2),if(0='2_all_summary'!O980,4,3))</f>
        <v>4</v>
      </c>
      <c r="N981" s="49">
        <f>if(isnumber(search("Yes",'2_all_summary'!$E980)),if(isnumber(search("Yes",'2_all_summary'!P980)),1,2),if(isnumber(search("No",'2_all_summary'!P980)),4,3))</f>
        <v>4</v>
      </c>
      <c r="O981" s="49">
        <f>if(isnumber(search("Yes",'2_all_summary'!$E980)),if(isnumber(search("Yes",'2_all_summary'!Q980)),1,2),if(isnumber(search("No",'2_all_summary'!Q980)),4,3))</f>
        <v>4</v>
      </c>
      <c r="P981" s="49">
        <f>if(isnumber(search("Yes",'2_all_summary'!$E980)),if(isnumber(search("Yes",'2_all_summary'!R980)),1,2),if(isnumber(search("No",'2_all_summary'!R980)),4,3))</f>
        <v>4</v>
      </c>
      <c r="Q981" s="49">
        <f>if(isnumber(search("Yes",'2_all_summary'!$E980)),if(0&lt;'2_all_summary'!S980,1,2),if(0='2_all_summary'!S980,4,3))</f>
        <v>4</v>
      </c>
      <c r="R981" s="49">
        <f>if(isnumber(search("Yes",'2_all_summary'!$E980)),if(isnumber(search("Yes",'2_all_summary'!T980)),1,2),if(isnumber(search("No",'2_all_summary'!T980)),4,3))</f>
        <v>4</v>
      </c>
    </row>
    <row r="982">
      <c r="G982" s="49"/>
      <c r="H982" s="49" t="str">
        <f>'2_all_summary'!C981</f>
        <v>The inclusion of fisheries and tourism in marine protected areas to support conservation in Indonesia</v>
      </c>
      <c r="I982" s="49" t="str">
        <f>'2_all_summary'!D981</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Ãƒâ€šÃ‚Â© 2022 Elsevier Ltd</v>
      </c>
      <c r="J982" s="49">
        <f>if(isnumber(search("Yes",'2_all_summary'!$E981)),if(isnumber(search("Yes",'2_all_summary'!L981)),1,2),if(isnumber(search("No",'2_all_summary'!L981)),4,3))</f>
        <v>4</v>
      </c>
      <c r="K982" s="49">
        <f>if(isnumber(search("Yes",'2_all_summary'!$E981)),if(isnumber(search("Yes",'2_all_summary'!M981)),1,2),if(isnumber(search("No",'2_all_summary'!M981)),4,3))</f>
        <v>4</v>
      </c>
      <c r="L982" s="49">
        <f>if(isnumber(search("Yes",'2_all_summary'!$E981)),if(isnumber(search("Yes",'2_all_summary'!N981)),1,2),if(isnumber(search("No",'2_all_summary'!N981)),4,3))</f>
        <v>4</v>
      </c>
      <c r="M982" s="49">
        <f>if(isnumber(search("Yes",'2_all_summary'!$E981)),if(0&lt;'2_all_summary'!O981,1,2),if(0='2_all_summary'!O981,4,3))</f>
        <v>4</v>
      </c>
      <c r="N982" s="49">
        <f>if(isnumber(search("Yes",'2_all_summary'!$E981)),if(isnumber(search("Yes",'2_all_summary'!P981)),1,2),if(isnumber(search("No",'2_all_summary'!P981)),4,3))</f>
        <v>4</v>
      </c>
      <c r="O982" s="49">
        <f>if(isnumber(search("Yes",'2_all_summary'!$E981)),if(isnumber(search("Yes",'2_all_summary'!Q981)),1,2),if(isnumber(search("No",'2_all_summary'!Q981)),4,3))</f>
        <v>4</v>
      </c>
      <c r="P982" s="49">
        <f>if(isnumber(search("Yes",'2_all_summary'!$E981)),if(isnumber(search("Yes",'2_all_summary'!R981)),1,2),if(isnumber(search("No",'2_all_summary'!R981)),4,3))</f>
        <v>4</v>
      </c>
      <c r="Q982" s="49">
        <f>if(isnumber(search("Yes",'2_all_summary'!$E981)),if(0&lt;'2_all_summary'!S981,1,2),if(0='2_all_summary'!S981,4,3))</f>
        <v>4</v>
      </c>
      <c r="R982" s="49">
        <f>if(isnumber(search("Yes",'2_all_summary'!$E981)),if(isnumber(search("Yes",'2_all_summary'!T981)),1,2),if(isnumber(search("No",'2_all_summary'!T981)),4,3))</f>
        <v>4</v>
      </c>
    </row>
    <row r="983">
      <c r="G983" s="49"/>
      <c r="H983" s="49" t="str">
        <f>'2_all_summary'!C982</f>
        <v>The influence of poverty and rabies knowledge on healthcare seeking behaviors and dog ownership, Cameroon</v>
      </c>
      <c r="I983" s="49" t="str">
        <f>'2_all_summary'!D982</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FisherÃƒÂ¢Ã¢â€šÂ¬Ã¢â€žÂ¢s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1.4%ÃƒÂ¢Ã¢â€šÂ¬Ã¢â‚¬Å“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Ãƒâ€šÃ‚Â© This is an open access article, free of all copyright, and may be freely reproduced, distributed, transmitted, modified, built upon, or otherwise used by anyone for any lawful purpose. The work is made available under the Creative Commons CC0 public domain dedication.</v>
      </c>
      <c r="J983" s="49">
        <f>if(isnumber(search("Yes",'2_all_summary'!$E982)),if(isnumber(search("Yes",'2_all_summary'!L982)),1,2),if(isnumber(search("No",'2_all_summary'!L982)),4,3))</f>
        <v>4</v>
      </c>
      <c r="K983" s="49">
        <f>if(isnumber(search("Yes",'2_all_summary'!$E982)),if(isnumber(search("Yes",'2_all_summary'!M982)),1,2),if(isnumber(search("No",'2_all_summary'!M982)),4,3))</f>
        <v>4</v>
      </c>
      <c r="L983" s="49">
        <f>if(isnumber(search("Yes",'2_all_summary'!$E982)),if(isnumber(search("Yes",'2_all_summary'!N982)),1,2),if(isnumber(search("No",'2_all_summary'!N982)),4,3))</f>
        <v>4</v>
      </c>
      <c r="M983" s="49">
        <f>if(isnumber(search("Yes",'2_all_summary'!$E982)),if(0&lt;'2_all_summary'!O982,1,2),if(0='2_all_summary'!O982,4,3))</f>
        <v>4</v>
      </c>
      <c r="N983" s="49">
        <f>if(isnumber(search("Yes",'2_all_summary'!$E982)),if(isnumber(search("Yes",'2_all_summary'!P982)),1,2),if(isnumber(search("No",'2_all_summary'!P982)),4,3))</f>
        <v>4</v>
      </c>
      <c r="O983" s="49">
        <f>if(isnumber(search("Yes",'2_all_summary'!$E982)),if(isnumber(search("Yes",'2_all_summary'!Q982)),1,2),if(isnumber(search("No",'2_all_summary'!Q982)),4,3))</f>
        <v>4</v>
      </c>
      <c r="P983" s="49">
        <f>if(isnumber(search("Yes",'2_all_summary'!$E982)),if(isnumber(search("Yes",'2_all_summary'!R982)),1,2),if(isnumber(search("No",'2_all_summary'!R982)),4,3))</f>
        <v>4</v>
      </c>
      <c r="Q983" s="49">
        <f>if(isnumber(search("Yes",'2_all_summary'!$E982)),if(0&lt;'2_all_summary'!S982,1,2),if(0='2_all_summary'!S982,4,3))</f>
        <v>4</v>
      </c>
      <c r="R983" s="49">
        <f>if(isnumber(search("Yes",'2_all_summary'!$E982)),if(isnumber(search("Yes",'2_all_summary'!T982)),1,2),if(isnumber(search("No",'2_all_summary'!T982)),4,3))</f>
        <v>4</v>
      </c>
    </row>
    <row r="984">
      <c r="G984" s="49"/>
      <c r="H984" s="49" t="str">
        <f>'2_all_summary'!C983</f>
        <v>The last generation? Perspectives of inshore fish harvesters from Change Islands, Newfoundland</v>
      </c>
      <c r="I984" s="49" t="str">
        <f>'2_all_summary'!D983</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Ãƒâ€šÃ‚Â© 2013 Canadian Association of Geographers / L' Association canadienne des gÃƒÆ’Ã‚Â©ographes.</v>
      </c>
      <c r="J984" s="49">
        <f>if(isnumber(search("Yes",'2_all_summary'!$E983)),if(isnumber(search("Yes",'2_all_summary'!L983)),1,2),if(isnumber(search("No",'2_all_summary'!L983)),4,3))</f>
        <v>4</v>
      </c>
      <c r="K984" s="49">
        <f>if(isnumber(search("Yes",'2_all_summary'!$E983)),if(isnumber(search("Yes",'2_all_summary'!M983)),1,2),if(isnumber(search("No",'2_all_summary'!M983)),4,3))</f>
        <v>4</v>
      </c>
      <c r="L984" s="49">
        <f>if(isnumber(search("Yes",'2_all_summary'!$E983)),if(isnumber(search("Yes",'2_all_summary'!N983)),1,2),if(isnumber(search("No",'2_all_summary'!N983)),4,3))</f>
        <v>4</v>
      </c>
      <c r="M984" s="49">
        <f>if(isnumber(search("Yes",'2_all_summary'!$E983)),if(0&lt;'2_all_summary'!O983,1,2),if(0='2_all_summary'!O983,4,3))</f>
        <v>4</v>
      </c>
      <c r="N984" s="49">
        <f>if(isnumber(search("Yes",'2_all_summary'!$E983)),if(isnumber(search("Yes",'2_all_summary'!P983)),1,2),if(isnumber(search("No",'2_all_summary'!P983)),4,3))</f>
        <v>4</v>
      </c>
      <c r="O984" s="49">
        <f>if(isnumber(search("Yes",'2_all_summary'!$E983)),if(isnumber(search("Yes",'2_all_summary'!Q983)),1,2),if(isnumber(search("No",'2_all_summary'!Q983)),4,3))</f>
        <v>4</v>
      </c>
      <c r="P984" s="49">
        <f>if(isnumber(search("Yes",'2_all_summary'!$E983)),if(isnumber(search("Yes",'2_all_summary'!R983)),1,2),if(isnumber(search("No",'2_all_summary'!R983)),4,3))</f>
        <v>4</v>
      </c>
      <c r="Q984" s="49">
        <f>if(isnumber(search("Yes",'2_all_summary'!$E983)),if(0&lt;'2_all_summary'!S983,1,2),if(0='2_all_summary'!S983,4,3))</f>
        <v>4</v>
      </c>
      <c r="R984" s="49">
        <f>if(isnumber(search("Yes",'2_all_summary'!$E983)),if(isnumber(search("Yes",'2_all_summary'!T983)),1,2),if(isnumber(search("No",'2_all_summary'!T983)),4,3))</f>
        <v>4</v>
      </c>
    </row>
    <row r="985">
      <c r="G985" s="49"/>
      <c r="H985" s="49" t="str">
        <f>'2_all_summary'!C984</f>
        <v>The micro-politics of small-scale fisheries governance in South Africa: a case study of community-based political representation as a form of brokerage</v>
      </c>
      <c r="I985" s="49" t="str">
        <f>'2_all_summary'!D984</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ÃƒÂ¢Ã¢â€šÂ¬Ã‹Å“communityÃƒÂ¢Ã¢â€šÂ¬Ã¢â€žÂ¢, where both fisher constituents and representatives are members of that community. This ÃƒÂ¢Ã¢â€šÂ¬Ã‹Å“community-basedÃƒÂ¢Ã¢â€šÂ¬Ã¢â€žÂ¢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ÃƒÂ¢Ã¢â€šÂ¬Ã‹Å“brokerageÃƒÂ¢Ã¢â€šÂ¬Ã¢â€žÂ¢ places community-based representatives in a position of strategic advantageÃƒÂ¢Ã¢â€šÂ¬Ã¢â‚¬Å“a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Ãƒâ€šÃ‚Â© 2017, The Author(s).</v>
      </c>
      <c r="J985" s="49">
        <f>if(isnumber(search("Yes",'2_all_summary'!$E984)),if(isnumber(search("Yes",'2_all_summary'!L984)),1,2),if(isnumber(search("No",'2_all_summary'!L984)),4,3))</f>
        <v>4</v>
      </c>
      <c r="K985" s="49">
        <f>if(isnumber(search("Yes",'2_all_summary'!$E984)),if(isnumber(search("Yes",'2_all_summary'!M984)),1,2),if(isnumber(search("No",'2_all_summary'!M984)),4,3))</f>
        <v>4</v>
      </c>
      <c r="L985" s="49">
        <f>if(isnumber(search("Yes",'2_all_summary'!$E984)),if(isnumber(search("Yes",'2_all_summary'!N984)),1,2),if(isnumber(search("No",'2_all_summary'!N984)),4,3))</f>
        <v>4</v>
      </c>
      <c r="M985" s="49">
        <f>if(isnumber(search("Yes",'2_all_summary'!$E984)),if(0&lt;'2_all_summary'!O984,1,2),if(0='2_all_summary'!O984,4,3))</f>
        <v>4</v>
      </c>
      <c r="N985" s="49">
        <f>if(isnumber(search("Yes",'2_all_summary'!$E984)),if(isnumber(search("Yes",'2_all_summary'!P984)),1,2),if(isnumber(search("No",'2_all_summary'!P984)),4,3))</f>
        <v>4</v>
      </c>
      <c r="O985" s="49">
        <f>if(isnumber(search("Yes",'2_all_summary'!$E984)),if(isnumber(search("Yes",'2_all_summary'!Q984)),1,2),if(isnumber(search("No",'2_all_summary'!Q984)),4,3))</f>
        <v>4</v>
      </c>
      <c r="P985" s="49">
        <f>if(isnumber(search("Yes",'2_all_summary'!$E984)),if(isnumber(search("Yes",'2_all_summary'!R984)),1,2),if(isnumber(search("No",'2_all_summary'!R984)),4,3))</f>
        <v>4</v>
      </c>
      <c r="Q985" s="49">
        <f>if(isnumber(search("Yes",'2_all_summary'!$E984)),if(0&lt;'2_all_summary'!S984,1,2),if(0='2_all_summary'!S984,4,3))</f>
        <v>4</v>
      </c>
      <c r="R985" s="49">
        <f>if(isnumber(search("Yes",'2_all_summary'!$E984)),if(isnumber(search("Yes",'2_all_summary'!T984)),1,2),if(isnumber(search("No",'2_all_summary'!T984)),4,3))</f>
        <v>4</v>
      </c>
    </row>
    <row r="986">
      <c r="G986" s="49"/>
      <c r="H986" s="49" t="str">
        <f>'2_all_summary'!C985</f>
        <v>The nature-culture boundary and ocean policy: Great Barrier Island, New Zealand</v>
      </c>
      <c r="I986" s="49" t="str">
        <f>'2_all_summary'!D985</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Ãƒâ€šÃ‚Â© 2007 by the American Geographical Society of New York.</v>
      </c>
      <c r="J986" s="49">
        <f>if(isnumber(search("Yes",'2_all_summary'!$E985)),if(isnumber(search("Yes",'2_all_summary'!L985)),1,2),if(isnumber(search("No",'2_all_summary'!L985)),4,3))</f>
        <v>4</v>
      </c>
      <c r="K986" s="49">
        <f>if(isnumber(search("Yes",'2_all_summary'!$E985)),if(isnumber(search("Yes",'2_all_summary'!M985)),1,2),if(isnumber(search("No",'2_all_summary'!M985)),4,3))</f>
        <v>4</v>
      </c>
      <c r="L986" s="49">
        <f>if(isnumber(search("Yes",'2_all_summary'!$E985)),if(isnumber(search("Yes",'2_all_summary'!N985)),1,2),if(isnumber(search("No",'2_all_summary'!N985)),4,3))</f>
        <v>4</v>
      </c>
      <c r="M986" s="49">
        <f>if(isnumber(search("Yes",'2_all_summary'!$E985)),if(0&lt;'2_all_summary'!O985,1,2),if(0='2_all_summary'!O985,4,3))</f>
        <v>4</v>
      </c>
      <c r="N986" s="49">
        <f>if(isnumber(search("Yes",'2_all_summary'!$E985)),if(isnumber(search("Yes",'2_all_summary'!P985)),1,2),if(isnumber(search("No",'2_all_summary'!P985)),4,3))</f>
        <v>4</v>
      </c>
      <c r="O986" s="49">
        <f>if(isnumber(search("Yes",'2_all_summary'!$E985)),if(isnumber(search("Yes",'2_all_summary'!Q985)),1,2),if(isnumber(search("No",'2_all_summary'!Q985)),4,3))</f>
        <v>4</v>
      </c>
      <c r="P986" s="49">
        <f>if(isnumber(search("Yes",'2_all_summary'!$E985)),if(isnumber(search("Yes",'2_all_summary'!R985)),1,2),if(isnumber(search("No",'2_all_summary'!R985)),4,3))</f>
        <v>4</v>
      </c>
      <c r="Q986" s="49">
        <f>if(isnumber(search("Yes",'2_all_summary'!$E985)),if(0&lt;'2_all_summary'!S985,1,2),if(0='2_all_summary'!S985,4,3))</f>
        <v>4</v>
      </c>
      <c r="R986" s="49">
        <f>if(isnumber(search("Yes",'2_all_summary'!$E985)),if(isnumber(search("Yes",'2_all_summary'!T985)),1,2),if(isnumber(search("No",'2_all_summary'!T985)),4,3))</f>
        <v>4</v>
      </c>
    </row>
    <row r="987">
      <c r="G987" s="49"/>
      <c r="H987" s="49" t="str">
        <f>'2_all_summary'!C986</f>
        <v>The need to know what to manage-community-based marine resource monitoring in Fiji</v>
      </c>
      <c r="I987" s="49" t="str">
        <f>'2_all_summary'!D986</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Ãƒâ€šÃ‚Â© 2012 Elsevier B.V.</v>
      </c>
      <c r="J987" s="49">
        <f>if(isnumber(search("Yes",'2_all_summary'!$E986)),if(isnumber(search("Yes",'2_all_summary'!L986)),1,2),if(isnumber(search("No",'2_all_summary'!L986)),4,3))</f>
        <v>1</v>
      </c>
      <c r="K987" s="49">
        <f>if(isnumber(search("Yes",'2_all_summary'!$E986)),if(isnumber(search("Yes",'2_all_summary'!M986)),1,2),if(isnumber(search("No",'2_all_summary'!M986)),4,3))</f>
        <v>1</v>
      </c>
      <c r="L987" s="49">
        <f>if(isnumber(search("Yes",'2_all_summary'!$E986)),if(isnumber(search("Yes",'2_all_summary'!N986)),1,2),if(isnumber(search("No",'2_all_summary'!N986)),4,3))</f>
        <v>1</v>
      </c>
      <c r="M987" s="49">
        <f>if(isnumber(search("Yes",'2_all_summary'!$E986)),if(0&lt;'2_all_summary'!O986,1,2),if(0='2_all_summary'!O986,4,3))</f>
        <v>1</v>
      </c>
      <c r="N987" s="49">
        <f>if(isnumber(search("Yes",'2_all_summary'!$E986)),if(isnumber(search("Yes",'2_all_summary'!P986)),1,2),if(isnumber(search("No",'2_all_summary'!P986)),4,3))</f>
        <v>1</v>
      </c>
      <c r="O987" s="49">
        <f>if(isnumber(search("Yes",'2_all_summary'!$E986)),if(isnumber(search("Yes",'2_all_summary'!Q986)),1,2),if(isnumber(search("No",'2_all_summary'!Q986)),4,3))</f>
        <v>1</v>
      </c>
      <c r="P987" s="49">
        <f>if(isnumber(search("Yes",'2_all_summary'!$E986)),if(isnumber(search("Yes",'2_all_summary'!R986)),1,2),if(isnumber(search("No",'2_all_summary'!R986)),4,3))</f>
        <v>1</v>
      </c>
      <c r="Q987" s="49">
        <f>if(isnumber(search("Yes",'2_all_summary'!$E986)),if(0&lt;'2_all_summary'!S986,1,2),if(0='2_all_summary'!S986,4,3))</f>
        <v>1</v>
      </c>
      <c r="R987" s="49">
        <f>if(isnumber(search("Yes",'2_all_summary'!$E986)),if(isnumber(search("Yes",'2_all_summary'!T986)),1,2),if(isnumber(search("No",'2_all_summary'!T986)),4,3))</f>
        <v>1</v>
      </c>
    </row>
    <row r="988">
      <c r="G988" s="49"/>
      <c r="H988" s="49" t="str">
        <f>'2_all_summary'!C987</f>
        <v>The Newfoundland and Labrador Heart Health Program dissemination story: the formation and functioning of effective coalitions.</v>
      </c>
      <c r="I988" s="49" t="str">
        <f>'2_all_summary'!D987</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8" s="49">
        <f>if(isnumber(search("Yes",'2_all_summary'!$E987)),if(isnumber(search("Yes",'2_all_summary'!L987)),1,2),if(isnumber(search("No",'2_all_summary'!L987)),4,3))</f>
        <v>4</v>
      </c>
      <c r="K988" s="49">
        <f>if(isnumber(search("Yes",'2_all_summary'!$E987)),if(isnumber(search("Yes",'2_all_summary'!M987)),1,2),if(isnumber(search("No",'2_all_summary'!M987)),4,3))</f>
        <v>4</v>
      </c>
      <c r="L988" s="49">
        <f>if(isnumber(search("Yes",'2_all_summary'!$E987)),if(isnumber(search("Yes",'2_all_summary'!N987)),1,2),if(isnumber(search("No",'2_all_summary'!N987)),4,3))</f>
        <v>4</v>
      </c>
      <c r="M988" s="49">
        <f>if(isnumber(search("Yes",'2_all_summary'!$E987)),if(0&lt;'2_all_summary'!O987,1,2),if(0='2_all_summary'!O987,4,3))</f>
        <v>4</v>
      </c>
      <c r="N988" s="49">
        <f>if(isnumber(search("Yes",'2_all_summary'!$E987)),if(isnumber(search("Yes",'2_all_summary'!P987)),1,2),if(isnumber(search("No",'2_all_summary'!P987)),4,3))</f>
        <v>4</v>
      </c>
      <c r="O988" s="49">
        <f>if(isnumber(search("Yes",'2_all_summary'!$E987)),if(isnumber(search("Yes",'2_all_summary'!Q987)),1,2),if(isnumber(search("No",'2_all_summary'!Q987)),4,3))</f>
        <v>4</v>
      </c>
      <c r="P988" s="49">
        <f>if(isnumber(search("Yes",'2_all_summary'!$E987)),if(isnumber(search("Yes",'2_all_summary'!R987)),1,2),if(isnumber(search("No",'2_all_summary'!R987)),4,3))</f>
        <v>4</v>
      </c>
      <c r="Q988" s="49">
        <f>if(isnumber(search("Yes",'2_all_summary'!$E987)),if(0&lt;'2_all_summary'!S987,1,2),if(0='2_all_summary'!S987,4,3))</f>
        <v>4</v>
      </c>
      <c r="R988" s="49">
        <f>if(isnumber(search("Yes",'2_all_summary'!$E987)),if(isnumber(search("Yes",'2_all_summary'!T987)),1,2),if(isnumber(search("No",'2_all_summary'!T987)),4,3))</f>
        <v>4</v>
      </c>
    </row>
    <row r="989">
      <c r="G989" s="49"/>
      <c r="H989" s="49" t="str">
        <f>'2_all_summary'!C988</f>
        <v>The nunavut wildlife management boardÃƒÂ¢Ã¢â€šÂ¬Ã¢â€žÂ¢s community-based monitoring network: Documenting inuit harvesting experience using modern technology</v>
      </c>
      <c r="I989" s="49" t="str">
        <f>'2_all_summary'!D988</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BoardÃƒÂ¢Ã¢â€šÂ¬Ã¢â€žÂ¢s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Ãƒâ€šÃ‚Â© 2020, Canadian Science Publishing. All rights reserved.</v>
      </c>
      <c r="J989" s="49">
        <f>if(isnumber(search("Yes",'2_all_summary'!$E988)),if(isnumber(search("Yes",'2_all_summary'!L988)),1,2),if(isnumber(search("No",'2_all_summary'!L988)),4,3))</f>
        <v>4</v>
      </c>
      <c r="K989" s="49">
        <f>if(isnumber(search("Yes",'2_all_summary'!$E988)),if(isnumber(search("Yes",'2_all_summary'!M988)),1,2),if(isnumber(search("No",'2_all_summary'!M988)),4,3))</f>
        <v>4</v>
      </c>
      <c r="L989" s="49">
        <f>if(isnumber(search("Yes",'2_all_summary'!$E988)),if(isnumber(search("Yes",'2_all_summary'!N988)),1,2),if(isnumber(search("No",'2_all_summary'!N988)),4,3))</f>
        <v>4</v>
      </c>
      <c r="M989" s="49">
        <f>if(isnumber(search("Yes",'2_all_summary'!$E988)),if(0&lt;'2_all_summary'!O988,1,2),if(0='2_all_summary'!O988,4,3))</f>
        <v>4</v>
      </c>
      <c r="N989" s="49">
        <f>if(isnumber(search("Yes",'2_all_summary'!$E988)),if(isnumber(search("Yes",'2_all_summary'!P988)),1,2),if(isnumber(search("No",'2_all_summary'!P988)),4,3))</f>
        <v>4</v>
      </c>
      <c r="O989" s="49">
        <f>if(isnumber(search("Yes",'2_all_summary'!$E988)),if(isnumber(search("Yes",'2_all_summary'!Q988)),1,2),if(isnumber(search("No",'2_all_summary'!Q988)),4,3))</f>
        <v>4</v>
      </c>
      <c r="P989" s="49">
        <f>if(isnumber(search("Yes",'2_all_summary'!$E988)),if(isnumber(search("Yes",'2_all_summary'!R988)),1,2),if(isnumber(search("No",'2_all_summary'!R988)),4,3))</f>
        <v>4</v>
      </c>
      <c r="Q989" s="49">
        <f>if(isnumber(search("Yes",'2_all_summary'!$E988)),if(0&lt;'2_all_summary'!S988,1,2),if(0='2_all_summary'!S988,4,3))</f>
        <v>4</v>
      </c>
      <c r="R989" s="49">
        <f>if(isnumber(search("Yes",'2_all_summary'!$E988)),if(isnumber(search("Yes",'2_all_summary'!T988)),1,2),if(isnumber(search("No",'2_all_summary'!T988)),4,3))</f>
        <v>4</v>
      </c>
    </row>
    <row r="990">
      <c r="G990" s="49"/>
      <c r="H990" s="49" t="str">
        <f>'2_all_summary'!C989</f>
        <v>The Okavango: Whose Delta is it?</v>
      </c>
      <c r="I990" s="49" t="str">
        <f>'2_all_summary'!D989</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Ãƒâ€šÃ‚Â© 2009 Elsevier Ltd. All rights reserved.</v>
      </c>
      <c r="J990" s="49">
        <f>if(isnumber(search("Yes",'2_all_summary'!$E989)),if(isnumber(search("Yes",'2_all_summary'!L989)),1,2),if(isnumber(search("No",'2_all_summary'!L989)),4,3))</f>
        <v>4</v>
      </c>
      <c r="K990" s="49">
        <f>if(isnumber(search("Yes",'2_all_summary'!$E989)),if(isnumber(search("Yes",'2_all_summary'!M989)),1,2),if(isnumber(search("No",'2_all_summary'!M989)),4,3))</f>
        <v>4</v>
      </c>
      <c r="L990" s="49">
        <f>if(isnumber(search("Yes",'2_all_summary'!$E989)),if(isnumber(search("Yes",'2_all_summary'!N989)),1,2),if(isnumber(search("No",'2_all_summary'!N989)),4,3))</f>
        <v>4</v>
      </c>
      <c r="M990" s="49">
        <f>if(isnumber(search("Yes",'2_all_summary'!$E989)),if(0&lt;'2_all_summary'!O989,1,2),if(0='2_all_summary'!O989,4,3))</f>
        <v>4</v>
      </c>
      <c r="N990" s="49">
        <f>if(isnumber(search("Yes",'2_all_summary'!$E989)),if(isnumber(search("Yes",'2_all_summary'!P989)),1,2),if(isnumber(search("No",'2_all_summary'!P989)),4,3))</f>
        <v>4</v>
      </c>
      <c r="O990" s="49">
        <f>if(isnumber(search("Yes",'2_all_summary'!$E989)),if(isnumber(search("Yes",'2_all_summary'!Q989)),1,2),if(isnumber(search("No",'2_all_summary'!Q989)),4,3))</f>
        <v>4</v>
      </c>
      <c r="P990" s="49">
        <f>if(isnumber(search("Yes",'2_all_summary'!$E989)),if(isnumber(search("Yes",'2_all_summary'!R989)),1,2),if(isnumber(search("No",'2_all_summary'!R989)),4,3))</f>
        <v>4</v>
      </c>
      <c r="Q990" s="49">
        <f>if(isnumber(search("Yes",'2_all_summary'!$E989)),if(0&lt;'2_all_summary'!S989,1,2),if(0='2_all_summary'!S989,4,3))</f>
        <v>4</v>
      </c>
      <c r="R990" s="49">
        <f>if(isnumber(search("Yes",'2_all_summary'!$E989)),if(isnumber(search("Yes",'2_all_summary'!T989)),1,2),if(isnumber(search("No",'2_all_summary'!T989)),4,3))</f>
        <v>4</v>
      </c>
    </row>
    <row r="991">
      <c r="G991" s="49"/>
      <c r="H991" s="49" t="str">
        <f>'2_all_summary'!C990</f>
        <v>The Pacific International Waters Project: Aims, approaches and challenges</v>
      </c>
      <c r="I991" s="49" t="str">
        <f>'2_all_summary'!D990</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991" s="49">
        <f>if(isnumber(search("Yes",'2_all_summary'!$E990)),if(isnumber(search("Yes",'2_all_summary'!L990)),1,2),if(isnumber(search("No",'2_all_summary'!L990)),4,3))</f>
        <v>3</v>
      </c>
      <c r="K991" s="49">
        <f>if(isnumber(search("Yes",'2_all_summary'!$E990)),if(isnumber(search("Yes",'2_all_summary'!M990)),1,2),if(isnumber(search("No",'2_all_summary'!M990)),4,3))</f>
        <v>3</v>
      </c>
      <c r="L991" s="49">
        <f>if(isnumber(search("Yes",'2_all_summary'!$E990)),if(isnumber(search("Yes",'2_all_summary'!N990)),1,2),if(isnumber(search("No",'2_all_summary'!N990)),4,3))</f>
        <v>3</v>
      </c>
      <c r="M991" s="49">
        <f>if(isnumber(search("Yes",'2_all_summary'!$E990)),if(0&lt;'2_all_summary'!O990,1,2),if(0='2_all_summary'!O990,4,3))</f>
        <v>3</v>
      </c>
      <c r="N991" s="49">
        <f>if(isnumber(search("Yes",'2_all_summary'!$E990)),if(isnumber(search("Yes",'2_all_summary'!P990)),1,2),if(isnumber(search("No",'2_all_summary'!P990)),4,3))</f>
        <v>3</v>
      </c>
      <c r="O991" s="49">
        <f>if(isnumber(search("Yes",'2_all_summary'!$E990)),if(isnumber(search("Yes",'2_all_summary'!Q990)),1,2),if(isnumber(search("No",'2_all_summary'!Q990)),4,3))</f>
        <v>3</v>
      </c>
      <c r="P991" s="49">
        <f>if(isnumber(search("Yes",'2_all_summary'!$E990)),if(isnumber(search("Yes",'2_all_summary'!R990)),1,2),if(isnumber(search("No",'2_all_summary'!R990)),4,3))</f>
        <v>3</v>
      </c>
      <c r="Q991" s="49">
        <f>if(isnumber(search("Yes",'2_all_summary'!$E990)),if(0&lt;'2_all_summary'!S990,1,2),if(0='2_all_summary'!S990,4,3))</f>
        <v>3</v>
      </c>
      <c r="R991" s="49">
        <f>if(isnumber(search("Yes",'2_all_summary'!$E990)),if(isnumber(search("Yes",'2_all_summary'!T990)),1,2),if(isnumber(search("No",'2_all_summary'!T990)),4,3))</f>
        <v>3</v>
      </c>
    </row>
    <row r="992">
      <c r="G992" s="49"/>
      <c r="H992" s="49" t="str">
        <f>'2_all_summary'!C991</f>
        <v>The padu system of community-based fisheries management: Change and local institutional innovation in south India</v>
      </c>
      <c r="I992" s="49" t="str">
        <f>'2_all_summary'!D991</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Ãƒâ€šÃ‚Â© 2003 Elsevier Ltd. All rights reserved.</v>
      </c>
      <c r="J992" s="49">
        <f>if(isnumber(search("Yes",'2_all_summary'!$E991)),if(isnumber(search("Yes",'2_all_summary'!L991)),1,2),if(isnumber(search("No",'2_all_summary'!L991)),4,3))</f>
        <v>4</v>
      </c>
      <c r="K992" s="49">
        <f>if(isnumber(search("Yes",'2_all_summary'!$E991)),if(isnumber(search("Yes",'2_all_summary'!M991)),1,2),if(isnumber(search("No",'2_all_summary'!M991)),4,3))</f>
        <v>4</v>
      </c>
      <c r="L992" s="49">
        <f>if(isnumber(search("Yes",'2_all_summary'!$E991)),if(isnumber(search("Yes",'2_all_summary'!N991)),1,2),if(isnumber(search("No",'2_all_summary'!N991)),4,3))</f>
        <v>4</v>
      </c>
      <c r="M992" s="49">
        <f>if(isnumber(search("Yes",'2_all_summary'!$E991)),if(0&lt;'2_all_summary'!O991,1,2),if(0='2_all_summary'!O991,4,3))</f>
        <v>4</v>
      </c>
      <c r="N992" s="49">
        <f>if(isnumber(search("Yes",'2_all_summary'!$E991)),if(isnumber(search("Yes",'2_all_summary'!P991)),1,2),if(isnumber(search("No",'2_all_summary'!P991)),4,3))</f>
        <v>4</v>
      </c>
      <c r="O992" s="49">
        <f>if(isnumber(search("Yes",'2_all_summary'!$E991)),if(isnumber(search("Yes",'2_all_summary'!Q991)),1,2),if(isnumber(search("No",'2_all_summary'!Q991)),4,3))</f>
        <v>4</v>
      </c>
      <c r="P992" s="49">
        <f>if(isnumber(search("Yes",'2_all_summary'!$E991)),if(isnumber(search("Yes",'2_all_summary'!R991)),1,2),if(isnumber(search("No",'2_all_summary'!R991)),4,3))</f>
        <v>4</v>
      </c>
      <c r="Q992" s="49">
        <f>if(isnumber(search("Yes",'2_all_summary'!$E991)),if(0&lt;'2_all_summary'!S991,1,2),if(0='2_all_summary'!S991,4,3))</f>
        <v>4</v>
      </c>
      <c r="R992" s="49">
        <f>if(isnumber(search("Yes",'2_all_summary'!$E991)),if(isnumber(search("Yes",'2_all_summary'!T991)),1,2),if(isnumber(search("No",'2_all_summary'!T991)),4,3))</f>
        <v>4</v>
      </c>
    </row>
    <row r="993">
      <c r="G993" s="49"/>
      <c r="H993" s="49" t="str">
        <f>'2_all_summary'!C992</f>
        <v>The panglima laot of Aceh: A case study in large-scale community-based marine management after the 2004 Indian Ocean tsunami</v>
      </c>
      <c r="I993" s="49" t="str">
        <f>'2_all_summary'!D992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Ãƒâ€šÃ‚Â© 2012 Fauna &amp;amp; Flora International.</v>
      </c>
      <c r="J993" s="49">
        <f>if(isnumber(search("Yes",'2_all_summary'!$E992)),if(isnumber(search("Yes",'2_all_summary'!L992)),1,2),if(isnumber(search("No",'2_all_summary'!L992)),4,3))</f>
        <v>4</v>
      </c>
      <c r="K993" s="49">
        <f>if(isnumber(search("Yes",'2_all_summary'!$E992)),if(isnumber(search("Yes",'2_all_summary'!M992)),1,2),if(isnumber(search("No",'2_all_summary'!M992)),4,3))</f>
        <v>4</v>
      </c>
      <c r="L993" s="49">
        <f>if(isnumber(search("Yes",'2_all_summary'!$E992)),if(isnumber(search("Yes",'2_all_summary'!N992)),1,2),if(isnumber(search("No",'2_all_summary'!N992)),4,3))</f>
        <v>4</v>
      </c>
      <c r="M993" s="49">
        <f>if(isnumber(search("Yes",'2_all_summary'!$E992)),if(0&lt;'2_all_summary'!O992,1,2),if(0='2_all_summary'!O992,4,3))</f>
        <v>4</v>
      </c>
      <c r="N993" s="49">
        <f>if(isnumber(search("Yes",'2_all_summary'!$E992)),if(isnumber(search("Yes",'2_all_summary'!P992)),1,2),if(isnumber(search("No",'2_all_summary'!P992)),4,3))</f>
        <v>4</v>
      </c>
      <c r="O993" s="49">
        <f>if(isnumber(search("Yes",'2_all_summary'!$E992)),if(isnumber(search("Yes",'2_all_summary'!Q992)),1,2),if(isnumber(search("No",'2_all_summary'!Q992)),4,3))</f>
        <v>4</v>
      </c>
      <c r="P993" s="49">
        <f>if(isnumber(search("Yes",'2_all_summary'!$E992)),if(isnumber(search("Yes",'2_all_summary'!R992)),1,2),if(isnumber(search("No",'2_all_summary'!R992)),4,3))</f>
        <v>4</v>
      </c>
      <c r="Q993" s="49">
        <f>if(isnumber(search("Yes",'2_all_summary'!$E992)),if(0&lt;'2_all_summary'!S992,1,2),if(0='2_all_summary'!S992,4,3))</f>
        <v>4</v>
      </c>
      <c r="R993" s="49">
        <f>if(isnumber(search("Yes",'2_all_summary'!$E992)),if(isnumber(search("Yes",'2_all_summary'!T992)),1,2),if(isnumber(search("No",'2_all_summary'!T992)),4,3))</f>
        <v>4</v>
      </c>
    </row>
    <row r="994">
      <c r="G994" s="49"/>
      <c r="H994" s="49" t="str">
        <f>'2_all_summary'!C993</f>
        <v>The peri-urban interface: Approaches to sustainable natural and human resource use</v>
      </c>
      <c r="I994" s="49" t="str">
        <f>'2_all_summary'!D993</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Ãƒâ€šÃ‚Â© Duncan Mc Gregor, David Simon and Donald Thompson, 2006.</v>
      </c>
      <c r="J994" s="49">
        <f>if(isnumber(search("Yes",'2_all_summary'!$E993)),if(isnumber(search("Yes",'2_all_summary'!L993)),1,2),if(isnumber(search("No",'2_all_summary'!L993)),4,3))</f>
        <v>4</v>
      </c>
      <c r="K994" s="49">
        <f>if(isnumber(search("Yes",'2_all_summary'!$E993)),if(isnumber(search("Yes",'2_all_summary'!M993)),1,2),if(isnumber(search("No",'2_all_summary'!M993)),4,3))</f>
        <v>4</v>
      </c>
      <c r="L994" s="49">
        <f>if(isnumber(search("Yes",'2_all_summary'!$E993)),if(isnumber(search("Yes",'2_all_summary'!N993)),1,2),if(isnumber(search("No",'2_all_summary'!N993)),4,3))</f>
        <v>4</v>
      </c>
      <c r="M994" s="49">
        <f>if(isnumber(search("Yes",'2_all_summary'!$E993)),if(0&lt;'2_all_summary'!O993,1,2),if(0='2_all_summary'!O993,4,3))</f>
        <v>4</v>
      </c>
      <c r="N994" s="49">
        <f>if(isnumber(search("Yes",'2_all_summary'!$E993)),if(isnumber(search("Yes",'2_all_summary'!P993)),1,2),if(isnumber(search("No",'2_all_summary'!P993)),4,3))</f>
        <v>4</v>
      </c>
      <c r="O994" s="49">
        <f>if(isnumber(search("Yes",'2_all_summary'!$E993)),if(isnumber(search("Yes",'2_all_summary'!Q993)),1,2),if(isnumber(search("No",'2_all_summary'!Q993)),4,3))</f>
        <v>4</v>
      </c>
      <c r="P994" s="49">
        <f>if(isnumber(search("Yes",'2_all_summary'!$E993)),if(isnumber(search("Yes",'2_all_summary'!R993)),1,2),if(isnumber(search("No",'2_all_summary'!R993)),4,3))</f>
        <v>4</v>
      </c>
      <c r="Q994" s="49">
        <f>if(isnumber(search("Yes",'2_all_summary'!$E993)),if(0&lt;'2_all_summary'!S993,1,2),if(0='2_all_summary'!S993,4,3))</f>
        <v>4</v>
      </c>
      <c r="R994" s="49">
        <f>if(isnumber(search("Yes",'2_all_summary'!$E993)),if(isnumber(search("Yes",'2_all_summary'!T993)),1,2),if(isnumber(search("No",'2_all_summary'!T993)),4,3))</f>
        <v>4</v>
      </c>
    </row>
    <row r="995">
      <c r="G995" s="49"/>
      <c r="H995" s="49" t="str">
        <f>'2_all_summary'!C994</f>
        <v>The Philippines</v>
      </c>
      <c r="I995" s="49" t="str">
        <f>'2_all_summary'!D994</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countryÃƒÂ¢Ã¢â€šÂ¬Ã¢â€žÂ¢s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poorÃƒÂ¢Ã¢â€šÂ¬Ã¢â€žÂ¢s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Ãƒâ€šÃ‚Â© 2019 Elsevier Ltd. All rights reserved.</v>
      </c>
      <c r="J995" s="49">
        <f>if(isnumber(search("Yes",'2_all_summary'!$E994)),if(isnumber(search("Yes",'2_all_summary'!L994)),1,2),if(isnumber(search("No",'2_all_summary'!L994)),4,3))</f>
        <v>4</v>
      </c>
      <c r="K995" s="49">
        <f>if(isnumber(search("Yes",'2_all_summary'!$E994)),if(isnumber(search("Yes",'2_all_summary'!M994)),1,2),if(isnumber(search("No",'2_all_summary'!M994)),4,3))</f>
        <v>4</v>
      </c>
      <c r="L995" s="49">
        <f>if(isnumber(search("Yes",'2_all_summary'!$E994)),if(isnumber(search("Yes",'2_all_summary'!N994)),1,2),if(isnumber(search("No",'2_all_summary'!N994)),4,3))</f>
        <v>4</v>
      </c>
      <c r="M995" s="49">
        <f>if(isnumber(search("Yes",'2_all_summary'!$E994)),if(0&lt;'2_all_summary'!O994,1,2),if(0='2_all_summary'!O994,4,3))</f>
        <v>4</v>
      </c>
      <c r="N995" s="49">
        <f>if(isnumber(search("Yes",'2_all_summary'!$E994)),if(isnumber(search("Yes",'2_all_summary'!P994)),1,2),if(isnumber(search("No",'2_all_summary'!P994)),4,3))</f>
        <v>4</v>
      </c>
      <c r="O995" s="49">
        <f>if(isnumber(search("Yes",'2_all_summary'!$E994)),if(isnumber(search("Yes",'2_all_summary'!Q994)),1,2),if(isnumber(search("No",'2_all_summary'!Q994)),4,3))</f>
        <v>4</v>
      </c>
      <c r="P995" s="49">
        <f>if(isnumber(search("Yes",'2_all_summary'!$E994)),if(isnumber(search("Yes",'2_all_summary'!R994)),1,2),if(isnumber(search("No",'2_all_summary'!R994)),4,3))</f>
        <v>4</v>
      </c>
      <c r="Q995" s="49">
        <f>if(isnumber(search("Yes",'2_all_summary'!$E994)),if(0&lt;'2_all_summary'!S994,1,2),if(0='2_all_summary'!S994,4,3))</f>
        <v>4</v>
      </c>
      <c r="R995" s="49">
        <f>if(isnumber(search("Yes",'2_all_summary'!$E994)),if(isnumber(search("Yes",'2_all_summary'!T994)),1,2),if(isnumber(search("No",'2_all_summary'!T994)),4,3))</f>
        <v>4</v>
      </c>
    </row>
    <row r="996">
      <c r="G996" s="49"/>
      <c r="H996" s="49" t="str">
        <f>'2_all_summary'!C995</f>
        <v>The Philippines context for marine tenure and small-scale fisheries</v>
      </c>
      <c r="I996" s="49" t="str">
        <f>'2_all_summary'!D995</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Ãƒâ€šÃ‚Â© 2018 Elsevier Ltd</v>
      </c>
      <c r="J996" s="49">
        <f>if(isnumber(search("Yes",'2_all_summary'!$E995)),if(isnumber(search("Yes",'2_all_summary'!L995)),1,2),if(isnumber(search("No",'2_all_summary'!L995)),4,3))</f>
        <v>4</v>
      </c>
      <c r="K996" s="49">
        <f>if(isnumber(search("Yes",'2_all_summary'!$E995)),if(isnumber(search("Yes",'2_all_summary'!M995)),1,2),if(isnumber(search("No",'2_all_summary'!M995)),4,3))</f>
        <v>4</v>
      </c>
      <c r="L996" s="49">
        <f>if(isnumber(search("Yes",'2_all_summary'!$E995)),if(isnumber(search("Yes",'2_all_summary'!N995)),1,2),if(isnumber(search("No",'2_all_summary'!N995)),4,3))</f>
        <v>4</v>
      </c>
      <c r="M996" s="49">
        <f>if(isnumber(search("Yes",'2_all_summary'!$E995)),if(0&lt;'2_all_summary'!O995,1,2),if(0='2_all_summary'!O995,4,3))</f>
        <v>4</v>
      </c>
      <c r="N996" s="49">
        <f>if(isnumber(search("Yes",'2_all_summary'!$E995)),if(isnumber(search("Yes",'2_all_summary'!P995)),1,2),if(isnumber(search("No",'2_all_summary'!P995)),4,3))</f>
        <v>4</v>
      </c>
      <c r="O996" s="49">
        <f>if(isnumber(search("Yes",'2_all_summary'!$E995)),if(isnumber(search("Yes",'2_all_summary'!Q995)),1,2),if(isnumber(search("No",'2_all_summary'!Q995)),4,3))</f>
        <v>4</v>
      </c>
      <c r="P996" s="49">
        <f>if(isnumber(search("Yes",'2_all_summary'!$E995)),if(isnumber(search("Yes",'2_all_summary'!R995)),1,2),if(isnumber(search("No",'2_all_summary'!R995)),4,3))</f>
        <v>4</v>
      </c>
      <c r="Q996" s="49">
        <f>if(isnumber(search("Yes",'2_all_summary'!$E995)),if(0&lt;'2_all_summary'!S995,1,2),if(0='2_all_summary'!S995,4,3))</f>
        <v>4</v>
      </c>
      <c r="R996" s="49">
        <f>if(isnumber(search("Yes",'2_all_summary'!$E995)),if(isnumber(search("Yes",'2_all_summary'!T995)),1,2),if(isnumber(search("No",'2_all_summary'!T995)),4,3))</f>
        <v>4</v>
      </c>
    </row>
    <row r="997">
      <c r="G997" s="49"/>
      <c r="H997" s="49" t="str">
        <f>'2_all_summary'!C996</f>
        <v>The Political Economy of Marine Stewardship Council Certification: Processors and Access in Newfoundland and Labrador's Inshore Shrimp Industry</v>
      </c>
      <c r="I997" s="49" t="str">
        <f>'2_all_summary'!D996</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Ãƒâ€šÃ‚Â© 2012 Blackwell Publishing Ltd.</v>
      </c>
      <c r="J997" s="49">
        <f>if(isnumber(search("Yes",'2_all_summary'!$E996)),if(isnumber(search("Yes",'2_all_summary'!L996)),1,2),if(isnumber(search("No",'2_all_summary'!L996)),4,3))</f>
        <v>4</v>
      </c>
      <c r="K997" s="49">
        <f>if(isnumber(search("Yes",'2_all_summary'!$E996)),if(isnumber(search("Yes",'2_all_summary'!M996)),1,2),if(isnumber(search("No",'2_all_summary'!M996)),4,3))</f>
        <v>4</v>
      </c>
      <c r="L997" s="49">
        <f>if(isnumber(search("Yes",'2_all_summary'!$E996)),if(isnumber(search("Yes",'2_all_summary'!N996)),1,2),if(isnumber(search("No",'2_all_summary'!N996)),4,3))</f>
        <v>4</v>
      </c>
      <c r="M997" s="49">
        <f>if(isnumber(search("Yes",'2_all_summary'!$E996)),if(0&lt;'2_all_summary'!O996,1,2),if(0='2_all_summary'!O996,4,3))</f>
        <v>4</v>
      </c>
      <c r="N997" s="49">
        <f>if(isnumber(search("Yes",'2_all_summary'!$E996)),if(isnumber(search("Yes",'2_all_summary'!P996)),1,2),if(isnumber(search("No",'2_all_summary'!P996)),4,3))</f>
        <v>4</v>
      </c>
      <c r="O997" s="49">
        <f>if(isnumber(search("Yes",'2_all_summary'!$E996)),if(isnumber(search("Yes",'2_all_summary'!Q996)),1,2),if(isnumber(search("No",'2_all_summary'!Q996)),4,3))</f>
        <v>4</v>
      </c>
      <c r="P997" s="49">
        <f>if(isnumber(search("Yes",'2_all_summary'!$E996)),if(isnumber(search("Yes",'2_all_summary'!R996)),1,2),if(isnumber(search("No",'2_all_summary'!R996)),4,3))</f>
        <v>4</v>
      </c>
      <c r="Q997" s="49">
        <f>if(isnumber(search("Yes",'2_all_summary'!$E996)),if(0&lt;'2_all_summary'!S996,1,2),if(0='2_all_summary'!S996,4,3))</f>
        <v>4</v>
      </c>
      <c r="R997" s="49">
        <f>if(isnumber(search("Yes",'2_all_summary'!$E996)),if(isnumber(search("Yes",'2_all_summary'!T996)),1,2),if(isnumber(search("No",'2_all_summary'!T996)),4,3))</f>
        <v>4</v>
      </c>
    </row>
    <row r="998">
      <c r="G998" s="49"/>
      <c r="H998" s="49" t="str">
        <f>'2_all_summary'!C997</f>
        <v>The politics of mediation: Local-global interactions in the Central Amazon of Brazil</v>
      </c>
      <c r="I998" s="49" t="str">
        <f>'2_all_summary'!D997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Ãƒâ€šÃ‚Â© 2005 by the American Anthropological Association. All rights reserved.</v>
      </c>
      <c r="J998" s="49">
        <f>if(isnumber(search("Yes",'2_all_summary'!$E997)),if(isnumber(search("Yes",'2_all_summary'!L997)),1,2),if(isnumber(search("No",'2_all_summary'!L997)),4,3))</f>
        <v>4</v>
      </c>
      <c r="K998" s="49">
        <f>if(isnumber(search("Yes",'2_all_summary'!$E997)),if(isnumber(search("Yes",'2_all_summary'!M997)),1,2),if(isnumber(search("No",'2_all_summary'!M997)),4,3))</f>
        <v>4</v>
      </c>
      <c r="L998" s="49">
        <f>if(isnumber(search("Yes",'2_all_summary'!$E997)),if(isnumber(search("Yes",'2_all_summary'!N997)),1,2),if(isnumber(search("No",'2_all_summary'!N997)),4,3))</f>
        <v>4</v>
      </c>
      <c r="M998" s="49">
        <f>if(isnumber(search("Yes",'2_all_summary'!$E997)),if(0&lt;'2_all_summary'!O997,1,2),if(0='2_all_summary'!O997,4,3))</f>
        <v>4</v>
      </c>
      <c r="N998" s="49">
        <f>if(isnumber(search("Yes",'2_all_summary'!$E997)),if(isnumber(search("Yes",'2_all_summary'!P997)),1,2),if(isnumber(search("No",'2_all_summary'!P997)),4,3))</f>
        <v>4</v>
      </c>
      <c r="O998" s="49">
        <f>if(isnumber(search("Yes",'2_all_summary'!$E997)),if(isnumber(search("Yes",'2_all_summary'!Q997)),1,2),if(isnumber(search("No",'2_all_summary'!Q997)),4,3))</f>
        <v>4</v>
      </c>
      <c r="P998" s="49">
        <f>if(isnumber(search("Yes",'2_all_summary'!$E997)),if(isnumber(search("Yes",'2_all_summary'!R997)),1,2),if(isnumber(search("No",'2_all_summary'!R997)),4,3))</f>
        <v>4</v>
      </c>
      <c r="Q998" s="49">
        <f>if(isnumber(search("Yes",'2_all_summary'!$E997)),if(0&lt;'2_all_summary'!S997,1,2),if(0='2_all_summary'!S997,4,3))</f>
        <v>4</v>
      </c>
      <c r="R998" s="49">
        <f>if(isnumber(search("Yes",'2_all_summary'!$E997)),if(isnumber(search("Yes",'2_all_summary'!T997)),1,2),if(isnumber(search("No",'2_all_summary'!T997)),4,3))</f>
        <v>4</v>
      </c>
    </row>
    <row r="999">
      <c r="G999" s="49"/>
      <c r="H999" s="49" t="str">
        <f>'2_all_summary'!C998</f>
        <v>The present status of artisanal fisheries of extreme southern Brazil: An effort towards community-based management</v>
      </c>
      <c r="I999" s="49" t="str">
        <f>'2_all_summary'!D998</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999" s="49">
        <f>if(isnumber(search("Yes",'2_all_summary'!$E998)),if(isnumber(search("Yes",'2_all_summary'!L998)),1,2),if(isnumber(search("No",'2_all_summary'!L998)),4,3))</f>
        <v>4</v>
      </c>
      <c r="K999" s="49">
        <f>if(isnumber(search("Yes",'2_all_summary'!$E998)),if(isnumber(search("Yes",'2_all_summary'!M998)),1,2),if(isnumber(search("No",'2_all_summary'!M998)),4,3))</f>
        <v>4</v>
      </c>
      <c r="L999" s="49">
        <f>if(isnumber(search("Yes",'2_all_summary'!$E998)),if(isnumber(search("Yes",'2_all_summary'!N998)),1,2),if(isnumber(search("No",'2_all_summary'!N998)),4,3))</f>
        <v>4</v>
      </c>
      <c r="M999" s="49">
        <f>if(isnumber(search("Yes",'2_all_summary'!$E998)),if(0&lt;'2_all_summary'!O998,1,2),if(0='2_all_summary'!O998,4,3))</f>
        <v>4</v>
      </c>
      <c r="N999" s="49">
        <f>if(isnumber(search("Yes",'2_all_summary'!$E998)),if(isnumber(search("Yes",'2_all_summary'!P998)),1,2),if(isnumber(search("No",'2_all_summary'!P998)),4,3))</f>
        <v>4</v>
      </c>
      <c r="O999" s="49">
        <f>if(isnumber(search("Yes",'2_all_summary'!$E998)),if(isnumber(search("Yes",'2_all_summary'!Q998)),1,2),if(isnumber(search("No",'2_all_summary'!Q998)),4,3))</f>
        <v>4</v>
      </c>
      <c r="P999" s="49">
        <f>if(isnumber(search("Yes",'2_all_summary'!$E998)),if(isnumber(search("Yes",'2_all_summary'!R998)),1,2),if(isnumber(search("No",'2_all_summary'!R998)),4,3))</f>
        <v>4</v>
      </c>
      <c r="Q999" s="49">
        <f>if(isnumber(search("Yes",'2_all_summary'!$E998)),if(0&lt;'2_all_summary'!S998,1,2),if(0='2_all_summary'!S998,4,3))</f>
        <v>4</v>
      </c>
      <c r="R999" s="49">
        <f>if(isnumber(search("Yes",'2_all_summary'!$E998)),if(isnumber(search("Yes",'2_all_summary'!T998)),1,2),if(isnumber(search("No",'2_all_summary'!T998)),4,3))</f>
        <v>4</v>
      </c>
    </row>
    <row r="1000">
      <c r="G1000" s="49"/>
      <c r="H1000" s="49" t="str">
        <f>'2_all_summary'!C999</f>
        <v>The promise of community - based fishery resource management</v>
      </c>
      <c r="I1000" s="49" t="str">
        <f>'2_all_summary'!D999</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Ãƒâ€šÃ‚Â© IDOSI Publications. 2011.</v>
      </c>
      <c r="J1000" s="49">
        <f>if(isnumber(search("Yes",'2_all_summary'!$E999)),if(isnumber(search("Yes",'2_all_summary'!L999)),1,2),if(isnumber(search("No",'2_all_summary'!L999)),4,3))</f>
        <v>4</v>
      </c>
      <c r="K1000" s="49">
        <f>if(isnumber(search("Yes",'2_all_summary'!$E999)),if(isnumber(search("Yes",'2_all_summary'!M999)),1,2),if(isnumber(search("No",'2_all_summary'!M999)),4,3))</f>
        <v>4</v>
      </c>
      <c r="L1000" s="49">
        <f>if(isnumber(search("Yes",'2_all_summary'!$E999)),if(isnumber(search("Yes",'2_all_summary'!N999)),1,2),if(isnumber(search("No",'2_all_summary'!N999)),4,3))</f>
        <v>4</v>
      </c>
      <c r="M1000" s="49">
        <f>if(isnumber(search("Yes",'2_all_summary'!$E999)),if(0&lt;'2_all_summary'!O999,1,2),if(0='2_all_summary'!O999,4,3))</f>
        <v>4</v>
      </c>
      <c r="N1000" s="49">
        <f>if(isnumber(search("Yes",'2_all_summary'!$E999)),if(isnumber(search("Yes",'2_all_summary'!P999)),1,2),if(isnumber(search("No",'2_all_summary'!P999)),4,3))</f>
        <v>4</v>
      </c>
      <c r="O1000" s="49">
        <f>if(isnumber(search("Yes",'2_all_summary'!$E999)),if(isnumber(search("Yes",'2_all_summary'!Q999)),1,2),if(isnumber(search("No",'2_all_summary'!Q999)),4,3))</f>
        <v>4</v>
      </c>
      <c r="P1000" s="49">
        <f>if(isnumber(search("Yes",'2_all_summary'!$E999)),if(isnumber(search("Yes",'2_all_summary'!R999)),1,2),if(isnumber(search("No",'2_all_summary'!R999)),4,3))</f>
        <v>4</v>
      </c>
      <c r="Q1000" s="49">
        <f>if(isnumber(search("Yes",'2_all_summary'!$E999)),if(0&lt;'2_all_summary'!S999,1,2),if(0='2_all_summary'!S999,4,3))</f>
        <v>4</v>
      </c>
      <c r="R1000" s="49">
        <f>if(isnumber(search("Yes",'2_all_summary'!$E999)),if(isnumber(search("Yes",'2_all_summary'!T999)),1,2),if(isnumber(search("No",'2_all_summary'!T999)),4,3))</f>
        <v>4</v>
      </c>
    </row>
    <row r="1001">
      <c r="G1001" s="49"/>
      <c r="H1001" s="49" t="str">
        <f>'2_all_summary'!C1000</f>
        <v>The psychological impacts of community-based protected areas</v>
      </c>
      <c r="I1001" s="49" t="str">
        <f>'2_all_summary'!D1000</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1ÃƒÂ¢Ã¢â€šÂ¬Ã¢â‚¬Å“3Ãƒâ€šÃ‚Â years old, medium-aged: 5ÃƒÂ¢Ã¢â€šÂ¬Ã¢â‚¬Å“11Ãƒâ€šÃ‚Â years old and old: 20ÃƒÂ¢Ã¢â€šÂ¬Ã¢â‚¬Å“25Ãƒâ€šÃ‚Â years old) MPAs in the Philippines. Respondents included both community members either involved (nÃƒâ€šÃ‚Â =Ãƒâ€šÃ‚Â 101) or not involved (nÃƒâ€šÃ‚Â =Ãƒâ€šÃ‚Â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Ãƒâ€šÃ‚Â© 2022 John Wiley &amp; Sons Ltd.</v>
      </c>
      <c r="J1001" s="49">
        <f>if(isnumber(search("Yes",'2_all_summary'!$E1000)),if(isnumber(search("Yes",'2_all_summary'!L1000)),1,2),if(isnumber(search("No",'2_all_summary'!L1000)),4,3))</f>
        <v>4</v>
      </c>
      <c r="K1001" s="49">
        <f>if(isnumber(search("Yes",'2_all_summary'!$E1000)),if(isnumber(search("Yes",'2_all_summary'!M1000)),1,2),if(isnumber(search("No",'2_all_summary'!M1000)),4,3))</f>
        <v>4</v>
      </c>
      <c r="L1001" s="49">
        <f>if(isnumber(search("Yes",'2_all_summary'!$E1000)),if(isnumber(search("Yes",'2_all_summary'!N1000)),1,2),if(isnumber(search("No",'2_all_summary'!N1000)),4,3))</f>
        <v>4</v>
      </c>
      <c r="M1001" s="49">
        <f>if(isnumber(search("Yes",'2_all_summary'!$E1000)),if(0&lt;'2_all_summary'!O1000,1,2),if(0='2_all_summary'!O1000,4,3))</f>
        <v>4</v>
      </c>
      <c r="N1001" s="49">
        <f>if(isnumber(search("Yes",'2_all_summary'!$E1000)),if(isnumber(search("Yes",'2_all_summary'!P1000)),1,2),if(isnumber(search("No",'2_all_summary'!P1000)),4,3))</f>
        <v>4</v>
      </c>
      <c r="O1001" s="49">
        <f>if(isnumber(search("Yes",'2_all_summary'!$E1000)),if(isnumber(search("Yes",'2_all_summary'!Q1000)),1,2),if(isnumber(search("No",'2_all_summary'!Q1000)),4,3))</f>
        <v>4</v>
      </c>
      <c r="P1001" s="49">
        <f>if(isnumber(search("Yes",'2_all_summary'!$E1000)),if(isnumber(search("Yes",'2_all_summary'!R1000)),1,2),if(isnumber(search("No",'2_all_summary'!R1000)),4,3))</f>
        <v>4</v>
      </c>
      <c r="Q1001" s="49">
        <f>if(isnumber(search("Yes",'2_all_summary'!$E1000)),if(0&lt;'2_all_summary'!S1000,1,2),if(0='2_all_summary'!S1000,4,3))</f>
        <v>4</v>
      </c>
      <c r="R1001" s="49">
        <f>if(isnumber(search("Yes",'2_all_summary'!$E1000)),if(isnumber(search("Yes",'2_all_summary'!T1000)),1,2),if(isnumber(search("No",'2_all_summary'!T1000)),4,3))</f>
        <v>4</v>
      </c>
    </row>
    <row r="1002">
      <c r="G1002" s="49"/>
      <c r="H1002" s="49" t="str">
        <f>'2_all_summary'!C1001</f>
        <v>The realities of community based natural resource management and biodiversity conservation in Sub-Saharan Africa</v>
      </c>
      <c r="I1002" s="49" t="str">
        <f>'2_all_summary'!D1001</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Ãƒâ€šÃ‚Â© 2009 by the authors.</v>
      </c>
      <c r="J1002" s="49">
        <f>if(isnumber(search("Yes",'2_all_summary'!$E1001)),if(isnumber(search("Yes",'2_all_summary'!L1001)),1,2),if(isnumber(search("No",'2_all_summary'!L1001)),4,3))</f>
        <v>4</v>
      </c>
      <c r="K1002" s="49">
        <f>if(isnumber(search("Yes",'2_all_summary'!$E1001)),if(isnumber(search("Yes",'2_all_summary'!M1001)),1,2),if(isnumber(search("No",'2_all_summary'!M1001)),4,3))</f>
        <v>4</v>
      </c>
      <c r="L1002" s="49">
        <f>if(isnumber(search("Yes",'2_all_summary'!$E1001)),if(isnumber(search("Yes",'2_all_summary'!N1001)),1,2),if(isnumber(search("No",'2_all_summary'!N1001)),4,3))</f>
        <v>4</v>
      </c>
      <c r="M1002" s="49">
        <f>if(isnumber(search("Yes",'2_all_summary'!$E1001)),if(0&lt;'2_all_summary'!O1001,1,2),if(0='2_all_summary'!O1001,4,3))</f>
        <v>4</v>
      </c>
      <c r="N1002" s="49">
        <f>if(isnumber(search("Yes",'2_all_summary'!$E1001)),if(isnumber(search("Yes",'2_all_summary'!P1001)),1,2),if(isnumber(search("No",'2_all_summary'!P1001)),4,3))</f>
        <v>4</v>
      </c>
      <c r="O1002" s="49">
        <f>if(isnumber(search("Yes",'2_all_summary'!$E1001)),if(isnumber(search("Yes",'2_all_summary'!Q1001)),1,2),if(isnumber(search("No",'2_all_summary'!Q1001)),4,3))</f>
        <v>4</v>
      </c>
      <c r="P1002" s="49">
        <f>if(isnumber(search("Yes",'2_all_summary'!$E1001)),if(isnumber(search("Yes",'2_all_summary'!R1001)),1,2),if(isnumber(search("No",'2_all_summary'!R1001)),4,3))</f>
        <v>4</v>
      </c>
      <c r="Q1002" s="49">
        <f>if(isnumber(search("Yes",'2_all_summary'!$E1001)),if(0&lt;'2_all_summary'!S1001,1,2),if(0='2_all_summary'!S1001,4,3))</f>
        <v>4</v>
      </c>
      <c r="R1002" s="49">
        <f>if(isnumber(search("Yes",'2_all_summary'!$E1001)),if(isnumber(search("Yes",'2_all_summary'!T1001)),1,2),if(isnumber(search("No",'2_all_summary'!T1001)),4,3))</f>
        <v>4</v>
      </c>
    </row>
    <row r="1003">
      <c r="G1003" s="49"/>
      <c r="H1003" s="49" t="str">
        <f>'2_all_summary'!C1002</f>
        <v>The reimplementation of the Ra'ui: Coral reef management in Rarotonga, Cook Islands</v>
      </c>
      <c r="I1003" s="49" t="str">
        <f>'2_all_summary'!D1002</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1003" s="49">
        <f>if(isnumber(search("Yes",'2_all_summary'!$E1002)),if(isnumber(search("Yes",'2_all_summary'!L1002)),1,2),if(isnumber(search("No",'2_all_summary'!L1002)),4,3))</f>
        <v>3</v>
      </c>
      <c r="K1003" s="49">
        <f>if(isnumber(search("Yes",'2_all_summary'!$E1002)),if(isnumber(search("Yes",'2_all_summary'!M1002)),1,2),if(isnumber(search("No",'2_all_summary'!M1002)),4,3))</f>
        <v>3</v>
      </c>
      <c r="L1003" s="49">
        <f>if(isnumber(search("Yes",'2_all_summary'!$E1002)),if(isnumber(search("Yes",'2_all_summary'!N1002)),1,2),if(isnumber(search("No",'2_all_summary'!N1002)),4,3))</f>
        <v>3</v>
      </c>
      <c r="M1003" s="49">
        <f>if(isnumber(search("Yes",'2_all_summary'!$E1002)),if(0&lt;'2_all_summary'!O1002,1,2),if(0='2_all_summary'!O1002,4,3))</f>
        <v>3</v>
      </c>
      <c r="N1003" s="49">
        <f>if(isnumber(search("Yes",'2_all_summary'!$E1002)),if(isnumber(search("Yes",'2_all_summary'!P1002)),1,2),if(isnumber(search("No",'2_all_summary'!P1002)),4,3))</f>
        <v>3</v>
      </c>
      <c r="O1003" s="49">
        <f>if(isnumber(search("Yes",'2_all_summary'!$E1002)),if(isnumber(search("Yes",'2_all_summary'!Q1002)),1,2),if(isnumber(search("No",'2_all_summary'!Q1002)),4,3))</f>
        <v>3</v>
      </c>
      <c r="P1003" s="49">
        <f>if(isnumber(search("Yes",'2_all_summary'!$E1002)),if(isnumber(search("Yes",'2_all_summary'!R1002)),1,2),if(isnumber(search("No",'2_all_summary'!R1002)),4,3))</f>
        <v>3</v>
      </c>
      <c r="Q1003" s="49">
        <f>if(isnumber(search("Yes",'2_all_summary'!$E1002)),if(0&lt;'2_all_summary'!S1002,1,2),if(0='2_all_summary'!S1002,4,3))</f>
        <v>3</v>
      </c>
      <c r="R1003" s="49">
        <f>if(isnumber(search("Yes",'2_all_summary'!$E1002)),if(isnumber(search("Yes",'2_all_summary'!T1002)),1,2),if(isnumber(search("No",'2_all_summary'!T1002)),4,3))</f>
        <v>3</v>
      </c>
    </row>
    <row r="1004">
      <c r="G1004" s="49"/>
      <c r="H1004" s="49" t="str">
        <f>'2_all_summary'!C1003</f>
        <v>The renaissance of community-based marine resource management in Oceania</v>
      </c>
      <c r="I1004" s="49" t="str">
        <f>'2_all_summary'!D1003</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004" s="49">
        <f>if(isnumber(search("Yes",'2_all_summary'!$E1003)),if(isnumber(search("Yes",'2_all_summary'!L1003)),1,2),if(isnumber(search("No",'2_all_summary'!L1003)),4,3))</f>
        <v>1</v>
      </c>
      <c r="K1004" s="49">
        <f>if(isnumber(search("Yes",'2_all_summary'!$E1003)),if(isnumber(search("Yes",'2_all_summary'!M1003)),1,2),if(isnumber(search("No",'2_all_summary'!M1003)),4,3))</f>
        <v>1</v>
      </c>
      <c r="L1004" s="49">
        <f>if(isnumber(search("Yes",'2_all_summary'!$E1003)),if(isnumber(search("Yes",'2_all_summary'!N1003)),1,2),if(isnumber(search("No",'2_all_summary'!N1003)),4,3))</f>
        <v>1</v>
      </c>
      <c r="M1004" s="49">
        <f>if(isnumber(search("Yes",'2_all_summary'!$E1003)),if(0&lt;'2_all_summary'!O1003,1,2),if(0='2_all_summary'!O1003,4,3))</f>
        <v>1</v>
      </c>
      <c r="N1004" s="49">
        <f>if(isnumber(search("Yes",'2_all_summary'!$E1003)),if(isnumber(search("Yes",'2_all_summary'!P1003)),1,2),if(isnumber(search("No",'2_all_summary'!P1003)),4,3))</f>
        <v>1</v>
      </c>
      <c r="O1004" s="49">
        <f>if(isnumber(search("Yes",'2_all_summary'!$E1003)),if(isnumber(search("Yes",'2_all_summary'!Q1003)),1,2),if(isnumber(search("No",'2_all_summary'!Q1003)),4,3))</f>
        <v>1</v>
      </c>
      <c r="P1004" s="49">
        <f>if(isnumber(search("Yes",'2_all_summary'!$E1003)),if(isnumber(search("Yes",'2_all_summary'!R1003)),1,2),if(isnumber(search("No",'2_all_summary'!R1003)),4,3))</f>
        <v>1</v>
      </c>
      <c r="Q1004" s="49">
        <f>if(isnumber(search("Yes",'2_all_summary'!$E1003)),if(0&lt;'2_all_summary'!S1003,1,2),if(0='2_all_summary'!S1003,4,3))</f>
        <v>1</v>
      </c>
      <c r="R1004" s="49">
        <f>if(isnumber(search("Yes",'2_all_summary'!$E1003)),if(isnumber(search("Yes",'2_all_summary'!T1003)),1,2),if(isnumber(search("No",'2_all_summary'!T1003)),4,3))</f>
        <v>1</v>
      </c>
    </row>
    <row r="1005">
      <c r="G1005" s="49"/>
      <c r="H1005" s="49" t="str">
        <f>'2_all_summary'!C1004</f>
        <v>The role of information sources in watershed management</v>
      </c>
      <c r="I1005" s="49" t="str">
        <f>'2_all_summary'!D1004</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1005" s="49">
        <f>if(isnumber(search("Yes",'2_all_summary'!$E1004)),if(isnumber(search("Yes",'2_all_summary'!L1004)),1,2),if(isnumber(search("No",'2_all_summary'!L1004)),4,3))</f>
        <v>4</v>
      </c>
      <c r="K1005" s="49">
        <f>if(isnumber(search("Yes",'2_all_summary'!$E1004)),if(isnumber(search("Yes",'2_all_summary'!M1004)),1,2),if(isnumber(search("No",'2_all_summary'!M1004)),4,3))</f>
        <v>4</v>
      </c>
      <c r="L1005" s="49">
        <f>if(isnumber(search("Yes",'2_all_summary'!$E1004)),if(isnumber(search("Yes",'2_all_summary'!N1004)),1,2),if(isnumber(search("No",'2_all_summary'!N1004)),4,3))</f>
        <v>4</v>
      </c>
      <c r="M1005" s="49">
        <f>if(isnumber(search("Yes",'2_all_summary'!$E1004)),if(0&lt;'2_all_summary'!O1004,1,2),if(0='2_all_summary'!O1004,4,3))</f>
        <v>4</v>
      </c>
      <c r="N1005" s="49">
        <f>if(isnumber(search("Yes",'2_all_summary'!$E1004)),if(isnumber(search("Yes",'2_all_summary'!P1004)),1,2),if(isnumber(search("No",'2_all_summary'!P1004)),4,3))</f>
        <v>4</v>
      </c>
      <c r="O1005" s="49">
        <f>if(isnumber(search("Yes",'2_all_summary'!$E1004)),if(isnumber(search("Yes",'2_all_summary'!Q1004)),1,2),if(isnumber(search("No",'2_all_summary'!Q1004)),4,3))</f>
        <v>4</v>
      </c>
      <c r="P1005" s="49">
        <f>if(isnumber(search("Yes",'2_all_summary'!$E1004)),if(isnumber(search("Yes",'2_all_summary'!R1004)),1,2),if(isnumber(search("No",'2_all_summary'!R1004)),4,3))</f>
        <v>4</v>
      </c>
      <c r="Q1005" s="49">
        <f>if(isnumber(search("Yes",'2_all_summary'!$E1004)),if(0&lt;'2_all_summary'!S1004,1,2),if(0='2_all_summary'!S1004,4,3))</f>
        <v>4</v>
      </c>
      <c r="R1005" s="49">
        <f>if(isnumber(search("Yes",'2_all_summary'!$E1004)),if(isnumber(search("Yes",'2_all_summary'!T1004)),1,2),if(isnumber(search("No",'2_all_summary'!T1004)),4,3))</f>
        <v>4</v>
      </c>
    </row>
    <row r="1006">
      <c r="G1006" s="49"/>
      <c r="H1006" s="49" t="str">
        <f>'2_all_summary'!C1005</f>
        <v>The role of livelihoods in collective engagement in sustainable integrated coastal management: Oslob Whale Sharks</v>
      </c>
      <c r="I1006" s="49" t="str">
        <f>'2_all_summary'!D1005</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1006" s="49">
        <f>if(isnumber(search("Yes",'2_all_summary'!$E1005)),if(isnumber(search("Yes",'2_all_summary'!L1005)),1,2),if(isnumber(search("No",'2_all_summary'!L1005)),4,3))</f>
        <v>4</v>
      </c>
      <c r="K1006" s="49">
        <f>if(isnumber(search("Yes",'2_all_summary'!$E1005)),if(isnumber(search("Yes",'2_all_summary'!M1005)),1,2),if(isnumber(search("No",'2_all_summary'!M1005)),4,3))</f>
        <v>4</v>
      </c>
      <c r="L1006" s="49">
        <f>if(isnumber(search("Yes",'2_all_summary'!$E1005)),if(isnumber(search("Yes",'2_all_summary'!N1005)),1,2),if(isnumber(search("No",'2_all_summary'!N1005)),4,3))</f>
        <v>4</v>
      </c>
      <c r="M1006" s="49">
        <f>if(isnumber(search("Yes",'2_all_summary'!$E1005)),if(0&lt;'2_all_summary'!O1005,1,2),if(0='2_all_summary'!O1005,4,3))</f>
        <v>4</v>
      </c>
      <c r="N1006" s="49">
        <f>if(isnumber(search("Yes",'2_all_summary'!$E1005)),if(isnumber(search("Yes",'2_all_summary'!P1005)),1,2),if(isnumber(search("No",'2_all_summary'!P1005)),4,3))</f>
        <v>4</v>
      </c>
      <c r="O1006" s="49">
        <f>if(isnumber(search("Yes",'2_all_summary'!$E1005)),if(isnumber(search("Yes",'2_all_summary'!Q1005)),1,2),if(isnumber(search("No",'2_all_summary'!Q1005)),4,3))</f>
        <v>4</v>
      </c>
      <c r="P1006" s="49">
        <f>if(isnumber(search("Yes",'2_all_summary'!$E1005)),if(isnumber(search("Yes",'2_all_summary'!R1005)),1,2),if(isnumber(search("No",'2_all_summary'!R1005)),4,3))</f>
        <v>4</v>
      </c>
      <c r="Q1006" s="49">
        <f>if(isnumber(search("Yes",'2_all_summary'!$E1005)),if(0&lt;'2_all_summary'!S1005,1,2),if(0='2_all_summary'!S1005,4,3))</f>
        <v>4</v>
      </c>
      <c r="R1006" s="49">
        <f>if(isnumber(search("Yes",'2_all_summary'!$E1005)),if(isnumber(search("Yes",'2_all_summary'!T1005)),1,2),if(isnumber(search("No",'2_all_summary'!T1005)),4,3))</f>
        <v>4</v>
      </c>
    </row>
    <row r="1007">
      <c r="G1007" s="49"/>
      <c r="H1007" s="49" t="str">
        <f>'2_all_summary'!C1006</f>
        <v>The role of local taboos in the management of marine fisheries resources in Tanzania</v>
      </c>
      <c r="I1007" s="49" t="str">
        <f>'2_all_summary'!D1006</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Ãƒâ€šÃ‚Â© 2017 Elsevier Ltd</v>
      </c>
      <c r="J1007" s="49">
        <f>if(isnumber(search("Yes",'2_all_summary'!$E1006)),if(isnumber(search("Yes",'2_all_summary'!L1006)),1,2),if(isnumber(search("No",'2_all_summary'!L1006)),4,3))</f>
        <v>4</v>
      </c>
      <c r="K1007" s="49">
        <f>if(isnumber(search("Yes",'2_all_summary'!$E1006)),if(isnumber(search("Yes",'2_all_summary'!M1006)),1,2),if(isnumber(search("No",'2_all_summary'!M1006)),4,3))</f>
        <v>4</v>
      </c>
      <c r="L1007" s="49">
        <f>if(isnumber(search("Yes",'2_all_summary'!$E1006)),if(isnumber(search("Yes",'2_all_summary'!N1006)),1,2),if(isnumber(search("No",'2_all_summary'!N1006)),4,3))</f>
        <v>4</v>
      </c>
      <c r="M1007" s="49">
        <f>if(isnumber(search("Yes",'2_all_summary'!$E1006)),if(0&lt;'2_all_summary'!O1006,1,2),if(0='2_all_summary'!O1006,4,3))</f>
        <v>4</v>
      </c>
      <c r="N1007" s="49">
        <f>if(isnumber(search("Yes",'2_all_summary'!$E1006)),if(isnumber(search("Yes",'2_all_summary'!P1006)),1,2),if(isnumber(search("No",'2_all_summary'!P1006)),4,3))</f>
        <v>4</v>
      </c>
      <c r="O1007" s="49">
        <f>if(isnumber(search("Yes",'2_all_summary'!$E1006)),if(isnumber(search("Yes",'2_all_summary'!Q1006)),1,2),if(isnumber(search("No",'2_all_summary'!Q1006)),4,3))</f>
        <v>4</v>
      </c>
      <c r="P1007" s="49">
        <f>if(isnumber(search("Yes",'2_all_summary'!$E1006)),if(isnumber(search("Yes",'2_all_summary'!R1006)),1,2),if(isnumber(search("No",'2_all_summary'!R1006)),4,3))</f>
        <v>4</v>
      </c>
      <c r="Q1007" s="49">
        <f>if(isnumber(search("Yes",'2_all_summary'!$E1006)),if(0&lt;'2_all_summary'!S1006,1,2),if(0='2_all_summary'!S1006,4,3))</f>
        <v>4</v>
      </c>
      <c r="R1007" s="49">
        <f>if(isnumber(search("Yes",'2_all_summary'!$E1006)),if(isnumber(search("Yes",'2_all_summary'!T1006)),1,2),if(isnumber(search("No",'2_all_summary'!T1006)),4,3))</f>
        <v>4</v>
      </c>
    </row>
    <row r="1008">
      <c r="G1008" s="49"/>
      <c r="H1008" s="49" t="str">
        <f>'2_all_summary'!C1007</f>
        <v>The role of MSC certification in the empowerment of fishing cooperatives in Mexico: The case of red rock lobster co-managed fishery</v>
      </c>
      <c r="I1008" s="49" t="str">
        <f>'2_all_summary'!D1007</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Ãƒâ€šÃ‚Â© 2012 Elsevier Ltd.</v>
      </c>
      <c r="J1008" s="49">
        <f>if(isnumber(search("Yes",'2_all_summary'!$E1007)),if(isnumber(search("Yes",'2_all_summary'!L1007)),1,2),if(isnumber(search("No",'2_all_summary'!L1007)),4,3))</f>
        <v>4</v>
      </c>
      <c r="K1008" s="49">
        <f>if(isnumber(search("Yes",'2_all_summary'!$E1007)),if(isnumber(search("Yes",'2_all_summary'!M1007)),1,2),if(isnumber(search("No",'2_all_summary'!M1007)),4,3))</f>
        <v>4</v>
      </c>
      <c r="L1008" s="49">
        <f>if(isnumber(search("Yes",'2_all_summary'!$E1007)),if(isnumber(search("Yes",'2_all_summary'!N1007)),1,2),if(isnumber(search("No",'2_all_summary'!N1007)),4,3))</f>
        <v>4</v>
      </c>
      <c r="M1008" s="49">
        <f>if(isnumber(search("Yes",'2_all_summary'!$E1007)),if(0&lt;'2_all_summary'!O1007,1,2),if(0='2_all_summary'!O1007,4,3))</f>
        <v>4</v>
      </c>
      <c r="N1008" s="49">
        <f>if(isnumber(search("Yes",'2_all_summary'!$E1007)),if(isnumber(search("Yes",'2_all_summary'!P1007)),1,2),if(isnumber(search("No",'2_all_summary'!P1007)),4,3))</f>
        <v>4</v>
      </c>
      <c r="O1008" s="49">
        <f>if(isnumber(search("Yes",'2_all_summary'!$E1007)),if(isnumber(search("Yes",'2_all_summary'!Q1007)),1,2),if(isnumber(search("No",'2_all_summary'!Q1007)),4,3))</f>
        <v>4</v>
      </c>
      <c r="P1008" s="49">
        <f>if(isnumber(search("Yes",'2_all_summary'!$E1007)),if(isnumber(search("Yes",'2_all_summary'!R1007)),1,2),if(isnumber(search("No",'2_all_summary'!R1007)),4,3))</f>
        <v>4</v>
      </c>
      <c r="Q1008" s="49">
        <f>if(isnumber(search("Yes",'2_all_summary'!$E1007)),if(0&lt;'2_all_summary'!S1007,1,2),if(0='2_all_summary'!S1007,4,3))</f>
        <v>4</v>
      </c>
      <c r="R1008" s="49">
        <f>if(isnumber(search("Yes",'2_all_summary'!$E1007)),if(isnumber(search("Yes",'2_all_summary'!T1007)),1,2),if(isnumber(search("No",'2_all_summary'!T1007)),4,3))</f>
        <v>4</v>
      </c>
    </row>
    <row r="1009">
      <c r="G1009" s="49"/>
      <c r="H1009" s="49" t="str">
        <f>'2_all_summary'!C1008</f>
        <v>The role of participatory governance and community-based management in integrated coastal and ocean management in Canada</v>
      </c>
      <c r="I1009" s="49" t="str">
        <f>'2_all_summary'!D1008</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1009" s="49">
        <f>if(isnumber(search("Yes",'2_all_summary'!$E1008)),if(isnumber(search("Yes",'2_all_summary'!L1008)),1,2),if(isnumber(search("No",'2_all_summary'!L1008)),4,3))</f>
        <v>4</v>
      </c>
      <c r="K1009" s="49">
        <f>if(isnumber(search("Yes",'2_all_summary'!$E1008)),if(isnumber(search("Yes",'2_all_summary'!M1008)),1,2),if(isnumber(search("No",'2_all_summary'!M1008)),4,3))</f>
        <v>4</v>
      </c>
      <c r="L1009" s="49">
        <f>if(isnumber(search("Yes",'2_all_summary'!$E1008)),if(isnumber(search("Yes",'2_all_summary'!N1008)),1,2),if(isnumber(search("No",'2_all_summary'!N1008)),4,3))</f>
        <v>4</v>
      </c>
      <c r="M1009" s="49">
        <f>if(isnumber(search("Yes",'2_all_summary'!$E1008)),if(0&lt;'2_all_summary'!O1008,1,2),if(0='2_all_summary'!O1008,4,3))</f>
        <v>4</v>
      </c>
      <c r="N1009" s="49">
        <f>if(isnumber(search("Yes",'2_all_summary'!$E1008)),if(isnumber(search("Yes",'2_all_summary'!P1008)),1,2),if(isnumber(search("No",'2_all_summary'!P1008)),4,3))</f>
        <v>4</v>
      </c>
      <c r="O1009" s="49">
        <f>if(isnumber(search("Yes",'2_all_summary'!$E1008)),if(isnumber(search("Yes",'2_all_summary'!Q1008)),1,2),if(isnumber(search("No",'2_all_summary'!Q1008)),4,3))</f>
        <v>4</v>
      </c>
      <c r="P1009" s="49">
        <f>if(isnumber(search("Yes",'2_all_summary'!$E1008)),if(isnumber(search("Yes",'2_all_summary'!R1008)),1,2),if(isnumber(search("No",'2_all_summary'!R1008)),4,3))</f>
        <v>4</v>
      </c>
      <c r="Q1009" s="49">
        <f>if(isnumber(search("Yes",'2_all_summary'!$E1008)),if(0&lt;'2_all_summary'!S1008,1,2),if(0='2_all_summary'!S1008,4,3))</f>
        <v>4</v>
      </c>
      <c r="R1009" s="49">
        <f>if(isnumber(search("Yes",'2_all_summary'!$E1008)),if(isnumber(search("Yes",'2_all_summary'!T1008)),1,2),if(isnumber(search("No",'2_all_summary'!T1008)),4,3))</f>
        <v>4</v>
      </c>
    </row>
    <row r="1010">
      <c r="G1010" s="49"/>
      <c r="H1010" s="49" t="str">
        <f>'2_all_summary'!C1009</f>
        <v>The role of perceptions for community-based marine resource management</v>
      </c>
      <c r="I1010" s="49" t="str">
        <f>'2_all_summary'!D1009</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Ãƒâ€šÃ‚Â© 2016 Beyerl, Putz and Breckwoldt.</v>
      </c>
      <c r="J1010" s="49">
        <f>if(isnumber(search("Yes",'2_all_summary'!$E1009)),if(isnumber(search("Yes",'2_all_summary'!L1009)),1,2),if(isnumber(search("No",'2_all_summary'!L1009)),4,3))</f>
        <v>2</v>
      </c>
      <c r="K1010" s="49">
        <f>if(isnumber(search("Yes",'2_all_summary'!$E1009)),if(isnumber(search("Yes",'2_all_summary'!M1009)),1,2),if(isnumber(search("No",'2_all_summary'!M1009)),4,3))</f>
        <v>2</v>
      </c>
      <c r="L1010" s="49">
        <f>if(isnumber(search("Yes",'2_all_summary'!$E1009)),if(isnumber(search("Yes",'2_all_summary'!N1009)),1,2),if(isnumber(search("No",'2_all_summary'!N1009)),4,3))</f>
        <v>2</v>
      </c>
      <c r="M1010" s="49">
        <f>if(isnumber(search("Yes",'2_all_summary'!$E1009)),if(0&lt;'2_all_summary'!O1009,1,2),if(0='2_all_summary'!O1009,4,3))</f>
        <v>2</v>
      </c>
      <c r="N1010" s="49">
        <f>if(isnumber(search("Yes",'2_all_summary'!$E1009)),if(isnumber(search("Yes",'2_all_summary'!P1009)),1,2),if(isnumber(search("No",'2_all_summary'!P1009)),4,3))</f>
        <v>2</v>
      </c>
      <c r="O1010" s="49">
        <f>if(isnumber(search("Yes",'2_all_summary'!$E1009)),if(isnumber(search("Yes",'2_all_summary'!Q1009)),1,2),if(isnumber(search("No",'2_all_summary'!Q1009)),4,3))</f>
        <v>2</v>
      </c>
      <c r="P1010" s="49">
        <f>if(isnumber(search("Yes",'2_all_summary'!$E1009)),if(isnumber(search("Yes",'2_all_summary'!R1009)),1,2),if(isnumber(search("No",'2_all_summary'!R1009)),4,3))</f>
        <v>2</v>
      </c>
      <c r="Q1010" s="49">
        <f>if(isnumber(search("Yes",'2_all_summary'!$E1009)),if(0&lt;'2_all_summary'!S1009,1,2),if(0='2_all_summary'!S1009,4,3))</f>
        <v>2</v>
      </c>
      <c r="R1010" s="49">
        <f>if(isnumber(search("Yes",'2_all_summary'!$E1009)),if(isnumber(search("Yes",'2_all_summary'!T1009)),1,2),if(isnumber(search("No",'2_all_summary'!T1009)),4,3))</f>
        <v>2</v>
      </c>
    </row>
    <row r="1011">
      <c r="G1011" s="49"/>
      <c r="H1011" s="49" t="str">
        <f>'2_all_summary'!C1010</f>
        <v>The role of religion in coastal resource management: The case of kupo island, penghu (pescadores), Taiwan</v>
      </c>
      <c r="I1011" s="49" t="str">
        <f>'2_all_summary'!D1010</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vis-ÃƒÆ’Ã‚Â -vis coastal resources in relation to recreational activities can encourage fuller participation from the younger generation as well as the public at large. Ãƒâ€šÃ‚Â© 1998 Taylor &amp; Francis.</v>
      </c>
      <c r="J1011" s="49">
        <f>if(isnumber(search("Yes",'2_all_summary'!$E1010)),if(isnumber(search("Yes",'2_all_summary'!L1010)),1,2),if(isnumber(search("No",'2_all_summary'!L1010)),4,3))</f>
        <v>4</v>
      </c>
      <c r="K1011" s="49">
        <f>if(isnumber(search("Yes",'2_all_summary'!$E1010)),if(isnumber(search("Yes",'2_all_summary'!M1010)),1,2),if(isnumber(search("No",'2_all_summary'!M1010)),4,3))</f>
        <v>4</v>
      </c>
      <c r="L1011" s="49">
        <f>if(isnumber(search("Yes",'2_all_summary'!$E1010)),if(isnumber(search("Yes",'2_all_summary'!N1010)),1,2),if(isnumber(search("No",'2_all_summary'!N1010)),4,3))</f>
        <v>4</v>
      </c>
      <c r="M1011" s="49">
        <f>if(isnumber(search("Yes",'2_all_summary'!$E1010)),if(0&lt;'2_all_summary'!O1010,1,2),if(0='2_all_summary'!O1010,4,3))</f>
        <v>4</v>
      </c>
      <c r="N1011" s="49">
        <f>if(isnumber(search("Yes",'2_all_summary'!$E1010)),if(isnumber(search("Yes",'2_all_summary'!P1010)),1,2),if(isnumber(search("No",'2_all_summary'!P1010)),4,3))</f>
        <v>4</v>
      </c>
      <c r="O1011" s="49">
        <f>if(isnumber(search("Yes",'2_all_summary'!$E1010)),if(isnumber(search("Yes",'2_all_summary'!Q1010)),1,2),if(isnumber(search("No",'2_all_summary'!Q1010)),4,3))</f>
        <v>4</v>
      </c>
      <c r="P1011" s="49">
        <f>if(isnumber(search("Yes",'2_all_summary'!$E1010)),if(isnumber(search("Yes",'2_all_summary'!R1010)),1,2),if(isnumber(search("No",'2_all_summary'!R1010)),4,3))</f>
        <v>4</v>
      </c>
      <c r="Q1011" s="49">
        <f>if(isnumber(search("Yes",'2_all_summary'!$E1010)),if(0&lt;'2_all_summary'!S1010,1,2),if(0='2_all_summary'!S1010,4,3))</f>
        <v>4</v>
      </c>
      <c r="R1011" s="49">
        <f>if(isnumber(search("Yes",'2_all_summary'!$E1010)),if(isnumber(search("Yes",'2_all_summary'!T1010)),1,2),if(isnumber(search("No",'2_all_summary'!T1010)),4,3))</f>
        <v>4</v>
      </c>
    </row>
    <row r="1012">
      <c r="G1012" s="49"/>
      <c r="H1012" s="49" t="str">
        <f>'2_all_summary'!C1011</f>
        <v>The role of strong-tie social networks in mediating food security of fish resources by a traditional riverine community in the Brazilian Amazon</v>
      </c>
      <c r="I1012" s="49" t="str">
        <f>'2_all_summary'!D1011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Ãƒâ€šÃ‚Â© 2015 by the author(s).</v>
      </c>
      <c r="J1012" s="49">
        <f>if(isnumber(search("Yes",'2_all_summary'!$E1011)),if(isnumber(search("Yes",'2_all_summary'!L1011)),1,2),if(isnumber(search("No",'2_all_summary'!L1011)),4,3))</f>
        <v>4</v>
      </c>
      <c r="K1012" s="49">
        <f>if(isnumber(search("Yes",'2_all_summary'!$E1011)),if(isnumber(search("Yes",'2_all_summary'!M1011)),1,2),if(isnumber(search("No",'2_all_summary'!M1011)),4,3))</f>
        <v>4</v>
      </c>
      <c r="L1012" s="49">
        <f>if(isnumber(search("Yes",'2_all_summary'!$E1011)),if(isnumber(search("Yes",'2_all_summary'!N1011)),1,2),if(isnumber(search("No",'2_all_summary'!N1011)),4,3))</f>
        <v>4</v>
      </c>
      <c r="M1012" s="49">
        <f>if(isnumber(search("Yes",'2_all_summary'!$E1011)),if(0&lt;'2_all_summary'!O1011,1,2),if(0='2_all_summary'!O1011,4,3))</f>
        <v>4</v>
      </c>
      <c r="N1012" s="49">
        <f>if(isnumber(search("Yes",'2_all_summary'!$E1011)),if(isnumber(search("Yes",'2_all_summary'!P1011)),1,2),if(isnumber(search("No",'2_all_summary'!P1011)),4,3))</f>
        <v>4</v>
      </c>
      <c r="O1012" s="49">
        <f>if(isnumber(search("Yes",'2_all_summary'!$E1011)),if(isnumber(search("Yes",'2_all_summary'!Q1011)),1,2),if(isnumber(search("No",'2_all_summary'!Q1011)),4,3))</f>
        <v>4</v>
      </c>
      <c r="P1012" s="49">
        <f>if(isnumber(search("Yes",'2_all_summary'!$E1011)),if(isnumber(search("Yes",'2_all_summary'!R1011)),1,2),if(isnumber(search("No",'2_all_summary'!R1011)),4,3))</f>
        <v>4</v>
      </c>
      <c r="Q1012" s="49">
        <f>if(isnumber(search("Yes",'2_all_summary'!$E1011)),if(0&lt;'2_all_summary'!S1011,1,2),if(0='2_all_summary'!S1011,4,3))</f>
        <v>4</v>
      </c>
      <c r="R1012" s="49">
        <f>if(isnumber(search("Yes",'2_all_summary'!$E1011)),if(isnumber(search("Yes",'2_all_summary'!T1011)),1,2),if(isnumber(search("No",'2_all_summary'!T1011)),4,3))</f>
        <v>4</v>
      </c>
    </row>
    <row r="1013">
      <c r="G1013" s="49"/>
      <c r="H1013" s="49" t="str">
        <f>'2_all_summary'!C1012</f>
        <v>The role of taboos in the protection and recovery of sea turtles</v>
      </c>
      <c r="I1013" s="49" t="str">
        <f>'2_all_summary'!D1012</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Ãƒâ€šÃ‚Â© 2017 Alexander, Agyekumhene and Allman.</v>
      </c>
      <c r="J1013" s="49">
        <f>if(isnumber(search("Yes",'2_all_summary'!$E1012)),if(isnumber(search("Yes",'2_all_summary'!L1012)),1,2),if(isnumber(search("No",'2_all_summary'!L1012)),4,3))</f>
        <v>4</v>
      </c>
      <c r="K1013" s="49">
        <f>if(isnumber(search("Yes",'2_all_summary'!$E1012)),if(isnumber(search("Yes",'2_all_summary'!M1012)),1,2),if(isnumber(search("No",'2_all_summary'!M1012)),4,3))</f>
        <v>4</v>
      </c>
      <c r="L1013" s="49">
        <f>if(isnumber(search("Yes",'2_all_summary'!$E1012)),if(isnumber(search("Yes",'2_all_summary'!N1012)),1,2),if(isnumber(search("No",'2_all_summary'!N1012)),4,3))</f>
        <v>4</v>
      </c>
      <c r="M1013" s="49">
        <f>if(isnumber(search("Yes",'2_all_summary'!$E1012)),if(0&lt;'2_all_summary'!O1012,1,2),if(0='2_all_summary'!O1012,4,3))</f>
        <v>4</v>
      </c>
      <c r="N1013" s="49">
        <f>if(isnumber(search("Yes",'2_all_summary'!$E1012)),if(isnumber(search("Yes",'2_all_summary'!P1012)),1,2),if(isnumber(search("No",'2_all_summary'!P1012)),4,3))</f>
        <v>4</v>
      </c>
      <c r="O1013" s="49">
        <f>if(isnumber(search("Yes",'2_all_summary'!$E1012)),if(isnumber(search("Yes",'2_all_summary'!Q1012)),1,2),if(isnumber(search("No",'2_all_summary'!Q1012)),4,3))</f>
        <v>4</v>
      </c>
      <c r="P1013" s="49">
        <f>if(isnumber(search("Yes",'2_all_summary'!$E1012)),if(isnumber(search("Yes",'2_all_summary'!R1012)),1,2),if(isnumber(search("No",'2_all_summary'!R1012)),4,3))</f>
        <v>4</v>
      </c>
      <c r="Q1013" s="49">
        <f>if(isnumber(search("Yes",'2_all_summary'!$E1012)),if(0&lt;'2_all_summary'!S1012,1,2),if(0='2_all_summary'!S1012,4,3))</f>
        <v>4</v>
      </c>
      <c r="R1013" s="49">
        <f>if(isnumber(search("Yes",'2_all_summary'!$E1012)),if(isnumber(search("Yes",'2_all_summary'!T1012)),1,2),if(isnumber(search("No",'2_all_summary'!T1012)),4,3))</f>
        <v>4</v>
      </c>
    </row>
    <row r="1014">
      <c r="G1014" s="49"/>
      <c r="H1014" s="49" t="str">
        <f>'2_all_summary'!C1013</f>
        <v>The roles of environmental non-government organizations in the Fraser River Basin</v>
      </c>
      <c r="I1014" s="49" t="str">
        <f>'2_all_summary'!D1013</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1014" s="49">
        <f>if(isnumber(search("Yes",'2_all_summary'!$E1013)),if(isnumber(search("Yes",'2_all_summary'!L1013)),1,2),if(isnumber(search("No",'2_all_summary'!L1013)),4,3))</f>
        <v>4</v>
      </c>
      <c r="K1014" s="49">
        <f>if(isnumber(search("Yes",'2_all_summary'!$E1013)),if(isnumber(search("Yes",'2_all_summary'!M1013)),1,2),if(isnumber(search("No",'2_all_summary'!M1013)),4,3))</f>
        <v>4</v>
      </c>
      <c r="L1014" s="49">
        <f>if(isnumber(search("Yes",'2_all_summary'!$E1013)),if(isnumber(search("Yes",'2_all_summary'!N1013)),1,2),if(isnumber(search("No",'2_all_summary'!N1013)),4,3))</f>
        <v>4</v>
      </c>
      <c r="M1014" s="49">
        <f>if(isnumber(search("Yes",'2_all_summary'!$E1013)),if(0&lt;'2_all_summary'!O1013,1,2),if(0='2_all_summary'!O1013,4,3))</f>
        <v>4</v>
      </c>
      <c r="N1014" s="49">
        <f>if(isnumber(search("Yes",'2_all_summary'!$E1013)),if(isnumber(search("Yes",'2_all_summary'!P1013)),1,2),if(isnumber(search("No",'2_all_summary'!P1013)),4,3))</f>
        <v>4</v>
      </c>
      <c r="O1014" s="49">
        <f>if(isnumber(search("Yes",'2_all_summary'!$E1013)),if(isnumber(search("Yes",'2_all_summary'!Q1013)),1,2),if(isnumber(search("No",'2_all_summary'!Q1013)),4,3))</f>
        <v>4</v>
      </c>
      <c r="P1014" s="49">
        <f>if(isnumber(search("Yes",'2_all_summary'!$E1013)),if(isnumber(search("Yes",'2_all_summary'!R1013)),1,2),if(isnumber(search("No",'2_all_summary'!R1013)),4,3))</f>
        <v>4</v>
      </c>
      <c r="Q1014" s="49">
        <f>if(isnumber(search("Yes",'2_all_summary'!$E1013)),if(0&lt;'2_all_summary'!S1013,1,2),if(0='2_all_summary'!S1013,4,3))</f>
        <v>4</v>
      </c>
      <c r="R1014" s="49">
        <f>if(isnumber(search("Yes",'2_all_summary'!$E1013)),if(isnumber(search("Yes",'2_all_summary'!T1013)),1,2),if(isnumber(search("No",'2_all_summary'!T1013)),4,3))</f>
        <v>4</v>
      </c>
    </row>
    <row r="1015">
      <c r="G1015" s="49"/>
      <c r="H1015" s="49" t="str">
        <f>'2_all_summary'!C1014</f>
        <v>The shetland way: Morality in a resource regime</v>
      </c>
      <c r="I1015" s="49" t="str">
        <f>'2_all_summary'!D1014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Ãƒâ€šÃ‚Â© 1996 Taylor &amp; Francis.</v>
      </c>
      <c r="J1015" s="49">
        <f>if(isnumber(search("Yes",'2_all_summary'!$E1014)),if(isnumber(search("Yes",'2_all_summary'!L1014)),1,2),if(isnumber(search("No",'2_all_summary'!L1014)),4,3))</f>
        <v>4</v>
      </c>
      <c r="K1015" s="49">
        <f>if(isnumber(search("Yes",'2_all_summary'!$E1014)),if(isnumber(search("Yes",'2_all_summary'!M1014)),1,2),if(isnumber(search("No",'2_all_summary'!M1014)),4,3))</f>
        <v>4</v>
      </c>
      <c r="L1015" s="49">
        <f>if(isnumber(search("Yes",'2_all_summary'!$E1014)),if(isnumber(search("Yes",'2_all_summary'!N1014)),1,2),if(isnumber(search("No",'2_all_summary'!N1014)),4,3))</f>
        <v>4</v>
      </c>
      <c r="M1015" s="49">
        <f>if(isnumber(search("Yes",'2_all_summary'!$E1014)),if(0&lt;'2_all_summary'!O1014,1,2),if(0='2_all_summary'!O1014,4,3))</f>
        <v>4</v>
      </c>
      <c r="N1015" s="49">
        <f>if(isnumber(search("Yes",'2_all_summary'!$E1014)),if(isnumber(search("Yes",'2_all_summary'!P1014)),1,2),if(isnumber(search("No",'2_all_summary'!P1014)),4,3))</f>
        <v>4</v>
      </c>
      <c r="O1015" s="49">
        <f>if(isnumber(search("Yes",'2_all_summary'!$E1014)),if(isnumber(search("Yes",'2_all_summary'!Q1014)),1,2),if(isnumber(search("No",'2_all_summary'!Q1014)),4,3))</f>
        <v>4</v>
      </c>
      <c r="P1015" s="49">
        <f>if(isnumber(search("Yes",'2_all_summary'!$E1014)),if(isnumber(search("Yes",'2_all_summary'!R1014)),1,2),if(isnumber(search("No",'2_all_summary'!R1014)),4,3))</f>
        <v>4</v>
      </c>
      <c r="Q1015" s="49">
        <f>if(isnumber(search("Yes",'2_all_summary'!$E1014)),if(0&lt;'2_all_summary'!S1014,1,2),if(0='2_all_summary'!S1014,4,3))</f>
        <v>4</v>
      </c>
      <c r="R1015" s="49">
        <f>if(isnumber(search("Yes",'2_all_summary'!$E1014)),if(isnumber(search("Yes",'2_all_summary'!T1014)),1,2),if(isnumber(search("No",'2_all_summary'!T1014)),4,3))</f>
        <v>4</v>
      </c>
    </row>
    <row r="1016">
      <c r="G1016" s="49"/>
      <c r="H1016" s="49" t="str">
        <f>'2_all_summary'!C1015</f>
        <v>The Silos of Natural Resource Governance: Implications of Sector-led Coastal Management at the Village Level in Kenya and Zanzibar-Tanzania</v>
      </c>
      <c r="I1016" s="49" t="str">
        <f>'2_all_summary'!D1015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Ãƒâ€šÃ‚Â© Nunan, et al 2020.</v>
      </c>
      <c r="J1016" s="49">
        <f>if(isnumber(search("Yes",'2_all_summary'!$E1015)),if(isnumber(search("Yes",'2_all_summary'!L1015)),1,2),if(isnumber(search("No",'2_all_summary'!L1015)),4,3))</f>
        <v>4</v>
      </c>
      <c r="K1016" s="49">
        <f>if(isnumber(search("Yes",'2_all_summary'!$E1015)),if(isnumber(search("Yes",'2_all_summary'!M1015)),1,2),if(isnumber(search("No",'2_all_summary'!M1015)),4,3))</f>
        <v>4</v>
      </c>
      <c r="L1016" s="49">
        <f>if(isnumber(search("Yes",'2_all_summary'!$E1015)),if(isnumber(search("Yes",'2_all_summary'!N1015)),1,2),if(isnumber(search("No",'2_all_summary'!N1015)),4,3))</f>
        <v>4</v>
      </c>
      <c r="M1016" s="49">
        <f>if(isnumber(search("Yes",'2_all_summary'!$E1015)),if(0&lt;'2_all_summary'!O1015,1,2),if(0='2_all_summary'!O1015,4,3))</f>
        <v>4</v>
      </c>
      <c r="N1016" s="49">
        <f>if(isnumber(search("Yes",'2_all_summary'!$E1015)),if(isnumber(search("Yes",'2_all_summary'!P1015)),1,2),if(isnumber(search("No",'2_all_summary'!P1015)),4,3))</f>
        <v>4</v>
      </c>
      <c r="O1016" s="49">
        <f>if(isnumber(search("Yes",'2_all_summary'!$E1015)),if(isnumber(search("Yes",'2_all_summary'!Q1015)),1,2),if(isnumber(search("No",'2_all_summary'!Q1015)),4,3))</f>
        <v>4</v>
      </c>
      <c r="P1016" s="49">
        <f>if(isnumber(search("Yes",'2_all_summary'!$E1015)),if(isnumber(search("Yes",'2_all_summary'!R1015)),1,2),if(isnumber(search("No",'2_all_summary'!R1015)),4,3))</f>
        <v>4</v>
      </c>
      <c r="Q1016" s="49">
        <f>if(isnumber(search("Yes",'2_all_summary'!$E1015)),if(0&lt;'2_all_summary'!S1015,1,2),if(0='2_all_summary'!S1015,4,3))</f>
        <v>4</v>
      </c>
      <c r="R1016" s="49">
        <f>if(isnumber(search("Yes",'2_all_summary'!$E1015)),if(isnumber(search("Yes",'2_all_summary'!T1015)),1,2),if(isnumber(search("No",'2_all_summary'!T1015)),4,3))</f>
        <v>4</v>
      </c>
    </row>
    <row r="1017">
      <c r="G1017" s="49"/>
      <c r="H1017" s="49" t="str">
        <f>'2_all_summary'!C1016</f>
        <v>The Sociopolitical Economics of Marine Ranching Program in Korea</v>
      </c>
      <c r="I1017" s="49" t="str">
        <f>'2_all_summary'!D1016</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017" s="49">
        <f>if(isnumber(search("Yes",'2_all_summary'!$E1016)),if(isnumber(search("Yes",'2_all_summary'!L1016)),1,2),if(isnumber(search("No",'2_all_summary'!L1016)),4,3))</f>
        <v>4</v>
      </c>
      <c r="K1017" s="49">
        <f>if(isnumber(search("Yes",'2_all_summary'!$E1016)),if(isnumber(search("Yes",'2_all_summary'!M1016)),1,2),if(isnumber(search("No",'2_all_summary'!M1016)),4,3))</f>
        <v>4</v>
      </c>
      <c r="L1017" s="49">
        <f>if(isnumber(search("Yes",'2_all_summary'!$E1016)),if(isnumber(search("Yes",'2_all_summary'!N1016)),1,2),if(isnumber(search("No",'2_all_summary'!N1016)),4,3))</f>
        <v>4</v>
      </c>
      <c r="M1017" s="49">
        <f>if(isnumber(search("Yes",'2_all_summary'!$E1016)),if(0&lt;'2_all_summary'!O1016,1,2),if(0='2_all_summary'!O1016,4,3))</f>
        <v>4</v>
      </c>
      <c r="N1017" s="49">
        <f>if(isnumber(search("Yes",'2_all_summary'!$E1016)),if(isnumber(search("Yes",'2_all_summary'!P1016)),1,2),if(isnumber(search("No",'2_all_summary'!P1016)),4,3))</f>
        <v>4</v>
      </c>
      <c r="O1017" s="49">
        <f>if(isnumber(search("Yes",'2_all_summary'!$E1016)),if(isnumber(search("Yes",'2_all_summary'!Q1016)),1,2),if(isnumber(search("No",'2_all_summary'!Q1016)),4,3))</f>
        <v>4</v>
      </c>
      <c r="P1017" s="49">
        <f>if(isnumber(search("Yes",'2_all_summary'!$E1016)),if(isnumber(search("Yes",'2_all_summary'!R1016)),1,2),if(isnumber(search("No",'2_all_summary'!R1016)),4,3))</f>
        <v>4</v>
      </c>
      <c r="Q1017" s="49">
        <f>if(isnumber(search("Yes",'2_all_summary'!$E1016)),if(0&lt;'2_all_summary'!S1016,1,2),if(0='2_all_summary'!S1016,4,3))</f>
        <v>4</v>
      </c>
      <c r="R1017" s="49">
        <f>if(isnumber(search("Yes",'2_all_summary'!$E1016)),if(isnumber(search("Yes",'2_all_summary'!T1016)),1,2),if(isnumber(search("No",'2_all_summary'!T1016)),4,3))</f>
        <v>4</v>
      </c>
    </row>
    <row r="1018">
      <c r="G1018" s="49"/>
      <c r="H1018" s="49" t="str">
        <f>'2_all_summary'!C1017</f>
        <v>The SOS pesca project: A multinational and intersectoral collaboration for sustainable fisheries, Marine conservation and improved quality of life in coastal communities</v>
      </c>
      <c r="I1018" s="49" t="str">
        <f>'2_all_summary'!D1017</f>
        <v>Healthy fisheries, particularly small-scale fisheries, are closely linked to prosperous and healthy coastal communities and resilient marine environments. CubaÃƒÂ¢Ã¢â€šÂ¬Ã¢â€žÂ¢s marine and coastal ecosystems are highly biodiverse and support fisheries vital to food security and the national economy. Cuban government and state institutions, scientists, managers and fishersÃƒÂ¢Ã¢â€šÂ¬Ã¢â‚¬Â_x009d_along with colleagues from other countriesÃƒÂ¢Ã¢â€šÂ¬Ã¢â‚¬Â_x009d_have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CamagÃƒÆ’Ã‚Â¼ey Province). SOS Pesca involved the municipal governments of Amancio RodrÃƒÆ’Ã‚Â­guez (in Las Tunas Province) and Florida (in CamagÃƒÆ’Ã‚Â¼ey Province), delegates to the Municipal Assembly of PeopleÃƒÂ¢Ã¢â€šÂ¬Ã¢â€žÂ¢s Power (municipal government) from Guayabal (Amancio RodrÃƒÆ’Ã‚Â­guez Municipality) and Playa Florida (Florida Municipality), the state-owned fishing industry, private fishers, local families, protected area officials and staff scientists, municipal governments and international nongovernmental organizations. By the end of 2012, a new USÃƒÂ¢Ã¢â€šÂ¬Ã¢â‚¬Å“Cuban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communitiesÃƒÂ¢Ã¢â€šÂ¬Ã¢â€žÂ¢ and fishersÃƒÂ¢Ã¢â€šÂ¬Ã¢â€žÂ¢ changed perceptions of their marine environment, the need for conservation and sustainable resource management, and their active role in this objective. SOS Pesca spurred a more participatory form of integrated marine and coastal management in CubaÃƒÂ¢Ã¢â€šÂ¬Ã¢â‚¬Â_x009d_one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Ãƒâ€šÃ‚Â© 2018 MEDICC Medical Education Cooperation with Cuba. All rights reserved.</v>
      </c>
      <c r="J1018" s="49">
        <f>if(isnumber(search("Yes",'2_all_summary'!$E1017)),if(isnumber(search("Yes",'2_all_summary'!L1017)),1,2),if(isnumber(search("No",'2_all_summary'!L1017)),4,3))</f>
        <v>4</v>
      </c>
      <c r="K1018" s="49">
        <f>if(isnumber(search("Yes",'2_all_summary'!$E1017)),if(isnumber(search("Yes",'2_all_summary'!M1017)),1,2),if(isnumber(search("No",'2_all_summary'!M1017)),4,3))</f>
        <v>4</v>
      </c>
      <c r="L1018" s="49">
        <f>if(isnumber(search("Yes",'2_all_summary'!$E1017)),if(isnumber(search("Yes",'2_all_summary'!N1017)),1,2),if(isnumber(search("No",'2_all_summary'!N1017)),4,3))</f>
        <v>4</v>
      </c>
      <c r="M1018" s="49">
        <f>if(isnumber(search("Yes",'2_all_summary'!$E1017)),if(0&lt;'2_all_summary'!O1017,1,2),if(0='2_all_summary'!O1017,4,3))</f>
        <v>4</v>
      </c>
      <c r="N1018" s="49">
        <f>if(isnumber(search("Yes",'2_all_summary'!$E1017)),if(isnumber(search("Yes",'2_all_summary'!P1017)),1,2),if(isnumber(search("No",'2_all_summary'!P1017)),4,3))</f>
        <v>4</v>
      </c>
      <c r="O1018" s="49">
        <f>if(isnumber(search("Yes",'2_all_summary'!$E1017)),if(isnumber(search("Yes",'2_all_summary'!Q1017)),1,2),if(isnumber(search("No",'2_all_summary'!Q1017)),4,3))</f>
        <v>4</v>
      </c>
      <c r="P1018" s="49">
        <f>if(isnumber(search("Yes",'2_all_summary'!$E1017)),if(isnumber(search("Yes",'2_all_summary'!R1017)),1,2),if(isnumber(search("No",'2_all_summary'!R1017)),4,3))</f>
        <v>4</v>
      </c>
      <c r="Q1018" s="49">
        <f>if(isnumber(search("Yes",'2_all_summary'!$E1017)),if(0&lt;'2_all_summary'!S1017,1,2),if(0='2_all_summary'!S1017,4,3))</f>
        <v>4</v>
      </c>
      <c r="R1018" s="49">
        <f>if(isnumber(search("Yes",'2_all_summary'!$E1017)),if(isnumber(search("Yes",'2_all_summary'!T1017)),1,2),if(isnumber(search("No",'2_all_summary'!T1017)),4,3))</f>
        <v>4</v>
      </c>
    </row>
    <row r="1019">
      <c r="G1019" s="49"/>
      <c r="H1019" s="49" t="str">
        <f>'2_all_summary'!C1018</f>
        <v>The spawning migrations of an exploited Albulid in the tropical Pacific: implications for conservation and community-based management</v>
      </c>
      <c r="I1019" s="49" t="str">
        <f>'2_all_summary'!D1018</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1019" s="49">
        <f>if(isnumber(search("Yes",'2_all_summary'!$E1018)),if(isnumber(search("Yes",'2_all_summary'!L1018)),1,2),if(isnumber(search("No",'2_all_summary'!L1018)),4,3))</f>
        <v>4</v>
      </c>
      <c r="K1019" s="49">
        <f>if(isnumber(search("Yes",'2_all_summary'!$E1018)),if(isnumber(search("Yes",'2_all_summary'!M1018)),1,2),if(isnumber(search("No",'2_all_summary'!M1018)),4,3))</f>
        <v>4</v>
      </c>
      <c r="L1019" s="49">
        <f>if(isnumber(search("Yes",'2_all_summary'!$E1018)),if(isnumber(search("Yes",'2_all_summary'!N1018)),1,2),if(isnumber(search("No",'2_all_summary'!N1018)),4,3))</f>
        <v>4</v>
      </c>
      <c r="M1019" s="49">
        <f>if(isnumber(search("Yes",'2_all_summary'!$E1018)),if(0&lt;'2_all_summary'!O1018,1,2),if(0='2_all_summary'!O1018,4,3))</f>
        <v>4</v>
      </c>
      <c r="N1019" s="49">
        <f>if(isnumber(search("Yes",'2_all_summary'!$E1018)),if(isnumber(search("Yes",'2_all_summary'!P1018)),1,2),if(isnumber(search("No",'2_all_summary'!P1018)),4,3))</f>
        <v>4</v>
      </c>
      <c r="O1019" s="49">
        <f>if(isnumber(search("Yes",'2_all_summary'!$E1018)),if(isnumber(search("Yes",'2_all_summary'!Q1018)),1,2),if(isnumber(search("No",'2_all_summary'!Q1018)),4,3))</f>
        <v>4</v>
      </c>
      <c r="P1019" s="49">
        <f>if(isnumber(search("Yes",'2_all_summary'!$E1018)),if(isnumber(search("Yes",'2_all_summary'!R1018)),1,2),if(isnumber(search("No",'2_all_summary'!R1018)),4,3))</f>
        <v>4</v>
      </c>
      <c r="Q1019" s="49">
        <f>if(isnumber(search("Yes",'2_all_summary'!$E1018)),if(0&lt;'2_all_summary'!S1018,1,2),if(0='2_all_summary'!S1018,4,3))</f>
        <v>4</v>
      </c>
      <c r="R1019" s="49">
        <f>if(isnumber(search("Yes",'2_all_summary'!$E1018)),if(isnumber(search("Yes",'2_all_summary'!T1018)),1,2),if(isnumber(search("No",'2_all_summary'!T1018)),4,3))</f>
        <v>4</v>
      </c>
    </row>
    <row r="1020">
      <c r="G1020" s="49"/>
      <c r="H1020" s="49" t="str">
        <f>'2_all_summary'!C1019</f>
        <v>Thinking outside the framework: Equitable research partnerships for environmental research in Australia</v>
      </c>
      <c r="I1020" s="49" t="str">
        <f>'2_all_summary'!D1019</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Ãƒâ€šÃ‚Â© 2007 The Author(s). Journal compilation Ãƒâ€šÃ‚Â© 2007 The Royal Geographical Society.</v>
      </c>
      <c r="J1020" s="49">
        <f>if(isnumber(search("Yes",'2_all_summary'!$E1019)),if(isnumber(search("Yes",'2_all_summary'!L1019)),1,2),if(isnumber(search("No",'2_all_summary'!L1019)),4,3))</f>
        <v>4</v>
      </c>
      <c r="K1020" s="49">
        <f>if(isnumber(search("Yes",'2_all_summary'!$E1019)),if(isnumber(search("Yes",'2_all_summary'!M1019)),1,2),if(isnumber(search("No",'2_all_summary'!M1019)),4,3))</f>
        <v>4</v>
      </c>
      <c r="L1020" s="49">
        <f>if(isnumber(search("Yes",'2_all_summary'!$E1019)),if(isnumber(search("Yes",'2_all_summary'!N1019)),1,2),if(isnumber(search("No",'2_all_summary'!N1019)),4,3))</f>
        <v>4</v>
      </c>
      <c r="M1020" s="49">
        <f>if(isnumber(search("Yes",'2_all_summary'!$E1019)),if(0&lt;'2_all_summary'!O1019,1,2),if(0='2_all_summary'!O1019,4,3))</f>
        <v>4</v>
      </c>
      <c r="N1020" s="49">
        <f>if(isnumber(search("Yes",'2_all_summary'!$E1019)),if(isnumber(search("Yes",'2_all_summary'!P1019)),1,2),if(isnumber(search("No",'2_all_summary'!P1019)),4,3))</f>
        <v>4</v>
      </c>
      <c r="O1020" s="49">
        <f>if(isnumber(search("Yes",'2_all_summary'!$E1019)),if(isnumber(search("Yes",'2_all_summary'!Q1019)),1,2),if(isnumber(search("No",'2_all_summary'!Q1019)),4,3))</f>
        <v>4</v>
      </c>
      <c r="P1020" s="49">
        <f>if(isnumber(search("Yes",'2_all_summary'!$E1019)),if(isnumber(search("Yes",'2_all_summary'!R1019)),1,2),if(isnumber(search("No",'2_all_summary'!R1019)),4,3))</f>
        <v>4</v>
      </c>
      <c r="Q1020" s="49">
        <f>if(isnumber(search("Yes",'2_all_summary'!$E1019)),if(0&lt;'2_all_summary'!S1019,1,2),if(0='2_all_summary'!S1019,4,3))</f>
        <v>4</v>
      </c>
      <c r="R1020" s="49">
        <f>if(isnumber(search("Yes",'2_all_summary'!$E1019)),if(isnumber(search("Yes",'2_all_summary'!T1019)),1,2),if(isnumber(search("No",'2_all_summary'!T1019)),4,3))</f>
        <v>4</v>
      </c>
    </row>
    <row r="1021">
      <c r="G1021" s="49"/>
      <c r="H1021" s="49" t="str">
        <f>'2_all_summary'!C1020</f>
        <v>This is no longer a Bristol Bay FisheryÃƒÂ¢Ã¢â€šÂ¬Ã‚Â_x009d_: Fisheries dispossession and colonial violence in Bristol Bay, Alaska</v>
      </c>
      <c r="I1021" s="49" t="str">
        <f>'2_all_summary'!D1020</f>
        <v>Throughout Alaska, Indigenous fishing communities have been disproportionately and negatively impacted by policies that privatize access rights to the commercial fisheries. While the deleterious impacts of fisheries privatization on Alaska Native and rural AlaskansÃƒÂ¢Ã¢â€šÂ¬Ã¢â€žÂ¢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survivorsÃƒÂ¢Ã¢â€šÂ¬Ã¢â€žÂ¢ experiences with the shifts in commercial fisheries management systems, their perspectives of cultural and community changes brought on by fisheries privatization, and connection between those changes and colonial violence. The findings show that privatization processesÃƒÂ¢Ã¢â€šÂ¬Ã¢â‚¬Â_x009d_which have been commonly heralded as an economic and environmental solution to fisheries managementÃƒÂ¢Ã¢â€šÂ¬Ã¢â‚¬Â_x009d_have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Ãƒâ€šÃ‚Â© 2022 Elsevier Ltd</v>
      </c>
      <c r="J1021" s="49">
        <f>if(isnumber(search("Yes",'2_all_summary'!$E1020)),if(isnumber(search("Yes",'2_all_summary'!L1020)),1,2),if(isnumber(search("No",'2_all_summary'!L1020)),4,3))</f>
        <v>4</v>
      </c>
      <c r="K1021" s="49">
        <f>if(isnumber(search("Yes",'2_all_summary'!$E1020)),if(isnumber(search("Yes",'2_all_summary'!M1020)),1,2),if(isnumber(search("No",'2_all_summary'!M1020)),4,3))</f>
        <v>4</v>
      </c>
      <c r="L1021" s="49">
        <f>if(isnumber(search("Yes",'2_all_summary'!$E1020)),if(isnumber(search("Yes",'2_all_summary'!N1020)),1,2),if(isnumber(search("No",'2_all_summary'!N1020)),4,3))</f>
        <v>4</v>
      </c>
      <c r="M1021" s="49">
        <f>if(isnumber(search("Yes",'2_all_summary'!$E1020)),if(0&lt;'2_all_summary'!O1020,1,2),if(0='2_all_summary'!O1020,4,3))</f>
        <v>4</v>
      </c>
      <c r="N1021" s="49">
        <f>if(isnumber(search("Yes",'2_all_summary'!$E1020)),if(isnumber(search("Yes",'2_all_summary'!P1020)),1,2),if(isnumber(search("No",'2_all_summary'!P1020)),4,3))</f>
        <v>4</v>
      </c>
      <c r="O1021" s="49">
        <f>if(isnumber(search("Yes",'2_all_summary'!$E1020)),if(isnumber(search("Yes",'2_all_summary'!Q1020)),1,2),if(isnumber(search("No",'2_all_summary'!Q1020)),4,3))</f>
        <v>4</v>
      </c>
      <c r="P1021" s="49">
        <f>if(isnumber(search("Yes",'2_all_summary'!$E1020)),if(isnumber(search("Yes",'2_all_summary'!R1020)),1,2),if(isnumber(search("No",'2_all_summary'!R1020)),4,3))</f>
        <v>4</v>
      </c>
      <c r="Q1021" s="49">
        <f>if(isnumber(search("Yes",'2_all_summary'!$E1020)),if(0&lt;'2_all_summary'!S1020,1,2),if(0='2_all_summary'!S1020,4,3))</f>
        <v>4</v>
      </c>
      <c r="R1021" s="49">
        <f>if(isnumber(search("Yes",'2_all_summary'!$E1020)),if(isnumber(search("Yes",'2_all_summary'!T1020)),1,2),if(isnumber(search("No",'2_all_summary'!T1020)),4,3))</f>
        <v>4</v>
      </c>
    </row>
    <row r="1022">
      <c r="G1022" s="49"/>
      <c r="H1022" s="49" t="str">
        <f>'2_all_summary'!C1021</f>
        <v>Threat Perception of Stakeholders: Case study of Loktak Lake, a Ramsar Site under Montreux Record in North East India</v>
      </c>
      <c r="I1022" s="49" t="str">
        <f>'2_all_summary'!D1021</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Ãƒâ€šÃ‚Â© 2022, The Author(s), under exclusive licence to Society of Wetland Scientists.</v>
      </c>
      <c r="J1022" s="49">
        <f>if(isnumber(search("Yes",'2_all_summary'!$E1021)),if(isnumber(search("Yes",'2_all_summary'!L1021)),1,2),if(isnumber(search("No",'2_all_summary'!L1021)),4,3))</f>
        <v>4</v>
      </c>
      <c r="K1022" s="49">
        <f>if(isnumber(search("Yes",'2_all_summary'!$E1021)),if(isnumber(search("Yes",'2_all_summary'!M1021)),1,2),if(isnumber(search("No",'2_all_summary'!M1021)),4,3))</f>
        <v>4</v>
      </c>
      <c r="L1022" s="49">
        <f>if(isnumber(search("Yes",'2_all_summary'!$E1021)),if(isnumber(search("Yes",'2_all_summary'!N1021)),1,2),if(isnumber(search("No",'2_all_summary'!N1021)),4,3))</f>
        <v>4</v>
      </c>
      <c r="M1022" s="49">
        <f>if(isnumber(search("Yes",'2_all_summary'!$E1021)),if(0&lt;'2_all_summary'!O1021,1,2),if(0='2_all_summary'!O1021,4,3))</f>
        <v>4</v>
      </c>
      <c r="N1022" s="49">
        <f>if(isnumber(search("Yes",'2_all_summary'!$E1021)),if(isnumber(search("Yes",'2_all_summary'!P1021)),1,2),if(isnumber(search("No",'2_all_summary'!P1021)),4,3))</f>
        <v>4</v>
      </c>
      <c r="O1022" s="49">
        <f>if(isnumber(search("Yes",'2_all_summary'!$E1021)),if(isnumber(search("Yes",'2_all_summary'!Q1021)),1,2),if(isnumber(search("No",'2_all_summary'!Q1021)),4,3))</f>
        <v>4</v>
      </c>
      <c r="P1022" s="49">
        <f>if(isnumber(search("Yes",'2_all_summary'!$E1021)),if(isnumber(search("Yes",'2_all_summary'!R1021)),1,2),if(isnumber(search("No",'2_all_summary'!R1021)),4,3))</f>
        <v>4</v>
      </c>
      <c r="Q1022" s="49">
        <f>if(isnumber(search("Yes",'2_all_summary'!$E1021)),if(0&lt;'2_all_summary'!S1021,1,2),if(0='2_all_summary'!S1021,4,3))</f>
        <v>4</v>
      </c>
      <c r="R1022" s="49">
        <f>if(isnumber(search("Yes",'2_all_summary'!$E1021)),if(isnumber(search("Yes",'2_all_summary'!T1021)),1,2),if(isnumber(search("No",'2_all_summary'!T1021)),4,3))</f>
        <v>4</v>
      </c>
    </row>
    <row r="1023">
      <c r="G1023" s="49"/>
      <c r="H1023" s="49" t="str">
        <f>'2_all_summary'!C1022</f>
        <v>Tilapia lake virus threatens tilapiines farming and food security: Socio-economic challenges and preventive measures in Sub-Saharan Africa</v>
      </c>
      <c r="I1023" s="49" t="str">
        <f>'2_all_summary'!D1022</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naÃƒÆ’Ã‚Â¯ve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Ãƒâ€šÃ‚Â© 2018 Elsevier B.V.</v>
      </c>
      <c r="J1023" s="49">
        <f>if(isnumber(search("Yes",'2_all_summary'!$E1022)),if(isnumber(search("Yes",'2_all_summary'!L1022)),1,2),if(isnumber(search("No",'2_all_summary'!L1022)),4,3))</f>
        <v>4</v>
      </c>
      <c r="K1023" s="49">
        <f>if(isnumber(search("Yes",'2_all_summary'!$E1022)),if(isnumber(search("Yes",'2_all_summary'!M1022)),1,2),if(isnumber(search("No",'2_all_summary'!M1022)),4,3))</f>
        <v>4</v>
      </c>
      <c r="L1023" s="49">
        <f>if(isnumber(search("Yes",'2_all_summary'!$E1022)),if(isnumber(search("Yes",'2_all_summary'!N1022)),1,2),if(isnumber(search("No",'2_all_summary'!N1022)),4,3))</f>
        <v>4</v>
      </c>
      <c r="M1023" s="49">
        <f>if(isnumber(search("Yes",'2_all_summary'!$E1022)),if(0&lt;'2_all_summary'!O1022,1,2),if(0='2_all_summary'!O1022,4,3))</f>
        <v>4</v>
      </c>
      <c r="N1023" s="49">
        <f>if(isnumber(search("Yes",'2_all_summary'!$E1022)),if(isnumber(search("Yes",'2_all_summary'!P1022)),1,2),if(isnumber(search("No",'2_all_summary'!P1022)),4,3))</f>
        <v>4</v>
      </c>
      <c r="O1023" s="49">
        <f>if(isnumber(search("Yes",'2_all_summary'!$E1022)),if(isnumber(search("Yes",'2_all_summary'!Q1022)),1,2),if(isnumber(search("No",'2_all_summary'!Q1022)),4,3))</f>
        <v>4</v>
      </c>
      <c r="P1023" s="49">
        <f>if(isnumber(search("Yes",'2_all_summary'!$E1022)),if(isnumber(search("Yes",'2_all_summary'!R1022)),1,2),if(isnumber(search("No",'2_all_summary'!R1022)),4,3))</f>
        <v>4</v>
      </c>
      <c r="Q1023" s="49">
        <f>if(isnumber(search("Yes",'2_all_summary'!$E1022)),if(0&lt;'2_all_summary'!S1022,1,2),if(0='2_all_summary'!S1022,4,3))</f>
        <v>4</v>
      </c>
      <c r="R1023" s="49">
        <f>if(isnumber(search("Yes",'2_all_summary'!$E1022)),if(isnumber(search("Yes",'2_all_summary'!T1022)),1,2),if(isnumber(search("No",'2_all_summary'!T1022)),4,3))</f>
        <v>4</v>
      </c>
    </row>
    <row r="1024">
      <c r="G1024" s="49"/>
      <c r="H1024" s="49" t="str">
        <f>'2_all_summary'!C1023</f>
        <v>Tipping the scale away from privatization and toward community-based fisheries: Policy and market alternatives in New England</v>
      </c>
      <c r="I1024" s="49" t="str">
        <f>'2_all_summary'!D1023</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1024" s="49">
        <f>if(isnumber(search("Yes",'2_all_summary'!$E1023)),if(isnumber(search("Yes",'2_all_summary'!L1023)),1,2),if(isnumber(search("No",'2_all_summary'!L1023)),4,3))</f>
        <v>2</v>
      </c>
      <c r="K1024" s="49">
        <f>if(isnumber(search("Yes",'2_all_summary'!$E1023)),if(isnumber(search("Yes",'2_all_summary'!M1023)),1,2),if(isnumber(search("No",'2_all_summary'!M1023)),4,3))</f>
        <v>2</v>
      </c>
      <c r="L1024" s="49">
        <f>if(isnumber(search("Yes",'2_all_summary'!$E1023)),if(isnumber(search("Yes",'2_all_summary'!N1023)),1,2),if(isnumber(search("No",'2_all_summary'!N1023)),4,3))</f>
        <v>2</v>
      </c>
      <c r="M1024" s="49">
        <f>if(isnumber(search("Yes",'2_all_summary'!$E1023)),if(0&lt;'2_all_summary'!O1023,1,2),if(0='2_all_summary'!O1023,4,3))</f>
        <v>2</v>
      </c>
      <c r="N1024" s="49">
        <f>if(isnumber(search("Yes",'2_all_summary'!$E1023)),if(isnumber(search("Yes",'2_all_summary'!P1023)),1,2),if(isnumber(search("No",'2_all_summary'!P1023)),4,3))</f>
        <v>2</v>
      </c>
      <c r="O1024" s="49">
        <f>if(isnumber(search("Yes",'2_all_summary'!$E1023)),if(isnumber(search("Yes",'2_all_summary'!Q1023)),1,2),if(isnumber(search("No",'2_all_summary'!Q1023)),4,3))</f>
        <v>2</v>
      </c>
      <c r="P1024" s="49">
        <f>if(isnumber(search("Yes",'2_all_summary'!$E1023)),if(isnumber(search("Yes",'2_all_summary'!R1023)),1,2),if(isnumber(search("No",'2_all_summary'!R1023)),4,3))</f>
        <v>2</v>
      </c>
      <c r="Q1024" s="49">
        <f>if(isnumber(search("Yes",'2_all_summary'!$E1023)),if(0&lt;'2_all_summary'!S1023,1,2),if(0='2_all_summary'!S1023,4,3))</f>
        <v>2</v>
      </c>
      <c r="R1024" s="49">
        <f>if(isnumber(search("Yes",'2_all_summary'!$E1023)),if(isnumber(search("Yes",'2_all_summary'!T1023)),1,2),if(isnumber(search("No",'2_all_summary'!T1023)),4,3))</f>
        <v>2</v>
      </c>
    </row>
    <row r="1025">
      <c r="G1025" s="49"/>
      <c r="H1025" s="49" t="str">
        <f>'2_all_summary'!C1024</f>
        <v>Tobacco screening multicomponent quality improvement network program: Beyond education</v>
      </c>
      <c r="I1025" s="49" t="str">
        <f>'2_all_summary'!D1024</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Ãƒâ€šÃ‚Â© 2009 by the Society for Academic Emergency Medicine.</v>
      </c>
      <c r="J1025" s="49">
        <f>if(isnumber(search("Yes",'2_all_summary'!$E1024)),if(isnumber(search("Yes",'2_all_summary'!L1024)),1,2),if(isnumber(search("No",'2_all_summary'!L1024)),4,3))</f>
        <v>4</v>
      </c>
      <c r="K1025" s="49">
        <f>if(isnumber(search("Yes",'2_all_summary'!$E1024)),if(isnumber(search("Yes",'2_all_summary'!M1024)),1,2),if(isnumber(search("No",'2_all_summary'!M1024)),4,3))</f>
        <v>4</v>
      </c>
      <c r="L1025" s="49">
        <f>if(isnumber(search("Yes",'2_all_summary'!$E1024)),if(isnumber(search("Yes",'2_all_summary'!N1024)),1,2),if(isnumber(search("No",'2_all_summary'!N1024)),4,3))</f>
        <v>4</v>
      </c>
      <c r="M1025" s="49">
        <f>if(isnumber(search("Yes",'2_all_summary'!$E1024)),if(0&lt;'2_all_summary'!O1024,1,2),if(0='2_all_summary'!O1024,4,3))</f>
        <v>4</v>
      </c>
      <c r="N1025" s="49">
        <f>if(isnumber(search("Yes",'2_all_summary'!$E1024)),if(isnumber(search("Yes",'2_all_summary'!P1024)),1,2),if(isnumber(search("No",'2_all_summary'!P1024)),4,3))</f>
        <v>4</v>
      </c>
      <c r="O1025" s="49">
        <f>if(isnumber(search("Yes",'2_all_summary'!$E1024)),if(isnumber(search("Yes",'2_all_summary'!Q1024)),1,2),if(isnumber(search("No",'2_all_summary'!Q1024)),4,3))</f>
        <v>4</v>
      </c>
      <c r="P1025" s="49">
        <f>if(isnumber(search("Yes",'2_all_summary'!$E1024)),if(isnumber(search("Yes",'2_all_summary'!R1024)),1,2),if(isnumber(search("No",'2_all_summary'!R1024)),4,3))</f>
        <v>4</v>
      </c>
      <c r="Q1025" s="49">
        <f>if(isnumber(search("Yes",'2_all_summary'!$E1024)),if(0&lt;'2_all_summary'!S1024,1,2),if(0='2_all_summary'!S1024,4,3))</f>
        <v>4</v>
      </c>
      <c r="R1025" s="49">
        <f>if(isnumber(search("Yes",'2_all_summary'!$E1024)),if(isnumber(search("Yes",'2_all_summary'!T1024)),1,2),if(isnumber(search("No",'2_all_summary'!T1024)),4,3))</f>
        <v>4</v>
      </c>
    </row>
    <row r="1026">
      <c r="G1026" s="49"/>
      <c r="H1026" s="49" t="str">
        <f>'2_all_summary'!C1025</f>
        <v>Tolerance for the Florida panther in exurban southwest Florida</v>
      </c>
      <c r="I1026" s="49" t="str">
        <f>'2_all_summary'!D1025</f>
        <v>Human tolerance for negative interactions with the Florida panther (Puma concolor coryi) is an important component of panther conservation efforts. ResidentsÃƒÂ¢Ã¢â€šÂ¬Ã¢â€žÂ¢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membersÃƒÂ¢Ã¢â€šÂ¬Ã¢â€žÂ¢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panthersÃƒÂ¢Ã¢â€šÂ¬Ã¢â€žÂ¢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Ãƒâ€šÃ‚Â© 2018 The Wildlife Society. Ãƒâ€šÃ‚Â© The Wildlife Society, 2018</v>
      </c>
      <c r="J1026" s="49">
        <f>if(isnumber(search("Yes",'2_all_summary'!$E1025)),if(isnumber(search("Yes",'2_all_summary'!L1025)),1,2),if(isnumber(search("No",'2_all_summary'!L1025)),4,3))</f>
        <v>4</v>
      </c>
      <c r="K1026" s="49">
        <f>if(isnumber(search("Yes",'2_all_summary'!$E1025)),if(isnumber(search("Yes",'2_all_summary'!M1025)),1,2),if(isnumber(search("No",'2_all_summary'!M1025)),4,3))</f>
        <v>4</v>
      </c>
      <c r="L1026" s="49">
        <f>if(isnumber(search("Yes",'2_all_summary'!$E1025)),if(isnumber(search("Yes",'2_all_summary'!N1025)),1,2),if(isnumber(search("No",'2_all_summary'!N1025)),4,3))</f>
        <v>4</v>
      </c>
      <c r="M1026" s="49">
        <f>if(isnumber(search("Yes",'2_all_summary'!$E1025)),if(0&lt;'2_all_summary'!O1025,1,2),if(0='2_all_summary'!O1025,4,3))</f>
        <v>4</v>
      </c>
      <c r="N1026" s="49">
        <f>if(isnumber(search("Yes",'2_all_summary'!$E1025)),if(isnumber(search("Yes",'2_all_summary'!P1025)),1,2),if(isnumber(search("No",'2_all_summary'!P1025)),4,3))</f>
        <v>4</v>
      </c>
      <c r="O1026" s="49">
        <f>if(isnumber(search("Yes",'2_all_summary'!$E1025)),if(isnumber(search("Yes",'2_all_summary'!Q1025)),1,2),if(isnumber(search("No",'2_all_summary'!Q1025)),4,3))</f>
        <v>4</v>
      </c>
      <c r="P1026" s="49">
        <f>if(isnumber(search("Yes",'2_all_summary'!$E1025)),if(isnumber(search("Yes",'2_all_summary'!R1025)),1,2),if(isnumber(search("No",'2_all_summary'!R1025)),4,3))</f>
        <v>4</v>
      </c>
      <c r="Q1026" s="49">
        <f>if(isnumber(search("Yes",'2_all_summary'!$E1025)),if(0&lt;'2_all_summary'!S1025,1,2),if(0='2_all_summary'!S1025,4,3))</f>
        <v>4</v>
      </c>
      <c r="R1026" s="49">
        <f>if(isnumber(search("Yes",'2_all_summary'!$E1025)),if(isnumber(search("Yes",'2_all_summary'!T1025)),1,2),if(isnumber(search("No",'2_all_summary'!T1025)),4,3))</f>
        <v>4</v>
      </c>
    </row>
    <row r="1027">
      <c r="G1027" s="49"/>
      <c r="H1027" s="49" t="str">
        <f>'2_all_summary'!C1026</f>
        <v>Tonga</v>
      </c>
      <c r="I1027" s="49" t="str">
        <f>'2_all_summary'!D1026</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access,â€_x009d_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Oceanâ€_x009d_ Conference in June 2017. Â© 2019 Elsevier Ltd. All rights reserved.</v>
      </c>
      <c r="J1027" s="49">
        <f>if(isnumber(search("Yes",'2_all_summary'!$E1026)),if(isnumber(search("Yes",'2_all_summary'!L1026)),1,2),if(isnumber(search("No",'2_all_summary'!L1026)),4,3))</f>
        <v>3</v>
      </c>
      <c r="K1027" s="49">
        <f>if(isnumber(search("Yes",'2_all_summary'!$E1026)),if(isnumber(search("Yes",'2_all_summary'!M1026)),1,2),if(isnumber(search("No",'2_all_summary'!M1026)),4,3))</f>
        <v>3</v>
      </c>
      <c r="L1027" s="49">
        <f>if(isnumber(search("Yes",'2_all_summary'!$E1026)),if(isnumber(search("Yes",'2_all_summary'!N1026)),1,2),if(isnumber(search("No",'2_all_summary'!N1026)),4,3))</f>
        <v>3</v>
      </c>
      <c r="M1027" s="49">
        <f>if(isnumber(search("Yes",'2_all_summary'!$E1026)),if(0&lt;'2_all_summary'!O1026,1,2),if(0='2_all_summary'!O1026,4,3))</f>
        <v>3</v>
      </c>
      <c r="N1027" s="49">
        <f>if(isnumber(search("Yes",'2_all_summary'!$E1026)),if(isnumber(search("Yes",'2_all_summary'!P1026)),1,2),if(isnumber(search("No",'2_all_summary'!P1026)),4,3))</f>
        <v>3</v>
      </c>
      <c r="O1027" s="49">
        <f>if(isnumber(search("Yes",'2_all_summary'!$E1026)),if(isnumber(search("Yes",'2_all_summary'!Q1026)),1,2),if(isnumber(search("No",'2_all_summary'!Q1026)),4,3))</f>
        <v>3</v>
      </c>
      <c r="P1027" s="49">
        <f>if(isnumber(search("Yes",'2_all_summary'!$E1026)),if(isnumber(search("Yes",'2_all_summary'!R1026)),1,2),if(isnumber(search("No",'2_all_summary'!R1026)),4,3))</f>
        <v>3</v>
      </c>
      <c r="Q1027" s="49">
        <f>if(isnumber(search("Yes",'2_all_summary'!$E1026)),if(0&lt;'2_all_summary'!S1026,1,2),if(0='2_all_summary'!S1026,4,3))</f>
        <v>3</v>
      </c>
      <c r="R1027" s="49">
        <f>if(isnumber(search("Yes",'2_all_summary'!$E1026)),if(isnumber(search("Yes",'2_all_summary'!T1026)),1,2),if(isnumber(search("No",'2_all_summary'!T1026)),4,3))</f>
        <v>3</v>
      </c>
    </row>
    <row r="1028">
      <c r="G1028" s="49"/>
      <c r="H1028" s="49" t="str">
        <f>'2_all_summary'!C1027</f>
        <v>Tonle Sap Lake, Cambodia: A perspective on its transborder hydrological and resources governance</v>
      </c>
      <c r="I1028" s="49" t="str">
        <f>'2_all_summary'!D1027</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Ãƒâ€šÃ‚Â© 2015 Wiley Publishing Asia Pty Ltd.</v>
      </c>
      <c r="J1028" s="49">
        <f>if(isnumber(search("Yes",'2_all_summary'!$E1027)),if(isnumber(search("Yes",'2_all_summary'!L1027)),1,2),if(isnumber(search("No",'2_all_summary'!L1027)),4,3))</f>
        <v>4</v>
      </c>
      <c r="K1028" s="49">
        <f>if(isnumber(search("Yes",'2_all_summary'!$E1027)),if(isnumber(search("Yes",'2_all_summary'!M1027)),1,2),if(isnumber(search("No",'2_all_summary'!M1027)),4,3))</f>
        <v>4</v>
      </c>
      <c r="L1028" s="49">
        <f>if(isnumber(search("Yes",'2_all_summary'!$E1027)),if(isnumber(search("Yes",'2_all_summary'!N1027)),1,2),if(isnumber(search("No",'2_all_summary'!N1027)),4,3))</f>
        <v>4</v>
      </c>
      <c r="M1028" s="49">
        <f>if(isnumber(search("Yes",'2_all_summary'!$E1027)),if(0&lt;'2_all_summary'!O1027,1,2),if(0='2_all_summary'!O1027,4,3))</f>
        <v>4</v>
      </c>
      <c r="N1028" s="49">
        <f>if(isnumber(search("Yes",'2_all_summary'!$E1027)),if(isnumber(search("Yes",'2_all_summary'!P1027)),1,2),if(isnumber(search("No",'2_all_summary'!P1027)),4,3))</f>
        <v>4</v>
      </c>
      <c r="O1028" s="49">
        <f>if(isnumber(search("Yes",'2_all_summary'!$E1027)),if(isnumber(search("Yes",'2_all_summary'!Q1027)),1,2),if(isnumber(search("No",'2_all_summary'!Q1027)),4,3))</f>
        <v>4</v>
      </c>
      <c r="P1028" s="49">
        <f>if(isnumber(search("Yes",'2_all_summary'!$E1027)),if(isnumber(search("Yes",'2_all_summary'!R1027)),1,2),if(isnumber(search("No",'2_all_summary'!R1027)),4,3))</f>
        <v>4</v>
      </c>
      <c r="Q1028" s="49">
        <f>if(isnumber(search("Yes",'2_all_summary'!$E1027)),if(0&lt;'2_all_summary'!S1027,1,2),if(0='2_all_summary'!S1027,4,3))</f>
        <v>4</v>
      </c>
      <c r="R1028" s="49">
        <f>if(isnumber(search("Yes",'2_all_summary'!$E1027)),if(isnumber(search("Yes",'2_all_summary'!T1027)),1,2),if(isnumber(search("No",'2_all_summary'!T1027)),4,3))</f>
        <v>4</v>
      </c>
    </row>
    <row r="1029">
      <c r="G1029" s="49"/>
      <c r="H1029" s="49" t="str">
        <f>'2_all_summary'!C1028</f>
        <v>Toward a sustainable Iceland scallop fishery in Gilbert Bay, a marine protected area in the eastern Canada coastal zone</v>
      </c>
      <c r="I1029" s="49" t="str">
        <f>'2_all_summary'!D1028</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Ãƒâ€šÃ‚Â© 2008 Elsevier Ltd. All rights reserved.</v>
      </c>
      <c r="J1029" s="49">
        <f>if(isnumber(search("Yes",'2_all_summary'!$E1028)),if(isnumber(search("Yes",'2_all_summary'!L1028)),1,2),if(isnumber(search("No",'2_all_summary'!L1028)),4,3))</f>
        <v>4</v>
      </c>
      <c r="K1029" s="49">
        <f>if(isnumber(search("Yes",'2_all_summary'!$E1028)),if(isnumber(search("Yes",'2_all_summary'!M1028)),1,2),if(isnumber(search("No",'2_all_summary'!M1028)),4,3))</f>
        <v>4</v>
      </c>
      <c r="L1029" s="49">
        <f>if(isnumber(search("Yes",'2_all_summary'!$E1028)),if(isnumber(search("Yes",'2_all_summary'!N1028)),1,2),if(isnumber(search("No",'2_all_summary'!N1028)),4,3))</f>
        <v>4</v>
      </c>
      <c r="M1029" s="49">
        <f>if(isnumber(search("Yes",'2_all_summary'!$E1028)),if(0&lt;'2_all_summary'!O1028,1,2),if(0='2_all_summary'!O1028,4,3))</f>
        <v>4</v>
      </c>
      <c r="N1029" s="49">
        <f>if(isnumber(search("Yes",'2_all_summary'!$E1028)),if(isnumber(search("Yes",'2_all_summary'!P1028)),1,2),if(isnumber(search("No",'2_all_summary'!P1028)),4,3))</f>
        <v>4</v>
      </c>
      <c r="O1029" s="49">
        <f>if(isnumber(search("Yes",'2_all_summary'!$E1028)),if(isnumber(search("Yes",'2_all_summary'!Q1028)),1,2),if(isnumber(search("No",'2_all_summary'!Q1028)),4,3))</f>
        <v>4</v>
      </c>
      <c r="P1029" s="49">
        <f>if(isnumber(search("Yes",'2_all_summary'!$E1028)),if(isnumber(search("Yes",'2_all_summary'!R1028)),1,2),if(isnumber(search("No",'2_all_summary'!R1028)),4,3))</f>
        <v>4</v>
      </c>
      <c r="Q1029" s="49">
        <f>if(isnumber(search("Yes",'2_all_summary'!$E1028)),if(0&lt;'2_all_summary'!S1028,1,2),if(0='2_all_summary'!S1028,4,3))</f>
        <v>4</v>
      </c>
      <c r="R1029" s="49">
        <f>if(isnumber(search("Yes",'2_all_summary'!$E1028)),if(isnumber(search("Yes",'2_all_summary'!T1028)),1,2),if(isnumber(search("No",'2_all_summary'!T1028)),4,3))</f>
        <v>4</v>
      </c>
    </row>
    <row r="1030">
      <c r="G1030" s="49"/>
      <c r="H1030" s="49" t="str">
        <f>'2_all_summary'!C1029</f>
        <v>Toward institutions for community-based management of inshore marine resources in the Western Indian Ocean</v>
      </c>
      <c r="I1030" s="49" t="str">
        <f>'2_all_summary'!D1029</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Ãƒâ€šÃ‚Â© 2008 Elsevier Ltd. All rights reserved.</v>
      </c>
      <c r="J1030" s="49">
        <f>if(isnumber(search("Yes",'2_all_summary'!$E1029)),if(isnumber(search("Yes",'2_all_summary'!L1029)),1,2),if(isnumber(search("No",'2_all_summary'!L1029)),4,3))</f>
        <v>4</v>
      </c>
      <c r="K1030" s="49">
        <f>if(isnumber(search("Yes",'2_all_summary'!$E1029)),if(isnumber(search("Yes",'2_all_summary'!M1029)),1,2),if(isnumber(search("No",'2_all_summary'!M1029)),4,3))</f>
        <v>4</v>
      </c>
      <c r="L1030" s="49">
        <f>if(isnumber(search("Yes",'2_all_summary'!$E1029)),if(isnumber(search("Yes",'2_all_summary'!N1029)),1,2),if(isnumber(search("No",'2_all_summary'!N1029)),4,3))</f>
        <v>4</v>
      </c>
      <c r="M1030" s="49">
        <f>if(isnumber(search("Yes",'2_all_summary'!$E1029)),if(0&lt;'2_all_summary'!O1029,1,2),if(0='2_all_summary'!O1029,4,3))</f>
        <v>4</v>
      </c>
      <c r="N1030" s="49">
        <f>if(isnumber(search("Yes",'2_all_summary'!$E1029)),if(isnumber(search("Yes",'2_all_summary'!P1029)),1,2),if(isnumber(search("No",'2_all_summary'!P1029)),4,3))</f>
        <v>4</v>
      </c>
      <c r="O1030" s="49">
        <f>if(isnumber(search("Yes",'2_all_summary'!$E1029)),if(isnumber(search("Yes",'2_all_summary'!Q1029)),1,2),if(isnumber(search("No",'2_all_summary'!Q1029)),4,3))</f>
        <v>4</v>
      </c>
      <c r="P1030" s="49">
        <f>if(isnumber(search("Yes",'2_all_summary'!$E1029)),if(isnumber(search("Yes",'2_all_summary'!R1029)),1,2),if(isnumber(search("No",'2_all_summary'!R1029)),4,3))</f>
        <v>4</v>
      </c>
      <c r="Q1030" s="49">
        <f>if(isnumber(search("Yes",'2_all_summary'!$E1029)),if(0&lt;'2_all_summary'!S1029,1,2),if(0='2_all_summary'!S1029,4,3))</f>
        <v>4</v>
      </c>
      <c r="R1030" s="49">
        <f>if(isnumber(search("Yes",'2_all_summary'!$E1029)),if(isnumber(search("Yes",'2_all_summary'!T1029)),1,2),if(isnumber(search("No",'2_all_summary'!T1029)),4,3))</f>
        <v>4</v>
      </c>
    </row>
    <row r="1031">
      <c r="G1031" s="49"/>
      <c r="H1031" s="49" t="str">
        <f>'2_all_summary'!C1030</f>
        <v>Toward integrated opisthorchiasis control in northeast Thailand: The Lawa project</v>
      </c>
      <c r="I1031" s="49" t="str">
        <f>'2_all_summary'!D1030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Ãƒâ€šÃ‚Â© 2014 Elsevier B.V.</v>
      </c>
      <c r="J1031" s="49">
        <f>if(isnumber(search("Yes",'2_all_summary'!$E1030)),if(isnumber(search("Yes",'2_all_summary'!L1030)),1,2),if(isnumber(search("No",'2_all_summary'!L1030)),4,3))</f>
        <v>4</v>
      </c>
      <c r="K1031" s="49">
        <f>if(isnumber(search("Yes",'2_all_summary'!$E1030)),if(isnumber(search("Yes",'2_all_summary'!M1030)),1,2),if(isnumber(search("No",'2_all_summary'!M1030)),4,3))</f>
        <v>4</v>
      </c>
      <c r="L1031" s="49">
        <f>if(isnumber(search("Yes",'2_all_summary'!$E1030)),if(isnumber(search("Yes",'2_all_summary'!N1030)),1,2),if(isnumber(search("No",'2_all_summary'!N1030)),4,3))</f>
        <v>4</v>
      </c>
      <c r="M1031" s="49">
        <f>if(isnumber(search("Yes",'2_all_summary'!$E1030)),if(0&lt;'2_all_summary'!O1030,1,2),if(0='2_all_summary'!O1030,4,3))</f>
        <v>4</v>
      </c>
      <c r="N1031" s="49">
        <f>if(isnumber(search("Yes",'2_all_summary'!$E1030)),if(isnumber(search("Yes",'2_all_summary'!P1030)),1,2),if(isnumber(search("No",'2_all_summary'!P1030)),4,3))</f>
        <v>4</v>
      </c>
      <c r="O1031" s="49">
        <f>if(isnumber(search("Yes",'2_all_summary'!$E1030)),if(isnumber(search("Yes",'2_all_summary'!Q1030)),1,2),if(isnumber(search("No",'2_all_summary'!Q1030)),4,3))</f>
        <v>4</v>
      </c>
      <c r="P1031" s="49">
        <f>if(isnumber(search("Yes",'2_all_summary'!$E1030)),if(isnumber(search("Yes",'2_all_summary'!R1030)),1,2),if(isnumber(search("No",'2_all_summary'!R1030)),4,3))</f>
        <v>4</v>
      </c>
      <c r="Q1031" s="49">
        <f>if(isnumber(search("Yes",'2_all_summary'!$E1030)),if(0&lt;'2_all_summary'!S1030,1,2),if(0='2_all_summary'!S1030,4,3))</f>
        <v>4</v>
      </c>
      <c r="R1031" s="49">
        <f>if(isnumber(search("Yes",'2_all_summary'!$E1030)),if(isnumber(search("Yes",'2_all_summary'!T1030)),1,2),if(isnumber(search("No",'2_all_summary'!T1030)),4,3))</f>
        <v>4</v>
      </c>
    </row>
    <row r="1032">
      <c r="G1032" s="49"/>
      <c r="H1032" s="49" t="str">
        <f>'2_all_summary'!C1031</f>
        <v>Towards a more robust approach for the restoration of mangroves in Vietnam</v>
      </c>
      <c r="I1032" s="49" t="str">
        <f>'2_all_summary'!D1031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200,000Ãƒâ€šÃ‚Â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200,000Ãƒâ€šÃ‚Â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Ãƒâ€šÃ‚Â© 2020, The Author(s).</v>
      </c>
      <c r="J1032" s="49">
        <f>if(isnumber(search("Yes",'2_all_summary'!$E1031)),if(isnumber(search("Yes",'2_all_summary'!L1031)),1,2),if(isnumber(search("No",'2_all_summary'!L1031)),4,3))</f>
        <v>4</v>
      </c>
      <c r="K1032" s="49">
        <f>if(isnumber(search("Yes",'2_all_summary'!$E1031)),if(isnumber(search("Yes",'2_all_summary'!M1031)),1,2),if(isnumber(search("No",'2_all_summary'!M1031)),4,3))</f>
        <v>4</v>
      </c>
      <c r="L1032" s="49">
        <f>if(isnumber(search("Yes",'2_all_summary'!$E1031)),if(isnumber(search("Yes",'2_all_summary'!N1031)),1,2),if(isnumber(search("No",'2_all_summary'!N1031)),4,3))</f>
        <v>4</v>
      </c>
      <c r="M1032" s="49">
        <f>if(isnumber(search("Yes",'2_all_summary'!$E1031)),if(0&lt;'2_all_summary'!O1031,1,2),if(0='2_all_summary'!O1031,4,3))</f>
        <v>4</v>
      </c>
      <c r="N1032" s="49">
        <f>if(isnumber(search("Yes",'2_all_summary'!$E1031)),if(isnumber(search("Yes",'2_all_summary'!P1031)),1,2),if(isnumber(search("No",'2_all_summary'!P1031)),4,3))</f>
        <v>4</v>
      </c>
      <c r="O1032" s="49">
        <f>if(isnumber(search("Yes",'2_all_summary'!$E1031)),if(isnumber(search("Yes",'2_all_summary'!Q1031)),1,2),if(isnumber(search("No",'2_all_summary'!Q1031)),4,3))</f>
        <v>4</v>
      </c>
      <c r="P1032" s="49">
        <f>if(isnumber(search("Yes",'2_all_summary'!$E1031)),if(isnumber(search("Yes",'2_all_summary'!R1031)),1,2),if(isnumber(search("No",'2_all_summary'!R1031)),4,3))</f>
        <v>4</v>
      </c>
      <c r="Q1032" s="49">
        <f>if(isnumber(search("Yes",'2_all_summary'!$E1031)),if(0&lt;'2_all_summary'!S1031,1,2),if(0='2_all_summary'!S1031,4,3))</f>
        <v>4</v>
      </c>
      <c r="R1032" s="49">
        <f>if(isnumber(search("Yes",'2_all_summary'!$E1031)),if(isnumber(search("Yes",'2_all_summary'!T1031)),1,2),if(isnumber(search("No",'2_all_summary'!T1031)),4,3))</f>
        <v>4</v>
      </c>
    </row>
    <row r="1033">
      <c r="G1033" s="49"/>
      <c r="H1033" s="49" t="str">
        <f>'2_all_summary'!C1032</f>
        <v>Towards community- and scientific-based information integration in marine resource management in Indonesia: Bunaken National Park case study</v>
      </c>
      <c r="I1033" s="49" t="str">
        <f>'2_all_summary'!D1032</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1033" s="49">
        <f>if(isnumber(search("Yes",'2_all_summary'!$E1032)),if(isnumber(search("Yes",'2_all_summary'!L1032)),1,2),if(isnumber(search("No",'2_all_summary'!L1032)),4,3))</f>
        <v>4</v>
      </c>
      <c r="K1033" s="49">
        <f>if(isnumber(search("Yes",'2_all_summary'!$E1032)),if(isnumber(search("Yes",'2_all_summary'!M1032)),1,2),if(isnumber(search("No",'2_all_summary'!M1032)),4,3))</f>
        <v>4</v>
      </c>
      <c r="L1033" s="49">
        <f>if(isnumber(search("Yes",'2_all_summary'!$E1032)),if(isnumber(search("Yes",'2_all_summary'!N1032)),1,2),if(isnumber(search("No",'2_all_summary'!N1032)),4,3))</f>
        <v>4</v>
      </c>
      <c r="M1033" s="49">
        <f>if(isnumber(search("Yes",'2_all_summary'!$E1032)),if(0&lt;'2_all_summary'!O1032,1,2),if(0='2_all_summary'!O1032,4,3))</f>
        <v>4</v>
      </c>
      <c r="N1033" s="49">
        <f>if(isnumber(search("Yes",'2_all_summary'!$E1032)),if(isnumber(search("Yes",'2_all_summary'!P1032)),1,2),if(isnumber(search("No",'2_all_summary'!P1032)),4,3))</f>
        <v>4</v>
      </c>
      <c r="O1033" s="49">
        <f>if(isnumber(search("Yes",'2_all_summary'!$E1032)),if(isnumber(search("Yes",'2_all_summary'!Q1032)),1,2),if(isnumber(search("No",'2_all_summary'!Q1032)),4,3))</f>
        <v>4</v>
      </c>
      <c r="P1033" s="49">
        <f>if(isnumber(search("Yes",'2_all_summary'!$E1032)),if(isnumber(search("Yes",'2_all_summary'!R1032)),1,2),if(isnumber(search("No",'2_all_summary'!R1032)),4,3))</f>
        <v>4</v>
      </c>
      <c r="Q1033" s="49">
        <f>if(isnumber(search("Yes",'2_all_summary'!$E1032)),if(0&lt;'2_all_summary'!S1032,1,2),if(0='2_all_summary'!S1032,4,3))</f>
        <v>4</v>
      </c>
      <c r="R1033" s="49">
        <f>if(isnumber(search("Yes",'2_all_summary'!$E1032)),if(isnumber(search("Yes",'2_all_summary'!T1032)),1,2),if(isnumber(search("No",'2_all_summary'!T1032)),4,3))</f>
        <v>4</v>
      </c>
    </row>
    <row r="1034">
      <c r="G1034" s="49"/>
      <c r="H1034" s="49" t="str">
        <f>'2_all_summary'!C1033</f>
        <v>Towards local governance of marine resources and ecosystems on Easter Island</v>
      </c>
      <c r="I1034" s="49" t="str">
        <f>'2_all_summary'!D1033</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Ãƒâ€šÃ‚Â© 2016 John Wiley &amp; Sons, Ltd. Copyright Ãƒâ€šÃ‚Â© 2016 John Wiley &amp; Sons, Ltd.</v>
      </c>
      <c r="J1034" s="49">
        <f>if(isnumber(search("Yes",'2_all_summary'!$E1033)),if(isnumber(search("Yes",'2_all_summary'!L1033)),1,2),if(isnumber(search("No",'2_all_summary'!L1033)),4,3))</f>
        <v>4</v>
      </c>
      <c r="K1034" s="49">
        <f>if(isnumber(search("Yes",'2_all_summary'!$E1033)),if(isnumber(search("Yes",'2_all_summary'!M1033)),1,2),if(isnumber(search("No",'2_all_summary'!M1033)),4,3))</f>
        <v>4</v>
      </c>
      <c r="L1034" s="49">
        <f>if(isnumber(search("Yes",'2_all_summary'!$E1033)),if(isnumber(search("Yes",'2_all_summary'!N1033)),1,2),if(isnumber(search("No",'2_all_summary'!N1033)),4,3))</f>
        <v>4</v>
      </c>
      <c r="M1034" s="49">
        <f>if(isnumber(search("Yes",'2_all_summary'!$E1033)),if(0&lt;'2_all_summary'!O1033,1,2),if(0='2_all_summary'!O1033,4,3))</f>
        <v>4</v>
      </c>
      <c r="N1034" s="49">
        <f>if(isnumber(search("Yes",'2_all_summary'!$E1033)),if(isnumber(search("Yes",'2_all_summary'!P1033)),1,2),if(isnumber(search("No",'2_all_summary'!P1033)),4,3))</f>
        <v>4</v>
      </c>
      <c r="O1034" s="49">
        <f>if(isnumber(search("Yes",'2_all_summary'!$E1033)),if(isnumber(search("Yes",'2_all_summary'!Q1033)),1,2),if(isnumber(search("No",'2_all_summary'!Q1033)),4,3))</f>
        <v>4</v>
      </c>
      <c r="P1034" s="49">
        <f>if(isnumber(search("Yes",'2_all_summary'!$E1033)),if(isnumber(search("Yes",'2_all_summary'!R1033)),1,2),if(isnumber(search("No",'2_all_summary'!R1033)),4,3))</f>
        <v>4</v>
      </c>
      <c r="Q1034" s="49">
        <f>if(isnumber(search("Yes",'2_all_summary'!$E1033)),if(0&lt;'2_all_summary'!S1033,1,2),if(0='2_all_summary'!S1033,4,3))</f>
        <v>4</v>
      </c>
      <c r="R1034" s="49">
        <f>if(isnumber(search("Yes",'2_all_summary'!$E1033)),if(isnumber(search("Yes",'2_all_summary'!T1033)),1,2),if(isnumber(search("No",'2_all_summary'!T1033)),4,3))</f>
        <v>4</v>
      </c>
    </row>
    <row r="1035">
      <c r="G1035" s="49"/>
      <c r="H1035" s="49" t="str">
        <f>'2_all_summary'!C1034</f>
        <v>Towards wise coastal management practice in a tropical megacity - Jakarta</v>
      </c>
      <c r="I1035" s="49" t="str">
        <f>'2_all_summary'!D1034</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Ãƒâ€šÃ‚Â© 2001 Elsevier Science Ltd. All rights reserved.</v>
      </c>
      <c r="J1035" s="49">
        <f>if(isnumber(search("Yes",'2_all_summary'!$E1034)),if(isnumber(search("Yes",'2_all_summary'!L1034)),1,2),if(isnumber(search("No",'2_all_summary'!L1034)),4,3))</f>
        <v>4</v>
      </c>
      <c r="K1035" s="49">
        <f>if(isnumber(search("Yes",'2_all_summary'!$E1034)),if(isnumber(search("Yes",'2_all_summary'!M1034)),1,2),if(isnumber(search("No",'2_all_summary'!M1034)),4,3))</f>
        <v>4</v>
      </c>
      <c r="L1035" s="49">
        <f>if(isnumber(search("Yes",'2_all_summary'!$E1034)),if(isnumber(search("Yes",'2_all_summary'!N1034)),1,2),if(isnumber(search("No",'2_all_summary'!N1034)),4,3))</f>
        <v>4</v>
      </c>
      <c r="M1035" s="49">
        <f>if(isnumber(search("Yes",'2_all_summary'!$E1034)),if(0&lt;'2_all_summary'!O1034,1,2),if(0='2_all_summary'!O1034,4,3))</f>
        <v>4</v>
      </c>
      <c r="N1035" s="49">
        <f>if(isnumber(search("Yes",'2_all_summary'!$E1034)),if(isnumber(search("Yes",'2_all_summary'!P1034)),1,2),if(isnumber(search("No",'2_all_summary'!P1034)),4,3))</f>
        <v>4</v>
      </c>
      <c r="O1035" s="49">
        <f>if(isnumber(search("Yes",'2_all_summary'!$E1034)),if(isnumber(search("Yes",'2_all_summary'!Q1034)),1,2),if(isnumber(search("No",'2_all_summary'!Q1034)),4,3))</f>
        <v>4</v>
      </c>
      <c r="P1035" s="49">
        <f>if(isnumber(search("Yes",'2_all_summary'!$E1034)),if(isnumber(search("Yes",'2_all_summary'!R1034)),1,2),if(isnumber(search("No",'2_all_summary'!R1034)),4,3))</f>
        <v>4</v>
      </c>
      <c r="Q1035" s="49">
        <f>if(isnumber(search("Yes",'2_all_summary'!$E1034)),if(0&lt;'2_all_summary'!S1034,1,2),if(0='2_all_summary'!S1034,4,3))</f>
        <v>4</v>
      </c>
      <c r="R1035" s="49">
        <f>if(isnumber(search("Yes",'2_all_summary'!$E1034)),if(isnumber(search("Yes",'2_all_summary'!T1034)),1,2),if(isnumber(search("No",'2_all_summary'!T1034)),4,3))</f>
        <v>4</v>
      </c>
    </row>
    <row r="1036">
      <c r="G1036" s="49"/>
      <c r="H1036" s="49" t="str">
        <f>'2_all_summary'!C1035</f>
        <v>Tracing innovation pathways behind fisheries co-management in Vanuatu</v>
      </c>
      <c r="I1036" s="49" t="str">
        <f>'2_all_summary'!D1035</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Ãƒâ€šÃ‚Â© 2022, The Author(s).</v>
      </c>
      <c r="J1036" s="49">
        <f>if(isnumber(search("Yes",'2_all_summary'!$E1035)),if(isnumber(search("Yes",'2_all_summary'!L1035)),1,2),if(isnumber(search("No",'2_all_summary'!L1035)),4,3))</f>
        <v>2</v>
      </c>
      <c r="K1036" s="49">
        <f>if(isnumber(search("Yes",'2_all_summary'!$E1035)),if(isnumber(search("Yes",'2_all_summary'!M1035)),1,2),if(isnumber(search("No",'2_all_summary'!M1035)),4,3))</f>
        <v>2</v>
      </c>
      <c r="L1036" s="49">
        <f>if(isnumber(search("Yes",'2_all_summary'!$E1035)),if(isnumber(search("Yes",'2_all_summary'!N1035)),1,2),if(isnumber(search("No",'2_all_summary'!N1035)),4,3))</f>
        <v>2</v>
      </c>
      <c r="M1036" s="49">
        <f>if(isnumber(search("Yes",'2_all_summary'!$E1035)),if(0&lt;'2_all_summary'!O1035,1,2),if(0='2_all_summary'!O1035,4,3))</f>
        <v>2</v>
      </c>
      <c r="N1036" s="49">
        <f>if(isnumber(search("Yes",'2_all_summary'!$E1035)),if(isnumber(search("Yes",'2_all_summary'!P1035)),1,2),if(isnumber(search("No",'2_all_summary'!P1035)),4,3))</f>
        <v>2</v>
      </c>
      <c r="O1036" s="49">
        <f>if(isnumber(search("Yes",'2_all_summary'!$E1035)),if(isnumber(search("Yes",'2_all_summary'!Q1035)),1,2),if(isnumber(search("No",'2_all_summary'!Q1035)),4,3))</f>
        <v>2</v>
      </c>
      <c r="P1036" s="49">
        <f>if(isnumber(search("Yes",'2_all_summary'!$E1035)),if(isnumber(search("Yes",'2_all_summary'!R1035)),1,2),if(isnumber(search("No",'2_all_summary'!R1035)),4,3))</f>
        <v>2</v>
      </c>
      <c r="Q1036" s="49">
        <f>if(isnumber(search("Yes",'2_all_summary'!$E1035)),if(0&lt;'2_all_summary'!S1035,1,2),if(0='2_all_summary'!S1035,4,3))</f>
        <v>2</v>
      </c>
      <c r="R1036" s="49">
        <f>if(isnumber(search("Yes",'2_all_summary'!$E1035)),if(isnumber(search("Yes",'2_all_summary'!T1035)),1,2),if(isnumber(search("No",'2_all_summary'!T1035)),4,3))</f>
        <v>2</v>
      </c>
    </row>
    <row r="1037">
      <c r="G1037" s="49"/>
      <c r="H1037" s="49" t="str">
        <f>'2_all_summary'!C1036</f>
        <v>Trade-offs between conservation and development in community-based management initiatives</v>
      </c>
      <c r="I1037" s="49" t="str">
        <f>'2_all_summary'!D1036</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Ãƒâ€šÃ‚Â© 2017, Igitur, Utrecht Publishing and Archiving Services. All rights reserved.</v>
      </c>
      <c r="J1037" s="49">
        <f>if(isnumber(search("Yes",'2_all_summary'!$E1036)),if(isnumber(search("Yes",'2_all_summary'!L1036)),1,2),if(isnumber(search("No",'2_all_summary'!L1036)),4,3))</f>
        <v>4</v>
      </c>
      <c r="K1037" s="49">
        <f>if(isnumber(search("Yes",'2_all_summary'!$E1036)),if(isnumber(search("Yes",'2_all_summary'!M1036)),1,2),if(isnumber(search("No",'2_all_summary'!M1036)),4,3))</f>
        <v>4</v>
      </c>
      <c r="L1037" s="49">
        <f>if(isnumber(search("Yes",'2_all_summary'!$E1036)),if(isnumber(search("Yes",'2_all_summary'!N1036)),1,2),if(isnumber(search("No",'2_all_summary'!N1036)),4,3))</f>
        <v>4</v>
      </c>
      <c r="M1037" s="49">
        <f>if(isnumber(search("Yes",'2_all_summary'!$E1036)),if(0&lt;'2_all_summary'!O1036,1,2),if(0='2_all_summary'!O1036,4,3))</f>
        <v>4</v>
      </c>
      <c r="N1037" s="49">
        <f>if(isnumber(search("Yes",'2_all_summary'!$E1036)),if(isnumber(search("Yes",'2_all_summary'!P1036)),1,2),if(isnumber(search("No",'2_all_summary'!P1036)),4,3))</f>
        <v>4</v>
      </c>
      <c r="O1037" s="49">
        <f>if(isnumber(search("Yes",'2_all_summary'!$E1036)),if(isnumber(search("Yes",'2_all_summary'!Q1036)),1,2),if(isnumber(search("No",'2_all_summary'!Q1036)),4,3))</f>
        <v>4</v>
      </c>
      <c r="P1037" s="49">
        <f>if(isnumber(search("Yes",'2_all_summary'!$E1036)),if(isnumber(search("Yes",'2_all_summary'!R1036)),1,2),if(isnumber(search("No",'2_all_summary'!R1036)),4,3))</f>
        <v>4</v>
      </c>
      <c r="Q1037" s="49">
        <f>if(isnumber(search("Yes",'2_all_summary'!$E1036)),if(0&lt;'2_all_summary'!S1036,1,2),if(0='2_all_summary'!S1036,4,3))</f>
        <v>4</v>
      </c>
      <c r="R1037" s="49">
        <f>if(isnumber(search("Yes",'2_all_summary'!$E1036)),if(isnumber(search("Yes",'2_all_summary'!T1036)),1,2),if(isnumber(search("No",'2_all_summary'!T1036)),4,3))</f>
        <v>4</v>
      </c>
    </row>
    <row r="1038">
      <c r="G1038" s="49"/>
      <c r="H1038" s="49" t="str">
        <f>'2_all_summary'!C1037</f>
        <v>Trade-offs in values assigned to ecological goods and services associated with different coral reef management strategies</v>
      </c>
      <c r="I1038" s="49" t="str">
        <f>'2_all_summary'!D1037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Ãƒâ€šÃ‚Â© 2009 by the author(s).</v>
      </c>
      <c r="J1038" s="49">
        <f>if(isnumber(search("Yes",'2_all_summary'!$E1037)),if(isnumber(search("Yes",'2_all_summary'!L1037)),1,2),if(isnumber(search("No",'2_all_summary'!L1037)),4,3))</f>
        <v>4</v>
      </c>
      <c r="K1038" s="49">
        <f>if(isnumber(search("Yes",'2_all_summary'!$E1037)),if(isnumber(search("Yes",'2_all_summary'!M1037)),1,2),if(isnumber(search("No",'2_all_summary'!M1037)),4,3))</f>
        <v>4</v>
      </c>
      <c r="L1038" s="49">
        <f>if(isnumber(search("Yes",'2_all_summary'!$E1037)),if(isnumber(search("Yes",'2_all_summary'!N1037)),1,2),if(isnumber(search("No",'2_all_summary'!N1037)),4,3))</f>
        <v>4</v>
      </c>
      <c r="M1038" s="49">
        <f>if(isnumber(search("Yes",'2_all_summary'!$E1037)),if(0&lt;'2_all_summary'!O1037,1,2),if(0='2_all_summary'!O1037,4,3))</f>
        <v>4</v>
      </c>
      <c r="N1038" s="49">
        <f>if(isnumber(search("Yes",'2_all_summary'!$E1037)),if(isnumber(search("Yes",'2_all_summary'!P1037)),1,2),if(isnumber(search("No",'2_all_summary'!P1037)),4,3))</f>
        <v>4</v>
      </c>
      <c r="O1038" s="49">
        <f>if(isnumber(search("Yes",'2_all_summary'!$E1037)),if(isnumber(search("Yes",'2_all_summary'!Q1037)),1,2),if(isnumber(search("No",'2_all_summary'!Q1037)),4,3))</f>
        <v>4</v>
      </c>
      <c r="P1038" s="49">
        <f>if(isnumber(search("Yes",'2_all_summary'!$E1037)),if(isnumber(search("Yes",'2_all_summary'!R1037)),1,2),if(isnumber(search("No",'2_all_summary'!R1037)),4,3))</f>
        <v>4</v>
      </c>
      <c r="Q1038" s="49">
        <f>if(isnumber(search("Yes",'2_all_summary'!$E1037)),if(0&lt;'2_all_summary'!S1037,1,2),if(0='2_all_summary'!S1037,4,3))</f>
        <v>4</v>
      </c>
      <c r="R1038" s="49">
        <f>if(isnumber(search("Yes",'2_all_summary'!$E1037)),if(isnumber(search("Yes",'2_all_summary'!T1037)),1,2),if(isnumber(search("No",'2_all_summary'!T1037)),4,3))</f>
        <v>4</v>
      </c>
    </row>
    <row r="1039">
      <c r="G1039" s="49"/>
      <c r="H1039" s="49" t="str">
        <f>'2_all_summary'!C1038</f>
        <v>Traditional and community-based marine resources management system in fiji: An evolving integrated process</v>
      </c>
      <c r="I1039" s="49" t="str">
        <f>'2_all_summary'!D1038</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Ãƒâ€šÃ‚Â© 1998 Taylor &amp; Francis.</v>
      </c>
      <c r="J1039" s="49">
        <f>if(isnumber(search("Yes",'2_all_summary'!$E1038)),if(isnumber(search("Yes",'2_all_summary'!L1038)),1,2),if(isnumber(search("No",'2_all_summary'!L1038)),4,3))</f>
        <v>1</v>
      </c>
      <c r="K1039" s="49">
        <f>if(isnumber(search("Yes",'2_all_summary'!$E1038)),if(isnumber(search("Yes",'2_all_summary'!M1038)),1,2),if(isnumber(search("No",'2_all_summary'!M1038)),4,3))</f>
        <v>1</v>
      </c>
      <c r="L1039" s="49">
        <f>if(isnumber(search("Yes",'2_all_summary'!$E1038)),if(isnumber(search("Yes",'2_all_summary'!N1038)),1,2),if(isnumber(search("No",'2_all_summary'!N1038)),4,3))</f>
        <v>1</v>
      </c>
      <c r="M1039" s="49">
        <f>if(isnumber(search("Yes",'2_all_summary'!$E1038)),if(0&lt;'2_all_summary'!O1038,1,2),if(0='2_all_summary'!O1038,4,3))</f>
        <v>1</v>
      </c>
      <c r="N1039" s="49">
        <f>if(isnumber(search("Yes",'2_all_summary'!$E1038)),if(isnumber(search("Yes",'2_all_summary'!P1038)),1,2),if(isnumber(search("No",'2_all_summary'!P1038)),4,3))</f>
        <v>1</v>
      </c>
      <c r="O1039" s="49">
        <f>if(isnumber(search("Yes",'2_all_summary'!$E1038)),if(isnumber(search("Yes",'2_all_summary'!Q1038)),1,2),if(isnumber(search("No",'2_all_summary'!Q1038)),4,3))</f>
        <v>1</v>
      </c>
      <c r="P1039" s="49">
        <f>if(isnumber(search("Yes",'2_all_summary'!$E1038)),if(isnumber(search("Yes",'2_all_summary'!R1038)),1,2),if(isnumber(search("No",'2_all_summary'!R1038)),4,3))</f>
        <v>1</v>
      </c>
      <c r="Q1039" s="49">
        <f>if(isnumber(search("Yes",'2_all_summary'!$E1038)),if(0&lt;'2_all_summary'!S1038,1,2),if(0='2_all_summary'!S1038,4,3))</f>
        <v>1</v>
      </c>
      <c r="R1039" s="49">
        <f>if(isnumber(search("Yes",'2_all_summary'!$E1038)),if(isnumber(search("Yes",'2_all_summary'!T1038)),1,2),if(isnumber(search("No",'2_all_summary'!T1038)),4,3))</f>
        <v>1</v>
      </c>
    </row>
    <row r="1040">
      <c r="G1040" s="49"/>
      <c r="H1040" s="49" t="str">
        <f>'2_all_summary'!C1039</f>
        <v>Traditional community-based coastal marine fisheries management in Viet Nam</v>
      </c>
      <c r="I1040" s="49" t="str">
        <f>'2_all_summary'!D1039</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1040" s="49">
        <f>if(isnumber(search("Yes",'2_all_summary'!$E1039)),if(isnumber(search("Yes",'2_all_summary'!L1039)),1,2),if(isnumber(search("No",'2_all_summary'!L1039)),4,3))</f>
        <v>4</v>
      </c>
      <c r="K1040" s="49">
        <f>if(isnumber(search("Yes",'2_all_summary'!$E1039)),if(isnumber(search("Yes",'2_all_summary'!M1039)),1,2),if(isnumber(search("No",'2_all_summary'!M1039)),4,3))</f>
        <v>4</v>
      </c>
      <c r="L1040" s="49">
        <f>if(isnumber(search("Yes",'2_all_summary'!$E1039)),if(isnumber(search("Yes",'2_all_summary'!N1039)),1,2),if(isnumber(search("No",'2_all_summary'!N1039)),4,3))</f>
        <v>4</v>
      </c>
      <c r="M1040" s="49">
        <f>if(isnumber(search("Yes",'2_all_summary'!$E1039)),if(0&lt;'2_all_summary'!O1039,1,2),if(0='2_all_summary'!O1039,4,3))</f>
        <v>4</v>
      </c>
      <c r="N1040" s="49">
        <f>if(isnumber(search("Yes",'2_all_summary'!$E1039)),if(isnumber(search("Yes",'2_all_summary'!P1039)),1,2),if(isnumber(search("No",'2_all_summary'!P1039)),4,3))</f>
        <v>4</v>
      </c>
      <c r="O1040" s="49">
        <f>if(isnumber(search("Yes",'2_all_summary'!$E1039)),if(isnumber(search("Yes",'2_all_summary'!Q1039)),1,2),if(isnumber(search("No",'2_all_summary'!Q1039)),4,3))</f>
        <v>4</v>
      </c>
      <c r="P1040" s="49">
        <f>if(isnumber(search("Yes",'2_all_summary'!$E1039)),if(isnumber(search("Yes",'2_all_summary'!R1039)),1,2),if(isnumber(search("No",'2_all_summary'!R1039)),4,3))</f>
        <v>4</v>
      </c>
      <c r="Q1040" s="49">
        <f>if(isnumber(search("Yes",'2_all_summary'!$E1039)),if(0&lt;'2_all_summary'!S1039,1,2),if(0='2_all_summary'!S1039,4,3))</f>
        <v>4</v>
      </c>
      <c r="R1040" s="49">
        <f>if(isnumber(search("Yes",'2_all_summary'!$E1039)),if(isnumber(search("Yes",'2_all_summary'!T1039)),1,2),if(isnumber(search("No",'2_all_summary'!T1039)),4,3))</f>
        <v>4</v>
      </c>
    </row>
    <row r="1041">
      <c r="G1041" s="49"/>
      <c r="H1041" s="49" t="str">
        <f>'2_all_summary'!C1040</f>
        <v>Traditional ecological knowledge and modern environmental assessment</v>
      </c>
      <c r="I1041" s="49" t="str">
        <f>'2_all_summary'!D1040</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1041" s="49">
        <f>if(isnumber(search("Yes",'2_all_summary'!$E1040)),if(isnumber(search("Yes",'2_all_summary'!L1040)),1,2),if(isnumber(search("No",'2_all_summary'!L1040)),4,3))</f>
        <v>4</v>
      </c>
      <c r="K1041" s="49">
        <f>if(isnumber(search("Yes",'2_all_summary'!$E1040)),if(isnumber(search("Yes",'2_all_summary'!M1040)),1,2),if(isnumber(search("No",'2_all_summary'!M1040)),4,3))</f>
        <v>4</v>
      </c>
      <c r="L1041" s="49">
        <f>if(isnumber(search("Yes",'2_all_summary'!$E1040)),if(isnumber(search("Yes",'2_all_summary'!N1040)),1,2),if(isnumber(search("No",'2_all_summary'!N1040)),4,3))</f>
        <v>4</v>
      </c>
      <c r="M1041" s="49">
        <f>if(isnumber(search("Yes",'2_all_summary'!$E1040)),if(0&lt;'2_all_summary'!O1040,1,2),if(0='2_all_summary'!O1040,4,3))</f>
        <v>4</v>
      </c>
      <c r="N1041" s="49">
        <f>if(isnumber(search("Yes",'2_all_summary'!$E1040)),if(isnumber(search("Yes",'2_all_summary'!P1040)),1,2),if(isnumber(search("No",'2_all_summary'!P1040)),4,3))</f>
        <v>4</v>
      </c>
      <c r="O1041" s="49">
        <f>if(isnumber(search("Yes",'2_all_summary'!$E1040)),if(isnumber(search("Yes",'2_all_summary'!Q1040)),1,2),if(isnumber(search("No",'2_all_summary'!Q1040)),4,3))</f>
        <v>4</v>
      </c>
      <c r="P1041" s="49">
        <f>if(isnumber(search("Yes",'2_all_summary'!$E1040)),if(isnumber(search("Yes",'2_all_summary'!R1040)),1,2),if(isnumber(search("No",'2_all_summary'!R1040)),4,3))</f>
        <v>4</v>
      </c>
      <c r="Q1041" s="49">
        <f>if(isnumber(search("Yes",'2_all_summary'!$E1040)),if(0&lt;'2_all_summary'!S1040,1,2),if(0='2_all_summary'!S1040,4,3))</f>
        <v>4</v>
      </c>
      <c r="R1041" s="49">
        <f>if(isnumber(search("Yes",'2_all_summary'!$E1040)),if(isnumber(search("Yes",'2_all_summary'!T1040)),1,2),if(isnumber(search("No",'2_all_summary'!T1040)),4,3))</f>
        <v>4</v>
      </c>
    </row>
    <row r="1042">
      <c r="G1042" s="49"/>
      <c r="H1042" s="49" t="str">
        <f>'2_all_summary'!C1041</f>
        <v>Transaction costs of community-based coastal resource management: The case of San Miguel Bay, Philippines</v>
      </c>
      <c r="I1042" s="49" t="str">
        <f>'2_all_summary'!D1041</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042" s="49">
        <f>if(isnumber(search("Yes",'2_all_summary'!$E1041)),if(isnumber(search("Yes",'2_all_summary'!L1041)),1,2),if(isnumber(search("No",'2_all_summary'!L1041)),4,3))</f>
        <v>4</v>
      </c>
      <c r="K1042" s="49">
        <f>if(isnumber(search("Yes",'2_all_summary'!$E1041)),if(isnumber(search("Yes",'2_all_summary'!M1041)),1,2),if(isnumber(search("No",'2_all_summary'!M1041)),4,3))</f>
        <v>4</v>
      </c>
      <c r="L1042" s="49">
        <f>if(isnumber(search("Yes",'2_all_summary'!$E1041)),if(isnumber(search("Yes",'2_all_summary'!N1041)),1,2),if(isnumber(search("No",'2_all_summary'!N1041)),4,3))</f>
        <v>4</v>
      </c>
      <c r="M1042" s="49">
        <f>if(isnumber(search("Yes",'2_all_summary'!$E1041)),if(0&lt;'2_all_summary'!O1041,1,2),if(0='2_all_summary'!O1041,4,3))</f>
        <v>4</v>
      </c>
      <c r="N1042" s="49">
        <f>if(isnumber(search("Yes",'2_all_summary'!$E1041)),if(isnumber(search("Yes",'2_all_summary'!P1041)),1,2),if(isnumber(search("No",'2_all_summary'!P1041)),4,3))</f>
        <v>4</v>
      </c>
      <c r="O1042" s="49">
        <f>if(isnumber(search("Yes",'2_all_summary'!$E1041)),if(isnumber(search("Yes",'2_all_summary'!Q1041)),1,2),if(isnumber(search("No",'2_all_summary'!Q1041)),4,3))</f>
        <v>4</v>
      </c>
      <c r="P1042" s="49">
        <f>if(isnumber(search("Yes",'2_all_summary'!$E1041)),if(isnumber(search("Yes",'2_all_summary'!R1041)),1,2),if(isnumber(search("No",'2_all_summary'!R1041)),4,3))</f>
        <v>4</v>
      </c>
      <c r="Q1042" s="49">
        <f>if(isnumber(search("Yes",'2_all_summary'!$E1041)),if(0&lt;'2_all_summary'!S1041,1,2),if(0='2_all_summary'!S1041,4,3))</f>
        <v>4</v>
      </c>
      <c r="R1042" s="49">
        <f>if(isnumber(search("Yes",'2_all_summary'!$E1041)),if(isnumber(search("Yes",'2_all_summary'!T1041)),1,2),if(isnumber(search("No",'2_all_summary'!T1041)),4,3))</f>
        <v>4</v>
      </c>
    </row>
    <row r="1043">
      <c r="G1043" s="49"/>
      <c r="H1043" s="49" t="str">
        <f>'2_all_summary'!C1042</f>
        <v>Transformations of Vietnamese shrimp aquaculture policy: Empirical evidence from the Mekong Delta</v>
      </c>
      <c r="I1043" s="49" t="str">
        <f>'2_all_summary'!D1042</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Ãƒâ€šÃ‚Â© 2010 Pion Ltd and its Licensors.</v>
      </c>
      <c r="J1043" s="49">
        <f>if(isnumber(search("Yes",'2_all_summary'!$E1042)),if(isnumber(search("Yes",'2_all_summary'!L1042)),1,2),if(isnumber(search("No",'2_all_summary'!L1042)),4,3))</f>
        <v>4</v>
      </c>
      <c r="K1043" s="49">
        <f>if(isnumber(search("Yes",'2_all_summary'!$E1042)),if(isnumber(search("Yes",'2_all_summary'!M1042)),1,2),if(isnumber(search("No",'2_all_summary'!M1042)),4,3))</f>
        <v>4</v>
      </c>
      <c r="L1043" s="49">
        <f>if(isnumber(search("Yes",'2_all_summary'!$E1042)),if(isnumber(search("Yes",'2_all_summary'!N1042)),1,2),if(isnumber(search("No",'2_all_summary'!N1042)),4,3))</f>
        <v>4</v>
      </c>
      <c r="M1043" s="49">
        <f>if(isnumber(search("Yes",'2_all_summary'!$E1042)),if(0&lt;'2_all_summary'!O1042,1,2),if(0='2_all_summary'!O1042,4,3))</f>
        <v>4</v>
      </c>
      <c r="N1043" s="49">
        <f>if(isnumber(search("Yes",'2_all_summary'!$E1042)),if(isnumber(search("Yes",'2_all_summary'!P1042)),1,2),if(isnumber(search("No",'2_all_summary'!P1042)),4,3))</f>
        <v>4</v>
      </c>
      <c r="O1043" s="49">
        <f>if(isnumber(search("Yes",'2_all_summary'!$E1042)),if(isnumber(search("Yes",'2_all_summary'!Q1042)),1,2),if(isnumber(search("No",'2_all_summary'!Q1042)),4,3))</f>
        <v>4</v>
      </c>
      <c r="P1043" s="49">
        <f>if(isnumber(search("Yes",'2_all_summary'!$E1042)),if(isnumber(search("Yes",'2_all_summary'!R1042)),1,2),if(isnumber(search("No",'2_all_summary'!R1042)),4,3))</f>
        <v>4</v>
      </c>
      <c r="Q1043" s="49">
        <f>if(isnumber(search("Yes",'2_all_summary'!$E1042)),if(0&lt;'2_all_summary'!S1042,1,2),if(0='2_all_summary'!S1042,4,3))</f>
        <v>4</v>
      </c>
      <c r="R1043" s="49">
        <f>if(isnumber(search("Yes",'2_all_summary'!$E1042)),if(isnumber(search("Yes",'2_all_summary'!T1042)),1,2),if(isnumber(search("No",'2_all_summary'!T1042)),4,3))</f>
        <v>4</v>
      </c>
    </row>
    <row r="1044">
      <c r="G1044" s="49"/>
      <c r="H1044" s="49" t="str">
        <f>'2_all_summary'!C1043</f>
        <v>Transforming reef fisheries management: Application of an ecosystem-based approach in the USA Caribbean</v>
      </c>
      <c r="I1044" s="49" t="str">
        <f>'2_all_summary'!D1043</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Ãƒâ€šÃ‚Â© 2008 Foundation for Environmental Conservation.</v>
      </c>
      <c r="J1044" s="49">
        <f>if(isnumber(search("Yes",'2_all_summary'!$E1043)),if(isnumber(search("Yes",'2_all_summary'!L1043)),1,2),if(isnumber(search("No",'2_all_summary'!L1043)),4,3))</f>
        <v>4</v>
      </c>
      <c r="K1044" s="49">
        <f>if(isnumber(search("Yes",'2_all_summary'!$E1043)),if(isnumber(search("Yes",'2_all_summary'!M1043)),1,2),if(isnumber(search("No",'2_all_summary'!M1043)),4,3))</f>
        <v>4</v>
      </c>
      <c r="L1044" s="49">
        <f>if(isnumber(search("Yes",'2_all_summary'!$E1043)),if(isnumber(search("Yes",'2_all_summary'!N1043)),1,2),if(isnumber(search("No",'2_all_summary'!N1043)),4,3))</f>
        <v>4</v>
      </c>
      <c r="M1044" s="49">
        <f>if(isnumber(search("Yes",'2_all_summary'!$E1043)),if(0&lt;'2_all_summary'!O1043,1,2),if(0='2_all_summary'!O1043,4,3))</f>
        <v>4</v>
      </c>
      <c r="N1044" s="49">
        <f>if(isnumber(search("Yes",'2_all_summary'!$E1043)),if(isnumber(search("Yes",'2_all_summary'!P1043)),1,2),if(isnumber(search("No",'2_all_summary'!P1043)),4,3))</f>
        <v>4</v>
      </c>
      <c r="O1044" s="49">
        <f>if(isnumber(search("Yes",'2_all_summary'!$E1043)),if(isnumber(search("Yes",'2_all_summary'!Q1043)),1,2),if(isnumber(search("No",'2_all_summary'!Q1043)),4,3))</f>
        <v>4</v>
      </c>
      <c r="P1044" s="49">
        <f>if(isnumber(search("Yes",'2_all_summary'!$E1043)),if(isnumber(search("Yes",'2_all_summary'!R1043)),1,2),if(isnumber(search("No",'2_all_summary'!R1043)),4,3))</f>
        <v>4</v>
      </c>
      <c r="Q1044" s="49">
        <f>if(isnumber(search("Yes",'2_all_summary'!$E1043)),if(0&lt;'2_all_summary'!S1043,1,2),if(0='2_all_summary'!S1043,4,3))</f>
        <v>4</v>
      </c>
      <c r="R1044" s="49">
        <f>if(isnumber(search("Yes",'2_all_summary'!$E1043)),if(isnumber(search("Yes",'2_all_summary'!T1043)),1,2),if(isnumber(search("No",'2_all_summary'!T1043)),4,3))</f>
        <v>4</v>
      </c>
    </row>
    <row r="1045">
      <c r="G1045" s="49"/>
      <c r="H1045" s="49" t="str">
        <f>'2_all_summary'!C1044</f>
        <v>Transforming the social-ecological systems framework into a knowledge exchange and deliberation tool for comanagement</v>
      </c>
      <c r="I1045" s="49" t="str">
        <f>'2_all_summary'!D1044</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Ãƒâ€šÃ‚Â© 2019 by the author(s).</v>
      </c>
      <c r="J1045" s="49">
        <f>if(isnumber(search("Yes",'2_all_summary'!$E1044)),if(isnumber(search("Yes",'2_all_summary'!L1044)),1,2),if(isnumber(search("No",'2_all_summary'!L1044)),4,3))</f>
        <v>4</v>
      </c>
      <c r="K1045" s="49">
        <f>if(isnumber(search("Yes",'2_all_summary'!$E1044)),if(isnumber(search("Yes",'2_all_summary'!M1044)),1,2),if(isnumber(search("No",'2_all_summary'!M1044)),4,3))</f>
        <v>4</v>
      </c>
      <c r="L1045" s="49">
        <f>if(isnumber(search("Yes",'2_all_summary'!$E1044)),if(isnumber(search("Yes",'2_all_summary'!N1044)),1,2),if(isnumber(search("No",'2_all_summary'!N1044)),4,3))</f>
        <v>4</v>
      </c>
      <c r="M1045" s="49">
        <f>if(isnumber(search("Yes",'2_all_summary'!$E1044)),if(0&lt;'2_all_summary'!O1044,1,2),if(0='2_all_summary'!O1044,4,3))</f>
        <v>4</v>
      </c>
      <c r="N1045" s="49">
        <f>if(isnumber(search("Yes",'2_all_summary'!$E1044)),if(isnumber(search("Yes",'2_all_summary'!P1044)),1,2),if(isnumber(search("No",'2_all_summary'!P1044)),4,3))</f>
        <v>4</v>
      </c>
      <c r="O1045" s="49">
        <f>if(isnumber(search("Yes",'2_all_summary'!$E1044)),if(isnumber(search("Yes",'2_all_summary'!Q1044)),1,2),if(isnumber(search("No",'2_all_summary'!Q1044)),4,3))</f>
        <v>4</v>
      </c>
      <c r="P1045" s="49">
        <f>if(isnumber(search("Yes",'2_all_summary'!$E1044)),if(isnumber(search("Yes",'2_all_summary'!R1044)),1,2),if(isnumber(search("No",'2_all_summary'!R1044)),4,3))</f>
        <v>4</v>
      </c>
      <c r="Q1045" s="49">
        <f>if(isnumber(search("Yes",'2_all_summary'!$E1044)),if(0&lt;'2_all_summary'!S1044,1,2),if(0='2_all_summary'!S1044,4,3))</f>
        <v>4</v>
      </c>
      <c r="R1045" s="49">
        <f>if(isnumber(search("Yes",'2_all_summary'!$E1044)),if(isnumber(search("Yes",'2_all_summary'!T1044)),1,2),if(isnumber(search("No",'2_all_summary'!T1044)),4,3))</f>
        <v>4</v>
      </c>
    </row>
    <row r="1046">
      <c r="G1046" s="49"/>
      <c r="H1046" s="49" t="str">
        <f>'2_all_summary'!C1045</f>
        <v>Translating systems thinking into practice for community action on childhood obesity</v>
      </c>
      <c r="I1046" s="49" t="str">
        <f>'2_all_summary'!D1045</f>
        <v>We report on the first 18Ãƒâ€šÃ‚Â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Ãƒâ€šÃ‚Â© 2019 The Authors Obesity Reviews published by John Wiley &amp; Sons Ltd on behalf of World Obesity Federation</v>
      </c>
      <c r="J1046" s="49">
        <f>if(isnumber(search("Yes",'2_all_summary'!$E1045)),if(isnumber(search("Yes",'2_all_summary'!L1045)),1,2),if(isnumber(search("No",'2_all_summary'!L1045)),4,3))</f>
        <v>4</v>
      </c>
      <c r="K1046" s="49">
        <f>if(isnumber(search("Yes",'2_all_summary'!$E1045)),if(isnumber(search("Yes",'2_all_summary'!M1045)),1,2),if(isnumber(search("No",'2_all_summary'!M1045)),4,3))</f>
        <v>4</v>
      </c>
      <c r="L1046" s="49">
        <f>if(isnumber(search("Yes",'2_all_summary'!$E1045)),if(isnumber(search("Yes",'2_all_summary'!N1045)),1,2),if(isnumber(search("No",'2_all_summary'!N1045)),4,3))</f>
        <v>4</v>
      </c>
      <c r="M1046" s="49">
        <f>if(isnumber(search("Yes",'2_all_summary'!$E1045)),if(0&lt;'2_all_summary'!O1045,1,2),if(0='2_all_summary'!O1045,4,3))</f>
        <v>4</v>
      </c>
      <c r="N1046" s="49">
        <f>if(isnumber(search("Yes",'2_all_summary'!$E1045)),if(isnumber(search("Yes",'2_all_summary'!P1045)),1,2),if(isnumber(search("No",'2_all_summary'!P1045)),4,3))</f>
        <v>4</v>
      </c>
      <c r="O1046" s="49">
        <f>if(isnumber(search("Yes",'2_all_summary'!$E1045)),if(isnumber(search("Yes",'2_all_summary'!Q1045)),1,2),if(isnumber(search("No",'2_all_summary'!Q1045)),4,3))</f>
        <v>4</v>
      </c>
      <c r="P1046" s="49">
        <f>if(isnumber(search("Yes",'2_all_summary'!$E1045)),if(isnumber(search("Yes",'2_all_summary'!R1045)),1,2),if(isnumber(search("No",'2_all_summary'!R1045)),4,3))</f>
        <v>4</v>
      </c>
      <c r="Q1046" s="49">
        <f>if(isnumber(search("Yes",'2_all_summary'!$E1045)),if(0&lt;'2_all_summary'!S1045,1,2),if(0='2_all_summary'!S1045,4,3))</f>
        <v>4</v>
      </c>
      <c r="R1046" s="49">
        <f>if(isnumber(search("Yes",'2_all_summary'!$E1045)),if(isnumber(search("Yes",'2_all_summary'!T1045)),1,2),if(isnumber(search("No",'2_all_summary'!T1045)),4,3))</f>
        <v>4</v>
      </c>
    </row>
    <row r="1047">
      <c r="G1047" s="49"/>
      <c r="H1047" s="49" t="str">
        <f>'2_all_summary'!C1046</f>
        <v>Treesleeper camp: A case study of a community tourism project in Tsintsabis, Namibia</v>
      </c>
      <c r="I1047" s="49" t="str">
        <f>'2_all_summary'!D1046</f>
        <v>ÃƒÂ¢Ã¢â€šÂ¬Ã‹Å“Generally, with one or two exceptions, the bushmen photographed are anonymous. Tey are portrayed as iconic symbols rather than individuals.ÃƒÂ¢Ã¢â€šÂ¬Ã¢â€žÂ¢ ÃƒÂ¢Ã¢â€šÂ¬Ã‹Å“Modern day Bushmen will greet you from their homes, inquisitive of intruders in their quiet lives.ÃƒÂ¢Ã¢â€šÂ¬Ã¢â€žÂ¢ Introduction Tourism in Namibia has a strong focus on nature. ÃƒÂ¢Ã¢â€šÂ¬Ã‹Å“Cultural tourismÃƒÂ¢Ã¢â€šÂ¬Ã¢â€žÂ¢ or ÃƒÂ¢Ã¢â€šÂ¬Ã‹Å“ethnic tourismÃƒÂ¢Ã¢â€šÂ¬Ã¢â€žÂ¢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ÃƒÂ¢Ã¢â€šÂ¬Ã‹Å“African experienceÃƒÂ¢Ã¢â€šÂ¬Ã¢â€žÂ¢.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Ãƒâ€šÃ‚Â© Contributors 2012. All Rights Reserved.</v>
      </c>
      <c r="J1047" s="49">
        <f>if(isnumber(search("Yes",'2_all_summary'!$E1046)),if(isnumber(search("Yes",'2_all_summary'!L1046)),1,2),if(isnumber(search("No",'2_all_summary'!L1046)),4,3))</f>
        <v>4</v>
      </c>
      <c r="K1047" s="49">
        <f>if(isnumber(search("Yes",'2_all_summary'!$E1046)),if(isnumber(search("Yes",'2_all_summary'!M1046)),1,2),if(isnumber(search("No",'2_all_summary'!M1046)),4,3))</f>
        <v>4</v>
      </c>
      <c r="L1047" s="49">
        <f>if(isnumber(search("Yes",'2_all_summary'!$E1046)),if(isnumber(search("Yes",'2_all_summary'!N1046)),1,2),if(isnumber(search("No",'2_all_summary'!N1046)),4,3))</f>
        <v>4</v>
      </c>
      <c r="M1047" s="49">
        <f>if(isnumber(search("Yes",'2_all_summary'!$E1046)),if(0&lt;'2_all_summary'!O1046,1,2),if(0='2_all_summary'!O1046,4,3))</f>
        <v>4</v>
      </c>
      <c r="N1047" s="49">
        <f>if(isnumber(search("Yes",'2_all_summary'!$E1046)),if(isnumber(search("Yes",'2_all_summary'!P1046)),1,2),if(isnumber(search("No",'2_all_summary'!P1046)),4,3))</f>
        <v>4</v>
      </c>
      <c r="O1047" s="49">
        <f>if(isnumber(search("Yes",'2_all_summary'!$E1046)),if(isnumber(search("Yes",'2_all_summary'!Q1046)),1,2),if(isnumber(search("No",'2_all_summary'!Q1046)),4,3))</f>
        <v>4</v>
      </c>
      <c r="P1047" s="49">
        <f>if(isnumber(search("Yes",'2_all_summary'!$E1046)),if(isnumber(search("Yes",'2_all_summary'!R1046)),1,2),if(isnumber(search("No",'2_all_summary'!R1046)),4,3))</f>
        <v>4</v>
      </c>
      <c r="Q1047" s="49">
        <f>if(isnumber(search("Yes",'2_all_summary'!$E1046)),if(0&lt;'2_all_summary'!S1046,1,2),if(0='2_all_summary'!S1046,4,3))</f>
        <v>4</v>
      </c>
      <c r="R1047" s="49">
        <f>if(isnumber(search("Yes",'2_all_summary'!$E1046)),if(isnumber(search("Yes",'2_all_summary'!T1046)),1,2),if(isnumber(search("No",'2_all_summary'!T1046)),4,3))</f>
        <v>4</v>
      </c>
    </row>
    <row r="1048">
      <c r="G1048" s="49"/>
      <c r="H1048" s="49" t="str">
        <f>'2_all_summary'!C1047</f>
        <v>Trialling the use of smartphones as a tool to address gaps in small-scale fisheries catch data in southwest Madagascar</v>
      </c>
      <c r="I1048" s="49" t="str">
        <f>'2_all_summary'!D1047</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(2003ÃƒÂ¢Ã¢â€šÂ¬Ã¢â‚¬Å“2016), which continued in eight villages throughout the smartphone trial (2013ÃƒÂ¢Ã¢â€šÂ¬Ã¢â‚¬Å“2016),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ÃƒÂ¢Ã¢â€šÂ¬Ã¢â‚¬Å“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Ãƒâ€šÃ‚Â© 2018</v>
      </c>
      <c r="J1048" s="49">
        <f>if(isnumber(search("Yes",'2_all_summary'!$E1047)),if(isnumber(search("Yes",'2_all_summary'!L1047)),1,2),if(isnumber(search("No",'2_all_summary'!L1047)),4,3))</f>
        <v>4</v>
      </c>
      <c r="K1048" s="49">
        <f>if(isnumber(search("Yes",'2_all_summary'!$E1047)),if(isnumber(search("Yes",'2_all_summary'!M1047)),1,2),if(isnumber(search("No",'2_all_summary'!M1047)),4,3))</f>
        <v>4</v>
      </c>
      <c r="L1048" s="49">
        <f>if(isnumber(search("Yes",'2_all_summary'!$E1047)),if(isnumber(search("Yes",'2_all_summary'!N1047)),1,2),if(isnumber(search("No",'2_all_summary'!N1047)),4,3))</f>
        <v>4</v>
      </c>
      <c r="M1048" s="49">
        <f>if(isnumber(search("Yes",'2_all_summary'!$E1047)),if(0&lt;'2_all_summary'!O1047,1,2),if(0='2_all_summary'!O1047,4,3))</f>
        <v>4</v>
      </c>
      <c r="N1048" s="49">
        <f>if(isnumber(search("Yes",'2_all_summary'!$E1047)),if(isnumber(search("Yes",'2_all_summary'!P1047)),1,2),if(isnumber(search("No",'2_all_summary'!P1047)),4,3))</f>
        <v>4</v>
      </c>
      <c r="O1048" s="49">
        <f>if(isnumber(search("Yes",'2_all_summary'!$E1047)),if(isnumber(search("Yes",'2_all_summary'!Q1047)),1,2),if(isnumber(search("No",'2_all_summary'!Q1047)),4,3))</f>
        <v>4</v>
      </c>
      <c r="P1048" s="49">
        <f>if(isnumber(search("Yes",'2_all_summary'!$E1047)),if(isnumber(search("Yes",'2_all_summary'!R1047)),1,2),if(isnumber(search("No",'2_all_summary'!R1047)),4,3))</f>
        <v>4</v>
      </c>
      <c r="Q1048" s="49">
        <f>if(isnumber(search("Yes",'2_all_summary'!$E1047)),if(0&lt;'2_all_summary'!S1047,1,2),if(0='2_all_summary'!S1047,4,3))</f>
        <v>4</v>
      </c>
      <c r="R1048" s="49">
        <f>if(isnumber(search("Yes",'2_all_summary'!$E1047)),if(isnumber(search("Yes",'2_all_summary'!T1047)),1,2),if(isnumber(search("No",'2_all_summary'!T1047)),4,3))</f>
        <v>4</v>
      </c>
    </row>
    <row r="1049">
      <c r="G1049" s="49"/>
      <c r="H1049" s="49" t="str">
        <f>'2_all_summary'!C1048</f>
        <v>Trindade and the Struggle for its Territory: A Trajectory of Community Empowerment and Self-Governance in Southeastern Coast of Brazil</v>
      </c>
      <c r="I1049" s="49" t="str">
        <f>'2_all_summary'!D1048</f>
        <v>Trindade is a CaiÃƒÆ’Ã‚Â§ara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TrindadeÃƒÂ¢Ã¢â€šÂ¬Ã¢â€žÂ¢s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CaiÃƒÆ’Ã‚Â§ara communities of Paraty, among others. The School of the Sea emerges as a tool for strengthening, empowering, and emancipating the community through the involvement of children and teenagers disconnected from the memories of the history of Trindade. Ãƒâ€šÃ‚Â© Springer Nature Switzerland AG 2020.</v>
      </c>
      <c r="J1049" s="49">
        <f>if(isnumber(search("Yes",'2_all_summary'!$E1048)),if(isnumber(search("Yes",'2_all_summary'!L1048)),1,2),if(isnumber(search("No",'2_all_summary'!L1048)),4,3))</f>
        <v>4</v>
      </c>
      <c r="K1049" s="49">
        <f>if(isnumber(search("Yes",'2_all_summary'!$E1048)),if(isnumber(search("Yes",'2_all_summary'!M1048)),1,2),if(isnumber(search("No",'2_all_summary'!M1048)),4,3))</f>
        <v>4</v>
      </c>
      <c r="L1049" s="49">
        <f>if(isnumber(search("Yes",'2_all_summary'!$E1048)),if(isnumber(search("Yes",'2_all_summary'!N1048)),1,2),if(isnumber(search("No",'2_all_summary'!N1048)),4,3))</f>
        <v>4</v>
      </c>
      <c r="M1049" s="49">
        <f>if(isnumber(search("Yes",'2_all_summary'!$E1048)),if(0&lt;'2_all_summary'!O1048,1,2),if(0='2_all_summary'!O1048,4,3))</f>
        <v>4</v>
      </c>
      <c r="N1049" s="49">
        <f>if(isnumber(search("Yes",'2_all_summary'!$E1048)),if(isnumber(search("Yes",'2_all_summary'!P1048)),1,2),if(isnumber(search("No",'2_all_summary'!P1048)),4,3))</f>
        <v>4</v>
      </c>
      <c r="O1049" s="49">
        <f>if(isnumber(search("Yes",'2_all_summary'!$E1048)),if(isnumber(search("Yes",'2_all_summary'!Q1048)),1,2),if(isnumber(search("No",'2_all_summary'!Q1048)),4,3))</f>
        <v>4</v>
      </c>
      <c r="P1049" s="49">
        <f>if(isnumber(search("Yes",'2_all_summary'!$E1048)),if(isnumber(search("Yes",'2_all_summary'!R1048)),1,2),if(isnumber(search("No",'2_all_summary'!R1048)),4,3))</f>
        <v>4</v>
      </c>
      <c r="Q1049" s="49">
        <f>if(isnumber(search("Yes",'2_all_summary'!$E1048)),if(0&lt;'2_all_summary'!S1048,1,2),if(0='2_all_summary'!S1048,4,3))</f>
        <v>4</v>
      </c>
      <c r="R1049" s="49">
        <f>if(isnumber(search("Yes",'2_all_summary'!$E1048)),if(isnumber(search("Yes",'2_all_summary'!T1048)),1,2),if(isnumber(search("No",'2_all_summary'!T1048)),4,3))</f>
        <v>4</v>
      </c>
    </row>
    <row r="1050">
      <c r="G1050" s="49"/>
      <c r="H1050" s="49" t="str">
        <f>'2_all_summary'!C1049</f>
        <v>Tropical rhythms and collective action: Community-based fisheries management in the face of Amazonian unpredictability</v>
      </c>
      <c r="I1050" s="49" t="str">
        <f>'2_all_summary'!D1049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1050" s="49">
        <f>if(isnumber(search("Yes",'2_all_summary'!$E1049)),if(isnumber(search("Yes",'2_all_summary'!L1049)),1,2),if(isnumber(search("No",'2_all_summary'!L1049)),4,3))</f>
        <v>4</v>
      </c>
      <c r="K1050" s="49">
        <f>if(isnumber(search("Yes",'2_all_summary'!$E1049)),if(isnumber(search("Yes",'2_all_summary'!M1049)),1,2),if(isnumber(search("No",'2_all_summary'!M1049)),4,3))</f>
        <v>4</v>
      </c>
      <c r="L1050" s="49">
        <f>if(isnumber(search("Yes",'2_all_summary'!$E1049)),if(isnumber(search("Yes",'2_all_summary'!N1049)),1,2),if(isnumber(search("No",'2_all_summary'!N1049)),4,3))</f>
        <v>4</v>
      </c>
      <c r="M1050" s="49">
        <f>if(isnumber(search("Yes",'2_all_summary'!$E1049)),if(0&lt;'2_all_summary'!O1049,1,2),if(0='2_all_summary'!O1049,4,3))</f>
        <v>4</v>
      </c>
      <c r="N1050" s="49">
        <f>if(isnumber(search("Yes",'2_all_summary'!$E1049)),if(isnumber(search("Yes",'2_all_summary'!P1049)),1,2),if(isnumber(search("No",'2_all_summary'!P1049)),4,3))</f>
        <v>4</v>
      </c>
      <c r="O1050" s="49">
        <f>if(isnumber(search("Yes",'2_all_summary'!$E1049)),if(isnumber(search("Yes",'2_all_summary'!Q1049)),1,2),if(isnumber(search("No",'2_all_summary'!Q1049)),4,3))</f>
        <v>4</v>
      </c>
      <c r="P1050" s="49">
        <f>if(isnumber(search("Yes",'2_all_summary'!$E1049)),if(isnumber(search("Yes",'2_all_summary'!R1049)),1,2),if(isnumber(search("No",'2_all_summary'!R1049)),4,3))</f>
        <v>4</v>
      </c>
      <c r="Q1050" s="49">
        <f>if(isnumber(search("Yes",'2_all_summary'!$E1049)),if(0&lt;'2_all_summary'!S1049,1,2),if(0='2_all_summary'!S1049,4,3))</f>
        <v>4</v>
      </c>
      <c r="R1050" s="49">
        <f>if(isnumber(search("Yes",'2_all_summary'!$E1049)),if(isnumber(search("Yes",'2_all_summary'!T1049)),1,2),if(isnumber(search("No",'2_all_summary'!T1049)),4,3))</f>
        <v>4</v>
      </c>
    </row>
    <row r="1051">
      <c r="G1051" s="49"/>
      <c r="H1051" s="49" t="str">
        <f>'2_all_summary'!C1050</f>
        <v>Two sides of a coin: Effects of climate change on the native and non-native distribution of Colossoma macropomum in South America</v>
      </c>
      <c r="I1051" s="49" t="str">
        <f>'2_all_summary'!D1050</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ParanÃƒÆ’Ã‚Â¡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Ãƒâ€šÃ‚Â© 2017 Lopes et al. This is an open access article distributed under the terms of the Creative Commons Attribution License, which permits unrestricted use, distribution, and reproduction in any medium, provided the original author and source are credited.</v>
      </c>
      <c r="J1051" s="49">
        <f>if(isnumber(search("Yes",'2_all_summary'!$E1050)),if(isnumber(search("Yes",'2_all_summary'!L1050)),1,2),if(isnumber(search("No",'2_all_summary'!L1050)),4,3))</f>
        <v>4</v>
      </c>
      <c r="K1051" s="49">
        <f>if(isnumber(search("Yes",'2_all_summary'!$E1050)),if(isnumber(search("Yes",'2_all_summary'!M1050)),1,2),if(isnumber(search("No",'2_all_summary'!M1050)),4,3))</f>
        <v>4</v>
      </c>
      <c r="L1051" s="49">
        <f>if(isnumber(search("Yes",'2_all_summary'!$E1050)),if(isnumber(search("Yes",'2_all_summary'!N1050)),1,2),if(isnumber(search("No",'2_all_summary'!N1050)),4,3))</f>
        <v>4</v>
      </c>
      <c r="M1051" s="49">
        <f>if(isnumber(search("Yes",'2_all_summary'!$E1050)),if(0&lt;'2_all_summary'!O1050,1,2),if(0='2_all_summary'!O1050,4,3))</f>
        <v>4</v>
      </c>
      <c r="N1051" s="49">
        <f>if(isnumber(search("Yes",'2_all_summary'!$E1050)),if(isnumber(search("Yes",'2_all_summary'!P1050)),1,2),if(isnumber(search("No",'2_all_summary'!P1050)),4,3))</f>
        <v>4</v>
      </c>
      <c r="O1051" s="49">
        <f>if(isnumber(search("Yes",'2_all_summary'!$E1050)),if(isnumber(search("Yes",'2_all_summary'!Q1050)),1,2),if(isnumber(search("No",'2_all_summary'!Q1050)),4,3))</f>
        <v>4</v>
      </c>
      <c r="P1051" s="49">
        <f>if(isnumber(search("Yes",'2_all_summary'!$E1050)),if(isnumber(search("Yes",'2_all_summary'!R1050)),1,2),if(isnumber(search("No",'2_all_summary'!R1050)),4,3))</f>
        <v>4</v>
      </c>
      <c r="Q1051" s="49">
        <f>if(isnumber(search("Yes",'2_all_summary'!$E1050)),if(0&lt;'2_all_summary'!S1050,1,2),if(0='2_all_summary'!S1050,4,3))</f>
        <v>4</v>
      </c>
      <c r="R1051" s="49">
        <f>if(isnumber(search("Yes",'2_all_summary'!$E1050)),if(isnumber(search("Yes",'2_all_summary'!T1050)),1,2),if(isnumber(search("No",'2_all_summary'!T1050)),4,3))</f>
        <v>4</v>
      </c>
    </row>
    <row r="1052">
      <c r="G1052" s="49"/>
      <c r="H1052" s="49" t="str">
        <f>'2_all_summary'!C1051</f>
        <v>Two steps forward, two steps back: The role of innovation in transforming towards community-based marine resource management in Solomon Islands</v>
      </c>
      <c r="I1052" s="49" t="str">
        <f>'2_all_summary'!D1051</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Ãƒâ€šÃ‚Â© 2014 The Authors.</v>
      </c>
      <c r="J1052" s="49">
        <f>if(isnumber(search("Yes",'2_all_summary'!$E1051)),if(isnumber(search("Yes",'2_all_summary'!L1051)),1,2),if(isnumber(search("No",'2_all_summary'!L1051)),4,3))</f>
        <v>1</v>
      </c>
      <c r="K1052" s="49">
        <f>if(isnumber(search("Yes",'2_all_summary'!$E1051)),if(isnumber(search("Yes",'2_all_summary'!M1051)),1,2),if(isnumber(search("No",'2_all_summary'!M1051)),4,3))</f>
        <v>1</v>
      </c>
      <c r="L1052" s="49">
        <f>if(isnumber(search("Yes",'2_all_summary'!$E1051)),if(isnumber(search("Yes",'2_all_summary'!N1051)),1,2),if(isnumber(search("No",'2_all_summary'!N1051)),4,3))</f>
        <v>1</v>
      </c>
      <c r="M1052" s="49">
        <f>if(isnumber(search("Yes",'2_all_summary'!$E1051)),if(0&lt;'2_all_summary'!O1051,1,2),if(0='2_all_summary'!O1051,4,3))</f>
        <v>1</v>
      </c>
      <c r="N1052" s="49">
        <f>if(isnumber(search("Yes",'2_all_summary'!$E1051)),if(isnumber(search("Yes",'2_all_summary'!P1051)),1,2),if(isnumber(search("No",'2_all_summary'!P1051)),4,3))</f>
        <v>1</v>
      </c>
      <c r="O1052" s="49">
        <f>if(isnumber(search("Yes",'2_all_summary'!$E1051)),if(isnumber(search("Yes",'2_all_summary'!Q1051)),1,2),if(isnumber(search("No",'2_all_summary'!Q1051)),4,3))</f>
        <v>1</v>
      </c>
      <c r="P1052" s="49">
        <f>if(isnumber(search("Yes",'2_all_summary'!$E1051)),if(isnumber(search("Yes",'2_all_summary'!R1051)),1,2),if(isnumber(search("No",'2_all_summary'!R1051)),4,3))</f>
        <v>1</v>
      </c>
      <c r="Q1052" s="49">
        <f>if(isnumber(search("Yes",'2_all_summary'!$E1051)),if(0&lt;'2_all_summary'!S1051,1,2),if(0='2_all_summary'!S1051,4,3))</f>
        <v>1</v>
      </c>
      <c r="R1052" s="49">
        <f>if(isnumber(search("Yes",'2_all_summary'!$E1051)),if(isnumber(search("Yes",'2_all_summary'!T1051)),1,2),if(isnumber(search("No",'2_all_summary'!T1051)),4,3))</f>
        <v>1</v>
      </c>
    </row>
    <row r="1053">
      <c r="G1053" s="49"/>
      <c r="H1053" s="49" t="str">
        <f>'2_all_summary'!C1052</f>
        <v>Uncommon among the commons? Disentangling the sustainability of the Peruvian anchovy fishery</v>
      </c>
      <c r="I1053" s="49" t="str">
        <f>'2_all_summary'!D1052</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Ãƒâ€šÃ‚Â© 2013 by the author(s).</v>
      </c>
      <c r="J1053" s="49">
        <f>if(isnumber(search("Yes",'2_all_summary'!$E1052)),if(isnumber(search("Yes",'2_all_summary'!L1052)),1,2),if(isnumber(search("No",'2_all_summary'!L1052)),4,3))</f>
        <v>4</v>
      </c>
      <c r="K1053" s="49">
        <f>if(isnumber(search("Yes",'2_all_summary'!$E1052)),if(isnumber(search("Yes",'2_all_summary'!M1052)),1,2),if(isnumber(search("No",'2_all_summary'!M1052)),4,3))</f>
        <v>4</v>
      </c>
      <c r="L1053" s="49">
        <f>if(isnumber(search("Yes",'2_all_summary'!$E1052)),if(isnumber(search("Yes",'2_all_summary'!N1052)),1,2),if(isnumber(search("No",'2_all_summary'!N1052)),4,3))</f>
        <v>4</v>
      </c>
      <c r="M1053" s="49">
        <f>if(isnumber(search("Yes",'2_all_summary'!$E1052)),if(0&lt;'2_all_summary'!O1052,1,2),if(0='2_all_summary'!O1052,4,3))</f>
        <v>4</v>
      </c>
      <c r="N1053" s="49">
        <f>if(isnumber(search("Yes",'2_all_summary'!$E1052)),if(isnumber(search("Yes",'2_all_summary'!P1052)),1,2),if(isnumber(search("No",'2_all_summary'!P1052)),4,3))</f>
        <v>4</v>
      </c>
      <c r="O1053" s="49">
        <f>if(isnumber(search("Yes",'2_all_summary'!$E1052)),if(isnumber(search("Yes",'2_all_summary'!Q1052)),1,2),if(isnumber(search("No",'2_all_summary'!Q1052)),4,3))</f>
        <v>4</v>
      </c>
      <c r="P1053" s="49">
        <f>if(isnumber(search("Yes",'2_all_summary'!$E1052)),if(isnumber(search("Yes",'2_all_summary'!R1052)),1,2),if(isnumber(search("No",'2_all_summary'!R1052)),4,3))</f>
        <v>4</v>
      </c>
      <c r="Q1053" s="49">
        <f>if(isnumber(search("Yes",'2_all_summary'!$E1052)),if(0&lt;'2_all_summary'!S1052,1,2),if(0='2_all_summary'!S1052,4,3))</f>
        <v>4</v>
      </c>
      <c r="R1053" s="49">
        <f>if(isnumber(search("Yes",'2_all_summary'!$E1052)),if(isnumber(search("Yes",'2_all_summary'!T1052)),1,2),if(isnumber(search("No",'2_all_summary'!T1052)),4,3))</f>
        <v>4</v>
      </c>
    </row>
    <row r="1054">
      <c r="G1054" s="49"/>
      <c r="H1054" s="49" t="str">
        <f>'2_all_summary'!C1053</f>
        <v>Undernutrition in the isolated elderly poor: Perspectives from a developing country humanitarian program</v>
      </c>
      <c r="I1054" s="49" t="str">
        <f>'2_all_summary'!D1053</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ÃƒÂ¢Ã¢â‚¬Â°Ã‚Â¤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Ãƒâ€šÃ‚Â© Afr. J. Food Agric. Nutr. Dev. 2019.</v>
      </c>
      <c r="J1054" s="49">
        <f>if(isnumber(search("Yes",'2_all_summary'!$E1053)),if(isnumber(search("Yes",'2_all_summary'!L1053)),1,2),if(isnumber(search("No",'2_all_summary'!L1053)),4,3))</f>
        <v>4</v>
      </c>
      <c r="K1054" s="49">
        <f>if(isnumber(search("Yes",'2_all_summary'!$E1053)),if(isnumber(search("Yes",'2_all_summary'!M1053)),1,2),if(isnumber(search("No",'2_all_summary'!M1053)),4,3))</f>
        <v>4</v>
      </c>
      <c r="L1054" s="49">
        <f>if(isnumber(search("Yes",'2_all_summary'!$E1053)),if(isnumber(search("Yes",'2_all_summary'!N1053)),1,2),if(isnumber(search("No",'2_all_summary'!N1053)),4,3))</f>
        <v>4</v>
      </c>
      <c r="M1054" s="49">
        <f>if(isnumber(search("Yes",'2_all_summary'!$E1053)),if(0&lt;'2_all_summary'!O1053,1,2),if(0='2_all_summary'!O1053,4,3))</f>
        <v>4</v>
      </c>
      <c r="N1054" s="49">
        <f>if(isnumber(search("Yes",'2_all_summary'!$E1053)),if(isnumber(search("Yes",'2_all_summary'!P1053)),1,2),if(isnumber(search("No",'2_all_summary'!P1053)),4,3))</f>
        <v>4</v>
      </c>
      <c r="O1054" s="49">
        <f>if(isnumber(search("Yes",'2_all_summary'!$E1053)),if(isnumber(search("Yes",'2_all_summary'!Q1053)),1,2),if(isnumber(search("No",'2_all_summary'!Q1053)),4,3))</f>
        <v>4</v>
      </c>
      <c r="P1054" s="49">
        <f>if(isnumber(search("Yes",'2_all_summary'!$E1053)),if(isnumber(search("Yes",'2_all_summary'!R1053)),1,2),if(isnumber(search("No",'2_all_summary'!R1053)),4,3))</f>
        <v>4</v>
      </c>
      <c r="Q1054" s="49">
        <f>if(isnumber(search("Yes",'2_all_summary'!$E1053)),if(0&lt;'2_all_summary'!S1053,1,2),if(0='2_all_summary'!S1053,4,3))</f>
        <v>4</v>
      </c>
      <c r="R1054" s="49">
        <f>if(isnumber(search("Yes",'2_all_summary'!$E1053)),if(isnumber(search("Yes",'2_all_summary'!T1053)),1,2),if(isnumber(search("No",'2_all_summary'!T1053)),4,3))</f>
        <v>4</v>
      </c>
    </row>
    <row r="1055">
      <c r="G1055" s="49"/>
      <c r="H1055" s="49" t="str">
        <f>'2_all_summary'!C1054</f>
        <v>Understanding barriers, access, and management of marine mixed-stock fisheries in an era of reconciliation: Indigenous-led salmon monitoring in British Columbia</v>
      </c>
      <c r="I1055" s="49" t="str">
        <f>'2_all_summary'!D1054</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HaÃƒÆ’Ã‚Â­Ãƒâ€¦Ã¢â‚¬Å¡zaqv (Heiltsuk) fishers towards salmon fisheries and their management. We conducted dockside surveys with both HaÃƒÆ’Ã‚Â­Ãƒâ€¦Ã¢â‚¬Å¡zaqv fishers and sport fishers, and in-depth interviews with HaÃƒÆ’Ã‚Â­Ãƒâ€¦Ã¢â‚¬Å¡zaqv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HaÃƒÆ’Ã‚Â­Ãƒâ€¦Ã¢â‚¬Å¡zaqv people of salmon fisheries and management. Second, we synthesized community perceptions of the revitalization of terminal, communally run salmon fisheries within HaÃƒÆ’Ã‚Â­Ãƒâ€¦Ã¢â‚¬Å¡zaqv territory as a tool for their future salmon management. Finally, we elicited information from HaÃƒÆ’Ã‚Â­Ãƒâ€¦Ã¢â‚¬Å¡zaqv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HaÃƒÆ’Ã‚Â­Ãƒâ€¦Ã¢â‚¬Å¡zaqv fishers. This community-based research can help strengthen local, Indigenous-led management of salmon into the future. Copyright: Ãƒâ€šÃ‚Â© 2021 Steel et al.</v>
      </c>
      <c r="J1055" s="49">
        <f>if(isnumber(search("Yes",'2_all_summary'!$E1054)),if(isnumber(search("Yes",'2_all_summary'!L1054)),1,2),if(isnumber(search("No",'2_all_summary'!L1054)),4,3))</f>
        <v>4</v>
      </c>
      <c r="K1055" s="49">
        <f>if(isnumber(search("Yes",'2_all_summary'!$E1054)),if(isnumber(search("Yes",'2_all_summary'!M1054)),1,2),if(isnumber(search("No",'2_all_summary'!M1054)),4,3))</f>
        <v>4</v>
      </c>
      <c r="L1055" s="49">
        <f>if(isnumber(search("Yes",'2_all_summary'!$E1054)),if(isnumber(search("Yes",'2_all_summary'!N1054)),1,2),if(isnumber(search("No",'2_all_summary'!N1054)),4,3))</f>
        <v>4</v>
      </c>
      <c r="M1055" s="49">
        <f>if(isnumber(search("Yes",'2_all_summary'!$E1054)),if(0&lt;'2_all_summary'!O1054,1,2),if(0='2_all_summary'!O1054,4,3))</f>
        <v>4</v>
      </c>
      <c r="N1055" s="49">
        <f>if(isnumber(search("Yes",'2_all_summary'!$E1054)),if(isnumber(search("Yes",'2_all_summary'!P1054)),1,2),if(isnumber(search("No",'2_all_summary'!P1054)),4,3))</f>
        <v>4</v>
      </c>
      <c r="O1055" s="49">
        <f>if(isnumber(search("Yes",'2_all_summary'!$E1054)),if(isnumber(search("Yes",'2_all_summary'!Q1054)),1,2),if(isnumber(search("No",'2_all_summary'!Q1054)),4,3))</f>
        <v>4</v>
      </c>
      <c r="P1055" s="49">
        <f>if(isnumber(search("Yes",'2_all_summary'!$E1054)),if(isnumber(search("Yes",'2_all_summary'!R1054)),1,2),if(isnumber(search("No",'2_all_summary'!R1054)),4,3))</f>
        <v>4</v>
      </c>
      <c r="Q1055" s="49">
        <f>if(isnumber(search("Yes",'2_all_summary'!$E1054)),if(0&lt;'2_all_summary'!S1054,1,2),if(0='2_all_summary'!S1054,4,3))</f>
        <v>4</v>
      </c>
      <c r="R1055" s="49">
        <f>if(isnumber(search("Yes",'2_all_summary'!$E1054)),if(isnumber(search("Yes",'2_all_summary'!T1054)),1,2),if(isnumber(search("No",'2_all_summary'!T1054)),4,3))</f>
        <v>4</v>
      </c>
    </row>
    <row r="1056">
      <c r="G1056" s="49"/>
      <c r="H1056" s="49" t="str">
        <f>'2_all_summary'!C1055</f>
        <v>Understanding relational politics in MPA governance in northeastern Iloilo, Philippines</v>
      </c>
      <c r="I1056" s="49" t="str">
        <f>'2_all_summary'!D1055</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1056" s="49">
        <f>if(isnumber(search("Yes",'2_all_summary'!$E1055)),if(isnumber(search("Yes",'2_all_summary'!L1055)),1,2),if(isnumber(search("No",'2_all_summary'!L1055)),4,3))</f>
        <v>4</v>
      </c>
      <c r="K1056" s="49">
        <f>if(isnumber(search("Yes",'2_all_summary'!$E1055)),if(isnumber(search("Yes",'2_all_summary'!M1055)),1,2),if(isnumber(search("No",'2_all_summary'!M1055)),4,3))</f>
        <v>4</v>
      </c>
      <c r="L1056" s="49">
        <f>if(isnumber(search("Yes",'2_all_summary'!$E1055)),if(isnumber(search("Yes",'2_all_summary'!N1055)),1,2),if(isnumber(search("No",'2_all_summary'!N1055)),4,3))</f>
        <v>4</v>
      </c>
      <c r="M1056" s="49">
        <f>if(isnumber(search("Yes",'2_all_summary'!$E1055)),if(0&lt;'2_all_summary'!O1055,1,2),if(0='2_all_summary'!O1055,4,3))</f>
        <v>4</v>
      </c>
      <c r="N1056" s="49">
        <f>if(isnumber(search("Yes",'2_all_summary'!$E1055)),if(isnumber(search("Yes",'2_all_summary'!P1055)),1,2),if(isnumber(search("No",'2_all_summary'!P1055)),4,3))</f>
        <v>4</v>
      </c>
      <c r="O1056" s="49">
        <f>if(isnumber(search("Yes",'2_all_summary'!$E1055)),if(isnumber(search("Yes",'2_all_summary'!Q1055)),1,2),if(isnumber(search("No",'2_all_summary'!Q1055)),4,3))</f>
        <v>4</v>
      </c>
      <c r="P1056" s="49">
        <f>if(isnumber(search("Yes",'2_all_summary'!$E1055)),if(isnumber(search("Yes",'2_all_summary'!R1055)),1,2),if(isnumber(search("No",'2_all_summary'!R1055)),4,3))</f>
        <v>4</v>
      </c>
      <c r="Q1056" s="49">
        <f>if(isnumber(search("Yes",'2_all_summary'!$E1055)),if(0&lt;'2_all_summary'!S1055,1,2),if(0='2_all_summary'!S1055,4,3))</f>
        <v>4</v>
      </c>
      <c r="R1056" s="49">
        <f>if(isnumber(search("Yes",'2_all_summary'!$E1055)),if(isnumber(search("Yes",'2_all_summary'!T1055)),1,2),if(isnumber(search("No",'2_all_summary'!T1055)),4,3))</f>
        <v>4</v>
      </c>
    </row>
    <row r="1057">
      <c r="G1057" s="49"/>
      <c r="H1057" s="49" t="str">
        <f>'2_all_summary'!C1056</f>
        <v>Understanding social-ecological change and transformation through community perceptions of system identity</v>
      </c>
      <c r="I1057" s="49" t="str">
        <f>'2_all_summary'!D1056</f>
        <v>We developed an empirical approach to consider social-ecological system change and transformation by drawing on resource usersÃƒÂ¢Ã¢â€šÂ¬Ã¢â€žÂ¢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Ãƒâ€šÃ‚Â© 2015 by the author(s). Published here under license by the Resilience Alliance.</v>
      </c>
      <c r="J1057" s="49">
        <f>if(isnumber(search("Yes",'2_all_summary'!$E1056)),if(isnumber(search("Yes",'2_all_summary'!L1056)),1,2),if(isnumber(search("No",'2_all_summary'!L1056)),4,3))</f>
        <v>4</v>
      </c>
      <c r="K1057" s="49">
        <f>if(isnumber(search("Yes",'2_all_summary'!$E1056)),if(isnumber(search("Yes",'2_all_summary'!M1056)),1,2),if(isnumber(search("No",'2_all_summary'!M1056)),4,3))</f>
        <v>4</v>
      </c>
      <c r="L1057" s="49">
        <f>if(isnumber(search("Yes",'2_all_summary'!$E1056)),if(isnumber(search("Yes",'2_all_summary'!N1056)),1,2),if(isnumber(search("No",'2_all_summary'!N1056)),4,3))</f>
        <v>4</v>
      </c>
      <c r="M1057" s="49">
        <f>if(isnumber(search("Yes",'2_all_summary'!$E1056)),if(0&lt;'2_all_summary'!O1056,1,2),if(0='2_all_summary'!O1056,4,3))</f>
        <v>4</v>
      </c>
      <c r="N1057" s="49">
        <f>if(isnumber(search("Yes",'2_all_summary'!$E1056)),if(isnumber(search("Yes",'2_all_summary'!P1056)),1,2),if(isnumber(search("No",'2_all_summary'!P1056)),4,3))</f>
        <v>4</v>
      </c>
      <c r="O1057" s="49">
        <f>if(isnumber(search("Yes",'2_all_summary'!$E1056)),if(isnumber(search("Yes",'2_all_summary'!Q1056)),1,2),if(isnumber(search("No",'2_all_summary'!Q1056)),4,3))</f>
        <v>4</v>
      </c>
      <c r="P1057" s="49">
        <f>if(isnumber(search("Yes",'2_all_summary'!$E1056)),if(isnumber(search("Yes",'2_all_summary'!R1056)),1,2),if(isnumber(search("No",'2_all_summary'!R1056)),4,3))</f>
        <v>4</v>
      </c>
      <c r="Q1057" s="49">
        <f>if(isnumber(search("Yes",'2_all_summary'!$E1056)),if(0&lt;'2_all_summary'!S1056,1,2),if(0='2_all_summary'!S1056,4,3))</f>
        <v>4</v>
      </c>
      <c r="R1057" s="49">
        <f>if(isnumber(search("Yes",'2_all_summary'!$E1056)),if(isnumber(search("Yes",'2_all_summary'!T1056)),1,2),if(isnumber(search("No",'2_all_summary'!T1056)),4,3))</f>
        <v>4</v>
      </c>
    </row>
    <row r="1058">
      <c r="G1058" s="49"/>
      <c r="H1058" s="49" t="str">
        <f>'2_all_summary'!C1057</f>
        <v>Understanding the access to livelihood assets and fishers' perceptions towards local practice for wetland fisheries sustainability</v>
      </c>
      <c r="I1058" s="49" t="str">
        <f>'2_all_summary'!D1057</f>
        <v>This study was conducted to explore the livelihood status and fishersÃƒÂ¢Ã¢â€šÂ¬Ã…Â¸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fishersÃƒÂ¢Ã¢â€šÂ¬Ã…Â¸ community needs more institutional, organizational, financial, and social support to improve their livelihood status in the Ashura wetland area of Dinajpur, Bangladesh. Ãƒâ€šÃ‚Â© 2022, Egyptian Society for the Development of Fisheries and Human Health. All rights reserved.</v>
      </c>
      <c r="J1058" s="49">
        <f>if(isnumber(search("Yes",'2_all_summary'!$E1057)),if(isnumber(search("Yes",'2_all_summary'!L1057)),1,2),if(isnumber(search("No",'2_all_summary'!L1057)),4,3))</f>
        <v>4</v>
      </c>
      <c r="K1058" s="49">
        <f>if(isnumber(search("Yes",'2_all_summary'!$E1057)),if(isnumber(search("Yes",'2_all_summary'!M1057)),1,2),if(isnumber(search("No",'2_all_summary'!M1057)),4,3))</f>
        <v>4</v>
      </c>
      <c r="L1058" s="49">
        <f>if(isnumber(search("Yes",'2_all_summary'!$E1057)),if(isnumber(search("Yes",'2_all_summary'!N1057)),1,2),if(isnumber(search("No",'2_all_summary'!N1057)),4,3))</f>
        <v>4</v>
      </c>
      <c r="M1058" s="49">
        <f>if(isnumber(search("Yes",'2_all_summary'!$E1057)),if(0&lt;'2_all_summary'!O1057,1,2),if(0='2_all_summary'!O1057,4,3))</f>
        <v>4</v>
      </c>
      <c r="N1058" s="49">
        <f>if(isnumber(search("Yes",'2_all_summary'!$E1057)),if(isnumber(search("Yes",'2_all_summary'!P1057)),1,2),if(isnumber(search("No",'2_all_summary'!P1057)),4,3))</f>
        <v>4</v>
      </c>
      <c r="O1058" s="49">
        <f>if(isnumber(search("Yes",'2_all_summary'!$E1057)),if(isnumber(search("Yes",'2_all_summary'!Q1057)),1,2),if(isnumber(search("No",'2_all_summary'!Q1057)),4,3))</f>
        <v>4</v>
      </c>
      <c r="P1058" s="49">
        <f>if(isnumber(search("Yes",'2_all_summary'!$E1057)),if(isnumber(search("Yes",'2_all_summary'!R1057)),1,2),if(isnumber(search("No",'2_all_summary'!R1057)),4,3))</f>
        <v>4</v>
      </c>
      <c r="Q1058" s="49">
        <f>if(isnumber(search("Yes",'2_all_summary'!$E1057)),if(0&lt;'2_all_summary'!S1057,1,2),if(0='2_all_summary'!S1057,4,3))</f>
        <v>4</v>
      </c>
      <c r="R1058" s="49">
        <f>if(isnumber(search("Yes",'2_all_summary'!$E1057)),if(isnumber(search("Yes",'2_all_summary'!T1057)),1,2),if(isnumber(search("No",'2_all_summary'!T1057)),4,3))</f>
        <v>4</v>
      </c>
    </row>
    <row r="1059">
      <c r="G1059" s="49"/>
      <c r="H1059" s="49" t="str">
        <f>'2_all_summary'!C1058</f>
        <v>Understanding the Scale of Marine Protection in Hawai'i: From Community-Based Management to the Remote Northwestern Hawaiian Islands</v>
      </c>
      <c r="I1059" s="49" t="str">
        <f>'2_all_summary'!D1058</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PapahÃƒâ€žÃ‚Â_x0081_naumokuÃƒâ€žÃ‚Â_x0081_kea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Ãƒâ€šÃ‚Â© 2014 Elsevier Ltd.</v>
      </c>
      <c r="J1059" s="49">
        <f>if(isnumber(search("Yes",'2_all_summary'!$E1058)),if(isnumber(search("Yes",'2_all_summary'!L1058)),1,2),if(isnumber(search("No",'2_all_summary'!L1058)),4,3))</f>
        <v>4</v>
      </c>
      <c r="K1059" s="49">
        <f>if(isnumber(search("Yes",'2_all_summary'!$E1058)),if(isnumber(search("Yes",'2_all_summary'!M1058)),1,2),if(isnumber(search("No",'2_all_summary'!M1058)),4,3))</f>
        <v>4</v>
      </c>
      <c r="L1059" s="49">
        <f>if(isnumber(search("Yes",'2_all_summary'!$E1058)),if(isnumber(search("Yes",'2_all_summary'!N1058)),1,2),if(isnumber(search("No",'2_all_summary'!N1058)),4,3))</f>
        <v>4</v>
      </c>
      <c r="M1059" s="49">
        <f>if(isnumber(search("Yes",'2_all_summary'!$E1058)),if(0&lt;'2_all_summary'!O1058,1,2),if(0='2_all_summary'!O1058,4,3))</f>
        <v>4</v>
      </c>
      <c r="N1059" s="49">
        <f>if(isnumber(search("Yes",'2_all_summary'!$E1058)),if(isnumber(search("Yes",'2_all_summary'!P1058)),1,2),if(isnumber(search("No",'2_all_summary'!P1058)),4,3))</f>
        <v>4</v>
      </c>
      <c r="O1059" s="49">
        <f>if(isnumber(search("Yes",'2_all_summary'!$E1058)),if(isnumber(search("Yes",'2_all_summary'!Q1058)),1,2),if(isnumber(search("No",'2_all_summary'!Q1058)),4,3))</f>
        <v>4</v>
      </c>
      <c r="P1059" s="49">
        <f>if(isnumber(search("Yes",'2_all_summary'!$E1058)),if(isnumber(search("Yes",'2_all_summary'!R1058)),1,2),if(isnumber(search("No",'2_all_summary'!R1058)),4,3))</f>
        <v>4</v>
      </c>
      <c r="Q1059" s="49">
        <f>if(isnumber(search("Yes",'2_all_summary'!$E1058)),if(0&lt;'2_all_summary'!S1058,1,2),if(0='2_all_summary'!S1058,4,3))</f>
        <v>4</v>
      </c>
      <c r="R1059" s="49">
        <f>if(isnumber(search("Yes",'2_all_summary'!$E1058)),if(isnumber(search("Yes",'2_all_summary'!T1058)),1,2),if(isnumber(search("No",'2_all_summary'!T1058)),4,3))</f>
        <v>4</v>
      </c>
    </row>
    <row r="1060">
      <c r="G1060" s="49"/>
      <c r="H1060" s="49" t="str">
        <f>'2_all_summary'!C1059</f>
        <v>Unfinished business: Taiwan's experience with rights-based coastal fisheries management</v>
      </c>
      <c r="I1060" s="49" t="str">
        <f>'2_all_summary'!D1059</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Ãƒâ€šÃ‚Â© 2012 Elsevier Ltd.</v>
      </c>
      <c r="J1060" s="49">
        <f>if(isnumber(search("Yes",'2_all_summary'!$E1059)),if(isnumber(search("Yes",'2_all_summary'!L1059)),1,2),if(isnumber(search("No",'2_all_summary'!L1059)),4,3))</f>
        <v>4</v>
      </c>
      <c r="K1060" s="49">
        <f>if(isnumber(search("Yes",'2_all_summary'!$E1059)),if(isnumber(search("Yes",'2_all_summary'!M1059)),1,2),if(isnumber(search("No",'2_all_summary'!M1059)),4,3))</f>
        <v>4</v>
      </c>
      <c r="L1060" s="49">
        <f>if(isnumber(search("Yes",'2_all_summary'!$E1059)),if(isnumber(search("Yes",'2_all_summary'!N1059)),1,2),if(isnumber(search("No",'2_all_summary'!N1059)),4,3))</f>
        <v>4</v>
      </c>
      <c r="M1060" s="49">
        <f>if(isnumber(search("Yes",'2_all_summary'!$E1059)),if(0&lt;'2_all_summary'!O1059,1,2),if(0='2_all_summary'!O1059,4,3))</f>
        <v>4</v>
      </c>
      <c r="N1060" s="49">
        <f>if(isnumber(search("Yes",'2_all_summary'!$E1059)),if(isnumber(search("Yes",'2_all_summary'!P1059)),1,2),if(isnumber(search("No",'2_all_summary'!P1059)),4,3))</f>
        <v>4</v>
      </c>
      <c r="O1060" s="49">
        <f>if(isnumber(search("Yes",'2_all_summary'!$E1059)),if(isnumber(search("Yes",'2_all_summary'!Q1059)),1,2),if(isnumber(search("No",'2_all_summary'!Q1059)),4,3))</f>
        <v>4</v>
      </c>
      <c r="P1060" s="49">
        <f>if(isnumber(search("Yes",'2_all_summary'!$E1059)),if(isnumber(search("Yes",'2_all_summary'!R1059)),1,2),if(isnumber(search("No",'2_all_summary'!R1059)),4,3))</f>
        <v>4</v>
      </c>
      <c r="Q1060" s="49">
        <f>if(isnumber(search("Yes",'2_all_summary'!$E1059)),if(0&lt;'2_all_summary'!S1059,1,2),if(0='2_all_summary'!S1059,4,3))</f>
        <v>4</v>
      </c>
      <c r="R1060" s="49">
        <f>if(isnumber(search("Yes",'2_all_summary'!$E1059)),if(isnumber(search("Yes",'2_all_summary'!T1059)),1,2),if(isnumber(search("No",'2_all_summary'!T1059)),4,3))</f>
        <v>4</v>
      </c>
    </row>
    <row r="1061">
      <c r="G1061" s="49"/>
      <c r="H1061" s="49" t="str">
        <f>'2_all_summary'!C1060</f>
        <v>Untangling Tales of Tropical Sardines: Local Knowledge From Fisheries in Timor-Leste</v>
      </c>
      <c r="I1061" s="49" t="str">
        <f>'2_all_summary'!D1060</f>
        <v>Tropical sardines (Family Clupeidae) are an important component of many marine fisheries in the Indo-West Pacific region. In Timor-Leste, a small, less-developed country within this region, ÃƒÂ¢Ã¢â€šÂ¬Ã‹Å“sardiÃƒÆ’Ã‚Â±aÃƒÂ¢Ã¢â€šÂ¬Ã¢â€žÂ¢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ÃƒÂ¢Ã¢â€šÂ¬Ã‹Å“Flat-bodied SardinellasÃƒÂ¢Ã¢â€šÂ¬Ã¢â€žÂ¢ (Sardinella subg. Clupeonia spp.), one species of ÃƒÂ¢Ã¢â€šÂ¬Ã‹Å“Round-bodied SardinellaÃƒÂ¢Ã¢â€šÂ¬Ã¢â€žÂ¢ (Sardinella subg. Sardinella lemuru), two species of ÃƒÂ¢Ã¢â€šÂ¬Ã‹Å“Tropical PilchardsÃƒÂ¢Ã¢â€šÂ¬Ã¢â€žÂ¢ (Amblygaster spp.) and a ÃƒÂ¢Ã¢â€šÂ¬Ã‹Å“Tropical HerringÃƒÂ¢Ã¢â€šÂ¬Ã¢â€žÂ¢ species (Herklotsichthys quadrimaculatus), all from the Clupeidae family; and one Dussumieria species from the Dussumieriidae family. We record variations in local sardine names across the country and document aspects of fishersÃƒÂ¢Ã¢â€šÂ¬Ã¢â€žÂ¢ knowledge relevant to understanding and managing the fisheries, including local sardine speciesÃƒÂ¢Ã¢â€šÂ¬Ã¢â€žÂ¢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Timor-LesteÃƒÂ¢Ã¢â€šÂ¬Ã¢â€žÂ¢s coastal waters and their fisheries. Ãƒâ€šÃ‚Â© Copyright Ãƒâ€šÃ‚Â© 2021 Hunnam, Carlos, Hammer, Dos Reis Lopes, Mills and Stacey.</v>
      </c>
      <c r="J1061" s="49">
        <f>if(isnumber(search("Yes",'2_all_summary'!$E1060)),if(isnumber(search("Yes",'2_all_summary'!L1060)),1,2),if(isnumber(search("No",'2_all_summary'!L1060)),4,3))</f>
        <v>4</v>
      </c>
      <c r="K1061" s="49">
        <f>if(isnumber(search("Yes",'2_all_summary'!$E1060)),if(isnumber(search("Yes",'2_all_summary'!M1060)),1,2),if(isnumber(search("No",'2_all_summary'!M1060)),4,3))</f>
        <v>4</v>
      </c>
      <c r="L1061" s="49">
        <f>if(isnumber(search("Yes",'2_all_summary'!$E1060)),if(isnumber(search("Yes",'2_all_summary'!N1060)),1,2),if(isnumber(search("No",'2_all_summary'!N1060)),4,3))</f>
        <v>4</v>
      </c>
      <c r="M1061" s="49">
        <f>if(isnumber(search("Yes",'2_all_summary'!$E1060)),if(0&lt;'2_all_summary'!O1060,1,2),if(0='2_all_summary'!O1060,4,3))</f>
        <v>4</v>
      </c>
      <c r="N1061" s="49">
        <f>if(isnumber(search("Yes",'2_all_summary'!$E1060)),if(isnumber(search("Yes",'2_all_summary'!P1060)),1,2),if(isnumber(search("No",'2_all_summary'!P1060)),4,3))</f>
        <v>4</v>
      </c>
      <c r="O1061" s="49">
        <f>if(isnumber(search("Yes",'2_all_summary'!$E1060)),if(isnumber(search("Yes",'2_all_summary'!Q1060)),1,2),if(isnumber(search("No",'2_all_summary'!Q1060)),4,3))</f>
        <v>4</v>
      </c>
      <c r="P1061" s="49">
        <f>if(isnumber(search("Yes",'2_all_summary'!$E1060)),if(isnumber(search("Yes",'2_all_summary'!R1060)),1,2),if(isnumber(search("No",'2_all_summary'!R1060)),4,3))</f>
        <v>4</v>
      </c>
      <c r="Q1061" s="49">
        <f>if(isnumber(search("Yes",'2_all_summary'!$E1060)),if(0&lt;'2_all_summary'!S1060,1,2),if(0='2_all_summary'!S1060,4,3))</f>
        <v>4</v>
      </c>
      <c r="R1061" s="49">
        <f>if(isnumber(search("Yes",'2_all_summary'!$E1060)),if(isnumber(search("Yes",'2_all_summary'!T1060)),1,2),if(isnumber(search("No",'2_all_summary'!T1060)),4,3))</f>
        <v>4</v>
      </c>
    </row>
    <row r="1062">
      <c r="G1062" s="49"/>
      <c r="H1062" s="49" t="str">
        <f>'2_all_summary'!C1061</f>
        <v>Untangling the drivers of community cohesion in small-scale fisheries</v>
      </c>
      <c r="I1062" s="49" t="str">
        <f>'2_all_summary'!D1061</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JamaicaÃƒÂ¢Ã¢â€šÂ¬Ã¢â€žÂ¢s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Ãƒâ€šÃ‚Â© 2018, Igitur, Utrecht Publishing and Archiving Services. All rights reserved.</v>
      </c>
      <c r="J1062" s="49">
        <f>if(isnumber(search("Yes",'2_all_summary'!$E1061)),if(isnumber(search("Yes",'2_all_summary'!L1061)),1,2),if(isnumber(search("No",'2_all_summary'!L1061)),4,3))</f>
        <v>4</v>
      </c>
      <c r="K1062" s="49">
        <f>if(isnumber(search("Yes",'2_all_summary'!$E1061)),if(isnumber(search("Yes",'2_all_summary'!M1061)),1,2),if(isnumber(search("No",'2_all_summary'!M1061)),4,3))</f>
        <v>4</v>
      </c>
      <c r="L1062" s="49">
        <f>if(isnumber(search("Yes",'2_all_summary'!$E1061)),if(isnumber(search("Yes",'2_all_summary'!N1061)),1,2),if(isnumber(search("No",'2_all_summary'!N1061)),4,3))</f>
        <v>4</v>
      </c>
      <c r="M1062" s="49">
        <f>if(isnumber(search("Yes",'2_all_summary'!$E1061)),if(0&lt;'2_all_summary'!O1061,1,2),if(0='2_all_summary'!O1061,4,3))</f>
        <v>4</v>
      </c>
      <c r="N1062" s="49">
        <f>if(isnumber(search("Yes",'2_all_summary'!$E1061)),if(isnumber(search("Yes",'2_all_summary'!P1061)),1,2),if(isnumber(search("No",'2_all_summary'!P1061)),4,3))</f>
        <v>4</v>
      </c>
      <c r="O1062" s="49">
        <f>if(isnumber(search("Yes",'2_all_summary'!$E1061)),if(isnumber(search("Yes",'2_all_summary'!Q1061)),1,2),if(isnumber(search("No",'2_all_summary'!Q1061)),4,3))</f>
        <v>4</v>
      </c>
      <c r="P1062" s="49">
        <f>if(isnumber(search("Yes",'2_all_summary'!$E1061)),if(isnumber(search("Yes",'2_all_summary'!R1061)),1,2),if(isnumber(search("No",'2_all_summary'!R1061)),4,3))</f>
        <v>4</v>
      </c>
      <c r="Q1062" s="49">
        <f>if(isnumber(search("Yes",'2_all_summary'!$E1061)),if(0&lt;'2_all_summary'!S1061,1,2),if(0='2_all_summary'!S1061,4,3))</f>
        <v>4</v>
      </c>
      <c r="R1062" s="49">
        <f>if(isnumber(search("Yes",'2_all_summary'!$E1061)),if(isnumber(search("Yes",'2_all_summary'!T1061)),1,2),if(isnumber(search("No",'2_all_summary'!T1061)),4,3))</f>
        <v>4</v>
      </c>
    </row>
    <row r="1063">
      <c r="G1063" s="49"/>
      <c r="H1063" s="49" t="str">
        <f>'2_all_summary'!C1062</f>
        <v>Use of monitoring data to support conservation management and policy decisions in Micronesia</v>
      </c>
      <c r="I1063" s="49" t="str">
        <f>'2_all_summary'!D1062</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1063" s="49">
        <f>if(isnumber(search("Yes",'2_all_summary'!$E1062)),if(isnumber(search("Yes",'2_all_summary'!L1062)),1,2),if(isnumber(search("No",'2_all_summary'!L1062)),4,3))</f>
        <v>3</v>
      </c>
      <c r="K1063" s="49">
        <f>if(isnumber(search("Yes",'2_all_summary'!$E1062)),if(isnumber(search("Yes",'2_all_summary'!M1062)),1,2),if(isnumber(search("No",'2_all_summary'!M1062)),4,3))</f>
        <v>3</v>
      </c>
      <c r="L1063" s="49">
        <f>if(isnumber(search("Yes",'2_all_summary'!$E1062)),if(isnumber(search("Yes",'2_all_summary'!N1062)),1,2),if(isnumber(search("No",'2_all_summary'!N1062)),4,3))</f>
        <v>3</v>
      </c>
      <c r="M1063" s="49">
        <f>if(isnumber(search("Yes",'2_all_summary'!$E1062)),if(0&lt;'2_all_summary'!O1062,1,2),if(0='2_all_summary'!O1062,4,3))</f>
        <v>3</v>
      </c>
      <c r="N1063" s="49">
        <f>if(isnumber(search("Yes",'2_all_summary'!$E1062)),if(isnumber(search("Yes",'2_all_summary'!P1062)),1,2),if(isnumber(search("No",'2_all_summary'!P1062)),4,3))</f>
        <v>3</v>
      </c>
      <c r="O1063" s="49">
        <f>if(isnumber(search("Yes",'2_all_summary'!$E1062)),if(isnumber(search("Yes",'2_all_summary'!Q1062)),1,2),if(isnumber(search("No",'2_all_summary'!Q1062)),4,3))</f>
        <v>3</v>
      </c>
      <c r="P1063" s="49">
        <f>if(isnumber(search("Yes",'2_all_summary'!$E1062)),if(isnumber(search("Yes",'2_all_summary'!R1062)),1,2),if(isnumber(search("No",'2_all_summary'!R1062)),4,3))</f>
        <v>3</v>
      </c>
      <c r="Q1063" s="49">
        <f>if(isnumber(search("Yes",'2_all_summary'!$E1062)),if(0&lt;'2_all_summary'!S1062,1,2),if(0='2_all_summary'!S1062,4,3))</f>
        <v>3</v>
      </c>
      <c r="R1063" s="49">
        <f>if(isnumber(search("Yes",'2_all_summary'!$E1062)),if(isnumber(search("Yes",'2_all_summary'!T1062)),1,2),if(isnumber(search("No",'2_all_summary'!T1062)),4,3))</f>
        <v>3</v>
      </c>
    </row>
    <row r="1064">
      <c r="G1064" s="49"/>
      <c r="H1064" s="49" t="str">
        <f>'2_all_summary'!C1063</f>
        <v>Using a participatory impact assessment framework to evaluate a community-led mangrove and fisheries conservation approach in West Kalimantan, Indonesia</v>
      </c>
      <c r="I1064" s="49" t="str">
        <f>'2_all_summary'!D1063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Ãƒâ€šÃ‚Â© 2020 The Authors. People and Nature published by John Wiley &amp; Sons Ltd on behalf of British Ecological Society</v>
      </c>
      <c r="J1064" s="49">
        <f>if(isnumber(search("Yes",'2_all_summary'!$E1063)),if(isnumber(search("Yes",'2_all_summary'!L1063)),1,2),if(isnumber(search("No",'2_all_summary'!L1063)),4,3))</f>
        <v>4</v>
      </c>
      <c r="K1064" s="49">
        <f>if(isnumber(search("Yes",'2_all_summary'!$E1063)),if(isnumber(search("Yes",'2_all_summary'!M1063)),1,2),if(isnumber(search("No",'2_all_summary'!M1063)),4,3))</f>
        <v>4</v>
      </c>
      <c r="L1064" s="49">
        <f>if(isnumber(search("Yes",'2_all_summary'!$E1063)),if(isnumber(search("Yes",'2_all_summary'!N1063)),1,2),if(isnumber(search("No",'2_all_summary'!N1063)),4,3))</f>
        <v>4</v>
      </c>
      <c r="M1064" s="49">
        <f>if(isnumber(search("Yes",'2_all_summary'!$E1063)),if(0&lt;'2_all_summary'!O1063,1,2),if(0='2_all_summary'!O1063,4,3))</f>
        <v>4</v>
      </c>
      <c r="N1064" s="49">
        <f>if(isnumber(search("Yes",'2_all_summary'!$E1063)),if(isnumber(search("Yes",'2_all_summary'!P1063)),1,2),if(isnumber(search("No",'2_all_summary'!P1063)),4,3))</f>
        <v>4</v>
      </c>
      <c r="O1064" s="49">
        <f>if(isnumber(search("Yes",'2_all_summary'!$E1063)),if(isnumber(search("Yes",'2_all_summary'!Q1063)),1,2),if(isnumber(search("No",'2_all_summary'!Q1063)),4,3))</f>
        <v>4</v>
      </c>
      <c r="P1064" s="49">
        <f>if(isnumber(search("Yes",'2_all_summary'!$E1063)),if(isnumber(search("Yes",'2_all_summary'!R1063)),1,2),if(isnumber(search("No",'2_all_summary'!R1063)),4,3))</f>
        <v>4</v>
      </c>
      <c r="Q1064" s="49">
        <f>if(isnumber(search("Yes",'2_all_summary'!$E1063)),if(0&lt;'2_all_summary'!S1063,1,2),if(0='2_all_summary'!S1063,4,3))</f>
        <v>4</v>
      </c>
      <c r="R1064" s="49">
        <f>if(isnumber(search("Yes",'2_all_summary'!$E1063)),if(isnumber(search("Yes",'2_all_summary'!T1063)),1,2),if(isnumber(search("No",'2_all_summary'!T1063)),4,3))</f>
        <v>4</v>
      </c>
    </row>
    <row r="1065">
      <c r="G1065" s="49"/>
      <c r="H1065" s="49" t="str">
        <f>'2_all_summary'!C1064</f>
        <v>Using common-pool resource design principles to assess the viability of community-based fisheries co-management systems in American Samoa and Hawai'i</v>
      </c>
      <c r="I1065" s="49" t="str">
        <f>'2_all_summary'!D1064</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Ãƒâ€šÃ‚Â© 2015 Elsevier Ltd.</v>
      </c>
      <c r="J1065" s="49">
        <f>if(isnumber(search("Yes",'2_all_summary'!$E1064)),if(isnumber(search("Yes",'2_all_summary'!L1064)),1,2),if(isnumber(search("No",'2_all_summary'!L1064)),4,3))</f>
        <v>4</v>
      </c>
      <c r="K1065" s="49">
        <f>if(isnumber(search("Yes",'2_all_summary'!$E1064)),if(isnumber(search("Yes",'2_all_summary'!M1064)),1,2),if(isnumber(search("No",'2_all_summary'!M1064)),4,3))</f>
        <v>4</v>
      </c>
      <c r="L1065" s="49">
        <f>if(isnumber(search("Yes",'2_all_summary'!$E1064)),if(isnumber(search("Yes",'2_all_summary'!N1064)),1,2),if(isnumber(search("No",'2_all_summary'!N1064)),4,3))</f>
        <v>4</v>
      </c>
      <c r="M1065" s="49">
        <f>if(isnumber(search("Yes",'2_all_summary'!$E1064)),if(0&lt;'2_all_summary'!O1064,1,2),if(0='2_all_summary'!O1064,4,3))</f>
        <v>4</v>
      </c>
      <c r="N1065" s="49">
        <f>if(isnumber(search("Yes",'2_all_summary'!$E1064)),if(isnumber(search("Yes",'2_all_summary'!P1064)),1,2),if(isnumber(search("No",'2_all_summary'!P1064)),4,3))</f>
        <v>4</v>
      </c>
      <c r="O1065" s="49">
        <f>if(isnumber(search("Yes",'2_all_summary'!$E1064)),if(isnumber(search("Yes",'2_all_summary'!Q1064)),1,2),if(isnumber(search("No",'2_all_summary'!Q1064)),4,3))</f>
        <v>4</v>
      </c>
      <c r="P1065" s="49">
        <f>if(isnumber(search("Yes",'2_all_summary'!$E1064)),if(isnumber(search("Yes",'2_all_summary'!R1064)),1,2),if(isnumber(search("No",'2_all_summary'!R1064)),4,3))</f>
        <v>4</v>
      </c>
      <c r="Q1065" s="49">
        <f>if(isnumber(search("Yes",'2_all_summary'!$E1064)),if(0&lt;'2_all_summary'!S1064,1,2),if(0='2_all_summary'!S1064,4,3))</f>
        <v>4</v>
      </c>
      <c r="R1065" s="49">
        <f>if(isnumber(search("Yes",'2_all_summary'!$E1064)),if(isnumber(search("Yes",'2_all_summary'!T1064)),1,2),if(isnumber(search("No",'2_all_summary'!T1064)),4,3))</f>
        <v>4</v>
      </c>
    </row>
    <row r="1066">
      <c r="G1066" s="49"/>
      <c r="H1066" s="49" t="str">
        <f>'2_all_summary'!C1065</f>
        <v>Using community members to assess artisanal fisheries: The marine turtle fishery in Madagascar</v>
      </c>
      <c r="I1066" s="49" t="str">
        <f>'2_all_summary'!D1065</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Ãƒâ€šÃ‚Â© 2010 The AuthorsAnimal Conservation Ãƒâ€šÃ‚Â© 2010 The Zoological Society of London.</v>
      </c>
      <c r="J1066" s="49">
        <f>if(isnumber(search("Yes",'2_all_summary'!$E1065)),if(isnumber(search("Yes",'2_all_summary'!L1065)),1,2),if(isnumber(search("No",'2_all_summary'!L1065)),4,3))</f>
        <v>4</v>
      </c>
      <c r="K1066" s="49">
        <f>if(isnumber(search("Yes",'2_all_summary'!$E1065)),if(isnumber(search("Yes",'2_all_summary'!M1065)),1,2),if(isnumber(search("No",'2_all_summary'!M1065)),4,3))</f>
        <v>4</v>
      </c>
      <c r="L1066" s="49">
        <f>if(isnumber(search("Yes",'2_all_summary'!$E1065)),if(isnumber(search("Yes",'2_all_summary'!N1065)),1,2),if(isnumber(search("No",'2_all_summary'!N1065)),4,3))</f>
        <v>4</v>
      </c>
      <c r="M1066" s="49">
        <f>if(isnumber(search("Yes",'2_all_summary'!$E1065)),if(0&lt;'2_all_summary'!O1065,1,2),if(0='2_all_summary'!O1065,4,3))</f>
        <v>4</v>
      </c>
      <c r="N1066" s="49">
        <f>if(isnumber(search("Yes",'2_all_summary'!$E1065)),if(isnumber(search("Yes",'2_all_summary'!P1065)),1,2),if(isnumber(search("No",'2_all_summary'!P1065)),4,3))</f>
        <v>4</v>
      </c>
      <c r="O1066" s="49">
        <f>if(isnumber(search("Yes",'2_all_summary'!$E1065)),if(isnumber(search("Yes",'2_all_summary'!Q1065)),1,2),if(isnumber(search("No",'2_all_summary'!Q1065)),4,3))</f>
        <v>4</v>
      </c>
      <c r="P1066" s="49">
        <f>if(isnumber(search("Yes",'2_all_summary'!$E1065)),if(isnumber(search("Yes",'2_all_summary'!R1065)),1,2),if(isnumber(search("No",'2_all_summary'!R1065)),4,3))</f>
        <v>4</v>
      </c>
      <c r="Q1066" s="49">
        <f>if(isnumber(search("Yes",'2_all_summary'!$E1065)),if(0&lt;'2_all_summary'!S1065,1,2),if(0='2_all_summary'!S1065,4,3))</f>
        <v>4</v>
      </c>
      <c r="R1066" s="49">
        <f>if(isnumber(search("Yes",'2_all_summary'!$E1065)),if(isnumber(search("Yes",'2_all_summary'!T1065)),1,2),if(isnumber(search("No",'2_all_summary'!T1065)),4,3))</f>
        <v>4</v>
      </c>
    </row>
    <row r="1067">
      <c r="G1067" s="49"/>
      <c r="H1067" s="49" t="str">
        <f>'2_all_summary'!C1066</f>
        <v>Using historical atlas data to develop high-resolution distribution models of freshwater fishes</v>
      </c>
      <c r="I1067" s="49" t="str">
        <f>'2_all_summary'!D1066</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Ãƒâ€šÃ‚Â© 2015 Huang, Frimpong. This is an open access article distributed under the terms of the Creative Commons Attribution License, which permits unrestricted use, distribution, and reproduction in any medium, provided the original author and source are credited.</v>
      </c>
      <c r="J1067" s="49">
        <f>if(isnumber(search("Yes",'2_all_summary'!$E1066)),if(isnumber(search("Yes",'2_all_summary'!L1066)),1,2),if(isnumber(search("No",'2_all_summary'!L1066)),4,3))</f>
        <v>4</v>
      </c>
      <c r="K1067" s="49">
        <f>if(isnumber(search("Yes",'2_all_summary'!$E1066)),if(isnumber(search("Yes",'2_all_summary'!M1066)),1,2),if(isnumber(search("No",'2_all_summary'!M1066)),4,3))</f>
        <v>4</v>
      </c>
      <c r="L1067" s="49">
        <f>if(isnumber(search("Yes",'2_all_summary'!$E1066)),if(isnumber(search("Yes",'2_all_summary'!N1066)),1,2),if(isnumber(search("No",'2_all_summary'!N1066)),4,3))</f>
        <v>4</v>
      </c>
      <c r="M1067" s="49">
        <f>if(isnumber(search("Yes",'2_all_summary'!$E1066)),if(0&lt;'2_all_summary'!O1066,1,2),if(0='2_all_summary'!O1066,4,3))</f>
        <v>4</v>
      </c>
      <c r="N1067" s="49">
        <f>if(isnumber(search("Yes",'2_all_summary'!$E1066)),if(isnumber(search("Yes",'2_all_summary'!P1066)),1,2),if(isnumber(search("No",'2_all_summary'!P1066)),4,3))</f>
        <v>4</v>
      </c>
      <c r="O1067" s="49">
        <f>if(isnumber(search("Yes",'2_all_summary'!$E1066)),if(isnumber(search("Yes",'2_all_summary'!Q1066)),1,2),if(isnumber(search("No",'2_all_summary'!Q1066)),4,3))</f>
        <v>4</v>
      </c>
      <c r="P1067" s="49">
        <f>if(isnumber(search("Yes",'2_all_summary'!$E1066)),if(isnumber(search("Yes",'2_all_summary'!R1066)),1,2),if(isnumber(search("No",'2_all_summary'!R1066)),4,3))</f>
        <v>4</v>
      </c>
      <c r="Q1067" s="49">
        <f>if(isnumber(search("Yes",'2_all_summary'!$E1066)),if(0&lt;'2_all_summary'!S1066,1,2),if(0='2_all_summary'!S1066,4,3))</f>
        <v>4</v>
      </c>
      <c r="R1067" s="49">
        <f>if(isnumber(search("Yes",'2_all_summary'!$E1066)),if(isnumber(search("Yes",'2_all_summary'!T1066)),1,2),if(isnumber(search("No",'2_all_summary'!T1066)),4,3))</f>
        <v>4</v>
      </c>
    </row>
    <row r="1068">
      <c r="G1068" s="49"/>
      <c r="H1068" s="49" t="str">
        <f>'2_all_summary'!C1067</f>
        <v>Using local ecological knowledge to identify shark river habitats in Fiji (South Pacific)</v>
      </c>
      <c r="I1068" s="49" t="str">
        <f>'2_all_summary'!D1067</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Ãƒâ€šÃ‚Â© 2010 Foundation for Environmental Conservation.</v>
      </c>
      <c r="J1068" s="49">
        <f>if(isnumber(search("Yes",'2_all_summary'!$E1067)),if(isnumber(search("Yes",'2_all_summary'!L1067)),1,2),if(isnumber(search("No",'2_all_summary'!L1067)),4,3))</f>
        <v>1</v>
      </c>
      <c r="K1068" s="49">
        <f>if(isnumber(search("Yes",'2_all_summary'!$E1067)),if(isnumber(search("Yes",'2_all_summary'!M1067)),1,2),if(isnumber(search("No",'2_all_summary'!M1067)),4,3))</f>
        <v>1</v>
      </c>
      <c r="L1068" s="49">
        <f>if(isnumber(search("Yes",'2_all_summary'!$E1067)),if(isnumber(search("Yes",'2_all_summary'!N1067)),1,2),if(isnumber(search("No",'2_all_summary'!N1067)),4,3))</f>
        <v>1</v>
      </c>
      <c r="M1068" s="49">
        <f>if(isnumber(search("Yes",'2_all_summary'!$E1067)),if(0&lt;'2_all_summary'!O1067,1,2),if(0='2_all_summary'!O1067,4,3))</f>
        <v>1</v>
      </c>
      <c r="N1068" s="49">
        <f>if(isnumber(search("Yes",'2_all_summary'!$E1067)),if(isnumber(search("Yes",'2_all_summary'!P1067)),1,2),if(isnumber(search("No",'2_all_summary'!P1067)),4,3))</f>
        <v>1</v>
      </c>
      <c r="O1068" s="49">
        <f>if(isnumber(search("Yes",'2_all_summary'!$E1067)),if(isnumber(search("Yes",'2_all_summary'!Q1067)),1,2),if(isnumber(search("No",'2_all_summary'!Q1067)),4,3))</f>
        <v>1</v>
      </c>
      <c r="P1068" s="49">
        <f>if(isnumber(search("Yes",'2_all_summary'!$E1067)),if(isnumber(search("Yes",'2_all_summary'!R1067)),1,2),if(isnumber(search("No",'2_all_summary'!R1067)),4,3))</f>
        <v>1</v>
      </c>
      <c r="Q1068" s="49">
        <f>if(isnumber(search("Yes",'2_all_summary'!$E1067)),if(0&lt;'2_all_summary'!S1067,1,2),if(0='2_all_summary'!S1067,4,3))</f>
        <v>1</v>
      </c>
      <c r="R1068" s="49">
        <f>if(isnumber(search("Yes",'2_all_summary'!$E1067)),if(isnumber(search("Yes",'2_all_summary'!T1067)),1,2),if(isnumber(search("No",'2_all_summary'!T1067)),4,3))</f>
        <v>1</v>
      </c>
    </row>
    <row r="1069">
      <c r="G1069" s="49"/>
      <c r="H1069" s="49" t="str">
        <f>'2_all_summary'!C1068</f>
        <v>Using reef fish movement to inform marine reserve design</v>
      </c>
      <c r="I1069" s="49" t="str">
        <f>'2_all_summary'!D1068</f>
        <v>[No abstract available]</v>
      </c>
      <c r="J1069" s="49">
        <f>if(isnumber(search("Yes",'2_all_summary'!$E1068)),if(isnumber(search("Yes",'2_all_summary'!L1068)),1,2),if(isnumber(search("No",'2_all_summary'!L1068)),4,3))</f>
        <v>2</v>
      </c>
      <c r="K1069" s="49">
        <f>if(isnumber(search("Yes",'2_all_summary'!$E1068)),if(isnumber(search("Yes",'2_all_summary'!M1068)),1,2),if(isnumber(search("No",'2_all_summary'!M1068)),4,3))</f>
        <v>2</v>
      </c>
      <c r="L1069" s="49">
        <f>if(isnumber(search("Yes",'2_all_summary'!$E1068)),if(isnumber(search("Yes",'2_all_summary'!N1068)),1,2),if(isnumber(search("No",'2_all_summary'!N1068)),4,3))</f>
        <v>2</v>
      </c>
      <c r="M1069" s="49">
        <f>if(isnumber(search("Yes",'2_all_summary'!$E1068)),if(0&lt;'2_all_summary'!O1068,1,2),if(0='2_all_summary'!O1068,4,3))</f>
        <v>2</v>
      </c>
      <c r="N1069" s="49">
        <f>if(isnumber(search("Yes",'2_all_summary'!$E1068)),if(isnumber(search("Yes",'2_all_summary'!P1068)),1,2),if(isnumber(search("No",'2_all_summary'!P1068)),4,3))</f>
        <v>2</v>
      </c>
      <c r="O1069" s="49">
        <f>if(isnumber(search("Yes",'2_all_summary'!$E1068)),if(isnumber(search("Yes",'2_all_summary'!Q1068)),1,2),if(isnumber(search("No",'2_all_summary'!Q1068)),4,3))</f>
        <v>2</v>
      </c>
      <c r="P1069" s="49">
        <f>if(isnumber(search("Yes",'2_all_summary'!$E1068)),if(isnumber(search("Yes",'2_all_summary'!R1068)),1,2),if(isnumber(search("No",'2_all_summary'!R1068)),4,3))</f>
        <v>2</v>
      </c>
      <c r="Q1069" s="49">
        <f>if(isnumber(search("Yes",'2_all_summary'!$E1068)),if(0&lt;'2_all_summary'!S1068,1,2),if(0='2_all_summary'!S1068,4,3))</f>
        <v>2</v>
      </c>
      <c r="R1069" s="49">
        <f>if(isnumber(search("Yes",'2_all_summary'!$E1068)),if(isnumber(search("Yes",'2_all_summary'!T1068)),1,2),if(isnumber(search("No",'2_all_summary'!T1068)),4,3))</f>
        <v>2</v>
      </c>
    </row>
    <row r="1070">
      <c r="G1070" s="49"/>
      <c r="H1070" s="49" t="str">
        <f>'2_all_summary'!C1069</f>
        <v>Using the Diversity, Taxonomic and Functional Attributes of a Zooplankton Community to Determine Lake Environmental Typology in the Natural Southern Boreal Lakes (QuÃƒÆ’Ã‚Â©bec, Canada)</v>
      </c>
      <c r="I1070" s="49" t="str">
        <f>'2_all_summary'!D1069</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(ÃƒÅ½Ã‚Â³ diversity) accounted for 40 species including 20 rotifers, 10 cladocerans and 8 copepods. Local diversity (ÃƒÅ½Ã‚Â± diversity) averaged 15 species per lake. Spatial variation in ÃƒÅ½Ã‚Â² diversity was inversely related to spatial variation in ÃƒÅ½Ã‚Â±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Ãƒâ€šÃ‚Â© 2022 by the authors. Licensee MDPI, Basel, Switzerland.</v>
      </c>
      <c r="J1070" s="49">
        <f>if(isnumber(search("Yes",'2_all_summary'!$E1069)),if(isnumber(search("Yes",'2_all_summary'!L1069)),1,2),if(isnumber(search("No",'2_all_summary'!L1069)),4,3))</f>
        <v>4</v>
      </c>
      <c r="K1070" s="49">
        <f>if(isnumber(search("Yes",'2_all_summary'!$E1069)),if(isnumber(search("Yes",'2_all_summary'!M1069)),1,2),if(isnumber(search("No",'2_all_summary'!M1069)),4,3))</f>
        <v>4</v>
      </c>
      <c r="L1070" s="49">
        <f>if(isnumber(search("Yes",'2_all_summary'!$E1069)),if(isnumber(search("Yes",'2_all_summary'!N1069)),1,2),if(isnumber(search("No",'2_all_summary'!N1069)),4,3))</f>
        <v>4</v>
      </c>
      <c r="M1070" s="49">
        <f>if(isnumber(search("Yes",'2_all_summary'!$E1069)),if(0&lt;'2_all_summary'!O1069,1,2),if(0='2_all_summary'!O1069,4,3))</f>
        <v>4</v>
      </c>
      <c r="N1070" s="49">
        <f>if(isnumber(search("Yes",'2_all_summary'!$E1069)),if(isnumber(search("Yes",'2_all_summary'!P1069)),1,2),if(isnumber(search("No",'2_all_summary'!P1069)),4,3))</f>
        <v>4</v>
      </c>
      <c r="O1070" s="49">
        <f>if(isnumber(search("Yes",'2_all_summary'!$E1069)),if(isnumber(search("Yes",'2_all_summary'!Q1069)),1,2),if(isnumber(search("No",'2_all_summary'!Q1069)),4,3))</f>
        <v>4</v>
      </c>
      <c r="P1070" s="49">
        <f>if(isnumber(search("Yes",'2_all_summary'!$E1069)),if(isnumber(search("Yes",'2_all_summary'!R1069)),1,2),if(isnumber(search("No",'2_all_summary'!R1069)),4,3))</f>
        <v>4</v>
      </c>
      <c r="Q1070" s="49">
        <f>if(isnumber(search("Yes",'2_all_summary'!$E1069)),if(0&lt;'2_all_summary'!S1069,1,2),if(0='2_all_summary'!S1069,4,3))</f>
        <v>4</v>
      </c>
      <c r="R1070" s="49">
        <f>if(isnumber(search("Yes",'2_all_summary'!$E1069)),if(isnumber(search("Yes",'2_all_summary'!T1069)),1,2),if(isnumber(search("No",'2_all_summary'!T1069)),4,3))</f>
        <v>4</v>
      </c>
    </row>
    <row r="1071">
      <c r="G1071" s="49"/>
      <c r="H1071" s="49" t="str">
        <f>'2_all_summary'!C1070</f>
        <v>Utilization of marine taxa within an artisanal shellcraft sector of the Indo-Pacific region</v>
      </c>
      <c r="I1071" s="49" t="str">
        <f>'2_all_summary'!D1070</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1071" s="49">
        <f>if(isnumber(search("Yes",'2_all_summary'!$E1070)),if(isnumber(search("Yes",'2_all_summary'!L1070)),1,2),if(isnumber(search("No",'2_all_summary'!L1070)),4,3))</f>
        <v>3</v>
      </c>
      <c r="K1071" s="49">
        <f>if(isnumber(search("Yes",'2_all_summary'!$E1070)),if(isnumber(search("Yes",'2_all_summary'!M1070)),1,2),if(isnumber(search("No",'2_all_summary'!M1070)),4,3))</f>
        <v>3</v>
      </c>
      <c r="L1071" s="49">
        <f>if(isnumber(search("Yes",'2_all_summary'!$E1070)),if(isnumber(search("Yes",'2_all_summary'!N1070)),1,2),if(isnumber(search("No",'2_all_summary'!N1070)),4,3))</f>
        <v>3</v>
      </c>
      <c r="M1071" s="49">
        <f>if(isnumber(search("Yes",'2_all_summary'!$E1070)),if(0&lt;'2_all_summary'!O1070,1,2),if(0='2_all_summary'!O1070,4,3))</f>
        <v>3</v>
      </c>
      <c r="N1071" s="49">
        <f>if(isnumber(search("Yes",'2_all_summary'!$E1070)),if(isnumber(search("Yes",'2_all_summary'!P1070)),1,2),if(isnumber(search("No",'2_all_summary'!P1070)),4,3))</f>
        <v>3</v>
      </c>
      <c r="O1071" s="49">
        <f>if(isnumber(search("Yes",'2_all_summary'!$E1070)),if(isnumber(search("Yes",'2_all_summary'!Q1070)),1,2),if(isnumber(search("No",'2_all_summary'!Q1070)),4,3))</f>
        <v>3</v>
      </c>
      <c r="P1071" s="49">
        <f>if(isnumber(search("Yes",'2_all_summary'!$E1070)),if(isnumber(search("Yes",'2_all_summary'!R1070)),1,2),if(isnumber(search("No",'2_all_summary'!R1070)),4,3))</f>
        <v>3</v>
      </c>
      <c r="Q1071" s="49">
        <f>if(isnumber(search("Yes",'2_all_summary'!$E1070)),if(0&lt;'2_all_summary'!S1070,1,2),if(0='2_all_summary'!S1070,4,3))</f>
        <v>3</v>
      </c>
      <c r="R1071" s="49">
        <f>if(isnumber(search("Yes",'2_all_summary'!$E1070)),if(isnumber(search("Yes",'2_all_summary'!T1070)),1,2),if(isnumber(search("No",'2_all_summary'!T1070)),4,3))</f>
        <v>3</v>
      </c>
    </row>
    <row r="1072">
      <c r="G1072" s="49"/>
      <c r="H1072" s="49" t="str">
        <f>'2_all_summary'!C1071</f>
        <v>Vaccination rates for pandemic influenza among pregnant women: An early observation from Chennai, South India</v>
      </c>
      <c r="I1072" s="49" t="str">
        <f>'2_all_summary'!D1071</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StudentÃƒÂ¢Ã¢â€šÂ¬Ã‚Â²s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1072" s="49">
        <f>if(isnumber(search("Yes",'2_all_summary'!$E1071)),if(isnumber(search("Yes",'2_all_summary'!L1071)),1,2),if(isnumber(search("No",'2_all_summary'!L1071)),4,3))</f>
        <v>4</v>
      </c>
      <c r="K1072" s="49">
        <f>if(isnumber(search("Yes",'2_all_summary'!$E1071)),if(isnumber(search("Yes",'2_all_summary'!M1071)),1,2),if(isnumber(search("No",'2_all_summary'!M1071)),4,3))</f>
        <v>4</v>
      </c>
      <c r="L1072" s="49">
        <f>if(isnumber(search("Yes",'2_all_summary'!$E1071)),if(isnumber(search("Yes",'2_all_summary'!N1071)),1,2),if(isnumber(search("No",'2_all_summary'!N1071)),4,3))</f>
        <v>4</v>
      </c>
      <c r="M1072" s="49">
        <f>if(isnumber(search("Yes",'2_all_summary'!$E1071)),if(0&lt;'2_all_summary'!O1071,1,2),if(0='2_all_summary'!O1071,4,3))</f>
        <v>4</v>
      </c>
      <c r="N1072" s="49">
        <f>if(isnumber(search("Yes",'2_all_summary'!$E1071)),if(isnumber(search("Yes",'2_all_summary'!P1071)),1,2),if(isnumber(search("No",'2_all_summary'!P1071)),4,3))</f>
        <v>4</v>
      </c>
      <c r="O1072" s="49">
        <f>if(isnumber(search("Yes",'2_all_summary'!$E1071)),if(isnumber(search("Yes",'2_all_summary'!Q1071)),1,2),if(isnumber(search("No",'2_all_summary'!Q1071)),4,3))</f>
        <v>4</v>
      </c>
      <c r="P1072" s="49">
        <f>if(isnumber(search("Yes",'2_all_summary'!$E1071)),if(isnumber(search("Yes",'2_all_summary'!R1071)),1,2),if(isnumber(search("No",'2_all_summary'!R1071)),4,3))</f>
        <v>4</v>
      </c>
      <c r="Q1072" s="49">
        <f>if(isnumber(search("Yes",'2_all_summary'!$E1071)),if(0&lt;'2_all_summary'!S1071,1,2),if(0='2_all_summary'!S1071,4,3))</f>
        <v>4</v>
      </c>
      <c r="R1072" s="49">
        <f>if(isnumber(search("Yes",'2_all_summary'!$E1071)),if(isnumber(search("Yes",'2_all_summary'!T1071)),1,2),if(isnumber(search("No",'2_all_summary'!T1071)),4,3))</f>
        <v>4</v>
      </c>
    </row>
    <row r="1073">
      <c r="G1073" s="49"/>
      <c r="H1073" s="49" t="str">
        <f>'2_all_summary'!C1072</f>
        <v>Validity of the Fisher Community Knowledge-Based Economic Valuation of the Local Ecosystem for Oyster Farming: A Case Study in Japan</v>
      </c>
      <c r="I1073" s="49" t="str">
        <f>'2_all_summary'!D1072</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Ãƒâ€šÃ‚Â© 2022 Shinji, Kamiyama, Nakamura, Yamanaka and Matsui.</v>
      </c>
      <c r="J1073" s="49">
        <f>if(isnumber(search("Yes",'2_all_summary'!$E1072)),if(isnumber(search("Yes",'2_all_summary'!L1072)),1,2),if(isnumber(search("No",'2_all_summary'!L1072)),4,3))</f>
        <v>4</v>
      </c>
      <c r="K1073" s="49">
        <f>if(isnumber(search("Yes",'2_all_summary'!$E1072)),if(isnumber(search("Yes",'2_all_summary'!M1072)),1,2),if(isnumber(search("No",'2_all_summary'!M1072)),4,3))</f>
        <v>4</v>
      </c>
      <c r="L1073" s="49">
        <f>if(isnumber(search("Yes",'2_all_summary'!$E1072)),if(isnumber(search("Yes",'2_all_summary'!N1072)),1,2),if(isnumber(search("No",'2_all_summary'!N1072)),4,3))</f>
        <v>4</v>
      </c>
      <c r="M1073" s="49">
        <f>if(isnumber(search("Yes",'2_all_summary'!$E1072)),if(0&lt;'2_all_summary'!O1072,1,2),if(0='2_all_summary'!O1072,4,3))</f>
        <v>4</v>
      </c>
      <c r="N1073" s="49">
        <f>if(isnumber(search("Yes",'2_all_summary'!$E1072)),if(isnumber(search("Yes",'2_all_summary'!P1072)),1,2),if(isnumber(search("No",'2_all_summary'!P1072)),4,3))</f>
        <v>4</v>
      </c>
      <c r="O1073" s="49">
        <f>if(isnumber(search("Yes",'2_all_summary'!$E1072)),if(isnumber(search("Yes",'2_all_summary'!Q1072)),1,2),if(isnumber(search("No",'2_all_summary'!Q1072)),4,3))</f>
        <v>4</v>
      </c>
      <c r="P1073" s="49">
        <f>if(isnumber(search("Yes",'2_all_summary'!$E1072)),if(isnumber(search("Yes",'2_all_summary'!R1072)),1,2),if(isnumber(search("No",'2_all_summary'!R1072)),4,3))</f>
        <v>4</v>
      </c>
      <c r="Q1073" s="49">
        <f>if(isnumber(search("Yes",'2_all_summary'!$E1072)),if(0&lt;'2_all_summary'!S1072,1,2),if(0='2_all_summary'!S1072,4,3))</f>
        <v>4</v>
      </c>
      <c r="R1073" s="49">
        <f>if(isnumber(search("Yes",'2_all_summary'!$E1072)),if(isnumber(search("Yes",'2_all_summary'!T1072)),1,2),if(isnumber(search("No",'2_all_summary'!T1072)),4,3))</f>
        <v>4</v>
      </c>
    </row>
    <row r="1074">
      <c r="G1074" s="49"/>
      <c r="H1074" s="49" t="str">
        <f>'2_all_summary'!C1073</f>
        <v>Value system of pasi as a type of community based management of fisheries resources in Lease Islands, Maluku, Indonesia</v>
      </c>
      <c r="I1074" s="49" t="str">
        <f>'2_all_summary'!D1073</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Ãƒâ€šÃ‚Â© 2015, BIOFLUX SRL. All rights reserved.</v>
      </c>
      <c r="J1074" s="49">
        <f>if(isnumber(search("Yes",'2_all_summary'!$E1073)),if(isnumber(search("Yes",'2_all_summary'!L1073)),1,2),if(isnumber(search("No",'2_all_summary'!L1073)),4,3))</f>
        <v>4</v>
      </c>
      <c r="K1074" s="49">
        <f>if(isnumber(search("Yes",'2_all_summary'!$E1073)),if(isnumber(search("Yes",'2_all_summary'!M1073)),1,2),if(isnumber(search("No",'2_all_summary'!M1073)),4,3))</f>
        <v>4</v>
      </c>
      <c r="L1074" s="49">
        <f>if(isnumber(search("Yes",'2_all_summary'!$E1073)),if(isnumber(search("Yes",'2_all_summary'!N1073)),1,2),if(isnumber(search("No",'2_all_summary'!N1073)),4,3))</f>
        <v>4</v>
      </c>
      <c r="M1074" s="49">
        <f>if(isnumber(search("Yes",'2_all_summary'!$E1073)),if(0&lt;'2_all_summary'!O1073,1,2),if(0='2_all_summary'!O1073,4,3))</f>
        <v>4</v>
      </c>
      <c r="N1074" s="49">
        <f>if(isnumber(search("Yes",'2_all_summary'!$E1073)),if(isnumber(search("Yes",'2_all_summary'!P1073)),1,2),if(isnumber(search("No",'2_all_summary'!P1073)),4,3))</f>
        <v>4</v>
      </c>
      <c r="O1074" s="49">
        <f>if(isnumber(search("Yes",'2_all_summary'!$E1073)),if(isnumber(search("Yes",'2_all_summary'!Q1073)),1,2),if(isnumber(search("No",'2_all_summary'!Q1073)),4,3))</f>
        <v>4</v>
      </c>
      <c r="P1074" s="49">
        <f>if(isnumber(search("Yes",'2_all_summary'!$E1073)),if(isnumber(search("Yes",'2_all_summary'!R1073)),1,2),if(isnumber(search("No",'2_all_summary'!R1073)),4,3))</f>
        <v>4</v>
      </c>
      <c r="Q1074" s="49">
        <f>if(isnumber(search("Yes",'2_all_summary'!$E1073)),if(0&lt;'2_all_summary'!S1073,1,2),if(0='2_all_summary'!S1073,4,3))</f>
        <v>4</v>
      </c>
      <c r="R1074" s="49">
        <f>if(isnumber(search("Yes",'2_all_summary'!$E1073)),if(isnumber(search("Yes",'2_all_summary'!T1073)),1,2),if(isnumber(search("No",'2_all_summary'!T1073)),4,3))</f>
        <v>4</v>
      </c>
    </row>
    <row r="1075">
      <c r="G1075" s="49"/>
      <c r="H1075" s="49" t="str">
        <f>'2_all_summary'!C1074</f>
        <v>Vanuatu</v>
      </c>
      <c r="I1075" s="49" t="str">
        <f>'2_all_summary'!D1074</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1075" s="49">
        <f>if(isnumber(search("Yes",'2_all_summary'!$E1074)),if(isnumber(search("Yes",'2_all_summary'!L1074)),1,2),if(isnumber(search("No",'2_all_summary'!L1074)),4,3))</f>
        <v>4</v>
      </c>
      <c r="K1075" s="49">
        <f>if(isnumber(search("Yes",'2_all_summary'!$E1074)),if(isnumber(search("Yes",'2_all_summary'!M1074)),1,2),if(isnumber(search("No",'2_all_summary'!M1074)),4,3))</f>
        <v>4</v>
      </c>
      <c r="L1075" s="49">
        <f>if(isnumber(search("Yes",'2_all_summary'!$E1074)),if(isnumber(search("Yes",'2_all_summary'!N1074)),1,2),if(isnumber(search("No",'2_all_summary'!N1074)),4,3))</f>
        <v>4</v>
      </c>
      <c r="M1075" s="49">
        <f>if(isnumber(search("Yes",'2_all_summary'!$E1074)),if(0&lt;'2_all_summary'!O1074,1,2),if(0='2_all_summary'!O1074,4,3))</f>
        <v>4</v>
      </c>
      <c r="N1075" s="49">
        <f>if(isnumber(search("Yes",'2_all_summary'!$E1074)),if(isnumber(search("Yes",'2_all_summary'!P1074)),1,2),if(isnumber(search("No",'2_all_summary'!P1074)),4,3))</f>
        <v>4</v>
      </c>
      <c r="O1075" s="49">
        <f>if(isnumber(search("Yes",'2_all_summary'!$E1074)),if(isnumber(search("Yes",'2_all_summary'!Q1074)),1,2),if(isnumber(search("No",'2_all_summary'!Q1074)),4,3))</f>
        <v>4</v>
      </c>
      <c r="P1075" s="49">
        <f>if(isnumber(search("Yes",'2_all_summary'!$E1074)),if(isnumber(search("Yes",'2_all_summary'!R1074)),1,2),if(isnumber(search("No",'2_all_summary'!R1074)),4,3))</f>
        <v>4</v>
      </c>
      <c r="Q1075" s="49">
        <f>if(isnumber(search("Yes",'2_all_summary'!$E1074)),if(0&lt;'2_all_summary'!S1074,1,2),if(0='2_all_summary'!S1074,4,3))</f>
        <v>4</v>
      </c>
      <c r="R1075" s="49">
        <f>if(isnumber(search("Yes",'2_all_summary'!$E1074)),if(isnumber(search("Yes",'2_all_summary'!T1074)),1,2),if(isnumber(search("No",'2_all_summary'!T1074)),4,3))</f>
        <v>4</v>
      </c>
    </row>
    <row r="1076">
      <c r="G1076" s="49"/>
      <c r="H1076" s="49" t="str">
        <f>'2_all_summary'!C1075</f>
        <v>Village level institutions at the margins of natural resource management: The case of VDCS in Ngamiland, Botswana</v>
      </c>
      <c r="I1076" s="49" t="str">
        <f>'2_all_summary'!D1075</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2014 by Nova Science Publishers, Inc. All rights reserved.</v>
      </c>
      <c r="J1076" s="49">
        <f>if(isnumber(search("Yes",'2_all_summary'!$E1075)),if(isnumber(search("Yes",'2_all_summary'!L1075)),1,2),if(isnumber(search("No",'2_all_summary'!L1075)),4,3))</f>
        <v>4</v>
      </c>
      <c r="K1076" s="49">
        <f>if(isnumber(search("Yes",'2_all_summary'!$E1075)),if(isnumber(search("Yes",'2_all_summary'!M1075)),1,2),if(isnumber(search("No",'2_all_summary'!M1075)),4,3))</f>
        <v>4</v>
      </c>
      <c r="L1076" s="49">
        <f>if(isnumber(search("Yes",'2_all_summary'!$E1075)),if(isnumber(search("Yes",'2_all_summary'!N1075)),1,2),if(isnumber(search("No",'2_all_summary'!N1075)),4,3))</f>
        <v>4</v>
      </c>
      <c r="M1076" s="49">
        <f>if(isnumber(search("Yes",'2_all_summary'!$E1075)),if(0&lt;'2_all_summary'!O1075,1,2),if(0='2_all_summary'!O1075,4,3))</f>
        <v>4</v>
      </c>
      <c r="N1076" s="49">
        <f>if(isnumber(search("Yes",'2_all_summary'!$E1075)),if(isnumber(search("Yes",'2_all_summary'!P1075)),1,2),if(isnumber(search("No",'2_all_summary'!P1075)),4,3))</f>
        <v>4</v>
      </c>
      <c r="O1076" s="49">
        <f>if(isnumber(search("Yes",'2_all_summary'!$E1075)),if(isnumber(search("Yes",'2_all_summary'!Q1075)),1,2),if(isnumber(search("No",'2_all_summary'!Q1075)),4,3))</f>
        <v>4</v>
      </c>
      <c r="P1076" s="49">
        <f>if(isnumber(search("Yes",'2_all_summary'!$E1075)),if(isnumber(search("Yes",'2_all_summary'!R1075)),1,2),if(isnumber(search("No",'2_all_summary'!R1075)),4,3))</f>
        <v>4</v>
      </c>
      <c r="Q1076" s="49">
        <f>if(isnumber(search("Yes",'2_all_summary'!$E1075)),if(0&lt;'2_all_summary'!S1075,1,2),if(0='2_all_summary'!S1075,4,3))</f>
        <v>4</v>
      </c>
      <c r="R1076" s="49">
        <f>if(isnumber(search("Yes",'2_all_summary'!$E1075)),if(isnumber(search("Yes",'2_all_summary'!T1075)),1,2),if(isnumber(search("No",'2_all_summary'!T1075)),4,3))</f>
        <v>4</v>
      </c>
    </row>
    <row r="1077">
      <c r="G1077" s="49"/>
      <c r="H1077" s="49" t="str">
        <f>'2_all_summary'!C1076</f>
        <v>Village level institutions at the margins of natural resource management: The case of vdcs in Ngamiland, Botswana</v>
      </c>
      <c r="I1077" s="49" t="str">
        <f>'2_all_summary'!D1076</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2011 Nova Science Publishers, Inc. All rights reserved.</v>
      </c>
      <c r="J1077" s="49">
        <f>if(isnumber(search("Yes",'2_all_summary'!$E1076)),if(isnumber(search("Yes",'2_all_summary'!L1076)),1,2),if(isnumber(search("No",'2_all_summary'!L1076)),4,3))</f>
        <v>4</v>
      </c>
      <c r="K1077" s="49">
        <f>if(isnumber(search("Yes",'2_all_summary'!$E1076)),if(isnumber(search("Yes",'2_all_summary'!M1076)),1,2),if(isnumber(search("No",'2_all_summary'!M1076)),4,3))</f>
        <v>4</v>
      </c>
      <c r="L1077" s="49">
        <f>if(isnumber(search("Yes",'2_all_summary'!$E1076)),if(isnumber(search("Yes",'2_all_summary'!N1076)),1,2),if(isnumber(search("No",'2_all_summary'!N1076)),4,3))</f>
        <v>4</v>
      </c>
      <c r="M1077" s="49">
        <f>if(isnumber(search("Yes",'2_all_summary'!$E1076)),if(0&lt;'2_all_summary'!O1076,1,2),if(0='2_all_summary'!O1076,4,3))</f>
        <v>4</v>
      </c>
      <c r="N1077" s="49">
        <f>if(isnumber(search("Yes",'2_all_summary'!$E1076)),if(isnumber(search("Yes",'2_all_summary'!P1076)),1,2),if(isnumber(search("No",'2_all_summary'!P1076)),4,3))</f>
        <v>4</v>
      </c>
      <c r="O1077" s="49">
        <f>if(isnumber(search("Yes",'2_all_summary'!$E1076)),if(isnumber(search("Yes",'2_all_summary'!Q1076)),1,2),if(isnumber(search("No",'2_all_summary'!Q1076)),4,3))</f>
        <v>4</v>
      </c>
      <c r="P1077" s="49">
        <f>if(isnumber(search("Yes",'2_all_summary'!$E1076)),if(isnumber(search("Yes",'2_all_summary'!R1076)),1,2),if(isnumber(search("No",'2_all_summary'!R1076)),4,3))</f>
        <v>4</v>
      </c>
      <c r="Q1077" s="49">
        <f>if(isnumber(search("Yes",'2_all_summary'!$E1076)),if(0&lt;'2_all_summary'!S1076,1,2),if(0='2_all_summary'!S1076,4,3))</f>
        <v>4</v>
      </c>
      <c r="R1077" s="49">
        <f>if(isnumber(search("Yes",'2_all_summary'!$E1076)),if(isnumber(search("Yes",'2_all_summary'!T1076)),1,2),if(isnumber(search("No",'2_all_summary'!T1076)),4,3))</f>
        <v>4</v>
      </c>
    </row>
    <row r="1078">
      <c r="G1078" s="49"/>
      <c r="H1078" s="49" t="str">
        <f>'2_all_summary'!C1077</f>
        <v>Virtual population units: A new institutional approach to fisheries management</v>
      </c>
      <c r="I1078" s="49" t="str">
        <f>'2_all_summary'!D1077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Ãƒâ€šÃ‚Â© 2007 MRE Foundation, Inc.</v>
      </c>
      <c r="J1078" s="49">
        <f>if(isnumber(search("Yes",'2_all_summary'!$E1077)),if(isnumber(search("Yes",'2_all_summary'!L1077)),1,2),if(isnumber(search("No",'2_all_summary'!L1077)),4,3))</f>
        <v>4</v>
      </c>
      <c r="K1078" s="49">
        <f>if(isnumber(search("Yes",'2_all_summary'!$E1077)),if(isnumber(search("Yes",'2_all_summary'!M1077)),1,2),if(isnumber(search("No",'2_all_summary'!M1077)),4,3))</f>
        <v>4</v>
      </c>
      <c r="L1078" s="49">
        <f>if(isnumber(search("Yes",'2_all_summary'!$E1077)),if(isnumber(search("Yes",'2_all_summary'!N1077)),1,2),if(isnumber(search("No",'2_all_summary'!N1077)),4,3))</f>
        <v>4</v>
      </c>
      <c r="M1078" s="49">
        <f>if(isnumber(search("Yes",'2_all_summary'!$E1077)),if(0&lt;'2_all_summary'!O1077,1,2),if(0='2_all_summary'!O1077,4,3))</f>
        <v>4</v>
      </c>
      <c r="N1078" s="49">
        <f>if(isnumber(search("Yes",'2_all_summary'!$E1077)),if(isnumber(search("Yes",'2_all_summary'!P1077)),1,2),if(isnumber(search("No",'2_all_summary'!P1077)),4,3))</f>
        <v>4</v>
      </c>
      <c r="O1078" s="49">
        <f>if(isnumber(search("Yes",'2_all_summary'!$E1077)),if(isnumber(search("Yes",'2_all_summary'!Q1077)),1,2),if(isnumber(search("No",'2_all_summary'!Q1077)),4,3))</f>
        <v>4</v>
      </c>
      <c r="P1078" s="49">
        <f>if(isnumber(search("Yes",'2_all_summary'!$E1077)),if(isnumber(search("Yes",'2_all_summary'!R1077)),1,2),if(isnumber(search("No",'2_all_summary'!R1077)),4,3))</f>
        <v>4</v>
      </c>
      <c r="Q1078" s="49">
        <f>if(isnumber(search("Yes",'2_all_summary'!$E1077)),if(0&lt;'2_all_summary'!S1077,1,2),if(0='2_all_summary'!S1077,4,3))</f>
        <v>4</v>
      </c>
      <c r="R1078" s="49">
        <f>if(isnumber(search("Yes",'2_all_summary'!$E1077)),if(isnumber(search("Yes",'2_all_summary'!T1077)),1,2),if(isnumber(search("No",'2_all_summary'!T1077)),4,3))</f>
        <v>4</v>
      </c>
    </row>
    <row r="1079">
      <c r="G1079" s="49"/>
      <c r="H1079" s="49" t="str">
        <f>'2_all_summary'!C1078</f>
        <v>Voodoo versus fishing committees: The role of traditional and contemporary institutions in fisheries management</v>
      </c>
      <c r="I1079" s="49" t="str">
        <f>'2_all_summary'!D1078</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Ãƒâ€šÃ‚Â© 2015 Elsevier B.V.</v>
      </c>
      <c r="J1079" s="49">
        <f>if(isnumber(search("Yes",'2_all_summary'!$E1078)),if(isnumber(search("Yes",'2_all_summary'!L1078)),1,2),if(isnumber(search("No",'2_all_summary'!L1078)),4,3))</f>
        <v>4</v>
      </c>
      <c r="K1079" s="49">
        <f>if(isnumber(search("Yes",'2_all_summary'!$E1078)),if(isnumber(search("Yes",'2_all_summary'!M1078)),1,2),if(isnumber(search("No",'2_all_summary'!M1078)),4,3))</f>
        <v>4</v>
      </c>
      <c r="L1079" s="49">
        <f>if(isnumber(search("Yes",'2_all_summary'!$E1078)),if(isnumber(search("Yes",'2_all_summary'!N1078)),1,2),if(isnumber(search("No",'2_all_summary'!N1078)),4,3))</f>
        <v>4</v>
      </c>
      <c r="M1079" s="49">
        <f>if(isnumber(search("Yes",'2_all_summary'!$E1078)),if(0&lt;'2_all_summary'!O1078,1,2),if(0='2_all_summary'!O1078,4,3))</f>
        <v>4</v>
      </c>
      <c r="N1079" s="49">
        <f>if(isnumber(search("Yes",'2_all_summary'!$E1078)),if(isnumber(search("Yes",'2_all_summary'!P1078)),1,2),if(isnumber(search("No",'2_all_summary'!P1078)),4,3))</f>
        <v>4</v>
      </c>
      <c r="O1079" s="49">
        <f>if(isnumber(search("Yes",'2_all_summary'!$E1078)),if(isnumber(search("Yes",'2_all_summary'!Q1078)),1,2),if(isnumber(search("No",'2_all_summary'!Q1078)),4,3))</f>
        <v>4</v>
      </c>
      <c r="P1079" s="49">
        <f>if(isnumber(search("Yes",'2_all_summary'!$E1078)),if(isnumber(search("Yes",'2_all_summary'!R1078)),1,2),if(isnumber(search("No",'2_all_summary'!R1078)),4,3))</f>
        <v>4</v>
      </c>
      <c r="Q1079" s="49">
        <f>if(isnumber(search("Yes",'2_all_summary'!$E1078)),if(0&lt;'2_all_summary'!S1078,1,2),if(0='2_all_summary'!S1078,4,3))</f>
        <v>4</v>
      </c>
      <c r="R1079" s="49">
        <f>if(isnumber(search("Yes",'2_all_summary'!$E1078)),if(isnumber(search("Yes",'2_all_summary'!T1078)),1,2),if(isnumber(search("No",'2_all_summary'!T1078)),4,3))</f>
        <v>4</v>
      </c>
    </row>
    <row r="1080">
      <c r="G1080" s="49"/>
      <c r="H1080" s="49" t="str">
        <f>'2_all_summary'!C1079</f>
        <v>Vulnerability and disaster in Thailand: Scale, power, and collaboration in post-tsunami recovery</v>
      </c>
      <c r="I1080" s="49" t="str">
        <f>'2_all_summary'!D1079</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Ãƒâ€šÃ‚Â© 2012 Springer Science+Business Media Dordrecht. All rights are reserved.</v>
      </c>
      <c r="J1080" s="49">
        <f>if(isnumber(search("Yes",'2_all_summary'!$E1079)),if(isnumber(search("Yes",'2_all_summary'!L1079)),1,2),if(isnumber(search("No",'2_all_summary'!L1079)),4,3))</f>
        <v>4</v>
      </c>
      <c r="K1080" s="49">
        <f>if(isnumber(search("Yes",'2_all_summary'!$E1079)),if(isnumber(search("Yes",'2_all_summary'!M1079)),1,2),if(isnumber(search("No",'2_all_summary'!M1079)),4,3))</f>
        <v>4</v>
      </c>
      <c r="L1080" s="49">
        <f>if(isnumber(search("Yes",'2_all_summary'!$E1079)),if(isnumber(search("Yes",'2_all_summary'!N1079)),1,2),if(isnumber(search("No",'2_all_summary'!N1079)),4,3))</f>
        <v>4</v>
      </c>
      <c r="M1080" s="49">
        <f>if(isnumber(search("Yes",'2_all_summary'!$E1079)),if(0&lt;'2_all_summary'!O1079,1,2),if(0='2_all_summary'!O1079,4,3))</f>
        <v>4</v>
      </c>
      <c r="N1080" s="49">
        <f>if(isnumber(search("Yes",'2_all_summary'!$E1079)),if(isnumber(search("Yes",'2_all_summary'!P1079)),1,2),if(isnumber(search("No",'2_all_summary'!P1079)),4,3))</f>
        <v>4</v>
      </c>
      <c r="O1080" s="49">
        <f>if(isnumber(search("Yes",'2_all_summary'!$E1079)),if(isnumber(search("Yes",'2_all_summary'!Q1079)),1,2),if(isnumber(search("No",'2_all_summary'!Q1079)),4,3))</f>
        <v>4</v>
      </c>
      <c r="P1080" s="49">
        <f>if(isnumber(search("Yes",'2_all_summary'!$E1079)),if(isnumber(search("Yes",'2_all_summary'!R1079)),1,2),if(isnumber(search("No",'2_all_summary'!R1079)),4,3))</f>
        <v>4</v>
      </c>
      <c r="Q1080" s="49">
        <f>if(isnumber(search("Yes",'2_all_summary'!$E1079)),if(0&lt;'2_all_summary'!S1079,1,2),if(0='2_all_summary'!S1079,4,3))</f>
        <v>4</v>
      </c>
      <c r="R1080" s="49">
        <f>if(isnumber(search("Yes",'2_all_summary'!$E1079)),if(isnumber(search("Yes",'2_all_summary'!T1079)),1,2),if(isnumber(search("No",'2_all_summary'!T1079)),4,3))</f>
        <v>4</v>
      </c>
    </row>
    <row r="1081">
      <c r="G1081" s="49"/>
      <c r="H1081" s="49" t="str">
        <f>'2_all_summary'!C1080</f>
        <v>Vulnerability of nearshore tropical finfish in Cuba: implications for scientific and management planning</v>
      </c>
      <c r="I1081" s="49" t="str">
        <f>'2_all_summary'!D1080</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CubaÃƒÂ¢Ã¢â€šÂ¬Ã¢â€žÂ¢s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Ãƒâ€šÃ‚Â© 2018 Rosenstiel School of Marine &amp; Atmospheric Science of the University of Miami</v>
      </c>
      <c r="J1081" s="49">
        <f>if(isnumber(search("Yes",'2_all_summary'!$E1080)),if(isnumber(search("Yes",'2_all_summary'!L1080)),1,2),if(isnumber(search("No",'2_all_summary'!L1080)),4,3))</f>
        <v>4</v>
      </c>
      <c r="K1081" s="49">
        <f>if(isnumber(search("Yes",'2_all_summary'!$E1080)),if(isnumber(search("Yes",'2_all_summary'!M1080)),1,2),if(isnumber(search("No",'2_all_summary'!M1080)),4,3))</f>
        <v>4</v>
      </c>
      <c r="L1081" s="49">
        <f>if(isnumber(search("Yes",'2_all_summary'!$E1080)),if(isnumber(search("Yes",'2_all_summary'!N1080)),1,2),if(isnumber(search("No",'2_all_summary'!N1080)),4,3))</f>
        <v>4</v>
      </c>
      <c r="M1081" s="49">
        <f>if(isnumber(search("Yes",'2_all_summary'!$E1080)),if(0&lt;'2_all_summary'!O1080,1,2),if(0='2_all_summary'!O1080,4,3))</f>
        <v>4</v>
      </c>
      <c r="N1081" s="49">
        <f>if(isnumber(search("Yes",'2_all_summary'!$E1080)),if(isnumber(search("Yes",'2_all_summary'!P1080)),1,2),if(isnumber(search("No",'2_all_summary'!P1080)),4,3))</f>
        <v>4</v>
      </c>
      <c r="O1081" s="49">
        <f>if(isnumber(search("Yes",'2_all_summary'!$E1080)),if(isnumber(search("Yes",'2_all_summary'!Q1080)),1,2),if(isnumber(search("No",'2_all_summary'!Q1080)),4,3))</f>
        <v>4</v>
      </c>
      <c r="P1081" s="49">
        <f>if(isnumber(search("Yes",'2_all_summary'!$E1080)),if(isnumber(search("Yes",'2_all_summary'!R1080)),1,2),if(isnumber(search("No",'2_all_summary'!R1080)),4,3))</f>
        <v>4</v>
      </c>
      <c r="Q1081" s="49">
        <f>if(isnumber(search("Yes",'2_all_summary'!$E1080)),if(0&lt;'2_all_summary'!S1080,1,2),if(0='2_all_summary'!S1080,4,3))</f>
        <v>4</v>
      </c>
      <c r="R1081" s="49">
        <f>if(isnumber(search("Yes",'2_all_summary'!$E1080)),if(isnumber(search("Yes",'2_all_summary'!T1080)),1,2),if(isnumber(search("No",'2_all_summary'!T1080)),4,3))</f>
        <v>4</v>
      </c>
    </row>
    <row r="1082">
      <c r="G1082" s="49"/>
      <c r="H1082" s="49" t="str">
        <f>'2_all_summary'!C1081</f>
        <v>Vulnerable people, vulnerable resources? Exploring the relationship between peopleÃƒÂ¢Ã¢â€šÂ¬Ã¢â€žÂ¢s vulnerability and the sustainability of community-managed natural resources</v>
      </c>
      <c r="I1082" s="49" t="str">
        <f>'2_all_summary'!D1081</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peopleÃƒÂ¢Ã¢â€šÂ¬Ã¢â€žÂ¢s wider vulnerabilities and aspirations. Ãƒâ€šÃ‚Â© 2014 The Author(s). Published by Routledge.</v>
      </c>
      <c r="J1082" s="49">
        <f>if(isnumber(search("Yes",'2_all_summary'!$E1081)),if(isnumber(search("Yes",'2_all_summary'!L1081)),1,2),if(isnumber(search("No",'2_all_summary'!L1081)),4,3))</f>
        <v>4</v>
      </c>
      <c r="K1082" s="49">
        <f>if(isnumber(search("Yes",'2_all_summary'!$E1081)),if(isnumber(search("Yes",'2_all_summary'!M1081)),1,2),if(isnumber(search("No",'2_all_summary'!M1081)),4,3))</f>
        <v>4</v>
      </c>
      <c r="L1082" s="49">
        <f>if(isnumber(search("Yes",'2_all_summary'!$E1081)),if(isnumber(search("Yes",'2_all_summary'!N1081)),1,2),if(isnumber(search("No",'2_all_summary'!N1081)),4,3))</f>
        <v>4</v>
      </c>
      <c r="M1082" s="49">
        <f>if(isnumber(search("Yes",'2_all_summary'!$E1081)),if(0&lt;'2_all_summary'!O1081,1,2),if(0='2_all_summary'!O1081,4,3))</f>
        <v>4</v>
      </c>
      <c r="N1082" s="49">
        <f>if(isnumber(search("Yes",'2_all_summary'!$E1081)),if(isnumber(search("Yes",'2_all_summary'!P1081)),1,2),if(isnumber(search("No",'2_all_summary'!P1081)),4,3))</f>
        <v>4</v>
      </c>
      <c r="O1082" s="49">
        <f>if(isnumber(search("Yes",'2_all_summary'!$E1081)),if(isnumber(search("Yes",'2_all_summary'!Q1081)),1,2),if(isnumber(search("No",'2_all_summary'!Q1081)),4,3))</f>
        <v>4</v>
      </c>
      <c r="P1082" s="49">
        <f>if(isnumber(search("Yes",'2_all_summary'!$E1081)),if(isnumber(search("Yes",'2_all_summary'!R1081)),1,2),if(isnumber(search("No",'2_all_summary'!R1081)),4,3))</f>
        <v>4</v>
      </c>
      <c r="Q1082" s="49">
        <f>if(isnumber(search("Yes",'2_all_summary'!$E1081)),if(0&lt;'2_all_summary'!S1081,1,2),if(0='2_all_summary'!S1081,4,3))</f>
        <v>4</v>
      </c>
      <c r="R1082" s="49">
        <f>if(isnumber(search("Yes",'2_all_summary'!$E1081)),if(isnumber(search("Yes",'2_all_summary'!T1081)),1,2),if(isnumber(search("No",'2_all_summary'!T1081)),4,3))</f>
        <v>4</v>
      </c>
    </row>
    <row r="1083">
      <c r="G1083" s="49"/>
      <c r="H1083" s="49" t="str">
        <f>'2_all_summary'!C1082</f>
        <v>Vulnerable WomenÃƒÂ¢Ã¢â€šÂ¬Ã¢â€žÂ¢s Perceptions of Individual Versus Group Prenatal Care: Results of a Cross-Sectional Survey</v>
      </c>
      <c r="I1083" s="49" t="str">
        <f>'2_all_summary'!D1082</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fisherÃƒÂ¢Ã¢â€šÂ¬Ã¢â€žÂ¢s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ÃƒÂ¢Ã¢â‚¬Â°Ã‚Â¤ 0.001). Discussion Group prenatal care provides a positive experience and improved information exchange among vulnerable populations. Programs interested in engaging, educating and empowering vulnerable pregnant women may benefit from implementation of group care. Ãƒâ€šÃ‚Â© 2018, Springer Science+Business Media, LLC, part of Springer Nature.</v>
      </c>
      <c r="J1083" s="49">
        <f>if(isnumber(search("Yes",'2_all_summary'!$E1082)),if(isnumber(search("Yes",'2_all_summary'!L1082)),1,2),if(isnumber(search("No",'2_all_summary'!L1082)),4,3))</f>
        <v>4</v>
      </c>
      <c r="K1083" s="49">
        <f>if(isnumber(search("Yes",'2_all_summary'!$E1082)),if(isnumber(search("Yes",'2_all_summary'!M1082)),1,2),if(isnumber(search("No",'2_all_summary'!M1082)),4,3))</f>
        <v>4</v>
      </c>
      <c r="L1083" s="49">
        <f>if(isnumber(search("Yes",'2_all_summary'!$E1082)),if(isnumber(search("Yes",'2_all_summary'!N1082)),1,2),if(isnumber(search("No",'2_all_summary'!N1082)),4,3))</f>
        <v>4</v>
      </c>
      <c r="M1083" s="49">
        <f>if(isnumber(search("Yes",'2_all_summary'!$E1082)),if(0&lt;'2_all_summary'!O1082,1,2),if(0='2_all_summary'!O1082,4,3))</f>
        <v>4</v>
      </c>
      <c r="N1083" s="49">
        <f>if(isnumber(search("Yes",'2_all_summary'!$E1082)),if(isnumber(search("Yes",'2_all_summary'!P1082)),1,2),if(isnumber(search("No",'2_all_summary'!P1082)),4,3))</f>
        <v>4</v>
      </c>
      <c r="O1083" s="49">
        <f>if(isnumber(search("Yes",'2_all_summary'!$E1082)),if(isnumber(search("Yes",'2_all_summary'!Q1082)),1,2),if(isnumber(search("No",'2_all_summary'!Q1082)),4,3))</f>
        <v>4</v>
      </c>
      <c r="P1083" s="49">
        <f>if(isnumber(search("Yes",'2_all_summary'!$E1082)),if(isnumber(search("Yes",'2_all_summary'!R1082)),1,2),if(isnumber(search("No",'2_all_summary'!R1082)),4,3))</f>
        <v>4</v>
      </c>
      <c r="Q1083" s="49">
        <f>if(isnumber(search("Yes",'2_all_summary'!$E1082)),if(0&lt;'2_all_summary'!S1082,1,2),if(0='2_all_summary'!S1082,4,3))</f>
        <v>4</v>
      </c>
      <c r="R1083" s="49">
        <f>if(isnumber(search("Yes",'2_all_summary'!$E1082)),if(isnumber(search("Yes",'2_all_summary'!T1082)),1,2),if(isnumber(search("No",'2_all_summary'!T1082)),4,3))</f>
        <v>4</v>
      </c>
    </row>
    <row r="1084">
      <c r="G1084" s="49"/>
      <c r="H1084" s="49" t="str">
        <f>'2_all_summary'!C1083</f>
        <v>Water productivity for boro rice production: Study on floodplain Seels in Rajshahi, Bangladesh</v>
      </c>
      <c r="I1084" s="49" t="str">
        <f>'2_all_summary'!D1083</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Ãƒâ€šÃ‚Â© 2003 Institute of Biological Science. All rights reserved.</v>
      </c>
      <c r="J1084" s="49">
        <f>if(isnumber(search("Yes",'2_all_summary'!$E1083)),if(isnumber(search("Yes",'2_all_summary'!L1083)),1,2),if(isnumber(search("No",'2_all_summary'!L1083)),4,3))</f>
        <v>4</v>
      </c>
      <c r="K1084" s="49">
        <f>if(isnumber(search("Yes",'2_all_summary'!$E1083)),if(isnumber(search("Yes",'2_all_summary'!M1083)),1,2),if(isnumber(search("No",'2_all_summary'!M1083)),4,3))</f>
        <v>4</v>
      </c>
      <c r="L1084" s="49">
        <f>if(isnumber(search("Yes",'2_all_summary'!$E1083)),if(isnumber(search("Yes",'2_all_summary'!N1083)),1,2),if(isnumber(search("No",'2_all_summary'!N1083)),4,3))</f>
        <v>4</v>
      </c>
      <c r="M1084" s="49">
        <f>if(isnumber(search("Yes",'2_all_summary'!$E1083)),if(0&lt;'2_all_summary'!O1083,1,2),if(0='2_all_summary'!O1083,4,3))</f>
        <v>4</v>
      </c>
      <c r="N1084" s="49">
        <f>if(isnumber(search("Yes",'2_all_summary'!$E1083)),if(isnumber(search("Yes",'2_all_summary'!P1083)),1,2),if(isnumber(search("No",'2_all_summary'!P1083)),4,3))</f>
        <v>4</v>
      </c>
      <c r="O1084" s="49">
        <f>if(isnumber(search("Yes",'2_all_summary'!$E1083)),if(isnumber(search("Yes",'2_all_summary'!Q1083)),1,2),if(isnumber(search("No",'2_all_summary'!Q1083)),4,3))</f>
        <v>4</v>
      </c>
      <c r="P1084" s="49">
        <f>if(isnumber(search("Yes",'2_all_summary'!$E1083)),if(isnumber(search("Yes",'2_all_summary'!R1083)),1,2),if(isnumber(search("No",'2_all_summary'!R1083)),4,3))</f>
        <v>4</v>
      </c>
      <c r="Q1084" s="49">
        <f>if(isnumber(search("Yes",'2_all_summary'!$E1083)),if(0&lt;'2_all_summary'!S1083,1,2),if(0='2_all_summary'!S1083,4,3))</f>
        <v>4</v>
      </c>
      <c r="R1084" s="49">
        <f>if(isnumber(search("Yes",'2_all_summary'!$E1083)),if(isnumber(search("Yes",'2_all_summary'!T1083)),1,2),if(isnumber(search("No",'2_all_summary'!T1083)),4,3))</f>
        <v>4</v>
      </c>
    </row>
    <row r="1085">
      <c r="G1085" s="49"/>
      <c r="H1085" s="49" t="str">
        <f>'2_all_summary'!C1084</f>
        <v>Water, ice, and climate change in northwest Greenland</v>
      </c>
      <c r="I1085" s="49" t="str">
        <f>'2_all_summary'!D1084</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campaignsÃƒÂ¢Ã¢â€šÂ¬Ã¢â‚¬Â_x009d_underpinned by narratives of ruinationÃƒÂ¢Ã¢â€šÂ¬Ã¢â‚¬Â_x009d_to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Ãƒâ€šÃ‚Â© 2020 Wiley Periodicals, Inc..</v>
      </c>
      <c r="J1085" s="49">
        <f>if(isnumber(search("Yes",'2_all_summary'!$E1084)),if(isnumber(search("Yes",'2_all_summary'!L1084)),1,2),if(isnumber(search("No",'2_all_summary'!L1084)),4,3))</f>
        <v>4</v>
      </c>
      <c r="K1085" s="49">
        <f>if(isnumber(search("Yes",'2_all_summary'!$E1084)),if(isnumber(search("Yes",'2_all_summary'!M1084)),1,2),if(isnumber(search("No",'2_all_summary'!M1084)),4,3))</f>
        <v>4</v>
      </c>
      <c r="L1085" s="49">
        <f>if(isnumber(search("Yes",'2_all_summary'!$E1084)),if(isnumber(search("Yes",'2_all_summary'!N1084)),1,2),if(isnumber(search("No",'2_all_summary'!N1084)),4,3))</f>
        <v>4</v>
      </c>
      <c r="M1085" s="49">
        <f>if(isnumber(search("Yes",'2_all_summary'!$E1084)),if(0&lt;'2_all_summary'!O1084,1,2),if(0='2_all_summary'!O1084,4,3))</f>
        <v>4</v>
      </c>
      <c r="N1085" s="49">
        <f>if(isnumber(search("Yes",'2_all_summary'!$E1084)),if(isnumber(search("Yes",'2_all_summary'!P1084)),1,2),if(isnumber(search("No",'2_all_summary'!P1084)),4,3))</f>
        <v>4</v>
      </c>
      <c r="O1085" s="49">
        <f>if(isnumber(search("Yes",'2_all_summary'!$E1084)),if(isnumber(search("Yes",'2_all_summary'!Q1084)),1,2),if(isnumber(search("No",'2_all_summary'!Q1084)),4,3))</f>
        <v>4</v>
      </c>
      <c r="P1085" s="49">
        <f>if(isnumber(search("Yes",'2_all_summary'!$E1084)),if(isnumber(search("Yes",'2_all_summary'!R1084)),1,2),if(isnumber(search("No",'2_all_summary'!R1084)),4,3))</f>
        <v>4</v>
      </c>
      <c r="Q1085" s="49">
        <f>if(isnumber(search("Yes",'2_all_summary'!$E1084)),if(0&lt;'2_all_summary'!S1084,1,2),if(0='2_all_summary'!S1084,4,3))</f>
        <v>4</v>
      </c>
      <c r="R1085" s="49">
        <f>if(isnumber(search("Yes",'2_all_summary'!$E1084)),if(isnumber(search("Yes",'2_all_summary'!T1084)),1,2),if(isnumber(search("No",'2_all_summary'!T1084)),4,3))</f>
        <v>4</v>
      </c>
    </row>
    <row r="1086">
      <c r="G1086" s="49"/>
      <c r="H1086" s="49" t="str">
        <f>'2_all_summary'!C1085</f>
        <v>Watershed restoration as a tool for improving coral reef resilience against climate change and other human impacts</v>
      </c>
      <c r="I1086" s="49" t="str">
        <f>'2_all_summary'!D1085</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mÃƒÂ¢Ã‹â€ Ã¢â‚¬â„¢2 yrÃƒÂ¢Ã‹â€ Ã¢â‚¬â„¢1. Previous studies indicate a 75% reduction in sedimentation rate is required to bring Fouha Bay below severe-catastrophic sedimentation stress (&amp;gt;50 mg cmÃƒÂ¢Ã‹â€ Ã¢â‚¬â„¢2 dayÃƒÂ¢Ã‹â€ Ã¢â‚¬â„¢1).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Ãƒâ€šÃ‚Â© 2016 Elsevier Ltd</v>
      </c>
      <c r="J1086" s="49">
        <f>if(isnumber(search("Yes",'2_all_summary'!$E1085)),if(isnumber(search("Yes",'2_all_summary'!L1085)),1,2),if(isnumber(search("No",'2_all_summary'!L1085)),4,3))</f>
        <v>4</v>
      </c>
      <c r="K1086" s="49">
        <f>if(isnumber(search("Yes",'2_all_summary'!$E1085)),if(isnumber(search("Yes",'2_all_summary'!M1085)),1,2),if(isnumber(search("No",'2_all_summary'!M1085)),4,3))</f>
        <v>4</v>
      </c>
      <c r="L1086" s="49">
        <f>if(isnumber(search("Yes",'2_all_summary'!$E1085)),if(isnumber(search("Yes",'2_all_summary'!N1085)),1,2),if(isnumber(search("No",'2_all_summary'!N1085)),4,3))</f>
        <v>4</v>
      </c>
      <c r="M1086" s="49">
        <f>if(isnumber(search("Yes",'2_all_summary'!$E1085)),if(0&lt;'2_all_summary'!O1085,1,2),if(0='2_all_summary'!O1085,4,3))</f>
        <v>4</v>
      </c>
      <c r="N1086" s="49">
        <f>if(isnumber(search("Yes",'2_all_summary'!$E1085)),if(isnumber(search("Yes",'2_all_summary'!P1085)),1,2),if(isnumber(search("No",'2_all_summary'!P1085)),4,3))</f>
        <v>4</v>
      </c>
      <c r="O1086" s="49">
        <f>if(isnumber(search("Yes",'2_all_summary'!$E1085)),if(isnumber(search("Yes",'2_all_summary'!Q1085)),1,2),if(isnumber(search("No",'2_all_summary'!Q1085)),4,3))</f>
        <v>4</v>
      </c>
      <c r="P1086" s="49">
        <f>if(isnumber(search("Yes",'2_all_summary'!$E1085)),if(isnumber(search("Yes",'2_all_summary'!R1085)),1,2),if(isnumber(search("No",'2_all_summary'!R1085)),4,3))</f>
        <v>4</v>
      </c>
      <c r="Q1086" s="49">
        <f>if(isnumber(search("Yes",'2_all_summary'!$E1085)),if(0&lt;'2_all_summary'!S1085,1,2),if(0='2_all_summary'!S1085,4,3))</f>
        <v>4</v>
      </c>
      <c r="R1086" s="49">
        <f>if(isnumber(search("Yes",'2_all_summary'!$E1085)),if(isnumber(search("Yes",'2_all_summary'!T1085)),1,2),if(isnumber(search("No",'2_all_summary'!T1085)),4,3))</f>
        <v>4</v>
      </c>
    </row>
    <row r="1087">
      <c r="G1087" s="49"/>
      <c r="H1087" s="49" t="str">
        <f>'2_all_summary'!C1086</f>
        <v>Wetland resource management in bangladesh: Implications for marginalization and vulnerability of local harvesters</v>
      </c>
      <c r="I1087" s="49" t="str">
        <f>'2_all_summary'!D1086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Ãƒâ€šÃ‚Â© 2010 Taylor &amp; Francis Group, LLC.</v>
      </c>
      <c r="J1087" s="49">
        <f>if(isnumber(search("Yes",'2_all_summary'!$E1086)),if(isnumber(search("Yes",'2_all_summary'!L1086)),1,2),if(isnumber(search("No",'2_all_summary'!L1086)),4,3))</f>
        <v>4</v>
      </c>
      <c r="K1087" s="49">
        <f>if(isnumber(search("Yes",'2_all_summary'!$E1086)),if(isnumber(search("Yes",'2_all_summary'!M1086)),1,2),if(isnumber(search("No",'2_all_summary'!M1086)),4,3))</f>
        <v>4</v>
      </c>
      <c r="L1087" s="49">
        <f>if(isnumber(search("Yes",'2_all_summary'!$E1086)),if(isnumber(search("Yes",'2_all_summary'!N1086)),1,2),if(isnumber(search("No",'2_all_summary'!N1086)),4,3))</f>
        <v>4</v>
      </c>
      <c r="M1087" s="49">
        <f>if(isnumber(search("Yes",'2_all_summary'!$E1086)),if(0&lt;'2_all_summary'!O1086,1,2),if(0='2_all_summary'!O1086,4,3))</f>
        <v>4</v>
      </c>
      <c r="N1087" s="49">
        <f>if(isnumber(search("Yes",'2_all_summary'!$E1086)),if(isnumber(search("Yes",'2_all_summary'!P1086)),1,2),if(isnumber(search("No",'2_all_summary'!P1086)),4,3))</f>
        <v>4</v>
      </c>
      <c r="O1087" s="49">
        <f>if(isnumber(search("Yes",'2_all_summary'!$E1086)),if(isnumber(search("Yes",'2_all_summary'!Q1086)),1,2),if(isnumber(search("No",'2_all_summary'!Q1086)),4,3))</f>
        <v>4</v>
      </c>
      <c r="P1087" s="49">
        <f>if(isnumber(search("Yes",'2_all_summary'!$E1086)),if(isnumber(search("Yes",'2_all_summary'!R1086)),1,2),if(isnumber(search("No",'2_all_summary'!R1086)),4,3))</f>
        <v>4</v>
      </c>
      <c r="Q1087" s="49">
        <f>if(isnumber(search("Yes",'2_all_summary'!$E1086)),if(0&lt;'2_all_summary'!S1086,1,2),if(0='2_all_summary'!S1086,4,3))</f>
        <v>4</v>
      </c>
      <c r="R1087" s="49">
        <f>if(isnumber(search("Yes",'2_all_summary'!$E1086)),if(isnumber(search("Yes",'2_all_summary'!T1086)),1,2),if(isnumber(search("No",'2_all_summary'!T1086)),4,3))</f>
        <v>4</v>
      </c>
    </row>
    <row r="1088">
      <c r="G1088" s="49"/>
      <c r="H1088" s="49" t="str">
        <f>'2_all_summary'!C1087</f>
        <v>What is a green economy? Review of national-level green economy policies in cambodia and Lao PDR</v>
      </c>
      <c r="I1088" s="49" t="str">
        <f>'2_all_summary'!D1087</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Ãƒâ€šÃ‚Â© 2020 by the authors.</v>
      </c>
      <c r="J1088" s="49">
        <f>if(isnumber(search("Yes",'2_all_summary'!$E1087)),if(isnumber(search("Yes",'2_all_summary'!L1087)),1,2),if(isnumber(search("No",'2_all_summary'!L1087)),4,3))</f>
        <v>4</v>
      </c>
      <c r="K1088" s="49">
        <f>if(isnumber(search("Yes",'2_all_summary'!$E1087)),if(isnumber(search("Yes",'2_all_summary'!M1087)),1,2),if(isnumber(search("No",'2_all_summary'!M1087)),4,3))</f>
        <v>4</v>
      </c>
      <c r="L1088" s="49">
        <f>if(isnumber(search("Yes",'2_all_summary'!$E1087)),if(isnumber(search("Yes",'2_all_summary'!N1087)),1,2),if(isnumber(search("No",'2_all_summary'!N1087)),4,3))</f>
        <v>4</v>
      </c>
      <c r="M1088" s="49">
        <f>if(isnumber(search("Yes",'2_all_summary'!$E1087)),if(0&lt;'2_all_summary'!O1087,1,2),if(0='2_all_summary'!O1087,4,3))</f>
        <v>4</v>
      </c>
      <c r="N1088" s="49">
        <f>if(isnumber(search("Yes",'2_all_summary'!$E1087)),if(isnumber(search("Yes",'2_all_summary'!P1087)),1,2),if(isnumber(search("No",'2_all_summary'!P1087)),4,3))</f>
        <v>4</v>
      </c>
      <c r="O1088" s="49">
        <f>if(isnumber(search("Yes",'2_all_summary'!$E1087)),if(isnumber(search("Yes",'2_all_summary'!Q1087)),1,2),if(isnumber(search("No",'2_all_summary'!Q1087)),4,3))</f>
        <v>4</v>
      </c>
      <c r="P1088" s="49">
        <f>if(isnumber(search("Yes",'2_all_summary'!$E1087)),if(isnumber(search("Yes",'2_all_summary'!R1087)),1,2),if(isnumber(search("No",'2_all_summary'!R1087)),4,3))</f>
        <v>4</v>
      </c>
      <c r="Q1088" s="49">
        <f>if(isnumber(search("Yes",'2_all_summary'!$E1087)),if(0&lt;'2_all_summary'!S1087,1,2),if(0='2_all_summary'!S1087,4,3))</f>
        <v>4</v>
      </c>
      <c r="R1088" s="49">
        <f>if(isnumber(search("Yes",'2_all_summary'!$E1087)),if(isnumber(search("Yes",'2_all_summary'!T1087)),1,2),if(isnumber(search("No",'2_all_summary'!T1087)),4,3))</f>
        <v>4</v>
      </c>
    </row>
    <row r="1089">
      <c r="G1089" s="49"/>
      <c r="H1089" s="49" t="str">
        <f>'2_all_summary'!C1088</f>
        <v>When a Shark Is More Than a Shark: A Sociopolitical Problem-Solving Approach to Fisher-Shark Interactions</v>
      </c>
      <c r="I1089" s="49" t="str">
        <f>'2_all_summary'!D1088</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HawaiÃƒÂ¢Ã¢â€šÂ¬Ã‹Å“i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Ãƒâ€šÃ‚Â© 2021 Iwane, Leong, Vaughan and Oleson.</v>
      </c>
      <c r="J1089" s="49">
        <f>if(isnumber(search("Yes",'2_all_summary'!$E1088)),if(isnumber(search("Yes",'2_all_summary'!L1088)),1,2),if(isnumber(search("No",'2_all_summary'!L1088)),4,3))</f>
        <v>4</v>
      </c>
      <c r="K1089" s="49">
        <f>if(isnumber(search("Yes",'2_all_summary'!$E1088)),if(isnumber(search("Yes",'2_all_summary'!M1088)),1,2),if(isnumber(search("No",'2_all_summary'!M1088)),4,3))</f>
        <v>4</v>
      </c>
      <c r="L1089" s="49">
        <f>if(isnumber(search("Yes",'2_all_summary'!$E1088)),if(isnumber(search("Yes",'2_all_summary'!N1088)),1,2),if(isnumber(search("No",'2_all_summary'!N1088)),4,3))</f>
        <v>4</v>
      </c>
      <c r="M1089" s="49">
        <f>if(isnumber(search("Yes",'2_all_summary'!$E1088)),if(0&lt;'2_all_summary'!O1088,1,2),if(0='2_all_summary'!O1088,4,3))</f>
        <v>4</v>
      </c>
      <c r="N1089" s="49">
        <f>if(isnumber(search("Yes",'2_all_summary'!$E1088)),if(isnumber(search("Yes",'2_all_summary'!P1088)),1,2),if(isnumber(search("No",'2_all_summary'!P1088)),4,3))</f>
        <v>4</v>
      </c>
      <c r="O1089" s="49">
        <f>if(isnumber(search("Yes",'2_all_summary'!$E1088)),if(isnumber(search("Yes",'2_all_summary'!Q1088)),1,2),if(isnumber(search("No",'2_all_summary'!Q1088)),4,3))</f>
        <v>4</v>
      </c>
      <c r="P1089" s="49">
        <f>if(isnumber(search("Yes",'2_all_summary'!$E1088)),if(isnumber(search("Yes",'2_all_summary'!R1088)),1,2),if(isnumber(search("No",'2_all_summary'!R1088)),4,3))</f>
        <v>4</v>
      </c>
      <c r="Q1089" s="49">
        <f>if(isnumber(search("Yes",'2_all_summary'!$E1088)),if(0&lt;'2_all_summary'!S1088,1,2),if(0='2_all_summary'!S1088,4,3))</f>
        <v>4</v>
      </c>
      <c r="R1089" s="49">
        <f>if(isnumber(search("Yes",'2_all_summary'!$E1088)),if(isnumber(search("Yes",'2_all_summary'!T1088)),1,2),if(isnumber(search("No",'2_all_summary'!T1088)),4,3))</f>
        <v>4</v>
      </c>
    </row>
    <row r="1090">
      <c r="G1090" s="49"/>
      <c r="H1090" s="49" t="str">
        <f>'2_all_summary'!C1089</f>
        <v>When predators become prey: Community-based monitoring of caiman and dolphin hunting for the catfish fishery and the broader implications on Amazonian human-natural systems</v>
      </c>
      <c r="I1090" s="49" t="str">
        <f>'2_all_summary'!D1089</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MamirauÃƒÆ’Ã‚Â¡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Ãƒâ€šÃ‚Â© 2018 Elsevier Ltd</v>
      </c>
      <c r="J1090" s="49">
        <f>if(isnumber(search("Yes",'2_all_summary'!$E1089)),if(isnumber(search("Yes",'2_all_summary'!L1089)),1,2),if(isnumber(search("No",'2_all_summary'!L1089)),4,3))</f>
        <v>4</v>
      </c>
      <c r="K1090" s="49">
        <f>if(isnumber(search("Yes",'2_all_summary'!$E1089)),if(isnumber(search("Yes",'2_all_summary'!M1089)),1,2),if(isnumber(search("No",'2_all_summary'!M1089)),4,3))</f>
        <v>4</v>
      </c>
      <c r="L1090" s="49">
        <f>if(isnumber(search("Yes",'2_all_summary'!$E1089)),if(isnumber(search("Yes",'2_all_summary'!N1089)),1,2),if(isnumber(search("No",'2_all_summary'!N1089)),4,3))</f>
        <v>4</v>
      </c>
      <c r="M1090" s="49">
        <f>if(isnumber(search("Yes",'2_all_summary'!$E1089)),if(0&lt;'2_all_summary'!O1089,1,2),if(0='2_all_summary'!O1089,4,3))</f>
        <v>4</v>
      </c>
      <c r="N1090" s="49">
        <f>if(isnumber(search("Yes",'2_all_summary'!$E1089)),if(isnumber(search("Yes",'2_all_summary'!P1089)),1,2),if(isnumber(search("No",'2_all_summary'!P1089)),4,3))</f>
        <v>4</v>
      </c>
      <c r="O1090" s="49">
        <f>if(isnumber(search("Yes",'2_all_summary'!$E1089)),if(isnumber(search("Yes",'2_all_summary'!Q1089)),1,2),if(isnumber(search("No",'2_all_summary'!Q1089)),4,3))</f>
        <v>4</v>
      </c>
      <c r="P1090" s="49">
        <f>if(isnumber(search("Yes",'2_all_summary'!$E1089)),if(isnumber(search("Yes",'2_all_summary'!R1089)),1,2),if(isnumber(search("No",'2_all_summary'!R1089)),4,3))</f>
        <v>4</v>
      </c>
      <c r="Q1090" s="49">
        <f>if(isnumber(search("Yes",'2_all_summary'!$E1089)),if(0&lt;'2_all_summary'!S1089,1,2),if(0='2_all_summary'!S1089,4,3))</f>
        <v>4</v>
      </c>
      <c r="R1090" s="49">
        <f>if(isnumber(search("Yes",'2_all_summary'!$E1089)),if(isnumber(search("Yes",'2_all_summary'!T1089)),1,2),if(isnumber(search("No",'2_all_summary'!T1089)),4,3))</f>
        <v>4</v>
      </c>
    </row>
    <row r="1091">
      <c r="G1091" s="49"/>
      <c r="H1091" s="49" t="str">
        <f>'2_all_summary'!C1090</f>
        <v>Whitefish fisheries in mountainous southeastern Norway: Abundant resources, but scarce fisherman</v>
      </c>
      <c r="I1091" s="49" t="str">
        <f>'2_all_summary'!D1090</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1091" s="49">
        <f>if(isnumber(search("Yes",'2_all_summary'!$E1090)),if(isnumber(search("Yes",'2_all_summary'!L1090)),1,2),if(isnumber(search("No",'2_all_summary'!L1090)),4,3))</f>
        <v>4</v>
      </c>
      <c r="K1091" s="49">
        <f>if(isnumber(search("Yes",'2_all_summary'!$E1090)),if(isnumber(search("Yes",'2_all_summary'!M1090)),1,2),if(isnumber(search("No",'2_all_summary'!M1090)),4,3))</f>
        <v>4</v>
      </c>
      <c r="L1091" s="49">
        <f>if(isnumber(search("Yes",'2_all_summary'!$E1090)),if(isnumber(search("Yes",'2_all_summary'!N1090)),1,2),if(isnumber(search("No",'2_all_summary'!N1090)),4,3))</f>
        <v>4</v>
      </c>
      <c r="M1091" s="49">
        <f>if(isnumber(search("Yes",'2_all_summary'!$E1090)),if(0&lt;'2_all_summary'!O1090,1,2),if(0='2_all_summary'!O1090,4,3))</f>
        <v>4</v>
      </c>
      <c r="N1091" s="49">
        <f>if(isnumber(search("Yes",'2_all_summary'!$E1090)),if(isnumber(search("Yes",'2_all_summary'!P1090)),1,2),if(isnumber(search("No",'2_all_summary'!P1090)),4,3))</f>
        <v>4</v>
      </c>
      <c r="O1091" s="49">
        <f>if(isnumber(search("Yes",'2_all_summary'!$E1090)),if(isnumber(search("Yes",'2_all_summary'!Q1090)),1,2),if(isnumber(search("No",'2_all_summary'!Q1090)),4,3))</f>
        <v>4</v>
      </c>
      <c r="P1091" s="49">
        <f>if(isnumber(search("Yes",'2_all_summary'!$E1090)),if(isnumber(search("Yes",'2_all_summary'!R1090)),1,2),if(isnumber(search("No",'2_all_summary'!R1090)),4,3))</f>
        <v>4</v>
      </c>
      <c r="Q1091" s="49">
        <f>if(isnumber(search("Yes",'2_all_summary'!$E1090)),if(0&lt;'2_all_summary'!S1090,1,2),if(0='2_all_summary'!S1090,4,3))</f>
        <v>4</v>
      </c>
      <c r="R1091" s="49">
        <f>if(isnumber(search("Yes",'2_all_summary'!$E1090)),if(isnumber(search("Yes",'2_all_summary'!T1090)),1,2),if(isnumber(search("No",'2_all_summary'!T1090)),4,3))</f>
        <v>4</v>
      </c>
    </row>
    <row r="1092">
      <c r="G1092" s="49"/>
      <c r="H1092" s="49" t="str">
        <f>'2_all_summary'!C1091</f>
        <v>Why human rights matter for marine conservation</v>
      </c>
      <c r="I1092" s="49" t="str">
        <f>'2_all_summary'!D1091</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Ãƒâ€šÃ‚Â© 2023 Smallhorn-West, Allison, Gurney, Karnad, Kretser, Lobo, Mangubhai, Newing, Pennell, Raj, Tilley, Williams and Peckham.</v>
      </c>
      <c r="J1092" s="49">
        <f>if(isnumber(search("Yes",'2_all_summary'!$E1091)),if(isnumber(search("Yes",'2_all_summary'!L1091)),1,2),if(isnumber(search("No",'2_all_summary'!L1091)),4,3))</f>
        <v>4</v>
      </c>
      <c r="K1092" s="49">
        <f>if(isnumber(search("Yes",'2_all_summary'!$E1091)),if(isnumber(search("Yes",'2_all_summary'!M1091)),1,2),if(isnumber(search("No",'2_all_summary'!M1091)),4,3))</f>
        <v>4</v>
      </c>
      <c r="L1092" s="49">
        <f>if(isnumber(search("Yes",'2_all_summary'!$E1091)),if(isnumber(search("Yes",'2_all_summary'!N1091)),1,2),if(isnumber(search("No",'2_all_summary'!N1091)),4,3))</f>
        <v>4</v>
      </c>
      <c r="M1092" s="49">
        <f>if(isnumber(search("Yes",'2_all_summary'!$E1091)),if(0&lt;'2_all_summary'!O1091,1,2),if(0='2_all_summary'!O1091,4,3))</f>
        <v>4</v>
      </c>
      <c r="N1092" s="49">
        <f>if(isnumber(search("Yes",'2_all_summary'!$E1091)),if(isnumber(search("Yes",'2_all_summary'!P1091)),1,2),if(isnumber(search("No",'2_all_summary'!P1091)),4,3))</f>
        <v>4</v>
      </c>
      <c r="O1092" s="49">
        <f>if(isnumber(search("Yes",'2_all_summary'!$E1091)),if(isnumber(search("Yes",'2_all_summary'!Q1091)),1,2),if(isnumber(search("No",'2_all_summary'!Q1091)),4,3))</f>
        <v>4</v>
      </c>
      <c r="P1092" s="49">
        <f>if(isnumber(search("Yes",'2_all_summary'!$E1091)),if(isnumber(search("Yes",'2_all_summary'!R1091)),1,2),if(isnumber(search("No",'2_all_summary'!R1091)),4,3))</f>
        <v>4</v>
      </c>
      <c r="Q1092" s="49">
        <f>if(isnumber(search("Yes",'2_all_summary'!$E1091)),if(0&lt;'2_all_summary'!S1091,1,2),if(0='2_all_summary'!S1091,4,3))</f>
        <v>4</v>
      </c>
      <c r="R1092" s="49">
        <f>if(isnumber(search("Yes",'2_all_summary'!$E1091)),if(isnumber(search("Yes",'2_all_summary'!T1091)),1,2),if(isnumber(search("No",'2_all_summary'!T1091)),4,3))</f>
        <v>4</v>
      </c>
    </row>
    <row r="1093">
      <c r="G1093" s="49"/>
      <c r="H1093" s="49" t="str">
        <f>'2_all_summary'!C1092</f>
        <v>Why the path to polycentricity matters: evidence from fisheries governance in Palau</v>
      </c>
      <c r="I1093" s="49" t="str">
        <f>'2_all_summary'!D1092</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Ãƒâ€šÃ‚Â© 2018 John Wiley &amp; Sons, Ltd and ERP Environment</v>
      </c>
      <c r="J1093" s="49">
        <f>if(isnumber(search("Yes",'2_all_summary'!$E1092)),if(isnumber(search("Yes",'2_all_summary'!L1092)),1,2),if(isnumber(search("No",'2_all_summary'!L1092)),4,3))</f>
        <v>1</v>
      </c>
      <c r="K1093" s="49">
        <f>if(isnumber(search("Yes",'2_all_summary'!$E1092)),if(isnumber(search("Yes",'2_all_summary'!M1092)),1,2),if(isnumber(search("No",'2_all_summary'!M1092)),4,3))</f>
        <v>1</v>
      </c>
      <c r="L1093" s="49">
        <f>if(isnumber(search("Yes",'2_all_summary'!$E1092)),if(isnumber(search("Yes",'2_all_summary'!N1092)),1,2),if(isnumber(search("No",'2_all_summary'!N1092)),4,3))</f>
        <v>1</v>
      </c>
      <c r="M1093" s="49">
        <f>if(isnumber(search("Yes",'2_all_summary'!$E1092)),if(0&lt;'2_all_summary'!O1092,1,2),if(0='2_all_summary'!O1092,4,3))</f>
        <v>1</v>
      </c>
      <c r="N1093" s="49">
        <f>if(isnumber(search("Yes",'2_all_summary'!$E1092)),if(isnumber(search("Yes",'2_all_summary'!P1092)),1,2),if(isnumber(search("No",'2_all_summary'!P1092)),4,3))</f>
        <v>2</v>
      </c>
      <c r="O1093" s="49">
        <f>if(isnumber(search("Yes",'2_all_summary'!$E1092)),if(isnumber(search("Yes",'2_all_summary'!Q1092)),1,2),if(isnumber(search("No",'2_all_summary'!Q1092)),4,3))</f>
        <v>2</v>
      </c>
      <c r="P1093" s="49">
        <f>if(isnumber(search("Yes",'2_all_summary'!$E1092)),if(isnumber(search("Yes",'2_all_summary'!R1092)),1,2),if(isnumber(search("No",'2_all_summary'!R1092)),4,3))</f>
        <v>2</v>
      </c>
      <c r="Q1093" s="49">
        <f>if(isnumber(search("Yes",'2_all_summary'!$E1092)),if(0&lt;'2_all_summary'!S1092,1,2),if(0='2_all_summary'!S1092,4,3))</f>
        <v>2</v>
      </c>
      <c r="R1093" s="49">
        <f>if(isnumber(search("Yes",'2_all_summary'!$E1092)),if(isnumber(search("Yes",'2_all_summary'!T1092)),1,2),if(isnumber(search("No",'2_all_summary'!T1092)),4,3))</f>
        <v>1</v>
      </c>
    </row>
    <row r="1094">
      <c r="G1094" s="49"/>
      <c r="H1094" s="49" t="str">
        <f>'2_all_summary'!C1093</f>
        <v>Wildlife resource policy issues in the west</v>
      </c>
      <c r="I1094" s="49" t="str">
        <f>'2_all_summary'!D1093</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Ãƒâ€šÃ‚Â© 2007 by University Press of Colorado. All rights reserved.</v>
      </c>
      <c r="J1094" s="49">
        <f>if(isnumber(search("Yes",'2_all_summary'!$E1093)),if(isnumber(search("Yes",'2_all_summary'!L1093)),1,2),if(isnumber(search("No",'2_all_summary'!L1093)),4,3))</f>
        <v>4</v>
      </c>
      <c r="K1094" s="49">
        <f>if(isnumber(search("Yes",'2_all_summary'!$E1093)),if(isnumber(search("Yes",'2_all_summary'!M1093)),1,2),if(isnumber(search("No",'2_all_summary'!M1093)),4,3))</f>
        <v>4</v>
      </c>
      <c r="L1094" s="49">
        <f>if(isnumber(search("Yes",'2_all_summary'!$E1093)),if(isnumber(search("Yes",'2_all_summary'!N1093)),1,2),if(isnumber(search("No",'2_all_summary'!N1093)),4,3))</f>
        <v>4</v>
      </c>
      <c r="M1094" s="49">
        <f>if(isnumber(search("Yes",'2_all_summary'!$E1093)),if(0&lt;'2_all_summary'!O1093,1,2),if(0='2_all_summary'!O1093,4,3))</f>
        <v>4</v>
      </c>
      <c r="N1094" s="49">
        <f>if(isnumber(search("Yes",'2_all_summary'!$E1093)),if(isnumber(search("Yes",'2_all_summary'!P1093)),1,2),if(isnumber(search("No",'2_all_summary'!P1093)),4,3))</f>
        <v>4</v>
      </c>
      <c r="O1094" s="49">
        <f>if(isnumber(search("Yes",'2_all_summary'!$E1093)),if(isnumber(search("Yes",'2_all_summary'!Q1093)),1,2),if(isnumber(search("No",'2_all_summary'!Q1093)),4,3))</f>
        <v>4</v>
      </c>
      <c r="P1094" s="49">
        <f>if(isnumber(search("Yes",'2_all_summary'!$E1093)),if(isnumber(search("Yes",'2_all_summary'!R1093)),1,2),if(isnumber(search("No",'2_all_summary'!R1093)),4,3))</f>
        <v>4</v>
      </c>
      <c r="Q1094" s="49">
        <f>if(isnumber(search("Yes",'2_all_summary'!$E1093)),if(0&lt;'2_all_summary'!S1093,1,2),if(0='2_all_summary'!S1093,4,3))</f>
        <v>4</v>
      </c>
      <c r="R1094" s="49">
        <f>if(isnumber(search("Yes",'2_all_summary'!$E1093)),if(isnumber(search("Yes",'2_all_summary'!T1093)),1,2),if(isnumber(search("No",'2_all_summary'!T1093)),4,3))</f>
        <v>4</v>
      </c>
    </row>
    <row r="1095">
      <c r="G1095" s="49"/>
      <c r="H1095" s="49" t="str">
        <f>'2_all_summary'!C1094</f>
        <v>Will small MPAs work?: The case of small-sized MPAs in Southern Iloilo, Philippines</v>
      </c>
      <c r="I1095" s="49" t="str">
        <f>'2_all_summary'!D1094</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10ÃƒÂ¢Ã¢â€šÂ¬Ã¢â‚¬Å“100Ãƒâ€šÃ‚Â km2. Results show that fish biomass showed an overall increase of about 1ÃƒÂ¢Ã¢â€šÂ¬Ã¢â‚¬Å“5 times. This is attributed to both an increase in abundance and in fish size. Fish in this survey conducted in 2013 were about 2.3ÃƒÂ¢Ã¢â€šÂ¬Ã¢â‚¬Å“3.3 times the size of fish in the 2007 baseline data. Macroepifaunal abundance increased 2 to 8 times across the three MPA sites. However, live hard coral cover showed a parallel ÃƒÂ¢Ã‹â€ Ã‚Â¼40%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Ãƒâ€šÃ‚Â© 2017 Elsevier Ltd</v>
      </c>
      <c r="J1095" s="49">
        <f>if(isnumber(search("Yes",'2_all_summary'!$E1094)),if(isnumber(search("Yes",'2_all_summary'!L1094)),1,2),if(isnumber(search("No",'2_all_summary'!L1094)),4,3))</f>
        <v>4</v>
      </c>
      <c r="K1095" s="49">
        <f>if(isnumber(search("Yes",'2_all_summary'!$E1094)),if(isnumber(search("Yes",'2_all_summary'!M1094)),1,2),if(isnumber(search("No",'2_all_summary'!M1094)),4,3))</f>
        <v>4</v>
      </c>
      <c r="L1095" s="49">
        <f>if(isnumber(search("Yes",'2_all_summary'!$E1094)),if(isnumber(search("Yes",'2_all_summary'!N1094)),1,2),if(isnumber(search("No",'2_all_summary'!N1094)),4,3))</f>
        <v>4</v>
      </c>
      <c r="M1095" s="49">
        <f>if(isnumber(search("Yes",'2_all_summary'!$E1094)),if(0&lt;'2_all_summary'!O1094,1,2),if(0='2_all_summary'!O1094,4,3))</f>
        <v>4</v>
      </c>
      <c r="N1095" s="49">
        <f>if(isnumber(search("Yes",'2_all_summary'!$E1094)),if(isnumber(search("Yes",'2_all_summary'!P1094)),1,2),if(isnumber(search("No",'2_all_summary'!P1094)),4,3))</f>
        <v>4</v>
      </c>
      <c r="O1095" s="49">
        <f>if(isnumber(search("Yes",'2_all_summary'!$E1094)),if(isnumber(search("Yes",'2_all_summary'!Q1094)),1,2),if(isnumber(search("No",'2_all_summary'!Q1094)),4,3))</f>
        <v>4</v>
      </c>
      <c r="P1095" s="49">
        <f>if(isnumber(search("Yes",'2_all_summary'!$E1094)),if(isnumber(search("Yes",'2_all_summary'!R1094)),1,2),if(isnumber(search("No",'2_all_summary'!R1094)),4,3))</f>
        <v>4</v>
      </c>
      <c r="Q1095" s="49">
        <f>if(isnumber(search("Yes",'2_all_summary'!$E1094)),if(0&lt;'2_all_summary'!S1094,1,2),if(0='2_all_summary'!S1094,4,3))</f>
        <v>4</v>
      </c>
      <c r="R1095" s="49">
        <f>if(isnumber(search("Yes",'2_all_summary'!$E1094)),if(isnumber(search("Yes",'2_all_summary'!T1094)),1,2),if(isnumber(search("No",'2_all_summary'!T1094)),4,3))</f>
        <v>4</v>
      </c>
    </row>
    <row r="1096">
      <c r="G1096" s="49"/>
      <c r="H1096" s="49" t="str">
        <f>'2_all_summary'!C1095</f>
        <v>Women and fisheries co-management: Limits to participation on Lake Victoria</v>
      </c>
      <c r="I1096" s="49" t="str">
        <f>'2_all_summary'!D1095</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Ãƒâ€šÃ‚Â© 2019 Elsevier B.V.</v>
      </c>
      <c r="J1096" s="49">
        <f>if(isnumber(search("Yes",'2_all_summary'!$E1095)),if(isnumber(search("Yes",'2_all_summary'!L1095)),1,2),if(isnumber(search("No",'2_all_summary'!L1095)),4,3))</f>
        <v>4</v>
      </c>
      <c r="K1096" s="49">
        <f>if(isnumber(search("Yes",'2_all_summary'!$E1095)),if(isnumber(search("Yes",'2_all_summary'!M1095)),1,2),if(isnumber(search("No",'2_all_summary'!M1095)),4,3))</f>
        <v>4</v>
      </c>
      <c r="L1096" s="49">
        <f>if(isnumber(search("Yes",'2_all_summary'!$E1095)),if(isnumber(search("Yes",'2_all_summary'!N1095)),1,2),if(isnumber(search("No",'2_all_summary'!N1095)),4,3))</f>
        <v>4</v>
      </c>
      <c r="M1096" s="49">
        <f>if(isnumber(search("Yes",'2_all_summary'!$E1095)),if(0&lt;'2_all_summary'!O1095,1,2),if(0='2_all_summary'!O1095,4,3))</f>
        <v>4</v>
      </c>
      <c r="N1096" s="49">
        <f>if(isnumber(search("Yes",'2_all_summary'!$E1095)),if(isnumber(search("Yes",'2_all_summary'!P1095)),1,2),if(isnumber(search("No",'2_all_summary'!P1095)),4,3))</f>
        <v>4</v>
      </c>
      <c r="O1096" s="49">
        <f>if(isnumber(search("Yes",'2_all_summary'!$E1095)),if(isnumber(search("Yes",'2_all_summary'!Q1095)),1,2),if(isnumber(search("No",'2_all_summary'!Q1095)),4,3))</f>
        <v>4</v>
      </c>
      <c r="P1096" s="49">
        <f>if(isnumber(search("Yes",'2_all_summary'!$E1095)),if(isnumber(search("Yes",'2_all_summary'!R1095)),1,2),if(isnumber(search("No",'2_all_summary'!R1095)),4,3))</f>
        <v>4</v>
      </c>
      <c r="Q1096" s="49">
        <f>if(isnumber(search("Yes",'2_all_summary'!$E1095)),if(0&lt;'2_all_summary'!S1095,1,2),if(0='2_all_summary'!S1095,4,3))</f>
        <v>4</v>
      </c>
      <c r="R1096" s="49">
        <f>if(isnumber(search("Yes",'2_all_summary'!$E1095)),if(isnumber(search("Yes",'2_all_summary'!T1095)),1,2),if(isnumber(search("No",'2_all_summary'!T1095)),4,3))</f>
        <v>4</v>
      </c>
    </row>
    <row r="1097">
      <c r="G1097" s="49"/>
      <c r="H1097" s="49" t="str">
        <f>'2_all_summary'!C1096</f>
        <v>Women at risk: Indonesia.</v>
      </c>
      <c r="I1097" s="49" t="str">
        <f>'2_all_summary'!D1096</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1097" s="49">
        <f>if(isnumber(search("Yes",'2_all_summary'!$E1096)),if(isnumber(search("Yes",'2_all_summary'!L1096)),1,2),if(isnumber(search("No",'2_all_summary'!L1096)),4,3))</f>
        <v>4</v>
      </c>
      <c r="K1097" s="49">
        <f>if(isnumber(search("Yes",'2_all_summary'!$E1096)),if(isnumber(search("Yes",'2_all_summary'!M1096)),1,2),if(isnumber(search("No",'2_all_summary'!M1096)),4,3))</f>
        <v>4</v>
      </c>
      <c r="L1097" s="49">
        <f>if(isnumber(search("Yes",'2_all_summary'!$E1096)),if(isnumber(search("Yes",'2_all_summary'!N1096)),1,2),if(isnumber(search("No",'2_all_summary'!N1096)),4,3))</f>
        <v>4</v>
      </c>
      <c r="M1097" s="49">
        <f>if(isnumber(search("Yes",'2_all_summary'!$E1096)),if(0&lt;'2_all_summary'!O1096,1,2),if(0='2_all_summary'!O1096,4,3))</f>
        <v>4</v>
      </c>
      <c r="N1097" s="49">
        <f>if(isnumber(search("Yes",'2_all_summary'!$E1096)),if(isnumber(search("Yes",'2_all_summary'!P1096)),1,2),if(isnumber(search("No",'2_all_summary'!P1096)),4,3))</f>
        <v>4</v>
      </c>
      <c r="O1097" s="49">
        <f>if(isnumber(search("Yes",'2_all_summary'!$E1096)),if(isnumber(search("Yes",'2_all_summary'!Q1096)),1,2),if(isnumber(search("No",'2_all_summary'!Q1096)),4,3))</f>
        <v>4</v>
      </c>
      <c r="P1097" s="49">
        <f>if(isnumber(search("Yes",'2_all_summary'!$E1096)),if(isnumber(search("Yes",'2_all_summary'!R1096)),1,2),if(isnumber(search("No",'2_all_summary'!R1096)),4,3))</f>
        <v>4</v>
      </c>
      <c r="Q1097" s="49">
        <f>if(isnumber(search("Yes",'2_all_summary'!$E1096)),if(0&lt;'2_all_summary'!S1096,1,2),if(0='2_all_summary'!S1096,4,3))</f>
        <v>4</v>
      </c>
      <c r="R1097" s="49">
        <f>if(isnumber(search("Yes",'2_all_summary'!$E1096)),if(isnumber(search("Yes",'2_all_summary'!T1096)),1,2),if(isnumber(search("No",'2_all_summary'!T1096)),4,3))</f>
        <v>4</v>
      </c>
    </row>
    <row r="1098">
      <c r="G1098" s="49"/>
      <c r="H1098" s="49" t="str">
        <f>'2_all_summary'!C1097</f>
        <v>Womenâ€™s bargaining power and household expenditure in Indonesia: the role of gender-differentiated assets and social capital</v>
      </c>
      <c r="I1098" s="49" t="str">
        <f>'2_all_summary'!D1097</f>
        <v>Using the Indonesian setting with its cultural heterogeneity, this paper examines womenÃƒÂ¢Ã¢â€šÂ¬Ã¢â€žÂ¢s bargaining power in the distribution of household expenditures. WomenÃƒÂ¢Ã¢â€šÂ¬Ã¢â€žÂ¢s share of assets and participation in community-based organizations and development in the village is used to approach bargaining power. This study employs the Indonesian longitudinal dataset from the Indonesia Family Life Survey. The results show that womenÃƒÂ¢Ã¢â€šÂ¬Ã¢â€žÂ¢s share of assets has negative effect on adult goods expenditure. This finding confirms that womenÃƒÂ¢Ã¢â€šÂ¬Ã¢â€žÂ¢s share of asset explicitly increase women autonomy not to allocate the budget share on adult goods expenditure which is identical to male domination. WomenÃƒÂ¢Ã¢â€šÂ¬Ã¢â€žÂ¢s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womenÃƒÂ¢Ã¢â€šÂ¬Ã¢â€žÂ¢s power in the household particularly in terms of distribution of household expenditures to the spending that increase the welfare of the household. Ãƒâ€šÃ‚Â© 2018, Springer Nature B.V.</v>
      </c>
      <c r="J1098" s="49">
        <f>if(isnumber(search("Yes",'2_all_summary'!$E1097)),if(isnumber(search("Yes",'2_all_summary'!L1097)),1,2),if(isnumber(search("No",'2_all_summary'!L1097)),4,3))</f>
        <v>4</v>
      </c>
      <c r="K1098" s="49">
        <f>if(isnumber(search("Yes",'2_all_summary'!$E1097)),if(isnumber(search("Yes",'2_all_summary'!M1097)),1,2),if(isnumber(search("No",'2_all_summary'!M1097)),4,3))</f>
        <v>4</v>
      </c>
      <c r="L1098" s="49">
        <f>if(isnumber(search("Yes",'2_all_summary'!$E1097)),if(isnumber(search("Yes",'2_all_summary'!N1097)),1,2),if(isnumber(search("No",'2_all_summary'!N1097)),4,3))</f>
        <v>4</v>
      </c>
      <c r="M1098" s="49">
        <f>if(isnumber(search("Yes",'2_all_summary'!$E1097)),if(0&lt;'2_all_summary'!O1097,1,2),if(0='2_all_summary'!O1097,4,3))</f>
        <v>4</v>
      </c>
      <c r="N1098" s="49">
        <f>if(isnumber(search("Yes",'2_all_summary'!$E1097)),if(isnumber(search("Yes",'2_all_summary'!P1097)),1,2),if(isnumber(search("No",'2_all_summary'!P1097)),4,3))</f>
        <v>4</v>
      </c>
      <c r="O1098" s="49">
        <f>if(isnumber(search("Yes",'2_all_summary'!$E1097)),if(isnumber(search("Yes",'2_all_summary'!Q1097)),1,2),if(isnumber(search("No",'2_all_summary'!Q1097)),4,3))</f>
        <v>4</v>
      </c>
      <c r="P1098" s="49">
        <f>if(isnumber(search("Yes",'2_all_summary'!$E1097)),if(isnumber(search("Yes",'2_all_summary'!R1097)),1,2),if(isnumber(search("No",'2_all_summary'!R1097)),4,3))</f>
        <v>4</v>
      </c>
      <c r="Q1098" s="49">
        <f>if(isnumber(search("Yes",'2_all_summary'!$E1097)),if(0&lt;'2_all_summary'!S1097,1,2),if(0='2_all_summary'!S1097,4,3))</f>
        <v>4</v>
      </c>
      <c r="R1098" s="49">
        <f>if(isnumber(search("Yes",'2_all_summary'!$E1097)),if(isnumber(search("Yes",'2_all_summary'!T1097)),1,2),if(isnumber(search("No",'2_all_summary'!T1097)),4,3))</f>
        <v>4</v>
      </c>
    </row>
    <row r="1099">
      <c r="G1099" s="49"/>
      <c r="H1099" s="49" t="str">
        <f>'2_all_summary'!C1098</f>
        <v>Youth Community as Initiator, Motivator and Executor in the Climate Village Program Implementation in Malangan Sukoharjo Indonesia</v>
      </c>
      <c r="I1099" s="49" t="str">
        <f>'2_all_summary'!D1098</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Ãƒâ€šÃ‚Â© 2022 The Authors.</v>
      </c>
      <c r="J1099" s="49">
        <f>if(isnumber(search("Yes",'2_all_summary'!$E1098)),if(isnumber(search("Yes",'2_all_summary'!L1098)),1,2),if(isnumber(search("No",'2_all_summary'!L1098)),4,3))</f>
        <v>4</v>
      </c>
      <c r="K1099" s="49">
        <f>if(isnumber(search("Yes",'2_all_summary'!$E1098)),if(isnumber(search("Yes",'2_all_summary'!M1098)),1,2),if(isnumber(search("No",'2_all_summary'!M1098)),4,3))</f>
        <v>4</v>
      </c>
      <c r="L1099" s="49">
        <f>if(isnumber(search("Yes",'2_all_summary'!$E1098)),if(isnumber(search("Yes",'2_all_summary'!N1098)),1,2),if(isnumber(search("No",'2_all_summary'!N1098)),4,3))</f>
        <v>4</v>
      </c>
      <c r="M1099" s="49">
        <f>if(isnumber(search("Yes",'2_all_summary'!$E1098)),if(0&lt;'2_all_summary'!O1098,1,2),if(0='2_all_summary'!O1098,4,3))</f>
        <v>4</v>
      </c>
      <c r="N1099" s="49">
        <f>if(isnumber(search("Yes",'2_all_summary'!$E1098)),if(isnumber(search("Yes",'2_all_summary'!P1098)),1,2),if(isnumber(search("No",'2_all_summary'!P1098)),4,3))</f>
        <v>4</v>
      </c>
      <c r="O1099" s="49">
        <f>if(isnumber(search("Yes",'2_all_summary'!$E1098)),if(isnumber(search("Yes",'2_all_summary'!Q1098)),1,2),if(isnumber(search("No",'2_all_summary'!Q1098)),4,3))</f>
        <v>4</v>
      </c>
      <c r="P1099" s="49">
        <f>if(isnumber(search("Yes",'2_all_summary'!$E1098)),if(isnumber(search("Yes",'2_all_summary'!R1098)),1,2),if(isnumber(search("No",'2_all_summary'!R1098)),4,3))</f>
        <v>4</v>
      </c>
      <c r="Q1099" s="49">
        <f>if(isnumber(search("Yes",'2_all_summary'!$E1098)),if(0&lt;'2_all_summary'!S1098,1,2),if(0='2_all_summary'!S1098,4,3))</f>
        <v>4</v>
      </c>
      <c r="R1099" s="49">
        <f>if(isnumber(search("Yes",'2_all_summary'!$E1098)),if(isnumber(search("Yes",'2_all_summary'!T1098)),1,2),if(isnumber(search("No",'2_all_summary'!T1098)),4,3))</f>
        <v>4</v>
      </c>
    </row>
    <row r="1100">
      <c r="G1100" s="49"/>
      <c r="H1100" s="49" t="str">
        <f>'2_all_summary'!C1099</f>
        <v>Zooplankton community structure in the Yellow Sea and East China Sea in autumn</v>
      </c>
      <c r="I1100" s="49" t="str">
        <f>'2_all_summary'!D1099</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505-ÃƒÅ½Ã‚Â¼m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Ãƒâ€šÃ‚Â© 2015, Universidade de Sao Paulo. All rights reserved.</v>
      </c>
      <c r="J1100" s="49">
        <f>if(isnumber(search("Yes",'2_all_summary'!$E1099)),if(isnumber(search("Yes",'2_all_summary'!L1099)),1,2),if(isnumber(search("No",'2_all_summary'!L1099)),4,3))</f>
        <v>4</v>
      </c>
      <c r="K1100" s="49">
        <f>if(isnumber(search("Yes",'2_all_summary'!$E1099)),if(isnumber(search("Yes",'2_all_summary'!M1099)),1,2),if(isnumber(search("No",'2_all_summary'!M1099)),4,3))</f>
        <v>4</v>
      </c>
      <c r="L1100" s="49">
        <f>if(isnumber(search("Yes",'2_all_summary'!$E1099)),if(isnumber(search("Yes",'2_all_summary'!N1099)),1,2),if(isnumber(search("No",'2_all_summary'!N1099)),4,3))</f>
        <v>4</v>
      </c>
      <c r="M1100" s="49">
        <f>if(isnumber(search("Yes",'2_all_summary'!$E1099)),if(0&lt;'2_all_summary'!O1099,1,2),if(0='2_all_summary'!O1099,4,3))</f>
        <v>4</v>
      </c>
      <c r="N1100" s="49">
        <f>if(isnumber(search("Yes",'2_all_summary'!$E1099)),if(isnumber(search("Yes",'2_all_summary'!P1099)),1,2),if(isnumber(search("No",'2_all_summary'!P1099)),4,3))</f>
        <v>4</v>
      </c>
      <c r="O1100" s="49">
        <f>if(isnumber(search("Yes",'2_all_summary'!$E1099)),if(isnumber(search("Yes",'2_all_summary'!Q1099)),1,2),if(isnumber(search("No",'2_all_summary'!Q1099)),4,3))</f>
        <v>4</v>
      </c>
      <c r="P1100" s="49">
        <f>if(isnumber(search("Yes",'2_all_summary'!$E1099)),if(isnumber(search("Yes",'2_all_summary'!R1099)),1,2),if(isnumber(search("No",'2_all_summary'!R1099)),4,3))</f>
        <v>4</v>
      </c>
      <c r="Q1100" s="49">
        <f>if(isnumber(search("Yes",'2_all_summary'!$E1099)),if(0&lt;'2_all_summary'!S1099,1,2),if(0='2_all_summary'!S1099,4,3))</f>
        <v>4</v>
      </c>
      <c r="R1100" s="49">
        <f>if(isnumber(search("Yes",'2_all_summary'!$E1099)),if(isnumber(search("Yes",'2_all_summary'!T1099)),1,2),if(isnumber(search("No",'2_all_summary'!T1099)),4,3))</f>
        <v>4</v>
      </c>
    </row>
    <row r="1101">
      <c r="G1101" s="49"/>
      <c r="H1101" s="49" t="str">
        <f>'2_all_summary'!C1100</f>
        <v/>
      </c>
      <c r="I1101" s="49" t="str">
        <f>'2_all_summary'!D1100</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SÃƒÆ’Ã‚Â£o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worldÃƒÂ¢Ã¢â€šÂ¬Ã¢â€žÂ¢s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Ãƒâ€šÃ‚Â© 2023, The Author(s), under exclusive licence to Springer Science+Business Media, LLC, part of Springer Nature.</v>
      </c>
      <c r="J1101" s="49">
        <f>if(isnumber(search("Yes",'2_all_summary'!$E1100)),if(isnumber(search("Yes",'2_all_summary'!L1100)),1,2),if(isnumber(search("No",'2_all_summary'!L1100)),4,3))</f>
        <v>4</v>
      </c>
      <c r="K1101" s="49">
        <f>if(isnumber(search("Yes",'2_all_summary'!$E1100)),if(isnumber(search("Yes",'2_all_summary'!M1100)),1,2),if(isnumber(search("No",'2_all_summary'!M1100)),4,3))</f>
        <v>4</v>
      </c>
      <c r="L1101" s="49">
        <f>if(isnumber(search("Yes",'2_all_summary'!$E1100)),if(isnumber(search("Yes",'2_all_summary'!N1100)),1,2),if(isnumber(search("No",'2_all_summary'!N1100)),4,3))</f>
        <v>4</v>
      </c>
      <c r="M1101" s="49">
        <f>if(isnumber(search("Yes",'2_all_summary'!$E1100)),if(0&lt;'2_all_summary'!O1100,1,2),if(0='2_all_summary'!O1100,4,3))</f>
        <v>4</v>
      </c>
      <c r="N1101" s="49">
        <f>if(isnumber(search("Yes",'2_all_summary'!$E1100)),if(isnumber(search("Yes",'2_all_summary'!P1100)),1,2),if(isnumber(search("No",'2_all_summary'!P1100)),4,3))</f>
        <v>4</v>
      </c>
      <c r="O1101" s="49">
        <f>if(isnumber(search("Yes",'2_all_summary'!$E1100)),if(isnumber(search("Yes",'2_all_summary'!Q1100)),1,2),if(isnumber(search("No",'2_all_summary'!Q1100)),4,3))</f>
        <v>4</v>
      </c>
      <c r="P1101" s="49">
        <f>if(isnumber(search("Yes",'2_all_summary'!$E1100)),if(isnumber(search("Yes",'2_all_summary'!R1100)),1,2),if(isnumber(search("No",'2_all_summary'!R1100)),4,3))</f>
        <v>4</v>
      </c>
      <c r="Q1101" s="49">
        <f>if(isnumber(search("Yes",'2_all_summary'!$E1100)),if(0&lt;'2_all_summary'!S1100,1,2),if(0='2_all_summary'!S1100,4,3))</f>
        <v>4</v>
      </c>
      <c r="R1101" s="49">
        <f>if(isnumber(search("Yes",'2_all_summary'!$E1100)),if(isnumber(search("Yes",'2_all_summary'!T1100)),1,2),if(isnumber(search("No",'2_all_summary'!T1100)),4,3))</f>
        <v>4</v>
      </c>
    </row>
    <row r="1102">
      <c r="G1102" s="49"/>
      <c r="H1102" s="49"/>
      <c r="I1102" s="49"/>
      <c r="J1102" s="49"/>
      <c r="K1102" s="49"/>
      <c r="L1102" s="49"/>
      <c r="M1102" s="10"/>
      <c r="N1102" s="49"/>
      <c r="O1102" s="49"/>
      <c r="P1102" s="49"/>
      <c r="Q1102" s="10"/>
    </row>
    <row r="1103">
      <c r="G1103" s="49"/>
      <c r="H1103" s="49"/>
      <c r="I1103" s="49"/>
      <c r="J1103" s="49"/>
      <c r="K1103" s="49"/>
      <c r="L1103" s="49"/>
      <c r="M1103" s="10"/>
      <c r="N1103" s="49"/>
      <c r="O1103" s="49"/>
      <c r="P1103" s="49"/>
      <c r="Q1103" s="10"/>
    </row>
    <row r="1104">
      <c r="G1104" s="49"/>
      <c r="H1104" s="49"/>
      <c r="I1104" s="49"/>
      <c r="J1104" s="49"/>
      <c r="K1104" s="49"/>
      <c r="L1104" s="49"/>
      <c r="M1104" s="10"/>
      <c r="N1104" s="49"/>
      <c r="O1104" s="49"/>
      <c r="P1104" s="49"/>
      <c r="Q1104" s="10"/>
    </row>
    <row r="1105">
      <c r="G1105" s="49"/>
      <c r="H1105" s="49"/>
      <c r="I1105" s="49"/>
      <c r="J1105" s="49"/>
      <c r="K1105" s="49"/>
      <c r="L1105" s="49"/>
      <c r="M1105" s="10"/>
      <c r="N1105" s="49"/>
      <c r="O1105" s="49"/>
      <c r="P1105" s="49"/>
      <c r="Q1105" s="10"/>
    </row>
    <row r="1106">
      <c r="G1106" s="49"/>
      <c r="H1106" s="49"/>
      <c r="I1106" s="49"/>
      <c r="J1106" s="49"/>
      <c r="K1106" s="49"/>
      <c r="L1106" s="49"/>
      <c r="M1106" s="10"/>
      <c r="N1106" s="49"/>
      <c r="O1106" s="49"/>
      <c r="P1106" s="49"/>
      <c r="Q1106" s="7"/>
    </row>
    <row r="1107">
      <c r="G1107" s="49"/>
      <c r="H1107" s="49"/>
      <c r="I1107" s="49"/>
      <c r="J1107" s="49"/>
      <c r="K1107" s="49"/>
      <c r="L1107" s="49"/>
      <c r="M1107" s="10"/>
      <c r="N1107" s="49"/>
      <c r="O1107" s="49"/>
      <c r="P1107" s="49"/>
      <c r="Q1107" s="7"/>
    </row>
    <row r="1108">
      <c r="G1108" s="49"/>
      <c r="H1108" s="49"/>
      <c r="I1108" s="49"/>
      <c r="J1108" s="49"/>
      <c r="K1108" s="49"/>
      <c r="L1108" s="49"/>
      <c r="M1108" s="10"/>
      <c r="N1108" s="49"/>
      <c r="O1108" s="49"/>
      <c r="P1108" s="49"/>
      <c r="Q1108" s="7"/>
    </row>
    <row r="1109">
      <c r="G1109" s="49"/>
      <c r="H1109" s="49"/>
      <c r="I1109" s="49"/>
      <c r="J1109" s="49"/>
      <c r="K1109" s="49"/>
      <c r="L1109" s="49"/>
      <c r="M1109" s="10"/>
      <c r="N1109" s="49"/>
      <c r="O1109" s="49"/>
      <c r="P1109" s="49"/>
      <c r="Q1109" s="7"/>
    </row>
    <row r="1110">
      <c r="G1110" s="49"/>
      <c r="H1110" s="49"/>
      <c r="I1110" s="49"/>
      <c r="J1110" s="49"/>
      <c r="K1110" s="49"/>
      <c r="L1110" s="49"/>
      <c r="M1110" s="10"/>
      <c r="N1110" s="49"/>
      <c r="O1110" s="49"/>
      <c r="P1110" s="49"/>
      <c r="Q1110" s="7"/>
    </row>
    <row r="1111">
      <c r="G1111" s="49"/>
      <c r="H1111" s="49"/>
      <c r="I1111" s="49"/>
      <c r="J1111" s="49"/>
      <c r="K1111" s="49"/>
      <c r="L1111" s="49"/>
      <c r="M1111" s="10"/>
      <c r="N1111" s="49"/>
      <c r="O1111" s="49"/>
      <c r="P1111" s="49"/>
      <c r="Q1111" s="7"/>
    </row>
    <row r="1112">
      <c r="G1112" s="49"/>
      <c r="H1112" s="49"/>
      <c r="I1112" s="49"/>
      <c r="J1112" s="49"/>
      <c r="K1112" s="49"/>
      <c r="L1112" s="49"/>
      <c r="M1112" s="10"/>
      <c r="N1112" s="49"/>
      <c r="O1112" s="49"/>
      <c r="P1112" s="49"/>
      <c r="Q1112" s="7"/>
    </row>
    <row r="1113">
      <c r="G1113" s="49"/>
      <c r="H1113" s="49"/>
      <c r="I1113" s="49"/>
      <c r="J1113" s="49"/>
      <c r="K1113" s="49"/>
      <c r="L1113" s="49"/>
      <c r="M1113" s="10"/>
      <c r="N1113" s="49"/>
      <c r="O1113" s="49"/>
      <c r="P1113" s="49"/>
      <c r="Q1113" s="7"/>
    </row>
    <row r="1114">
      <c r="G1114" s="49"/>
      <c r="H1114" s="49"/>
      <c r="I1114" s="49"/>
      <c r="J1114" s="49"/>
      <c r="K1114" s="49"/>
      <c r="L1114" s="49"/>
      <c r="M1114" s="10"/>
      <c r="N1114" s="49"/>
      <c r="O1114" s="49"/>
      <c r="P1114" s="49"/>
      <c r="Q1114" s="7"/>
    </row>
    <row r="1115">
      <c r="G1115" s="49"/>
      <c r="H1115" s="49"/>
      <c r="I1115" s="49"/>
      <c r="J1115" s="49"/>
      <c r="K1115" s="49"/>
      <c r="L1115" s="49"/>
      <c r="M1115" s="10"/>
      <c r="N1115" s="49"/>
      <c r="O1115" s="49"/>
      <c r="P1115" s="49"/>
      <c r="Q1115" s="7"/>
    </row>
    <row r="1116">
      <c r="G1116" s="49"/>
      <c r="H1116" s="49"/>
      <c r="I1116" s="49"/>
      <c r="J1116" s="49"/>
      <c r="K1116" s="49"/>
      <c r="L1116" s="49"/>
      <c r="M1116" s="10"/>
      <c r="N1116" s="49"/>
      <c r="O1116" s="49"/>
      <c r="P1116" s="49"/>
      <c r="Q1116" s="7"/>
    </row>
    <row r="1117">
      <c r="G1117" s="49"/>
      <c r="H1117" s="49"/>
      <c r="I1117" s="49"/>
      <c r="J1117" s="49"/>
      <c r="K1117" s="49"/>
      <c r="L1117" s="49"/>
      <c r="M1117" s="10"/>
      <c r="N1117" s="49"/>
      <c r="O1117" s="49"/>
      <c r="P1117" s="49"/>
      <c r="Q1117" s="7"/>
    </row>
    <row r="1118">
      <c r="G1118" s="49"/>
      <c r="H1118" s="49"/>
      <c r="I1118" s="49"/>
      <c r="J1118" s="49"/>
      <c r="K1118" s="49"/>
      <c r="L1118" s="49"/>
      <c r="M1118" s="10"/>
      <c r="N1118" s="49"/>
      <c r="O1118" s="49"/>
      <c r="P1118" s="49"/>
      <c r="Q1118" s="7"/>
    </row>
    <row r="1119">
      <c r="G1119" s="49"/>
      <c r="H1119" s="49"/>
      <c r="I1119" s="49"/>
      <c r="J1119" s="49"/>
      <c r="K1119" s="49"/>
      <c r="L1119" s="49"/>
      <c r="M1119" s="10"/>
      <c r="N1119" s="49"/>
      <c r="O1119" s="49"/>
      <c r="P1119" s="49"/>
      <c r="Q1119" s="7"/>
    </row>
    <row r="1120">
      <c r="G1120" s="49"/>
      <c r="H1120" s="49"/>
      <c r="I1120" s="49"/>
      <c r="J1120" s="49"/>
      <c r="K1120" s="49"/>
      <c r="L1120" s="49"/>
      <c r="M1120" s="10"/>
      <c r="N1120" s="49"/>
      <c r="O1120" s="49"/>
      <c r="P1120" s="49"/>
      <c r="Q1120" s="7"/>
    </row>
    <row r="1121">
      <c r="G1121" s="49"/>
      <c r="H1121" s="49"/>
      <c r="I1121" s="49"/>
      <c r="J1121" s="49"/>
      <c r="K1121" s="49"/>
      <c r="L1121" s="49"/>
      <c r="M1121" s="10"/>
      <c r="N1121" s="49"/>
      <c r="O1121" s="49"/>
      <c r="P1121" s="49"/>
      <c r="Q1121" s="7"/>
    </row>
    <row r="1122">
      <c r="G1122" s="49"/>
      <c r="H1122" s="49"/>
      <c r="I1122" s="49"/>
      <c r="J1122" s="49"/>
      <c r="K1122" s="49"/>
      <c r="L1122" s="49"/>
      <c r="M1122" s="10"/>
      <c r="N1122" s="49"/>
      <c r="O1122" s="49"/>
      <c r="P1122" s="49"/>
      <c r="Q1122" s="7"/>
    </row>
    <row r="1123">
      <c r="G1123" s="49"/>
      <c r="H1123" s="49"/>
      <c r="I1123" s="49"/>
      <c r="J1123" s="49"/>
      <c r="K1123" s="49"/>
      <c r="L1123" s="49"/>
      <c r="M1123" s="10"/>
      <c r="N1123" s="49"/>
      <c r="O1123" s="49"/>
      <c r="P1123" s="49"/>
      <c r="Q1123" s="7"/>
    </row>
    <row r="1124">
      <c r="G1124" s="49"/>
      <c r="H1124" s="49"/>
      <c r="I1124" s="49"/>
      <c r="J1124" s="49"/>
      <c r="K1124" s="49"/>
      <c r="L1124" s="49"/>
      <c r="M1124" s="10"/>
      <c r="N1124" s="49"/>
      <c r="O1124" s="49"/>
      <c r="P1124" s="49"/>
      <c r="Q1124" s="7"/>
    </row>
    <row r="1125">
      <c r="G1125" s="49"/>
      <c r="H1125" s="49"/>
      <c r="I1125" s="49"/>
      <c r="J1125" s="49"/>
      <c r="K1125" s="49"/>
      <c r="L1125" s="49"/>
      <c r="M1125" s="10"/>
      <c r="N1125" s="49"/>
      <c r="O1125" s="49"/>
      <c r="P1125" s="49"/>
      <c r="Q1125" s="7"/>
    </row>
    <row r="1126">
      <c r="G1126" s="49"/>
      <c r="H1126" s="49"/>
      <c r="I1126" s="49"/>
      <c r="J1126" s="49"/>
      <c r="K1126" s="49"/>
      <c r="L1126" s="49"/>
      <c r="M1126" s="10"/>
      <c r="N1126" s="49"/>
      <c r="O1126" s="49"/>
      <c r="P1126" s="49"/>
      <c r="Q1126" s="7"/>
    </row>
    <row r="1127">
      <c r="G1127" s="49"/>
      <c r="H1127" s="49"/>
      <c r="I1127" s="49"/>
      <c r="J1127" s="49"/>
      <c r="K1127" s="49"/>
      <c r="L1127" s="49"/>
      <c r="M1127" s="10"/>
      <c r="N1127" s="49"/>
      <c r="O1127" s="49"/>
      <c r="P1127" s="49"/>
      <c r="Q1127" s="7"/>
    </row>
    <row r="1128">
      <c r="G1128" s="49"/>
      <c r="H1128" s="49"/>
      <c r="I1128" s="49"/>
      <c r="J1128" s="49"/>
      <c r="K1128" s="49"/>
      <c r="L1128" s="49"/>
      <c r="M1128" s="10"/>
      <c r="N1128" s="49"/>
      <c r="O1128" s="49"/>
      <c r="P1128" s="49"/>
      <c r="Q1128" s="7"/>
    </row>
    <row r="1129">
      <c r="G1129" s="49"/>
      <c r="H1129" s="49"/>
      <c r="I1129" s="49"/>
      <c r="J1129" s="49"/>
      <c r="K1129" s="49"/>
      <c r="L1129" s="49"/>
      <c r="M1129" s="10"/>
      <c r="N1129" s="49"/>
      <c r="O1129" s="49"/>
      <c r="P1129" s="49"/>
      <c r="Q1129" s="7"/>
    </row>
    <row r="1130">
      <c r="G1130" s="49"/>
      <c r="H1130" s="49"/>
      <c r="I1130" s="49"/>
      <c r="J1130" s="49"/>
      <c r="K1130" s="49"/>
      <c r="L1130" s="49"/>
      <c r="M1130" s="10"/>
      <c r="N1130" s="49"/>
      <c r="O1130" s="49"/>
      <c r="P1130" s="49"/>
      <c r="Q1130" s="7"/>
    </row>
    <row r="1131">
      <c r="G1131" s="49"/>
      <c r="H1131" s="49"/>
      <c r="I1131" s="49"/>
      <c r="J1131" s="49"/>
      <c r="K1131" s="49"/>
      <c r="L1131" s="49"/>
      <c r="M1131" s="10"/>
      <c r="N1131" s="49"/>
      <c r="O1131" s="49"/>
      <c r="P1131" s="49"/>
      <c r="Q1131" s="7"/>
    </row>
    <row r="1132">
      <c r="G1132" s="49"/>
      <c r="H1132" s="49"/>
      <c r="I1132" s="49"/>
      <c r="J1132" s="49"/>
      <c r="K1132" s="49"/>
      <c r="L1132" s="49"/>
      <c r="M1132" s="10"/>
      <c r="N1132" s="49"/>
      <c r="O1132" s="49"/>
      <c r="P1132" s="49"/>
      <c r="Q1132" s="7"/>
    </row>
    <row r="1133">
      <c r="G1133" s="49"/>
      <c r="H1133" s="49"/>
      <c r="I1133" s="49"/>
      <c r="J1133" s="49"/>
      <c r="K1133" s="49"/>
      <c r="L1133" s="49"/>
      <c r="M1133" s="10"/>
      <c r="N1133" s="49"/>
      <c r="O1133" s="49"/>
      <c r="P1133" s="49"/>
      <c r="Q1133" s="7"/>
    </row>
    <row r="1134">
      <c r="G1134" s="49"/>
      <c r="H1134" s="49"/>
      <c r="I1134" s="49"/>
      <c r="J1134" s="49"/>
      <c r="K1134" s="49"/>
      <c r="L1134" s="49"/>
      <c r="M1134" s="10"/>
      <c r="N1134" s="49"/>
      <c r="O1134" s="49"/>
      <c r="P1134" s="49"/>
      <c r="Q1134" s="7"/>
    </row>
    <row r="1135">
      <c r="G1135" s="49"/>
      <c r="H1135" s="49"/>
      <c r="I1135" s="49"/>
      <c r="J1135" s="49"/>
      <c r="K1135" s="49"/>
      <c r="L1135" s="49"/>
      <c r="M1135" s="10"/>
      <c r="N1135" s="49"/>
      <c r="O1135" s="49"/>
      <c r="P1135" s="49"/>
      <c r="Q1135" s="7"/>
    </row>
    <row r="1136">
      <c r="G1136" s="49"/>
      <c r="H1136" s="49"/>
      <c r="I1136" s="49"/>
      <c r="J1136" s="49"/>
      <c r="K1136" s="49"/>
      <c r="L1136" s="49"/>
      <c r="M1136" s="10"/>
      <c r="N1136" s="49"/>
      <c r="O1136" s="49"/>
      <c r="P1136" s="49"/>
      <c r="Q1136" s="7"/>
    </row>
    <row r="1137">
      <c r="G1137" s="49"/>
      <c r="H1137" s="49"/>
      <c r="I1137" s="49"/>
      <c r="J1137" s="49"/>
      <c r="K1137" s="49"/>
      <c r="L1137" s="49"/>
      <c r="M1137" s="10"/>
      <c r="N1137" s="49"/>
      <c r="O1137" s="49"/>
      <c r="P1137" s="49"/>
      <c r="Q1137" s="7"/>
    </row>
    <row r="1138">
      <c r="G1138" s="49"/>
      <c r="H1138" s="49"/>
      <c r="I1138" s="49"/>
      <c r="J1138" s="49"/>
      <c r="K1138" s="49"/>
      <c r="L1138" s="49"/>
      <c r="M1138" s="10"/>
      <c r="N1138" s="49"/>
      <c r="O1138" s="49"/>
      <c r="P1138" s="49"/>
      <c r="Q1138" s="7"/>
    </row>
    <row r="1139">
      <c r="G1139" s="49"/>
      <c r="H1139" s="49"/>
      <c r="I1139" s="49"/>
      <c r="J1139" s="49"/>
      <c r="K1139" s="49"/>
      <c r="L1139" s="49"/>
      <c r="M1139" s="7"/>
      <c r="N1139" s="49"/>
      <c r="O1139" s="49"/>
      <c r="P1139" s="49"/>
      <c r="Q1139" s="7"/>
    </row>
    <row r="1140">
      <c r="G1140" s="49"/>
      <c r="H1140" s="49"/>
      <c r="I1140" s="49"/>
      <c r="J1140" s="49"/>
      <c r="K1140" s="49"/>
      <c r="L1140" s="49"/>
      <c r="M1140" s="7"/>
      <c r="N1140" s="49"/>
      <c r="O1140" s="49"/>
      <c r="P1140" s="49"/>
      <c r="Q1140" s="7"/>
    </row>
    <row r="1141">
      <c r="G1141" s="49"/>
      <c r="H1141" s="49"/>
      <c r="I1141" s="49"/>
      <c r="J1141" s="49"/>
      <c r="K1141" s="49"/>
      <c r="L1141" s="49"/>
      <c r="M1141" s="7"/>
      <c r="N1141" s="49"/>
      <c r="O1141" s="49"/>
      <c r="P1141" s="49"/>
      <c r="Q1141" s="7"/>
    </row>
    <row r="1142">
      <c r="G1142" s="49"/>
      <c r="H1142" s="49"/>
      <c r="I1142" s="49"/>
      <c r="J1142" s="49"/>
      <c r="K1142" s="49"/>
      <c r="L1142" s="49"/>
      <c r="M1142" s="7"/>
      <c r="N1142" s="49"/>
      <c r="O1142" s="49"/>
      <c r="P1142" s="49"/>
      <c r="Q1142" s="7"/>
    </row>
    <row r="1143">
      <c r="G1143" s="49"/>
      <c r="H1143" s="49"/>
      <c r="I1143" s="49"/>
      <c r="J1143" s="49"/>
      <c r="K1143" s="49"/>
      <c r="L1143" s="49"/>
      <c r="M1143" s="7"/>
      <c r="N1143" s="49"/>
      <c r="O1143" s="49"/>
      <c r="P1143" s="49"/>
      <c r="Q1143" s="7"/>
    </row>
    <row r="1144">
      <c r="G1144" s="49"/>
      <c r="H1144" s="49"/>
      <c r="I1144" s="49"/>
      <c r="J1144" s="49"/>
      <c r="K1144" s="49"/>
      <c r="L1144" s="49"/>
      <c r="M1144" s="7"/>
      <c r="N1144" s="49"/>
      <c r="O1144" s="49"/>
      <c r="P1144" s="49"/>
      <c r="Q1144" s="7"/>
    </row>
    <row r="1145">
      <c r="G1145" s="49"/>
      <c r="H1145" s="49"/>
      <c r="I1145" s="49"/>
      <c r="J1145" s="49"/>
      <c r="K1145" s="49"/>
      <c r="L1145" s="49"/>
      <c r="M1145" s="7"/>
      <c r="N1145" s="49"/>
      <c r="O1145" s="49"/>
      <c r="P1145" s="49"/>
      <c r="Q1145" s="7"/>
    </row>
    <row r="1146">
      <c r="G1146" s="49"/>
      <c r="H1146" s="49"/>
      <c r="I1146" s="49"/>
      <c r="J1146" s="49"/>
      <c r="K1146" s="49"/>
      <c r="L1146" s="49"/>
      <c r="M1146" s="7"/>
      <c r="N1146" s="49"/>
      <c r="O1146" s="49"/>
      <c r="P1146" s="49"/>
      <c r="Q1146" s="7"/>
    </row>
    <row r="1147">
      <c r="G1147" s="49"/>
      <c r="H1147" s="49"/>
      <c r="I1147" s="49"/>
      <c r="J1147" s="49"/>
      <c r="K1147" s="49"/>
      <c r="L1147" s="49"/>
      <c r="M1147" s="7"/>
      <c r="N1147" s="49"/>
      <c r="O1147" s="49"/>
      <c r="P1147" s="49"/>
      <c r="Q1147" s="7"/>
    </row>
    <row r="1148">
      <c r="G1148" s="49"/>
      <c r="H1148" s="49"/>
      <c r="I1148" s="49"/>
      <c r="J1148" s="49"/>
      <c r="K1148" s="49"/>
      <c r="L1148" s="49"/>
      <c r="M1148" s="7"/>
      <c r="N1148" s="49"/>
      <c r="O1148" s="49"/>
      <c r="P1148" s="49"/>
      <c r="Q1148" s="7"/>
    </row>
    <row r="1149">
      <c r="G1149" s="49"/>
      <c r="H1149" s="49"/>
      <c r="I1149" s="49"/>
      <c r="J1149" s="49"/>
      <c r="K1149" s="49"/>
      <c r="L1149" s="49"/>
      <c r="M1149" s="7"/>
      <c r="N1149" s="49"/>
      <c r="O1149" s="49"/>
      <c r="P1149" s="49"/>
      <c r="Q1149" s="7"/>
    </row>
    <row r="1150">
      <c r="G1150" s="49"/>
      <c r="H1150" s="49"/>
      <c r="I1150" s="49"/>
      <c r="J1150" s="49"/>
      <c r="K1150" s="49"/>
      <c r="L1150" s="49"/>
      <c r="M1150" s="7"/>
      <c r="N1150" s="49"/>
      <c r="O1150" s="49"/>
      <c r="P1150" s="49"/>
      <c r="Q1150" s="7"/>
    </row>
    <row r="1151">
      <c r="G1151" s="49"/>
      <c r="H1151" s="49"/>
      <c r="I1151" s="49"/>
      <c r="J1151" s="49"/>
      <c r="K1151" s="49"/>
      <c r="L1151" s="49"/>
      <c r="M1151" s="7"/>
      <c r="N1151" s="49"/>
      <c r="O1151" s="49"/>
      <c r="P1151" s="49"/>
      <c r="Q1151" s="7"/>
    </row>
    <row r="1152">
      <c r="G1152" s="49"/>
      <c r="H1152" s="49"/>
      <c r="I1152" s="49"/>
      <c r="J1152" s="49"/>
      <c r="K1152" s="49"/>
      <c r="L1152" s="49"/>
      <c r="M1152" s="7"/>
      <c r="N1152" s="49"/>
      <c r="O1152" s="49"/>
      <c r="P1152" s="49"/>
      <c r="Q1152" s="7"/>
    </row>
    <row r="1153">
      <c r="G1153" s="49"/>
      <c r="H1153" s="49"/>
      <c r="I1153" s="49"/>
      <c r="J1153" s="49"/>
      <c r="K1153" s="49"/>
      <c r="L1153" s="49"/>
      <c r="M1153" s="7"/>
      <c r="N1153" s="49"/>
      <c r="O1153" s="49"/>
      <c r="P1153" s="49"/>
      <c r="Q1153" s="7"/>
    </row>
    <row r="1154">
      <c r="G1154" s="49"/>
      <c r="H1154" s="49"/>
      <c r="I1154" s="49"/>
      <c r="J1154" s="49"/>
      <c r="K1154" s="49"/>
      <c r="L1154" s="49"/>
      <c r="M1154" s="7"/>
      <c r="N1154" s="49"/>
      <c r="O1154" s="49"/>
      <c r="P1154" s="49"/>
      <c r="Q1154" s="7"/>
    </row>
    <row r="1155">
      <c r="G1155" s="49"/>
      <c r="H1155" s="49"/>
      <c r="I1155" s="49"/>
      <c r="J1155" s="49"/>
      <c r="K1155" s="49"/>
      <c r="L1155" s="49"/>
      <c r="M1155" s="7"/>
      <c r="N1155" s="49"/>
      <c r="O1155" s="49"/>
      <c r="P1155" s="49"/>
      <c r="Q1155" s="7"/>
    </row>
    <row r="1156">
      <c r="G1156" s="49"/>
      <c r="H1156" s="49"/>
      <c r="I1156" s="49"/>
      <c r="J1156" s="49"/>
      <c r="K1156" s="49"/>
      <c r="L1156" s="49"/>
      <c r="M1156" s="7"/>
      <c r="N1156" s="49"/>
      <c r="O1156" s="49"/>
      <c r="P1156" s="49"/>
      <c r="Q1156" s="7"/>
    </row>
    <row r="1157">
      <c r="G1157" s="49"/>
      <c r="H1157" s="49"/>
      <c r="I1157" s="49"/>
      <c r="J1157" s="49"/>
      <c r="K1157" s="49"/>
      <c r="L1157" s="49"/>
      <c r="M1157" s="7"/>
      <c r="N1157" s="49"/>
      <c r="O1157" s="49"/>
      <c r="P1157" s="49"/>
      <c r="Q1157" s="7"/>
    </row>
    <row r="1158">
      <c r="G1158" s="49"/>
      <c r="H1158" s="49"/>
      <c r="I1158" s="49"/>
      <c r="J1158" s="49"/>
      <c r="K1158" s="49"/>
      <c r="L1158" s="49"/>
      <c r="M1158" s="7"/>
      <c r="N1158" s="49"/>
      <c r="O1158" s="49"/>
      <c r="P1158" s="49"/>
      <c r="Q1158" s="7"/>
    </row>
    <row r="1159">
      <c r="G1159" s="49"/>
      <c r="H1159" s="49"/>
      <c r="I1159" s="49"/>
      <c r="J1159" s="49"/>
      <c r="K1159" s="49"/>
      <c r="L1159" s="49"/>
      <c r="M1159" s="7"/>
      <c r="N1159" s="49"/>
      <c r="O1159" s="49"/>
      <c r="P1159" s="49"/>
      <c r="Q1159" s="7"/>
    </row>
    <row r="1160">
      <c r="G1160" s="49"/>
      <c r="H1160" s="49"/>
      <c r="I1160" s="49"/>
      <c r="J1160" s="49"/>
      <c r="K1160" s="49"/>
      <c r="L1160" s="49"/>
      <c r="M1160" s="7"/>
      <c r="N1160" s="49"/>
      <c r="O1160" s="49"/>
      <c r="P1160" s="49"/>
      <c r="Q1160" s="7"/>
    </row>
    <row r="1161">
      <c r="G1161" s="49"/>
      <c r="H1161" s="49"/>
      <c r="I1161" s="49"/>
      <c r="J1161" s="49"/>
      <c r="K1161" s="49"/>
      <c r="L1161" s="49"/>
      <c r="M1161" s="7"/>
      <c r="N1161" s="49"/>
      <c r="O1161" s="49"/>
      <c r="P1161" s="49"/>
      <c r="Q1161" s="7"/>
    </row>
    <row r="1162">
      <c r="G1162" s="49"/>
      <c r="H1162" s="49"/>
      <c r="I1162" s="49"/>
      <c r="J1162" s="49"/>
      <c r="K1162" s="49"/>
      <c r="L1162" s="49"/>
      <c r="M1162" s="7"/>
      <c r="N1162" s="49"/>
      <c r="O1162" s="49"/>
      <c r="P1162" s="49"/>
      <c r="Q1162" s="7"/>
    </row>
    <row r="1163">
      <c r="G1163" s="49"/>
      <c r="H1163" s="49"/>
      <c r="I1163" s="49"/>
      <c r="J1163" s="49"/>
      <c r="K1163" s="49"/>
      <c r="L1163" s="49"/>
      <c r="M1163" s="7"/>
      <c r="N1163" s="49"/>
      <c r="O1163" s="49"/>
      <c r="P1163" s="49"/>
      <c r="Q1163" s="7"/>
    </row>
    <row r="1164">
      <c r="G1164" s="49"/>
      <c r="H1164" s="49"/>
      <c r="I1164" s="49"/>
      <c r="J1164" s="49"/>
      <c r="K1164" s="49"/>
      <c r="L1164" s="49"/>
      <c r="M1164" s="7"/>
      <c r="N1164" s="49"/>
      <c r="O1164" s="49"/>
      <c r="P1164" s="49"/>
      <c r="Q1164" s="7"/>
    </row>
    <row r="1165">
      <c r="G1165" s="49"/>
      <c r="H1165" s="49"/>
      <c r="I1165" s="49"/>
      <c r="J1165" s="49"/>
      <c r="K1165" s="49"/>
      <c r="L1165" s="49"/>
      <c r="M1165" s="7"/>
      <c r="N1165" s="49"/>
      <c r="O1165" s="49"/>
      <c r="P1165" s="49"/>
      <c r="Q1165" s="7"/>
    </row>
    <row r="1166">
      <c r="G1166" s="49"/>
      <c r="H1166" s="49"/>
      <c r="I1166" s="49"/>
      <c r="J1166" s="49"/>
      <c r="K1166" s="49"/>
      <c r="L1166" s="49"/>
      <c r="M1166" s="7"/>
      <c r="N1166" s="49"/>
      <c r="O1166" s="49"/>
      <c r="P1166" s="49"/>
      <c r="Q1166" s="7"/>
    </row>
    <row r="1167">
      <c r="G1167" s="49"/>
      <c r="H1167" s="49"/>
      <c r="I1167" s="49"/>
      <c r="J1167" s="49"/>
      <c r="K1167" s="49"/>
      <c r="L1167" s="49"/>
      <c r="M1167" s="7"/>
      <c r="N1167" s="49"/>
      <c r="O1167" s="49"/>
      <c r="P1167" s="49"/>
      <c r="Q1167" s="7"/>
    </row>
    <row r="1168">
      <c r="G1168" s="49"/>
      <c r="H1168" s="49"/>
      <c r="I1168" s="49"/>
      <c r="J1168" s="49"/>
      <c r="K1168" s="49"/>
      <c r="L1168" s="49"/>
      <c r="M1168" s="7"/>
      <c r="N1168" s="49"/>
      <c r="O1168" s="49"/>
      <c r="P1168" s="49"/>
      <c r="Q1168" s="7"/>
    </row>
    <row r="1169">
      <c r="G1169" s="49"/>
      <c r="H1169" s="49"/>
      <c r="I1169" s="49"/>
      <c r="J1169" s="49"/>
      <c r="K1169" s="49"/>
      <c r="L1169" s="49"/>
      <c r="M1169" s="7"/>
      <c r="N1169" s="49"/>
      <c r="O1169" s="49"/>
      <c r="P1169" s="49"/>
      <c r="Q1169" s="7"/>
    </row>
    <row r="1170">
      <c r="G1170" s="49"/>
      <c r="H1170" s="49"/>
      <c r="I1170" s="49"/>
      <c r="J1170" s="49"/>
      <c r="K1170" s="49"/>
      <c r="L1170" s="49"/>
      <c r="M1170" s="7"/>
      <c r="N1170" s="49"/>
      <c r="O1170" s="49"/>
      <c r="P1170" s="49"/>
      <c r="Q1170" s="7"/>
    </row>
    <row r="1171">
      <c r="G1171" s="49"/>
      <c r="H1171" s="49"/>
      <c r="I1171" s="49"/>
      <c r="J1171" s="49"/>
      <c r="K1171" s="49"/>
      <c r="L1171" s="49"/>
      <c r="M1171" s="7"/>
      <c r="N1171" s="49"/>
      <c r="O1171" s="49"/>
      <c r="P1171" s="49"/>
      <c r="Q1171" s="7"/>
    </row>
    <row r="1172">
      <c r="G1172" s="49"/>
      <c r="H1172" s="49"/>
      <c r="I1172" s="49"/>
      <c r="J1172" s="49"/>
      <c r="K1172" s="49"/>
      <c r="L1172" s="49"/>
      <c r="M1172" s="7"/>
      <c r="N1172" s="49"/>
      <c r="O1172" s="49"/>
      <c r="P1172" s="49"/>
      <c r="Q1172" s="7"/>
    </row>
    <row r="1173">
      <c r="G1173" s="49"/>
      <c r="H1173" s="49"/>
      <c r="I1173" s="49"/>
      <c r="J1173" s="49"/>
      <c r="K1173" s="49"/>
      <c r="L1173" s="49"/>
      <c r="M1173" s="7"/>
      <c r="N1173" s="49"/>
      <c r="O1173" s="49"/>
      <c r="P1173" s="49"/>
      <c r="Q1173" s="7"/>
    </row>
    <row r="1174">
      <c r="G1174" s="49"/>
      <c r="H1174" s="49"/>
      <c r="I1174" s="49"/>
      <c r="J1174" s="49"/>
      <c r="K1174" s="49"/>
      <c r="L1174" s="49"/>
      <c r="M1174" s="7"/>
      <c r="N1174" s="49"/>
      <c r="O1174" s="49"/>
      <c r="P1174" s="49"/>
      <c r="Q1174" s="7"/>
    </row>
    <row r="1175">
      <c r="G1175" s="49"/>
      <c r="H1175" s="49"/>
      <c r="I1175" s="49"/>
      <c r="J1175" s="49"/>
      <c r="K1175" s="49"/>
      <c r="L1175" s="49"/>
      <c r="M1175" s="7"/>
      <c r="N1175" s="49"/>
      <c r="O1175" s="49"/>
      <c r="P1175" s="49"/>
      <c r="Q1175" s="7"/>
    </row>
    <row r="1176">
      <c r="G1176" s="49"/>
      <c r="H1176" s="49"/>
      <c r="I1176" s="49"/>
      <c r="J1176" s="49"/>
      <c r="K1176" s="49"/>
      <c r="L1176" s="49"/>
      <c r="M1176" s="7"/>
      <c r="N1176" s="49"/>
      <c r="O1176" s="49"/>
      <c r="P1176" s="49"/>
      <c r="Q1176" s="7"/>
    </row>
    <row r="1177">
      <c r="G1177" s="49"/>
      <c r="H1177" s="49"/>
      <c r="I1177" s="49"/>
      <c r="J1177" s="49"/>
      <c r="K1177" s="49"/>
      <c r="L1177" s="49"/>
      <c r="M1177" s="7"/>
      <c r="N1177" s="49"/>
      <c r="O1177" s="49"/>
      <c r="P1177" s="49"/>
      <c r="Q1177" s="7"/>
    </row>
    <row r="1178">
      <c r="G1178" s="49"/>
      <c r="H1178" s="49"/>
      <c r="I1178" s="49"/>
      <c r="J1178" s="49"/>
      <c r="K1178" s="49"/>
      <c r="L1178" s="49"/>
      <c r="M1178" s="7"/>
      <c r="N1178" s="49"/>
      <c r="O1178" s="49"/>
      <c r="P1178" s="49"/>
      <c r="Q1178" s="7"/>
    </row>
    <row r="1179">
      <c r="G1179" s="49"/>
      <c r="H1179" s="49"/>
      <c r="I1179" s="49"/>
      <c r="J1179" s="49"/>
      <c r="K1179" s="49"/>
      <c r="L1179" s="49"/>
      <c r="M1179" s="7"/>
      <c r="N1179" s="49"/>
      <c r="O1179" s="49"/>
      <c r="P1179" s="49"/>
      <c r="Q1179" s="7"/>
    </row>
    <row r="1180">
      <c r="G1180" s="49"/>
      <c r="H1180" s="49"/>
      <c r="I1180" s="49"/>
      <c r="J1180" s="49"/>
      <c r="K1180" s="49"/>
      <c r="L1180" s="49"/>
      <c r="M1180" s="7"/>
      <c r="N1180" s="49"/>
      <c r="O1180" s="49"/>
      <c r="P1180" s="49"/>
      <c r="Q1180" s="7"/>
    </row>
    <row r="1181">
      <c r="G1181" s="49"/>
      <c r="H1181" s="49"/>
      <c r="I1181" s="49"/>
      <c r="J1181" s="49"/>
      <c r="K1181" s="49"/>
      <c r="L1181" s="49"/>
      <c r="M1181" s="7"/>
      <c r="N1181" s="49"/>
      <c r="O1181" s="49"/>
      <c r="P1181" s="49"/>
      <c r="Q1181" s="7"/>
    </row>
    <row r="1182">
      <c r="G1182" s="49"/>
      <c r="H1182" s="49"/>
      <c r="I1182" s="49"/>
      <c r="J1182" s="49"/>
      <c r="K1182" s="49"/>
      <c r="L1182" s="49"/>
      <c r="M1182" s="7"/>
      <c r="N1182" s="49"/>
      <c r="O1182" s="49"/>
      <c r="P1182" s="49"/>
      <c r="Q1182" s="7"/>
    </row>
    <row r="1183">
      <c r="G1183" s="49"/>
      <c r="H1183" s="49"/>
      <c r="I1183" s="49"/>
      <c r="J1183" s="49"/>
      <c r="K1183" s="49"/>
      <c r="L1183" s="49"/>
      <c r="M1183" s="7"/>
      <c r="N1183" s="49"/>
      <c r="O1183" s="49"/>
      <c r="P1183" s="49"/>
      <c r="Q1183" s="7"/>
    </row>
    <row r="1184">
      <c r="G1184" s="49"/>
      <c r="H1184" s="49"/>
      <c r="I1184" s="49"/>
      <c r="J1184" s="49"/>
      <c r="K1184" s="49"/>
      <c r="L1184" s="49"/>
      <c r="M1184" s="7"/>
      <c r="N1184" s="49"/>
      <c r="O1184" s="49"/>
      <c r="P1184" s="49"/>
      <c r="Q1184" s="7"/>
    </row>
    <row r="1185">
      <c r="G1185" s="49"/>
      <c r="H1185" s="49"/>
      <c r="I1185" s="49"/>
      <c r="J1185" s="49"/>
      <c r="K1185" s="49"/>
      <c r="L1185" s="49"/>
      <c r="M1185" s="7"/>
      <c r="N1185" s="49"/>
      <c r="O1185" s="49"/>
      <c r="P1185" s="49"/>
      <c r="Q1185" s="7"/>
    </row>
    <row r="1186">
      <c r="G1186" s="49"/>
      <c r="H1186" s="49"/>
      <c r="I1186" s="49"/>
      <c r="J1186" s="49"/>
      <c r="K1186" s="49"/>
      <c r="L1186" s="49"/>
      <c r="M1186" s="7"/>
      <c r="N1186" s="49"/>
      <c r="O1186" s="49"/>
      <c r="P1186" s="49"/>
      <c r="Q1186" s="7"/>
    </row>
    <row r="1187">
      <c r="G1187" s="49"/>
      <c r="H1187" s="49"/>
      <c r="I1187" s="49"/>
      <c r="J1187" s="49"/>
      <c r="K1187" s="49"/>
      <c r="L1187" s="49"/>
      <c r="M1187" s="7"/>
      <c r="N1187" s="49"/>
      <c r="O1187" s="49"/>
      <c r="P1187" s="49"/>
      <c r="Q1187" s="7"/>
    </row>
    <row r="1188">
      <c r="G1188" s="49"/>
      <c r="H1188" s="49"/>
      <c r="I1188" s="49"/>
      <c r="J1188" s="49"/>
      <c r="K1188" s="49"/>
      <c r="L1188" s="49"/>
      <c r="M1188" s="7"/>
      <c r="N1188" s="49"/>
      <c r="O1188" s="49"/>
      <c r="P1188" s="49"/>
      <c r="Q1188" s="7"/>
    </row>
    <row r="1189">
      <c r="G1189" s="49"/>
      <c r="H1189" s="49"/>
      <c r="I1189" s="49"/>
      <c r="J1189" s="49"/>
      <c r="K1189" s="49"/>
      <c r="L1189" s="49"/>
      <c r="M1189" s="7"/>
      <c r="N1189" s="49"/>
      <c r="O1189" s="49"/>
      <c r="P1189" s="49"/>
      <c r="Q1189" s="7"/>
    </row>
    <row r="1190">
      <c r="G1190" s="49"/>
      <c r="H1190" s="49"/>
      <c r="I1190" s="49"/>
      <c r="J1190" s="49"/>
      <c r="K1190" s="49"/>
      <c r="L1190" s="49"/>
      <c r="M1190" s="7"/>
      <c r="N1190" s="49"/>
      <c r="O1190" s="49"/>
      <c r="P1190" s="49"/>
      <c r="Q1190" s="7"/>
    </row>
    <row r="1191">
      <c r="G1191" s="49"/>
      <c r="H1191" s="49"/>
      <c r="I1191" s="49"/>
      <c r="J1191" s="49"/>
      <c r="K1191" s="49"/>
      <c r="L1191" s="49"/>
      <c r="M1191" s="7"/>
      <c r="N1191" s="49"/>
      <c r="O1191" s="49"/>
      <c r="P1191" s="49"/>
      <c r="Q1191" s="7"/>
    </row>
    <row r="1192">
      <c r="G1192" s="49"/>
      <c r="H1192" s="49"/>
      <c r="I1192" s="49"/>
      <c r="J1192" s="49"/>
      <c r="K1192" s="49"/>
      <c r="L1192" s="49"/>
      <c r="M1192" s="7"/>
      <c r="N1192" s="49"/>
      <c r="O1192" s="49"/>
      <c r="P1192" s="49"/>
      <c r="Q1192" s="7"/>
    </row>
    <row r="1193">
      <c r="G1193" s="49"/>
      <c r="H1193" s="49"/>
      <c r="I1193" s="49"/>
      <c r="J1193" s="49"/>
      <c r="K1193" s="49"/>
      <c r="L1193" s="49"/>
      <c r="M1193" s="7"/>
      <c r="N1193" s="49"/>
      <c r="O1193" s="49"/>
      <c r="P1193" s="49"/>
      <c r="Q1193" s="7"/>
    </row>
    <row r="1194">
      <c r="G1194" s="49"/>
      <c r="H1194" s="49"/>
      <c r="I1194" s="49"/>
      <c r="J1194" s="49"/>
      <c r="K1194" s="49"/>
      <c r="L1194" s="49"/>
      <c r="M1194" s="7"/>
      <c r="N1194" s="49"/>
      <c r="O1194" s="49"/>
      <c r="P1194" s="49"/>
      <c r="Q1194" s="7"/>
    </row>
    <row r="1195">
      <c r="G1195" s="49"/>
      <c r="H1195" s="49"/>
      <c r="I1195" s="49"/>
      <c r="J1195" s="49"/>
      <c r="K1195" s="49"/>
      <c r="L1195" s="49"/>
      <c r="M1195" s="7"/>
      <c r="N1195" s="49"/>
      <c r="O1195" s="49"/>
      <c r="P1195" s="49"/>
      <c r="Q1195" s="7"/>
    </row>
    <row r="1196">
      <c r="G1196" s="49"/>
      <c r="H1196" s="49"/>
      <c r="I1196" s="49"/>
      <c r="J1196" s="49"/>
      <c r="K1196" s="49"/>
      <c r="L1196" s="49"/>
      <c r="M1196" s="7"/>
      <c r="N1196" s="49"/>
      <c r="O1196" s="49"/>
      <c r="P1196" s="49"/>
      <c r="Q1196" s="7"/>
    </row>
    <row r="1197">
      <c r="G1197" s="49"/>
      <c r="H1197" s="49"/>
      <c r="I1197" s="49"/>
      <c r="J1197" s="49"/>
      <c r="K1197" s="49"/>
      <c r="L1197" s="49"/>
      <c r="M1197" s="7"/>
      <c r="N1197" s="49"/>
      <c r="O1197" s="49"/>
      <c r="P1197" s="49"/>
      <c r="Q1197" s="7"/>
    </row>
    <row r="1198">
      <c r="G1198" s="49"/>
      <c r="H1198" s="49"/>
      <c r="I1198" s="49"/>
      <c r="J1198" s="49"/>
      <c r="K1198" s="49"/>
      <c r="L1198" s="49"/>
      <c r="M1198" s="7"/>
      <c r="N1198" s="49"/>
      <c r="O1198" s="49"/>
      <c r="P1198" s="49"/>
      <c r="Q1198" s="7"/>
    </row>
    <row r="1199">
      <c r="G1199" s="49"/>
      <c r="H1199" s="49"/>
      <c r="I1199" s="49"/>
      <c r="J1199" s="49"/>
      <c r="K1199" s="49"/>
      <c r="L1199" s="49"/>
      <c r="M1199" s="7"/>
      <c r="N1199" s="49"/>
      <c r="O1199" s="49"/>
      <c r="P1199" s="49"/>
      <c r="Q1199" s="7"/>
    </row>
    <row r="1200">
      <c r="G1200" s="49"/>
      <c r="H1200" s="49"/>
      <c r="I1200" s="49"/>
      <c r="J1200" s="49"/>
      <c r="K1200" s="49"/>
      <c r="L1200" s="49"/>
      <c r="M1200" s="7"/>
      <c r="N1200" s="49"/>
      <c r="O1200" s="49"/>
      <c r="P1200" s="49"/>
      <c r="Q1200" s="7"/>
    </row>
    <row r="1201">
      <c r="G1201" s="49"/>
      <c r="H1201" s="49"/>
      <c r="I1201" s="49"/>
      <c r="J1201" s="49"/>
      <c r="K1201" s="49"/>
      <c r="L1201" s="49"/>
      <c r="M1201" s="7"/>
      <c r="N1201" s="49"/>
      <c r="O1201" s="49"/>
      <c r="P1201" s="49"/>
      <c r="Q1201" s="7"/>
    </row>
    <row r="1202">
      <c r="Q1202" s="7"/>
    </row>
    <row r="1203">
      <c r="Q1203" s="7"/>
    </row>
    <row r="1204">
      <c r="Q1204" s="7"/>
    </row>
    <row r="1205">
      <c r="Q1205" s="7"/>
    </row>
  </sheetData>
  <mergeCells count="1">
    <mergeCell ref="J2:L2"/>
  </mergeCells>
  <conditionalFormatting sqref="G1:G1205 H1:I1 J1:R1205">
    <cfRule type="cellIs" dxfId="3" priority="1" operator="notBetween">
      <formula>1.1</formula>
      <formula>3.9</formula>
    </cfRule>
  </conditionalFormatting>
  <conditionalFormatting sqref="G1:G1205 H1:I1 J1:R1205">
    <cfRule type="cellIs" dxfId="4" priority="2" operator="equal">
      <formula>2</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12" width="9.29"/>
    <col customWidth="1" min="13" max="13" width="11.86"/>
    <col customWidth="1" min="14" max="16" width="9.29"/>
    <col customWidth="1" min="17" max="17" width="13.43"/>
  </cols>
  <sheetData>
    <row r="1">
      <c r="A1" s="45"/>
      <c r="B1" s="45"/>
      <c r="C1" s="45"/>
      <c r="D1" s="46"/>
      <c r="E1" s="45"/>
      <c r="F1" s="46"/>
      <c r="G1" s="6"/>
      <c r="H1" s="6"/>
      <c r="I1" s="6"/>
      <c r="J1" s="6"/>
      <c r="K1" s="6"/>
      <c r="L1" s="6"/>
      <c r="M1" s="7"/>
      <c r="Q1" s="7"/>
      <c r="R1" s="46"/>
      <c r="S1" s="46"/>
      <c r="T1" s="45"/>
      <c r="U1" s="45"/>
      <c r="V1" s="45"/>
      <c r="W1" s="46"/>
      <c r="X1" s="45"/>
      <c r="Y1" s="46"/>
      <c r="Z1" s="46"/>
      <c r="AA1" s="46"/>
      <c r="AB1" s="46"/>
      <c r="AC1" s="46"/>
      <c r="AD1" s="46"/>
      <c r="AE1" s="46"/>
    </row>
    <row r="2">
      <c r="A2" s="45" t="s">
        <v>9024</v>
      </c>
      <c r="B2" s="45"/>
      <c r="C2" s="45"/>
      <c r="D2" s="46"/>
      <c r="E2" s="45"/>
      <c r="F2" s="46"/>
      <c r="G2" s="6"/>
      <c r="H2" s="6"/>
      <c r="I2" s="6"/>
      <c r="J2" s="6" t="s">
        <v>1</v>
      </c>
      <c r="M2" s="7"/>
      <c r="N2" s="8" t="s">
        <v>2</v>
      </c>
      <c r="Q2" s="7"/>
      <c r="R2" s="46"/>
      <c r="S2" s="46"/>
      <c r="T2" s="45" t="s">
        <v>9025</v>
      </c>
      <c r="U2" s="45"/>
      <c r="V2" s="45"/>
      <c r="W2" s="46"/>
      <c r="X2" s="45"/>
      <c r="Y2" s="46"/>
      <c r="Z2" s="46"/>
      <c r="AA2" s="46"/>
      <c r="AB2" s="46"/>
      <c r="AC2" s="46"/>
      <c r="AD2" s="46"/>
      <c r="AE2" s="46"/>
    </row>
    <row r="3">
      <c r="B3" s="4"/>
      <c r="C3" s="32" t="s">
        <v>9036</v>
      </c>
      <c r="D3" s="56"/>
      <c r="E3" s="4" t="s">
        <v>9027</v>
      </c>
      <c r="G3" s="4"/>
      <c r="J3" s="4" t="s">
        <v>10</v>
      </c>
      <c r="K3" s="4" t="s">
        <v>11</v>
      </c>
      <c r="L3" s="4" t="s">
        <v>12</v>
      </c>
      <c r="M3" s="7" t="s">
        <v>13</v>
      </c>
      <c r="N3" s="4" t="s">
        <v>14</v>
      </c>
      <c r="O3" s="4" t="s">
        <v>15</v>
      </c>
      <c r="P3" s="4" t="s">
        <v>16</v>
      </c>
      <c r="Q3" s="7" t="s">
        <v>17</v>
      </c>
      <c r="R3" s="47" t="s">
        <v>9028</v>
      </c>
      <c r="S3" s="47"/>
      <c r="U3" s="4"/>
      <c r="V3" s="32" t="s">
        <v>9036</v>
      </c>
      <c r="W3" s="56"/>
      <c r="X3" s="4" t="s">
        <v>9027</v>
      </c>
    </row>
    <row r="4">
      <c r="A4" s="4"/>
      <c r="B4" s="4"/>
      <c r="C4" s="4" t="s">
        <v>21</v>
      </c>
      <c r="D4" s="4" t="s">
        <v>25</v>
      </c>
      <c r="G4" s="49"/>
      <c r="H4" s="49" t="str">
        <f>'2_all_summary'!C3</f>
        <v>25th anniversary invited paper trends in development of coastal area management in tropical countries: From central to community orientation</v>
      </c>
      <c r="I4" s="49" t="str">
        <f>'2_all_summary'!D3</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Ãƒâ€šÃ‚Â© 1997 Taylor &amp; Francis.</v>
      </c>
      <c r="J4" s="49">
        <f>if(isnumber(search("Yes",'2_all_summary'!$G3)),if(isnumber(search("Yes",'2_all_summary'!L3)),1,2),if(isnumber(search("No",'2_all_summary'!L3)),4,3))</f>
        <v>2</v>
      </c>
      <c r="K4" s="49">
        <f>if(isnumber(search("Yes",'2_all_summary'!$G3)),if(isnumber(search("Yes",'2_all_summary'!M3)),1,2),if(isnumber(search("No",'2_all_summary'!M3)),4,3))</f>
        <v>2</v>
      </c>
      <c r="L4" s="49">
        <f>if(isnumber(search("Yes",'2_all_summary'!$G3)),if(isnumber(search("Yes",'2_all_summary'!N3)),1,2),if(isnumber(search("No",'2_all_summary'!N3)),4,3))</f>
        <v>2</v>
      </c>
      <c r="M4" s="49">
        <f>if(isnumber(search("Yes",'2_all_summary'!$G3)),if(0&lt;'2_all_summary'!O3,1,2),if(0='2_all_summary'!O3,4,3))</f>
        <v>2</v>
      </c>
      <c r="N4" s="49">
        <f>if(isnumber(search("Yes",'2_all_summary'!$G3)),if(isnumber(search("Yes",'2_all_summary'!P3)),1,2),if(isnumber(search("No",'2_all_summary'!P3)),4,3))</f>
        <v>2</v>
      </c>
      <c r="O4" s="49">
        <f>if(isnumber(search("Yes",'2_all_summary'!$G3)),if(isnumber(search("Yes",'2_all_summary'!Q3)),1,2),if(isnumber(search("No",'2_all_summary'!Q3)),4,3))</f>
        <v>2</v>
      </c>
      <c r="P4" s="49">
        <f>if(isnumber(search("Yes",'2_all_summary'!$G3)),if(isnumber(search("Yes",'2_all_summary'!R3)),1,2),if(isnumber(search("No",'2_all_summary'!R3)),4,3))</f>
        <v>2</v>
      </c>
      <c r="Q4" s="49">
        <f>if(isnumber(search("Yes",'2_all_summary'!$G3)),if(0&lt;'2_all_summary'!S3,1,2),if(0='2_all_summary'!S3,4,3))</f>
        <v>2</v>
      </c>
      <c r="R4" s="49">
        <f>if(isnumber(search("Yes",'2_all_summary'!$G3)),if(isnumber(search("Yes",'2_all_summary'!T3)),1,2),if(isnumber(search("No",'2_all_summary'!T3)),4,3))</f>
        <v>2</v>
      </c>
      <c r="T4" s="4"/>
      <c r="U4" s="4"/>
      <c r="V4" s="4" t="s">
        <v>21</v>
      </c>
      <c r="W4" s="4" t="s">
        <v>25</v>
      </c>
    </row>
    <row r="5">
      <c r="A5" s="50" t="s">
        <v>9029</v>
      </c>
      <c r="B5" s="4" t="s">
        <v>21</v>
      </c>
      <c r="C5" s="4">
        <f>countif(J$4:J$1101,1)</f>
        <v>72</v>
      </c>
      <c r="D5" s="4">
        <f>countif(J$4:J$1101,3)</f>
        <v>19</v>
      </c>
      <c r="E5" s="8">
        <f t="shared" ref="E5:E7" si="1">sum(C5:D5)</f>
        <v>91</v>
      </c>
      <c r="F5" s="8">
        <f>D5/E7</f>
        <v>0.01730418944</v>
      </c>
      <c r="G5" s="49"/>
      <c r="H5" s="49" t="str">
        <f>'2_all_summary'!C4</f>
        <v>3 The gulf of guinea large marine ecosystem project: Turning challenges into achievements</v>
      </c>
      <c r="I5" s="49" t="str">
        <f>'2_all_summary'!D4</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Ãƒâ€šÃ‚Â© 2002 Elsevier B.V. All rights reserved.</v>
      </c>
      <c r="J5" s="49">
        <f>if(isnumber(search("Yes",'2_all_summary'!$G4)),if(isnumber(search("Yes",'2_all_summary'!L4)),1,2),if(isnumber(search("No",'2_all_summary'!L4)),4,3))</f>
        <v>4</v>
      </c>
      <c r="K5" s="49">
        <f>if(isnumber(search("Yes",'2_all_summary'!$G4)),if(isnumber(search("Yes",'2_all_summary'!M4)),1,2),if(isnumber(search("No",'2_all_summary'!M4)),4,3))</f>
        <v>4</v>
      </c>
      <c r="L5" s="49">
        <f>if(isnumber(search("Yes",'2_all_summary'!$G4)),if(isnumber(search("Yes",'2_all_summary'!N4)),1,2),if(isnumber(search("No",'2_all_summary'!N4)),4,3))</f>
        <v>4</v>
      </c>
      <c r="M5" s="49">
        <f>if(isnumber(search("Yes",'2_all_summary'!$G4)),if(0&lt;'2_all_summary'!O4,1,2),if(0='2_all_summary'!O4,4,3))</f>
        <v>4</v>
      </c>
      <c r="N5" s="49">
        <f>if(isnumber(search("Yes",'2_all_summary'!$G4)),if(isnumber(search("Yes",'2_all_summary'!P4)),1,2),if(isnumber(search("No",'2_all_summary'!P4)),4,3))</f>
        <v>4</v>
      </c>
      <c r="O5" s="49">
        <f>if(isnumber(search("Yes",'2_all_summary'!$G4)),if(isnumber(search("Yes",'2_all_summary'!Q4)),1,2),if(isnumber(search("No",'2_all_summary'!Q4)),4,3))</f>
        <v>4</v>
      </c>
      <c r="P5" s="49">
        <f>if(isnumber(search("Yes",'2_all_summary'!$G4)),if(isnumber(search("Yes",'2_all_summary'!R4)),1,2),if(isnumber(search("No",'2_all_summary'!R4)),4,3))</f>
        <v>4</v>
      </c>
      <c r="Q5" s="49">
        <f>if(isnumber(search("Yes",'2_all_summary'!$G4)),if(0&lt;'2_all_summary'!S4,1,2),if(0='2_all_summary'!S4,4,3))</f>
        <v>4</v>
      </c>
      <c r="R5" s="49">
        <f>if(isnumber(search("Yes",'2_all_summary'!$G4)),if(isnumber(search("Yes",'2_all_summary'!T4)),1,2),if(isnumber(search("No",'2_all_summary'!T4)),4,3))</f>
        <v>4</v>
      </c>
      <c r="T5" s="50" t="s">
        <v>9029</v>
      </c>
      <c r="U5" s="4" t="s">
        <v>21</v>
      </c>
      <c r="V5" s="4">
        <f>countif(N$4:N$1101,1)</f>
        <v>68</v>
      </c>
      <c r="W5" s="4">
        <f>countif(N$4:N$1101,3)</f>
        <v>15</v>
      </c>
      <c r="X5" s="8">
        <f t="shared" ref="X5:X7" si="2">sum(V5:W5)</f>
        <v>83</v>
      </c>
      <c r="Y5" s="8">
        <f>W5/X7</f>
        <v>0.01366120219</v>
      </c>
    </row>
    <row r="6">
      <c r="A6" s="51"/>
      <c r="B6" s="4" t="s">
        <v>25</v>
      </c>
      <c r="C6" s="52">
        <f>countif(J$4:J$1101,2)</f>
        <v>30</v>
      </c>
      <c r="D6" s="4">
        <f>countif(J$4:J$1101,4)</f>
        <v>977</v>
      </c>
      <c r="E6" s="8">
        <f t="shared" si="1"/>
        <v>1007</v>
      </c>
      <c r="F6" s="8">
        <f>C6/E7</f>
        <v>0.02732240437</v>
      </c>
      <c r="G6" s="49"/>
      <c r="H6" s="49" t="str">
        <f>'2_all_summary'!C5</f>
        <v>3rd International Conference on Energy and Environmental Protection, ICEEP 2014</v>
      </c>
      <c r="I6" s="49" t="str">
        <f>'2_all_summary'!D5</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6" s="49">
        <f>if(isnumber(search("Yes",'2_all_summary'!$G5)),if(isnumber(search("Yes",'2_all_summary'!L5)),1,2),if(isnumber(search("No",'2_all_summary'!L5)),4,3))</f>
        <v>4</v>
      </c>
      <c r="K6" s="49">
        <f>if(isnumber(search("Yes",'2_all_summary'!$G5)),if(isnumber(search("Yes",'2_all_summary'!M5)),1,2),if(isnumber(search("No",'2_all_summary'!M5)),4,3))</f>
        <v>4</v>
      </c>
      <c r="L6" s="49">
        <f>if(isnumber(search("Yes",'2_all_summary'!$G5)),if(isnumber(search("Yes",'2_all_summary'!N5)),1,2),if(isnumber(search("No",'2_all_summary'!N5)),4,3))</f>
        <v>4</v>
      </c>
      <c r="M6" s="49">
        <f>if(isnumber(search("Yes",'2_all_summary'!$G5)),if(0&lt;'2_all_summary'!O5,1,2),if(0='2_all_summary'!O5,4,3))</f>
        <v>4</v>
      </c>
      <c r="N6" s="49">
        <f>if(isnumber(search("Yes",'2_all_summary'!$G5)),if(isnumber(search("Yes",'2_all_summary'!P5)),1,2),if(isnumber(search("No",'2_all_summary'!P5)),4,3))</f>
        <v>4</v>
      </c>
      <c r="O6" s="49">
        <f>if(isnumber(search("Yes",'2_all_summary'!$G5)),if(isnumber(search("Yes",'2_all_summary'!Q5)),1,2),if(isnumber(search("No",'2_all_summary'!Q5)),4,3))</f>
        <v>4</v>
      </c>
      <c r="P6" s="49">
        <f>if(isnumber(search("Yes",'2_all_summary'!$G5)),if(isnumber(search("Yes",'2_all_summary'!R5)),1,2),if(isnumber(search("No",'2_all_summary'!R5)),4,3))</f>
        <v>4</v>
      </c>
      <c r="Q6" s="49">
        <f>if(isnumber(search("Yes",'2_all_summary'!$G5)),if(0&lt;'2_all_summary'!S5,1,2),if(0='2_all_summary'!S5,4,3))</f>
        <v>4</v>
      </c>
      <c r="R6" s="49">
        <f>if(isnumber(search("Yes",'2_all_summary'!$G5)),if(isnumber(search("Yes",'2_all_summary'!T5)),1,2),if(isnumber(search("No",'2_all_summary'!T5)),4,3))</f>
        <v>4</v>
      </c>
      <c r="T6" s="51"/>
      <c r="U6" s="4" t="s">
        <v>25</v>
      </c>
      <c r="V6" s="52">
        <f>countif(N$4:N$1101,2)</f>
        <v>34</v>
      </c>
      <c r="W6" s="4">
        <f>countif(N$4:N$1101,4)</f>
        <v>981</v>
      </c>
      <c r="X6" s="8">
        <f t="shared" si="2"/>
        <v>1015</v>
      </c>
      <c r="Y6" s="8">
        <f>V6/X7</f>
        <v>0.03096539162</v>
      </c>
    </row>
    <row r="7">
      <c r="A7" s="4" t="s">
        <v>9027</v>
      </c>
      <c r="C7" s="8">
        <f t="shared" ref="C7:D7" si="3">SUM(C5:C6)</f>
        <v>102</v>
      </c>
      <c r="D7" s="8">
        <f t="shared" si="3"/>
        <v>996</v>
      </c>
      <c r="E7" s="8">
        <f t="shared" si="1"/>
        <v>1098</v>
      </c>
      <c r="G7" s="49"/>
      <c r="H7" s="49" t="str">
        <f>'2_all_summary'!C6</f>
        <v>A 'Farmer /Fisherperson and Allied Community Medical' - a quality-improvement template of care in primary care</v>
      </c>
      <c r="I7" s="49" t="str">
        <f>'2_all_summary'!D6</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7" s="49">
        <f>if(isnumber(search("Yes",'2_all_summary'!$G6)),if(isnumber(search("Yes",'2_all_summary'!L6)),1,2),if(isnumber(search("No",'2_all_summary'!L6)),4,3))</f>
        <v>4</v>
      </c>
      <c r="K7" s="49">
        <f>if(isnumber(search("Yes",'2_all_summary'!$G6)),if(isnumber(search("Yes",'2_all_summary'!M6)),1,2),if(isnumber(search("No",'2_all_summary'!M6)),4,3))</f>
        <v>4</v>
      </c>
      <c r="L7" s="49">
        <f>if(isnumber(search("Yes",'2_all_summary'!$G6)),if(isnumber(search("Yes",'2_all_summary'!N6)),1,2),if(isnumber(search("No",'2_all_summary'!N6)),4,3))</f>
        <v>4</v>
      </c>
      <c r="M7" s="49">
        <f>if(isnumber(search("Yes",'2_all_summary'!$G6)),if(0&lt;'2_all_summary'!O6,1,2),if(0='2_all_summary'!O6,4,3))</f>
        <v>4</v>
      </c>
      <c r="N7" s="49">
        <f>if(isnumber(search("Yes",'2_all_summary'!$G6)),if(isnumber(search("Yes",'2_all_summary'!P6)),1,2),if(isnumber(search("No",'2_all_summary'!P6)),4,3))</f>
        <v>4</v>
      </c>
      <c r="O7" s="49">
        <f>if(isnumber(search("Yes",'2_all_summary'!$G6)),if(isnumber(search("Yes",'2_all_summary'!Q6)),1,2),if(isnumber(search("No",'2_all_summary'!Q6)),4,3))</f>
        <v>4</v>
      </c>
      <c r="P7" s="49">
        <f>if(isnumber(search("Yes",'2_all_summary'!$G6)),if(isnumber(search("Yes",'2_all_summary'!R6)),1,2),if(isnumber(search("No",'2_all_summary'!R6)),4,3))</f>
        <v>4</v>
      </c>
      <c r="Q7" s="49">
        <f>if(isnumber(search("Yes",'2_all_summary'!$G6)),if(0&lt;'2_all_summary'!S6,1,2),if(0='2_all_summary'!S6,4,3))</f>
        <v>4</v>
      </c>
      <c r="R7" s="49">
        <f>if(isnumber(search("Yes",'2_all_summary'!$G6)),if(isnumber(search("Yes",'2_all_summary'!T6)),1,2),if(isnumber(search("No",'2_all_summary'!T6)),4,3))</f>
        <v>4</v>
      </c>
      <c r="T7" s="4" t="s">
        <v>9027</v>
      </c>
      <c r="V7" s="8">
        <f t="shared" ref="V7:W7" si="4">SUM(V5:V6)</f>
        <v>102</v>
      </c>
      <c r="W7" s="8">
        <f t="shared" si="4"/>
        <v>996</v>
      </c>
      <c r="X7" s="8">
        <f t="shared" si="2"/>
        <v>1098</v>
      </c>
    </row>
    <row r="8">
      <c r="B8" s="8">
        <f>(C5+D6)/Sum(C5:D6)</f>
        <v>0.9553734062</v>
      </c>
      <c r="G8" s="49"/>
      <c r="H8" s="49" t="str">
        <f>'2_all_summary'!C7</f>
        <v>A Bayesian belief network model for community-based coastal resource management in the Kei Islands, Indonesia</v>
      </c>
      <c r="I8" s="49" t="str">
        <f>'2_all_summary'!D7</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Ãƒâ€šÃ‚Â© 2016 by the author(s).</v>
      </c>
      <c r="J8" s="49">
        <f>if(isnumber(search("Yes",'2_all_summary'!$G7)),if(isnumber(search("Yes",'2_all_summary'!L7)),1,2),if(isnumber(search("No",'2_all_summary'!L7)),4,3))</f>
        <v>4</v>
      </c>
      <c r="K8" s="49">
        <f>if(isnumber(search("Yes",'2_all_summary'!$G7)),if(isnumber(search("Yes",'2_all_summary'!M7)),1,2),if(isnumber(search("No",'2_all_summary'!M7)),4,3))</f>
        <v>4</v>
      </c>
      <c r="L8" s="49">
        <f>if(isnumber(search("Yes",'2_all_summary'!$G7)),if(isnumber(search("Yes",'2_all_summary'!N7)),1,2),if(isnumber(search("No",'2_all_summary'!N7)),4,3))</f>
        <v>4</v>
      </c>
      <c r="M8" s="49">
        <f>if(isnumber(search("Yes",'2_all_summary'!$G7)),if(0&lt;'2_all_summary'!O7,1,2),if(0='2_all_summary'!O7,4,3))</f>
        <v>4</v>
      </c>
      <c r="N8" s="49">
        <f>if(isnumber(search("Yes",'2_all_summary'!$G7)),if(isnumber(search("Yes",'2_all_summary'!P7)),1,2),if(isnumber(search("No",'2_all_summary'!P7)),4,3))</f>
        <v>4</v>
      </c>
      <c r="O8" s="49">
        <f>if(isnumber(search("Yes",'2_all_summary'!$G7)),if(isnumber(search("Yes",'2_all_summary'!Q7)),1,2),if(isnumber(search("No",'2_all_summary'!Q7)),4,3))</f>
        <v>4</v>
      </c>
      <c r="P8" s="49">
        <f>if(isnumber(search("Yes",'2_all_summary'!$G7)),if(isnumber(search("Yes",'2_all_summary'!R7)),1,2),if(isnumber(search("No",'2_all_summary'!R7)),4,3))</f>
        <v>4</v>
      </c>
      <c r="Q8" s="49">
        <f>if(isnumber(search("Yes",'2_all_summary'!$G7)),if(0&lt;'2_all_summary'!S7,1,2),if(0='2_all_summary'!S7,4,3))</f>
        <v>4</v>
      </c>
      <c r="R8" s="49">
        <f>if(isnumber(search("Yes",'2_all_summary'!$G7)),if(isnumber(search("Yes",'2_all_summary'!T7)),1,2),if(isnumber(search("No",'2_all_summary'!T7)),4,3))</f>
        <v>4</v>
      </c>
      <c r="U8" s="8">
        <f>(V5+W6)/Sum(V5:W6)</f>
        <v>0.9553734062</v>
      </c>
    </row>
    <row r="9">
      <c r="B9" s="8">
        <f t="array" ref="B9">MMULT(C7:D7,E5:E6)/(E7^2)</f>
        <v>0.8396239561</v>
      </c>
      <c r="G9" s="49"/>
      <c r="H9" s="49" t="str">
        <f>'2_all_summary'!C8</f>
        <v>A bright spot analysis of inland recreational fisheries in the face of climate change: learning about adaptation from small successes</v>
      </c>
      <c r="I9" s="49" t="str">
        <f>'2_all_summary'!D8</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9" s="49">
        <f>if(isnumber(search("Yes",'2_all_summary'!$G8)),if(isnumber(search("Yes",'2_all_summary'!L8)),1,2),if(isnumber(search("No",'2_all_summary'!L8)),4,3))</f>
        <v>2</v>
      </c>
      <c r="K9" s="49">
        <f>if(isnumber(search("Yes",'2_all_summary'!$G8)),if(isnumber(search("Yes",'2_all_summary'!M8)),1,2),if(isnumber(search("No",'2_all_summary'!M8)),4,3))</f>
        <v>2</v>
      </c>
      <c r="L9" s="49">
        <f>if(isnumber(search("Yes",'2_all_summary'!$G8)),if(isnumber(search("Yes",'2_all_summary'!N8)),1,2),if(isnumber(search("No",'2_all_summary'!N8)),4,3))</f>
        <v>2</v>
      </c>
      <c r="M9" s="49">
        <f>if(isnumber(search("Yes",'2_all_summary'!$G8)),if(0&lt;'2_all_summary'!O8,1,2),if(0='2_all_summary'!O8,4,3))</f>
        <v>2</v>
      </c>
      <c r="N9" s="49">
        <f>if(isnumber(search("Yes",'2_all_summary'!$G8)),if(isnumber(search("Yes",'2_all_summary'!P8)),1,2),if(isnumber(search("No",'2_all_summary'!P8)),4,3))</f>
        <v>2</v>
      </c>
      <c r="O9" s="49">
        <f>if(isnumber(search("Yes",'2_all_summary'!$G8)),if(isnumber(search("Yes",'2_all_summary'!Q8)),1,2),if(isnumber(search("No",'2_all_summary'!Q8)),4,3))</f>
        <v>2</v>
      </c>
      <c r="P9" s="49">
        <f>if(isnumber(search("Yes",'2_all_summary'!$G8)),if(isnumber(search("Yes",'2_all_summary'!R8)),1,2),if(isnumber(search("No",'2_all_summary'!R8)),4,3))</f>
        <v>2</v>
      </c>
      <c r="Q9" s="49">
        <f>if(isnumber(search("Yes",'2_all_summary'!$G8)),if(0&lt;'2_all_summary'!S8,1,2),if(0='2_all_summary'!S8,4,3))</f>
        <v>2</v>
      </c>
      <c r="R9" s="49">
        <f>if(isnumber(search("Yes",'2_all_summary'!$G8)),if(isnumber(search("Yes",'2_all_summary'!T8)),1,2),if(isnumber(search("No",'2_all_summary'!T8)),4,3))</f>
        <v>2</v>
      </c>
      <c r="U9" s="8">
        <f t="array" ref="U9">MMULT(V7:W7,X5:X6)/(X7^2)</f>
        <v>0.8455562523</v>
      </c>
    </row>
    <row r="10">
      <c r="A10" s="4" t="s">
        <v>9030</v>
      </c>
      <c r="B10" s="53">
        <f>(B8-B9)/(1-B9)</f>
        <v>0.7217377812</v>
      </c>
      <c r="G10" s="49"/>
      <c r="H10" s="49" t="str">
        <f>'2_all_summary'!C9</f>
        <v>A case study of community-based seasonally flooded ecosystem management in bangladesh: Proshika experience</v>
      </c>
      <c r="I10" s="49" t="str">
        <f>'2_all_summary'!D9</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10" s="49">
        <f>if(isnumber(search("Yes",'2_all_summary'!$G9)),if(isnumber(search("Yes",'2_all_summary'!L9)),1,2),if(isnumber(search("No",'2_all_summary'!L9)),4,3))</f>
        <v>4</v>
      </c>
      <c r="K10" s="49">
        <f>if(isnumber(search("Yes",'2_all_summary'!$G9)),if(isnumber(search("Yes",'2_all_summary'!M9)),1,2),if(isnumber(search("No",'2_all_summary'!M9)),4,3))</f>
        <v>4</v>
      </c>
      <c r="L10" s="49">
        <f>if(isnumber(search("Yes",'2_all_summary'!$G9)),if(isnumber(search("Yes",'2_all_summary'!N9)),1,2),if(isnumber(search("No",'2_all_summary'!N9)),4,3))</f>
        <v>4</v>
      </c>
      <c r="M10" s="49">
        <f>if(isnumber(search("Yes",'2_all_summary'!$G9)),if(0&lt;'2_all_summary'!O9,1,2),if(0='2_all_summary'!O9,4,3))</f>
        <v>4</v>
      </c>
      <c r="N10" s="49">
        <f>if(isnumber(search("Yes",'2_all_summary'!$G9)),if(isnumber(search("Yes",'2_all_summary'!P9)),1,2),if(isnumber(search("No",'2_all_summary'!P9)),4,3))</f>
        <v>4</v>
      </c>
      <c r="O10" s="49">
        <f>if(isnumber(search("Yes",'2_all_summary'!$G9)),if(isnumber(search("Yes",'2_all_summary'!Q9)),1,2),if(isnumber(search("No",'2_all_summary'!Q9)),4,3))</f>
        <v>4</v>
      </c>
      <c r="P10" s="49">
        <f>if(isnumber(search("Yes",'2_all_summary'!$G9)),if(isnumber(search("Yes",'2_all_summary'!R9)),1,2),if(isnumber(search("No",'2_all_summary'!R9)),4,3))</f>
        <v>4</v>
      </c>
      <c r="Q10" s="49">
        <f>if(isnumber(search("Yes",'2_all_summary'!$G9)),if(0&lt;'2_all_summary'!S9,1,2),if(0='2_all_summary'!S9,4,3))</f>
        <v>4</v>
      </c>
      <c r="R10" s="49">
        <f>if(isnumber(search("Yes",'2_all_summary'!$G9)),if(isnumber(search("Yes",'2_all_summary'!T9)),1,2),if(isnumber(search("No",'2_all_summary'!T9)),4,3))</f>
        <v>4</v>
      </c>
      <c r="T10" s="4" t="s">
        <v>9030</v>
      </c>
      <c r="U10" s="53">
        <f>(U8-U9)/(1-U9)</f>
        <v>0.7110495279</v>
      </c>
    </row>
    <row r="11">
      <c r="G11" s="49"/>
      <c r="H11" s="49" t="str">
        <f>'2_all_summary'!C10</f>
        <v>A co-designed, transdisciplinary adaptive management framework for artisanal fisheries of Pehuen Co and Monte Hermoso (Argentina)</v>
      </c>
      <c r="I11" s="49" t="str">
        <f>'2_all_summary'!D10</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Ãƒâ€šÃ‚Â© 2017 Elsevier Ltd</v>
      </c>
      <c r="J11" s="49">
        <f>if(isnumber(search("Yes",'2_all_summary'!$G10)),if(isnumber(search("Yes",'2_all_summary'!L10)),1,2),if(isnumber(search("No",'2_all_summary'!L10)),4,3))</f>
        <v>4</v>
      </c>
      <c r="K11" s="49">
        <f>if(isnumber(search("Yes",'2_all_summary'!$G10)),if(isnumber(search("Yes",'2_all_summary'!M10)),1,2),if(isnumber(search("No",'2_all_summary'!M10)),4,3))</f>
        <v>4</v>
      </c>
      <c r="L11" s="49">
        <f>if(isnumber(search("Yes",'2_all_summary'!$G10)),if(isnumber(search("Yes",'2_all_summary'!N10)),1,2),if(isnumber(search("No",'2_all_summary'!N10)),4,3))</f>
        <v>4</v>
      </c>
      <c r="M11" s="49">
        <f>if(isnumber(search("Yes",'2_all_summary'!$G10)),if(0&lt;'2_all_summary'!O10,1,2),if(0='2_all_summary'!O10,4,3))</f>
        <v>4</v>
      </c>
      <c r="N11" s="49">
        <f>if(isnumber(search("Yes",'2_all_summary'!$G10)),if(isnumber(search("Yes",'2_all_summary'!P10)),1,2),if(isnumber(search("No",'2_all_summary'!P10)),4,3))</f>
        <v>4</v>
      </c>
      <c r="O11" s="49">
        <f>if(isnumber(search("Yes",'2_all_summary'!$G10)),if(isnumber(search("Yes",'2_all_summary'!Q10)),1,2),if(isnumber(search("No",'2_all_summary'!Q10)),4,3))</f>
        <v>4</v>
      </c>
      <c r="P11" s="49">
        <f>if(isnumber(search("Yes",'2_all_summary'!$G10)),if(isnumber(search("Yes",'2_all_summary'!R10)),1,2),if(isnumber(search("No",'2_all_summary'!R10)),4,3))</f>
        <v>4</v>
      </c>
      <c r="Q11" s="49">
        <f>if(isnumber(search("Yes",'2_all_summary'!$G10)),if(0&lt;'2_all_summary'!S10,1,2),if(0='2_all_summary'!S10,4,3))</f>
        <v>4</v>
      </c>
      <c r="R11" s="49">
        <f>if(isnumber(search("Yes",'2_all_summary'!$G10)),if(isnumber(search("Yes",'2_all_summary'!T10)),1,2),if(isnumber(search("No",'2_all_summary'!T10)),4,3))</f>
        <v>4</v>
      </c>
    </row>
    <row r="12">
      <c r="B12" s="4"/>
      <c r="C12" s="32" t="s">
        <v>9036</v>
      </c>
      <c r="D12" s="56"/>
      <c r="E12" s="4" t="s">
        <v>9027</v>
      </c>
      <c r="G12" s="49"/>
      <c r="H12" s="49" t="str">
        <f>'2_all_summary'!C11</f>
        <v>A communication framework for climatic risk and enhanced green growth in the eastern coast of Ghana</v>
      </c>
      <c r="I12" s="49" t="str">
        <f>'2_all_summary'!D11</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stakeholdersÃƒÂ¢Ã¢â€šÂ¬Ã¢â€žÂ¢ interests for the CZGG to become a reality in contributing to ICZM in Ghana. Ãƒâ€šÃ‚Â© 2017 Elsevier Ltd</v>
      </c>
      <c r="J12" s="49">
        <f>if(isnumber(search("Yes",'2_all_summary'!$G11)),if(isnumber(search("Yes",'2_all_summary'!L11)),1,2),if(isnumber(search("No",'2_all_summary'!L11)),4,3))</f>
        <v>4</v>
      </c>
      <c r="K12" s="49">
        <f>if(isnumber(search("Yes",'2_all_summary'!$G11)),if(isnumber(search("Yes",'2_all_summary'!M11)),1,2),if(isnumber(search("No",'2_all_summary'!M11)),4,3))</f>
        <v>4</v>
      </c>
      <c r="L12" s="49">
        <f>if(isnumber(search("Yes",'2_all_summary'!$G11)),if(isnumber(search("Yes",'2_all_summary'!N11)),1,2),if(isnumber(search("No",'2_all_summary'!N11)),4,3))</f>
        <v>4</v>
      </c>
      <c r="M12" s="49">
        <f>if(isnumber(search("Yes",'2_all_summary'!$G11)),if(0&lt;'2_all_summary'!O11,1,2),if(0='2_all_summary'!O11,4,3))</f>
        <v>4</v>
      </c>
      <c r="N12" s="49">
        <f>if(isnumber(search("Yes",'2_all_summary'!$G11)),if(isnumber(search("Yes",'2_all_summary'!P11)),1,2),if(isnumber(search("No",'2_all_summary'!P11)),4,3))</f>
        <v>4</v>
      </c>
      <c r="O12" s="49">
        <f>if(isnumber(search("Yes",'2_all_summary'!$G11)),if(isnumber(search("Yes",'2_all_summary'!Q11)),1,2),if(isnumber(search("No",'2_all_summary'!Q11)),4,3))</f>
        <v>4</v>
      </c>
      <c r="P12" s="49">
        <f>if(isnumber(search("Yes",'2_all_summary'!$G11)),if(isnumber(search("Yes",'2_all_summary'!R11)),1,2),if(isnumber(search("No",'2_all_summary'!R11)),4,3))</f>
        <v>4</v>
      </c>
      <c r="Q12" s="49">
        <f>if(isnumber(search("Yes",'2_all_summary'!$G11)),if(0&lt;'2_all_summary'!S11,1,2),if(0='2_all_summary'!S11,4,3))</f>
        <v>4</v>
      </c>
      <c r="R12" s="49">
        <f>if(isnumber(search("Yes",'2_all_summary'!$G11)),if(isnumber(search("Yes",'2_all_summary'!T11)),1,2),if(isnumber(search("No",'2_all_summary'!T11)),4,3))</f>
        <v>4</v>
      </c>
      <c r="S12" s="53"/>
      <c r="U12" s="4"/>
      <c r="V12" s="32" t="s">
        <v>9036</v>
      </c>
      <c r="W12" s="56"/>
      <c r="X12" s="4" t="s">
        <v>9027</v>
      </c>
    </row>
    <row r="13">
      <c r="A13" s="4"/>
      <c r="B13" s="4"/>
      <c r="C13" s="4" t="s">
        <v>21</v>
      </c>
      <c r="D13" s="4" t="s">
        <v>25</v>
      </c>
      <c r="G13" s="49"/>
      <c r="H13" s="49" t="str">
        <f>'2_all_summary'!C12</f>
        <v>A community-based approach to disseminate health information on the hazards of prenatal mercury exposure in Brooklyn, NY</v>
      </c>
      <c r="I13" s="49" t="str">
        <f>'2_all_summary'!D12</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Ãƒâ€šÃ‚Â© 2012 Springer Science+Business Media, LLC.</v>
      </c>
      <c r="J13" s="49">
        <f>if(isnumber(search("Yes",'2_all_summary'!$G12)),if(isnumber(search("Yes",'2_all_summary'!L12)),1,2),if(isnumber(search("No",'2_all_summary'!L12)),4,3))</f>
        <v>4</v>
      </c>
      <c r="K13" s="49">
        <f>if(isnumber(search("Yes",'2_all_summary'!$G12)),if(isnumber(search("Yes",'2_all_summary'!M12)),1,2),if(isnumber(search("No",'2_all_summary'!M12)),4,3))</f>
        <v>4</v>
      </c>
      <c r="L13" s="49">
        <f>if(isnumber(search("Yes",'2_all_summary'!$G12)),if(isnumber(search("Yes",'2_all_summary'!N12)),1,2),if(isnumber(search("No",'2_all_summary'!N12)),4,3))</f>
        <v>4</v>
      </c>
      <c r="M13" s="49">
        <f>if(isnumber(search("Yes",'2_all_summary'!$G12)),if(0&lt;'2_all_summary'!O12,1,2),if(0='2_all_summary'!O12,4,3))</f>
        <v>4</v>
      </c>
      <c r="N13" s="49">
        <f>if(isnumber(search("Yes",'2_all_summary'!$G12)),if(isnumber(search("Yes",'2_all_summary'!P12)),1,2),if(isnumber(search("No",'2_all_summary'!P12)),4,3))</f>
        <v>4</v>
      </c>
      <c r="O13" s="49">
        <f>if(isnumber(search("Yes",'2_all_summary'!$G12)),if(isnumber(search("Yes",'2_all_summary'!Q12)),1,2),if(isnumber(search("No",'2_all_summary'!Q12)),4,3))</f>
        <v>4</v>
      </c>
      <c r="P13" s="49">
        <f>if(isnumber(search("Yes",'2_all_summary'!$G12)),if(isnumber(search("Yes",'2_all_summary'!R12)),1,2),if(isnumber(search("No",'2_all_summary'!R12)),4,3))</f>
        <v>4</v>
      </c>
      <c r="Q13" s="49">
        <f>if(isnumber(search("Yes",'2_all_summary'!$G12)),if(0&lt;'2_all_summary'!S12,1,2),if(0='2_all_summary'!S12,4,3))</f>
        <v>4</v>
      </c>
      <c r="R13" s="49">
        <f>if(isnumber(search("Yes",'2_all_summary'!$G12)),if(isnumber(search("Yes",'2_all_summary'!T12)),1,2),if(isnumber(search("No",'2_all_summary'!T12)),4,3))</f>
        <v>4</v>
      </c>
      <c r="S13" s="53"/>
      <c r="T13" s="4"/>
      <c r="U13" s="4"/>
      <c r="V13" s="4" t="s">
        <v>21</v>
      </c>
      <c r="W13" s="4" t="s">
        <v>25</v>
      </c>
    </row>
    <row r="14">
      <c r="A14" s="50" t="s">
        <v>9031</v>
      </c>
      <c r="B14" s="4" t="s">
        <v>21</v>
      </c>
      <c r="C14" s="4">
        <f>countif(K$4:K$1101,1)</f>
        <v>68</v>
      </c>
      <c r="D14" s="4">
        <f>countif(K$4:K$1101,3)</f>
        <v>20</v>
      </c>
      <c r="E14" s="8">
        <f t="shared" ref="E14:E16" si="5">sum(C14:D14)</f>
        <v>88</v>
      </c>
      <c r="F14" s="8">
        <f>D14/E16</f>
        <v>0.01821493625</v>
      </c>
      <c r="G14" s="49"/>
      <c r="H14" s="49" t="str">
        <f>'2_all_summary'!C13</f>
        <v>A community-based approach to solid waste management for riverine and coastal resource sustainability in the Philippines</v>
      </c>
      <c r="I14" s="49" t="str">
        <f>'2_all_summary'!D13</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Ãƒâ€šÃ‚Â© 2017 Elsevier Ltd</v>
      </c>
      <c r="J14" s="49">
        <f>if(isnumber(search("Yes",'2_all_summary'!$G13)),if(isnumber(search("Yes",'2_all_summary'!L13)),1,2),if(isnumber(search("No",'2_all_summary'!L13)),4,3))</f>
        <v>4</v>
      </c>
      <c r="K14" s="49">
        <f>if(isnumber(search("Yes",'2_all_summary'!$G13)),if(isnumber(search("Yes",'2_all_summary'!M13)),1,2),if(isnumber(search("No",'2_all_summary'!M13)),4,3))</f>
        <v>4</v>
      </c>
      <c r="L14" s="49">
        <f>if(isnumber(search("Yes",'2_all_summary'!$G13)),if(isnumber(search("Yes",'2_all_summary'!N13)),1,2),if(isnumber(search("No",'2_all_summary'!N13)),4,3))</f>
        <v>4</v>
      </c>
      <c r="M14" s="49">
        <f>if(isnumber(search("Yes",'2_all_summary'!$G13)),if(0&lt;'2_all_summary'!O13,1,2),if(0='2_all_summary'!O13,4,3))</f>
        <v>4</v>
      </c>
      <c r="N14" s="49">
        <f>if(isnumber(search("Yes",'2_all_summary'!$G13)),if(isnumber(search("Yes",'2_all_summary'!P13)),1,2),if(isnumber(search("No",'2_all_summary'!P13)),4,3))</f>
        <v>4</v>
      </c>
      <c r="O14" s="49">
        <f>if(isnumber(search("Yes",'2_all_summary'!$G13)),if(isnumber(search("Yes",'2_all_summary'!Q13)),1,2),if(isnumber(search("No",'2_all_summary'!Q13)),4,3))</f>
        <v>4</v>
      </c>
      <c r="P14" s="49">
        <f>if(isnumber(search("Yes",'2_all_summary'!$G13)),if(isnumber(search("Yes",'2_all_summary'!R13)),1,2),if(isnumber(search("No",'2_all_summary'!R13)),4,3))</f>
        <v>4</v>
      </c>
      <c r="Q14" s="49">
        <f>if(isnumber(search("Yes",'2_all_summary'!$G13)),if(0&lt;'2_all_summary'!S13,1,2),if(0='2_all_summary'!S13,4,3))</f>
        <v>4</v>
      </c>
      <c r="R14" s="49">
        <f>if(isnumber(search("Yes",'2_all_summary'!$G13)),if(isnumber(search("Yes",'2_all_summary'!T13)),1,2),if(isnumber(search("No",'2_all_summary'!T13)),4,3))</f>
        <v>4</v>
      </c>
      <c r="S14" s="53"/>
      <c r="T14" s="50" t="s">
        <v>9031</v>
      </c>
      <c r="U14" s="4" t="s">
        <v>21</v>
      </c>
      <c r="V14" s="4">
        <f>countif(O$4:O$1101,1)</f>
        <v>65</v>
      </c>
      <c r="W14" s="4">
        <f>countif(O$4:O$1101,3)</f>
        <v>15</v>
      </c>
      <c r="X14" s="8">
        <f t="shared" ref="X14:X16" si="6">sum(V14:W14)</f>
        <v>80</v>
      </c>
      <c r="Y14" s="8">
        <f>W14/X16</f>
        <v>0.01366120219</v>
      </c>
    </row>
    <row r="15">
      <c r="A15" s="51"/>
      <c r="B15" s="4" t="s">
        <v>25</v>
      </c>
      <c r="C15" s="52">
        <f>countif(K$4:K$1101,2)</f>
        <v>34</v>
      </c>
      <c r="D15" s="4">
        <f>countif(K$4:K$1101,4)</f>
        <v>976</v>
      </c>
      <c r="E15" s="8">
        <f t="shared" si="5"/>
        <v>1010</v>
      </c>
      <c r="F15" s="8">
        <f>C15/E16</f>
        <v>0.03096539162</v>
      </c>
      <c r="G15" s="49"/>
      <c r="H15" s="49" t="str">
        <f>'2_all_summary'!C14</f>
        <v>A community-based geotourism entrepreneurship: A case of Kilim geopark, Malaysia</v>
      </c>
      <c r="I15" s="49" t="str">
        <f>'2_all_summary'!D14</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Ãƒâ€šÃ‚Â© 2016, IGI Global.</v>
      </c>
      <c r="J15" s="49">
        <f>if(isnumber(search("Yes",'2_all_summary'!$G14)),if(isnumber(search("Yes",'2_all_summary'!L14)),1,2),if(isnumber(search("No",'2_all_summary'!L14)),4,3))</f>
        <v>4</v>
      </c>
      <c r="K15" s="49">
        <f>if(isnumber(search("Yes",'2_all_summary'!$G14)),if(isnumber(search("Yes",'2_all_summary'!M14)),1,2),if(isnumber(search("No",'2_all_summary'!M14)),4,3))</f>
        <v>4</v>
      </c>
      <c r="L15" s="49">
        <f>if(isnumber(search("Yes",'2_all_summary'!$G14)),if(isnumber(search("Yes",'2_all_summary'!N14)),1,2),if(isnumber(search("No",'2_all_summary'!N14)),4,3))</f>
        <v>4</v>
      </c>
      <c r="M15" s="49">
        <f>if(isnumber(search("Yes",'2_all_summary'!$G14)),if(0&lt;'2_all_summary'!O14,1,2),if(0='2_all_summary'!O14,4,3))</f>
        <v>4</v>
      </c>
      <c r="N15" s="49">
        <f>if(isnumber(search("Yes",'2_all_summary'!$G14)),if(isnumber(search("Yes",'2_all_summary'!P14)),1,2),if(isnumber(search("No",'2_all_summary'!P14)),4,3))</f>
        <v>4</v>
      </c>
      <c r="O15" s="49">
        <f>if(isnumber(search("Yes",'2_all_summary'!$G14)),if(isnumber(search("Yes",'2_all_summary'!Q14)),1,2),if(isnumber(search("No",'2_all_summary'!Q14)),4,3))</f>
        <v>4</v>
      </c>
      <c r="P15" s="49">
        <f>if(isnumber(search("Yes",'2_all_summary'!$G14)),if(isnumber(search("Yes",'2_all_summary'!R14)),1,2),if(isnumber(search("No",'2_all_summary'!R14)),4,3))</f>
        <v>4</v>
      </c>
      <c r="Q15" s="49">
        <f>if(isnumber(search("Yes",'2_all_summary'!$G14)),if(0&lt;'2_all_summary'!S14,1,2),if(0='2_all_summary'!S14,4,3))</f>
        <v>4</v>
      </c>
      <c r="R15" s="49">
        <f>if(isnumber(search("Yes",'2_all_summary'!$G14)),if(isnumber(search("Yes",'2_all_summary'!T14)),1,2),if(isnumber(search("No",'2_all_summary'!T14)),4,3))</f>
        <v>4</v>
      </c>
      <c r="S15" s="53"/>
      <c r="T15" s="51"/>
      <c r="U15" s="4" t="s">
        <v>25</v>
      </c>
      <c r="V15" s="52">
        <f>countif(O$4:O$1101,2)</f>
        <v>37</v>
      </c>
      <c r="W15" s="4">
        <f>countif(O$4:O$1101,4)</f>
        <v>981</v>
      </c>
      <c r="X15" s="8">
        <f t="shared" si="6"/>
        <v>1018</v>
      </c>
      <c r="Y15" s="8">
        <f>V15/X16</f>
        <v>0.03369763206</v>
      </c>
    </row>
    <row r="16">
      <c r="A16" s="4" t="s">
        <v>9027</v>
      </c>
      <c r="C16" s="8">
        <f t="shared" ref="C16:D16" si="7">SUM(C14:C15)</f>
        <v>102</v>
      </c>
      <c r="D16" s="8">
        <f t="shared" si="7"/>
        <v>996</v>
      </c>
      <c r="E16" s="8">
        <f t="shared" si="5"/>
        <v>1098</v>
      </c>
      <c r="G16" s="49"/>
      <c r="H16" s="49" t="str">
        <f>'2_all_summary'!C15</f>
        <v>A community-based health education programme for bio-environmental control of malaria through folk theatre (Kalajatha) in rural India</v>
      </c>
      <c r="I16" s="49" t="str">
        <f>'2_all_summary'!D15</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Ãƒâ€šÃ‚Â© 2006 Ghosh et al; licensee BioMed Central Ltd.</v>
      </c>
      <c r="J16" s="49">
        <f>if(isnumber(search("Yes",'2_all_summary'!$G15)),if(isnumber(search("Yes",'2_all_summary'!L15)),1,2),if(isnumber(search("No",'2_all_summary'!L15)),4,3))</f>
        <v>4</v>
      </c>
      <c r="K16" s="49">
        <f>if(isnumber(search("Yes",'2_all_summary'!$G15)),if(isnumber(search("Yes",'2_all_summary'!M15)),1,2),if(isnumber(search("No",'2_all_summary'!M15)),4,3))</f>
        <v>4</v>
      </c>
      <c r="L16" s="49">
        <f>if(isnumber(search("Yes",'2_all_summary'!$G15)),if(isnumber(search("Yes",'2_all_summary'!N15)),1,2),if(isnumber(search("No",'2_all_summary'!N15)),4,3))</f>
        <v>4</v>
      </c>
      <c r="M16" s="49">
        <f>if(isnumber(search("Yes",'2_all_summary'!$G15)),if(0&lt;'2_all_summary'!O15,1,2),if(0='2_all_summary'!O15,4,3))</f>
        <v>4</v>
      </c>
      <c r="N16" s="49">
        <f>if(isnumber(search("Yes",'2_all_summary'!$G15)),if(isnumber(search("Yes",'2_all_summary'!P15)),1,2),if(isnumber(search("No",'2_all_summary'!P15)),4,3))</f>
        <v>4</v>
      </c>
      <c r="O16" s="49">
        <f>if(isnumber(search("Yes",'2_all_summary'!$G15)),if(isnumber(search("Yes",'2_all_summary'!Q15)),1,2),if(isnumber(search("No",'2_all_summary'!Q15)),4,3))</f>
        <v>4</v>
      </c>
      <c r="P16" s="49">
        <f>if(isnumber(search("Yes",'2_all_summary'!$G15)),if(isnumber(search("Yes",'2_all_summary'!R15)),1,2),if(isnumber(search("No",'2_all_summary'!R15)),4,3))</f>
        <v>4</v>
      </c>
      <c r="Q16" s="49">
        <f>if(isnumber(search("Yes",'2_all_summary'!$G15)),if(0&lt;'2_all_summary'!S15,1,2),if(0='2_all_summary'!S15,4,3))</f>
        <v>4</v>
      </c>
      <c r="R16" s="49">
        <f>if(isnumber(search("Yes",'2_all_summary'!$G15)),if(isnumber(search("Yes",'2_all_summary'!T15)),1,2),if(isnumber(search("No",'2_all_summary'!T15)),4,3))</f>
        <v>4</v>
      </c>
      <c r="S16" s="53"/>
      <c r="T16" s="4" t="s">
        <v>9027</v>
      </c>
      <c r="V16" s="8">
        <f t="shared" ref="V16:W16" si="8">SUM(V14:V15)</f>
        <v>102</v>
      </c>
      <c r="W16" s="8">
        <f t="shared" si="8"/>
        <v>996</v>
      </c>
      <c r="X16" s="8">
        <f t="shared" si="6"/>
        <v>1098</v>
      </c>
    </row>
    <row r="17">
      <c r="B17" s="8">
        <f>(C14+D15)/Sum(C14:D15)</f>
        <v>0.9508196721</v>
      </c>
      <c r="G17" s="49"/>
      <c r="H17" s="49" t="str">
        <f>'2_all_summary'!C16</f>
        <v>A comparison of frameworks and objectives for implementation of marine protected areas in Northern Europe and in Southeast Asia</v>
      </c>
      <c r="I17" s="49" t="str">
        <f>'2_all_summary'!D16</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Ãƒâ€šÃ‚Â© 2009 AEHMS.</v>
      </c>
      <c r="J17" s="49">
        <f>if(isnumber(search("Yes",'2_all_summary'!$G16)),if(isnumber(search("Yes",'2_all_summary'!L16)),1,2),if(isnumber(search("No",'2_all_summary'!L16)),4,3))</f>
        <v>4</v>
      </c>
      <c r="K17" s="49">
        <f>if(isnumber(search("Yes",'2_all_summary'!$G16)),if(isnumber(search("Yes",'2_all_summary'!M16)),1,2),if(isnumber(search("No",'2_all_summary'!M16)),4,3))</f>
        <v>4</v>
      </c>
      <c r="L17" s="49">
        <f>if(isnumber(search("Yes",'2_all_summary'!$G16)),if(isnumber(search("Yes",'2_all_summary'!N16)),1,2),if(isnumber(search("No",'2_all_summary'!N16)),4,3))</f>
        <v>4</v>
      </c>
      <c r="M17" s="49">
        <f>if(isnumber(search("Yes",'2_all_summary'!$G16)),if(0&lt;'2_all_summary'!O16,1,2),if(0='2_all_summary'!O16,4,3))</f>
        <v>4</v>
      </c>
      <c r="N17" s="49">
        <f>if(isnumber(search("Yes",'2_all_summary'!$G16)),if(isnumber(search("Yes",'2_all_summary'!P16)),1,2),if(isnumber(search("No",'2_all_summary'!P16)),4,3))</f>
        <v>4</v>
      </c>
      <c r="O17" s="49">
        <f>if(isnumber(search("Yes",'2_all_summary'!$G16)),if(isnumber(search("Yes",'2_all_summary'!Q16)),1,2),if(isnumber(search("No",'2_all_summary'!Q16)),4,3))</f>
        <v>4</v>
      </c>
      <c r="P17" s="49">
        <f>if(isnumber(search("Yes",'2_all_summary'!$G16)),if(isnumber(search("Yes",'2_all_summary'!R16)),1,2),if(isnumber(search("No",'2_all_summary'!R16)),4,3))</f>
        <v>4</v>
      </c>
      <c r="Q17" s="49">
        <f>if(isnumber(search("Yes",'2_all_summary'!$G16)),if(0&lt;'2_all_summary'!S16,1,2),if(0='2_all_summary'!S16,4,3))</f>
        <v>4</v>
      </c>
      <c r="R17" s="49">
        <f>if(isnumber(search("Yes",'2_all_summary'!$G16)),if(isnumber(search("Yes",'2_all_summary'!T16)),1,2),if(isnumber(search("No",'2_all_summary'!T16)),4,3))</f>
        <v>4</v>
      </c>
      <c r="U17" s="8">
        <f>(V14+W15)/Sum(V14:W15)</f>
        <v>0.9526411658</v>
      </c>
    </row>
    <row r="18">
      <c r="B18" s="8">
        <f t="array" ref="B18">MMULT(C16:D16,E14:E15)/(E16^2)</f>
        <v>0.8418485672</v>
      </c>
      <c r="G18" s="49"/>
      <c r="H18" s="49" t="str">
        <f>'2_all_summary'!C17</f>
        <v>A Comparison of Home-Based Versus Outreach Event-Based Community HIV Testing in Ugandan Fisherfolk Communities</v>
      </c>
      <c r="I18" s="49" t="str">
        <f>'2_all_summary'!D17</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3Ãƒâ€šÃ‚Â months. Of 41 who screened positive during event-based testing (12% of those tested), 33 were newly diagnosed, of whom 24 (75%) linked to care within 3Ãƒâ€šÃ‚Â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Ãƒâ€šÃ‚Â© 2016, Springer Science+Business Media New York.</v>
      </c>
      <c r="J18" s="49">
        <f>if(isnumber(search("Yes",'2_all_summary'!$G17)),if(isnumber(search("Yes",'2_all_summary'!L17)),1,2),if(isnumber(search("No",'2_all_summary'!L17)),4,3))</f>
        <v>4</v>
      </c>
      <c r="K18" s="49">
        <f>if(isnumber(search("Yes",'2_all_summary'!$G17)),if(isnumber(search("Yes",'2_all_summary'!M17)),1,2),if(isnumber(search("No",'2_all_summary'!M17)),4,3))</f>
        <v>4</v>
      </c>
      <c r="L18" s="49">
        <f>if(isnumber(search("Yes",'2_all_summary'!$G17)),if(isnumber(search("Yes",'2_all_summary'!N17)),1,2),if(isnumber(search("No",'2_all_summary'!N17)),4,3))</f>
        <v>4</v>
      </c>
      <c r="M18" s="49">
        <f>if(isnumber(search("Yes",'2_all_summary'!$G17)),if(0&lt;'2_all_summary'!O17,1,2),if(0='2_all_summary'!O17,4,3))</f>
        <v>4</v>
      </c>
      <c r="N18" s="49">
        <f>if(isnumber(search("Yes",'2_all_summary'!$G17)),if(isnumber(search("Yes",'2_all_summary'!P17)),1,2),if(isnumber(search("No",'2_all_summary'!P17)),4,3))</f>
        <v>4</v>
      </c>
      <c r="O18" s="49">
        <f>if(isnumber(search("Yes",'2_all_summary'!$G17)),if(isnumber(search("Yes",'2_all_summary'!Q17)),1,2),if(isnumber(search("No",'2_all_summary'!Q17)),4,3))</f>
        <v>4</v>
      </c>
      <c r="P18" s="49">
        <f>if(isnumber(search("Yes",'2_all_summary'!$G17)),if(isnumber(search("Yes",'2_all_summary'!R17)),1,2),if(isnumber(search("No",'2_all_summary'!R17)),4,3))</f>
        <v>4</v>
      </c>
      <c r="Q18" s="49">
        <f>if(isnumber(search("Yes",'2_all_summary'!$G17)),if(0&lt;'2_all_summary'!S17,1,2),if(0='2_all_summary'!S17,4,3))</f>
        <v>4</v>
      </c>
      <c r="R18" s="49">
        <f>if(isnumber(search("Yes",'2_all_summary'!$G17)),if(isnumber(search("Yes",'2_all_summary'!T17)),1,2),if(isnumber(search("No",'2_all_summary'!T17)),4,3))</f>
        <v>4</v>
      </c>
      <c r="U18" s="8">
        <f t="array" ref="U18">MMULT(V16:W16,X14:X15)/(X16^2)</f>
        <v>0.8477808634</v>
      </c>
    </row>
    <row r="19">
      <c r="A19" s="4" t="s">
        <v>9030</v>
      </c>
      <c r="B19" s="53">
        <f>(B17-B18)/(1-B18)</f>
        <v>0.6890301466</v>
      </c>
      <c r="G19" s="49"/>
      <c r="H19" s="49" t="str">
        <f>'2_all_summary'!C18</f>
        <v>A comparison of social outcomes associated with different fisheries co-management institutions</v>
      </c>
      <c r="I19" s="49" t="str">
        <f>'2_all_summary'!D18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Ãƒâ€šÃ‚Â© 2013 Wiley Periodicals, Inc.</v>
      </c>
      <c r="J19" s="49">
        <f>if(isnumber(search("Yes",'2_all_summary'!$G18)),if(isnumber(search("Yes",'2_all_summary'!L18)),1,2),if(isnumber(search("No",'2_all_summary'!L18)),4,3))</f>
        <v>2</v>
      </c>
      <c r="K19" s="49">
        <f>if(isnumber(search("Yes",'2_all_summary'!$G18)),if(isnumber(search("Yes",'2_all_summary'!M18)),1,2),if(isnumber(search("No",'2_all_summary'!M18)),4,3))</f>
        <v>2</v>
      </c>
      <c r="L19" s="49">
        <f>if(isnumber(search("Yes",'2_all_summary'!$G18)),if(isnumber(search("Yes",'2_all_summary'!N18)),1,2),if(isnumber(search("No",'2_all_summary'!N18)),4,3))</f>
        <v>2</v>
      </c>
      <c r="M19" s="49">
        <f>if(isnumber(search("Yes",'2_all_summary'!$G18)),if(0&lt;'2_all_summary'!O18,1,2),if(0='2_all_summary'!O18,4,3))</f>
        <v>2</v>
      </c>
      <c r="N19" s="49">
        <f>if(isnumber(search("Yes",'2_all_summary'!$G18)),if(isnumber(search("Yes",'2_all_summary'!P18)),1,2),if(isnumber(search("No",'2_all_summary'!P18)),4,3))</f>
        <v>2</v>
      </c>
      <c r="O19" s="49">
        <f>if(isnumber(search("Yes",'2_all_summary'!$G18)),if(isnumber(search("Yes",'2_all_summary'!Q18)),1,2),if(isnumber(search("No",'2_all_summary'!Q18)),4,3))</f>
        <v>2</v>
      </c>
      <c r="P19" s="49">
        <f>if(isnumber(search("Yes",'2_all_summary'!$G18)),if(isnumber(search("Yes",'2_all_summary'!R18)),1,2),if(isnumber(search("No",'2_all_summary'!R18)),4,3))</f>
        <v>2</v>
      </c>
      <c r="Q19" s="49">
        <f>if(isnumber(search("Yes",'2_all_summary'!$G18)),if(0&lt;'2_all_summary'!S18,1,2),if(0='2_all_summary'!S18,4,3))</f>
        <v>2</v>
      </c>
      <c r="R19" s="49">
        <f>if(isnumber(search("Yes",'2_all_summary'!$G18)),if(isnumber(search("Yes",'2_all_summary'!T18)),1,2),if(isnumber(search("No",'2_all_summary'!T18)),4,3))</f>
        <v>2</v>
      </c>
      <c r="S19" s="54"/>
      <c r="T19" s="4" t="s">
        <v>9030</v>
      </c>
      <c r="U19" s="53">
        <f>(U17-U18)/(1-U18)</f>
        <v>0.6888772641</v>
      </c>
      <c r="Z19" s="54"/>
      <c r="AA19" s="54"/>
      <c r="AB19" s="54"/>
      <c r="AC19" s="54"/>
      <c r="AD19" s="54"/>
      <c r="AE19" s="54"/>
    </row>
    <row r="20">
      <c r="G20" s="49"/>
      <c r="H20" s="49" t="str">
        <f>'2_all_summary'!C19</f>
        <v>A DPSIR-analysis of water uses and related water quality issues in the Colombian Alto and Medio Dagua Community Council</v>
      </c>
      <c r="I20" s="49" t="str">
        <f>'2_all_summary'!D19</f>
        <v>A portion of ColombiaÃƒÂ¢Ã¢â€šÂ¬Ã¢â€žÂ¢s water resources is located on the Pacific coast within the territory of the Community Council of Alto and Medio Dagua (CC-AMDA). Though a harmonious balance between the communitiesÃƒÂ¢Ã¢â€šÂ¬Ã¢â€žÂ¢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Ãƒâ€šÃ‚Â© 2018, National Water Research Center.</v>
      </c>
      <c r="J20" s="49">
        <f>if(isnumber(search("Yes",'2_all_summary'!$G19)),if(isnumber(search("Yes",'2_all_summary'!L19)),1,2),if(isnumber(search("No",'2_all_summary'!L19)),4,3))</f>
        <v>4</v>
      </c>
      <c r="K20" s="49">
        <f>if(isnumber(search("Yes",'2_all_summary'!$G19)),if(isnumber(search("Yes",'2_all_summary'!M19)),1,2),if(isnumber(search("No",'2_all_summary'!M19)),4,3))</f>
        <v>4</v>
      </c>
      <c r="L20" s="49">
        <f>if(isnumber(search("Yes",'2_all_summary'!$G19)),if(isnumber(search("Yes",'2_all_summary'!N19)),1,2),if(isnumber(search("No",'2_all_summary'!N19)),4,3))</f>
        <v>4</v>
      </c>
      <c r="M20" s="49">
        <f>if(isnumber(search("Yes",'2_all_summary'!$G19)),if(0&lt;'2_all_summary'!O19,1,2),if(0='2_all_summary'!O19,4,3))</f>
        <v>4</v>
      </c>
      <c r="N20" s="49">
        <f>if(isnumber(search("Yes",'2_all_summary'!$G19)),if(isnumber(search("Yes",'2_all_summary'!P19)),1,2),if(isnumber(search("No",'2_all_summary'!P19)),4,3))</f>
        <v>4</v>
      </c>
      <c r="O20" s="49">
        <f>if(isnumber(search("Yes",'2_all_summary'!$G19)),if(isnumber(search("Yes",'2_all_summary'!Q19)),1,2),if(isnumber(search("No",'2_all_summary'!Q19)),4,3))</f>
        <v>4</v>
      </c>
      <c r="P20" s="49">
        <f>if(isnumber(search("Yes",'2_all_summary'!$G19)),if(isnumber(search("Yes",'2_all_summary'!R19)),1,2),if(isnumber(search("No",'2_all_summary'!R19)),4,3))</f>
        <v>4</v>
      </c>
      <c r="Q20" s="49">
        <f>if(isnumber(search("Yes",'2_all_summary'!$G19)),if(0&lt;'2_all_summary'!S19,1,2),if(0='2_all_summary'!S19,4,3))</f>
        <v>4</v>
      </c>
      <c r="R20" s="49">
        <f>if(isnumber(search("Yes",'2_all_summary'!$G19)),if(isnumber(search("Yes",'2_all_summary'!T19)),1,2),if(isnumber(search("No",'2_all_summary'!T19)),4,3))</f>
        <v>4</v>
      </c>
    </row>
    <row r="21">
      <c r="B21" s="4"/>
      <c r="C21" s="32" t="s">
        <v>9036</v>
      </c>
      <c r="D21" s="56"/>
      <c r="E21" s="4" t="s">
        <v>9027</v>
      </c>
      <c r="G21" s="49"/>
      <c r="H21" s="49" t="str">
        <f>'2_all_summary'!C20</f>
        <v>A framework of lessons learned from community-based marine reserves and its effectiveness in guiding a new coastal management initiative in the Philippines</v>
      </c>
      <c r="I21" s="49" t="str">
        <f>'2_all_summary'!D20</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Ãƒâ€šÃ‚Â© 2005 Springer Science+Business Media, Inc.</v>
      </c>
      <c r="J21" s="49">
        <f>if(isnumber(search("Yes",'2_all_summary'!$G20)),if(isnumber(search("Yes",'2_all_summary'!L20)),1,2),if(isnumber(search("No",'2_all_summary'!L20)),4,3))</f>
        <v>4</v>
      </c>
      <c r="K21" s="49">
        <f>if(isnumber(search("Yes",'2_all_summary'!$G20)),if(isnumber(search("Yes",'2_all_summary'!M20)),1,2),if(isnumber(search("No",'2_all_summary'!M20)),4,3))</f>
        <v>4</v>
      </c>
      <c r="L21" s="49">
        <f>if(isnumber(search("Yes",'2_all_summary'!$G20)),if(isnumber(search("Yes",'2_all_summary'!N20)),1,2),if(isnumber(search("No",'2_all_summary'!N20)),4,3))</f>
        <v>4</v>
      </c>
      <c r="M21" s="49">
        <f>if(isnumber(search("Yes",'2_all_summary'!$G20)),if(0&lt;'2_all_summary'!O20,1,2),if(0='2_all_summary'!O20,4,3))</f>
        <v>4</v>
      </c>
      <c r="N21" s="49">
        <f>if(isnumber(search("Yes",'2_all_summary'!$G20)),if(isnumber(search("Yes",'2_all_summary'!P20)),1,2),if(isnumber(search("No",'2_all_summary'!P20)),4,3))</f>
        <v>4</v>
      </c>
      <c r="O21" s="49">
        <f>if(isnumber(search("Yes",'2_all_summary'!$G20)),if(isnumber(search("Yes",'2_all_summary'!Q20)),1,2),if(isnumber(search("No",'2_all_summary'!Q20)),4,3))</f>
        <v>4</v>
      </c>
      <c r="P21" s="49">
        <f>if(isnumber(search("Yes",'2_all_summary'!$G20)),if(isnumber(search("Yes",'2_all_summary'!R20)),1,2),if(isnumber(search("No",'2_all_summary'!R20)),4,3))</f>
        <v>4</v>
      </c>
      <c r="Q21" s="49">
        <f>if(isnumber(search("Yes",'2_all_summary'!$G20)),if(0&lt;'2_all_summary'!S20,1,2),if(0='2_all_summary'!S20,4,3))</f>
        <v>4</v>
      </c>
      <c r="R21" s="49">
        <f>if(isnumber(search("Yes",'2_all_summary'!$G20)),if(isnumber(search("Yes",'2_all_summary'!T20)),1,2),if(isnumber(search("No",'2_all_summary'!T20)),4,3))</f>
        <v>4</v>
      </c>
      <c r="U21" s="4"/>
      <c r="V21" s="32" t="s">
        <v>9036</v>
      </c>
      <c r="W21" s="56"/>
      <c r="X21" s="4" t="s">
        <v>9027</v>
      </c>
    </row>
    <row r="22">
      <c r="A22" s="4"/>
      <c r="B22" s="4"/>
      <c r="C22" s="4" t="s">
        <v>21</v>
      </c>
      <c r="D22" s="4" t="s">
        <v>25</v>
      </c>
      <c r="G22" s="49"/>
      <c r="H22" s="49" t="str">
        <f>'2_all_summary'!C21</f>
        <v>A Ghostly Issue: Managing abandoned, lost and discarded lobster fishing gear in the Bay of Fundy in Eastern Canada</v>
      </c>
      <c r="I22" s="49" t="str">
        <f>'2_all_summary'!D21</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Ãƒâ€šÃ‚Â© 2019 Elsevier Ltd</v>
      </c>
      <c r="J22" s="49">
        <f>if(isnumber(search("Yes",'2_all_summary'!$G21)),if(isnumber(search("Yes",'2_all_summary'!L21)),1,2),if(isnumber(search("No",'2_all_summary'!L21)),4,3))</f>
        <v>4</v>
      </c>
      <c r="K22" s="49">
        <f>if(isnumber(search("Yes",'2_all_summary'!$G21)),if(isnumber(search("Yes",'2_all_summary'!M21)),1,2),if(isnumber(search("No",'2_all_summary'!M21)),4,3))</f>
        <v>4</v>
      </c>
      <c r="L22" s="49">
        <f>if(isnumber(search("Yes",'2_all_summary'!$G21)),if(isnumber(search("Yes",'2_all_summary'!N21)),1,2),if(isnumber(search("No",'2_all_summary'!N21)),4,3))</f>
        <v>4</v>
      </c>
      <c r="M22" s="49">
        <f>if(isnumber(search("Yes",'2_all_summary'!$G21)),if(0&lt;'2_all_summary'!O21,1,2),if(0='2_all_summary'!O21,4,3))</f>
        <v>4</v>
      </c>
      <c r="N22" s="49">
        <f>if(isnumber(search("Yes",'2_all_summary'!$G21)),if(isnumber(search("Yes",'2_all_summary'!P21)),1,2),if(isnumber(search("No",'2_all_summary'!P21)),4,3))</f>
        <v>4</v>
      </c>
      <c r="O22" s="49">
        <f>if(isnumber(search("Yes",'2_all_summary'!$G21)),if(isnumber(search("Yes",'2_all_summary'!Q21)),1,2),if(isnumber(search("No",'2_all_summary'!Q21)),4,3))</f>
        <v>4</v>
      </c>
      <c r="P22" s="49">
        <f>if(isnumber(search("Yes",'2_all_summary'!$G21)),if(isnumber(search("Yes",'2_all_summary'!R21)),1,2),if(isnumber(search("No",'2_all_summary'!R21)),4,3))</f>
        <v>4</v>
      </c>
      <c r="Q22" s="49">
        <f>if(isnumber(search("Yes",'2_all_summary'!$G21)),if(0&lt;'2_all_summary'!S21,1,2),if(0='2_all_summary'!S21,4,3))</f>
        <v>4</v>
      </c>
      <c r="R22" s="49">
        <f>if(isnumber(search("Yes",'2_all_summary'!$G21)),if(isnumber(search("Yes",'2_all_summary'!T21)),1,2),if(isnumber(search("No",'2_all_summary'!T21)),4,3))</f>
        <v>4</v>
      </c>
      <c r="T22" s="4"/>
      <c r="U22" s="4"/>
      <c r="V22" s="4" t="s">
        <v>21</v>
      </c>
      <c r="W22" s="4" t="s">
        <v>25</v>
      </c>
    </row>
    <row r="23">
      <c r="A23" s="50" t="s">
        <v>9032</v>
      </c>
      <c r="B23" s="4" t="s">
        <v>21</v>
      </c>
      <c r="C23" s="4">
        <f>countif(L$4:L$1101,1)</f>
        <v>72</v>
      </c>
      <c r="D23" s="4">
        <f>countif(L$4:L$1101,3)</f>
        <v>20</v>
      </c>
      <c r="E23" s="8">
        <f t="shared" ref="E23:E25" si="9">sum(C23:D23)</f>
        <v>92</v>
      </c>
      <c r="F23" s="8">
        <f>D23/E25</f>
        <v>0.01821493625</v>
      </c>
      <c r="G23" s="49"/>
      <c r="H23" s="49" t="str">
        <f>'2_all_summary'!C22</f>
        <v>A just transition? Navigating the process of policy implementation in small-scale fisheries in South Africa</v>
      </c>
      <c r="I23" s="49" t="str">
        <f>'2_all_summary'!D22</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Ãƒâ€šÃ‚Â© 2021</v>
      </c>
      <c r="J23" s="49">
        <f>if(isnumber(search("Yes",'2_all_summary'!$G22)),if(isnumber(search("Yes",'2_all_summary'!L22)),1,2),if(isnumber(search("No",'2_all_summary'!L22)),4,3))</f>
        <v>4</v>
      </c>
      <c r="K23" s="49">
        <f>if(isnumber(search("Yes",'2_all_summary'!$G22)),if(isnumber(search("Yes",'2_all_summary'!M22)),1,2),if(isnumber(search("No",'2_all_summary'!M22)),4,3))</f>
        <v>4</v>
      </c>
      <c r="L23" s="49">
        <f>if(isnumber(search("Yes",'2_all_summary'!$G22)),if(isnumber(search("Yes",'2_all_summary'!N22)),1,2),if(isnumber(search("No",'2_all_summary'!N22)),4,3))</f>
        <v>4</v>
      </c>
      <c r="M23" s="49">
        <f>if(isnumber(search("Yes",'2_all_summary'!$G22)),if(0&lt;'2_all_summary'!O22,1,2),if(0='2_all_summary'!O22,4,3))</f>
        <v>4</v>
      </c>
      <c r="N23" s="49">
        <f>if(isnumber(search("Yes",'2_all_summary'!$G22)),if(isnumber(search("Yes",'2_all_summary'!P22)),1,2),if(isnumber(search("No",'2_all_summary'!P22)),4,3))</f>
        <v>4</v>
      </c>
      <c r="O23" s="49">
        <f>if(isnumber(search("Yes",'2_all_summary'!$G22)),if(isnumber(search("Yes",'2_all_summary'!Q22)),1,2),if(isnumber(search("No",'2_all_summary'!Q22)),4,3))</f>
        <v>4</v>
      </c>
      <c r="P23" s="49">
        <f>if(isnumber(search("Yes",'2_all_summary'!$G22)),if(isnumber(search("Yes",'2_all_summary'!R22)),1,2),if(isnumber(search("No",'2_all_summary'!R22)),4,3))</f>
        <v>4</v>
      </c>
      <c r="Q23" s="49">
        <f>if(isnumber(search("Yes",'2_all_summary'!$G22)),if(0&lt;'2_all_summary'!S22,1,2),if(0='2_all_summary'!S22,4,3))</f>
        <v>4</v>
      </c>
      <c r="R23" s="49">
        <f>if(isnumber(search("Yes",'2_all_summary'!$G22)),if(isnumber(search("Yes",'2_all_summary'!T22)),1,2),if(isnumber(search("No",'2_all_summary'!T22)),4,3))</f>
        <v>4</v>
      </c>
      <c r="T23" s="50" t="s">
        <v>9032</v>
      </c>
      <c r="U23" s="4" t="s">
        <v>21</v>
      </c>
      <c r="V23" s="4">
        <f>countif(P$4:P$1101,1)</f>
        <v>68</v>
      </c>
      <c r="W23" s="4">
        <f>countif(P$4:P$1101,3)</f>
        <v>15</v>
      </c>
      <c r="X23" s="8">
        <f t="shared" ref="X23:X25" si="10">sum(V23:W23)</f>
        <v>83</v>
      </c>
      <c r="Y23" s="8">
        <f>W23/X25</f>
        <v>0.01366120219</v>
      </c>
    </row>
    <row r="24">
      <c r="A24" s="51"/>
      <c r="B24" s="4" t="s">
        <v>25</v>
      </c>
      <c r="C24" s="52">
        <f>countif(L$4:L$1101,2)</f>
        <v>30</v>
      </c>
      <c r="D24" s="4">
        <f>countif(L$4:L$1101,4)</f>
        <v>976</v>
      </c>
      <c r="E24" s="8">
        <f t="shared" si="9"/>
        <v>1006</v>
      </c>
      <c r="F24" s="8">
        <f>C24/E25</f>
        <v>0.02732240437</v>
      </c>
      <c r="G24" s="49"/>
      <c r="H24" s="49" t="str">
        <f>'2_all_summary'!C23</f>
        <v>A legal pluralism perspective on coastal fisheries governance in two Pacific Island countries</v>
      </c>
      <c r="I24" s="49" t="str">
        <f>'2_all_summary'!D23</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ÃƒÂ¢Ã¢â€šÂ¬Ã¢â‚¬Å“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Ãƒâ€šÃ‚Â© 2018 The Authors</v>
      </c>
      <c r="J24" s="49">
        <f>if(isnumber(search("Yes",'2_all_summary'!$G23)),if(isnumber(search("Yes",'2_all_summary'!L23)),1,2),if(isnumber(search("No",'2_all_summary'!L23)),4,3))</f>
        <v>1</v>
      </c>
      <c r="K24" s="49">
        <f>if(isnumber(search("Yes",'2_all_summary'!$G23)),if(isnumber(search("Yes",'2_all_summary'!M23)),1,2),if(isnumber(search("No",'2_all_summary'!M23)),4,3))</f>
        <v>1</v>
      </c>
      <c r="L24" s="49">
        <f>if(isnumber(search("Yes",'2_all_summary'!$G23)),if(isnumber(search("Yes",'2_all_summary'!N23)),1,2),if(isnumber(search("No",'2_all_summary'!N23)),4,3))</f>
        <v>1</v>
      </c>
      <c r="M24" s="49">
        <f>if(isnumber(search("Yes",'2_all_summary'!$G23)),if(0&lt;'2_all_summary'!O23,1,2),if(0='2_all_summary'!O23,4,3))</f>
        <v>1</v>
      </c>
      <c r="N24" s="49">
        <f>if(isnumber(search("Yes",'2_all_summary'!$G23)),if(isnumber(search("Yes",'2_all_summary'!P23)),1,2),if(isnumber(search("No",'2_all_summary'!P23)),4,3))</f>
        <v>1</v>
      </c>
      <c r="O24" s="49">
        <f>if(isnumber(search("Yes",'2_all_summary'!$G23)),if(isnumber(search("Yes",'2_all_summary'!Q23)),1,2),if(isnumber(search("No",'2_all_summary'!Q23)),4,3))</f>
        <v>1</v>
      </c>
      <c r="P24" s="49">
        <f>if(isnumber(search("Yes",'2_all_summary'!$G23)),if(isnumber(search("Yes",'2_all_summary'!R23)),1,2),if(isnumber(search("No",'2_all_summary'!R23)),4,3))</f>
        <v>1</v>
      </c>
      <c r="Q24" s="49">
        <f>if(isnumber(search("Yes",'2_all_summary'!$G23)),if(0&lt;'2_all_summary'!S23,1,2),if(0='2_all_summary'!S23,4,3))</f>
        <v>1</v>
      </c>
      <c r="R24" s="49">
        <f>if(isnumber(search("Yes",'2_all_summary'!$G23)),if(isnumber(search("Yes",'2_all_summary'!T23)),1,2),if(isnumber(search("No",'2_all_summary'!T23)),4,3))</f>
        <v>1</v>
      </c>
      <c r="T24" s="51"/>
      <c r="U24" s="4" t="s">
        <v>25</v>
      </c>
      <c r="V24" s="52">
        <f>countif(P$4:P$1101,2)</f>
        <v>34</v>
      </c>
      <c r="W24" s="4">
        <f>countif(P$4:P$1101,4)</f>
        <v>981</v>
      </c>
      <c r="X24" s="8">
        <f t="shared" si="10"/>
        <v>1015</v>
      </c>
      <c r="Y24" s="8">
        <f>V24/X25</f>
        <v>0.03096539162</v>
      </c>
    </row>
    <row r="25">
      <c r="A25" s="4" t="s">
        <v>9027</v>
      </c>
      <c r="C25" s="8">
        <f t="shared" ref="C25:D25" si="11">SUM(C23:C24)</f>
        <v>102</v>
      </c>
      <c r="D25" s="8">
        <f t="shared" si="11"/>
        <v>996</v>
      </c>
      <c r="E25" s="8">
        <f t="shared" si="9"/>
        <v>1098</v>
      </c>
      <c r="G25" s="49"/>
      <c r="H25" s="49" t="str">
        <f>'2_all_summary'!C24</f>
        <v>A method to assess the sensitivity of sedimentary communities to fishing activities</v>
      </c>
      <c r="I25" s="49" t="str">
        <f>'2_all_summary'!D24</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Ãƒâ€šÃ‚Â© Crown copyright 2008. Reproduced with permission of Her majesty's stationery office. Published by John Wiley &amp; Sons, Ltd.</v>
      </c>
      <c r="J25" s="49">
        <f>if(isnumber(search("Yes",'2_all_summary'!$G24)),if(isnumber(search("Yes",'2_all_summary'!L24)),1,2),if(isnumber(search("No",'2_all_summary'!L24)),4,3))</f>
        <v>4</v>
      </c>
      <c r="K25" s="49">
        <f>if(isnumber(search("Yes",'2_all_summary'!$G24)),if(isnumber(search("Yes",'2_all_summary'!M24)),1,2),if(isnumber(search("No",'2_all_summary'!M24)),4,3))</f>
        <v>4</v>
      </c>
      <c r="L25" s="49">
        <f>if(isnumber(search("Yes",'2_all_summary'!$G24)),if(isnumber(search("Yes",'2_all_summary'!N24)),1,2),if(isnumber(search("No",'2_all_summary'!N24)),4,3))</f>
        <v>4</v>
      </c>
      <c r="M25" s="49">
        <f>if(isnumber(search("Yes",'2_all_summary'!$G24)),if(0&lt;'2_all_summary'!O24,1,2),if(0='2_all_summary'!O24,4,3))</f>
        <v>4</v>
      </c>
      <c r="N25" s="49">
        <f>if(isnumber(search("Yes",'2_all_summary'!$G24)),if(isnumber(search("Yes",'2_all_summary'!P24)),1,2),if(isnumber(search("No",'2_all_summary'!P24)),4,3))</f>
        <v>4</v>
      </c>
      <c r="O25" s="49">
        <f>if(isnumber(search("Yes",'2_all_summary'!$G24)),if(isnumber(search("Yes",'2_all_summary'!Q24)),1,2),if(isnumber(search("No",'2_all_summary'!Q24)),4,3))</f>
        <v>4</v>
      </c>
      <c r="P25" s="49">
        <f>if(isnumber(search("Yes",'2_all_summary'!$G24)),if(isnumber(search("Yes",'2_all_summary'!R24)),1,2),if(isnumber(search("No",'2_all_summary'!R24)),4,3))</f>
        <v>4</v>
      </c>
      <c r="Q25" s="49">
        <f>if(isnumber(search("Yes",'2_all_summary'!$G24)),if(0&lt;'2_all_summary'!S24,1,2),if(0='2_all_summary'!S24,4,3))</f>
        <v>4</v>
      </c>
      <c r="R25" s="49">
        <f>if(isnumber(search("Yes",'2_all_summary'!$G24)),if(isnumber(search("Yes",'2_all_summary'!T24)),1,2),if(isnumber(search("No",'2_all_summary'!T24)),4,3))</f>
        <v>4</v>
      </c>
      <c r="T25" s="4" t="s">
        <v>9027</v>
      </c>
      <c r="V25" s="8">
        <f t="shared" ref="V25:W25" si="12">SUM(V23:V24)</f>
        <v>102</v>
      </c>
      <c r="W25" s="8">
        <f t="shared" si="12"/>
        <v>996</v>
      </c>
      <c r="X25" s="8">
        <f t="shared" si="10"/>
        <v>1098</v>
      </c>
    </row>
    <row r="26">
      <c r="B26" s="8">
        <f>(C23+D24)/Sum(C23:D24)</f>
        <v>0.9544626594</v>
      </c>
      <c r="G26" s="49"/>
      <c r="H26" s="49" t="str">
        <f>'2_all_summary'!C25</f>
        <v>A method to count pirarucu Arapaima gigas: Fishers, assessment, and management</v>
      </c>
      <c r="I26" s="49" t="str">
        <f>'2_all_summary'!D25</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26" s="49">
        <f>if(isnumber(search("Yes",'2_all_summary'!$G25)),if(isnumber(search("Yes",'2_all_summary'!L25)),1,2),if(isnumber(search("No",'2_all_summary'!L25)),4,3))</f>
        <v>4</v>
      </c>
      <c r="K26" s="49">
        <f>if(isnumber(search("Yes",'2_all_summary'!$G25)),if(isnumber(search("Yes",'2_all_summary'!M25)),1,2),if(isnumber(search("No",'2_all_summary'!M25)),4,3))</f>
        <v>4</v>
      </c>
      <c r="L26" s="49">
        <f>if(isnumber(search("Yes",'2_all_summary'!$G25)),if(isnumber(search("Yes",'2_all_summary'!N25)),1,2),if(isnumber(search("No",'2_all_summary'!N25)),4,3))</f>
        <v>4</v>
      </c>
      <c r="M26" s="49">
        <f>if(isnumber(search("Yes",'2_all_summary'!$G25)),if(0&lt;'2_all_summary'!O25,1,2),if(0='2_all_summary'!O25,4,3))</f>
        <v>4</v>
      </c>
      <c r="N26" s="49">
        <f>if(isnumber(search("Yes",'2_all_summary'!$G25)),if(isnumber(search("Yes",'2_all_summary'!P25)),1,2),if(isnumber(search("No",'2_all_summary'!P25)),4,3))</f>
        <v>4</v>
      </c>
      <c r="O26" s="49">
        <f>if(isnumber(search("Yes",'2_all_summary'!$G25)),if(isnumber(search("Yes",'2_all_summary'!Q25)),1,2),if(isnumber(search("No",'2_all_summary'!Q25)),4,3))</f>
        <v>4</v>
      </c>
      <c r="P26" s="49">
        <f>if(isnumber(search("Yes",'2_all_summary'!$G25)),if(isnumber(search("Yes",'2_all_summary'!R25)),1,2),if(isnumber(search("No",'2_all_summary'!R25)),4,3))</f>
        <v>4</v>
      </c>
      <c r="Q26" s="49">
        <f>if(isnumber(search("Yes",'2_all_summary'!$G25)),if(0&lt;'2_all_summary'!S25,1,2),if(0='2_all_summary'!S25,4,3))</f>
        <v>4</v>
      </c>
      <c r="R26" s="49">
        <f>if(isnumber(search("Yes",'2_all_summary'!$G25)),if(isnumber(search("Yes",'2_all_summary'!T25)),1,2),if(isnumber(search("No",'2_all_summary'!T25)),4,3))</f>
        <v>4</v>
      </c>
      <c r="U26" s="8">
        <f>(V23+W24)/Sum(V23:W24)</f>
        <v>0.9553734062</v>
      </c>
    </row>
    <row r="27">
      <c r="B27" s="8">
        <f t="array" ref="B27">MMULT(C25:D25,E23:E24)/(E25^2)</f>
        <v>0.8388824191</v>
      </c>
      <c r="G27" s="49"/>
      <c r="H27" s="49" t="str">
        <f>'2_all_summary'!C26</f>
        <v>A model of collaborative programming to address wildlife issues: The northeast wildlife damage management research and outreach cooperative</v>
      </c>
      <c r="I27" s="49" t="str">
        <f>'2_all_summary'!D26</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Ãƒâ€šÃ‚Â© 2005 Springer Science + Business Media, Inc.</v>
      </c>
      <c r="J27" s="49">
        <f>if(isnumber(search("Yes",'2_all_summary'!$G26)),if(isnumber(search("Yes",'2_all_summary'!L26)),1,2),if(isnumber(search("No",'2_all_summary'!L26)),4,3))</f>
        <v>4</v>
      </c>
      <c r="K27" s="49">
        <f>if(isnumber(search("Yes",'2_all_summary'!$G26)),if(isnumber(search("Yes",'2_all_summary'!M26)),1,2),if(isnumber(search("No",'2_all_summary'!M26)),4,3))</f>
        <v>4</v>
      </c>
      <c r="L27" s="49">
        <f>if(isnumber(search("Yes",'2_all_summary'!$G26)),if(isnumber(search("Yes",'2_all_summary'!N26)),1,2),if(isnumber(search("No",'2_all_summary'!N26)),4,3))</f>
        <v>4</v>
      </c>
      <c r="M27" s="49">
        <f>if(isnumber(search("Yes",'2_all_summary'!$G26)),if(0&lt;'2_all_summary'!O26,1,2),if(0='2_all_summary'!O26,4,3))</f>
        <v>4</v>
      </c>
      <c r="N27" s="49">
        <f>if(isnumber(search("Yes",'2_all_summary'!$G26)),if(isnumber(search("Yes",'2_all_summary'!P26)),1,2),if(isnumber(search("No",'2_all_summary'!P26)),4,3))</f>
        <v>4</v>
      </c>
      <c r="O27" s="49">
        <f>if(isnumber(search("Yes",'2_all_summary'!$G26)),if(isnumber(search("Yes",'2_all_summary'!Q26)),1,2),if(isnumber(search("No",'2_all_summary'!Q26)),4,3))</f>
        <v>4</v>
      </c>
      <c r="P27" s="49">
        <f>if(isnumber(search("Yes",'2_all_summary'!$G26)),if(isnumber(search("Yes",'2_all_summary'!R26)),1,2),if(isnumber(search("No",'2_all_summary'!R26)),4,3))</f>
        <v>4</v>
      </c>
      <c r="Q27" s="49">
        <f>if(isnumber(search("Yes",'2_all_summary'!$G26)),if(0&lt;'2_all_summary'!S26,1,2),if(0='2_all_summary'!S26,4,3))</f>
        <v>4</v>
      </c>
      <c r="R27" s="49">
        <f>if(isnumber(search("Yes",'2_all_summary'!$G26)),if(isnumber(search("Yes",'2_all_summary'!T26)),1,2),if(isnumber(search("No",'2_all_summary'!T26)),4,3))</f>
        <v>4</v>
      </c>
      <c r="U27" s="8">
        <f t="array" ref="U27">MMULT(V25:W25,X23:X24)/(X25^2)</f>
        <v>0.8455562523</v>
      </c>
    </row>
    <row r="28">
      <c r="A28" s="4" t="s">
        <v>9030</v>
      </c>
      <c r="B28" s="53">
        <f>(B26-B27)/(1-B27)</f>
        <v>0.7173657874</v>
      </c>
      <c r="G28" s="49"/>
      <c r="H28" s="49" t="str">
        <f>'2_all_summary'!C27</f>
        <v>A model of participatory community-based ecotourism and mangrove forest conservation in Ban Hua Thang, Thailand</v>
      </c>
      <c r="I28" s="49" t="str">
        <f>'2_all_summary'!D27</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Ãƒâ€šÃ‚Â© 2019 AJHTL /Author/s.</v>
      </c>
      <c r="J28" s="49">
        <f>if(isnumber(search("Yes",'2_all_summary'!$G27)),if(isnumber(search("Yes",'2_all_summary'!L27)),1,2),if(isnumber(search("No",'2_all_summary'!L27)),4,3))</f>
        <v>4</v>
      </c>
      <c r="K28" s="49">
        <f>if(isnumber(search("Yes",'2_all_summary'!$G27)),if(isnumber(search("Yes",'2_all_summary'!M27)),1,2),if(isnumber(search("No",'2_all_summary'!M27)),4,3))</f>
        <v>4</v>
      </c>
      <c r="L28" s="49">
        <f>if(isnumber(search("Yes",'2_all_summary'!$G27)),if(isnumber(search("Yes",'2_all_summary'!N27)),1,2),if(isnumber(search("No",'2_all_summary'!N27)),4,3))</f>
        <v>4</v>
      </c>
      <c r="M28" s="49">
        <f>if(isnumber(search("Yes",'2_all_summary'!$G27)),if(0&lt;'2_all_summary'!O27,1,2),if(0='2_all_summary'!O27,4,3))</f>
        <v>4</v>
      </c>
      <c r="N28" s="49">
        <f>if(isnumber(search("Yes",'2_all_summary'!$G27)),if(isnumber(search("Yes",'2_all_summary'!P27)),1,2),if(isnumber(search("No",'2_all_summary'!P27)),4,3))</f>
        <v>4</v>
      </c>
      <c r="O28" s="49">
        <f>if(isnumber(search("Yes",'2_all_summary'!$G27)),if(isnumber(search("Yes",'2_all_summary'!Q27)),1,2),if(isnumber(search("No",'2_all_summary'!Q27)),4,3))</f>
        <v>4</v>
      </c>
      <c r="P28" s="49">
        <f>if(isnumber(search("Yes",'2_all_summary'!$G27)),if(isnumber(search("Yes",'2_all_summary'!R27)),1,2),if(isnumber(search("No",'2_all_summary'!R27)),4,3))</f>
        <v>4</v>
      </c>
      <c r="Q28" s="49">
        <f>if(isnumber(search("Yes",'2_all_summary'!$G27)),if(0&lt;'2_all_summary'!S27,1,2),if(0='2_all_summary'!S27,4,3))</f>
        <v>4</v>
      </c>
      <c r="R28" s="49">
        <f>if(isnumber(search("Yes",'2_all_summary'!$G27)),if(isnumber(search("Yes",'2_all_summary'!T27)),1,2),if(isnumber(search("No",'2_all_summary'!T27)),4,3))</f>
        <v>4</v>
      </c>
      <c r="T28" s="4" t="s">
        <v>9030</v>
      </c>
      <c r="U28" s="53">
        <f>(U26-U27)/(1-U27)</f>
        <v>0.7110495279</v>
      </c>
    </row>
    <row r="29">
      <c r="G29" s="49"/>
      <c r="H29" s="49" t="str">
        <f>'2_all_summary'!C28</f>
        <v>A multiple evidence-based approach to MÃƒÆ’Ã‚Â©tis community-based monitoring: a case study from the South Athabasca Oil Sands Area, Alberta, Canada</v>
      </c>
      <c r="I29" s="49" t="str">
        <f>'2_all_summary'!D28</f>
        <v>This original research article provides a case study that describes how MÃƒÆ’Ã‚Â©tis indigenous knowledge was incorporated into the design of a community-based monitoring (CBM) program in the South Athabasca Oil Sands Area of Alberta, Canada. Athabasca Landing MÃƒÆ’Ã‚Â©tis Community (ALMC) members have traditional knowledge of local wildlife and climatic conditions in a region that has seen intense oil and gas-related industrial activity over the last 50 years. Informed by a multiple evidence-based approach to CBM, ALMCÃƒÂ¢Ã¢â€šÂ¬Ã¢â€žÂ¢s program design combined traditional hunting, fishing, trapping, and plant gathering activities with photomapping methods. By taking geo-referenced photos of their environmental observations, which they shared with other project participants during regular monitoring meetings, MÃƒÆ’Ã‚Â©tis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ALMCÃƒÂ¢Ã¢â€šÂ¬Ã¢â€žÂ¢s ongoing efforts to identify territory to promote self-governance and assert rights to lands and resources. We discuss how the ALMCÃƒÂ¢Ã¢â€šÂ¬Ã¢â€žÂ¢s adoption of a multiple evidence-based approach to monitoring asserts control over data collection methods, storage, and dissemination, supports local capacity for self-determination, and amplifies the voices of MÃƒÆ’Ã‚Â©tis harvesters in the resource management sector. Ãƒâ€šÃ‚Â© 2022, Resilience Alliance. All rights reserved.</v>
      </c>
      <c r="J29" s="49">
        <f>if(isnumber(search("Yes",'2_all_summary'!$G28)),if(isnumber(search("Yes",'2_all_summary'!L28)),1,2),if(isnumber(search("No",'2_all_summary'!L28)),4,3))</f>
        <v>4</v>
      </c>
      <c r="K29" s="49">
        <f>if(isnumber(search("Yes",'2_all_summary'!$G28)),if(isnumber(search("Yes",'2_all_summary'!M28)),1,2),if(isnumber(search("No",'2_all_summary'!M28)),4,3))</f>
        <v>4</v>
      </c>
      <c r="L29" s="49">
        <f>if(isnumber(search("Yes",'2_all_summary'!$G28)),if(isnumber(search("Yes",'2_all_summary'!N28)),1,2),if(isnumber(search("No",'2_all_summary'!N28)),4,3))</f>
        <v>4</v>
      </c>
      <c r="M29" s="49">
        <f>if(isnumber(search("Yes",'2_all_summary'!$G28)),if(0&lt;'2_all_summary'!O28,1,2),if(0='2_all_summary'!O28,4,3))</f>
        <v>4</v>
      </c>
      <c r="N29" s="49">
        <f>if(isnumber(search("Yes",'2_all_summary'!$G28)),if(isnumber(search("Yes",'2_all_summary'!P28)),1,2),if(isnumber(search("No",'2_all_summary'!P28)),4,3))</f>
        <v>4</v>
      </c>
      <c r="O29" s="49">
        <f>if(isnumber(search("Yes",'2_all_summary'!$G28)),if(isnumber(search("Yes",'2_all_summary'!Q28)),1,2),if(isnumber(search("No",'2_all_summary'!Q28)),4,3))</f>
        <v>4</v>
      </c>
      <c r="P29" s="49">
        <f>if(isnumber(search("Yes",'2_all_summary'!$G28)),if(isnumber(search("Yes",'2_all_summary'!R28)),1,2),if(isnumber(search("No",'2_all_summary'!R28)),4,3))</f>
        <v>4</v>
      </c>
      <c r="Q29" s="49">
        <f>if(isnumber(search("Yes",'2_all_summary'!$G28)),if(0&lt;'2_all_summary'!S28,1,2),if(0='2_all_summary'!S28,4,3))</f>
        <v>4</v>
      </c>
      <c r="R29" s="49">
        <f>if(isnumber(search("Yes",'2_all_summary'!$G28)),if(isnumber(search("Yes",'2_all_summary'!T28)),1,2),if(isnumber(search("No",'2_all_summary'!T28)),4,3))</f>
        <v>4</v>
      </c>
    </row>
    <row r="30">
      <c r="G30" s="49"/>
      <c r="H30" s="49" t="str">
        <f>'2_all_summary'!C29</f>
        <v>A multiple index integrating different levels of organization</v>
      </c>
      <c r="I30" s="49" t="str">
        <f>'2_all_summary'!D29</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Ãƒâ€šÃ‚Â© 2016 Elsevier Inc.</v>
      </c>
      <c r="J30" s="49">
        <f>if(isnumber(search("Yes",'2_all_summary'!$G29)),if(isnumber(search("Yes",'2_all_summary'!L29)),1,2),if(isnumber(search("No",'2_all_summary'!L29)),4,3))</f>
        <v>4</v>
      </c>
      <c r="K30" s="49">
        <f>if(isnumber(search("Yes",'2_all_summary'!$G29)),if(isnumber(search("Yes",'2_all_summary'!M29)),1,2),if(isnumber(search("No",'2_all_summary'!M29)),4,3))</f>
        <v>4</v>
      </c>
      <c r="L30" s="49">
        <f>if(isnumber(search("Yes",'2_all_summary'!$G29)),if(isnumber(search("Yes",'2_all_summary'!N29)),1,2),if(isnumber(search("No",'2_all_summary'!N29)),4,3))</f>
        <v>4</v>
      </c>
      <c r="M30" s="49">
        <f>if(isnumber(search("Yes",'2_all_summary'!$G29)),if(0&lt;'2_all_summary'!O29,1,2),if(0='2_all_summary'!O29,4,3))</f>
        <v>4</v>
      </c>
      <c r="N30" s="49">
        <f>if(isnumber(search("Yes",'2_all_summary'!$G29)),if(isnumber(search("Yes",'2_all_summary'!P29)),1,2),if(isnumber(search("No",'2_all_summary'!P29)),4,3))</f>
        <v>4</v>
      </c>
      <c r="O30" s="49">
        <f>if(isnumber(search("Yes",'2_all_summary'!$G29)),if(isnumber(search("Yes",'2_all_summary'!Q29)),1,2),if(isnumber(search("No",'2_all_summary'!Q29)),4,3))</f>
        <v>4</v>
      </c>
      <c r="P30" s="49">
        <f>if(isnumber(search("Yes",'2_all_summary'!$G29)),if(isnumber(search("Yes",'2_all_summary'!R29)),1,2),if(isnumber(search("No",'2_all_summary'!R29)),4,3))</f>
        <v>4</v>
      </c>
      <c r="Q30" s="49">
        <f>if(isnumber(search("Yes",'2_all_summary'!$G29)),if(0&lt;'2_all_summary'!S29,1,2),if(0='2_all_summary'!S29,4,3))</f>
        <v>4</v>
      </c>
      <c r="R30" s="49">
        <f>if(isnumber(search("Yes",'2_all_summary'!$G29)),if(isnumber(search("Yes",'2_all_summary'!T29)),1,2),if(isnumber(search("No",'2_all_summary'!T29)),4,3))</f>
        <v>4</v>
      </c>
    </row>
    <row r="31">
      <c r="B31" s="4"/>
      <c r="C31" s="32" t="s">
        <v>9036</v>
      </c>
      <c r="D31" s="56"/>
      <c r="E31" s="4" t="s">
        <v>9027</v>
      </c>
      <c r="G31" s="49"/>
      <c r="H31" s="49" t="str">
        <f>'2_all_summary'!C30</f>
        <v>A network of grassroots reserves protects tropical river fish diversity</v>
      </c>
      <c r="I31" s="49" t="str">
        <f>'2_all_summary'!D30</f>
        <v>Intensive fisheries have reduced fish biodiversity and abundance in aquatic ecosystems worldwide1ÃƒÂ¢Ã¢â€šÂ¬Ã¢â‚¬Å“3. ÃƒÂ¢Ã¢â€šÂ¬Ã‹Å“No-takeÃƒÂ¢Ã¢â€šÂ¬Ã¢â€žÂ¢ marine reserves have become a cornerstone of marine ecosystem-based fisheries management4ÃƒÂ¢Ã¢â€šÂ¬Ã¢â‚¬Å“6,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ThailandÃƒÂ¢Ã¢â€šÂ¬Ã¢â€žÂ¢s Salween basin have markedly increased fish richness, density, and biomass relative to adjacent areas. Moreover, key correlates of the success of protected areas in marine ecosystemsÃƒÂ¢Ã¢â€šÂ¬Ã¢â‚¬Â_x009d_particularly reserve size and enforcementÃƒÂ¢Ã¢â€šÂ¬Ã¢â‚¬Â_x009d_predict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worldÃƒÂ¢Ã¢â€šÂ¬Ã¢â€žÂ¢s protected areas9, and our findings suggest that networks of small, community-based reserves offer a generalizable model for protecting biodiversity and augmenting fisheries as the worldÃƒÂ¢Ã¢â€šÂ¬Ã¢â€žÂ¢s rivers face unprecedented pressures10,11. Ãƒâ€šÃ‚Â© 2020, The Author(s), under exclusive licence to Springer Nature Limited.</v>
      </c>
      <c r="J31" s="49">
        <f>if(isnumber(search("Yes",'2_all_summary'!$G30)),if(isnumber(search("Yes",'2_all_summary'!L30)),1,2),if(isnumber(search("No",'2_all_summary'!L30)),4,3))</f>
        <v>4</v>
      </c>
      <c r="K31" s="49">
        <f>if(isnumber(search("Yes",'2_all_summary'!$G30)),if(isnumber(search("Yes",'2_all_summary'!M30)),1,2),if(isnumber(search("No",'2_all_summary'!M30)),4,3))</f>
        <v>4</v>
      </c>
      <c r="L31" s="49">
        <f>if(isnumber(search("Yes",'2_all_summary'!$G30)),if(isnumber(search("Yes",'2_all_summary'!N30)),1,2),if(isnumber(search("No",'2_all_summary'!N30)),4,3))</f>
        <v>4</v>
      </c>
      <c r="M31" s="49">
        <f>if(isnumber(search("Yes",'2_all_summary'!$G30)),if(0&lt;'2_all_summary'!O30,1,2),if(0='2_all_summary'!O30,4,3))</f>
        <v>4</v>
      </c>
      <c r="N31" s="49">
        <f>if(isnumber(search("Yes",'2_all_summary'!$G30)),if(isnumber(search("Yes",'2_all_summary'!P30)),1,2),if(isnumber(search("No",'2_all_summary'!P30)),4,3))</f>
        <v>4</v>
      </c>
      <c r="O31" s="49">
        <f>if(isnumber(search("Yes",'2_all_summary'!$G30)),if(isnumber(search("Yes",'2_all_summary'!Q30)),1,2),if(isnumber(search("No",'2_all_summary'!Q30)),4,3))</f>
        <v>4</v>
      </c>
      <c r="P31" s="49">
        <f>if(isnumber(search("Yes",'2_all_summary'!$G30)),if(isnumber(search("Yes",'2_all_summary'!R30)),1,2),if(isnumber(search("No",'2_all_summary'!R30)),4,3))</f>
        <v>4</v>
      </c>
      <c r="Q31" s="49">
        <f>if(isnumber(search("Yes",'2_all_summary'!$G30)),if(0&lt;'2_all_summary'!S30,1,2),if(0='2_all_summary'!S30,4,3))</f>
        <v>4</v>
      </c>
      <c r="R31" s="49">
        <f>if(isnumber(search("Yes",'2_all_summary'!$G30)),if(isnumber(search("Yes",'2_all_summary'!T30)),1,2),if(isnumber(search("No",'2_all_summary'!T30)),4,3))</f>
        <v>4</v>
      </c>
      <c r="U31" s="4"/>
      <c r="V31" s="32" t="s">
        <v>9036</v>
      </c>
      <c r="W31" s="56"/>
      <c r="X31" s="4" t="s">
        <v>9027</v>
      </c>
    </row>
    <row r="32">
      <c r="A32" s="4"/>
      <c r="B32" s="4"/>
      <c r="C32" s="4" t="s">
        <v>21</v>
      </c>
      <c r="D32" s="4" t="s">
        <v>25</v>
      </c>
      <c r="G32" s="49"/>
      <c r="H32" s="49" t="str">
        <f>'2_all_summary'!C31</f>
        <v>A network of small community-owned village fish reserves in Samoa</v>
      </c>
      <c r="I32" s="49" t="str">
        <f>'2_all_summary'!D31</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governÃƒâ€šÃ‚Â­ ment fisheries division. Community undertakings range from enforcing laws banning destructive fishing methods to protecting critical habitats such as mangrove areas. An unexpectedly large number of villages (38) chose to estabÃƒâ€šÃ‚Â­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migraÃƒâ€šÃ‚Â­ tion. As the fish reserves are managed by communities which have a direct interest in their continuation and success, prospects for continuing compliÃƒâ€šÃ‚Â­ ance and commitment appear high. Results confirm our belief that the responsible management of marine resources will be achieved only when fishing communities themselves accept it as their responsibility. Ãƒâ€šÃ‚Â© WWF-International and International Union for Conservation of Naturel and Natural Resources, 1999. All rights reserved.</v>
      </c>
      <c r="J32" s="49">
        <f>if(isnumber(search("Yes",'2_all_summary'!$G31)),if(isnumber(search("Yes",'2_all_summary'!L31)),1,2),if(isnumber(search("No",'2_all_summary'!L31)),4,3))</f>
        <v>1</v>
      </c>
      <c r="K32" s="49">
        <f>if(isnumber(search("Yes",'2_all_summary'!$G31)),if(isnumber(search("Yes",'2_all_summary'!M31)),1,2),if(isnumber(search("No",'2_all_summary'!M31)),4,3))</f>
        <v>1</v>
      </c>
      <c r="L32" s="49">
        <f>if(isnumber(search("Yes",'2_all_summary'!$G31)),if(isnumber(search("Yes",'2_all_summary'!N31)),1,2),if(isnumber(search("No",'2_all_summary'!N31)),4,3))</f>
        <v>1</v>
      </c>
      <c r="M32" s="49">
        <f>if(isnumber(search("Yes",'2_all_summary'!$G31)),if(0&lt;'2_all_summary'!O31,1,2),if(0='2_all_summary'!O31,4,3))</f>
        <v>1</v>
      </c>
      <c r="N32" s="49">
        <f>if(isnumber(search("Yes",'2_all_summary'!$G31)),if(isnumber(search("Yes",'2_all_summary'!P31)),1,2),if(isnumber(search("No",'2_all_summary'!P31)),4,3))</f>
        <v>1</v>
      </c>
      <c r="O32" s="49">
        <f>if(isnumber(search("Yes",'2_all_summary'!$G31)),if(isnumber(search("Yes",'2_all_summary'!Q31)),1,2),if(isnumber(search("No",'2_all_summary'!Q31)),4,3))</f>
        <v>1</v>
      </c>
      <c r="P32" s="49">
        <f>if(isnumber(search("Yes",'2_all_summary'!$G31)),if(isnumber(search("Yes",'2_all_summary'!R31)),1,2),if(isnumber(search("No",'2_all_summary'!R31)),4,3))</f>
        <v>1</v>
      </c>
      <c r="Q32" s="49">
        <f>if(isnumber(search("Yes",'2_all_summary'!$G31)),if(0&lt;'2_all_summary'!S31,1,2),if(0='2_all_summary'!S31,4,3))</f>
        <v>1</v>
      </c>
      <c r="R32" s="49">
        <f>if(isnumber(search("Yes",'2_all_summary'!$G31)),if(isnumber(search("Yes",'2_all_summary'!T31)),1,2),if(isnumber(search("No",'2_all_summary'!T31)),4,3))</f>
        <v>1</v>
      </c>
      <c r="T32" s="4"/>
      <c r="U32" s="4"/>
      <c r="V32" s="4" t="s">
        <v>21</v>
      </c>
      <c r="W32" s="4" t="s">
        <v>25</v>
      </c>
    </row>
    <row r="33">
      <c r="A33" s="50" t="s">
        <v>9033</v>
      </c>
      <c r="B33" s="4" t="s">
        <v>21</v>
      </c>
      <c r="C33" s="4">
        <f>countif(M$4:M$1101,1)</f>
        <v>74</v>
      </c>
      <c r="D33" s="4">
        <f>countif(M$4:M$1101,3)</f>
        <v>20</v>
      </c>
      <c r="E33" s="8">
        <f t="shared" ref="E33:E35" si="13">sum(C33:D33)</f>
        <v>94</v>
      </c>
      <c r="F33" s="8">
        <f>D33/E35</f>
        <v>0.01821493625</v>
      </c>
      <c r="G33" s="49"/>
      <c r="H33" s="49" t="str">
        <f>'2_all_summary'!C32</f>
        <v>A novel method for mapping reefs and subtidal rocky habitats using artificial neural networks</v>
      </c>
      <c r="I33" s="49" t="str">
        <f>'2_all_summary'!D32</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(ÃƒÂ¢Ã‹â€ Ã‚Â¼250.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(ÃƒÂ¢Ã‹â€ Ã‚Â¼250.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Ãƒâ€šÃ‚Â© 2011 Elsevier B.V.</v>
      </c>
      <c r="J33" s="49">
        <f>if(isnumber(search("Yes",'2_all_summary'!$G32)),if(isnumber(search("Yes",'2_all_summary'!L32)),1,2),if(isnumber(search("No",'2_all_summary'!L32)),4,3))</f>
        <v>4</v>
      </c>
      <c r="K33" s="49">
        <f>if(isnumber(search("Yes",'2_all_summary'!$G32)),if(isnumber(search("Yes",'2_all_summary'!M32)),1,2),if(isnumber(search("No",'2_all_summary'!M32)),4,3))</f>
        <v>4</v>
      </c>
      <c r="L33" s="49">
        <f>if(isnumber(search("Yes",'2_all_summary'!$G32)),if(isnumber(search("Yes",'2_all_summary'!N32)),1,2),if(isnumber(search("No",'2_all_summary'!N32)),4,3))</f>
        <v>4</v>
      </c>
      <c r="M33" s="49">
        <f>if(isnumber(search("Yes",'2_all_summary'!$G32)),if(0&lt;'2_all_summary'!O32,1,2),if(0='2_all_summary'!O32,4,3))</f>
        <v>4</v>
      </c>
      <c r="N33" s="49">
        <f>if(isnumber(search("Yes",'2_all_summary'!$G32)),if(isnumber(search("Yes",'2_all_summary'!P32)),1,2),if(isnumber(search("No",'2_all_summary'!P32)),4,3))</f>
        <v>4</v>
      </c>
      <c r="O33" s="49">
        <f>if(isnumber(search("Yes",'2_all_summary'!$G32)),if(isnumber(search("Yes",'2_all_summary'!Q32)),1,2),if(isnumber(search("No",'2_all_summary'!Q32)),4,3))</f>
        <v>4</v>
      </c>
      <c r="P33" s="49">
        <f>if(isnumber(search("Yes",'2_all_summary'!$G32)),if(isnumber(search("Yes",'2_all_summary'!R32)),1,2),if(isnumber(search("No",'2_all_summary'!R32)),4,3))</f>
        <v>4</v>
      </c>
      <c r="Q33" s="49">
        <f>if(isnumber(search("Yes",'2_all_summary'!$G32)),if(0&lt;'2_all_summary'!S32,1,2),if(0='2_all_summary'!S32,4,3))</f>
        <v>4</v>
      </c>
      <c r="R33" s="49">
        <f>if(isnumber(search("Yes",'2_all_summary'!$G32)),if(isnumber(search("Yes",'2_all_summary'!T32)),1,2),if(isnumber(search("No",'2_all_summary'!T32)),4,3))</f>
        <v>4</v>
      </c>
      <c r="T33" s="50" t="s">
        <v>9034</v>
      </c>
      <c r="U33" s="4" t="s">
        <v>21</v>
      </c>
      <c r="V33" s="4">
        <f>countif(Q$4:Q$1101,1)</f>
        <v>70</v>
      </c>
      <c r="W33" s="4">
        <f>countif(Q$4:Q$1101,3)</f>
        <v>15</v>
      </c>
      <c r="X33" s="8">
        <f t="shared" ref="X33:X35" si="14">sum(V33:W33)</f>
        <v>85</v>
      </c>
      <c r="Y33" s="8">
        <f>W33/X35</f>
        <v>0.01366120219</v>
      </c>
    </row>
    <row r="34">
      <c r="A34" s="51"/>
      <c r="B34" s="4" t="s">
        <v>25</v>
      </c>
      <c r="C34" s="52">
        <f>countif(M$4:M$1101,2)</f>
        <v>28</v>
      </c>
      <c r="D34" s="4">
        <f>countif(M$4:M$1101,4)</f>
        <v>976</v>
      </c>
      <c r="E34" s="8">
        <f t="shared" si="13"/>
        <v>1004</v>
      </c>
      <c r="F34" s="8">
        <f>C34/E35</f>
        <v>0.02550091075</v>
      </c>
      <c r="G34" s="49"/>
      <c r="H34" s="49" t="str">
        <f>'2_all_summary'!C33</f>
        <v>A political ecology of legal plural disconnection in the marine fishery of Junagadh District, Gujarat, India</v>
      </c>
      <c r="I34" s="49" t="str">
        <f>'2_all_summary'!D33</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Ãƒâ€šÃ‚Â© 2015 Maarten Bavinck and Amalendu Jyotishi.</v>
      </c>
      <c r="J34" s="49">
        <f>if(isnumber(search("Yes",'2_all_summary'!$G33)),if(isnumber(search("Yes",'2_all_summary'!L33)),1,2),if(isnumber(search("No",'2_all_summary'!L33)),4,3))</f>
        <v>4</v>
      </c>
      <c r="K34" s="49">
        <f>if(isnumber(search("Yes",'2_all_summary'!$G33)),if(isnumber(search("Yes",'2_all_summary'!M33)),1,2),if(isnumber(search("No",'2_all_summary'!M33)),4,3))</f>
        <v>4</v>
      </c>
      <c r="L34" s="49">
        <f>if(isnumber(search("Yes",'2_all_summary'!$G33)),if(isnumber(search("Yes",'2_all_summary'!N33)),1,2),if(isnumber(search("No",'2_all_summary'!N33)),4,3))</f>
        <v>4</v>
      </c>
      <c r="M34" s="49">
        <f>if(isnumber(search("Yes",'2_all_summary'!$G33)),if(0&lt;'2_all_summary'!O33,1,2),if(0='2_all_summary'!O33,4,3))</f>
        <v>4</v>
      </c>
      <c r="N34" s="49">
        <f>if(isnumber(search("Yes",'2_all_summary'!$G33)),if(isnumber(search("Yes",'2_all_summary'!P33)),1,2),if(isnumber(search("No",'2_all_summary'!P33)),4,3))</f>
        <v>4</v>
      </c>
      <c r="O34" s="49">
        <f>if(isnumber(search("Yes",'2_all_summary'!$G33)),if(isnumber(search("Yes",'2_all_summary'!Q33)),1,2),if(isnumber(search("No",'2_all_summary'!Q33)),4,3))</f>
        <v>4</v>
      </c>
      <c r="P34" s="49">
        <f>if(isnumber(search("Yes",'2_all_summary'!$G33)),if(isnumber(search("Yes",'2_all_summary'!R33)),1,2),if(isnumber(search("No",'2_all_summary'!R33)),4,3))</f>
        <v>4</v>
      </c>
      <c r="Q34" s="49">
        <f>if(isnumber(search("Yes",'2_all_summary'!$G33)),if(0&lt;'2_all_summary'!S33,1,2),if(0='2_all_summary'!S33,4,3))</f>
        <v>4</v>
      </c>
      <c r="R34" s="49">
        <f>if(isnumber(search("Yes",'2_all_summary'!$G33)),if(isnumber(search("Yes",'2_all_summary'!T33)),1,2),if(isnumber(search("No",'2_all_summary'!T33)),4,3))</f>
        <v>4</v>
      </c>
      <c r="T34" s="51"/>
      <c r="U34" s="4" t="s">
        <v>25</v>
      </c>
      <c r="V34" s="52">
        <f>countif(Q$4:Q$1101,2)</f>
        <v>32</v>
      </c>
      <c r="W34" s="4">
        <f>countif(Q$4:Q$1101,4)</f>
        <v>981</v>
      </c>
      <c r="X34" s="8">
        <f t="shared" si="14"/>
        <v>1013</v>
      </c>
      <c r="Y34" s="8">
        <f>V34/X35</f>
        <v>0.029143898</v>
      </c>
    </row>
    <row r="35">
      <c r="A35" s="4" t="s">
        <v>9027</v>
      </c>
      <c r="C35" s="8">
        <f t="shared" ref="C35:D35" si="15">SUM(C33:C34)</f>
        <v>102</v>
      </c>
      <c r="D35" s="8">
        <f t="shared" si="15"/>
        <v>996</v>
      </c>
      <c r="E35" s="8">
        <f t="shared" si="13"/>
        <v>1098</v>
      </c>
      <c r="G35" s="49"/>
      <c r="H35" s="49" t="str">
        <f>'2_all_summary'!C34</f>
        <v>A preliminary review of NOAA's community-based dam removal and fish passage projects</v>
      </c>
      <c r="I35" s="49" t="str">
        <f>'2_all_summary'!D34</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35" s="49">
        <f>if(isnumber(search("Yes",'2_all_summary'!$G34)),if(isnumber(search("Yes",'2_all_summary'!L34)),1,2),if(isnumber(search("No",'2_all_summary'!L34)),4,3))</f>
        <v>4</v>
      </c>
      <c r="K35" s="49">
        <f>if(isnumber(search("Yes",'2_all_summary'!$G34)),if(isnumber(search("Yes",'2_all_summary'!M34)),1,2),if(isnumber(search("No",'2_all_summary'!M34)),4,3))</f>
        <v>4</v>
      </c>
      <c r="L35" s="49">
        <f>if(isnumber(search("Yes",'2_all_summary'!$G34)),if(isnumber(search("Yes",'2_all_summary'!N34)),1,2),if(isnumber(search("No",'2_all_summary'!N34)),4,3))</f>
        <v>4</v>
      </c>
      <c r="M35" s="49">
        <f>if(isnumber(search("Yes",'2_all_summary'!$G34)),if(0&lt;'2_all_summary'!O34,1,2),if(0='2_all_summary'!O34,4,3))</f>
        <v>4</v>
      </c>
      <c r="N35" s="49">
        <f>if(isnumber(search("Yes",'2_all_summary'!$G34)),if(isnumber(search("Yes",'2_all_summary'!P34)),1,2),if(isnumber(search("No",'2_all_summary'!P34)),4,3))</f>
        <v>4</v>
      </c>
      <c r="O35" s="49">
        <f>if(isnumber(search("Yes",'2_all_summary'!$G34)),if(isnumber(search("Yes",'2_all_summary'!Q34)),1,2),if(isnumber(search("No",'2_all_summary'!Q34)),4,3))</f>
        <v>4</v>
      </c>
      <c r="P35" s="49">
        <f>if(isnumber(search("Yes",'2_all_summary'!$G34)),if(isnumber(search("Yes",'2_all_summary'!R34)),1,2),if(isnumber(search("No",'2_all_summary'!R34)),4,3))</f>
        <v>4</v>
      </c>
      <c r="Q35" s="49">
        <f>if(isnumber(search("Yes",'2_all_summary'!$G34)),if(0&lt;'2_all_summary'!S34,1,2),if(0='2_all_summary'!S34,4,3))</f>
        <v>4</v>
      </c>
      <c r="R35" s="49">
        <f>if(isnumber(search("Yes",'2_all_summary'!$G34)),if(isnumber(search("Yes",'2_all_summary'!T34)),1,2),if(isnumber(search("No",'2_all_summary'!T34)),4,3))</f>
        <v>4</v>
      </c>
      <c r="T35" s="4" t="s">
        <v>9027</v>
      </c>
      <c r="V35" s="8">
        <f t="shared" ref="V35:W35" si="16">SUM(V33:V34)</f>
        <v>102</v>
      </c>
      <c r="W35" s="8">
        <f t="shared" si="16"/>
        <v>996</v>
      </c>
      <c r="X35" s="8">
        <f t="shared" si="14"/>
        <v>1098</v>
      </c>
    </row>
    <row r="36">
      <c r="B36" s="8">
        <f>(C33+D34)/Sum(C33:D34)</f>
        <v>0.956284153</v>
      </c>
      <c r="G36" s="49"/>
      <c r="H36" s="49" t="str">
        <f>'2_all_summary'!C35</f>
        <v>A randomized trial to assess retention rates using mobile phone reminders versus physical contact tracing in a potential HIV vaccine efficacy population of fishing communities around Lake Victoria, Uganda</v>
      </c>
      <c r="I36" s="49" t="str">
        <f>'2_all_summary'!D35</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StataÃƒâ€šÃ‚Â®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Ãƒâ€šÃ‚Â© 2018 The Author(s).</v>
      </c>
      <c r="J36" s="49">
        <f>if(isnumber(search("Yes",'2_all_summary'!$G35)),if(isnumber(search("Yes",'2_all_summary'!L35)),1,2),if(isnumber(search("No",'2_all_summary'!L35)),4,3))</f>
        <v>4</v>
      </c>
      <c r="K36" s="49">
        <f>if(isnumber(search("Yes",'2_all_summary'!$G35)),if(isnumber(search("Yes",'2_all_summary'!M35)),1,2),if(isnumber(search("No",'2_all_summary'!M35)),4,3))</f>
        <v>4</v>
      </c>
      <c r="L36" s="49">
        <f>if(isnumber(search("Yes",'2_all_summary'!$G35)),if(isnumber(search("Yes",'2_all_summary'!N35)),1,2),if(isnumber(search("No",'2_all_summary'!N35)),4,3))</f>
        <v>4</v>
      </c>
      <c r="M36" s="49">
        <f>if(isnumber(search("Yes",'2_all_summary'!$G35)),if(0&lt;'2_all_summary'!O35,1,2),if(0='2_all_summary'!O35,4,3))</f>
        <v>4</v>
      </c>
      <c r="N36" s="49">
        <f>if(isnumber(search("Yes",'2_all_summary'!$G35)),if(isnumber(search("Yes",'2_all_summary'!P35)),1,2),if(isnumber(search("No",'2_all_summary'!P35)),4,3))</f>
        <v>4</v>
      </c>
      <c r="O36" s="49">
        <f>if(isnumber(search("Yes",'2_all_summary'!$G35)),if(isnumber(search("Yes",'2_all_summary'!Q35)),1,2),if(isnumber(search("No",'2_all_summary'!Q35)),4,3))</f>
        <v>4</v>
      </c>
      <c r="P36" s="49">
        <f>if(isnumber(search("Yes",'2_all_summary'!$G35)),if(isnumber(search("Yes",'2_all_summary'!R35)),1,2),if(isnumber(search("No",'2_all_summary'!R35)),4,3))</f>
        <v>4</v>
      </c>
      <c r="Q36" s="49">
        <f>if(isnumber(search("Yes",'2_all_summary'!$G35)),if(0&lt;'2_all_summary'!S35,1,2),if(0='2_all_summary'!S35,4,3))</f>
        <v>4</v>
      </c>
      <c r="R36" s="49">
        <f>if(isnumber(search("Yes",'2_all_summary'!$G35)),if(isnumber(search("Yes",'2_all_summary'!T35)),1,2),if(isnumber(search("No",'2_all_summary'!T35)),4,3))</f>
        <v>4</v>
      </c>
      <c r="U36" s="8">
        <f>(V33+W34)/Sum(V33:W34)</f>
        <v>0.9571948998</v>
      </c>
    </row>
    <row r="37">
      <c r="B37" s="8">
        <f t="array" ref="B37">MMULT(C35:D35,E33:E34)/(E35^2)</f>
        <v>0.8373993451</v>
      </c>
      <c r="G37" s="49"/>
      <c r="H37" s="49" t="str">
        <f>'2_all_summary'!C36</f>
        <v>A rapid appraisal approach to evaluation of community-level fisheries management systems: Framework and field application at selected coastal fishing villages in the philippines and indonesia</v>
      </c>
      <c r="I37" s="49" t="str">
        <f>'2_all_summary'!D36</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Ãƒâ€šÃ‚Â© 1997 Taylor &amp; Francis.</v>
      </c>
      <c r="J37" s="49">
        <f>if(isnumber(search("Yes",'2_all_summary'!$G36)),if(isnumber(search("Yes",'2_all_summary'!L36)),1,2),if(isnumber(search("No",'2_all_summary'!L36)),4,3))</f>
        <v>4</v>
      </c>
      <c r="K37" s="49">
        <f>if(isnumber(search("Yes",'2_all_summary'!$G36)),if(isnumber(search("Yes",'2_all_summary'!M36)),1,2),if(isnumber(search("No",'2_all_summary'!M36)),4,3))</f>
        <v>4</v>
      </c>
      <c r="L37" s="49">
        <f>if(isnumber(search("Yes",'2_all_summary'!$G36)),if(isnumber(search("Yes",'2_all_summary'!N36)),1,2),if(isnumber(search("No",'2_all_summary'!N36)),4,3))</f>
        <v>4</v>
      </c>
      <c r="M37" s="49">
        <f>if(isnumber(search("Yes",'2_all_summary'!$G36)),if(0&lt;'2_all_summary'!O36,1,2),if(0='2_all_summary'!O36,4,3))</f>
        <v>4</v>
      </c>
      <c r="N37" s="49">
        <f>if(isnumber(search("Yes",'2_all_summary'!$G36)),if(isnumber(search("Yes",'2_all_summary'!P36)),1,2),if(isnumber(search("No",'2_all_summary'!P36)),4,3))</f>
        <v>4</v>
      </c>
      <c r="O37" s="49">
        <f>if(isnumber(search("Yes",'2_all_summary'!$G36)),if(isnumber(search("Yes",'2_all_summary'!Q36)),1,2),if(isnumber(search("No",'2_all_summary'!Q36)),4,3))</f>
        <v>4</v>
      </c>
      <c r="P37" s="49">
        <f>if(isnumber(search("Yes",'2_all_summary'!$G36)),if(isnumber(search("Yes",'2_all_summary'!R36)),1,2),if(isnumber(search("No",'2_all_summary'!R36)),4,3))</f>
        <v>4</v>
      </c>
      <c r="Q37" s="49">
        <f>if(isnumber(search("Yes",'2_all_summary'!$G36)),if(0&lt;'2_all_summary'!S36,1,2),if(0='2_all_summary'!S36,4,3))</f>
        <v>4</v>
      </c>
      <c r="R37" s="49">
        <f>if(isnumber(search("Yes",'2_all_summary'!$G36)),if(isnumber(search("Yes",'2_all_summary'!T36)),1,2),if(isnumber(search("No",'2_all_summary'!T36)),4,3))</f>
        <v>4</v>
      </c>
      <c r="U37" s="8">
        <f t="array" ref="U37">MMULT(V35:W35,X33:X34)/(X35^2)</f>
        <v>0.8440731783</v>
      </c>
    </row>
    <row r="38">
      <c r="A38" s="4" t="s">
        <v>9030</v>
      </c>
      <c r="B38" s="53">
        <f>(B36-B37)/(1-B37)</f>
        <v>0.7311459354</v>
      </c>
      <c r="G38" s="49"/>
      <c r="H38" s="49" t="str">
        <f>'2_all_summary'!C37</f>
        <v>A report on a fisheries conflict management training workshop in Laos</v>
      </c>
      <c r="I38" s="49" t="str">
        <f>'2_all_summary'!D37</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Ãƒâ€šÃ‚Â© 2020 Ecological Society of Australia and John Wiley &amp; Sons Australia, Ltd</v>
      </c>
      <c r="J38" s="49">
        <f>if(isnumber(search("Yes",'2_all_summary'!$G37)),if(isnumber(search("Yes",'2_all_summary'!L37)),1,2),if(isnumber(search("No",'2_all_summary'!L37)),4,3))</f>
        <v>4</v>
      </c>
      <c r="K38" s="49">
        <f>if(isnumber(search("Yes",'2_all_summary'!$G37)),if(isnumber(search("Yes",'2_all_summary'!M37)),1,2),if(isnumber(search("No",'2_all_summary'!M37)),4,3))</f>
        <v>4</v>
      </c>
      <c r="L38" s="49">
        <f>if(isnumber(search("Yes",'2_all_summary'!$G37)),if(isnumber(search("Yes",'2_all_summary'!N37)),1,2),if(isnumber(search("No",'2_all_summary'!N37)),4,3))</f>
        <v>4</v>
      </c>
      <c r="M38" s="49">
        <f>if(isnumber(search("Yes",'2_all_summary'!$G37)),if(0&lt;'2_all_summary'!O37,1,2),if(0='2_all_summary'!O37,4,3))</f>
        <v>4</v>
      </c>
      <c r="N38" s="49">
        <f>if(isnumber(search("Yes",'2_all_summary'!$G37)),if(isnumber(search("Yes",'2_all_summary'!P37)),1,2),if(isnumber(search("No",'2_all_summary'!P37)),4,3))</f>
        <v>4</v>
      </c>
      <c r="O38" s="49">
        <f>if(isnumber(search("Yes",'2_all_summary'!$G37)),if(isnumber(search("Yes",'2_all_summary'!Q37)),1,2),if(isnumber(search("No",'2_all_summary'!Q37)),4,3))</f>
        <v>4</v>
      </c>
      <c r="P38" s="49">
        <f>if(isnumber(search("Yes",'2_all_summary'!$G37)),if(isnumber(search("Yes",'2_all_summary'!R37)),1,2),if(isnumber(search("No",'2_all_summary'!R37)),4,3))</f>
        <v>4</v>
      </c>
      <c r="Q38" s="49">
        <f>if(isnumber(search("Yes",'2_all_summary'!$G37)),if(0&lt;'2_all_summary'!S37,1,2),if(0='2_all_summary'!S37,4,3))</f>
        <v>4</v>
      </c>
      <c r="R38" s="49">
        <f>if(isnumber(search("Yes",'2_all_summary'!$G37)),if(isnumber(search("Yes",'2_all_summary'!T37)),1,2),if(isnumber(search("No",'2_all_summary'!T37)),4,3))</f>
        <v>4</v>
      </c>
      <c r="T38" s="4" t="s">
        <v>9030</v>
      </c>
      <c r="U38" s="53">
        <f>(U36-U37)/(1-U37)</f>
        <v>0.725479557</v>
      </c>
    </row>
    <row r="39">
      <c r="G39" s="49"/>
      <c r="H39" s="49" t="str">
        <f>'2_all_summary'!C38</f>
        <v>A review of anthropogenic interaction and impact characteristics of the Sundaic mangroves in Southeast Asia</v>
      </c>
      <c r="I39" s="49" t="str">
        <f>'2_all_summary'!D38</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Ãƒâ€šÃ‚Â© 2022 Elsevier Ltd</v>
      </c>
      <c r="J39" s="49">
        <f>if(isnumber(search("Yes",'2_all_summary'!$G38)),if(isnumber(search("Yes",'2_all_summary'!L38)),1,2),if(isnumber(search("No",'2_all_summary'!L38)),4,3))</f>
        <v>4</v>
      </c>
      <c r="K39" s="49">
        <f>if(isnumber(search("Yes",'2_all_summary'!$G38)),if(isnumber(search("Yes",'2_all_summary'!M38)),1,2),if(isnumber(search("No",'2_all_summary'!M38)),4,3))</f>
        <v>4</v>
      </c>
      <c r="L39" s="49">
        <f>if(isnumber(search("Yes",'2_all_summary'!$G38)),if(isnumber(search("Yes",'2_all_summary'!N38)),1,2),if(isnumber(search("No",'2_all_summary'!N38)),4,3))</f>
        <v>4</v>
      </c>
      <c r="M39" s="49">
        <f>if(isnumber(search("Yes",'2_all_summary'!$G38)),if(0&lt;'2_all_summary'!O38,1,2),if(0='2_all_summary'!O38,4,3))</f>
        <v>4</v>
      </c>
      <c r="N39" s="49">
        <f>if(isnumber(search("Yes",'2_all_summary'!$G38)),if(isnumber(search("Yes",'2_all_summary'!P38)),1,2),if(isnumber(search("No",'2_all_summary'!P38)),4,3))</f>
        <v>4</v>
      </c>
      <c r="O39" s="49">
        <f>if(isnumber(search("Yes",'2_all_summary'!$G38)),if(isnumber(search("Yes",'2_all_summary'!Q38)),1,2),if(isnumber(search("No",'2_all_summary'!Q38)),4,3))</f>
        <v>4</v>
      </c>
      <c r="P39" s="49">
        <f>if(isnumber(search("Yes",'2_all_summary'!$G38)),if(isnumber(search("Yes",'2_all_summary'!R38)),1,2),if(isnumber(search("No",'2_all_summary'!R38)),4,3))</f>
        <v>4</v>
      </c>
      <c r="Q39" s="49">
        <f>if(isnumber(search("Yes",'2_all_summary'!$G38)),if(0&lt;'2_all_summary'!S38,1,2),if(0='2_all_summary'!S38,4,3))</f>
        <v>4</v>
      </c>
      <c r="R39" s="49">
        <f>if(isnumber(search("Yes",'2_all_summary'!$G38)),if(isnumber(search("Yes",'2_all_summary'!T38)),1,2),if(isnumber(search("No",'2_all_summary'!T38)),4,3))</f>
        <v>4</v>
      </c>
    </row>
    <row r="40">
      <c r="G40" s="49"/>
      <c r="H40" s="49" t="str">
        <f>'2_all_summary'!C39</f>
        <v>A review of design principles for community-based natural resource management</v>
      </c>
      <c r="I40" s="49" t="str">
        <f>'2_all_summary'!D39</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40" s="49">
        <f>if(isnumber(search("Yes",'2_all_summary'!$G39)),if(isnumber(search("Yes",'2_all_summary'!L39)),1,2),if(isnumber(search("No",'2_all_summary'!L39)),4,3))</f>
        <v>4</v>
      </c>
      <c r="K40" s="49">
        <f>if(isnumber(search("Yes",'2_all_summary'!$G39)),if(isnumber(search("Yes",'2_all_summary'!M39)),1,2),if(isnumber(search("No",'2_all_summary'!M39)),4,3))</f>
        <v>4</v>
      </c>
      <c r="L40" s="49">
        <f>if(isnumber(search("Yes",'2_all_summary'!$G39)),if(isnumber(search("Yes",'2_all_summary'!N39)),1,2),if(isnumber(search("No",'2_all_summary'!N39)),4,3))</f>
        <v>4</v>
      </c>
      <c r="M40" s="49">
        <f>if(isnumber(search("Yes",'2_all_summary'!$G39)),if(0&lt;'2_all_summary'!O39,1,2),if(0='2_all_summary'!O39,4,3))</f>
        <v>4</v>
      </c>
      <c r="N40" s="49">
        <f>if(isnumber(search("Yes",'2_all_summary'!$G39)),if(isnumber(search("Yes",'2_all_summary'!P39)),1,2),if(isnumber(search("No",'2_all_summary'!P39)),4,3))</f>
        <v>4</v>
      </c>
      <c r="O40" s="49">
        <f>if(isnumber(search("Yes",'2_all_summary'!$G39)),if(isnumber(search("Yes",'2_all_summary'!Q39)),1,2),if(isnumber(search("No",'2_all_summary'!Q39)),4,3))</f>
        <v>4</v>
      </c>
      <c r="P40" s="49">
        <f>if(isnumber(search("Yes",'2_all_summary'!$G39)),if(isnumber(search("Yes",'2_all_summary'!R39)),1,2),if(isnumber(search("No",'2_all_summary'!R39)),4,3))</f>
        <v>4</v>
      </c>
      <c r="Q40" s="49">
        <f>if(isnumber(search("Yes",'2_all_summary'!$G39)),if(0&lt;'2_all_summary'!S39,1,2),if(0='2_all_summary'!S39,4,3))</f>
        <v>4</v>
      </c>
      <c r="R40" s="49">
        <f>if(isnumber(search("Yes",'2_all_summary'!$G39)),if(isnumber(search("Yes",'2_all_summary'!T39)),1,2),if(isnumber(search("No",'2_all_summary'!T39)),4,3))</f>
        <v>4</v>
      </c>
    </row>
    <row r="41">
      <c r="B41" s="4"/>
      <c r="C41" s="32" t="s">
        <v>9036</v>
      </c>
      <c r="D41" s="56"/>
      <c r="E41" s="4" t="s">
        <v>9027</v>
      </c>
      <c r="G41" s="49"/>
      <c r="H41" s="49" t="str">
        <f>'2_all_summary'!C40</f>
        <v>A Review of Factors Influencing the Seagrass-Sea Cucumber Association in Tropical Seagrass Meadows</v>
      </c>
      <c r="I41" s="49" t="str">
        <f>'2_all_summary'!D40</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seagrassÃƒÂ¢Ã¢â€šÂ¬Ã¢â‚¬Å“sea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Ãƒâ€šÃ‚Â© 2021 Floren, Hayashizaki, Putchakarn, Tuntiprapas and Prathep.</v>
      </c>
      <c r="J41" s="49">
        <f>if(isnumber(search("Yes",'2_all_summary'!$G40)),if(isnumber(search("Yes",'2_all_summary'!L40)),1,2),if(isnumber(search("No",'2_all_summary'!L40)),4,3))</f>
        <v>4</v>
      </c>
      <c r="K41" s="49">
        <f>if(isnumber(search("Yes",'2_all_summary'!$G40)),if(isnumber(search("Yes",'2_all_summary'!M40)),1,2),if(isnumber(search("No",'2_all_summary'!M40)),4,3))</f>
        <v>4</v>
      </c>
      <c r="L41" s="49">
        <f>if(isnumber(search("Yes",'2_all_summary'!$G40)),if(isnumber(search("Yes",'2_all_summary'!N40)),1,2),if(isnumber(search("No",'2_all_summary'!N40)),4,3))</f>
        <v>4</v>
      </c>
      <c r="M41" s="49">
        <f>if(isnumber(search("Yes",'2_all_summary'!$G40)),if(0&lt;'2_all_summary'!O40,1,2),if(0='2_all_summary'!O40,4,3))</f>
        <v>4</v>
      </c>
      <c r="N41" s="49">
        <f>if(isnumber(search("Yes",'2_all_summary'!$G40)),if(isnumber(search("Yes",'2_all_summary'!P40)),1,2),if(isnumber(search("No",'2_all_summary'!P40)),4,3))</f>
        <v>4</v>
      </c>
      <c r="O41" s="49">
        <f>if(isnumber(search("Yes",'2_all_summary'!$G40)),if(isnumber(search("Yes",'2_all_summary'!Q40)),1,2),if(isnumber(search("No",'2_all_summary'!Q40)),4,3))</f>
        <v>4</v>
      </c>
      <c r="P41" s="49">
        <f>if(isnumber(search("Yes",'2_all_summary'!$G40)),if(isnumber(search("Yes",'2_all_summary'!R40)),1,2),if(isnumber(search("No",'2_all_summary'!R40)),4,3))</f>
        <v>4</v>
      </c>
      <c r="Q41" s="49">
        <f>if(isnumber(search("Yes",'2_all_summary'!$G40)),if(0&lt;'2_all_summary'!S40,1,2),if(0='2_all_summary'!S40,4,3))</f>
        <v>4</v>
      </c>
      <c r="R41" s="49">
        <f>if(isnumber(search("Yes",'2_all_summary'!$G40)),if(isnumber(search("Yes",'2_all_summary'!T40)),1,2),if(isnumber(search("No",'2_all_summary'!T40)),4,3))</f>
        <v>4</v>
      </c>
    </row>
    <row r="42">
      <c r="A42" s="4"/>
      <c r="B42" s="4"/>
      <c r="C42" s="4" t="s">
        <v>21</v>
      </c>
      <c r="D42" s="4" t="s">
        <v>25</v>
      </c>
      <c r="G42" s="49"/>
      <c r="H42" s="49" t="str">
        <f>'2_all_summary'!C41</f>
        <v>A review of the current global status of blast fishing: Causes, implications and solutions</v>
      </c>
      <c r="I42" s="49" t="str">
        <f>'2_all_summary'!D41</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Ãƒâ€šÃ‚Â© 2021 Elsevier Ltd</v>
      </c>
      <c r="J42" s="49">
        <f>if(isnumber(search("Yes",'2_all_summary'!$G41)),if(isnumber(search("Yes",'2_all_summary'!L41)),1,2),if(isnumber(search("No",'2_all_summary'!L41)),4,3))</f>
        <v>4</v>
      </c>
      <c r="K42" s="49">
        <f>if(isnumber(search("Yes",'2_all_summary'!$G41)),if(isnumber(search("Yes",'2_all_summary'!M41)),1,2),if(isnumber(search("No",'2_all_summary'!M41)),4,3))</f>
        <v>4</v>
      </c>
      <c r="L42" s="49">
        <f>if(isnumber(search("Yes",'2_all_summary'!$G41)),if(isnumber(search("Yes",'2_all_summary'!N41)),1,2),if(isnumber(search("No",'2_all_summary'!N41)),4,3))</f>
        <v>4</v>
      </c>
      <c r="M42" s="49">
        <f>if(isnumber(search("Yes",'2_all_summary'!$G41)),if(0&lt;'2_all_summary'!O41,1,2),if(0='2_all_summary'!O41,4,3))</f>
        <v>4</v>
      </c>
      <c r="N42" s="49">
        <f>if(isnumber(search("Yes",'2_all_summary'!$G41)),if(isnumber(search("Yes",'2_all_summary'!P41)),1,2),if(isnumber(search("No",'2_all_summary'!P41)),4,3))</f>
        <v>4</v>
      </c>
      <c r="O42" s="49">
        <f>if(isnumber(search("Yes",'2_all_summary'!$G41)),if(isnumber(search("Yes",'2_all_summary'!Q41)),1,2),if(isnumber(search("No",'2_all_summary'!Q41)),4,3))</f>
        <v>4</v>
      </c>
      <c r="P42" s="49">
        <f>if(isnumber(search("Yes",'2_all_summary'!$G41)),if(isnumber(search("Yes",'2_all_summary'!R41)),1,2),if(isnumber(search("No",'2_all_summary'!R41)),4,3))</f>
        <v>4</v>
      </c>
      <c r="Q42" s="49">
        <f>if(isnumber(search("Yes",'2_all_summary'!$G41)),if(0&lt;'2_all_summary'!S41,1,2),if(0='2_all_summary'!S41,4,3))</f>
        <v>4</v>
      </c>
      <c r="R42" s="49">
        <f>if(isnumber(search("Yes",'2_all_summary'!$G41)),if(isnumber(search("Yes",'2_all_summary'!T41)),1,2),if(isnumber(search("No",'2_all_summary'!T41)),4,3))</f>
        <v>4</v>
      </c>
    </row>
    <row r="43">
      <c r="A43" s="50" t="s">
        <v>9035</v>
      </c>
      <c r="B43" s="4" t="s">
        <v>21</v>
      </c>
      <c r="C43" s="4">
        <f>countif(R$4:R$1101,1)</f>
        <v>74</v>
      </c>
      <c r="D43" s="4">
        <f>countif(R$4:R$1101,3)</f>
        <v>20</v>
      </c>
      <c r="E43" s="8">
        <f t="shared" ref="E43:E45" si="17">sum(C43:D43)</f>
        <v>94</v>
      </c>
      <c r="F43" s="8">
        <f>D43/E45</f>
        <v>0.01821493625</v>
      </c>
      <c r="G43" s="49"/>
      <c r="H43" s="49" t="str">
        <f>'2_all_summary'!C42</f>
        <v>A revolution in management?</v>
      </c>
      <c r="I43" s="49" t="str">
        <f>'2_all_summary'!D42</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43" s="49">
        <f>if(isnumber(search("Yes",'2_all_summary'!$G42)),if(isnumber(search("Yes",'2_all_summary'!L42)),1,2),if(isnumber(search("No",'2_all_summary'!L42)),4,3))</f>
        <v>4</v>
      </c>
      <c r="K43" s="49">
        <f>if(isnumber(search("Yes",'2_all_summary'!$G42)),if(isnumber(search("Yes",'2_all_summary'!M42)),1,2),if(isnumber(search("No",'2_all_summary'!M42)),4,3))</f>
        <v>4</v>
      </c>
      <c r="L43" s="49">
        <f>if(isnumber(search("Yes",'2_all_summary'!$G42)),if(isnumber(search("Yes",'2_all_summary'!N42)),1,2),if(isnumber(search("No",'2_all_summary'!N42)),4,3))</f>
        <v>4</v>
      </c>
      <c r="M43" s="49">
        <f>if(isnumber(search("Yes",'2_all_summary'!$G42)),if(0&lt;'2_all_summary'!O42,1,2),if(0='2_all_summary'!O42,4,3))</f>
        <v>4</v>
      </c>
      <c r="N43" s="49">
        <f>if(isnumber(search("Yes",'2_all_summary'!$G42)),if(isnumber(search("Yes",'2_all_summary'!P42)),1,2),if(isnumber(search("No",'2_all_summary'!P42)),4,3))</f>
        <v>4</v>
      </c>
      <c r="O43" s="49">
        <f>if(isnumber(search("Yes",'2_all_summary'!$G42)),if(isnumber(search("Yes",'2_all_summary'!Q42)),1,2),if(isnumber(search("No",'2_all_summary'!Q42)),4,3))</f>
        <v>4</v>
      </c>
      <c r="P43" s="49">
        <f>if(isnumber(search("Yes",'2_all_summary'!$G42)),if(isnumber(search("Yes",'2_all_summary'!R42)),1,2),if(isnumber(search("No",'2_all_summary'!R42)),4,3))</f>
        <v>4</v>
      </c>
      <c r="Q43" s="49">
        <f>if(isnumber(search("Yes",'2_all_summary'!$G42)),if(0&lt;'2_all_summary'!S42,1,2),if(0='2_all_summary'!S42,4,3))</f>
        <v>4</v>
      </c>
      <c r="R43" s="49">
        <f>if(isnumber(search("Yes",'2_all_summary'!$G42)),if(isnumber(search("Yes",'2_all_summary'!T42)),1,2),if(isnumber(search("No",'2_all_summary'!T42)),4,3))</f>
        <v>4</v>
      </c>
    </row>
    <row r="44">
      <c r="A44" s="51"/>
      <c r="B44" s="4" t="s">
        <v>25</v>
      </c>
      <c r="C44" s="55">
        <f>countif(R$4:R$1101,2)</f>
        <v>28</v>
      </c>
      <c r="D44" s="4">
        <f>countif(R$4:R$1101,4)</f>
        <v>976</v>
      </c>
      <c r="E44" s="8">
        <f t="shared" si="17"/>
        <v>1004</v>
      </c>
      <c r="F44" s="8">
        <f>C44/E45</f>
        <v>0.02550091075</v>
      </c>
      <c r="G44" s="49"/>
      <c r="H44" s="49" t="str">
        <f>'2_all_summary'!C43</f>
        <v>A role for partially protected areas on coral reefs: Maintaining fish diversity?</v>
      </c>
      <c r="I44" s="49" t="str">
        <f>'2_all_summary'!D43</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(Ãƒâ€šÃ‚Â±19.7%) more fish species were found in regulated than unregulated reefs. Fish abundance, biomass, and length were not affected, suggesting that banning destructive fishing may improve biodiversity, but that further regulations may be required to improve fish stocks. Ãƒâ€šÃ‚Â© 2011 John Wiley &amp;amp; Sons, Ltd.</v>
      </c>
      <c r="J44" s="49">
        <f>if(isnumber(search("Yes",'2_all_summary'!$G43)),if(isnumber(search("Yes",'2_all_summary'!L43)),1,2),if(isnumber(search("No",'2_all_summary'!L43)),4,3))</f>
        <v>4</v>
      </c>
      <c r="K44" s="49">
        <f>if(isnumber(search("Yes",'2_all_summary'!$G43)),if(isnumber(search("Yes",'2_all_summary'!M43)),1,2),if(isnumber(search("No",'2_all_summary'!M43)),4,3))</f>
        <v>4</v>
      </c>
      <c r="L44" s="49">
        <f>if(isnumber(search("Yes",'2_all_summary'!$G43)),if(isnumber(search("Yes",'2_all_summary'!N43)),1,2),if(isnumber(search("No",'2_all_summary'!N43)),4,3))</f>
        <v>4</v>
      </c>
      <c r="M44" s="49">
        <f>if(isnumber(search("Yes",'2_all_summary'!$G43)),if(0&lt;'2_all_summary'!O43,1,2),if(0='2_all_summary'!O43,4,3))</f>
        <v>4</v>
      </c>
      <c r="N44" s="49">
        <f>if(isnumber(search("Yes",'2_all_summary'!$G43)),if(isnumber(search("Yes",'2_all_summary'!P43)),1,2),if(isnumber(search("No",'2_all_summary'!P43)),4,3))</f>
        <v>4</v>
      </c>
      <c r="O44" s="49">
        <f>if(isnumber(search("Yes",'2_all_summary'!$G43)),if(isnumber(search("Yes",'2_all_summary'!Q43)),1,2),if(isnumber(search("No",'2_all_summary'!Q43)),4,3))</f>
        <v>4</v>
      </c>
      <c r="P44" s="49">
        <f>if(isnumber(search("Yes",'2_all_summary'!$G43)),if(isnumber(search("Yes",'2_all_summary'!R43)),1,2),if(isnumber(search("No",'2_all_summary'!R43)),4,3))</f>
        <v>4</v>
      </c>
      <c r="Q44" s="49">
        <f>if(isnumber(search("Yes",'2_all_summary'!$G43)),if(0&lt;'2_all_summary'!S43,1,2),if(0='2_all_summary'!S43,4,3))</f>
        <v>4</v>
      </c>
      <c r="R44" s="49">
        <f>if(isnumber(search("Yes",'2_all_summary'!$G43)),if(isnumber(search("Yes",'2_all_summary'!T43)),1,2),if(isnumber(search("No",'2_all_summary'!T43)),4,3))</f>
        <v>4</v>
      </c>
    </row>
    <row r="45">
      <c r="A45" s="4" t="s">
        <v>9027</v>
      </c>
      <c r="C45" s="8">
        <f t="shared" ref="C45:D45" si="18">SUM(C43:C44)</f>
        <v>102</v>
      </c>
      <c r="D45" s="8">
        <f t="shared" si="18"/>
        <v>996</v>
      </c>
      <c r="E45" s="8">
        <f t="shared" si="17"/>
        <v>1098</v>
      </c>
      <c r="G45" s="49"/>
      <c r="H45" s="49" t="str">
        <f>'2_all_summary'!C44</f>
        <v>A sea change on the African coast? Preliminary social and ecological outcomes of a governance transformation in Kenyan fisheries</v>
      </c>
      <c r="I45" s="49" t="str">
        <f>'2_all_summary'!D44</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Ãƒâ€šÃ‚Â© 2014 Elsevier Ltd.</v>
      </c>
      <c r="J45" s="49">
        <f>if(isnumber(search("Yes",'2_all_summary'!$G44)),if(isnumber(search("Yes",'2_all_summary'!L44)),1,2),if(isnumber(search("No",'2_all_summary'!L44)),4,3))</f>
        <v>4</v>
      </c>
      <c r="K45" s="49">
        <f>if(isnumber(search("Yes",'2_all_summary'!$G44)),if(isnumber(search("Yes",'2_all_summary'!M44)),1,2),if(isnumber(search("No",'2_all_summary'!M44)),4,3))</f>
        <v>4</v>
      </c>
      <c r="L45" s="49">
        <f>if(isnumber(search("Yes",'2_all_summary'!$G44)),if(isnumber(search("Yes",'2_all_summary'!N44)),1,2),if(isnumber(search("No",'2_all_summary'!N44)),4,3))</f>
        <v>4</v>
      </c>
      <c r="M45" s="49">
        <f>if(isnumber(search("Yes",'2_all_summary'!$G44)),if(0&lt;'2_all_summary'!O44,1,2),if(0='2_all_summary'!O44,4,3))</f>
        <v>4</v>
      </c>
      <c r="N45" s="49">
        <f>if(isnumber(search("Yes",'2_all_summary'!$G44)),if(isnumber(search("Yes",'2_all_summary'!P44)),1,2),if(isnumber(search("No",'2_all_summary'!P44)),4,3))</f>
        <v>4</v>
      </c>
      <c r="O45" s="49">
        <f>if(isnumber(search("Yes",'2_all_summary'!$G44)),if(isnumber(search("Yes",'2_all_summary'!Q44)),1,2),if(isnumber(search("No",'2_all_summary'!Q44)),4,3))</f>
        <v>4</v>
      </c>
      <c r="P45" s="49">
        <f>if(isnumber(search("Yes",'2_all_summary'!$G44)),if(isnumber(search("Yes",'2_all_summary'!R44)),1,2),if(isnumber(search("No",'2_all_summary'!R44)),4,3))</f>
        <v>4</v>
      </c>
      <c r="Q45" s="49">
        <f>if(isnumber(search("Yes",'2_all_summary'!$G44)),if(0&lt;'2_all_summary'!S44,1,2),if(0='2_all_summary'!S44,4,3))</f>
        <v>4</v>
      </c>
      <c r="R45" s="49">
        <f>if(isnumber(search("Yes",'2_all_summary'!$G44)),if(isnumber(search("Yes",'2_all_summary'!T44)),1,2),if(isnumber(search("No",'2_all_summary'!T44)),4,3))</f>
        <v>4</v>
      </c>
    </row>
    <row r="46">
      <c r="B46" s="8">
        <f>(C43+D44)/Sum(C43:D44)</f>
        <v>0.956284153</v>
      </c>
      <c r="G46" s="49"/>
      <c r="H46" s="49" t="str">
        <f>'2_all_summary'!C45</f>
        <v>A Socialâ€“Ecological Systems Approach to Assessing Conservation and Fisheries Outcomes in Fijian Locally Managed Marine Areas</v>
      </c>
      <c r="I46" s="49" t="str">
        <f>'2_all_summary'!D45</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Ãƒâ€šÃ‚Â© 2017 Taylor &amp; Francis.</v>
      </c>
      <c r="J46" s="49">
        <f>if(isnumber(search("Yes",'2_all_summary'!$G45)),if(isnumber(search("Yes",'2_all_summary'!L45)),1,2),if(isnumber(search("No",'2_all_summary'!L45)),4,3))</f>
        <v>1</v>
      </c>
      <c r="K46" s="49">
        <f>if(isnumber(search("Yes",'2_all_summary'!$G45)),if(isnumber(search("Yes",'2_all_summary'!M45)),1,2),if(isnumber(search("No",'2_all_summary'!M45)),4,3))</f>
        <v>2</v>
      </c>
      <c r="L46" s="49">
        <f>if(isnumber(search("Yes",'2_all_summary'!$G45)),if(isnumber(search("Yes",'2_all_summary'!N45)),1,2),if(isnumber(search("No",'2_all_summary'!N45)),4,3))</f>
        <v>1</v>
      </c>
      <c r="M46" s="49">
        <f>if(isnumber(search("Yes",'2_all_summary'!$G45)),if(0&lt;'2_all_summary'!O45,1,2),if(0='2_all_summary'!O45,4,3))</f>
        <v>1</v>
      </c>
      <c r="N46" s="49">
        <f>if(isnumber(search("Yes",'2_all_summary'!$G45)),if(isnumber(search("Yes",'2_all_summary'!P45)),1,2),if(isnumber(search("No",'2_all_summary'!P45)),4,3))</f>
        <v>1</v>
      </c>
      <c r="O46" s="49">
        <f>if(isnumber(search("Yes",'2_all_summary'!$G45)),if(isnumber(search("Yes",'2_all_summary'!Q45)),1,2),if(isnumber(search("No",'2_all_summary'!Q45)),4,3))</f>
        <v>2</v>
      </c>
      <c r="P46" s="49">
        <f>if(isnumber(search("Yes",'2_all_summary'!$G45)),if(isnumber(search("Yes",'2_all_summary'!R45)),1,2),if(isnumber(search("No",'2_all_summary'!R45)),4,3))</f>
        <v>1</v>
      </c>
      <c r="Q46" s="49">
        <f>if(isnumber(search("Yes",'2_all_summary'!$G45)),if(0&lt;'2_all_summary'!S45,1,2),if(0='2_all_summary'!S45,4,3))</f>
        <v>1</v>
      </c>
      <c r="R46" s="49">
        <f>if(isnumber(search("Yes",'2_all_summary'!$G45)),if(isnumber(search("Yes",'2_all_summary'!T45)),1,2),if(isnumber(search("No",'2_all_summary'!T45)),4,3))</f>
        <v>1</v>
      </c>
    </row>
    <row r="47">
      <c r="B47" s="8">
        <f t="array" ref="B47">MMULT(C45:D45,E43:E44)/(E45^2)</f>
        <v>0.8373993451</v>
      </c>
      <c r="G47" s="49"/>
      <c r="H47" s="49" t="str">
        <f>'2_all_summary'!C46</f>
        <v>A study on the impact of the 2017 early monsoon flash flood: Potential measures to safeguard livelihoods from extreme climate events in the haor area of Bangladesh</v>
      </c>
      <c r="I47" s="49" t="str">
        <f>'2_all_summary'!D46</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Ãƒâ€šÃ‚Â© 2021 Elsevier Ltd</v>
      </c>
      <c r="J47" s="49">
        <f>if(isnumber(search("Yes",'2_all_summary'!$G46)),if(isnumber(search("Yes",'2_all_summary'!L46)),1,2),if(isnumber(search("No",'2_all_summary'!L46)),4,3))</f>
        <v>4</v>
      </c>
      <c r="K47" s="49">
        <f>if(isnumber(search("Yes",'2_all_summary'!$G46)),if(isnumber(search("Yes",'2_all_summary'!M46)),1,2),if(isnumber(search("No",'2_all_summary'!M46)),4,3))</f>
        <v>4</v>
      </c>
      <c r="L47" s="49">
        <f>if(isnumber(search("Yes",'2_all_summary'!$G46)),if(isnumber(search("Yes",'2_all_summary'!N46)),1,2),if(isnumber(search("No",'2_all_summary'!N46)),4,3))</f>
        <v>4</v>
      </c>
      <c r="M47" s="49">
        <f>if(isnumber(search("Yes",'2_all_summary'!$G46)),if(0&lt;'2_all_summary'!O46,1,2),if(0='2_all_summary'!O46,4,3))</f>
        <v>4</v>
      </c>
      <c r="N47" s="49">
        <f>if(isnumber(search("Yes",'2_all_summary'!$G46)),if(isnumber(search("Yes",'2_all_summary'!P46)),1,2),if(isnumber(search("No",'2_all_summary'!P46)),4,3))</f>
        <v>4</v>
      </c>
      <c r="O47" s="49">
        <f>if(isnumber(search("Yes",'2_all_summary'!$G46)),if(isnumber(search("Yes",'2_all_summary'!Q46)),1,2),if(isnumber(search("No",'2_all_summary'!Q46)),4,3))</f>
        <v>4</v>
      </c>
      <c r="P47" s="49">
        <f>if(isnumber(search("Yes",'2_all_summary'!$G46)),if(isnumber(search("Yes",'2_all_summary'!R46)),1,2),if(isnumber(search("No",'2_all_summary'!R46)),4,3))</f>
        <v>4</v>
      </c>
      <c r="Q47" s="49">
        <f>if(isnumber(search("Yes",'2_all_summary'!$G46)),if(0&lt;'2_all_summary'!S46,1,2),if(0='2_all_summary'!S46,4,3))</f>
        <v>4</v>
      </c>
      <c r="R47" s="49">
        <f>if(isnumber(search("Yes",'2_all_summary'!$G46)),if(isnumber(search("Yes",'2_all_summary'!T46)),1,2),if(isnumber(search("No",'2_all_summary'!T46)),4,3))</f>
        <v>4</v>
      </c>
    </row>
    <row r="48">
      <c r="A48" s="4" t="s">
        <v>9030</v>
      </c>
      <c r="B48" s="53">
        <f>(B46-B47)/(1-B47)</f>
        <v>0.7311459354</v>
      </c>
      <c r="G48" s="49"/>
      <c r="H48" s="49" t="str">
        <f>'2_all_summary'!C47</f>
        <v>A Sustainable Tourism Based on a New Institutional Economics Approach: Ecotourism Based on the Community in the Gasan Gadang Fishermen Village</v>
      </c>
      <c r="I48" s="49" t="str">
        <f>'2_all_summary'!D47</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Ãƒâ€šÃ‚Â© Published under licence by IOP Publishing Ltd.</v>
      </c>
      <c r="J48" s="49">
        <f>if(isnumber(search("Yes",'2_all_summary'!$G47)),if(isnumber(search("Yes",'2_all_summary'!L47)),1,2),if(isnumber(search("No",'2_all_summary'!L47)),4,3))</f>
        <v>4</v>
      </c>
      <c r="K48" s="49">
        <f>if(isnumber(search("Yes",'2_all_summary'!$G47)),if(isnumber(search("Yes",'2_all_summary'!M47)),1,2),if(isnumber(search("No",'2_all_summary'!M47)),4,3))</f>
        <v>4</v>
      </c>
      <c r="L48" s="49">
        <f>if(isnumber(search("Yes",'2_all_summary'!$G47)),if(isnumber(search("Yes",'2_all_summary'!N47)),1,2),if(isnumber(search("No",'2_all_summary'!N47)),4,3))</f>
        <v>4</v>
      </c>
      <c r="M48" s="49">
        <f>if(isnumber(search("Yes",'2_all_summary'!$G47)),if(0&lt;'2_all_summary'!O47,1,2),if(0='2_all_summary'!O47,4,3))</f>
        <v>4</v>
      </c>
      <c r="N48" s="49">
        <f>if(isnumber(search("Yes",'2_all_summary'!$G47)),if(isnumber(search("Yes",'2_all_summary'!P47)),1,2),if(isnumber(search("No",'2_all_summary'!P47)),4,3))</f>
        <v>4</v>
      </c>
      <c r="O48" s="49">
        <f>if(isnumber(search("Yes",'2_all_summary'!$G47)),if(isnumber(search("Yes",'2_all_summary'!Q47)),1,2),if(isnumber(search("No",'2_all_summary'!Q47)),4,3))</f>
        <v>4</v>
      </c>
      <c r="P48" s="49">
        <f>if(isnumber(search("Yes",'2_all_summary'!$G47)),if(isnumber(search("Yes",'2_all_summary'!R47)),1,2),if(isnumber(search("No",'2_all_summary'!R47)),4,3))</f>
        <v>4</v>
      </c>
      <c r="Q48" s="49">
        <f>if(isnumber(search("Yes",'2_all_summary'!$G47)),if(0&lt;'2_all_summary'!S47,1,2),if(0='2_all_summary'!S47,4,3))</f>
        <v>4</v>
      </c>
      <c r="R48" s="49">
        <f>if(isnumber(search("Yes",'2_all_summary'!$G47)),if(isnumber(search("Yes",'2_all_summary'!T47)),1,2),if(isnumber(search("No",'2_all_summary'!T47)),4,3))</f>
        <v>4</v>
      </c>
    </row>
    <row r="49">
      <c r="G49" s="49"/>
      <c r="H49" s="49" t="str">
        <f>'2_all_summary'!C48</f>
        <v>A synopsis of interventions in the sustainable use of Nigeria's dry belt</v>
      </c>
      <c r="I49" s="49" t="str">
        <f>'2_all_summary'!D48</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49" s="49">
        <f>if(isnumber(search("Yes",'2_all_summary'!$G48)),if(isnumber(search("Yes",'2_all_summary'!L48)),1,2),if(isnumber(search("No",'2_all_summary'!L48)),4,3))</f>
        <v>4</v>
      </c>
      <c r="K49" s="49">
        <f>if(isnumber(search("Yes",'2_all_summary'!$G48)),if(isnumber(search("Yes",'2_all_summary'!M48)),1,2),if(isnumber(search("No",'2_all_summary'!M48)),4,3))</f>
        <v>4</v>
      </c>
      <c r="L49" s="49">
        <f>if(isnumber(search("Yes",'2_all_summary'!$G48)),if(isnumber(search("Yes",'2_all_summary'!N48)),1,2),if(isnumber(search("No",'2_all_summary'!N48)),4,3))</f>
        <v>4</v>
      </c>
      <c r="M49" s="49">
        <f>if(isnumber(search("Yes",'2_all_summary'!$G48)),if(0&lt;'2_all_summary'!O48,1,2),if(0='2_all_summary'!O48,4,3))</f>
        <v>4</v>
      </c>
      <c r="N49" s="49">
        <f>if(isnumber(search("Yes",'2_all_summary'!$G48)),if(isnumber(search("Yes",'2_all_summary'!P48)),1,2),if(isnumber(search("No",'2_all_summary'!P48)),4,3))</f>
        <v>4</v>
      </c>
      <c r="O49" s="49">
        <f>if(isnumber(search("Yes",'2_all_summary'!$G48)),if(isnumber(search("Yes",'2_all_summary'!Q48)),1,2),if(isnumber(search("No",'2_all_summary'!Q48)),4,3))</f>
        <v>4</v>
      </c>
      <c r="P49" s="49">
        <f>if(isnumber(search("Yes",'2_all_summary'!$G48)),if(isnumber(search("Yes",'2_all_summary'!R48)),1,2),if(isnumber(search("No",'2_all_summary'!R48)),4,3))</f>
        <v>4</v>
      </c>
      <c r="Q49" s="49">
        <f>if(isnumber(search("Yes",'2_all_summary'!$G48)),if(0&lt;'2_all_summary'!S48,1,2),if(0='2_all_summary'!S48,4,3))</f>
        <v>4</v>
      </c>
      <c r="R49" s="49">
        <f>if(isnumber(search("Yes",'2_all_summary'!$G48)),if(isnumber(search("Yes",'2_all_summary'!T48)),1,2),if(isnumber(search("No",'2_all_summary'!T48)),4,3))</f>
        <v>4</v>
      </c>
    </row>
    <row r="50">
      <c r="G50" s="49"/>
      <c r="H50" s="49" t="str">
        <f>'2_all_summary'!C49</f>
        <v>A system dynamics model for marine conservation area management ÃƒÂ¢Ã¢â€šÂ¬Ã¢â‚¬Å“ A case study of pulo pasi gusung local marine conservation area, Selayar, Indonesia</v>
      </c>
      <c r="I50" s="49" t="str">
        <f>'2_all_summary'!D49</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Ãƒâ€šÃ‚Â© 2020, BIOFLUX SRL. All rights reserved.</v>
      </c>
      <c r="J50" s="49">
        <f>if(isnumber(search("Yes",'2_all_summary'!$G49)),if(isnumber(search("Yes",'2_all_summary'!L49)),1,2),if(isnumber(search("No",'2_all_summary'!L49)),4,3))</f>
        <v>4</v>
      </c>
      <c r="K50" s="49">
        <f>if(isnumber(search("Yes",'2_all_summary'!$G49)),if(isnumber(search("Yes",'2_all_summary'!M49)),1,2),if(isnumber(search("No",'2_all_summary'!M49)),4,3))</f>
        <v>4</v>
      </c>
      <c r="L50" s="49">
        <f>if(isnumber(search("Yes",'2_all_summary'!$G49)),if(isnumber(search("Yes",'2_all_summary'!N49)),1,2),if(isnumber(search("No",'2_all_summary'!N49)),4,3))</f>
        <v>4</v>
      </c>
      <c r="M50" s="49">
        <f>if(isnumber(search("Yes",'2_all_summary'!$G49)),if(0&lt;'2_all_summary'!O49,1,2),if(0='2_all_summary'!O49,4,3))</f>
        <v>4</v>
      </c>
      <c r="N50" s="49">
        <f>if(isnumber(search("Yes",'2_all_summary'!$G49)),if(isnumber(search("Yes",'2_all_summary'!P49)),1,2),if(isnumber(search("No",'2_all_summary'!P49)),4,3))</f>
        <v>4</v>
      </c>
      <c r="O50" s="49">
        <f>if(isnumber(search("Yes",'2_all_summary'!$G49)),if(isnumber(search("Yes",'2_all_summary'!Q49)),1,2),if(isnumber(search("No",'2_all_summary'!Q49)),4,3))</f>
        <v>4</v>
      </c>
      <c r="P50" s="49">
        <f>if(isnumber(search("Yes",'2_all_summary'!$G49)),if(isnumber(search("Yes",'2_all_summary'!R49)),1,2),if(isnumber(search("No",'2_all_summary'!R49)),4,3))</f>
        <v>4</v>
      </c>
      <c r="Q50" s="49">
        <f>if(isnumber(search("Yes",'2_all_summary'!$G49)),if(0&lt;'2_all_summary'!S49,1,2),if(0='2_all_summary'!S49,4,3))</f>
        <v>4</v>
      </c>
      <c r="R50" s="49">
        <f>if(isnumber(search("Yes",'2_all_summary'!$G49)),if(isnumber(search("Yes",'2_all_summary'!T49)),1,2),if(isnumber(search("No",'2_all_summary'!T49)),4,3))</f>
        <v>4</v>
      </c>
    </row>
    <row r="51">
      <c r="G51" s="49"/>
      <c r="H51" s="49" t="str">
        <f>'2_all_summary'!C50</f>
        <v>A theory of scaling for community-based fisheries management</v>
      </c>
      <c r="I51" s="49" t="str">
        <f>'2_all_summary'!D50</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ÃƒÂ¢Ã¢â€šÂ¬Ã‹Å“scaling up community-based fisheries managementÃƒÂ¢Ã¢â€šÂ¬Ã¢â€žÂ¢.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frameworkÃƒÂ¢Ã¢â€šÂ¬Ã¢â€žÂ¢s main scaling dimensions. Ãƒâ€šÃ‚Â© 2021, The Author(s).</v>
      </c>
      <c r="J51" s="49">
        <f>if(isnumber(search("Yes",'2_all_summary'!$G50)),if(isnumber(search("Yes",'2_all_summary'!L50)),1,2),if(isnumber(search("No",'2_all_summary'!L50)),4,3))</f>
        <v>1</v>
      </c>
      <c r="K51" s="49">
        <f>if(isnumber(search("Yes",'2_all_summary'!$G50)),if(isnumber(search("Yes",'2_all_summary'!M50)),1,2),if(isnumber(search("No",'2_all_summary'!M50)),4,3))</f>
        <v>1</v>
      </c>
      <c r="L51" s="49">
        <f>if(isnumber(search("Yes",'2_all_summary'!$G50)),if(isnumber(search("Yes",'2_all_summary'!N50)),1,2),if(isnumber(search("No",'2_all_summary'!N50)),4,3))</f>
        <v>1</v>
      </c>
      <c r="M51" s="49">
        <f>if(isnumber(search("Yes",'2_all_summary'!$G50)),if(0&lt;'2_all_summary'!O50,1,2),if(0='2_all_summary'!O50,4,3))</f>
        <v>1</v>
      </c>
      <c r="N51" s="49">
        <f>if(isnumber(search("Yes",'2_all_summary'!$G50)),if(isnumber(search("Yes",'2_all_summary'!P50)),1,2),if(isnumber(search("No",'2_all_summary'!P50)),4,3))</f>
        <v>1</v>
      </c>
      <c r="O51" s="49">
        <f>if(isnumber(search("Yes",'2_all_summary'!$G50)),if(isnumber(search("Yes",'2_all_summary'!Q50)),1,2),if(isnumber(search("No",'2_all_summary'!Q50)),4,3))</f>
        <v>1</v>
      </c>
      <c r="P51" s="49">
        <f>if(isnumber(search("Yes",'2_all_summary'!$G50)),if(isnumber(search("Yes",'2_all_summary'!R50)),1,2),if(isnumber(search("No",'2_all_summary'!R50)),4,3))</f>
        <v>1</v>
      </c>
      <c r="Q51" s="49">
        <f>if(isnumber(search("Yes",'2_all_summary'!$G50)),if(0&lt;'2_all_summary'!S50,1,2),if(0='2_all_summary'!S50,4,3))</f>
        <v>1</v>
      </c>
      <c r="R51" s="49">
        <f>if(isnumber(search("Yes",'2_all_summary'!$G50)),if(isnumber(search("Yes",'2_all_summary'!T50)),1,2),if(isnumber(search("No",'2_all_summary'!T50)),4,3))</f>
        <v>1</v>
      </c>
    </row>
    <row r="52">
      <c r="G52" s="49"/>
      <c r="H52" s="49" t="str">
        <f>'2_all_summary'!C51</f>
        <v>A university-hosted program in pursuit of coastal sustainability: The case of Tokyo Bay</v>
      </c>
      <c r="I52" s="49" t="str">
        <f>'2_all_summary'!D51</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Ãƒâ€šÃ‚Â© 2013 by the authors.</v>
      </c>
      <c r="J52" s="49">
        <f>if(isnumber(search("Yes",'2_all_summary'!$G51)),if(isnumber(search("Yes",'2_all_summary'!L51)),1,2),if(isnumber(search("No",'2_all_summary'!L51)),4,3))</f>
        <v>4</v>
      </c>
      <c r="K52" s="49">
        <f>if(isnumber(search("Yes",'2_all_summary'!$G51)),if(isnumber(search("Yes",'2_all_summary'!M51)),1,2),if(isnumber(search("No",'2_all_summary'!M51)),4,3))</f>
        <v>4</v>
      </c>
      <c r="L52" s="49">
        <f>if(isnumber(search("Yes",'2_all_summary'!$G51)),if(isnumber(search("Yes",'2_all_summary'!N51)),1,2),if(isnumber(search("No",'2_all_summary'!N51)),4,3))</f>
        <v>4</v>
      </c>
      <c r="M52" s="49">
        <f>if(isnumber(search("Yes",'2_all_summary'!$G51)),if(0&lt;'2_all_summary'!O51,1,2),if(0='2_all_summary'!O51,4,3))</f>
        <v>4</v>
      </c>
      <c r="N52" s="49">
        <f>if(isnumber(search("Yes",'2_all_summary'!$G51)),if(isnumber(search("Yes",'2_all_summary'!P51)),1,2),if(isnumber(search("No",'2_all_summary'!P51)),4,3))</f>
        <v>4</v>
      </c>
      <c r="O52" s="49">
        <f>if(isnumber(search("Yes",'2_all_summary'!$G51)),if(isnumber(search("Yes",'2_all_summary'!Q51)),1,2),if(isnumber(search("No",'2_all_summary'!Q51)),4,3))</f>
        <v>4</v>
      </c>
      <c r="P52" s="49">
        <f>if(isnumber(search("Yes",'2_all_summary'!$G51)),if(isnumber(search("Yes",'2_all_summary'!R51)),1,2),if(isnumber(search("No",'2_all_summary'!R51)),4,3))</f>
        <v>4</v>
      </c>
      <c r="Q52" s="49">
        <f>if(isnumber(search("Yes",'2_all_summary'!$G51)),if(0&lt;'2_all_summary'!S51,1,2),if(0='2_all_summary'!S51,4,3))</f>
        <v>4</v>
      </c>
      <c r="R52" s="49">
        <f>if(isnumber(search("Yes",'2_all_summary'!$G51)),if(isnumber(search("Yes",'2_all_summary'!T51)),1,2),if(isnumber(search("No",'2_all_summary'!T51)),4,3))</f>
        <v>4</v>
      </c>
    </row>
    <row r="53">
      <c r="G53" s="49"/>
      <c r="H53" s="49" t="str">
        <f>'2_all_summary'!C52</f>
        <v>A vaccination survey using the EPI methodology to evaluate the impact of a child health outreach programme in an urban area of South Africa</v>
      </c>
      <c r="I53" s="49" t="str">
        <f>'2_all_summary'!D52</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53" s="49">
        <f>if(isnumber(search("Yes",'2_all_summary'!$G52)),if(isnumber(search("Yes",'2_all_summary'!L52)),1,2),if(isnumber(search("No",'2_all_summary'!L52)),4,3))</f>
        <v>4</v>
      </c>
      <c r="K53" s="49">
        <f>if(isnumber(search("Yes",'2_all_summary'!$G52)),if(isnumber(search("Yes",'2_all_summary'!M52)),1,2),if(isnumber(search("No",'2_all_summary'!M52)),4,3))</f>
        <v>4</v>
      </c>
      <c r="L53" s="49">
        <f>if(isnumber(search("Yes",'2_all_summary'!$G52)),if(isnumber(search("Yes",'2_all_summary'!N52)),1,2),if(isnumber(search("No",'2_all_summary'!N52)),4,3))</f>
        <v>4</v>
      </c>
      <c r="M53" s="49">
        <f>if(isnumber(search("Yes",'2_all_summary'!$G52)),if(0&lt;'2_all_summary'!O52,1,2),if(0='2_all_summary'!O52,4,3))</f>
        <v>4</v>
      </c>
      <c r="N53" s="49">
        <f>if(isnumber(search("Yes",'2_all_summary'!$G52)),if(isnumber(search("Yes",'2_all_summary'!P52)),1,2),if(isnumber(search("No",'2_all_summary'!P52)),4,3))</f>
        <v>4</v>
      </c>
      <c r="O53" s="49">
        <f>if(isnumber(search("Yes",'2_all_summary'!$G52)),if(isnumber(search("Yes",'2_all_summary'!Q52)),1,2),if(isnumber(search("No",'2_all_summary'!Q52)),4,3))</f>
        <v>4</v>
      </c>
      <c r="P53" s="49">
        <f>if(isnumber(search("Yes",'2_all_summary'!$G52)),if(isnumber(search("Yes",'2_all_summary'!R52)),1,2),if(isnumber(search("No",'2_all_summary'!R52)),4,3))</f>
        <v>4</v>
      </c>
      <c r="Q53" s="49">
        <f>if(isnumber(search("Yes",'2_all_summary'!$G52)),if(0&lt;'2_all_summary'!S52,1,2),if(0='2_all_summary'!S52,4,3))</f>
        <v>4</v>
      </c>
      <c r="R53" s="49">
        <f>if(isnumber(search("Yes",'2_all_summary'!$G52)),if(isnumber(search("Yes",'2_all_summary'!T52)),1,2),if(isnumber(search("No",'2_all_summary'!T52)),4,3))</f>
        <v>4</v>
      </c>
    </row>
    <row r="54">
      <c r="G54" s="49"/>
      <c r="H54" s="49" t="str">
        <f>'2_all_summary'!C53</f>
        <v>â€˜Fishersâ€™ rights are human rightsâ€™: George v Minister of Environmental Affairs and Tourism 2005 (6) SA 297</v>
      </c>
      <c r="I54" s="49" t="str">
        <f>'2_all_summary'!D53</f>
        <v>In 2004, artisanal fishers, community-based and non-governmental organisations representing ÃƒÂ¢Ã‹â€ Ã‚Â¼5,000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OrganisationÃƒÂ¢Ã¢â€šÂ¬Ã¢â€žÂ¢s Small-Scale Fisheries Guidelines of 2015. Ãƒâ€šÃ‚Â© 2021 South African Journal on Human Rights.</v>
      </c>
      <c r="J54" s="49">
        <f>if(isnumber(search("Yes",'2_all_summary'!$G53)),if(isnumber(search("Yes",'2_all_summary'!L53)),1,2),if(isnumber(search("No",'2_all_summary'!L53)),4,3))</f>
        <v>4</v>
      </c>
      <c r="K54" s="49">
        <f>if(isnumber(search("Yes",'2_all_summary'!$G53)),if(isnumber(search("Yes",'2_all_summary'!M53)),1,2),if(isnumber(search("No",'2_all_summary'!M53)),4,3))</f>
        <v>4</v>
      </c>
      <c r="L54" s="49">
        <f>if(isnumber(search("Yes",'2_all_summary'!$G53)),if(isnumber(search("Yes",'2_all_summary'!N53)),1,2),if(isnumber(search("No",'2_all_summary'!N53)),4,3))</f>
        <v>4</v>
      </c>
      <c r="M54" s="49">
        <f>if(isnumber(search("Yes",'2_all_summary'!$G53)),if(0&lt;'2_all_summary'!O53,1,2),if(0='2_all_summary'!O53,4,3))</f>
        <v>4</v>
      </c>
      <c r="N54" s="49">
        <f>if(isnumber(search("Yes",'2_all_summary'!$G53)),if(isnumber(search("Yes",'2_all_summary'!P53)),1,2),if(isnumber(search("No",'2_all_summary'!P53)),4,3))</f>
        <v>4</v>
      </c>
      <c r="O54" s="49">
        <f>if(isnumber(search("Yes",'2_all_summary'!$G53)),if(isnumber(search("Yes",'2_all_summary'!Q53)),1,2),if(isnumber(search("No",'2_all_summary'!Q53)),4,3))</f>
        <v>4</v>
      </c>
      <c r="P54" s="49">
        <f>if(isnumber(search("Yes",'2_all_summary'!$G53)),if(isnumber(search("Yes",'2_all_summary'!R53)),1,2),if(isnumber(search("No",'2_all_summary'!R53)),4,3))</f>
        <v>4</v>
      </c>
      <c r="Q54" s="49">
        <f>if(isnumber(search("Yes",'2_all_summary'!$G53)),if(0&lt;'2_all_summary'!S53,1,2),if(0='2_all_summary'!S53,4,3))</f>
        <v>4</v>
      </c>
      <c r="R54" s="49">
        <f>if(isnumber(search("Yes",'2_all_summary'!$G53)),if(isnumber(search("Yes",'2_all_summary'!T53)),1,2),if(isnumber(search("No",'2_all_summary'!T53)),4,3))</f>
        <v>4</v>
      </c>
    </row>
    <row r="55">
      <c r="G55" s="49"/>
      <c r="H55" s="49" t="str">
        <f>'2_all_summary'!C54</f>
        <v>Ä€ina-land, that which feeds: Researching community based natural resource management at home</v>
      </c>
      <c r="I55" s="49" t="str">
        <f>'2_all_summary'!D54</f>
        <v>[No abstract available]</v>
      </c>
      <c r="J55" s="49">
        <f>if(isnumber(search("Yes",'2_all_summary'!$G54)),if(isnumber(search("Yes",'2_all_summary'!L54)),1,2),if(isnumber(search("No",'2_all_summary'!L54)),4,3))</f>
        <v>1</v>
      </c>
      <c r="K55" s="49">
        <f>if(isnumber(search("Yes",'2_all_summary'!$G54)),if(isnumber(search("Yes",'2_all_summary'!M54)),1,2),if(isnumber(search("No",'2_all_summary'!M54)),4,3))</f>
        <v>2</v>
      </c>
      <c r="L55" s="49">
        <f>if(isnumber(search("Yes",'2_all_summary'!$G54)),if(isnumber(search("Yes",'2_all_summary'!N54)),1,2),if(isnumber(search("No",'2_all_summary'!N54)),4,3))</f>
        <v>1</v>
      </c>
      <c r="M55" s="49">
        <f>if(isnumber(search("Yes",'2_all_summary'!$G54)),if(0&lt;'2_all_summary'!O54,1,2),if(0='2_all_summary'!O54,4,3))</f>
        <v>1</v>
      </c>
      <c r="N55" s="49">
        <f>if(isnumber(search("Yes",'2_all_summary'!$G54)),if(isnumber(search("Yes",'2_all_summary'!P54)),1,2),if(isnumber(search("No",'2_all_summary'!P54)),4,3))</f>
        <v>1</v>
      </c>
      <c r="O55" s="49">
        <f>if(isnumber(search("Yes",'2_all_summary'!$G54)),if(isnumber(search("Yes",'2_all_summary'!Q54)),1,2),if(isnumber(search("No",'2_all_summary'!Q54)),4,3))</f>
        <v>2</v>
      </c>
      <c r="P55" s="49">
        <f>if(isnumber(search("Yes",'2_all_summary'!$G54)),if(isnumber(search("Yes",'2_all_summary'!R54)),1,2),if(isnumber(search("No",'2_all_summary'!R54)),4,3))</f>
        <v>1</v>
      </c>
      <c r="Q55" s="49">
        <f>if(isnumber(search("Yes",'2_all_summary'!$G54)),if(0&lt;'2_all_summary'!S54,1,2),if(0='2_all_summary'!S54,4,3))</f>
        <v>1</v>
      </c>
      <c r="R55" s="49">
        <f>if(isnumber(search("Yes",'2_all_summary'!$G54)),if(isnumber(search("Yes",'2_all_summary'!T54)),1,2),if(isnumber(search("No",'2_all_summary'!T54)),4,3))</f>
        <v>1</v>
      </c>
    </row>
    <row r="56">
      <c r="G56" s="49"/>
      <c r="H56" s="49" t="str">
        <f>'2_all_summary'!C55</f>
        <v>â€œAcceptableâ€_x009d_ and â€œunacceptableâ€_x009d_ poachers: Lessons in managing poaching from the Galician shellfish sector</v>
      </c>
      <c r="I56" s="49" t="str">
        <f>'2_all_summary'!D55</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ÃƒÂ¢Ã¢â€šÂ¬Ã…â€œacceptableÃƒÂ¢Ã¢â€šÂ¬Ã‚Â_x009d_ and ÃƒÂ¢Ã¢â€šÂ¬Ã…â€œunacceptableÃƒÂ¢Ã¢â€šÂ¬Ã‚Â_x009d_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ÃƒÂ¢Ã¢â€šÂ¬Ã…â€œacceptableÃƒÂ¢Ã¢â€šÂ¬Ã‚Â_x009d_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Ãƒâ€šÃ‚Â© 2017 Elsevier Ltd</v>
      </c>
      <c r="J56" s="49">
        <f>if(isnumber(search("Yes",'2_all_summary'!$G55)),if(isnumber(search("Yes",'2_all_summary'!L55)),1,2),if(isnumber(search("No",'2_all_summary'!L55)),4,3))</f>
        <v>4</v>
      </c>
      <c r="K56" s="49">
        <f>if(isnumber(search("Yes",'2_all_summary'!$G55)),if(isnumber(search("Yes",'2_all_summary'!M55)),1,2),if(isnumber(search("No",'2_all_summary'!M55)),4,3))</f>
        <v>4</v>
      </c>
      <c r="L56" s="49">
        <f>if(isnumber(search("Yes",'2_all_summary'!$G55)),if(isnumber(search("Yes",'2_all_summary'!N55)),1,2),if(isnumber(search("No",'2_all_summary'!N55)),4,3))</f>
        <v>4</v>
      </c>
      <c r="M56" s="49">
        <f>if(isnumber(search("Yes",'2_all_summary'!$G55)),if(0&lt;'2_all_summary'!O55,1,2),if(0='2_all_summary'!O55,4,3))</f>
        <v>4</v>
      </c>
      <c r="N56" s="49">
        <f>if(isnumber(search("Yes",'2_all_summary'!$G55)),if(isnumber(search("Yes",'2_all_summary'!P55)),1,2),if(isnumber(search("No",'2_all_summary'!P55)),4,3))</f>
        <v>4</v>
      </c>
      <c r="O56" s="49">
        <f>if(isnumber(search("Yes",'2_all_summary'!$G55)),if(isnumber(search("Yes",'2_all_summary'!Q55)),1,2),if(isnumber(search("No",'2_all_summary'!Q55)),4,3))</f>
        <v>4</v>
      </c>
      <c r="P56" s="49">
        <f>if(isnumber(search("Yes",'2_all_summary'!$G55)),if(isnumber(search("Yes",'2_all_summary'!R55)),1,2),if(isnumber(search("No",'2_all_summary'!R55)),4,3))</f>
        <v>4</v>
      </c>
      <c r="Q56" s="49">
        <f>if(isnumber(search("Yes",'2_all_summary'!$G55)),if(0&lt;'2_all_summary'!S55,1,2),if(0='2_all_summary'!S55,4,3))</f>
        <v>4</v>
      </c>
      <c r="R56" s="49">
        <f>if(isnumber(search("Yes",'2_all_summary'!$G55)),if(isnumber(search("Yes",'2_all_summary'!T55)),1,2),if(isnumber(search("No",'2_all_summary'!T55)),4,3))</f>
        <v>4</v>
      </c>
    </row>
    <row r="57">
      <c r="G57" s="49"/>
      <c r="H57" s="49" t="str">
        <f>'2_all_summary'!C56</f>
        <v>â€œI Remember the Mental Chaos While They Tried To Seal the Well and Clean Up the Oil Spill â€“ How Much Fear and Uncertainty Everyone Feltâ€_x009d_: An interview with Marylee and Michael Orr, Louisiana Environmental Action Network</v>
      </c>
      <c r="I57" s="49" t="str">
        <f>'2_all_summary'!D56</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organizationÃƒÂ¢Ã¢â€šÂ¬Ã¢â€žÂ¢s vision and growth, their role in regional environmental justice efforts, and outline how they developed an approach to rapid response community empowerment based on colearning, respect, consensus, and actionÃƒÂ¢Ã¢â€šÂ¬Ã¢â‚¬Â_x009d_a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Ãƒâ€šÃ‚Â© The Author(s) 2018.</v>
      </c>
      <c r="J57" s="49">
        <f>if(isnumber(search("Yes",'2_all_summary'!$G56)),if(isnumber(search("Yes",'2_all_summary'!L56)),1,2),if(isnumber(search("No",'2_all_summary'!L56)),4,3))</f>
        <v>4</v>
      </c>
      <c r="K57" s="49">
        <f>if(isnumber(search("Yes",'2_all_summary'!$G56)),if(isnumber(search("Yes",'2_all_summary'!M56)),1,2),if(isnumber(search("No",'2_all_summary'!M56)),4,3))</f>
        <v>4</v>
      </c>
      <c r="L57" s="49">
        <f>if(isnumber(search("Yes",'2_all_summary'!$G56)),if(isnumber(search("Yes",'2_all_summary'!N56)),1,2),if(isnumber(search("No",'2_all_summary'!N56)),4,3))</f>
        <v>4</v>
      </c>
      <c r="M57" s="49">
        <f>if(isnumber(search("Yes",'2_all_summary'!$G56)),if(0&lt;'2_all_summary'!O56,1,2),if(0='2_all_summary'!O56,4,3))</f>
        <v>4</v>
      </c>
      <c r="N57" s="49">
        <f>if(isnumber(search("Yes",'2_all_summary'!$G56)),if(isnumber(search("Yes",'2_all_summary'!P56)),1,2),if(isnumber(search("No",'2_all_summary'!P56)),4,3))</f>
        <v>4</v>
      </c>
      <c r="O57" s="49">
        <f>if(isnumber(search("Yes",'2_all_summary'!$G56)),if(isnumber(search("Yes",'2_all_summary'!Q56)),1,2),if(isnumber(search("No",'2_all_summary'!Q56)),4,3))</f>
        <v>4</v>
      </c>
      <c r="P57" s="49">
        <f>if(isnumber(search("Yes",'2_all_summary'!$G56)),if(isnumber(search("Yes",'2_all_summary'!R56)),1,2),if(isnumber(search("No",'2_all_summary'!R56)),4,3))</f>
        <v>4</v>
      </c>
      <c r="Q57" s="49">
        <f>if(isnumber(search("Yes",'2_all_summary'!$G56)),if(0&lt;'2_all_summary'!S56,1,2),if(0='2_all_summary'!S56,4,3))</f>
        <v>4</v>
      </c>
      <c r="R57" s="49">
        <f>if(isnumber(search("Yes",'2_all_summary'!$G56)),if(isnumber(search("Yes",'2_all_summary'!T56)),1,2),if(isnumber(search("No",'2_all_summary'!T56)),4,3))</f>
        <v>4</v>
      </c>
    </row>
    <row r="58">
      <c r="G58" s="49"/>
      <c r="H58" s="49" t="str">
        <f>'2_all_summary'!C57</f>
        <v>â€œLies build trustâ€_x009d_: Social capital, masculinity, and community-based resource management in a Mexican fishery</v>
      </c>
      <c r="I58" s="49" t="str">
        <f>'2_all_summary'!D57</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EvaristeÃƒÆ’Ã‚Â±o practices of lying and joking across social settings and contextualizes these practices within cultural values of harmony. As San EvaristeÃƒÆ’Ã‚Â±os assert somewhat paradoxically, for them ÃƒÂ¢Ã¢â€šÂ¬Ã…â€œlies build trust.ÃƒÂ¢Ã¢â€šÂ¬Ã‚Â_x009d_ Importantly, a critical approach to this case study forces consideration of gender, an overlooked topic in social capital research. San EvaristeÃƒÆ’Ã‚Â±a women are excluded from the verbal jousting through which men maintain ties supporting their primacy in fishery management. Both men's joke-telling and San EvaristeÃƒÆ’Ã‚Â±osÃƒÂ¢Ã¢â€šÂ¬Ã¢â€žÂ¢ aversion to conflict have implications for conservation outcomes. As a result, we use these findings to help explain local resistance to outsiders and external management strategies including land trusts, fishing cooperatives, and marine protected areas. Ãƒâ€šÃ‚Â© 2019 Elsevier Ltd</v>
      </c>
      <c r="J58" s="49">
        <f>if(isnumber(search("Yes",'2_all_summary'!$G57)),if(isnumber(search("Yes",'2_all_summary'!L57)),1,2),if(isnumber(search("No",'2_all_summary'!L57)),4,3))</f>
        <v>4</v>
      </c>
      <c r="K58" s="49">
        <f>if(isnumber(search("Yes",'2_all_summary'!$G57)),if(isnumber(search("Yes",'2_all_summary'!M57)),1,2),if(isnumber(search("No",'2_all_summary'!M57)),4,3))</f>
        <v>4</v>
      </c>
      <c r="L58" s="49">
        <f>if(isnumber(search("Yes",'2_all_summary'!$G57)),if(isnumber(search("Yes",'2_all_summary'!N57)),1,2),if(isnumber(search("No",'2_all_summary'!N57)),4,3))</f>
        <v>4</v>
      </c>
      <c r="M58" s="49">
        <f>if(isnumber(search("Yes",'2_all_summary'!$G57)),if(0&lt;'2_all_summary'!O57,1,2),if(0='2_all_summary'!O57,4,3))</f>
        <v>4</v>
      </c>
      <c r="N58" s="49">
        <f>if(isnumber(search("Yes",'2_all_summary'!$G57)),if(isnumber(search("Yes",'2_all_summary'!P57)),1,2),if(isnumber(search("No",'2_all_summary'!P57)),4,3))</f>
        <v>4</v>
      </c>
      <c r="O58" s="49">
        <f>if(isnumber(search("Yes",'2_all_summary'!$G57)),if(isnumber(search("Yes",'2_all_summary'!Q57)),1,2),if(isnumber(search("No",'2_all_summary'!Q57)),4,3))</f>
        <v>4</v>
      </c>
      <c r="P58" s="49">
        <f>if(isnumber(search("Yes",'2_all_summary'!$G57)),if(isnumber(search("Yes",'2_all_summary'!R57)),1,2),if(isnumber(search("No",'2_all_summary'!R57)),4,3))</f>
        <v>4</v>
      </c>
      <c r="Q58" s="49">
        <f>if(isnumber(search("Yes",'2_all_summary'!$G57)),if(0&lt;'2_all_summary'!S57,1,2),if(0='2_all_summary'!S57,4,3))</f>
        <v>4</v>
      </c>
      <c r="R58" s="49">
        <f>if(isnumber(search("Yes",'2_all_summary'!$G57)),if(isnumber(search("Yes",'2_all_summary'!T57)),1,2),if(isnumber(search("No",'2_all_summary'!T57)),4,3))</f>
        <v>4</v>
      </c>
    </row>
    <row r="59">
      <c r="G59" s="49"/>
      <c r="H59" s="49" t="str">
        <f>'2_all_summary'!C58</f>
        <v>Aboriginal freshwater fisheries as resilient social-ecological systems</v>
      </c>
      <c r="I59" s="49" t="str">
        <f>'2_all_summary'!D58</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Ãƒâ€šÃ‚Â© 2016 John Wiley &amp; Sons, Ltd. All rights reserved.</v>
      </c>
      <c r="J59" s="49">
        <f>if(isnumber(search("Yes",'2_all_summary'!$G58)),if(isnumber(search("Yes",'2_all_summary'!L58)),1,2),if(isnumber(search("No",'2_all_summary'!L58)),4,3))</f>
        <v>4</v>
      </c>
      <c r="K59" s="49">
        <f>if(isnumber(search("Yes",'2_all_summary'!$G58)),if(isnumber(search("Yes",'2_all_summary'!M58)),1,2),if(isnumber(search("No",'2_all_summary'!M58)),4,3))</f>
        <v>4</v>
      </c>
      <c r="L59" s="49">
        <f>if(isnumber(search("Yes",'2_all_summary'!$G58)),if(isnumber(search("Yes",'2_all_summary'!N58)),1,2),if(isnumber(search("No",'2_all_summary'!N58)),4,3))</f>
        <v>4</v>
      </c>
      <c r="M59" s="49">
        <f>if(isnumber(search("Yes",'2_all_summary'!$G58)),if(0&lt;'2_all_summary'!O58,1,2),if(0='2_all_summary'!O58,4,3))</f>
        <v>4</v>
      </c>
      <c r="N59" s="49">
        <f>if(isnumber(search("Yes",'2_all_summary'!$G58)),if(isnumber(search("Yes",'2_all_summary'!P58)),1,2),if(isnumber(search("No",'2_all_summary'!P58)),4,3))</f>
        <v>4</v>
      </c>
      <c r="O59" s="49">
        <f>if(isnumber(search("Yes",'2_all_summary'!$G58)),if(isnumber(search("Yes",'2_all_summary'!Q58)),1,2),if(isnumber(search("No",'2_all_summary'!Q58)),4,3))</f>
        <v>4</v>
      </c>
      <c r="P59" s="49">
        <f>if(isnumber(search("Yes",'2_all_summary'!$G58)),if(isnumber(search("Yes",'2_all_summary'!R58)),1,2),if(isnumber(search("No",'2_all_summary'!R58)),4,3))</f>
        <v>4</v>
      </c>
      <c r="Q59" s="49">
        <f>if(isnumber(search("Yes",'2_all_summary'!$G58)),if(0&lt;'2_all_summary'!S58,1,2),if(0='2_all_summary'!S58,4,3))</f>
        <v>4</v>
      </c>
      <c r="R59" s="49">
        <f>if(isnumber(search("Yes",'2_all_summary'!$G58)),if(isnumber(search("Yes",'2_all_summary'!T58)),1,2),if(isnumber(search("No",'2_all_summary'!T58)),4,3))</f>
        <v>4</v>
      </c>
    </row>
    <row r="60">
      <c r="G60" s="49"/>
      <c r="H60" s="49" t="str">
        <f>'2_all_summary'!C59</f>
        <v>ABU Media Summit on Climate Change and DRR in Krabi</v>
      </c>
      <c r="I60" s="49" t="str">
        <f>'2_all_summary'!D59</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60" s="49">
        <f>if(isnumber(search("Yes",'2_all_summary'!$G59)),if(isnumber(search("Yes",'2_all_summary'!L59)),1,2),if(isnumber(search("No",'2_all_summary'!L59)),4,3))</f>
        <v>4</v>
      </c>
      <c r="K60" s="49">
        <f>if(isnumber(search("Yes",'2_all_summary'!$G59)),if(isnumber(search("Yes",'2_all_summary'!M59)),1,2),if(isnumber(search("No",'2_all_summary'!M59)),4,3))</f>
        <v>4</v>
      </c>
      <c r="L60" s="49">
        <f>if(isnumber(search("Yes",'2_all_summary'!$G59)),if(isnumber(search("Yes",'2_all_summary'!N59)),1,2),if(isnumber(search("No",'2_all_summary'!N59)),4,3))</f>
        <v>4</v>
      </c>
      <c r="M60" s="49">
        <f>if(isnumber(search("Yes",'2_all_summary'!$G59)),if(0&lt;'2_all_summary'!O59,1,2),if(0='2_all_summary'!O59,4,3))</f>
        <v>4</v>
      </c>
      <c r="N60" s="49">
        <f>if(isnumber(search("Yes",'2_all_summary'!$G59)),if(isnumber(search("Yes",'2_all_summary'!P59)),1,2),if(isnumber(search("No",'2_all_summary'!P59)),4,3))</f>
        <v>4</v>
      </c>
      <c r="O60" s="49">
        <f>if(isnumber(search("Yes",'2_all_summary'!$G59)),if(isnumber(search("Yes",'2_all_summary'!Q59)),1,2),if(isnumber(search("No",'2_all_summary'!Q59)),4,3))</f>
        <v>4</v>
      </c>
      <c r="P60" s="49">
        <f>if(isnumber(search("Yes",'2_all_summary'!$G59)),if(isnumber(search("Yes",'2_all_summary'!R59)),1,2),if(isnumber(search("No",'2_all_summary'!R59)),4,3))</f>
        <v>4</v>
      </c>
      <c r="Q60" s="49">
        <f>if(isnumber(search("Yes",'2_all_summary'!$G59)),if(0&lt;'2_all_summary'!S59,1,2),if(0='2_all_summary'!S59,4,3))</f>
        <v>4</v>
      </c>
      <c r="R60" s="49">
        <f>if(isnumber(search("Yes",'2_all_summary'!$G59)),if(isnumber(search("Yes",'2_all_summary'!T59)),1,2),if(isnumber(search("No",'2_all_summary'!T59)),4,3))</f>
        <v>4</v>
      </c>
    </row>
    <row r="61">
      <c r="G61" s="49"/>
      <c r="H61" s="49" t="str">
        <f>'2_all_summary'!C60</f>
        <v>Acceptability of territorial use rights in fisheries: towards community-based management of small-scale fisheries in the Philippines</v>
      </c>
      <c r="I61" s="49" t="str">
        <f>'2_all_summary'!D60</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Ãƒâ€šÃ‚Â© 1992.</v>
      </c>
      <c r="J61" s="49">
        <f>if(isnumber(search("Yes",'2_all_summary'!$G60)),if(isnumber(search("Yes",'2_all_summary'!L60)),1,2),if(isnumber(search("No",'2_all_summary'!L60)),4,3))</f>
        <v>4</v>
      </c>
      <c r="K61" s="49">
        <f>if(isnumber(search("Yes",'2_all_summary'!$G60)),if(isnumber(search("Yes",'2_all_summary'!M60)),1,2),if(isnumber(search("No",'2_all_summary'!M60)),4,3))</f>
        <v>4</v>
      </c>
      <c r="L61" s="49">
        <f>if(isnumber(search("Yes",'2_all_summary'!$G60)),if(isnumber(search("Yes",'2_all_summary'!N60)),1,2),if(isnumber(search("No",'2_all_summary'!N60)),4,3))</f>
        <v>4</v>
      </c>
      <c r="M61" s="49">
        <f>if(isnumber(search("Yes",'2_all_summary'!$G60)),if(0&lt;'2_all_summary'!O60,1,2),if(0='2_all_summary'!O60,4,3))</f>
        <v>4</v>
      </c>
      <c r="N61" s="49">
        <f>if(isnumber(search("Yes",'2_all_summary'!$G60)),if(isnumber(search("Yes",'2_all_summary'!P60)),1,2),if(isnumber(search("No",'2_all_summary'!P60)),4,3))</f>
        <v>4</v>
      </c>
      <c r="O61" s="49">
        <f>if(isnumber(search("Yes",'2_all_summary'!$G60)),if(isnumber(search("Yes",'2_all_summary'!Q60)),1,2),if(isnumber(search("No",'2_all_summary'!Q60)),4,3))</f>
        <v>4</v>
      </c>
      <c r="P61" s="49">
        <f>if(isnumber(search("Yes",'2_all_summary'!$G60)),if(isnumber(search("Yes",'2_all_summary'!R60)),1,2),if(isnumber(search("No",'2_all_summary'!R60)),4,3))</f>
        <v>4</v>
      </c>
      <c r="Q61" s="49">
        <f>if(isnumber(search("Yes",'2_all_summary'!$G60)),if(0&lt;'2_all_summary'!S60,1,2),if(0='2_all_summary'!S60,4,3))</f>
        <v>4</v>
      </c>
      <c r="R61" s="49">
        <f>if(isnumber(search("Yes",'2_all_summary'!$G60)),if(isnumber(search("Yes",'2_all_summary'!T60)),1,2),if(isnumber(search("No",'2_all_summary'!T60)),4,3))</f>
        <v>4</v>
      </c>
    </row>
    <row r="62">
      <c r="G62" s="49"/>
      <c r="H62" s="49" t="str">
        <f>'2_all_summary'!C61</f>
        <v>Accountability, transformative learning, and alternate futures for New England groundfish catch shares</v>
      </c>
      <c r="I62" s="49" t="str">
        <f>'2_all_summary'!D61</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Ãƒâ€šÃ‚Â© 2016 Elsevier Ltd</v>
      </c>
      <c r="J62" s="49">
        <f>if(isnumber(search("Yes",'2_all_summary'!$G61)),if(isnumber(search("Yes",'2_all_summary'!L61)),1,2),if(isnumber(search("No",'2_all_summary'!L61)),4,3))</f>
        <v>4</v>
      </c>
      <c r="K62" s="49">
        <f>if(isnumber(search("Yes",'2_all_summary'!$G61)),if(isnumber(search("Yes",'2_all_summary'!M61)),1,2),if(isnumber(search("No",'2_all_summary'!M61)),4,3))</f>
        <v>4</v>
      </c>
      <c r="L62" s="49">
        <f>if(isnumber(search("Yes",'2_all_summary'!$G61)),if(isnumber(search("Yes",'2_all_summary'!N61)),1,2),if(isnumber(search("No",'2_all_summary'!N61)),4,3))</f>
        <v>4</v>
      </c>
      <c r="M62" s="49">
        <f>if(isnumber(search("Yes",'2_all_summary'!$G61)),if(0&lt;'2_all_summary'!O61,1,2),if(0='2_all_summary'!O61,4,3))</f>
        <v>4</v>
      </c>
      <c r="N62" s="49">
        <f>if(isnumber(search("Yes",'2_all_summary'!$G61)),if(isnumber(search("Yes",'2_all_summary'!P61)),1,2),if(isnumber(search("No",'2_all_summary'!P61)),4,3))</f>
        <v>4</v>
      </c>
      <c r="O62" s="49">
        <f>if(isnumber(search("Yes",'2_all_summary'!$G61)),if(isnumber(search("Yes",'2_all_summary'!Q61)),1,2),if(isnumber(search("No",'2_all_summary'!Q61)),4,3))</f>
        <v>4</v>
      </c>
      <c r="P62" s="49">
        <f>if(isnumber(search("Yes",'2_all_summary'!$G61)),if(isnumber(search("Yes",'2_all_summary'!R61)),1,2),if(isnumber(search("No",'2_all_summary'!R61)),4,3))</f>
        <v>4</v>
      </c>
      <c r="Q62" s="49">
        <f>if(isnumber(search("Yes",'2_all_summary'!$G61)),if(0&lt;'2_all_summary'!S61,1,2),if(0='2_all_summary'!S61,4,3))</f>
        <v>4</v>
      </c>
      <c r="R62" s="49">
        <f>if(isnumber(search("Yes",'2_all_summary'!$G61)),if(isnumber(search("Yes",'2_all_summary'!T61)),1,2),if(isnumber(search("No",'2_all_summary'!T61)),4,3))</f>
        <v>4</v>
      </c>
    </row>
    <row r="63">
      <c r="G63" s="49"/>
      <c r="H63" s="49" t="str">
        <f>'2_all_summary'!C62</f>
        <v>Accounting for heterogeneity in small-scale fisheries management: The Amazon case</v>
      </c>
      <c r="I63" s="49" t="str">
        <f>'2_all_summary'!D62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Ãƒâ€šÃ‚Â© 2012 Elsevier Ltd.</v>
      </c>
      <c r="J63" s="49">
        <f>if(isnumber(search("Yes",'2_all_summary'!$G62)),if(isnumber(search("Yes",'2_all_summary'!L62)),1,2),if(isnumber(search("No",'2_all_summary'!L62)),4,3))</f>
        <v>4</v>
      </c>
      <c r="K63" s="49">
        <f>if(isnumber(search("Yes",'2_all_summary'!$G62)),if(isnumber(search("Yes",'2_all_summary'!M62)),1,2),if(isnumber(search("No",'2_all_summary'!M62)),4,3))</f>
        <v>4</v>
      </c>
      <c r="L63" s="49">
        <f>if(isnumber(search("Yes",'2_all_summary'!$G62)),if(isnumber(search("Yes",'2_all_summary'!N62)),1,2),if(isnumber(search("No",'2_all_summary'!N62)),4,3))</f>
        <v>4</v>
      </c>
      <c r="M63" s="49">
        <f>if(isnumber(search("Yes",'2_all_summary'!$G62)),if(0&lt;'2_all_summary'!O62,1,2),if(0='2_all_summary'!O62,4,3))</f>
        <v>4</v>
      </c>
      <c r="N63" s="49">
        <f>if(isnumber(search("Yes",'2_all_summary'!$G62)),if(isnumber(search("Yes",'2_all_summary'!P62)),1,2),if(isnumber(search("No",'2_all_summary'!P62)),4,3))</f>
        <v>4</v>
      </c>
      <c r="O63" s="49">
        <f>if(isnumber(search("Yes",'2_all_summary'!$G62)),if(isnumber(search("Yes",'2_all_summary'!Q62)),1,2),if(isnumber(search("No",'2_all_summary'!Q62)),4,3))</f>
        <v>4</v>
      </c>
      <c r="P63" s="49">
        <f>if(isnumber(search("Yes",'2_all_summary'!$G62)),if(isnumber(search("Yes",'2_all_summary'!R62)),1,2),if(isnumber(search("No",'2_all_summary'!R62)),4,3))</f>
        <v>4</v>
      </c>
      <c r="Q63" s="49">
        <f>if(isnumber(search("Yes",'2_all_summary'!$G62)),if(0&lt;'2_all_summary'!S62,1,2),if(0='2_all_summary'!S62,4,3))</f>
        <v>4</v>
      </c>
      <c r="R63" s="49">
        <f>if(isnumber(search("Yes",'2_all_summary'!$G62)),if(isnumber(search("Yes",'2_all_summary'!T62)),1,2),if(isnumber(search("No",'2_all_summary'!T62)),4,3))</f>
        <v>4</v>
      </c>
    </row>
    <row r="64">
      <c r="G64" s="49"/>
      <c r="H64" s="49" t="str">
        <f>'2_all_summary'!C63</f>
        <v>Action research as systems change</v>
      </c>
      <c r="I64" s="49" t="str">
        <f>'2_all_summary'!D63</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Ãƒâ€šÃ‚Â© 2010 by Michigan State University Press. All rights reserved.</v>
      </c>
      <c r="J64" s="49">
        <f>if(isnumber(search("Yes",'2_all_summary'!$G63)),if(isnumber(search("Yes",'2_all_summary'!L63)),1,2),if(isnumber(search("No",'2_all_summary'!L63)),4,3))</f>
        <v>4</v>
      </c>
      <c r="K64" s="49">
        <f>if(isnumber(search("Yes",'2_all_summary'!$G63)),if(isnumber(search("Yes",'2_all_summary'!M63)),1,2),if(isnumber(search("No",'2_all_summary'!M63)),4,3))</f>
        <v>4</v>
      </c>
      <c r="L64" s="49">
        <f>if(isnumber(search("Yes",'2_all_summary'!$G63)),if(isnumber(search("Yes",'2_all_summary'!N63)),1,2),if(isnumber(search("No",'2_all_summary'!N63)),4,3))</f>
        <v>4</v>
      </c>
      <c r="M64" s="49">
        <f>if(isnumber(search("Yes",'2_all_summary'!$G63)),if(0&lt;'2_all_summary'!O63,1,2),if(0='2_all_summary'!O63,4,3))</f>
        <v>4</v>
      </c>
      <c r="N64" s="49">
        <f>if(isnumber(search("Yes",'2_all_summary'!$G63)),if(isnumber(search("Yes",'2_all_summary'!P63)),1,2),if(isnumber(search("No",'2_all_summary'!P63)),4,3))</f>
        <v>4</v>
      </c>
      <c r="O64" s="49">
        <f>if(isnumber(search("Yes",'2_all_summary'!$G63)),if(isnumber(search("Yes",'2_all_summary'!Q63)),1,2),if(isnumber(search("No",'2_all_summary'!Q63)),4,3))</f>
        <v>4</v>
      </c>
      <c r="P64" s="49">
        <f>if(isnumber(search("Yes",'2_all_summary'!$G63)),if(isnumber(search("Yes",'2_all_summary'!R63)),1,2),if(isnumber(search("No",'2_all_summary'!R63)),4,3))</f>
        <v>4</v>
      </c>
      <c r="Q64" s="49">
        <f>if(isnumber(search("Yes",'2_all_summary'!$G63)),if(0&lt;'2_all_summary'!S63,1,2),if(0='2_all_summary'!S63,4,3))</f>
        <v>4</v>
      </c>
      <c r="R64" s="49">
        <f>if(isnumber(search("Yes",'2_all_summary'!$G63)),if(isnumber(search("Yes",'2_all_summary'!T63)),1,2),if(isnumber(search("No",'2_all_summary'!T63)),4,3))</f>
        <v>4</v>
      </c>
    </row>
    <row r="65">
      <c r="G65" s="49"/>
      <c r="H65" s="49" t="str">
        <f>'2_all_summary'!C64</f>
        <v>Adaptations to maintain the contributions of small-scale fisheries to food security in the Pacific Islands</v>
      </c>
      <c r="I65" s="49" t="str">
        <f>'2_all_summary'!D64</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ÃƒÂ¢Ã¢â€šÂ¬Ã‹Å“sourceÃƒÂ¢Ã¢â€šÂ¬Ã¢â€žÂ¢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Ãƒâ€šÃ‚Â© 2018</v>
      </c>
      <c r="J65" s="49">
        <f>if(isnumber(search("Yes",'2_all_summary'!$G64)),if(isnumber(search("Yes",'2_all_summary'!L64)),1,2),if(isnumber(search("No",'2_all_summary'!L64)),4,3))</f>
        <v>1</v>
      </c>
      <c r="K65" s="49">
        <f>if(isnumber(search("Yes",'2_all_summary'!$G64)),if(isnumber(search("Yes",'2_all_summary'!M64)),1,2),if(isnumber(search("No",'2_all_summary'!M64)),4,3))</f>
        <v>1</v>
      </c>
      <c r="L65" s="49">
        <f>if(isnumber(search("Yes",'2_all_summary'!$G64)),if(isnumber(search("Yes",'2_all_summary'!N64)),1,2),if(isnumber(search("No",'2_all_summary'!N64)),4,3))</f>
        <v>1</v>
      </c>
      <c r="M65" s="49">
        <f>if(isnumber(search("Yes",'2_all_summary'!$G64)),if(0&lt;'2_all_summary'!O64,1,2),if(0='2_all_summary'!O64,4,3))</f>
        <v>1</v>
      </c>
      <c r="N65" s="49">
        <f>if(isnumber(search("Yes",'2_all_summary'!$G64)),if(isnumber(search("Yes",'2_all_summary'!P64)),1,2),if(isnumber(search("No",'2_all_summary'!P64)),4,3))</f>
        <v>1</v>
      </c>
      <c r="O65" s="49">
        <f>if(isnumber(search("Yes",'2_all_summary'!$G64)),if(isnumber(search("Yes",'2_all_summary'!Q64)),1,2),if(isnumber(search("No",'2_all_summary'!Q64)),4,3))</f>
        <v>1</v>
      </c>
      <c r="P65" s="49">
        <f>if(isnumber(search("Yes",'2_all_summary'!$G64)),if(isnumber(search("Yes",'2_all_summary'!R64)),1,2),if(isnumber(search("No",'2_all_summary'!R64)),4,3))</f>
        <v>1</v>
      </c>
      <c r="Q65" s="49">
        <f>if(isnumber(search("Yes",'2_all_summary'!$G64)),if(0&lt;'2_all_summary'!S64,1,2),if(0='2_all_summary'!S64,4,3))</f>
        <v>1</v>
      </c>
      <c r="R65" s="49">
        <f>if(isnumber(search("Yes",'2_all_summary'!$G64)),if(isnumber(search("Yes",'2_all_summary'!T64)),1,2),if(isnumber(search("No",'2_all_summary'!T64)),4,3))</f>
        <v>1</v>
      </c>
    </row>
    <row r="66">
      <c r="G66" s="49"/>
      <c r="H66" s="49" t="str">
        <f>'2_all_summary'!C65</f>
        <v>Adapting to climate change in small-scale fisheries: Insights from indigenous communities in the global north and south</v>
      </c>
      <c r="I66" s="49" t="str">
        <f>'2_all_summary'!D65</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programÃƒÂ¢Ã¢â€šÂ¬Ã¢â€žÂ¢s development, the institutional history and organization of the programÃƒÂ¢Ã¢â€šÂ¬Ã¢â€žÂ¢s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Ãƒâ€šÃ‚Â© 2021, The Author(s), under exclusive licence to Springer-Verlag GmbH, DE part of Springer Nature.</v>
      </c>
      <c r="J66" s="49">
        <f>if(isnumber(search("Yes",'2_all_summary'!$G65)),if(isnumber(search("Yes",'2_all_summary'!L65)),1,2),if(isnumber(search("No",'2_all_summary'!L65)),4,3))</f>
        <v>4</v>
      </c>
      <c r="K66" s="49">
        <f>if(isnumber(search("Yes",'2_all_summary'!$G65)),if(isnumber(search("Yes",'2_all_summary'!M65)),1,2),if(isnumber(search("No",'2_all_summary'!M65)),4,3))</f>
        <v>4</v>
      </c>
      <c r="L66" s="49">
        <f>if(isnumber(search("Yes",'2_all_summary'!$G65)),if(isnumber(search("Yes",'2_all_summary'!N65)),1,2),if(isnumber(search("No",'2_all_summary'!N65)),4,3))</f>
        <v>4</v>
      </c>
      <c r="M66" s="49">
        <f>if(isnumber(search("Yes",'2_all_summary'!$G65)),if(0&lt;'2_all_summary'!O65,1,2),if(0='2_all_summary'!O65,4,3))</f>
        <v>4</v>
      </c>
      <c r="N66" s="49">
        <f>if(isnumber(search("Yes",'2_all_summary'!$G65)),if(isnumber(search("Yes",'2_all_summary'!P65)),1,2),if(isnumber(search("No",'2_all_summary'!P65)),4,3))</f>
        <v>4</v>
      </c>
      <c r="O66" s="49">
        <f>if(isnumber(search("Yes",'2_all_summary'!$G65)),if(isnumber(search("Yes",'2_all_summary'!Q65)),1,2),if(isnumber(search("No",'2_all_summary'!Q65)),4,3))</f>
        <v>4</v>
      </c>
      <c r="P66" s="49">
        <f>if(isnumber(search("Yes",'2_all_summary'!$G65)),if(isnumber(search("Yes",'2_all_summary'!R65)),1,2),if(isnumber(search("No",'2_all_summary'!R65)),4,3))</f>
        <v>4</v>
      </c>
      <c r="Q66" s="49">
        <f>if(isnumber(search("Yes",'2_all_summary'!$G65)),if(0&lt;'2_all_summary'!S65,1,2),if(0='2_all_summary'!S65,4,3))</f>
        <v>4</v>
      </c>
      <c r="R66" s="49">
        <f>if(isnumber(search("Yes",'2_all_summary'!$G65)),if(isnumber(search("Yes",'2_all_summary'!T65)),1,2),if(isnumber(search("No",'2_all_summary'!T65)),4,3))</f>
        <v>4</v>
      </c>
    </row>
    <row r="67">
      <c r="G67" s="49"/>
      <c r="H67" s="49" t="str">
        <f>'2_all_summary'!C66</f>
        <v>Adapting to declining fish resources: The differentiation of livelihood systems and fishing strategies in Singkarak Lake's fishing community, West Sumatra</v>
      </c>
      <c r="I67" s="49" t="str">
        <f>'2_all_summary'!D66</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Ãƒâ€šÃ‚Â© 2013 Springer-Verlag Berlin Heidelberg.</v>
      </c>
      <c r="J67" s="49">
        <f>if(isnumber(search("Yes",'2_all_summary'!$G66)),if(isnumber(search("Yes",'2_all_summary'!L66)),1,2),if(isnumber(search("No",'2_all_summary'!L66)),4,3))</f>
        <v>4</v>
      </c>
      <c r="K67" s="49">
        <f>if(isnumber(search("Yes",'2_all_summary'!$G66)),if(isnumber(search("Yes",'2_all_summary'!M66)),1,2),if(isnumber(search("No",'2_all_summary'!M66)),4,3))</f>
        <v>4</v>
      </c>
      <c r="L67" s="49">
        <f>if(isnumber(search("Yes",'2_all_summary'!$G66)),if(isnumber(search("Yes",'2_all_summary'!N66)),1,2),if(isnumber(search("No",'2_all_summary'!N66)),4,3))</f>
        <v>4</v>
      </c>
      <c r="M67" s="49">
        <f>if(isnumber(search("Yes",'2_all_summary'!$G66)),if(0&lt;'2_all_summary'!O66,1,2),if(0='2_all_summary'!O66,4,3))</f>
        <v>4</v>
      </c>
      <c r="N67" s="49">
        <f>if(isnumber(search("Yes",'2_all_summary'!$G66)),if(isnumber(search("Yes",'2_all_summary'!P66)),1,2),if(isnumber(search("No",'2_all_summary'!P66)),4,3))</f>
        <v>4</v>
      </c>
      <c r="O67" s="49">
        <f>if(isnumber(search("Yes",'2_all_summary'!$G66)),if(isnumber(search("Yes",'2_all_summary'!Q66)),1,2),if(isnumber(search("No",'2_all_summary'!Q66)),4,3))</f>
        <v>4</v>
      </c>
      <c r="P67" s="49">
        <f>if(isnumber(search("Yes",'2_all_summary'!$G66)),if(isnumber(search("Yes",'2_all_summary'!R66)),1,2),if(isnumber(search("No",'2_all_summary'!R66)),4,3))</f>
        <v>4</v>
      </c>
      <c r="Q67" s="49">
        <f>if(isnumber(search("Yes",'2_all_summary'!$G66)),if(0&lt;'2_all_summary'!S66,1,2),if(0='2_all_summary'!S66,4,3))</f>
        <v>4</v>
      </c>
      <c r="R67" s="49">
        <f>if(isnumber(search("Yes",'2_all_summary'!$G66)),if(isnumber(search("Yes",'2_all_summary'!T66)),1,2),if(isnumber(search("No",'2_all_summary'!T66)),4,3))</f>
        <v>4</v>
      </c>
    </row>
    <row r="68">
      <c r="G68" s="49"/>
      <c r="H68" s="49" t="str">
        <f>'2_all_summary'!C67</f>
        <v>Adaptive Capacity Level Shapes Social Vulnerability to Climate Change of Fishing Communities in the South Brazil Bight</v>
      </c>
      <c r="I68" s="49" t="str">
        <f>'2_all_summary'!D67</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Ãƒâ€šÃ‚Â© Copyright Ãƒâ€šÃ‚Â© 2020 Martins and Gasalla.</v>
      </c>
      <c r="J68" s="49">
        <f>if(isnumber(search("Yes",'2_all_summary'!$G67)),if(isnumber(search("Yes",'2_all_summary'!L67)),1,2),if(isnumber(search("No",'2_all_summary'!L67)),4,3))</f>
        <v>4</v>
      </c>
      <c r="K68" s="49">
        <f>if(isnumber(search("Yes",'2_all_summary'!$G67)),if(isnumber(search("Yes",'2_all_summary'!M67)),1,2),if(isnumber(search("No",'2_all_summary'!M67)),4,3))</f>
        <v>4</v>
      </c>
      <c r="L68" s="49">
        <f>if(isnumber(search("Yes",'2_all_summary'!$G67)),if(isnumber(search("Yes",'2_all_summary'!N67)),1,2),if(isnumber(search("No",'2_all_summary'!N67)),4,3))</f>
        <v>4</v>
      </c>
      <c r="M68" s="49">
        <f>if(isnumber(search("Yes",'2_all_summary'!$G67)),if(0&lt;'2_all_summary'!O67,1,2),if(0='2_all_summary'!O67,4,3))</f>
        <v>4</v>
      </c>
      <c r="N68" s="49">
        <f>if(isnumber(search("Yes",'2_all_summary'!$G67)),if(isnumber(search("Yes",'2_all_summary'!P67)),1,2),if(isnumber(search("No",'2_all_summary'!P67)),4,3))</f>
        <v>4</v>
      </c>
      <c r="O68" s="49">
        <f>if(isnumber(search("Yes",'2_all_summary'!$G67)),if(isnumber(search("Yes",'2_all_summary'!Q67)),1,2),if(isnumber(search("No",'2_all_summary'!Q67)),4,3))</f>
        <v>4</v>
      </c>
      <c r="P68" s="49">
        <f>if(isnumber(search("Yes",'2_all_summary'!$G67)),if(isnumber(search("Yes",'2_all_summary'!R67)),1,2),if(isnumber(search("No",'2_all_summary'!R67)),4,3))</f>
        <v>4</v>
      </c>
      <c r="Q68" s="49">
        <f>if(isnumber(search("Yes",'2_all_summary'!$G67)),if(0&lt;'2_all_summary'!S67,1,2),if(0='2_all_summary'!S67,4,3))</f>
        <v>4</v>
      </c>
      <c r="R68" s="49">
        <f>if(isnumber(search("Yes",'2_all_summary'!$G67)),if(isnumber(search("Yes",'2_all_summary'!T67)),1,2),if(isnumber(search("No",'2_all_summary'!T67)),4,3))</f>
        <v>4</v>
      </c>
    </row>
    <row r="69">
      <c r="G69" s="49"/>
      <c r="H69" s="49" t="str">
        <f>'2_all_summary'!C68</f>
        <v>Adaptive capacity of marine comanagement: a comparative analysis of the influence of colonial legacies and integrated traditional governance on outcomes in the Pacific</v>
      </c>
      <c r="I69" s="49" t="str">
        <f>'2_all_summary'!D68</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69" s="49">
        <f>if(isnumber(search("Yes",'2_all_summary'!$G68)),if(isnumber(search("Yes",'2_all_summary'!L68)),1,2),if(isnumber(search("No",'2_all_summary'!L68)),4,3))</f>
        <v>2</v>
      </c>
      <c r="K69" s="49">
        <f>if(isnumber(search("Yes",'2_all_summary'!$G68)),if(isnumber(search("Yes",'2_all_summary'!M68)),1,2),if(isnumber(search("No",'2_all_summary'!M68)),4,3))</f>
        <v>2</v>
      </c>
      <c r="L69" s="49">
        <f>if(isnumber(search("Yes",'2_all_summary'!$G68)),if(isnumber(search("Yes",'2_all_summary'!N68)),1,2),if(isnumber(search("No",'2_all_summary'!N68)),4,3))</f>
        <v>2</v>
      </c>
      <c r="M69" s="49">
        <f>if(isnumber(search("Yes",'2_all_summary'!$G68)),if(0&lt;'2_all_summary'!O68,1,2),if(0='2_all_summary'!O68,4,3))</f>
        <v>2</v>
      </c>
      <c r="N69" s="49">
        <f>if(isnumber(search("Yes",'2_all_summary'!$G68)),if(isnumber(search("Yes",'2_all_summary'!P68)),1,2),if(isnumber(search("No",'2_all_summary'!P68)),4,3))</f>
        <v>2</v>
      </c>
      <c r="O69" s="49">
        <f>if(isnumber(search("Yes",'2_all_summary'!$G68)),if(isnumber(search("Yes",'2_all_summary'!Q68)),1,2),if(isnumber(search("No",'2_all_summary'!Q68)),4,3))</f>
        <v>2</v>
      </c>
      <c r="P69" s="49">
        <f>if(isnumber(search("Yes",'2_all_summary'!$G68)),if(isnumber(search("Yes",'2_all_summary'!R68)),1,2),if(isnumber(search("No",'2_all_summary'!R68)),4,3))</f>
        <v>2</v>
      </c>
      <c r="Q69" s="49">
        <f>if(isnumber(search("Yes",'2_all_summary'!$G68)),if(0&lt;'2_all_summary'!S68,1,2),if(0='2_all_summary'!S68,4,3))</f>
        <v>2</v>
      </c>
      <c r="R69" s="49">
        <f>if(isnumber(search("Yes",'2_all_summary'!$G68)),if(isnumber(search("Yes",'2_all_summary'!T68)),1,2),if(isnumber(search("No",'2_all_summary'!T68)),4,3))</f>
        <v>2</v>
      </c>
    </row>
    <row r="70">
      <c r="G70" s="49"/>
      <c r="H70" s="49" t="str">
        <f>'2_all_summary'!C69</f>
        <v>Addressing Marine Wildlife Entanglement in Derelict Fishing Nets Using Community-Based Social Marketing: Case Study and Lessons Learnt</v>
      </c>
      <c r="I70" s="49" t="str">
        <f>'2_all_summary'!D69</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Ãƒâ€šÃ‚Â© The Author(s) 2021.</v>
      </c>
      <c r="J70" s="49">
        <f>if(isnumber(search("Yes",'2_all_summary'!$G69)),if(isnumber(search("Yes",'2_all_summary'!L69)),1,2),if(isnumber(search("No",'2_all_summary'!L69)),4,3))</f>
        <v>4</v>
      </c>
      <c r="K70" s="49">
        <f>if(isnumber(search("Yes",'2_all_summary'!$G69)),if(isnumber(search("Yes",'2_all_summary'!M69)),1,2),if(isnumber(search("No",'2_all_summary'!M69)),4,3))</f>
        <v>4</v>
      </c>
      <c r="L70" s="49">
        <f>if(isnumber(search("Yes",'2_all_summary'!$G69)),if(isnumber(search("Yes",'2_all_summary'!N69)),1,2),if(isnumber(search("No",'2_all_summary'!N69)),4,3))</f>
        <v>4</v>
      </c>
      <c r="M70" s="49">
        <f>if(isnumber(search("Yes",'2_all_summary'!$G69)),if(0&lt;'2_all_summary'!O69,1,2),if(0='2_all_summary'!O69,4,3))</f>
        <v>4</v>
      </c>
      <c r="N70" s="49">
        <f>if(isnumber(search("Yes",'2_all_summary'!$G69)),if(isnumber(search("Yes",'2_all_summary'!P69)),1,2),if(isnumber(search("No",'2_all_summary'!P69)),4,3))</f>
        <v>4</v>
      </c>
      <c r="O70" s="49">
        <f>if(isnumber(search("Yes",'2_all_summary'!$G69)),if(isnumber(search("Yes",'2_all_summary'!Q69)),1,2),if(isnumber(search("No",'2_all_summary'!Q69)),4,3))</f>
        <v>4</v>
      </c>
      <c r="P70" s="49">
        <f>if(isnumber(search("Yes",'2_all_summary'!$G69)),if(isnumber(search("Yes",'2_all_summary'!R69)),1,2),if(isnumber(search("No",'2_all_summary'!R69)),4,3))</f>
        <v>4</v>
      </c>
      <c r="Q70" s="49">
        <f>if(isnumber(search("Yes",'2_all_summary'!$G69)),if(0&lt;'2_all_summary'!S69,1,2),if(0='2_all_summary'!S69,4,3))</f>
        <v>4</v>
      </c>
      <c r="R70" s="49">
        <f>if(isnumber(search("Yes",'2_all_summary'!$G69)),if(isnumber(search("Yes",'2_all_summary'!T69)),1,2),if(isnumber(search("No",'2_all_summary'!T69)),4,3))</f>
        <v>4</v>
      </c>
    </row>
    <row r="71">
      <c r="G71" s="49"/>
      <c r="H71" s="49" t="str">
        <f>'2_all_summary'!C70</f>
        <v>Adoption of conservation practices by agricultural landowners in three Oregon watersheds</v>
      </c>
      <c r="I71" s="49" t="str">
        <f>'2_all_summary'!D70</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71" s="49">
        <f>if(isnumber(search("Yes",'2_all_summary'!$G70)),if(isnumber(search("Yes",'2_all_summary'!L70)),1,2),if(isnumber(search("No",'2_all_summary'!L70)),4,3))</f>
        <v>4</v>
      </c>
      <c r="K71" s="49">
        <f>if(isnumber(search("Yes",'2_all_summary'!$G70)),if(isnumber(search("Yes",'2_all_summary'!M70)),1,2),if(isnumber(search("No",'2_all_summary'!M70)),4,3))</f>
        <v>4</v>
      </c>
      <c r="L71" s="49">
        <f>if(isnumber(search("Yes",'2_all_summary'!$G70)),if(isnumber(search("Yes",'2_all_summary'!N70)),1,2),if(isnumber(search("No",'2_all_summary'!N70)),4,3))</f>
        <v>4</v>
      </c>
      <c r="M71" s="49">
        <f>if(isnumber(search("Yes",'2_all_summary'!$G70)),if(0&lt;'2_all_summary'!O70,1,2),if(0='2_all_summary'!O70,4,3))</f>
        <v>4</v>
      </c>
      <c r="N71" s="49">
        <f>if(isnumber(search("Yes",'2_all_summary'!$G70)),if(isnumber(search("Yes",'2_all_summary'!P70)),1,2),if(isnumber(search("No",'2_all_summary'!P70)),4,3))</f>
        <v>4</v>
      </c>
      <c r="O71" s="49">
        <f>if(isnumber(search("Yes",'2_all_summary'!$G70)),if(isnumber(search("Yes",'2_all_summary'!Q70)),1,2),if(isnumber(search("No",'2_all_summary'!Q70)),4,3))</f>
        <v>4</v>
      </c>
      <c r="P71" s="49">
        <f>if(isnumber(search("Yes",'2_all_summary'!$G70)),if(isnumber(search("Yes",'2_all_summary'!R70)),1,2),if(isnumber(search("No",'2_all_summary'!R70)),4,3))</f>
        <v>4</v>
      </c>
      <c r="Q71" s="49">
        <f>if(isnumber(search("Yes",'2_all_summary'!$G70)),if(0&lt;'2_all_summary'!S70,1,2),if(0='2_all_summary'!S70,4,3))</f>
        <v>4</v>
      </c>
      <c r="R71" s="49">
        <f>if(isnumber(search("Yes",'2_all_summary'!$G70)),if(isnumber(search("Yes",'2_all_summary'!T70)),1,2),if(isnumber(search("No",'2_all_summary'!T70)),4,3))</f>
        <v>4</v>
      </c>
    </row>
    <row r="72">
      <c r="G72" s="49"/>
      <c r="H72" s="49" t="str">
        <f>'2_all_summary'!C71</f>
        <v>Adult cancer patient recruitment and enrollment into cell phone text message trials</v>
      </c>
      <c r="I72" s="49" t="str">
        <f>'2_all_summary'!D71</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Ãƒâ€šÃ‚Â© Mary Ann Liebert, Inc. 2016.</v>
      </c>
      <c r="J72" s="49">
        <f>if(isnumber(search("Yes",'2_all_summary'!$G71)),if(isnumber(search("Yes",'2_all_summary'!L71)),1,2),if(isnumber(search("No",'2_all_summary'!L71)),4,3))</f>
        <v>4</v>
      </c>
      <c r="K72" s="49">
        <f>if(isnumber(search("Yes",'2_all_summary'!$G71)),if(isnumber(search("Yes",'2_all_summary'!M71)),1,2),if(isnumber(search("No",'2_all_summary'!M71)),4,3))</f>
        <v>4</v>
      </c>
      <c r="L72" s="49">
        <f>if(isnumber(search("Yes",'2_all_summary'!$G71)),if(isnumber(search("Yes",'2_all_summary'!N71)),1,2),if(isnumber(search("No",'2_all_summary'!N71)),4,3))</f>
        <v>4</v>
      </c>
      <c r="M72" s="49">
        <f>if(isnumber(search("Yes",'2_all_summary'!$G71)),if(0&lt;'2_all_summary'!O71,1,2),if(0='2_all_summary'!O71,4,3))</f>
        <v>4</v>
      </c>
      <c r="N72" s="49">
        <f>if(isnumber(search("Yes",'2_all_summary'!$G71)),if(isnumber(search("Yes",'2_all_summary'!P71)),1,2),if(isnumber(search("No",'2_all_summary'!P71)),4,3))</f>
        <v>4</v>
      </c>
      <c r="O72" s="49">
        <f>if(isnumber(search("Yes",'2_all_summary'!$G71)),if(isnumber(search("Yes",'2_all_summary'!Q71)),1,2),if(isnumber(search("No",'2_all_summary'!Q71)),4,3))</f>
        <v>4</v>
      </c>
      <c r="P72" s="49">
        <f>if(isnumber(search("Yes",'2_all_summary'!$G71)),if(isnumber(search("Yes",'2_all_summary'!R71)),1,2),if(isnumber(search("No",'2_all_summary'!R71)),4,3))</f>
        <v>4</v>
      </c>
      <c r="Q72" s="49">
        <f>if(isnumber(search("Yes",'2_all_summary'!$G71)),if(0&lt;'2_all_summary'!S71,1,2),if(0='2_all_summary'!S71,4,3))</f>
        <v>4</v>
      </c>
      <c r="R72" s="49">
        <f>if(isnumber(search("Yes",'2_all_summary'!$G71)),if(isnumber(search("Yes",'2_all_summary'!T71)),1,2),if(isnumber(search("No",'2_all_summary'!T71)),4,3))</f>
        <v>4</v>
      </c>
    </row>
    <row r="73">
      <c r="G73" s="49"/>
      <c r="H73" s="49" t="str">
        <f>'2_all_summary'!C72</f>
        <v>Aetiology, practice patterns and burden of end-stage kidney disease in South Asia and South-East Asia: A questionnaire-based survey</v>
      </c>
      <c r="I73" s="49" t="str">
        <f>'2_all_summary'!D72</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2ÃƒÂ¢Ã¢â€šÂ¬Ã¢â‚¬Â_x009d_59.45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Ãƒâ€šÃ‚Â© 2020 Asian Pacific Society of Nephrology</v>
      </c>
      <c r="J73" s="49">
        <f>if(isnumber(search("Yes",'2_all_summary'!$G72)),if(isnumber(search("Yes",'2_all_summary'!L72)),1,2),if(isnumber(search("No",'2_all_summary'!L72)),4,3))</f>
        <v>4</v>
      </c>
      <c r="K73" s="49">
        <f>if(isnumber(search("Yes",'2_all_summary'!$G72)),if(isnumber(search("Yes",'2_all_summary'!M72)),1,2),if(isnumber(search("No",'2_all_summary'!M72)),4,3))</f>
        <v>4</v>
      </c>
      <c r="L73" s="49">
        <f>if(isnumber(search("Yes",'2_all_summary'!$G72)),if(isnumber(search("Yes",'2_all_summary'!N72)),1,2),if(isnumber(search("No",'2_all_summary'!N72)),4,3))</f>
        <v>4</v>
      </c>
      <c r="M73" s="49">
        <f>if(isnumber(search("Yes",'2_all_summary'!$G72)),if(0&lt;'2_all_summary'!O72,1,2),if(0='2_all_summary'!O72,4,3))</f>
        <v>4</v>
      </c>
      <c r="N73" s="49">
        <f>if(isnumber(search("Yes",'2_all_summary'!$G72)),if(isnumber(search("Yes",'2_all_summary'!P72)),1,2),if(isnumber(search("No",'2_all_summary'!P72)),4,3))</f>
        <v>4</v>
      </c>
      <c r="O73" s="49">
        <f>if(isnumber(search("Yes",'2_all_summary'!$G72)),if(isnumber(search("Yes",'2_all_summary'!Q72)),1,2),if(isnumber(search("No",'2_all_summary'!Q72)),4,3))</f>
        <v>4</v>
      </c>
      <c r="P73" s="49">
        <f>if(isnumber(search("Yes",'2_all_summary'!$G72)),if(isnumber(search("Yes",'2_all_summary'!R72)),1,2),if(isnumber(search("No",'2_all_summary'!R72)),4,3))</f>
        <v>4</v>
      </c>
      <c r="Q73" s="49">
        <f>if(isnumber(search("Yes",'2_all_summary'!$G72)),if(0&lt;'2_all_summary'!S72,1,2),if(0='2_all_summary'!S72,4,3))</f>
        <v>4</v>
      </c>
      <c r="R73" s="49">
        <f>if(isnumber(search("Yes",'2_all_summary'!$G72)),if(isnumber(search("Yes",'2_all_summary'!T72)),1,2),if(isnumber(search("No",'2_all_summary'!T72)),4,3))</f>
        <v>4</v>
      </c>
    </row>
    <row r="74">
      <c r="G74" s="49"/>
      <c r="H74" s="49" t="str">
        <f>'2_all_summary'!C73</f>
        <v>Allies, not aliens: Increasing the role of local communities in marine protected area implementation</v>
      </c>
      <c r="I74" s="49" t="str">
        <f>'2_all_summary'!D73</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Ãƒâ€šÃ‚Â© 2010 Foundation for Environmental Conservation.</v>
      </c>
      <c r="J74" s="49">
        <f>if(isnumber(search("Yes",'2_all_summary'!$G73)),if(isnumber(search("Yes",'2_all_summary'!L73)),1,2),if(isnumber(search("No",'2_all_summary'!L73)),4,3))</f>
        <v>2</v>
      </c>
      <c r="K74" s="49">
        <f>if(isnumber(search("Yes",'2_all_summary'!$G73)),if(isnumber(search("Yes",'2_all_summary'!M73)),1,2),if(isnumber(search("No",'2_all_summary'!M73)),4,3))</f>
        <v>2</v>
      </c>
      <c r="L74" s="49">
        <f>if(isnumber(search("Yes",'2_all_summary'!$G73)),if(isnumber(search("Yes",'2_all_summary'!N73)),1,2),if(isnumber(search("No",'2_all_summary'!N73)),4,3))</f>
        <v>2</v>
      </c>
      <c r="M74" s="49">
        <f>if(isnumber(search("Yes",'2_all_summary'!$G73)),if(0&lt;'2_all_summary'!O73,1,2),if(0='2_all_summary'!O73,4,3))</f>
        <v>2</v>
      </c>
      <c r="N74" s="49">
        <f>if(isnumber(search("Yes",'2_all_summary'!$G73)),if(isnumber(search("Yes",'2_all_summary'!P73)),1,2),if(isnumber(search("No",'2_all_summary'!P73)),4,3))</f>
        <v>2</v>
      </c>
      <c r="O74" s="49">
        <f>if(isnumber(search("Yes",'2_all_summary'!$G73)),if(isnumber(search("Yes",'2_all_summary'!Q73)),1,2),if(isnumber(search("No",'2_all_summary'!Q73)),4,3))</f>
        <v>2</v>
      </c>
      <c r="P74" s="49">
        <f>if(isnumber(search("Yes",'2_all_summary'!$G73)),if(isnumber(search("Yes",'2_all_summary'!R73)),1,2),if(isnumber(search("No",'2_all_summary'!R73)),4,3))</f>
        <v>2</v>
      </c>
      <c r="Q74" s="49">
        <f>if(isnumber(search("Yes",'2_all_summary'!$G73)),if(0&lt;'2_all_summary'!S73,1,2),if(0='2_all_summary'!S73,4,3))</f>
        <v>2</v>
      </c>
      <c r="R74" s="49">
        <f>if(isnumber(search("Yes",'2_all_summary'!$G73)),if(isnumber(search("Yes",'2_all_summary'!T73)),1,2),if(isnumber(search("No",'2_all_summary'!T73)),4,3))</f>
        <v>2</v>
      </c>
    </row>
    <row r="75">
      <c r="G75" s="49"/>
      <c r="H75" s="49" t="str">
        <f>'2_all_summary'!C74</f>
        <v>Alternatives to conventional management: Lessons from small-scale fisheries</v>
      </c>
      <c r="I75" s="49" t="str">
        <f>'2_all_summary'!D74</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75" s="49">
        <f>if(isnumber(search("Yes",'2_all_summary'!$G74)),if(isnumber(search("Yes",'2_all_summary'!L74)),1,2),if(isnumber(search("No",'2_all_summary'!L74)),4,3))</f>
        <v>2</v>
      </c>
      <c r="K75" s="49">
        <f>if(isnumber(search("Yes",'2_all_summary'!$G74)),if(isnumber(search("Yes",'2_all_summary'!M74)),1,2),if(isnumber(search("No",'2_all_summary'!M74)),4,3))</f>
        <v>2</v>
      </c>
      <c r="L75" s="49">
        <f>if(isnumber(search("Yes",'2_all_summary'!$G74)),if(isnumber(search("Yes",'2_all_summary'!N74)),1,2),if(isnumber(search("No",'2_all_summary'!N74)),4,3))</f>
        <v>2</v>
      </c>
      <c r="M75" s="49">
        <f>if(isnumber(search("Yes",'2_all_summary'!$G74)),if(0&lt;'2_all_summary'!O74,1,2),if(0='2_all_summary'!O74,4,3))</f>
        <v>2</v>
      </c>
      <c r="N75" s="49">
        <f>if(isnumber(search("Yes",'2_all_summary'!$G74)),if(isnumber(search("Yes",'2_all_summary'!P74)),1,2),if(isnumber(search("No",'2_all_summary'!P74)),4,3))</f>
        <v>2</v>
      </c>
      <c r="O75" s="49">
        <f>if(isnumber(search("Yes",'2_all_summary'!$G74)),if(isnumber(search("Yes",'2_all_summary'!Q74)),1,2),if(isnumber(search("No",'2_all_summary'!Q74)),4,3))</f>
        <v>2</v>
      </c>
      <c r="P75" s="49">
        <f>if(isnumber(search("Yes",'2_all_summary'!$G74)),if(isnumber(search("Yes",'2_all_summary'!R74)),1,2),if(isnumber(search("No",'2_all_summary'!R74)),4,3))</f>
        <v>2</v>
      </c>
      <c r="Q75" s="49">
        <f>if(isnumber(search("Yes",'2_all_summary'!$G74)),if(0&lt;'2_all_summary'!S74,1,2),if(0='2_all_summary'!S74,4,3))</f>
        <v>2</v>
      </c>
      <c r="R75" s="49">
        <f>if(isnumber(search("Yes",'2_all_summary'!$G74)),if(isnumber(search("Yes",'2_all_summary'!T74)),1,2),if(isnumber(search("No",'2_all_summary'!T74)),4,3))</f>
        <v>2</v>
      </c>
    </row>
    <row r="76">
      <c r="G76" s="49"/>
      <c r="H76" s="49" t="str">
        <f>'2_all_summary'!C75</f>
        <v>An agent-based model to optimize transboundary management for the walleye pollock (Gadus chalcogrammus) fishery in the Gulf of Alaska</v>
      </c>
      <c r="I76" s="49" t="str">
        <f>'2_all_summary'!D75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ÃƒÂ¢Ã¢â€šÂ¬Ã…â€œBest practicesÃƒÂ¢Ã¢â€šÂ¬Ã‚Â_x009d_ for fishery management should include simulation analysis of management alternatives before selection of the preferred alternative for real-world implementation. Ãƒâ€šÃ‚Â© 2021 The Authors. Natural Resource Modeling published by Wiley Periodicals LLC</v>
      </c>
      <c r="J76" s="49">
        <f>if(isnumber(search("Yes",'2_all_summary'!$G75)),if(isnumber(search("Yes",'2_all_summary'!L75)),1,2),if(isnumber(search("No",'2_all_summary'!L75)),4,3))</f>
        <v>4</v>
      </c>
      <c r="K76" s="49">
        <f>if(isnumber(search("Yes",'2_all_summary'!$G75)),if(isnumber(search("Yes",'2_all_summary'!M75)),1,2),if(isnumber(search("No",'2_all_summary'!M75)),4,3))</f>
        <v>4</v>
      </c>
      <c r="L76" s="49">
        <f>if(isnumber(search("Yes",'2_all_summary'!$G75)),if(isnumber(search("Yes",'2_all_summary'!N75)),1,2),if(isnumber(search("No",'2_all_summary'!N75)),4,3))</f>
        <v>4</v>
      </c>
      <c r="M76" s="49">
        <f>if(isnumber(search("Yes",'2_all_summary'!$G75)),if(0&lt;'2_all_summary'!O75,1,2),if(0='2_all_summary'!O75,4,3))</f>
        <v>4</v>
      </c>
      <c r="N76" s="49">
        <f>if(isnumber(search("Yes",'2_all_summary'!$G75)),if(isnumber(search("Yes",'2_all_summary'!P75)),1,2),if(isnumber(search("No",'2_all_summary'!P75)),4,3))</f>
        <v>4</v>
      </c>
      <c r="O76" s="49">
        <f>if(isnumber(search("Yes",'2_all_summary'!$G75)),if(isnumber(search("Yes",'2_all_summary'!Q75)),1,2),if(isnumber(search("No",'2_all_summary'!Q75)),4,3))</f>
        <v>4</v>
      </c>
      <c r="P76" s="49">
        <f>if(isnumber(search("Yes",'2_all_summary'!$G75)),if(isnumber(search("Yes",'2_all_summary'!R75)),1,2),if(isnumber(search("No",'2_all_summary'!R75)),4,3))</f>
        <v>4</v>
      </c>
      <c r="Q76" s="49">
        <f>if(isnumber(search("Yes",'2_all_summary'!$G75)),if(0&lt;'2_all_summary'!S75,1,2),if(0='2_all_summary'!S75,4,3))</f>
        <v>4</v>
      </c>
      <c r="R76" s="49">
        <f>if(isnumber(search("Yes",'2_all_summary'!$G75)),if(isnumber(search("Yes",'2_all_summary'!T75)),1,2),if(isnumber(search("No",'2_all_summary'!T75)),4,3))</f>
        <v>4</v>
      </c>
    </row>
    <row r="77">
      <c r="G77" s="49"/>
      <c r="H77" s="49" t="str">
        <f>'2_all_summary'!C76</f>
        <v>An assessment of the current status of the chokka squid fishery in South Africa and an evaluation of alternative allocation strategies</v>
      </c>
      <c r="I77" s="49" t="str">
        <f>'2_all_summary'!D76</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Ãƒâ€šÃ‚Â© 2013 Elsevier Ltd.</v>
      </c>
      <c r="J77" s="49">
        <f>if(isnumber(search("Yes",'2_all_summary'!$G76)),if(isnumber(search("Yes",'2_all_summary'!L76)),1,2),if(isnumber(search("No",'2_all_summary'!L76)),4,3))</f>
        <v>4</v>
      </c>
      <c r="K77" s="49">
        <f>if(isnumber(search("Yes",'2_all_summary'!$G76)),if(isnumber(search("Yes",'2_all_summary'!M76)),1,2),if(isnumber(search("No",'2_all_summary'!M76)),4,3))</f>
        <v>4</v>
      </c>
      <c r="L77" s="49">
        <f>if(isnumber(search("Yes",'2_all_summary'!$G76)),if(isnumber(search("Yes",'2_all_summary'!N76)),1,2),if(isnumber(search("No",'2_all_summary'!N76)),4,3))</f>
        <v>4</v>
      </c>
      <c r="M77" s="49">
        <f>if(isnumber(search("Yes",'2_all_summary'!$G76)),if(0&lt;'2_all_summary'!O76,1,2),if(0='2_all_summary'!O76,4,3))</f>
        <v>4</v>
      </c>
      <c r="N77" s="49">
        <f>if(isnumber(search("Yes",'2_all_summary'!$G76)),if(isnumber(search("Yes",'2_all_summary'!P76)),1,2),if(isnumber(search("No",'2_all_summary'!P76)),4,3))</f>
        <v>4</v>
      </c>
      <c r="O77" s="49">
        <f>if(isnumber(search("Yes",'2_all_summary'!$G76)),if(isnumber(search("Yes",'2_all_summary'!Q76)),1,2),if(isnumber(search("No",'2_all_summary'!Q76)),4,3))</f>
        <v>4</v>
      </c>
      <c r="P77" s="49">
        <f>if(isnumber(search("Yes",'2_all_summary'!$G76)),if(isnumber(search("Yes",'2_all_summary'!R76)),1,2),if(isnumber(search("No",'2_all_summary'!R76)),4,3))</f>
        <v>4</v>
      </c>
      <c r="Q77" s="49">
        <f>if(isnumber(search("Yes",'2_all_summary'!$G76)),if(0&lt;'2_all_summary'!S76,1,2),if(0='2_all_summary'!S76,4,3))</f>
        <v>4</v>
      </c>
      <c r="R77" s="49">
        <f>if(isnumber(search("Yes",'2_all_summary'!$G76)),if(isnumber(search("Yes",'2_all_summary'!T76)),1,2),if(isnumber(search("No",'2_all_summary'!T76)),4,3))</f>
        <v>4</v>
      </c>
    </row>
    <row r="78">
      <c r="G78" s="49"/>
      <c r="H78" s="49" t="str">
        <f>'2_all_summary'!C77</f>
        <v>An empirical bio-economic stocking model for floodplain beels in Bangladesh</v>
      </c>
      <c r="I78" s="49" t="str">
        <f>'2_all_summary'!D77</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Ãƒâ€šÃ‚Â© 2007 Blackwell Publishing Ltd.</v>
      </c>
      <c r="J78" s="49">
        <f>if(isnumber(search("Yes",'2_all_summary'!$G77)),if(isnumber(search("Yes",'2_all_summary'!L77)),1,2),if(isnumber(search("No",'2_all_summary'!L77)),4,3))</f>
        <v>4</v>
      </c>
      <c r="K78" s="49">
        <f>if(isnumber(search("Yes",'2_all_summary'!$G77)),if(isnumber(search("Yes",'2_all_summary'!M77)),1,2),if(isnumber(search("No",'2_all_summary'!M77)),4,3))</f>
        <v>4</v>
      </c>
      <c r="L78" s="49">
        <f>if(isnumber(search("Yes",'2_all_summary'!$G77)),if(isnumber(search("Yes",'2_all_summary'!N77)),1,2),if(isnumber(search("No",'2_all_summary'!N77)),4,3))</f>
        <v>4</v>
      </c>
      <c r="M78" s="49">
        <f>if(isnumber(search("Yes",'2_all_summary'!$G77)),if(0&lt;'2_all_summary'!O77,1,2),if(0='2_all_summary'!O77,4,3))</f>
        <v>4</v>
      </c>
      <c r="N78" s="49">
        <f>if(isnumber(search("Yes",'2_all_summary'!$G77)),if(isnumber(search("Yes",'2_all_summary'!P77)),1,2),if(isnumber(search("No",'2_all_summary'!P77)),4,3))</f>
        <v>4</v>
      </c>
      <c r="O78" s="49">
        <f>if(isnumber(search("Yes",'2_all_summary'!$G77)),if(isnumber(search("Yes",'2_all_summary'!Q77)),1,2),if(isnumber(search("No",'2_all_summary'!Q77)),4,3))</f>
        <v>4</v>
      </c>
      <c r="P78" s="49">
        <f>if(isnumber(search("Yes",'2_all_summary'!$G77)),if(isnumber(search("Yes",'2_all_summary'!R77)),1,2),if(isnumber(search("No",'2_all_summary'!R77)),4,3))</f>
        <v>4</v>
      </c>
      <c r="Q78" s="49">
        <f>if(isnumber(search("Yes",'2_all_summary'!$G77)),if(0&lt;'2_all_summary'!S77,1,2),if(0='2_all_summary'!S77,4,3))</f>
        <v>4</v>
      </c>
      <c r="R78" s="49">
        <f>if(isnumber(search("Yes",'2_all_summary'!$G77)),if(isnumber(search("Yes",'2_all_summary'!T77)),1,2),if(isnumber(search("No",'2_all_summary'!T77)),4,3))</f>
        <v>4</v>
      </c>
    </row>
    <row r="79">
      <c r="G79" s="49"/>
      <c r="H79" s="49" t="str">
        <f>'2_all_summary'!C78</f>
        <v>An epidemiologic transition of cardiovascular disease risk in Carriacou and Petite Martinique, Grenada: The Grenada heart project, 2005-2007</v>
      </c>
      <c r="I79" s="49" t="str">
        <f>'2_all_summary'!D78</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ÃƒÂ¢Ã¢â‚¬Â°Ã‚Â¥65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79" s="49">
        <f>if(isnumber(search("Yes",'2_all_summary'!$G78)),if(isnumber(search("Yes",'2_all_summary'!L78)),1,2),if(isnumber(search("No",'2_all_summary'!L78)),4,3))</f>
        <v>4</v>
      </c>
      <c r="K79" s="49">
        <f>if(isnumber(search("Yes",'2_all_summary'!$G78)),if(isnumber(search("Yes",'2_all_summary'!M78)),1,2),if(isnumber(search("No",'2_all_summary'!M78)),4,3))</f>
        <v>4</v>
      </c>
      <c r="L79" s="49">
        <f>if(isnumber(search("Yes",'2_all_summary'!$G78)),if(isnumber(search("Yes",'2_all_summary'!N78)),1,2),if(isnumber(search("No",'2_all_summary'!N78)),4,3))</f>
        <v>4</v>
      </c>
      <c r="M79" s="49">
        <f>if(isnumber(search("Yes",'2_all_summary'!$G78)),if(0&lt;'2_all_summary'!O78,1,2),if(0='2_all_summary'!O78,4,3))</f>
        <v>4</v>
      </c>
      <c r="N79" s="49">
        <f>if(isnumber(search("Yes",'2_all_summary'!$G78)),if(isnumber(search("Yes",'2_all_summary'!P78)),1,2),if(isnumber(search("No",'2_all_summary'!P78)),4,3))</f>
        <v>4</v>
      </c>
      <c r="O79" s="49">
        <f>if(isnumber(search("Yes",'2_all_summary'!$G78)),if(isnumber(search("Yes",'2_all_summary'!Q78)),1,2),if(isnumber(search("No",'2_all_summary'!Q78)),4,3))</f>
        <v>4</v>
      </c>
      <c r="P79" s="49">
        <f>if(isnumber(search("Yes",'2_all_summary'!$G78)),if(isnumber(search("Yes",'2_all_summary'!R78)),1,2),if(isnumber(search("No",'2_all_summary'!R78)),4,3))</f>
        <v>4</v>
      </c>
      <c r="Q79" s="49">
        <f>if(isnumber(search("Yes",'2_all_summary'!$G78)),if(0&lt;'2_all_summary'!S78,1,2),if(0='2_all_summary'!S78,4,3))</f>
        <v>4</v>
      </c>
      <c r="R79" s="49">
        <f>if(isnumber(search("Yes",'2_all_summary'!$G78)),if(isnumber(search("Yes",'2_all_summary'!T78)),1,2),if(isnumber(search("No",'2_all_summary'!T78)),4,3))</f>
        <v>4</v>
      </c>
    </row>
    <row r="80">
      <c r="G80" s="49"/>
      <c r="H80" s="49" t="str">
        <f>'2_all_summary'!C79</f>
        <v>An evaluation of a management saga: The Banks Peninsula Marine Mammal Sanctuary, New Zealand</v>
      </c>
      <c r="I80" s="49" t="str">
        <f>'2_all_summary'!D79</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Ãƒâ€šÃ‚Â© 2000 Academic Press.</v>
      </c>
      <c r="J80" s="49">
        <f>if(isnumber(search("Yes",'2_all_summary'!$G79)),if(isnumber(search("Yes",'2_all_summary'!L79)),1,2),if(isnumber(search("No",'2_all_summary'!L79)),4,3))</f>
        <v>4</v>
      </c>
      <c r="K80" s="49">
        <f>if(isnumber(search("Yes",'2_all_summary'!$G79)),if(isnumber(search("Yes",'2_all_summary'!M79)),1,2),if(isnumber(search("No",'2_all_summary'!M79)),4,3))</f>
        <v>4</v>
      </c>
      <c r="L80" s="49">
        <f>if(isnumber(search("Yes",'2_all_summary'!$G79)),if(isnumber(search("Yes",'2_all_summary'!N79)),1,2),if(isnumber(search("No",'2_all_summary'!N79)),4,3))</f>
        <v>4</v>
      </c>
      <c r="M80" s="49">
        <f>if(isnumber(search("Yes",'2_all_summary'!$G79)),if(0&lt;'2_all_summary'!O79,1,2),if(0='2_all_summary'!O79,4,3))</f>
        <v>4</v>
      </c>
      <c r="N80" s="49">
        <f>if(isnumber(search("Yes",'2_all_summary'!$G79)),if(isnumber(search("Yes",'2_all_summary'!P79)),1,2),if(isnumber(search("No",'2_all_summary'!P79)),4,3))</f>
        <v>4</v>
      </c>
      <c r="O80" s="49">
        <f>if(isnumber(search("Yes",'2_all_summary'!$G79)),if(isnumber(search("Yes",'2_all_summary'!Q79)),1,2),if(isnumber(search("No",'2_all_summary'!Q79)),4,3))</f>
        <v>4</v>
      </c>
      <c r="P80" s="49">
        <f>if(isnumber(search("Yes",'2_all_summary'!$G79)),if(isnumber(search("Yes",'2_all_summary'!R79)),1,2),if(isnumber(search("No",'2_all_summary'!R79)),4,3))</f>
        <v>4</v>
      </c>
      <c r="Q80" s="49">
        <f>if(isnumber(search("Yes",'2_all_summary'!$G79)),if(0&lt;'2_all_summary'!S79,1,2),if(0='2_all_summary'!S79,4,3))</f>
        <v>4</v>
      </c>
      <c r="R80" s="49">
        <f>if(isnumber(search("Yes",'2_all_summary'!$G79)),if(isnumber(search("Yes",'2_all_summary'!T79)),1,2),if(isnumber(search("No",'2_all_summary'!T79)),4,3))</f>
        <v>4</v>
      </c>
    </row>
    <row r="81">
      <c r="G81" s="49"/>
      <c r="H81" s="49" t="str">
        <f>'2_all_summary'!C80</f>
        <v>An evolutionary approach to adaptive capacity assessment: A case study of Whitehouse, Jamaica</v>
      </c>
      <c r="I81" s="49" t="str">
        <f>'2_all_summary'!D80</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Ãƒâ€šÃ‚Â© 2015.</v>
      </c>
      <c r="J81" s="49">
        <f>if(isnumber(search("Yes",'2_all_summary'!$G80)),if(isnumber(search("Yes",'2_all_summary'!L80)),1,2),if(isnumber(search("No",'2_all_summary'!L80)),4,3))</f>
        <v>4</v>
      </c>
      <c r="K81" s="49">
        <f>if(isnumber(search("Yes",'2_all_summary'!$G80)),if(isnumber(search("Yes",'2_all_summary'!M80)),1,2),if(isnumber(search("No",'2_all_summary'!M80)),4,3))</f>
        <v>4</v>
      </c>
      <c r="L81" s="49">
        <f>if(isnumber(search("Yes",'2_all_summary'!$G80)),if(isnumber(search("Yes",'2_all_summary'!N80)),1,2),if(isnumber(search("No",'2_all_summary'!N80)),4,3))</f>
        <v>4</v>
      </c>
      <c r="M81" s="49">
        <f>if(isnumber(search("Yes",'2_all_summary'!$G80)),if(0&lt;'2_all_summary'!O80,1,2),if(0='2_all_summary'!O80,4,3))</f>
        <v>4</v>
      </c>
      <c r="N81" s="49">
        <f>if(isnumber(search("Yes",'2_all_summary'!$G80)),if(isnumber(search("Yes",'2_all_summary'!P80)),1,2),if(isnumber(search("No",'2_all_summary'!P80)),4,3))</f>
        <v>4</v>
      </c>
      <c r="O81" s="49">
        <f>if(isnumber(search("Yes",'2_all_summary'!$G80)),if(isnumber(search("Yes",'2_all_summary'!Q80)),1,2),if(isnumber(search("No",'2_all_summary'!Q80)),4,3))</f>
        <v>4</v>
      </c>
      <c r="P81" s="49">
        <f>if(isnumber(search("Yes",'2_all_summary'!$G80)),if(isnumber(search("Yes",'2_all_summary'!R80)),1,2),if(isnumber(search("No",'2_all_summary'!R80)),4,3))</f>
        <v>4</v>
      </c>
      <c r="Q81" s="49">
        <f>if(isnumber(search("Yes",'2_all_summary'!$G80)),if(0&lt;'2_all_summary'!S80,1,2),if(0='2_all_summary'!S80,4,3))</f>
        <v>4</v>
      </c>
      <c r="R81" s="49">
        <f>if(isnumber(search("Yes",'2_all_summary'!$G80)),if(isnumber(search("Yes",'2_all_summary'!T80)),1,2),if(isnumber(search("No",'2_all_summary'!T80)),4,3))</f>
        <v>4</v>
      </c>
    </row>
    <row r="82">
      <c r="G82" s="49"/>
      <c r="H82" s="49" t="str">
        <f>'2_all_summary'!C81</f>
        <v>An exploration of Hul'qumi'num Coast Salish peoples' attitudes towards the establishment of no-take zones within marine protected areas in the Salish Sea, Canada</v>
      </c>
      <c r="I82" s="49" t="str">
        <f>'2_all_summary'!D81</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Ãƒâ€šÃ‚Â© Canadian Association of Geographers/L'Association canadienne des gÃƒÆ’Ã‚Â©ographes.</v>
      </c>
      <c r="J82" s="49">
        <f>if(isnumber(search("Yes",'2_all_summary'!$G81)),if(isnumber(search("Yes",'2_all_summary'!L81)),1,2),if(isnumber(search("No",'2_all_summary'!L81)),4,3))</f>
        <v>4</v>
      </c>
      <c r="K82" s="49">
        <f>if(isnumber(search("Yes",'2_all_summary'!$G81)),if(isnumber(search("Yes",'2_all_summary'!M81)),1,2),if(isnumber(search("No",'2_all_summary'!M81)),4,3))</f>
        <v>4</v>
      </c>
      <c r="L82" s="49">
        <f>if(isnumber(search("Yes",'2_all_summary'!$G81)),if(isnumber(search("Yes",'2_all_summary'!N81)),1,2),if(isnumber(search("No",'2_all_summary'!N81)),4,3))</f>
        <v>4</v>
      </c>
      <c r="M82" s="49">
        <f>if(isnumber(search("Yes",'2_all_summary'!$G81)),if(0&lt;'2_all_summary'!O81,1,2),if(0='2_all_summary'!O81,4,3))</f>
        <v>4</v>
      </c>
      <c r="N82" s="49">
        <f>if(isnumber(search("Yes",'2_all_summary'!$G81)),if(isnumber(search("Yes",'2_all_summary'!P81)),1,2),if(isnumber(search("No",'2_all_summary'!P81)),4,3))</f>
        <v>4</v>
      </c>
      <c r="O82" s="49">
        <f>if(isnumber(search("Yes",'2_all_summary'!$G81)),if(isnumber(search("Yes",'2_all_summary'!Q81)),1,2),if(isnumber(search("No",'2_all_summary'!Q81)),4,3))</f>
        <v>4</v>
      </c>
      <c r="P82" s="49">
        <f>if(isnumber(search("Yes",'2_all_summary'!$G81)),if(isnumber(search("Yes",'2_all_summary'!R81)),1,2),if(isnumber(search("No",'2_all_summary'!R81)),4,3))</f>
        <v>4</v>
      </c>
      <c r="Q82" s="49">
        <f>if(isnumber(search("Yes",'2_all_summary'!$G81)),if(0&lt;'2_all_summary'!S81,1,2),if(0='2_all_summary'!S81,4,3))</f>
        <v>4</v>
      </c>
      <c r="R82" s="49">
        <f>if(isnumber(search("Yes",'2_all_summary'!$G81)),if(isnumber(search("Yes",'2_all_summary'!T81)),1,2),if(isnumber(search("No",'2_all_summary'!T81)),4,3))</f>
        <v>4</v>
      </c>
    </row>
    <row r="83">
      <c r="G83" s="49"/>
      <c r="H83" s="49" t="str">
        <f>'2_all_summary'!C82</f>
        <v>An institutional development process in community based coastal resource management: building the capacity and opportunity for community based co-management in a small-scale fisheries community</v>
      </c>
      <c r="I83" s="49" t="str">
        <f>'2_all_summary'!D82</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83" s="49">
        <f>if(isnumber(search("Yes",'2_all_summary'!$G82)),if(isnumber(search("Yes",'2_all_summary'!L82)),1,2),if(isnumber(search("No",'2_all_summary'!L82)),4,3))</f>
        <v>4</v>
      </c>
      <c r="K83" s="49">
        <f>if(isnumber(search("Yes",'2_all_summary'!$G82)),if(isnumber(search("Yes",'2_all_summary'!M82)),1,2),if(isnumber(search("No",'2_all_summary'!M82)),4,3))</f>
        <v>4</v>
      </c>
      <c r="L83" s="49">
        <f>if(isnumber(search("Yes",'2_all_summary'!$G82)),if(isnumber(search("Yes",'2_all_summary'!N82)),1,2),if(isnumber(search("No",'2_all_summary'!N82)),4,3))</f>
        <v>4</v>
      </c>
      <c r="M83" s="49">
        <f>if(isnumber(search("Yes",'2_all_summary'!$G82)),if(0&lt;'2_all_summary'!O82,1,2),if(0='2_all_summary'!O82,4,3))</f>
        <v>4</v>
      </c>
      <c r="N83" s="49">
        <f>if(isnumber(search("Yes",'2_all_summary'!$G82)),if(isnumber(search("Yes",'2_all_summary'!P82)),1,2),if(isnumber(search("No",'2_all_summary'!P82)),4,3))</f>
        <v>4</v>
      </c>
      <c r="O83" s="49">
        <f>if(isnumber(search("Yes",'2_all_summary'!$G82)),if(isnumber(search("Yes",'2_all_summary'!Q82)),1,2),if(isnumber(search("No",'2_all_summary'!Q82)),4,3))</f>
        <v>4</v>
      </c>
      <c r="P83" s="49">
        <f>if(isnumber(search("Yes",'2_all_summary'!$G82)),if(isnumber(search("Yes",'2_all_summary'!R82)),1,2),if(isnumber(search("No",'2_all_summary'!R82)),4,3))</f>
        <v>4</v>
      </c>
      <c r="Q83" s="49">
        <f>if(isnumber(search("Yes",'2_all_summary'!$G82)),if(0&lt;'2_all_summary'!S82,1,2),if(0='2_all_summary'!S82,4,3))</f>
        <v>4</v>
      </c>
      <c r="R83" s="49">
        <f>if(isnumber(search("Yes",'2_all_summary'!$G82)),if(isnumber(search("Yes",'2_all_summary'!T82)),1,2),if(isnumber(search("No",'2_all_summary'!T82)),4,3))</f>
        <v>4</v>
      </c>
    </row>
    <row r="84">
      <c r="G84" s="49"/>
      <c r="H84" s="49" t="str">
        <f>'2_all_summary'!C83</f>
        <v>An institutional model for comanagement of coastal resources in fiji</v>
      </c>
      <c r="I84" s="49" t="str">
        <f>'2_all_summary'!D83</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Ãƒâ€šÃ‚Â© 2000 Taylor &amp; Francis.</v>
      </c>
      <c r="J84" s="49">
        <f>if(isnumber(search("Yes",'2_all_summary'!$G83)),if(isnumber(search("Yes",'2_all_summary'!L83)),1,2),if(isnumber(search("No",'2_all_summary'!L83)),4,3))</f>
        <v>2</v>
      </c>
      <c r="K84" s="49">
        <f>if(isnumber(search("Yes",'2_all_summary'!$G83)),if(isnumber(search("Yes",'2_all_summary'!M83)),1,2),if(isnumber(search("No",'2_all_summary'!M83)),4,3))</f>
        <v>2</v>
      </c>
      <c r="L84" s="49">
        <f>if(isnumber(search("Yes",'2_all_summary'!$G83)),if(isnumber(search("Yes",'2_all_summary'!N83)),1,2),if(isnumber(search("No",'2_all_summary'!N83)),4,3))</f>
        <v>2</v>
      </c>
      <c r="M84" s="49">
        <f>if(isnumber(search("Yes",'2_all_summary'!$G83)),if(0&lt;'2_all_summary'!O83,1,2),if(0='2_all_summary'!O83,4,3))</f>
        <v>2</v>
      </c>
      <c r="N84" s="49">
        <f>if(isnumber(search("Yes",'2_all_summary'!$G83)),if(isnumber(search("Yes",'2_all_summary'!P83)),1,2),if(isnumber(search("No",'2_all_summary'!P83)),4,3))</f>
        <v>2</v>
      </c>
      <c r="O84" s="49">
        <f>if(isnumber(search("Yes",'2_all_summary'!$G83)),if(isnumber(search("Yes",'2_all_summary'!Q83)),1,2),if(isnumber(search("No",'2_all_summary'!Q83)),4,3))</f>
        <v>2</v>
      </c>
      <c r="P84" s="49">
        <f>if(isnumber(search("Yes",'2_all_summary'!$G83)),if(isnumber(search("Yes",'2_all_summary'!R83)),1,2),if(isnumber(search("No",'2_all_summary'!R83)),4,3))</f>
        <v>2</v>
      </c>
      <c r="Q84" s="49">
        <f>if(isnumber(search("Yes",'2_all_summary'!$G83)),if(0&lt;'2_all_summary'!S83,1,2),if(0='2_all_summary'!S83,4,3))</f>
        <v>2</v>
      </c>
      <c r="R84" s="49">
        <f>if(isnumber(search("Yes",'2_all_summary'!$G83)),if(isnumber(search("Yes",'2_all_summary'!T83)),1,2),if(isnumber(search("No",'2_all_summary'!T83)),4,3))</f>
        <v>2</v>
      </c>
    </row>
    <row r="85">
      <c r="G85" s="49"/>
      <c r="H85" s="49" t="str">
        <f>'2_all_summary'!C84</f>
        <v>An interdisciplinary evaluation of community-based TURF-reserves</v>
      </c>
      <c r="I85" s="49" t="str">
        <f>'2_all_summary'!D84</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Ãƒâ€šÃ‚Â© 2019 VillaseÃƒÆ’Ã‚Â±or-Derbez et al.</v>
      </c>
      <c r="J85" s="49">
        <f>if(isnumber(search("Yes",'2_all_summary'!$G84)),if(isnumber(search("Yes",'2_all_summary'!L84)),1,2),if(isnumber(search("No",'2_all_summary'!L84)),4,3))</f>
        <v>4</v>
      </c>
      <c r="K85" s="49">
        <f>if(isnumber(search("Yes",'2_all_summary'!$G84)),if(isnumber(search("Yes",'2_all_summary'!M84)),1,2),if(isnumber(search("No",'2_all_summary'!M84)),4,3))</f>
        <v>4</v>
      </c>
      <c r="L85" s="49">
        <f>if(isnumber(search("Yes",'2_all_summary'!$G84)),if(isnumber(search("Yes",'2_all_summary'!N84)),1,2),if(isnumber(search("No",'2_all_summary'!N84)),4,3))</f>
        <v>4</v>
      </c>
      <c r="M85" s="49">
        <f>if(isnumber(search("Yes",'2_all_summary'!$G84)),if(0&lt;'2_all_summary'!O84,1,2),if(0='2_all_summary'!O84,4,3))</f>
        <v>4</v>
      </c>
      <c r="N85" s="49">
        <f>if(isnumber(search("Yes",'2_all_summary'!$G84)),if(isnumber(search("Yes",'2_all_summary'!P84)),1,2),if(isnumber(search("No",'2_all_summary'!P84)),4,3))</f>
        <v>4</v>
      </c>
      <c r="O85" s="49">
        <f>if(isnumber(search("Yes",'2_all_summary'!$G84)),if(isnumber(search("Yes",'2_all_summary'!Q84)),1,2),if(isnumber(search("No",'2_all_summary'!Q84)),4,3))</f>
        <v>4</v>
      </c>
      <c r="P85" s="49">
        <f>if(isnumber(search("Yes",'2_all_summary'!$G84)),if(isnumber(search("Yes",'2_all_summary'!R84)),1,2),if(isnumber(search("No",'2_all_summary'!R84)),4,3))</f>
        <v>4</v>
      </c>
      <c r="Q85" s="49">
        <f>if(isnumber(search("Yes",'2_all_summary'!$G84)),if(0&lt;'2_all_summary'!S84,1,2),if(0='2_all_summary'!S84,4,3))</f>
        <v>4</v>
      </c>
      <c r="R85" s="49">
        <f>if(isnumber(search("Yes",'2_all_summary'!$G84)),if(isnumber(search("Yes",'2_all_summary'!T84)),1,2),if(isnumber(search("No",'2_all_summary'!T84)),4,3))</f>
        <v>4</v>
      </c>
    </row>
    <row r="86">
      <c r="G86" s="49"/>
      <c r="H86" s="49" t="str">
        <f>'2_all_summary'!C85</f>
        <v>An introduction to Japanese and French fisheries</v>
      </c>
      <c r="I86" s="49" t="str">
        <f>'2_all_summary'!D85</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86" s="49">
        <f>if(isnumber(search("Yes",'2_all_summary'!$G85)),if(isnumber(search("Yes",'2_all_summary'!L85)),1,2),if(isnumber(search("No",'2_all_summary'!L85)),4,3))</f>
        <v>4</v>
      </c>
      <c r="K86" s="49">
        <f>if(isnumber(search("Yes",'2_all_summary'!$G85)),if(isnumber(search("Yes",'2_all_summary'!M85)),1,2),if(isnumber(search("No",'2_all_summary'!M85)),4,3))</f>
        <v>4</v>
      </c>
      <c r="L86" s="49">
        <f>if(isnumber(search("Yes",'2_all_summary'!$G85)),if(isnumber(search("Yes",'2_all_summary'!N85)),1,2),if(isnumber(search("No",'2_all_summary'!N85)),4,3))</f>
        <v>4</v>
      </c>
      <c r="M86" s="49">
        <f>if(isnumber(search("Yes",'2_all_summary'!$G85)),if(0&lt;'2_all_summary'!O85,1,2),if(0='2_all_summary'!O85,4,3))</f>
        <v>4</v>
      </c>
      <c r="N86" s="49">
        <f>if(isnumber(search("Yes",'2_all_summary'!$G85)),if(isnumber(search("Yes",'2_all_summary'!P85)),1,2),if(isnumber(search("No",'2_all_summary'!P85)),4,3))</f>
        <v>4</v>
      </c>
      <c r="O86" s="49">
        <f>if(isnumber(search("Yes",'2_all_summary'!$G85)),if(isnumber(search("Yes",'2_all_summary'!Q85)),1,2),if(isnumber(search("No",'2_all_summary'!Q85)),4,3))</f>
        <v>4</v>
      </c>
      <c r="P86" s="49">
        <f>if(isnumber(search("Yes",'2_all_summary'!$G85)),if(isnumber(search("Yes",'2_all_summary'!R85)),1,2),if(isnumber(search("No",'2_all_summary'!R85)),4,3))</f>
        <v>4</v>
      </c>
      <c r="Q86" s="49">
        <f>if(isnumber(search("Yes",'2_all_summary'!$G85)),if(0&lt;'2_all_summary'!S85,1,2),if(0='2_all_summary'!S85,4,3))</f>
        <v>4</v>
      </c>
      <c r="R86" s="49">
        <f>if(isnumber(search("Yes",'2_all_summary'!$G85)),if(isnumber(search("Yes",'2_all_summary'!T85)),1,2),if(isnumber(search("No",'2_all_summary'!T85)),4,3))</f>
        <v>4</v>
      </c>
    </row>
    <row r="87">
      <c r="G87" s="49"/>
      <c r="H87" s="49" t="str">
        <f>'2_all_summary'!C86</f>
        <v>An overview of fishing rights</v>
      </c>
      <c r="I87" s="49" t="str">
        <f>'2_all_summary'!D86</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Ãƒâ€šÃ‚Â© Springer 2006.</v>
      </c>
      <c r="J87" s="49">
        <f>if(isnumber(search("Yes",'2_all_summary'!$G86)),if(isnumber(search("Yes",'2_all_summary'!L86)),1,2),if(isnumber(search("No",'2_all_summary'!L86)),4,3))</f>
        <v>4</v>
      </c>
      <c r="K87" s="49">
        <f>if(isnumber(search("Yes",'2_all_summary'!$G86)),if(isnumber(search("Yes",'2_all_summary'!M86)),1,2),if(isnumber(search("No",'2_all_summary'!M86)),4,3))</f>
        <v>4</v>
      </c>
      <c r="L87" s="49">
        <f>if(isnumber(search("Yes",'2_all_summary'!$G86)),if(isnumber(search("Yes",'2_all_summary'!N86)),1,2),if(isnumber(search("No",'2_all_summary'!N86)),4,3))</f>
        <v>4</v>
      </c>
      <c r="M87" s="49">
        <f>if(isnumber(search("Yes",'2_all_summary'!$G86)),if(0&lt;'2_all_summary'!O86,1,2),if(0='2_all_summary'!O86,4,3))</f>
        <v>4</v>
      </c>
      <c r="N87" s="49">
        <f>if(isnumber(search("Yes",'2_all_summary'!$G86)),if(isnumber(search("Yes",'2_all_summary'!P86)),1,2),if(isnumber(search("No",'2_all_summary'!P86)),4,3))</f>
        <v>4</v>
      </c>
      <c r="O87" s="49">
        <f>if(isnumber(search("Yes",'2_all_summary'!$G86)),if(isnumber(search("Yes",'2_all_summary'!Q86)),1,2),if(isnumber(search("No",'2_all_summary'!Q86)),4,3))</f>
        <v>4</v>
      </c>
      <c r="P87" s="49">
        <f>if(isnumber(search("Yes",'2_all_summary'!$G86)),if(isnumber(search("Yes",'2_all_summary'!R86)),1,2),if(isnumber(search("No",'2_all_summary'!R86)),4,3))</f>
        <v>4</v>
      </c>
      <c r="Q87" s="49">
        <f>if(isnumber(search("Yes",'2_all_summary'!$G86)),if(0&lt;'2_all_summary'!S86,1,2),if(0='2_all_summary'!S86,4,3))</f>
        <v>4</v>
      </c>
      <c r="R87" s="49">
        <f>if(isnumber(search("Yes",'2_all_summary'!$G86)),if(isnumber(search("Yes",'2_all_summary'!T86)),1,2),if(isnumber(search("No",'2_all_summary'!T86)),4,3))</f>
        <v>4</v>
      </c>
    </row>
    <row r="88">
      <c r="G88" s="49"/>
      <c r="H88" s="49" t="str">
        <f>'2_all_summary'!C87</f>
        <v>An overview of increasing incidents of bottlenose dolphin harassment in the gulf of Mexico and possible solutions</v>
      </c>
      <c r="I88" s="49" t="str">
        <f>'2_all_summary'!D87</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Ãƒâ€šÃ‚Â© 2016 Vail.</v>
      </c>
      <c r="J88" s="49">
        <f>if(isnumber(search("Yes",'2_all_summary'!$G87)),if(isnumber(search("Yes",'2_all_summary'!L87)),1,2),if(isnumber(search("No",'2_all_summary'!L87)),4,3))</f>
        <v>4</v>
      </c>
      <c r="K88" s="49">
        <f>if(isnumber(search("Yes",'2_all_summary'!$G87)),if(isnumber(search("Yes",'2_all_summary'!M87)),1,2),if(isnumber(search("No",'2_all_summary'!M87)),4,3))</f>
        <v>4</v>
      </c>
      <c r="L88" s="49">
        <f>if(isnumber(search("Yes",'2_all_summary'!$G87)),if(isnumber(search("Yes",'2_all_summary'!N87)),1,2),if(isnumber(search("No",'2_all_summary'!N87)),4,3))</f>
        <v>4</v>
      </c>
      <c r="M88" s="49">
        <f>if(isnumber(search("Yes",'2_all_summary'!$G87)),if(0&lt;'2_all_summary'!O87,1,2),if(0='2_all_summary'!O87,4,3))</f>
        <v>4</v>
      </c>
      <c r="N88" s="49">
        <f>if(isnumber(search("Yes",'2_all_summary'!$G87)),if(isnumber(search("Yes",'2_all_summary'!P87)),1,2),if(isnumber(search("No",'2_all_summary'!P87)),4,3))</f>
        <v>4</v>
      </c>
      <c r="O88" s="49">
        <f>if(isnumber(search("Yes",'2_all_summary'!$G87)),if(isnumber(search("Yes",'2_all_summary'!Q87)),1,2),if(isnumber(search("No",'2_all_summary'!Q87)),4,3))</f>
        <v>4</v>
      </c>
      <c r="P88" s="49">
        <f>if(isnumber(search("Yes",'2_all_summary'!$G87)),if(isnumber(search("Yes",'2_all_summary'!R87)),1,2),if(isnumber(search("No",'2_all_summary'!R87)),4,3))</f>
        <v>4</v>
      </c>
      <c r="Q88" s="49">
        <f>if(isnumber(search("Yes",'2_all_summary'!$G87)),if(0&lt;'2_all_summary'!S87,1,2),if(0='2_all_summary'!S87,4,3))</f>
        <v>4</v>
      </c>
      <c r="R88" s="49">
        <f>if(isnumber(search("Yes",'2_all_summary'!$G87)),if(isnumber(search("Yes",'2_all_summary'!T87)),1,2),if(isnumber(search("No",'2_all_summary'!T87)),4,3))</f>
        <v>4</v>
      </c>
    </row>
    <row r="89">
      <c r="G89" s="49"/>
      <c r="H89" s="49" t="str">
        <f>'2_all_summary'!C88</f>
        <v>An unfished area enhances a spiny lobster, Panulirus argus, fishery: Implications for management and conservation within a Biosphere Reserve in the Mexican Caribbean</v>
      </c>
      <c r="I89" s="49" t="str">
        <f>'2_all_summary'!D88</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BahÃƒÆ’Ã‚Â­a del EspÃƒÆ’Ã‚Â­ritu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Ãƒâ€šÃ‚Â© 2014 John Wiley &amp; Sons Ltd.</v>
      </c>
      <c r="J89" s="49">
        <f>if(isnumber(search("Yes",'2_all_summary'!$G88)),if(isnumber(search("Yes",'2_all_summary'!L88)),1,2),if(isnumber(search("No",'2_all_summary'!L88)),4,3))</f>
        <v>4</v>
      </c>
      <c r="K89" s="49">
        <f>if(isnumber(search("Yes",'2_all_summary'!$G88)),if(isnumber(search("Yes",'2_all_summary'!M88)),1,2),if(isnumber(search("No",'2_all_summary'!M88)),4,3))</f>
        <v>4</v>
      </c>
      <c r="L89" s="49">
        <f>if(isnumber(search("Yes",'2_all_summary'!$G88)),if(isnumber(search("Yes",'2_all_summary'!N88)),1,2),if(isnumber(search("No",'2_all_summary'!N88)),4,3))</f>
        <v>4</v>
      </c>
      <c r="M89" s="49">
        <f>if(isnumber(search("Yes",'2_all_summary'!$G88)),if(0&lt;'2_all_summary'!O88,1,2),if(0='2_all_summary'!O88,4,3))</f>
        <v>4</v>
      </c>
      <c r="N89" s="49">
        <f>if(isnumber(search("Yes",'2_all_summary'!$G88)),if(isnumber(search("Yes",'2_all_summary'!P88)),1,2),if(isnumber(search("No",'2_all_summary'!P88)),4,3))</f>
        <v>4</v>
      </c>
      <c r="O89" s="49">
        <f>if(isnumber(search("Yes",'2_all_summary'!$G88)),if(isnumber(search("Yes",'2_all_summary'!Q88)),1,2),if(isnumber(search("No",'2_all_summary'!Q88)),4,3))</f>
        <v>4</v>
      </c>
      <c r="P89" s="49">
        <f>if(isnumber(search("Yes",'2_all_summary'!$G88)),if(isnumber(search("Yes",'2_all_summary'!R88)),1,2),if(isnumber(search("No",'2_all_summary'!R88)),4,3))</f>
        <v>4</v>
      </c>
      <c r="Q89" s="49">
        <f>if(isnumber(search("Yes",'2_all_summary'!$G88)),if(0&lt;'2_all_summary'!S88,1,2),if(0='2_all_summary'!S88,4,3))</f>
        <v>4</v>
      </c>
      <c r="R89" s="49">
        <f>if(isnumber(search("Yes",'2_all_summary'!$G88)),if(isnumber(search("Yes",'2_all_summary'!T88)),1,2),if(isnumber(search("No",'2_all_summary'!T88)),4,3))</f>
        <v>4</v>
      </c>
    </row>
    <row r="90">
      <c r="G90" s="49"/>
      <c r="H90" s="49" t="str">
        <f>'2_all_summary'!C89</f>
        <v>Analysis of high-risk behaviors related to HIV infection in men who have sex with men recruited by different methods [ÃƒÂ¤Ã‚Â¸Ã‚Â_x008d_ÃƒÂ¥Ã‚Â_x0090_Ã…â€™ÃƒÂ¦Ã¢â‚¬â€œÃ‚Â¹ÃƒÂ¥Ã‚Â¼Ã‚Â_x008f_ÃƒÂ¦Ã¢â‚¬Â¹Ã¢â‚¬ÂºÃƒÂ¥Ã¢â‚¬Â¹Ã…Â¸ÃƒÂ§Ã…Â¡Ã¢â‚¬Å¾ÃƒÂ§Ã¢â‚¬Â_x009d_Ã‚Â·ÃƒÂ§Ã¢â‚¬Â_x009d_Ã‚Â·ÃƒÂ¦Ã¢â€šÂ¬Ã‚Â§ÃƒÂ¨Ã‚Â¡Ã…â€™ÃƒÂ¤Ã‚Â¸Ã‚ÂºÃƒÂ¤Ã‚ÂºÃ‚ÂºÃƒÂ§Ã‚Â¾Ã‚Â¤HIV ÃƒÂ¦Ã¢â‚¬Å¾Ã…Â¸ÃƒÂ¦Ã…Â¸Ã¢â‚¬Å“ÃƒÂ©Ã‚Â«Ã‹Å“ÃƒÂ¥Ã‚Â_x008d_Ã‚Â±ÃƒÂ¦Ã¢â€šÂ¬Ã‚Â§ÃƒÂ¨Ã‚Â¡Ã…â€™ÃƒÂ¤Ã‚Â¸Ã‚ÂºÃƒÂ¦Ã‚Â¯Ã¢â‚¬Â_x009d_ÃƒÂ¨Ã‚Â¾Ã†â€™ÃƒÂ¥Ã‹â€ Ã¢â‚¬Â ÃƒÂ¦Ã…Â¾Ã‚Â_x0090_]</v>
      </c>
      <c r="I90" s="49" t="str">
        <f>'2_all_summary'!D89</f>
        <v>Objective To analyze high-risk behaviors related to HIV infection in men who have sex with menÃƒÂ¯Ã‚Â¼Ã‹â€ MSMÃƒÂ¯Ã‚Â¼Ã¢â‚¬Â°recruited by different methods in Zhenjiang city, and to provide a reference for precise prevention and control of acquired immunodeficiency syndromeÃƒÂ¯Ã‚Â¼Ã‹â€ AIDSÃƒÂ¯Ã‚Â¼Ã¢â‚¬Â°. Methods From April to June in 2020, MSM in Zhenjiang city were recruited as research subjects through the center for disease control and preventionÃƒÂ¯Ã‚Â¼Ã‹â€ CDCÃƒÂ¯Ã‚Â¼Ã¢â‚¬Â°voluntary counseling and testingÃƒÂ¯Ã‚Â¼Ã‹â€ VCTÃƒÂ¯Ã‚Â¼Ã¢â‚¬Â°clinic and community-based organizations ÃƒÂ¯Ã‚Â¼Ã‹â€ CBOsÃƒÂ¯Ã‚Â¼Ã¢â‚¬Â°. Information such as demographic characteristics, drug abuse, HIV testing history and high-risk sexual behavior were collected through a unified questionnaire survey. Chi-square test or FisherÃƒÂ¢Ã¢â€šÂ¬Ã‚Â²s exact test was used to analyze differences in relevant characteristics of MSM recruited by different methods. Results A total of 641 MSM were recruited by the two methods, including 442ÃƒÂ¯Ã‚Â¼Ã‹â€ 68.95%ÃƒÂ¯Ã‚Â¼Ã¢â‚¬Â°recruited from CBOs and 199ÃƒÂ¯Ã‚Â¼Ã‹â€ 31.05%ÃƒÂ¯Ã‚Â¼Ã¢â‚¬Â°from CDC; the proportion of MSM aged under 20 years was significantly higher in the CBO groupÃƒÂ¯Ã‚Â¼Ã‹â€ 6.56%ÃƒÂ¯Ã‚Â¼Ã¢â‚¬Â°than in the CDC groupÃƒÂ¯Ã‚Â¼Ã‹â€ 1.01%, ÃƒÂ_x008f_Ã¢â‚¬Â¡2 = 9.20, P = 0.002ÃƒÂ¯Ã‚Â¼Ã¢â‚¬Â°; the proportions of MSM receiving health education information on potential hazards of drug use from professional health institutions and new network media were significantly higher in the CDC group ÃƒÂ¯Ã‚Â¼Ã‹â€ 7.54% ÃƒÂ¯Ã‚Â¼Ã‚Â»15/199ÃƒÂ¯Ã‚Â¼Ã‚Â½, 16.58% ÃƒÂ¯Ã‚Â¼Ã‚Â»33/199ÃƒÂ¯Ã‚Â¼Ã‚Â½, respectivelyÃƒÂ¯Ã‚Â¼Ã¢â‚¬Â°than in the CBO groupÃƒÂ¯Ã‚Â¼Ã‹â€ 3.39%ÃƒÂ¯Ã‚Â¼Ã‚Â»15/442ÃƒÂ¯Ã‚Â¼Ã‚Â½, ÃƒÂ_x008f_Ã¢â‚¬Â¡2 = 5.28, P = 0.022; 9.50%ÃƒÂ¯Ã‚Â¼Ã‚Â»42/442ÃƒÂ¯Ã‚Â¼Ã‚Â½, ÃƒÂ_x008f_Ã¢â‚¬Â¡2 = 6.66, P = 0.010ÃƒÂ¯Ã‚Â¼Ã¢â‚¬Â°. In terms of characteristics of sexual behavior, the CBO group showed significantly increased proportions of individuals having group sex ÃƒÂ¯Ã‚Â¼Ã‹â€ 25.21%, 30 casesÃƒÂ¯Ã‚Â¼Ã¢â‚¬Â° and those having unprotected sexual intercourse with womenÃƒÂ¯Ã‚Â¼Ã‹â€ 47.51%, 210 casesÃƒÂ¯Ã‚Â¼Ã¢â‚¬Â°compared with the CDC groupÃƒÂ¯Ã‚Â¼Ã‹â€ 7.50%ÃƒÂ¯Ã‚Â¼Ã‚Â»6 casesÃƒÂ¯Ã‚Â¼Ã‚Â½, ÃƒÂ_x008f_Ã¢â‚¬Â¡2 = 10.13ÃƒÂ¯Ã‚Â¼Ã…â€™P = 0.001; 27.64%ÃƒÂ¯Ã‚Â¼Ã‚Â»55 casesÃƒÂ¯Ã‚Â¼Ã‚Â½, ÃƒÂ_x008f_Ã¢â‚¬Â¡2 = 22.35ÃƒÂ¯Ã‚Â¼Ã…â€™P &amp;lt; 0.001, respectivelyÃƒÂ¯Ã‚Â¼Ã¢â‚¬Â°, but significantly decreased proportions of heterosexualsÃƒÂ¯Ã‚Â¼Ã‹â€ 2.04%, 9 casesÃƒÂ¯Ã‚Â¼Ã¢â‚¬Â°, individuals unknowing about the HIV status of sexual partnersÃƒÂ¯Ã‚Â¼Ã‹â€ 22.40%, 99 casesÃƒÂ¯Ã‚Â¼Ã¢â‚¬Â°and those having unprotected anal sex with menÃƒÂ¯Ã‚Â¼Ã‹â€ 39.82%, 176 casesÃƒÂ¯Ã‚Â¼Ã¢â‚¬Â°compared with the CDC groupÃƒÂ¯Ã‚Â¼Ã‹â€ 6.53%ÃƒÂ¯Ã‚Â¼Ã‚Â»13 casesÃƒÂ¯Ã‚Â¼Ã‚Â½, ÃƒÂ_x008f_Ã¢â‚¬Â¡2 = 8.37, P = 0.004; 39.70%ÃƒÂ¯Ã‚Â¼Ã‚Â»79 casesÃƒÂ¯Ã‚Â¼Ã‚Â½, ÃƒÂ_x008f_Ã¢â‚¬Â¡2 = 20.48, P &amp;lt; 0.001; 57.29%ÃƒÂ¯Ã‚Â¼Ã‚Â»114 casesÃƒÂ¯Ã‚Â¼Ã‚Â½, ÃƒÂ_x008f_Ã¢â‚¬Â¡2 = 16.90, P &amp;lt; 0.001, respectivelyÃƒÂ¯Ã‚Â¼Ã¢â‚¬Â°. Compared with the CDC group, the CBO group showed significantly decreased proportions of individuals ever having an HIV testÃƒÂ¯Ã‚Â¼Ã‹â€ 74.43%ÃƒÂ¯Ã‚Â¼Ã‚Â»329 casesÃƒÂ¯Ã‚Â¼Ã‚Â½vs. 80.90% ÃƒÂ¯Ã‚Â¼Ã‚Â»161 casesÃƒÂ¯Ã‚Â¼Ã‚Â½, ÃƒÂ_x008f_Ã¢â‚¬Â¡2 = 3.19, P = 0.074ÃƒÂ¯Ã‚Â¼Ã¢â‚¬Â°and those getting the latest HIV test from CDCÃƒÂ¯Ã‚Â¼Ã‹â€ 23.10%ÃƒÂ¯Ã‚Â¼Ã‚Â»76 casesÃƒÂ¯Ã‚Â¼Ã‚Â½vs. 57.14%ÃƒÂ¯Ã‚Â¼Ã‚Â»92 casesÃƒÂ¯Ã‚Â¼Ã‚Â½, ÃƒÂ_x008f_Ã¢â‚¬Â¡2 = 99.41, P &amp;lt; 0.001ÃƒÂ¯Ã‚Â¼Ã¢â‚¬Â°, as well as decreased prevalence of HIV infectionÃƒÂ¯Ã‚Â¼Ã‹â€ 5.20%ÃƒÂ¯Ã‚Â¼Ã‚Â»23 casesÃƒÂ¯Ã‚Â¼Ã‚Â½vs. 13.07%ÃƒÂ¯Ã‚Â¼Ã‚Â»26 casesÃƒÂ¯Ã‚Â¼Ã‚Â½, ÃƒÂ_x008f_Ã¢â‚¬Â¡2 = 21.85, P &amp;lt; 0.001ÃƒÂ¯Ã‚Â¼Ã¢â‚¬Â°.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Ãƒâ€šÃ‚Â© by authors.</v>
      </c>
      <c r="J90" s="49">
        <f>if(isnumber(search("Yes",'2_all_summary'!$G89)),if(isnumber(search("Yes",'2_all_summary'!L89)),1,2),if(isnumber(search("No",'2_all_summary'!L89)),4,3))</f>
        <v>4</v>
      </c>
      <c r="K90" s="49">
        <f>if(isnumber(search("Yes",'2_all_summary'!$G89)),if(isnumber(search("Yes",'2_all_summary'!M89)),1,2),if(isnumber(search("No",'2_all_summary'!M89)),4,3))</f>
        <v>4</v>
      </c>
      <c r="L90" s="49">
        <f>if(isnumber(search("Yes",'2_all_summary'!$G89)),if(isnumber(search("Yes",'2_all_summary'!N89)),1,2),if(isnumber(search("No",'2_all_summary'!N89)),4,3))</f>
        <v>4</v>
      </c>
      <c r="M90" s="49">
        <f>if(isnumber(search("Yes",'2_all_summary'!$G89)),if(0&lt;'2_all_summary'!O89,1,2),if(0='2_all_summary'!O89,4,3))</f>
        <v>4</v>
      </c>
      <c r="N90" s="49">
        <f>if(isnumber(search("Yes",'2_all_summary'!$G89)),if(isnumber(search("Yes",'2_all_summary'!P89)),1,2),if(isnumber(search("No",'2_all_summary'!P89)),4,3))</f>
        <v>4</v>
      </c>
      <c r="O90" s="49">
        <f>if(isnumber(search("Yes",'2_all_summary'!$G89)),if(isnumber(search("Yes",'2_all_summary'!Q89)),1,2),if(isnumber(search("No",'2_all_summary'!Q89)),4,3))</f>
        <v>4</v>
      </c>
      <c r="P90" s="49">
        <f>if(isnumber(search("Yes",'2_all_summary'!$G89)),if(isnumber(search("Yes",'2_all_summary'!R89)),1,2),if(isnumber(search("No",'2_all_summary'!R89)),4,3))</f>
        <v>4</v>
      </c>
      <c r="Q90" s="49">
        <f>if(isnumber(search("Yes",'2_all_summary'!$G89)),if(0&lt;'2_all_summary'!S89,1,2),if(0='2_all_summary'!S89,4,3))</f>
        <v>4</v>
      </c>
      <c r="R90" s="49">
        <f>if(isnumber(search("Yes",'2_all_summary'!$G89)),if(isnumber(search("Yes",'2_all_summary'!T89)),1,2),if(isnumber(search("No",'2_all_summary'!T89)),4,3))</f>
        <v>4</v>
      </c>
    </row>
    <row r="91">
      <c r="G91" s="49"/>
      <c r="H91" s="49" t="str">
        <f>'2_all_summary'!C90</f>
        <v>Analysis of institutional panglima laot as community based coastal resource management</v>
      </c>
      <c r="I91" s="49" t="str">
        <f>'2_all_summary'!D90</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Ãƒâ€šÃ‚Â© 2018, International Journal of Scientific and Technology Research. All rights reserved.</v>
      </c>
      <c r="J91" s="49">
        <f>if(isnumber(search("Yes",'2_all_summary'!$G90)),if(isnumber(search("Yes",'2_all_summary'!L90)),1,2),if(isnumber(search("No",'2_all_summary'!L90)),4,3))</f>
        <v>4</v>
      </c>
      <c r="K91" s="49">
        <f>if(isnumber(search("Yes",'2_all_summary'!$G90)),if(isnumber(search("Yes",'2_all_summary'!M90)),1,2),if(isnumber(search("No",'2_all_summary'!M90)),4,3))</f>
        <v>4</v>
      </c>
      <c r="L91" s="49">
        <f>if(isnumber(search("Yes",'2_all_summary'!$G90)),if(isnumber(search("Yes",'2_all_summary'!N90)),1,2),if(isnumber(search("No",'2_all_summary'!N90)),4,3))</f>
        <v>4</v>
      </c>
      <c r="M91" s="49">
        <f>if(isnumber(search("Yes",'2_all_summary'!$G90)),if(0&lt;'2_all_summary'!O90,1,2),if(0='2_all_summary'!O90,4,3))</f>
        <v>4</v>
      </c>
      <c r="N91" s="49">
        <f>if(isnumber(search("Yes",'2_all_summary'!$G90)),if(isnumber(search("Yes",'2_all_summary'!P90)),1,2),if(isnumber(search("No",'2_all_summary'!P90)),4,3))</f>
        <v>4</v>
      </c>
      <c r="O91" s="49">
        <f>if(isnumber(search("Yes",'2_all_summary'!$G90)),if(isnumber(search("Yes",'2_all_summary'!Q90)),1,2),if(isnumber(search("No",'2_all_summary'!Q90)),4,3))</f>
        <v>4</v>
      </c>
      <c r="P91" s="49">
        <f>if(isnumber(search("Yes",'2_all_summary'!$G90)),if(isnumber(search("Yes",'2_all_summary'!R90)),1,2),if(isnumber(search("No",'2_all_summary'!R90)),4,3))</f>
        <v>4</v>
      </c>
      <c r="Q91" s="49">
        <f>if(isnumber(search("Yes",'2_all_summary'!$G90)),if(0&lt;'2_all_summary'!S90,1,2),if(0='2_all_summary'!S90,4,3))</f>
        <v>4</v>
      </c>
      <c r="R91" s="49">
        <f>if(isnumber(search("Yes",'2_all_summary'!$G90)),if(isnumber(search("Yes",'2_all_summary'!T90)),1,2),if(isnumber(search("No",'2_all_summary'!T90)),4,3))</f>
        <v>4</v>
      </c>
    </row>
    <row r="92">
      <c r="G92" s="49"/>
      <c r="H92" s="49" t="str">
        <f>'2_all_summary'!C91</f>
        <v>Ancient fish weir technology for modern stewardship: lessons from community-based salmon monitoring</v>
      </c>
      <c r="I92" s="49" t="str">
        <f>'2_all_summary'!D91</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weirsÃƒÂ¢Ã¢â€šÂ¬Ã¢â‚¬Å“fences built across rivers to selectively harvest salmonÃƒÂ¢Ã¢â€šÂ¬Ã¢â‚¬Å“supported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(4,600ÃƒÂ¢Ã¢â€šÂ¬Ã¢â‚¬Å“15,000 escapement). Discussion: High river temperatures are associated with increased en route morality in migrating adult sockeye. We estimated pre-spawn mortality ranged from 8ÃƒÂ¢Ã¢â€šÂ¬Ã¢â‚¬Å“72%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Ãƒâ€šÃ‚Â© 2017, Ãƒâ€šÃ‚Â© 2017 The Author(s). Published by Informa UK Limited, trading as Taylor &amp; Francis Group and Science Press on behalf of the Ecological Society of China.</v>
      </c>
      <c r="J92" s="49">
        <f>if(isnumber(search("Yes",'2_all_summary'!$G91)),if(isnumber(search("Yes",'2_all_summary'!L91)),1,2),if(isnumber(search("No",'2_all_summary'!L91)),4,3))</f>
        <v>4</v>
      </c>
      <c r="K92" s="49">
        <f>if(isnumber(search("Yes",'2_all_summary'!$G91)),if(isnumber(search("Yes",'2_all_summary'!M91)),1,2),if(isnumber(search("No",'2_all_summary'!M91)),4,3))</f>
        <v>4</v>
      </c>
      <c r="L92" s="49">
        <f>if(isnumber(search("Yes",'2_all_summary'!$G91)),if(isnumber(search("Yes",'2_all_summary'!N91)),1,2),if(isnumber(search("No",'2_all_summary'!N91)),4,3))</f>
        <v>4</v>
      </c>
      <c r="M92" s="49">
        <f>if(isnumber(search("Yes",'2_all_summary'!$G91)),if(0&lt;'2_all_summary'!O91,1,2),if(0='2_all_summary'!O91,4,3))</f>
        <v>4</v>
      </c>
      <c r="N92" s="49">
        <f>if(isnumber(search("Yes",'2_all_summary'!$G91)),if(isnumber(search("Yes",'2_all_summary'!P91)),1,2),if(isnumber(search("No",'2_all_summary'!P91)),4,3))</f>
        <v>4</v>
      </c>
      <c r="O92" s="49">
        <f>if(isnumber(search("Yes",'2_all_summary'!$G91)),if(isnumber(search("Yes",'2_all_summary'!Q91)),1,2),if(isnumber(search("No",'2_all_summary'!Q91)),4,3))</f>
        <v>4</v>
      </c>
      <c r="P92" s="49">
        <f>if(isnumber(search("Yes",'2_all_summary'!$G91)),if(isnumber(search("Yes",'2_all_summary'!R91)),1,2),if(isnumber(search("No",'2_all_summary'!R91)),4,3))</f>
        <v>4</v>
      </c>
      <c r="Q92" s="49">
        <f>if(isnumber(search("Yes",'2_all_summary'!$G91)),if(0&lt;'2_all_summary'!S91,1,2),if(0='2_all_summary'!S91,4,3))</f>
        <v>4</v>
      </c>
      <c r="R92" s="49">
        <f>if(isnumber(search("Yes",'2_all_summary'!$G91)),if(isnumber(search("Yes",'2_all_summary'!T91)),1,2),if(isnumber(search("No",'2_all_summary'!T91)),4,3))</f>
        <v>4</v>
      </c>
    </row>
    <row r="93">
      <c r="G93" s="49"/>
      <c r="H93" s="49" t="str">
        <f>'2_all_summary'!C92</f>
        <v>Angling management organizations: Integrating the recreational sector into fishery management</v>
      </c>
      <c r="I93" s="49" t="str">
        <f>'2_all_summary'!D92</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93" s="49">
        <f>if(isnumber(search("Yes",'2_all_summary'!$G92)),if(isnumber(search("Yes",'2_all_summary'!L92)),1,2),if(isnumber(search("No",'2_all_summary'!L92)),4,3))</f>
        <v>4</v>
      </c>
      <c r="K93" s="49">
        <f>if(isnumber(search("Yes",'2_all_summary'!$G92)),if(isnumber(search("Yes",'2_all_summary'!M92)),1,2),if(isnumber(search("No",'2_all_summary'!M92)),4,3))</f>
        <v>4</v>
      </c>
      <c r="L93" s="49">
        <f>if(isnumber(search("Yes",'2_all_summary'!$G92)),if(isnumber(search("Yes",'2_all_summary'!N92)),1,2),if(isnumber(search("No",'2_all_summary'!N92)),4,3))</f>
        <v>4</v>
      </c>
      <c r="M93" s="49">
        <f>if(isnumber(search("Yes",'2_all_summary'!$G92)),if(0&lt;'2_all_summary'!O92,1,2),if(0='2_all_summary'!O92,4,3))</f>
        <v>4</v>
      </c>
      <c r="N93" s="49">
        <f>if(isnumber(search("Yes",'2_all_summary'!$G92)),if(isnumber(search("Yes",'2_all_summary'!P92)),1,2),if(isnumber(search("No",'2_all_summary'!P92)),4,3))</f>
        <v>4</v>
      </c>
      <c r="O93" s="49">
        <f>if(isnumber(search("Yes",'2_all_summary'!$G92)),if(isnumber(search("Yes",'2_all_summary'!Q92)),1,2),if(isnumber(search("No",'2_all_summary'!Q92)),4,3))</f>
        <v>4</v>
      </c>
      <c r="P93" s="49">
        <f>if(isnumber(search("Yes",'2_all_summary'!$G92)),if(isnumber(search("Yes",'2_all_summary'!R92)),1,2),if(isnumber(search("No",'2_all_summary'!R92)),4,3))</f>
        <v>4</v>
      </c>
      <c r="Q93" s="49">
        <f>if(isnumber(search("Yes",'2_all_summary'!$G92)),if(0&lt;'2_all_summary'!S92,1,2),if(0='2_all_summary'!S92,4,3))</f>
        <v>4</v>
      </c>
      <c r="R93" s="49">
        <f>if(isnumber(search("Yes",'2_all_summary'!$G92)),if(isnumber(search("Yes",'2_all_summary'!T92)),1,2),if(isnumber(search("No",'2_all_summary'!T92)),4,3))</f>
        <v>4</v>
      </c>
    </row>
    <row r="94">
      <c r="G94" s="49"/>
      <c r="H94" s="49" t="str">
        <f>'2_all_summary'!C93</f>
        <v>Antenatal care in rural Bangladesh: Current state of costs, content and recommendations for effective service delivery</v>
      </c>
      <c r="I94" s="49" t="str">
        <f>'2_all_summary'!D93</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Ãƒâ€šÃ‚Â© 2019 The Author(s).</v>
      </c>
      <c r="J94" s="49">
        <f>if(isnumber(search("Yes",'2_all_summary'!$G93)),if(isnumber(search("Yes",'2_all_summary'!L93)),1,2),if(isnumber(search("No",'2_all_summary'!L93)),4,3))</f>
        <v>4</v>
      </c>
      <c r="K94" s="49">
        <f>if(isnumber(search("Yes",'2_all_summary'!$G93)),if(isnumber(search("Yes",'2_all_summary'!M93)),1,2),if(isnumber(search("No",'2_all_summary'!M93)),4,3))</f>
        <v>4</v>
      </c>
      <c r="L94" s="49">
        <f>if(isnumber(search("Yes",'2_all_summary'!$G93)),if(isnumber(search("Yes",'2_all_summary'!N93)),1,2),if(isnumber(search("No",'2_all_summary'!N93)),4,3))</f>
        <v>4</v>
      </c>
      <c r="M94" s="49">
        <f>if(isnumber(search("Yes",'2_all_summary'!$G93)),if(0&lt;'2_all_summary'!O93,1,2),if(0='2_all_summary'!O93,4,3))</f>
        <v>4</v>
      </c>
      <c r="N94" s="49">
        <f>if(isnumber(search("Yes",'2_all_summary'!$G93)),if(isnumber(search("Yes",'2_all_summary'!P93)),1,2),if(isnumber(search("No",'2_all_summary'!P93)),4,3))</f>
        <v>4</v>
      </c>
      <c r="O94" s="49">
        <f>if(isnumber(search("Yes",'2_all_summary'!$G93)),if(isnumber(search("Yes",'2_all_summary'!Q93)),1,2),if(isnumber(search("No",'2_all_summary'!Q93)),4,3))</f>
        <v>4</v>
      </c>
      <c r="P94" s="49">
        <f>if(isnumber(search("Yes",'2_all_summary'!$G93)),if(isnumber(search("Yes",'2_all_summary'!R93)),1,2),if(isnumber(search("No",'2_all_summary'!R93)),4,3))</f>
        <v>4</v>
      </c>
      <c r="Q94" s="49">
        <f>if(isnumber(search("Yes",'2_all_summary'!$G93)),if(0&lt;'2_all_summary'!S93,1,2),if(0='2_all_summary'!S93,4,3))</f>
        <v>4</v>
      </c>
      <c r="R94" s="49">
        <f>if(isnumber(search("Yes",'2_all_summary'!$G93)),if(isnumber(search("Yes",'2_all_summary'!T93)),1,2),if(isnumber(search("No",'2_all_summary'!T93)),4,3))</f>
        <v>4</v>
      </c>
    </row>
    <row r="95">
      <c r="G95" s="49"/>
      <c r="H95" s="49" t="str">
        <f>'2_all_summary'!C94</f>
        <v>Anthropogenic activities on mangrove areas (sÃƒÆ’Ã‚Â£o francisco river estuary, brazil northeast): A gis-based analysis of cbers and spot images to aid in local management</v>
      </c>
      <c r="I95" s="49" t="str">
        <f>'2_all_summary'!D94</f>
        <v>In Brazil, despite the existence of various environmental laws to protect mangroves, this ecosystem has been affected by a variety of anthropogenic activities. The SÃƒÆ’Ã‚Â£o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Ãƒâ€šÃ‚Â© 2013 Elsevier Ltd.</v>
      </c>
      <c r="J95" s="49">
        <f>if(isnumber(search("Yes",'2_all_summary'!$G94)),if(isnumber(search("Yes",'2_all_summary'!L94)),1,2),if(isnumber(search("No",'2_all_summary'!L94)),4,3))</f>
        <v>4</v>
      </c>
      <c r="K95" s="49">
        <f>if(isnumber(search("Yes",'2_all_summary'!$G94)),if(isnumber(search("Yes",'2_all_summary'!M94)),1,2),if(isnumber(search("No",'2_all_summary'!M94)),4,3))</f>
        <v>4</v>
      </c>
      <c r="L95" s="49">
        <f>if(isnumber(search("Yes",'2_all_summary'!$G94)),if(isnumber(search("Yes",'2_all_summary'!N94)),1,2),if(isnumber(search("No",'2_all_summary'!N94)),4,3))</f>
        <v>4</v>
      </c>
      <c r="M95" s="49">
        <f>if(isnumber(search("Yes",'2_all_summary'!$G94)),if(0&lt;'2_all_summary'!O94,1,2),if(0='2_all_summary'!O94,4,3))</f>
        <v>4</v>
      </c>
      <c r="N95" s="49">
        <f>if(isnumber(search("Yes",'2_all_summary'!$G94)),if(isnumber(search("Yes",'2_all_summary'!P94)),1,2),if(isnumber(search("No",'2_all_summary'!P94)),4,3))</f>
        <v>4</v>
      </c>
      <c r="O95" s="49">
        <f>if(isnumber(search("Yes",'2_all_summary'!$G94)),if(isnumber(search("Yes",'2_all_summary'!Q94)),1,2),if(isnumber(search("No",'2_all_summary'!Q94)),4,3))</f>
        <v>4</v>
      </c>
      <c r="P95" s="49">
        <f>if(isnumber(search("Yes",'2_all_summary'!$G94)),if(isnumber(search("Yes",'2_all_summary'!R94)),1,2),if(isnumber(search("No",'2_all_summary'!R94)),4,3))</f>
        <v>4</v>
      </c>
      <c r="Q95" s="49">
        <f>if(isnumber(search("Yes",'2_all_summary'!$G94)),if(0&lt;'2_all_summary'!S94,1,2),if(0='2_all_summary'!S94,4,3))</f>
        <v>4</v>
      </c>
      <c r="R95" s="49">
        <f>if(isnumber(search("Yes",'2_all_summary'!$G94)),if(isnumber(search("Yes",'2_all_summary'!T94)),1,2),if(isnumber(search("No",'2_all_summary'!T94)),4,3))</f>
        <v>4</v>
      </c>
    </row>
    <row r="96">
      <c r="G96" s="49"/>
      <c r="H96" s="49" t="str">
        <f>'2_all_summary'!C95</f>
        <v>Antimicrobial stewardship program (ASP): An effective implementing technique for the therapy efficiency of meropenem and vancomycin antibiotics in Iranian pediatric patients</v>
      </c>
      <c r="I96" s="49" t="str">
        <f>'2_all_summary'!D95</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Ãƒâ€šÃ‚Â© 2019 The Author(s).</v>
      </c>
      <c r="J96" s="49">
        <f>if(isnumber(search("Yes",'2_all_summary'!$G95)),if(isnumber(search("Yes",'2_all_summary'!L95)),1,2),if(isnumber(search("No",'2_all_summary'!L95)),4,3))</f>
        <v>4</v>
      </c>
      <c r="K96" s="49">
        <f>if(isnumber(search("Yes",'2_all_summary'!$G95)),if(isnumber(search("Yes",'2_all_summary'!M95)),1,2),if(isnumber(search("No",'2_all_summary'!M95)),4,3))</f>
        <v>4</v>
      </c>
      <c r="L96" s="49">
        <f>if(isnumber(search("Yes",'2_all_summary'!$G95)),if(isnumber(search("Yes",'2_all_summary'!N95)),1,2),if(isnumber(search("No",'2_all_summary'!N95)),4,3))</f>
        <v>4</v>
      </c>
      <c r="M96" s="49">
        <f>if(isnumber(search("Yes",'2_all_summary'!$G95)),if(0&lt;'2_all_summary'!O95,1,2),if(0='2_all_summary'!O95,4,3))</f>
        <v>4</v>
      </c>
      <c r="N96" s="49">
        <f>if(isnumber(search("Yes",'2_all_summary'!$G95)),if(isnumber(search("Yes",'2_all_summary'!P95)),1,2),if(isnumber(search("No",'2_all_summary'!P95)),4,3))</f>
        <v>4</v>
      </c>
      <c r="O96" s="49">
        <f>if(isnumber(search("Yes",'2_all_summary'!$G95)),if(isnumber(search("Yes",'2_all_summary'!Q95)),1,2),if(isnumber(search("No",'2_all_summary'!Q95)),4,3))</f>
        <v>4</v>
      </c>
      <c r="P96" s="49">
        <f>if(isnumber(search("Yes",'2_all_summary'!$G95)),if(isnumber(search("Yes",'2_all_summary'!R95)),1,2),if(isnumber(search("No",'2_all_summary'!R95)),4,3))</f>
        <v>4</v>
      </c>
      <c r="Q96" s="49">
        <f>if(isnumber(search("Yes",'2_all_summary'!$G95)),if(0&lt;'2_all_summary'!S95,1,2),if(0='2_all_summary'!S95,4,3))</f>
        <v>4</v>
      </c>
      <c r="R96" s="49">
        <f>if(isnumber(search("Yes",'2_all_summary'!$G95)),if(isnumber(search("Yes",'2_all_summary'!T95)),1,2),if(isnumber(search("No",'2_all_summary'!T95)),4,3))</f>
        <v>4</v>
      </c>
    </row>
    <row r="97">
      <c r="G97" s="49"/>
      <c r="H97" s="49" t="str">
        <f>'2_all_summary'!C96</f>
        <v>Applicability of ecological assessment tools for management decision-making: A case study from the Lima estuary (NW Portugal)</v>
      </c>
      <c r="I97" s="49" t="str">
        <f>'2_all_summary'!D96</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Ãƒâ€šÃ‚Â© 2011 Elsevier Ltd.</v>
      </c>
      <c r="J97" s="49">
        <f>if(isnumber(search("Yes",'2_all_summary'!$G96)),if(isnumber(search("Yes",'2_all_summary'!L96)),1,2),if(isnumber(search("No",'2_all_summary'!L96)),4,3))</f>
        <v>4</v>
      </c>
      <c r="K97" s="49">
        <f>if(isnumber(search("Yes",'2_all_summary'!$G96)),if(isnumber(search("Yes",'2_all_summary'!M96)),1,2),if(isnumber(search("No",'2_all_summary'!M96)),4,3))</f>
        <v>4</v>
      </c>
      <c r="L97" s="49">
        <f>if(isnumber(search("Yes",'2_all_summary'!$G96)),if(isnumber(search("Yes",'2_all_summary'!N96)),1,2),if(isnumber(search("No",'2_all_summary'!N96)),4,3))</f>
        <v>4</v>
      </c>
      <c r="M97" s="49">
        <f>if(isnumber(search("Yes",'2_all_summary'!$G96)),if(0&lt;'2_all_summary'!O96,1,2),if(0='2_all_summary'!O96,4,3))</f>
        <v>4</v>
      </c>
      <c r="N97" s="49">
        <f>if(isnumber(search("Yes",'2_all_summary'!$G96)),if(isnumber(search("Yes",'2_all_summary'!P96)),1,2),if(isnumber(search("No",'2_all_summary'!P96)),4,3))</f>
        <v>4</v>
      </c>
      <c r="O97" s="49">
        <f>if(isnumber(search("Yes",'2_all_summary'!$G96)),if(isnumber(search("Yes",'2_all_summary'!Q96)),1,2),if(isnumber(search("No",'2_all_summary'!Q96)),4,3))</f>
        <v>4</v>
      </c>
      <c r="P97" s="49">
        <f>if(isnumber(search("Yes",'2_all_summary'!$G96)),if(isnumber(search("Yes",'2_all_summary'!R96)),1,2),if(isnumber(search("No",'2_all_summary'!R96)),4,3))</f>
        <v>4</v>
      </c>
      <c r="Q97" s="49">
        <f>if(isnumber(search("Yes",'2_all_summary'!$G96)),if(0&lt;'2_all_summary'!S96,1,2),if(0='2_all_summary'!S96,4,3))</f>
        <v>4</v>
      </c>
      <c r="R97" s="49">
        <f>if(isnumber(search("Yes",'2_all_summary'!$G96)),if(isnumber(search("Yes",'2_all_summary'!T96)),1,2),if(isnumber(search("No",'2_all_summary'!T96)),4,3))</f>
        <v>4</v>
      </c>
    </row>
    <row r="98">
      <c r="G98" s="49"/>
      <c r="H98" s="49" t="str">
        <f>'2_all_summary'!C97</f>
        <v>Application of the Ostrom framework in the analysis of a social-ecological system with multiple resources in a marine protected area</v>
      </c>
      <c r="I98" s="49" t="str">
        <f>'2_all_summary'!D97</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Ãƒâ€šÃ‚Â© 2019 Palomo and HernÃƒÆ’Ã‚Â¡ndez-Flores.</v>
      </c>
      <c r="J98" s="49">
        <f>if(isnumber(search("Yes",'2_all_summary'!$G97)),if(isnumber(search("Yes",'2_all_summary'!L97)),1,2),if(isnumber(search("No",'2_all_summary'!L97)),4,3))</f>
        <v>4</v>
      </c>
      <c r="K98" s="49">
        <f>if(isnumber(search("Yes",'2_all_summary'!$G97)),if(isnumber(search("Yes",'2_all_summary'!M97)),1,2),if(isnumber(search("No",'2_all_summary'!M97)),4,3))</f>
        <v>4</v>
      </c>
      <c r="L98" s="49">
        <f>if(isnumber(search("Yes",'2_all_summary'!$G97)),if(isnumber(search("Yes",'2_all_summary'!N97)),1,2),if(isnumber(search("No",'2_all_summary'!N97)),4,3))</f>
        <v>4</v>
      </c>
      <c r="M98" s="49">
        <f>if(isnumber(search("Yes",'2_all_summary'!$G97)),if(0&lt;'2_all_summary'!O97,1,2),if(0='2_all_summary'!O97,4,3))</f>
        <v>4</v>
      </c>
      <c r="N98" s="49">
        <f>if(isnumber(search("Yes",'2_all_summary'!$G97)),if(isnumber(search("Yes",'2_all_summary'!P97)),1,2),if(isnumber(search("No",'2_all_summary'!P97)),4,3))</f>
        <v>4</v>
      </c>
      <c r="O98" s="49">
        <f>if(isnumber(search("Yes",'2_all_summary'!$G97)),if(isnumber(search("Yes",'2_all_summary'!Q97)),1,2),if(isnumber(search("No",'2_all_summary'!Q97)),4,3))</f>
        <v>4</v>
      </c>
      <c r="P98" s="49">
        <f>if(isnumber(search("Yes",'2_all_summary'!$G97)),if(isnumber(search("Yes",'2_all_summary'!R97)),1,2),if(isnumber(search("No",'2_all_summary'!R97)),4,3))</f>
        <v>4</v>
      </c>
      <c r="Q98" s="49">
        <f>if(isnumber(search("Yes",'2_all_summary'!$G97)),if(0&lt;'2_all_summary'!S97,1,2),if(0='2_all_summary'!S97,4,3))</f>
        <v>4</v>
      </c>
      <c r="R98" s="49">
        <f>if(isnumber(search("Yes",'2_all_summary'!$G97)),if(isnumber(search("Yes",'2_all_summary'!T97)),1,2),if(isnumber(search("No",'2_all_summary'!T97)),4,3))</f>
        <v>4</v>
      </c>
    </row>
    <row r="99">
      <c r="G99" s="49"/>
      <c r="H99" s="49" t="str">
        <f>'2_all_summary'!C98</f>
        <v>Applying a ridge-to-reef framework to support watershed, water quality, and community-based fisheries management in American Samoa</v>
      </c>
      <c r="I99" s="49" t="str">
        <f>'2_all_summary'!D98</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99" s="49">
        <f>if(isnumber(search("Yes",'2_all_summary'!$G98)),if(isnumber(search("Yes",'2_all_summary'!L98)),1,2),if(isnumber(search("No",'2_all_summary'!L98)),4,3))</f>
        <v>4</v>
      </c>
      <c r="K99" s="49">
        <f>if(isnumber(search("Yes",'2_all_summary'!$G98)),if(isnumber(search("Yes",'2_all_summary'!M98)),1,2),if(isnumber(search("No",'2_all_summary'!M98)),4,3))</f>
        <v>4</v>
      </c>
      <c r="L99" s="49">
        <f>if(isnumber(search("Yes",'2_all_summary'!$G98)),if(isnumber(search("Yes",'2_all_summary'!N98)),1,2),if(isnumber(search("No",'2_all_summary'!N98)),4,3))</f>
        <v>4</v>
      </c>
      <c r="M99" s="49">
        <f>if(isnumber(search("Yes",'2_all_summary'!$G98)),if(0&lt;'2_all_summary'!O98,1,2),if(0='2_all_summary'!O98,4,3))</f>
        <v>4</v>
      </c>
      <c r="N99" s="49">
        <f>if(isnumber(search("Yes",'2_all_summary'!$G98)),if(isnumber(search("Yes",'2_all_summary'!P98)),1,2),if(isnumber(search("No",'2_all_summary'!P98)),4,3))</f>
        <v>4</v>
      </c>
      <c r="O99" s="49">
        <f>if(isnumber(search("Yes",'2_all_summary'!$G98)),if(isnumber(search("Yes",'2_all_summary'!Q98)),1,2),if(isnumber(search("No",'2_all_summary'!Q98)),4,3))</f>
        <v>4</v>
      </c>
      <c r="P99" s="49">
        <f>if(isnumber(search("Yes",'2_all_summary'!$G98)),if(isnumber(search("Yes",'2_all_summary'!R98)),1,2),if(isnumber(search("No",'2_all_summary'!R98)),4,3))</f>
        <v>4</v>
      </c>
      <c r="Q99" s="49">
        <f>if(isnumber(search("Yes",'2_all_summary'!$G98)),if(0&lt;'2_all_summary'!S98,1,2),if(0='2_all_summary'!S98,4,3))</f>
        <v>4</v>
      </c>
      <c r="R99" s="49">
        <f>if(isnumber(search("Yes",'2_all_summary'!$G98)),if(isnumber(search("Yes",'2_all_summary'!T98)),1,2),if(isnumber(search("No",'2_all_summary'!T98)),4,3))</f>
        <v>4</v>
      </c>
    </row>
    <row r="100">
      <c r="G100" s="49"/>
      <c r="H100" s="49" t="str">
        <f>'2_all_summary'!C99</f>
        <v>Aquaculture research and development as an entry-point and contributor to natural resources and coastal management</v>
      </c>
      <c r="I100" s="49" t="str">
        <f>'2_all_summary'!D99</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100" s="49">
        <f>if(isnumber(search("Yes",'2_all_summary'!$G99)),if(isnumber(search("Yes",'2_all_summary'!L99)),1,2),if(isnumber(search("No",'2_all_summary'!L99)),4,3))</f>
        <v>4</v>
      </c>
      <c r="K100" s="49">
        <f>if(isnumber(search("Yes",'2_all_summary'!$G99)),if(isnumber(search("Yes",'2_all_summary'!M99)),1,2),if(isnumber(search("No",'2_all_summary'!M99)),4,3))</f>
        <v>4</v>
      </c>
      <c r="L100" s="49">
        <f>if(isnumber(search("Yes",'2_all_summary'!$G99)),if(isnumber(search("Yes",'2_all_summary'!N99)),1,2),if(isnumber(search("No",'2_all_summary'!N99)),4,3))</f>
        <v>4</v>
      </c>
      <c r="M100" s="49">
        <f>if(isnumber(search("Yes",'2_all_summary'!$G99)),if(0&lt;'2_all_summary'!O99,1,2),if(0='2_all_summary'!O99,4,3))</f>
        <v>4</v>
      </c>
      <c r="N100" s="49">
        <f>if(isnumber(search("Yes",'2_all_summary'!$G99)),if(isnumber(search("Yes",'2_all_summary'!P99)),1,2),if(isnumber(search("No",'2_all_summary'!P99)),4,3))</f>
        <v>4</v>
      </c>
      <c r="O100" s="49">
        <f>if(isnumber(search("Yes",'2_all_summary'!$G99)),if(isnumber(search("Yes",'2_all_summary'!Q99)),1,2),if(isnumber(search("No",'2_all_summary'!Q99)),4,3))</f>
        <v>4</v>
      </c>
      <c r="P100" s="49">
        <f>if(isnumber(search("Yes",'2_all_summary'!$G99)),if(isnumber(search("Yes",'2_all_summary'!R99)),1,2),if(isnumber(search("No",'2_all_summary'!R99)),4,3))</f>
        <v>4</v>
      </c>
      <c r="Q100" s="49">
        <f>if(isnumber(search("Yes",'2_all_summary'!$G99)),if(0&lt;'2_all_summary'!S99,1,2),if(0='2_all_summary'!S99,4,3))</f>
        <v>4</v>
      </c>
      <c r="R100" s="49">
        <f>if(isnumber(search("Yes",'2_all_summary'!$G99)),if(isnumber(search("Yes",'2_all_summary'!T99)),1,2),if(isnumber(search("No",'2_all_summary'!T99)),4,3))</f>
        <v>4</v>
      </c>
    </row>
    <row r="101">
      <c r="G101" s="49"/>
      <c r="H101" s="49" t="str">
        <f>'2_all_summary'!C100</f>
        <v>Arapaima co-management through the lens of the Protected Areas Assets Framework</v>
      </c>
      <c r="I101" s="49" t="str">
        <f>'2_all_summary'!D100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Ãƒâ€šÃ‚Â© 2022 Elsevier GmbH</v>
      </c>
      <c r="J101" s="49">
        <f>if(isnumber(search("Yes",'2_all_summary'!$G100)),if(isnumber(search("Yes",'2_all_summary'!L100)),1,2),if(isnumber(search("No",'2_all_summary'!L100)),4,3))</f>
        <v>4</v>
      </c>
      <c r="K101" s="49">
        <f>if(isnumber(search("Yes",'2_all_summary'!$G100)),if(isnumber(search("Yes",'2_all_summary'!M100)),1,2),if(isnumber(search("No",'2_all_summary'!M100)),4,3))</f>
        <v>4</v>
      </c>
      <c r="L101" s="49">
        <f>if(isnumber(search("Yes",'2_all_summary'!$G100)),if(isnumber(search("Yes",'2_all_summary'!N100)),1,2),if(isnumber(search("No",'2_all_summary'!N100)),4,3))</f>
        <v>4</v>
      </c>
      <c r="M101" s="49">
        <f>if(isnumber(search("Yes",'2_all_summary'!$G100)),if(0&lt;'2_all_summary'!O100,1,2),if(0='2_all_summary'!O100,4,3))</f>
        <v>4</v>
      </c>
      <c r="N101" s="49">
        <f>if(isnumber(search("Yes",'2_all_summary'!$G100)),if(isnumber(search("Yes",'2_all_summary'!P100)),1,2),if(isnumber(search("No",'2_all_summary'!P100)),4,3))</f>
        <v>4</v>
      </c>
      <c r="O101" s="49">
        <f>if(isnumber(search("Yes",'2_all_summary'!$G100)),if(isnumber(search("Yes",'2_all_summary'!Q100)),1,2),if(isnumber(search("No",'2_all_summary'!Q100)),4,3))</f>
        <v>4</v>
      </c>
      <c r="P101" s="49">
        <f>if(isnumber(search("Yes",'2_all_summary'!$G100)),if(isnumber(search("Yes",'2_all_summary'!R100)),1,2),if(isnumber(search("No",'2_all_summary'!R100)),4,3))</f>
        <v>4</v>
      </c>
      <c r="Q101" s="49">
        <f>if(isnumber(search("Yes",'2_all_summary'!$G100)),if(0&lt;'2_all_summary'!S100,1,2),if(0='2_all_summary'!S100,4,3))</f>
        <v>4</v>
      </c>
      <c r="R101" s="49">
        <f>if(isnumber(search("Yes",'2_all_summary'!$G100)),if(isnumber(search("Yes",'2_all_summary'!T100)),1,2),if(isnumber(search("No",'2_all_summary'!T100)),4,3))</f>
        <v>4</v>
      </c>
    </row>
    <row r="102">
      <c r="G102" s="49"/>
      <c r="H102" s="49" t="str">
        <f>'2_all_summary'!C101</f>
        <v>Arapaima: An Amazonian fish species of immense proportions</v>
      </c>
      <c r="I102" s="49" t="str">
        <f>'2_all_summary'!D101</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Ãƒâ€šÃ‚Â© 2002 Taylor &amp; Francis Group, LLC.</v>
      </c>
      <c r="J102" s="49">
        <f>if(isnumber(search("Yes",'2_all_summary'!$G101)),if(isnumber(search("Yes",'2_all_summary'!L101)),1,2),if(isnumber(search("No",'2_all_summary'!L101)),4,3))</f>
        <v>4</v>
      </c>
      <c r="K102" s="49">
        <f>if(isnumber(search("Yes",'2_all_summary'!$G101)),if(isnumber(search("Yes",'2_all_summary'!M101)),1,2),if(isnumber(search("No",'2_all_summary'!M101)),4,3))</f>
        <v>4</v>
      </c>
      <c r="L102" s="49">
        <f>if(isnumber(search("Yes",'2_all_summary'!$G101)),if(isnumber(search("Yes",'2_all_summary'!N101)),1,2),if(isnumber(search("No",'2_all_summary'!N101)),4,3))</f>
        <v>4</v>
      </c>
      <c r="M102" s="49">
        <f>if(isnumber(search("Yes",'2_all_summary'!$G101)),if(0&lt;'2_all_summary'!O101,1,2),if(0='2_all_summary'!O101,4,3))</f>
        <v>4</v>
      </c>
      <c r="N102" s="49">
        <f>if(isnumber(search("Yes",'2_all_summary'!$G101)),if(isnumber(search("Yes",'2_all_summary'!P101)),1,2),if(isnumber(search("No",'2_all_summary'!P101)),4,3))</f>
        <v>4</v>
      </c>
      <c r="O102" s="49">
        <f>if(isnumber(search("Yes",'2_all_summary'!$G101)),if(isnumber(search("Yes",'2_all_summary'!Q101)),1,2),if(isnumber(search("No",'2_all_summary'!Q101)),4,3))</f>
        <v>4</v>
      </c>
      <c r="P102" s="49">
        <f>if(isnumber(search("Yes",'2_all_summary'!$G101)),if(isnumber(search("Yes",'2_all_summary'!R101)),1,2),if(isnumber(search("No",'2_all_summary'!R101)),4,3))</f>
        <v>4</v>
      </c>
      <c r="Q102" s="49">
        <f>if(isnumber(search("Yes",'2_all_summary'!$G101)),if(0&lt;'2_all_summary'!S101,1,2),if(0='2_all_summary'!S101,4,3))</f>
        <v>4</v>
      </c>
      <c r="R102" s="49">
        <f>if(isnumber(search("Yes",'2_all_summary'!$G101)),if(isnumber(search("Yes",'2_all_summary'!T101)),1,2),if(isnumber(search("No",'2_all_summary'!T101)),4,3))</f>
        <v>4</v>
      </c>
    </row>
    <row r="103">
      <c r="G103" s="49"/>
      <c r="H103" s="49" t="str">
        <f>'2_all_summary'!C102</f>
        <v>Are mangroves worth replanting? The direct economic benefits of a community-based reforestation project</v>
      </c>
      <c r="I103" s="49" t="str">
        <f>'2_all_summary'!D102</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Ãƒâ€šÃ‚Â© 2006 Foundation for Environmental Conservation.</v>
      </c>
      <c r="J103" s="49">
        <f>if(isnumber(search("Yes",'2_all_summary'!$G102)),if(isnumber(search("Yes",'2_all_summary'!L102)),1,2),if(isnumber(search("No",'2_all_summary'!L102)),4,3))</f>
        <v>4</v>
      </c>
      <c r="K103" s="49">
        <f>if(isnumber(search("Yes",'2_all_summary'!$G102)),if(isnumber(search("Yes",'2_all_summary'!M102)),1,2),if(isnumber(search("No",'2_all_summary'!M102)),4,3))</f>
        <v>4</v>
      </c>
      <c r="L103" s="49">
        <f>if(isnumber(search("Yes",'2_all_summary'!$G102)),if(isnumber(search("Yes",'2_all_summary'!N102)),1,2),if(isnumber(search("No",'2_all_summary'!N102)),4,3))</f>
        <v>4</v>
      </c>
      <c r="M103" s="49">
        <f>if(isnumber(search("Yes",'2_all_summary'!$G102)),if(0&lt;'2_all_summary'!O102,1,2),if(0='2_all_summary'!O102,4,3))</f>
        <v>4</v>
      </c>
      <c r="N103" s="49">
        <f>if(isnumber(search("Yes",'2_all_summary'!$G102)),if(isnumber(search("Yes",'2_all_summary'!P102)),1,2),if(isnumber(search("No",'2_all_summary'!P102)),4,3))</f>
        <v>4</v>
      </c>
      <c r="O103" s="49">
        <f>if(isnumber(search("Yes",'2_all_summary'!$G102)),if(isnumber(search("Yes",'2_all_summary'!Q102)),1,2),if(isnumber(search("No",'2_all_summary'!Q102)),4,3))</f>
        <v>4</v>
      </c>
      <c r="P103" s="49">
        <f>if(isnumber(search("Yes",'2_all_summary'!$G102)),if(isnumber(search("Yes",'2_all_summary'!R102)),1,2),if(isnumber(search("No",'2_all_summary'!R102)),4,3))</f>
        <v>4</v>
      </c>
      <c r="Q103" s="49">
        <f>if(isnumber(search("Yes",'2_all_summary'!$G102)),if(0&lt;'2_all_summary'!S102,1,2),if(0='2_all_summary'!S102,4,3))</f>
        <v>4</v>
      </c>
      <c r="R103" s="49">
        <f>if(isnumber(search("Yes",'2_all_summary'!$G102)),if(isnumber(search("Yes",'2_all_summary'!T102)),1,2),if(isnumber(search("No",'2_all_summary'!T102)),4,3))</f>
        <v>4</v>
      </c>
    </row>
    <row r="104">
      <c r="G104" s="49"/>
      <c r="H104" s="49" t="str">
        <f>'2_all_summary'!C103</f>
        <v>Artisanal Fisher Association LeadersÃƒÂ¢Ã¢â€šÂ¬Ã¢â€žÂ¢ Estimates of Poaching in Their Exclusive Access Management Areas</v>
      </c>
      <c r="I104" s="49" t="str">
        <f>'2_all_summary'!D103</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leadersÃƒÂ¢Ã¢â€šÂ¬Ã¢â€žÂ¢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Ãƒâ€šÃ‚Â© 2022 Romero, EstÃƒÆ’Ã‚Â©vez, Romero and Gelcich.</v>
      </c>
      <c r="J104" s="49">
        <f>if(isnumber(search("Yes",'2_all_summary'!$G103)),if(isnumber(search("Yes",'2_all_summary'!L103)),1,2),if(isnumber(search("No",'2_all_summary'!L103)),4,3))</f>
        <v>4</v>
      </c>
      <c r="K104" s="49">
        <f>if(isnumber(search("Yes",'2_all_summary'!$G103)),if(isnumber(search("Yes",'2_all_summary'!M103)),1,2),if(isnumber(search("No",'2_all_summary'!M103)),4,3))</f>
        <v>4</v>
      </c>
      <c r="L104" s="49">
        <f>if(isnumber(search("Yes",'2_all_summary'!$G103)),if(isnumber(search("Yes",'2_all_summary'!N103)),1,2),if(isnumber(search("No",'2_all_summary'!N103)),4,3))</f>
        <v>4</v>
      </c>
      <c r="M104" s="49">
        <f>if(isnumber(search("Yes",'2_all_summary'!$G103)),if(0&lt;'2_all_summary'!O103,1,2),if(0='2_all_summary'!O103,4,3))</f>
        <v>4</v>
      </c>
      <c r="N104" s="49">
        <f>if(isnumber(search("Yes",'2_all_summary'!$G103)),if(isnumber(search("Yes",'2_all_summary'!P103)),1,2),if(isnumber(search("No",'2_all_summary'!P103)),4,3))</f>
        <v>4</v>
      </c>
      <c r="O104" s="49">
        <f>if(isnumber(search("Yes",'2_all_summary'!$G103)),if(isnumber(search("Yes",'2_all_summary'!Q103)),1,2),if(isnumber(search("No",'2_all_summary'!Q103)),4,3))</f>
        <v>4</v>
      </c>
      <c r="P104" s="49">
        <f>if(isnumber(search("Yes",'2_all_summary'!$G103)),if(isnumber(search("Yes",'2_all_summary'!R103)),1,2),if(isnumber(search("No",'2_all_summary'!R103)),4,3))</f>
        <v>4</v>
      </c>
      <c r="Q104" s="49">
        <f>if(isnumber(search("Yes",'2_all_summary'!$G103)),if(0&lt;'2_all_summary'!S103,1,2),if(0='2_all_summary'!S103,4,3))</f>
        <v>4</v>
      </c>
      <c r="R104" s="49">
        <f>if(isnumber(search("Yes",'2_all_summary'!$G103)),if(isnumber(search("Yes",'2_all_summary'!T103)),1,2),if(isnumber(search("No",'2_all_summary'!T103)),4,3))</f>
        <v>4</v>
      </c>
    </row>
    <row r="105">
      <c r="G105" s="49"/>
      <c r="H105" s="49" t="str">
        <f>'2_all_summary'!C104</f>
        <v>Artisanal shark fishing in the Louisiade Archipelago, Papua New Guinea: Socio-economic characteristics and management options</v>
      </c>
      <c r="I105" s="49" t="str">
        <f>'2_all_summary'!D104</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105" s="49">
        <f>if(isnumber(search("Yes",'2_all_summary'!$G104)),if(isnumber(search("Yes",'2_all_summary'!L104)),1,2),if(isnumber(search("No",'2_all_summary'!L104)),4,3))</f>
        <v>3</v>
      </c>
      <c r="K105" s="49">
        <f>if(isnumber(search("Yes",'2_all_summary'!$G104)),if(isnumber(search("Yes",'2_all_summary'!M104)),1,2),if(isnumber(search("No",'2_all_summary'!M104)),4,3))</f>
        <v>3</v>
      </c>
      <c r="L105" s="49">
        <f>if(isnumber(search("Yes",'2_all_summary'!$G104)),if(isnumber(search("Yes",'2_all_summary'!N104)),1,2),if(isnumber(search("No",'2_all_summary'!N104)),4,3))</f>
        <v>3</v>
      </c>
      <c r="M105" s="49">
        <f>if(isnumber(search("Yes",'2_all_summary'!$G104)),if(0&lt;'2_all_summary'!O104,1,2),if(0='2_all_summary'!O104,4,3))</f>
        <v>3</v>
      </c>
      <c r="N105" s="49">
        <f>if(isnumber(search("Yes",'2_all_summary'!$G104)),if(isnumber(search("Yes",'2_all_summary'!P104)),1,2),if(isnumber(search("No",'2_all_summary'!P104)),4,3))</f>
        <v>3</v>
      </c>
      <c r="O105" s="49">
        <f>if(isnumber(search("Yes",'2_all_summary'!$G104)),if(isnumber(search("Yes",'2_all_summary'!Q104)),1,2),if(isnumber(search("No",'2_all_summary'!Q104)),4,3))</f>
        <v>3</v>
      </c>
      <c r="P105" s="49">
        <f>if(isnumber(search("Yes",'2_all_summary'!$G104)),if(isnumber(search("Yes",'2_all_summary'!R104)),1,2),if(isnumber(search("No",'2_all_summary'!R104)),4,3))</f>
        <v>3</v>
      </c>
      <c r="Q105" s="49">
        <f>if(isnumber(search("Yes",'2_all_summary'!$G104)),if(0&lt;'2_all_summary'!S104,1,2),if(0='2_all_summary'!S104,4,3))</f>
        <v>3</v>
      </c>
      <c r="R105" s="49">
        <f>if(isnumber(search("Yes",'2_all_summary'!$G104)),if(isnumber(search("Yes",'2_all_summary'!T104)),1,2),if(isnumber(search("No",'2_all_summary'!T104)),4,3))</f>
        <v>3</v>
      </c>
    </row>
    <row r="106">
      <c r="G106" s="49"/>
      <c r="H106" s="49" t="str">
        <f>'2_all_summary'!C105</f>
        <v>Assessing fishers' empowerment in inland openwater fisheries in Bangladesh</v>
      </c>
      <c r="I106" s="49" t="str">
        <f>'2_all_summary'!D105</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Ãƒâ€šÃ‚Â© 2011 Elsevier B.V.</v>
      </c>
      <c r="J106" s="49">
        <f>if(isnumber(search("Yes",'2_all_summary'!$G105)),if(isnumber(search("Yes",'2_all_summary'!L105)),1,2),if(isnumber(search("No",'2_all_summary'!L105)),4,3))</f>
        <v>4</v>
      </c>
      <c r="K106" s="49">
        <f>if(isnumber(search("Yes",'2_all_summary'!$G105)),if(isnumber(search("Yes",'2_all_summary'!M105)),1,2),if(isnumber(search("No",'2_all_summary'!M105)),4,3))</f>
        <v>4</v>
      </c>
      <c r="L106" s="49">
        <f>if(isnumber(search("Yes",'2_all_summary'!$G105)),if(isnumber(search("Yes",'2_all_summary'!N105)),1,2),if(isnumber(search("No",'2_all_summary'!N105)),4,3))</f>
        <v>4</v>
      </c>
      <c r="M106" s="49">
        <f>if(isnumber(search("Yes",'2_all_summary'!$G105)),if(0&lt;'2_all_summary'!O105,1,2),if(0='2_all_summary'!O105,4,3))</f>
        <v>4</v>
      </c>
      <c r="N106" s="49">
        <f>if(isnumber(search("Yes",'2_all_summary'!$G105)),if(isnumber(search("Yes",'2_all_summary'!P105)),1,2),if(isnumber(search("No",'2_all_summary'!P105)),4,3))</f>
        <v>4</v>
      </c>
      <c r="O106" s="49">
        <f>if(isnumber(search("Yes",'2_all_summary'!$G105)),if(isnumber(search("Yes",'2_all_summary'!Q105)),1,2),if(isnumber(search("No",'2_all_summary'!Q105)),4,3))</f>
        <v>4</v>
      </c>
      <c r="P106" s="49">
        <f>if(isnumber(search("Yes",'2_all_summary'!$G105)),if(isnumber(search("Yes",'2_all_summary'!R105)),1,2),if(isnumber(search("No",'2_all_summary'!R105)),4,3))</f>
        <v>4</v>
      </c>
      <c r="Q106" s="49">
        <f>if(isnumber(search("Yes",'2_all_summary'!$G105)),if(0&lt;'2_all_summary'!S105,1,2),if(0='2_all_summary'!S105,4,3))</f>
        <v>4</v>
      </c>
      <c r="R106" s="49">
        <f>if(isnumber(search("Yes",'2_all_summary'!$G105)),if(isnumber(search("Yes",'2_all_summary'!T105)),1,2),if(isnumber(search("No",'2_all_summary'!T105)),4,3))</f>
        <v>4</v>
      </c>
    </row>
    <row r="107">
      <c r="G107" s="49"/>
      <c r="H107" s="49" t="str">
        <f>'2_all_summary'!C106</f>
        <v>Assessing natural resource management through integrated environmental and social-economic accounting: The case of a Namibian conservancy</v>
      </c>
      <c r="I107" s="49" t="str">
        <f>'2_all_summary'!D106</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NamibiaÃƒÂ¢Ã¢â€šÂ¬Ã¢â€žÂ¢s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Ãƒâ€šÃ‚Â© 2016, Ãƒâ€šÃ‚Â© The Author(s) 2016.</v>
      </c>
      <c r="J107" s="49">
        <f>if(isnumber(search("Yes",'2_all_summary'!$G106)),if(isnumber(search("Yes",'2_all_summary'!L106)),1,2),if(isnumber(search("No",'2_all_summary'!L106)),4,3))</f>
        <v>4</v>
      </c>
      <c r="K107" s="49">
        <f>if(isnumber(search("Yes",'2_all_summary'!$G106)),if(isnumber(search("Yes",'2_all_summary'!M106)),1,2),if(isnumber(search("No",'2_all_summary'!M106)),4,3))</f>
        <v>4</v>
      </c>
      <c r="L107" s="49">
        <f>if(isnumber(search("Yes",'2_all_summary'!$G106)),if(isnumber(search("Yes",'2_all_summary'!N106)),1,2),if(isnumber(search("No",'2_all_summary'!N106)),4,3))</f>
        <v>4</v>
      </c>
      <c r="M107" s="49">
        <f>if(isnumber(search("Yes",'2_all_summary'!$G106)),if(0&lt;'2_all_summary'!O106,1,2),if(0='2_all_summary'!O106,4,3))</f>
        <v>4</v>
      </c>
      <c r="N107" s="49">
        <f>if(isnumber(search("Yes",'2_all_summary'!$G106)),if(isnumber(search("Yes",'2_all_summary'!P106)),1,2),if(isnumber(search("No",'2_all_summary'!P106)),4,3))</f>
        <v>4</v>
      </c>
      <c r="O107" s="49">
        <f>if(isnumber(search("Yes",'2_all_summary'!$G106)),if(isnumber(search("Yes",'2_all_summary'!Q106)),1,2),if(isnumber(search("No",'2_all_summary'!Q106)),4,3))</f>
        <v>4</v>
      </c>
      <c r="P107" s="49">
        <f>if(isnumber(search("Yes",'2_all_summary'!$G106)),if(isnumber(search("Yes",'2_all_summary'!R106)),1,2),if(isnumber(search("No",'2_all_summary'!R106)),4,3))</f>
        <v>4</v>
      </c>
      <c r="Q107" s="49">
        <f>if(isnumber(search("Yes",'2_all_summary'!$G106)),if(0&lt;'2_all_summary'!S106,1,2),if(0='2_all_summary'!S106,4,3))</f>
        <v>4</v>
      </c>
      <c r="R107" s="49">
        <f>if(isnumber(search("Yes",'2_all_summary'!$G106)),if(isnumber(search("Yes",'2_all_summary'!T106)),1,2),if(isnumber(search("No",'2_all_summary'!T106)),4,3))</f>
        <v>4</v>
      </c>
    </row>
    <row r="108">
      <c r="G108" s="49"/>
      <c r="H108" s="49" t="str">
        <f>'2_all_summary'!C107</f>
        <v>Assessing the effects of marine protected area (MPA) on a reef fish assemblage in a northwestern Mediterranean marine reserve: Identifying community-based indicators</v>
      </c>
      <c r="I108" s="49" t="str">
        <f>'2_all_summary'!D107</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Ãƒâ€šÃ‚Â© 2006 Elsevier Ltd. All rights reserved.</v>
      </c>
      <c r="J108" s="49">
        <f>if(isnumber(search("Yes",'2_all_summary'!$G107)),if(isnumber(search("Yes",'2_all_summary'!L107)),1,2),if(isnumber(search("No",'2_all_summary'!L107)),4,3))</f>
        <v>4</v>
      </c>
      <c r="K108" s="49">
        <f>if(isnumber(search("Yes",'2_all_summary'!$G107)),if(isnumber(search("Yes",'2_all_summary'!M107)),1,2),if(isnumber(search("No",'2_all_summary'!M107)),4,3))</f>
        <v>4</v>
      </c>
      <c r="L108" s="49">
        <f>if(isnumber(search("Yes",'2_all_summary'!$G107)),if(isnumber(search("Yes",'2_all_summary'!N107)),1,2),if(isnumber(search("No",'2_all_summary'!N107)),4,3))</f>
        <v>4</v>
      </c>
      <c r="M108" s="49">
        <f>if(isnumber(search("Yes",'2_all_summary'!$G107)),if(0&lt;'2_all_summary'!O107,1,2),if(0='2_all_summary'!O107,4,3))</f>
        <v>4</v>
      </c>
      <c r="N108" s="49">
        <f>if(isnumber(search("Yes",'2_all_summary'!$G107)),if(isnumber(search("Yes",'2_all_summary'!P107)),1,2),if(isnumber(search("No",'2_all_summary'!P107)),4,3))</f>
        <v>4</v>
      </c>
      <c r="O108" s="49">
        <f>if(isnumber(search("Yes",'2_all_summary'!$G107)),if(isnumber(search("Yes",'2_all_summary'!Q107)),1,2),if(isnumber(search("No",'2_all_summary'!Q107)),4,3))</f>
        <v>4</v>
      </c>
      <c r="P108" s="49">
        <f>if(isnumber(search("Yes",'2_all_summary'!$G107)),if(isnumber(search("Yes",'2_all_summary'!R107)),1,2),if(isnumber(search("No",'2_all_summary'!R107)),4,3))</f>
        <v>4</v>
      </c>
      <c r="Q108" s="49">
        <f>if(isnumber(search("Yes",'2_all_summary'!$G107)),if(0&lt;'2_all_summary'!S107,1,2),if(0='2_all_summary'!S107,4,3))</f>
        <v>4</v>
      </c>
      <c r="R108" s="49">
        <f>if(isnumber(search("Yes",'2_all_summary'!$G107)),if(isnumber(search("Yes",'2_all_summary'!T107)),1,2),if(isnumber(search("No",'2_all_summary'!T107)),4,3))</f>
        <v>4</v>
      </c>
    </row>
    <row r="109">
      <c r="G109" s="49"/>
      <c r="H109" s="49" t="str">
        <f>'2_all_summary'!C108</f>
        <v>Assessing the small-scale shark fishery of Madagascar through community-based monitoring and knowledge</v>
      </c>
      <c r="I109" s="49" t="str">
        <f>'2_all_summary'!D108</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(2007ÃƒÂ¢Ã¢â€šÂ¬Ã¢â‚¬Å“2012). An estimated 20 species of shark were recorded, of which 31% (nÃƒâ€šÃ‚Â =Ãƒâ€šÃ‚Â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104,000Ãƒâ€šÃ‚Â yearÃƒÂ¢Ã‹â€ Ã¢â‚¬â„¢1, whilst estimates using national export and import of dried shark fin from Madagascar, and shark length data in this study, put total landings between 78,000 and 471,851Ãƒâ€šÃ‚Â yearÃƒÂ¢Ã‹â€ Ã¢â‚¬â„¢1.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Ãƒâ€šÃ‚Â© 2016 Elsevier B.V.</v>
      </c>
      <c r="J109" s="49">
        <f>if(isnumber(search("Yes",'2_all_summary'!$G108)),if(isnumber(search("Yes",'2_all_summary'!L108)),1,2),if(isnumber(search("No",'2_all_summary'!L108)),4,3))</f>
        <v>4</v>
      </c>
      <c r="K109" s="49">
        <f>if(isnumber(search("Yes",'2_all_summary'!$G108)),if(isnumber(search("Yes",'2_all_summary'!M108)),1,2),if(isnumber(search("No",'2_all_summary'!M108)),4,3))</f>
        <v>4</v>
      </c>
      <c r="L109" s="49">
        <f>if(isnumber(search("Yes",'2_all_summary'!$G108)),if(isnumber(search("Yes",'2_all_summary'!N108)),1,2),if(isnumber(search("No",'2_all_summary'!N108)),4,3))</f>
        <v>4</v>
      </c>
      <c r="M109" s="49">
        <f>if(isnumber(search("Yes",'2_all_summary'!$G108)),if(0&lt;'2_all_summary'!O108,1,2),if(0='2_all_summary'!O108,4,3))</f>
        <v>4</v>
      </c>
      <c r="N109" s="49">
        <f>if(isnumber(search("Yes",'2_all_summary'!$G108)),if(isnumber(search("Yes",'2_all_summary'!P108)),1,2),if(isnumber(search("No",'2_all_summary'!P108)),4,3))</f>
        <v>4</v>
      </c>
      <c r="O109" s="49">
        <f>if(isnumber(search("Yes",'2_all_summary'!$G108)),if(isnumber(search("Yes",'2_all_summary'!Q108)),1,2),if(isnumber(search("No",'2_all_summary'!Q108)),4,3))</f>
        <v>4</v>
      </c>
      <c r="P109" s="49">
        <f>if(isnumber(search("Yes",'2_all_summary'!$G108)),if(isnumber(search("Yes",'2_all_summary'!R108)),1,2),if(isnumber(search("No",'2_all_summary'!R108)),4,3))</f>
        <v>4</v>
      </c>
      <c r="Q109" s="49">
        <f>if(isnumber(search("Yes",'2_all_summary'!$G108)),if(0&lt;'2_all_summary'!S108,1,2),if(0='2_all_summary'!S108,4,3))</f>
        <v>4</v>
      </c>
      <c r="R109" s="49">
        <f>if(isnumber(search("Yes",'2_all_summary'!$G108)),if(isnumber(search("Yes",'2_all_summary'!T108)),1,2),if(isnumber(search("No",'2_all_summary'!T108)),4,3))</f>
        <v>4</v>
      </c>
    </row>
    <row r="110">
      <c r="G110" s="49"/>
      <c r="H110" s="49" t="str">
        <f>'2_all_summary'!C109</f>
        <v>Assessment of ecological vulnerability to climate variability on coastal fishing communities: A study of Ungwana Bay and Lower Tana Estuary, Kenya</v>
      </c>
      <c r="I110" s="49" t="str">
        <f>'2_all_summary'!D109</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0ÃƒÂ¢Ã¢â€šÂ¬Ã¢â‚¬Å“1,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Ãƒâ€šÃ‚Â© 2018 Elsevier Ltd</v>
      </c>
      <c r="J110" s="49">
        <f>if(isnumber(search("Yes",'2_all_summary'!$G109)),if(isnumber(search("Yes",'2_all_summary'!L109)),1,2),if(isnumber(search("No",'2_all_summary'!L109)),4,3))</f>
        <v>4</v>
      </c>
      <c r="K110" s="49">
        <f>if(isnumber(search("Yes",'2_all_summary'!$G109)),if(isnumber(search("Yes",'2_all_summary'!M109)),1,2),if(isnumber(search("No",'2_all_summary'!M109)),4,3))</f>
        <v>4</v>
      </c>
      <c r="L110" s="49">
        <f>if(isnumber(search("Yes",'2_all_summary'!$G109)),if(isnumber(search("Yes",'2_all_summary'!N109)),1,2),if(isnumber(search("No",'2_all_summary'!N109)),4,3))</f>
        <v>4</v>
      </c>
      <c r="M110" s="49">
        <f>if(isnumber(search("Yes",'2_all_summary'!$G109)),if(0&lt;'2_all_summary'!O109,1,2),if(0='2_all_summary'!O109,4,3))</f>
        <v>4</v>
      </c>
      <c r="N110" s="49">
        <f>if(isnumber(search("Yes",'2_all_summary'!$G109)),if(isnumber(search("Yes",'2_all_summary'!P109)),1,2),if(isnumber(search("No",'2_all_summary'!P109)),4,3))</f>
        <v>4</v>
      </c>
      <c r="O110" s="49">
        <f>if(isnumber(search("Yes",'2_all_summary'!$G109)),if(isnumber(search("Yes",'2_all_summary'!Q109)),1,2),if(isnumber(search("No",'2_all_summary'!Q109)),4,3))</f>
        <v>4</v>
      </c>
      <c r="P110" s="49">
        <f>if(isnumber(search("Yes",'2_all_summary'!$G109)),if(isnumber(search("Yes",'2_all_summary'!R109)),1,2),if(isnumber(search("No",'2_all_summary'!R109)),4,3))</f>
        <v>4</v>
      </c>
      <c r="Q110" s="49">
        <f>if(isnumber(search("Yes",'2_all_summary'!$G109)),if(0&lt;'2_all_summary'!S109,1,2),if(0='2_all_summary'!S109,4,3))</f>
        <v>4</v>
      </c>
      <c r="R110" s="49">
        <f>if(isnumber(search("Yes",'2_all_summary'!$G109)),if(isnumber(search("Yes",'2_all_summary'!T109)),1,2),if(isnumber(search("No",'2_all_summary'!T109)),4,3))</f>
        <v>4</v>
      </c>
    </row>
    <row r="111">
      <c r="G111" s="49"/>
      <c r="H111" s="49" t="str">
        <f>'2_all_summary'!C110</f>
        <v>Assessment of fish landed by artisanal fishers in Imo River at Owerri-Nta, Abia State, Nigeria</v>
      </c>
      <c r="I111" s="49" t="str">
        <f>'2_all_summary'!D110</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Ãƒâ€šÃ‚Â© 2015 Academic Journals Inc.</v>
      </c>
      <c r="J111" s="49">
        <f>if(isnumber(search("Yes",'2_all_summary'!$G110)),if(isnumber(search("Yes",'2_all_summary'!L110)),1,2),if(isnumber(search("No",'2_all_summary'!L110)),4,3))</f>
        <v>4</v>
      </c>
      <c r="K111" s="49">
        <f>if(isnumber(search("Yes",'2_all_summary'!$G110)),if(isnumber(search("Yes",'2_all_summary'!M110)),1,2),if(isnumber(search("No",'2_all_summary'!M110)),4,3))</f>
        <v>4</v>
      </c>
      <c r="L111" s="49">
        <f>if(isnumber(search("Yes",'2_all_summary'!$G110)),if(isnumber(search("Yes",'2_all_summary'!N110)),1,2),if(isnumber(search("No",'2_all_summary'!N110)),4,3))</f>
        <v>4</v>
      </c>
      <c r="M111" s="49">
        <f>if(isnumber(search("Yes",'2_all_summary'!$G110)),if(0&lt;'2_all_summary'!O110,1,2),if(0='2_all_summary'!O110,4,3))</f>
        <v>4</v>
      </c>
      <c r="N111" s="49">
        <f>if(isnumber(search("Yes",'2_all_summary'!$G110)),if(isnumber(search("Yes",'2_all_summary'!P110)),1,2),if(isnumber(search("No",'2_all_summary'!P110)),4,3))</f>
        <v>4</v>
      </c>
      <c r="O111" s="49">
        <f>if(isnumber(search("Yes",'2_all_summary'!$G110)),if(isnumber(search("Yes",'2_all_summary'!Q110)),1,2),if(isnumber(search("No",'2_all_summary'!Q110)),4,3))</f>
        <v>4</v>
      </c>
      <c r="P111" s="49">
        <f>if(isnumber(search("Yes",'2_all_summary'!$G110)),if(isnumber(search("Yes",'2_all_summary'!R110)),1,2),if(isnumber(search("No",'2_all_summary'!R110)),4,3))</f>
        <v>4</v>
      </c>
      <c r="Q111" s="49">
        <f>if(isnumber(search("Yes",'2_all_summary'!$G110)),if(0&lt;'2_all_summary'!S110,1,2),if(0='2_all_summary'!S110,4,3))</f>
        <v>4</v>
      </c>
      <c r="R111" s="49">
        <f>if(isnumber(search("Yes",'2_all_summary'!$G110)),if(isnumber(search("Yes",'2_all_summary'!T110)),1,2),if(isnumber(search("No",'2_all_summary'!T110)),4,3))</f>
        <v>4</v>
      </c>
    </row>
    <row r="112">
      <c r="G112" s="49"/>
      <c r="H112" s="49" t="str">
        <f>'2_all_summary'!C111</f>
        <v>Assessment of fresh water security in coastal Bangladesh: An insight from salinity, community perception and adaptation</v>
      </c>
      <c r="I112" s="49" t="str">
        <f>'2_all_summary'!D111</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(ClÃƒÂ¢Ã‹â€ Ã¢â‚¬â„¢) were found respectively 4044.12 mg/L, 7186.7 ÃƒÅ½Ã‚Â¼S/cm, and 3143.6 mg/L in Shyamnagar and 2313.60 mg/L, 4390.3 ÃƒÅ½Ã‚Â¼S/cm,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Ãƒâ€šÃ‚Â© 2016 Elsevier Ltd</v>
      </c>
      <c r="J112" s="49">
        <f>if(isnumber(search("Yes",'2_all_summary'!$G111)),if(isnumber(search("Yes",'2_all_summary'!L111)),1,2),if(isnumber(search("No",'2_all_summary'!L111)),4,3))</f>
        <v>4</v>
      </c>
      <c r="K112" s="49">
        <f>if(isnumber(search("Yes",'2_all_summary'!$G111)),if(isnumber(search("Yes",'2_all_summary'!M111)),1,2),if(isnumber(search("No",'2_all_summary'!M111)),4,3))</f>
        <v>4</v>
      </c>
      <c r="L112" s="49">
        <f>if(isnumber(search("Yes",'2_all_summary'!$G111)),if(isnumber(search("Yes",'2_all_summary'!N111)),1,2),if(isnumber(search("No",'2_all_summary'!N111)),4,3))</f>
        <v>4</v>
      </c>
      <c r="M112" s="49">
        <f>if(isnumber(search("Yes",'2_all_summary'!$G111)),if(0&lt;'2_all_summary'!O111,1,2),if(0='2_all_summary'!O111,4,3))</f>
        <v>4</v>
      </c>
      <c r="N112" s="49">
        <f>if(isnumber(search("Yes",'2_all_summary'!$G111)),if(isnumber(search("Yes",'2_all_summary'!P111)),1,2),if(isnumber(search("No",'2_all_summary'!P111)),4,3))</f>
        <v>4</v>
      </c>
      <c r="O112" s="49">
        <f>if(isnumber(search("Yes",'2_all_summary'!$G111)),if(isnumber(search("Yes",'2_all_summary'!Q111)),1,2),if(isnumber(search("No",'2_all_summary'!Q111)),4,3))</f>
        <v>4</v>
      </c>
      <c r="P112" s="49">
        <f>if(isnumber(search("Yes",'2_all_summary'!$G111)),if(isnumber(search("Yes",'2_all_summary'!R111)),1,2),if(isnumber(search("No",'2_all_summary'!R111)),4,3))</f>
        <v>4</v>
      </c>
      <c r="Q112" s="49">
        <f>if(isnumber(search("Yes",'2_all_summary'!$G111)),if(0&lt;'2_all_summary'!S111,1,2),if(0='2_all_summary'!S111,4,3))</f>
        <v>4</v>
      </c>
      <c r="R112" s="49">
        <f>if(isnumber(search("Yes",'2_all_summary'!$G111)),if(isnumber(search("Yes",'2_all_summary'!T111)),1,2),if(isnumber(search("No",'2_all_summary'!T111)),4,3))</f>
        <v>4</v>
      </c>
    </row>
    <row r="113">
      <c r="G113" s="49"/>
      <c r="H113" s="49" t="str">
        <f>'2_all_summary'!C112</f>
        <v>Assessment of governance of fisher communities of inland openwater fisheries in Bangladesh</v>
      </c>
      <c r="I113" s="49" t="str">
        <f>'2_all_summary'!D112</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Ãƒâ€šÃ‚Â© 2013 Elsevier Ltd.</v>
      </c>
      <c r="J113" s="49">
        <f>if(isnumber(search("Yes",'2_all_summary'!$G112)),if(isnumber(search("Yes",'2_all_summary'!L112)),1,2),if(isnumber(search("No",'2_all_summary'!L112)),4,3))</f>
        <v>4</v>
      </c>
      <c r="K113" s="49">
        <f>if(isnumber(search("Yes",'2_all_summary'!$G112)),if(isnumber(search("Yes",'2_all_summary'!M112)),1,2),if(isnumber(search("No",'2_all_summary'!M112)),4,3))</f>
        <v>4</v>
      </c>
      <c r="L113" s="49">
        <f>if(isnumber(search("Yes",'2_all_summary'!$G112)),if(isnumber(search("Yes",'2_all_summary'!N112)),1,2),if(isnumber(search("No",'2_all_summary'!N112)),4,3))</f>
        <v>4</v>
      </c>
      <c r="M113" s="49">
        <f>if(isnumber(search("Yes",'2_all_summary'!$G112)),if(0&lt;'2_all_summary'!O112,1,2),if(0='2_all_summary'!O112,4,3))</f>
        <v>4</v>
      </c>
      <c r="N113" s="49">
        <f>if(isnumber(search("Yes",'2_all_summary'!$G112)),if(isnumber(search("Yes",'2_all_summary'!P112)),1,2),if(isnumber(search("No",'2_all_summary'!P112)),4,3))</f>
        <v>4</v>
      </c>
      <c r="O113" s="49">
        <f>if(isnumber(search("Yes",'2_all_summary'!$G112)),if(isnumber(search("Yes",'2_all_summary'!Q112)),1,2),if(isnumber(search("No",'2_all_summary'!Q112)),4,3))</f>
        <v>4</v>
      </c>
      <c r="P113" s="49">
        <f>if(isnumber(search("Yes",'2_all_summary'!$G112)),if(isnumber(search("Yes",'2_all_summary'!R112)),1,2),if(isnumber(search("No",'2_all_summary'!R112)),4,3))</f>
        <v>4</v>
      </c>
      <c r="Q113" s="49">
        <f>if(isnumber(search("Yes",'2_all_summary'!$G112)),if(0&lt;'2_all_summary'!S112,1,2),if(0='2_all_summary'!S112,4,3))</f>
        <v>4</v>
      </c>
      <c r="R113" s="49">
        <f>if(isnumber(search("Yes",'2_all_summary'!$G112)),if(isnumber(search("Yes",'2_all_summary'!T112)),1,2),if(isnumber(search("No",'2_all_summary'!T112)),4,3))</f>
        <v>4</v>
      </c>
    </row>
    <row r="114">
      <c r="G114" s="49"/>
      <c r="H114" s="49" t="str">
        <f>'2_all_summary'!C113</f>
        <v>ASSESSMENT of SEAGRASS PERCENT COVER and WATER QUALITY USING UAV IMAGES and FIELD MEASUREMENTS in BOLINAO, PANGASINAN</v>
      </c>
      <c r="I114" s="49" t="str">
        <f>'2_all_summary'!D113</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ÃƒÅ½Ã‚Â¼g/L, Root Mean Square Standardized error equal to-0.0688 FTU and-0.0048 ÃƒÅ½Ã‚Â¼g/L, RMS error of 8.7699 FTU and 1.8006 ÃƒÅ½Ã‚Â¼g/L and Average Standard Error equal to 10.8360 FTU and 1.6726 ÃƒÅ½Ã‚Â¼g/L.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Ãƒâ€šÃ‚Â© 2020 Authors.</v>
      </c>
      <c r="J114" s="49">
        <f>if(isnumber(search("Yes",'2_all_summary'!$G113)),if(isnumber(search("Yes",'2_all_summary'!L113)),1,2),if(isnumber(search("No",'2_all_summary'!L113)),4,3))</f>
        <v>4</v>
      </c>
      <c r="K114" s="49">
        <f>if(isnumber(search("Yes",'2_all_summary'!$G113)),if(isnumber(search("Yes",'2_all_summary'!M113)),1,2),if(isnumber(search("No",'2_all_summary'!M113)),4,3))</f>
        <v>4</v>
      </c>
      <c r="L114" s="49">
        <f>if(isnumber(search("Yes",'2_all_summary'!$G113)),if(isnumber(search("Yes",'2_all_summary'!N113)),1,2),if(isnumber(search("No",'2_all_summary'!N113)),4,3))</f>
        <v>4</v>
      </c>
      <c r="M114" s="49">
        <f>if(isnumber(search("Yes",'2_all_summary'!$G113)),if(0&lt;'2_all_summary'!O113,1,2),if(0='2_all_summary'!O113,4,3))</f>
        <v>4</v>
      </c>
      <c r="N114" s="49">
        <f>if(isnumber(search("Yes",'2_all_summary'!$G113)),if(isnumber(search("Yes",'2_all_summary'!P113)),1,2),if(isnumber(search("No",'2_all_summary'!P113)),4,3))</f>
        <v>4</v>
      </c>
      <c r="O114" s="49">
        <f>if(isnumber(search("Yes",'2_all_summary'!$G113)),if(isnumber(search("Yes",'2_all_summary'!Q113)),1,2),if(isnumber(search("No",'2_all_summary'!Q113)),4,3))</f>
        <v>4</v>
      </c>
      <c r="P114" s="49">
        <f>if(isnumber(search("Yes",'2_all_summary'!$G113)),if(isnumber(search("Yes",'2_all_summary'!R113)),1,2),if(isnumber(search("No",'2_all_summary'!R113)),4,3))</f>
        <v>4</v>
      </c>
      <c r="Q114" s="49">
        <f>if(isnumber(search("Yes",'2_all_summary'!$G113)),if(0&lt;'2_all_summary'!S113,1,2),if(0='2_all_summary'!S113,4,3))</f>
        <v>4</v>
      </c>
      <c r="R114" s="49">
        <f>if(isnumber(search("Yes",'2_all_summary'!$G113)),if(isnumber(search("Yes",'2_all_summary'!T113)),1,2),if(isnumber(search("No",'2_all_summary'!T113)),4,3))</f>
        <v>4</v>
      </c>
    </row>
    <row r="115">
      <c r="G115" s="49"/>
      <c r="H115" s="49" t="str">
        <f>'2_all_summary'!C114</f>
        <v>Assessment of sustainable utilization of ecosystem services in different stages of mangrove forest restoration at klong khone sub-district, Samut Songkhram province, Thailand</v>
      </c>
      <c r="I115" s="49" t="str">
        <f>'2_all_summary'!D114</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peopleÃƒÂ¢Ã¢â€šÂ¬Ã¢â€žÂ¢s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peopleÃƒÂ¢Ã¢â€šÂ¬Ã¢â€žÂ¢s participation. The SU tools can be proposed and applied in other communities where have similar ecological, social and cultural conditions as KK sub-district to support the SU of ES. Ãƒâ€šÃ‚Â© 2020, Chulalongkorn University - Environmental Research Institute. All rights reserved.</v>
      </c>
      <c r="J115" s="49">
        <f>if(isnumber(search("Yes",'2_all_summary'!$G114)),if(isnumber(search("Yes",'2_all_summary'!L114)),1,2),if(isnumber(search("No",'2_all_summary'!L114)),4,3))</f>
        <v>4</v>
      </c>
      <c r="K115" s="49">
        <f>if(isnumber(search("Yes",'2_all_summary'!$G114)),if(isnumber(search("Yes",'2_all_summary'!M114)),1,2),if(isnumber(search("No",'2_all_summary'!M114)),4,3))</f>
        <v>4</v>
      </c>
      <c r="L115" s="49">
        <f>if(isnumber(search("Yes",'2_all_summary'!$G114)),if(isnumber(search("Yes",'2_all_summary'!N114)),1,2),if(isnumber(search("No",'2_all_summary'!N114)),4,3))</f>
        <v>4</v>
      </c>
      <c r="M115" s="49">
        <f>if(isnumber(search("Yes",'2_all_summary'!$G114)),if(0&lt;'2_all_summary'!O114,1,2),if(0='2_all_summary'!O114,4,3))</f>
        <v>4</v>
      </c>
      <c r="N115" s="49">
        <f>if(isnumber(search("Yes",'2_all_summary'!$G114)),if(isnumber(search("Yes",'2_all_summary'!P114)),1,2),if(isnumber(search("No",'2_all_summary'!P114)),4,3))</f>
        <v>4</v>
      </c>
      <c r="O115" s="49">
        <f>if(isnumber(search("Yes",'2_all_summary'!$G114)),if(isnumber(search("Yes",'2_all_summary'!Q114)),1,2),if(isnumber(search("No",'2_all_summary'!Q114)),4,3))</f>
        <v>4</v>
      </c>
      <c r="P115" s="49">
        <f>if(isnumber(search("Yes",'2_all_summary'!$G114)),if(isnumber(search("Yes",'2_all_summary'!R114)),1,2),if(isnumber(search("No",'2_all_summary'!R114)),4,3))</f>
        <v>4</v>
      </c>
      <c r="Q115" s="49">
        <f>if(isnumber(search("Yes",'2_all_summary'!$G114)),if(0&lt;'2_all_summary'!S114,1,2),if(0='2_all_summary'!S114,4,3))</f>
        <v>4</v>
      </c>
      <c r="R115" s="49">
        <f>if(isnumber(search("Yes",'2_all_summary'!$G114)),if(isnumber(search("Yes",'2_all_summary'!T114)),1,2),if(isnumber(search("No",'2_all_summary'!T114)),4,3))</f>
        <v>4</v>
      </c>
    </row>
    <row r="116">
      <c r="G116" s="49"/>
      <c r="H116" s="49" t="str">
        <f>'2_all_summary'!C115</f>
        <v>Assessment of the changing levels of livelihood assets in the Kampong Phluk community with implications for community-based ecotourism</v>
      </c>
      <c r="I116" s="49" t="str">
        <f>'2_all_summary'!D115</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Ãƒâ€šÃ‚Â© 2020 Elsevier Ltd</v>
      </c>
      <c r="J116" s="49">
        <f>if(isnumber(search("Yes",'2_all_summary'!$G115)),if(isnumber(search("Yes",'2_all_summary'!L115)),1,2),if(isnumber(search("No",'2_all_summary'!L115)),4,3))</f>
        <v>4</v>
      </c>
      <c r="K116" s="49">
        <f>if(isnumber(search("Yes",'2_all_summary'!$G115)),if(isnumber(search("Yes",'2_all_summary'!M115)),1,2),if(isnumber(search("No",'2_all_summary'!M115)),4,3))</f>
        <v>4</v>
      </c>
      <c r="L116" s="49">
        <f>if(isnumber(search("Yes",'2_all_summary'!$G115)),if(isnumber(search("Yes",'2_all_summary'!N115)),1,2),if(isnumber(search("No",'2_all_summary'!N115)),4,3))</f>
        <v>4</v>
      </c>
      <c r="M116" s="49">
        <f>if(isnumber(search("Yes",'2_all_summary'!$G115)),if(0&lt;'2_all_summary'!O115,1,2),if(0='2_all_summary'!O115,4,3))</f>
        <v>4</v>
      </c>
      <c r="N116" s="49">
        <f>if(isnumber(search("Yes",'2_all_summary'!$G115)),if(isnumber(search("Yes",'2_all_summary'!P115)),1,2),if(isnumber(search("No",'2_all_summary'!P115)),4,3))</f>
        <v>4</v>
      </c>
      <c r="O116" s="49">
        <f>if(isnumber(search("Yes",'2_all_summary'!$G115)),if(isnumber(search("Yes",'2_all_summary'!Q115)),1,2),if(isnumber(search("No",'2_all_summary'!Q115)),4,3))</f>
        <v>4</v>
      </c>
      <c r="P116" s="49">
        <f>if(isnumber(search("Yes",'2_all_summary'!$G115)),if(isnumber(search("Yes",'2_all_summary'!R115)),1,2),if(isnumber(search("No",'2_all_summary'!R115)),4,3))</f>
        <v>4</v>
      </c>
      <c r="Q116" s="49">
        <f>if(isnumber(search("Yes",'2_all_summary'!$G115)),if(0&lt;'2_all_summary'!S115,1,2),if(0='2_all_summary'!S115,4,3))</f>
        <v>4</v>
      </c>
      <c r="R116" s="49">
        <f>if(isnumber(search("Yes",'2_all_summary'!$G115)),if(isnumber(search("Yes",'2_all_summary'!T115)),1,2),if(isnumber(search("No",'2_all_summary'!T115)),4,3))</f>
        <v>4</v>
      </c>
    </row>
    <row r="117">
      <c r="G117" s="49"/>
      <c r="H117" s="49" t="str">
        <f>'2_all_summary'!C116</f>
        <v>Assessment of the stock status of small-scale and multi-gear fisheries resources in the tropical Eastern Pacific region</v>
      </c>
      <c r="I117" s="49" t="str">
        <f>'2_all_summary'!D116</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ÃƒÂ¢Ã¢â€šÂ¬Ã¢â‚¬Å“ official governmental data and community-based monitoring from a non-government organization ÃƒÂ¢Ã¢â€šÂ¬Ã¢â‚¬Å“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Ãƒâ€šÃ‚Â© 2018 Elsevier B.V.</v>
      </c>
      <c r="J117" s="49">
        <f>if(isnumber(search("Yes",'2_all_summary'!$G116)),if(isnumber(search("Yes",'2_all_summary'!L116)),1,2),if(isnumber(search("No",'2_all_summary'!L116)),4,3))</f>
        <v>4</v>
      </c>
      <c r="K117" s="49">
        <f>if(isnumber(search("Yes",'2_all_summary'!$G116)),if(isnumber(search("Yes",'2_all_summary'!M116)),1,2),if(isnumber(search("No",'2_all_summary'!M116)),4,3))</f>
        <v>4</v>
      </c>
      <c r="L117" s="49">
        <f>if(isnumber(search("Yes",'2_all_summary'!$G116)),if(isnumber(search("Yes",'2_all_summary'!N116)),1,2),if(isnumber(search("No",'2_all_summary'!N116)),4,3))</f>
        <v>4</v>
      </c>
      <c r="M117" s="49">
        <f>if(isnumber(search("Yes",'2_all_summary'!$G116)),if(0&lt;'2_all_summary'!O116,1,2),if(0='2_all_summary'!O116,4,3))</f>
        <v>4</v>
      </c>
      <c r="N117" s="49">
        <f>if(isnumber(search("Yes",'2_all_summary'!$G116)),if(isnumber(search("Yes",'2_all_summary'!P116)),1,2),if(isnumber(search("No",'2_all_summary'!P116)),4,3))</f>
        <v>4</v>
      </c>
      <c r="O117" s="49">
        <f>if(isnumber(search("Yes",'2_all_summary'!$G116)),if(isnumber(search("Yes",'2_all_summary'!Q116)),1,2),if(isnumber(search("No",'2_all_summary'!Q116)),4,3))</f>
        <v>4</v>
      </c>
      <c r="P117" s="49">
        <f>if(isnumber(search("Yes",'2_all_summary'!$G116)),if(isnumber(search("Yes",'2_all_summary'!R116)),1,2),if(isnumber(search("No",'2_all_summary'!R116)),4,3))</f>
        <v>4</v>
      </c>
      <c r="Q117" s="49">
        <f>if(isnumber(search("Yes",'2_all_summary'!$G116)),if(0&lt;'2_all_summary'!S116,1,2),if(0='2_all_summary'!S116,4,3))</f>
        <v>4</v>
      </c>
      <c r="R117" s="49">
        <f>if(isnumber(search("Yes",'2_all_summary'!$G116)),if(isnumber(search("Yes",'2_all_summary'!T116)),1,2),if(isnumber(search("No",'2_all_summary'!T116)),4,3))</f>
        <v>4</v>
      </c>
    </row>
    <row r="118">
      <c r="G118" s="49"/>
      <c r="H118" s="49" t="str">
        <f>'2_all_summary'!C117</f>
        <v>Association of Transforming Growth Factor ÃƒÅ½Ã‚Â² Polymorphism C-509T With Radiation-Induced Fibrosis Among Patients With Early-Stage Breast Cancer: A Secondary Analysis of a Randomized Clinical Trial</v>
      </c>
      <c r="I118" s="49" t="str">
        <f>'2_all_summary'!D117</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Ãƒâ€šÃ‚Â© 2018 American Medical Association. All rights reserved.</v>
      </c>
      <c r="J118" s="49">
        <f>if(isnumber(search("Yes",'2_all_summary'!$G117)),if(isnumber(search("Yes",'2_all_summary'!L117)),1,2),if(isnumber(search("No",'2_all_summary'!L117)),4,3))</f>
        <v>4</v>
      </c>
      <c r="K118" s="49">
        <f>if(isnumber(search("Yes",'2_all_summary'!$G117)),if(isnumber(search("Yes",'2_all_summary'!M117)),1,2),if(isnumber(search("No",'2_all_summary'!M117)),4,3))</f>
        <v>4</v>
      </c>
      <c r="L118" s="49">
        <f>if(isnumber(search("Yes",'2_all_summary'!$G117)),if(isnumber(search("Yes",'2_all_summary'!N117)),1,2),if(isnumber(search("No",'2_all_summary'!N117)),4,3))</f>
        <v>4</v>
      </c>
      <c r="M118" s="49">
        <f>if(isnumber(search("Yes",'2_all_summary'!$G117)),if(0&lt;'2_all_summary'!O117,1,2),if(0='2_all_summary'!O117,4,3))</f>
        <v>4</v>
      </c>
      <c r="N118" s="49">
        <f>if(isnumber(search("Yes",'2_all_summary'!$G117)),if(isnumber(search("Yes",'2_all_summary'!P117)),1,2),if(isnumber(search("No",'2_all_summary'!P117)),4,3))</f>
        <v>4</v>
      </c>
      <c r="O118" s="49">
        <f>if(isnumber(search("Yes",'2_all_summary'!$G117)),if(isnumber(search("Yes",'2_all_summary'!Q117)),1,2),if(isnumber(search("No",'2_all_summary'!Q117)),4,3))</f>
        <v>4</v>
      </c>
      <c r="P118" s="49">
        <f>if(isnumber(search("Yes",'2_all_summary'!$G117)),if(isnumber(search("Yes",'2_all_summary'!R117)),1,2),if(isnumber(search("No",'2_all_summary'!R117)),4,3))</f>
        <v>4</v>
      </c>
      <c r="Q118" s="49">
        <f>if(isnumber(search("Yes",'2_all_summary'!$G117)),if(0&lt;'2_all_summary'!S117,1,2),if(0='2_all_summary'!S117,4,3))</f>
        <v>4</v>
      </c>
      <c r="R118" s="49">
        <f>if(isnumber(search("Yes",'2_all_summary'!$G117)),if(isnumber(search("Yes",'2_all_summary'!T117)),1,2),if(isnumber(search("No",'2_all_summary'!T117)),4,3))</f>
        <v>4</v>
      </c>
    </row>
    <row r="119">
      <c r="G119" s="49"/>
      <c r="H119" s="49" t="str">
        <f>'2_all_summary'!C118</f>
        <v>Attitudes and behaviors toward Amazon River dolphins (Inia geoffrensis) in a sustainable use protected area</v>
      </c>
      <c r="I119" s="49" t="str">
        <f>'2_all_summary'!D118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MamirauÃƒÆ’Ã‚Â¡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Ãƒâ€šÃ‚Â© 2014, Springer Science+Business Media Dordrecht.</v>
      </c>
      <c r="J119" s="49">
        <f>if(isnumber(search("Yes",'2_all_summary'!$G118)),if(isnumber(search("Yes",'2_all_summary'!L118)),1,2),if(isnumber(search("No",'2_all_summary'!L118)),4,3))</f>
        <v>4</v>
      </c>
      <c r="K119" s="49">
        <f>if(isnumber(search("Yes",'2_all_summary'!$G118)),if(isnumber(search("Yes",'2_all_summary'!M118)),1,2),if(isnumber(search("No",'2_all_summary'!M118)),4,3))</f>
        <v>4</v>
      </c>
      <c r="L119" s="49">
        <f>if(isnumber(search("Yes",'2_all_summary'!$G118)),if(isnumber(search("Yes",'2_all_summary'!N118)),1,2),if(isnumber(search("No",'2_all_summary'!N118)),4,3))</f>
        <v>4</v>
      </c>
      <c r="M119" s="49">
        <f>if(isnumber(search("Yes",'2_all_summary'!$G118)),if(0&lt;'2_all_summary'!O118,1,2),if(0='2_all_summary'!O118,4,3))</f>
        <v>4</v>
      </c>
      <c r="N119" s="49">
        <f>if(isnumber(search("Yes",'2_all_summary'!$G118)),if(isnumber(search("Yes",'2_all_summary'!P118)),1,2),if(isnumber(search("No",'2_all_summary'!P118)),4,3))</f>
        <v>4</v>
      </c>
      <c r="O119" s="49">
        <f>if(isnumber(search("Yes",'2_all_summary'!$G118)),if(isnumber(search("Yes",'2_all_summary'!Q118)),1,2),if(isnumber(search("No",'2_all_summary'!Q118)),4,3))</f>
        <v>4</v>
      </c>
      <c r="P119" s="49">
        <f>if(isnumber(search("Yes",'2_all_summary'!$G118)),if(isnumber(search("Yes",'2_all_summary'!R118)),1,2),if(isnumber(search("No",'2_all_summary'!R118)),4,3))</f>
        <v>4</v>
      </c>
      <c r="Q119" s="49">
        <f>if(isnumber(search("Yes",'2_all_summary'!$G118)),if(0&lt;'2_all_summary'!S118,1,2),if(0='2_all_summary'!S118,4,3))</f>
        <v>4</v>
      </c>
      <c r="R119" s="49">
        <f>if(isnumber(search("Yes",'2_all_summary'!$G118)),if(isnumber(search("Yes",'2_all_summary'!T118)),1,2),if(isnumber(search("No",'2_all_summary'!T118)),4,3))</f>
        <v>4</v>
      </c>
    </row>
    <row r="120">
      <c r="G120" s="49"/>
      <c r="H120" s="49" t="str">
        <f>'2_all_summary'!C119</f>
        <v>Attitudes and perceptions of indigenous fishermen towards marine resource management in Kuna Yala, Panama</v>
      </c>
      <c r="I120" s="49" t="str">
        <f>'2_all_summary'!D119</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Ãƒâ€šÃ‚Â© 2009 Taylor &amp; Francis.</v>
      </c>
      <c r="J120" s="49">
        <f>if(isnumber(search("Yes",'2_all_summary'!$G119)),if(isnumber(search("Yes",'2_all_summary'!L119)),1,2),if(isnumber(search("No",'2_all_summary'!L119)),4,3))</f>
        <v>4</v>
      </c>
      <c r="K120" s="49">
        <f>if(isnumber(search("Yes",'2_all_summary'!$G119)),if(isnumber(search("Yes",'2_all_summary'!M119)),1,2),if(isnumber(search("No",'2_all_summary'!M119)),4,3))</f>
        <v>4</v>
      </c>
      <c r="L120" s="49">
        <f>if(isnumber(search("Yes",'2_all_summary'!$G119)),if(isnumber(search("Yes",'2_all_summary'!N119)),1,2),if(isnumber(search("No",'2_all_summary'!N119)),4,3))</f>
        <v>4</v>
      </c>
      <c r="M120" s="49">
        <f>if(isnumber(search("Yes",'2_all_summary'!$G119)),if(0&lt;'2_all_summary'!O119,1,2),if(0='2_all_summary'!O119,4,3))</f>
        <v>4</v>
      </c>
      <c r="N120" s="49">
        <f>if(isnumber(search("Yes",'2_all_summary'!$G119)),if(isnumber(search("Yes",'2_all_summary'!P119)),1,2),if(isnumber(search("No",'2_all_summary'!P119)),4,3))</f>
        <v>4</v>
      </c>
      <c r="O120" s="49">
        <f>if(isnumber(search("Yes",'2_all_summary'!$G119)),if(isnumber(search("Yes",'2_all_summary'!Q119)),1,2),if(isnumber(search("No",'2_all_summary'!Q119)),4,3))</f>
        <v>4</v>
      </c>
      <c r="P120" s="49">
        <f>if(isnumber(search("Yes",'2_all_summary'!$G119)),if(isnumber(search("Yes",'2_all_summary'!R119)),1,2),if(isnumber(search("No",'2_all_summary'!R119)),4,3))</f>
        <v>4</v>
      </c>
      <c r="Q120" s="49">
        <f>if(isnumber(search("Yes",'2_all_summary'!$G119)),if(0&lt;'2_all_summary'!S119,1,2),if(0='2_all_summary'!S119,4,3))</f>
        <v>4</v>
      </c>
      <c r="R120" s="49">
        <f>if(isnumber(search("Yes",'2_all_summary'!$G119)),if(isnumber(search("Yes",'2_all_summary'!T119)),1,2),if(isnumber(search("No",'2_all_summary'!T119)),4,3))</f>
        <v>4</v>
      </c>
    </row>
    <row r="121">
      <c r="G121" s="49"/>
      <c r="H121" s="49" t="str">
        <f>'2_all_summary'!C120</f>
        <v>Attitudes and perceptions of villagers toward community-based mariculture in Minahasa, North Sulawesi, Indonesia</v>
      </c>
      <c r="I121" s="49" t="str">
        <f>'2_all_summary'!D120</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Ãƒâ€šÃ‚Â© 2013 Elsevier Ltd.</v>
      </c>
      <c r="J121" s="49">
        <f>if(isnumber(search("Yes",'2_all_summary'!$G120)),if(isnumber(search("Yes",'2_all_summary'!L120)),1,2),if(isnumber(search("No",'2_all_summary'!L120)),4,3))</f>
        <v>4</v>
      </c>
      <c r="K121" s="49">
        <f>if(isnumber(search("Yes",'2_all_summary'!$G120)),if(isnumber(search("Yes",'2_all_summary'!M120)),1,2),if(isnumber(search("No",'2_all_summary'!M120)),4,3))</f>
        <v>4</v>
      </c>
      <c r="L121" s="49">
        <f>if(isnumber(search("Yes",'2_all_summary'!$G120)),if(isnumber(search("Yes",'2_all_summary'!N120)),1,2),if(isnumber(search("No",'2_all_summary'!N120)),4,3))</f>
        <v>4</v>
      </c>
      <c r="M121" s="49">
        <f>if(isnumber(search("Yes",'2_all_summary'!$G120)),if(0&lt;'2_all_summary'!O120,1,2),if(0='2_all_summary'!O120,4,3))</f>
        <v>4</v>
      </c>
      <c r="N121" s="49">
        <f>if(isnumber(search("Yes",'2_all_summary'!$G120)),if(isnumber(search("Yes",'2_all_summary'!P120)),1,2),if(isnumber(search("No",'2_all_summary'!P120)),4,3))</f>
        <v>4</v>
      </c>
      <c r="O121" s="49">
        <f>if(isnumber(search("Yes",'2_all_summary'!$G120)),if(isnumber(search("Yes",'2_all_summary'!Q120)),1,2),if(isnumber(search("No",'2_all_summary'!Q120)),4,3))</f>
        <v>4</v>
      </c>
      <c r="P121" s="49">
        <f>if(isnumber(search("Yes",'2_all_summary'!$G120)),if(isnumber(search("Yes",'2_all_summary'!R120)),1,2),if(isnumber(search("No",'2_all_summary'!R120)),4,3))</f>
        <v>4</v>
      </c>
      <c r="Q121" s="49">
        <f>if(isnumber(search("Yes",'2_all_summary'!$G120)),if(0&lt;'2_all_summary'!S120,1,2),if(0='2_all_summary'!S120,4,3))</f>
        <v>4</v>
      </c>
      <c r="R121" s="49">
        <f>if(isnumber(search("Yes",'2_all_summary'!$G120)),if(isnumber(search("Yes",'2_all_summary'!T120)),1,2),if(isnumber(search("No",'2_all_summary'!T120)),4,3))</f>
        <v>4</v>
      </c>
    </row>
    <row r="122">
      <c r="G122" s="49"/>
      <c r="H122" s="49" t="str">
        <f>'2_all_summary'!C121</f>
        <v>Balancing conservation with development in small-scale fisheries: Is ecotourism an empty promise?</v>
      </c>
      <c r="I122" s="49" t="str">
        <f>'2_all_summary'!D121</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122" s="49">
        <f>if(isnumber(search("Yes",'2_all_summary'!$G121)),if(isnumber(search("Yes",'2_all_summary'!L121)),1,2),if(isnumber(search("No",'2_all_summary'!L121)),4,3))</f>
        <v>4</v>
      </c>
      <c r="K122" s="49">
        <f>if(isnumber(search("Yes",'2_all_summary'!$G121)),if(isnumber(search("Yes",'2_all_summary'!M121)),1,2),if(isnumber(search("No",'2_all_summary'!M121)),4,3))</f>
        <v>4</v>
      </c>
      <c r="L122" s="49">
        <f>if(isnumber(search("Yes",'2_all_summary'!$G121)),if(isnumber(search("Yes",'2_all_summary'!N121)),1,2),if(isnumber(search("No",'2_all_summary'!N121)),4,3))</f>
        <v>4</v>
      </c>
      <c r="M122" s="49">
        <f>if(isnumber(search("Yes",'2_all_summary'!$G121)),if(0&lt;'2_all_summary'!O121,1,2),if(0='2_all_summary'!O121,4,3))</f>
        <v>4</v>
      </c>
      <c r="N122" s="49">
        <f>if(isnumber(search("Yes",'2_all_summary'!$G121)),if(isnumber(search("Yes",'2_all_summary'!P121)),1,2),if(isnumber(search("No",'2_all_summary'!P121)),4,3))</f>
        <v>4</v>
      </c>
      <c r="O122" s="49">
        <f>if(isnumber(search("Yes",'2_all_summary'!$G121)),if(isnumber(search("Yes",'2_all_summary'!Q121)),1,2),if(isnumber(search("No",'2_all_summary'!Q121)),4,3))</f>
        <v>4</v>
      </c>
      <c r="P122" s="49">
        <f>if(isnumber(search("Yes",'2_all_summary'!$G121)),if(isnumber(search("Yes",'2_all_summary'!R121)),1,2),if(isnumber(search("No",'2_all_summary'!R121)),4,3))</f>
        <v>4</v>
      </c>
      <c r="Q122" s="49">
        <f>if(isnumber(search("Yes",'2_all_summary'!$G121)),if(0&lt;'2_all_summary'!S121,1,2),if(0='2_all_summary'!S121,4,3))</f>
        <v>4</v>
      </c>
      <c r="R122" s="49">
        <f>if(isnumber(search("Yes",'2_all_summary'!$G121)),if(isnumber(search("Yes",'2_all_summary'!T121)),1,2),if(isnumber(search("No",'2_all_summary'!T121)),4,3))</f>
        <v>4</v>
      </c>
    </row>
    <row r="123">
      <c r="G123" s="49"/>
      <c r="H123" s="49" t="str">
        <f>'2_all_summary'!C122</f>
        <v>Balancing ecology, economy and culture in fisheries policy: Participatory research in the Western Mediterranean demersal fisheries management plan</v>
      </c>
      <c r="I123" s="49" t="str">
        <f>'2_all_summary'!D122</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ÃƒÂ¢Ã¢â€šÂ¬Ã…â€œpilot experienceÃƒÂ¢Ã¢â€šÂ¬Ã‚Â_x009d_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Ãƒâ€šÃ‚Â© 2021 The Authors</v>
      </c>
      <c r="J123" s="49">
        <f>if(isnumber(search("Yes",'2_all_summary'!$G122)),if(isnumber(search("Yes",'2_all_summary'!L122)),1,2),if(isnumber(search("No",'2_all_summary'!L122)),4,3))</f>
        <v>4</v>
      </c>
      <c r="K123" s="49">
        <f>if(isnumber(search("Yes",'2_all_summary'!$G122)),if(isnumber(search("Yes",'2_all_summary'!M122)),1,2),if(isnumber(search("No",'2_all_summary'!M122)),4,3))</f>
        <v>4</v>
      </c>
      <c r="L123" s="49">
        <f>if(isnumber(search("Yes",'2_all_summary'!$G122)),if(isnumber(search("Yes",'2_all_summary'!N122)),1,2),if(isnumber(search("No",'2_all_summary'!N122)),4,3))</f>
        <v>4</v>
      </c>
      <c r="M123" s="49">
        <f>if(isnumber(search("Yes",'2_all_summary'!$G122)),if(0&lt;'2_all_summary'!O122,1,2),if(0='2_all_summary'!O122,4,3))</f>
        <v>4</v>
      </c>
      <c r="N123" s="49">
        <f>if(isnumber(search("Yes",'2_all_summary'!$G122)),if(isnumber(search("Yes",'2_all_summary'!P122)),1,2),if(isnumber(search("No",'2_all_summary'!P122)),4,3))</f>
        <v>4</v>
      </c>
      <c r="O123" s="49">
        <f>if(isnumber(search("Yes",'2_all_summary'!$G122)),if(isnumber(search("Yes",'2_all_summary'!Q122)),1,2),if(isnumber(search("No",'2_all_summary'!Q122)),4,3))</f>
        <v>4</v>
      </c>
      <c r="P123" s="49">
        <f>if(isnumber(search("Yes",'2_all_summary'!$G122)),if(isnumber(search("Yes",'2_all_summary'!R122)),1,2),if(isnumber(search("No",'2_all_summary'!R122)),4,3))</f>
        <v>4</v>
      </c>
      <c r="Q123" s="49">
        <f>if(isnumber(search("Yes",'2_all_summary'!$G122)),if(0&lt;'2_all_summary'!S122,1,2),if(0='2_all_summary'!S122,4,3))</f>
        <v>4</v>
      </c>
      <c r="R123" s="49">
        <f>if(isnumber(search("Yes",'2_all_summary'!$G122)),if(isnumber(search("Yes",'2_all_summary'!T122)),1,2),if(isnumber(search("No",'2_all_summary'!T122)),4,3))</f>
        <v>4</v>
      </c>
    </row>
    <row r="124">
      <c r="G124" s="49"/>
      <c r="H124" s="49" t="str">
        <f>'2_all_summary'!C123</f>
        <v>Banging the bells: Communicating hope for rural environments</v>
      </c>
      <c r="I124" s="49" t="str">
        <f>'2_all_summary'!D123</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Ãƒâ€šÃ‚Â© Wageningen Academic Publishers. The-Netherlands, 2007.</v>
      </c>
      <c r="J124" s="49">
        <f>if(isnumber(search("Yes",'2_all_summary'!$G123)),if(isnumber(search("Yes",'2_all_summary'!L123)),1,2),if(isnumber(search("No",'2_all_summary'!L123)),4,3))</f>
        <v>4</v>
      </c>
      <c r="K124" s="49">
        <f>if(isnumber(search("Yes",'2_all_summary'!$G123)),if(isnumber(search("Yes",'2_all_summary'!M123)),1,2),if(isnumber(search("No",'2_all_summary'!M123)),4,3))</f>
        <v>4</v>
      </c>
      <c r="L124" s="49">
        <f>if(isnumber(search("Yes",'2_all_summary'!$G123)),if(isnumber(search("Yes",'2_all_summary'!N123)),1,2),if(isnumber(search("No",'2_all_summary'!N123)),4,3))</f>
        <v>4</v>
      </c>
      <c r="M124" s="49">
        <f>if(isnumber(search("Yes",'2_all_summary'!$G123)),if(0&lt;'2_all_summary'!O123,1,2),if(0='2_all_summary'!O123,4,3))</f>
        <v>4</v>
      </c>
      <c r="N124" s="49">
        <f>if(isnumber(search("Yes",'2_all_summary'!$G123)),if(isnumber(search("Yes",'2_all_summary'!P123)),1,2),if(isnumber(search("No",'2_all_summary'!P123)),4,3))</f>
        <v>4</v>
      </c>
      <c r="O124" s="49">
        <f>if(isnumber(search("Yes",'2_all_summary'!$G123)),if(isnumber(search("Yes",'2_all_summary'!Q123)),1,2),if(isnumber(search("No",'2_all_summary'!Q123)),4,3))</f>
        <v>4</v>
      </c>
      <c r="P124" s="49">
        <f>if(isnumber(search("Yes",'2_all_summary'!$G123)),if(isnumber(search("Yes",'2_all_summary'!R123)),1,2),if(isnumber(search("No",'2_all_summary'!R123)),4,3))</f>
        <v>4</v>
      </c>
      <c r="Q124" s="49">
        <f>if(isnumber(search("Yes",'2_all_summary'!$G123)),if(0&lt;'2_all_summary'!S123,1,2),if(0='2_all_summary'!S123,4,3))</f>
        <v>4</v>
      </c>
      <c r="R124" s="49">
        <f>if(isnumber(search("Yes",'2_all_summary'!$G123)),if(isnumber(search("Yes",'2_all_summary'!T123)),1,2),if(isnumber(search("No",'2_all_summary'!T123)),4,3))</f>
        <v>4</v>
      </c>
    </row>
    <row r="125">
      <c r="G125" s="49"/>
      <c r="H125" s="49" t="str">
        <f>'2_all_summary'!C124</f>
        <v>Barriers and facilitators to pre-exposure prophylaxis (PrEP) eligibility screening and ongoing HIV testing among target populations in Bondo and Rarieda, Kenya: Results of a consultation with community stakeholders</v>
      </c>
      <c r="I125" s="49" t="str">
        <f>'2_all_summary'!D124</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Ãƒâ€šÃ‚Â© 2014 Mack et al.; licensee BioMed Central Ltd.</v>
      </c>
      <c r="J125" s="49">
        <f>if(isnumber(search("Yes",'2_all_summary'!$G124)),if(isnumber(search("Yes",'2_all_summary'!L124)),1,2),if(isnumber(search("No",'2_all_summary'!L124)),4,3))</f>
        <v>4</v>
      </c>
      <c r="K125" s="49">
        <f>if(isnumber(search("Yes",'2_all_summary'!$G124)),if(isnumber(search("Yes",'2_all_summary'!M124)),1,2),if(isnumber(search("No",'2_all_summary'!M124)),4,3))</f>
        <v>4</v>
      </c>
      <c r="L125" s="49">
        <f>if(isnumber(search("Yes",'2_all_summary'!$G124)),if(isnumber(search("Yes",'2_all_summary'!N124)),1,2),if(isnumber(search("No",'2_all_summary'!N124)),4,3))</f>
        <v>4</v>
      </c>
      <c r="M125" s="49">
        <f>if(isnumber(search("Yes",'2_all_summary'!$G124)),if(0&lt;'2_all_summary'!O124,1,2),if(0='2_all_summary'!O124,4,3))</f>
        <v>4</v>
      </c>
      <c r="N125" s="49">
        <f>if(isnumber(search("Yes",'2_all_summary'!$G124)),if(isnumber(search("Yes",'2_all_summary'!P124)),1,2),if(isnumber(search("No",'2_all_summary'!P124)),4,3))</f>
        <v>4</v>
      </c>
      <c r="O125" s="49">
        <f>if(isnumber(search("Yes",'2_all_summary'!$G124)),if(isnumber(search("Yes",'2_all_summary'!Q124)),1,2),if(isnumber(search("No",'2_all_summary'!Q124)),4,3))</f>
        <v>4</v>
      </c>
      <c r="P125" s="49">
        <f>if(isnumber(search("Yes",'2_all_summary'!$G124)),if(isnumber(search("Yes",'2_all_summary'!R124)),1,2),if(isnumber(search("No",'2_all_summary'!R124)),4,3))</f>
        <v>4</v>
      </c>
      <c r="Q125" s="49">
        <f>if(isnumber(search("Yes",'2_all_summary'!$G124)),if(0&lt;'2_all_summary'!S124,1,2),if(0='2_all_summary'!S124,4,3))</f>
        <v>4</v>
      </c>
      <c r="R125" s="49">
        <f>if(isnumber(search("Yes",'2_all_summary'!$G124)),if(isnumber(search("Yes",'2_all_summary'!T124)),1,2),if(isnumber(search("No",'2_all_summary'!T124)),4,3))</f>
        <v>4</v>
      </c>
    </row>
    <row r="126">
      <c r="G126" s="49"/>
      <c r="H126" s="49" t="str">
        <f>'2_all_summary'!C125</f>
        <v>Barriers, facilitators, and opportunities to promote healthy weight behaviors among preschool-aged children in two rural U.S communities</v>
      </c>
      <c r="I126" s="49" t="str">
        <f>'2_all_summary'!D125</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2ÃƒÂ¢Ã¢â€šÂ¬Ã¢â‚¬Å“5Ãƒâ€šÃ‚Â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FisherÃƒÂ¢Ã¢â€šÂ¬Ã¢â€žÂ¢s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(e.g.,Ãƒâ€šÃ‚Â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Ãƒâ€šÃ‚Â© 2023, The Author(s).</v>
      </c>
      <c r="J126" s="49">
        <f>if(isnumber(search("Yes",'2_all_summary'!$G125)),if(isnumber(search("Yes",'2_all_summary'!L125)),1,2),if(isnumber(search("No",'2_all_summary'!L125)),4,3))</f>
        <v>4</v>
      </c>
      <c r="K126" s="49">
        <f>if(isnumber(search("Yes",'2_all_summary'!$G125)),if(isnumber(search("Yes",'2_all_summary'!M125)),1,2),if(isnumber(search("No",'2_all_summary'!M125)),4,3))</f>
        <v>4</v>
      </c>
      <c r="L126" s="49">
        <f>if(isnumber(search("Yes",'2_all_summary'!$G125)),if(isnumber(search("Yes",'2_all_summary'!N125)),1,2),if(isnumber(search("No",'2_all_summary'!N125)),4,3))</f>
        <v>4</v>
      </c>
      <c r="M126" s="49">
        <f>if(isnumber(search("Yes",'2_all_summary'!$G125)),if(0&lt;'2_all_summary'!O125,1,2),if(0='2_all_summary'!O125,4,3))</f>
        <v>4</v>
      </c>
      <c r="N126" s="49">
        <f>if(isnumber(search("Yes",'2_all_summary'!$G125)),if(isnumber(search("Yes",'2_all_summary'!P125)),1,2),if(isnumber(search("No",'2_all_summary'!P125)),4,3))</f>
        <v>4</v>
      </c>
      <c r="O126" s="49">
        <f>if(isnumber(search("Yes",'2_all_summary'!$G125)),if(isnumber(search("Yes",'2_all_summary'!Q125)),1,2),if(isnumber(search("No",'2_all_summary'!Q125)),4,3))</f>
        <v>4</v>
      </c>
      <c r="P126" s="49">
        <f>if(isnumber(search("Yes",'2_all_summary'!$G125)),if(isnumber(search("Yes",'2_all_summary'!R125)),1,2),if(isnumber(search("No",'2_all_summary'!R125)),4,3))</f>
        <v>4</v>
      </c>
      <c r="Q126" s="49">
        <f>if(isnumber(search("Yes",'2_all_summary'!$G125)),if(0&lt;'2_all_summary'!S125,1,2),if(0='2_all_summary'!S125,4,3))</f>
        <v>4</v>
      </c>
      <c r="R126" s="49">
        <f>if(isnumber(search("Yes",'2_all_summary'!$G125)),if(isnumber(search("Yes",'2_all_summary'!T125)),1,2),if(isnumber(search("No",'2_all_summary'!T125)),4,3))</f>
        <v>4</v>
      </c>
    </row>
    <row r="127">
      <c r="G127" s="49"/>
      <c r="H127" s="49" t="str">
        <f>'2_all_summary'!C126</f>
        <v>Benefits and challenges of scaling up expansion of marine protected area networks in the Verde Island Passage, Central Philippines</v>
      </c>
      <c r="I127" s="49" t="str">
        <f>'2_all_summary'!D126</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Ãƒâ€šÃ‚Â© 2015 Horigue et al.</v>
      </c>
      <c r="J127" s="49">
        <f>if(isnumber(search("Yes",'2_all_summary'!$G126)),if(isnumber(search("Yes",'2_all_summary'!L126)),1,2),if(isnumber(search("No",'2_all_summary'!L126)),4,3))</f>
        <v>4</v>
      </c>
      <c r="K127" s="49">
        <f>if(isnumber(search("Yes",'2_all_summary'!$G126)),if(isnumber(search("Yes",'2_all_summary'!M126)),1,2),if(isnumber(search("No",'2_all_summary'!M126)),4,3))</f>
        <v>4</v>
      </c>
      <c r="L127" s="49">
        <f>if(isnumber(search("Yes",'2_all_summary'!$G126)),if(isnumber(search("Yes",'2_all_summary'!N126)),1,2),if(isnumber(search("No",'2_all_summary'!N126)),4,3))</f>
        <v>4</v>
      </c>
      <c r="M127" s="49">
        <f>if(isnumber(search("Yes",'2_all_summary'!$G126)),if(0&lt;'2_all_summary'!O126,1,2),if(0='2_all_summary'!O126,4,3))</f>
        <v>4</v>
      </c>
      <c r="N127" s="49">
        <f>if(isnumber(search("Yes",'2_all_summary'!$G126)),if(isnumber(search("Yes",'2_all_summary'!P126)),1,2),if(isnumber(search("No",'2_all_summary'!P126)),4,3))</f>
        <v>4</v>
      </c>
      <c r="O127" s="49">
        <f>if(isnumber(search("Yes",'2_all_summary'!$G126)),if(isnumber(search("Yes",'2_all_summary'!Q126)),1,2),if(isnumber(search("No",'2_all_summary'!Q126)),4,3))</f>
        <v>4</v>
      </c>
      <c r="P127" s="49">
        <f>if(isnumber(search("Yes",'2_all_summary'!$G126)),if(isnumber(search("Yes",'2_all_summary'!R126)),1,2),if(isnumber(search("No",'2_all_summary'!R126)),4,3))</f>
        <v>4</v>
      </c>
      <c r="Q127" s="49">
        <f>if(isnumber(search("Yes",'2_all_summary'!$G126)),if(0&lt;'2_all_summary'!S126,1,2),if(0='2_all_summary'!S126,4,3))</f>
        <v>4</v>
      </c>
      <c r="R127" s="49">
        <f>if(isnumber(search("Yes",'2_all_summary'!$G126)),if(isnumber(search("Yes",'2_all_summary'!T126)),1,2),if(isnumber(search("No",'2_all_summary'!T126)),4,3))</f>
        <v>4</v>
      </c>
    </row>
    <row r="128">
      <c r="G128" s="49"/>
      <c r="H128" s="49" t="str">
        <f>'2_all_summary'!C127</f>
        <v>Biocultural restoration of traditional agriculture: Cultural, environmental, and economic outcomes of Lo'i Kalo restoration in He'eia, O'ahu</v>
      </c>
      <c r="I128" s="49" t="str">
        <f>'2_all_summary'!D127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Ãƒâ€šÃ‚Â© 2018 by the authors.</v>
      </c>
      <c r="J128" s="49">
        <f>if(isnumber(search("Yes",'2_all_summary'!$G127)),if(isnumber(search("Yes",'2_all_summary'!L127)),1,2),if(isnumber(search("No",'2_all_summary'!L127)),4,3))</f>
        <v>4</v>
      </c>
      <c r="K128" s="49">
        <f>if(isnumber(search("Yes",'2_all_summary'!$G127)),if(isnumber(search("Yes",'2_all_summary'!M127)),1,2),if(isnumber(search("No",'2_all_summary'!M127)),4,3))</f>
        <v>4</v>
      </c>
      <c r="L128" s="49">
        <f>if(isnumber(search("Yes",'2_all_summary'!$G127)),if(isnumber(search("Yes",'2_all_summary'!N127)),1,2),if(isnumber(search("No",'2_all_summary'!N127)),4,3))</f>
        <v>4</v>
      </c>
      <c r="M128" s="49">
        <f>if(isnumber(search("Yes",'2_all_summary'!$G127)),if(0&lt;'2_all_summary'!O127,1,2),if(0='2_all_summary'!O127,4,3))</f>
        <v>4</v>
      </c>
      <c r="N128" s="49">
        <f>if(isnumber(search("Yes",'2_all_summary'!$G127)),if(isnumber(search("Yes",'2_all_summary'!P127)),1,2),if(isnumber(search("No",'2_all_summary'!P127)),4,3))</f>
        <v>4</v>
      </c>
      <c r="O128" s="49">
        <f>if(isnumber(search("Yes",'2_all_summary'!$G127)),if(isnumber(search("Yes",'2_all_summary'!Q127)),1,2),if(isnumber(search("No",'2_all_summary'!Q127)),4,3))</f>
        <v>4</v>
      </c>
      <c r="P128" s="49">
        <f>if(isnumber(search("Yes",'2_all_summary'!$G127)),if(isnumber(search("Yes",'2_all_summary'!R127)),1,2),if(isnumber(search("No",'2_all_summary'!R127)),4,3))</f>
        <v>4</v>
      </c>
      <c r="Q128" s="49">
        <f>if(isnumber(search("Yes",'2_all_summary'!$G127)),if(0&lt;'2_all_summary'!S127,1,2),if(0='2_all_summary'!S127,4,3))</f>
        <v>4</v>
      </c>
      <c r="R128" s="49">
        <f>if(isnumber(search("Yes",'2_all_summary'!$G127)),if(isnumber(search("Yes",'2_all_summary'!T127)),1,2),if(isnumber(search("No",'2_all_summary'!T127)),4,3))</f>
        <v>4</v>
      </c>
    </row>
    <row r="129">
      <c r="G129" s="49"/>
      <c r="H129" s="49" t="str">
        <f>'2_all_summary'!C128</f>
        <v>Biodiversity conservation and sustainable tourism: Philippine initiatives</v>
      </c>
      <c r="I129" s="49" t="str">
        <f>'2_all_summary'!D128</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Ãƒâ€šÃ‚Â© 2010 Taylor &amp; Francis Group, LLC.</v>
      </c>
      <c r="J129" s="49">
        <f>if(isnumber(search("Yes",'2_all_summary'!$G128)),if(isnumber(search("Yes",'2_all_summary'!L128)),1,2),if(isnumber(search("No",'2_all_summary'!L128)),4,3))</f>
        <v>4</v>
      </c>
      <c r="K129" s="49">
        <f>if(isnumber(search("Yes",'2_all_summary'!$G128)),if(isnumber(search("Yes",'2_all_summary'!M128)),1,2),if(isnumber(search("No",'2_all_summary'!M128)),4,3))</f>
        <v>4</v>
      </c>
      <c r="L129" s="49">
        <f>if(isnumber(search("Yes",'2_all_summary'!$G128)),if(isnumber(search("Yes",'2_all_summary'!N128)),1,2),if(isnumber(search("No",'2_all_summary'!N128)),4,3))</f>
        <v>4</v>
      </c>
      <c r="M129" s="49">
        <f>if(isnumber(search("Yes",'2_all_summary'!$G128)),if(0&lt;'2_all_summary'!O128,1,2),if(0='2_all_summary'!O128,4,3))</f>
        <v>4</v>
      </c>
      <c r="N129" s="49">
        <f>if(isnumber(search("Yes",'2_all_summary'!$G128)),if(isnumber(search("Yes",'2_all_summary'!P128)),1,2),if(isnumber(search("No",'2_all_summary'!P128)),4,3))</f>
        <v>4</v>
      </c>
      <c r="O129" s="49">
        <f>if(isnumber(search("Yes",'2_all_summary'!$G128)),if(isnumber(search("Yes",'2_all_summary'!Q128)),1,2),if(isnumber(search("No",'2_all_summary'!Q128)),4,3))</f>
        <v>4</v>
      </c>
      <c r="P129" s="49">
        <f>if(isnumber(search("Yes",'2_all_summary'!$G128)),if(isnumber(search("Yes",'2_all_summary'!R128)),1,2),if(isnumber(search("No",'2_all_summary'!R128)),4,3))</f>
        <v>4</v>
      </c>
      <c r="Q129" s="49">
        <f>if(isnumber(search("Yes",'2_all_summary'!$G128)),if(0&lt;'2_all_summary'!S128,1,2),if(0='2_all_summary'!S128,4,3))</f>
        <v>4</v>
      </c>
      <c r="R129" s="49">
        <f>if(isnumber(search("Yes",'2_all_summary'!$G128)),if(isnumber(search("Yes",'2_all_summary'!T128)),1,2),if(isnumber(search("No",'2_all_summary'!T128)),4,3))</f>
        <v>4</v>
      </c>
    </row>
    <row r="130">
      <c r="G130" s="49"/>
      <c r="H130" s="49" t="str">
        <f>'2_all_summary'!C129</f>
        <v>Biodiversity monitoring at the tonle sap lake of cambodia: A comparative assessment of local methods</v>
      </c>
      <c r="I130" s="49" t="str">
        <f>'2_all_summary'!D129</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Ãƒâ€šÃ‚Â© Springer Science+Business Media, LLC 2012.</v>
      </c>
      <c r="J130" s="49">
        <f>if(isnumber(search("Yes",'2_all_summary'!$G129)),if(isnumber(search("Yes",'2_all_summary'!L129)),1,2),if(isnumber(search("No",'2_all_summary'!L129)),4,3))</f>
        <v>4</v>
      </c>
      <c r="K130" s="49">
        <f>if(isnumber(search("Yes",'2_all_summary'!$G129)),if(isnumber(search("Yes",'2_all_summary'!M129)),1,2),if(isnumber(search("No",'2_all_summary'!M129)),4,3))</f>
        <v>4</v>
      </c>
      <c r="L130" s="49">
        <f>if(isnumber(search("Yes",'2_all_summary'!$G129)),if(isnumber(search("Yes",'2_all_summary'!N129)),1,2),if(isnumber(search("No",'2_all_summary'!N129)),4,3))</f>
        <v>4</v>
      </c>
      <c r="M130" s="49">
        <f>if(isnumber(search("Yes",'2_all_summary'!$G129)),if(0&lt;'2_all_summary'!O129,1,2),if(0='2_all_summary'!O129,4,3))</f>
        <v>4</v>
      </c>
      <c r="N130" s="49">
        <f>if(isnumber(search("Yes",'2_all_summary'!$G129)),if(isnumber(search("Yes",'2_all_summary'!P129)),1,2),if(isnumber(search("No",'2_all_summary'!P129)),4,3))</f>
        <v>4</v>
      </c>
      <c r="O130" s="49">
        <f>if(isnumber(search("Yes",'2_all_summary'!$G129)),if(isnumber(search("Yes",'2_all_summary'!Q129)),1,2),if(isnumber(search("No",'2_all_summary'!Q129)),4,3))</f>
        <v>4</v>
      </c>
      <c r="P130" s="49">
        <f>if(isnumber(search("Yes",'2_all_summary'!$G129)),if(isnumber(search("Yes",'2_all_summary'!R129)),1,2),if(isnumber(search("No",'2_all_summary'!R129)),4,3))</f>
        <v>4</v>
      </c>
      <c r="Q130" s="49">
        <f>if(isnumber(search("Yes",'2_all_summary'!$G129)),if(0&lt;'2_all_summary'!S129,1,2),if(0='2_all_summary'!S129,4,3))</f>
        <v>4</v>
      </c>
      <c r="R130" s="49">
        <f>if(isnumber(search("Yes",'2_all_summary'!$G129)),if(isnumber(search("Yes",'2_all_summary'!T129)),1,2),if(isnumber(search("No",'2_all_summary'!T129)),4,3))</f>
        <v>4</v>
      </c>
    </row>
    <row r="131">
      <c r="G131" s="49"/>
      <c r="H131" s="49" t="str">
        <f>'2_all_summary'!C130</f>
        <v>Biological criteria for municipal wastewater effluent monitoring programs</v>
      </c>
      <c r="I131" s="49" t="str">
        <f>'2_all_summary'!D130</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Ãƒâ€šÃ‚Â±2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Ãƒâ€šÃ‚Â© 2005, CAWQ.</v>
      </c>
      <c r="J131" s="49">
        <f>if(isnumber(search("Yes",'2_all_summary'!$G130)),if(isnumber(search("Yes",'2_all_summary'!L130)),1,2),if(isnumber(search("No",'2_all_summary'!L130)),4,3))</f>
        <v>4</v>
      </c>
      <c r="K131" s="49">
        <f>if(isnumber(search("Yes",'2_all_summary'!$G130)),if(isnumber(search("Yes",'2_all_summary'!M130)),1,2),if(isnumber(search("No",'2_all_summary'!M130)),4,3))</f>
        <v>4</v>
      </c>
      <c r="L131" s="49">
        <f>if(isnumber(search("Yes",'2_all_summary'!$G130)),if(isnumber(search("Yes",'2_all_summary'!N130)),1,2),if(isnumber(search("No",'2_all_summary'!N130)),4,3))</f>
        <v>4</v>
      </c>
      <c r="M131" s="49">
        <f>if(isnumber(search("Yes",'2_all_summary'!$G130)),if(0&lt;'2_all_summary'!O130,1,2),if(0='2_all_summary'!O130,4,3))</f>
        <v>4</v>
      </c>
      <c r="N131" s="49">
        <f>if(isnumber(search("Yes",'2_all_summary'!$G130)),if(isnumber(search("Yes",'2_all_summary'!P130)),1,2),if(isnumber(search("No",'2_all_summary'!P130)),4,3))</f>
        <v>4</v>
      </c>
      <c r="O131" s="49">
        <f>if(isnumber(search("Yes",'2_all_summary'!$G130)),if(isnumber(search("Yes",'2_all_summary'!Q130)),1,2),if(isnumber(search("No",'2_all_summary'!Q130)),4,3))</f>
        <v>4</v>
      </c>
      <c r="P131" s="49">
        <f>if(isnumber(search("Yes",'2_all_summary'!$G130)),if(isnumber(search("Yes",'2_all_summary'!R130)),1,2),if(isnumber(search("No",'2_all_summary'!R130)),4,3))</f>
        <v>4</v>
      </c>
      <c r="Q131" s="49">
        <f>if(isnumber(search("Yes",'2_all_summary'!$G130)),if(0&lt;'2_all_summary'!S130,1,2),if(0='2_all_summary'!S130,4,3))</f>
        <v>4</v>
      </c>
      <c r="R131" s="49">
        <f>if(isnumber(search("Yes",'2_all_summary'!$G130)),if(isnumber(search("Yes",'2_all_summary'!T130)),1,2),if(isnumber(search("No",'2_all_summary'!T130)),4,3))</f>
        <v>4</v>
      </c>
    </row>
    <row r="132">
      <c r="G132" s="49"/>
      <c r="H132" s="49" t="str">
        <f>'2_all_summary'!C131</f>
        <v>Biophysical indicators and Indigenous and Local Knowledge reveal climatic and ecological shifts with implications for Arctic Char fisheries</v>
      </c>
      <c r="I132" s="49" t="str">
        <f>'2_all_summary'!D131</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(1987ÃƒÂ¢Ã¢â€šÂ¬Ã¢â‚¬Å“2016)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Ãƒâ€šÃ‚Â© 2022 The Authors</v>
      </c>
      <c r="J132" s="49">
        <f>if(isnumber(search("Yes",'2_all_summary'!$G131)),if(isnumber(search("Yes",'2_all_summary'!L131)),1,2),if(isnumber(search("No",'2_all_summary'!L131)),4,3))</f>
        <v>4</v>
      </c>
      <c r="K132" s="49">
        <f>if(isnumber(search("Yes",'2_all_summary'!$G131)),if(isnumber(search("Yes",'2_all_summary'!M131)),1,2),if(isnumber(search("No",'2_all_summary'!M131)),4,3))</f>
        <v>4</v>
      </c>
      <c r="L132" s="49">
        <f>if(isnumber(search("Yes",'2_all_summary'!$G131)),if(isnumber(search("Yes",'2_all_summary'!N131)),1,2),if(isnumber(search("No",'2_all_summary'!N131)),4,3))</f>
        <v>4</v>
      </c>
      <c r="M132" s="49">
        <f>if(isnumber(search("Yes",'2_all_summary'!$G131)),if(0&lt;'2_all_summary'!O131,1,2),if(0='2_all_summary'!O131,4,3))</f>
        <v>4</v>
      </c>
      <c r="N132" s="49">
        <f>if(isnumber(search("Yes",'2_all_summary'!$G131)),if(isnumber(search("Yes",'2_all_summary'!P131)),1,2),if(isnumber(search("No",'2_all_summary'!P131)),4,3))</f>
        <v>4</v>
      </c>
      <c r="O132" s="49">
        <f>if(isnumber(search("Yes",'2_all_summary'!$G131)),if(isnumber(search("Yes",'2_all_summary'!Q131)),1,2),if(isnumber(search("No",'2_all_summary'!Q131)),4,3))</f>
        <v>4</v>
      </c>
      <c r="P132" s="49">
        <f>if(isnumber(search("Yes",'2_all_summary'!$G131)),if(isnumber(search("Yes",'2_all_summary'!R131)),1,2),if(isnumber(search("No",'2_all_summary'!R131)),4,3))</f>
        <v>4</v>
      </c>
      <c r="Q132" s="49">
        <f>if(isnumber(search("Yes",'2_all_summary'!$G131)),if(0&lt;'2_all_summary'!S131,1,2),if(0='2_all_summary'!S131,4,3))</f>
        <v>4</v>
      </c>
      <c r="R132" s="49">
        <f>if(isnumber(search("Yes",'2_all_summary'!$G131)),if(isnumber(search("Yes",'2_all_summary'!T131)),1,2),if(isnumber(search("No",'2_all_summary'!T131)),4,3))</f>
        <v>4</v>
      </c>
    </row>
    <row r="133">
      <c r="G133" s="49"/>
      <c r="H133" s="49" t="str">
        <f>'2_all_summary'!C132</f>
        <v>Bottom-up community-based coral reef and fisheries restoration in Indonesia, Panama, and Palau</v>
      </c>
      <c r="I133" s="49" t="str">
        <f>'2_all_summary'!D132</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133" s="49">
        <f>if(isnumber(search("Yes",'2_all_summary'!$G132)),if(isnumber(search("Yes",'2_all_summary'!L132)),1,2),if(isnumber(search("No",'2_all_summary'!L132)),4,3))</f>
        <v>3</v>
      </c>
      <c r="K133" s="49">
        <f>if(isnumber(search("Yes",'2_all_summary'!$G132)),if(isnumber(search("Yes",'2_all_summary'!M132)),1,2),if(isnumber(search("No",'2_all_summary'!M132)),4,3))</f>
        <v>3</v>
      </c>
      <c r="L133" s="49">
        <f>if(isnumber(search("Yes",'2_all_summary'!$G132)),if(isnumber(search("Yes",'2_all_summary'!N132)),1,2),if(isnumber(search("No",'2_all_summary'!N132)),4,3))</f>
        <v>3</v>
      </c>
      <c r="M133" s="49">
        <f>if(isnumber(search("Yes",'2_all_summary'!$G132)),if(0&lt;'2_all_summary'!O132,1,2),if(0='2_all_summary'!O132,4,3))</f>
        <v>3</v>
      </c>
      <c r="N133" s="49">
        <f>if(isnumber(search("Yes",'2_all_summary'!$G132)),if(isnumber(search("Yes",'2_all_summary'!P132)),1,2),if(isnumber(search("No",'2_all_summary'!P132)),4,3))</f>
        <v>3</v>
      </c>
      <c r="O133" s="49">
        <f>if(isnumber(search("Yes",'2_all_summary'!$G132)),if(isnumber(search("Yes",'2_all_summary'!Q132)),1,2),if(isnumber(search("No",'2_all_summary'!Q132)),4,3))</f>
        <v>3</v>
      </c>
      <c r="P133" s="49">
        <f>if(isnumber(search("Yes",'2_all_summary'!$G132)),if(isnumber(search("Yes",'2_all_summary'!R132)),1,2),if(isnumber(search("No",'2_all_summary'!R132)),4,3))</f>
        <v>3</v>
      </c>
      <c r="Q133" s="49">
        <f>if(isnumber(search("Yes",'2_all_summary'!$G132)),if(0&lt;'2_all_summary'!S132,1,2),if(0='2_all_summary'!S132,4,3))</f>
        <v>3</v>
      </c>
      <c r="R133" s="49">
        <f>if(isnumber(search("Yes",'2_all_summary'!$G132)),if(isnumber(search("Yes",'2_all_summary'!T132)),1,2),if(isnumber(search("No",'2_all_summary'!T132)),4,3))</f>
        <v>3</v>
      </c>
    </row>
    <row r="134">
      <c r="G134" s="49"/>
      <c r="H134" s="49" t="str">
        <f>'2_all_summary'!C133</f>
        <v>Bridging the gap between gender and marine conservation: The case of calatagan mangrove forest conservation park in Batangas, Philippines</v>
      </c>
      <c r="I134" s="49" t="str">
        <f>'2_all_summary'!D133</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womenÃƒÂ¢Ã¢â€šÂ¬Ã¢â€žÂ¢s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menÃƒÂ¢Ã¢â€šÂ¬Ã¢â€žÂ¢s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womenÃƒÂ¢Ã¢â€šÂ¬Ã¢â€žÂ¢s role as tour guides. In this program, the rise of women working in marine conservation was observed. Ãƒâ€šÃ‚Â© Universiti Putra Malaysia Press</v>
      </c>
      <c r="J134" s="49">
        <f>if(isnumber(search("Yes",'2_all_summary'!$G133)),if(isnumber(search("Yes",'2_all_summary'!L133)),1,2),if(isnumber(search("No",'2_all_summary'!L133)),4,3))</f>
        <v>4</v>
      </c>
      <c r="K134" s="49">
        <f>if(isnumber(search("Yes",'2_all_summary'!$G133)),if(isnumber(search("Yes",'2_all_summary'!M133)),1,2),if(isnumber(search("No",'2_all_summary'!M133)),4,3))</f>
        <v>4</v>
      </c>
      <c r="L134" s="49">
        <f>if(isnumber(search("Yes",'2_all_summary'!$G133)),if(isnumber(search("Yes",'2_all_summary'!N133)),1,2),if(isnumber(search("No",'2_all_summary'!N133)),4,3))</f>
        <v>4</v>
      </c>
      <c r="M134" s="49">
        <f>if(isnumber(search("Yes",'2_all_summary'!$G133)),if(0&lt;'2_all_summary'!O133,1,2),if(0='2_all_summary'!O133,4,3))</f>
        <v>4</v>
      </c>
      <c r="N134" s="49">
        <f>if(isnumber(search("Yes",'2_all_summary'!$G133)),if(isnumber(search("Yes",'2_all_summary'!P133)),1,2),if(isnumber(search("No",'2_all_summary'!P133)),4,3))</f>
        <v>4</v>
      </c>
      <c r="O134" s="49">
        <f>if(isnumber(search("Yes",'2_all_summary'!$G133)),if(isnumber(search("Yes",'2_all_summary'!Q133)),1,2),if(isnumber(search("No",'2_all_summary'!Q133)),4,3))</f>
        <v>4</v>
      </c>
      <c r="P134" s="49">
        <f>if(isnumber(search("Yes",'2_all_summary'!$G133)),if(isnumber(search("Yes",'2_all_summary'!R133)),1,2),if(isnumber(search("No",'2_all_summary'!R133)),4,3))</f>
        <v>4</v>
      </c>
      <c r="Q134" s="49">
        <f>if(isnumber(search("Yes",'2_all_summary'!$G133)),if(0&lt;'2_all_summary'!S133,1,2),if(0='2_all_summary'!S133,4,3))</f>
        <v>4</v>
      </c>
      <c r="R134" s="49">
        <f>if(isnumber(search("Yes",'2_all_summary'!$G133)),if(isnumber(search("Yes",'2_all_summary'!T133)),1,2),if(isnumber(search("No",'2_all_summary'!T133)),4,3))</f>
        <v>4</v>
      </c>
    </row>
    <row r="135">
      <c r="G135" s="49"/>
      <c r="H135" s="49" t="str">
        <f>'2_all_summary'!C134</f>
        <v>Building and Maintaining a Citizen Science Network With Fishermen and Fishing Communities Post Deepwater Horizon Oil Disaster Using a CBPR Approach</v>
      </c>
      <c r="I135" s="49" t="str">
        <f>'2_all_summary'!D134</f>
        <v>When the Deepwater Horizon oil rig blew out in 2010, the immediate threats to productive deep water and estuarial fisheries and the regionÃƒÂ¢Ã¢â€šÂ¬Ã¢â€žÂ¢s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FishermenÃƒÂ¢Ã¢â€šÂ¬Ã¢â€žÂ¢s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Ãƒâ€šÃ‚Â© The Author(s) 2018.</v>
      </c>
      <c r="J135" s="49">
        <f>if(isnumber(search("Yes",'2_all_summary'!$G134)),if(isnumber(search("Yes",'2_all_summary'!L134)),1,2),if(isnumber(search("No",'2_all_summary'!L134)),4,3))</f>
        <v>4</v>
      </c>
      <c r="K135" s="49">
        <f>if(isnumber(search("Yes",'2_all_summary'!$G134)),if(isnumber(search("Yes",'2_all_summary'!M134)),1,2),if(isnumber(search("No",'2_all_summary'!M134)),4,3))</f>
        <v>4</v>
      </c>
      <c r="L135" s="49">
        <f>if(isnumber(search("Yes",'2_all_summary'!$G134)),if(isnumber(search("Yes",'2_all_summary'!N134)),1,2),if(isnumber(search("No",'2_all_summary'!N134)),4,3))</f>
        <v>4</v>
      </c>
      <c r="M135" s="49">
        <f>if(isnumber(search("Yes",'2_all_summary'!$G134)),if(0&lt;'2_all_summary'!O134,1,2),if(0='2_all_summary'!O134,4,3))</f>
        <v>4</v>
      </c>
      <c r="N135" s="49">
        <f>if(isnumber(search("Yes",'2_all_summary'!$G134)),if(isnumber(search("Yes",'2_all_summary'!P134)),1,2),if(isnumber(search("No",'2_all_summary'!P134)),4,3))</f>
        <v>4</v>
      </c>
      <c r="O135" s="49">
        <f>if(isnumber(search("Yes",'2_all_summary'!$G134)),if(isnumber(search("Yes",'2_all_summary'!Q134)),1,2),if(isnumber(search("No",'2_all_summary'!Q134)),4,3))</f>
        <v>4</v>
      </c>
      <c r="P135" s="49">
        <f>if(isnumber(search("Yes",'2_all_summary'!$G134)),if(isnumber(search("Yes",'2_all_summary'!R134)),1,2),if(isnumber(search("No",'2_all_summary'!R134)),4,3))</f>
        <v>4</v>
      </c>
      <c r="Q135" s="49">
        <f>if(isnumber(search("Yes",'2_all_summary'!$G134)),if(0&lt;'2_all_summary'!S134,1,2),if(0='2_all_summary'!S134,4,3))</f>
        <v>4</v>
      </c>
      <c r="R135" s="49">
        <f>if(isnumber(search("Yes",'2_all_summary'!$G134)),if(isnumber(search("Yes",'2_all_summary'!T134)),1,2),if(isnumber(search("No",'2_all_summary'!T134)),4,3))</f>
        <v>4</v>
      </c>
    </row>
    <row r="136">
      <c r="G136" s="49"/>
      <c r="H136" s="49" t="str">
        <f>'2_all_summary'!C135</f>
        <v>Building NigeriaÃƒÂ¢Ã¢â€šÂ¬Ã¢â€žÂ¢s response to climate change: Pilot projects for community-based adaptation in Nigeria</v>
      </c>
      <c r="I136" s="49" t="str">
        <f>'2_all_summary'!D135</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NigeriaÃƒÂ¢Ã¢â€šÂ¬Ã¢â€žÂ¢s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Ãƒâ€šÃ‚Â© Springer-Verlag Berlin Heidelberg 2011.</v>
      </c>
      <c r="J136" s="49">
        <f>if(isnumber(search("Yes",'2_all_summary'!$G135)),if(isnumber(search("Yes",'2_all_summary'!L135)),1,2),if(isnumber(search("No",'2_all_summary'!L135)),4,3))</f>
        <v>4</v>
      </c>
      <c r="K136" s="49">
        <f>if(isnumber(search("Yes",'2_all_summary'!$G135)),if(isnumber(search("Yes",'2_all_summary'!M135)),1,2),if(isnumber(search("No",'2_all_summary'!M135)),4,3))</f>
        <v>4</v>
      </c>
      <c r="L136" s="49">
        <f>if(isnumber(search("Yes",'2_all_summary'!$G135)),if(isnumber(search("Yes",'2_all_summary'!N135)),1,2),if(isnumber(search("No",'2_all_summary'!N135)),4,3))</f>
        <v>4</v>
      </c>
      <c r="M136" s="49">
        <f>if(isnumber(search("Yes",'2_all_summary'!$G135)),if(0&lt;'2_all_summary'!O135,1,2),if(0='2_all_summary'!O135,4,3))</f>
        <v>4</v>
      </c>
      <c r="N136" s="49">
        <f>if(isnumber(search("Yes",'2_all_summary'!$G135)),if(isnumber(search("Yes",'2_all_summary'!P135)),1,2),if(isnumber(search("No",'2_all_summary'!P135)),4,3))</f>
        <v>4</v>
      </c>
      <c r="O136" s="49">
        <f>if(isnumber(search("Yes",'2_all_summary'!$G135)),if(isnumber(search("Yes",'2_all_summary'!Q135)),1,2),if(isnumber(search("No",'2_all_summary'!Q135)),4,3))</f>
        <v>4</v>
      </c>
      <c r="P136" s="49">
        <f>if(isnumber(search("Yes",'2_all_summary'!$G135)),if(isnumber(search("Yes",'2_all_summary'!R135)),1,2),if(isnumber(search("No",'2_all_summary'!R135)),4,3))</f>
        <v>4</v>
      </c>
      <c r="Q136" s="49">
        <f>if(isnumber(search("Yes",'2_all_summary'!$G135)),if(0&lt;'2_all_summary'!S135,1,2),if(0='2_all_summary'!S135,4,3))</f>
        <v>4</v>
      </c>
      <c r="R136" s="49">
        <f>if(isnumber(search("Yes",'2_all_summary'!$G135)),if(isnumber(search("Yes",'2_all_summary'!T135)),1,2),if(isnumber(search("No",'2_all_summary'!T135)),4,3))</f>
        <v>4</v>
      </c>
    </row>
    <row r="137">
      <c r="G137" s="49"/>
      <c r="H137" s="49" t="str">
        <f>'2_all_summary'!C136</f>
        <v>Building responsiveness to climate change through community based adaptation in Bangladesh</v>
      </c>
      <c r="I137" s="49" t="str">
        <f>'2_all_summary'!D136</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Ãƒâ€šÃ‚Â© 2011 Springer Science+Business Media B.V.</v>
      </c>
      <c r="J137" s="49">
        <f>if(isnumber(search("Yes",'2_all_summary'!$G136)),if(isnumber(search("Yes",'2_all_summary'!L136)),1,2),if(isnumber(search("No",'2_all_summary'!L136)),4,3))</f>
        <v>4</v>
      </c>
      <c r="K137" s="49">
        <f>if(isnumber(search("Yes",'2_all_summary'!$G136)),if(isnumber(search("Yes",'2_all_summary'!M136)),1,2),if(isnumber(search("No",'2_all_summary'!M136)),4,3))</f>
        <v>4</v>
      </c>
      <c r="L137" s="49">
        <f>if(isnumber(search("Yes",'2_all_summary'!$G136)),if(isnumber(search("Yes",'2_all_summary'!N136)),1,2),if(isnumber(search("No",'2_all_summary'!N136)),4,3))</f>
        <v>4</v>
      </c>
      <c r="M137" s="49">
        <f>if(isnumber(search("Yes",'2_all_summary'!$G136)),if(0&lt;'2_all_summary'!O136,1,2),if(0='2_all_summary'!O136,4,3))</f>
        <v>4</v>
      </c>
      <c r="N137" s="49">
        <f>if(isnumber(search("Yes",'2_all_summary'!$G136)),if(isnumber(search("Yes",'2_all_summary'!P136)),1,2),if(isnumber(search("No",'2_all_summary'!P136)),4,3))</f>
        <v>4</v>
      </c>
      <c r="O137" s="49">
        <f>if(isnumber(search("Yes",'2_all_summary'!$G136)),if(isnumber(search("Yes",'2_all_summary'!Q136)),1,2),if(isnumber(search("No",'2_all_summary'!Q136)),4,3))</f>
        <v>4</v>
      </c>
      <c r="P137" s="49">
        <f>if(isnumber(search("Yes",'2_all_summary'!$G136)),if(isnumber(search("Yes",'2_all_summary'!R136)),1,2),if(isnumber(search("No",'2_all_summary'!R136)),4,3))</f>
        <v>4</v>
      </c>
      <c r="Q137" s="49">
        <f>if(isnumber(search("Yes",'2_all_summary'!$G136)),if(0&lt;'2_all_summary'!S136,1,2),if(0='2_all_summary'!S136,4,3))</f>
        <v>4</v>
      </c>
      <c r="R137" s="49">
        <f>if(isnumber(search("Yes",'2_all_summary'!$G136)),if(isnumber(search("Yes",'2_all_summary'!T136)),1,2),if(isnumber(search("No",'2_all_summary'!T136)),4,3))</f>
        <v>4</v>
      </c>
    </row>
    <row r="138">
      <c r="G138" s="49"/>
      <c r="H138" s="49" t="str">
        <f>'2_all_summary'!C137</f>
        <v>Burial societies in rural ethiopia</v>
      </c>
      <c r="I138" s="49" t="str">
        <f>'2_all_summary'!D137</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Ãƒâ€šÃ‚Â© 2012 International Food Policy Research Institute. All rights reserved.</v>
      </c>
      <c r="J138" s="49">
        <f>if(isnumber(search("Yes",'2_all_summary'!$G137)),if(isnumber(search("Yes",'2_all_summary'!L137)),1,2),if(isnumber(search("No",'2_all_summary'!L137)),4,3))</f>
        <v>4</v>
      </c>
      <c r="K138" s="49">
        <f>if(isnumber(search("Yes",'2_all_summary'!$G137)),if(isnumber(search("Yes",'2_all_summary'!M137)),1,2),if(isnumber(search("No",'2_all_summary'!M137)),4,3))</f>
        <v>4</v>
      </c>
      <c r="L138" s="49">
        <f>if(isnumber(search("Yes",'2_all_summary'!$G137)),if(isnumber(search("Yes",'2_all_summary'!N137)),1,2),if(isnumber(search("No",'2_all_summary'!N137)),4,3))</f>
        <v>4</v>
      </c>
      <c r="M138" s="49">
        <f>if(isnumber(search("Yes",'2_all_summary'!$G137)),if(0&lt;'2_all_summary'!O137,1,2),if(0='2_all_summary'!O137,4,3))</f>
        <v>4</v>
      </c>
      <c r="N138" s="49">
        <f>if(isnumber(search("Yes",'2_all_summary'!$G137)),if(isnumber(search("Yes",'2_all_summary'!P137)),1,2),if(isnumber(search("No",'2_all_summary'!P137)),4,3))</f>
        <v>4</v>
      </c>
      <c r="O138" s="49">
        <f>if(isnumber(search("Yes",'2_all_summary'!$G137)),if(isnumber(search("Yes",'2_all_summary'!Q137)),1,2),if(isnumber(search("No",'2_all_summary'!Q137)),4,3))</f>
        <v>4</v>
      </c>
      <c r="P138" s="49">
        <f>if(isnumber(search("Yes",'2_all_summary'!$G137)),if(isnumber(search("Yes",'2_all_summary'!R137)),1,2),if(isnumber(search("No",'2_all_summary'!R137)),4,3))</f>
        <v>4</v>
      </c>
      <c r="Q138" s="49">
        <f>if(isnumber(search("Yes",'2_all_summary'!$G137)),if(0&lt;'2_all_summary'!S137,1,2),if(0='2_all_summary'!S137,4,3))</f>
        <v>4</v>
      </c>
      <c r="R138" s="49">
        <f>if(isnumber(search("Yes",'2_all_summary'!$G137)),if(isnumber(search("Yes",'2_all_summary'!T137)),1,2),if(isnumber(search("No",'2_all_summary'!T137)),4,3))</f>
        <v>4</v>
      </c>
    </row>
    <row r="139">
      <c r="G139" s="49"/>
      <c r="H139" s="49" t="str">
        <f>'2_all_summary'!C138</f>
        <v>Calling for institutional arrangements in Napoleon Wrasse conservation and management in Indonesia: The Anambas Islands case</v>
      </c>
      <c r="I139" s="49" t="str">
        <f>'2_all_summary'!D138</f>
        <v>Cheilinus undulatus, or Napoleon wrasse ÃƒÂ¢Ã¢â€šÂ¬Ã¢â‚¬Å“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Ãƒâ€šÃ‚Â© 2022 Elsevier Ltd</v>
      </c>
      <c r="J139" s="49">
        <f>if(isnumber(search("Yes",'2_all_summary'!$G138)),if(isnumber(search("Yes",'2_all_summary'!L138)),1,2),if(isnumber(search("No",'2_all_summary'!L138)),4,3))</f>
        <v>4</v>
      </c>
      <c r="K139" s="49">
        <f>if(isnumber(search("Yes",'2_all_summary'!$G138)),if(isnumber(search("Yes",'2_all_summary'!M138)),1,2),if(isnumber(search("No",'2_all_summary'!M138)),4,3))</f>
        <v>4</v>
      </c>
      <c r="L139" s="49">
        <f>if(isnumber(search("Yes",'2_all_summary'!$G138)),if(isnumber(search("Yes",'2_all_summary'!N138)),1,2),if(isnumber(search("No",'2_all_summary'!N138)),4,3))</f>
        <v>4</v>
      </c>
      <c r="M139" s="49">
        <f>if(isnumber(search("Yes",'2_all_summary'!$G138)),if(0&lt;'2_all_summary'!O138,1,2),if(0='2_all_summary'!O138,4,3))</f>
        <v>4</v>
      </c>
      <c r="N139" s="49">
        <f>if(isnumber(search("Yes",'2_all_summary'!$G138)),if(isnumber(search("Yes",'2_all_summary'!P138)),1,2),if(isnumber(search("No",'2_all_summary'!P138)),4,3))</f>
        <v>4</v>
      </c>
      <c r="O139" s="49">
        <f>if(isnumber(search("Yes",'2_all_summary'!$G138)),if(isnumber(search("Yes",'2_all_summary'!Q138)),1,2),if(isnumber(search("No",'2_all_summary'!Q138)),4,3))</f>
        <v>4</v>
      </c>
      <c r="P139" s="49">
        <f>if(isnumber(search("Yes",'2_all_summary'!$G138)),if(isnumber(search("Yes",'2_all_summary'!R138)),1,2),if(isnumber(search("No",'2_all_summary'!R138)),4,3))</f>
        <v>4</v>
      </c>
      <c r="Q139" s="49">
        <f>if(isnumber(search("Yes",'2_all_summary'!$G138)),if(0&lt;'2_all_summary'!S138,1,2),if(0='2_all_summary'!S138,4,3))</f>
        <v>4</v>
      </c>
      <c r="R139" s="49">
        <f>if(isnumber(search("Yes",'2_all_summary'!$G138)),if(isnumber(search("Yes",'2_all_summary'!T138)),1,2),if(isnumber(search("No",'2_all_summary'!T138)),4,3))</f>
        <v>4</v>
      </c>
    </row>
    <row r="140">
      <c r="G140" s="49"/>
      <c r="H140" s="49" t="str">
        <f>'2_all_summary'!C139</f>
        <v>Can botanic gardens serve as refuges for taxonomic and functional diversity of Odonata? The case of the botanic garden of CastillaÃƒÂ¢Ã¢â€šÂ¬Ã¢â‚¬Å“La Mancha (Spain)</v>
      </c>
      <c r="I140" s="49" t="str">
        <f>'2_all_summary'!D139</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speciesÃƒÂ¢Ã¢â€šÂ¬Ã¢â‚¬Å“area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Ãƒâ€šÃ‚Â© 2022, The Author(s) under exclusive licence to The Japanese Society of Limnology.</v>
      </c>
      <c r="J140" s="49">
        <f>if(isnumber(search("Yes",'2_all_summary'!$G139)),if(isnumber(search("Yes",'2_all_summary'!L139)),1,2),if(isnumber(search("No",'2_all_summary'!L139)),4,3))</f>
        <v>4</v>
      </c>
      <c r="K140" s="49">
        <f>if(isnumber(search("Yes",'2_all_summary'!$G139)),if(isnumber(search("Yes",'2_all_summary'!M139)),1,2),if(isnumber(search("No",'2_all_summary'!M139)),4,3))</f>
        <v>4</v>
      </c>
      <c r="L140" s="49">
        <f>if(isnumber(search("Yes",'2_all_summary'!$G139)),if(isnumber(search("Yes",'2_all_summary'!N139)),1,2),if(isnumber(search("No",'2_all_summary'!N139)),4,3))</f>
        <v>4</v>
      </c>
      <c r="M140" s="49">
        <f>if(isnumber(search("Yes",'2_all_summary'!$G139)),if(0&lt;'2_all_summary'!O139,1,2),if(0='2_all_summary'!O139,4,3))</f>
        <v>4</v>
      </c>
      <c r="N140" s="49">
        <f>if(isnumber(search("Yes",'2_all_summary'!$G139)),if(isnumber(search("Yes",'2_all_summary'!P139)),1,2),if(isnumber(search("No",'2_all_summary'!P139)),4,3))</f>
        <v>4</v>
      </c>
      <c r="O140" s="49">
        <f>if(isnumber(search("Yes",'2_all_summary'!$G139)),if(isnumber(search("Yes",'2_all_summary'!Q139)),1,2),if(isnumber(search("No",'2_all_summary'!Q139)),4,3))</f>
        <v>4</v>
      </c>
      <c r="P140" s="49">
        <f>if(isnumber(search("Yes",'2_all_summary'!$G139)),if(isnumber(search("Yes",'2_all_summary'!R139)),1,2),if(isnumber(search("No",'2_all_summary'!R139)),4,3))</f>
        <v>4</v>
      </c>
      <c r="Q140" s="49">
        <f>if(isnumber(search("Yes",'2_all_summary'!$G139)),if(0&lt;'2_all_summary'!S139,1,2),if(0='2_all_summary'!S139,4,3))</f>
        <v>4</v>
      </c>
      <c r="R140" s="49">
        <f>if(isnumber(search("Yes",'2_all_summary'!$G139)),if(isnumber(search("Yes",'2_all_summary'!T139)),1,2),if(isnumber(search("No",'2_all_summary'!T139)),4,3))</f>
        <v>4</v>
      </c>
    </row>
    <row r="141">
      <c r="G141" s="49"/>
      <c r="H141" s="49" t="str">
        <f>'2_all_summary'!C140</f>
        <v>Can civic engagement lead to deliberative democratic governance?: The emergence and struggle of the Community Forest User Group Federation in Nepal</v>
      </c>
      <c r="I141" s="49" t="str">
        <f>'2_all_summary'!D140</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ÃƒÂ¢Ã¢â€šÂ¬Ã…â€œmissing linkÃƒÂ¯Ã‚Â¿Ã‚Â½?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NepalÃƒÂ¢Ã¢â€šÂ¬Ã¢â€žÂ¢s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ÃƒÂ¢Ã¢â€šÂ¬Ã…â€œdiscourse ethicsÃƒÂ¯Ã‚Â¿Ã‚Â½?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ÃƒÂ¢Ã¢â€šÂ¬Ã…â€œsocial capital access regimeÃƒÂ¯Ã‚Â¿Ã‚Â½?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NepalÃƒÂ¢Ã¢â€šÂ¬Ã¢â€žÂ¢s community forestry programme has a well-established history of over 30 years, and is often considered one of the worldÃƒÂ¢Ã¢â€šÂ¬Ã¢â€žÂ¢s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NepalÃƒÂ¢Ã¢â€šÂ¬Ã¢â€žÂ¢s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Ãƒâ€šÃ‚Â© 2012 Selection and editorial matter, Amrita Daniere and Hy Van Luong.</v>
      </c>
      <c r="J141" s="49">
        <f>if(isnumber(search("Yes",'2_all_summary'!$G140)),if(isnumber(search("Yes",'2_all_summary'!L140)),1,2),if(isnumber(search("No",'2_all_summary'!L140)),4,3))</f>
        <v>4</v>
      </c>
      <c r="K141" s="49">
        <f>if(isnumber(search("Yes",'2_all_summary'!$G140)),if(isnumber(search("Yes",'2_all_summary'!M140)),1,2),if(isnumber(search("No",'2_all_summary'!M140)),4,3))</f>
        <v>4</v>
      </c>
      <c r="L141" s="49">
        <f>if(isnumber(search("Yes",'2_all_summary'!$G140)),if(isnumber(search("Yes",'2_all_summary'!N140)),1,2),if(isnumber(search("No",'2_all_summary'!N140)),4,3))</f>
        <v>4</v>
      </c>
      <c r="M141" s="49">
        <f>if(isnumber(search("Yes",'2_all_summary'!$G140)),if(0&lt;'2_all_summary'!O140,1,2),if(0='2_all_summary'!O140,4,3))</f>
        <v>4</v>
      </c>
      <c r="N141" s="49">
        <f>if(isnumber(search("Yes",'2_all_summary'!$G140)),if(isnumber(search("Yes",'2_all_summary'!P140)),1,2),if(isnumber(search("No",'2_all_summary'!P140)),4,3))</f>
        <v>4</v>
      </c>
      <c r="O141" s="49">
        <f>if(isnumber(search("Yes",'2_all_summary'!$G140)),if(isnumber(search("Yes",'2_all_summary'!Q140)),1,2),if(isnumber(search("No",'2_all_summary'!Q140)),4,3))</f>
        <v>4</v>
      </c>
      <c r="P141" s="49">
        <f>if(isnumber(search("Yes",'2_all_summary'!$G140)),if(isnumber(search("Yes",'2_all_summary'!R140)),1,2),if(isnumber(search("No",'2_all_summary'!R140)),4,3))</f>
        <v>4</v>
      </c>
      <c r="Q141" s="49">
        <f>if(isnumber(search("Yes",'2_all_summary'!$G140)),if(0&lt;'2_all_summary'!S140,1,2),if(0='2_all_summary'!S140,4,3))</f>
        <v>4</v>
      </c>
      <c r="R141" s="49">
        <f>if(isnumber(search("Yes",'2_all_summary'!$G140)),if(isnumber(search("Yes",'2_all_summary'!T140)),1,2),if(isnumber(search("No",'2_all_summary'!T140)),4,3))</f>
        <v>4</v>
      </c>
    </row>
    <row r="142">
      <c r="G142" s="49"/>
      <c r="H142" s="49" t="str">
        <f>'2_all_summary'!C141</f>
        <v>Can community-based adaptation increase resilience?</v>
      </c>
      <c r="I142" s="49" t="str">
        <f>'2_all_summary'!D141</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Ãƒâ€šÃ‚Â© 2016 Informa UK Limited, trading as Taylor &amp; Francis Group.</v>
      </c>
      <c r="J142" s="49">
        <f>if(isnumber(search("Yes",'2_all_summary'!$G141)),if(isnumber(search("Yes",'2_all_summary'!L141)),1,2),if(isnumber(search("No",'2_all_summary'!L141)),4,3))</f>
        <v>4</v>
      </c>
      <c r="K142" s="49">
        <f>if(isnumber(search("Yes",'2_all_summary'!$G141)),if(isnumber(search("Yes",'2_all_summary'!M141)),1,2),if(isnumber(search("No",'2_all_summary'!M141)),4,3))</f>
        <v>4</v>
      </c>
      <c r="L142" s="49">
        <f>if(isnumber(search("Yes",'2_all_summary'!$G141)),if(isnumber(search("Yes",'2_all_summary'!N141)),1,2),if(isnumber(search("No",'2_all_summary'!N141)),4,3))</f>
        <v>4</v>
      </c>
      <c r="M142" s="49">
        <f>if(isnumber(search("Yes",'2_all_summary'!$G141)),if(0&lt;'2_all_summary'!O141,1,2),if(0='2_all_summary'!O141,4,3))</f>
        <v>4</v>
      </c>
      <c r="N142" s="49">
        <f>if(isnumber(search("Yes",'2_all_summary'!$G141)),if(isnumber(search("Yes",'2_all_summary'!P141)),1,2),if(isnumber(search("No",'2_all_summary'!P141)),4,3))</f>
        <v>4</v>
      </c>
      <c r="O142" s="49">
        <f>if(isnumber(search("Yes",'2_all_summary'!$G141)),if(isnumber(search("Yes",'2_all_summary'!Q141)),1,2),if(isnumber(search("No",'2_all_summary'!Q141)),4,3))</f>
        <v>4</v>
      </c>
      <c r="P142" s="49">
        <f>if(isnumber(search("Yes",'2_all_summary'!$G141)),if(isnumber(search("Yes",'2_all_summary'!R141)),1,2),if(isnumber(search("No",'2_all_summary'!R141)),4,3))</f>
        <v>4</v>
      </c>
      <c r="Q142" s="49">
        <f>if(isnumber(search("Yes",'2_all_summary'!$G141)),if(0&lt;'2_all_summary'!S141,1,2),if(0='2_all_summary'!S141,4,3))</f>
        <v>4</v>
      </c>
      <c r="R142" s="49">
        <f>if(isnumber(search("Yes",'2_all_summary'!$G141)),if(isnumber(search("Yes",'2_all_summary'!T141)),1,2),if(isnumber(search("No",'2_all_summary'!T141)),4,3))</f>
        <v>4</v>
      </c>
    </row>
    <row r="143">
      <c r="G143" s="49"/>
      <c r="H143" s="49" t="str">
        <f>'2_all_summary'!C142</f>
        <v>Can we reach agreement on a standardized approach to ecosystem-based fishery management?</v>
      </c>
      <c r="I143" s="49" t="str">
        <f>'2_all_summary'!D142</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143" s="49">
        <f>if(isnumber(search("Yes",'2_all_summary'!$G142)),if(isnumber(search("Yes",'2_all_summary'!L142)),1,2),if(isnumber(search("No",'2_all_summary'!L142)),4,3))</f>
        <v>4</v>
      </c>
      <c r="K143" s="49">
        <f>if(isnumber(search("Yes",'2_all_summary'!$G142)),if(isnumber(search("Yes",'2_all_summary'!M142)),1,2),if(isnumber(search("No",'2_all_summary'!M142)),4,3))</f>
        <v>4</v>
      </c>
      <c r="L143" s="49">
        <f>if(isnumber(search("Yes",'2_all_summary'!$G142)),if(isnumber(search("Yes",'2_all_summary'!N142)),1,2),if(isnumber(search("No",'2_all_summary'!N142)),4,3))</f>
        <v>4</v>
      </c>
      <c r="M143" s="49">
        <f>if(isnumber(search("Yes",'2_all_summary'!$G142)),if(0&lt;'2_all_summary'!O142,1,2),if(0='2_all_summary'!O142,4,3))</f>
        <v>4</v>
      </c>
      <c r="N143" s="49">
        <f>if(isnumber(search("Yes",'2_all_summary'!$G142)),if(isnumber(search("Yes",'2_all_summary'!P142)),1,2),if(isnumber(search("No",'2_all_summary'!P142)),4,3))</f>
        <v>4</v>
      </c>
      <c r="O143" s="49">
        <f>if(isnumber(search("Yes",'2_all_summary'!$G142)),if(isnumber(search("Yes",'2_all_summary'!Q142)),1,2),if(isnumber(search("No",'2_all_summary'!Q142)),4,3))</f>
        <v>4</v>
      </c>
      <c r="P143" s="49">
        <f>if(isnumber(search("Yes",'2_all_summary'!$G142)),if(isnumber(search("Yes",'2_all_summary'!R142)),1,2),if(isnumber(search("No",'2_all_summary'!R142)),4,3))</f>
        <v>4</v>
      </c>
      <c r="Q143" s="49">
        <f>if(isnumber(search("Yes",'2_all_summary'!$G142)),if(0&lt;'2_all_summary'!S142,1,2),if(0='2_all_summary'!S142,4,3))</f>
        <v>4</v>
      </c>
      <c r="R143" s="49">
        <f>if(isnumber(search("Yes",'2_all_summary'!$G142)),if(isnumber(search("Yes",'2_all_summary'!T142)),1,2),if(isnumber(search("No",'2_all_summary'!T142)),4,3))</f>
        <v>4</v>
      </c>
    </row>
    <row r="144">
      <c r="G144" s="49"/>
      <c r="H144" s="49" t="str">
        <f>'2_all_summary'!C143</f>
        <v>Capacity building for tourism development in a nested social-ecological system-case study of the South Penghu Archipelago Marine National Park, Taiwan</v>
      </c>
      <c r="I144" s="49" t="str">
        <f>'2_all_summary'!D143</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Ãƒâ€šÃ‚Â© 2016 Elsevier Ltd.</v>
      </c>
      <c r="J144" s="49">
        <f>if(isnumber(search("Yes",'2_all_summary'!$G143)),if(isnumber(search("Yes",'2_all_summary'!L143)),1,2),if(isnumber(search("No",'2_all_summary'!L143)),4,3))</f>
        <v>4</v>
      </c>
      <c r="K144" s="49">
        <f>if(isnumber(search("Yes",'2_all_summary'!$G143)),if(isnumber(search("Yes",'2_all_summary'!M143)),1,2),if(isnumber(search("No",'2_all_summary'!M143)),4,3))</f>
        <v>4</v>
      </c>
      <c r="L144" s="49">
        <f>if(isnumber(search("Yes",'2_all_summary'!$G143)),if(isnumber(search("Yes",'2_all_summary'!N143)),1,2),if(isnumber(search("No",'2_all_summary'!N143)),4,3))</f>
        <v>4</v>
      </c>
      <c r="M144" s="49">
        <f>if(isnumber(search("Yes",'2_all_summary'!$G143)),if(0&lt;'2_all_summary'!O143,1,2),if(0='2_all_summary'!O143,4,3))</f>
        <v>4</v>
      </c>
      <c r="N144" s="49">
        <f>if(isnumber(search("Yes",'2_all_summary'!$G143)),if(isnumber(search("Yes",'2_all_summary'!P143)),1,2),if(isnumber(search("No",'2_all_summary'!P143)),4,3))</f>
        <v>4</v>
      </c>
      <c r="O144" s="49">
        <f>if(isnumber(search("Yes",'2_all_summary'!$G143)),if(isnumber(search("Yes",'2_all_summary'!Q143)),1,2),if(isnumber(search("No",'2_all_summary'!Q143)),4,3))</f>
        <v>4</v>
      </c>
      <c r="P144" s="49">
        <f>if(isnumber(search("Yes",'2_all_summary'!$G143)),if(isnumber(search("Yes",'2_all_summary'!R143)),1,2),if(isnumber(search("No",'2_all_summary'!R143)),4,3))</f>
        <v>4</v>
      </c>
      <c r="Q144" s="49">
        <f>if(isnumber(search("Yes",'2_all_summary'!$G143)),if(0&lt;'2_all_summary'!S143,1,2),if(0='2_all_summary'!S143,4,3))</f>
        <v>4</v>
      </c>
      <c r="R144" s="49">
        <f>if(isnumber(search("Yes",'2_all_summary'!$G143)),if(isnumber(search("Yes",'2_all_summary'!T143)),1,2),if(isnumber(search("No",'2_all_summary'!T143)),4,3))</f>
        <v>4</v>
      </c>
    </row>
    <row r="145">
      <c r="G145" s="49"/>
      <c r="H145" s="49" t="str">
        <f>'2_all_summary'!C144</f>
        <v>Care, not incarceration: exploring the carcerality of fisheries enforcement and potential decolonial futures in HawaiÃƒÅ Ã‚Â»i</v>
      </c>
      <c r="I145" s="49" t="str">
        <f>'2_all_summary'!D144</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HawaiÃƒÅ Ã‚Â»i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HawaiÃƒÅ Ã‚Â»i,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KÃƒâ€žÃ‚Â_x0081_naka Maoli (Native Hawaiians). Additionally, this paper demonstrates how current efforts in HawaiÃƒÅ Ã‚Â»i ÃƒÂ¢Ã¢â€šÂ¬Ã¢â‚¬Å“ Community-Based Subsistence Fisheries Areas (CBSFAs), the ÃƒÅ Ã‚Â»Aha Moku system, and the Makai Watch Program ÃƒÂ¢Ã¢â€šÂ¬Ã¢â‚¬Å“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Ãƒâ€šÃ‚Â© 2021 The Author(s)</v>
      </c>
      <c r="J145" s="49">
        <f>if(isnumber(search("Yes",'2_all_summary'!$G144)),if(isnumber(search("Yes",'2_all_summary'!L144)),1,2),if(isnumber(search("No",'2_all_summary'!L144)),4,3))</f>
        <v>4</v>
      </c>
      <c r="K145" s="49">
        <f>if(isnumber(search("Yes",'2_all_summary'!$G144)),if(isnumber(search("Yes",'2_all_summary'!M144)),1,2),if(isnumber(search("No",'2_all_summary'!M144)),4,3))</f>
        <v>4</v>
      </c>
      <c r="L145" s="49">
        <f>if(isnumber(search("Yes",'2_all_summary'!$G144)),if(isnumber(search("Yes",'2_all_summary'!N144)),1,2),if(isnumber(search("No",'2_all_summary'!N144)),4,3))</f>
        <v>4</v>
      </c>
      <c r="M145" s="49">
        <f>if(isnumber(search("Yes",'2_all_summary'!$G144)),if(0&lt;'2_all_summary'!O144,1,2),if(0='2_all_summary'!O144,4,3))</f>
        <v>4</v>
      </c>
      <c r="N145" s="49">
        <f>if(isnumber(search("Yes",'2_all_summary'!$G144)),if(isnumber(search("Yes",'2_all_summary'!P144)),1,2),if(isnumber(search("No",'2_all_summary'!P144)),4,3))</f>
        <v>4</v>
      </c>
      <c r="O145" s="49">
        <f>if(isnumber(search("Yes",'2_all_summary'!$G144)),if(isnumber(search("Yes",'2_all_summary'!Q144)),1,2),if(isnumber(search("No",'2_all_summary'!Q144)),4,3))</f>
        <v>4</v>
      </c>
      <c r="P145" s="49">
        <f>if(isnumber(search("Yes",'2_all_summary'!$G144)),if(isnumber(search("Yes",'2_all_summary'!R144)),1,2),if(isnumber(search("No",'2_all_summary'!R144)),4,3))</f>
        <v>4</v>
      </c>
      <c r="Q145" s="49">
        <f>if(isnumber(search("Yes",'2_all_summary'!$G144)),if(0&lt;'2_all_summary'!S144,1,2),if(0='2_all_summary'!S144,4,3))</f>
        <v>4</v>
      </c>
      <c r="R145" s="49">
        <f>if(isnumber(search("Yes",'2_all_summary'!$G144)),if(isnumber(search("Yes",'2_all_summary'!T144)),1,2),if(isnumber(search("No",'2_all_summary'!T144)),4,3))</f>
        <v>4</v>
      </c>
    </row>
    <row r="146">
      <c r="G146" s="49"/>
      <c r="H146" s="49" t="str">
        <f>'2_all_summary'!C145</f>
        <v>Carotid intima media thickness and low high-density lipoprotein (HDL) in South Asian immigrants: Could dysfunctional HDL be the missing link?</v>
      </c>
      <c r="I146" s="49" t="str">
        <f>'2_all_summary'!D145</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ÃƒÂ¢Ã¢â‚¬Â°Ã‚Â¥ 0.8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Ãƒâ€šÃ‚Â© 2014 Termedia &amp; Banach</v>
      </c>
      <c r="J146" s="49">
        <f>if(isnumber(search("Yes",'2_all_summary'!$G145)),if(isnumber(search("Yes",'2_all_summary'!L145)),1,2),if(isnumber(search("No",'2_all_summary'!L145)),4,3))</f>
        <v>4</v>
      </c>
      <c r="K146" s="49">
        <f>if(isnumber(search("Yes",'2_all_summary'!$G145)),if(isnumber(search("Yes",'2_all_summary'!M145)),1,2),if(isnumber(search("No",'2_all_summary'!M145)),4,3))</f>
        <v>4</v>
      </c>
      <c r="L146" s="49">
        <f>if(isnumber(search("Yes",'2_all_summary'!$G145)),if(isnumber(search("Yes",'2_all_summary'!N145)),1,2),if(isnumber(search("No",'2_all_summary'!N145)),4,3))</f>
        <v>4</v>
      </c>
      <c r="M146" s="49">
        <f>if(isnumber(search("Yes",'2_all_summary'!$G145)),if(0&lt;'2_all_summary'!O145,1,2),if(0='2_all_summary'!O145,4,3))</f>
        <v>4</v>
      </c>
      <c r="N146" s="49">
        <f>if(isnumber(search("Yes",'2_all_summary'!$G145)),if(isnumber(search("Yes",'2_all_summary'!P145)),1,2),if(isnumber(search("No",'2_all_summary'!P145)),4,3))</f>
        <v>4</v>
      </c>
      <c r="O146" s="49">
        <f>if(isnumber(search("Yes",'2_all_summary'!$G145)),if(isnumber(search("Yes",'2_all_summary'!Q145)),1,2),if(isnumber(search("No",'2_all_summary'!Q145)),4,3))</f>
        <v>4</v>
      </c>
      <c r="P146" s="49">
        <f>if(isnumber(search("Yes",'2_all_summary'!$G145)),if(isnumber(search("Yes",'2_all_summary'!R145)),1,2),if(isnumber(search("No",'2_all_summary'!R145)),4,3))</f>
        <v>4</v>
      </c>
      <c r="Q146" s="49">
        <f>if(isnumber(search("Yes",'2_all_summary'!$G145)),if(0&lt;'2_all_summary'!S145,1,2),if(0='2_all_summary'!S145,4,3))</f>
        <v>4</v>
      </c>
      <c r="R146" s="49">
        <f>if(isnumber(search("Yes",'2_all_summary'!$G145)),if(isnumber(search("Yes",'2_all_summary'!T145)),1,2),if(isnumber(search("No",'2_all_summary'!T145)),4,3))</f>
        <v>4</v>
      </c>
    </row>
    <row r="147">
      <c r="G147" s="49"/>
      <c r="H147" s="49" t="str">
        <f>'2_all_summary'!C146</f>
        <v>CASE STUDY: Community based ecological mangrove rehabilitation (CBEMR) in Indonesia from small (12-33 ha) to medium scales (400 ha) with pathways for adoption at larger scales (&gt; 5000 ha)</v>
      </c>
      <c r="I147" s="49" t="str">
        <f>'2_all_summary'!D146</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Licence Creative Commons.</v>
      </c>
      <c r="J147" s="49">
        <f>if(isnumber(search("Yes",'2_all_summary'!$G146)),if(isnumber(search("Yes",'2_all_summary'!L146)),1,2),if(isnumber(search("No",'2_all_summary'!L146)),4,3))</f>
        <v>4</v>
      </c>
      <c r="K147" s="49">
        <f>if(isnumber(search("Yes",'2_all_summary'!$G146)),if(isnumber(search("Yes",'2_all_summary'!M146)),1,2),if(isnumber(search("No",'2_all_summary'!M146)),4,3))</f>
        <v>4</v>
      </c>
      <c r="L147" s="49">
        <f>if(isnumber(search("Yes",'2_all_summary'!$G146)),if(isnumber(search("Yes",'2_all_summary'!N146)),1,2),if(isnumber(search("No",'2_all_summary'!N146)),4,3))</f>
        <v>4</v>
      </c>
      <c r="M147" s="49">
        <f>if(isnumber(search("Yes",'2_all_summary'!$G146)),if(0&lt;'2_all_summary'!O146,1,2),if(0='2_all_summary'!O146,4,3))</f>
        <v>4</v>
      </c>
      <c r="N147" s="49">
        <f>if(isnumber(search("Yes",'2_all_summary'!$G146)),if(isnumber(search("Yes",'2_all_summary'!P146)),1,2),if(isnumber(search("No",'2_all_summary'!P146)),4,3))</f>
        <v>4</v>
      </c>
      <c r="O147" s="49">
        <f>if(isnumber(search("Yes",'2_all_summary'!$G146)),if(isnumber(search("Yes",'2_all_summary'!Q146)),1,2),if(isnumber(search("No",'2_all_summary'!Q146)),4,3))</f>
        <v>4</v>
      </c>
      <c r="P147" s="49">
        <f>if(isnumber(search("Yes",'2_all_summary'!$G146)),if(isnumber(search("Yes",'2_all_summary'!R146)),1,2),if(isnumber(search("No",'2_all_summary'!R146)),4,3))</f>
        <v>4</v>
      </c>
      <c r="Q147" s="49">
        <f>if(isnumber(search("Yes",'2_all_summary'!$G146)),if(0&lt;'2_all_summary'!S146,1,2),if(0='2_all_summary'!S146,4,3))</f>
        <v>4</v>
      </c>
      <c r="R147" s="49">
        <f>if(isnumber(search("Yes",'2_all_summary'!$G146)),if(isnumber(search("Yes",'2_all_summary'!T146)),1,2),if(isnumber(search("No",'2_all_summary'!T146)),4,3))</f>
        <v>4</v>
      </c>
    </row>
    <row r="148">
      <c r="G148" s="49"/>
      <c r="H148" s="49" t="str">
        <f>'2_all_summary'!C147</f>
        <v>Catalyzing sustainable fisheries management through behavior change interventions</v>
      </c>
      <c r="I148" s="49" t="str">
        <f>'2_all_summary'!D147</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Ãƒâ€šÃ‚Â© 2020 The Authors. Conservation Biology published by Wiley Periodicals, Inc. on behalf of Society for Conservation Biology</v>
      </c>
      <c r="J148" s="49">
        <f>if(isnumber(search("Yes",'2_all_summary'!$G147)),if(isnumber(search("Yes",'2_all_summary'!L147)),1,2),if(isnumber(search("No",'2_all_summary'!L147)),4,3))</f>
        <v>4</v>
      </c>
      <c r="K148" s="49">
        <f>if(isnumber(search("Yes",'2_all_summary'!$G147)),if(isnumber(search("Yes",'2_all_summary'!M147)),1,2),if(isnumber(search("No",'2_all_summary'!M147)),4,3))</f>
        <v>4</v>
      </c>
      <c r="L148" s="49">
        <f>if(isnumber(search("Yes",'2_all_summary'!$G147)),if(isnumber(search("Yes",'2_all_summary'!N147)),1,2),if(isnumber(search("No",'2_all_summary'!N147)),4,3))</f>
        <v>4</v>
      </c>
      <c r="M148" s="49">
        <f>if(isnumber(search("Yes",'2_all_summary'!$G147)),if(0&lt;'2_all_summary'!O147,1,2),if(0='2_all_summary'!O147,4,3))</f>
        <v>4</v>
      </c>
      <c r="N148" s="49">
        <f>if(isnumber(search("Yes",'2_all_summary'!$G147)),if(isnumber(search("Yes",'2_all_summary'!P147)),1,2),if(isnumber(search("No",'2_all_summary'!P147)),4,3))</f>
        <v>4</v>
      </c>
      <c r="O148" s="49">
        <f>if(isnumber(search("Yes",'2_all_summary'!$G147)),if(isnumber(search("Yes",'2_all_summary'!Q147)),1,2),if(isnumber(search("No",'2_all_summary'!Q147)),4,3))</f>
        <v>4</v>
      </c>
      <c r="P148" s="49">
        <f>if(isnumber(search("Yes",'2_all_summary'!$G147)),if(isnumber(search("Yes",'2_all_summary'!R147)),1,2),if(isnumber(search("No",'2_all_summary'!R147)),4,3))</f>
        <v>4</v>
      </c>
      <c r="Q148" s="49">
        <f>if(isnumber(search("Yes",'2_all_summary'!$G147)),if(0&lt;'2_all_summary'!S147,1,2),if(0='2_all_summary'!S147,4,3))</f>
        <v>4</v>
      </c>
      <c r="R148" s="49">
        <f>if(isnumber(search("Yes",'2_all_summary'!$G147)),if(isnumber(search("Yes",'2_all_summary'!T147)),1,2),if(isnumber(search("No",'2_all_summary'!T147)),4,3))</f>
        <v>4</v>
      </c>
    </row>
    <row r="149">
      <c r="G149" s="49"/>
      <c r="H149" s="49" t="str">
        <f>'2_all_summary'!C148</f>
        <v>Centralised and community-based fisheries management strategies: Case studies from two fisheries dependent archipelagos</v>
      </c>
      <c r="I149" s="49" t="str">
        <f>'2_all_summary'!D148</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149" s="49">
        <f>if(isnumber(search("Yes",'2_all_summary'!$G148)),if(isnumber(search("Yes",'2_all_summary'!L148)),1,2),if(isnumber(search("No",'2_all_summary'!L148)),4,3))</f>
        <v>1</v>
      </c>
      <c r="K149" s="49">
        <f>if(isnumber(search("Yes",'2_all_summary'!$G148)),if(isnumber(search("Yes",'2_all_summary'!M148)),1,2),if(isnumber(search("No",'2_all_summary'!M148)),4,3))</f>
        <v>1</v>
      </c>
      <c r="L149" s="49">
        <f>if(isnumber(search("Yes",'2_all_summary'!$G148)),if(isnumber(search("Yes",'2_all_summary'!N148)),1,2),if(isnumber(search("No",'2_all_summary'!N148)),4,3))</f>
        <v>1</v>
      </c>
      <c r="M149" s="49">
        <f>if(isnumber(search("Yes",'2_all_summary'!$G148)),if(0&lt;'2_all_summary'!O148,1,2),if(0='2_all_summary'!O148,4,3))</f>
        <v>1</v>
      </c>
      <c r="N149" s="49">
        <f>if(isnumber(search("Yes",'2_all_summary'!$G148)),if(isnumber(search("Yes",'2_all_summary'!P148)),1,2),if(isnumber(search("No",'2_all_summary'!P148)),4,3))</f>
        <v>1</v>
      </c>
      <c r="O149" s="49">
        <f>if(isnumber(search("Yes",'2_all_summary'!$G148)),if(isnumber(search("Yes",'2_all_summary'!Q148)),1,2),if(isnumber(search("No",'2_all_summary'!Q148)),4,3))</f>
        <v>1</v>
      </c>
      <c r="P149" s="49">
        <f>if(isnumber(search("Yes",'2_all_summary'!$G148)),if(isnumber(search("Yes",'2_all_summary'!R148)),1,2),if(isnumber(search("No",'2_all_summary'!R148)),4,3))</f>
        <v>1</v>
      </c>
      <c r="Q149" s="49">
        <f>if(isnumber(search("Yes",'2_all_summary'!$G148)),if(0&lt;'2_all_summary'!S148,1,2),if(0='2_all_summary'!S148,4,3))</f>
        <v>1</v>
      </c>
      <c r="R149" s="49">
        <f>if(isnumber(search("Yes",'2_all_summary'!$G148)),if(isnumber(search("Yes",'2_all_summary'!T148)),1,2),if(isnumber(search("No",'2_all_summary'!T148)),4,3))</f>
        <v>1</v>
      </c>
    </row>
    <row r="150">
      <c r="G150" s="49"/>
      <c r="H150" s="49" t="str">
        <f>'2_all_summary'!C149</f>
        <v>Certification and Communities: Alternatives for Regulating the Environmental and Social Impacts of Shrimp Farming</v>
      </c>
      <c r="I150" s="49" t="str">
        <f>'2_all_summary'!D149</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Ãƒâ€šÃ‚Â© 2007 Elsevier Ltd. All rights reserved.</v>
      </c>
      <c r="J150" s="49">
        <f>if(isnumber(search("Yes",'2_all_summary'!$G149)),if(isnumber(search("Yes",'2_all_summary'!L149)),1,2),if(isnumber(search("No",'2_all_summary'!L149)),4,3))</f>
        <v>4</v>
      </c>
      <c r="K150" s="49">
        <f>if(isnumber(search("Yes",'2_all_summary'!$G149)),if(isnumber(search("Yes",'2_all_summary'!M149)),1,2),if(isnumber(search("No",'2_all_summary'!M149)),4,3))</f>
        <v>4</v>
      </c>
      <c r="L150" s="49">
        <f>if(isnumber(search("Yes",'2_all_summary'!$G149)),if(isnumber(search("Yes",'2_all_summary'!N149)),1,2),if(isnumber(search("No",'2_all_summary'!N149)),4,3))</f>
        <v>4</v>
      </c>
      <c r="M150" s="49">
        <f>if(isnumber(search("Yes",'2_all_summary'!$G149)),if(0&lt;'2_all_summary'!O149,1,2),if(0='2_all_summary'!O149,4,3))</f>
        <v>4</v>
      </c>
      <c r="N150" s="49">
        <f>if(isnumber(search("Yes",'2_all_summary'!$G149)),if(isnumber(search("Yes",'2_all_summary'!P149)),1,2),if(isnumber(search("No",'2_all_summary'!P149)),4,3))</f>
        <v>4</v>
      </c>
      <c r="O150" s="49">
        <f>if(isnumber(search("Yes",'2_all_summary'!$G149)),if(isnumber(search("Yes",'2_all_summary'!Q149)),1,2),if(isnumber(search("No",'2_all_summary'!Q149)),4,3))</f>
        <v>4</v>
      </c>
      <c r="P150" s="49">
        <f>if(isnumber(search("Yes",'2_all_summary'!$G149)),if(isnumber(search("Yes",'2_all_summary'!R149)),1,2),if(isnumber(search("No",'2_all_summary'!R149)),4,3))</f>
        <v>4</v>
      </c>
      <c r="Q150" s="49">
        <f>if(isnumber(search("Yes",'2_all_summary'!$G149)),if(0&lt;'2_all_summary'!S149,1,2),if(0='2_all_summary'!S149,4,3))</f>
        <v>4</v>
      </c>
      <c r="R150" s="49">
        <f>if(isnumber(search("Yes",'2_all_summary'!$G149)),if(isnumber(search("Yes",'2_all_summary'!T149)),1,2),if(isnumber(search("No",'2_all_summary'!T149)),4,3))</f>
        <v>4</v>
      </c>
    </row>
    <row r="151">
      <c r="G151" s="49"/>
      <c r="H151" s="49" t="str">
        <f>'2_all_summary'!C150</f>
        <v>Certifying the commons: Eco-certification, privatization, and collective action</v>
      </c>
      <c r="I151" s="49" t="str">
        <f>'2_all_summary'!D150</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Ãƒâ€šÃ‚Â© 2014 by the author(s).</v>
      </c>
      <c r="J151" s="49">
        <f>if(isnumber(search("Yes",'2_all_summary'!$G150)),if(isnumber(search("Yes",'2_all_summary'!L150)),1,2),if(isnumber(search("No",'2_all_summary'!L150)),4,3))</f>
        <v>4</v>
      </c>
      <c r="K151" s="49">
        <f>if(isnumber(search("Yes",'2_all_summary'!$G150)),if(isnumber(search("Yes",'2_all_summary'!M150)),1,2),if(isnumber(search("No",'2_all_summary'!M150)),4,3))</f>
        <v>4</v>
      </c>
      <c r="L151" s="49">
        <f>if(isnumber(search("Yes",'2_all_summary'!$G150)),if(isnumber(search("Yes",'2_all_summary'!N150)),1,2),if(isnumber(search("No",'2_all_summary'!N150)),4,3))</f>
        <v>4</v>
      </c>
      <c r="M151" s="49">
        <f>if(isnumber(search("Yes",'2_all_summary'!$G150)),if(0&lt;'2_all_summary'!O150,1,2),if(0='2_all_summary'!O150,4,3))</f>
        <v>4</v>
      </c>
      <c r="N151" s="49">
        <f>if(isnumber(search("Yes",'2_all_summary'!$G150)),if(isnumber(search("Yes",'2_all_summary'!P150)),1,2),if(isnumber(search("No",'2_all_summary'!P150)),4,3))</f>
        <v>4</v>
      </c>
      <c r="O151" s="49">
        <f>if(isnumber(search("Yes",'2_all_summary'!$G150)),if(isnumber(search("Yes",'2_all_summary'!Q150)),1,2),if(isnumber(search("No",'2_all_summary'!Q150)),4,3))</f>
        <v>4</v>
      </c>
      <c r="P151" s="49">
        <f>if(isnumber(search("Yes",'2_all_summary'!$G150)),if(isnumber(search("Yes",'2_all_summary'!R150)),1,2),if(isnumber(search("No",'2_all_summary'!R150)),4,3))</f>
        <v>4</v>
      </c>
      <c r="Q151" s="49">
        <f>if(isnumber(search("Yes",'2_all_summary'!$G150)),if(0&lt;'2_all_summary'!S150,1,2),if(0='2_all_summary'!S150,4,3))</f>
        <v>4</v>
      </c>
      <c r="R151" s="49">
        <f>if(isnumber(search("Yes",'2_all_summary'!$G150)),if(isnumber(search("Yes",'2_all_summary'!T150)),1,2),if(isnumber(search("No",'2_all_summary'!T150)),4,3))</f>
        <v>4</v>
      </c>
    </row>
    <row r="152">
      <c r="G152" s="49"/>
      <c r="H152" s="49" t="str">
        <f>'2_all_summary'!C151</f>
        <v>Challenges and Opportunities for 'little brothers' in the tourism sector matrix: The case of local communities around Great Zimbabwe National Monument</v>
      </c>
      <c r="I152" s="49" t="str">
        <f>'2_all_summary'!D151</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Ãƒâ€šÃ‚Â© 2018 AJHTL /Author/s.</v>
      </c>
      <c r="J152" s="49">
        <f>if(isnumber(search("Yes",'2_all_summary'!$G151)),if(isnumber(search("Yes",'2_all_summary'!L151)),1,2),if(isnumber(search("No",'2_all_summary'!L151)),4,3))</f>
        <v>4</v>
      </c>
      <c r="K152" s="49">
        <f>if(isnumber(search("Yes",'2_all_summary'!$G151)),if(isnumber(search("Yes",'2_all_summary'!M151)),1,2),if(isnumber(search("No",'2_all_summary'!M151)),4,3))</f>
        <v>4</v>
      </c>
      <c r="L152" s="49">
        <f>if(isnumber(search("Yes",'2_all_summary'!$G151)),if(isnumber(search("Yes",'2_all_summary'!N151)),1,2),if(isnumber(search("No",'2_all_summary'!N151)),4,3))</f>
        <v>4</v>
      </c>
      <c r="M152" s="49">
        <f>if(isnumber(search("Yes",'2_all_summary'!$G151)),if(0&lt;'2_all_summary'!O151,1,2),if(0='2_all_summary'!O151,4,3))</f>
        <v>4</v>
      </c>
      <c r="N152" s="49">
        <f>if(isnumber(search("Yes",'2_all_summary'!$G151)),if(isnumber(search("Yes",'2_all_summary'!P151)),1,2),if(isnumber(search("No",'2_all_summary'!P151)),4,3))</f>
        <v>4</v>
      </c>
      <c r="O152" s="49">
        <f>if(isnumber(search("Yes",'2_all_summary'!$G151)),if(isnumber(search("Yes",'2_all_summary'!Q151)),1,2),if(isnumber(search("No",'2_all_summary'!Q151)),4,3))</f>
        <v>4</v>
      </c>
      <c r="P152" s="49">
        <f>if(isnumber(search("Yes",'2_all_summary'!$G151)),if(isnumber(search("Yes",'2_all_summary'!R151)),1,2),if(isnumber(search("No",'2_all_summary'!R151)),4,3))</f>
        <v>4</v>
      </c>
      <c r="Q152" s="49">
        <f>if(isnumber(search("Yes",'2_all_summary'!$G151)),if(0&lt;'2_all_summary'!S151,1,2),if(0='2_all_summary'!S151,4,3))</f>
        <v>4</v>
      </c>
      <c r="R152" s="49">
        <f>if(isnumber(search("Yes",'2_all_summary'!$G151)),if(isnumber(search("Yes",'2_all_summary'!T151)),1,2),if(isnumber(search("No",'2_all_summary'!T151)),4,3))</f>
        <v>4</v>
      </c>
    </row>
    <row r="153">
      <c r="G153" s="49"/>
      <c r="H153" s="49" t="str">
        <f>'2_all_summary'!C152</f>
        <v>Challenges facing local communities in Tanzania in realising locally-managed marine areas</v>
      </c>
      <c r="I153" s="49" t="str">
        <f>'2_all_summary'!D152</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Ãƒâ€šÃ‚Â© 2014 Elsevier Ltd.</v>
      </c>
      <c r="J153" s="49">
        <f>if(isnumber(search("Yes",'2_all_summary'!$G152)),if(isnumber(search("Yes",'2_all_summary'!L152)),1,2),if(isnumber(search("No",'2_all_summary'!L152)),4,3))</f>
        <v>4</v>
      </c>
      <c r="K153" s="49">
        <f>if(isnumber(search("Yes",'2_all_summary'!$G152)),if(isnumber(search("Yes",'2_all_summary'!M152)),1,2),if(isnumber(search("No",'2_all_summary'!M152)),4,3))</f>
        <v>4</v>
      </c>
      <c r="L153" s="49">
        <f>if(isnumber(search("Yes",'2_all_summary'!$G152)),if(isnumber(search("Yes",'2_all_summary'!N152)),1,2),if(isnumber(search("No",'2_all_summary'!N152)),4,3))</f>
        <v>4</v>
      </c>
      <c r="M153" s="49">
        <f>if(isnumber(search("Yes",'2_all_summary'!$G152)),if(0&lt;'2_all_summary'!O152,1,2),if(0='2_all_summary'!O152,4,3))</f>
        <v>4</v>
      </c>
      <c r="N153" s="49">
        <f>if(isnumber(search("Yes",'2_all_summary'!$G152)),if(isnumber(search("Yes",'2_all_summary'!P152)),1,2),if(isnumber(search("No",'2_all_summary'!P152)),4,3))</f>
        <v>4</v>
      </c>
      <c r="O153" s="49">
        <f>if(isnumber(search("Yes",'2_all_summary'!$G152)),if(isnumber(search("Yes",'2_all_summary'!Q152)),1,2),if(isnumber(search("No",'2_all_summary'!Q152)),4,3))</f>
        <v>4</v>
      </c>
      <c r="P153" s="49">
        <f>if(isnumber(search("Yes",'2_all_summary'!$G152)),if(isnumber(search("Yes",'2_all_summary'!R152)),1,2),if(isnumber(search("No",'2_all_summary'!R152)),4,3))</f>
        <v>4</v>
      </c>
      <c r="Q153" s="49">
        <f>if(isnumber(search("Yes",'2_all_summary'!$G152)),if(0&lt;'2_all_summary'!S152,1,2),if(0='2_all_summary'!S152,4,3))</f>
        <v>4</v>
      </c>
      <c r="R153" s="49">
        <f>if(isnumber(search("Yes",'2_all_summary'!$G152)),if(isnumber(search("Yes",'2_all_summary'!T152)),1,2),if(isnumber(search("No",'2_all_summary'!T152)),4,3))</f>
        <v>4</v>
      </c>
    </row>
    <row r="154">
      <c r="G154" s="49"/>
      <c r="H154" s="49" t="str">
        <f>'2_all_summary'!C153</f>
        <v>Challenges in managing freshwater fishery resource through Lebak Lebung Auction approach: A case study in Pangkalan Lampam District Ogan Komering Ilir Regency</v>
      </c>
      <c r="I154" s="49" t="str">
        <f>'2_all_summary'!D153</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Ãƒâ€šÃ‚Â© Published under licence by IOP Publishing Ltd.</v>
      </c>
      <c r="J154" s="49">
        <f>if(isnumber(search("Yes",'2_all_summary'!$G153)),if(isnumber(search("Yes",'2_all_summary'!L153)),1,2),if(isnumber(search("No",'2_all_summary'!L153)),4,3))</f>
        <v>4</v>
      </c>
      <c r="K154" s="49">
        <f>if(isnumber(search("Yes",'2_all_summary'!$G153)),if(isnumber(search("Yes",'2_all_summary'!M153)),1,2),if(isnumber(search("No",'2_all_summary'!M153)),4,3))</f>
        <v>4</v>
      </c>
      <c r="L154" s="49">
        <f>if(isnumber(search("Yes",'2_all_summary'!$G153)),if(isnumber(search("Yes",'2_all_summary'!N153)),1,2),if(isnumber(search("No",'2_all_summary'!N153)),4,3))</f>
        <v>4</v>
      </c>
      <c r="M154" s="49">
        <f>if(isnumber(search("Yes",'2_all_summary'!$G153)),if(0&lt;'2_all_summary'!O153,1,2),if(0='2_all_summary'!O153,4,3))</f>
        <v>4</v>
      </c>
      <c r="N154" s="49">
        <f>if(isnumber(search("Yes",'2_all_summary'!$G153)),if(isnumber(search("Yes",'2_all_summary'!P153)),1,2),if(isnumber(search("No",'2_all_summary'!P153)),4,3))</f>
        <v>4</v>
      </c>
      <c r="O154" s="49">
        <f>if(isnumber(search("Yes",'2_all_summary'!$G153)),if(isnumber(search("Yes",'2_all_summary'!Q153)),1,2),if(isnumber(search("No",'2_all_summary'!Q153)),4,3))</f>
        <v>4</v>
      </c>
      <c r="P154" s="49">
        <f>if(isnumber(search("Yes",'2_all_summary'!$G153)),if(isnumber(search("Yes",'2_all_summary'!R153)),1,2),if(isnumber(search("No",'2_all_summary'!R153)),4,3))</f>
        <v>4</v>
      </c>
      <c r="Q154" s="49">
        <f>if(isnumber(search("Yes",'2_all_summary'!$G153)),if(0&lt;'2_all_summary'!S153,1,2),if(0='2_all_summary'!S153,4,3))</f>
        <v>4</v>
      </c>
      <c r="R154" s="49">
        <f>if(isnumber(search("Yes",'2_all_summary'!$G153)),if(isnumber(search("Yes",'2_all_summary'!T153)),1,2),if(isnumber(search("No",'2_all_summary'!T153)),4,3))</f>
        <v>4</v>
      </c>
    </row>
    <row r="155">
      <c r="G155" s="49"/>
      <c r="H155" s="49" t="str">
        <f>'2_all_summary'!C154</f>
        <v>Challenges to the elite exclusion-inclusion dichotomy - reconsidering elite capture in community-based natural resource management</v>
      </c>
      <c r="I155" s="49" t="str">
        <f>'2_all_summary'!D154</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Ãƒâ€šÃ‚Â© 2013 The South African Institute of International Affairs.</v>
      </c>
      <c r="J155" s="49">
        <f>if(isnumber(search("Yes",'2_all_summary'!$G154)),if(isnumber(search("Yes",'2_all_summary'!L154)),1,2),if(isnumber(search("No",'2_all_summary'!L154)),4,3))</f>
        <v>4</v>
      </c>
      <c r="K155" s="49">
        <f>if(isnumber(search("Yes",'2_all_summary'!$G154)),if(isnumber(search("Yes",'2_all_summary'!M154)),1,2),if(isnumber(search("No",'2_all_summary'!M154)),4,3))</f>
        <v>4</v>
      </c>
      <c r="L155" s="49">
        <f>if(isnumber(search("Yes",'2_all_summary'!$G154)),if(isnumber(search("Yes",'2_all_summary'!N154)),1,2),if(isnumber(search("No",'2_all_summary'!N154)),4,3))</f>
        <v>4</v>
      </c>
      <c r="M155" s="49">
        <f>if(isnumber(search("Yes",'2_all_summary'!$G154)),if(0&lt;'2_all_summary'!O154,1,2),if(0='2_all_summary'!O154,4,3))</f>
        <v>4</v>
      </c>
      <c r="N155" s="49">
        <f>if(isnumber(search("Yes",'2_all_summary'!$G154)),if(isnumber(search("Yes",'2_all_summary'!P154)),1,2),if(isnumber(search("No",'2_all_summary'!P154)),4,3))</f>
        <v>4</v>
      </c>
      <c r="O155" s="49">
        <f>if(isnumber(search("Yes",'2_all_summary'!$G154)),if(isnumber(search("Yes",'2_all_summary'!Q154)),1,2),if(isnumber(search("No",'2_all_summary'!Q154)),4,3))</f>
        <v>4</v>
      </c>
      <c r="P155" s="49">
        <f>if(isnumber(search("Yes",'2_all_summary'!$G154)),if(isnumber(search("Yes",'2_all_summary'!R154)),1,2),if(isnumber(search("No",'2_all_summary'!R154)),4,3))</f>
        <v>4</v>
      </c>
      <c r="Q155" s="49">
        <f>if(isnumber(search("Yes",'2_all_summary'!$G154)),if(0&lt;'2_all_summary'!S154,1,2),if(0='2_all_summary'!S154,4,3))</f>
        <v>4</v>
      </c>
      <c r="R155" s="49">
        <f>if(isnumber(search("Yes",'2_all_summary'!$G154)),if(isnumber(search("Yes",'2_all_summary'!T154)),1,2),if(isnumber(search("No",'2_all_summary'!T154)),4,3))</f>
        <v>4</v>
      </c>
    </row>
    <row r="156">
      <c r="G156" s="49"/>
      <c r="H156" s="49" t="str">
        <f>'2_all_summary'!C155</f>
        <v>Changes in social orientation: Threats to a cultural institution in marine resource exploitation in Tonga</v>
      </c>
      <c r="I156" s="49" t="str">
        <f>'2_all_summary'!D155</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Ãƒâ€šÃ‚Â© 2007 by the Society for Applied Anthropology.</v>
      </c>
      <c r="J156" s="49">
        <f>if(isnumber(search("Yes",'2_all_summary'!$G155)),if(isnumber(search("Yes",'2_all_summary'!L155)),1,2),if(isnumber(search("No",'2_all_summary'!L155)),4,3))</f>
        <v>1</v>
      </c>
      <c r="K156" s="49">
        <f>if(isnumber(search("Yes",'2_all_summary'!$G155)),if(isnumber(search("Yes",'2_all_summary'!M155)),1,2),if(isnumber(search("No",'2_all_summary'!M155)),4,3))</f>
        <v>1</v>
      </c>
      <c r="L156" s="49">
        <f>if(isnumber(search("Yes",'2_all_summary'!$G155)),if(isnumber(search("Yes",'2_all_summary'!N155)),1,2),if(isnumber(search("No",'2_all_summary'!N155)),4,3))</f>
        <v>1</v>
      </c>
      <c r="M156" s="49">
        <f>if(isnumber(search("Yes",'2_all_summary'!$G155)),if(0&lt;'2_all_summary'!O155,1,2),if(0='2_all_summary'!O155,4,3))</f>
        <v>1</v>
      </c>
      <c r="N156" s="49">
        <f>if(isnumber(search("Yes",'2_all_summary'!$G155)),if(isnumber(search("Yes",'2_all_summary'!P155)),1,2),if(isnumber(search("No",'2_all_summary'!P155)),4,3))</f>
        <v>1</v>
      </c>
      <c r="O156" s="49">
        <f>if(isnumber(search("Yes",'2_all_summary'!$G155)),if(isnumber(search("Yes",'2_all_summary'!Q155)),1,2),if(isnumber(search("No",'2_all_summary'!Q155)),4,3))</f>
        <v>1</v>
      </c>
      <c r="P156" s="49">
        <f>if(isnumber(search("Yes",'2_all_summary'!$G155)),if(isnumber(search("Yes",'2_all_summary'!R155)),1,2),if(isnumber(search("No",'2_all_summary'!R155)),4,3))</f>
        <v>1</v>
      </c>
      <c r="Q156" s="49">
        <f>if(isnumber(search("Yes",'2_all_summary'!$G155)),if(0&lt;'2_all_summary'!S155,1,2),if(0='2_all_summary'!S155,4,3))</f>
        <v>1</v>
      </c>
      <c r="R156" s="49">
        <f>if(isnumber(search("Yes",'2_all_summary'!$G155)),if(isnumber(search("Yes",'2_all_summary'!T155)),1,2),if(isnumber(search("No",'2_all_summary'!T155)),4,3))</f>
        <v>1</v>
      </c>
    </row>
    <row r="157">
      <c r="G157" s="49"/>
      <c r="H157" s="49" t="str">
        <f>'2_all_summary'!C156</f>
        <v>Changing boundaries and institutions in environmental governance: Perspectives on sector management of the Northeast US groundfish fishery</v>
      </c>
      <c r="I157" s="49" t="str">
        <f>'2_all_summary'!D156</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Ãƒâ€šÃ‚Â© 2014 Olson and Pinto da Silva.</v>
      </c>
      <c r="J157" s="49">
        <f>if(isnumber(search("Yes",'2_all_summary'!$G156)),if(isnumber(search("Yes",'2_all_summary'!L156)),1,2),if(isnumber(search("No",'2_all_summary'!L156)),4,3))</f>
        <v>4</v>
      </c>
      <c r="K157" s="49">
        <f>if(isnumber(search("Yes",'2_all_summary'!$G156)),if(isnumber(search("Yes",'2_all_summary'!M156)),1,2),if(isnumber(search("No",'2_all_summary'!M156)),4,3))</f>
        <v>4</v>
      </c>
      <c r="L157" s="49">
        <f>if(isnumber(search("Yes",'2_all_summary'!$G156)),if(isnumber(search("Yes",'2_all_summary'!N156)),1,2),if(isnumber(search("No",'2_all_summary'!N156)),4,3))</f>
        <v>4</v>
      </c>
      <c r="M157" s="49">
        <f>if(isnumber(search("Yes",'2_all_summary'!$G156)),if(0&lt;'2_all_summary'!O156,1,2),if(0='2_all_summary'!O156,4,3))</f>
        <v>4</v>
      </c>
      <c r="N157" s="49">
        <f>if(isnumber(search("Yes",'2_all_summary'!$G156)),if(isnumber(search("Yes",'2_all_summary'!P156)),1,2),if(isnumber(search("No",'2_all_summary'!P156)),4,3))</f>
        <v>4</v>
      </c>
      <c r="O157" s="49">
        <f>if(isnumber(search("Yes",'2_all_summary'!$G156)),if(isnumber(search("Yes",'2_all_summary'!Q156)),1,2),if(isnumber(search("No",'2_all_summary'!Q156)),4,3))</f>
        <v>4</v>
      </c>
      <c r="P157" s="49">
        <f>if(isnumber(search("Yes",'2_all_summary'!$G156)),if(isnumber(search("Yes",'2_all_summary'!R156)),1,2),if(isnumber(search("No",'2_all_summary'!R156)),4,3))</f>
        <v>4</v>
      </c>
      <c r="Q157" s="49">
        <f>if(isnumber(search("Yes",'2_all_summary'!$G156)),if(0&lt;'2_all_summary'!S156,1,2),if(0='2_all_summary'!S156,4,3))</f>
        <v>4</v>
      </c>
      <c r="R157" s="49">
        <f>if(isnumber(search("Yes",'2_all_summary'!$G156)),if(isnumber(search("Yes",'2_all_summary'!T156)),1,2),if(isnumber(search("No",'2_all_summary'!T156)),4,3))</f>
        <v>4</v>
      </c>
    </row>
    <row r="158">
      <c r="G158" s="49"/>
      <c r="H158" s="49" t="str">
        <f>'2_all_summary'!C157</f>
        <v>Changing understandings of local knowledge in island environments</v>
      </c>
      <c r="I158" s="49" t="str">
        <f>'2_all_summary'!D157</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Ãƒâ€šÃ‚Â© Copyright Foundation for Environmental Conservation 2017.</v>
      </c>
      <c r="J158" s="49">
        <f>if(isnumber(search("Yes",'2_all_summary'!$G157)),if(isnumber(search("Yes",'2_all_summary'!L157)),1,2),if(isnumber(search("No",'2_all_summary'!L157)),4,3))</f>
        <v>4</v>
      </c>
      <c r="K158" s="49">
        <f>if(isnumber(search("Yes",'2_all_summary'!$G157)),if(isnumber(search("Yes",'2_all_summary'!M157)),1,2),if(isnumber(search("No",'2_all_summary'!M157)),4,3))</f>
        <v>3</v>
      </c>
      <c r="L158" s="49">
        <f>if(isnumber(search("Yes",'2_all_summary'!$G157)),if(isnumber(search("Yes",'2_all_summary'!N157)),1,2),if(isnumber(search("No",'2_all_summary'!N157)),4,3))</f>
        <v>3</v>
      </c>
      <c r="M158" s="49">
        <f>if(isnumber(search("Yes",'2_all_summary'!$G157)),if(0&lt;'2_all_summary'!O157,1,2),if(0='2_all_summary'!O157,4,3))</f>
        <v>3</v>
      </c>
      <c r="N158" s="49">
        <f>if(isnumber(search("Yes",'2_all_summary'!$G157)),if(isnumber(search("Yes",'2_all_summary'!P157)),1,2),if(isnumber(search("No",'2_all_summary'!P157)),4,3))</f>
        <v>4</v>
      </c>
      <c r="O158" s="49">
        <f>if(isnumber(search("Yes",'2_all_summary'!$G157)),if(isnumber(search("Yes",'2_all_summary'!Q157)),1,2),if(isnumber(search("No",'2_all_summary'!Q157)),4,3))</f>
        <v>4</v>
      </c>
      <c r="P158" s="49">
        <f>if(isnumber(search("Yes",'2_all_summary'!$G157)),if(isnumber(search("Yes",'2_all_summary'!R157)),1,2),if(isnumber(search("No",'2_all_summary'!R157)),4,3))</f>
        <v>4</v>
      </c>
      <c r="Q158" s="49">
        <f>if(isnumber(search("Yes",'2_all_summary'!$G157)),if(0&lt;'2_all_summary'!S157,1,2),if(0='2_all_summary'!S157,4,3))</f>
        <v>4</v>
      </c>
      <c r="R158" s="49">
        <f>if(isnumber(search("Yes",'2_all_summary'!$G157)),if(isnumber(search("Yes",'2_all_summary'!T157)),1,2),if(isnumber(search("No",'2_all_summary'!T157)),4,3))</f>
        <v>3</v>
      </c>
    </row>
    <row r="159">
      <c r="G159" s="49"/>
      <c r="H159" s="49" t="str">
        <f>'2_all_summary'!C158</f>
        <v>Chaos, complexity and community management of fisheries</v>
      </c>
      <c r="I159" s="49" t="str">
        <f>'2_all_summary'!D158</f>
        <v>[No abstract available]</v>
      </c>
      <c r="J159" s="49">
        <f>if(isnumber(search("Yes",'2_all_summary'!$G158)),if(isnumber(search("Yes",'2_all_summary'!L158)),1,2),if(isnumber(search("No",'2_all_summary'!L158)),4,3))</f>
        <v>2</v>
      </c>
      <c r="K159" s="49">
        <f>if(isnumber(search("Yes",'2_all_summary'!$G158)),if(isnumber(search("Yes",'2_all_summary'!M158)),1,2),if(isnumber(search("No",'2_all_summary'!M158)),4,3))</f>
        <v>2</v>
      </c>
      <c r="L159" s="49">
        <f>if(isnumber(search("Yes",'2_all_summary'!$G158)),if(isnumber(search("Yes",'2_all_summary'!N158)),1,2),if(isnumber(search("No",'2_all_summary'!N158)),4,3))</f>
        <v>1</v>
      </c>
      <c r="M159" s="49">
        <f>if(isnumber(search("Yes",'2_all_summary'!$G158)),if(0&lt;'2_all_summary'!O158,1,2),if(0='2_all_summary'!O158,4,3))</f>
        <v>1</v>
      </c>
      <c r="N159" s="49">
        <f>if(isnumber(search("Yes",'2_all_summary'!$G158)),if(isnumber(search("Yes",'2_all_summary'!P158)),1,2),if(isnumber(search("No",'2_all_summary'!P158)),4,3))</f>
        <v>2</v>
      </c>
      <c r="O159" s="49">
        <f>if(isnumber(search("Yes",'2_all_summary'!$G158)),if(isnumber(search("Yes",'2_all_summary'!Q158)),1,2),if(isnumber(search("No",'2_all_summary'!Q158)),4,3))</f>
        <v>2</v>
      </c>
      <c r="P159" s="49">
        <f>if(isnumber(search("Yes",'2_all_summary'!$G158)),if(isnumber(search("Yes",'2_all_summary'!R158)),1,2),if(isnumber(search("No",'2_all_summary'!R158)),4,3))</f>
        <v>1</v>
      </c>
      <c r="Q159" s="49">
        <f>if(isnumber(search("Yes",'2_all_summary'!$G158)),if(0&lt;'2_all_summary'!S158,1,2),if(0='2_all_summary'!S158,4,3))</f>
        <v>1</v>
      </c>
      <c r="R159" s="49">
        <f>if(isnumber(search("Yes",'2_all_summary'!$G158)),if(isnumber(search("Yes",'2_all_summary'!T158)),1,2),if(isnumber(search("No",'2_all_summary'!T158)),4,3))</f>
        <v>1</v>
      </c>
    </row>
    <row r="160">
      <c r="G160" s="49"/>
      <c r="H160" s="49" t="str">
        <f>'2_all_summary'!C159</f>
        <v>Chapter 16: Histories and continuities of water governance in Northern Ghana</v>
      </c>
      <c r="I160" s="49" t="str">
        <f>'2_all_summary'!D159</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160" s="49">
        <f>if(isnumber(search("Yes",'2_all_summary'!$G159)),if(isnumber(search("Yes",'2_all_summary'!L159)),1,2),if(isnumber(search("No",'2_all_summary'!L159)),4,3))</f>
        <v>4</v>
      </c>
      <c r="K160" s="49">
        <f>if(isnumber(search("Yes",'2_all_summary'!$G159)),if(isnumber(search("Yes",'2_all_summary'!M159)),1,2),if(isnumber(search("No",'2_all_summary'!M159)),4,3))</f>
        <v>4</v>
      </c>
      <c r="L160" s="49">
        <f>if(isnumber(search("Yes",'2_all_summary'!$G159)),if(isnumber(search("Yes",'2_all_summary'!N159)),1,2),if(isnumber(search("No",'2_all_summary'!N159)),4,3))</f>
        <v>4</v>
      </c>
      <c r="M160" s="49">
        <f>if(isnumber(search("Yes",'2_all_summary'!$G159)),if(0&lt;'2_all_summary'!O159,1,2),if(0='2_all_summary'!O159,4,3))</f>
        <v>4</v>
      </c>
      <c r="N160" s="49">
        <f>if(isnumber(search("Yes",'2_all_summary'!$G159)),if(isnumber(search("Yes",'2_all_summary'!P159)),1,2),if(isnumber(search("No",'2_all_summary'!P159)),4,3))</f>
        <v>4</v>
      </c>
      <c r="O160" s="49">
        <f>if(isnumber(search("Yes",'2_all_summary'!$G159)),if(isnumber(search("Yes",'2_all_summary'!Q159)),1,2),if(isnumber(search("No",'2_all_summary'!Q159)),4,3))</f>
        <v>4</v>
      </c>
      <c r="P160" s="49">
        <f>if(isnumber(search("Yes",'2_all_summary'!$G159)),if(isnumber(search("Yes",'2_all_summary'!R159)),1,2),if(isnumber(search("No",'2_all_summary'!R159)),4,3))</f>
        <v>4</v>
      </c>
      <c r="Q160" s="49">
        <f>if(isnumber(search("Yes",'2_all_summary'!$G159)),if(0&lt;'2_all_summary'!S159,1,2),if(0='2_all_summary'!S159,4,3))</f>
        <v>4</v>
      </c>
      <c r="R160" s="49">
        <f>if(isnumber(search("Yes",'2_all_summary'!$G159)),if(isnumber(search("Yes",'2_all_summary'!T159)),1,2),if(isnumber(search("No",'2_all_summary'!T159)),4,3))</f>
        <v>4</v>
      </c>
    </row>
    <row r="161">
      <c r="G161" s="49"/>
      <c r="H161" s="49" t="str">
        <f>'2_all_summary'!C160</f>
        <v>Characteristics and trends in required home care by GPs in Austria: Diseases and functional status of patients</v>
      </c>
      <c r="I161" s="49" t="str">
        <f>'2_all_summary'!D160</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Ãƒâ€šÃ‚Â© 2006 Kamenski et al; licensee BioMed Central Ltd.</v>
      </c>
      <c r="J161" s="49">
        <f>if(isnumber(search("Yes",'2_all_summary'!$G160)),if(isnumber(search("Yes",'2_all_summary'!L160)),1,2),if(isnumber(search("No",'2_all_summary'!L160)),4,3))</f>
        <v>4</v>
      </c>
      <c r="K161" s="49">
        <f>if(isnumber(search("Yes",'2_all_summary'!$G160)),if(isnumber(search("Yes",'2_all_summary'!M160)),1,2),if(isnumber(search("No",'2_all_summary'!M160)),4,3))</f>
        <v>4</v>
      </c>
      <c r="L161" s="49">
        <f>if(isnumber(search("Yes",'2_all_summary'!$G160)),if(isnumber(search("Yes",'2_all_summary'!N160)),1,2),if(isnumber(search("No",'2_all_summary'!N160)),4,3))</f>
        <v>4</v>
      </c>
      <c r="M161" s="49">
        <f>if(isnumber(search("Yes",'2_all_summary'!$G160)),if(0&lt;'2_all_summary'!O160,1,2),if(0='2_all_summary'!O160,4,3))</f>
        <v>4</v>
      </c>
      <c r="N161" s="49">
        <f>if(isnumber(search("Yes",'2_all_summary'!$G160)),if(isnumber(search("Yes",'2_all_summary'!P160)),1,2),if(isnumber(search("No",'2_all_summary'!P160)),4,3))</f>
        <v>4</v>
      </c>
      <c r="O161" s="49">
        <f>if(isnumber(search("Yes",'2_all_summary'!$G160)),if(isnumber(search("Yes",'2_all_summary'!Q160)),1,2),if(isnumber(search("No",'2_all_summary'!Q160)),4,3))</f>
        <v>4</v>
      </c>
      <c r="P161" s="49">
        <f>if(isnumber(search("Yes",'2_all_summary'!$G160)),if(isnumber(search("Yes",'2_all_summary'!R160)),1,2),if(isnumber(search("No",'2_all_summary'!R160)),4,3))</f>
        <v>4</v>
      </c>
      <c r="Q161" s="49">
        <f>if(isnumber(search("Yes",'2_all_summary'!$G160)),if(0&lt;'2_all_summary'!S160,1,2),if(0='2_all_summary'!S160,4,3))</f>
        <v>4</v>
      </c>
      <c r="R161" s="49">
        <f>if(isnumber(search("Yes",'2_all_summary'!$G160)),if(isnumber(search("Yes",'2_all_summary'!T160)),1,2),if(isnumber(search("No",'2_all_summary'!T160)),4,3))</f>
        <v>4</v>
      </c>
    </row>
    <row r="162">
      <c r="G162" s="49"/>
      <c r="H162" s="49" t="str">
        <f>'2_all_summary'!C161</f>
        <v>Characteristics of successful asthma programs</v>
      </c>
      <c r="I162" s="49" t="str">
        <f>'2_all_summary'!D161</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Ãƒâ€šÃ‚Â©2009 Association of Schools of Public Health.</v>
      </c>
      <c r="J162" s="49">
        <f>if(isnumber(search("Yes",'2_all_summary'!$G161)),if(isnumber(search("Yes",'2_all_summary'!L161)),1,2),if(isnumber(search("No",'2_all_summary'!L161)),4,3))</f>
        <v>4</v>
      </c>
      <c r="K162" s="49">
        <f>if(isnumber(search("Yes",'2_all_summary'!$G161)),if(isnumber(search("Yes",'2_all_summary'!M161)),1,2),if(isnumber(search("No",'2_all_summary'!M161)),4,3))</f>
        <v>4</v>
      </c>
      <c r="L162" s="49">
        <f>if(isnumber(search("Yes",'2_all_summary'!$G161)),if(isnumber(search("Yes",'2_all_summary'!N161)),1,2),if(isnumber(search("No",'2_all_summary'!N161)),4,3))</f>
        <v>4</v>
      </c>
      <c r="M162" s="49">
        <f>if(isnumber(search("Yes",'2_all_summary'!$G161)),if(0&lt;'2_all_summary'!O161,1,2),if(0='2_all_summary'!O161,4,3))</f>
        <v>4</v>
      </c>
      <c r="N162" s="49">
        <f>if(isnumber(search("Yes",'2_all_summary'!$G161)),if(isnumber(search("Yes",'2_all_summary'!P161)),1,2),if(isnumber(search("No",'2_all_summary'!P161)),4,3))</f>
        <v>4</v>
      </c>
      <c r="O162" s="49">
        <f>if(isnumber(search("Yes",'2_all_summary'!$G161)),if(isnumber(search("Yes",'2_all_summary'!Q161)),1,2),if(isnumber(search("No",'2_all_summary'!Q161)),4,3))</f>
        <v>4</v>
      </c>
      <c r="P162" s="49">
        <f>if(isnumber(search("Yes",'2_all_summary'!$G161)),if(isnumber(search("Yes",'2_all_summary'!R161)),1,2),if(isnumber(search("No",'2_all_summary'!R161)),4,3))</f>
        <v>4</v>
      </c>
      <c r="Q162" s="49">
        <f>if(isnumber(search("Yes",'2_all_summary'!$G161)),if(0&lt;'2_all_summary'!S161,1,2),if(0='2_all_summary'!S161,4,3))</f>
        <v>4</v>
      </c>
      <c r="R162" s="49">
        <f>if(isnumber(search("Yes",'2_all_summary'!$G161)),if(isnumber(search("Yes",'2_all_summary'!T161)),1,2),if(isnumber(search("No",'2_all_summary'!T161)),4,3))</f>
        <v>4</v>
      </c>
    </row>
    <row r="163">
      <c r="G163" s="49"/>
      <c r="H163" s="49" t="str">
        <f>'2_all_summary'!C162</f>
        <v>Characterization of an artisanal fishery in Argentina using the social-ecological systems framework</v>
      </c>
      <c r="I163" s="49" t="str">
        <f>'2_all_summary'!D162</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CommissionÃƒÂ¢Ã¢â€šÂ¬Ã¢â€žÂ¢s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Ãƒâ€šÃ‚Â© 2017, Igitur, Utrecht Publishing and Archiving Services. All rights reserved.</v>
      </c>
      <c r="J163" s="49">
        <f>if(isnumber(search("Yes",'2_all_summary'!$G162)),if(isnumber(search("Yes",'2_all_summary'!L162)),1,2),if(isnumber(search("No",'2_all_summary'!L162)),4,3))</f>
        <v>4</v>
      </c>
      <c r="K163" s="49">
        <f>if(isnumber(search("Yes",'2_all_summary'!$G162)),if(isnumber(search("Yes",'2_all_summary'!M162)),1,2),if(isnumber(search("No",'2_all_summary'!M162)),4,3))</f>
        <v>4</v>
      </c>
      <c r="L163" s="49">
        <f>if(isnumber(search("Yes",'2_all_summary'!$G162)),if(isnumber(search("Yes",'2_all_summary'!N162)),1,2),if(isnumber(search("No",'2_all_summary'!N162)),4,3))</f>
        <v>4</v>
      </c>
      <c r="M163" s="49">
        <f>if(isnumber(search("Yes",'2_all_summary'!$G162)),if(0&lt;'2_all_summary'!O162,1,2),if(0='2_all_summary'!O162,4,3))</f>
        <v>4</v>
      </c>
      <c r="N163" s="49">
        <f>if(isnumber(search("Yes",'2_all_summary'!$G162)),if(isnumber(search("Yes",'2_all_summary'!P162)),1,2),if(isnumber(search("No",'2_all_summary'!P162)),4,3))</f>
        <v>4</v>
      </c>
      <c r="O163" s="49">
        <f>if(isnumber(search("Yes",'2_all_summary'!$G162)),if(isnumber(search("Yes",'2_all_summary'!Q162)),1,2),if(isnumber(search("No",'2_all_summary'!Q162)),4,3))</f>
        <v>4</v>
      </c>
      <c r="P163" s="49">
        <f>if(isnumber(search("Yes",'2_all_summary'!$G162)),if(isnumber(search("Yes",'2_all_summary'!R162)),1,2),if(isnumber(search("No",'2_all_summary'!R162)),4,3))</f>
        <v>4</v>
      </c>
      <c r="Q163" s="49">
        <f>if(isnumber(search("Yes",'2_all_summary'!$G162)),if(0&lt;'2_all_summary'!S162,1,2),if(0='2_all_summary'!S162,4,3))</f>
        <v>4</v>
      </c>
      <c r="R163" s="49">
        <f>if(isnumber(search("Yes",'2_all_summary'!$G162)),if(isnumber(search("Yes",'2_all_summary'!T162)),1,2),if(isnumber(search("No",'2_all_summary'!T162)),4,3))</f>
        <v>4</v>
      </c>
    </row>
    <row r="164">
      <c r="G164" s="49"/>
      <c r="H164" s="49" t="str">
        <f>'2_all_summary'!C163</f>
        <v>Characterizing information on best practice guidelines for catch-and-release in websites of angling-based non-government organizations in the United States</v>
      </c>
      <c r="I164" s="49" t="str">
        <f>'2_all_summary'!D163</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Ãƒâ€šÃ‚Â© 2016 Elsevier B.V.</v>
      </c>
      <c r="J164" s="49">
        <f>if(isnumber(search("Yes",'2_all_summary'!$G163)),if(isnumber(search("Yes",'2_all_summary'!L163)),1,2),if(isnumber(search("No",'2_all_summary'!L163)),4,3))</f>
        <v>4</v>
      </c>
      <c r="K164" s="49">
        <f>if(isnumber(search("Yes",'2_all_summary'!$G163)),if(isnumber(search("Yes",'2_all_summary'!M163)),1,2),if(isnumber(search("No",'2_all_summary'!M163)),4,3))</f>
        <v>4</v>
      </c>
      <c r="L164" s="49">
        <f>if(isnumber(search("Yes",'2_all_summary'!$G163)),if(isnumber(search("Yes",'2_all_summary'!N163)),1,2),if(isnumber(search("No",'2_all_summary'!N163)),4,3))</f>
        <v>4</v>
      </c>
      <c r="M164" s="49">
        <f>if(isnumber(search("Yes",'2_all_summary'!$G163)),if(0&lt;'2_all_summary'!O163,1,2),if(0='2_all_summary'!O163,4,3))</f>
        <v>4</v>
      </c>
      <c r="N164" s="49">
        <f>if(isnumber(search("Yes",'2_all_summary'!$G163)),if(isnumber(search("Yes",'2_all_summary'!P163)),1,2),if(isnumber(search("No",'2_all_summary'!P163)),4,3))</f>
        <v>4</v>
      </c>
      <c r="O164" s="49">
        <f>if(isnumber(search("Yes",'2_all_summary'!$G163)),if(isnumber(search("Yes",'2_all_summary'!Q163)),1,2),if(isnumber(search("No",'2_all_summary'!Q163)),4,3))</f>
        <v>4</v>
      </c>
      <c r="P164" s="49">
        <f>if(isnumber(search("Yes",'2_all_summary'!$G163)),if(isnumber(search("Yes",'2_all_summary'!R163)),1,2),if(isnumber(search("No",'2_all_summary'!R163)),4,3))</f>
        <v>4</v>
      </c>
      <c r="Q164" s="49">
        <f>if(isnumber(search("Yes",'2_all_summary'!$G163)),if(0&lt;'2_all_summary'!S163,1,2),if(0='2_all_summary'!S163,4,3))</f>
        <v>4</v>
      </c>
      <c r="R164" s="49">
        <f>if(isnumber(search("Yes",'2_all_summary'!$G163)),if(isnumber(search("Yes",'2_all_summary'!T163)),1,2),if(isnumber(search("No",'2_all_summary'!T163)),4,3))</f>
        <v>4</v>
      </c>
    </row>
    <row r="165">
      <c r="G165" s="49"/>
      <c r="H165" s="49" t="str">
        <f>'2_all_summary'!C164</f>
        <v>Checklist of fish species in the Shari-Goyain river, Bangladesh: Threats and conservation measures</v>
      </c>
      <c r="I165" s="49" t="str">
        <f>'2_all_summary'!D164</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Ãƒâ€šÃ‚Â© 2021 National Institute of Science Communication and Information Resources (NISCAIR). All rights reserved.</v>
      </c>
      <c r="J165" s="49">
        <f>if(isnumber(search("Yes",'2_all_summary'!$G164)),if(isnumber(search("Yes",'2_all_summary'!L164)),1,2),if(isnumber(search("No",'2_all_summary'!L164)),4,3))</f>
        <v>4</v>
      </c>
      <c r="K165" s="49">
        <f>if(isnumber(search("Yes",'2_all_summary'!$G164)),if(isnumber(search("Yes",'2_all_summary'!M164)),1,2),if(isnumber(search("No",'2_all_summary'!M164)),4,3))</f>
        <v>4</v>
      </c>
      <c r="L165" s="49">
        <f>if(isnumber(search("Yes",'2_all_summary'!$G164)),if(isnumber(search("Yes",'2_all_summary'!N164)),1,2),if(isnumber(search("No",'2_all_summary'!N164)),4,3))</f>
        <v>4</v>
      </c>
      <c r="M165" s="49">
        <f>if(isnumber(search("Yes",'2_all_summary'!$G164)),if(0&lt;'2_all_summary'!O164,1,2),if(0='2_all_summary'!O164,4,3))</f>
        <v>4</v>
      </c>
      <c r="N165" s="49">
        <f>if(isnumber(search("Yes",'2_all_summary'!$G164)),if(isnumber(search("Yes",'2_all_summary'!P164)),1,2),if(isnumber(search("No",'2_all_summary'!P164)),4,3))</f>
        <v>4</v>
      </c>
      <c r="O165" s="49">
        <f>if(isnumber(search("Yes",'2_all_summary'!$G164)),if(isnumber(search("Yes",'2_all_summary'!Q164)),1,2),if(isnumber(search("No",'2_all_summary'!Q164)),4,3))</f>
        <v>4</v>
      </c>
      <c r="P165" s="49">
        <f>if(isnumber(search("Yes",'2_all_summary'!$G164)),if(isnumber(search("Yes",'2_all_summary'!R164)),1,2),if(isnumber(search("No",'2_all_summary'!R164)),4,3))</f>
        <v>4</v>
      </c>
      <c r="Q165" s="49">
        <f>if(isnumber(search("Yes",'2_all_summary'!$G164)),if(0&lt;'2_all_summary'!S164,1,2),if(0='2_all_summary'!S164,4,3))</f>
        <v>4</v>
      </c>
      <c r="R165" s="49">
        <f>if(isnumber(search("Yes",'2_all_summary'!$G164)),if(isnumber(search("Yes",'2_all_summary'!T164)),1,2),if(isnumber(search("No",'2_all_summary'!T164)),4,3))</f>
        <v>4</v>
      </c>
    </row>
    <row r="166">
      <c r="G166" s="49"/>
      <c r="H166" s="49" t="str">
        <f>'2_all_summary'!C165</f>
        <v>Chenderoh Reservoir, Malaysia: The conservation and wise use of fish biodiversity in a small flow-through tropical reservoir</v>
      </c>
      <c r="I166" s="49" t="str">
        <f>'2_all_summary'!D165</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166" s="49">
        <f>if(isnumber(search("Yes",'2_all_summary'!$G165)),if(isnumber(search("Yes",'2_all_summary'!L165)),1,2),if(isnumber(search("No",'2_all_summary'!L165)),4,3))</f>
        <v>4</v>
      </c>
      <c r="K166" s="49">
        <f>if(isnumber(search("Yes",'2_all_summary'!$G165)),if(isnumber(search("Yes",'2_all_summary'!M165)),1,2),if(isnumber(search("No",'2_all_summary'!M165)),4,3))</f>
        <v>4</v>
      </c>
      <c r="L166" s="49">
        <f>if(isnumber(search("Yes",'2_all_summary'!$G165)),if(isnumber(search("Yes",'2_all_summary'!N165)),1,2),if(isnumber(search("No",'2_all_summary'!N165)),4,3))</f>
        <v>4</v>
      </c>
      <c r="M166" s="49">
        <f>if(isnumber(search("Yes",'2_all_summary'!$G165)),if(0&lt;'2_all_summary'!O165,1,2),if(0='2_all_summary'!O165,4,3))</f>
        <v>4</v>
      </c>
      <c r="N166" s="49">
        <f>if(isnumber(search("Yes",'2_all_summary'!$G165)),if(isnumber(search("Yes",'2_all_summary'!P165)),1,2),if(isnumber(search("No",'2_all_summary'!P165)),4,3))</f>
        <v>4</v>
      </c>
      <c r="O166" s="49">
        <f>if(isnumber(search("Yes",'2_all_summary'!$G165)),if(isnumber(search("Yes",'2_all_summary'!Q165)),1,2),if(isnumber(search("No",'2_all_summary'!Q165)),4,3))</f>
        <v>4</v>
      </c>
      <c r="P166" s="49">
        <f>if(isnumber(search("Yes",'2_all_summary'!$G165)),if(isnumber(search("Yes",'2_all_summary'!R165)),1,2),if(isnumber(search("No",'2_all_summary'!R165)),4,3))</f>
        <v>4</v>
      </c>
      <c r="Q166" s="49">
        <f>if(isnumber(search("Yes",'2_all_summary'!$G165)),if(0&lt;'2_all_summary'!S165,1,2),if(0='2_all_summary'!S165,4,3))</f>
        <v>4</v>
      </c>
      <c r="R166" s="49">
        <f>if(isnumber(search("Yes",'2_all_summary'!$G165)),if(isnumber(search("Yes",'2_all_summary'!T165)),1,2),if(isnumber(search("No",'2_all_summary'!T165)),4,3))</f>
        <v>4</v>
      </c>
    </row>
    <row r="167">
      <c r="G167" s="49"/>
      <c r="H167" s="49" t="str">
        <f>'2_all_summary'!C166</f>
        <v>Citizen-Science and Participatory Research as a Means to Improve Stakeholder Engagement in Resource Management: A Case Study of Vietnamese American Fishers on the US Gulf Coast</v>
      </c>
      <c r="I167" s="49" t="str">
        <f>'2_all_summary'!D166</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Ãƒâ€šÃ‚Â© 2019, Springer Science+Business Media, LLC, part of Springer Nature.</v>
      </c>
      <c r="J167" s="49">
        <f>if(isnumber(search("Yes",'2_all_summary'!$G166)),if(isnumber(search("Yes",'2_all_summary'!L166)),1,2),if(isnumber(search("No",'2_all_summary'!L166)),4,3))</f>
        <v>4</v>
      </c>
      <c r="K167" s="49">
        <f>if(isnumber(search("Yes",'2_all_summary'!$G166)),if(isnumber(search("Yes",'2_all_summary'!M166)),1,2),if(isnumber(search("No",'2_all_summary'!M166)),4,3))</f>
        <v>4</v>
      </c>
      <c r="L167" s="49">
        <f>if(isnumber(search("Yes",'2_all_summary'!$G166)),if(isnumber(search("Yes",'2_all_summary'!N166)),1,2),if(isnumber(search("No",'2_all_summary'!N166)),4,3))</f>
        <v>4</v>
      </c>
      <c r="M167" s="49">
        <f>if(isnumber(search("Yes",'2_all_summary'!$G166)),if(0&lt;'2_all_summary'!O166,1,2),if(0='2_all_summary'!O166,4,3))</f>
        <v>4</v>
      </c>
      <c r="N167" s="49">
        <f>if(isnumber(search("Yes",'2_all_summary'!$G166)),if(isnumber(search("Yes",'2_all_summary'!P166)),1,2),if(isnumber(search("No",'2_all_summary'!P166)),4,3))</f>
        <v>4</v>
      </c>
      <c r="O167" s="49">
        <f>if(isnumber(search("Yes",'2_all_summary'!$G166)),if(isnumber(search("Yes",'2_all_summary'!Q166)),1,2),if(isnumber(search("No",'2_all_summary'!Q166)),4,3))</f>
        <v>4</v>
      </c>
      <c r="P167" s="49">
        <f>if(isnumber(search("Yes",'2_all_summary'!$G166)),if(isnumber(search("Yes",'2_all_summary'!R166)),1,2),if(isnumber(search("No",'2_all_summary'!R166)),4,3))</f>
        <v>4</v>
      </c>
      <c r="Q167" s="49">
        <f>if(isnumber(search("Yes",'2_all_summary'!$G166)),if(0&lt;'2_all_summary'!S166,1,2),if(0='2_all_summary'!S166,4,3))</f>
        <v>4</v>
      </c>
      <c r="R167" s="49">
        <f>if(isnumber(search("Yes",'2_all_summary'!$G166)),if(isnumber(search("Yes",'2_all_summary'!T166)),1,2),if(isnumber(search("No",'2_all_summary'!T166)),4,3))</f>
        <v>4</v>
      </c>
    </row>
    <row r="168">
      <c r="G168" s="49"/>
      <c r="H168" s="49" t="str">
        <f>'2_all_summary'!C167</f>
        <v>Claims and realities of community-based water resources management: A case study of rural fisheries in Ghana</v>
      </c>
      <c r="I168" s="49" t="str">
        <f>'2_all_summary'!D167</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Ãƒâ€šÃ‚Â© 2010 by Nova Science Publishers, Inc. All rights reserved.</v>
      </c>
      <c r="J168" s="49">
        <f>if(isnumber(search("Yes",'2_all_summary'!$G167)),if(isnumber(search("Yes",'2_all_summary'!L167)),1,2),if(isnumber(search("No",'2_all_summary'!L167)),4,3))</f>
        <v>4</v>
      </c>
      <c r="K168" s="49">
        <f>if(isnumber(search("Yes",'2_all_summary'!$G167)),if(isnumber(search("Yes",'2_all_summary'!M167)),1,2),if(isnumber(search("No",'2_all_summary'!M167)),4,3))</f>
        <v>4</v>
      </c>
      <c r="L168" s="49">
        <f>if(isnumber(search("Yes",'2_all_summary'!$G167)),if(isnumber(search("Yes",'2_all_summary'!N167)),1,2),if(isnumber(search("No",'2_all_summary'!N167)),4,3))</f>
        <v>4</v>
      </c>
      <c r="M168" s="49">
        <f>if(isnumber(search("Yes",'2_all_summary'!$G167)),if(0&lt;'2_all_summary'!O167,1,2),if(0='2_all_summary'!O167,4,3))</f>
        <v>4</v>
      </c>
      <c r="N168" s="49">
        <f>if(isnumber(search("Yes",'2_all_summary'!$G167)),if(isnumber(search("Yes",'2_all_summary'!P167)),1,2),if(isnumber(search("No",'2_all_summary'!P167)),4,3))</f>
        <v>4</v>
      </c>
      <c r="O168" s="49">
        <f>if(isnumber(search("Yes",'2_all_summary'!$G167)),if(isnumber(search("Yes",'2_all_summary'!Q167)),1,2),if(isnumber(search("No",'2_all_summary'!Q167)),4,3))</f>
        <v>4</v>
      </c>
      <c r="P168" s="49">
        <f>if(isnumber(search("Yes",'2_all_summary'!$G167)),if(isnumber(search("Yes",'2_all_summary'!R167)),1,2),if(isnumber(search("No",'2_all_summary'!R167)),4,3))</f>
        <v>4</v>
      </c>
      <c r="Q168" s="49">
        <f>if(isnumber(search("Yes",'2_all_summary'!$G167)),if(0&lt;'2_all_summary'!S167,1,2),if(0='2_all_summary'!S167,4,3))</f>
        <v>4</v>
      </c>
      <c r="R168" s="49">
        <f>if(isnumber(search("Yes",'2_all_summary'!$G167)),if(isnumber(search("Yes",'2_all_summary'!T167)),1,2),if(isnumber(search("No",'2_all_summary'!T167)),4,3))</f>
        <v>4</v>
      </c>
    </row>
    <row r="169">
      <c r="G169" s="49"/>
      <c r="H169" s="49" t="str">
        <f>'2_all_summary'!C168</f>
        <v>Classed conservation: Socio-economic drivers of participation in marine resource management</v>
      </c>
      <c r="I169" s="49" t="str">
        <f>'2_all_summary'!D168</f>
        <v>Conservation organizations often adopt the normative value of ÃƒÂ¢Ã¢â€šÂ¬Ã…â€œwhole communityÃƒÂ¢Ã¢â€šÂ¬Ã‚Â_x009d_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Ãƒâ€šÃ‚Â© 2021</v>
      </c>
      <c r="J169" s="49">
        <f>if(isnumber(search("Yes",'2_all_summary'!$G168)),if(isnumber(search("Yes",'2_all_summary'!L168)),1,2),if(isnumber(search("No",'2_all_summary'!L168)),4,3))</f>
        <v>4</v>
      </c>
      <c r="K169" s="49">
        <f>if(isnumber(search("Yes",'2_all_summary'!$G168)),if(isnumber(search("Yes",'2_all_summary'!M168)),1,2),if(isnumber(search("No",'2_all_summary'!M168)),4,3))</f>
        <v>4</v>
      </c>
      <c r="L169" s="49">
        <f>if(isnumber(search("Yes",'2_all_summary'!$G168)),if(isnumber(search("Yes",'2_all_summary'!N168)),1,2),if(isnumber(search("No",'2_all_summary'!N168)),4,3))</f>
        <v>4</v>
      </c>
      <c r="M169" s="49">
        <f>if(isnumber(search("Yes",'2_all_summary'!$G168)),if(0&lt;'2_all_summary'!O168,1,2),if(0='2_all_summary'!O168,4,3))</f>
        <v>4</v>
      </c>
      <c r="N169" s="49">
        <f>if(isnumber(search("Yes",'2_all_summary'!$G168)),if(isnumber(search("Yes",'2_all_summary'!P168)),1,2),if(isnumber(search("No",'2_all_summary'!P168)),4,3))</f>
        <v>4</v>
      </c>
      <c r="O169" s="49">
        <f>if(isnumber(search("Yes",'2_all_summary'!$G168)),if(isnumber(search("Yes",'2_all_summary'!Q168)),1,2),if(isnumber(search("No",'2_all_summary'!Q168)),4,3))</f>
        <v>4</v>
      </c>
      <c r="P169" s="49">
        <f>if(isnumber(search("Yes",'2_all_summary'!$G168)),if(isnumber(search("Yes",'2_all_summary'!R168)),1,2),if(isnumber(search("No",'2_all_summary'!R168)),4,3))</f>
        <v>4</v>
      </c>
      <c r="Q169" s="49">
        <f>if(isnumber(search("Yes",'2_all_summary'!$G168)),if(0&lt;'2_all_summary'!S168,1,2),if(0='2_all_summary'!S168,4,3))</f>
        <v>4</v>
      </c>
      <c r="R169" s="49">
        <f>if(isnumber(search("Yes",'2_all_summary'!$G168)),if(isnumber(search("Yes",'2_all_summary'!T168)),1,2),if(isnumber(search("No",'2_all_summary'!T168)),4,3))</f>
        <v>4</v>
      </c>
    </row>
    <row r="170">
      <c r="G170" s="49"/>
      <c r="H170" s="49" t="str">
        <f>'2_all_summary'!C169</f>
        <v>Classification of coastal communities reporting commercial fish landings in the U.S. Northeast region: Developing and testing a methodology</v>
      </c>
      <c r="I170" s="49" t="str">
        <f>'2_all_summary'!D169</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170" s="49">
        <f>if(isnumber(search("Yes",'2_all_summary'!$G169)),if(isnumber(search("Yes",'2_all_summary'!L169)),1,2),if(isnumber(search("No",'2_all_summary'!L169)),4,3))</f>
        <v>4</v>
      </c>
      <c r="K170" s="49">
        <f>if(isnumber(search("Yes",'2_all_summary'!$G169)),if(isnumber(search("Yes",'2_all_summary'!M169)),1,2),if(isnumber(search("No",'2_all_summary'!M169)),4,3))</f>
        <v>4</v>
      </c>
      <c r="L170" s="49">
        <f>if(isnumber(search("Yes",'2_all_summary'!$G169)),if(isnumber(search("Yes",'2_all_summary'!N169)),1,2),if(isnumber(search("No",'2_all_summary'!N169)),4,3))</f>
        <v>4</v>
      </c>
      <c r="M170" s="49">
        <f>if(isnumber(search("Yes",'2_all_summary'!$G169)),if(0&lt;'2_all_summary'!O169,1,2),if(0='2_all_summary'!O169,4,3))</f>
        <v>4</v>
      </c>
      <c r="N170" s="49">
        <f>if(isnumber(search("Yes",'2_all_summary'!$G169)),if(isnumber(search("Yes",'2_all_summary'!P169)),1,2),if(isnumber(search("No",'2_all_summary'!P169)),4,3))</f>
        <v>4</v>
      </c>
      <c r="O170" s="49">
        <f>if(isnumber(search("Yes",'2_all_summary'!$G169)),if(isnumber(search("Yes",'2_all_summary'!Q169)),1,2),if(isnumber(search("No",'2_all_summary'!Q169)),4,3))</f>
        <v>4</v>
      </c>
      <c r="P170" s="49">
        <f>if(isnumber(search("Yes",'2_all_summary'!$G169)),if(isnumber(search("Yes",'2_all_summary'!R169)),1,2),if(isnumber(search("No",'2_all_summary'!R169)),4,3))</f>
        <v>4</v>
      </c>
      <c r="Q170" s="49">
        <f>if(isnumber(search("Yes",'2_all_summary'!$G169)),if(0&lt;'2_all_summary'!S169,1,2),if(0='2_all_summary'!S169,4,3))</f>
        <v>4</v>
      </c>
      <c r="R170" s="49">
        <f>if(isnumber(search("Yes",'2_all_summary'!$G169)),if(isnumber(search("Yes",'2_all_summary'!T169)),1,2),if(isnumber(search("No",'2_all_summary'!T169)),4,3))</f>
        <v>4</v>
      </c>
    </row>
    <row r="171">
      <c r="G171" s="49"/>
      <c r="H171" s="49" t="str">
        <f>'2_all_summary'!C170</f>
        <v>Climate change adaptation governance in Nepal: A framework for sustainable generationof adaptation services</v>
      </c>
      <c r="I171" s="49" t="str">
        <f>'2_all_summary'!D170</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Ãƒâ€šÃ‚Â© 2021, Forest Research and Training Centre. All rights reserved.</v>
      </c>
      <c r="J171" s="49">
        <f>if(isnumber(search("Yes",'2_all_summary'!$G170)),if(isnumber(search("Yes",'2_all_summary'!L170)),1,2),if(isnumber(search("No",'2_all_summary'!L170)),4,3))</f>
        <v>4</v>
      </c>
      <c r="K171" s="49">
        <f>if(isnumber(search("Yes",'2_all_summary'!$G170)),if(isnumber(search("Yes",'2_all_summary'!M170)),1,2),if(isnumber(search("No",'2_all_summary'!M170)),4,3))</f>
        <v>4</v>
      </c>
      <c r="L171" s="49">
        <f>if(isnumber(search("Yes",'2_all_summary'!$G170)),if(isnumber(search("Yes",'2_all_summary'!N170)),1,2),if(isnumber(search("No",'2_all_summary'!N170)),4,3))</f>
        <v>4</v>
      </c>
      <c r="M171" s="49">
        <f>if(isnumber(search("Yes",'2_all_summary'!$G170)),if(0&lt;'2_all_summary'!O170,1,2),if(0='2_all_summary'!O170,4,3))</f>
        <v>4</v>
      </c>
      <c r="N171" s="49">
        <f>if(isnumber(search("Yes",'2_all_summary'!$G170)),if(isnumber(search("Yes",'2_all_summary'!P170)),1,2),if(isnumber(search("No",'2_all_summary'!P170)),4,3))</f>
        <v>4</v>
      </c>
      <c r="O171" s="49">
        <f>if(isnumber(search("Yes",'2_all_summary'!$G170)),if(isnumber(search("Yes",'2_all_summary'!Q170)),1,2),if(isnumber(search("No",'2_all_summary'!Q170)),4,3))</f>
        <v>4</v>
      </c>
      <c r="P171" s="49">
        <f>if(isnumber(search("Yes",'2_all_summary'!$G170)),if(isnumber(search("Yes",'2_all_summary'!R170)),1,2),if(isnumber(search("No",'2_all_summary'!R170)),4,3))</f>
        <v>4</v>
      </c>
      <c r="Q171" s="49">
        <f>if(isnumber(search("Yes",'2_all_summary'!$G170)),if(0&lt;'2_all_summary'!S170,1,2),if(0='2_all_summary'!S170,4,3))</f>
        <v>4</v>
      </c>
      <c r="R171" s="49">
        <f>if(isnumber(search("Yes",'2_all_summary'!$G170)),if(isnumber(search("Yes",'2_all_summary'!T170)),1,2),if(isnumber(search("No",'2_all_summary'!T170)),4,3))</f>
        <v>4</v>
      </c>
    </row>
    <row r="172">
      <c r="G172" s="49"/>
      <c r="H172" s="49" t="str">
        <f>'2_all_summary'!C171</f>
        <v>Climate change and food security in india: Adaptation strategies and major challenges</v>
      </c>
      <c r="I172" s="49" t="str">
        <f>'2_all_summary'!D171</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Ãƒâ€šÃ‚Â© Springer Nature Switzerland AG 2019.</v>
      </c>
      <c r="J172" s="49">
        <f>if(isnumber(search("Yes",'2_all_summary'!$G171)),if(isnumber(search("Yes",'2_all_summary'!L171)),1,2),if(isnumber(search("No",'2_all_summary'!L171)),4,3))</f>
        <v>4</v>
      </c>
      <c r="K172" s="49">
        <f>if(isnumber(search("Yes",'2_all_summary'!$G171)),if(isnumber(search("Yes",'2_all_summary'!M171)),1,2),if(isnumber(search("No",'2_all_summary'!M171)),4,3))</f>
        <v>4</v>
      </c>
      <c r="L172" s="49">
        <f>if(isnumber(search("Yes",'2_all_summary'!$G171)),if(isnumber(search("Yes",'2_all_summary'!N171)),1,2),if(isnumber(search("No",'2_all_summary'!N171)),4,3))</f>
        <v>4</v>
      </c>
      <c r="M172" s="49">
        <f>if(isnumber(search("Yes",'2_all_summary'!$G171)),if(0&lt;'2_all_summary'!O171,1,2),if(0='2_all_summary'!O171,4,3))</f>
        <v>4</v>
      </c>
      <c r="N172" s="49">
        <f>if(isnumber(search("Yes",'2_all_summary'!$G171)),if(isnumber(search("Yes",'2_all_summary'!P171)),1,2),if(isnumber(search("No",'2_all_summary'!P171)),4,3))</f>
        <v>4</v>
      </c>
      <c r="O172" s="49">
        <f>if(isnumber(search("Yes",'2_all_summary'!$G171)),if(isnumber(search("Yes",'2_all_summary'!Q171)),1,2),if(isnumber(search("No",'2_all_summary'!Q171)),4,3))</f>
        <v>4</v>
      </c>
      <c r="P172" s="49">
        <f>if(isnumber(search("Yes",'2_all_summary'!$G171)),if(isnumber(search("Yes",'2_all_summary'!R171)),1,2),if(isnumber(search("No",'2_all_summary'!R171)),4,3))</f>
        <v>4</v>
      </c>
      <c r="Q172" s="49">
        <f>if(isnumber(search("Yes",'2_all_summary'!$G171)),if(0&lt;'2_all_summary'!S171,1,2),if(0='2_all_summary'!S171,4,3))</f>
        <v>4</v>
      </c>
      <c r="R172" s="49">
        <f>if(isnumber(search("Yes",'2_all_summary'!$G171)),if(isnumber(search("Yes",'2_all_summary'!T171)),1,2),if(isnumber(search("No",'2_all_summary'!T171)),4,3))</f>
        <v>4</v>
      </c>
    </row>
    <row r="173">
      <c r="G173" s="49"/>
      <c r="H173" s="49" t="str">
        <f>'2_all_summary'!C172</f>
        <v>Climate change impacts outweigh conservation efforts in coral reefs that are highly exposed to thermal stresses in Zanzibar, Tanzania</v>
      </c>
      <c r="I173" s="49" t="str">
        <f>'2_all_summary'!D172</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Ãƒâ€šÃ‚Â© 2023 Elsevier Ltd</v>
      </c>
      <c r="J173" s="49">
        <f>if(isnumber(search("Yes",'2_all_summary'!$G172)),if(isnumber(search("Yes",'2_all_summary'!L172)),1,2),if(isnumber(search("No",'2_all_summary'!L172)),4,3))</f>
        <v>4</v>
      </c>
      <c r="K173" s="49">
        <f>if(isnumber(search("Yes",'2_all_summary'!$G172)),if(isnumber(search("Yes",'2_all_summary'!M172)),1,2),if(isnumber(search("No",'2_all_summary'!M172)),4,3))</f>
        <v>4</v>
      </c>
      <c r="L173" s="49">
        <f>if(isnumber(search("Yes",'2_all_summary'!$G172)),if(isnumber(search("Yes",'2_all_summary'!N172)),1,2),if(isnumber(search("No",'2_all_summary'!N172)),4,3))</f>
        <v>4</v>
      </c>
      <c r="M173" s="49">
        <f>if(isnumber(search("Yes",'2_all_summary'!$G172)),if(0&lt;'2_all_summary'!O172,1,2),if(0='2_all_summary'!O172,4,3))</f>
        <v>4</v>
      </c>
      <c r="N173" s="49">
        <f>if(isnumber(search("Yes",'2_all_summary'!$G172)),if(isnumber(search("Yes",'2_all_summary'!P172)),1,2),if(isnumber(search("No",'2_all_summary'!P172)),4,3))</f>
        <v>4</v>
      </c>
      <c r="O173" s="49">
        <f>if(isnumber(search("Yes",'2_all_summary'!$G172)),if(isnumber(search("Yes",'2_all_summary'!Q172)),1,2),if(isnumber(search("No",'2_all_summary'!Q172)),4,3))</f>
        <v>4</v>
      </c>
      <c r="P173" s="49">
        <f>if(isnumber(search("Yes",'2_all_summary'!$G172)),if(isnumber(search("Yes",'2_all_summary'!R172)),1,2),if(isnumber(search("No",'2_all_summary'!R172)),4,3))</f>
        <v>4</v>
      </c>
      <c r="Q173" s="49">
        <f>if(isnumber(search("Yes",'2_all_summary'!$G172)),if(0&lt;'2_all_summary'!S172,1,2),if(0='2_all_summary'!S172,4,3))</f>
        <v>4</v>
      </c>
      <c r="R173" s="49">
        <f>if(isnumber(search("Yes",'2_all_summary'!$G172)),if(isnumber(search("Yes",'2_all_summary'!T172)),1,2),if(isnumber(search("No",'2_all_summary'!T172)),4,3))</f>
        <v>4</v>
      </c>
    </row>
    <row r="174">
      <c r="G174" s="49"/>
      <c r="H174" s="49" t="str">
        <f>'2_all_summary'!C173</f>
        <v>Climate variability and massive mortalities challenge giant clam conservation and management efforts in French Polynesia atolls</v>
      </c>
      <c r="I174" s="49" t="str">
        <f>'2_all_summary'!D173</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20.1Ãƒâ€šÃ‚Â±6.0million to 1.9Ãƒâ€šÃ‚Â±0.55million clams (meanÃƒâ€šÃ‚Â±95%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Ãƒâ€šÃ‚Â© 2013 Elsevier Ltd.</v>
      </c>
      <c r="J174" s="49">
        <f>if(isnumber(search("Yes",'2_all_summary'!$G173)),if(isnumber(search("Yes",'2_all_summary'!L173)),1,2),if(isnumber(search("No",'2_all_summary'!L173)),4,3))</f>
        <v>4</v>
      </c>
      <c r="K174" s="49">
        <f>if(isnumber(search("Yes",'2_all_summary'!$G173)),if(isnumber(search("Yes",'2_all_summary'!M173)),1,2),if(isnumber(search("No",'2_all_summary'!M173)),4,3))</f>
        <v>4</v>
      </c>
      <c r="L174" s="49">
        <f>if(isnumber(search("Yes",'2_all_summary'!$G173)),if(isnumber(search("Yes",'2_all_summary'!N173)),1,2),if(isnumber(search("No",'2_all_summary'!N173)),4,3))</f>
        <v>4</v>
      </c>
      <c r="M174" s="49">
        <f>if(isnumber(search("Yes",'2_all_summary'!$G173)),if(0&lt;'2_all_summary'!O173,1,2),if(0='2_all_summary'!O173,4,3))</f>
        <v>4</v>
      </c>
      <c r="N174" s="49">
        <f>if(isnumber(search("Yes",'2_all_summary'!$G173)),if(isnumber(search("Yes",'2_all_summary'!P173)),1,2),if(isnumber(search("No",'2_all_summary'!P173)),4,3))</f>
        <v>4</v>
      </c>
      <c r="O174" s="49">
        <f>if(isnumber(search("Yes",'2_all_summary'!$G173)),if(isnumber(search("Yes",'2_all_summary'!Q173)),1,2),if(isnumber(search("No",'2_all_summary'!Q173)),4,3))</f>
        <v>4</v>
      </c>
      <c r="P174" s="49">
        <f>if(isnumber(search("Yes",'2_all_summary'!$G173)),if(isnumber(search("Yes",'2_all_summary'!R173)),1,2),if(isnumber(search("No",'2_all_summary'!R173)),4,3))</f>
        <v>4</v>
      </c>
      <c r="Q174" s="49">
        <f>if(isnumber(search("Yes",'2_all_summary'!$G173)),if(0&lt;'2_all_summary'!S173,1,2),if(0='2_all_summary'!S173,4,3))</f>
        <v>4</v>
      </c>
      <c r="R174" s="49">
        <f>if(isnumber(search("Yes",'2_all_summary'!$G173)),if(isnumber(search("Yes",'2_all_summary'!T173)),1,2),if(isnumber(search("No",'2_all_summary'!T173)),4,3))</f>
        <v>4</v>
      </c>
    </row>
    <row r="175">
      <c r="G175" s="49"/>
      <c r="H175" s="49" t="str">
        <f>'2_all_summary'!C174</f>
        <v>Clustering of the Adult Population According to Behavioural Health Risk Factors as the Focus of Community-Based Public Health Interventions in Poland</v>
      </c>
      <c r="I175" s="49" t="str">
        <f>'2_all_summary'!D174</f>
        <v>Effective lifestyle health promotion interventions require the identification of groups sharing similar behavioural risk factors (BRF) and socio-demographic characteristics. This study aimed to identify these subgroups in the Polish population and check whether local authoritiesÃƒÂ¢Ã¢â€šÂ¬Ã¢â€žÂ¢ health programmes meet their needs. Population data came from a 2018 question survey on a random representative sample of 3000 inhabitants. Four groups were identified with the TwoStep cluster analysis method. One of them (ÃƒÂ¢Ã¢â€šÂ¬Ã…â€œMulti-riskÃƒÂ¢Ã¢â€šÂ¬Ã‚Â_x009d_) differed from the others and the general population by a high prevalence of numerous BRF: 59% [95% confidence interval: 56ÃƒÂ¢Ã¢â€šÂ¬Ã¢â‚¬Å“63%] of its members smoke, 35% [32ÃƒÂ¢Ã¢â€šÂ¬Ã¢â‚¬Å“38%] have alcohol problems, 79% [76ÃƒÂ¢Ã¢â€šÂ¬Ã¢â‚¬Å“82%] indulge in unhealthy food, 64% [60ÃƒÂ¢Ã¢â€šÂ¬Ã¢â‚¬Å“67%] do not practice recreational physical activity, and 73% [70ÃƒÂ¢Ã¢â€šÂ¬Ã¢â‚¬Å“76%] are overweight. This group, with an average age of 50, was characterised by an excess of males (81% [79ÃƒÂ¢Ã¢â€šÂ¬Ã¢â‚¬Å“84%]) and people with basic vocational education (53% [50ÃƒÂ¢Ã¢â€šÂ¬Ã¢â‚¬Å“57%]).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Ãƒâ€šÃ‚Â© 2023 by the authors.</v>
      </c>
      <c r="J175" s="49">
        <f>if(isnumber(search("Yes",'2_all_summary'!$G174)),if(isnumber(search("Yes",'2_all_summary'!L174)),1,2),if(isnumber(search("No",'2_all_summary'!L174)),4,3))</f>
        <v>4</v>
      </c>
      <c r="K175" s="49">
        <f>if(isnumber(search("Yes",'2_all_summary'!$G174)),if(isnumber(search("Yes",'2_all_summary'!M174)),1,2),if(isnumber(search("No",'2_all_summary'!M174)),4,3))</f>
        <v>4</v>
      </c>
      <c r="L175" s="49">
        <f>if(isnumber(search("Yes",'2_all_summary'!$G174)),if(isnumber(search("Yes",'2_all_summary'!N174)),1,2),if(isnumber(search("No",'2_all_summary'!N174)),4,3))</f>
        <v>4</v>
      </c>
      <c r="M175" s="49">
        <f>if(isnumber(search("Yes",'2_all_summary'!$G174)),if(0&lt;'2_all_summary'!O174,1,2),if(0='2_all_summary'!O174,4,3))</f>
        <v>4</v>
      </c>
      <c r="N175" s="49">
        <f>if(isnumber(search("Yes",'2_all_summary'!$G174)),if(isnumber(search("Yes",'2_all_summary'!P174)),1,2),if(isnumber(search("No",'2_all_summary'!P174)),4,3))</f>
        <v>4</v>
      </c>
      <c r="O175" s="49">
        <f>if(isnumber(search("Yes",'2_all_summary'!$G174)),if(isnumber(search("Yes",'2_all_summary'!Q174)),1,2),if(isnumber(search("No",'2_all_summary'!Q174)),4,3))</f>
        <v>4</v>
      </c>
      <c r="P175" s="49">
        <f>if(isnumber(search("Yes",'2_all_summary'!$G174)),if(isnumber(search("Yes",'2_all_summary'!R174)),1,2),if(isnumber(search("No",'2_all_summary'!R174)),4,3))</f>
        <v>4</v>
      </c>
      <c r="Q175" s="49">
        <f>if(isnumber(search("Yes",'2_all_summary'!$G174)),if(0&lt;'2_all_summary'!S174,1,2),if(0='2_all_summary'!S174,4,3))</f>
        <v>4</v>
      </c>
      <c r="R175" s="49">
        <f>if(isnumber(search("Yes",'2_all_summary'!$G174)),if(isnumber(search("Yes",'2_all_summary'!T174)),1,2),if(isnumber(search("No",'2_all_summary'!T174)),4,3))</f>
        <v>4</v>
      </c>
    </row>
    <row r="176">
      <c r="G176" s="49"/>
      <c r="H176" s="49" t="str">
        <f>'2_all_summary'!C175</f>
        <v>Co-management and spatial features contribute to secure fish abundance and fishing yields in tropical floodplain lakes</v>
      </c>
      <c r="I176" s="49" t="str">
        <f>'2_all_summary'!D175</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Ãƒâ€šÃ‚Â© 2013 Springer Science+Business Media New York.</v>
      </c>
      <c r="J176" s="49">
        <f>if(isnumber(search("Yes",'2_all_summary'!$G175)),if(isnumber(search("Yes",'2_all_summary'!L175)),1,2),if(isnumber(search("No",'2_all_summary'!L175)),4,3))</f>
        <v>4</v>
      </c>
      <c r="K176" s="49">
        <f>if(isnumber(search("Yes",'2_all_summary'!$G175)),if(isnumber(search("Yes",'2_all_summary'!M175)),1,2),if(isnumber(search("No",'2_all_summary'!M175)),4,3))</f>
        <v>4</v>
      </c>
      <c r="L176" s="49">
        <f>if(isnumber(search("Yes",'2_all_summary'!$G175)),if(isnumber(search("Yes",'2_all_summary'!N175)),1,2),if(isnumber(search("No",'2_all_summary'!N175)),4,3))</f>
        <v>4</v>
      </c>
      <c r="M176" s="49">
        <f>if(isnumber(search("Yes",'2_all_summary'!$G175)),if(0&lt;'2_all_summary'!O175,1,2),if(0='2_all_summary'!O175,4,3))</f>
        <v>4</v>
      </c>
      <c r="N176" s="49">
        <f>if(isnumber(search("Yes",'2_all_summary'!$G175)),if(isnumber(search("Yes",'2_all_summary'!P175)),1,2),if(isnumber(search("No",'2_all_summary'!P175)),4,3))</f>
        <v>4</v>
      </c>
      <c r="O176" s="49">
        <f>if(isnumber(search("Yes",'2_all_summary'!$G175)),if(isnumber(search("Yes",'2_all_summary'!Q175)),1,2),if(isnumber(search("No",'2_all_summary'!Q175)),4,3))</f>
        <v>4</v>
      </c>
      <c r="P176" s="49">
        <f>if(isnumber(search("Yes",'2_all_summary'!$G175)),if(isnumber(search("Yes",'2_all_summary'!R175)),1,2),if(isnumber(search("No",'2_all_summary'!R175)),4,3))</f>
        <v>4</v>
      </c>
      <c r="Q176" s="49">
        <f>if(isnumber(search("Yes",'2_all_summary'!$G175)),if(0&lt;'2_all_summary'!S175,1,2),if(0='2_all_summary'!S175,4,3))</f>
        <v>4</v>
      </c>
      <c r="R176" s="49">
        <f>if(isnumber(search("Yes",'2_all_summary'!$G175)),if(isnumber(search("Yes",'2_all_summary'!T175)),1,2),if(isnumber(search("No",'2_all_summary'!T175)),4,3))</f>
        <v>4</v>
      </c>
    </row>
    <row r="177">
      <c r="G177" s="49"/>
      <c r="H177" s="49" t="str">
        <f>'2_all_summary'!C176</f>
        <v>Co-management in marine fisheries in Malalison Island, central Philippines</v>
      </c>
      <c r="I177" s="49" t="str">
        <f>'2_all_summary'!D176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Ãƒâ€šÃ‚Â© 2000 Taylor &amp; Francis Group, LLC.</v>
      </c>
      <c r="J177" s="49">
        <f>if(isnumber(search("Yes",'2_all_summary'!$G176)),if(isnumber(search("Yes",'2_all_summary'!L176)),1,2),if(isnumber(search("No",'2_all_summary'!L176)),4,3))</f>
        <v>4</v>
      </c>
      <c r="K177" s="49">
        <f>if(isnumber(search("Yes",'2_all_summary'!$G176)),if(isnumber(search("Yes",'2_all_summary'!M176)),1,2),if(isnumber(search("No",'2_all_summary'!M176)),4,3))</f>
        <v>4</v>
      </c>
      <c r="L177" s="49">
        <f>if(isnumber(search("Yes",'2_all_summary'!$G176)),if(isnumber(search("Yes",'2_all_summary'!N176)),1,2),if(isnumber(search("No",'2_all_summary'!N176)),4,3))</f>
        <v>4</v>
      </c>
      <c r="M177" s="49">
        <f>if(isnumber(search("Yes",'2_all_summary'!$G176)),if(0&lt;'2_all_summary'!O176,1,2),if(0='2_all_summary'!O176,4,3))</f>
        <v>4</v>
      </c>
      <c r="N177" s="49">
        <f>if(isnumber(search("Yes",'2_all_summary'!$G176)),if(isnumber(search("Yes",'2_all_summary'!P176)),1,2),if(isnumber(search("No",'2_all_summary'!P176)),4,3))</f>
        <v>4</v>
      </c>
      <c r="O177" s="49">
        <f>if(isnumber(search("Yes",'2_all_summary'!$G176)),if(isnumber(search("Yes",'2_all_summary'!Q176)),1,2),if(isnumber(search("No",'2_all_summary'!Q176)),4,3))</f>
        <v>4</v>
      </c>
      <c r="P177" s="49">
        <f>if(isnumber(search("Yes",'2_all_summary'!$G176)),if(isnumber(search("Yes",'2_all_summary'!R176)),1,2),if(isnumber(search("No",'2_all_summary'!R176)),4,3))</f>
        <v>4</v>
      </c>
      <c r="Q177" s="49">
        <f>if(isnumber(search("Yes",'2_all_summary'!$G176)),if(0&lt;'2_all_summary'!S176,1,2),if(0='2_all_summary'!S176,4,3))</f>
        <v>4</v>
      </c>
      <c r="R177" s="49">
        <f>if(isnumber(search("Yes",'2_all_summary'!$G176)),if(isnumber(search("Yes",'2_all_summary'!T176)),1,2),if(isnumber(search("No",'2_all_summary'!T176)),4,3))</f>
        <v>4</v>
      </c>
    </row>
    <row r="178">
      <c r="G178" s="49"/>
      <c r="H178" s="49" t="str">
        <f>'2_all_summary'!C177</f>
        <v>Co-management of Caribbean Community (CARICOM) fisheries</v>
      </c>
      <c r="I178" s="49" t="str">
        <f>'2_all_summary'!D177</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178" s="49">
        <f>if(isnumber(search("Yes",'2_all_summary'!$G177)),if(isnumber(search("Yes",'2_all_summary'!L177)),1,2),if(isnumber(search("No",'2_all_summary'!L177)),4,3))</f>
        <v>4</v>
      </c>
      <c r="K178" s="49">
        <f>if(isnumber(search("Yes",'2_all_summary'!$G177)),if(isnumber(search("Yes",'2_all_summary'!M177)),1,2),if(isnumber(search("No",'2_all_summary'!M177)),4,3))</f>
        <v>4</v>
      </c>
      <c r="L178" s="49">
        <f>if(isnumber(search("Yes",'2_all_summary'!$G177)),if(isnumber(search("Yes",'2_all_summary'!N177)),1,2),if(isnumber(search("No",'2_all_summary'!N177)),4,3))</f>
        <v>4</v>
      </c>
      <c r="M178" s="49">
        <f>if(isnumber(search("Yes",'2_all_summary'!$G177)),if(0&lt;'2_all_summary'!O177,1,2),if(0='2_all_summary'!O177,4,3))</f>
        <v>4</v>
      </c>
      <c r="N178" s="49">
        <f>if(isnumber(search("Yes",'2_all_summary'!$G177)),if(isnumber(search("Yes",'2_all_summary'!P177)),1,2),if(isnumber(search("No",'2_all_summary'!P177)),4,3))</f>
        <v>4</v>
      </c>
      <c r="O178" s="49">
        <f>if(isnumber(search("Yes",'2_all_summary'!$G177)),if(isnumber(search("Yes",'2_all_summary'!Q177)),1,2),if(isnumber(search("No",'2_all_summary'!Q177)),4,3))</f>
        <v>4</v>
      </c>
      <c r="P178" s="49">
        <f>if(isnumber(search("Yes",'2_all_summary'!$G177)),if(isnumber(search("Yes",'2_all_summary'!R177)),1,2),if(isnumber(search("No",'2_all_summary'!R177)),4,3))</f>
        <v>4</v>
      </c>
      <c r="Q178" s="49">
        <f>if(isnumber(search("Yes",'2_all_summary'!$G177)),if(0&lt;'2_all_summary'!S177,1,2),if(0='2_all_summary'!S177,4,3))</f>
        <v>4</v>
      </c>
      <c r="R178" s="49">
        <f>if(isnumber(search("Yes",'2_all_summary'!$G177)),if(isnumber(search("Yes",'2_all_summary'!T177)),1,2),if(isnumber(search("No",'2_all_summary'!T177)),4,3))</f>
        <v>4</v>
      </c>
    </row>
    <row r="179">
      <c r="G179" s="49"/>
      <c r="H179" s="49" t="str">
        <f>'2_all_summary'!C178</f>
        <v>Co-management of coral reef fisheries: A critical evaluation of the literature</v>
      </c>
      <c r="I179" s="49" t="str">
        <f>'2_all_summary'!D178</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Ãƒâ€šÃ‚Â© 2011 Elsevier Ltd.</v>
      </c>
      <c r="J179" s="49">
        <f>if(isnumber(search("Yes",'2_all_summary'!$G178)),if(isnumber(search("Yes",'2_all_summary'!L178)),1,2),if(isnumber(search("No",'2_all_summary'!L178)),4,3))</f>
        <v>4</v>
      </c>
      <c r="K179" s="49">
        <f>if(isnumber(search("Yes",'2_all_summary'!$G178)),if(isnumber(search("Yes",'2_all_summary'!M178)),1,2),if(isnumber(search("No",'2_all_summary'!M178)),4,3))</f>
        <v>4</v>
      </c>
      <c r="L179" s="49">
        <f>if(isnumber(search("Yes",'2_all_summary'!$G178)),if(isnumber(search("Yes",'2_all_summary'!N178)),1,2),if(isnumber(search("No",'2_all_summary'!N178)),4,3))</f>
        <v>4</v>
      </c>
      <c r="M179" s="49">
        <f>if(isnumber(search("Yes",'2_all_summary'!$G178)),if(0&lt;'2_all_summary'!O178,1,2),if(0='2_all_summary'!O178,4,3))</f>
        <v>4</v>
      </c>
      <c r="N179" s="49">
        <f>if(isnumber(search("Yes",'2_all_summary'!$G178)),if(isnumber(search("Yes",'2_all_summary'!P178)),1,2),if(isnumber(search("No",'2_all_summary'!P178)),4,3))</f>
        <v>4</v>
      </c>
      <c r="O179" s="49">
        <f>if(isnumber(search("Yes",'2_all_summary'!$G178)),if(isnumber(search("Yes",'2_all_summary'!Q178)),1,2),if(isnumber(search("No",'2_all_summary'!Q178)),4,3))</f>
        <v>4</v>
      </c>
      <c r="P179" s="49">
        <f>if(isnumber(search("Yes",'2_all_summary'!$G178)),if(isnumber(search("Yes",'2_all_summary'!R178)),1,2),if(isnumber(search("No",'2_all_summary'!R178)),4,3))</f>
        <v>4</v>
      </c>
      <c r="Q179" s="49">
        <f>if(isnumber(search("Yes",'2_all_summary'!$G178)),if(0&lt;'2_all_summary'!S178,1,2),if(0='2_all_summary'!S178,4,3))</f>
        <v>4</v>
      </c>
      <c r="R179" s="49">
        <f>if(isnumber(search("Yes",'2_all_summary'!$G178)),if(isnumber(search("Yes",'2_all_summary'!T178)),1,2),if(isnumber(search("No",'2_all_summary'!T178)),4,3))</f>
        <v>4</v>
      </c>
    </row>
    <row r="180">
      <c r="G180" s="49"/>
      <c r="H180" s="49" t="str">
        <f>'2_all_summary'!C179</f>
        <v>Co-management policy can reduce resilience in traditionally managed marine ecosystems</v>
      </c>
      <c r="I180" s="49" t="str">
        <f>'2_all_summary'!D179</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Ãƒâ€šÃ‚Â© 2006 Springer Science+Business Media, Inc.</v>
      </c>
      <c r="J180" s="49">
        <f>if(isnumber(search("Yes",'2_all_summary'!$G179)),if(isnumber(search("Yes",'2_all_summary'!L179)),1,2),if(isnumber(search("No",'2_all_summary'!L179)),4,3))</f>
        <v>4</v>
      </c>
      <c r="K180" s="49">
        <f>if(isnumber(search("Yes",'2_all_summary'!$G179)),if(isnumber(search("Yes",'2_all_summary'!M179)),1,2),if(isnumber(search("No",'2_all_summary'!M179)),4,3))</f>
        <v>4</v>
      </c>
      <c r="L180" s="49">
        <f>if(isnumber(search("Yes",'2_all_summary'!$G179)),if(isnumber(search("Yes",'2_all_summary'!N179)),1,2),if(isnumber(search("No",'2_all_summary'!N179)),4,3))</f>
        <v>4</v>
      </c>
      <c r="M180" s="49">
        <f>if(isnumber(search("Yes",'2_all_summary'!$G179)),if(0&lt;'2_all_summary'!O179,1,2),if(0='2_all_summary'!O179,4,3))</f>
        <v>4</v>
      </c>
      <c r="N180" s="49">
        <f>if(isnumber(search("Yes",'2_all_summary'!$G179)),if(isnumber(search("Yes",'2_all_summary'!P179)),1,2),if(isnumber(search("No",'2_all_summary'!P179)),4,3))</f>
        <v>4</v>
      </c>
      <c r="O180" s="49">
        <f>if(isnumber(search("Yes",'2_all_summary'!$G179)),if(isnumber(search("Yes",'2_all_summary'!Q179)),1,2),if(isnumber(search("No",'2_all_summary'!Q179)),4,3))</f>
        <v>4</v>
      </c>
      <c r="P180" s="49">
        <f>if(isnumber(search("Yes",'2_all_summary'!$G179)),if(isnumber(search("Yes",'2_all_summary'!R179)),1,2),if(isnumber(search("No",'2_all_summary'!R179)),4,3))</f>
        <v>4</v>
      </c>
      <c r="Q180" s="49">
        <f>if(isnumber(search("Yes",'2_all_summary'!$G179)),if(0&lt;'2_all_summary'!S179,1,2),if(0='2_all_summary'!S179,4,3))</f>
        <v>4</v>
      </c>
      <c r="R180" s="49">
        <f>if(isnumber(search("Yes",'2_all_summary'!$G179)),if(isnumber(search("Yes",'2_all_summary'!T179)),1,2),if(isnumber(search("No",'2_all_summary'!T179)),4,3))</f>
        <v>4</v>
      </c>
    </row>
    <row r="181">
      <c r="G181" s="49"/>
      <c r="H181" s="49" t="str">
        <f>'2_all_summary'!C180</f>
        <v>Co-operation or capture? The paradox of co-management and community participation in natural resource management and environmental policy-making</v>
      </c>
      <c r="I181" s="49" t="str">
        <f>'2_all_summary'!D180</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181" s="49">
        <f>if(isnumber(search("Yes",'2_all_summary'!$G180)),if(isnumber(search("Yes",'2_all_summary'!L180)),1,2),if(isnumber(search("No",'2_all_summary'!L180)),4,3))</f>
        <v>4</v>
      </c>
      <c r="K181" s="49">
        <f>if(isnumber(search("Yes",'2_all_summary'!$G180)),if(isnumber(search("Yes",'2_all_summary'!M180)),1,2),if(isnumber(search("No",'2_all_summary'!M180)),4,3))</f>
        <v>4</v>
      </c>
      <c r="L181" s="49">
        <f>if(isnumber(search("Yes",'2_all_summary'!$G180)),if(isnumber(search("Yes",'2_all_summary'!N180)),1,2),if(isnumber(search("No",'2_all_summary'!N180)),4,3))</f>
        <v>4</v>
      </c>
      <c r="M181" s="49">
        <f>if(isnumber(search("Yes",'2_all_summary'!$G180)),if(0&lt;'2_all_summary'!O180,1,2),if(0='2_all_summary'!O180,4,3))</f>
        <v>4</v>
      </c>
      <c r="N181" s="49">
        <f>if(isnumber(search("Yes",'2_all_summary'!$G180)),if(isnumber(search("Yes",'2_all_summary'!P180)),1,2),if(isnumber(search("No",'2_all_summary'!P180)),4,3))</f>
        <v>4</v>
      </c>
      <c r="O181" s="49">
        <f>if(isnumber(search("Yes",'2_all_summary'!$G180)),if(isnumber(search("Yes",'2_all_summary'!Q180)),1,2),if(isnumber(search("No",'2_all_summary'!Q180)),4,3))</f>
        <v>4</v>
      </c>
      <c r="P181" s="49">
        <f>if(isnumber(search("Yes",'2_all_summary'!$G180)),if(isnumber(search("Yes",'2_all_summary'!R180)),1,2),if(isnumber(search("No",'2_all_summary'!R180)),4,3))</f>
        <v>4</v>
      </c>
      <c r="Q181" s="49">
        <f>if(isnumber(search("Yes",'2_all_summary'!$G180)),if(0&lt;'2_all_summary'!S180,1,2),if(0='2_all_summary'!S180,4,3))</f>
        <v>4</v>
      </c>
      <c r="R181" s="49">
        <f>if(isnumber(search("Yes",'2_all_summary'!$G180)),if(isnumber(search("Yes",'2_all_summary'!T180)),1,2),if(isnumber(search("No",'2_all_summary'!T180)),4,3))</f>
        <v>4</v>
      </c>
    </row>
    <row r="182">
      <c r="G182" s="49"/>
      <c r="H182" s="49" t="str">
        <f>'2_all_summary'!C181</f>
        <v>Coastal Area Management through the Eco blue Sea concept in the settlement of tribe Bajo, Torokeku Village</v>
      </c>
      <c r="I182" s="49" t="str">
        <f>'2_all_summary'!D181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Ãƒâ€šÃ‚Â© Published under licence by IOP Publishing Ltd.</v>
      </c>
      <c r="J182" s="49">
        <f>if(isnumber(search("Yes",'2_all_summary'!$G181)),if(isnumber(search("Yes",'2_all_summary'!L181)),1,2),if(isnumber(search("No",'2_all_summary'!L181)),4,3))</f>
        <v>4</v>
      </c>
      <c r="K182" s="49">
        <f>if(isnumber(search("Yes",'2_all_summary'!$G181)),if(isnumber(search("Yes",'2_all_summary'!M181)),1,2),if(isnumber(search("No",'2_all_summary'!M181)),4,3))</f>
        <v>4</v>
      </c>
      <c r="L182" s="49">
        <f>if(isnumber(search("Yes",'2_all_summary'!$G181)),if(isnumber(search("Yes",'2_all_summary'!N181)),1,2),if(isnumber(search("No",'2_all_summary'!N181)),4,3))</f>
        <v>4</v>
      </c>
      <c r="M182" s="49">
        <f>if(isnumber(search("Yes",'2_all_summary'!$G181)),if(0&lt;'2_all_summary'!O181,1,2),if(0='2_all_summary'!O181,4,3))</f>
        <v>4</v>
      </c>
      <c r="N182" s="49">
        <f>if(isnumber(search("Yes",'2_all_summary'!$G181)),if(isnumber(search("Yes",'2_all_summary'!P181)),1,2),if(isnumber(search("No",'2_all_summary'!P181)),4,3))</f>
        <v>4</v>
      </c>
      <c r="O182" s="49">
        <f>if(isnumber(search("Yes",'2_all_summary'!$G181)),if(isnumber(search("Yes",'2_all_summary'!Q181)),1,2),if(isnumber(search("No",'2_all_summary'!Q181)),4,3))</f>
        <v>4</v>
      </c>
      <c r="P182" s="49">
        <f>if(isnumber(search("Yes",'2_all_summary'!$G181)),if(isnumber(search("Yes",'2_all_summary'!R181)),1,2),if(isnumber(search("No",'2_all_summary'!R181)),4,3))</f>
        <v>4</v>
      </c>
      <c r="Q182" s="49">
        <f>if(isnumber(search("Yes",'2_all_summary'!$G181)),if(0&lt;'2_all_summary'!S181,1,2),if(0='2_all_summary'!S181,4,3))</f>
        <v>4</v>
      </c>
      <c r="R182" s="49">
        <f>if(isnumber(search("Yes",'2_all_summary'!$G181)),if(isnumber(search("Yes",'2_all_summary'!T181)),1,2),if(isnumber(search("No",'2_all_summary'!T181)),4,3))</f>
        <v>4</v>
      </c>
    </row>
    <row r="183">
      <c r="G183" s="49"/>
      <c r="H183" s="49" t="str">
        <f>'2_all_summary'!C182</f>
        <v>Coastal habitats and their importance for the diversity of benthic communities: A species- and trait-based approach</v>
      </c>
      <c r="I183" s="49" t="str">
        <f>'2_all_summary'!D182</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Ãƒâ€šÃ‚Â© 2019 Elsevier Ltd</v>
      </c>
      <c r="J183" s="49">
        <f>if(isnumber(search("Yes",'2_all_summary'!$G182)),if(isnumber(search("Yes",'2_all_summary'!L182)),1,2),if(isnumber(search("No",'2_all_summary'!L182)),4,3))</f>
        <v>4</v>
      </c>
      <c r="K183" s="49">
        <f>if(isnumber(search("Yes",'2_all_summary'!$G182)),if(isnumber(search("Yes",'2_all_summary'!M182)),1,2),if(isnumber(search("No",'2_all_summary'!M182)),4,3))</f>
        <v>4</v>
      </c>
      <c r="L183" s="49">
        <f>if(isnumber(search("Yes",'2_all_summary'!$G182)),if(isnumber(search("Yes",'2_all_summary'!N182)),1,2),if(isnumber(search("No",'2_all_summary'!N182)),4,3))</f>
        <v>4</v>
      </c>
      <c r="M183" s="49">
        <f>if(isnumber(search("Yes",'2_all_summary'!$G182)),if(0&lt;'2_all_summary'!O182,1,2),if(0='2_all_summary'!O182,4,3))</f>
        <v>4</v>
      </c>
      <c r="N183" s="49">
        <f>if(isnumber(search("Yes",'2_all_summary'!$G182)),if(isnumber(search("Yes",'2_all_summary'!P182)),1,2),if(isnumber(search("No",'2_all_summary'!P182)),4,3))</f>
        <v>4</v>
      </c>
      <c r="O183" s="49">
        <f>if(isnumber(search("Yes",'2_all_summary'!$G182)),if(isnumber(search("Yes",'2_all_summary'!Q182)),1,2),if(isnumber(search("No",'2_all_summary'!Q182)),4,3))</f>
        <v>4</v>
      </c>
      <c r="P183" s="49">
        <f>if(isnumber(search("Yes",'2_all_summary'!$G182)),if(isnumber(search("Yes",'2_all_summary'!R182)),1,2),if(isnumber(search("No",'2_all_summary'!R182)),4,3))</f>
        <v>4</v>
      </c>
      <c r="Q183" s="49">
        <f>if(isnumber(search("Yes",'2_all_summary'!$G182)),if(0&lt;'2_all_summary'!S182,1,2),if(0='2_all_summary'!S182,4,3))</f>
        <v>4</v>
      </c>
      <c r="R183" s="49">
        <f>if(isnumber(search("Yes",'2_all_summary'!$G182)),if(isnumber(search("Yes",'2_all_summary'!T182)),1,2),if(isnumber(search("No",'2_all_summary'!T182)),4,3))</f>
        <v>4</v>
      </c>
    </row>
    <row r="184">
      <c r="G184" s="49"/>
      <c r="H184" s="49" t="str">
        <f>'2_all_summary'!C183</f>
        <v>Coastal management challenges from a community perspective: The problem of 'stealth privatization' in a Canadian fishery</v>
      </c>
      <c r="I184" s="49" t="str">
        <f>'2_all_summary'!D183</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Ãƒâ€šÃ‚Â© 2009 Elsevier Ltd. All rights reserved.</v>
      </c>
      <c r="J184" s="49">
        <f>if(isnumber(search("Yes",'2_all_summary'!$G183)),if(isnumber(search("Yes",'2_all_summary'!L183)),1,2),if(isnumber(search("No",'2_all_summary'!L183)),4,3))</f>
        <v>4</v>
      </c>
      <c r="K184" s="49">
        <f>if(isnumber(search("Yes",'2_all_summary'!$G183)),if(isnumber(search("Yes",'2_all_summary'!M183)),1,2),if(isnumber(search("No",'2_all_summary'!M183)),4,3))</f>
        <v>4</v>
      </c>
      <c r="L184" s="49">
        <f>if(isnumber(search("Yes",'2_all_summary'!$G183)),if(isnumber(search("Yes",'2_all_summary'!N183)),1,2),if(isnumber(search("No",'2_all_summary'!N183)),4,3))</f>
        <v>4</v>
      </c>
      <c r="M184" s="49">
        <f>if(isnumber(search("Yes",'2_all_summary'!$G183)),if(0&lt;'2_all_summary'!O183,1,2),if(0='2_all_summary'!O183,4,3))</f>
        <v>4</v>
      </c>
      <c r="N184" s="49">
        <f>if(isnumber(search("Yes",'2_all_summary'!$G183)),if(isnumber(search("Yes",'2_all_summary'!P183)),1,2),if(isnumber(search("No",'2_all_summary'!P183)),4,3))</f>
        <v>4</v>
      </c>
      <c r="O184" s="49">
        <f>if(isnumber(search("Yes",'2_all_summary'!$G183)),if(isnumber(search("Yes",'2_all_summary'!Q183)),1,2),if(isnumber(search("No",'2_all_summary'!Q183)),4,3))</f>
        <v>4</v>
      </c>
      <c r="P184" s="49">
        <f>if(isnumber(search("Yes",'2_all_summary'!$G183)),if(isnumber(search("Yes",'2_all_summary'!R183)),1,2),if(isnumber(search("No",'2_all_summary'!R183)),4,3))</f>
        <v>4</v>
      </c>
      <c r="Q184" s="49">
        <f>if(isnumber(search("Yes",'2_all_summary'!$G183)),if(0&lt;'2_all_summary'!S183,1,2),if(0='2_all_summary'!S183,4,3))</f>
        <v>4</v>
      </c>
      <c r="R184" s="49">
        <f>if(isnumber(search("Yes",'2_all_summary'!$G183)),if(isnumber(search("Yes",'2_all_summary'!T183)),1,2),if(isnumber(search("No",'2_all_summary'!T183)),4,3))</f>
        <v>4</v>
      </c>
    </row>
    <row r="185">
      <c r="G185" s="49"/>
      <c r="H185" s="49" t="str">
        <f>'2_all_summary'!C184</f>
        <v>Coastal management in Tanga, Tanzania: A decentralized community-based approach</v>
      </c>
      <c r="I185" s="49" t="str">
        <f>'2_all_summary'!D184</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185" s="49">
        <f>if(isnumber(search("Yes",'2_all_summary'!$G184)),if(isnumber(search("Yes",'2_all_summary'!L184)),1,2),if(isnumber(search("No",'2_all_summary'!L184)),4,3))</f>
        <v>4</v>
      </c>
      <c r="K185" s="49">
        <f>if(isnumber(search("Yes",'2_all_summary'!$G184)),if(isnumber(search("Yes",'2_all_summary'!M184)),1,2),if(isnumber(search("No",'2_all_summary'!M184)),4,3))</f>
        <v>4</v>
      </c>
      <c r="L185" s="49">
        <f>if(isnumber(search("Yes",'2_all_summary'!$G184)),if(isnumber(search("Yes",'2_all_summary'!N184)),1,2),if(isnumber(search("No",'2_all_summary'!N184)),4,3))</f>
        <v>4</v>
      </c>
      <c r="M185" s="49">
        <f>if(isnumber(search("Yes",'2_all_summary'!$G184)),if(0&lt;'2_all_summary'!O184,1,2),if(0='2_all_summary'!O184,4,3))</f>
        <v>4</v>
      </c>
      <c r="N185" s="49">
        <f>if(isnumber(search("Yes",'2_all_summary'!$G184)),if(isnumber(search("Yes",'2_all_summary'!P184)),1,2),if(isnumber(search("No",'2_all_summary'!P184)),4,3))</f>
        <v>4</v>
      </c>
      <c r="O185" s="49">
        <f>if(isnumber(search("Yes",'2_all_summary'!$G184)),if(isnumber(search("Yes",'2_all_summary'!Q184)),1,2),if(isnumber(search("No",'2_all_summary'!Q184)),4,3))</f>
        <v>4</v>
      </c>
      <c r="P185" s="49">
        <f>if(isnumber(search("Yes",'2_all_summary'!$G184)),if(isnumber(search("Yes",'2_all_summary'!R184)),1,2),if(isnumber(search("No",'2_all_summary'!R184)),4,3))</f>
        <v>4</v>
      </c>
      <c r="Q185" s="49">
        <f>if(isnumber(search("Yes",'2_all_summary'!$G184)),if(0&lt;'2_all_summary'!S184,1,2),if(0='2_all_summary'!S184,4,3))</f>
        <v>4</v>
      </c>
      <c r="R185" s="49">
        <f>if(isnumber(search("Yes",'2_all_summary'!$G184)),if(isnumber(search("Yes",'2_all_summary'!T184)),1,2),if(isnumber(search("No",'2_all_summary'!T184)),4,3))</f>
        <v>4</v>
      </c>
    </row>
    <row r="186">
      <c r="G186" s="49"/>
      <c r="H186" s="49" t="str">
        <f>'2_all_summary'!C185</f>
        <v>Coastal resource management in the Philippines: A case study in the Central Visayas region</v>
      </c>
      <c r="I186" s="49" t="str">
        <f>'2_all_summary'!D185</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186" s="49">
        <f>if(isnumber(search("Yes",'2_all_summary'!$G185)),if(isnumber(search("Yes",'2_all_summary'!L185)),1,2),if(isnumber(search("No",'2_all_summary'!L185)),4,3))</f>
        <v>4</v>
      </c>
      <c r="K186" s="49">
        <f>if(isnumber(search("Yes",'2_all_summary'!$G185)),if(isnumber(search("Yes",'2_all_summary'!M185)),1,2),if(isnumber(search("No",'2_all_summary'!M185)),4,3))</f>
        <v>4</v>
      </c>
      <c r="L186" s="49">
        <f>if(isnumber(search("Yes",'2_all_summary'!$G185)),if(isnumber(search("Yes",'2_all_summary'!N185)),1,2),if(isnumber(search("No",'2_all_summary'!N185)),4,3))</f>
        <v>4</v>
      </c>
      <c r="M186" s="49">
        <f>if(isnumber(search("Yes",'2_all_summary'!$G185)),if(0&lt;'2_all_summary'!O185,1,2),if(0='2_all_summary'!O185,4,3))</f>
        <v>4</v>
      </c>
      <c r="N186" s="49">
        <f>if(isnumber(search("Yes",'2_all_summary'!$G185)),if(isnumber(search("Yes",'2_all_summary'!P185)),1,2),if(isnumber(search("No",'2_all_summary'!P185)),4,3))</f>
        <v>4</v>
      </c>
      <c r="O186" s="49">
        <f>if(isnumber(search("Yes",'2_all_summary'!$G185)),if(isnumber(search("Yes",'2_all_summary'!Q185)),1,2),if(isnumber(search("No",'2_all_summary'!Q185)),4,3))</f>
        <v>4</v>
      </c>
      <c r="P186" s="49">
        <f>if(isnumber(search("Yes",'2_all_summary'!$G185)),if(isnumber(search("Yes",'2_all_summary'!R185)),1,2),if(isnumber(search("No",'2_all_summary'!R185)),4,3))</f>
        <v>4</v>
      </c>
      <c r="Q186" s="49">
        <f>if(isnumber(search("Yes",'2_all_summary'!$G185)),if(0&lt;'2_all_summary'!S185,1,2),if(0='2_all_summary'!S185,4,3))</f>
        <v>4</v>
      </c>
      <c r="R186" s="49">
        <f>if(isnumber(search("Yes",'2_all_summary'!$G185)),if(isnumber(search("Yes",'2_all_summary'!T185)),1,2),if(isnumber(search("No",'2_all_summary'!T185)),4,3))</f>
        <v>4</v>
      </c>
    </row>
    <row r="187">
      <c r="G187" s="49"/>
      <c r="H187" s="49" t="str">
        <f>'2_all_summary'!C186</f>
        <v>Coastal resources management planning and implementation for the Fishery Sector Program of the Philippines</v>
      </c>
      <c r="I187" s="49" t="str">
        <f>'2_all_summary'!D186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187" s="49">
        <f>if(isnumber(search("Yes",'2_all_summary'!$G186)),if(isnumber(search("Yes",'2_all_summary'!L186)),1,2),if(isnumber(search("No",'2_all_summary'!L186)),4,3))</f>
        <v>4</v>
      </c>
      <c r="K187" s="49">
        <f>if(isnumber(search("Yes",'2_all_summary'!$G186)),if(isnumber(search("Yes",'2_all_summary'!M186)),1,2),if(isnumber(search("No",'2_all_summary'!M186)),4,3))</f>
        <v>4</v>
      </c>
      <c r="L187" s="49">
        <f>if(isnumber(search("Yes",'2_all_summary'!$G186)),if(isnumber(search("Yes",'2_all_summary'!N186)),1,2),if(isnumber(search("No",'2_all_summary'!N186)),4,3))</f>
        <v>4</v>
      </c>
      <c r="M187" s="49">
        <f>if(isnumber(search("Yes",'2_all_summary'!$G186)),if(0&lt;'2_all_summary'!O186,1,2),if(0='2_all_summary'!O186,4,3))</f>
        <v>4</v>
      </c>
      <c r="N187" s="49">
        <f>if(isnumber(search("Yes",'2_all_summary'!$G186)),if(isnumber(search("Yes",'2_all_summary'!P186)),1,2),if(isnumber(search("No",'2_all_summary'!P186)),4,3))</f>
        <v>4</v>
      </c>
      <c r="O187" s="49">
        <f>if(isnumber(search("Yes",'2_all_summary'!$G186)),if(isnumber(search("Yes",'2_all_summary'!Q186)),1,2),if(isnumber(search("No",'2_all_summary'!Q186)),4,3))</f>
        <v>4</v>
      </c>
      <c r="P187" s="49">
        <f>if(isnumber(search("Yes",'2_all_summary'!$G186)),if(isnumber(search("Yes",'2_all_summary'!R186)),1,2),if(isnumber(search("No",'2_all_summary'!R186)),4,3))</f>
        <v>4</v>
      </c>
      <c r="Q187" s="49">
        <f>if(isnumber(search("Yes",'2_all_summary'!$G186)),if(0&lt;'2_all_summary'!S186,1,2),if(0='2_all_summary'!S186,4,3))</f>
        <v>4</v>
      </c>
      <c r="R187" s="49">
        <f>if(isnumber(search("Yes",'2_all_summary'!$G186)),if(isnumber(search("Yes",'2_all_summary'!T186)),1,2),if(isnumber(search("No",'2_all_summary'!T186)),4,3))</f>
        <v>4</v>
      </c>
    </row>
    <row r="188">
      <c r="G188" s="49"/>
      <c r="H188" s="49" t="str">
        <f>'2_all_summary'!C187</f>
        <v>Coastal-marine extractive reserves: Reflections on the pre-implementation stage</v>
      </c>
      <c r="I188" s="49" t="str">
        <f>'2_all_summary'!D187</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Ãƒâ€šÃ‚Â© 2018, Universidade Estadual de Campinas.Este artÃƒÆ’Ã‚Â­culo tiene como objetivo reflexionar sobre el proceso de institucionalizaciÃƒÆ’Ã‚Â³n de reservas extractivas, especialmente las situadas en el entorno marino costero, a la luz del concepto de cogestiÃƒÆ’Ã‚Â³n basada en la comunidad. El foco del anÃƒÆ’Ã‚Â¡lisis se basa en la etapa previa a la implementaciÃƒÆ’Ã‚Â³n de Reservas Extractivas Marino Costeras, en especial de dos reservas extractivas no promulgadas en la costa de Santa Catarina. El estudio muestra que las normas de procedimiento que regulan los procesos de creaciÃƒÆ’Ã‚Â³n de Resex, buscando asegurar los mecanismos de participaciÃƒÆ’Ã‚Â³n social y el protagonismo de la poblaciÃƒÆ’Ã‚Â³n tradicional, se muestran por debajo del reto propuesto. La relaciÃƒÆ’Ã‚Â³n jerÃƒÆ’Ã‚Â¡rquica entre la conservaciÃƒÆ’Ã‚Â³n de la naturaleza y los derechos de las poblaciones tradicionales, con privilegio a la primera, atraviesa toda la construcciÃƒÆ’Ã‚Â³n de esta etapa, por lo que los pescadores artesanales no son sujetos del proceso. Ãƒâ€šÃ‚Â© 2018, Universidade Estadual de Campinas.Este artigo tem o intuito de refletir sobre o processo de institucionalizaÃƒÆ’Ã‚Â§ÃƒÆ’Ã‚Â£o das Reservas Extrativistas (Resex), mais especificamente daquelas situadas em ambiente marinho costeiro, ÃƒÆ’Ã‚Â luz do conceito de cogestÃƒÆ’Ã‚Â£o de base comunitÃƒÆ’Ã‚Â¡ria. O foco da anÃƒÆ’Ã‚Â¡lise recai sobre a etapa prÃƒÆ’Ã‚Â©-implementaÃƒÆ’Ã‚Â§ÃƒÆ’Ã‚Â£o das Resex Marinho-Costeiras, em especial de duas Reservas Extrativistas ainda nÃƒÆ’Ã‚Â£o decretadas no litoral de Santa Catarina. O estudo demonstra que as prescriÃƒÆ’Ã‚Â§ÃƒÆ’Ã‚Âµes formais que regulamentam os processos de criaÃƒÆ’Ã‚Â§ÃƒÆ’Ã‚Â£o das Resex, buscando assegurar os mecanismos de participaÃƒÆ’Ã‚Â§ÃƒÆ’Ã‚Â£o social e protagonismo da populaÃƒÆ’Ã‚Â§ÃƒÆ’Ã‚Â£o tradicional, mostram-se aquÃƒÆ’Ã‚Â©m do desafio proposto. A relaÃƒÆ’Ã‚Â§ÃƒÆ’Ã‚Â£o de hierarquia entre conservaÃƒÆ’Ã‚Â§ÃƒÆ’Ã‚Â£o da natureza e direito das populaÃƒÆ’Ã‚Â§ÃƒÆ’Ã‚Âµes tradicionais, com privilÃƒÆ’Ã‚Â©gio ÃƒÆ’Ã‚Â primeira, transpassa toda a construÃƒÆ’Ã‚Â§ÃƒÆ’Ã‚Â£o desta etapa, de modo que os pescadores artesanais nÃƒÆ’Ã‚Â£o sÃƒÆ’Ã‚Â£o sujeitos do processo. Ãƒâ€šÃ‚Â© 2018, Universidade Estadual de Campinas.</v>
      </c>
      <c r="J188" s="49">
        <f>if(isnumber(search("Yes",'2_all_summary'!$G187)),if(isnumber(search("Yes",'2_all_summary'!L187)),1,2),if(isnumber(search("No",'2_all_summary'!L187)),4,3))</f>
        <v>4</v>
      </c>
      <c r="K188" s="49">
        <f>if(isnumber(search("Yes",'2_all_summary'!$G187)),if(isnumber(search("Yes",'2_all_summary'!M187)),1,2),if(isnumber(search("No",'2_all_summary'!M187)),4,3))</f>
        <v>4</v>
      </c>
      <c r="L188" s="49">
        <f>if(isnumber(search("Yes",'2_all_summary'!$G187)),if(isnumber(search("Yes",'2_all_summary'!N187)),1,2),if(isnumber(search("No",'2_all_summary'!N187)),4,3))</f>
        <v>4</v>
      </c>
      <c r="M188" s="49">
        <f>if(isnumber(search("Yes",'2_all_summary'!$G187)),if(0&lt;'2_all_summary'!O187,1,2),if(0='2_all_summary'!O187,4,3))</f>
        <v>4</v>
      </c>
      <c r="N188" s="49">
        <f>if(isnumber(search("Yes",'2_all_summary'!$G187)),if(isnumber(search("Yes",'2_all_summary'!P187)),1,2),if(isnumber(search("No",'2_all_summary'!P187)),4,3))</f>
        <v>4</v>
      </c>
      <c r="O188" s="49">
        <f>if(isnumber(search("Yes",'2_all_summary'!$G187)),if(isnumber(search("Yes",'2_all_summary'!Q187)),1,2),if(isnumber(search("No",'2_all_summary'!Q187)),4,3))</f>
        <v>4</v>
      </c>
      <c r="P188" s="49">
        <f>if(isnumber(search("Yes",'2_all_summary'!$G187)),if(isnumber(search("Yes",'2_all_summary'!R187)),1,2),if(isnumber(search("No",'2_all_summary'!R187)),4,3))</f>
        <v>4</v>
      </c>
      <c r="Q188" s="49">
        <f>if(isnumber(search("Yes",'2_all_summary'!$G187)),if(0&lt;'2_all_summary'!S187,1,2),if(0='2_all_summary'!S187,4,3))</f>
        <v>4</v>
      </c>
      <c r="R188" s="49">
        <f>if(isnumber(search("Yes",'2_all_summary'!$G187)),if(isnumber(search("Yes",'2_all_summary'!T187)),1,2),if(isnumber(search("No",'2_all_summary'!T187)),4,3))</f>
        <v>4</v>
      </c>
    </row>
    <row r="189">
      <c r="G189" s="49"/>
      <c r="H189" s="49" t="str">
        <f>'2_all_summary'!C188</f>
        <v>Cockles in custody: The role of common property arrangements in the ecological sustainability of mangrove fisheries on the Ecuadorian coast</v>
      </c>
      <c r="I189" s="49" t="str">
        <f>'2_all_summary'!D188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189" s="49">
        <f>if(isnumber(search("Yes",'2_all_summary'!$G188)),if(isnumber(search("Yes",'2_all_summary'!L188)),1,2),if(isnumber(search("No",'2_all_summary'!L188)),4,3))</f>
        <v>4</v>
      </c>
      <c r="K189" s="49">
        <f>if(isnumber(search("Yes",'2_all_summary'!$G188)),if(isnumber(search("Yes",'2_all_summary'!M188)),1,2),if(isnumber(search("No",'2_all_summary'!M188)),4,3))</f>
        <v>4</v>
      </c>
      <c r="L189" s="49">
        <f>if(isnumber(search("Yes",'2_all_summary'!$G188)),if(isnumber(search("Yes",'2_all_summary'!N188)),1,2),if(isnumber(search("No",'2_all_summary'!N188)),4,3))</f>
        <v>4</v>
      </c>
      <c r="M189" s="49">
        <f>if(isnumber(search("Yes",'2_all_summary'!$G188)),if(0&lt;'2_all_summary'!O188,1,2),if(0='2_all_summary'!O188,4,3))</f>
        <v>4</v>
      </c>
      <c r="N189" s="49">
        <f>if(isnumber(search("Yes",'2_all_summary'!$G188)),if(isnumber(search("Yes",'2_all_summary'!P188)),1,2),if(isnumber(search("No",'2_all_summary'!P188)),4,3))</f>
        <v>4</v>
      </c>
      <c r="O189" s="49">
        <f>if(isnumber(search("Yes",'2_all_summary'!$G188)),if(isnumber(search("Yes",'2_all_summary'!Q188)),1,2),if(isnumber(search("No",'2_all_summary'!Q188)),4,3))</f>
        <v>4</v>
      </c>
      <c r="P189" s="49">
        <f>if(isnumber(search("Yes",'2_all_summary'!$G188)),if(isnumber(search("Yes",'2_all_summary'!R188)),1,2),if(isnumber(search("No",'2_all_summary'!R188)),4,3))</f>
        <v>4</v>
      </c>
      <c r="Q189" s="49">
        <f>if(isnumber(search("Yes",'2_all_summary'!$G188)),if(0&lt;'2_all_summary'!S188,1,2),if(0='2_all_summary'!S188,4,3))</f>
        <v>4</v>
      </c>
      <c r="R189" s="49">
        <f>if(isnumber(search("Yes",'2_all_summary'!$G188)),if(isnumber(search("Yes",'2_all_summary'!T188)),1,2),if(isnumber(search("No",'2_all_summary'!T188)),4,3))</f>
        <v>4</v>
      </c>
    </row>
    <row r="190">
      <c r="G190" s="49"/>
      <c r="H190" s="49" t="str">
        <f>'2_all_summary'!C189</f>
        <v>Collaborating for resilience: Conflict, collective action, and transformation on CambodiaÃƒÂ¢Ã¢â€šÂ¬Ã¢â€žÂ¢s Tonle Sap Lake</v>
      </c>
      <c r="I190" s="49" t="str">
        <f>'2_all_summary'!D189</f>
        <v>We report on outcomes and lessons learned from a 15-month initiative in CambodiaÃƒÂ¢Ã¢â€šÂ¬Ã¢â€žÂ¢s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Ãƒâ€šÃ‚Â© 2014 by the author(s).</v>
      </c>
      <c r="J190" s="49">
        <f>if(isnumber(search("Yes",'2_all_summary'!$G189)),if(isnumber(search("Yes",'2_all_summary'!L189)),1,2),if(isnumber(search("No",'2_all_summary'!L189)),4,3))</f>
        <v>4</v>
      </c>
      <c r="K190" s="49">
        <f>if(isnumber(search("Yes",'2_all_summary'!$G189)),if(isnumber(search("Yes",'2_all_summary'!M189)),1,2),if(isnumber(search("No",'2_all_summary'!M189)),4,3))</f>
        <v>4</v>
      </c>
      <c r="L190" s="49">
        <f>if(isnumber(search("Yes",'2_all_summary'!$G189)),if(isnumber(search("Yes",'2_all_summary'!N189)),1,2),if(isnumber(search("No",'2_all_summary'!N189)),4,3))</f>
        <v>4</v>
      </c>
      <c r="M190" s="49">
        <f>if(isnumber(search("Yes",'2_all_summary'!$G189)),if(0&lt;'2_all_summary'!O189,1,2),if(0='2_all_summary'!O189,4,3))</f>
        <v>4</v>
      </c>
      <c r="N190" s="49">
        <f>if(isnumber(search("Yes",'2_all_summary'!$G189)),if(isnumber(search("Yes",'2_all_summary'!P189)),1,2),if(isnumber(search("No",'2_all_summary'!P189)),4,3))</f>
        <v>4</v>
      </c>
      <c r="O190" s="49">
        <f>if(isnumber(search("Yes",'2_all_summary'!$G189)),if(isnumber(search("Yes",'2_all_summary'!Q189)),1,2),if(isnumber(search("No",'2_all_summary'!Q189)),4,3))</f>
        <v>4</v>
      </c>
      <c r="P190" s="49">
        <f>if(isnumber(search("Yes",'2_all_summary'!$G189)),if(isnumber(search("Yes",'2_all_summary'!R189)),1,2),if(isnumber(search("No",'2_all_summary'!R189)),4,3))</f>
        <v>4</v>
      </c>
      <c r="Q190" s="49">
        <f>if(isnumber(search("Yes",'2_all_summary'!$G189)),if(0&lt;'2_all_summary'!S189,1,2),if(0='2_all_summary'!S189,4,3))</f>
        <v>4</v>
      </c>
      <c r="R190" s="49">
        <f>if(isnumber(search("Yes",'2_all_summary'!$G189)),if(isnumber(search("Yes",'2_all_summary'!T189)),1,2),if(isnumber(search("No",'2_all_summary'!T189)),4,3))</f>
        <v>4</v>
      </c>
    </row>
    <row r="191">
      <c r="G191" s="49"/>
      <c r="H191" s="49" t="str">
        <f>'2_all_summary'!C190</f>
        <v>Collaborating with Alaska Native communities to design a cultural food intervention to address nutrition transition</v>
      </c>
      <c r="I191" s="49" t="str">
        <f>'2_all_summary'!D190</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inter-ventionÃƒÂ¢Ã¢â€šÂ¬Ã¢â‚¬Â_x009d_Neqa Elicarvigmun or the Fish-to-School (F2S) ProgramÃƒÂ¢Ã¢â€šÂ¬Ã¢â‚¬Â_x009d_that reconnects students to their local food system in a remote YupÃƒÂ¢Ã¢â€šÂ¬Ã¢â€žÂ¢ik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peopleÃƒÂ¢Ã¢â€šÂ¬Ã¢â€žÂ¢s behaviors and interactions with culturally significant foods are embedded in cultural perceptions and local contexts, it is important for nutrition interventions to address local perceptions of these foods. Ãƒâ€šÃ‚Â© 2017 Johns Hopkins University Press.</v>
      </c>
      <c r="J191" s="49">
        <f>if(isnumber(search("Yes",'2_all_summary'!$G190)),if(isnumber(search("Yes",'2_all_summary'!L190)),1,2),if(isnumber(search("No",'2_all_summary'!L190)),4,3))</f>
        <v>4</v>
      </c>
      <c r="K191" s="49">
        <f>if(isnumber(search("Yes",'2_all_summary'!$G190)),if(isnumber(search("Yes",'2_all_summary'!M190)),1,2),if(isnumber(search("No",'2_all_summary'!M190)),4,3))</f>
        <v>4</v>
      </c>
      <c r="L191" s="49">
        <f>if(isnumber(search("Yes",'2_all_summary'!$G190)),if(isnumber(search("Yes",'2_all_summary'!N190)),1,2),if(isnumber(search("No",'2_all_summary'!N190)),4,3))</f>
        <v>4</v>
      </c>
      <c r="M191" s="49">
        <f>if(isnumber(search("Yes",'2_all_summary'!$G190)),if(0&lt;'2_all_summary'!O190,1,2),if(0='2_all_summary'!O190,4,3))</f>
        <v>4</v>
      </c>
      <c r="N191" s="49">
        <f>if(isnumber(search("Yes",'2_all_summary'!$G190)),if(isnumber(search("Yes",'2_all_summary'!P190)),1,2),if(isnumber(search("No",'2_all_summary'!P190)),4,3))</f>
        <v>4</v>
      </c>
      <c r="O191" s="49">
        <f>if(isnumber(search("Yes",'2_all_summary'!$G190)),if(isnumber(search("Yes",'2_all_summary'!Q190)),1,2),if(isnumber(search("No",'2_all_summary'!Q190)),4,3))</f>
        <v>4</v>
      </c>
      <c r="P191" s="49">
        <f>if(isnumber(search("Yes",'2_all_summary'!$G190)),if(isnumber(search("Yes",'2_all_summary'!R190)),1,2),if(isnumber(search("No",'2_all_summary'!R190)),4,3))</f>
        <v>4</v>
      </c>
      <c r="Q191" s="49">
        <f>if(isnumber(search("Yes",'2_all_summary'!$G190)),if(0&lt;'2_all_summary'!S190,1,2),if(0='2_all_summary'!S190,4,3))</f>
        <v>4</v>
      </c>
      <c r="R191" s="49">
        <f>if(isnumber(search("Yes",'2_all_summary'!$G190)),if(isnumber(search("Yes",'2_all_summary'!T190)),1,2),if(isnumber(search("No",'2_all_summary'!T190)),4,3))</f>
        <v>4</v>
      </c>
    </row>
    <row r="192">
      <c r="G192" s="49"/>
      <c r="H192" s="49" t="str">
        <f>'2_all_summary'!C191</f>
        <v>Collaborative and community-based management of coral reefs: lessons from experience</v>
      </c>
      <c r="I192" s="49" t="str">
        <f>'2_all_summary'!D191</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192" s="49">
        <f>if(isnumber(search("Yes",'2_all_summary'!$G191)),if(isnumber(search("Yes",'2_all_summary'!L191)),1,2),if(isnumber(search("No",'2_all_summary'!L191)),4,3))</f>
        <v>4</v>
      </c>
      <c r="K192" s="49">
        <f>if(isnumber(search("Yes",'2_all_summary'!$G191)),if(isnumber(search("Yes",'2_all_summary'!M191)),1,2),if(isnumber(search("No",'2_all_summary'!M191)),4,3))</f>
        <v>4</v>
      </c>
      <c r="L192" s="49">
        <f>if(isnumber(search("Yes",'2_all_summary'!$G191)),if(isnumber(search("Yes",'2_all_summary'!N191)),1,2),if(isnumber(search("No",'2_all_summary'!N191)),4,3))</f>
        <v>4</v>
      </c>
      <c r="M192" s="49">
        <f>if(isnumber(search("Yes",'2_all_summary'!$G191)),if(0&lt;'2_all_summary'!O191,1,2),if(0='2_all_summary'!O191,4,3))</f>
        <v>4</v>
      </c>
      <c r="N192" s="49">
        <f>if(isnumber(search("Yes",'2_all_summary'!$G191)),if(isnumber(search("Yes",'2_all_summary'!P191)),1,2),if(isnumber(search("No",'2_all_summary'!P191)),4,3))</f>
        <v>4</v>
      </c>
      <c r="O192" s="49">
        <f>if(isnumber(search("Yes",'2_all_summary'!$G191)),if(isnumber(search("Yes",'2_all_summary'!Q191)),1,2),if(isnumber(search("No",'2_all_summary'!Q191)),4,3))</f>
        <v>4</v>
      </c>
      <c r="P192" s="49">
        <f>if(isnumber(search("Yes",'2_all_summary'!$G191)),if(isnumber(search("Yes",'2_all_summary'!R191)),1,2),if(isnumber(search("No",'2_all_summary'!R191)),4,3))</f>
        <v>4</v>
      </c>
      <c r="Q192" s="49">
        <f>if(isnumber(search("Yes",'2_all_summary'!$G191)),if(0&lt;'2_all_summary'!S191,1,2),if(0='2_all_summary'!S191,4,3))</f>
        <v>4</v>
      </c>
      <c r="R192" s="49">
        <f>if(isnumber(search("Yes",'2_all_summary'!$G191)),if(isnumber(search("Yes",'2_all_summary'!T191)),1,2),if(isnumber(search("No",'2_all_summary'!T191)),4,3))</f>
        <v>4</v>
      </c>
    </row>
    <row r="193">
      <c r="G193" s="49"/>
      <c r="H193" s="49" t="str">
        <f>'2_all_summary'!C192</f>
        <v>Collaborative research: An effective way to collect data for stock assessments and evaluate marine protected areas in California</v>
      </c>
      <c r="I193" s="49" t="str">
        <f>'2_all_summary'!D192</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Ãƒâ€šÃ‚Â© Copyright by the American Fisheries Society 2009.</v>
      </c>
      <c r="J193" s="49">
        <f>if(isnumber(search("Yes",'2_all_summary'!$G192)),if(isnumber(search("Yes",'2_all_summary'!L192)),1,2),if(isnumber(search("No",'2_all_summary'!L192)),4,3))</f>
        <v>4</v>
      </c>
      <c r="K193" s="49">
        <f>if(isnumber(search("Yes",'2_all_summary'!$G192)),if(isnumber(search("Yes",'2_all_summary'!M192)),1,2),if(isnumber(search("No",'2_all_summary'!M192)),4,3))</f>
        <v>4</v>
      </c>
      <c r="L193" s="49">
        <f>if(isnumber(search("Yes",'2_all_summary'!$G192)),if(isnumber(search("Yes",'2_all_summary'!N192)),1,2),if(isnumber(search("No",'2_all_summary'!N192)),4,3))</f>
        <v>4</v>
      </c>
      <c r="M193" s="49">
        <f>if(isnumber(search("Yes",'2_all_summary'!$G192)),if(0&lt;'2_all_summary'!O192,1,2),if(0='2_all_summary'!O192,4,3))</f>
        <v>4</v>
      </c>
      <c r="N193" s="49">
        <f>if(isnumber(search("Yes",'2_all_summary'!$G192)),if(isnumber(search("Yes",'2_all_summary'!P192)),1,2),if(isnumber(search("No",'2_all_summary'!P192)),4,3))</f>
        <v>4</v>
      </c>
      <c r="O193" s="49">
        <f>if(isnumber(search("Yes",'2_all_summary'!$G192)),if(isnumber(search("Yes",'2_all_summary'!Q192)),1,2),if(isnumber(search("No",'2_all_summary'!Q192)),4,3))</f>
        <v>4</v>
      </c>
      <c r="P193" s="49">
        <f>if(isnumber(search("Yes",'2_all_summary'!$G192)),if(isnumber(search("Yes",'2_all_summary'!R192)),1,2),if(isnumber(search("No",'2_all_summary'!R192)),4,3))</f>
        <v>4</v>
      </c>
      <c r="Q193" s="49">
        <f>if(isnumber(search("Yes",'2_all_summary'!$G192)),if(0&lt;'2_all_summary'!S192,1,2),if(0='2_all_summary'!S192,4,3))</f>
        <v>4</v>
      </c>
      <c r="R193" s="49">
        <f>if(isnumber(search("Yes",'2_all_summary'!$G192)),if(isnumber(search("Yes",'2_all_summary'!T192)),1,2),if(isnumber(search("No",'2_all_summary'!T192)),4,3))</f>
        <v>4</v>
      </c>
    </row>
    <row r="194">
      <c r="G194" s="49"/>
      <c r="H194" s="49" t="str">
        <f>'2_all_summary'!C193</f>
        <v>Combined effects of social pressure from the inside and outside of fishing communities promote cooperation for stock management</v>
      </c>
      <c r="I194" s="49" t="str">
        <f>'2_all_summary'!D193</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194" s="49">
        <f>if(isnumber(search("Yes",'2_all_summary'!$G193)),if(isnumber(search("Yes",'2_all_summary'!L193)),1,2),if(isnumber(search("No",'2_all_summary'!L193)),4,3))</f>
        <v>4</v>
      </c>
      <c r="K194" s="49">
        <f>if(isnumber(search("Yes",'2_all_summary'!$G193)),if(isnumber(search("Yes",'2_all_summary'!M193)),1,2),if(isnumber(search("No",'2_all_summary'!M193)),4,3))</f>
        <v>4</v>
      </c>
      <c r="L194" s="49">
        <f>if(isnumber(search("Yes",'2_all_summary'!$G193)),if(isnumber(search("Yes",'2_all_summary'!N193)),1,2),if(isnumber(search("No",'2_all_summary'!N193)),4,3))</f>
        <v>4</v>
      </c>
      <c r="M194" s="49">
        <f>if(isnumber(search("Yes",'2_all_summary'!$G193)),if(0&lt;'2_all_summary'!O193,1,2),if(0='2_all_summary'!O193,4,3))</f>
        <v>4</v>
      </c>
      <c r="N194" s="49">
        <f>if(isnumber(search("Yes",'2_all_summary'!$G193)),if(isnumber(search("Yes",'2_all_summary'!P193)),1,2),if(isnumber(search("No",'2_all_summary'!P193)),4,3))</f>
        <v>4</v>
      </c>
      <c r="O194" s="49">
        <f>if(isnumber(search("Yes",'2_all_summary'!$G193)),if(isnumber(search("Yes",'2_all_summary'!Q193)),1,2),if(isnumber(search("No",'2_all_summary'!Q193)),4,3))</f>
        <v>4</v>
      </c>
      <c r="P194" s="49">
        <f>if(isnumber(search("Yes",'2_all_summary'!$G193)),if(isnumber(search("Yes",'2_all_summary'!R193)),1,2),if(isnumber(search("No",'2_all_summary'!R193)),4,3))</f>
        <v>4</v>
      </c>
      <c r="Q194" s="49">
        <f>if(isnumber(search("Yes",'2_all_summary'!$G193)),if(0&lt;'2_all_summary'!S193,1,2),if(0='2_all_summary'!S193,4,3))</f>
        <v>4</v>
      </c>
      <c r="R194" s="49">
        <f>if(isnumber(search("Yes",'2_all_summary'!$G193)),if(isnumber(search("Yes",'2_all_summary'!T193)),1,2),if(isnumber(search("No",'2_all_summary'!T193)),4,3))</f>
        <v>4</v>
      </c>
    </row>
    <row r="195">
      <c r="G195" s="49"/>
      <c r="H195" s="49" t="str">
        <f>'2_all_summary'!C194</f>
        <v>Combining community-based research and local knowledge to confront asthma and subsistence-fishing hazards in Greenpoint/Williamsburg, Brooklyn, New York</v>
      </c>
      <c r="I195" s="49" t="str">
        <f>'2_all_summary'!D194</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195" s="49">
        <f>if(isnumber(search("Yes",'2_all_summary'!$G194)),if(isnumber(search("Yes",'2_all_summary'!L194)),1,2),if(isnumber(search("No",'2_all_summary'!L194)),4,3))</f>
        <v>4</v>
      </c>
      <c r="K195" s="49">
        <f>if(isnumber(search("Yes",'2_all_summary'!$G194)),if(isnumber(search("Yes",'2_all_summary'!M194)),1,2),if(isnumber(search("No",'2_all_summary'!M194)),4,3))</f>
        <v>4</v>
      </c>
      <c r="L195" s="49">
        <f>if(isnumber(search("Yes",'2_all_summary'!$G194)),if(isnumber(search("Yes",'2_all_summary'!N194)),1,2),if(isnumber(search("No",'2_all_summary'!N194)),4,3))</f>
        <v>4</v>
      </c>
      <c r="M195" s="49">
        <f>if(isnumber(search("Yes",'2_all_summary'!$G194)),if(0&lt;'2_all_summary'!O194,1,2),if(0='2_all_summary'!O194,4,3))</f>
        <v>4</v>
      </c>
      <c r="N195" s="49">
        <f>if(isnumber(search("Yes",'2_all_summary'!$G194)),if(isnumber(search("Yes",'2_all_summary'!P194)),1,2),if(isnumber(search("No",'2_all_summary'!P194)),4,3))</f>
        <v>4</v>
      </c>
      <c r="O195" s="49">
        <f>if(isnumber(search("Yes",'2_all_summary'!$G194)),if(isnumber(search("Yes",'2_all_summary'!Q194)),1,2),if(isnumber(search("No",'2_all_summary'!Q194)),4,3))</f>
        <v>4</v>
      </c>
      <c r="P195" s="49">
        <f>if(isnumber(search("Yes",'2_all_summary'!$G194)),if(isnumber(search("Yes",'2_all_summary'!R194)),1,2),if(isnumber(search("No",'2_all_summary'!R194)),4,3))</f>
        <v>4</v>
      </c>
      <c r="Q195" s="49">
        <f>if(isnumber(search("Yes",'2_all_summary'!$G194)),if(0&lt;'2_all_summary'!S194,1,2),if(0='2_all_summary'!S194,4,3))</f>
        <v>4</v>
      </c>
      <c r="R195" s="49">
        <f>if(isnumber(search("Yes",'2_all_summary'!$G194)),if(isnumber(search("Yes",'2_all_summary'!T194)),1,2),if(isnumber(search("No",'2_all_summary'!T194)),4,3))</f>
        <v>4</v>
      </c>
    </row>
    <row r="196">
      <c r="G196" s="49"/>
      <c r="H196" s="49" t="str">
        <f>'2_all_summary'!C195</f>
        <v>Combining human preference and biodiversity priorities for marine protected area site selection in Sabah, Malaysia</v>
      </c>
      <c r="I196" s="49" t="str">
        <f>'2_all_summary'!D195</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Ãƒâ€šÃ‚Â© 2013 Elsevier Ltd.</v>
      </c>
      <c r="J196" s="49">
        <f>if(isnumber(search("Yes",'2_all_summary'!$G195)),if(isnumber(search("Yes",'2_all_summary'!L195)),1,2),if(isnumber(search("No",'2_all_summary'!L195)),4,3))</f>
        <v>4</v>
      </c>
      <c r="K196" s="49">
        <f>if(isnumber(search("Yes",'2_all_summary'!$G195)),if(isnumber(search("Yes",'2_all_summary'!M195)),1,2),if(isnumber(search("No",'2_all_summary'!M195)),4,3))</f>
        <v>4</v>
      </c>
      <c r="L196" s="49">
        <f>if(isnumber(search("Yes",'2_all_summary'!$G195)),if(isnumber(search("Yes",'2_all_summary'!N195)),1,2),if(isnumber(search("No",'2_all_summary'!N195)),4,3))</f>
        <v>4</v>
      </c>
      <c r="M196" s="49">
        <f>if(isnumber(search("Yes",'2_all_summary'!$G195)),if(0&lt;'2_all_summary'!O195,1,2),if(0='2_all_summary'!O195,4,3))</f>
        <v>4</v>
      </c>
      <c r="N196" s="49">
        <f>if(isnumber(search("Yes",'2_all_summary'!$G195)),if(isnumber(search("Yes",'2_all_summary'!P195)),1,2),if(isnumber(search("No",'2_all_summary'!P195)),4,3))</f>
        <v>4</v>
      </c>
      <c r="O196" s="49">
        <f>if(isnumber(search("Yes",'2_all_summary'!$G195)),if(isnumber(search("Yes",'2_all_summary'!Q195)),1,2),if(isnumber(search("No",'2_all_summary'!Q195)),4,3))</f>
        <v>4</v>
      </c>
      <c r="P196" s="49">
        <f>if(isnumber(search("Yes",'2_all_summary'!$G195)),if(isnumber(search("Yes",'2_all_summary'!R195)),1,2),if(isnumber(search("No",'2_all_summary'!R195)),4,3))</f>
        <v>4</v>
      </c>
      <c r="Q196" s="49">
        <f>if(isnumber(search("Yes",'2_all_summary'!$G195)),if(0&lt;'2_all_summary'!S195,1,2),if(0='2_all_summary'!S195,4,3))</f>
        <v>4</v>
      </c>
      <c r="R196" s="49">
        <f>if(isnumber(search("Yes",'2_all_summary'!$G195)),if(isnumber(search("Yes",'2_all_summary'!T195)),1,2),if(isnumber(search("No",'2_all_summary'!T195)),4,3))</f>
        <v>4</v>
      </c>
    </row>
    <row r="197">
      <c r="G197" s="49"/>
      <c r="H197" s="49" t="str">
        <f>'2_all_summary'!C196</f>
        <v>Combining natural history collections with fisher knowledge for community-based conservation in Fiji</v>
      </c>
      <c r="I197" s="49" t="str">
        <f>'2_all_summary'!D196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(ForsskÃƒÆ’Ã‚Â¥l,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Ãƒâ€šÃ‚Â© 2014 Golden et al.</v>
      </c>
      <c r="J197" s="49">
        <f>if(isnumber(search("Yes",'2_all_summary'!$G196)),if(isnumber(search("Yes",'2_all_summary'!L196)),1,2),if(isnumber(search("No",'2_all_summary'!L196)),4,3))</f>
        <v>1</v>
      </c>
      <c r="K197" s="49">
        <f>if(isnumber(search("Yes",'2_all_summary'!$G196)),if(isnumber(search("Yes",'2_all_summary'!M196)),1,2),if(isnumber(search("No",'2_all_summary'!M196)),4,3))</f>
        <v>1</v>
      </c>
      <c r="L197" s="49">
        <f>if(isnumber(search("Yes",'2_all_summary'!$G196)),if(isnumber(search("Yes",'2_all_summary'!N196)),1,2),if(isnumber(search("No",'2_all_summary'!N196)),4,3))</f>
        <v>1</v>
      </c>
      <c r="M197" s="49">
        <f>if(isnumber(search("Yes",'2_all_summary'!$G196)),if(0&lt;'2_all_summary'!O196,1,2),if(0='2_all_summary'!O196,4,3))</f>
        <v>1</v>
      </c>
      <c r="N197" s="49">
        <f>if(isnumber(search("Yes",'2_all_summary'!$G196)),if(isnumber(search("Yes",'2_all_summary'!P196)),1,2),if(isnumber(search("No",'2_all_summary'!P196)),4,3))</f>
        <v>1</v>
      </c>
      <c r="O197" s="49">
        <f>if(isnumber(search("Yes",'2_all_summary'!$G196)),if(isnumber(search("Yes",'2_all_summary'!Q196)),1,2),if(isnumber(search("No",'2_all_summary'!Q196)),4,3))</f>
        <v>1</v>
      </c>
      <c r="P197" s="49">
        <f>if(isnumber(search("Yes",'2_all_summary'!$G196)),if(isnumber(search("Yes",'2_all_summary'!R196)),1,2),if(isnumber(search("No",'2_all_summary'!R196)),4,3))</f>
        <v>1</v>
      </c>
      <c r="Q197" s="49">
        <f>if(isnumber(search("Yes",'2_all_summary'!$G196)),if(0&lt;'2_all_summary'!S196,1,2),if(0='2_all_summary'!S196,4,3))</f>
        <v>1</v>
      </c>
      <c r="R197" s="49">
        <f>if(isnumber(search("Yes",'2_all_summary'!$G196)),if(isnumber(search("Yes",'2_all_summary'!T196)),1,2),if(isnumber(search("No",'2_all_summary'!T196)),4,3))</f>
        <v>1</v>
      </c>
    </row>
    <row r="198">
      <c r="G198" s="49"/>
      <c r="H198" s="49" t="str">
        <f>'2_all_summary'!C197</f>
        <v>Communal fisheries management in the Peruvian Amazon</v>
      </c>
      <c r="I198" s="49" t="str">
        <f>'2_all_summary'!D197</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198" s="49">
        <f>if(isnumber(search("Yes",'2_all_summary'!$G197)),if(isnumber(search("Yes",'2_all_summary'!L197)),1,2),if(isnumber(search("No",'2_all_summary'!L197)),4,3))</f>
        <v>4</v>
      </c>
      <c r="K198" s="49">
        <f>if(isnumber(search("Yes",'2_all_summary'!$G197)),if(isnumber(search("Yes",'2_all_summary'!M197)),1,2),if(isnumber(search("No",'2_all_summary'!M197)),4,3))</f>
        <v>4</v>
      </c>
      <c r="L198" s="49">
        <f>if(isnumber(search("Yes",'2_all_summary'!$G197)),if(isnumber(search("Yes",'2_all_summary'!N197)),1,2),if(isnumber(search("No",'2_all_summary'!N197)),4,3))</f>
        <v>4</v>
      </c>
      <c r="M198" s="49">
        <f>if(isnumber(search("Yes",'2_all_summary'!$G197)),if(0&lt;'2_all_summary'!O197,1,2),if(0='2_all_summary'!O197,4,3))</f>
        <v>4</v>
      </c>
      <c r="N198" s="49">
        <f>if(isnumber(search("Yes",'2_all_summary'!$G197)),if(isnumber(search("Yes",'2_all_summary'!P197)),1,2),if(isnumber(search("No",'2_all_summary'!P197)),4,3))</f>
        <v>4</v>
      </c>
      <c r="O198" s="49">
        <f>if(isnumber(search("Yes",'2_all_summary'!$G197)),if(isnumber(search("Yes",'2_all_summary'!Q197)),1,2),if(isnumber(search("No",'2_all_summary'!Q197)),4,3))</f>
        <v>4</v>
      </c>
      <c r="P198" s="49">
        <f>if(isnumber(search("Yes",'2_all_summary'!$G197)),if(isnumber(search("Yes",'2_all_summary'!R197)),1,2),if(isnumber(search("No",'2_all_summary'!R197)),4,3))</f>
        <v>4</v>
      </c>
      <c r="Q198" s="49">
        <f>if(isnumber(search("Yes",'2_all_summary'!$G197)),if(0&lt;'2_all_summary'!S197,1,2),if(0='2_all_summary'!S197,4,3))</f>
        <v>4</v>
      </c>
      <c r="R198" s="49">
        <f>if(isnumber(search("Yes",'2_all_summary'!$G197)),if(isnumber(search("Yes",'2_all_summary'!T197)),1,2),if(isnumber(search("No",'2_all_summary'!T197)),4,3))</f>
        <v>4</v>
      </c>
    </row>
    <row r="199">
      <c r="G199" s="49"/>
      <c r="H199" s="49" t="str">
        <f>'2_all_summary'!C198</f>
        <v>Communities, knowledge and fisheries of the future</v>
      </c>
      <c r="I199" s="49" t="str">
        <f>'2_all_summary'!D198</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199" s="49">
        <f>if(isnumber(search("Yes",'2_all_summary'!$G198)),if(isnumber(search("Yes",'2_all_summary'!L198)),1,2),if(isnumber(search("No",'2_all_summary'!L198)),4,3))</f>
        <v>4</v>
      </c>
      <c r="K199" s="49">
        <f>if(isnumber(search("Yes",'2_all_summary'!$G198)),if(isnumber(search("Yes",'2_all_summary'!M198)),1,2),if(isnumber(search("No",'2_all_summary'!M198)),4,3))</f>
        <v>4</v>
      </c>
      <c r="L199" s="49">
        <f>if(isnumber(search("Yes",'2_all_summary'!$G198)),if(isnumber(search("Yes",'2_all_summary'!N198)),1,2),if(isnumber(search("No",'2_all_summary'!N198)),4,3))</f>
        <v>4</v>
      </c>
      <c r="M199" s="49">
        <f>if(isnumber(search("Yes",'2_all_summary'!$G198)),if(0&lt;'2_all_summary'!O198,1,2),if(0='2_all_summary'!O198,4,3))</f>
        <v>4</v>
      </c>
      <c r="N199" s="49">
        <f>if(isnumber(search("Yes",'2_all_summary'!$G198)),if(isnumber(search("Yes",'2_all_summary'!P198)),1,2),if(isnumber(search("No",'2_all_summary'!P198)),4,3))</f>
        <v>4</v>
      </c>
      <c r="O199" s="49">
        <f>if(isnumber(search("Yes",'2_all_summary'!$G198)),if(isnumber(search("Yes",'2_all_summary'!Q198)),1,2),if(isnumber(search("No",'2_all_summary'!Q198)),4,3))</f>
        <v>4</v>
      </c>
      <c r="P199" s="49">
        <f>if(isnumber(search("Yes",'2_all_summary'!$G198)),if(isnumber(search("Yes",'2_all_summary'!R198)),1,2),if(isnumber(search("No",'2_all_summary'!R198)),4,3))</f>
        <v>4</v>
      </c>
      <c r="Q199" s="49">
        <f>if(isnumber(search("Yes",'2_all_summary'!$G198)),if(0&lt;'2_all_summary'!S198,1,2),if(0='2_all_summary'!S198,4,3))</f>
        <v>4</v>
      </c>
      <c r="R199" s="49">
        <f>if(isnumber(search("Yes",'2_all_summary'!$G198)),if(isnumber(search("Yes",'2_all_summary'!T198)),1,2),if(isnumber(search("No",'2_all_summary'!T198)),4,3))</f>
        <v>4</v>
      </c>
    </row>
    <row r="200">
      <c r="G200" s="49"/>
      <c r="H200" s="49" t="str">
        <f>'2_all_summary'!C199</f>
        <v>Communities, natural resources, and environments: African and Asian experiences</v>
      </c>
      <c r="I200" s="49" t="str">
        <f>'2_all_summary'!D199</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200" s="49">
        <f>if(isnumber(search("Yes",'2_all_summary'!$G199)),if(isnumber(search("Yes",'2_all_summary'!L199)),1,2),if(isnumber(search("No",'2_all_summary'!L199)),4,3))</f>
        <v>4</v>
      </c>
      <c r="K200" s="49">
        <f>if(isnumber(search("Yes",'2_all_summary'!$G199)),if(isnumber(search("Yes",'2_all_summary'!M199)),1,2),if(isnumber(search("No",'2_all_summary'!M199)),4,3))</f>
        <v>4</v>
      </c>
      <c r="L200" s="49">
        <f>if(isnumber(search("Yes",'2_all_summary'!$G199)),if(isnumber(search("Yes",'2_all_summary'!N199)),1,2),if(isnumber(search("No",'2_all_summary'!N199)),4,3))</f>
        <v>4</v>
      </c>
      <c r="M200" s="49">
        <f>if(isnumber(search("Yes",'2_all_summary'!$G199)),if(0&lt;'2_all_summary'!O199,1,2),if(0='2_all_summary'!O199,4,3))</f>
        <v>4</v>
      </c>
      <c r="N200" s="49">
        <f>if(isnumber(search("Yes",'2_all_summary'!$G199)),if(isnumber(search("Yes",'2_all_summary'!P199)),1,2),if(isnumber(search("No",'2_all_summary'!P199)),4,3))</f>
        <v>4</v>
      </c>
      <c r="O200" s="49">
        <f>if(isnumber(search("Yes",'2_all_summary'!$G199)),if(isnumber(search("Yes",'2_all_summary'!Q199)),1,2),if(isnumber(search("No",'2_all_summary'!Q199)),4,3))</f>
        <v>4</v>
      </c>
      <c r="P200" s="49">
        <f>if(isnumber(search("Yes",'2_all_summary'!$G199)),if(isnumber(search("Yes",'2_all_summary'!R199)),1,2),if(isnumber(search("No",'2_all_summary'!R199)),4,3))</f>
        <v>4</v>
      </c>
      <c r="Q200" s="49">
        <f>if(isnumber(search("Yes",'2_all_summary'!$G199)),if(0&lt;'2_all_summary'!S199,1,2),if(0='2_all_summary'!S199,4,3))</f>
        <v>4</v>
      </c>
      <c r="R200" s="49">
        <f>if(isnumber(search("Yes",'2_all_summary'!$G199)),if(isnumber(search("Yes",'2_all_summary'!T199)),1,2),if(isnumber(search("No",'2_all_summary'!T199)),4,3))</f>
        <v>4</v>
      </c>
    </row>
    <row r="201">
      <c r="G201" s="49"/>
      <c r="H201" s="49" t="str">
        <f>'2_all_summary'!C200</f>
        <v>Community - Based aquaculture - An evaluation</v>
      </c>
      <c r="I201" s="49" t="str">
        <f>'2_all_summary'!D200</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201" s="49">
        <f>if(isnumber(search("Yes",'2_all_summary'!$G200)),if(isnumber(search("Yes",'2_all_summary'!L200)),1,2),if(isnumber(search("No",'2_all_summary'!L200)),4,3))</f>
        <v>4</v>
      </c>
      <c r="K201" s="49">
        <f>if(isnumber(search("Yes",'2_all_summary'!$G200)),if(isnumber(search("Yes",'2_all_summary'!M200)),1,2),if(isnumber(search("No",'2_all_summary'!M200)),4,3))</f>
        <v>4</v>
      </c>
      <c r="L201" s="49">
        <f>if(isnumber(search("Yes",'2_all_summary'!$G200)),if(isnumber(search("Yes",'2_all_summary'!N200)),1,2),if(isnumber(search("No",'2_all_summary'!N200)),4,3))</f>
        <v>4</v>
      </c>
      <c r="M201" s="49">
        <f>if(isnumber(search("Yes",'2_all_summary'!$G200)),if(0&lt;'2_all_summary'!O200,1,2),if(0='2_all_summary'!O200,4,3))</f>
        <v>4</v>
      </c>
      <c r="N201" s="49">
        <f>if(isnumber(search("Yes",'2_all_summary'!$G200)),if(isnumber(search("Yes",'2_all_summary'!P200)),1,2),if(isnumber(search("No",'2_all_summary'!P200)),4,3))</f>
        <v>4</v>
      </c>
      <c r="O201" s="49">
        <f>if(isnumber(search("Yes",'2_all_summary'!$G200)),if(isnumber(search("Yes",'2_all_summary'!Q200)),1,2),if(isnumber(search("No",'2_all_summary'!Q200)),4,3))</f>
        <v>4</v>
      </c>
      <c r="P201" s="49">
        <f>if(isnumber(search("Yes",'2_all_summary'!$G200)),if(isnumber(search("Yes",'2_all_summary'!R200)),1,2),if(isnumber(search("No",'2_all_summary'!R200)),4,3))</f>
        <v>4</v>
      </c>
      <c r="Q201" s="49">
        <f>if(isnumber(search("Yes",'2_all_summary'!$G200)),if(0&lt;'2_all_summary'!S200,1,2),if(0='2_all_summary'!S200,4,3))</f>
        <v>4</v>
      </c>
      <c r="R201" s="49">
        <f>if(isnumber(search("Yes",'2_all_summary'!$G200)),if(isnumber(search("Yes",'2_all_summary'!T200)),1,2),if(isnumber(search("No",'2_all_summary'!T200)),4,3))</f>
        <v>4</v>
      </c>
    </row>
    <row r="202">
      <c r="G202" s="49"/>
      <c r="H202" s="49" t="str">
        <f>'2_all_summary'!C201</f>
        <v>Community based aquaculture in the western indian ocean: Challenges and opportunities for developing sustainable coastal livelihoods</v>
      </c>
      <c r="I202" s="49" t="str">
        <f>'2_all_summary'!D201</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202" s="49">
        <f>if(isnumber(search("Yes",'2_all_summary'!$G201)),if(isnumber(search("Yes",'2_all_summary'!L201)),1,2),if(isnumber(search("No",'2_all_summary'!L201)),4,3))</f>
        <v>4</v>
      </c>
      <c r="K202" s="49">
        <f>if(isnumber(search("Yes",'2_all_summary'!$G201)),if(isnumber(search("Yes",'2_all_summary'!M201)),1,2),if(isnumber(search("No",'2_all_summary'!M201)),4,3))</f>
        <v>4</v>
      </c>
      <c r="L202" s="49">
        <f>if(isnumber(search("Yes",'2_all_summary'!$G201)),if(isnumber(search("Yes",'2_all_summary'!N201)),1,2),if(isnumber(search("No",'2_all_summary'!N201)),4,3))</f>
        <v>4</v>
      </c>
      <c r="M202" s="49">
        <f>if(isnumber(search("Yes",'2_all_summary'!$G201)),if(0&lt;'2_all_summary'!O201,1,2),if(0='2_all_summary'!O201,4,3))</f>
        <v>4</v>
      </c>
      <c r="N202" s="49">
        <f>if(isnumber(search("Yes",'2_all_summary'!$G201)),if(isnumber(search("Yes",'2_all_summary'!P201)),1,2),if(isnumber(search("No",'2_all_summary'!P201)),4,3))</f>
        <v>4</v>
      </c>
      <c r="O202" s="49">
        <f>if(isnumber(search("Yes",'2_all_summary'!$G201)),if(isnumber(search("Yes",'2_all_summary'!Q201)),1,2),if(isnumber(search("No",'2_all_summary'!Q201)),4,3))</f>
        <v>4</v>
      </c>
      <c r="P202" s="49">
        <f>if(isnumber(search("Yes",'2_all_summary'!$G201)),if(isnumber(search("Yes",'2_all_summary'!R201)),1,2),if(isnumber(search("No",'2_all_summary'!R201)),4,3))</f>
        <v>4</v>
      </c>
      <c r="Q202" s="49">
        <f>if(isnumber(search("Yes",'2_all_summary'!$G201)),if(0&lt;'2_all_summary'!S201,1,2),if(0='2_all_summary'!S201,4,3))</f>
        <v>4</v>
      </c>
      <c r="R202" s="49">
        <f>if(isnumber(search("Yes",'2_all_summary'!$G201)),if(isnumber(search("Yes",'2_all_summary'!T201)),1,2),if(isnumber(search("No",'2_all_summary'!T201)),4,3))</f>
        <v>4</v>
      </c>
    </row>
    <row r="203">
      <c r="G203" s="49"/>
      <c r="H203" s="49" t="str">
        <f>'2_all_summary'!C202</f>
        <v>Community based ecological mangrove rehabilitation (CBEMR) in Indonesia: From small (12-33 ha) to medium scales (400 ha) with pathways for adoption at larger scales (&gt;5000 ha)</v>
      </c>
      <c r="I203" s="49" t="str">
        <f>'2_all_summary'!D202</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Author(s) 2014.</v>
      </c>
      <c r="J203" s="49">
        <f>if(isnumber(search("Yes",'2_all_summary'!$G202)),if(isnumber(search("Yes",'2_all_summary'!L202)),1,2),if(isnumber(search("No",'2_all_summary'!L202)),4,3))</f>
        <v>4</v>
      </c>
      <c r="K203" s="49">
        <f>if(isnumber(search("Yes",'2_all_summary'!$G202)),if(isnumber(search("Yes",'2_all_summary'!M202)),1,2),if(isnumber(search("No",'2_all_summary'!M202)),4,3))</f>
        <v>4</v>
      </c>
      <c r="L203" s="49">
        <f>if(isnumber(search("Yes",'2_all_summary'!$G202)),if(isnumber(search("Yes",'2_all_summary'!N202)),1,2),if(isnumber(search("No",'2_all_summary'!N202)),4,3))</f>
        <v>4</v>
      </c>
      <c r="M203" s="49">
        <f>if(isnumber(search("Yes",'2_all_summary'!$G202)),if(0&lt;'2_all_summary'!O202,1,2),if(0='2_all_summary'!O202,4,3))</f>
        <v>4</v>
      </c>
      <c r="N203" s="49">
        <f>if(isnumber(search("Yes",'2_all_summary'!$G202)),if(isnumber(search("Yes",'2_all_summary'!P202)),1,2),if(isnumber(search("No",'2_all_summary'!P202)),4,3))</f>
        <v>4</v>
      </c>
      <c r="O203" s="49">
        <f>if(isnumber(search("Yes",'2_all_summary'!$G202)),if(isnumber(search("Yes",'2_all_summary'!Q202)),1,2),if(isnumber(search("No",'2_all_summary'!Q202)),4,3))</f>
        <v>4</v>
      </c>
      <c r="P203" s="49">
        <f>if(isnumber(search("Yes",'2_all_summary'!$G202)),if(isnumber(search("Yes",'2_all_summary'!R202)),1,2),if(isnumber(search("No",'2_all_summary'!R202)),4,3))</f>
        <v>4</v>
      </c>
      <c r="Q203" s="49">
        <f>if(isnumber(search("Yes",'2_all_summary'!$G202)),if(0&lt;'2_all_summary'!S202,1,2),if(0='2_all_summary'!S202,4,3))</f>
        <v>4</v>
      </c>
      <c r="R203" s="49">
        <f>if(isnumber(search("Yes",'2_all_summary'!$G202)),if(isnumber(search("Yes",'2_all_summary'!T202)),1,2),if(isnumber(search("No",'2_all_summary'!T202)),4,3))</f>
        <v>4</v>
      </c>
    </row>
    <row r="204">
      <c r="G204" s="49"/>
      <c r="H204" s="49" t="str">
        <f>'2_all_summary'!C203</f>
        <v>Community based ecotourism development of Jatigede Reservoir in Pakualam Village of Darmaraja Sub district of Sumedang Regency</v>
      </c>
      <c r="I204" s="49" t="str">
        <f>'2_all_summary'!D203</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Ãƒâ€šÃ‚Â© Published under licence by IOP Publishing Ltd.</v>
      </c>
      <c r="J204" s="49">
        <f>if(isnumber(search("Yes",'2_all_summary'!$G203)),if(isnumber(search("Yes",'2_all_summary'!L203)),1,2),if(isnumber(search("No",'2_all_summary'!L203)),4,3))</f>
        <v>4</v>
      </c>
      <c r="K204" s="49">
        <f>if(isnumber(search("Yes",'2_all_summary'!$G203)),if(isnumber(search("Yes",'2_all_summary'!M203)),1,2),if(isnumber(search("No",'2_all_summary'!M203)),4,3))</f>
        <v>4</v>
      </c>
      <c r="L204" s="49">
        <f>if(isnumber(search("Yes",'2_all_summary'!$G203)),if(isnumber(search("Yes",'2_all_summary'!N203)),1,2),if(isnumber(search("No",'2_all_summary'!N203)),4,3))</f>
        <v>4</v>
      </c>
      <c r="M204" s="49">
        <f>if(isnumber(search("Yes",'2_all_summary'!$G203)),if(0&lt;'2_all_summary'!O203,1,2),if(0='2_all_summary'!O203,4,3))</f>
        <v>4</v>
      </c>
      <c r="N204" s="49">
        <f>if(isnumber(search("Yes",'2_all_summary'!$G203)),if(isnumber(search("Yes",'2_all_summary'!P203)),1,2),if(isnumber(search("No",'2_all_summary'!P203)),4,3))</f>
        <v>4</v>
      </c>
      <c r="O204" s="49">
        <f>if(isnumber(search("Yes",'2_all_summary'!$G203)),if(isnumber(search("Yes",'2_all_summary'!Q203)),1,2),if(isnumber(search("No",'2_all_summary'!Q203)),4,3))</f>
        <v>4</v>
      </c>
      <c r="P204" s="49">
        <f>if(isnumber(search("Yes",'2_all_summary'!$G203)),if(isnumber(search("Yes",'2_all_summary'!R203)),1,2),if(isnumber(search("No",'2_all_summary'!R203)),4,3))</f>
        <v>4</v>
      </c>
      <c r="Q204" s="49">
        <f>if(isnumber(search("Yes",'2_all_summary'!$G203)),if(0&lt;'2_all_summary'!S203,1,2),if(0='2_all_summary'!S203,4,3))</f>
        <v>4</v>
      </c>
      <c r="R204" s="49">
        <f>if(isnumber(search("Yes",'2_all_summary'!$G203)),if(isnumber(search("Yes",'2_all_summary'!T203)),1,2),if(isnumber(search("No",'2_all_summary'!T203)),4,3))</f>
        <v>4</v>
      </c>
    </row>
    <row r="205">
      <c r="G205" s="49"/>
      <c r="H205" s="49" t="str">
        <f>'2_all_summary'!C204</f>
        <v>Community based fisheries management and fisher livelihoods: Bangladesh case studies</v>
      </c>
      <c r="I205" s="49" t="str">
        <f>'2_all_summary'!D204</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Ãƒâ€šÃ‚Â© Springer Science+Business Media, LLC 2007.</v>
      </c>
      <c r="J205" s="49">
        <f>if(isnumber(search("Yes",'2_all_summary'!$G204)),if(isnumber(search("Yes",'2_all_summary'!L204)),1,2),if(isnumber(search("No",'2_all_summary'!L204)),4,3))</f>
        <v>4</v>
      </c>
      <c r="K205" s="49">
        <f>if(isnumber(search("Yes",'2_all_summary'!$G204)),if(isnumber(search("Yes",'2_all_summary'!M204)),1,2),if(isnumber(search("No",'2_all_summary'!M204)),4,3))</f>
        <v>4</v>
      </c>
      <c r="L205" s="49">
        <f>if(isnumber(search("Yes",'2_all_summary'!$G204)),if(isnumber(search("Yes",'2_all_summary'!N204)),1,2),if(isnumber(search("No",'2_all_summary'!N204)),4,3))</f>
        <v>4</v>
      </c>
      <c r="M205" s="49">
        <f>if(isnumber(search("Yes",'2_all_summary'!$G204)),if(0&lt;'2_all_summary'!O204,1,2),if(0='2_all_summary'!O204,4,3))</f>
        <v>4</v>
      </c>
      <c r="N205" s="49">
        <f>if(isnumber(search("Yes",'2_all_summary'!$G204)),if(isnumber(search("Yes",'2_all_summary'!P204)),1,2),if(isnumber(search("No",'2_all_summary'!P204)),4,3))</f>
        <v>4</v>
      </c>
      <c r="O205" s="49">
        <f>if(isnumber(search("Yes",'2_all_summary'!$G204)),if(isnumber(search("Yes",'2_all_summary'!Q204)),1,2),if(isnumber(search("No",'2_all_summary'!Q204)),4,3))</f>
        <v>4</v>
      </c>
      <c r="P205" s="49">
        <f>if(isnumber(search("Yes",'2_all_summary'!$G204)),if(isnumber(search("Yes",'2_all_summary'!R204)),1,2),if(isnumber(search("No",'2_all_summary'!R204)),4,3))</f>
        <v>4</v>
      </c>
      <c r="Q205" s="49">
        <f>if(isnumber(search("Yes",'2_all_summary'!$G204)),if(0&lt;'2_all_summary'!S204,1,2),if(0='2_all_summary'!S204,4,3))</f>
        <v>4</v>
      </c>
      <c r="R205" s="49">
        <f>if(isnumber(search("Yes",'2_all_summary'!$G204)),if(isnumber(search("Yes",'2_all_summary'!T204)),1,2),if(isnumber(search("No",'2_all_summary'!T204)),4,3))</f>
        <v>4</v>
      </c>
    </row>
    <row r="206">
      <c r="G206" s="49"/>
      <c r="H206" s="49" t="str">
        <f>'2_all_summary'!C205</f>
        <v>Community based fishery management within the Menai bay conservation area: A survey of the resource user</v>
      </c>
      <c r="I206" s="49" t="str">
        <f>'2_all_summary'!D205</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Ãƒâ€šÃ‚Â© 2015 Elsevier Ltd.</v>
      </c>
      <c r="J206" s="49">
        <f>if(isnumber(search("Yes",'2_all_summary'!$G205)),if(isnumber(search("Yes",'2_all_summary'!L205)),1,2),if(isnumber(search("No",'2_all_summary'!L205)),4,3))</f>
        <v>4</v>
      </c>
      <c r="K206" s="49">
        <f>if(isnumber(search("Yes",'2_all_summary'!$G205)),if(isnumber(search("Yes",'2_all_summary'!M205)),1,2),if(isnumber(search("No",'2_all_summary'!M205)),4,3))</f>
        <v>4</v>
      </c>
      <c r="L206" s="49">
        <f>if(isnumber(search("Yes",'2_all_summary'!$G205)),if(isnumber(search("Yes",'2_all_summary'!N205)),1,2),if(isnumber(search("No",'2_all_summary'!N205)),4,3))</f>
        <v>4</v>
      </c>
      <c r="M206" s="49">
        <f>if(isnumber(search("Yes",'2_all_summary'!$G205)),if(0&lt;'2_all_summary'!O205,1,2),if(0='2_all_summary'!O205,4,3))</f>
        <v>4</v>
      </c>
      <c r="N206" s="49">
        <f>if(isnumber(search("Yes",'2_all_summary'!$G205)),if(isnumber(search("Yes",'2_all_summary'!P205)),1,2),if(isnumber(search("No",'2_all_summary'!P205)),4,3))</f>
        <v>4</v>
      </c>
      <c r="O206" s="49">
        <f>if(isnumber(search("Yes",'2_all_summary'!$G205)),if(isnumber(search("Yes",'2_all_summary'!Q205)),1,2),if(isnumber(search("No",'2_all_summary'!Q205)),4,3))</f>
        <v>4</v>
      </c>
      <c r="P206" s="49">
        <f>if(isnumber(search("Yes",'2_all_summary'!$G205)),if(isnumber(search("Yes",'2_all_summary'!R205)),1,2),if(isnumber(search("No",'2_all_summary'!R205)),4,3))</f>
        <v>4</v>
      </c>
      <c r="Q206" s="49">
        <f>if(isnumber(search("Yes",'2_all_summary'!$G205)),if(0&lt;'2_all_summary'!S205,1,2),if(0='2_all_summary'!S205,4,3))</f>
        <v>4</v>
      </c>
      <c r="R206" s="49">
        <f>if(isnumber(search("Yes",'2_all_summary'!$G205)),if(isnumber(search("Yes",'2_all_summary'!T205)),1,2),if(isnumber(search("No",'2_all_summary'!T205)),4,3))</f>
        <v>4</v>
      </c>
    </row>
    <row r="207">
      <c r="G207" s="49"/>
      <c r="H207" s="49" t="str">
        <f>'2_all_summary'!C206</f>
        <v>Community based local management of fisheries - A paradigm from Minicoy, Lakshadweep, India</v>
      </c>
      <c r="I207" s="49" t="str">
        <f>'2_all_summary'!D206</f>
        <v>Traditional practices related to fishing observed by the fishermen of Minicoy, Lakshadweep with a view to conserve the resource and avoid conflicts among them are detailed here. Copyright Ãƒâ€šÃ‚Â© Enviromedia.</v>
      </c>
      <c r="J207" s="49">
        <f>if(isnumber(search("Yes",'2_all_summary'!$G206)),if(isnumber(search("Yes",'2_all_summary'!L206)),1,2),if(isnumber(search("No",'2_all_summary'!L206)),4,3))</f>
        <v>4</v>
      </c>
      <c r="K207" s="49">
        <f>if(isnumber(search("Yes",'2_all_summary'!$G206)),if(isnumber(search("Yes",'2_all_summary'!M206)),1,2),if(isnumber(search("No",'2_all_summary'!M206)),4,3))</f>
        <v>4</v>
      </c>
      <c r="L207" s="49">
        <f>if(isnumber(search("Yes",'2_all_summary'!$G206)),if(isnumber(search("Yes",'2_all_summary'!N206)),1,2),if(isnumber(search("No",'2_all_summary'!N206)),4,3))</f>
        <v>4</v>
      </c>
      <c r="M207" s="49">
        <f>if(isnumber(search("Yes",'2_all_summary'!$G206)),if(0&lt;'2_all_summary'!O206,1,2),if(0='2_all_summary'!O206,4,3))</f>
        <v>4</v>
      </c>
      <c r="N207" s="49">
        <f>if(isnumber(search("Yes",'2_all_summary'!$G206)),if(isnumber(search("Yes",'2_all_summary'!P206)),1,2),if(isnumber(search("No",'2_all_summary'!P206)),4,3))</f>
        <v>4</v>
      </c>
      <c r="O207" s="49">
        <f>if(isnumber(search("Yes",'2_all_summary'!$G206)),if(isnumber(search("Yes",'2_all_summary'!Q206)),1,2),if(isnumber(search("No",'2_all_summary'!Q206)),4,3))</f>
        <v>4</v>
      </c>
      <c r="P207" s="49">
        <f>if(isnumber(search("Yes",'2_all_summary'!$G206)),if(isnumber(search("Yes",'2_all_summary'!R206)),1,2),if(isnumber(search("No",'2_all_summary'!R206)),4,3))</f>
        <v>4</v>
      </c>
      <c r="Q207" s="49">
        <f>if(isnumber(search("Yes",'2_all_summary'!$G206)),if(0&lt;'2_all_summary'!S206,1,2),if(0='2_all_summary'!S206,4,3))</f>
        <v>4</v>
      </c>
      <c r="R207" s="49">
        <f>if(isnumber(search("Yes",'2_all_summary'!$G206)),if(isnumber(search("Yes",'2_all_summary'!T206)),1,2),if(isnumber(search("No",'2_all_summary'!T206)),4,3))</f>
        <v>4</v>
      </c>
    </row>
    <row r="208">
      <c r="G208" s="49"/>
      <c r="H208" s="49" t="str">
        <f>'2_all_summary'!C207</f>
        <v>Community champions of ecosystem services: The role of local agency in protecting Indonesian coral reefs</v>
      </c>
      <c r="I208" s="49" t="str">
        <f>'2_all_summary'!D207</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ÃƒÂ¢Ã¢â€šÂ¬Ã…â€œchampions,ÃƒÂ¢Ã¢â€šÂ¬Ã‚Â_x009d_ fishers and others exerting influence within their communities, and ÃƒÂ¢Ã¢â€šÂ¬Ã…â€œisland champions (IC),ÃƒÂ¢Ã¢â€šÂ¬Ã‚Â_x009d_ individuals working at island level from local government and non-government roles, are developing their ownÃƒÂ¢Ã¢â€šÂ¬Ã¢â‚¬Â_x009d_often unorthodoxÃƒÂ¢Ã¢â€šÂ¬Ã¢â‚¬Â_x009d_strategies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Ãƒâ€šÃ‚Â© 2022 Abdurrahim, Adhuri, Ross and Phelan.</v>
      </c>
      <c r="J208" s="49">
        <f>if(isnumber(search("Yes",'2_all_summary'!$G207)),if(isnumber(search("Yes",'2_all_summary'!L207)),1,2),if(isnumber(search("No",'2_all_summary'!L207)),4,3))</f>
        <v>4</v>
      </c>
      <c r="K208" s="49">
        <f>if(isnumber(search("Yes",'2_all_summary'!$G207)),if(isnumber(search("Yes",'2_all_summary'!M207)),1,2),if(isnumber(search("No",'2_all_summary'!M207)),4,3))</f>
        <v>4</v>
      </c>
      <c r="L208" s="49">
        <f>if(isnumber(search("Yes",'2_all_summary'!$G207)),if(isnumber(search("Yes",'2_all_summary'!N207)),1,2),if(isnumber(search("No",'2_all_summary'!N207)),4,3))</f>
        <v>4</v>
      </c>
      <c r="M208" s="49">
        <f>if(isnumber(search("Yes",'2_all_summary'!$G207)),if(0&lt;'2_all_summary'!O207,1,2),if(0='2_all_summary'!O207,4,3))</f>
        <v>4</v>
      </c>
      <c r="N208" s="49">
        <f>if(isnumber(search("Yes",'2_all_summary'!$G207)),if(isnumber(search("Yes",'2_all_summary'!P207)),1,2),if(isnumber(search("No",'2_all_summary'!P207)),4,3))</f>
        <v>4</v>
      </c>
      <c r="O208" s="49">
        <f>if(isnumber(search("Yes",'2_all_summary'!$G207)),if(isnumber(search("Yes",'2_all_summary'!Q207)),1,2),if(isnumber(search("No",'2_all_summary'!Q207)),4,3))</f>
        <v>4</v>
      </c>
      <c r="P208" s="49">
        <f>if(isnumber(search("Yes",'2_all_summary'!$G207)),if(isnumber(search("Yes",'2_all_summary'!R207)),1,2),if(isnumber(search("No",'2_all_summary'!R207)),4,3))</f>
        <v>4</v>
      </c>
      <c r="Q208" s="49">
        <f>if(isnumber(search("Yes",'2_all_summary'!$G207)),if(0&lt;'2_all_summary'!S207,1,2),if(0='2_all_summary'!S207,4,3))</f>
        <v>4</v>
      </c>
      <c r="R208" s="49">
        <f>if(isnumber(search("Yes",'2_all_summary'!$G207)),if(isnumber(search("Yes",'2_all_summary'!T207)),1,2),if(isnumber(search("No",'2_all_summary'!T207)),4,3))</f>
        <v>4</v>
      </c>
    </row>
    <row r="209">
      <c r="G209" s="49"/>
      <c r="H209" s="49" t="str">
        <f>'2_all_summary'!C208</f>
        <v>Community Development for Bote in Chitwan National Park, Nepal: A Political Ecology of Development Logic of Erasure</v>
      </c>
      <c r="I209" s="49" t="str">
        <f>'2_all_summary'!D208</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Ãƒâ€šÃ‚Â© 2023 by the authors.</v>
      </c>
      <c r="J209" s="49">
        <f>if(isnumber(search("Yes",'2_all_summary'!$G208)),if(isnumber(search("Yes",'2_all_summary'!L208)),1,2),if(isnumber(search("No",'2_all_summary'!L208)),4,3))</f>
        <v>4</v>
      </c>
      <c r="K209" s="49">
        <f>if(isnumber(search("Yes",'2_all_summary'!$G208)),if(isnumber(search("Yes",'2_all_summary'!M208)),1,2),if(isnumber(search("No",'2_all_summary'!M208)),4,3))</f>
        <v>4</v>
      </c>
      <c r="L209" s="49">
        <f>if(isnumber(search("Yes",'2_all_summary'!$G208)),if(isnumber(search("Yes",'2_all_summary'!N208)),1,2),if(isnumber(search("No",'2_all_summary'!N208)),4,3))</f>
        <v>4</v>
      </c>
      <c r="M209" s="49">
        <f>if(isnumber(search("Yes",'2_all_summary'!$G208)),if(0&lt;'2_all_summary'!O208,1,2),if(0='2_all_summary'!O208,4,3))</f>
        <v>4</v>
      </c>
      <c r="N209" s="49">
        <f>if(isnumber(search("Yes",'2_all_summary'!$G208)),if(isnumber(search("Yes",'2_all_summary'!P208)),1,2),if(isnumber(search("No",'2_all_summary'!P208)),4,3))</f>
        <v>4</v>
      </c>
      <c r="O209" s="49">
        <f>if(isnumber(search("Yes",'2_all_summary'!$G208)),if(isnumber(search("Yes",'2_all_summary'!Q208)),1,2),if(isnumber(search("No",'2_all_summary'!Q208)),4,3))</f>
        <v>4</v>
      </c>
      <c r="P209" s="49">
        <f>if(isnumber(search("Yes",'2_all_summary'!$G208)),if(isnumber(search("Yes",'2_all_summary'!R208)),1,2),if(isnumber(search("No",'2_all_summary'!R208)),4,3))</f>
        <v>4</v>
      </c>
      <c r="Q209" s="49">
        <f>if(isnumber(search("Yes",'2_all_summary'!$G208)),if(0&lt;'2_all_summary'!S208,1,2),if(0='2_all_summary'!S208,4,3))</f>
        <v>4</v>
      </c>
      <c r="R209" s="49">
        <f>if(isnumber(search("Yes",'2_all_summary'!$G208)),if(isnumber(search("Yes",'2_all_summary'!T208)),1,2),if(isnumber(search("No",'2_all_summary'!T208)),4,3))</f>
        <v>4</v>
      </c>
    </row>
    <row r="210">
      <c r="G210" s="49"/>
      <c r="H210" s="49" t="str">
        <f>'2_all_summary'!C209</f>
        <v>Community fishery resources management on malalison island, philippines: R and d framework, interventions, and policy implications</v>
      </c>
      <c r="I210" s="49" t="str">
        <f>'2_all_summary'!D209</f>
        <v>In 1991, the Aquaculture Department of the Southeast Asian Fisheries Development Center launched a community-based fishery resources management project on Malalison Island, in central Philippines, to help conserve the countryÃƒÂ¢Ã¢â€šÂ¬Ã¢â€žÂ¢s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projectÃƒÂ¢Ã¢â€šÂ¬Ã¢â€žÂ¢s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Ãƒâ€šÃ‚Â© 1999 Taylor &amp; Francis.</v>
      </c>
      <c r="J210" s="49">
        <f>if(isnumber(search("Yes",'2_all_summary'!$G209)),if(isnumber(search("Yes",'2_all_summary'!L209)),1,2),if(isnumber(search("No",'2_all_summary'!L209)),4,3))</f>
        <v>4</v>
      </c>
      <c r="K210" s="49">
        <f>if(isnumber(search("Yes",'2_all_summary'!$G209)),if(isnumber(search("Yes",'2_all_summary'!M209)),1,2),if(isnumber(search("No",'2_all_summary'!M209)),4,3))</f>
        <v>4</v>
      </c>
      <c r="L210" s="49">
        <f>if(isnumber(search("Yes",'2_all_summary'!$G209)),if(isnumber(search("Yes",'2_all_summary'!N209)),1,2),if(isnumber(search("No",'2_all_summary'!N209)),4,3))</f>
        <v>4</v>
      </c>
      <c r="M210" s="49">
        <f>if(isnumber(search("Yes",'2_all_summary'!$G209)),if(0&lt;'2_all_summary'!O209,1,2),if(0='2_all_summary'!O209,4,3))</f>
        <v>4</v>
      </c>
      <c r="N210" s="49">
        <f>if(isnumber(search("Yes",'2_all_summary'!$G209)),if(isnumber(search("Yes",'2_all_summary'!P209)),1,2),if(isnumber(search("No",'2_all_summary'!P209)),4,3))</f>
        <v>4</v>
      </c>
      <c r="O210" s="49">
        <f>if(isnumber(search("Yes",'2_all_summary'!$G209)),if(isnumber(search("Yes",'2_all_summary'!Q209)),1,2),if(isnumber(search("No",'2_all_summary'!Q209)),4,3))</f>
        <v>4</v>
      </c>
      <c r="P210" s="49">
        <f>if(isnumber(search("Yes",'2_all_summary'!$G209)),if(isnumber(search("Yes",'2_all_summary'!R209)),1,2),if(isnumber(search("No",'2_all_summary'!R209)),4,3))</f>
        <v>4</v>
      </c>
      <c r="Q210" s="49">
        <f>if(isnumber(search("Yes",'2_all_summary'!$G209)),if(0&lt;'2_all_summary'!S209,1,2),if(0='2_all_summary'!S209,4,3))</f>
        <v>4</v>
      </c>
      <c r="R210" s="49">
        <f>if(isnumber(search("Yes",'2_all_summary'!$G209)),if(isnumber(search("Yes",'2_all_summary'!T209)),1,2),if(isnumber(search("No",'2_all_summary'!T209)),4,3))</f>
        <v>4</v>
      </c>
    </row>
    <row r="211">
      <c r="G211" s="49"/>
      <c r="H211" s="49" t="str">
        <f>'2_all_summary'!C210</f>
        <v>Community involvement in fisheries management: Experiences in the Gulf of Thailand countries</v>
      </c>
      <c r="I211" s="49" t="str">
        <f>'2_all_summary'!D210</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Ãƒâ€šÃ‚Â© 2009 Elsevier Ltd. All rights reserved.</v>
      </c>
      <c r="J211" s="49">
        <f>if(isnumber(search("Yes",'2_all_summary'!$G210)),if(isnumber(search("Yes",'2_all_summary'!L210)),1,2),if(isnumber(search("No",'2_all_summary'!L210)),4,3))</f>
        <v>4</v>
      </c>
      <c r="K211" s="49">
        <f>if(isnumber(search("Yes",'2_all_summary'!$G210)),if(isnumber(search("Yes",'2_all_summary'!M210)),1,2),if(isnumber(search("No",'2_all_summary'!M210)),4,3))</f>
        <v>4</v>
      </c>
      <c r="L211" s="49">
        <f>if(isnumber(search("Yes",'2_all_summary'!$G210)),if(isnumber(search("Yes",'2_all_summary'!N210)),1,2),if(isnumber(search("No",'2_all_summary'!N210)),4,3))</f>
        <v>4</v>
      </c>
      <c r="M211" s="49">
        <f>if(isnumber(search("Yes",'2_all_summary'!$G210)),if(0&lt;'2_all_summary'!O210,1,2),if(0='2_all_summary'!O210,4,3))</f>
        <v>4</v>
      </c>
      <c r="N211" s="49">
        <f>if(isnumber(search("Yes",'2_all_summary'!$G210)),if(isnumber(search("Yes",'2_all_summary'!P210)),1,2),if(isnumber(search("No",'2_all_summary'!P210)),4,3))</f>
        <v>4</v>
      </c>
      <c r="O211" s="49">
        <f>if(isnumber(search("Yes",'2_all_summary'!$G210)),if(isnumber(search("Yes",'2_all_summary'!Q210)),1,2),if(isnumber(search("No",'2_all_summary'!Q210)),4,3))</f>
        <v>4</v>
      </c>
      <c r="P211" s="49">
        <f>if(isnumber(search("Yes",'2_all_summary'!$G210)),if(isnumber(search("Yes",'2_all_summary'!R210)),1,2),if(isnumber(search("No",'2_all_summary'!R210)),4,3))</f>
        <v>4</v>
      </c>
      <c r="Q211" s="49">
        <f>if(isnumber(search("Yes",'2_all_summary'!$G210)),if(0&lt;'2_all_summary'!S210,1,2),if(0='2_all_summary'!S210,4,3))</f>
        <v>4</v>
      </c>
      <c r="R211" s="49">
        <f>if(isnumber(search("Yes",'2_all_summary'!$G210)),if(isnumber(search("Yes",'2_all_summary'!T210)),1,2),if(isnumber(search("No",'2_all_summary'!T210)),4,3))</f>
        <v>4</v>
      </c>
    </row>
    <row r="212">
      <c r="G212" s="49"/>
      <c r="H212" s="49" t="str">
        <f>'2_all_summary'!C211</f>
        <v>Community involvement in marine protected areas: The case of Puerto Morelos reef, MÃƒÆ’Ã‚Â©xico</v>
      </c>
      <c r="I212" s="49" t="str">
        <f>'2_all_summary'!D211</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Ãƒâ€šÃ‚Â© 2007 Elsevier Ltd. All rights reserved.</v>
      </c>
      <c r="J212" s="49">
        <f>if(isnumber(search("Yes",'2_all_summary'!$G211)),if(isnumber(search("Yes",'2_all_summary'!L211)),1,2),if(isnumber(search("No",'2_all_summary'!L211)),4,3))</f>
        <v>4</v>
      </c>
      <c r="K212" s="49">
        <f>if(isnumber(search("Yes",'2_all_summary'!$G211)),if(isnumber(search("Yes",'2_all_summary'!M211)),1,2),if(isnumber(search("No",'2_all_summary'!M211)),4,3))</f>
        <v>4</v>
      </c>
      <c r="L212" s="49">
        <f>if(isnumber(search("Yes",'2_all_summary'!$G211)),if(isnumber(search("Yes",'2_all_summary'!N211)),1,2),if(isnumber(search("No",'2_all_summary'!N211)),4,3))</f>
        <v>4</v>
      </c>
      <c r="M212" s="49">
        <f>if(isnumber(search("Yes",'2_all_summary'!$G211)),if(0&lt;'2_all_summary'!O211,1,2),if(0='2_all_summary'!O211,4,3))</f>
        <v>4</v>
      </c>
      <c r="N212" s="49">
        <f>if(isnumber(search("Yes",'2_all_summary'!$G211)),if(isnumber(search("Yes",'2_all_summary'!P211)),1,2),if(isnumber(search("No",'2_all_summary'!P211)),4,3))</f>
        <v>4</v>
      </c>
      <c r="O212" s="49">
        <f>if(isnumber(search("Yes",'2_all_summary'!$G211)),if(isnumber(search("Yes",'2_all_summary'!Q211)),1,2),if(isnumber(search("No",'2_all_summary'!Q211)),4,3))</f>
        <v>4</v>
      </c>
      <c r="P212" s="49">
        <f>if(isnumber(search("Yes",'2_all_summary'!$G211)),if(isnumber(search("Yes",'2_all_summary'!R211)),1,2),if(isnumber(search("No",'2_all_summary'!R211)),4,3))</f>
        <v>4</v>
      </c>
      <c r="Q212" s="49">
        <f>if(isnumber(search("Yes",'2_all_summary'!$G211)),if(0&lt;'2_all_summary'!S211,1,2),if(0='2_all_summary'!S211,4,3))</f>
        <v>4</v>
      </c>
      <c r="R212" s="49">
        <f>if(isnumber(search("Yes",'2_all_summary'!$G211)),if(isnumber(search("Yes",'2_all_summary'!T211)),1,2),if(isnumber(search("No",'2_all_summary'!T211)),4,3))</f>
        <v>4</v>
      </c>
    </row>
    <row r="213">
      <c r="G213" s="49"/>
      <c r="H213" s="49" t="str">
        <f>'2_all_summary'!C212</f>
        <v>Community management by decree? Lessons from Cambodia's fisheries reform</v>
      </c>
      <c r="I213" s="49" t="str">
        <f>'2_all_summary'!D212</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Ãƒâ€šÃ‚Â© 2006 Taylor &amp; Francis Inc.</v>
      </c>
      <c r="J213" s="49">
        <f>if(isnumber(search("Yes",'2_all_summary'!$G212)),if(isnumber(search("Yes",'2_all_summary'!L212)),1,2),if(isnumber(search("No",'2_all_summary'!L212)),4,3))</f>
        <v>4</v>
      </c>
      <c r="K213" s="49">
        <f>if(isnumber(search("Yes",'2_all_summary'!$G212)),if(isnumber(search("Yes",'2_all_summary'!M212)),1,2),if(isnumber(search("No",'2_all_summary'!M212)),4,3))</f>
        <v>4</v>
      </c>
      <c r="L213" s="49">
        <f>if(isnumber(search("Yes",'2_all_summary'!$G212)),if(isnumber(search("Yes",'2_all_summary'!N212)),1,2),if(isnumber(search("No",'2_all_summary'!N212)),4,3))</f>
        <v>4</v>
      </c>
      <c r="M213" s="49">
        <f>if(isnumber(search("Yes",'2_all_summary'!$G212)),if(0&lt;'2_all_summary'!O212,1,2),if(0='2_all_summary'!O212,4,3))</f>
        <v>4</v>
      </c>
      <c r="N213" s="49">
        <f>if(isnumber(search("Yes",'2_all_summary'!$G212)),if(isnumber(search("Yes",'2_all_summary'!P212)),1,2),if(isnumber(search("No",'2_all_summary'!P212)),4,3))</f>
        <v>4</v>
      </c>
      <c r="O213" s="49">
        <f>if(isnumber(search("Yes",'2_all_summary'!$G212)),if(isnumber(search("Yes",'2_all_summary'!Q212)),1,2),if(isnumber(search("No",'2_all_summary'!Q212)),4,3))</f>
        <v>4</v>
      </c>
      <c r="P213" s="49">
        <f>if(isnumber(search("Yes",'2_all_summary'!$G212)),if(isnumber(search("Yes",'2_all_summary'!R212)),1,2),if(isnumber(search("No",'2_all_summary'!R212)),4,3))</f>
        <v>4</v>
      </c>
      <c r="Q213" s="49">
        <f>if(isnumber(search("Yes",'2_all_summary'!$G212)),if(0&lt;'2_all_summary'!S212,1,2),if(0='2_all_summary'!S212,4,3))</f>
        <v>4</v>
      </c>
      <c r="R213" s="49">
        <f>if(isnumber(search("Yes",'2_all_summary'!$G212)),if(isnumber(search("Yes",'2_all_summary'!T212)),1,2),if(isnumber(search("No",'2_all_summary'!T212)),4,3))</f>
        <v>4</v>
      </c>
    </row>
    <row r="214">
      <c r="G214" s="49"/>
      <c r="H214" s="49" t="str">
        <f>'2_all_summary'!C213</f>
        <v>Community management yields positive impacts for coastal fisheries resources and biodiversity conservation</v>
      </c>
      <c r="I214" s="49" t="str">
        <f>'2_all_summary'!D213</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Ãƒâ€šÃ‚Â© 2020 The Authors. Conservation Letters published by Wiley Periodicals LLC</v>
      </c>
      <c r="J214" s="49">
        <f>if(isnumber(search("Yes",'2_all_summary'!$G213)),if(isnumber(search("Yes",'2_all_summary'!L213)),1,2),if(isnumber(search("No",'2_all_summary'!L213)),4,3))</f>
        <v>1</v>
      </c>
      <c r="K214" s="49">
        <f>if(isnumber(search("Yes",'2_all_summary'!$G213)),if(isnumber(search("Yes",'2_all_summary'!M213)),1,2),if(isnumber(search("No",'2_all_summary'!M213)),4,3))</f>
        <v>1</v>
      </c>
      <c r="L214" s="49">
        <f>if(isnumber(search("Yes",'2_all_summary'!$G213)),if(isnumber(search("Yes",'2_all_summary'!N213)),1,2),if(isnumber(search("No",'2_all_summary'!N213)),4,3))</f>
        <v>1</v>
      </c>
      <c r="M214" s="49">
        <f>if(isnumber(search("Yes",'2_all_summary'!$G213)),if(0&lt;'2_all_summary'!O213,1,2),if(0='2_all_summary'!O213,4,3))</f>
        <v>1</v>
      </c>
      <c r="N214" s="49">
        <f>if(isnumber(search("Yes",'2_all_summary'!$G213)),if(isnumber(search("Yes",'2_all_summary'!P213)),1,2),if(isnumber(search("No",'2_all_summary'!P213)),4,3))</f>
        <v>1</v>
      </c>
      <c r="O214" s="49">
        <f>if(isnumber(search("Yes",'2_all_summary'!$G213)),if(isnumber(search("Yes",'2_all_summary'!Q213)),1,2),if(isnumber(search("No",'2_all_summary'!Q213)),4,3))</f>
        <v>1</v>
      </c>
      <c r="P214" s="49">
        <f>if(isnumber(search("Yes",'2_all_summary'!$G213)),if(isnumber(search("Yes",'2_all_summary'!R213)),1,2),if(isnumber(search("No",'2_all_summary'!R213)),4,3))</f>
        <v>1</v>
      </c>
      <c r="Q214" s="49">
        <f>if(isnumber(search("Yes",'2_all_summary'!$G213)),if(0&lt;'2_all_summary'!S213,1,2),if(0='2_all_summary'!S213,4,3))</f>
        <v>1</v>
      </c>
      <c r="R214" s="49">
        <f>if(isnumber(search("Yes",'2_all_summary'!$G213)),if(isnumber(search("Yes",'2_all_summary'!T213)),1,2),if(isnumber(search("No",'2_all_summary'!T213)),4,3))</f>
        <v>1</v>
      </c>
    </row>
    <row r="215">
      <c r="G215" s="49"/>
      <c r="H215" s="49" t="str">
        <f>'2_all_summary'!C214</f>
        <v>Community Marine Monitoring Toolkit: A tool developed in the Pacific to inform community-based marine resource management</v>
      </c>
      <c r="I215" s="49" t="str">
        <f>'2_all_summary'!D214</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Ãƒâ€šÃ‚Â© 2020 Elsevier Ltd</v>
      </c>
      <c r="J215" s="49">
        <f>if(isnumber(search("Yes",'2_all_summary'!$G214)),if(isnumber(search("Yes",'2_all_summary'!L214)),1,2),if(isnumber(search("No",'2_all_summary'!L214)),4,3))</f>
        <v>1</v>
      </c>
      <c r="K215" s="49">
        <f>if(isnumber(search("Yes",'2_all_summary'!$G214)),if(isnumber(search("Yes",'2_all_summary'!M214)),1,2),if(isnumber(search("No",'2_all_summary'!M214)),4,3))</f>
        <v>1</v>
      </c>
      <c r="L215" s="49">
        <f>if(isnumber(search("Yes",'2_all_summary'!$G214)),if(isnumber(search("Yes",'2_all_summary'!N214)),1,2),if(isnumber(search("No",'2_all_summary'!N214)),4,3))</f>
        <v>1</v>
      </c>
      <c r="M215" s="49">
        <f>if(isnumber(search("Yes",'2_all_summary'!$G214)),if(0&lt;'2_all_summary'!O214,1,2),if(0='2_all_summary'!O214,4,3))</f>
        <v>1</v>
      </c>
      <c r="N215" s="49">
        <f>if(isnumber(search("Yes",'2_all_summary'!$G214)),if(isnumber(search("Yes",'2_all_summary'!P214)),1,2),if(isnumber(search("No",'2_all_summary'!P214)),4,3))</f>
        <v>1</v>
      </c>
      <c r="O215" s="49">
        <f>if(isnumber(search("Yes",'2_all_summary'!$G214)),if(isnumber(search("Yes",'2_all_summary'!Q214)),1,2),if(isnumber(search("No",'2_all_summary'!Q214)),4,3))</f>
        <v>1</v>
      </c>
      <c r="P215" s="49">
        <f>if(isnumber(search("Yes",'2_all_summary'!$G214)),if(isnumber(search("Yes",'2_all_summary'!R214)),1,2),if(isnumber(search("No",'2_all_summary'!R214)),4,3))</f>
        <v>1</v>
      </c>
      <c r="Q215" s="49">
        <f>if(isnumber(search("Yes",'2_all_summary'!$G214)),if(0&lt;'2_all_summary'!S214,1,2),if(0='2_all_summary'!S214,4,3))</f>
        <v>1</v>
      </c>
      <c r="R215" s="49">
        <f>if(isnumber(search("Yes",'2_all_summary'!$G214)),if(isnumber(search("Yes",'2_all_summary'!T214)),1,2),if(isnumber(search("No",'2_all_summary'!T214)),4,3))</f>
        <v>1</v>
      </c>
    </row>
    <row r="216">
      <c r="G216" s="49"/>
      <c r="H216" s="49" t="str">
        <f>'2_all_summary'!C215</f>
        <v>Community organizing theory and practice : Conservative trends, oppositional alternatives</v>
      </c>
      <c r="I216" s="49" t="str">
        <f>'2_all_summary'!D215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Ãƒâ€šÃ‚Â© 2009 by Vanderbilt University Press. All rights reserved.</v>
      </c>
      <c r="J216" s="49">
        <f>if(isnumber(search("Yes",'2_all_summary'!$G215)),if(isnumber(search("Yes",'2_all_summary'!L215)),1,2),if(isnumber(search("No",'2_all_summary'!L215)),4,3))</f>
        <v>4</v>
      </c>
      <c r="K216" s="49">
        <f>if(isnumber(search("Yes",'2_all_summary'!$G215)),if(isnumber(search("Yes",'2_all_summary'!M215)),1,2),if(isnumber(search("No",'2_all_summary'!M215)),4,3))</f>
        <v>4</v>
      </c>
      <c r="L216" s="49">
        <f>if(isnumber(search("Yes",'2_all_summary'!$G215)),if(isnumber(search("Yes",'2_all_summary'!N215)),1,2),if(isnumber(search("No",'2_all_summary'!N215)),4,3))</f>
        <v>4</v>
      </c>
      <c r="M216" s="49">
        <f>if(isnumber(search("Yes",'2_all_summary'!$G215)),if(0&lt;'2_all_summary'!O215,1,2),if(0='2_all_summary'!O215,4,3))</f>
        <v>4</v>
      </c>
      <c r="N216" s="49">
        <f>if(isnumber(search("Yes",'2_all_summary'!$G215)),if(isnumber(search("Yes",'2_all_summary'!P215)),1,2),if(isnumber(search("No",'2_all_summary'!P215)),4,3))</f>
        <v>4</v>
      </c>
      <c r="O216" s="49">
        <f>if(isnumber(search("Yes",'2_all_summary'!$G215)),if(isnumber(search("Yes",'2_all_summary'!Q215)),1,2),if(isnumber(search("No",'2_all_summary'!Q215)),4,3))</f>
        <v>4</v>
      </c>
      <c r="P216" s="49">
        <f>if(isnumber(search("Yes",'2_all_summary'!$G215)),if(isnumber(search("Yes",'2_all_summary'!R215)),1,2),if(isnumber(search("No",'2_all_summary'!R215)),4,3))</f>
        <v>4</v>
      </c>
      <c r="Q216" s="49">
        <f>if(isnumber(search("Yes",'2_all_summary'!$G215)),if(0&lt;'2_all_summary'!S215,1,2),if(0='2_all_summary'!S215,4,3))</f>
        <v>4</v>
      </c>
      <c r="R216" s="49">
        <f>if(isnumber(search("Yes",'2_all_summary'!$G215)),if(isnumber(search("Yes",'2_all_summary'!T215)),1,2),if(isnumber(search("No",'2_all_summary'!T215)),4,3))</f>
        <v>4</v>
      </c>
    </row>
    <row r="217">
      <c r="G217" s="49"/>
      <c r="H217" s="49" t="str">
        <f>'2_all_summary'!C216</f>
        <v>Community resilience mechanism in an unexpected extreme weather event: An analysis of the Kerala floods of 2018, India</v>
      </c>
      <c r="I217" s="49" t="str">
        <f>'2_all_summary'!D216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ÃƒÂ¢Ã¢â€šÂ¬Ã‹Å“Community-Based Disaster Risk ManagementÃƒÂ¢Ã¢â€šÂ¬Ã¢â€žÂ¢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Ãƒâ€šÃ‚Â© 2020 Elsevier Ltd</v>
      </c>
      <c r="J217" s="49">
        <f>if(isnumber(search("Yes",'2_all_summary'!$G216)),if(isnumber(search("Yes",'2_all_summary'!L216)),1,2),if(isnumber(search("No",'2_all_summary'!L216)),4,3))</f>
        <v>4</v>
      </c>
      <c r="K217" s="49">
        <f>if(isnumber(search("Yes",'2_all_summary'!$G216)),if(isnumber(search("Yes",'2_all_summary'!M216)),1,2),if(isnumber(search("No",'2_all_summary'!M216)),4,3))</f>
        <v>4</v>
      </c>
      <c r="L217" s="49">
        <f>if(isnumber(search("Yes",'2_all_summary'!$G216)),if(isnumber(search("Yes",'2_all_summary'!N216)),1,2),if(isnumber(search("No",'2_all_summary'!N216)),4,3))</f>
        <v>4</v>
      </c>
      <c r="M217" s="49">
        <f>if(isnumber(search("Yes",'2_all_summary'!$G216)),if(0&lt;'2_all_summary'!O216,1,2),if(0='2_all_summary'!O216,4,3))</f>
        <v>4</v>
      </c>
      <c r="N217" s="49">
        <f>if(isnumber(search("Yes",'2_all_summary'!$G216)),if(isnumber(search("Yes",'2_all_summary'!P216)),1,2),if(isnumber(search("No",'2_all_summary'!P216)),4,3))</f>
        <v>4</v>
      </c>
      <c r="O217" s="49">
        <f>if(isnumber(search("Yes",'2_all_summary'!$G216)),if(isnumber(search("Yes",'2_all_summary'!Q216)),1,2),if(isnumber(search("No",'2_all_summary'!Q216)),4,3))</f>
        <v>4</v>
      </c>
      <c r="P217" s="49">
        <f>if(isnumber(search("Yes",'2_all_summary'!$G216)),if(isnumber(search("Yes",'2_all_summary'!R216)),1,2),if(isnumber(search("No",'2_all_summary'!R216)),4,3))</f>
        <v>4</v>
      </c>
      <c r="Q217" s="49">
        <f>if(isnumber(search("Yes",'2_all_summary'!$G216)),if(0&lt;'2_all_summary'!S216,1,2),if(0='2_all_summary'!S216,4,3))</f>
        <v>4</v>
      </c>
      <c r="R217" s="49">
        <f>if(isnumber(search("Yes",'2_all_summary'!$G216)),if(isnumber(search("Yes",'2_all_summary'!T216)),1,2),if(isnumber(search("No",'2_all_summary'!T216)),4,3))</f>
        <v>4</v>
      </c>
    </row>
    <row r="218">
      <c r="G218" s="49"/>
      <c r="H218" s="49" t="str">
        <f>'2_all_summary'!C217</f>
        <v>Community science: A typology and its implications for governance of social-ecological systems</v>
      </c>
      <c r="I218" s="49" t="str">
        <f>'2_all_summary'!D217</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218" s="49">
        <f>if(isnumber(search("Yes",'2_all_summary'!$G217)),if(isnumber(search("Yes",'2_all_summary'!L217)),1,2),if(isnumber(search("No",'2_all_summary'!L217)),4,3))</f>
        <v>2</v>
      </c>
      <c r="K218" s="49">
        <f>if(isnumber(search("Yes",'2_all_summary'!$G217)),if(isnumber(search("Yes",'2_all_summary'!M217)),1,2),if(isnumber(search("No",'2_all_summary'!M217)),4,3))</f>
        <v>2</v>
      </c>
      <c r="L218" s="49">
        <f>if(isnumber(search("Yes",'2_all_summary'!$G217)),if(isnumber(search("Yes",'2_all_summary'!N217)),1,2),if(isnumber(search("No",'2_all_summary'!N217)),4,3))</f>
        <v>2</v>
      </c>
      <c r="M218" s="49">
        <f>if(isnumber(search("Yes",'2_all_summary'!$G217)),if(0&lt;'2_all_summary'!O217,1,2),if(0='2_all_summary'!O217,4,3))</f>
        <v>2</v>
      </c>
      <c r="N218" s="49">
        <f>if(isnumber(search("Yes",'2_all_summary'!$G217)),if(isnumber(search("Yes",'2_all_summary'!P217)),1,2),if(isnumber(search("No",'2_all_summary'!P217)),4,3))</f>
        <v>2</v>
      </c>
      <c r="O218" s="49">
        <f>if(isnumber(search("Yes",'2_all_summary'!$G217)),if(isnumber(search("Yes",'2_all_summary'!Q217)),1,2),if(isnumber(search("No",'2_all_summary'!Q217)),4,3))</f>
        <v>2</v>
      </c>
      <c r="P218" s="49">
        <f>if(isnumber(search("Yes",'2_all_summary'!$G217)),if(isnumber(search("Yes",'2_all_summary'!R217)),1,2),if(isnumber(search("No",'2_all_summary'!R217)),4,3))</f>
        <v>2</v>
      </c>
      <c r="Q218" s="49">
        <f>if(isnumber(search("Yes",'2_all_summary'!$G217)),if(0&lt;'2_all_summary'!S217,1,2),if(0='2_all_summary'!S217,4,3))</f>
        <v>2</v>
      </c>
      <c r="R218" s="49">
        <f>if(isnumber(search("Yes",'2_all_summary'!$G217)),if(isnumber(search("Yes",'2_all_summary'!T217)),1,2),if(isnumber(search("No",'2_all_summary'!T217)),4,3))</f>
        <v>2</v>
      </c>
    </row>
    <row r="219">
      <c r="G219" s="49"/>
      <c r="H219" s="49" t="str">
        <f>'2_all_summary'!C218</f>
        <v>Community-based and co-management institutions for sustainable coastal fisheries management in Southeast Asia</v>
      </c>
      <c r="I219" s="49" t="str">
        <f>'2_all_summary'!D218</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219" s="49">
        <f>if(isnumber(search("Yes",'2_all_summary'!$G218)),if(isnumber(search("Yes",'2_all_summary'!L218)),1,2),if(isnumber(search("No",'2_all_summary'!L218)),4,3))</f>
        <v>4</v>
      </c>
      <c r="K219" s="49">
        <f>if(isnumber(search("Yes",'2_all_summary'!$G218)),if(isnumber(search("Yes",'2_all_summary'!M218)),1,2),if(isnumber(search("No",'2_all_summary'!M218)),4,3))</f>
        <v>4</v>
      </c>
      <c r="L219" s="49">
        <f>if(isnumber(search("Yes",'2_all_summary'!$G218)),if(isnumber(search("Yes",'2_all_summary'!N218)),1,2),if(isnumber(search("No",'2_all_summary'!N218)),4,3))</f>
        <v>4</v>
      </c>
      <c r="M219" s="49">
        <f>if(isnumber(search("Yes",'2_all_summary'!$G218)),if(0&lt;'2_all_summary'!O218,1,2),if(0='2_all_summary'!O218,4,3))</f>
        <v>4</v>
      </c>
      <c r="N219" s="49">
        <f>if(isnumber(search("Yes",'2_all_summary'!$G218)),if(isnumber(search("Yes",'2_all_summary'!P218)),1,2),if(isnumber(search("No",'2_all_summary'!P218)),4,3))</f>
        <v>4</v>
      </c>
      <c r="O219" s="49">
        <f>if(isnumber(search("Yes",'2_all_summary'!$G218)),if(isnumber(search("Yes",'2_all_summary'!Q218)),1,2),if(isnumber(search("No",'2_all_summary'!Q218)),4,3))</f>
        <v>4</v>
      </c>
      <c r="P219" s="49">
        <f>if(isnumber(search("Yes",'2_all_summary'!$G218)),if(isnumber(search("Yes",'2_all_summary'!R218)),1,2),if(isnumber(search("No",'2_all_summary'!R218)),4,3))</f>
        <v>4</v>
      </c>
      <c r="Q219" s="49">
        <f>if(isnumber(search("Yes",'2_all_summary'!$G218)),if(0&lt;'2_all_summary'!S218,1,2),if(0='2_all_summary'!S218,4,3))</f>
        <v>4</v>
      </c>
      <c r="R219" s="49">
        <f>if(isnumber(search("Yes",'2_all_summary'!$G218)),if(isnumber(search("Yes",'2_all_summary'!T218)),1,2),if(isnumber(search("No",'2_all_summary'!T218)),4,3))</f>
        <v>4</v>
      </c>
    </row>
    <row r="220">
      <c r="G220" s="49"/>
      <c r="H220" s="49" t="str">
        <f>'2_all_summary'!C219</f>
        <v>Community-based citizen science projects can support the distributional monitoring of fishes</v>
      </c>
      <c r="I220" s="49" t="str">
        <f>'2_all_summary'!D219</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220" s="49">
        <f>if(isnumber(search("Yes",'2_all_summary'!$G219)),if(isnumber(search("Yes",'2_all_summary'!L219)),1,2),if(isnumber(search("No",'2_all_summary'!L219)),4,3))</f>
        <v>4</v>
      </c>
      <c r="K220" s="49">
        <f>if(isnumber(search("Yes",'2_all_summary'!$G219)),if(isnumber(search("Yes",'2_all_summary'!M219)),1,2),if(isnumber(search("No",'2_all_summary'!M219)),4,3))</f>
        <v>4</v>
      </c>
      <c r="L220" s="49">
        <f>if(isnumber(search("Yes",'2_all_summary'!$G219)),if(isnumber(search("Yes",'2_all_summary'!N219)),1,2),if(isnumber(search("No",'2_all_summary'!N219)),4,3))</f>
        <v>4</v>
      </c>
      <c r="M220" s="49">
        <f>if(isnumber(search("Yes",'2_all_summary'!$G219)),if(0&lt;'2_all_summary'!O219,1,2),if(0='2_all_summary'!O219,4,3))</f>
        <v>4</v>
      </c>
      <c r="N220" s="49">
        <f>if(isnumber(search("Yes",'2_all_summary'!$G219)),if(isnumber(search("Yes",'2_all_summary'!P219)),1,2),if(isnumber(search("No",'2_all_summary'!P219)),4,3))</f>
        <v>4</v>
      </c>
      <c r="O220" s="49">
        <f>if(isnumber(search("Yes",'2_all_summary'!$G219)),if(isnumber(search("Yes",'2_all_summary'!Q219)),1,2),if(isnumber(search("No",'2_all_summary'!Q219)),4,3))</f>
        <v>4</v>
      </c>
      <c r="P220" s="49">
        <f>if(isnumber(search("Yes",'2_all_summary'!$G219)),if(isnumber(search("Yes",'2_all_summary'!R219)),1,2),if(isnumber(search("No",'2_all_summary'!R219)),4,3))</f>
        <v>4</v>
      </c>
      <c r="Q220" s="49">
        <f>if(isnumber(search("Yes",'2_all_summary'!$G219)),if(0&lt;'2_all_summary'!S219,1,2),if(0='2_all_summary'!S219,4,3))</f>
        <v>4</v>
      </c>
      <c r="R220" s="49">
        <f>if(isnumber(search("Yes",'2_all_summary'!$G219)),if(isnumber(search("Yes",'2_all_summary'!T219)),1,2),if(isnumber(search("No",'2_all_summary'!T219)),4,3))</f>
        <v>4</v>
      </c>
    </row>
    <row r="221">
      <c r="G221" s="49"/>
      <c r="H221" s="49" t="str">
        <f>'2_all_summary'!C220</f>
        <v>Community-based climate change adaptation strategies for integrated prawn-fish-rice farming in Bangladesh to promote social-ecological resilience</v>
      </c>
      <c r="I221" s="49" t="str">
        <f>'2_all_summary'!D220</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Ãƒâ€šÃ‚Â© 2013 Wiley Publishing Asia Pty Ltd.</v>
      </c>
      <c r="J221" s="49">
        <f>if(isnumber(search("Yes",'2_all_summary'!$G220)),if(isnumber(search("Yes",'2_all_summary'!L220)),1,2),if(isnumber(search("No",'2_all_summary'!L220)),4,3))</f>
        <v>4</v>
      </c>
      <c r="K221" s="49">
        <f>if(isnumber(search("Yes",'2_all_summary'!$G220)),if(isnumber(search("Yes",'2_all_summary'!M220)),1,2),if(isnumber(search("No",'2_all_summary'!M220)),4,3))</f>
        <v>4</v>
      </c>
      <c r="L221" s="49">
        <f>if(isnumber(search("Yes",'2_all_summary'!$G220)),if(isnumber(search("Yes",'2_all_summary'!N220)),1,2),if(isnumber(search("No",'2_all_summary'!N220)),4,3))</f>
        <v>4</v>
      </c>
      <c r="M221" s="49">
        <f>if(isnumber(search("Yes",'2_all_summary'!$G220)),if(0&lt;'2_all_summary'!O220,1,2),if(0='2_all_summary'!O220,4,3))</f>
        <v>4</v>
      </c>
      <c r="N221" s="49">
        <f>if(isnumber(search("Yes",'2_all_summary'!$G220)),if(isnumber(search("Yes",'2_all_summary'!P220)),1,2),if(isnumber(search("No",'2_all_summary'!P220)),4,3))</f>
        <v>4</v>
      </c>
      <c r="O221" s="49">
        <f>if(isnumber(search("Yes",'2_all_summary'!$G220)),if(isnumber(search("Yes",'2_all_summary'!Q220)),1,2),if(isnumber(search("No",'2_all_summary'!Q220)),4,3))</f>
        <v>4</v>
      </c>
      <c r="P221" s="49">
        <f>if(isnumber(search("Yes",'2_all_summary'!$G220)),if(isnumber(search("Yes",'2_all_summary'!R220)),1,2),if(isnumber(search("No",'2_all_summary'!R220)),4,3))</f>
        <v>4</v>
      </c>
      <c r="Q221" s="49">
        <f>if(isnumber(search("Yes",'2_all_summary'!$G220)),if(0&lt;'2_all_summary'!S220,1,2),if(0='2_all_summary'!S220,4,3))</f>
        <v>4</v>
      </c>
      <c r="R221" s="49">
        <f>if(isnumber(search("Yes",'2_all_summary'!$G220)),if(isnumber(search("Yes",'2_all_summary'!T220)),1,2),if(isnumber(search("No",'2_all_summary'!T220)),4,3))</f>
        <v>4</v>
      </c>
    </row>
    <row r="222">
      <c r="G222" s="49"/>
      <c r="H222" s="49" t="str">
        <f>'2_all_summary'!C221</f>
        <v>Community-based coastal resource management in the Philippines: A case study</v>
      </c>
      <c r="I222" s="49" t="str">
        <f>'2_all_summary'!D221</f>
        <v>[No abstract available]</v>
      </c>
      <c r="J222" s="49">
        <f>if(isnumber(search("Yes",'2_all_summary'!$G221)),if(isnumber(search("Yes",'2_all_summary'!L221)),1,2),if(isnumber(search("No",'2_all_summary'!L221)),4,3))</f>
        <v>4</v>
      </c>
      <c r="K222" s="49">
        <f>if(isnumber(search("Yes",'2_all_summary'!$G221)),if(isnumber(search("Yes",'2_all_summary'!M221)),1,2),if(isnumber(search("No",'2_all_summary'!M221)),4,3))</f>
        <v>4</v>
      </c>
      <c r="L222" s="49">
        <f>if(isnumber(search("Yes",'2_all_summary'!$G221)),if(isnumber(search("Yes",'2_all_summary'!N221)),1,2),if(isnumber(search("No",'2_all_summary'!N221)),4,3))</f>
        <v>4</v>
      </c>
      <c r="M222" s="49">
        <f>if(isnumber(search("Yes",'2_all_summary'!$G221)),if(0&lt;'2_all_summary'!O221,1,2),if(0='2_all_summary'!O221,4,3))</f>
        <v>4</v>
      </c>
      <c r="N222" s="49">
        <f>if(isnumber(search("Yes",'2_all_summary'!$G221)),if(isnumber(search("Yes",'2_all_summary'!P221)),1,2),if(isnumber(search("No",'2_all_summary'!P221)),4,3))</f>
        <v>4</v>
      </c>
      <c r="O222" s="49">
        <f>if(isnumber(search("Yes",'2_all_summary'!$G221)),if(isnumber(search("Yes",'2_all_summary'!Q221)),1,2),if(isnumber(search("No",'2_all_summary'!Q221)),4,3))</f>
        <v>4</v>
      </c>
      <c r="P222" s="49">
        <f>if(isnumber(search("Yes",'2_all_summary'!$G221)),if(isnumber(search("Yes",'2_all_summary'!R221)),1,2),if(isnumber(search("No",'2_all_summary'!R221)),4,3))</f>
        <v>4</v>
      </c>
      <c r="Q222" s="49">
        <f>if(isnumber(search("Yes",'2_all_summary'!$G221)),if(0&lt;'2_all_summary'!S221,1,2),if(0='2_all_summary'!S221,4,3))</f>
        <v>4</v>
      </c>
      <c r="R222" s="49">
        <f>if(isnumber(search("Yes",'2_all_summary'!$G221)),if(isnumber(search("Yes",'2_all_summary'!T221)),1,2),if(isnumber(search("No",'2_all_summary'!T221)),4,3))</f>
        <v>4</v>
      </c>
    </row>
    <row r="223">
      <c r="G223" s="49"/>
      <c r="H223" s="49" t="str">
        <f>'2_all_summary'!C222</f>
        <v>Community-based coastal resource management in the Philippines: A review and evaluation of programs and projects, 1984-1994</v>
      </c>
      <c r="I223" s="49" t="str">
        <f>'2_all_summary'!D222</f>
        <v>[No abstract available]</v>
      </c>
      <c r="J223" s="49">
        <f>if(isnumber(search("Yes",'2_all_summary'!$G222)),if(isnumber(search("Yes",'2_all_summary'!L222)),1,2),if(isnumber(search("No",'2_all_summary'!L222)),4,3))</f>
        <v>4</v>
      </c>
      <c r="K223" s="49">
        <f>if(isnumber(search("Yes",'2_all_summary'!$G222)),if(isnumber(search("Yes",'2_all_summary'!M222)),1,2),if(isnumber(search("No",'2_all_summary'!M222)),4,3))</f>
        <v>4</v>
      </c>
      <c r="L223" s="49">
        <f>if(isnumber(search("Yes",'2_all_summary'!$G222)),if(isnumber(search("Yes",'2_all_summary'!N222)),1,2),if(isnumber(search("No",'2_all_summary'!N222)),4,3))</f>
        <v>4</v>
      </c>
      <c r="M223" s="49">
        <f>if(isnumber(search("Yes",'2_all_summary'!$G222)),if(0&lt;'2_all_summary'!O222,1,2),if(0='2_all_summary'!O222,4,3))</f>
        <v>4</v>
      </c>
      <c r="N223" s="49">
        <f>if(isnumber(search("Yes",'2_all_summary'!$G222)),if(isnumber(search("Yes",'2_all_summary'!P222)),1,2),if(isnumber(search("No",'2_all_summary'!P222)),4,3))</f>
        <v>4</v>
      </c>
      <c r="O223" s="49">
        <f>if(isnumber(search("Yes",'2_all_summary'!$G222)),if(isnumber(search("Yes",'2_all_summary'!Q222)),1,2),if(isnumber(search("No",'2_all_summary'!Q222)),4,3))</f>
        <v>4</v>
      </c>
      <c r="P223" s="49">
        <f>if(isnumber(search("Yes",'2_all_summary'!$G222)),if(isnumber(search("Yes",'2_all_summary'!R222)),1,2),if(isnumber(search("No",'2_all_summary'!R222)),4,3))</f>
        <v>4</v>
      </c>
      <c r="Q223" s="49">
        <f>if(isnumber(search("Yes",'2_all_summary'!$G222)),if(0&lt;'2_all_summary'!S222,1,2),if(0='2_all_summary'!S222,4,3))</f>
        <v>4</v>
      </c>
      <c r="R223" s="49">
        <f>if(isnumber(search("Yes",'2_all_summary'!$G222)),if(isnumber(search("Yes",'2_all_summary'!T222)),1,2),if(isnumber(search("No",'2_all_summary'!T222)),4,3))</f>
        <v>4</v>
      </c>
    </row>
    <row r="224">
      <c r="G224" s="49"/>
      <c r="H224" s="49" t="str">
        <f>'2_all_summary'!C223</f>
        <v>Community-based cobia, rachycentron canadum (Linnaeus, 1766) culture in open sea cages at olaikuda, pamban island, india: An economic analysis of technology transfer initiative</v>
      </c>
      <c r="I224" s="49" t="str">
        <f>'2_all_summary'!D223</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fishersÃƒÂ¢Ã¢â€šÂ¬Ã¢â€žÂ¢ community affected by the declining natural fishery resources and international border issues. Ãƒâ€šÃ‚Â© Asian Fisheries Society Published under a Creative Commons license.</v>
      </c>
      <c r="J224" s="49">
        <f>if(isnumber(search("Yes",'2_all_summary'!$G223)),if(isnumber(search("Yes",'2_all_summary'!L223)),1,2),if(isnumber(search("No",'2_all_summary'!L223)),4,3))</f>
        <v>4</v>
      </c>
      <c r="K224" s="49">
        <f>if(isnumber(search("Yes",'2_all_summary'!$G223)),if(isnumber(search("Yes",'2_all_summary'!M223)),1,2),if(isnumber(search("No",'2_all_summary'!M223)),4,3))</f>
        <v>4</v>
      </c>
      <c r="L224" s="49">
        <f>if(isnumber(search("Yes",'2_all_summary'!$G223)),if(isnumber(search("Yes",'2_all_summary'!N223)),1,2),if(isnumber(search("No",'2_all_summary'!N223)),4,3))</f>
        <v>4</v>
      </c>
      <c r="M224" s="49">
        <f>if(isnumber(search("Yes",'2_all_summary'!$G223)),if(0&lt;'2_all_summary'!O223,1,2),if(0='2_all_summary'!O223,4,3))</f>
        <v>4</v>
      </c>
      <c r="N224" s="49">
        <f>if(isnumber(search("Yes",'2_all_summary'!$G223)),if(isnumber(search("Yes",'2_all_summary'!P223)),1,2),if(isnumber(search("No",'2_all_summary'!P223)),4,3))</f>
        <v>4</v>
      </c>
      <c r="O224" s="49">
        <f>if(isnumber(search("Yes",'2_all_summary'!$G223)),if(isnumber(search("Yes",'2_all_summary'!Q223)),1,2),if(isnumber(search("No",'2_all_summary'!Q223)),4,3))</f>
        <v>4</v>
      </c>
      <c r="P224" s="49">
        <f>if(isnumber(search("Yes",'2_all_summary'!$G223)),if(isnumber(search("Yes",'2_all_summary'!R223)),1,2),if(isnumber(search("No",'2_all_summary'!R223)),4,3))</f>
        <v>4</v>
      </c>
      <c r="Q224" s="49">
        <f>if(isnumber(search("Yes",'2_all_summary'!$G223)),if(0&lt;'2_all_summary'!S223,1,2),if(0='2_all_summary'!S223,4,3))</f>
        <v>4</v>
      </c>
      <c r="R224" s="49">
        <f>if(isnumber(search("Yes",'2_all_summary'!$G223)),if(isnumber(search("Yes",'2_all_summary'!T223)),1,2),if(isnumber(search("No",'2_all_summary'!T223)),4,3))</f>
        <v>4</v>
      </c>
    </row>
    <row r="225">
      <c r="G225" s="49"/>
      <c r="H225" s="49" t="str">
        <f>'2_all_summary'!C224</f>
        <v>Community-based conflict resolution strategies for sustainable management of the tsitsikamma national park, South Africa</v>
      </c>
      <c r="I225" s="49" t="str">
        <f>'2_all_summary'!D224</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Ãƒâ€šÃ‚Â© 2009 Copyright Taylor and Francis Group, LLC.</v>
      </c>
      <c r="J225" s="49">
        <f>if(isnumber(search("Yes",'2_all_summary'!$G224)),if(isnumber(search("Yes",'2_all_summary'!L224)),1,2),if(isnumber(search("No",'2_all_summary'!L224)),4,3))</f>
        <v>4</v>
      </c>
      <c r="K225" s="49">
        <f>if(isnumber(search("Yes",'2_all_summary'!$G224)),if(isnumber(search("Yes",'2_all_summary'!M224)),1,2),if(isnumber(search("No",'2_all_summary'!M224)),4,3))</f>
        <v>4</v>
      </c>
      <c r="L225" s="49">
        <f>if(isnumber(search("Yes",'2_all_summary'!$G224)),if(isnumber(search("Yes",'2_all_summary'!N224)),1,2),if(isnumber(search("No",'2_all_summary'!N224)),4,3))</f>
        <v>4</v>
      </c>
      <c r="M225" s="49">
        <f>if(isnumber(search("Yes",'2_all_summary'!$G224)),if(0&lt;'2_all_summary'!O224,1,2),if(0='2_all_summary'!O224,4,3))</f>
        <v>4</v>
      </c>
      <c r="N225" s="49">
        <f>if(isnumber(search("Yes",'2_all_summary'!$G224)),if(isnumber(search("Yes",'2_all_summary'!P224)),1,2),if(isnumber(search("No",'2_all_summary'!P224)),4,3))</f>
        <v>4</v>
      </c>
      <c r="O225" s="49">
        <f>if(isnumber(search("Yes",'2_all_summary'!$G224)),if(isnumber(search("Yes",'2_all_summary'!Q224)),1,2),if(isnumber(search("No",'2_all_summary'!Q224)),4,3))</f>
        <v>4</v>
      </c>
      <c r="P225" s="49">
        <f>if(isnumber(search("Yes",'2_all_summary'!$G224)),if(isnumber(search("Yes",'2_all_summary'!R224)),1,2),if(isnumber(search("No",'2_all_summary'!R224)),4,3))</f>
        <v>4</v>
      </c>
      <c r="Q225" s="49">
        <f>if(isnumber(search("Yes",'2_all_summary'!$G224)),if(0&lt;'2_all_summary'!S224,1,2),if(0='2_all_summary'!S224,4,3))</f>
        <v>4</v>
      </c>
      <c r="R225" s="49">
        <f>if(isnumber(search("Yes",'2_all_summary'!$G224)),if(isnumber(search("Yes",'2_all_summary'!T224)),1,2),if(isnumber(search("No",'2_all_summary'!T224)),4,3))</f>
        <v>4</v>
      </c>
    </row>
    <row r="226">
      <c r="G226" s="49"/>
      <c r="H226" s="49" t="str">
        <f>'2_all_summary'!C225</f>
        <v>Community-Based Conservation of the Ngao River in Thailand: A Networked Story of Success</v>
      </c>
      <c r="I226" s="49" t="str">
        <f>'2_all_summary'!D225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communitiesÃƒÂ¢Ã¢â€šÂ¬Ã¢â€žÂ¢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ÃƒÂ¢Ã¢â€šÂ¬Ã…â€œRootedÃƒÂ¢Ã¢â€šÂ¬Ã‚Â_x009d_ relations with the environment allowed communities to recognize the positive impacts of conservation. Understanding situated and entangled relationships within complex networks enables opportunities to support CBC programs that meet conservation and development goals. Ãƒâ€šÃ‚Â© 2022 Taylor &amp; Francis Group, LLC.</v>
      </c>
      <c r="J226" s="49">
        <f>if(isnumber(search("Yes",'2_all_summary'!$G225)),if(isnumber(search("Yes",'2_all_summary'!L225)),1,2),if(isnumber(search("No",'2_all_summary'!L225)),4,3))</f>
        <v>4</v>
      </c>
      <c r="K226" s="49">
        <f>if(isnumber(search("Yes",'2_all_summary'!$G225)),if(isnumber(search("Yes",'2_all_summary'!M225)),1,2),if(isnumber(search("No",'2_all_summary'!M225)),4,3))</f>
        <v>4</v>
      </c>
      <c r="L226" s="49">
        <f>if(isnumber(search("Yes",'2_all_summary'!$G225)),if(isnumber(search("Yes",'2_all_summary'!N225)),1,2),if(isnumber(search("No",'2_all_summary'!N225)),4,3))</f>
        <v>4</v>
      </c>
      <c r="M226" s="49">
        <f>if(isnumber(search("Yes",'2_all_summary'!$G225)),if(0&lt;'2_all_summary'!O225,1,2),if(0='2_all_summary'!O225,4,3))</f>
        <v>4</v>
      </c>
      <c r="N226" s="49">
        <f>if(isnumber(search("Yes",'2_all_summary'!$G225)),if(isnumber(search("Yes",'2_all_summary'!P225)),1,2),if(isnumber(search("No",'2_all_summary'!P225)),4,3))</f>
        <v>4</v>
      </c>
      <c r="O226" s="49">
        <f>if(isnumber(search("Yes",'2_all_summary'!$G225)),if(isnumber(search("Yes",'2_all_summary'!Q225)),1,2),if(isnumber(search("No",'2_all_summary'!Q225)),4,3))</f>
        <v>4</v>
      </c>
      <c r="P226" s="49">
        <f>if(isnumber(search("Yes",'2_all_summary'!$G225)),if(isnumber(search("Yes",'2_all_summary'!R225)),1,2),if(isnumber(search("No",'2_all_summary'!R225)),4,3))</f>
        <v>4</v>
      </c>
      <c r="Q226" s="49">
        <f>if(isnumber(search("Yes",'2_all_summary'!$G225)),if(0&lt;'2_all_summary'!S225,1,2),if(0='2_all_summary'!S225,4,3))</f>
        <v>4</v>
      </c>
      <c r="R226" s="49">
        <f>if(isnumber(search("Yes",'2_all_summary'!$G225)),if(isnumber(search("Yes",'2_all_summary'!T225)),1,2),if(isnumber(search("No",'2_all_summary'!T225)),4,3))</f>
        <v>4</v>
      </c>
    </row>
    <row r="227">
      <c r="G227" s="49"/>
      <c r="H227" s="49" t="str">
        <f>'2_all_summary'!C226</f>
        <v>Community-based conservation results in the recovery of reef fish spawning aggregations in the Coral Triangle</v>
      </c>
      <c r="I227" s="49" t="str">
        <f>'2_all_summary'!D226</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Ãƒâ€šÃ‚Â© 2011 Elsevier Ltd.</v>
      </c>
      <c r="J227" s="49">
        <f>if(isnumber(search("Yes",'2_all_summary'!$G226)),if(isnumber(search("Yes",'2_all_summary'!L226)),1,2),if(isnumber(search("No",'2_all_summary'!L226)),4,3))</f>
        <v>1</v>
      </c>
      <c r="K227" s="49">
        <f>if(isnumber(search("Yes",'2_all_summary'!$G226)),if(isnumber(search("Yes",'2_all_summary'!M226)),1,2),if(isnumber(search("No",'2_all_summary'!M226)),4,3))</f>
        <v>1</v>
      </c>
      <c r="L227" s="49">
        <f>if(isnumber(search("Yes",'2_all_summary'!$G226)),if(isnumber(search("Yes",'2_all_summary'!N226)),1,2),if(isnumber(search("No",'2_all_summary'!N226)),4,3))</f>
        <v>1</v>
      </c>
      <c r="M227" s="49">
        <f>if(isnumber(search("Yes",'2_all_summary'!$G226)),if(0&lt;'2_all_summary'!O226,1,2),if(0='2_all_summary'!O226,4,3))</f>
        <v>1</v>
      </c>
      <c r="N227" s="49">
        <f>if(isnumber(search("Yes",'2_all_summary'!$G226)),if(isnumber(search("Yes",'2_all_summary'!P226)),1,2),if(isnumber(search("No",'2_all_summary'!P226)),4,3))</f>
        <v>1</v>
      </c>
      <c r="O227" s="49">
        <f>if(isnumber(search("Yes",'2_all_summary'!$G226)),if(isnumber(search("Yes",'2_all_summary'!Q226)),1,2),if(isnumber(search("No",'2_all_summary'!Q226)),4,3))</f>
        <v>1</v>
      </c>
      <c r="P227" s="49">
        <f>if(isnumber(search("Yes",'2_all_summary'!$G226)),if(isnumber(search("Yes",'2_all_summary'!R226)),1,2),if(isnumber(search("No",'2_all_summary'!R226)),4,3))</f>
        <v>1</v>
      </c>
      <c r="Q227" s="49">
        <f>if(isnumber(search("Yes",'2_all_summary'!$G226)),if(0&lt;'2_all_summary'!S226,1,2),if(0='2_all_summary'!S226,4,3))</f>
        <v>1</v>
      </c>
      <c r="R227" s="49">
        <f>if(isnumber(search("Yes",'2_all_summary'!$G226)),if(isnumber(search("Yes",'2_all_summary'!T226)),1,2),if(isnumber(search("No",'2_all_summary'!T226)),4,3))</f>
        <v>1</v>
      </c>
    </row>
    <row r="228">
      <c r="G228" s="49"/>
      <c r="H228" s="49" t="str">
        <f>'2_all_summary'!C227</f>
        <v>Community-based conservation strategies to end open access: The case of Fish Refuges in Mexico</v>
      </c>
      <c r="I228" s="49" t="str">
        <f>'2_all_summary'!D227</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Ãƒâ€šÃ‚Â© 2020 The Authors. Conservation Science and Practice published by Wiley Periodicals LLC. on behalf of Society for Conservation Biology</v>
      </c>
      <c r="J228" s="49">
        <f>if(isnumber(search("Yes",'2_all_summary'!$G227)),if(isnumber(search("Yes",'2_all_summary'!L227)),1,2),if(isnumber(search("No",'2_all_summary'!L227)),4,3))</f>
        <v>4</v>
      </c>
      <c r="K228" s="49">
        <f>if(isnumber(search("Yes",'2_all_summary'!$G227)),if(isnumber(search("Yes",'2_all_summary'!M227)),1,2),if(isnumber(search("No",'2_all_summary'!M227)),4,3))</f>
        <v>4</v>
      </c>
      <c r="L228" s="49">
        <f>if(isnumber(search("Yes",'2_all_summary'!$G227)),if(isnumber(search("Yes",'2_all_summary'!N227)),1,2),if(isnumber(search("No",'2_all_summary'!N227)),4,3))</f>
        <v>4</v>
      </c>
      <c r="M228" s="49">
        <f>if(isnumber(search("Yes",'2_all_summary'!$G227)),if(0&lt;'2_all_summary'!O227,1,2),if(0='2_all_summary'!O227,4,3))</f>
        <v>4</v>
      </c>
      <c r="N228" s="49">
        <f>if(isnumber(search("Yes",'2_all_summary'!$G227)),if(isnumber(search("Yes",'2_all_summary'!P227)),1,2),if(isnumber(search("No",'2_all_summary'!P227)),4,3))</f>
        <v>4</v>
      </c>
      <c r="O228" s="49">
        <f>if(isnumber(search("Yes",'2_all_summary'!$G227)),if(isnumber(search("Yes",'2_all_summary'!Q227)),1,2),if(isnumber(search("No",'2_all_summary'!Q227)),4,3))</f>
        <v>4</v>
      </c>
      <c r="P228" s="49">
        <f>if(isnumber(search("Yes",'2_all_summary'!$G227)),if(isnumber(search("Yes",'2_all_summary'!R227)),1,2),if(isnumber(search("No",'2_all_summary'!R227)),4,3))</f>
        <v>4</v>
      </c>
      <c r="Q228" s="49">
        <f>if(isnumber(search("Yes",'2_all_summary'!$G227)),if(0&lt;'2_all_summary'!S227,1,2),if(0='2_all_summary'!S227,4,3))</f>
        <v>4</v>
      </c>
      <c r="R228" s="49">
        <f>if(isnumber(search("Yes",'2_all_summary'!$G227)),if(isnumber(search("Yes",'2_all_summary'!T227)),1,2),if(isnumber(search("No",'2_all_summary'!T227)),4,3))</f>
        <v>4</v>
      </c>
    </row>
    <row r="229">
      <c r="G229" s="49"/>
      <c r="H229" s="49" t="str">
        <f>'2_all_summary'!C228</f>
        <v>Community-based coral reef conservation in the Bay Islands of Honduras</v>
      </c>
      <c r="I229" s="49" t="str">
        <f>'2_all_summary'!D228</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229" s="49">
        <f>if(isnumber(search("Yes",'2_all_summary'!$G228)),if(isnumber(search("Yes",'2_all_summary'!L228)),1,2),if(isnumber(search("No",'2_all_summary'!L228)),4,3))</f>
        <v>4</v>
      </c>
      <c r="K229" s="49">
        <f>if(isnumber(search("Yes",'2_all_summary'!$G228)),if(isnumber(search("Yes",'2_all_summary'!M228)),1,2),if(isnumber(search("No",'2_all_summary'!M228)),4,3))</f>
        <v>4</v>
      </c>
      <c r="L229" s="49">
        <f>if(isnumber(search("Yes",'2_all_summary'!$G228)),if(isnumber(search("Yes",'2_all_summary'!N228)),1,2),if(isnumber(search("No",'2_all_summary'!N228)),4,3))</f>
        <v>4</v>
      </c>
      <c r="M229" s="49">
        <f>if(isnumber(search("Yes",'2_all_summary'!$G228)),if(0&lt;'2_all_summary'!O228,1,2),if(0='2_all_summary'!O228,4,3))</f>
        <v>4</v>
      </c>
      <c r="N229" s="49">
        <f>if(isnumber(search("Yes",'2_all_summary'!$G228)),if(isnumber(search("Yes",'2_all_summary'!P228)),1,2),if(isnumber(search("No",'2_all_summary'!P228)),4,3))</f>
        <v>4</v>
      </c>
      <c r="O229" s="49">
        <f>if(isnumber(search("Yes",'2_all_summary'!$G228)),if(isnumber(search("Yes",'2_all_summary'!Q228)),1,2),if(isnumber(search("No",'2_all_summary'!Q228)),4,3))</f>
        <v>4</v>
      </c>
      <c r="P229" s="49">
        <f>if(isnumber(search("Yes",'2_all_summary'!$G228)),if(isnumber(search("Yes",'2_all_summary'!R228)),1,2),if(isnumber(search("No",'2_all_summary'!R228)),4,3))</f>
        <v>4</v>
      </c>
      <c r="Q229" s="49">
        <f>if(isnumber(search("Yes",'2_all_summary'!$G228)),if(0&lt;'2_all_summary'!S228,1,2),if(0='2_all_summary'!S228,4,3))</f>
        <v>4</v>
      </c>
      <c r="R229" s="49">
        <f>if(isnumber(search("Yes",'2_all_summary'!$G228)),if(isnumber(search("Yes",'2_all_summary'!T228)),1,2),if(isnumber(search("No",'2_all_summary'!T228)),4,3))</f>
        <v>4</v>
      </c>
    </row>
    <row r="230">
      <c r="G230" s="49"/>
      <c r="H230" s="49" t="str">
        <f>'2_all_summary'!C229</f>
        <v>Community-based dopi beel wetland management</v>
      </c>
      <c r="I230" s="49" t="str">
        <f>'2_all_summary'!D229</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230" s="49">
        <f>if(isnumber(search("Yes",'2_all_summary'!$G229)),if(isnumber(search("Yes",'2_all_summary'!L229)),1,2),if(isnumber(search("No",'2_all_summary'!L229)),4,3))</f>
        <v>4</v>
      </c>
      <c r="K230" s="49">
        <f>if(isnumber(search("Yes",'2_all_summary'!$G229)),if(isnumber(search("Yes",'2_all_summary'!M229)),1,2),if(isnumber(search("No",'2_all_summary'!M229)),4,3))</f>
        <v>4</v>
      </c>
      <c r="L230" s="49">
        <f>if(isnumber(search("Yes",'2_all_summary'!$G229)),if(isnumber(search("Yes",'2_all_summary'!N229)),1,2),if(isnumber(search("No",'2_all_summary'!N229)),4,3))</f>
        <v>4</v>
      </c>
      <c r="M230" s="49">
        <f>if(isnumber(search("Yes",'2_all_summary'!$G229)),if(0&lt;'2_all_summary'!O229,1,2),if(0='2_all_summary'!O229,4,3))</f>
        <v>4</v>
      </c>
      <c r="N230" s="49">
        <f>if(isnumber(search("Yes",'2_all_summary'!$G229)),if(isnumber(search("Yes",'2_all_summary'!P229)),1,2),if(isnumber(search("No",'2_all_summary'!P229)),4,3))</f>
        <v>4</v>
      </c>
      <c r="O230" s="49">
        <f>if(isnumber(search("Yes",'2_all_summary'!$G229)),if(isnumber(search("Yes",'2_all_summary'!Q229)),1,2),if(isnumber(search("No",'2_all_summary'!Q229)),4,3))</f>
        <v>4</v>
      </c>
      <c r="P230" s="49">
        <f>if(isnumber(search("Yes",'2_all_summary'!$G229)),if(isnumber(search("Yes",'2_all_summary'!R229)),1,2),if(isnumber(search("No",'2_all_summary'!R229)),4,3))</f>
        <v>4</v>
      </c>
      <c r="Q230" s="49">
        <f>if(isnumber(search("Yes",'2_all_summary'!$G229)),if(0&lt;'2_all_summary'!S229,1,2),if(0='2_all_summary'!S229,4,3))</f>
        <v>4</v>
      </c>
      <c r="R230" s="49">
        <f>if(isnumber(search("Yes",'2_all_summary'!$G229)),if(isnumber(search("Yes",'2_all_summary'!T229)),1,2),if(isnumber(search("No",'2_all_summary'!T229)),4,3))</f>
        <v>4</v>
      </c>
    </row>
    <row r="231">
      <c r="G231" s="49"/>
      <c r="H231" s="49" t="str">
        <f>'2_all_summary'!C230</f>
        <v>Community-based ecosystem management (CbEM) of Arial Beel at Munshiganj District in Bangladesh by integrating MIMES model</v>
      </c>
      <c r="I231" s="49" t="str">
        <f>'2_all_summary'!D230</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Ãƒâ€šÃ‚Â© 2021, The Author(s), under exclusive licence to Springer Nature Switzerland AG part of Springer Nature.</v>
      </c>
      <c r="J231" s="49">
        <f>if(isnumber(search("Yes",'2_all_summary'!$G230)),if(isnumber(search("Yes",'2_all_summary'!L230)),1,2),if(isnumber(search("No",'2_all_summary'!L230)),4,3))</f>
        <v>4</v>
      </c>
      <c r="K231" s="49">
        <f>if(isnumber(search("Yes",'2_all_summary'!$G230)),if(isnumber(search("Yes",'2_all_summary'!M230)),1,2),if(isnumber(search("No",'2_all_summary'!M230)),4,3))</f>
        <v>4</v>
      </c>
      <c r="L231" s="49">
        <f>if(isnumber(search("Yes",'2_all_summary'!$G230)),if(isnumber(search("Yes",'2_all_summary'!N230)),1,2),if(isnumber(search("No",'2_all_summary'!N230)),4,3))</f>
        <v>4</v>
      </c>
      <c r="M231" s="49">
        <f>if(isnumber(search("Yes",'2_all_summary'!$G230)),if(0&lt;'2_all_summary'!O230,1,2),if(0='2_all_summary'!O230,4,3))</f>
        <v>4</v>
      </c>
      <c r="N231" s="49">
        <f>if(isnumber(search("Yes",'2_all_summary'!$G230)),if(isnumber(search("Yes",'2_all_summary'!P230)),1,2),if(isnumber(search("No",'2_all_summary'!P230)),4,3))</f>
        <v>4</v>
      </c>
      <c r="O231" s="49">
        <f>if(isnumber(search("Yes",'2_all_summary'!$G230)),if(isnumber(search("Yes",'2_all_summary'!Q230)),1,2),if(isnumber(search("No",'2_all_summary'!Q230)),4,3))</f>
        <v>4</v>
      </c>
      <c r="P231" s="49">
        <f>if(isnumber(search("Yes",'2_all_summary'!$G230)),if(isnumber(search("Yes",'2_all_summary'!R230)),1,2),if(isnumber(search("No",'2_all_summary'!R230)),4,3))</f>
        <v>4</v>
      </c>
      <c r="Q231" s="49">
        <f>if(isnumber(search("Yes",'2_all_summary'!$G230)),if(0&lt;'2_all_summary'!S230,1,2),if(0='2_all_summary'!S230,4,3))</f>
        <v>4</v>
      </c>
      <c r="R231" s="49">
        <f>if(isnumber(search("Yes",'2_all_summary'!$G230)),if(isnumber(search("Yes",'2_all_summary'!T230)),1,2),if(isnumber(search("No",'2_all_summary'!T230)),4,3))</f>
        <v>4</v>
      </c>
    </row>
    <row r="232">
      <c r="G232" s="49"/>
      <c r="H232" s="49" t="str">
        <f>'2_all_summary'!C231</f>
        <v>Community-based environmental education in the fishing villages of Tuticorin and its role in conservation of the environment</v>
      </c>
      <c r="I232" s="49" t="str">
        <f>'2_all_summary'!D231</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232" s="49">
        <f>if(isnumber(search("Yes",'2_all_summary'!$G231)),if(isnumber(search("Yes",'2_all_summary'!L231)),1,2),if(isnumber(search("No",'2_all_summary'!L231)),4,3))</f>
        <v>4</v>
      </c>
      <c r="K232" s="49">
        <f>if(isnumber(search("Yes",'2_all_summary'!$G231)),if(isnumber(search("Yes",'2_all_summary'!M231)),1,2),if(isnumber(search("No",'2_all_summary'!M231)),4,3))</f>
        <v>4</v>
      </c>
      <c r="L232" s="49">
        <f>if(isnumber(search("Yes",'2_all_summary'!$G231)),if(isnumber(search("Yes",'2_all_summary'!N231)),1,2),if(isnumber(search("No",'2_all_summary'!N231)),4,3))</f>
        <v>4</v>
      </c>
      <c r="M232" s="49">
        <f>if(isnumber(search("Yes",'2_all_summary'!$G231)),if(0&lt;'2_all_summary'!O231,1,2),if(0='2_all_summary'!O231,4,3))</f>
        <v>4</v>
      </c>
      <c r="N232" s="49">
        <f>if(isnumber(search("Yes",'2_all_summary'!$G231)),if(isnumber(search("Yes",'2_all_summary'!P231)),1,2),if(isnumber(search("No",'2_all_summary'!P231)),4,3))</f>
        <v>4</v>
      </c>
      <c r="O232" s="49">
        <f>if(isnumber(search("Yes",'2_all_summary'!$G231)),if(isnumber(search("Yes",'2_all_summary'!Q231)),1,2),if(isnumber(search("No",'2_all_summary'!Q231)),4,3))</f>
        <v>4</v>
      </c>
      <c r="P232" s="49">
        <f>if(isnumber(search("Yes",'2_all_summary'!$G231)),if(isnumber(search("Yes",'2_all_summary'!R231)),1,2),if(isnumber(search("No",'2_all_summary'!R231)),4,3))</f>
        <v>4</v>
      </c>
      <c r="Q232" s="49">
        <f>if(isnumber(search("Yes",'2_all_summary'!$G231)),if(0&lt;'2_all_summary'!S231,1,2),if(0='2_all_summary'!S231,4,3))</f>
        <v>4</v>
      </c>
      <c r="R232" s="49">
        <f>if(isnumber(search("Yes",'2_all_summary'!$G231)),if(isnumber(search("Yes",'2_all_summary'!T231)),1,2),if(isnumber(search("No",'2_all_summary'!T231)),4,3))</f>
        <v>4</v>
      </c>
    </row>
    <row r="233">
      <c r="G233" s="49"/>
      <c r="H233" s="49" t="str">
        <f>'2_all_summary'!C232</f>
        <v>Community-based Fisheries in the Canadian Maritimes</v>
      </c>
      <c r="I233" s="49" t="str">
        <f>'2_all_summary'!D232</f>
        <v>[No abstract available]</v>
      </c>
      <c r="J233" s="49">
        <f>if(isnumber(search("Yes",'2_all_summary'!$G232)),if(isnumber(search("Yes",'2_all_summary'!L232)),1,2),if(isnumber(search("No",'2_all_summary'!L232)),4,3))</f>
        <v>4</v>
      </c>
      <c r="K233" s="49">
        <f>if(isnumber(search("Yes",'2_all_summary'!$G232)),if(isnumber(search("Yes",'2_all_summary'!M232)),1,2),if(isnumber(search("No",'2_all_summary'!M232)),4,3))</f>
        <v>4</v>
      </c>
      <c r="L233" s="49">
        <f>if(isnumber(search("Yes",'2_all_summary'!$G232)),if(isnumber(search("Yes",'2_all_summary'!N232)),1,2),if(isnumber(search("No",'2_all_summary'!N232)),4,3))</f>
        <v>4</v>
      </c>
      <c r="M233" s="49">
        <f>if(isnumber(search("Yes",'2_all_summary'!$G232)),if(0&lt;'2_all_summary'!O232,1,2),if(0='2_all_summary'!O232,4,3))</f>
        <v>4</v>
      </c>
      <c r="N233" s="49">
        <f>if(isnumber(search("Yes",'2_all_summary'!$G232)),if(isnumber(search("Yes",'2_all_summary'!P232)),1,2),if(isnumber(search("No",'2_all_summary'!P232)),4,3))</f>
        <v>4</v>
      </c>
      <c r="O233" s="49">
        <f>if(isnumber(search("Yes",'2_all_summary'!$G232)),if(isnumber(search("Yes",'2_all_summary'!Q232)),1,2),if(isnumber(search("No",'2_all_summary'!Q232)),4,3))</f>
        <v>4</v>
      </c>
      <c r="P233" s="49">
        <f>if(isnumber(search("Yes",'2_all_summary'!$G232)),if(isnumber(search("Yes",'2_all_summary'!R232)),1,2),if(isnumber(search("No",'2_all_summary'!R232)),4,3))</f>
        <v>4</v>
      </c>
      <c r="Q233" s="49">
        <f>if(isnumber(search("Yes",'2_all_summary'!$G232)),if(0&lt;'2_all_summary'!S232,1,2),if(0='2_all_summary'!S232,4,3))</f>
        <v>4</v>
      </c>
      <c r="R233" s="49">
        <f>if(isnumber(search("Yes",'2_all_summary'!$G232)),if(isnumber(search("Yes",'2_all_summary'!T232)),1,2),if(isnumber(search("No",'2_all_summary'!T232)),4,3))</f>
        <v>4</v>
      </c>
    </row>
    <row r="234">
      <c r="G234" s="49"/>
      <c r="H234" s="49" t="str">
        <f>'2_all_summary'!C233</f>
        <v>Community-based fisheries management in Saroma Lake</v>
      </c>
      <c r="I234" s="49" t="str">
        <f>'2_all_summary'!D233</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Ãƒâ€šÃ‚Â© 2010 Emerald Group Publishing Limited.</v>
      </c>
      <c r="J234" s="49">
        <f>if(isnumber(search("Yes",'2_all_summary'!$G233)),if(isnumber(search("Yes",'2_all_summary'!L233)),1,2),if(isnumber(search("No",'2_all_summary'!L233)),4,3))</f>
        <v>4</v>
      </c>
      <c r="K234" s="49">
        <f>if(isnumber(search("Yes",'2_all_summary'!$G233)),if(isnumber(search("Yes",'2_all_summary'!M233)),1,2),if(isnumber(search("No",'2_all_summary'!M233)),4,3))</f>
        <v>4</v>
      </c>
      <c r="L234" s="49">
        <f>if(isnumber(search("Yes",'2_all_summary'!$G233)),if(isnumber(search("Yes",'2_all_summary'!N233)),1,2),if(isnumber(search("No",'2_all_summary'!N233)),4,3))</f>
        <v>4</v>
      </c>
      <c r="M234" s="49">
        <f>if(isnumber(search("Yes",'2_all_summary'!$G233)),if(0&lt;'2_all_summary'!O233,1,2),if(0='2_all_summary'!O233,4,3))</f>
        <v>4</v>
      </c>
      <c r="N234" s="49">
        <f>if(isnumber(search("Yes",'2_all_summary'!$G233)),if(isnumber(search("Yes",'2_all_summary'!P233)),1,2),if(isnumber(search("No",'2_all_summary'!P233)),4,3))</f>
        <v>4</v>
      </c>
      <c r="O234" s="49">
        <f>if(isnumber(search("Yes",'2_all_summary'!$G233)),if(isnumber(search("Yes",'2_all_summary'!Q233)),1,2),if(isnumber(search("No",'2_all_summary'!Q233)),4,3))</f>
        <v>4</v>
      </c>
      <c r="P234" s="49">
        <f>if(isnumber(search("Yes",'2_all_summary'!$G233)),if(isnumber(search("Yes",'2_all_summary'!R233)),1,2),if(isnumber(search("No",'2_all_summary'!R233)),4,3))</f>
        <v>4</v>
      </c>
      <c r="Q234" s="49">
        <f>if(isnumber(search("Yes",'2_all_summary'!$G233)),if(0&lt;'2_all_summary'!S233,1,2),if(0='2_all_summary'!S233,4,3))</f>
        <v>4</v>
      </c>
      <c r="R234" s="49">
        <f>if(isnumber(search("Yes",'2_all_summary'!$G233)),if(isnumber(search("Yes",'2_all_summary'!T233)),1,2),if(isnumber(search("No",'2_all_summary'!T233)),4,3))</f>
        <v>4</v>
      </c>
    </row>
    <row r="235">
      <c r="G235" s="49"/>
      <c r="H235" s="49" t="str">
        <f>'2_all_summary'!C234</f>
        <v>Community-Based Fisheries Management: A Global Perspective</v>
      </c>
      <c r="I235" s="49" t="str">
        <f>'2_all_summary'!D234</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Ãƒâ€šÃ‚Â© 2021 Elsevier Inc. All rights reserved.</v>
      </c>
      <c r="J235" s="49">
        <f>if(isnumber(search("Yes",'2_all_summary'!$G234)),if(isnumber(search("Yes",'2_all_summary'!L234)),1,2),if(isnumber(search("No",'2_all_summary'!L234)),4,3))</f>
        <v>1</v>
      </c>
      <c r="K235" s="49">
        <f>if(isnumber(search("Yes",'2_all_summary'!$G234)),if(isnumber(search("Yes",'2_all_summary'!M234)),1,2),if(isnumber(search("No",'2_all_summary'!M234)),4,3))</f>
        <v>1</v>
      </c>
      <c r="L235" s="49">
        <f>if(isnumber(search("Yes",'2_all_summary'!$G234)),if(isnumber(search("Yes",'2_all_summary'!N234)),1,2),if(isnumber(search("No",'2_all_summary'!N234)),4,3))</f>
        <v>2</v>
      </c>
      <c r="M235" s="49">
        <f>if(isnumber(search("Yes",'2_all_summary'!$G234)),if(0&lt;'2_all_summary'!O234,1,2),if(0='2_all_summary'!O234,4,3))</f>
        <v>1</v>
      </c>
      <c r="N235" s="49">
        <f>if(isnumber(search("Yes",'2_all_summary'!$G234)),if(isnumber(search("Yes",'2_all_summary'!P234)),1,2),if(isnumber(search("No",'2_all_summary'!P234)),4,3))</f>
        <v>1</v>
      </c>
      <c r="O235" s="49">
        <f>if(isnumber(search("Yes",'2_all_summary'!$G234)),if(isnumber(search("Yes",'2_all_summary'!Q234)),1,2),if(isnumber(search("No",'2_all_summary'!Q234)),4,3))</f>
        <v>1</v>
      </c>
      <c r="P235" s="49">
        <f>if(isnumber(search("Yes",'2_all_summary'!$G234)),if(isnumber(search("Yes",'2_all_summary'!R234)),1,2),if(isnumber(search("No",'2_all_summary'!R234)),4,3))</f>
        <v>2</v>
      </c>
      <c r="Q235" s="49">
        <f>if(isnumber(search("Yes",'2_all_summary'!$G234)),if(0&lt;'2_all_summary'!S234,1,2),if(0='2_all_summary'!S234,4,3))</f>
        <v>1</v>
      </c>
      <c r="R235" s="49">
        <f>if(isnumber(search("Yes",'2_all_summary'!$G234)),if(isnumber(search("Yes",'2_all_summary'!T234)),1,2),if(isnumber(search("No",'2_all_summary'!T234)),4,3))</f>
        <v>1</v>
      </c>
    </row>
    <row r="236">
      <c r="G236" s="49"/>
      <c r="H236" s="49" t="str">
        <f>'2_all_summary'!C235</f>
        <v>Community-based fisheries organisations and sustainable development: Lessons learned from a comparison between European and Asian countries</v>
      </c>
      <c r="I236" s="49" t="str">
        <f>'2_all_summary'!D235</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Ãƒâ€šÃ‚Â© 2021</v>
      </c>
      <c r="J236" s="49">
        <f>if(isnumber(search("Yes",'2_all_summary'!$G235)),if(isnumber(search("Yes",'2_all_summary'!L235)),1,2),if(isnumber(search("No",'2_all_summary'!L235)),4,3))</f>
        <v>4</v>
      </c>
      <c r="K236" s="49">
        <f>if(isnumber(search("Yes",'2_all_summary'!$G235)),if(isnumber(search("Yes",'2_all_summary'!M235)),1,2),if(isnumber(search("No",'2_all_summary'!M235)),4,3))</f>
        <v>4</v>
      </c>
      <c r="L236" s="49">
        <f>if(isnumber(search("Yes",'2_all_summary'!$G235)),if(isnumber(search("Yes",'2_all_summary'!N235)),1,2),if(isnumber(search("No",'2_all_summary'!N235)),4,3))</f>
        <v>4</v>
      </c>
      <c r="M236" s="49">
        <f>if(isnumber(search("Yes",'2_all_summary'!$G235)),if(0&lt;'2_all_summary'!O235,1,2),if(0='2_all_summary'!O235,4,3))</f>
        <v>4</v>
      </c>
      <c r="N236" s="49">
        <f>if(isnumber(search("Yes",'2_all_summary'!$G235)),if(isnumber(search("Yes",'2_all_summary'!P235)),1,2),if(isnumber(search("No",'2_all_summary'!P235)),4,3))</f>
        <v>4</v>
      </c>
      <c r="O236" s="49">
        <f>if(isnumber(search("Yes",'2_all_summary'!$G235)),if(isnumber(search("Yes",'2_all_summary'!Q235)),1,2),if(isnumber(search("No",'2_all_summary'!Q235)),4,3))</f>
        <v>4</v>
      </c>
      <c r="P236" s="49">
        <f>if(isnumber(search("Yes",'2_all_summary'!$G235)),if(isnumber(search("Yes",'2_all_summary'!R235)),1,2),if(isnumber(search("No",'2_all_summary'!R235)),4,3))</f>
        <v>4</v>
      </c>
      <c r="Q236" s="49">
        <f>if(isnumber(search("Yes",'2_all_summary'!$G235)),if(0&lt;'2_all_summary'!S235,1,2),if(0='2_all_summary'!S235,4,3))</f>
        <v>4</v>
      </c>
      <c r="R236" s="49">
        <f>if(isnumber(search("Yes",'2_all_summary'!$G235)),if(isnumber(search("Yes",'2_all_summary'!T235)),1,2),if(isnumber(search("No",'2_all_summary'!T235)),4,3))</f>
        <v>4</v>
      </c>
    </row>
    <row r="237">
      <c r="G237" s="49"/>
      <c r="H237" s="49" t="str">
        <f>'2_all_summary'!C236</f>
        <v>Community-based fishery management. Towards the restoration of traditional practices in the South Pacific</v>
      </c>
      <c r="I237" s="49" t="str">
        <f>'2_all_summary'!D236</f>
        <v>[No abstract available]</v>
      </c>
      <c r="J237" s="49">
        <f>if(isnumber(search("Yes",'2_all_summary'!$G236)),if(isnumber(search("Yes",'2_all_summary'!L236)),1,2),if(isnumber(search("No",'2_all_summary'!L236)),4,3))</f>
        <v>1</v>
      </c>
      <c r="K237" s="49">
        <f>if(isnumber(search("Yes",'2_all_summary'!$G236)),if(isnumber(search("Yes",'2_all_summary'!M236)),1,2),if(isnumber(search("No",'2_all_summary'!M236)),4,3))</f>
        <v>1</v>
      </c>
      <c r="L237" s="49">
        <f>if(isnumber(search("Yes",'2_all_summary'!$G236)),if(isnumber(search("Yes",'2_all_summary'!N236)),1,2),if(isnumber(search("No",'2_all_summary'!N236)),4,3))</f>
        <v>1</v>
      </c>
      <c r="M237" s="49">
        <f>if(isnumber(search("Yes",'2_all_summary'!$G236)),if(0&lt;'2_all_summary'!O236,1,2),if(0='2_all_summary'!O236,4,3))</f>
        <v>1</v>
      </c>
      <c r="N237" s="49">
        <f>if(isnumber(search("Yes",'2_all_summary'!$G236)),if(isnumber(search("Yes",'2_all_summary'!P236)),1,2),if(isnumber(search("No",'2_all_summary'!P236)),4,3))</f>
        <v>1</v>
      </c>
      <c r="O237" s="49">
        <f>if(isnumber(search("Yes",'2_all_summary'!$G236)),if(isnumber(search("Yes",'2_all_summary'!Q236)),1,2),if(isnumber(search("No",'2_all_summary'!Q236)),4,3))</f>
        <v>1</v>
      </c>
      <c r="P237" s="49">
        <f>if(isnumber(search("Yes",'2_all_summary'!$G236)),if(isnumber(search("Yes",'2_all_summary'!R236)),1,2),if(isnumber(search("No",'2_all_summary'!R236)),4,3))</f>
        <v>1</v>
      </c>
      <c r="Q237" s="49">
        <f>if(isnumber(search("Yes",'2_all_summary'!$G236)),if(0&lt;'2_all_summary'!S236,1,2),if(0='2_all_summary'!S236,4,3))</f>
        <v>1</v>
      </c>
      <c r="R237" s="49">
        <f>if(isnumber(search("Yes",'2_all_summary'!$G236)),if(isnumber(search("Yes",'2_all_summary'!T236)),1,2),if(isnumber(search("No",'2_all_summary'!T236)),4,3))</f>
        <v>1</v>
      </c>
    </row>
    <row r="238">
      <c r="G238" s="49"/>
      <c r="H238" s="49" t="str">
        <f>'2_all_summary'!C237</f>
        <v>Community-based governance of coastal zone and marine resources in Madagascar</v>
      </c>
      <c r="I238" s="49" t="str">
        <f>'2_all_summary'!D237</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Ãƒâ€šÃ‚Â© 2006 Elsevier Ltd. All rights reserved.</v>
      </c>
      <c r="J238" s="49">
        <f>if(isnumber(search("Yes",'2_all_summary'!$G237)),if(isnumber(search("Yes",'2_all_summary'!L237)),1,2),if(isnumber(search("No",'2_all_summary'!L237)),4,3))</f>
        <v>4</v>
      </c>
      <c r="K238" s="49">
        <f>if(isnumber(search("Yes",'2_all_summary'!$G237)),if(isnumber(search("Yes",'2_all_summary'!M237)),1,2),if(isnumber(search("No",'2_all_summary'!M237)),4,3))</f>
        <v>4</v>
      </c>
      <c r="L238" s="49">
        <f>if(isnumber(search("Yes",'2_all_summary'!$G237)),if(isnumber(search("Yes",'2_all_summary'!N237)),1,2),if(isnumber(search("No",'2_all_summary'!N237)),4,3))</f>
        <v>4</v>
      </c>
      <c r="M238" s="49">
        <f>if(isnumber(search("Yes",'2_all_summary'!$G237)),if(0&lt;'2_all_summary'!O237,1,2),if(0='2_all_summary'!O237,4,3))</f>
        <v>4</v>
      </c>
      <c r="N238" s="49">
        <f>if(isnumber(search("Yes",'2_all_summary'!$G237)),if(isnumber(search("Yes",'2_all_summary'!P237)),1,2),if(isnumber(search("No",'2_all_summary'!P237)),4,3))</f>
        <v>4</v>
      </c>
      <c r="O238" s="49">
        <f>if(isnumber(search("Yes",'2_all_summary'!$G237)),if(isnumber(search("Yes",'2_all_summary'!Q237)),1,2),if(isnumber(search("No",'2_all_summary'!Q237)),4,3))</f>
        <v>4</v>
      </c>
      <c r="P238" s="49">
        <f>if(isnumber(search("Yes",'2_all_summary'!$G237)),if(isnumber(search("Yes",'2_all_summary'!R237)),1,2),if(isnumber(search("No",'2_all_summary'!R237)),4,3))</f>
        <v>4</v>
      </c>
      <c r="Q238" s="49">
        <f>if(isnumber(search("Yes",'2_all_summary'!$G237)),if(0&lt;'2_all_summary'!S237,1,2),if(0='2_all_summary'!S237,4,3))</f>
        <v>4</v>
      </c>
      <c r="R238" s="49">
        <f>if(isnumber(search("Yes",'2_all_summary'!$G237)),if(isnumber(search("Yes",'2_all_summary'!T237)),1,2),if(isnumber(search("No",'2_all_summary'!T237)),4,3))</f>
        <v>4</v>
      </c>
    </row>
    <row r="239">
      <c r="G239" s="49"/>
      <c r="H239" s="49" t="str">
        <f>'2_all_summary'!C238</f>
        <v>Community-based habitat restoration program</v>
      </c>
      <c r="I239" s="49" t="str">
        <f>'2_all_summary'!D238</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239" s="49">
        <f>if(isnumber(search("Yes",'2_all_summary'!$G238)),if(isnumber(search("Yes",'2_all_summary'!L238)),1,2),if(isnumber(search("No",'2_all_summary'!L238)),4,3))</f>
        <v>4</v>
      </c>
      <c r="K239" s="49">
        <f>if(isnumber(search("Yes",'2_all_summary'!$G238)),if(isnumber(search("Yes",'2_all_summary'!M238)),1,2),if(isnumber(search("No",'2_all_summary'!M238)),4,3))</f>
        <v>4</v>
      </c>
      <c r="L239" s="49">
        <f>if(isnumber(search("Yes",'2_all_summary'!$G238)),if(isnumber(search("Yes",'2_all_summary'!N238)),1,2),if(isnumber(search("No",'2_all_summary'!N238)),4,3))</f>
        <v>4</v>
      </c>
      <c r="M239" s="49">
        <f>if(isnumber(search("Yes",'2_all_summary'!$G238)),if(0&lt;'2_all_summary'!O238,1,2),if(0='2_all_summary'!O238,4,3))</f>
        <v>4</v>
      </c>
      <c r="N239" s="49">
        <f>if(isnumber(search("Yes",'2_all_summary'!$G238)),if(isnumber(search("Yes",'2_all_summary'!P238)),1,2),if(isnumber(search("No",'2_all_summary'!P238)),4,3))</f>
        <v>4</v>
      </c>
      <c r="O239" s="49">
        <f>if(isnumber(search("Yes",'2_all_summary'!$G238)),if(isnumber(search("Yes",'2_all_summary'!Q238)),1,2),if(isnumber(search("No",'2_all_summary'!Q238)),4,3))</f>
        <v>4</v>
      </c>
      <c r="P239" s="49">
        <f>if(isnumber(search("Yes",'2_all_summary'!$G238)),if(isnumber(search("Yes",'2_all_summary'!R238)),1,2),if(isnumber(search("No",'2_all_summary'!R238)),4,3))</f>
        <v>4</v>
      </c>
      <c r="Q239" s="49">
        <f>if(isnumber(search("Yes",'2_all_summary'!$G238)),if(0&lt;'2_all_summary'!S238,1,2),if(0='2_all_summary'!S238,4,3))</f>
        <v>4</v>
      </c>
      <c r="R239" s="49">
        <f>if(isnumber(search("Yes",'2_all_summary'!$G238)),if(isnumber(search("Yes",'2_all_summary'!T238)),1,2),if(isnumber(search("No",'2_all_summary'!T238)),4,3))</f>
        <v>4</v>
      </c>
    </row>
    <row r="240">
      <c r="G240" s="49"/>
      <c r="H240" s="49" t="str">
        <f>'2_all_summary'!C239</f>
        <v>Community-based livelihood management in relations to natural disaster - A study on Teknaf (coastal) area of Bangladesh</v>
      </c>
      <c r="I240" s="49" t="str">
        <f>'2_all_summary'!D239</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Ãƒâ€šÃ‚Â© Published under licence by IOP Publishing Ltd.</v>
      </c>
      <c r="J240" s="49">
        <f>if(isnumber(search("Yes",'2_all_summary'!$G239)),if(isnumber(search("Yes",'2_all_summary'!L239)),1,2),if(isnumber(search("No",'2_all_summary'!L239)),4,3))</f>
        <v>4</v>
      </c>
      <c r="K240" s="49">
        <f>if(isnumber(search("Yes",'2_all_summary'!$G239)),if(isnumber(search("Yes",'2_all_summary'!M239)),1,2),if(isnumber(search("No",'2_all_summary'!M239)),4,3))</f>
        <v>4</v>
      </c>
      <c r="L240" s="49">
        <f>if(isnumber(search("Yes",'2_all_summary'!$G239)),if(isnumber(search("Yes",'2_all_summary'!N239)),1,2),if(isnumber(search("No",'2_all_summary'!N239)),4,3))</f>
        <v>4</v>
      </c>
      <c r="M240" s="49">
        <f>if(isnumber(search("Yes",'2_all_summary'!$G239)),if(0&lt;'2_all_summary'!O239,1,2),if(0='2_all_summary'!O239,4,3))</f>
        <v>4</v>
      </c>
      <c r="N240" s="49">
        <f>if(isnumber(search("Yes",'2_all_summary'!$G239)),if(isnumber(search("Yes",'2_all_summary'!P239)),1,2),if(isnumber(search("No",'2_all_summary'!P239)),4,3))</f>
        <v>4</v>
      </c>
      <c r="O240" s="49">
        <f>if(isnumber(search("Yes",'2_all_summary'!$G239)),if(isnumber(search("Yes",'2_all_summary'!Q239)),1,2),if(isnumber(search("No",'2_all_summary'!Q239)),4,3))</f>
        <v>4</v>
      </c>
      <c r="P240" s="49">
        <f>if(isnumber(search("Yes",'2_all_summary'!$G239)),if(isnumber(search("Yes",'2_all_summary'!R239)),1,2),if(isnumber(search("No",'2_all_summary'!R239)),4,3))</f>
        <v>4</v>
      </c>
      <c r="Q240" s="49">
        <f>if(isnumber(search("Yes",'2_all_summary'!$G239)),if(0&lt;'2_all_summary'!S239,1,2),if(0='2_all_summary'!S239,4,3))</f>
        <v>4</v>
      </c>
      <c r="R240" s="49">
        <f>if(isnumber(search("Yes",'2_all_summary'!$G239)),if(isnumber(search("Yes",'2_all_summary'!T239)),1,2),if(isnumber(search("No",'2_all_summary'!T239)),4,3))</f>
        <v>4</v>
      </c>
    </row>
    <row r="241">
      <c r="G241" s="49"/>
      <c r="H241" s="49" t="str">
        <f>'2_all_summary'!C240</f>
        <v>Community-based management and technical advice in Patos Lagoon estuary (Brazil)</v>
      </c>
      <c r="I241" s="49" t="str">
        <f>'2_all_summary'!D240</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Ãƒâ€šÃ‚Â© 2002 Elsevier Science Ltd. All rights reserved.</v>
      </c>
      <c r="J241" s="49">
        <f>if(isnumber(search("Yes",'2_all_summary'!$G240)),if(isnumber(search("Yes",'2_all_summary'!L240)),1,2),if(isnumber(search("No",'2_all_summary'!L240)),4,3))</f>
        <v>4</v>
      </c>
      <c r="K241" s="49">
        <f>if(isnumber(search("Yes",'2_all_summary'!$G240)),if(isnumber(search("Yes",'2_all_summary'!M240)),1,2),if(isnumber(search("No",'2_all_summary'!M240)),4,3))</f>
        <v>4</v>
      </c>
      <c r="L241" s="49">
        <f>if(isnumber(search("Yes",'2_all_summary'!$G240)),if(isnumber(search("Yes",'2_all_summary'!N240)),1,2),if(isnumber(search("No",'2_all_summary'!N240)),4,3))</f>
        <v>4</v>
      </c>
      <c r="M241" s="49">
        <f>if(isnumber(search("Yes",'2_all_summary'!$G240)),if(0&lt;'2_all_summary'!O240,1,2),if(0='2_all_summary'!O240,4,3))</f>
        <v>4</v>
      </c>
      <c r="N241" s="49">
        <f>if(isnumber(search("Yes",'2_all_summary'!$G240)),if(isnumber(search("Yes",'2_all_summary'!P240)),1,2),if(isnumber(search("No",'2_all_summary'!P240)),4,3))</f>
        <v>4</v>
      </c>
      <c r="O241" s="49">
        <f>if(isnumber(search("Yes",'2_all_summary'!$G240)),if(isnumber(search("Yes",'2_all_summary'!Q240)),1,2),if(isnumber(search("No",'2_all_summary'!Q240)),4,3))</f>
        <v>4</v>
      </c>
      <c r="P241" s="49">
        <f>if(isnumber(search("Yes",'2_all_summary'!$G240)),if(isnumber(search("Yes",'2_all_summary'!R240)),1,2),if(isnumber(search("No",'2_all_summary'!R240)),4,3))</f>
        <v>4</v>
      </c>
      <c r="Q241" s="49">
        <f>if(isnumber(search("Yes",'2_all_summary'!$G240)),if(0&lt;'2_all_summary'!S240,1,2),if(0='2_all_summary'!S240,4,3))</f>
        <v>4</v>
      </c>
      <c r="R241" s="49">
        <f>if(isnumber(search("Yes",'2_all_summary'!$G240)),if(isnumber(search("Yes",'2_all_summary'!T240)),1,2),if(isnumber(search("No",'2_all_summary'!T240)),4,3))</f>
        <v>4</v>
      </c>
    </row>
    <row r="242">
      <c r="G242" s="49"/>
      <c r="H242" s="49" t="str">
        <f>'2_all_summary'!C241</f>
        <v>Community-based management fails to halt declines of bumphead parrotfish and humphead wrasse in Roviana Lagoon, Solomon Islands</v>
      </c>
      <c r="I242" s="49" t="str">
        <f>'2_all_summary'!D241</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18Ãƒâ€šÃ‚Â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1980ÃƒÂ¢Ã¢â€šÂ¬Ã¢â€žÂ¢s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Ãƒâ€šÃ‚Â© 2019, Springer-Verlag GmbH Germany, part of Springer Nature.</v>
      </c>
      <c r="J242" s="49">
        <f>if(isnumber(search("Yes",'2_all_summary'!$G241)),if(isnumber(search("Yes",'2_all_summary'!L241)),1,2),if(isnumber(search("No",'2_all_summary'!L241)),4,3))</f>
        <v>1</v>
      </c>
      <c r="K242" s="49">
        <f>if(isnumber(search("Yes",'2_all_summary'!$G241)),if(isnumber(search("Yes",'2_all_summary'!M241)),1,2),if(isnumber(search("No",'2_all_summary'!M241)),4,3))</f>
        <v>1</v>
      </c>
      <c r="L242" s="49">
        <f>if(isnumber(search("Yes",'2_all_summary'!$G241)),if(isnumber(search("Yes",'2_all_summary'!N241)),1,2),if(isnumber(search("No",'2_all_summary'!N241)),4,3))</f>
        <v>1</v>
      </c>
      <c r="M242" s="49">
        <f>if(isnumber(search("Yes",'2_all_summary'!$G241)),if(0&lt;'2_all_summary'!O241,1,2),if(0='2_all_summary'!O241,4,3))</f>
        <v>1</v>
      </c>
      <c r="N242" s="49">
        <f>if(isnumber(search("Yes",'2_all_summary'!$G241)),if(isnumber(search("Yes",'2_all_summary'!P241)),1,2),if(isnumber(search("No",'2_all_summary'!P241)),4,3))</f>
        <v>2</v>
      </c>
      <c r="O242" s="49">
        <f>if(isnumber(search("Yes",'2_all_summary'!$G241)),if(isnumber(search("Yes",'2_all_summary'!Q241)),1,2),if(isnumber(search("No",'2_all_summary'!Q241)),4,3))</f>
        <v>2</v>
      </c>
      <c r="P242" s="49">
        <f>if(isnumber(search("Yes",'2_all_summary'!$G241)),if(isnumber(search("Yes",'2_all_summary'!R241)),1,2),if(isnumber(search("No",'2_all_summary'!R241)),4,3))</f>
        <v>2</v>
      </c>
      <c r="Q242" s="49">
        <f>if(isnumber(search("Yes",'2_all_summary'!$G241)),if(0&lt;'2_all_summary'!S241,1,2),if(0='2_all_summary'!S241,4,3))</f>
        <v>2</v>
      </c>
      <c r="R242" s="49">
        <f>if(isnumber(search("Yes",'2_all_summary'!$G241)),if(isnumber(search("Yes",'2_all_summary'!T241)),1,2),if(isnumber(search("No",'2_all_summary'!T241)),4,3))</f>
        <v>1</v>
      </c>
    </row>
    <row r="243">
      <c r="G243" s="49"/>
      <c r="H243" s="49" t="str">
        <f>'2_all_summary'!C242</f>
        <v>Community-based management for sustainable fisheries resources in Phang-nga Bay, Thailand</v>
      </c>
      <c r="I243" s="49" t="str">
        <f>'2_all_summary'!D242</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243" s="49">
        <f>if(isnumber(search("Yes",'2_all_summary'!$G242)),if(isnumber(search("Yes",'2_all_summary'!L242)),1,2),if(isnumber(search("No",'2_all_summary'!L242)),4,3))</f>
        <v>4</v>
      </c>
      <c r="K243" s="49">
        <f>if(isnumber(search("Yes",'2_all_summary'!$G242)),if(isnumber(search("Yes",'2_all_summary'!M242)),1,2),if(isnumber(search("No",'2_all_summary'!M242)),4,3))</f>
        <v>4</v>
      </c>
      <c r="L243" s="49">
        <f>if(isnumber(search("Yes",'2_all_summary'!$G242)),if(isnumber(search("Yes",'2_all_summary'!N242)),1,2),if(isnumber(search("No",'2_all_summary'!N242)),4,3))</f>
        <v>4</v>
      </c>
      <c r="M243" s="49">
        <f>if(isnumber(search("Yes",'2_all_summary'!$G242)),if(0&lt;'2_all_summary'!O242,1,2),if(0='2_all_summary'!O242,4,3))</f>
        <v>4</v>
      </c>
      <c r="N243" s="49">
        <f>if(isnumber(search("Yes",'2_all_summary'!$G242)),if(isnumber(search("Yes",'2_all_summary'!P242)),1,2),if(isnumber(search("No",'2_all_summary'!P242)),4,3))</f>
        <v>4</v>
      </c>
      <c r="O243" s="49">
        <f>if(isnumber(search("Yes",'2_all_summary'!$G242)),if(isnumber(search("Yes",'2_all_summary'!Q242)),1,2),if(isnumber(search("No",'2_all_summary'!Q242)),4,3))</f>
        <v>4</v>
      </c>
      <c r="P243" s="49">
        <f>if(isnumber(search("Yes",'2_all_summary'!$G242)),if(isnumber(search("Yes",'2_all_summary'!R242)),1,2),if(isnumber(search("No",'2_all_summary'!R242)),4,3))</f>
        <v>4</v>
      </c>
      <c r="Q243" s="49">
        <f>if(isnumber(search("Yes",'2_all_summary'!$G242)),if(0&lt;'2_all_summary'!S242,1,2),if(0='2_all_summary'!S242,4,3))</f>
        <v>4</v>
      </c>
      <c r="R243" s="49">
        <f>if(isnumber(search("Yes",'2_all_summary'!$G242)),if(isnumber(search("Yes",'2_all_summary'!T242)),1,2),if(isnumber(search("No",'2_all_summary'!T242)),4,3))</f>
        <v>4</v>
      </c>
    </row>
    <row r="244">
      <c r="G244" s="49"/>
      <c r="H244" s="49" t="str">
        <f>'2_all_summary'!C243</f>
        <v>Community-based management induces rapid recovery of a high-value tropical freshwater fishery</v>
      </c>
      <c r="I244" s="49" t="str">
        <f>'2_all_summary'!D243</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ÃƒÂ¢Ã‹â€ Ã‚Â¼500-km section of the JuruÃƒÆ’Ã‚Â¡ River of Western Brazilian Amazonia. Patterns of community management explained 71.8% of the variation in arapaima population sizes. Annual population counts showed that protected lakes on average contained 304.8 (Ãƒâ€šÃ‚Â±332.5) arapaimas, compared to only 9.2 (Ãƒâ€šÃ‚Â±9.8)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Ãƒâ€šÃ‚Â© 2016 The Author(s).</v>
      </c>
      <c r="J244" s="49">
        <f>if(isnumber(search("Yes",'2_all_summary'!$G243)),if(isnumber(search("Yes",'2_all_summary'!L243)),1,2),if(isnumber(search("No",'2_all_summary'!L243)),4,3))</f>
        <v>4</v>
      </c>
      <c r="K244" s="49">
        <f>if(isnumber(search("Yes",'2_all_summary'!$G243)),if(isnumber(search("Yes",'2_all_summary'!M243)),1,2),if(isnumber(search("No",'2_all_summary'!M243)),4,3))</f>
        <v>4</v>
      </c>
      <c r="L244" s="49">
        <f>if(isnumber(search("Yes",'2_all_summary'!$G243)),if(isnumber(search("Yes",'2_all_summary'!N243)),1,2),if(isnumber(search("No",'2_all_summary'!N243)),4,3))</f>
        <v>4</v>
      </c>
      <c r="M244" s="49">
        <f>if(isnumber(search("Yes",'2_all_summary'!$G243)),if(0&lt;'2_all_summary'!O243,1,2),if(0='2_all_summary'!O243,4,3))</f>
        <v>4</v>
      </c>
      <c r="N244" s="49">
        <f>if(isnumber(search("Yes",'2_all_summary'!$G243)),if(isnumber(search("Yes",'2_all_summary'!P243)),1,2),if(isnumber(search("No",'2_all_summary'!P243)),4,3))</f>
        <v>4</v>
      </c>
      <c r="O244" s="49">
        <f>if(isnumber(search("Yes",'2_all_summary'!$G243)),if(isnumber(search("Yes",'2_all_summary'!Q243)),1,2),if(isnumber(search("No",'2_all_summary'!Q243)),4,3))</f>
        <v>4</v>
      </c>
      <c r="P244" s="49">
        <f>if(isnumber(search("Yes",'2_all_summary'!$G243)),if(isnumber(search("Yes",'2_all_summary'!R243)),1,2),if(isnumber(search("No",'2_all_summary'!R243)),4,3))</f>
        <v>4</v>
      </c>
      <c r="Q244" s="49">
        <f>if(isnumber(search("Yes",'2_all_summary'!$G243)),if(0&lt;'2_all_summary'!S243,1,2),if(0='2_all_summary'!S243,4,3))</f>
        <v>4</v>
      </c>
      <c r="R244" s="49">
        <f>if(isnumber(search("Yes",'2_all_summary'!$G243)),if(isnumber(search("Yes",'2_all_summary'!T243)),1,2),if(isnumber(search("No",'2_all_summary'!T243)),4,3))</f>
        <v>4</v>
      </c>
    </row>
    <row r="245">
      <c r="G245" s="49"/>
      <c r="H245" s="49" t="str">
        <f>'2_all_summary'!C244</f>
        <v>Community-Based Management of Amazonian Biodiversity Assets</v>
      </c>
      <c r="I245" s="49" t="str">
        <f>'2_all_summary'!D244</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worldÃƒÂ¢Ã¢â€šÂ¬Ã¢â€žÂ¢s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Ãƒâ€šÃ‚Â© Springer Nature Switzerland AG 2020.</v>
      </c>
      <c r="J245" s="49">
        <f>if(isnumber(search("Yes",'2_all_summary'!$G244)),if(isnumber(search("Yes",'2_all_summary'!L244)),1,2),if(isnumber(search("No",'2_all_summary'!L244)),4,3))</f>
        <v>4</v>
      </c>
      <c r="K245" s="49">
        <f>if(isnumber(search("Yes",'2_all_summary'!$G244)),if(isnumber(search("Yes",'2_all_summary'!M244)),1,2),if(isnumber(search("No",'2_all_summary'!M244)),4,3))</f>
        <v>4</v>
      </c>
      <c r="L245" s="49">
        <f>if(isnumber(search("Yes",'2_all_summary'!$G244)),if(isnumber(search("Yes",'2_all_summary'!N244)),1,2),if(isnumber(search("No",'2_all_summary'!N244)),4,3))</f>
        <v>4</v>
      </c>
      <c r="M245" s="49">
        <f>if(isnumber(search("Yes",'2_all_summary'!$G244)),if(0&lt;'2_all_summary'!O244,1,2),if(0='2_all_summary'!O244,4,3))</f>
        <v>4</v>
      </c>
      <c r="N245" s="49">
        <f>if(isnumber(search("Yes",'2_all_summary'!$G244)),if(isnumber(search("Yes",'2_all_summary'!P244)),1,2),if(isnumber(search("No",'2_all_summary'!P244)),4,3))</f>
        <v>4</v>
      </c>
      <c r="O245" s="49">
        <f>if(isnumber(search("Yes",'2_all_summary'!$G244)),if(isnumber(search("Yes",'2_all_summary'!Q244)),1,2),if(isnumber(search("No",'2_all_summary'!Q244)),4,3))</f>
        <v>4</v>
      </c>
      <c r="P245" s="49">
        <f>if(isnumber(search("Yes",'2_all_summary'!$G244)),if(isnumber(search("Yes",'2_all_summary'!R244)),1,2),if(isnumber(search("No",'2_all_summary'!R244)),4,3))</f>
        <v>4</v>
      </c>
      <c r="Q245" s="49">
        <f>if(isnumber(search("Yes",'2_all_summary'!$G244)),if(0&lt;'2_all_summary'!S244,1,2),if(0='2_all_summary'!S244,4,3))</f>
        <v>4</v>
      </c>
      <c r="R245" s="49">
        <f>if(isnumber(search("Yes",'2_all_summary'!$G244)),if(isnumber(search("Yes",'2_all_summary'!T244)),1,2),if(isnumber(search("No",'2_all_summary'!T244)),4,3))</f>
        <v>4</v>
      </c>
    </row>
    <row r="246">
      <c r="G246" s="49"/>
      <c r="H246" s="49" t="str">
        <f>'2_all_summary'!C245</f>
        <v>Community-Based Management of Coral Reefs: An Essential Requisite for Certification of Marine Aquarium Products Harvested from Reefs under Customary Marine Tenure</v>
      </c>
      <c r="I246" s="49" t="str">
        <f>'2_all_summary'!D245</f>
        <v>[No abstract available]</v>
      </c>
      <c r="J246" s="49">
        <f>if(isnumber(search("Yes",'2_all_summary'!$G245)),if(isnumber(search("Yes",'2_all_summary'!L245)),1,2),if(isnumber(search("No",'2_all_summary'!L245)),4,3))</f>
        <v>1</v>
      </c>
      <c r="K246" s="49">
        <f>if(isnumber(search("Yes",'2_all_summary'!$G245)),if(isnumber(search("Yes",'2_all_summary'!M245)),1,2),if(isnumber(search("No",'2_all_summary'!M245)),4,3))</f>
        <v>1</v>
      </c>
      <c r="L246" s="49">
        <f>if(isnumber(search("Yes",'2_all_summary'!$G245)),if(isnumber(search("Yes",'2_all_summary'!N245)),1,2),if(isnumber(search("No",'2_all_summary'!N245)),4,3))</f>
        <v>1</v>
      </c>
      <c r="M246" s="49">
        <f>if(isnumber(search("Yes",'2_all_summary'!$G245)),if(0&lt;'2_all_summary'!O245,1,2),if(0='2_all_summary'!O245,4,3))</f>
        <v>1</v>
      </c>
      <c r="N246" s="49">
        <f>if(isnumber(search("Yes",'2_all_summary'!$G245)),if(isnumber(search("Yes",'2_all_summary'!P245)),1,2),if(isnumber(search("No",'2_all_summary'!P245)),4,3))</f>
        <v>1</v>
      </c>
      <c r="O246" s="49">
        <f>if(isnumber(search("Yes",'2_all_summary'!$G245)),if(isnumber(search("Yes",'2_all_summary'!Q245)),1,2),if(isnumber(search("No",'2_all_summary'!Q245)),4,3))</f>
        <v>1</v>
      </c>
      <c r="P246" s="49">
        <f>if(isnumber(search("Yes",'2_all_summary'!$G245)),if(isnumber(search("Yes",'2_all_summary'!R245)),1,2),if(isnumber(search("No",'2_all_summary'!R245)),4,3))</f>
        <v>1</v>
      </c>
      <c r="Q246" s="49">
        <f>if(isnumber(search("Yes",'2_all_summary'!$G245)),if(0&lt;'2_all_summary'!S245,1,2),if(0='2_all_summary'!S245,4,3))</f>
        <v>1</v>
      </c>
      <c r="R246" s="49">
        <f>if(isnumber(search("Yes",'2_all_summary'!$G245)),if(isnumber(search("Yes",'2_all_summary'!T245)),1,2),if(isnumber(search("No",'2_all_summary'!T245)),4,3))</f>
        <v>1</v>
      </c>
    </row>
    <row r="247">
      <c r="G247" s="49"/>
      <c r="H247" s="49" t="str">
        <f>'2_all_summary'!C246</f>
        <v>Community-based management of near-shore fisheries in vanuatu: What works?</v>
      </c>
      <c r="I247" s="49" t="str">
        <f>'2_all_summary'!D246</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EfatÃƒÆ’Ã‚Â©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Ãƒâ€šÃ‚Â© 2013 Elsevier Ltd.</v>
      </c>
      <c r="J247" s="49">
        <f>if(isnumber(search("Yes",'2_all_summary'!$G246)),if(isnumber(search("Yes",'2_all_summary'!L246)),1,2),if(isnumber(search("No",'2_all_summary'!L246)),4,3))</f>
        <v>1</v>
      </c>
      <c r="K247" s="49">
        <f>if(isnumber(search("Yes",'2_all_summary'!$G246)),if(isnumber(search("Yes",'2_all_summary'!M246)),1,2),if(isnumber(search("No",'2_all_summary'!M246)),4,3))</f>
        <v>1</v>
      </c>
      <c r="L247" s="49">
        <f>if(isnumber(search("Yes",'2_all_summary'!$G246)),if(isnumber(search("Yes",'2_all_summary'!N246)),1,2),if(isnumber(search("No",'2_all_summary'!N246)),4,3))</f>
        <v>1</v>
      </c>
      <c r="M247" s="49">
        <f>if(isnumber(search("Yes",'2_all_summary'!$G246)),if(0&lt;'2_all_summary'!O246,1,2),if(0='2_all_summary'!O246,4,3))</f>
        <v>1</v>
      </c>
      <c r="N247" s="49">
        <f>if(isnumber(search("Yes",'2_all_summary'!$G246)),if(isnumber(search("Yes",'2_all_summary'!P246)),1,2),if(isnumber(search("No",'2_all_summary'!P246)),4,3))</f>
        <v>2</v>
      </c>
      <c r="O247" s="49">
        <f>if(isnumber(search("Yes",'2_all_summary'!$G246)),if(isnumber(search("Yes",'2_all_summary'!Q246)),1,2),if(isnumber(search("No",'2_all_summary'!Q246)),4,3))</f>
        <v>2</v>
      </c>
      <c r="P247" s="49">
        <f>if(isnumber(search("Yes",'2_all_summary'!$G246)),if(isnumber(search("Yes",'2_all_summary'!R246)),1,2),if(isnumber(search("No",'2_all_summary'!R246)),4,3))</f>
        <v>2</v>
      </c>
      <c r="Q247" s="49">
        <f>if(isnumber(search("Yes",'2_all_summary'!$G246)),if(0&lt;'2_all_summary'!S246,1,2),if(0='2_all_summary'!S246,4,3))</f>
        <v>2</v>
      </c>
      <c r="R247" s="49">
        <f>if(isnumber(search("Yes",'2_all_summary'!$G246)),if(isnumber(search("Yes",'2_all_summary'!T246)),1,2),if(isnumber(search("No",'2_all_summary'!T246)),4,3))</f>
        <v>1</v>
      </c>
    </row>
    <row r="248">
      <c r="G248" s="49"/>
      <c r="H248" s="49" t="str">
        <f>'2_all_summary'!C247</f>
        <v>Community-based management of subsistence fisheries in Samoa</v>
      </c>
      <c r="I248" s="49" t="str">
        <f>'2_all_summary'!D247</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248" s="49">
        <f>if(isnumber(search("Yes",'2_all_summary'!$G247)),if(isnumber(search("Yes",'2_all_summary'!L247)),1,2),if(isnumber(search("No",'2_all_summary'!L247)),4,3))</f>
        <v>1</v>
      </c>
      <c r="K248" s="49">
        <f>if(isnumber(search("Yes",'2_all_summary'!$G247)),if(isnumber(search("Yes",'2_all_summary'!M247)),1,2),if(isnumber(search("No",'2_all_summary'!M247)),4,3))</f>
        <v>1</v>
      </c>
      <c r="L248" s="49">
        <f>if(isnumber(search("Yes",'2_all_summary'!$G247)),if(isnumber(search("Yes",'2_all_summary'!N247)),1,2),if(isnumber(search("No",'2_all_summary'!N247)),4,3))</f>
        <v>1</v>
      </c>
      <c r="M248" s="49">
        <f>if(isnumber(search("Yes",'2_all_summary'!$G247)),if(0&lt;'2_all_summary'!O247,1,2),if(0='2_all_summary'!O247,4,3))</f>
        <v>1</v>
      </c>
      <c r="N248" s="49">
        <f>if(isnumber(search("Yes",'2_all_summary'!$G247)),if(isnumber(search("Yes",'2_all_summary'!P247)),1,2),if(isnumber(search("No",'2_all_summary'!P247)),4,3))</f>
        <v>1</v>
      </c>
      <c r="O248" s="49">
        <f>if(isnumber(search("Yes",'2_all_summary'!$G247)),if(isnumber(search("Yes",'2_all_summary'!Q247)),1,2),if(isnumber(search("No",'2_all_summary'!Q247)),4,3))</f>
        <v>1</v>
      </c>
      <c r="P248" s="49">
        <f>if(isnumber(search("Yes",'2_all_summary'!$G247)),if(isnumber(search("Yes",'2_all_summary'!R247)),1,2),if(isnumber(search("No",'2_all_summary'!R247)),4,3))</f>
        <v>1</v>
      </c>
      <c r="Q248" s="49">
        <f>if(isnumber(search("Yes",'2_all_summary'!$G247)),if(0&lt;'2_all_summary'!S247,1,2),if(0='2_all_summary'!S247,4,3))</f>
        <v>1</v>
      </c>
      <c r="R248" s="49">
        <f>if(isnumber(search("Yes",'2_all_summary'!$G247)),if(isnumber(search("Yes",'2_all_summary'!T247)),1,2),if(isnumber(search("No",'2_all_summary'!T247)),4,3))</f>
        <v>1</v>
      </c>
    </row>
    <row r="249">
      <c r="G249" s="49"/>
      <c r="H249" s="49" t="str">
        <f>'2_all_summary'!C248</f>
        <v>Community-based management of the environment: Lessons from the past and options for the future</v>
      </c>
      <c r="I249" s="49" t="str">
        <f>'2_all_summary'!D248</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Ãƒâ€šÃ‚Â© 2001 John Wiley &amp; Sons, Ltd.</v>
      </c>
      <c r="J249" s="49">
        <f>if(isnumber(search("Yes",'2_all_summary'!$G248)),if(isnumber(search("Yes",'2_all_summary'!L248)),1,2),if(isnumber(search("No",'2_all_summary'!L248)),4,3))</f>
        <v>2</v>
      </c>
      <c r="K249" s="49">
        <f>if(isnumber(search("Yes",'2_all_summary'!$G248)),if(isnumber(search("Yes",'2_all_summary'!M248)),1,2),if(isnumber(search("No",'2_all_summary'!M248)),4,3))</f>
        <v>2</v>
      </c>
      <c r="L249" s="49">
        <f>if(isnumber(search("Yes",'2_all_summary'!$G248)),if(isnumber(search("Yes",'2_all_summary'!N248)),1,2),if(isnumber(search("No",'2_all_summary'!N248)),4,3))</f>
        <v>2</v>
      </c>
      <c r="M249" s="49">
        <f>if(isnumber(search("Yes",'2_all_summary'!$G248)),if(0&lt;'2_all_summary'!O248,1,2),if(0='2_all_summary'!O248,4,3))</f>
        <v>2</v>
      </c>
      <c r="N249" s="49">
        <f>if(isnumber(search("Yes",'2_all_summary'!$G248)),if(isnumber(search("Yes",'2_all_summary'!P248)),1,2),if(isnumber(search("No",'2_all_summary'!P248)),4,3))</f>
        <v>2</v>
      </c>
      <c r="O249" s="49">
        <f>if(isnumber(search("Yes",'2_all_summary'!$G248)),if(isnumber(search("Yes",'2_all_summary'!Q248)),1,2),if(isnumber(search("No",'2_all_summary'!Q248)),4,3))</f>
        <v>2</v>
      </c>
      <c r="P249" s="49">
        <f>if(isnumber(search("Yes",'2_all_summary'!$G248)),if(isnumber(search("Yes",'2_all_summary'!R248)),1,2),if(isnumber(search("No",'2_all_summary'!R248)),4,3))</f>
        <v>2</v>
      </c>
      <c r="Q249" s="49">
        <f>if(isnumber(search("Yes",'2_all_summary'!$G248)),if(0&lt;'2_all_summary'!S248,1,2),if(0='2_all_summary'!S248,4,3))</f>
        <v>2</v>
      </c>
      <c r="R249" s="49">
        <f>if(isnumber(search("Yes",'2_all_summary'!$G248)),if(isnumber(search("Yes",'2_all_summary'!T248)),1,2),if(isnumber(search("No",'2_all_summary'!T248)),4,3))</f>
        <v>2</v>
      </c>
    </row>
    <row r="250">
      <c r="G250" s="49"/>
      <c r="H250" s="49" t="str">
        <f>'2_all_summary'!C249</f>
        <v>Community-based management of the Mediterranean coastal fisheries: Historical reminiscence or the root for new fisheries governance?</v>
      </c>
      <c r="I250" s="49" t="str">
        <f>'2_all_summary'!D249</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CofradÃƒÆ’Ã‚Â­as,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ÃƒÂ¢Ã¢â€šÂ¬Ã…â€œregionalizationÃƒÂ¢Ã¢â€šÂ¬Ã‚Â_x009d_ of fisheries management. However, this policy does not clearly establish a proper community-based approach and restricts participation to national fishersÃƒÂ¢Ã¢â€šÂ¬Ã¢â€žÂ¢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Ãƒâ€šÃ‚Â© 2017 Elsevier B.V.</v>
      </c>
      <c r="J250" s="49">
        <f>if(isnumber(search("Yes",'2_all_summary'!$G249)),if(isnumber(search("Yes",'2_all_summary'!L249)),1,2),if(isnumber(search("No",'2_all_summary'!L249)),4,3))</f>
        <v>4</v>
      </c>
      <c r="K250" s="49">
        <f>if(isnumber(search("Yes",'2_all_summary'!$G249)),if(isnumber(search("Yes",'2_all_summary'!M249)),1,2),if(isnumber(search("No",'2_all_summary'!M249)),4,3))</f>
        <v>4</v>
      </c>
      <c r="L250" s="49">
        <f>if(isnumber(search("Yes",'2_all_summary'!$G249)),if(isnumber(search("Yes",'2_all_summary'!N249)),1,2),if(isnumber(search("No",'2_all_summary'!N249)),4,3))</f>
        <v>4</v>
      </c>
      <c r="M250" s="49">
        <f>if(isnumber(search("Yes",'2_all_summary'!$G249)),if(0&lt;'2_all_summary'!O249,1,2),if(0='2_all_summary'!O249,4,3))</f>
        <v>4</v>
      </c>
      <c r="N250" s="49">
        <f>if(isnumber(search("Yes",'2_all_summary'!$G249)),if(isnumber(search("Yes",'2_all_summary'!P249)),1,2),if(isnumber(search("No",'2_all_summary'!P249)),4,3))</f>
        <v>4</v>
      </c>
      <c r="O250" s="49">
        <f>if(isnumber(search("Yes",'2_all_summary'!$G249)),if(isnumber(search("Yes",'2_all_summary'!Q249)),1,2),if(isnumber(search("No",'2_all_summary'!Q249)),4,3))</f>
        <v>4</v>
      </c>
      <c r="P250" s="49">
        <f>if(isnumber(search("Yes",'2_all_summary'!$G249)),if(isnumber(search("Yes",'2_all_summary'!R249)),1,2),if(isnumber(search("No",'2_all_summary'!R249)),4,3))</f>
        <v>4</v>
      </c>
      <c r="Q250" s="49">
        <f>if(isnumber(search("Yes",'2_all_summary'!$G249)),if(0&lt;'2_all_summary'!S249,1,2),if(0='2_all_summary'!S249,4,3))</f>
        <v>4</v>
      </c>
      <c r="R250" s="49">
        <f>if(isnumber(search("Yes",'2_all_summary'!$G249)),if(isnumber(search("Yes",'2_all_summary'!T249)),1,2),if(isnumber(search("No",'2_all_summary'!T249)),4,3))</f>
        <v>4</v>
      </c>
    </row>
    <row r="251">
      <c r="G251" s="49"/>
      <c r="H251" s="49" t="str">
        <f>'2_all_summary'!C250</f>
        <v>Community-based management of the USAT Liberty, Bali, Indonesia: Pathways to sustainable cultural heritage tourism</v>
      </c>
      <c r="I251" s="49" t="str">
        <f>'2_all_summary'!D250</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Ãƒâ€šÃ‚Â© 2020, Emerald Publishing Limited.</v>
      </c>
      <c r="J251" s="49">
        <f>if(isnumber(search("Yes",'2_all_summary'!$G250)),if(isnumber(search("Yes",'2_all_summary'!L250)),1,2),if(isnumber(search("No",'2_all_summary'!L250)),4,3))</f>
        <v>4</v>
      </c>
      <c r="K251" s="49">
        <f>if(isnumber(search("Yes",'2_all_summary'!$G250)),if(isnumber(search("Yes",'2_all_summary'!M250)),1,2),if(isnumber(search("No",'2_all_summary'!M250)),4,3))</f>
        <v>4</v>
      </c>
      <c r="L251" s="49">
        <f>if(isnumber(search("Yes",'2_all_summary'!$G250)),if(isnumber(search("Yes",'2_all_summary'!N250)),1,2),if(isnumber(search("No",'2_all_summary'!N250)),4,3))</f>
        <v>4</v>
      </c>
      <c r="M251" s="49">
        <f>if(isnumber(search("Yes",'2_all_summary'!$G250)),if(0&lt;'2_all_summary'!O250,1,2),if(0='2_all_summary'!O250,4,3))</f>
        <v>4</v>
      </c>
      <c r="N251" s="49">
        <f>if(isnumber(search("Yes",'2_all_summary'!$G250)),if(isnumber(search("Yes",'2_all_summary'!P250)),1,2),if(isnumber(search("No",'2_all_summary'!P250)),4,3))</f>
        <v>4</v>
      </c>
      <c r="O251" s="49">
        <f>if(isnumber(search("Yes",'2_all_summary'!$G250)),if(isnumber(search("Yes",'2_all_summary'!Q250)),1,2),if(isnumber(search("No",'2_all_summary'!Q250)),4,3))</f>
        <v>4</v>
      </c>
      <c r="P251" s="49">
        <f>if(isnumber(search("Yes",'2_all_summary'!$G250)),if(isnumber(search("Yes",'2_all_summary'!R250)),1,2),if(isnumber(search("No",'2_all_summary'!R250)),4,3))</f>
        <v>4</v>
      </c>
      <c r="Q251" s="49">
        <f>if(isnumber(search("Yes",'2_all_summary'!$G250)),if(0&lt;'2_all_summary'!S250,1,2),if(0='2_all_summary'!S250,4,3))</f>
        <v>4</v>
      </c>
      <c r="R251" s="49">
        <f>if(isnumber(search("Yes",'2_all_summary'!$G250)),if(isnumber(search("Yes",'2_all_summary'!T250)),1,2),if(isnumber(search("No",'2_all_summary'!T250)),4,3))</f>
        <v>4</v>
      </c>
    </row>
    <row r="252">
      <c r="G252" s="49"/>
      <c r="H252" s="49" t="str">
        <f>'2_all_summary'!C251</f>
        <v>Community-based mangrove forest management: Implications for local livelihoods and coastal resource conservation along the Volta estuary catchment area of Ghana</v>
      </c>
      <c r="I252" s="49" t="str">
        <f>'2_all_summary'!D251</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Ãƒâ€šÃ‚Â© 2016 Elsevier Ltd.</v>
      </c>
      <c r="J252" s="49">
        <f>if(isnumber(search("Yes",'2_all_summary'!$G251)),if(isnumber(search("Yes",'2_all_summary'!L251)),1,2),if(isnumber(search("No",'2_all_summary'!L251)),4,3))</f>
        <v>4</v>
      </c>
      <c r="K252" s="49">
        <f>if(isnumber(search("Yes",'2_all_summary'!$G251)),if(isnumber(search("Yes",'2_all_summary'!M251)),1,2),if(isnumber(search("No",'2_all_summary'!M251)),4,3))</f>
        <v>4</v>
      </c>
      <c r="L252" s="49">
        <f>if(isnumber(search("Yes",'2_all_summary'!$G251)),if(isnumber(search("Yes",'2_all_summary'!N251)),1,2),if(isnumber(search("No",'2_all_summary'!N251)),4,3))</f>
        <v>4</v>
      </c>
      <c r="M252" s="49">
        <f>if(isnumber(search("Yes",'2_all_summary'!$G251)),if(0&lt;'2_all_summary'!O251,1,2),if(0='2_all_summary'!O251,4,3))</f>
        <v>4</v>
      </c>
      <c r="N252" s="49">
        <f>if(isnumber(search("Yes",'2_all_summary'!$G251)),if(isnumber(search("Yes",'2_all_summary'!P251)),1,2),if(isnumber(search("No",'2_all_summary'!P251)),4,3))</f>
        <v>4</v>
      </c>
      <c r="O252" s="49">
        <f>if(isnumber(search("Yes",'2_all_summary'!$G251)),if(isnumber(search("Yes",'2_all_summary'!Q251)),1,2),if(isnumber(search("No",'2_all_summary'!Q251)),4,3))</f>
        <v>4</v>
      </c>
      <c r="P252" s="49">
        <f>if(isnumber(search("Yes",'2_all_summary'!$G251)),if(isnumber(search("Yes",'2_all_summary'!R251)),1,2),if(isnumber(search("No",'2_all_summary'!R251)),4,3))</f>
        <v>4</v>
      </c>
      <c r="Q252" s="49">
        <f>if(isnumber(search("Yes",'2_all_summary'!$G251)),if(0&lt;'2_all_summary'!S251,1,2),if(0='2_all_summary'!S251,4,3))</f>
        <v>4</v>
      </c>
      <c r="R252" s="49">
        <f>if(isnumber(search("Yes",'2_all_summary'!$G251)),if(isnumber(search("Yes",'2_all_summary'!T251)),1,2),if(isnumber(search("No",'2_all_summary'!T251)),4,3))</f>
        <v>4</v>
      </c>
    </row>
    <row r="253">
      <c r="G253" s="49"/>
      <c r="H253" s="49" t="str">
        <f>'2_all_summary'!C252</f>
        <v>COMMUNITY-BASED MARINE RESERVES, A PHILIPPINE FIRST.</v>
      </c>
      <c r="I253" s="49" t="str">
        <f>'2_all_summary'!D252</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253" s="49">
        <f>if(isnumber(search("Yes",'2_all_summary'!$G252)),if(isnumber(search("Yes",'2_all_summary'!L252)),1,2),if(isnumber(search("No",'2_all_summary'!L252)),4,3))</f>
        <v>4</v>
      </c>
      <c r="K253" s="49">
        <f>if(isnumber(search("Yes",'2_all_summary'!$G252)),if(isnumber(search("Yes",'2_all_summary'!M252)),1,2),if(isnumber(search("No",'2_all_summary'!M252)),4,3))</f>
        <v>4</v>
      </c>
      <c r="L253" s="49">
        <f>if(isnumber(search("Yes",'2_all_summary'!$G252)),if(isnumber(search("Yes",'2_all_summary'!N252)),1,2),if(isnumber(search("No",'2_all_summary'!N252)),4,3))</f>
        <v>4</v>
      </c>
      <c r="M253" s="49">
        <f>if(isnumber(search("Yes",'2_all_summary'!$G252)),if(0&lt;'2_all_summary'!O252,1,2),if(0='2_all_summary'!O252,4,3))</f>
        <v>4</v>
      </c>
      <c r="N253" s="49">
        <f>if(isnumber(search("Yes",'2_all_summary'!$G252)),if(isnumber(search("Yes",'2_all_summary'!P252)),1,2),if(isnumber(search("No",'2_all_summary'!P252)),4,3))</f>
        <v>4</v>
      </c>
      <c r="O253" s="49">
        <f>if(isnumber(search("Yes",'2_all_summary'!$G252)),if(isnumber(search("Yes",'2_all_summary'!Q252)),1,2),if(isnumber(search("No",'2_all_summary'!Q252)),4,3))</f>
        <v>4</v>
      </c>
      <c r="P253" s="49">
        <f>if(isnumber(search("Yes",'2_all_summary'!$G252)),if(isnumber(search("Yes",'2_all_summary'!R252)),1,2),if(isnumber(search("No",'2_all_summary'!R252)),4,3))</f>
        <v>4</v>
      </c>
      <c r="Q253" s="49">
        <f>if(isnumber(search("Yes",'2_all_summary'!$G252)),if(0&lt;'2_all_summary'!S252,1,2),if(0='2_all_summary'!S252,4,3))</f>
        <v>4</v>
      </c>
      <c r="R253" s="49">
        <f>if(isnumber(search("Yes",'2_all_summary'!$G252)),if(isnumber(search("Yes",'2_all_summary'!T252)),1,2),if(isnumber(search("No",'2_all_summary'!T252)),4,3))</f>
        <v>4</v>
      </c>
    </row>
    <row r="254">
      <c r="G254" s="49"/>
      <c r="H254" s="49" t="str">
        <f>'2_all_summary'!C253</f>
        <v>Community-based monitoring of small-scale fisheries with digital devices in Brazilian Amazon</v>
      </c>
      <c r="I254" s="49" t="str">
        <f>'2_all_summary'!D253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KaxinawÃƒÆ’Ã‚Â¡ Nova Olinda Indigenous Territory, in the State of Acre, where fishery management was monitored. The results indicate that voluntary collectors are able to provide data with precision comparable with government agency measurements, but at lower cost. Ãƒâ€šÃ‚Â© 2017 John Wiley &amp; Sons Ltd</v>
      </c>
      <c r="J254" s="49">
        <f>if(isnumber(search("Yes",'2_all_summary'!$G253)),if(isnumber(search("Yes",'2_all_summary'!L253)),1,2),if(isnumber(search("No",'2_all_summary'!L253)),4,3))</f>
        <v>4</v>
      </c>
      <c r="K254" s="49">
        <f>if(isnumber(search("Yes",'2_all_summary'!$G253)),if(isnumber(search("Yes",'2_all_summary'!M253)),1,2),if(isnumber(search("No",'2_all_summary'!M253)),4,3))</f>
        <v>4</v>
      </c>
      <c r="L254" s="49">
        <f>if(isnumber(search("Yes",'2_all_summary'!$G253)),if(isnumber(search("Yes",'2_all_summary'!N253)),1,2),if(isnumber(search("No",'2_all_summary'!N253)),4,3))</f>
        <v>4</v>
      </c>
      <c r="M254" s="49">
        <f>if(isnumber(search("Yes",'2_all_summary'!$G253)),if(0&lt;'2_all_summary'!O253,1,2),if(0='2_all_summary'!O253,4,3))</f>
        <v>4</v>
      </c>
      <c r="N254" s="49">
        <f>if(isnumber(search("Yes",'2_all_summary'!$G253)),if(isnumber(search("Yes",'2_all_summary'!P253)),1,2),if(isnumber(search("No",'2_all_summary'!P253)),4,3))</f>
        <v>4</v>
      </c>
      <c r="O254" s="49">
        <f>if(isnumber(search("Yes",'2_all_summary'!$G253)),if(isnumber(search("Yes",'2_all_summary'!Q253)),1,2),if(isnumber(search("No",'2_all_summary'!Q253)),4,3))</f>
        <v>4</v>
      </c>
      <c r="P254" s="49">
        <f>if(isnumber(search("Yes",'2_all_summary'!$G253)),if(isnumber(search("Yes",'2_all_summary'!R253)),1,2),if(isnumber(search("No",'2_all_summary'!R253)),4,3))</f>
        <v>4</v>
      </c>
      <c r="Q254" s="49">
        <f>if(isnumber(search("Yes",'2_all_summary'!$G253)),if(0&lt;'2_all_summary'!S253,1,2),if(0='2_all_summary'!S253,4,3))</f>
        <v>4</v>
      </c>
      <c r="R254" s="49">
        <f>if(isnumber(search("Yes",'2_all_summary'!$G253)),if(isnumber(search("Yes",'2_all_summary'!T253)),1,2),if(isnumber(search("No",'2_all_summary'!T253)),4,3))</f>
        <v>4</v>
      </c>
    </row>
    <row r="255">
      <c r="G255" s="49"/>
      <c r="H255" s="49" t="str">
        <f>'2_all_summary'!C254</f>
        <v>Community-based monitoring, assessment and management of data-limited inland fish stocks in North Rupununi, Guyana</v>
      </c>
      <c r="I255" s="49" t="str">
        <f>'2_all_summary'!D254</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Ãƒâ€šÃ‚Â© 2022 The Authors. Fisheries Management and Ecology published by John Wiley &amp; Sons Ltd.</v>
      </c>
      <c r="J255" s="49">
        <f>if(isnumber(search("Yes",'2_all_summary'!$G254)),if(isnumber(search("Yes",'2_all_summary'!L254)),1,2),if(isnumber(search("No",'2_all_summary'!L254)),4,3))</f>
        <v>4</v>
      </c>
      <c r="K255" s="49">
        <f>if(isnumber(search("Yes",'2_all_summary'!$G254)),if(isnumber(search("Yes",'2_all_summary'!M254)),1,2),if(isnumber(search("No",'2_all_summary'!M254)),4,3))</f>
        <v>4</v>
      </c>
      <c r="L255" s="49">
        <f>if(isnumber(search("Yes",'2_all_summary'!$G254)),if(isnumber(search("Yes",'2_all_summary'!N254)),1,2),if(isnumber(search("No",'2_all_summary'!N254)),4,3))</f>
        <v>4</v>
      </c>
      <c r="M255" s="49">
        <f>if(isnumber(search("Yes",'2_all_summary'!$G254)),if(0&lt;'2_all_summary'!O254,1,2),if(0='2_all_summary'!O254,4,3))</f>
        <v>4</v>
      </c>
      <c r="N255" s="49">
        <f>if(isnumber(search("Yes",'2_all_summary'!$G254)),if(isnumber(search("Yes",'2_all_summary'!P254)),1,2),if(isnumber(search("No",'2_all_summary'!P254)),4,3))</f>
        <v>4</v>
      </c>
      <c r="O255" s="49">
        <f>if(isnumber(search("Yes",'2_all_summary'!$G254)),if(isnumber(search("Yes",'2_all_summary'!Q254)),1,2),if(isnumber(search("No",'2_all_summary'!Q254)),4,3))</f>
        <v>4</v>
      </c>
      <c r="P255" s="49">
        <f>if(isnumber(search("Yes",'2_all_summary'!$G254)),if(isnumber(search("Yes",'2_all_summary'!R254)),1,2),if(isnumber(search("No",'2_all_summary'!R254)),4,3))</f>
        <v>4</v>
      </c>
      <c r="Q255" s="49">
        <f>if(isnumber(search("Yes",'2_all_summary'!$G254)),if(0&lt;'2_all_summary'!S254,1,2),if(0='2_all_summary'!S254,4,3))</f>
        <v>4</v>
      </c>
      <c r="R255" s="49">
        <f>if(isnumber(search("Yes",'2_all_summary'!$G254)),if(isnumber(search("Yes",'2_all_summary'!T254)),1,2),if(isnumber(search("No",'2_all_summary'!T254)),4,3))</f>
        <v>4</v>
      </c>
    </row>
    <row r="256">
      <c r="G256" s="49"/>
      <c r="H256" s="49" t="str">
        <f>'2_all_summary'!C255</f>
        <v>Community-based natural resource management: an effective tool to reduce poverty and inequality?</v>
      </c>
      <c r="I256" s="49" t="str">
        <f>'2_all_summary'!D255</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Ãƒâ€šÃ‚Â© 2023 Informa UK Limited, trading as Taylor &amp; Francis Group.</v>
      </c>
      <c r="J256" s="49">
        <f>if(isnumber(search("Yes",'2_all_summary'!$G255)),if(isnumber(search("Yes",'2_all_summary'!L255)),1,2),if(isnumber(search("No",'2_all_summary'!L255)),4,3))</f>
        <v>4</v>
      </c>
      <c r="K256" s="49">
        <f>if(isnumber(search("Yes",'2_all_summary'!$G255)),if(isnumber(search("Yes",'2_all_summary'!M255)),1,2),if(isnumber(search("No",'2_all_summary'!M255)),4,3))</f>
        <v>4</v>
      </c>
      <c r="L256" s="49">
        <f>if(isnumber(search("Yes",'2_all_summary'!$G255)),if(isnumber(search("Yes",'2_all_summary'!N255)),1,2),if(isnumber(search("No",'2_all_summary'!N255)),4,3))</f>
        <v>4</v>
      </c>
      <c r="M256" s="49">
        <f>if(isnumber(search("Yes",'2_all_summary'!$G255)),if(0&lt;'2_all_summary'!O255,1,2),if(0='2_all_summary'!O255,4,3))</f>
        <v>4</v>
      </c>
      <c r="N256" s="49">
        <f>if(isnumber(search("Yes",'2_all_summary'!$G255)),if(isnumber(search("Yes",'2_all_summary'!P255)),1,2),if(isnumber(search("No",'2_all_summary'!P255)),4,3))</f>
        <v>4</v>
      </c>
      <c r="O256" s="49">
        <f>if(isnumber(search("Yes",'2_all_summary'!$G255)),if(isnumber(search("Yes",'2_all_summary'!Q255)),1,2),if(isnumber(search("No",'2_all_summary'!Q255)),4,3))</f>
        <v>4</v>
      </c>
      <c r="P256" s="49">
        <f>if(isnumber(search("Yes",'2_all_summary'!$G255)),if(isnumber(search("Yes",'2_all_summary'!R255)),1,2),if(isnumber(search("No",'2_all_summary'!R255)),4,3))</f>
        <v>4</v>
      </c>
      <c r="Q256" s="49">
        <f>if(isnumber(search("Yes",'2_all_summary'!$G255)),if(0&lt;'2_all_summary'!S255,1,2),if(0='2_all_summary'!S255,4,3))</f>
        <v>4</v>
      </c>
      <c r="R256" s="49">
        <f>if(isnumber(search("Yes",'2_all_summary'!$G255)),if(isnumber(search("Yes",'2_all_summary'!T255)),1,2),if(isnumber(search("No",'2_all_summary'!T255)),4,3))</f>
        <v>4</v>
      </c>
    </row>
    <row r="257">
      <c r="G257" s="49"/>
      <c r="H257" s="49" t="str">
        <f>'2_all_summary'!C256</f>
        <v>Community-based natural resource use and management of Bigodi Wetland Sanctuary, Uganda, for livelihood benefits</v>
      </c>
      <c r="I257" s="49" t="str">
        <f>'2_all_summary'!D256</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Ãƒâ€šÃ‚Â© 2017, Springer Science+Business Media Dordrecht.</v>
      </c>
      <c r="J257" s="49">
        <f>if(isnumber(search("Yes",'2_all_summary'!$G256)),if(isnumber(search("Yes",'2_all_summary'!L256)),1,2),if(isnumber(search("No",'2_all_summary'!L256)),4,3))</f>
        <v>4</v>
      </c>
      <c r="K257" s="49">
        <f>if(isnumber(search("Yes",'2_all_summary'!$G256)),if(isnumber(search("Yes",'2_all_summary'!M256)),1,2),if(isnumber(search("No",'2_all_summary'!M256)),4,3))</f>
        <v>4</v>
      </c>
      <c r="L257" s="49">
        <f>if(isnumber(search("Yes",'2_all_summary'!$G256)),if(isnumber(search("Yes",'2_all_summary'!N256)),1,2),if(isnumber(search("No",'2_all_summary'!N256)),4,3))</f>
        <v>4</v>
      </c>
      <c r="M257" s="49">
        <f>if(isnumber(search("Yes",'2_all_summary'!$G256)),if(0&lt;'2_all_summary'!O256,1,2),if(0='2_all_summary'!O256,4,3))</f>
        <v>4</v>
      </c>
      <c r="N257" s="49">
        <f>if(isnumber(search("Yes",'2_all_summary'!$G256)),if(isnumber(search("Yes",'2_all_summary'!P256)),1,2),if(isnumber(search("No",'2_all_summary'!P256)),4,3))</f>
        <v>4</v>
      </c>
      <c r="O257" s="49">
        <f>if(isnumber(search("Yes",'2_all_summary'!$G256)),if(isnumber(search("Yes",'2_all_summary'!Q256)),1,2),if(isnumber(search("No",'2_all_summary'!Q256)),4,3))</f>
        <v>4</v>
      </c>
      <c r="P257" s="49">
        <f>if(isnumber(search("Yes",'2_all_summary'!$G256)),if(isnumber(search("Yes",'2_all_summary'!R256)),1,2),if(isnumber(search("No",'2_all_summary'!R256)),4,3))</f>
        <v>4</v>
      </c>
      <c r="Q257" s="49">
        <f>if(isnumber(search("Yes",'2_all_summary'!$G256)),if(0&lt;'2_all_summary'!S256,1,2),if(0='2_all_summary'!S256,4,3))</f>
        <v>4</v>
      </c>
      <c r="R257" s="49">
        <f>if(isnumber(search("Yes",'2_all_summary'!$G256)),if(isnumber(search("Yes",'2_all_summary'!T256)),1,2),if(isnumber(search("No",'2_all_summary'!T256)),4,3))</f>
        <v>4</v>
      </c>
    </row>
    <row r="258">
      <c r="G258" s="49"/>
      <c r="H258" s="49" t="str">
        <f>'2_all_summary'!C257</f>
        <v>Community-based organic agriculture in the Philippines</v>
      </c>
      <c r="I258" s="49" t="str">
        <f>'2_all_summary'!D257</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258" s="49">
        <f>if(isnumber(search("Yes",'2_all_summary'!$G257)),if(isnumber(search("Yes",'2_all_summary'!L257)),1,2),if(isnumber(search("No",'2_all_summary'!L257)),4,3))</f>
        <v>4</v>
      </c>
      <c r="K258" s="49">
        <f>if(isnumber(search("Yes",'2_all_summary'!$G257)),if(isnumber(search("Yes",'2_all_summary'!M257)),1,2),if(isnumber(search("No",'2_all_summary'!M257)),4,3))</f>
        <v>4</v>
      </c>
      <c r="L258" s="49">
        <f>if(isnumber(search("Yes",'2_all_summary'!$G257)),if(isnumber(search("Yes",'2_all_summary'!N257)),1,2),if(isnumber(search("No",'2_all_summary'!N257)),4,3))</f>
        <v>4</v>
      </c>
      <c r="M258" s="49">
        <f>if(isnumber(search("Yes",'2_all_summary'!$G257)),if(0&lt;'2_all_summary'!O257,1,2),if(0='2_all_summary'!O257,4,3))</f>
        <v>4</v>
      </c>
      <c r="N258" s="49">
        <f>if(isnumber(search("Yes",'2_all_summary'!$G257)),if(isnumber(search("Yes",'2_all_summary'!P257)),1,2),if(isnumber(search("No",'2_all_summary'!P257)),4,3))</f>
        <v>4</v>
      </c>
      <c r="O258" s="49">
        <f>if(isnumber(search("Yes",'2_all_summary'!$G257)),if(isnumber(search("Yes",'2_all_summary'!Q257)),1,2),if(isnumber(search("No",'2_all_summary'!Q257)),4,3))</f>
        <v>4</v>
      </c>
      <c r="P258" s="49">
        <f>if(isnumber(search("Yes",'2_all_summary'!$G257)),if(isnumber(search("Yes",'2_all_summary'!R257)),1,2),if(isnumber(search("No",'2_all_summary'!R257)),4,3))</f>
        <v>4</v>
      </c>
      <c r="Q258" s="49">
        <f>if(isnumber(search("Yes",'2_all_summary'!$G257)),if(0&lt;'2_all_summary'!S257,1,2),if(0='2_all_summary'!S257,4,3))</f>
        <v>4</v>
      </c>
      <c r="R258" s="49">
        <f>if(isnumber(search("Yes",'2_all_summary'!$G257)),if(isnumber(search("Yes",'2_all_summary'!T257)),1,2),if(isnumber(search("No",'2_all_summary'!T257)),4,3))</f>
        <v>4</v>
      </c>
    </row>
    <row r="259">
      <c r="G259" s="49"/>
      <c r="H259" s="49" t="str">
        <f>'2_all_summary'!C258</f>
        <v>Community-based participatory research projects and policy engagement to protect environmental health on St Lawrence Island, Alaska</v>
      </c>
      <c r="I259" s="49" t="str">
        <f>'2_all_summary'!D258</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Ãƒâ€šÃ‚Â© 2013 Pamela K.Miller et al.</v>
      </c>
      <c r="J259" s="49">
        <f>if(isnumber(search("Yes",'2_all_summary'!$G258)),if(isnumber(search("Yes",'2_all_summary'!L258)),1,2),if(isnumber(search("No",'2_all_summary'!L258)),4,3))</f>
        <v>4</v>
      </c>
      <c r="K259" s="49">
        <f>if(isnumber(search("Yes",'2_all_summary'!$G258)),if(isnumber(search("Yes",'2_all_summary'!M258)),1,2),if(isnumber(search("No",'2_all_summary'!M258)),4,3))</f>
        <v>4</v>
      </c>
      <c r="L259" s="49">
        <f>if(isnumber(search("Yes",'2_all_summary'!$G258)),if(isnumber(search("Yes",'2_all_summary'!N258)),1,2),if(isnumber(search("No",'2_all_summary'!N258)),4,3))</f>
        <v>4</v>
      </c>
      <c r="M259" s="49">
        <f>if(isnumber(search("Yes",'2_all_summary'!$G258)),if(0&lt;'2_all_summary'!O258,1,2),if(0='2_all_summary'!O258,4,3))</f>
        <v>4</v>
      </c>
      <c r="N259" s="49">
        <f>if(isnumber(search("Yes",'2_all_summary'!$G258)),if(isnumber(search("Yes",'2_all_summary'!P258)),1,2),if(isnumber(search("No",'2_all_summary'!P258)),4,3))</f>
        <v>4</v>
      </c>
      <c r="O259" s="49">
        <f>if(isnumber(search("Yes",'2_all_summary'!$G258)),if(isnumber(search("Yes",'2_all_summary'!Q258)),1,2),if(isnumber(search("No",'2_all_summary'!Q258)),4,3))</f>
        <v>4</v>
      </c>
      <c r="P259" s="49">
        <f>if(isnumber(search("Yes",'2_all_summary'!$G258)),if(isnumber(search("Yes",'2_all_summary'!R258)),1,2),if(isnumber(search("No",'2_all_summary'!R258)),4,3))</f>
        <v>4</v>
      </c>
      <c r="Q259" s="49">
        <f>if(isnumber(search("Yes",'2_all_summary'!$G258)),if(0&lt;'2_all_summary'!S258,1,2),if(0='2_all_summary'!S258,4,3))</f>
        <v>4</v>
      </c>
      <c r="R259" s="49">
        <f>if(isnumber(search("Yes",'2_all_summary'!$G258)),if(isnumber(search("Yes",'2_all_summary'!T258)),1,2),if(isnumber(search("No",'2_all_summary'!T258)),4,3))</f>
        <v>4</v>
      </c>
    </row>
    <row r="260">
      <c r="G260" s="49"/>
      <c r="H260" s="49" t="str">
        <f>'2_all_summary'!C259</f>
        <v>Community-based participatory research with workers and unions: Issues and challenges</v>
      </c>
      <c r="I260" s="49" t="str">
        <f>'2_all_summary'!D259</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Ãƒâ€šÃ‚Â© 2005, Baywood Publishing Co., Inc.</v>
      </c>
      <c r="J260" s="49">
        <f>if(isnumber(search("Yes",'2_all_summary'!$G259)),if(isnumber(search("Yes",'2_all_summary'!L259)),1,2),if(isnumber(search("No",'2_all_summary'!L259)),4,3))</f>
        <v>4</v>
      </c>
      <c r="K260" s="49">
        <f>if(isnumber(search("Yes",'2_all_summary'!$G259)),if(isnumber(search("Yes",'2_all_summary'!M259)),1,2),if(isnumber(search("No",'2_all_summary'!M259)),4,3))</f>
        <v>4</v>
      </c>
      <c r="L260" s="49">
        <f>if(isnumber(search("Yes",'2_all_summary'!$G259)),if(isnumber(search("Yes",'2_all_summary'!N259)),1,2),if(isnumber(search("No",'2_all_summary'!N259)),4,3))</f>
        <v>4</v>
      </c>
      <c r="M260" s="49">
        <f>if(isnumber(search("Yes",'2_all_summary'!$G259)),if(0&lt;'2_all_summary'!O259,1,2),if(0='2_all_summary'!O259,4,3))</f>
        <v>4</v>
      </c>
      <c r="N260" s="49">
        <f>if(isnumber(search("Yes",'2_all_summary'!$G259)),if(isnumber(search("Yes",'2_all_summary'!P259)),1,2),if(isnumber(search("No",'2_all_summary'!P259)),4,3))</f>
        <v>4</v>
      </c>
      <c r="O260" s="49">
        <f>if(isnumber(search("Yes",'2_all_summary'!$G259)),if(isnumber(search("Yes",'2_all_summary'!Q259)),1,2),if(isnumber(search("No",'2_all_summary'!Q259)),4,3))</f>
        <v>4</v>
      </c>
      <c r="P260" s="49">
        <f>if(isnumber(search("Yes",'2_all_summary'!$G259)),if(isnumber(search("Yes",'2_all_summary'!R259)),1,2),if(isnumber(search("No",'2_all_summary'!R259)),4,3))</f>
        <v>4</v>
      </c>
      <c r="Q260" s="49">
        <f>if(isnumber(search("Yes",'2_all_summary'!$G259)),if(0&lt;'2_all_summary'!S259,1,2),if(0='2_all_summary'!S259,4,3))</f>
        <v>4</v>
      </c>
      <c r="R260" s="49">
        <f>if(isnumber(search("Yes",'2_all_summary'!$G259)),if(isnumber(search("Yes",'2_all_summary'!T259)),1,2),if(isnumber(search("No",'2_all_summary'!T259)),4,3))</f>
        <v>4</v>
      </c>
    </row>
    <row r="261">
      <c r="G261" s="49"/>
      <c r="H261" s="49" t="str">
        <f>'2_all_summary'!C260</f>
        <v>Community-based planning: Canada's Atlantic Coastal Action Program (ACAP)</v>
      </c>
      <c r="I261" s="49" t="str">
        <f>'2_all_summary'!D260</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261" s="49">
        <f>if(isnumber(search("Yes",'2_all_summary'!$G260)),if(isnumber(search("Yes",'2_all_summary'!L260)),1,2),if(isnumber(search("No",'2_all_summary'!L260)),4,3))</f>
        <v>4</v>
      </c>
      <c r="K261" s="49">
        <f>if(isnumber(search("Yes",'2_all_summary'!$G260)),if(isnumber(search("Yes",'2_all_summary'!M260)),1,2),if(isnumber(search("No",'2_all_summary'!M260)),4,3))</f>
        <v>4</v>
      </c>
      <c r="L261" s="49">
        <f>if(isnumber(search("Yes",'2_all_summary'!$G260)),if(isnumber(search("Yes",'2_all_summary'!N260)),1,2),if(isnumber(search("No",'2_all_summary'!N260)),4,3))</f>
        <v>4</v>
      </c>
      <c r="M261" s="49">
        <f>if(isnumber(search("Yes",'2_all_summary'!$G260)),if(0&lt;'2_all_summary'!O260,1,2),if(0='2_all_summary'!O260,4,3))</f>
        <v>4</v>
      </c>
      <c r="N261" s="49">
        <f>if(isnumber(search("Yes",'2_all_summary'!$G260)),if(isnumber(search("Yes",'2_all_summary'!P260)),1,2),if(isnumber(search("No",'2_all_summary'!P260)),4,3))</f>
        <v>4</v>
      </c>
      <c r="O261" s="49">
        <f>if(isnumber(search("Yes",'2_all_summary'!$G260)),if(isnumber(search("Yes",'2_all_summary'!Q260)),1,2),if(isnumber(search("No",'2_all_summary'!Q260)),4,3))</f>
        <v>4</v>
      </c>
      <c r="P261" s="49">
        <f>if(isnumber(search("Yes",'2_all_summary'!$G260)),if(isnumber(search("Yes",'2_all_summary'!R260)),1,2),if(isnumber(search("No",'2_all_summary'!R260)),4,3))</f>
        <v>4</v>
      </c>
      <c r="Q261" s="49">
        <f>if(isnumber(search("Yes",'2_all_summary'!$G260)),if(0&lt;'2_all_summary'!S260,1,2),if(0='2_all_summary'!S260,4,3))</f>
        <v>4</v>
      </c>
      <c r="R261" s="49">
        <f>if(isnumber(search("Yes",'2_all_summary'!$G260)),if(isnumber(search("Yes",'2_all_summary'!T260)),1,2),if(isnumber(search("No",'2_all_summary'!T260)),4,3))</f>
        <v>4</v>
      </c>
    </row>
    <row r="262">
      <c r="G262" s="49"/>
      <c r="H262" s="49" t="str">
        <f>'2_all_summary'!C261</f>
        <v>Community-based scenario planning: a process for vulnerability analysis and adaptation planning to socialâ€“ecological change in coastal communities</v>
      </c>
      <c r="I262" s="49" t="str">
        <f>'2_all_summary'!D261</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262" s="49">
        <f>if(isnumber(search("Yes",'2_all_summary'!$G261)),if(isnumber(search("Yes",'2_all_summary'!L261)),1,2),if(isnumber(search("No",'2_all_summary'!L261)),4,3))</f>
        <v>2</v>
      </c>
      <c r="K262" s="49">
        <f>if(isnumber(search("Yes",'2_all_summary'!$G261)),if(isnumber(search("Yes",'2_all_summary'!M261)),1,2),if(isnumber(search("No",'2_all_summary'!M261)),4,3))</f>
        <v>2</v>
      </c>
      <c r="L262" s="49">
        <f>if(isnumber(search("Yes",'2_all_summary'!$G261)),if(isnumber(search("Yes",'2_all_summary'!N261)),1,2),if(isnumber(search("No",'2_all_summary'!N261)),4,3))</f>
        <v>2</v>
      </c>
      <c r="M262" s="49">
        <f>if(isnumber(search("Yes",'2_all_summary'!$G261)),if(0&lt;'2_all_summary'!O261,1,2),if(0='2_all_summary'!O261,4,3))</f>
        <v>2</v>
      </c>
      <c r="N262" s="49">
        <f>if(isnumber(search("Yes",'2_all_summary'!$G261)),if(isnumber(search("Yes",'2_all_summary'!P261)),1,2),if(isnumber(search("No",'2_all_summary'!P261)),4,3))</f>
        <v>2</v>
      </c>
      <c r="O262" s="49">
        <f>if(isnumber(search("Yes",'2_all_summary'!$G261)),if(isnumber(search("Yes",'2_all_summary'!Q261)),1,2),if(isnumber(search("No",'2_all_summary'!Q261)),4,3))</f>
        <v>2</v>
      </c>
      <c r="P262" s="49">
        <f>if(isnumber(search("Yes",'2_all_summary'!$G261)),if(isnumber(search("Yes",'2_all_summary'!R261)),1,2),if(isnumber(search("No",'2_all_summary'!R261)),4,3))</f>
        <v>2</v>
      </c>
      <c r="Q262" s="49">
        <f>if(isnumber(search("Yes",'2_all_summary'!$G261)),if(0&lt;'2_all_summary'!S261,1,2),if(0='2_all_summary'!S261,4,3))</f>
        <v>2</v>
      </c>
      <c r="R262" s="49">
        <f>if(isnumber(search("Yes",'2_all_summary'!$G261)),if(isnumber(search("Yes",'2_all_summary'!T261)),1,2),if(isnumber(search("No",'2_all_summary'!T261)),4,3))</f>
        <v>2</v>
      </c>
    </row>
    <row r="263">
      <c r="G263" s="49"/>
      <c r="H263" s="49" t="str">
        <f>'2_all_summary'!C262</f>
        <v>Community-based stock enhancement and fisheries management of the Japanese Flounder in Fukushima, Japan</v>
      </c>
      <c r="I263" s="49" t="str">
        <f>'2_all_summary'!D262</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Ãƒâ€šÃ‚Â© Taylor and Francis Group, LLC.</v>
      </c>
      <c r="J263" s="49">
        <f>if(isnumber(search("Yes",'2_all_summary'!$G262)),if(isnumber(search("Yes",'2_all_summary'!L262)),1,2),if(isnumber(search("No",'2_all_summary'!L262)),4,3))</f>
        <v>4</v>
      </c>
      <c r="K263" s="49">
        <f>if(isnumber(search("Yes",'2_all_summary'!$G262)),if(isnumber(search("Yes",'2_all_summary'!M262)),1,2),if(isnumber(search("No",'2_all_summary'!M262)),4,3))</f>
        <v>4</v>
      </c>
      <c r="L263" s="49">
        <f>if(isnumber(search("Yes",'2_all_summary'!$G262)),if(isnumber(search("Yes",'2_all_summary'!N262)),1,2),if(isnumber(search("No",'2_all_summary'!N262)),4,3))</f>
        <v>4</v>
      </c>
      <c r="M263" s="49">
        <f>if(isnumber(search("Yes",'2_all_summary'!$G262)),if(0&lt;'2_all_summary'!O262,1,2),if(0='2_all_summary'!O262,4,3))</f>
        <v>4</v>
      </c>
      <c r="N263" s="49">
        <f>if(isnumber(search("Yes",'2_all_summary'!$G262)),if(isnumber(search("Yes",'2_all_summary'!P262)),1,2),if(isnumber(search("No",'2_all_summary'!P262)),4,3))</f>
        <v>4</v>
      </c>
      <c r="O263" s="49">
        <f>if(isnumber(search("Yes",'2_all_summary'!$G262)),if(isnumber(search("Yes",'2_all_summary'!Q262)),1,2),if(isnumber(search("No",'2_all_summary'!Q262)),4,3))</f>
        <v>4</v>
      </c>
      <c r="P263" s="49">
        <f>if(isnumber(search("Yes",'2_all_summary'!$G262)),if(isnumber(search("Yes",'2_all_summary'!R262)),1,2),if(isnumber(search("No",'2_all_summary'!R262)),4,3))</f>
        <v>4</v>
      </c>
      <c r="Q263" s="49">
        <f>if(isnumber(search("Yes",'2_all_summary'!$G262)),if(0&lt;'2_all_summary'!S262,1,2),if(0='2_all_summary'!S262,4,3))</f>
        <v>4</v>
      </c>
      <c r="R263" s="49">
        <f>if(isnumber(search("Yes",'2_all_summary'!$G262)),if(isnumber(search("Yes",'2_all_summary'!T262)),1,2),if(isnumber(search("No",'2_all_summary'!T262)),4,3))</f>
        <v>4</v>
      </c>
    </row>
    <row r="264">
      <c r="G264" s="49"/>
      <c r="H264" s="49" t="str">
        <f>'2_all_summary'!C263</f>
        <v>Community-Based Tourism and Political Communitarianism in Prainha do Canto Verde, Brazil</v>
      </c>
      <c r="I264" s="49" t="str">
        <f>'2_all_summary'!D263</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ÃƒÂ¢Ã¢â€šÂ¬Ã…â€œtraditional way of lifeÃƒÂ¢Ã¢â€šÂ¬Ã‚Â_x009d_ as a touristic product. The model is ultimately conflictual and unstable, and there is serious doubt about its long-term sustainability. OrganizaÃƒÆ’Ã‚Â§ÃƒÆ’Ã‚Âµes indÃƒÆ’Ã‚Â­genas e instituiÃƒÆ’Ã‚Â§ÃƒÆ’Ã‚Âµes de esquerda defendem o turismo comunitÃƒÆ’Ã‚Â¡rio na AmÃƒÆ’Ã‚Â©rica Latina como forma de apoio ÃƒÆ’Ã‚Â s suas agendas polÃƒÆ’Ã‚Â­ticas e culturais. Contudo, a fragilidade estrutural e o preconceito ideolÃƒÆ’Ã‚Â³gico desse modelo tornam-se aparente no caso de uma vila de pesca em Prainha do Canto Verde, no Brasil. A agenda comunitÃƒÆ’Ã‚Â¡ria hoje implementada por meio do projeto de turismo comunitÃƒÆ’Ã‚Â¡rio em Prainha baseia-se em construÃƒÆ’Ã‚Â§ÃƒÆ’Ã‚Â£o ideolÃƒÆ’Ã‚Â³gica e ÃƒÆ’Ã‚Â© imposta por meio de engenharia polÃƒÆ’Ã‚Â­tica do que consiste somente de um segmento local da sociedade rural brasileira. Consequentemente, essa agenda encontra forte resistÃƒÆ’Ã‚Âªncia. Demais, hÃƒÆ’Ã‚Â¡ tensÃƒÆ’Ã‚Â£o estrutural entre as mudanÃƒÆ’Ã‚Â§as culturais inevitÃƒÆ’Ã‚Â¡veis, causadas pelo desenvolvimento do turismo, e a rigidez e essencialismo do modelo de turismo comunitÃƒÆ’Ã‚Â¡rio que oferece ÃƒÂ¢Ã¢â€šÂ¬Ã…â€œum estilo de vida tradicionalÃƒÂ¢Ã¢â€šÂ¬Ã‚Â_x009d_ como produto turÃƒÆ’Ã‚Â­stico. O modelo ÃƒÆ’Ã‚Â© fundamentalmente conflitante e instÃƒÆ’Ã‚Â¡vel, suscitando dÃƒÆ’Ã‚Âºvidas quanto ÃƒÆ’Ã‚Â sua sustentabilidade a longo prazo. Ãƒâ€šÃ‚Â© 2017 Latin American Perspectives.</v>
      </c>
      <c r="J264" s="49">
        <f>if(isnumber(search("Yes",'2_all_summary'!$G263)),if(isnumber(search("Yes",'2_all_summary'!L263)),1,2),if(isnumber(search("No",'2_all_summary'!L263)),4,3))</f>
        <v>4</v>
      </c>
      <c r="K264" s="49">
        <f>if(isnumber(search("Yes",'2_all_summary'!$G263)),if(isnumber(search("Yes",'2_all_summary'!M263)),1,2),if(isnumber(search("No",'2_all_summary'!M263)),4,3))</f>
        <v>4</v>
      </c>
      <c r="L264" s="49">
        <f>if(isnumber(search("Yes",'2_all_summary'!$G263)),if(isnumber(search("Yes",'2_all_summary'!N263)),1,2),if(isnumber(search("No",'2_all_summary'!N263)),4,3))</f>
        <v>4</v>
      </c>
      <c r="M264" s="49">
        <f>if(isnumber(search("Yes",'2_all_summary'!$G263)),if(0&lt;'2_all_summary'!O263,1,2),if(0='2_all_summary'!O263,4,3))</f>
        <v>4</v>
      </c>
      <c r="N264" s="49">
        <f>if(isnumber(search("Yes",'2_all_summary'!$G263)),if(isnumber(search("Yes",'2_all_summary'!P263)),1,2),if(isnumber(search("No",'2_all_summary'!P263)),4,3))</f>
        <v>4</v>
      </c>
      <c r="O264" s="49">
        <f>if(isnumber(search("Yes",'2_all_summary'!$G263)),if(isnumber(search("Yes",'2_all_summary'!Q263)),1,2),if(isnumber(search("No",'2_all_summary'!Q263)),4,3))</f>
        <v>4</v>
      </c>
      <c r="P264" s="49">
        <f>if(isnumber(search("Yes",'2_all_summary'!$G263)),if(isnumber(search("Yes",'2_all_summary'!R263)),1,2),if(isnumber(search("No",'2_all_summary'!R263)),4,3))</f>
        <v>4</v>
      </c>
      <c r="Q264" s="49">
        <f>if(isnumber(search("Yes",'2_all_summary'!$G263)),if(0&lt;'2_all_summary'!S263,1,2),if(0='2_all_summary'!S263,4,3))</f>
        <v>4</v>
      </c>
      <c r="R264" s="49">
        <f>if(isnumber(search("Yes",'2_all_summary'!$G263)),if(isnumber(search("Yes",'2_all_summary'!T263)),1,2),if(isnumber(search("No",'2_all_summary'!T263)),4,3))</f>
        <v>4</v>
      </c>
    </row>
    <row r="265">
      <c r="G265" s="49"/>
      <c r="H265" s="49" t="str">
        <f>'2_all_summary'!C264</f>
        <v>Community-based tourism and the development of local small businesses in rural Baja California, Mexico</v>
      </c>
      <c r="I265" s="49" t="str">
        <f>'2_all_summary'!D264</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AutÃƒÆ’Ã‚Â³noma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Ãƒâ€šÃ‚Â© 2010 WIT Press.</v>
      </c>
      <c r="J265" s="49">
        <f>if(isnumber(search("Yes",'2_all_summary'!$G264)),if(isnumber(search("Yes",'2_all_summary'!L264)),1,2),if(isnumber(search("No",'2_all_summary'!L264)),4,3))</f>
        <v>4</v>
      </c>
      <c r="K265" s="49">
        <f>if(isnumber(search("Yes",'2_all_summary'!$G264)),if(isnumber(search("Yes",'2_all_summary'!M264)),1,2),if(isnumber(search("No",'2_all_summary'!M264)),4,3))</f>
        <v>4</v>
      </c>
      <c r="L265" s="49">
        <f>if(isnumber(search("Yes",'2_all_summary'!$G264)),if(isnumber(search("Yes",'2_all_summary'!N264)),1,2),if(isnumber(search("No",'2_all_summary'!N264)),4,3))</f>
        <v>4</v>
      </c>
      <c r="M265" s="49">
        <f>if(isnumber(search("Yes",'2_all_summary'!$G264)),if(0&lt;'2_all_summary'!O264,1,2),if(0='2_all_summary'!O264,4,3))</f>
        <v>4</v>
      </c>
      <c r="N265" s="49">
        <f>if(isnumber(search("Yes",'2_all_summary'!$G264)),if(isnumber(search("Yes",'2_all_summary'!P264)),1,2),if(isnumber(search("No",'2_all_summary'!P264)),4,3))</f>
        <v>4</v>
      </c>
      <c r="O265" s="49">
        <f>if(isnumber(search("Yes",'2_all_summary'!$G264)),if(isnumber(search("Yes",'2_all_summary'!Q264)),1,2),if(isnumber(search("No",'2_all_summary'!Q264)),4,3))</f>
        <v>4</v>
      </c>
      <c r="P265" s="49">
        <f>if(isnumber(search("Yes",'2_all_summary'!$G264)),if(isnumber(search("Yes",'2_all_summary'!R264)),1,2),if(isnumber(search("No",'2_all_summary'!R264)),4,3))</f>
        <v>4</v>
      </c>
      <c r="Q265" s="49">
        <f>if(isnumber(search("Yes",'2_all_summary'!$G264)),if(0&lt;'2_all_summary'!S264,1,2),if(0='2_all_summary'!S264,4,3))</f>
        <v>4</v>
      </c>
      <c r="R265" s="49">
        <f>if(isnumber(search("Yes",'2_all_summary'!$G264)),if(isnumber(search("Yes",'2_all_summary'!T264)),1,2),if(isnumber(search("No",'2_all_summary'!T264)),4,3))</f>
        <v>4</v>
      </c>
    </row>
    <row r="266">
      <c r="G266" s="49"/>
      <c r="H266" s="49" t="str">
        <f>'2_all_summary'!C265</f>
        <v>Community-based watershed restoration in He'eia (He'eia ahupua'a), O'ahu, Hawaiian Islands</v>
      </c>
      <c r="I266" s="49" t="str">
        <f>'2_all_summary'!D265</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Ãƒâ€šÃ‚Â© 2017 by the Regents of the University of California.</v>
      </c>
      <c r="J266" s="49">
        <f>if(isnumber(search("Yes",'2_all_summary'!$G265)),if(isnumber(search("Yes",'2_all_summary'!L265)),1,2),if(isnumber(search("No",'2_all_summary'!L265)),4,3))</f>
        <v>4</v>
      </c>
      <c r="K266" s="49">
        <f>if(isnumber(search("Yes",'2_all_summary'!$G265)),if(isnumber(search("Yes",'2_all_summary'!M265)),1,2),if(isnumber(search("No",'2_all_summary'!M265)),4,3))</f>
        <v>4</v>
      </c>
      <c r="L266" s="49">
        <f>if(isnumber(search("Yes",'2_all_summary'!$G265)),if(isnumber(search("Yes",'2_all_summary'!N265)),1,2),if(isnumber(search("No",'2_all_summary'!N265)),4,3))</f>
        <v>4</v>
      </c>
      <c r="M266" s="49">
        <f>if(isnumber(search("Yes",'2_all_summary'!$G265)),if(0&lt;'2_all_summary'!O265,1,2),if(0='2_all_summary'!O265,4,3))</f>
        <v>4</v>
      </c>
      <c r="N266" s="49">
        <f>if(isnumber(search("Yes",'2_all_summary'!$G265)),if(isnumber(search("Yes",'2_all_summary'!P265)),1,2),if(isnumber(search("No",'2_all_summary'!P265)),4,3))</f>
        <v>4</v>
      </c>
      <c r="O266" s="49">
        <f>if(isnumber(search("Yes",'2_all_summary'!$G265)),if(isnumber(search("Yes",'2_all_summary'!Q265)),1,2),if(isnumber(search("No",'2_all_summary'!Q265)),4,3))</f>
        <v>4</v>
      </c>
      <c r="P266" s="49">
        <f>if(isnumber(search("Yes",'2_all_summary'!$G265)),if(isnumber(search("Yes",'2_all_summary'!R265)),1,2),if(isnumber(search("No",'2_all_summary'!R265)),4,3))</f>
        <v>4</v>
      </c>
      <c r="Q266" s="49">
        <f>if(isnumber(search("Yes",'2_all_summary'!$G265)),if(0&lt;'2_all_summary'!S265,1,2),if(0='2_all_summary'!S265,4,3))</f>
        <v>4</v>
      </c>
      <c r="R266" s="49">
        <f>if(isnumber(search("Yes",'2_all_summary'!$G265)),if(isnumber(search("Yes",'2_all_summary'!T265)),1,2),if(isnumber(search("No",'2_all_summary'!T265)),4,3))</f>
        <v>4</v>
      </c>
    </row>
    <row r="267">
      <c r="G267" s="49"/>
      <c r="H267" s="49" t="str">
        <f>'2_all_summary'!C266</f>
        <v>Community-level analysis of correlated fish production in fisheries and aquaculture: The case of Japan</v>
      </c>
      <c r="I267" s="49" t="str">
        <f>'2_all_summary'!D266</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communitiesÃƒÂ¢Ã¢â€šÂ¬Ã¢â€žÂ¢ ability to flexibly adjust the production mix between the two is also crucial to enhance communitiesÃƒÂ¢Ã¢â€šÂ¬Ã¢â€žÂ¢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Ãƒâ€šÃ‚Â© 2020 Elsevier Ltd</v>
      </c>
      <c r="J267" s="49">
        <f>if(isnumber(search("Yes",'2_all_summary'!$G266)),if(isnumber(search("Yes",'2_all_summary'!L266)),1,2),if(isnumber(search("No",'2_all_summary'!L266)),4,3))</f>
        <v>4</v>
      </c>
      <c r="K267" s="49">
        <f>if(isnumber(search("Yes",'2_all_summary'!$G266)),if(isnumber(search("Yes",'2_all_summary'!M266)),1,2),if(isnumber(search("No",'2_all_summary'!M266)),4,3))</f>
        <v>4</v>
      </c>
      <c r="L267" s="49">
        <f>if(isnumber(search("Yes",'2_all_summary'!$G266)),if(isnumber(search("Yes",'2_all_summary'!N266)),1,2),if(isnumber(search("No",'2_all_summary'!N266)),4,3))</f>
        <v>4</v>
      </c>
      <c r="M267" s="49">
        <f>if(isnumber(search("Yes",'2_all_summary'!$G266)),if(0&lt;'2_all_summary'!O266,1,2),if(0='2_all_summary'!O266,4,3))</f>
        <v>4</v>
      </c>
      <c r="N267" s="49">
        <f>if(isnumber(search("Yes",'2_all_summary'!$G266)),if(isnumber(search("Yes",'2_all_summary'!P266)),1,2),if(isnumber(search("No",'2_all_summary'!P266)),4,3))</f>
        <v>4</v>
      </c>
      <c r="O267" s="49">
        <f>if(isnumber(search("Yes",'2_all_summary'!$G266)),if(isnumber(search("Yes",'2_all_summary'!Q266)),1,2),if(isnumber(search("No",'2_all_summary'!Q266)),4,3))</f>
        <v>4</v>
      </c>
      <c r="P267" s="49">
        <f>if(isnumber(search("Yes",'2_all_summary'!$G266)),if(isnumber(search("Yes",'2_all_summary'!R266)),1,2),if(isnumber(search("No",'2_all_summary'!R266)),4,3))</f>
        <v>4</v>
      </c>
      <c r="Q267" s="49">
        <f>if(isnumber(search("Yes",'2_all_summary'!$G266)),if(0&lt;'2_all_summary'!S266,1,2),if(0='2_all_summary'!S266,4,3))</f>
        <v>4</v>
      </c>
      <c r="R267" s="49">
        <f>if(isnumber(search("Yes",'2_all_summary'!$G266)),if(isnumber(search("Yes",'2_all_summary'!T266)),1,2),if(isnumber(search("No",'2_all_summary'!T266)),4,3))</f>
        <v>4</v>
      </c>
    </row>
    <row r="268">
      <c r="G268" s="49"/>
      <c r="H268" s="49" t="str">
        <f>'2_all_summary'!C267</f>
        <v>CommunityÃƒÂ¢Ã¢â€šÂ¬Ã‚Â_x0090_based coral reef management on San Salvador Island, the Philippines</v>
      </c>
      <c r="I268" s="49" t="str">
        <f>'2_all_summary'!D267</f>
        <v>The Marine Conservation Project for San Salvador Island, Zambales (MCPSS) was initiated in 1988. The primary goal was to organize a communityÃƒÂ¢Ã¢â€šÂ¬Ã‚Â_x0090_based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125ÃƒÂ¢Ã¢â€šÂ¬Ã‚Â_x0090_ha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Ãƒâ€šÃ‚Â© 1994 Taylor &amp; Francis Group, LLC.</v>
      </c>
      <c r="J268" s="49">
        <f>if(isnumber(search("Yes",'2_all_summary'!$G267)),if(isnumber(search("Yes",'2_all_summary'!L267)),1,2),if(isnumber(search("No",'2_all_summary'!L267)),4,3))</f>
        <v>4</v>
      </c>
      <c r="K268" s="49">
        <f>if(isnumber(search("Yes",'2_all_summary'!$G267)),if(isnumber(search("Yes",'2_all_summary'!M267)),1,2),if(isnumber(search("No",'2_all_summary'!M267)),4,3))</f>
        <v>4</v>
      </c>
      <c r="L268" s="49">
        <f>if(isnumber(search("Yes",'2_all_summary'!$G267)),if(isnumber(search("Yes",'2_all_summary'!N267)),1,2),if(isnumber(search("No",'2_all_summary'!N267)),4,3))</f>
        <v>4</v>
      </c>
      <c r="M268" s="49">
        <f>if(isnumber(search("Yes",'2_all_summary'!$G267)),if(0&lt;'2_all_summary'!O267,1,2),if(0='2_all_summary'!O267,4,3))</f>
        <v>4</v>
      </c>
      <c r="N268" s="49">
        <f>if(isnumber(search("Yes",'2_all_summary'!$G267)),if(isnumber(search("Yes",'2_all_summary'!P267)),1,2),if(isnumber(search("No",'2_all_summary'!P267)),4,3))</f>
        <v>4</v>
      </c>
      <c r="O268" s="49">
        <f>if(isnumber(search("Yes",'2_all_summary'!$G267)),if(isnumber(search("Yes",'2_all_summary'!Q267)),1,2),if(isnumber(search("No",'2_all_summary'!Q267)),4,3))</f>
        <v>4</v>
      </c>
      <c r="P268" s="49">
        <f>if(isnumber(search("Yes",'2_all_summary'!$G267)),if(isnumber(search("Yes",'2_all_summary'!R267)),1,2),if(isnumber(search("No",'2_all_summary'!R267)),4,3))</f>
        <v>4</v>
      </c>
      <c r="Q268" s="49">
        <f>if(isnumber(search("Yes",'2_all_summary'!$G267)),if(0&lt;'2_all_summary'!S267,1,2),if(0='2_all_summary'!S267,4,3))</f>
        <v>4</v>
      </c>
      <c r="R268" s="49">
        <f>if(isnumber(search("Yes",'2_all_summary'!$G267)),if(isnumber(search("Yes",'2_all_summary'!T267)),1,2),if(isnumber(search("No",'2_all_summary'!T267)),4,3))</f>
        <v>4</v>
      </c>
    </row>
    <row r="269">
      <c r="G269" s="49"/>
      <c r="H269" s="49" t="str">
        <f>'2_all_summary'!C268</f>
        <v>CommunityÃƒÂ¢Ã¢â€šÂ¬Ã‚Â_x0090_based Fisheries Management, Tradition and the Challenges of Development in Marovo, Solomon Islands</v>
      </c>
      <c r="I269" s="49" t="str">
        <f>'2_all_summary'!D268</f>
        <v>This study examines traditional fisheriesÃƒÂ¢Ã¢â€šÂ¬Ã‚Â_x0090_related resource management through a case in which local communities, from a basis of customary, ÃƒÂ¢Ã¢â€šÂ¬Ã‹Å“common propertyÃƒÂ¢Ã¢â€šÂ¬Ã¢â€žÂ¢ control over the sea and its resources, handle a multitude of development issues. Presenting first some important issues relating to people's role in fisheries management and to the ÃƒÂ¢Ã¢â€šÂ¬Ã‹Å“common propertyÃƒÂ¢Ã¢â€šÂ¬Ã¢â€žÂ¢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largeÃƒÂ¢Ã¢â€šÂ¬Ã‚Â_x0090_scale resource development enterprises. Ãƒâ€šÃ‚Â© 1994 Institute of Social Studies</v>
      </c>
      <c r="J269" s="49">
        <f>if(isnumber(search("Yes",'2_all_summary'!$G268)),if(isnumber(search("Yes",'2_all_summary'!L268)),1,2),if(isnumber(search("No",'2_all_summary'!L268)),4,3))</f>
        <v>1</v>
      </c>
      <c r="K269" s="49">
        <f>if(isnumber(search("Yes",'2_all_summary'!$G268)),if(isnumber(search("Yes",'2_all_summary'!M268)),1,2),if(isnumber(search("No",'2_all_summary'!M268)),4,3))</f>
        <v>1</v>
      </c>
      <c r="L269" s="49">
        <f>if(isnumber(search("Yes",'2_all_summary'!$G268)),if(isnumber(search("Yes",'2_all_summary'!N268)),1,2),if(isnumber(search("No",'2_all_summary'!N268)),4,3))</f>
        <v>1</v>
      </c>
      <c r="M269" s="49">
        <f>if(isnumber(search("Yes",'2_all_summary'!$G268)),if(0&lt;'2_all_summary'!O268,1,2),if(0='2_all_summary'!O268,4,3))</f>
        <v>1</v>
      </c>
      <c r="N269" s="49">
        <f>if(isnumber(search("Yes",'2_all_summary'!$G268)),if(isnumber(search("Yes",'2_all_summary'!P268)),1,2),if(isnumber(search("No",'2_all_summary'!P268)),4,3))</f>
        <v>1</v>
      </c>
      <c r="O269" s="49">
        <f>if(isnumber(search("Yes",'2_all_summary'!$G268)),if(isnumber(search("Yes",'2_all_summary'!Q268)),1,2),if(isnumber(search("No",'2_all_summary'!Q268)),4,3))</f>
        <v>1</v>
      </c>
      <c r="P269" s="49">
        <f>if(isnumber(search("Yes",'2_all_summary'!$G268)),if(isnumber(search("Yes",'2_all_summary'!R268)),1,2),if(isnumber(search("No",'2_all_summary'!R268)),4,3))</f>
        <v>1</v>
      </c>
      <c r="Q269" s="49">
        <f>if(isnumber(search("Yes",'2_all_summary'!$G268)),if(0&lt;'2_all_summary'!S268,1,2),if(0='2_all_summary'!S268,4,3))</f>
        <v>1</v>
      </c>
      <c r="R269" s="49">
        <f>if(isnumber(search("Yes",'2_all_summary'!$G268)),if(isnumber(search("Yes",'2_all_summary'!T268)),1,2),if(isnumber(search("No",'2_all_summary'!T268)),4,3))</f>
        <v>1</v>
      </c>
    </row>
    <row r="270">
      <c r="G270" s="49"/>
      <c r="H270" s="49" t="str">
        <f>'2_all_summary'!C269</f>
        <v>Comparing five methods for quantifying abundance and diversity of fish assemblages in seagrass habitat</v>
      </c>
      <c r="I270" s="49" t="str">
        <f>'2_all_summary'!D269</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Ãƒâ€šÃ‚Â© 2021</v>
      </c>
      <c r="J270" s="49">
        <f>if(isnumber(search("Yes",'2_all_summary'!$G269)),if(isnumber(search("Yes",'2_all_summary'!L269)),1,2),if(isnumber(search("No",'2_all_summary'!L269)),4,3))</f>
        <v>4</v>
      </c>
      <c r="K270" s="49">
        <f>if(isnumber(search("Yes",'2_all_summary'!$G269)),if(isnumber(search("Yes",'2_all_summary'!M269)),1,2),if(isnumber(search("No",'2_all_summary'!M269)),4,3))</f>
        <v>4</v>
      </c>
      <c r="L270" s="49">
        <f>if(isnumber(search("Yes",'2_all_summary'!$G269)),if(isnumber(search("Yes",'2_all_summary'!N269)),1,2),if(isnumber(search("No",'2_all_summary'!N269)),4,3))</f>
        <v>4</v>
      </c>
      <c r="M270" s="49">
        <f>if(isnumber(search("Yes",'2_all_summary'!$G269)),if(0&lt;'2_all_summary'!O269,1,2),if(0='2_all_summary'!O269,4,3))</f>
        <v>4</v>
      </c>
      <c r="N270" s="49">
        <f>if(isnumber(search("Yes",'2_all_summary'!$G269)),if(isnumber(search("Yes",'2_all_summary'!P269)),1,2),if(isnumber(search("No",'2_all_summary'!P269)),4,3))</f>
        <v>4</v>
      </c>
      <c r="O270" s="49">
        <f>if(isnumber(search("Yes",'2_all_summary'!$G269)),if(isnumber(search("Yes",'2_all_summary'!Q269)),1,2),if(isnumber(search("No",'2_all_summary'!Q269)),4,3))</f>
        <v>4</v>
      </c>
      <c r="P270" s="49">
        <f>if(isnumber(search("Yes",'2_all_summary'!$G269)),if(isnumber(search("Yes",'2_all_summary'!R269)),1,2),if(isnumber(search("No",'2_all_summary'!R269)),4,3))</f>
        <v>4</v>
      </c>
      <c r="Q270" s="49">
        <f>if(isnumber(search("Yes",'2_all_summary'!$G269)),if(0&lt;'2_all_summary'!S269,1,2),if(0='2_all_summary'!S269,4,3))</f>
        <v>4</v>
      </c>
      <c r="R270" s="49">
        <f>if(isnumber(search("Yes",'2_all_summary'!$G269)),if(isnumber(search("Yes",'2_all_summary'!T269)),1,2),if(isnumber(search("No",'2_all_summary'!T269)),4,3))</f>
        <v>4</v>
      </c>
    </row>
    <row r="271">
      <c r="G271" s="49"/>
      <c r="H271" s="49" t="str">
        <f>'2_all_summary'!C270</f>
        <v>Comparison of fish detections, community diversity, and relative abundance using environmental DNA metabarcoding and traditional gears</v>
      </c>
      <c r="I271" s="49" t="str">
        <f>'2_all_summary'!D270</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ÃƒÂ¢Ã¢â€šÂ¬Ã‹Å“barcodesÃƒÂ¢Ã¢â€šÂ¬Ã¢â€žÂ¢.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ÃƒÂ¢Ã¢â€šÂ¬Ã¢â‚¬Å“ 1,728 ha) in Michigan, USA were sampled using a variety of traditional fisheries gears to characterize fish community composition. Environmental DNAs from surface (33 Ãƒâ€šÃ‚Â± 6, mean Ãƒâ€šÃ‚Â± 1 SD) and benthic (14 Ãƒâ€šÃ‚Â±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ÃƒÂ¢Ã¢â€šÂ¬Ã¢â‚¬Å“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Ãƒâ€šÃ‚Â© 2019 The Authors. Environmental DNA published by John Wiley &amp; Sons Ltd</v>
      </c>
      <c r="J271" s="49">
        <f>if(isnumber(search("Yes",'2_all_summary'!$G270)),if(isnumber(search("Yes",'2_all_summary'!L270)),1,2),if(isnumber(search("No",'2_all_summary'!L270)),4,3))</f>
        <v>4</v>
      </c>
      <c r="K271" s="49">
        <f>if(isnumber(search("Yes",'2_all_summary'!$G270)),if(isnumber(search("Yes",'2_all_summary'!M270)),1,2),if(isnumber(search("No",'2_all_summary'!M270)),4,3))</f>
        <v>4</v>
      </c>
      <c r="L271" s="49">
        <f>if(isnumber(search("Yes",'2_all_summary'!$G270)),if(isnumber(search("Yes",'2_all_summary'!N270)),1,2),if(isnumber(search("No",'2_all_summary'!N270)),4,3))</f>
        <v>4</v>
      </c>
      <c r="M271" s="49">
        <f>if(isnumber(search("Yes",'2_all_summary'!$G270)),if(0&lt;'2_all_summary'!O270,1,2),if(0='2_all_summary'!O270,4,3))</f>
        <v>4</v>
      </c>
      <c r="N271" s="49">
        <f>if(isnumber(search("Yes",'2_all_summary'!$G270)),if(isnumber(search("Yes",'2_all_summary'!P270)),1,2),if(isnumber(search("No",'2_all_summary'!P270)),4,3))</f>
        <v>4</v>
      </c>
      <c r="O271" s="49">
        <f>if(isnumber(search("Yes",'2_all_summary'!$G270)),if(isnumber(search("Yes",'2_all_summary'!Q270)),1,2),if(isnumber(search("No",'2_all_summary'!Q270)),4,3))</f>
        <v>4</v>
      </c>
      <c r="P271" s="49">
        <f>if(isnumber(search("Yes",'2_all_summary'!$G270)),if(isnumber(search("Yes",'2_all_summary'!R270)),1,2),if(isnumber(search("No",'2_all_summary'!R270)),4,3))</f>
        <v>4</v>
      </c>
      <c r="Q271" s="49">
        <f>if(isnumber(search("Yes",'2_all_summary'!$G270)),if(0&lt;'2_all_summary'!S270,1,2),if(0='2_all_summary'!S270,4,3))</f>
        <v>4</v>
      </c>
      <c r="R271" s="49">
        <f>if(isnumber(search("Yes",'2_all_summary'!$G270)),if(isnumber(search("Yes",'2_all_summary'!T270)),1,2),if(isnumber(search("No",'2_all_summary'!T270)),4,3))</f>
        <v>4</v>
      </c>
    </row>
    <row r="272">
      <c r="G272" s="49"/>
      <c r="H272" s="49" t="str">
        <f>'2_all_summary'!C271</f>
        <v>Comparison of prone and upright, stereotactic, and tomosynthesis-guided biopsies with secondary analysis of ultrasound-occult architectural distortions</v>
      </c>
      <c r="I272" s="49" t="str">
        <f>'2_all_summary'!D271</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FisherÃƒÂ¢Ã¢â€šÂ¬Ã¢â€žÂ¢s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ÃƒÂ¢Ã¢â€šÂ¬Ã‚Â¢ Upright and prone stereotactic and tomosynthesis-guided breast biopsies were safe and effective in the community-practice setting. ÃƒÂ¢Ã¢â€šÂ¬Ã‚Â¢ The malignancy rate for ultrasound-occult architectural distortion of 20.7% confirms the management recommendation for biopsy. ÃƒÂ¢Ã¢â€šÂ¬Ã‚Â¢ Upright procedures were faster than prone procedures, and tomosynthesis-guided biopsy used fewer exposures than stereotactic biopsy. Ãƒâ€šÃ‚Â© 2023, The Author(s), under exclusive licence to European Society of Radiology.</v>
      </c>
      <c r="J272" s="49">
        <f>if(isnumber(search("Yes",'2_all_summary'!$G271)),if(isnumber(search("Yes",'2_all_summary'!L271)),1,2),if(isnumber(search("No",'2_all_summary'!L271)),4,3))</f>
        <v>4</v>
      </c>
      <c r="K272" s="49">
        <f>if(isnumber(search("Yes",'2_all_summary'!$G271)),if(isnumber(search("Yes",'2_all_summary'!M271)),1,2),if(isnumber(search("No",'2_all_summary'!M271)),4,3))</f>
        <v>4</v>
      </c>
      <c r="L272" s="49">
        <f>if(isnumber(search("Yes",'2_all_summary'!$G271)),if(isnumber(search("Yes",'2_all_summary'!N271)),1,2),if(isnumber(search("No",'2_all_summary'!N271)),4,3))</f>
        <v>4</v>
      </c>
      <c r="M272" s="49">
        <f>if(isnumber(search("Yes",'2_all_summary'!$G271)),if(0&lt;'2_all_summary'!O271,1,2),if(0='2_all_summary'!O271,4,3))</f>
        <v>4</v>
      </c>
      <c r="N272" s="49">
        <f>if(isnumber(search("Yes",'2_all_summary'!$G271)),if(isnumber(search("Yes",'2_all_summary'!P271)),1,2),if(isnumber(search("No",'2_all_summary'!P271)),4,3))</f>
        <v>4</v>
      </c>
      <c r="O272" s="49">
        <f>if(isnumber(search("Yes",'2_all_summary'!$G271)),if(isnumber(search("Yes",'2_all_summary'!Q271)),1,2),if(isnumber(search("No",'2_all_summary'!Q271)),4,3))</f>
        <v>4</v>
      </c>
      <c r="P272" s="49">
        <f>if(isnumber(search("Yes",'2_all_summary'!$G271)),if(isnumber(search("Yes",'2_all_summary'!R271)),1,2),if(isnumber(search("No",'2_all_summary'!R271)),4,3))</f>
        <v>4</v>
      </c>
      <c r="Q272" s="49">
        <f>if(isnumber(search("Yes",'2_all_summary'!$G271)),if(0&lt;'2_all_summary'!S271,1,2),if(0='2_all_summary'!S271,4,3))</f>
        <v>4</v>
      </c>
      <c r="R272" s="49">
        <f>if(isnumber(search("Yes",'2_all_summary'!$G271)),if(isnumber(search("Yes",'2_all_summary'!T271)),1,2),if(isnumber(search("No",'2_all_summary'!T271)),4,3))</f>
        <v>4</v>
      </c>
    </row>
    <row r="273">
      <c r="G273" s="49"/>
      <c r="H273" s="49" t="str">
        <f>'2_all_summary'!C272</f>
        <v>Comparison of strategies to increase HIV testing among African-American gay, bisexual, and other men who have sex with men in Washington, DC</v>
      </c>
      <c r="I273" s="49" t="str">
        <f>'2_all_summary'!D272</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Ãƒâ€šÃ‚Â© 2013 Taylor &amp; Francis.</v>
      </c>
      <c r="J273" s="49">
        <f>if(isnumber(search("Yes",'2_all_summary'!$G272)),if(isnumber(search("Yes",'2_all_summary'!L272)),1,2),if(isnumber(search("No",'2_all_summary'!L272)),4,3))</f>
        <v>4</v>
      </c>
      <c r="K273" s="49">
        <f>if(isnumber(search("Yes",'2_all_summary'!$G272)),if(isnumber(search("Yes",'2_all_summary'!M272)),1,2),if(isnumber(search("No",'2_all_summary'!M272)),4,3))</f>
        <v>4</v>
      </c>
      <c r="L273" s="49">
        <f>if(isnumber(search("Yes",'2_all_summary'!$G272)),if(isnumber(search("Yes",'2_all_summary'!N272)),1,2),if(isnumber(search("No",'2_all_summary'!N272)),4,3))</f>
        <v>4</v>
      </c>
      <c r="M273" s="49">
        <f>if(isnumber(search("Yes",'2_all_summary'!$G272)),if(0&lt;'2_all_summary'!O272,1,2),if(0='2_all_summary'!O272,4,3))</f>
        <v>4</v>
      </c>
      <c r="N273" s="49">
        <f>if(isnumber(search("Yes",'2_all_summary'!$G272)),if(isnumber(search("Yes",'2_all_summary'!P272)),1,2),if(isnumber(search("No",'2_all_summary'!P272)),4,3))</f>
        <v>4</v>
      </c>
      <c r="O273" s="49">
        <f>if(isnumber(search("Yes",'2_all_summary'!$G272)),if(isnumber(search("Yes",'2_all_summary'!Q272)),1,2),if(isnumber(search("No",'2_all_summary'!Q272)),4,3))</f>
        <v>4</v>
      </c>
      <c r="P273" s="49">
        <f>if(isnumber(search("Yes",'2_all_summary'!$G272)),if(isnumber(search("Yes",'2_all_summary'!R272)),1,2),if(isnumber(search("No",'2_all_summary'!R272)),4,3))</f>
        <v>4</v>
      </c>
      <c r="Q273" s="49">
        <f>if(isnumber(search("Yes",'2_all_summary'!$G272)),if(0&lt;'2_all_summary'!S272,1,2),if(0='2_all_summary'!S272,4,3))</f>
        <v>4</v>
      </c>
      <c r="R273" s="49">
        <f>if(isnumber(search("Yes",'2_all_summary'!$G272)),if(isnumber(search("Yes",'2_all_summary'!T272)),1,2),if(isnumber(search("No",'2_all_summary'!T272)),4,3))</f>
        <v>4</v>
      </c>
    </row>
    <row r="274">
      <c r="G274" s="49"/>
      <c r="H274" s="49" t="str">
        <f>'2_all_summary'!C273</f>
        <v>Compliance and enforcement of community-based coastal resource management regulations in North Sulawesi, Indonesia</v>
      </c>
      <c r="I274" s="49" t="str">
        <f>'2_all_summary'!D273</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274" s="49">
        <f>if(isnumber(search("Yes",'2_all_summary'!$G273)),if(isnumber(search("Yes",'2_all_summary'!L273)),1,2),if(isnumber(search("No",'2_all_summary'!L273)),4,3))</f>
        <v>4</v>
      </c>
      <c r="K274" s="49">
        <f>if(isnumber(search("Yes",'2_all_summary'!$G273)),if(isnumber(search("Yes",'2_all_summary'!M273)),1,2),if(isnumber(search("No",'2_all_summary'!M273)),4,3))</f>
        <v>4</v>
      </c>
      <c r="L274" s="49">
        <f>if(isnumber(search("Yes",'2_all_summary'!$G273)),if(isnumber(search("Yes",'2_all_summary'!N273)),1,2),if(isnumber(search("No",'2_all_summary'!N273)),4,3))</f>
        <v>4</v>
      </c>
      <c r="M274" s="49">
        <f>if(isnumber(search("Yes",'2_all_summary'!$G273)),if(0&lt;'2_all_summary'!O273,1,2),if(0='2_all_summary'!O273,4,3))</f>
        <v>4</v>
      </c>
      <c r="N274" s="49">
        <f>if(isnumber(search("Yes",'2_all_summary'!$G273)),if(isnumber(search("Yes",'2_all_summary'!P273)),1,2),if(isnumber(search("No",'2_all_summary'!P273)),4,3))</f>
        <v>4</v>
      </c>
      <c r="O274" s="49">
        <f>if(isnumber(search("Yes",'2_all_summary'!$G273)),if(isnumber(search("Yes",'2_all_summary'!Q273)),1,2),if(isnumber(search("No",'2_all_summary'!Q273)),4,3))</f>
        <v>4</v>
      </c>
      <c r="P274" s="49">
        <f>if(isnumber(search("Yes",'2_all_summary'!$G273)),if(isnumber(search("Yes",'2_all_summary'!R273)),1,2),if(isnumber(search("No",'2_all_summary'!R273)),4,3))</f>
        <v>4</v>
      </c>
      <c r="Q274" s="49">
        <f>if(isnumber(search("Yes",'2_all_summary'!$G273)),if(0&lt;'2_all_summary'!S273,1,2),if(0='2_all_summary'!S273,4,3))</f>
        <v>4</v>
      </c>
      <c r="R274" s="49">
        <f>if(isnumber(search("Yes",'2_all_summary'!$G273)),if(isnumber(search("Yes",'2_all_summary'!T273)),1,2),if(isnumber(search("No",'2_all_summary'!T273)),4,3))</f>
        <v>4</v>
      </c>
    </row>
    <row r="275">
      <c r="G275" s="49"/>
      <c r="H275" s="49" t="str">
        <f>'2_all_summary'!C274</f>
        <v>Conditions for sustainability of small-scale fisheries in developing countries</v>
      </c>
      <c r="I275" s="49" t="str">
        <f>'2_all_summary'!D274</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Ãƒâ€šÃ‚Â© 2014 Elsevier B.V.</v>
      </c>
      <c r="J275" s="49">
        <f>if(isnumber(search("Yes",'2_all_summary'!$G274)),if(isnumber(search("Yes",'2_all_summary'!L274)),1,2),if(isnumber(search("No",'2_all_summary'!L274)),4,3))</f>
        <v>2</v>
      </c>
      <c r="K275" s="49">
        <f>if(isnumber(search("Yes",'2_all_summary'!$G274)),if(isnumber(search("Yes",'2_all_summary'!M274)),1,2),if(isnumber(search("No",'2_all_summary'!M274)),4,3))</f>
        <v>2</v>
      </c>
      <c r="L275" s="49">
        <f>if(isnumber(search("Yes",'2_all_summary'!$G274)),if(isnumber(search("Yes",'2_all_summary'!N274)),1,2),if(isnumber(search("No",'2_all_summary'!N274)),4,3))</f>
        <v>2</v>
      </c>
      <c r="M275" s="49">
        <f>if(isnumber(search("Yes",'2_all_summary'!$G274)),if(0&lt;'2_all_summary'!O274,1,2),if(0='2_all_summary'!O274,4,3))</f>
        <v>2</v>
      </c>
      <c r="N275" s="49">
        <f>if(isnumber(search("Yes",'2_all_summary'!$G274)),if(isnumber(search("Yes",'2_all_summary'!P274)),1,2),if(isnumber(search("No",'2_all_summary'!P274)),4,3))</f>
        <v>2</v>
      </c>
      <c r="O275" s="49">
        <f>if(isnumber(search("Yes",'2_all_summary'!$G274)),if(isnumber(search("Yes",'2_all_summary'!Q274)),1,2),if(isnumber(search("No",'2_all_summary'!Q274)),4,3))</f>
        <v>2</v>
      </c>
      <c r="P275" s="49">
        <f>if(isnumber(search("Yes",'2_all_summary'!$G274)),if(isnumber(search("Yes",'2_all_summary'!R274)),1,2),if(isnumber(search("No",'2_all_summary'!R274)),4,3))</f>
        <v>2</v>
      </c>
      <c r="Q275" s="49">
        <f>if(isnumber(search("Yes",'2_all_summary'!$G274)),if(0&lt;'2_all_summary'!S274,1,2),if(0='2_all_summary'!S274,4,3))</f>
        <v>2</v>
      </c>
      <c r="R275" s="49">
        <f>if(isnumber(search("Yes",'2_all_summary'!$G274)),if(isnumber(search("Yes",'2_all_summary'!T274)),1,2),if(isnumber(search("No",'2_all_summary'!T274)),4,3))</f>
        <v>2</v>
      </c>
    </row>
    <row r="276">
      <c r="G276" s="49"/>
      <c r="H276" s="49" t="str">
        <f>'2_all_summary'!C275</f>
        <v>Conflict and collective action in Tonle Sap fisheries: adapting governance to support community livelihoods</v>
      </c>
      <c r="I276" s="49" t="str">
        <f>'2_all_summary'!D275</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276" s="49">
        <f>if(isnumber(search("Yes",'2_all_summary'!$G275)),if(isnumber(search("Yes",'2_all_summary'!L275)),1,2),if(isnumber(search("No",'2_all_summary'!L275)),4,3))</f>
        <v>4</v>
      </c>
      <c r="K276" s="49">
        <f>if(isnumber(search("Yes",'2_all_summary'!$G275)),if(isnumber(search("Yes",'2_all_summary'!M275)),1,2),if(isnumber(search("No",'2_all_summary'!M275)),4,3))</f>
        <v>4</v>
      </c>
      <c r="L276" s="49">
        <f>if(isnumber(search("Yes",'2_all_summary'!$G275)),if(isnumber(search("Yes",'2_all_summary'!N275)),1,2),if(isnumber(search("No",'2_all_summary'!N275)),4,3))</f>
        <v>4</v>
      </c>
      <c r="M276" s="49">
        <f>if(isnumber(search("Yes",'2_all_summary'!$G275)),if(0&lt;'2_all_summary'!O275,1,2),if(0='2_all_summary'!O275,4,3))</f>
        <v>4</v>
      </c>
      <c r="N276" s="49">
        <f>if(isnumber(search("Yes",'2_all_summary'!$G275)),if(isnumber(search("Yes",'2_all_summary'!P275)),1,2),if(isnumber(search("No",'2_all_summary'!P275)),4,3))</f>
        <v>4</v>
      </c>
      <c r="O276" s="49">
        <f>if(isnumber(search("Yes",'2_all_summary'!$G275)),if(isnumber(search("Yes",'2_all_summary'!Q275)),1,2),if(isnumber(search("No",'2_all_summary'!Q275)),4,3))</f>
        <v>4</v>
      </c>
      <c r="P276" s="49">
        <f>if(isnumber(search("Yes",'2_all_summary'!$G275)),if(isnumber(search("Yes",'2_all_summary'!R275)),1,2),if(isnumber(search("No",'2_all_summary'!R275)),4,3))</f>
        <v>4</v>
      </c>
      <c r="Q276" s="49">
        <f>if(isnumber(search("Yes",'2_all_summary'!$G275)),if(0&lt;'2_all_summary'!S275,1,2),if(0='2_all_summary'!S275,4,3))</f>
        <v>4</v>
      </c>
      <c r="R276" s="49">
        <f>if(isnumber(search("Yes",'2_all_summary'!$G275)),if(isnumber(search("Yes",'2_all_summary'!T275)),1,2),if(isnumber(search("No",'2_all_summary'!T275)),4,3))</f>
        <v>4</v>
      </c>
    </row>
    <row r="277">
      <c r="G277" s="49"/>
      <c r="H277" s="49" t="str">
        <f>'2_all_summary'!C276</f>
        <v>Conservation and biomonitoring in the Vikramshila Gangetic Dolphin Sanctuary, Bihar, India</v>
      </c>
      <c r="I277" s="49" t="str">
        <f>'2_all_summary'!D276</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119.4Ãƒâ€šÃ‚Â±SD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Ãƒâ€šÃ‚Â© 2006 FFI.</v>
      </c>
      <c r="J277" s="49">
        <f>if(isnumber(search("Yes",'2_all_summary'!$G276)),if(isnumber(search("Yes",'2_all_summary'!L276)),1,2),if(isnumber(search("No",'2_all_summary'!L276)),4,3))</f>
        <v>4</v>
      </c>
      <c r="K277" s="49">
        <f>if(isnumber(search("Yes",'2_all_summary'!$G276)),if(isnumber(search("Yes",'2_all_summary'!M276)),1,2),if(isnumber(search("No",'2_all_summary'!M276)),4,3))</f>
        <v>4</v>
      </c>
      <c r="L277" s="49">
        <f>if(isnumber(search("Yes",'2_all_summary'!$G276)),if(isnumber(search("Yes",'2_all_summary'!N276)),1,2),if(isnumber(search("No",'2_all_summary'!N276)),4,3))</f>
        <v>4</v>
      </c>
      <c r="M277" s="49">
        <f>if(isnumber(search("Yes",'2_all_summary'!$G276)),if(0&lt;'2_all_summary'!O276,1,2),if(0='2_all_summary'!O276,4,3))</f>
        <v>4</v>
      </c>
      <c r="N277" s="49">
        <f>if(isnumber(search("Yes",'2_all_summary'!$G276)),if(isnumber(search("Yes",'2_all_summary'!P276)),1,2),if(isnumber(search("No",'2_all_summary'!P276)),4,3))</f>
        <v>4</v>
      </c>
      <c r="O277" s="49">
        <f>if(isnumber(search("Yes",'2_all_summary'!$G276)),if(isnumber(search("Yes",'2_all_summary'!Q276)),1,2),if(isnumber(search("No",'2_all_summary'!Q276)),4,3))</f>
        <v>4</v>
      </c>
      <c r="P277" s="49">
        <f>if(isnumber(search("Yes",'2_all_summary'!$G276)),if(isnumber(search("Yes",'2_all_summary'!R276)),1,2),if(isnumber(search("No",'2_all_summary'!R276)),4,3))</f>
        <v>4</v>
      </c>
      <c r="Q277" s="49">
        <f>if(isnumber(search("Yes",'2_all_summary'!$G276)),if(0&lt;'2_all_summary'!S276,1,2),if(0='2_all_summary'!S276,4,3))</f>
        <v>4</v>
      </c>
      <c r="R277" s="49">
        <f>if(isnumber(search("Yes",'2_all_summary'!$G276)),if(isnumber(search("Yes",'2_all_summary'!T276)),1,2),if(isnumber(search("No",'2_all_summary'!T276)),4,3))</f>
        <v>4</v>
      </c>
    </row>
    <row r="278">
      <c r="G278" s="49"/>
      <c r="H278" s="49" t="str">
        <f>'2_all_summary'!C277</f>
        <v>Conservation and Preservation for Endangered Mangrove Species: Comprehensive Case Study of Swamp Forest on North Coast Area of Malaysia</v>
      </c>
      <c r="I278" s="49" t="str">
        <f>'2_all_summary'!D277</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Ãƒâ€šÃ‚Â© Ilmu Kelautan, UNDIP.</v>
      </c>
      <c r="J278" s="49">
        <f>if(isnumber(search("Yes",'2_all_summary'!$G277)),if(isnumber(search("Yes",'2_all_summary'!L277)),1,2),if(isnumber(search("No",'2_all_summary'!L277)),4,3))</f>
        <v>4</v>
      </c>
      <c r="K278" s="49">
        <f>if(isnumber(search("Yes",'2_all_summary'!$G277)),if(isnumber(search("Yes",'2_all_summary'!M277)),1,2),if(isnumber(search("No",'2_all_summary'!M277)),4,3))</f>
        <v>4</v>
      </c>
      <c r="L278" s="49">
        <f>if(isnumber(search("Yes",'2_all_summary'!$G277)),if(isnumber(search("Yes",'2_all_summary'!N277)),1,2),if(isnumber(search("No",'2_all_summary'!N277)),4,3))</f>
        <v>4</v>
      </c>
      <c r="M278" s="49">
        <f>if(isnumber(search("Yes",'2_all_summary'!$G277)),if(0&lt;'2_all_summary'!O277,1,2),if(0='2_all_summary'!O277,4,3))</f>
        <v>4</v>
      </c>
      <c r="N278" s="49">
        <f>if(isnumber(search("Yes",'2_all_summary'!$G277)),if(isnumber(search("Yes",'2_all_summary'!P277)),1,2),if(isnumber(search("No",'2_all_summary'!P277)),4,3))</f>
        <v>4</v>
      </c>
      <c r="O278" s="49">
        <f>if(isnumber(search("Yes",'2_all_summary'!$G277)),if(isnumber(search("Yes",'2_all_summary'!Q277)),1,2),if(isnumber(search("No",'2_all_summary'!Q277)),4,3))</f>
        <v>4</v>
      </c>
      <c r="P278" s="49">
        <f>if(isnumber(search("Yes",'2_all_summary'!$G277)),if(isnumber(search("Yes",'2_all_summary'!R277)),1,2),if(isnumber(search("No",'2_all_summary'!R277)),4,3))</f>
        <v>4</v>
      </c>
      <c r="Q278" s="49">
        <f>if(isnumber(search("Yes",'2_all_summary'!$G277)),if(0&lt;'2_all_summary'!S277,1,2),if(0='2_all_summary'!S277,4,3))</f>
        <v>4</v>
      </c>
      <c r="R278" s="49">
        <f>if(isnumber(search("Yes",'2_all_summary'!$G277)),if(isnumber(search("Yes",'2_all_summary'!T277)),1,2),if(isnumber(search("No",'2_all_summary'!T277)),4,3))</f>
        <v>4</v>
      </c>
    </row>
    <row r="279">
      <c r="G279" s="49"/>
      <c r="H279" s="49" t="str">
        <f>'2_all_summary'!C278</f>
        <v>Conservation in a Crisis: Marine Resource Management Authority and Legitimacy during Political Instability in Madagascar</v>
      </c>
      <c r="I279" s="49" t="str">
        <f>'2_all_summary'!D278</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Ãƒâ€šÃ‚Â© Kelly 2019.</v>
      </c>
      <c r="J279" s="49">
        <f>if(isnumber(search("Yes",'2_all_summary'!$G278)),if(isnumber(search("Yes",'2_all_summary'!L278)),1,2),if(isnumber(search("No",'2_all_summary'!L278)),4,3))</f>
        <v>4</v>
      </c>
      <c r="K279" s="49">
        <f>if(isnumber(search("Yes",'2_all_summary'!$G278)),if(isnumber(search("Yes",'2_all_summary'!M278)),1,2),if(isnumber(search("No",'2_all_summary'!M278)),4,3))</f>
        <v>4</v>
      </c>
      <c r="L279" s="49">
        <f>if(isnumber(search("Yes",'2_all_summary'!$G278)),if(isnumber(search("Yes",'2_all_summary'!N278)),1,2),if(isnumber(search("No",'2_all_summary'!N278)),4,3))</f>
        <v>4</v>
      </c>
      <c r="M279" s="49">
        <f>if(isnumber(search("Yes",'2_all_summary'!$G278)),if(0&lt;'2_all_summary'!O278,1,2),if(0='2_all_summary'!O278,4,3))</f>
        <v>4</v>
      </c>
      <c r="N279" s="49">
        <f>if(isnumber(search("Yes",'2_all_summary'!$G278)),if(isnumber(search("Yes",'2_all_summary'!P278)),1,2),if(isnumber(search("No",'2_all_summary'!P278)),4,3))</f>
        <v>4</v>
      </c>
      <c r="O279" s="49">
        <f>if(isnumber(search("Yes",'2_all_summary'!$G278)),if(isnumber(search("Yes",'2_all_summary'!Q278)),1,2),if(isnumber(search("No",'2_all_summary'!Q278)),4,3))</f>
        <v>4</v>
      </c>
      <c r="P279" s="49">
        <f>if(isnumber(search("Yes",'2_all_summary'!$G278)),if(isnumber(search("Yes",'2_all_summary'!R278)),1,2),if(isnumber(search("No",'2_all_summary'!R278)),4,3))</f>
        <v>4</v>
      </c>
      <c r="Q279" s="49">
        <f>if(isnumber(search("Yes",'2_all_summary'!$G278)),if(0&lt;'2_all_summary'!S278,1,2),if(0='2_all_summary'!S278,4,3))</f>
        <v>4</v>
      </c>
      <c r="R279" s="49">
        <f>if(isnumber(search("Yes",'2_all_summary'!$G278)),if(isnumber(search("Yes",'2_all_summary'!T278)),1,2),if(isnumber(search("No",'2_all_summary'!T278)),4,3))</f>
        <v>4</v>
      </c>
    </row>
    <row r="280">
      <c r="G280" s="49"/>
      <c r="H280" s="49" t="str">
        <f>'2_all_summary'!C279</f>
        <v>Conservation needs of the dugong Dugong dugon in Cambodia and Phu Quoc Island, Vietnam</v>
      </c>
      <c r="I280" s="49" t="str">
        <f>'2_all_summary'!D279</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Ãƒâ€šÃ‚Â© 2008 Fauna and Flora International.</v>
      </c>
      <c r="J280" s="49">
        <f>if(isnumber(search("Yes",'2_all_summary'!$G279)),if(isnumber(search("Yes",'2_all_summary'!L279)),1,2),if(isnumber(search("No",'2_all_summary'!L279)),4,3))</f>
        <v>4</v>
      </c>
      <c r="K280" s="49">
        <f>if(isnumber(search("Yes",'2_all_summary'!$G279)),if(isnumber(search("Yes",'2_all_summary'!M279)),1,2),if(isnumber(search("No",'2_all_summary'!M279)),4,3))</f>
        <v>4</v>
      </c>
      <c r="L280" s="49">
        <f>if(isnumber(search("Yes",'2_all_summary'!$G279)),if(isnumber(search("Yes",'2_all_summary'!N279)),1,2),if(isnumber(search("No",'2_all_summary'!N279)),4,3))</f>
        <v>4</v>
      </c>
      <c r="M280" s="49">
        <f>if(isnumber(search("Yes",'2_all_summary'!$G279)),if(0&lt;'2_all_summary'!O279,1,2),if(0='2_all_summary'!O279,4,3))</f>
        <v>4</v>
      </c>
      <c r="N280" s="49">
        <f>if(isnumber(search("Yes",'2_all_summary'!$G279)),if(isnumber(search("Yes",'2_all_summary'!P279)),1,2),if(isnumber(search("No",'2_all_summary'!P279)),4,3))</f>
        <v>4</v>
      </c>
      <c r="O280" s="49">
        <f>if(isnumber(search("Yes",'2_all_summary'!$G279)),if(isnumber(search("Yes",'2_all_summary'!Q279)),1,2),if(isnumber(search("No",'2_all_summary'!Q279)),4,3))</f>
        <v>4</v>
      </c>
      <c r="P280" s="49">
        <f>if(isnumber(search("Yes",'2_all_summary'!$G279)),if(isnumber(search("Yes",'2_all_summary'!R279)),1,2),if(isnumber(search("No",'2_all_summary'!R279)),4,3))</f>
        <v>4</v>
      </c>
      <c r="Q280" s="49">
        <f>if(isnumber(search("Yes",'2_all_summary'!$G279)),if(0&lt;'2_all_summary'!S279,1,2),if(0='2_all_summary'!S279,4,3))</f>
        <v>4</v>
      </c>
      <c r="R280" s="49">
        <f>if(isnumber(search("Yes",'2_all_summary'!$G279)),if(isnumber(search("Yes",'2_all_summary'!T279)),1,2),if(isnumber(search("No",'2_all_summary'!T279)),4,3))</f>
        <v>4</v>
      </c>
    </row>
    <row r="281">
      <c r="G281" s="49"/>
      <c r="H281" s="49" t="str">
        <f>'2_all_summary'!C280</f>
        <v>Conservation of a river for biodiversity and ecosystem services: the case of the Halda ÃƒÂ¢Ã¢â€šÂ¬Ã¢â‚¬Å“ the unique river of Chittagong, Bangladesh</v>
      </c>
      <c r="I281" s="49" t="str">
        <f>'2_all_summary'!D280</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Ãƒâ€šÃ‚Â© 2015 International Association for Hydro-Environment Engineering and Research.</v>
      </c>
      <c r="J281" s="49">
        <f>if(isnumber(search("Yes",'2_all_summary'!$G280)),if(isnumber(search("Yes",'2_all_summary'!L280)),1,2),if(isnumber(search("No",'2_all_summary'!L280)),4,3))</f>
        <v>4</v>
      </c>
      <c r="K281" s="49">
        <f>if(isnumber(search("Yes",'2_all_summary'!$G280)),if(isnumber(search("Yes",'2_all_summary'!M280)),1,2),if(isnumber(search("No",'2_all_summary'!M280)),4,3))</f>
        <v>4</v>
      </c>
      <c r="L281" s="49">
        <f>if(isnumber(search("Yes",'2_all_summary'!$G280)),if(isnumber(search("Yes",'2_all_summary'!N280)),1,2),if(isnumber(search("No",'2_all_summary'!N280)),4,3))</f>
        <v>4</v>
      </c>
      <c r="M281" s="49">
        <f>if(isnumber(search("Yes",'2_all_summary'!$G280)),if(0&lt;'2_all_summary'!O280,1,2),if(0='2_all_summary'!O280,4,3))</f>
        <v>4</v>
      </c>
      <c r="N281" s="49">
        <f>if(isnumber(search("Yes",'2_all_summary'!$G280)),if(isnumber(search("Yes",'2_all_summary'!P280)),1,2),if(isnumber(search("No",'2_all_summary'!P280)),4,3))</f>
        <v>4</v>
      </c>
      <c r="O281" s="49">
        <f>if(isnumber(search("Yes",'2_all_summary'!$G280)),if(isnumber(search("Yes",'2_all_summary'!Q280)),1,2),if(isnumber(search("No",'2_all_summary'!Q280)),4,3))</f>
        <v>4</v>
      </c>
      <c r="P281" s="49">
        <f>if(isnumber(search("Yes",'2_all_summary'!$G280)),if(isnumber(search("Yes",'2_all_summary'!R280)),1,2),if(isnumber(search("No",'2_all_summary'!R280)),4,3))</f>
        <v>4</v>
      </c>
      <c r="Q281" s="49">
        <f>if(isnumber(search("Yes",'2_all_summary'!$G280)),if(0&lt;'2_all_summary'!S280,1,2),if(0='2_all_summary'!S280,4,3))</f>
        <v>4</v>
      </c>
      <c r="R281" s="49">
        <f>if(isnumber(search("Yes",'2_all_summary'!$G280)),if(isnumber(search("Yes",'2_all_summary'!T280)),1,2),if(isnumber(search("No",'2_all_summary'!T280)),4,3))</f>
        <v>4</v>
      </c>
    </row>
    <row r="282">
      <c r="G282" s="49"/>
      <c r="H282" s="49" t="str">
        <f>'2_all_summary'!C281</f>
        <v>Conservation of migratory fishes in the Amazon basin</v>
      </c>
      <c r="I282" s="49" t="str">
        <f>'2_all_summary'!D281</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77ÃƒÂ¢Ã¢â€šÂ¬Ã¢â‚¬Å“99%)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Ãƒâ€šÃ‚Â© 2021 John Wiley &amp; Sons, Ltd.</v>
      </c>
      <c r="J282" s="49">
        <f>if(isnumber(search("Yes",'2_all_summary'!$G281)),if(isnumber(search("Yes",'2_all_summary'!L281)),1,2),if(isnumber(search("No",'2_all_summary'!L281)),4,3))</f>
        <v>4</v>
      </c>
      <c r="K282" s="49">
        <f>if(isnumber(search("Yes",'2_all_summary'!$G281)),if(isnumber(search("Yes",'2_all_summary'!M281)),1,2),if(isnumber(search("No",'2_all_summary'!M281)),4,3))</f>
        <v>4</v>
      </c>
      <c r="L282" s="49">
        <f>if(isnumber(search("Yes",'2_all_summary'!$G281)),if(isnumber(search("Yes",'2_all_summary'!N281)),1,2),if(isnumber(search("No",'2_all_summary'!N281)),4,3))</f>
        <v>4</v>
      </c>
      <c r="M282" s="49">
        <f>if(isnumber(search("Yes",'2_all_summary'!$G281)),if(0&lt;'2_all_summary'!O281,1,2),if(0='2_all_summary'!O281,4,3))</f>
        <v>4</v>
      </c>
      <c r="N282" s="49">
        <f>if(isnumber(search("Yes",'2_all_summary'!$G281)),if(isnumber(search("Yes",'2_all_summary'!P281)),1,2),if(isnumber(search("No",'2_all_summary'!P281)),4,3))</f>
        <v>4</v>
      </c>
      <c r="O282" s="49">
        <f>if(isnumber(search("Yes",'2_all_summary'!$G281)),if(isnumber(search("Yes",'2_all_summary'!Q281)),1,2),if(isnumber(search("No",'2_all_summary'!Q281)),4,3))</f>
        <v>4</v>
      </c>
      <c r="P282" s="49">
        <f>if(isnumber(search("Yes",'2_all_summary'!$G281)),if(isnumber(search("Yes",'2_all_summary'!R281)),1,2),if(isnumber(search("No",'2_all_summary'!R281)),4,3))</f>
        <v>4</v>
      </c>
      <c r="Q282" s="49">
        <f>if(isnumber(search("Yes",'2_all_summary'!$G281)),if(0&lt;'2_all_summary'!S281,1,2),if(0='2_all_summary'!S281,4,3))</f>
        <v>4</v>
      </c>
      <c r="R282" s="49">
        <f>if(isnumber(search("Yes",'2_all_summary'!$G281)),if(isnumber(search("Yes",'2_all_summary'!T281)),1,2),if(isnumber(search("No",'2_all_summary'!T281)),4,3))</f>
        <v>4</v>
      </c>
    </row>
    <row r="283">
      <c r="G283" s="49"/>
      <c r="H283" s="49" t="str">
        <f>'2_all_summary'!C282</f>
        <v>Conserving fish stocks in an inland aquatic ecosystem: The effect of community based fisheries management in Bangladesh</v>
      </c>
      <c r="I283" s="49" t="str">
        <f>'2_all_summary'!D282</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Ãƒâ€šÃ‚Â© 2004 Taylor &amp; Francis Group, LLC.</v>
      </c>
      <c r="J283" s="49">
        <f>if(isnumber(search("Yes",'2_all_summary'!$G282)),if(isnumber(search("Yes",'2_all_summary'!L282)),1,2),if(isnumber(search("No",'2_all_summary'!L282)),4,3))</f>
        <v>4</v>
      </c>
      <c r="K283" s="49">
        <f>if(isnumber(search("Yes",'2_all_summary'!$G282)),if(isnumber(search("Yes",'2_all_summary'!M282)),1,2),if(isnumber(search("No",'2_all_summary'!M282)),4,3))</f>
        <v>4</v>
      </c>
      <c r="L283" s="49">
        <f>if(isnumber(search("Yes",'2_all_summary'!$G282)),if(isnumber(search("Yes",'2_all_summary'!N282)),1,2),if(isnumber(search("No",'2_all_summary'!N282)),4,3))</f>
        <v>4</v>
      </c>
      <c r="M283" s="49">
        <f>if(isnumber(search("Yes",'2_all_summary'!$G282)),if(0&lt;'2_all_summary'!O282,1,2),if(0='2_all_summary'!O282,4,3))</f>
        <v>4</v>
      </c>
      <c r="N283" s="49">
        <f>if(isnumber(search("Yes",'2_all_summary'!$G282)),if(isnumber(search("Yes",'2_all_summary'!P282)),1,2),if(isnumber(search("No",'2_all_summary'!P282)),4,3))</f>
        <v>4</v>
      </c>
      <c r="O283" s="49">
        <f>if(isnumber(search("Yes",'2_all_summary'!$G282)),if(isnumber(search("Yes",'2_all_summary'!Q282)),1,2),if(isnumber(search("No",'2_all_summary'!Q282)),4,3))</f>
        <v>4</v>
      </c>
      <c r="P283" s="49">
        <f>if(isnumber(search("Yes",'2_all_summary'!$G282)),if(isnumber(search("Yes",'2_all_summary'!R282)),1,2),if(isnumber(search("No",'2_all_summary'!R282)),4,3))</f>
        <v>4</v>
      </c>
      <c r="Q283" s="49">
        <f>if(isnumber(search("Yes",'2_all_summary'!$G282)),if(0&lt;'2_all_summary'!S282,1,2),if(0='2_all_summary'!S282,4,3))</f>
        <v>4</v>
      </c>
      <c r="R283" s="49">
        <f>if(isnumber(search("Yes",'2_all_summary'!$G282)),if(isnumber(search("Yes",'2_all_summary'!T282)),1,2),if(isnumber(search("No",'2_all_summary'!T282)),4,3))</f>
        <v>4</v>
      </c>
    </row>
    <row r="284">
      <c r="G284" s="49"/>
      <c r="H284" s="49" t="str">
        <f>'2_all_summary'!C283</f>
        <v>Conserving mangroves for their blue carbon: Insights and prospects for community-based mangrove management in southeast Asia</v>
      </c>
      <c r="I284" s="49" t="str">
        <f>'2_all_summary'!D283</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regionÃƒÂ¢Ã¢â€šÂ¬Ã¢â€žÂ¢s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Ãƒâ€šÃ‚Â© Springer International Publishing AG, part of Springer Nature 2018.</v>
      </c>
      <c r="J284" s="49">
        <f>if(isnumber(search("Yes",'2_all_summary'!$G283)),if(isnumber(search("Yes",'2_all_summary'!L283)),1,2),if(isnumber(search("No",'2_all_summary'!L283)),4,3))</f>
        <v>4</v>
      </c>
      <c r="K284" s="49">
        <f>if(isnumber(search("Yes",'2_all_summary'!$G283)),if(isnumber(search("Yes",'2_all_summary'!M283)),1,2),if(isnumber(search("No",'2_all_summary'!M283)),4,3))</f>
        <v>4</v>
      </c>
      <c r="L284" s="49">
        <f>if(isnumber(search("Yes",'2_all_summary'!$G283)),if(isnumber(search("Yes",'2_all_summary'!N283)),1,2),if(isnumber(search("No",'2_all_summary'!N283)),4,3))</f>
        <v>4</v>
      </c>
      <c r="M284" s="49">
        <f>if(isnumber(search("Yes",'2_all_summary'!$G283)),if(0&lt;'2_all_summary'!O283,1,2),if(0='2_all_summary'!O283,4,3))</f>
        <v>4</v>
      </c>
      <c r="N284" s="49">
        <f>if(isnumber(search("Yes",'2_all_summary'!$G283)),if(isnumber(search("Yes",'2_all_summary'!P283)),1,2),if(isnumber(search("No",'2_all_summary'!P283)),4,3))</f>
        <v>4</v>
      </c>
      <c r="O284" s="49">
        <f>if(isnumber(search("Yes",'2_all_summary'!$G283)),if(isnumber(search("Yes",'2_all_summary'!Q283)),1,2),if(isnumber(search("No",'2_all_summary'!Q283)),4,3))</f>
        <v>4</v>
      </c>
      <c r="P284" s="49">
        <f>if(isnumber(search("Yes",'2_all_summary'!$G283)),if(isnumber(search("Yes",'2_all_summary'!R283)),1,2),if(isnumber(search("No",'2_all_summary'!R283)),4,3))</f>
        <v>4</v>
      </c>
      <c r="Q284" s="49">
        <f>if(isnumber(search("Yes",'2_all_summary'!$G283)),if(0&lt;'2_all_summary'!S283,1,2),if(0='2_all_summary'!S283,4,3))</f>
        <v>4</v>
      </c>
      <c r="R284" s="49">
        <f>if(isnumber(search("Yes",'2_all_summary'!$G283)),if(isnumber(search("Yes",'2_all_summary'!T283)),1,2),if(isnumber(search("No",'2_all_summary'!T283)),4,3))</f>
        <v>4</v>
      </c>
    </row>
    <row r="285">
      <c r="G285" s="49"/>
      <c r="H285" s="49" t="str">
        <f>'2_all_summary'!C284</f>
        <v>Consideration of customary marine tenure system in the establishment of marine protected areas in the South Pacific</v>
      </c>
      <c r="I285" s="49" t="str">
        <f>'2_all_summary'!D284</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285" s="49">
        <f>if(isnumber(search("Yes",'2_all_summary'!$G284)),if(isnumber(search("Yes",'2_all_summary'!L284)),1,2),if(isnumber(search("No",'2_all_summary'!L284)),4,3))</f>
        <v>3</v>
      </c>
      <c r="K285" s="49">
        <f>if(isnumber(search("Yes",'2_all_summary'!$G284)),if(isnumber(search("Yes",'2_all_summary'!M284)),1,2),if(isnumber(search("No",'2_all_summary'!M284)),4,3))</f>
        <v>3</v>
      </c>
      <c r="L285" s="49">
        <f>if(isnumber(search("Yes",'2_all_summary'!$G284)),if(isnumber(search("Yes",'2_all_summary'!N284)),1,2),if(isnumber(search("No",'2_all_summary'!N284)),4,3))</f>
        <v>3</v>
      </c>
      <c r="M285" s="49">
        <f>if(isnumber(search("Yes",'2_all_summary'!$G284)),if(0&lt;'2_all_summary'!O284,1,2),if(0='2_all_summary'!O284,4,3))</f>
        <v>3</v>
      </c>
      <c r="N285" s="49">
        <f>if(isnumber(search("Yes",'2_all_summary'!$G284)),if(isnumber(search("Yes",'2_all_summary'!P284)),1,2),if(isnumber(search("No",'2_all_summary'!P284)),4,3))</f>
        <v>3</v>
      </c>
      <c r="O285" s="49">
        <f>if(isnumber(search("Yes",'2_all_summary'!$G284)),if(isnumber(search("Yes",'2_all_summary'!Q284)),1,2),if(isnumber(search("No",'2_all_summary'!Q284)),4,3))</f>
        <v>3</v>
      </c>
      <c r="P285" s="49">
        <f>if(isnumber(search("Yes",'2_all_summary'!$G284)),if(isnumber(search("Yes",'2_all_summary'!R284)),1,2),if(isnumber(search("No",'2_all_summary'!R284)),4,3))</f>
        <v>3</v>
      </c>
      <c r="Q285" s="49">
        <f>if(isnumber(search("Yes",'2_all_summary'!$G284)),if(0&lt;'2_all_summary'!S284,1,2),if(0='2_all_summary'!S284,4,3))</f>
        <v>3</v>
      </c>
      <c r="R285" s="49">
        <f>if(isnumber(search("Yes",'2_all_summary'!$G284)),if(isnumber(search("Yes",'2_all_summary'!T284)),1,2),if(isnumber(search("No",'2_all_summary'!T284)),4,3))</f>
        <v>3</v>
      </c>
    </row>
    <row r="286">
      <c r="G286" s="49"/>
      <c r="H286" s="49" t="str">
        <f>'2_all_summary'!C285</f>
        <v>Considerations for management of metapopulations in small-scale fisheries of the Mesoamerican barrier reef ecosystem</v>
      </c>
      <c r="I286" s="49" t="str">
        <f>'2_all_summary'!D285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Ãƒâ€šÃ‚Â© 2007 Elsevier B.V. All rights reserved.</v>
      </c>
      <c r="J286" s="49">
        <f>if(isnumber(search("Yes",'2_all_summary'!$G285)),if(isnumber(search("Yes",'2_all_summary'!L285)),1,2),if(isnumber(search("No",'2_all_summary'!L285)),4,3))</f>
        <v>4</v>
      </c>
      <c r="K286" s="49">
        <f>if(isnumber(search("Yes",'2_all_summary'!$G285)),if(isnumber(search("Yes",'2_all_summary'!M285)),1,2),if(isnumber(search("No",'2_all_summary'!M285)),4,3))</f>
        <v>4</v>
      </c>
      <c r="L286" s="49">
        <f>if(isnumber(search("Yes",'2_all_summary'!$G285)),if(isnumber(search("Yes",'2_all_summary'!N285)),1,2),if(isnumber(search("No",'2_all_summary'!N285)),4,3))</f>
        <v>4</v>
      </c>
      <c r="M286" s="49">
        <f>if(isnumber(search("Yes",'2_all_summary'!$G285)),if(0&lt;'2_all_summary'!O285,1,2),if(0='2_all_summary'!O285,4,3))</f>
        <v>4</v>
      </c>
      <c r="N286" s="49">
        <f>if(isnumber(search("Yes",'2_all_summary'!$G285)),if(isnumber(search("Yes",'2_all_summary'!P285)),1,2),if(isnumber(search("No",'2_all_summary'!P285)),4,3))</f>
        <v>4</v>
      </c>
      <c r="O286" s="49">
        <f>if(isnumber(search("Yes",'2_all_summary'!$G285)),if(isnumber(search("Yes",'2_all_summary'!Q285)),1,2),if(isnumber(search("No",'2_all_summary'!Q285)),4,3))</f>
        <v>4</v>
      </c>
      <c r="P286" s="49">
        <f>if(isnumber(search("Yes",'2_all_summary'!$G285)),if(isnumber(search("Yes",'2_all_summary'!R285)),1,2),if(isnumber(search("No",'2_all_summary'!R285)),4,3))</f>
        <v>4</v>
      </c>
      <c r="Q286" s="49">
        <f>if(isnumber(search("Yes",'2_all_summary'!$G285)),if(0&lt;'2_all_summary'!S285,1,2),if(0='2_all_summary'!S285,4,3))</f>
        <v>4</v>
      </c>
      <c r="R286" s="49">
        <f>if(isnumber(search("Yes",'2_all_summary'!$G285)),if(isnumber(search("Yes",'2_all_summary'!T285)),1,2),if(isnumber(search("No",'2_all_summary'!T285)),4,3))</f>
        <v>4</v>
      </c>
    </row>
    <row r="287">
      <c r="G287" s="49"/>
      <c r="H287" s="49" t="str">
        <f>'2_all_summary'!C286</f>
        <v>Constructed wetland system for treating wastewater of scattered small industries: A case study of fermented fish production industry in Phayao City, Thailand</v>
      </c>
      <c r="I287" s="49" t="str">
        <f>'2_all_summary'!D286</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Ãƒâ€šÃ‚Â© 2011 Inderscience Enterprises Ltd.</v>
      </c>
      <c r="J287" s="49">
        <f>if(isnumber(search("Yes",'2_all_summary'!$G286)),if(isnumber(search("Yes",'2_all_summary'!L286)),1,2),if(isnumber(search("No",'2_all_summary'!L286)),4,3))</f>
        <v>4</v>
      </c>
      <c r="K287" s="49">
        <f>if(isnumber(search("Yes",'2_all_summary'!$G286)),if(isnumber(search("Yes",'2_all_summary'!M286)),1,2),if(isnumber(search("No",'2_all_summary'!M286)),4,3))</f>
        <v>4</v>
      </c>
      <c r="L287" s="49">
        <f>if(isnumber(search("Yes",'2_all_summary'!$G286)),if(isnumber(search("Yes",'2_all_summary'!N286)),1,2),if(isnumber(search("No",'2_all_summary'!N286)),4,3))</f>
        <v>4</v>
      </c>
      <c r="M287" s="49">
        <f>if(isnumber(search("Yes",'2_all_summary'!$G286)),if(0&lt;'2_all_summary'!O286,1,2),if(0='2_all_summary'!O286,4,3))</f>
        <v>4</v>
      </c>
      <c r="N287" s="49">
        <f>if(isnumber(search("Yes",'2_all_summary'!$G286)),if(isnumber(search("Yes",'2_all_summary'!P286)),1,2),if(isnumber(search("No",'2_all_summary'!P286)),4,3))</f>
        <v>4</v>
      </c>
      <c r="O287" s="49">
        <f>if(isnumber(search("Yes",'2_all_summary'!$G286)),if(isnumber(search("Yes",'2_all_summary'!Q286)),1,2),if(isnumber(search("No",'2_all_summary'!Q286)),4,3))</f>
        <v>4</v>
      </c>
      <c r="P287" s="49">
        <f>if(isnumber(search("Yes",'2_all_summary'!$G286)),if(isnumber(search("Yes",'2_all_summary'!R286)),1,2),if(isnumber(search("No",'2_all_summary'!R286)),4,3))</f>
        <v>4</v>
      </c>
      <c r="Q287" s="49">
        <f>if(isnumber(search("Yes",'2_all_summary'!$G286)),if(0&lt;'2_all_summary'!S286,1,2),if(0='2_all_summary'!S286,4,3))</f>
        <v>4</v>
      </c>
      <c r="R287" s="49">
        <f>if(isnumber(search("Yes",'2_all_summary'!$G286)),if(isnumber(search("Yes",'2_all_summary'!T286)),1,2),if(isnumber(search("No",'2_all_summary'!T286)),4,3))</f>
        <v>4</v>
      </c>
    </row>
    <row r="288">
      <c r="G288" s="49"/>
      <c r="H288" s="49" t="str">
        <f>'2_all_summary'!C287</f>
        <v>Consumers as co-creators in community-based tourism experience: Impacts on their motivation and satisfaction</v>
      </c>
      <c r="I288" s="49" t="str">
        <f>'2_all_summary'!D287</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Ãƒâ€šÃ‚Â© 2022 The Author(s). This open access article is distributed under a Creative Commons Attribution (CC-BY) 4.0 license.</v>
      </c>
      <c r="J288" s="49">
        <f>if(isnumber(search("Yes",'2_all_summary'!$G287)),if(isnumber(search("Yes",'2_all_summary'!L287)),1,2),if(isnumber(search("No",'2_all_summary'!L287)),4,3))</f>
        <v>4</v>
      </c>
      <c r="K288" s="49">
        <f>if(isnumber(search("Yes",'2_all_summary'!$G287)),if(isnumber(search("Yes",'2_all_summary'!M287)),1,2),if(isnumber(search("No",'2_all_summary'!M287)),4,3))</f>
        <v>4</v>
      </c>
      <c r="L288" s="49">
        <f>if(isnumber(search("Yes",'2_all_summary'!$G287)),if(isnumber(search("Yes",'2_all_summary'!N287)),1,2),if(isnumber(search("No",'2_all_summary'!N287)),4,3))</f>
        <v>4</v>
      </c>
      <c r="M288" s="49">
        <f>if(isnumber(search("Yes",'2_all_summary'!$G287)),if(0&lt;'2_all_summary'!O287,1,2),if(0='2_all_summary'!O287,4,3))</f>
        <v>4</v>
      </c>
      <c r="N288" s="49">
        <f>if(isnumber(search("Yes",'2_all_summary'!$G287)),if(isnumber(search("Yes",'2_all_summary'!P287)),1,2),if(isnumber(search("No",'2_all_summary'!P287)),4,3))</f>
        <v>4</v>
      </c>
      <c r="O288" s="49">
        <f>if(isnumber(search("Yes",'2_all_summary'!$G287)),if(isnumber(search("Yes",'2_all_summary'!Q287)),1,2),if(isnumber(search("No",'2_all_summary'!Q287)),4,3))</f>
        <v>4</v>
      </c>
      <c r="P288" s="49">
        <f>if(isnumber(search("Yes",'2_all_summary'!$G287)),if(isnumber(search("Yes",'2_all_summary'!R287)),1,2),if(isnumber(search("No",'2_all_summary'!R287)),4,3))</f>
        <v>4</v>
      </c>
      <c r="Q288" s="49">
        <f>if(isnumber(search("Yes",'2_all_summary'!$G287)),if(0&lt;'2_all_summary'!S287,1,2),if(0='2_all_summary'!S287,4,3))</f>
        <v>4</v>
      </c>
      <c r="R288" s="49">
        <f>if(isnumber(search("Yes",'2_all_summary'!$G287)),if(isnumber(search("Yes",'2_all_summary'!T287)),1,2),if(isnumber(search("No",'2_all_summary'!T287)),4,3))</f>
        <v>4</v>
      </c>
    </row>
    <row r="289">
      <c r="G289" s="49"/>
      <c r="H289" s="49" t="str">
        <f>'2_all_summary'!C288</f>
        <v>Contemporary approaches for small-scale oyster reef restoration to address substrate versus recruitment limitation: A review and comments relevant for the olympia oyster, Ostrea lurida carpenter 1864</v>
      </c>
      <c r="I289" s="49" t="str">
        <f>'2_all_summary'!D288</f>
        <v>Reefs and beds formed by oysters such as the Eastern oyster, Crassostrea virginica and the Olympia oyster, Ostrea lurida Carpenter 1864 ÃƒÂ¢Ã¢â€šÂ¬Ã‚Â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289" s="49">
        <f>if(isnumber(search("Yes",'2_all_summary'!$G288)),if(isnumber(search("Yes",'2_all_summary'!L288)),1,2),if(isnumber(search("No",'2_all_summary'!L288)),4,3))</f>
        <v>4</v>
      </c>
      <c r="K289" s="49">
        <f>if(isnumber(search("Yes",'2_all_summary'!$G288)),if(isnumber(search("Yes",'2_all_summary'!M288)),1,2),if(isnumber(search("No",'2_all_summary'!M288)),4,3))</f>
        <v>4</v>
      </c>
      <c r="L289" s="49">
        <f>if(isnumber(search("Yes",'2_all_summary'!$G288)),if(isnumber(search("Yes",'2_all_summary'!N288)),1,2),if(isnumber(search("No",'2_all_summary'!N288)),4,3))</f>
        <v>4</v>
      </c>
      <c r="M289" s="49">
        <f>if(isnumber(search("Yes",'2_all_summary'!$G288)),if(0&lt;'2_all_summary'!O288,1,2),if(0='2_all_summary'!O288,4,3))</f>
        <v>4</v>
      </c>
      <c r="N289" s="49">
        <f>if(isnumber(search("Yes",'2_all_summary'!$G288)),if(isnumber(search("Yes",'2_all_summary'!P288)),1,2),if(isnumber(search("No",'2_all_summary'!P288)),4,3))</f>
        <v>4</v>
      </c>
      <c r="O289" s="49">
        <f>if(isnumber(search("Yes",'2_all_summary'!$G288)),if(isnumber(search("Yes",'2_all_summary'!Q288)),1,2),if(isnumber(search("No",'2_all_summary'!Q288)),4,3))</f>
        <v>4</v>
      </c>
      <c r="P289" s="49">
        <f>if(isnumber(search("Yes",'2_all_summary'!$G288)),if(isnumber(search("Yes",'2_all_summary'!R288)),1,2),if(isnumber(search("No",'2_all_summary'!R288)),4,3))</f>
        <v>4</v>
      </c>
      <c r="Q289" s="49">
        <f>if(isnumber(search("Yes",'2_all_summary'!$G288)),if(0&lt;'2_all_summary'!S288,1,2),if(0='2_all_summary'!S288,4,3))</f>
        <v>4</v>
      </c>
      <c r="R289" s="49">
        <f>if(isnumber(search("Yes",'2_all_summary'!$G288)),if(isnumber(search("Yes",'2_all_summary'!T288)),1,2),if(isnumber(search("No",'2_all_summary'!T288)),4,3))</f>
        <v>4</v>
      </c>
    </row>
    <row r="290">
      <c r="G290" s="49"/>
      <c r="H290" s="49" t="str">
        <f>'2_all_summary'!C289</f>
        <v>Context and differentiation: Comparative analysis of two community-based fishers' organizations</v>
      </c>
      <c r="I290" s="49" t="str">
        <f>'2_all_summary'!D289</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Ãƒâ€šÃ‚Â© 2006 Elsevier Ltd. All rights reserved.</v>
      </c>
      <c r="J290" s="49">
        <f>if(isnumber(search("Yes",'2_all_summary'!$G289)),if(isnumber(search("Yes",'2_all_summary'!L289)),1,2),if(isnumber(search("No",'2_all_summary'!L289)),4,3))</f>
        <v>4</v>
      </c>
      <c r="K290" s="49">
        <f>if(isnumber(search("Yes",'2_all_summary'!$G289)),if(isnumber(search("Yes",'2_all_summary'!M289)),1,2),if(isnumber(search("No",'2_all_summary'!M289)),4,3))</f>
        <v>4</v>
      </c>
      <c r="L290" s="49">
        <f>if(isnumber(search("Yes",'2_all_summary'!$G289)),if(isnumber(search("Yes",'2_all_summary'!N289)),1,2),if(isnumber(search("No",'2_all_summary'!N289)),4,3))</f>
        <v>4</v>
      </c>
      <c r="M290" s="49">
        <f>if(isnumber(search("Yes",'2_all_summary'!$G289)),if(0&lt;'2_all_summary'!O289,1,2),if(0='2_all_summary'!O289,4,3))</f>
        <v>4</v>
      </c>
      <c r="N290" s="49">
        <f>if(isnumber(search("Yes",'2_all_summary'!$G289)),if(isnumber(search("Yes",'2_all_summary'!P289)),1,2),if(isnumber(search("No",'2_all_summary'!P289)),4,3))</f>
        <v>4</v>
      </c>
      <c r="O290" s="49">
        <f>if(isnumber(search("Yes",'2_all_summary'!$G289)),if(isnumber(search("Yes",'2_all_summary'!Q289)),1,2),if(isnumber(search("No",'2_all_summary'!Q289)),4,3))</f>
        <v>4</v>
      </c>
      <c r="P290" s="49">
        <f>if(isnumber(search("Yes",'2_all_summary'!$G289)),if(isnumber(search("Yes",'2_all_summary'!R289)),1,2),if(isnumber(search("No",'2_all_summary'!R289)),4,3))</f>
        <v>4</v>
      </c>
      <c r="Q290" s="49">
        <f>if(isnumber(search("Yes",'2_all_summary'!$G289)),if(0&lt;'2_all_summary'!S289,1,2),if(0='2_all_summary'!S289,4,3))</f>
        <v>4</v>
      </c>
      <c r="R290" s="49">
        <f>if(isnumber(search("Yes",'2_all_summary'!$G289)),if(isnumber(search("Yes",'2_all_summary'!T289)),1,2),if(isnumber(search("No",'2_all_summary'!T289)),4,3))</f>
        <v>4</v>
      </c>
    </row>
    <row r="291">
      <c r="G291" s="49"/>
      <c r="H291" s="49" t="str">
        <f>'2_all_summary'!C290</f>
        <v>Context matters in understanding the vulnerability of women: perspectives from southwestern Uganda</v>
      </c>
      <c r="I291" s="49" t="str">
        <f>'2_all_summary'!D290</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Ãƒâ€šÃ‚Â© 2021, The Author(s).</v>
      </c>
      <c r="J291" s="49">
        <f>if(isnumber(search("Yes",'2_all_summary'!$G290)),if(isnumber(search("Yes",'2_all_summary'!L290)),1,2),if(isnumber(search("No",'2_all_summary'!L290)),4,3))</f>
        <v>4</v>
      </c>
      <c r="K291" s="49">
        <f>if(isnumber(search("Yes",'2_all_summary'!$G290)),if(isnumber(search("Yes",'2_all_summary'!M290)),1,2),if(isnumber(search("No",'2_all_summary'!M290)),4,3))</f>
        <v>4</v>
      </c>
      <c r="L291" s="49">
        <f>if(isnumber(search("Yes",'2_all_summary'!$G290)),if(isnumber(search("Yes",'2_all_summary'!N290)),1,2),if(isnumber(search("No",'2_all_summary'!N290)),4,3))</f>
        <v>4</v>
      </c>
      <c r="M291" s="49">
        <f>if(isnumber(search("Yes",'2_all_summary'!$G290)),if(0&lt;'2_all_summary'!O290,1,2),if(0='2_all_summary'!O290,4,3))</f>
        <v>4</v>
      </c>
      <c r="N291" s="49">
        <f>if(isnumber(search("Yes",'2_all_summary'!$G290)),if(isnumber(search("Yes",'2_all_summary'!P290)),1,2),if(isnumber(search("No",'2_all_summary'!P290)),4,3))</f>
        <v>4</v>
      </c>
      <c r="O291" s="49">
        <f>if(isnumber(search("Yes",'2_all_summary'!$G290)),if(isnumber(search("Yes",'2_all_summary'!Q290)),1,2),if(isnumber(search("No",'2_all_summary'!Q290)),4,3))</f>
        <v>4</v>
      </c>
      <c r="P291" s="49">
        <f>if(isnumber(search("Yes",'2_all_summary'!$G290)),if(isnumber(search("Yes",'2_all_summary'!R290)),1,2),if(isnumber(search("No",'2_all_summary'!R290)),4,3))</f>
        <v>4</v>
      </c>
      <c r="Q291" s="49">
        <f>if(isnumber(search("Yes",'2_all_summary'!$G290)),if(0&lt;'2_all_summary'!S290,1,2),if(0='2_all_summary'!S290,4,3))</f>
        <v>4</v>
      </c>
      <c r="R291" s="49">
        <f>if(isnumber(search("Yes",'2_all_summary'!$G290)),if(isnumber(search("Yes",'2_all_summary'!T290)),1,2),if(isnumber(search("No",'2_all_summary'!T290)),4,3))</f>
        <v>4</v>
      </c>
    </row>
    <row r="292">
      <c r="G292" s="49"/>
      <c r="H292" s="49" t="str">
        <f>'2_all_summary'!C291</f>
        <v>Contextualising the coupled socio-ecological conditions of marine megafauna bycatch</v>
      </c>
      <c r="I292" s="49" t="str">
        <f>'2_all_summary'!D291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Ãƒâ€šÃ‚Â© 2015 Elsevier Ltd.</v>
      </c>
      <c r="J292" s="49">
        <f>if(isnumber(search("Yes",'2_all_summary'!$G291)),if(isnumber(search("Yes",'2_all_summary'!L291)),1,2),if(isnumber(search("No",'2_all_summary'!L291)),4,3))</f>
        <v>4</v>
      </c>
      <c r="K292" s="49">
        <f>if(isnumber(search("Yes",'2_all_summary'!$G291)),if(isnumber(search("Yes",'2_all_summary'!M291)),1,2),if(isnumber(search("No",'2_all_summary'!M291)),4,3))</f>
        <v>4</v>
      </c>
      <c r="L292" s="49">
        <f>if(isnumber(search("Yes",'2_all_summary'!$G291)),if(isnumber(search("Yes",'2_all_summary'!N291)),1,2),if(isnumber(search("No",'2_all_summary'!N291)),4,3))</f>
        <v>4</v>
      </c>
      <c r="M292" s="49">
        <f>if(isnumber(search("Yes",'2_all_summary'!$G291)),if(0&lt;'2_all_summary'!O291,1,2),if(0='2_all_summary'!O291,4,3))</f>
        <v>4</v>
      </c>
      <c r="N292" s="49">
        <f>if(isnumber(search("Yes",'2_all_summary'!$G291)),if(isnumber(search("Yes",'2_all_summary'!P291)),1,2),if(isnumber(search("No",'2_all_summary'!P291)),4,3))</f>
        <v>4</v>
      </c>
      <c r="O292" s="49">
        <f>if(isnumber(search("Yes",'2_all_summary'!$G291)),if(isnumber(search("Yes",'2_all_summary'!Q291)),1,2),if(isnumber(search("No",'2_all_summary'!Q291)),4,3))</f>
        <v>4</v>
      </c>
      <c r="P292" s="49">
        <f>if(isnumber(search("Yes",'2_all_summary'!$G291)),if(isnumber(search("Yes",'2_all_summary'!R291)),1,2),if(isnumber(search("No",'2_all_summary'!R291)),4,3))</f>
        <v>4</v>
      </c>
      <c r="Q292" s="49">
        <f>if(isnumber(search("Yes",'2_all_summary'!$G291)),if(0&lt;'2_all_summary'!S291,1,2),if(0='2_all_summary'!S291,4,3))</f>
        <v>4</v>
      </c>
      <c r="R292" s="49">
        <f>if(isnumber(search("Yes",'2_all_summary'!$G291)),if(isnumber(search("Yes",'2_all_summary'!T291)),1,2),if(isnumber(search("No",'2_all_summary'!T291)),4,3))</f>
        <v>4</v>
      </c>
    </row>
    <row r="293">
      <c r="G293" s="49"/>
      <c r="H293" s="49" t="str">
        <f>'2_all_summary'!C292</f>
        <v>Control of Aedes aegypti larvae in household water containers by Chinese cat fish</v>
      </c>
      <c r="I293" s="49" t="str">
        <f>'2_all_summary'!D292</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293" s="49">
        <f>if(isnumber(search("Yes",'2_all_summary'!$G292)),if(isnumber(search("Yes",'2_all_summary'!L292)),1,2),if(isnumber(search("No",'2_all_summary'!L292)),4,3))</f>
        <v>4</v>
      </c>
      <c r="K293" s="49">
        <f>if(isnumber(search("Yes",'2_all_summary'!$G292)),if(isnumber(search("Yes",'2_all_summary'!M292)),1,2),if(isnumber(search("No",'2_all_summary'!M292)),4,3))</f>
        <v>4</v>
      </c>
      <c r="L293" s="49">
        <f>if(isnumber(search("Yes",'2_all_summary'!$G292)),if(isnumber(search("Yes",'2_all_summary'!N292)),1,2),if(isnumber(search("No",'2_all_summary'!N292)),4,3))</f>
        <v>4</v>
      </c>
      <c r="M293" s="49">
        <f>if(isnumber(search("Yes",'2_all_summary'!$G292)),if(0&lt;'2_all_summary'!O292,1,2),if(0='2_all_summary'!O292,4,3))</f>
        <v>4</v>
      </c>
      <c r="N293" s="49">
        <f>if(isnumber(search("Yes",'2_all_summary'!$G292)),if(isnumber(search("Yes",'2_all_summary'!P292)),1,2),if(isnumber(search("No",'2_all_summary'!P292)),4,3))</f>
        <v>4</v>
      </c>
      <c r="O293" s="49">
        <f>if(isnumber(search("Yes",'2_all_summary'!$G292)),if(isnumber(search("Yes",'2_all_summary'!Q292)),1,2),if(isnumber(search("No",'2_all_summary'!Q292)),4,3))</f>
        <v>4</v>
      </c>
      <c r="P293" s="49">
        <f>if(isnumber(search("Yes",'2_all_summary'!$G292)),if(isnumber(search("Yes",'2_all_summary'!R292)),1,2),if(isnumber(search("No",'2_all_summary'!R292)),4,3))</f>
        <v>4</v>
      </c>
      <c r="Q293" s="49">
        <f>if(isnumber(search("Yes",'2_all_summary'!$G292)),if(0&lt;'2_all_summary'!S292,1,2),if(0='2_all_summary'!S292,4,3))</f>
        <v>4</v>
      </c>
      <c r="R293" s="49">
        <f>if(isnumber(search("Yes",'2_all_summary'!$G292)),if(isnumber(search("Yes",'2_all_summary'!T292)),1,2),if(isnumber(search("No",'2_all_summary'!T292)),4,3))</f>
        <v>4</v>
      </c>
    </row>
    <row r="294">
      <c r="G294" s="49"/>
      <c r="H294" s="49" t="str">
        <f>'2_all_summary'!C293</f>
        <v>Cooperatives, concessions, and co-management on the Pacific coast of Mexico</v>
      </c>
      <c r="I294" s="49" t="str">
        <f>'2_all_summary'!D293</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Ãƒâ€šÃ‚Â© 2013 Elsevier Ltd.</v>
      </c>
      <c r="J294" s="49">
        <f>if(isnumber(search("Yes",'2_all_summary'!$G293)),if(isnumber(search("Yes",'2_all_summary'!L293)),1,2),if(isnumber(search("No",'2_all_summary'!L293)),4,3))</f>
        <v>4</v>
      </c>
      <c r="K294" s="49">
        <f>if(isnumber(search("Yes",'2_all_summary'!$G293)),if(isnumber(search("Yes",'2_all_summary'!M293)),1,2),if(isnumber(search("No",'2_all_summary'!M293)),4,3))</f>
        <v>4</v>
      </c>
      <c r="L294" s="49">
        <f>if(isnumber(search("Yes",'2_all_summary'!$G293)),if(isnumber(search("Yes",'2_all_summary'!N293)),1,2),if(isnumber(search("No",'2_all_summary'!N293)),4,3))</f>
        <v>4</v>
      </c>
      <c r="M294" s="49">
        <f>if(isnumber(search("Yes",'2_all_summary'!$G293)),if(0&lt;'2_all_summary'!O293,1,2),if(0='2_all_summary'!O293,4,3))</f>
        <v>4</v>
      </c>
      <c r="N294" s="49">
        <f>if(isnumber(search("Yes",'2_all_summary'!$G293)),if(isnumber(search("Yes",'2_all_summary'!P293)),1,2),if(isnumber(search("No",'2_all_summary'!P293)),4,3))</f>
        <v>4</v>
      </c>
      <c r="O294" s="49">
        <f>if(isnumber(search("Yes",'2_all_summary'!$G293)),if(isnumber(search("Yes",'2_all_summary'!Q293)),1,2),if(isnumber(search("No",'2_all_summary'!Q293)),4,3))</f>
        <v>4</v>
      </c>
      <c r="P294" s="49">
        <f>if(isnumber(search("Yes",'2_all_summary'!$G293)),if(isnumber(search("Yes",'2_all_summary'!R293)),1,2),if(isnumber(search("No",'2_all_summary'!R293)),4,3))</f>
        <v>4</v>
      </c>
      <c r="Q294" s="49">
        <f>if(isnumber(search("Yes",'2_all_summary'!$G293)),if(0&lt;'2_all_summary'!S293,1,2),if(0='2_all_summary'!S293,4,3))</f>
        <v>4</v>
      </c>
      <c r="R294" s="49">
        <f>if(isnumber(search("Yes",'2_all_summary'!$G293)),if(isnumber(search("Yes",'2_all_summary'!T293)),1,2),if(isnumber(search("No",'2_all_summary'!T293)),4,3))</f>
        <v>4</v>
      </c>
    </row>
    <row r="295">
      <c r="G295" s="49"/>
      <c r="H295" s="49" t="str">
        <f>'2_all_summary'!C294</f>
        <v>Coral reef conservation incentives and revenue sharing</v>
      </c>
      <c r="I295" s="49" t="str">
        <f>'2_all_summary'!D294</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questionÃƒÂ¢Ã¢â€šÂ¬Ã¢â‚¬Â_x009d_whether effort-dependent revenue-sharing incentivizes local residents to engage in conservation activitiesÃƒÂ¢Ã¢â€šÂ¬Ã¢â‚¬Â_x009d_the findings indicate that what matters is the relative size of reward, the degree of reliance on coral reefs as a source of revenue, and how the stock is perceived by economic agents, that is, whether they view coral reefs as a commodity or a nuisance. Ãƒâ€šÃ‚Â© The Author(s) 2020.</v>
      </c>
      <c r="J295" s="49">
        <f>if(isnumber(search("Yes",'2_all_summary'!$G294)),if(isnumber(search("Yes",'2_all_summary'!L294)),1,2),if(isnumber(search("No",'2_all_summary'!L294)),4,3))</f>
        <v>2</v>
      </c>
      <c r="K295" s="49">
        <f>if(isnumber(search("Yes",'2_all_summary'!$G294)),if(isnumber(search("Yes",'2_all_summary'!M294)),1,2),if(isnumber(search("No",'2_all_summary'!M294)),4,3))</f>
        <v>2</v>
      </c>
      <c r="L295" s="49">
        <f>if(isnumber(search("Yes",'2_all_summary'!$G294)),if(isnumber(search("Yes",'2_all_summary'!N294)),1,2),if(isnumber(search("No",'2_all_summary'!N294)),4,3))</f>
        <v>2</v>
      </c>
      <c r="M295" s="49">
        <f>if(isnumber(search("Yes",'2_all_summary'!$G294)),if(0&lt;'2_all_summary'!O294,1,2),if(0='2_all_summary'!O294,4,3))</f>
        <v>2</v>
      </c>
      <c r="N295" s="49">
        <f>if(isnumber(search("Yes",'2_all_summary'!$G294)),if(isnumber(search("Yes",'2_all_summary'!P294)),1,2),if(isnumber(search("No",'2_all_summary'!P294)),4,3))</f>
        <v>2</v>
      </c>
      <c r="O295" s="49">
        <f>if(isnumber(search("Yes",'2_all_summary'!$G294)),if(isnumber(search("Yes",'2_all_summary'!Q294)),1,2),if(isnumber(search("No",'2_all_summary'!Q294)),4,3))</f>
        <v>2</v>
      </c>
      <c r="P295" s="49">
        <f>if(isnumber(search("Yes",'2_all_summary'!$G294)),if(isnumber(search("Yes",'2_all_summary'!R294)),1,2),if(isnumber(search("No",'2_all_summary'!R294)),4,3))</f>
        <v>2</v>
      </c>
      <c r="Q295" s="49">
        <f>if(isnumber(search("Yes",'2_all_summary'!$G294)),if(0&lt;'2_all_summary'!S294,1,2),if(0='2_all_summary'!S294,4,3))</f>
        <v>2</v>
      </c>
      <c r="R295" s="49">
        <f>if(isnumber(search("Yes",'2_all_summary'!$G294)),if(isnumber(search("Yes",'2_all_summary'!T294)),1,2),if(isnumber(search("No",'2_all_summary'!T294)),4,3))</f>
        <v>2</v>
      </c>
    </row>
    <row r="296">
      <c r="G296" s="49"/>
      <c r="H296" s="49" t="str">
        <f>'2_all_summary'!C295</f>
        <v>Coral reef fisheries and the role of communities in their management</v>
      </c>
      <c r="I296" s="49" t="str">
        <f>'2_all_summary'!D295</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296" s="49">
        <f>if(isnumber(search("Yes",'2_all_summary'!$G295)),if(isnumber(search("Yes",'2_all_summary'!L295)),1,2),if(isnumber(search("No",'2_all_summary'!L295)),4,3))</f>
        <v>4</v>
      </c>
      <c r="K296" s="49">
        <f>if(isnumber(search("Yes",'2_all_summary'!$G295)),if(isnumber(search("Yes",'2_all_summary'!M295)),1,2),if(isnumber(search("No",'2_all_summary'!M295)),4,3))</f>
        <v>4</v>
      </c>
      <c r="L296" s="49">
        <f>if(isnumber(search("Yes",'2_all_summary'!$G295)),if(isnumber(search("Yes",'2_all_summary'!N295)),1,2),if(isnumber(search("No",'2_all_summary'!N295)),4,3))</f>
        <v>4</v>
      </c>
      <c r="M296" s="49">
        <f>if(isnumber(search("Yes",'2_all_summary'!$G295)),if(0&lt;'2_all_summary'!O295,1,2),if(0='2_all_summary'!O295,4,3))</f>
        <v>4</v>
      </c>
      <c r="N296" s="49">
        <f>if(isnumber(search("Yes",'2_all_summary'!$G295)),if(isnumber(search("Yes",'2_all_summary'!P295)),1,2),if(isnumber(search("No",'2_all_summary'!P295)),4,3))</f>
        <v>4</v>
      </c>
      <c r="O296" s="49">
        <f>if(isnumber(search("Yes",'2_all_summary'!$G295)),if(isnumber(search("Yes",'2_all_summary'!Q295)),1,2),if(isnumber(search("No",'2_all_summary'!Q295)),4,3))</f>
        <v>4</v>
      </c>
      <c r="P296" s="49">
        <f>if(isnumber(search("Yes",'2_all_summary'!$G295)),if(isnumber(search("Yes",'2_all_summary'!R295)),1,2),if(isnumber(search("No",'2_all_summary'!R295)),4,3))</f>
        <v>4</v>
      </c>
      <c r="Q296" s="49">
        <f>if(isnumber(search("Yes",'2_all_summary'!$G295)),if(0&lt;'2_all_summary'!S295,1,2),if(0='2_all_summary'!S295,4,3))</f>
        <v>4</v>
      </c>
      <c r="R296" s="49">
        <f>if(isnumber(search("Yes",'2_all_summary'!$G295)),if(isnumber(search("Yes",'2_all_summary'!T295)),1,2),if(isnumber(search("No",'2_all_summary'!T295)),4,3))</f>
        <v>4</v>
      </c>
    </row>
    <row r="297">
      <c r="G297" s="49"/>
      <c r="H297" s="49" t="str">
        <f>'2_all_summary'!C296</f>
        <v>Coral reef health and effects of socio-economic factors in Fiji and Cook Islands</v>
      </c>
      <c r="I297" s="49" t="str">
        <f>'2_all_summary'!D296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Ãƒâ€šÃ‚Â© 2002 Elsevier Science Ltd. All rights reserved.</v>
      </c>
      <c r="J297" s="49">
        <f>if(isnumber(search("Yes",'2_all_summary'!$G296)),if(isnumber(search("Yes",'2_all_summary'!L296)),1,2),if(isnumber(search("No",'2_all_summary'!L296)),4,3))</f>
        <v>2</v>
      </c>
      <c r="K297" s="49">
        <f>if(isnumber(search("Yes",'2_all_summary'!$G296)),if(isnumber(search("Yes",'2_all_summary'!M296)),1,2),if(isnumber(search("No",'2_all_summary'!M296)),4,3))</f>
        <v>2</v>
      </c>
      <c r="L297" s="49">
        <f>if(isnumber(search("Yes",'2_all_summary'!$G296)),if(isnumber(search("Yes",'2_all_summary'!N296)),1,2),if(isnumber(search("No",'2_all_summary'!N296)),4,3))</f>
        <v>2</v>
      </c>
      <c r="M297" s="49">
        <f>if(isnumber(search("Yes",'2_all_summary'!$G296)),if(0&lt;'2_all_summary'!O296,1,2),if(0='2_all_summary'!O296,4,3))</f>
        <v>2</v>
      </c>
      <c r="N297" s="49">
        <f>if(isnumber(search("Yes",'2_all_summary'!$G296)),if(isnumber(search("Yes",'2_all_summary'!P296)),1,2),if(isnumber(search("No",'2_all_summary'!P296)),4,3))</f>
        <v>2</v>
      </c>
      <c r="O297" s="49">
        <f>if(isnumber(search("Yes",'2_all_summary'!$G296)),if(isnumber(search("Yes",'2_all_summary'!Q296)),1,2),if(isnumber(search("No",'2_all_summary'!Q296)),4,3))</f>
        <v>2</v>
      </c>
      <c r="P297" s="49">
        <f>if(isnumber(search("Yes",'2_all_summary'!$G296)),if(isnumber(search("Yes",'2_all_summary'!R296)),1,2),if(isnumber(search("No",'2_all_summary'!R296)),4,3))</f>
        <v>2</v>
      </c>
      <c r="Q297" s="49">
        <f>if(isnumber(search("Yes",'2_all_summary'!$G296)),if(0&lt;'2_all_summary'!S296,1,2),if(0='2_all_summary'!S296,4,3))</f>
        <v>2</v>
      </c>
      <c r="R297" s="49">
        <f>if(isnumber(search("Yes",'2_all_summary'!$G296)),if(isnumber(search("Yes",'2_all_summary'!T296)),1,2),if(isnumber(search("No",'2_all_summary'!T296)),4,3))</f>
        <v>2</v>
      </c>
    </row>
    <row r="298">
      <c r="G298" s="49"/>
      <c r="H298" s="49" t="str">
        <f>'2_all_summary'!C297</f>
        <v>Coral reefs of the ASEAN Region: status and management</v>
      </c>
      <c r="I298" s="49" t="str">
        <f>'2_all_summary'!D297</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298" s="49">
        <f>if(isnumber(search("Yes",'2_all_summary'!$G297)),if(isnumber(search("Yes",'2_all_summary'!L297)),1,2),if(isnumber(search("No",'2_all_summary'!L297)),4,3))</f>
        <v>4</v>
      </c>
      <c r="K298" s="49">
        <f>if(isnumber(search("Yes",'2_all_summary'!$G297)),if(isnumber(search("Yes",'2_all_summary'!M297)),1,2),if(isnumber(search("No",'2_all_summary'!M297)),4,3))</f>
        <v>4</v>
      </c>
      <c r="L298" s="49">
        <f>if(isnumber(search("Yes",'2_all_summary'!$G297)),if(isnumber(search("Yes",'2_all_summary'!N297)),1,2),if(isnumber(search("No",'2_all_summary'!N297)),4,3))</f>
        <v>4</v>
      </c>
      <c r="M298" s="49">
        <f>if(isnumber(search("Yes",'2_all_summary'!$G297)),if(0&lt;'2_all_summary'!O297,1,2),if(0='2_all_summary'!O297,4,3))</f>
        <v>4</v>
      </c>
      <c r="N298" s="49">
        <f>if(isnumber(search("Yes",'2_all_summary'!$G297)),if(isnumber(search("Yes",'2_all_summary'!P297)),1,2),if(isnumber(search("No",'2_all_summary'!P297)),4,3))</f>
        <v>4</v>
      </c>
      <c r="O298" s="49">
        <f>if(isnumber(search("Yes",'2_all_summary'!$G297)),if(isnumber(search("Yes",'2_all_summary'!Q297)),1,2),if(isnumber(search("No",'2_all_summary'!Q297)),4,3))</f>
        <v>4</v>
      </c>
      <c r="P298" s="49">
        <f>if(isnumber(search("Yes",'2_all_summary'!$G297)),if(isnumber(search("Yes",'2_all_summary'!R297)),1,2),if(isnumber(search("No",'2_all_summary'!R297)),4,3))</f>
        <v>4</v>
      </c>
      <c r="Q298" s="49">
        <f>if(isnumber(search("Yes",'2_all_summary'!$G297)),if(0&lt;'2_all_summary'!S297,1,2),if(0='2_all_summary'!S297,4,3))</f>
        <v>4</v>
      </c>
      <c r="R298" s="49">
        <f>if(isnumber(search("Yes",'2_all_summary'!$G297)),if(isnumber(search("Yes",'2_all_summary'!T297)),1,2),if(isnumber(search("No",'2_all_summary'!T297)),4,3))</f>
        <v>4</v>
      </c>
    </row>
    <row r="299">
      <c r="G299" s="49"/>
      <c r="H299" s="49" t="str">
        <f>'2_all_summary'!C298</f>
        <v>Coral reefs: Artisanal fisheries and community-based management</v>
      </c>
      <c r="I299" s="49" t="str">
        <f>'2_all_summary'!D298</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299" s="49">
        <f>if(isnumber(search("Yes",'2_all_summary'!$G298)),if(isnumber(search("Yes",'2_all_summary'!L298)),1,2),if(isnumber(search("No",'2_all_summary'!L298)),4,3))</f>
        <v>4</v>
      </c>
      <c r="K299" s="49">
        <f>if(isnumber(search("Yes",'2_all_summary'!$G298)),if(isnumber(search("Yes",'2_all_summary'!M298)),1,2),if(isnumber(search("No",'2_all_summary'!M298)),4,3))</f>
        <v>4</v>
      </c>
      <c r="L299" s="49">
        <f>if(isnumber(search("Yes",'2_all_summary'!$G298)),if(isnumber(search("Yes",'2_all_summary'!N298)),1,2),if(isnumber(search("No",'2_all_summary'!N298)),4,3))</f>
        <v>4</v>
      </c>
      <c r="M299" s="49">
        <f>if(isnumber(search("Yes",'2_all_summary'!$G298)),if(0&lt;'2_all_summary'!O298,1,2),if(0='2_all_summary'!O298,4,3))</f>
        <v>4</v>
      </c>
      <c r="N299" s="49">
        <f>if(isnumber(search("Yes",'2_all_summary'!$G298)),if(isnumber(search("Yes",'2_all_summary'!P298)),1,2),if(isnumber(search("No",'2_all_summary'!P298)),4,3))</f>
        <v>4</v>
      </c>
      <c r="O299" s="49">
        <f>if(isnumber(search("Yes",'2_all_summary'!$G298)),if(isnumber(search("Yes",'2_all_summary'!Q298)),1,2),if(isnumber(search("No",'2_all_summary'!Q298)),4,3))</f>
        <v>4</v>
      </c>
      <c r="P299" s="49">
        <f>if(isnumber(search("Yes",'2_all_summary'!$G298)),if(isnumber(search("Yes",'2_all_summary'!R298)),1,2),if(isnumber(search("No",'2_all_summary'!R298)),4,3))</f>
        <v>4</v>
      </c>
      <c r="Q299" s="49">
        <f>if(isnumber(search("Yes",'2_all_summary'!$G298)),if(0&lt;'2_all_summary'!S298,1,2),if(0='2_all_summary'!S298,4,3))</f>
        <v>4</v>
      </c>
      <c r="R299" s="49">
        <f>if(isnumber(search("Yes",'2_all_summary'!$G298)),if(isnumber(search("Yes",'2_all_summary'!T298)),1,2),if(isnumber(search("No",'2_all_summary'!T298)),4,3))</f>
        <v>4</v>
      </c>
    </row>
    <row r="300">
      <c r="G300" s="49"/>
      <c r="H300" s="49" t="str">
        <f>'2_all_summary'!C299</f>
        <v>Cost-profit analysis of Japanese-type set-net through technology transfer in Rayong, Thailand</v>
      </c>
      <c r="I300" s="49" t="str">
        <f>'2_all_summary'!D299</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Ãƒâ€šÃ‚Â© 2011 The Japanese Society of Fisheries Science.</v>
      </c>
      <c r="J300" s="49">
        <f>if(isnumber(search("Yes",'2_all_summary'!$G299)),if(isnumber(search("Yes",'2_all_summary'!L299)),1,2),if(isnumber(search("No",'2_all_summary'!L299)),4,3))</f>
        <v>4</v>
      </c>
      <c r="K300" s="49">
        <f>if(isnumber(search("Yes",'2_all_summary'!$G299)),if(isnumber(search("Yes",'2_all_summary'!M299)),1,2),if(isnumber(search("No",'2_all_summary'!M299)),4,3))</f>
        <v>4</v>
      </c>
      <c r="L300" s="49">
        <f>if(isnumber(search("Yes",'2_all_summary'!$G299)),if(isnumber(search("Yes",'2_all_summary'!N299)),1,2),if(isnumber(search("No",'2_all_summary'!N299)),4,3))</f>
        <v>4</v>
      </c>
      <c r="M300" s="49">
        <f>if(isnumber(search("Yes",'2_all_summary'!$G299)),if(0&lt;'2_all_summary'!O299,1,2),if(0='2_all_summary'!O299,4,3))</f>
        <v>4</v>
      </c>
      <c r="N300" s="49">
        <f>if(isnumber(search("Yes",'2_all_summary'!$G299)),if(isnumber(search("Yes",'2_all_summary'!P299)),1,2),if(isnumber(search("No",'2_all_summary'!P299)),4,3))</f>
        <v>4</v>
      </c>
      <c r="O300" s="49">
        <f>if(isnumber(search("Yes",'2_all_summary'!$G299)),if(isnumber(search("Yes",'2_all_summary'!Q299)),1,2),if(isnumber(search("No",'2_all_summary'!Q299)),4,3))</f>
        <v>4</v>
      </c>
      <c r="P300" s="49">
        <f>if(isnumber(search("Yes",'2_all_summary'!$G299)),if(isnumber(search("Yes",'2_all_summary'!R299)),1,2),if(isnumber(search("No",'2_all_summary'!R299)),4,3))</f>
        <v>4</v>
      </c>
      <c r="Q300" s="49">
        <f>if(isnumber(search("Yes",'2_all_summary'!$G299)),if(0&lt;'2_all_summary'!S299,1,2),if(0='2_all_summary'!S299,4,3))</f>
        <v>4</v>
      </c>
      <c r="R300" s="49">
        <f>if(isnumber(search("Yes",'2_all_summary'!$G299)),if(isnumber(search("Yes",'2_all_summary'!T299)),1,2),if(isnumber(search("No",'2_all_summary'!T299)),4,3))</f>
        <v>4</v>
      </c>
    </row>
    <row r="301">
      <c r="G301" s="49"/>
      <c r="H301" s="49" t="str">
        <f>'2_all_summary'!C300</f>
        <v>Costs and returns of the commercial fisheries in the man-made lakes in Surin province, Thailand</v>
      </c>
      <c r="I301" s="49" t="str">
        <f>'2_all_summary'!D300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301" s="49">
        <f>if(isnumber(search("Yes",'2_all_summary'!$G300)),if(isnumber(search("Yes",'2_all_summary'!L300)),1,2),if(isnumber(search("No",'2_all_summary'!L300)),4,3))</f>
        <v>4</v>
      </c>
      <c r="K301" s="49">
        <f>if(isnumber(search("Yes",'2_all_summary'!$G300)),if(isnumber(search("Yes",'2_all_summary'!M300)),1,2),if(isnumber(search("No",'2_all_summary'!M300)),4,3))</f>
        <v>4</v>
      </c>
      <c r="L301" s="49">
        <f>if(isnumber(search("Yes",'2_all_summary'!$G300)),if(isnumber(search("Yes",'2_all_summary'!N300)),1,2),if(isnumber(search("No",'2_all_summary'!N300)),4,3))</f>
        <v>4</v>
      </c>
      <c r="M301" s="49">
        <f>if(isnumber(search("Yes",'2_all_summary'!$G300)),if(0&lt;'2_all_summary'!O300,1,2),if(0='2_all_summary'!O300,4,3))</f>
        <v>4</v>
      </c>
      <c r="N301" s="49">
        <f>if(isnumber(search("Yes",'2_all_summary'!$G300)),if(isnumber(search("Yes",'2_all_summary'!P300)),1,2),if(isnumber(search("No",'2_all_summary'!P300)),4,3))</f>
        <v>4</v>
      </c>
      <c r="O301" s="49">
        <f>if(isnumber(search("Yes",'2_all_summary'!$G300)),if(isnumber(search("Yes",'2_all_summary'!Q300)),1,2),if(isnumber(search("No",'2_all_summary'!Q300)),4,3))</f>
        <v>4</v>
      </c>
      <c r="P301" s="49">
        <f>if(isnumber(search("Yes",'2_all_summary'!$G300)),if(isnumber(search("Yes",'2_all_summary'!R300)),1,2),if(isnumber(search("No",'2_all_summary'!R300)),4,3))</f>
        <v>4</v>
      </c>
      <c r="Q301" s="49">
        <f>if(isnumber(search("Yes",'2_all_summary'!$G300)),if(0&lt;'2_all_summary'!S300,1,2),if(0='2_all_summary'!S300,4,3))</f>
        <v>4</v>
      </c>
      <c r="R301" s="49">
        <f>if(isnumber(search("Yes",'2_all_summary'!$G300)),if(isnumber(search("Yes",'2_all_summary'!T300)),1,2),if(isnumber(search("No",'2_all_summary'!T300)),4,3))</f>
        <v>4</v>
      </c>
    </row>
    <row r="302">
      <c r="G302" s="49"/>
      <c r="H302" s="49" t="str">
        <f>'2_all_summary'!C301</f>
        <v>Counting what counts: using local knowledge to improve Arctic resource management</v>
      </c>
      <c r="I302" s="49" t="str">
        <f>'2_all_summary'!D301</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Ãƒâ€šÃ‚Â© 2014 Ãƒâ€šÃ‚Â© 2014 Taylor &amp; Francis.</v>
      </c>
      <c r="J302" s="49">
        <f>if(isnumber(search("Yes",'2_all_summary'!$G301)),if(isnumber(search("Yes",'2_all_summary'!L301)),1,2),if(isnumber(search("No",'2_all_summary'!L301)),4,3))</f>
        <v>4</v>
      </c>
      <c r="K302" s="49">
        <f>if(isnumber(search("Yes",'2_all_summary'!$G301)),if(isnumber(search("Yes",'2_all_summary'!M301)),1,2),if(isnumber(search("No",'2_all_summary'!M301)),4,3))</f>
        <v>4</v>
      </c>
      <c r="L302" s="49">
        <f>if(isnumber(search("Yes",'2_all_summary'!$G301)),if(isnumber(search("Yes",'2_all_summary'!N301)),1,2),if(isnumber(search("No",'2_all_summary'!N301)),4,3))</f>
        <v>4</v>
      </c>
      <c r="M302" s="49">
        <f>if(isnumber(search("Yes",'2_all_summary'!$G301)),if(0&lt;'2_all_summary'!O301,1,2),if(0='2_all_summary'!O301,4,3))</f>
        <v>4</v>
      </c>
      <c r="N302" s="49">
        <f>if(isnumber(search("Yes",'2_all_summary'!$G301)),if(isnumber(search("Yes",'2_all_summary'!P301)),1,2),if(isnumber(search("No",'2_all_summary'!P301)),4,3))</f>
        <v>4</v>
      </c>
      <c r="O302" s="49">
        <f>if(isnumber(search("Yes",'2_all_summary'!$G301)),if(isnumber(search("Yes",'2_all_summary'!Q301)),1,2),if(isnumber(search("No",'2_all_summary'!Q301)),4,3))</f>
        <v>4</v>
      </c>
      <c r="P302" s="49">
        <f>if(isnumber(search("Yes",'2_all_summary'!$G301)),if(isnumber(search("Yes",'2_all_summary'!R301)),1,2),if(isnumber(search("No",'2_all_summary'!R301)),4,3))</f>
        <v>4</v>
      </c>
      <c r="Q302" s="49">
        <f>if(isnumber(search("Yes",'2_all_summary'!$G301)),if(0&lt;'2_all_summary'!S301,1,2),if(0='2_all_summary'!S301,4,3))</f>
        <v>4</v>
      </c>
      <c r="R302" s="49">
        <f>if(isnumber(search("Yes",'2_all_summary'!$G301)),if(isnumber(search("Yes",'2_all_summary'!T301)),1,2),if(isnumber(search("No",'2_all_summary'!T301)),4,3))</f>
        <v>4</v>
      </c>
    </row>
    <row r="303">
      <c r="G303" s="49"/>
      <c r="H303" s="49" t="str">
        <f>'2_all_summary'!C302</f>
        <v>Country watch. Uganda.</v>
      </c>
      <c r="I303" s="49" t="str">
        <f>'2_all_summary'!D302</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303" s="49">
        <f>if(isnumber(search("Yes",'2_all_summary'!$G302)),if(isnumber(search("Yes",'2_all_summary'!L302)),1,2),if(isnumber(search("No",'2_all_summary'!L302)),4,3))</f>
        <v>4</v>
      </c>
      <c r="K303" s="49">
        <f>if(isnumber(search("Yes",'2_all_summary'!$G302)),if(isnumber(search("Yes",'2_all_summary'!M302)),1,2),if(isnumber(search("No",'2_all_summary'!M302)),4,3))</f>
        <v>4</v>
      </c>
      <c r="L303" s="49">
        <f>if(isnumber(search("Yes",'2_all_summary'!$G302)),if(isnumber(search("Yes",'2_all_summary'!N302)),1,2),if(isnumber(search("No",'2_all_summary'!N302)),4,3))</f>
        <v>4</v>
      </c>
      <c r="M303" s="49">
        <f>if(isnumber(search("Yes",'2_all_summary'!$G302)),if(0&lt;'2_all_summary'!O302,1,2),if(0='2_all_summary'!O302,4,3))</f>
        <v>4</v>
      </c>
      <c r="N303" s="49">
        <f>if(isnumber(search("Yes",'2_all_summary'!$G302)),if(isnumber(search("Yes",'2_all_summary'!P302)),1,2),if(isnumber(search("No",'2_all_summary'!P302)),4,3))</f>
        <v>4</v>
      </c>
      <c r="O303" s="49">
        <f>if(isnumber(search("Yes",'2_all_summary'!$G302)),if(isnumber(search("Yes",'2_all_summary'!Q302)),1,2),if(isnumber(search("No",'2_all_summary'!Q302)),4,3))</f>
        <v>4</v>
      </c>
      <c r="P303" s="49">
        <f>if(isnumber(search("Yes",'2_all_summary'!$G302)),if(isnumber(search("Yes",'2_all_summary'!R302)),1,2),if(isnumber(search("No",'2_all_summary'!R302)),4,3))</f>
        <v>4</v>
      </c>
      <c r="Q303" s="49">
        <f>if(isnumber(search("Yes",'2_all_summary'!$G302)),if(0&lt;'2_all_summary'!S302,1,2),if(0='2_all_summary'!S302,4,3))</f>
        <v>4</v>
      </c>
      <c r="R303" s="49">
        <f>if(isnumber(search("Yes",'2_all_summary'!$G302)),if(isnumber(search("Yes",'2_all_summary'!T302)),1,2),if(isnumber(search("No",'2_all_summary'!T302)),4,3))</f>
        <v>4</v>
      </c>
    </row>
    <row r="304">
      <c r="G304" s="49"/>
      <c r="H304" s="49" t="str">
        <f>'2_all_summary'!C303</f>
        <v>Coupling remote sensing with in situ surveys to determine reef fish habitat associations for the design of marine protected areas</v>
      </c>
      <c r="I304" s="49" t="str">
        <f>'2_all_summary'!D303</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304" s="49">
        <f>if(isnumber(search("Yes",'2_all_summary'!$G303)),if(isnumber(search("Yes",'2_all_summary'!L303)),1,2),if(isnumber(search("No",'2_all_summary'!L303)),4,3))</f>
        <v>4</v>
      </c>
      <c r="K304" s="49">
        <f>if(isnumber(search("Yes",'2_all_summary'!$G303)),if(isnumber(search("Yes",'2_all_summary'!M303)),1,2),if(isnumber(search("No",'2_all_summary'!M303)),4,3))</f>
        <v>4</v>
      </c>
      <c r="L304" s="49">
        <f>if(isnumber(search("Yes",'2_all_summary'!$G303)),if(isnumber(search("Yes",'2_all_summary'!N303)),1,2),if(isnumber(search("No",'2_all_summary'!N303)),4,3))</f>
        <v>4</v>
      </c>
      <c r="M304" s="49">
        <f>if(isnumber(search("Yes",'2_all_summary'!$G303)),if(0&lt;'2_all_summary'!O303,1,2),if(0='2_all_summary'!O303,4,3))</f>
        <v>4</v>
      </c>
      <c r="N304" s="49">
        <f>if(isnumber(search("Yes",'2_all_summary'!$G303)),if(isnumber(search("Yes",'2_all_summary'!P303)),1,2),if(isnumber(search("No",'2_all_summary'!P303)),4,3))</f>
        <v>4</v>
      </c>
      <c r="O304" s="49">
        <f>if(isnumber(search("Yes",'2_all_summary'!$G303)),if(isnumber(search("Yes",'2_all_summary'!Q303)),1,2),if(isnumber(search("No",'2_all_summary'!Q303)),4,3))</f>
        <v>4</v>
      </c>
      <c r="P304" s="49">
        <f>if(isnumber(search("Yes",'2_all_summary'!$G303)),if(isnumber(search("Yes",'2_all_summary'!R303)),1,2),if(isnumber(search("No",'2_all_summary'!R303)),4,3))</f>
        <v>4</v>
      </c>
      <c r="Q304" s="49">
        <f>if(isnumber(search("Yes",'2_all_summary'!$G303)),if(0&lt;'2_all_summary'!S303,1,2),if(0='2_all_summary'!S303,4,3))</f>
        <v>4</v>
      </c>
      <c r="R304" s="49">
        <f>if(isnumber(search("Yes",'2_all_summary'!$G303)),if(isnumber(search("Yes",'2_all_summary'!T303)),1,2),if(isnumber(search("No",'2_all_summary'!T303)),4,3))</f>
        <v>4</v>
      </c>
    </row>
    <row r="305">
      <c r="G305" s="49"/>
      <c r="H305" s="49" t="str">
        <f>'2_all_summary'!C304</f>
        <v>Crafting the success and failure of decentralized marine management</v>
      </c>
      <c r="I305" s="49" t="str">
        <f>'2_all_summary'!D304</f>
        <v>This paper presents an ethnographic case study of the design and revision of a decentralized marine management scheme implemented on the island of Moorea, French Polynesia named Plan de Gestion de lÃƒÂ¢Ã¢â€šÂ¬Ã¢â€žÂ¢Espace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peopleÃƒÂ¢Ã¢â€šÂ¬Ã¢â€žÂ¢s engagement withÃƒÂ¢Ã¢â€šÂ¬Ã¢â‚¬Â_x009d_or resistance toÃƒÂ¢Ã¢â€šÂ¬Ã¢â‚¬Â_x009d_the local marine management and governance design. Our results highlight how the controversies around the revision of MooreaÃƒÂ¢Ã¢â€šÂ¬Ã¢â€žÂ¢s PGEM overflowed the boundaries of ecology as construed by scientific experts. Stakeholders interpreted ÃƒÂ¢Ã¢â€šÂ¬Ã…â€œmarine resource managementÃƒÂ¢Ã¢â€šÂ¬Ã‚Â_x009d_ as something well beyond just ÃƒÂ¢Ã¢â€šÂ¬Ã…â€œmarine resourcesÃƒÂ¢Ã¢â€šÂ¬Ã‚Â_x009d_ to include politics, identity, Polynesian cosmology, and livelihoods. Our findings provide generalizable patterns for understanding how natural-resource management policies are received and repurposed by local actors. Ãƒâ€šÃ‚Â© 2022, The Author(s).</v>
      </c>
      <c r="J305" s="49">
        <f>if(isnumber(search("Yes",'2_all_summary'!$G304)),if(isnumber(search("Yes",'2_all_summary'!L304)),1,2),if(isnumber(search("No",'2_all_summary'!L304)),4,3))</f>
        <v>4</v>
      </c>
      <c r="K305" s="49">
        <f>if(isnumber(search("Yes",'2_all_summary'!$G304)),if(isnumber(search("Yes",'2_all_summary'!M304)),1,2),if(isnumber(search("No",'2_all_summary'!M304)),4,3))</f>
        <v>4</v>
      </c>
      <c r="L305" s="49">
        <f>if(isnumber(search("Yes",'2_all_summary'!$G304)),if(isnumber(search("Yes",'2_all_summary'!N304)),1,2),if(isnumber(search("No",'2_all_summary'!N304)),4,3))</f>
        <v>4</v>
      </c>
      <c r="M305" s="49">
        <f>if(isnumber(search("Yes",'2_all_summary'!$G304)),if(0&lt;'2_all_summary'!O304,1,2),if(0='2_all_summary'!O304,4,3))</f>
        <v>4</v>
      </c>
      <c r="N305" s="49">
        <f>if(isnumber(search("Yes",'2_all_summary'!$G304)),if(isnumber(search("Yes",'2_all_summary'!P304)),1,2),if(isnumber(search("No",'2_all_summary'!P304)),4,3))</f>
        <v>4</v>
      </c>
      <c r="O305" s="49">
        <f>if(isnumber(search("Yes",'2_all_summary'!$G304)),if(isnumber(search("Yes",'2_all_summary'!Q304)),1,2),if(isnumber(search("No",'2_all_summary'!Q304)),4,3))</f>
        <v>4</v>
      </c>
      <c r="P305" s="49">
        <f>if(isnumber(search("Yes",'2_all_summary'!$G304)),if(isnumber(search("Yes",'2_all_summary'!R304)),1,2),if(isnumber(search("No",'2_all_summary'!R304)),4,3))</f>
        <v>4</v>
      </c>
      <c r="Q305" s="49">
        <f>if(isnumber(search("Yes",'2_all_summary'!$G304)),if(0&lt;'2_all_summary'!S304,1,2),if(0='2_all_summary'!S304,4,3))</f>
        <v>4</v>
      </c>
      <c r="R305" s="49">
        <f>if(isnumber(search("Yes",'2_all_summary'!$G304)),if(isnumber(search("Yes",'2_all_summary'!T304)),1,2),if(isnumber(search("No",'2_all_summary'!T304)),4,3))</f>
        <v>4</v>
      </c>
    </row>
    <row r="306">
      <c r="G306" s="49"/>
      <c r="H306" s="49" t="str">
        <f>'2_all_summary'!C305</f>
        <v>Creating a place for "community" in new England fisheries</v>
      </c>
      <c r="I306" s="49" t="str">
        <f>'2_all_summary'!D305</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Ãƒâ€šÃ‚Â© Society for Human Ecology.</v>
      </c>
      <c r="J306" s="49">
        <f>if(isnumber(search("Yes",'2_all_summary'!$G305)),if(isnumber(search("Yes",'2_all_summary'!L305)),1,2),if(isnumber(search("No",'2_all_summary'!L305)),4,3))</f>
        <v>4</v>
      </c>
      <c r="K306" s="49">
        <f>if(isnumber(search("Yes",'2_all_summary'!$G305)),if(isnumber(search("Yes",'2_all_summary'!M305)),1,2),if(isnumber(search("No",'2_all_summary'!M305)),4,3))</f>
        <v>4</v>
      </c>
      <c r="L306" s="49">
        <f>if(isnumber(search("Yes",'2_all_summary'!$G305)),if(isnumber(search("Yes",'2_all_summary'!N305)),1,2),if(isnumber(search("No",'2_all_summary'!N305)),4,3))</f>
        <v>4</v>
      </c>
      <c r="M306" s="49">
        <f>if(isnumber(search("Yes",'2_all_summary'!$G305)),if(0&lt;'2_all_summary'!O305,1,2),if(0='2_all_summary'!O305,4,3))</f>
        <v>4</v>
      </c>
      <c r="N306" s="49">
        <f>if(isnumber(search("Yes",'2_all_summary'!$G305)),if(isnumber(search("Yes",'2_all_summary'!P305)),1,2),if(isnumber(search("No",'2_all_summary'!P305)),4,3))</f>
        <v>4</v>
      </c>
      <c r="O306" s="49">
        <f>if(isnumber(search("Yes",'2_all_summary'!$G305)),if(isnumber(search("Yes",'2_all_summary'!Q305)),1,2),if(isnumber(search("No",'2_all_summary'!Q305)),4,3))</f>
        <v>4</v>
      </c>
      <c r="P306" s="49">
        <f>if(isnumber(search("Yes",'2_all_summary'!$G305)),if(isnumber(search("Yes",'2_all_summary'!R305)),1,2),if(isnumber(search("No",'2_all_summary'!R305)),4,3))</f>
        <v>4</v>
      </c>
      <c r="Q306" s="49">
        <f>if(isnumber(search("Yes",'2_all_summary'!$G305)),if(0&lt;'2_all_summary'!S305,1,2),if(0='2_all_summary'!S305,4,3))</f>
        <v>4</v>
      </c>
      <c r="R306" s="49">
        <f>if(isnumber(search("Yes",'2_all_summary'!$G305)),if(isnumber(search("Yes",'2_all_summary'!T305)),1,2),if(isnumber(search("No",'2_all_summary'!T305)),4,3))</f>
        <v>4</v>
      </c>
    </row>
    <row r="307">
      <c r="G307" s="49"/>
      <c r="H307" s="49" t="str">
        <f>'2_all_summary'!C306</f>
        <v>Creating a TURF from the bottom-up: Antigua's community-based coral reef no-take reserve</v>
      </c>
      <c r="I307" s="49" t="str">
        <f>'2_all_summary'!D306</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Ãƒâ€šÃ‚Â© 2017 Rosenstiel School of Marine &amp; Atmospheric Science of the University of Miami.</v>
      </c>
      <c r="J307" s="49">
        <f>if(isnumber(search("Yes",'2_all_summary'!$G306)),if(isnumber(search("Yes",'2_all_summary'!L306)),1,2),if(isnumber(search("No",'2_all_summary'!L306)),4,3))</f>
        <v>4</v>
      </c>
      <c r="K307" s="49">
        <f>if(isnumber(search("Yes",'2_all_summary'!$G306)),if(isnumber(search("Yes",'2_all_summary'!M306)),1,2),if(isnumber(search("No",'2_all_summary'!M306)),4,3))</f>
        <v>4</v>
      </c>
      <c r="L307" s="49">
        <f>if(isnumber(search("Yes",'2_all_summary'!$G306)),if(isnumber(search("Yes",'2_all_summary'!N306)),1,2),if(isnumber(search("No",'2_all_summary'!N306)),4,3))</f>
        <v>4</v>
      </c>
      <c r="M307" s="49">
        <f>if(isnumber(search("Yes",'2_all_summary'!$G306)),if(0&lt;'2_all_summary'!O306,1,2),if(0='2_all_summary'!O306,4,3))</f>
        <v>4</v>
      </c>
      <c r="N307" s="49">
        <f>if(isnumber(search("Yes",'2_all_summary'!$G306)),if(isnumber(search("Yes",'2_all_summary'!P306)),1,2),if(isnumber(search("No",'2_all_summary'!P306)),4,3))</f>
        <v>4</v>
      </c>
      <c r="O307" s="49">
        <f>if(isnumber(search("Yes",'2_all_summary'!$G306)),if(isnumber(search("Yes",'2_all_summary'!Q306)),1,2),if(isnumber(search("No",'2_all_summary'!Q306)),4,3))</f>
        <v>4</v>
      </c>
      <c r="P307" s="49">
        <f>if(isnumber(search("Yes",'2_all_summary'!$G306)),if(isnumber(search("Yes",'2_all_summary'!R306)),1,2),if(isnumber(search("No",'2_all_summary'!R306)),4,3))</f>
        <v>4</v>
      </c>
      <c r="Q307" s="49">
        <f>if(isnumber(search("Yes",'2_all_summary'!$G306)),if(0&lt;'2_all_summary'!S306,1,2),if(0='2_all_summary'!S306,4,3))</f>
        <v>4</v>
      </c>
      <c r="R307" s="49">
        <f>if(isnumber(search("Yes",'2_all_summary'!$G306)),if(isnumber(search("Yes",'2_all_summary'!T306)),1,2),if(isnumber(search("No",'2_all_summary'!T306)),4,3))</f>
        <v>4</v>
      </c>
    </row>
    <row r="308">
      <c r="G308" s="49"/>
      <c r="H308" s="49" t="str">
        <f>'2_all_summary'!C307</f>
        <v>Creating multi-functional landscapes: Using exclusion fences to frame feral ungulate management preferences in remote Aboriginal-owned northern Australia</v>
      </c>
      <c r="I308" s="49" t="str">
        <f>'2_all_summary'!D307</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Ãƒâ€šÃ‚Â© 2016 Published by Elsevier Ltd.</v>
      </c>
      <c r="J308" s="49">
        <f>if(isnumber(search("Yes",'2_all_summary'!$G307)),if(isnumber(search("Yes",'2_all_summary'!L307)),1,2),if(isnumber(search("No",'2_all_summary'!L307)),4,3))</f>
        <v>4</v>
      </c>
      <c r="K308" s="49">
        <f>if(isnumber(search("Yes",'2_all_summary'!$G307)),if(isnumber(search("Yes",'2_all_summary'!M307)),1,2),if(isnumber(search("No",'2_all_summary'!M307)),4,3))</f>
        <v>4</v>
      </c>
      <c r="L308" s="49">
        <f>if(isnumber(search("Yes",'2_all_summary'!$G307)),if(isnumber(search("Yes",'2_all_summary'!N307)),1,2),if(isnumber(search("No",'2_all_summary'!N307)),4,3))</f>
        <v>4</v>
      </c>
      <c r="M308" s="49">
        <f>if(isnumber(search("Yes",'2_all_summary'!$G307)),if(0&lt;'2_all_summary'!O307,1,2),if(0='2_all_summary'!O307,4,3))</f>
        <v>4</v>
      </c>
      <c r="N308" s="49">
        <f>if(isnumber(search("Yes",'2_all_summary'!$G307)),if(isnumber(search("Yes",'2_all_summary'!P307)),1,2),if(isnumber(search("No",'2_all_summary'!P307)),4,3))</f>
        <v>4</v>
      </c>
      <c r="O308" s="49">
        <f>if(isnumber(search("Yes",'2_all_summary'!$G307)),if(isnumber(search("Yes",'2_all_summary'!Q307)),1,2),if(isnumber(search("No",'2_all_summary'!Q307)),4,3))</f>
        <v>4</v>
      </c>
      <c r="P308" s="49">
        <f>if(isnumber(search("Yes",'2_all_summary'!$G307)),if(isnumber(search("Yes",'2_all_summary'!R307)),1,2),if(isnumber(search("No",'2_all_summary'!R307)),4,3))</f>
        <v>4</v>
      </c>
      <c r="Q308" s="49">
        <f>if(isnumber(search("Yes",'2_all_summary'!$G307)),if(0&lt;'2_all_summary'!S307,1,2),if(0='2_all_summary'!S307,4,3))</f>
        <v>4</v>
      </c>
      <c r="R308" s="49">
        <f>if(isnumber(search("Yes",'2_all_summary'!$G307)),if(isnumber(search("Yes",'2_all_summary'!T307)),1,2),if(isnumber(search("No",'2_all_summary'!T307)),4,3))</f>
        <v>4</v>
      </c>
    </row>
    <row r="309">
      <c r="G309" s="49"/>
      <c r="H309" s="49" t="str">
        <f>'2_all_summary'!C308</f>
        <v>Crisis and conservation at the end of the world: Sheep ranching in Argentine Patagonia</v>
      </c>
      <c r="I309" s="49" t="str">
        <f>'2_all_summary'!D308</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09" s="49">
        <f>if(isnumber(search("Yes",'2_all_summary'!$G308)),if(isnumber(search("Yes",'2_all_summary'!L308)),1,2),if(isnumber(search("No",'2_all_summary'!L308)),4,3))</f>
        <v>4</v>
      </c>
      <c r="K309" s="49">
        <f>if(isnumber(search("Yes",'2_all_summary'!$G308)),if(isnumber(search("Yes",'2_all_summary'!M308)),1,2),if(isnumber(search("No",'2_all_summary'!M308)),4,3))</f>
        <v>4</v>
      </c>
      <c r="L309" s="49">
        <f>if(isnumber(search("Yes",'2_all_summary'!$G308)),if(isnumber(search("Yes",'2_all_summary'!N308)),1,2),if(isnumber(search("No",'2_all_summary'!N308)),4,3))</f>
        <v>4</v>
      </c>
      <c r="M309" s="49">
        <f>if(isnumber(search("Yes",'2_all_summary'!$G308)),if(0&lt;'2_all_summary'!O308,1,2),if(0='2_all_summary'!O308,4,3))</f>
        <v>4</v>
      </c>
      <c r="N309" s="49">
        <f>if(isnumber(search("Yes",'2_all_summary'!$G308)),if(isnumber(search("Yes",'2_all_summary'!P308)),1,2),if(isnumber(search("No",'2_all_summary'!P308)),4,3))</f>
        <v>4</v>
      </c>
      <c r="O309" s="49">
        <f>if(isnumber(search("Yes",'2_all_summary'!$G308)),if(isnumber(search("Yes",'2_all_summary'!Q308)),1,2),if(isnumber(search("No",'2_all_summary'!Q308)),4,3))</f>
        <v>4</v>
      </c>
      <c r="P309" s="49">
        <f>if(isnumber(search("Yes",'2_all_summary'!$G308)),if(isnumber(search("Yes",'2_all_summary'!R308)),1,2),if(isnumber(search("No",'2_all_summary'!R308)),4,3))</f>
        <v>4</v>
      </c>
      <c r="Q309" s="49">
        <f>if(isnumber(search("Yes",'2_all_summary'!$G308)),if(0&lt;'2_all_summary'!S308,1,2),if(0='2_all_summary'!S308,4,3))</f>
        <v>4</v>
      </c>
      <c r="R309" s="49">
        <f>if(isnumber(search("Yes",'2_all_summary'!$G308)),if(isnumber(search("Yes",'2_all_summary'!T308)),1,2),if(isnumber(search("No",'2_all_summary'!T308)),4,3))</f>
        <v>4</v>
      </c>
    </row>
    <row r="310">
      <c r="G310" s="49"/>
      <c r="H310" s="49" t="str">
        <f>'2_all_summary'!C309</f>
        <v>Critical analysis of the governance of the Sainte Luce Locally Managed Marine Area (LMMA), southeast Madagascar</v>
      </c>
      <c r="I310" s="49" t="str">
        <f>'2_all_summary'!D309</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Ãƒâ€šÃ‚Â© 2019 The Authors</v>
      </c>
      <c r="J310" s="49">
        <f>if(isnumber(search("Yes",'2_all_summary'!$G309)),if(isnumber(search("Yes",'2_all_summary'!L309)),1,2),if(isnumber(search("No",'2_all_summary'!L309)),4,3))</f>
        <v>4</v>
      </c>
      <c r="K310" s="49">
        <f>if(isnumber(search("Yes",'2_all_summary'!$G309)),if(isnumber(search("Yes",'2_all_summary'!M309)),1,2),if(isnumber(search("No",'2_all_summary'!M309)),4,3))</f>
        <v>4</v>
      </c>
      <c r="L310" s="49">
        <f>if(isnumber(search("Yes",'2_all_summary'!$G309)),if(isnumber(search("Yes",'2_all_summary'!N309)),1,2),if(isnumber(search("No",'2_all_summary'!N309)),4,3))</f>
        <v>4</v>
      </c>
      <c r="M310" s="49">
        <f>if(isnumber(search("Yes",'2_all_summary'!$G309)),if(0&lt;'2_all_summary'!O309,1,2),if(0='2_all_summary'!O309,4,3))</f>
        <v>4</v>
      </c>
      <c r="N310" s="49">
        <f>if(isnumber(search("Yes",'2_all_summary'!$G309)),if(isnumber(search("Yes",'2_all_summary'!P309)),1,2),if(isnumber(search("No",'2_all_summary'!P309)),4,3))</f>
        <v>4</v>
      </c>
      <c r="O310" s="49">
        <f>if(isnumber(search("Yes",'2_all_summary'!$G309)),if(isnumber(search("Yes",'2_all_summary'!Q309)),1,2),if(isnumber(search("No",'2_all_summary'!Q309)),4,3))</f>
        <v>4</v>
      </c>
      <c r="P310" s="49">
        <f>if(isnumber(search("Yes",'2_all_summary'!$G309)),if(isnumber(search("Yes",'2_all_summary'!R309)),1,2),if(isnumber(search("No",'2_all_summary'!R309)),4,3))</f>
        <v>4</v>
      </c>
      <c r="Q310" s="49">
        <f>if(isnumber(search("Yes",'2_all_summary'!$G309)),if(0&lt;'2_all_summary'!S309,1,2),if(0='2_all_summary'!S309,4,3))</f>
        <v>4</v>
      </c>
      <c r="R310" s="49">
        <f>if(isnumber(search("Yes",'2_all_summary'!$G309)),if(isnumber(search("Yes",'2_all_summary'!T309)),1,2),if(isnumber(search("No",'2_all_summary'!T309)),4,3))</f>
        <v>4</v>
      </c>
    </row>
    <row r="311">
      <c r="G311" s="49"/>
      <c r="H311" s="49" t="str">
        <f>'2_all_summary'!C310</f>
        <v>CROI 2016: Hot spots in HIV infection and advances in HIV prevention</v>
      </c>
      <c r="I311" s="49" t="str">
        <f>'2_all_summary'!D310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Ãƒâ€šÃ‚Â© 2016, IASÃƒÂ¢Ã¢â€šÂ¬Ã¢â‚¬Å“USA. All rights reserved.</v>
      </c>
      <c r="J311" s="49">
        <f>if(isnumber(search("Yes",'2_all_summary'!$G310)),if(isnumber(search("Yes",'2_all_summary'!L310)),1,2),if(isnumber(search("No",'2_all_summary'!L310)),4,3))</f>
        <v>4</v>
      </c>
      <c r="K311" s="49">
        <f>if(isnumber(search("Yes",'2_all_summary'!$G310)),if(isnumber(search("Yes",'2_all_summary'!M310)),1,2),if(isnumber(search("No",'2_all_summary'!M310)),4,3))</f>
        <v>4</v>
      </c>
      <c r="L311" s="49">
        <f>if(isnumber(search("Yes",'2_all_summary'!$G310)),if(isnumber(search("Yes",'2_all_summary'!N310)),1,2),if(isnumber(search("No",'2_all_summary'!N310)),4,3))</f>
        <v>4</v>
      </c>
      <c r="M311" s="49">
        <f>if(isnumber(search("Yes",'2_all_summary'!$G310)),if(0&lt;'2_all_summary'!O310,1,2),if(0='2_all_summary'!O310,4,3))</f>
        <v>4</v>
      </c>
      <c r="N311" s="49">
        <f>if(isnumber(search("Yes",'2_all_summary'!$G310)),if(isnumber(search("Yes",'2_all_summary'!P310)),1,2),if(isnumber(search("No",'2_all_summary'!P310)),4,3))</f>
        <v>4</v>
      </c>
      <c r="O311" s="49">
        <f>if(isnumber(search("Yes",'2_all_summary'!$G310)),if(isnumber(search("Yes",'2_all_summary'!Q310)),1,2),if(isnumber(search("No",'2_all_summary'!Q310)),4,3))</f>
        <v>4</v>
      </c>
      <c r="P311" s="49">
        <f>if(isnumber(search("Yes",'2_all_summary'!$G310)),if(isnumber(search("Yes",'2_all_summary'!R310)),1,2),if(isnumber(search("No",'2_all_summary'!R310)),4,3))</f>
        <v>4</v>
      </c>
      <c r="Q311" s="49">
        <f>if(isnumber(search("Yes",'2_all_summary'!$G310)),if(0&lt;'2_all_summary'!S310,1,2),if(0='2_all_summary'!S310,4,3))</f>
        <v>4</v>
      </c>
      <c r="R311" s="49">
        <f>if(isnumber(search("Yes",'2_all_summary'!$G310)),if(isnumber(search("Yes",'2_all_summary'!T310)),1,2),if(isnumber(search("No",'2_all_summary'!T310)),4,3))</f>
        <v>4</v>
      </c>
    </row>
    <row r="312">
      <c r="G312" s="49"/>
      <c r="H312" s="49" t="str">
        <f>'2_all_summary'!C311</f>
        <v>Cultural dimensions of occupational safety and health in the New Zealand fishing industry: A study of small fishing businesses</v>
      </c>
      <c r="I312" s="49" t="str">
        <f>'2_all_summary'!D311</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Ãƒâ€šÃ‚Â© IOSH Services Limited.</v>
      </c>
      <c r="J312" s="49">
        <f>if(isnumber(search("Yes",'2_all_summary'!$G311)),if(isnumber(search("Yes",'2_all_summary'!L311)),1,2),if(isnumber(search("No",'2_all_summary'!L311)),4,3))</f>
        <v>4</v>
      </c>
      <c r="K312" s="49">
        <f>if(isnumber(search("Yes",'2_all_summary'!$G311)),if(isnumber(search("Yes",'2_all_summary'!M311)),1,2),if(isnumber(search("No",'2_all_summary'!M311)),4,3))</f>
        <v>4</v>
      </c>
      <c r="L312" s="49">
        <f>if(isnumber(search("Yes",'2_all_summary'!$G311)),if(isnumber(search("Yes",'2_all_summary'!N311)),1,2),if(isnumber(search("No",'2_all_summary'!N311)),4,3))</f>
        <v>4</v>
      </c>
      <c r="M312" s="49">
        <f>if(isnumber(search("Yes",'2_all_summary'!$G311)),if(0&lt;'2_all_summary'!O311,1,2),if(0='2_all_summary'!O311,4,3))</f>
        <v>4</v>
      </c>
      <c r="N312" s="49">
        <f>if(isnumber(search("Yes",'2_all_summary'!$G311)),if(isnumber(search("Yes",'2_all_summary'!P311)),1,2),if(isnumber(search("No",'2_all_summary'!P311)),4,3))</f>
        <v>4</v>
      </c>
      <c r="O312" s="49">
        <f>if(isnumber(search("Yes",'2_all_summary'!$G311)),if(isnumber(search("Yes",'2_all_summary'!Q311)),1,2),if(isnumber(search("No",'2_all_summary'!Q311)),4,3))</f>
        <v>4</v>
      </c>
      <c r="P312" s="49">
        <f>if(isnumber(search("Yes",'2_all_summary'!$G311)),if(isnumber(search("Yes",'2_all_summary'!R311)),1,2),if(isnumber(search("No",'2_all_summary'!R311)),4,3))</f>
        <v>4</v>
      </c>
      <c r="Q312" s="49">
        <f>if(isnumber(search("Yes",'2_all_summary'!$G311)),if(0&lt;'2_all_summary'!S311,1,2),if(0='2_all_summary'!S311,4,3))</f>
        <v>4</v>
      </c>
      <c r="R312" s="49">
        <f>if(isnumber(search("Yes",'2_all_summary'!$G311)),if(isnumber(search("Yes",'2_all_summary'!T311)),1,2),if(isnumber(search("No",'2_all_summary'!T311)),4,3))</f>
        <v>4</v>
      </c>
    </row>
    <row r="313">
      <c r="G313" s="49"/>
      <c r="H313" s="49" t="str">
        <f>'2_all_summary'!C312</f>
        <v>Cultural effectiveness in research: A summary report of a panel session entitled "engaging populations at risk"</v>
      </c>
      <c r="I313" s="49" t="str">
        <f>'2_all_summary'!D312</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Ãƒâ€šÃ‚Â© Taylor &amp; Francis Group, LLC.</v>
      </c>
      <c r="J313" s="49">
        <f>if(isnumber(search("Yes",'2_all_summary'!$G312)),if(isnumber(search("Yes",'2_all_summary'!L312)),1,2),if(isnumber(search("No",'2_all_summary'!L312)),4,3))</f>
        <v>4</v>
      </c>
      <c r="K313" s="49">
        <f>if(isnumber(search("Yes",'2_all_summary'!$G312)),if(isnumber(search("Yes",'2_all_summary'!M312)),1,2),if(isnumber(search("No",'2_all_summary'!M312)),4,3))</f>
        <v>4</v>
      </c>
      <c r="L313" s="49">
        <f>if(isnumber(search("Yes",'2_all_summary'!$G312)),if(isnumber(search("Yes",'2_all_summary'!N312)),1,2),if(isnumber(search("No",'2_all_summary'!N312)),4,3))</f>
        <v>4</v>
      </c>
      <c r="M313" s="49">
        <f>if(isnumber(search("Yes",'2_all_summary'!$G312)),if(0&lt;'2_all_summary'!O312,1,2),if(0='2_all_summary'!O312,4,3))</f>
        <v>4</v>
      </c>
      <c r="N313" s="49">
        <f>if(isnumber(search("Yes",'2_all_summary'!$G312)),if(isnumber(search("Yes",'2_all_summary'!P312)),1,2),if(isnumber(search("No",'2_all_summary'!P312)),4,3))</f>
        <v>4</v>
      </c>
      <c r="O313" s="49">
        <f>if(isnumber(search("Yes",'2_all_summary'!$G312)),if(isnumber(search("Yes",'2_all_summary'!Q312)),1,2),if(isnumber(search("No",'2_all_summary'!Q312)),4,3))</f>
        <v>4</v>
      </c>
      <c r="P313" s="49">
        <f>if(isnumber(search("Yes",'2_all_summary'!$G312)),if(isnumber(search("Yes",'2_all_summary'!R312)),1,2),if(isnumber(search("No",'2_all_summary'!R312)),4,3))</f>
        <v>4</v>
      </c>
      <c r="Q313" s="49">
        <f>if(isnumber(search("Yes",'2_all_summary'!$G312)),if(0&lt;'2_all_summary'!S312,1,2),if(0='2_all_summary'!S312,4,3))</f>
        <v>4</v>
      </c>
      <c r="R313" s="49">
        <f>if(isnumber(search("Yes",'2_all_summary'!$G312)),if(isnumber(search("Yes",'2_all_summary'!T312)),1,2),if(isnumber(search("No",'2_all_summary'!T312)),4,3))</f>
        <v>4</v>
      </c>
    </row>
    <row r="314">
      <c r="G314" s="49"/>
      <c r="H314" s="49" t="str">
        <f>'2_all_summary'!C313</f>
        <v>Cultural influences on safety and health education among Vietnamese fishermen</v>
      </c>
      <c r="I314" s="49" t="str">
        <f>'2_all_summary'!D313</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Ãƒâ€šÃ‚Â© Taylor &amp; Francis Group, LLC.</v>
      </c>
      <c r="J314" s="49">
        <f>if(isnumber(search("Yes",'2_all_summary'!$G313)),if(isnumber(search("Yes",'2_all_summary'!L313)),1,2),if(isnumber(search("No",'2_all_summary'!L313)),4,3))</f>
        <v>4</v>
      </c>
      <c r="K314" s="49">
        <f>if(isnumber(search("Yes",'2_all_summary'!$G313)),if(isnumber(search("Yes",'2_all_summary'!M313)),1,2),if(isnumber(search("No",'2_all_summary'!M313)),4,3))</f>
        <v>4</v>
      </c>
      <c r="L314" s="49">
        <f>if(isnumber(search("Yes",'2_all_summary'!$G313)),if(isnumber(search("Yes",'2_all_summary'!N313)),1,2),if(isnumber(search("No",'2_all_summary'!N313)),4,3))</f>
        <v>4</v>
      </c>
      <c r="M314" s="49">
        <f>if(isnumber(search("Yes",'2_all_summary'!$G313)),if(0&lt;'2_all_summary'!O313,1,2),if(0='2_all_summary'!O313,4,3))</f>
        <v>4</v>
      </c>
      <c r="N314" s="49">
        <f>if(isnumber(search("Yes",'2_all_summary'!$G313)),if(isnumber(search("Yes",'2_all_summary'!P313)),1,2),if(isnumber(search("No",'2_all_summary'!P313)),4,3))</f>
        <v>4</v>
      </c>
      <c r="O314" s="49">
        <f>if(isnumber(search("Yes",'2_all_summary'!$G313)),if(isnumber(search("Yes",'2_all_summary'!Q313)),1,2),if(isnumber(search("No",'2_all_summary'!Q313)),4,3))</f>
        <v>4</v>
      </c>
      <c r="P314" s="49">
        <f>if(isnumber(search("Yes",'2_all_summary'!$G313)),if(isnumber(search("Yes",'2_all_summary'!R313)),1,2),if(isnumber(search("No",'2_all_summary'!R313)),4,3))</f>
        <v>4</v>
      </c>
      <c r="Q314" s="49">
        <f>if(isnumber(search("Yes",'2_all_summary'!$G313)),if(0&lt;'2_all_summary'!S313,1,2),if(0='2_all_summary'!S313,4,3))</f>
        <v>4</v>
      </c>
      <c r="R314" s="49">
        <f>if(isnumber(search("Yes",'2_all_summary'!$G313)),if(isnumber(search("Yes",'2_all_summary'!T313)),1,2),if(isnumber(search("No",'2_all_summary'!T313)),4,3))</f>
        <v>4</v>
      </c>
    </row>
    <row r="315">
      <c r="G315" s="49"/>
      <c r="H315" s="49" t="str">
        <f>'2_all_summary'!C314</f>
        <v>Culture-Based Fisheries in Rawa lebak lebung, South Sumatera, is it Applicable?</v>
      </c>
      <c r="I315" s="49" t="str">
        <f>'2_all_summary'!D314</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Ãƒâ€šÃ‚Â© Published under licence by IOP Publishing Ltd.</v>
      </c>
      <c r="J315" s="49">
        <f>if(isnumber(search("Yes",'2_all_summary'!$G314)),if(isnumber(search("Yes",'2_all_summary'!L314)),1,2),if(isnumber(search("No",'2_all_summary'!L314)),4,3))</f>
        <v>4</v>
      </c>
      <c r="K315" s="49">
        <f>if(isnumber(search("Yes",'2_all_summary'!$G314)),if(isnumber(search("Yes",'2_all_summary'!M314)),1,2),if(isnumber(search("No",'2_all_summary'!M314)),4,3))</f>
        <v>4</v>
      </c>
      <c r="L315" s="49">
        <f>if(isnumber(search("Yes",'2_all_summary'!$G314)),if(isnumber(search("Yes",'2_all_summary'!N314)),1,2),if(isnumber(search("No",'2_all_summary'!N314)),4,3))</f>
        <v>4</v>
      </c>
      <c r="M315" s="49">
        <f>if(isnumber(search("Yes",'2_all_summary'!$G314)),if(0&lt;'2_all_summary'!O314,1,2),if(0='2_all_summary'!O314,4,3))</f>
        <v>4</v>
      </c>
      <c r="N315" s="49">
        <f>if(isnumber(search("Yes",'2_all_summary'!$G314)),if(isnumber(search("Yes",'2_all_summary'!P314)),1,2),if(isnumber(search("No",'2_all_summary'!P314)),4,3))</f>
        <v>4</v>
      </c>
      <c r="O315" s="49">
        <f>if(isnumber(search("Yes",'2_all_summary'!$G314)),if(isnumber(search("Yes",'2_all_summary'!Q314)),1,2),if(isnumber(search("No",'2_all_summary'!Q314)),4,3))</f>
        <v>4</v>
      </c>
      <c r="P315" s="49">
        <f>if(isnumber(search("Yes",'2_all_summary'!$G314)),if(isnumber(search("Yes",'2_all_summary'!R314)),1,2),if(isnumber(search("No",'2_all_summary'!R314)),4,3))</f>
        <v>4</v>
      </c>
      <c r="Q315" s="49">
        <f>if(isnumber(search("Yes",'2_all_summary'!$G314)),if(0&lt;'2_all_summary'!S314,1,2),if(0='2_all_summary'!S314,4,3))</f>
        <v>4</v>
      </c>
      <c r="R315" s="49">
        <f>if(isnumber(search("Yes",'2_all_summary'!$G314)),if(isnumber(search("Yes",'2_all_summary'!T314)),1,2),if(isnumber(search("No",'2_all_summary'!T314)),4,3))</f>
        <v>4</v>
      </c>
    </row>
    <row r="316">
      <c r="G316" s="49"/>
      <c r="H316" s="49" t="str">
        <f>'2_all_summary'!C315</f>
        <v>Customary marine resource knowledge and use in contemporary Hawai'i</v>
      </c>
      <c r="I316" s="49" t="str">
        <f>'2_all_summary'!D315</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Ãƒâ€šÃ‚Â© 2013 by University of Hawai'i Press.</v>
      </c>
      <c r="J316" s="49">
        <f>if(isnumber(search("Yes",'2_all_summary'!$G315)),if(isnumber(search("Yes",'2_all_summary'!L315)),1,2),if(isnumber(search("No",'2_all_summary'!L315)),4,3))</f>
        <v>4</v>
      </c>
      <c r="K316" s="49">
        <f>if(isnumber(search("Yes",'2_all_summary'!$G315)),if(isnumber(search("Yes",'2_all_summary'!M315)),1,2),if(isnumber(search("No",'2_all_summary'!M315)),4,3))</f>
        <v>4</v>
      </c>
      <c r="L316" s="49">
        <f>if(isnumber(search("Yes",'2_all_summary'!$G315)),if(isnumber(search("Yes",'2_all_summary'!N315)),1,2),if(isnumber(search("No",'2_all_summary'!N315)),4,3))</f>
        <v>4</v>
      </c>
      <c r="M316" s="49">
        <f>if(isnumber(search("Yes",'2_all_summary'!$G315)),if(0&lt;'2_all_summary'!O315,1,2),if(0='2_all_summary'!O315,4,3))</f>
        <v>4</v>
      </c>
      <c r="N316" s="49">
        <f>if(isnumber(search("Yes",'2_all_summary'!$G315)),if(isnumber(search("Yes",'2_all_summary'!P315)),1,2),if(isnumber(search("No",'2_all_summary'!P315)),4,3))</f>
        <v>4</v>
      </c>
      <c r="O316" s="49">
        <f>if(isnumber(search("Yes",'2_all_summary'!$G315)),if(isnumber(search("Yes",'2_all_summary'!Q315)),1,2),if(isnumber(search("No",'2_all_summary'!Q315)),4,3))</f>
        <v>4</v>
      </c>
      <c r="P316" s="49">
        <f>if(isnumber(search("Yes",'2_all_summary'!$G315)),if(isnumber(search("Yes",'2_all_summary'!R315)),1,2),if(isnumber(search("No",'2_all_summary'!R315)),4,3))</f>
        <v>4</v>
      </c>
      <c r="Q316" s="49">
        <f>if(isnumber(search("Yes",'2_all_summary'!$G315)),if(0&lt;'2_all_summary'!S315,1,2),if(0='2_all_summary'!S315,4,3))</f>
        <v>4</v>
      </c>
      <c r="R316" s="49">
        <f>if(isnumber(search("Yes",'2_all_summary'!$G315)),if(isnumber(search("Yes",'2_all_summary'!T315)),1,2),if(isnumber(search("No",'2_all_summary'!T315)),4,3))</f>
        <v>4</v>
      </c>
    </row>
    <row r="317">
      <c r="G317" s="49"/>
      <c r="H317" s="49" t="str">
        <f>'2_all_summary'!C316</f>
        <v>Customary marine tenure systems and sustainable fisheries management in Papua New Guinea</v>
      </c>
      <c r="I317" s="49" t="str">
        <f>'2_all_summary'!D316</f>
        <v>Takes a critical look at a current model of fisheries management which is based on principles related to Hardin's ÃƒÂ¢Ã¢â€šÂ¬Ã…â€œTragedy of the CommonsÃƒÂ¢Ã¢â€šÂ¬Ã‚Â_x009d_.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Ãƒâ€šÃ‚Â© 2000, MCB UP Limited</v>
      </c>
      <c r="J317" s="49">
        <f>if(isnumber(search("Yes",'2_all_summary'!$G316)),if(isnumber(search("Yes",'2_all_summary'!L316)),1,2),if(isnumber(search("No",'2_all_summary'!L316)),4,3))</f>
        <v>1</v>
      </c>
      <c r="K317" s="49">
        <f>if(isnumber(search("Yes",'2_all_summary'!$G316)),if(isnumber(search("Yes",'2_all_summary'!M316)),1,2),if(isnumber(search("No",'2_all_summary'!M316)),4,3))</f>
        <v>1</v>
      </c>
      <c r="L317" s="49">
        <f>if(isnumber(search("Yes",'2_all_summary'!$G316)),if(isnumber(search("Yes",'2_all_summary'!N316)),1,2),if(isnumber(search("No",'2_all_summary'!N316)),4,3))</f>
        <v>1</v>
      </c>
      <c r="M317" s="49">
        <f>if(isnumber(search("Yes",'2_all_summary'!$G316)),if(0&lt;'2_all_summary'!O316,1,2),if(0='2_all_summary'!O316,4,3))</f>
        <v>1</v>
      </c>
      <c r="N317" s="49">
        <f>if(isnumber(search("Yes",'2_all_summary'!$G316)),if(isnumber(search("Yes",'2_all_summary'!P316)),1,2),if(isnumber(search("No",'2_all_summary'!P316)),4,3))</f>
        <v>1</v>
      </c>
      <c r="O317" s="49">
        <f>if(isnumber(search("Yes",'2_all_summary'!$G316)),if(isnumber(search("Yes",'2_all_summary'!Q316)),1,2),if(isnumber(search("No",'2_all_summary'!Q316)),4,3))</f>
        <v>1</v>
      </c>
      <c r="P317" s="49">
        <f>if(isnumber(search("Yes",'2_all_summary'!$G316)),if(isnumber(search("Yes",'2_all_summary'!R316)),1,2),if(isnumber(search("No",'2_all_summary'!R316)),4,3))</f>
        <v>1</v>
      </c>
      <c r="Q317" s="49">
        <f>if(isnumber(search("Yes",'2_all_summary'!$G316)),if(0&lt;'2_all_summary'!S316,1,2),if(0='2_all_summary'!S316,4,3))</f>
        <v>1</v>
      </c>
      <c r="R317" s="49">
        <f>if(isnumber(search("Yes",'2_all_summary'!$G316)),if(isnumber(search("Yes",'2_all_summary'!T316)),1,2),if(isnumber(search("No",'2_all_summary'!T316)),4,3))</f>
        <v>1</v>
      </c>
    </row>
    <row r="318">
      <c r="G318" s="49"/>
      <c r="H318" s="49" t="str">
        <f>'2_all_summary'!C317</f>
        <v>Customary sea tenure in Oceania as a case of rights-based fishery management: Does it work?</v>
      </c>
      <c r="I318" s="49" t="str">
        <f>'2_all_summary'!D317</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Ãƒâ€šÃ‚Â© Springer 2006.</v>
      </c>
      <c r="J318" s="49">
        <f>if(isnumber(search("Yes",'2_all_summary'!$G317)),if(isnumber(search("Yes",'2_all_summary'!L317)),1,2),if(isnumber(search("No",'2_all_summary'!L317)),4,3))</f>
        <v>1</v>
      </c>
      <c r="K318" s="49">
        <f>if(isnumber(search("Yes",'2_all_summary'!$G317)),if(isnumber(search("Yes",'2_all_summary'!M317)),1,2),if(isnumber(search("No",'2_all_summary'!M317)),4,3))</f>
        <v>2</v>
      </c>
      <c r="L318" s="49">
        <f>if(isnumber(search("Yes",'2_all_summary'!$G317)),if(isnumber(search("Yes",'2_all_summary'!N317)),1,2),if(isnumber(search("No",'2_all_summary'!N317)),4,3))</f>
        <v>1</v>
      </c>
      <c r="M318" s="49">
        <f>if(isnumber(search("Yes",'2_all_summary'!$G317)),if(0&lt;'2_all_summary'!O317,1,2),if(0='2_all_summary'!O317,4,3))</f>
        <v>1</v>
      </c>
      <c r="N318" s="49">
        <f>if(isnumber(search("Yes",'2_all_summary'!$G317)),if(isnumber(search("Yes",'2_all_summary'!P317)),1,2),if(isnumber(search("No",'2_all_summary'!P317)),4,3))</f>
        <v>2</v>
      </c>
      <c r="O318" s="49">
        <f>if(isnumber(search("Yes",'2_all_summary'!$G317)),if(isnumber(search("Yes",'2_all_summary'!Q317)),1,2),if(isnumber(search("No",'2_all_summary'!Q317)),4,3))</f>
        <v>2</v>
      </c>
      <c r="P318" s="49">
        <f>if(isnumber(search("Yes",'2_all_summary'!$G317)),if(isnumber(search("Yes",'2_all_summary'!R317)),1,2),if(isnumber(search("No",'2_all_summary'!R317)),4,3))</f>
        <v>2</v>
      </c>
      <c r="Q318" s="49">
        <f>if(isnumber(search("Yes",'2_all_summary'!$G317)),if(0&lt;'2_all_summary'!S317,1,2),if(0='2_all_summary'!S317,4,3))</f>
        <v>2</v>
      </c>
      <c r="R318" s="49">
        <f>if(isnumber(search("Yes",'2_all_summary'!$G317)),if(isnumber(search("Yes",'2_all_summary'!T317)),1,2),if(isnumber(search("No",'2_all_summary'!T317)),4,3))</f>
        <v>1</v>
      </c>
    </row>
    <row r="319">
      <c r="G319" s="49"/>
      <c r="H319" s="49" t="str">
        <f>'2_all_summary'!C318</f>
        <v>Decentralization of fisheries management in Indonesia</v>
      </c>
      <c r="I319" s="49" t="str">
        <f>'2_all_summary'!D318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Ãƒâ€šÃ‚Â© 2004 Elsevier Ltd. All rights reserved.</v>
      </c>
      <c r="J319" s="49">
        <f>if(isnumber(search("Yes",'2_all_summary'!$G318)),if(isnumber(search("Yes",'2_all_summary'!L318)),1,2),if(isnumber(search("No",'2_all_summary'!L318)),4,3))</f>
        <v>4</v>
      </c>
      <c r="K319" s="49">
        <f>if(isnumber(search("Yes",'2_all_summary'!$G318)),if(isnumber(search("Yes",'2_all_summary'!M318)),1,2),if(isnumber(search("No",'2_all_summary'!M318)),4,3))</f>
        <v>4</v>
      </c>
      <c r="L319" s="49">
        <f>if(isnumber(search("Yes",'2_all_summary'!$G318)),if(isnumber(search("Yes",'2_all_summary'!N318)),1,2),if(isnumber(search("No",'2_all_summary'!N318)),4,3))</f>
        <v>4</v>
      </c>
      <c r="M319" s="49">
        <f>if(isnumber(search("Yes",'2_all_summary'!$G318)),if(0&lt;'2_all_summary'!O318,1,2),if(0='2_all_summary'!O318,4,3))</f>
        <v>4</v>
      </c>
      <c r="N319" s="49">
        <f>if(isnumber(search("Yes",'2_all_summary'!$G318)),if(isnumber(search("Yes",'2_all_summary'!P318)),1,2),if(isnumber(search("No",'2_all_summary'!P318)),4,3))</f>
        <v>4</v>
      </c>
      <c r="O319" s="49">
        <f>if(isnumber(search("Yes",'2_all_summary'!$G318)),if(isnumber(search("Yes",'2_all_summary'!Q318)),1,2),if(isnumber(search("No",'2_all_summary'!Q318)),4,3))</f>
        <v>4</v>
      </c>
      <c r="P319" s="49">
        <f>if(isnumber(search("Yes",'2_all_summary'!$G318)),if(isnumber(search("Yes",'2_all_summary'!R318)),1,2),if(isnumber(search("No",'2_all_summary'!R318)),4,3))</f>
        <v>4</v>
      </c>
      <c r="Q319" s="49">
        <f>if(isnumber(search("Yes",'2_all_summary'!$G318)),if(0&lt;'2_all_summary'!S318,1,2),if(0='2_all_summary'!S318,4,3))</f>
        <v>4</v>
      </c>
      <c r="R319" s="49">
        <f>if(isnumber(search("Yes",'2_all_summary'!$G318)),if(isnumber(search("Yes",'2_all_summary'!T318)),1,2),if(isnumber(search("No",'2_all_summary'!T318)),4,3))</f>
        <v>4</v>
      </c>
    </row>
    <row r="320">
      <c r="G320" s="49"/>
      <c r="H320" s="49" t="str">
        <f>'2_all_summary'!C319</f>
        <v>Decentralization policy: An opportunity for strengthening fisheries management system?</v>
      </c>
      <c r="I320" s="49" t="str">
        <f>'2_all_summary'!D319</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Ãƒâ€šÃ‚Â© 2004 Sage Publications.</v>
      </c>
      <c r="J320" s="49">
        <f>if(isnumber(search("Yes",'2_all_summary'!$G319)),if(isnumber(search("Yes",'2_all_summary'!L319)),1,2),if(isnumber(search("No",'2_all_summary'!L319)),4,3))</f>
        <v>4</v>
      </c>
      <c r="K320" s="49">
        <f>if(isnumber(search("Yes",'2_all_summary'!$G319)),if(isnumber(search("Yes",'2_all_summary'!M319)),1,2),if(isnumber(search("No",'2_all_summary'!M319)),4,3))</f>
        <v>4</v>
      </c>
      <c r="L320" s="49">
        <f>if(isnumber(search("Yes",'2_all_summary'!$G319)),if(isnumber(search("Yes",'2_all_summary'!N319)),1,2),if(isnumber(search("No",'2_all_summary'!N319)),4,3))</f>
        <v>4</v>
      </c>
      <c r="M320" s="49">
        <f>if(isnumber(search("Yes",'2_all_summary'!$G319)),if(0&lt;'2_all_summary'!O319,1,2),if(0='2_all_summary'!O319,4,3))</f>
        <v>4</v>
      </c>
      <c r="N320" s="49">
        <f>if(isnumber(search("Yes",'2_all_summary'!$G319)),if(isnumber(search("Yes",'2_all_summary'!P319)),1,2),if(isnumber(search("No",'2_all_summary'!P319)),4,3))</f>
        <v>4</v>
      </c>
      <c r="O320" s="49">
        <f>if(isnumber(search("Yes",'2_all_summary'!$G319)),if(isnumber(search("Yes",'2_all_summary'!Q319)),1,2),if(isnumber(search("No",'2_all_summary'!Q319)),4,3))</f>
        <v>4</v>
      </c>
      <c r="P320" s="49">
        <f>if(isnumber(search("Yes",'2_all_summary'!$G319)),if(isnumber(search("Yes",'2_all_summary'!R319)),1,2),if(isnumber(search("No",'2_all_summary'!R319)),4,3))</f>
        <v>4</v>
      </c>
      <c r="Q320" s="49">
        <f>if(isnumber(search("Yes",'2_all_summary'!$G319)),if(0&lt;'2_all_summary'!S319,1,2),if(0='2_all_summary'!S319,4,3))</f>
        <v>4</v>
      </c>
      <c r="R320" s="49">
        <f>if(isnumber(search("Yes",'2_all_summary'!$G319)),if(isnumber(search("Yes",'2_all_summary'!T319)),1,2),if(isnumber(search("No",'2_all_summary'!T319)),4,3))</f>
        <v>4</v>
      </c>
    </row>
    <row r="321">
      <c r="G321" s="49"/>
      <c r="H321" s="49" t="str">
        <f>'2_all_summary'!C320</f>
        <v>Decentralized coastal zone management in Malaysia and Indonesia: A comparative perspective</v>
      </c>
      <c r="I321" s="49" t="str">
        <f>'2_all_summary'!D320</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321" s="49">
        <f>if(isnumber(search("Yes",'2_all_summary'!$G320)),if(isnumber(search("Yes",'2_all_summary'!L320)),1,2),if(isnumber(search("No",'2_all_summary'!L320)),4,3))</f>
        <v>4</v>
      </c>
      <c r="K321" s="49">
        <f>if(isnumber(search("Yes",'2_all_summary'!$G320)),if(isnumber(search("Yes",'2_all_summary'!M320)),1,2),if(isnumber(search("No",'2_all_summary'!M320)),4,3))</f>
        <v>4</v>
      </c>
      <c r="L321" s="49">
        <f>if(isnumber(search("Yes",'2_all_summary'!$G320)),if(isnumber(search("Yes",'2_all_summary'!N320)),1,2),if(isnumber(search("No",'2_all_summary'!N320)),4,3))</f>
        <v>4</v>
      </c>
      <c r="M321" s="49">
        <f>if(isnumber(search("Yes",'2_all_summary'!$G320)),if(0&lt;'2_all_summary'!O320,1,2),if(0='2_all_summary'!O320,4,3))</f>
        <v>4</v>
      </c>
      <c r="N321" s="49">
        <f>if(isnumber(search("Yes",'2_all_summary'!$G320)),if(isnumber(search("Yes",'2_all_summary'!P320)),1,2),if(isnumber(search("No",'2_all_summary'!P320)),4,3))</f>
        <v>4</v>
      </c>
      <c r="O321" s="49">
        <f>if(isnumber(search("Yes",'2_all_summary'!$G320)),if(isnumber(search("Yes",'2_all_summary'!Q320)),1,2),if(isnumber(search("No",'2_all_summary'!Q320)),4,3))</f>
        <v>4</v>
      </c>
      <c r="P321" s="49">
        <f>if(isnumber(search("Yes",'2_all_summary'!$G320)),if(isnumber(search("Yes",'2_all_summary'!R320)),1,2),if(isnumber(search("No",'2_all_summary'!R320)),4,3))</f>
        <v>4</v>
      </c>
      <c r="Q321" s="49">
        <f>if(isnumber(search("Yes",'2_all_summary'!$G320)),if(0&lt;'2_all_summary'!S320,1,2),if(0='2_all_summary'!S320,4,3))</f>
        <v>4</v>
      </c>
      <c r="R321" s="49">
        <f>if(isnumber(search("Yes",'2_all_summary'!$G320)),if(isnumber(search("Yes",'2_all_summary'!T320)),1,2),if(isnumber(search("No",'2_all_summary'!T320)),4,3))</f>
        <v>4</v>
      </c>
    </row>
    <row r="322">
      <c r="G322" s="49"/>
      <c r="H322" s="49" t="str">
        <f>'2_all_summary'!C321</f>
        <v>Deciphering contextual influences on local leadership in community-based fisheries management</v>
      </c>
      <c r="I322" s="49" t="str">
        <f>'2_all_summary'!D321</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Ãƒâ€šÃ‚Â© 2014 Elsevier Ltd.</v>
      </c>
      <c r="J322" s="49">
        <f>if(isnumber(search("Yes",'2_all_summary'!$G321)),if(isnumber(search("Yes",'2_all_summary'!L321)),1,2),if(isnumber(search("No",'2_all_summary'!L321)),4,3))</f>
        <v>1</v>
      </c>
      <c r="K322" s="49">
        <f>if(isnumber(search("Yes",'2_all_summary'!$G321)),if(isnumber(search("Yes",'2_all_summary'!M321)),1,2),if(isnumber(search("No",'2_all_summary'!M321)),4,3))</f>
        <v>1</v>
      </c>
      <c r="L322" s="49">
        <f>if(isnumber(search("Yes",'2_all_summary'!$G321)),if(isnumber(search("Yes",'2_all_summary'!N321)),1,2),if(isnumber(search("No",'2_all_summary'!N321)),4,3))</f>
        <v>1</v>
      </c>
      <c r="M322" s="49">
        <f>if(isnumber(search("Yes",'2_all_summary'!$G321)),if(0&lt;'2_all_summary'!O321,1,2),if(0='2_all_summary'!O321,4,3))</f>
        <v>1</v>
      </c>
      <c r="N322" s="49">
        <f>if(isnumber(search("Yes",'2_all_summary'!$G321)),if(isnumber(search("Yes",'2_all_summary'!P321)),1,2),if(isnumber(search("No",'2_all_summary'!P321)),4,3))</f>
        <v>1</v>
      </c>
      <c r="O322" s="49">
        <f>if(isnumber(search("Yes",'2_all_summary'!$G321)),if(isnumber(search("Yes",'2_all_summary'!Q321)),1,2),if(isnumber(search("No",'2_all_summary'!Q321)),4,3))</f>
        <v>1</v>
      </c>
      <c r="P322" s="49">
        <f>if(isnumber(search("Yes",'2_all_summary'!$G321)),if(isnumber(search("Yes",'2_all_summary'!R321)),1,2),if(isnumber(search("No",'2_all_summary'!R321)),4,3))</f>
        <v>1</v>
      </c>
      <c r="Q322" s="49">
        <f>if(isnumber(search("Yes",'2_all_summary'!$G321)),if(0&lt;'2_all_summary'!S321,1,2),if(0='2_all_summary'!S321,4,3))</f>
        <v>1</v>
      </c>
      <c r="R322" s="49">
        <f>if(isnumber(search("Yes",'2_all_summary'!$G321)),if(isnumber(search("Yes",'2_all_summary'!T321)),1,2),if(isnumber(search("No",'2_all_summary'!T321)),4,3))</f>
        <v>1</v>
      </c>
    </row>
    <row r="323">
      <c r="G323" s="49"/>
      <c r="H323" s="49" t="str">
        <f>'2_all_summary'!C322</f>
        <v>Deconstructing the reality of community-based management of marine resources in a small island context in Indonesia</v>
      </c>
      <c r="I323" s="49" t="str">
        <f>'2_all_summary'!D322</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Ãƒâ€šÃ‚Â© 2016 Gorris.</v>
      </c>
      <c r="J323" s="49">
        <f>if(isnumber(search("Yes",'2_all_summary'!$G322)),if(isnumber(search("Yes",'2_all_summary'!L322)),1,2),if(isnumber(search("No",'2_all_summary'!L322)),4,3))</f>
        <v>4</v>
      </c>
      <c r="K323" s="49">
        <f>if(isnumber(search("Yes",'2_all_summary'!$G322)),if(isnumber(search("Yes",'2_all_summary'!M322)),1,2),if(isnumber(search("No",'2_all_summary'!M322)),4,3))</f>
        <v>4</v>
      </c>
      <c r="L323" s="49">
        <f>if(isnumber(search("Yes",'2_all_summary'!$G322)),if(isnumber(search("Yes",'2_all_summary'!N322)),1,2),if(isnumber(search("No",'2_all_summary'!N322)),4,3))</f>
        <v>4</v>
      </c>
      <c r="M323" s="49">
        <f>if(isnumber(search("Yes",'2_all_summary'!$G322)),if(0&lt;'2_all_summary'!O322,1,2),if(0='2_all_summary'!O322,4,3))</f>
        <v>4</v>
      </c>
      <c r="N323" s="49">
        <f>if(isnumber(search("Yes",'2_all_summary'!$G322)),if(isnumber(search("Yes",'2_all_summary'!P322)),1,2),if(isnumber(search("No",'2_all_summary'!P322)),4,3))</f>
        <v>4</v>
      </c>
      <c r="O323" s="49">
        <f>if(isnumber(search("Yes",'2_all_summary'!$G322)),if(isnumber(search("Yes",'2_all_summary'!Q322)),1,2),if(isnumber(search("No",'2_all_summary'!Q322)),4,3))</f>
        <v>4</v>
      </c>
      <c r="P323" s="49">
        <f>if(isnumber(search("Yes",'2_all_summary'!$G322)),if(isnumber(search("Yes",'2_all_summary'!R322)),1,2),if(isnumber(search("No",'2_all_summary'!R322)),4,3))</f>
        <v>4</v>
      </c>
      <c r="Q323" s="49">
        <f>if(isnumber(search("Yes",'2_all_summary'!$G322)),if(0&lt;'2_all_summary'!S322,1,2),if(0='2_all_summary'!S322,4,3))</f>
        <v>4</v>
      </c>
      <c r="R323" s="49">
        <f>if(isnumber(search("Yes",'2_all_summary'!$G322)),if(isnumber(search("Yes",'2_all_summary'!T322)),1,2),if(isnumber(search("No",'2_all_summary'!T322)),4,3))</f>
        <v>4</v>
      </c>
    </row>
    <row r="324">
      <c r="G324" s="49"/>
      <c r="H324" s="49" t="str">
        <f>'2_all_summary'!C323</f>
        <v>Defining fishers in the South African context: Subsistence, artisanal and small-scale commercial sectors</v>
      </c>
      <c r="I324" s="49" t="str">
        <f>'2_all_summary'!D323</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324" s="49">
        <f>if(isnumber(search("Yes",'2_all_summary'!$G323)),if(isnumber(search("Yes",'2_all_summary'!L323)),1,2),if(isnumber(search("No",'2_all_summary'!L323)),4,3))</f>
        <v>4</v>
      </c>
      <c r="K324" s="49">
        <f>if(isnumber(search("Yes",'2_all_summary'!$G323)),if(isnumber(search("Yes",'2_all_summary'!M323)),1,2),if(isnumber(search("No",'2_all_summary'!M323)),4,3))</f>
        <v>4</v>
      </c>
      <c r="L324" s="49">
        <f>if(isnumber(search("Yes",'2_all_summary'!$G323)),if(isnumber(search("Yes",'2_all_summary'!N323)),1,2),if(isnumber(search("No",'2_all_summary'!N323)),4,3))</f>
        <v>4</v>
      </c>
      <c r="M324" s="49">
        <f>if(isnumber(search("Yes",'2_all_summary'!$G323)),if(0&lt;'2_all_summary'!O323,1,2),if(0='2_all_summary'!O323,4,3))</f>
        <v>4</v>
      </c>
      <c r="N324" s="49">
        <f>if(isnumber(search("Yes",'2_all_summary'!$G323)),if(isnumber(search("Yes",'2_all_summary'!P323)),1,2),if(isnumber(search("No",'2_all_summary'!P323)),4,3))</f>
        <v>4</v>
      </c>
      <c r="O324" s="49">
        <f>if(isnumber(search("Yes",'2_all_summary'!$G323)),if(isnumber(search("Yes",'2_all_summary'!Q323)),1,2),if(isnumber(search("No",'2_all_summary'!Q323)),4,3))</f>
        <v>4</v>
      </c>
      <c r="P324" s="49">
        <f>if(isnumber(search("Yes",'2_all_summary'!$G323)),if(isnumber(search("Yes",'2_all_summary'!R323)),1,2),if(isnumber(search("No",'2_all_summary'!R323)),4,3))</f>
        <v>4</v>
      </c>
      <c r="Q324" s="49">
        <f>if(isnumber(search("Yes",'2_all_summary'!$G323)),if(0&lt;'2_all_summary'!S323,1,2),if(0='2_all_summary'!S323,4,3))</f>
        <v>4</v>
      </c>
      <c r="R324" s="49">
        <f>if(isnumber(search("Yes",'2_all_summary'!$G323)),if(isnumber(search("Yes",'2_all_summary'!T323)),1,2),if(isnumber(search("No",'2_all_summary'!T323)),4,3))</f>
        <v>4</v>
      </c>
    </row>
    <row r="325">
      <c r="G325" s="49"/>
      <c r="H325" s="49" t="str">
        <f>'2_all_summary'!C324</f>
        <v>Degree of community participation in mangrove resources management as livelihood support in West Java, Indonesia</v>
      </c>
      <c r="I325" s="49" t="str">
        <f>'2_all_summary'!D324</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Ãƒâ€šÃ‚Â© The Authors, published by EDP Sciences, 2018.</v>
      </c>
      <c r="J325" s="49">
        <f>if(isnumber(search("Yes",'2_all_summary'!$G324)),if(isnumber(search("Yes",'2_all_summary'!L324)),1,2),if(isnumber(search("No",'2_all_summary'!L324)),4,3))</f>
        <v>4</v>
      </c>
      <c r="K325" s="49">
        <f>if(isnumber(search("Yes",'2_all_summary'!$G324)),if(isnumber(search("Yes",'2_all_summary'!M324)),1,2),if(isnumber(search("No",'2_all_summary'!M324)),4,3))</f>
        <v>4</v>
      </c>
      <c r="L325" s="49">
        <f>if(isnumber(search("Yes",'2_all_summary'!$G324)),if(isnumber(search("Yes",'2_all_summary'!N324)),1,2),if(isnumber(search("No",'2_all_summary'!N324)),4,3))</f>
        <v>4</v>
      </c>
      <c r="M325" s="49">
        <f>if(isnumber(search("Yes",'2_all_summary'!$G324)),if(0&lt;'2_all_summary'!O324,1,2),if(0='2_all_summary'!O324,4,3))</f>
        <v>4</v>
      </c>
      <c r="N325" s="49">
        <f>if(isnumber(search("Yes",'2_all_summary'!$G324)),if(isnumber(search("Yes",'2_all_summary'!P324)),1,2),if(isnumber(search("No",'2_all_summary'!P324)),4,3))</f>
        <v>4</v>
      </c>
      <c r="O325" s="49">
        <f>if(isnumber(search("Yes",'2_all_summary'!$G324)),if(isnumber(search("Yes",'2_all_summary'!Q324)),1,2),if(isnumber(search("No",'2_all_summary'!Q324)),4,3))</f>
        <v>4</v>
      </c>
      <c r="P325" s="49">
        <f>if(isnumber(search("Yes",'2_all_summary'!$G324)),if(isnumber(search("Yes",'2_all_summary'!R324)),1,2),if(isnumber(search("No",'2_all_summary'!R324)),4,3))</f>
        <v>4</v>
      </c>
      <c r="Q325" s="49">
        <f>if(isnumber(search("Yes",'2_all_summary'!$G324)),if(0&lt;'2_all_summary'!S324,1,2),if(0='2_all_summary'!S324,4,3))</f>
        <v>4</v>
      </c>
      <c r="R325" s="49">
        <f>if(isnumber(search("Yes",'2_all_summary'!$G324)),if(isnumber(search("Yes",'2_all_summary'!T324)),1,2),if(isnumber(search("No",'2_all_summary'!T324)),4,3))</f>
        <v>4</v>
      </c>
    </row>
    <row r="326">
      <c r="G326" s="49"/>
      <c r="H326" s="49" t="str">
        <f>'2_all_summary'!C325</f>
        <v>Density-dependent recruitment of Puntius sophore in floodplain waterbodies in Bangladesh</v>
      </c>
      <c r="I326" s="49" t="str">
        <f>'2_all_summary'!D325</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326" s="49">
        <f>if(isnumber(search("Yes",'2_all_summary'!$G325)),if(isnumber(search("Yes",'2_all_summary'!L325)),1,2),if(isnumber(search("No",'2_all_summary'!L325)),4,3))</f>
        <v>4</v>
      </c>
      <c r="K326" s="49">
        <f>if(isnumber(search("Yes",'2_all_summary'!$G325)),if(isnumber(search("Yes",'2_all_summary'!M325)),1,2),if(isnumber(search("No",'2_all_summary'!M325)),4,3))</f>
        <v>4</v>
      </c>
      <c r="L326" s="49">
        <f>if(isnumber(search("Yes",'2_all_summary'!$G325)),if(isnumber(search("Yes",'2_all_summary'!N325)),1,2),if(isnumber(search("No",'2_all_summary'!N325)),4,3))</f>
        <v>4</v>
      </c>
      <c r="M326" s="49">
        <f>if(isnumber(search("Yes",'2_all_summary'!$G325)),if(0&lt;'2_all_summary'!O325,1,2),if(0='2_all_summary'!O325,4,3))</f>
        <v>4</v>
      </c>
      <c r="N326" s="49">
        <f>if(isnumber(search("Yes",'2_all_summary'!$G325)),if(isnumber(search("Yes",'2_all_summary'!P325)),1,2),if(isnumber(search("No",'2_all_summary'!P325)),4,3))</f>
        <v>4</v>
      </c>
      <c r="O326" s="49">
        <f>if(isnumber(search("Yes",'2_all_summary'!$G325)),if(isnumber(search("Yes",'2_all_summary'!Q325)),1,2),if(isnumber(search("No",'2_all_summary'!Q325)),4,3))</f>
        <v>4</v>
      </c>
      <c r="P326" s="49">
        <f>if(isnumber(search("Yes",'2_all_summary'!$G325)),if(isnumber(search("Yes",'2_all_summary'!R325)),1,2),if(isnumber(search("No",'2_all_summary'!R325)),4,3))</f>
        <v>4</v>
      </c>
      <c r="Q326" s="49">
        <f>if(isnumber(search("Yes",'2_all_summary'!$G325)),if(0&lt;'2_all_summary'!S325,1,2),if(0='2_all_summary'!S325,4,3))</f>
        <v>4</v>
      </c>
      <c r="R326" s="49">
        <f>if(isnumber(search("Yes",'2_all_summary'!$G325)),if(isnumber(search("Yes",'2_all_summary'!T325)),1,2),if(isnumber(search("No",'2_all_summary'!T325)),4,3))</f>
        <v>4</v>
      </c>
    </row>
    <row r="327">
      <c r="G327" s="49"/>
      <c r="H327" s="49" t="str">
        <f>'2_all_summary'!C326</f>
        <v>Dependence on forest resources and tropical deforestation in Ghana</v>
      </c>
      <c r="I327" s="49" t="str">
        <f>'2_all_summary'!D326</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Ãƒâ€šÃ‚Â© 2007 Springer Science+Business Media B.V.</v>
      </c>
      <c r="J327" s="49">
        <f>if(isnumber(search("Yes",'2_all_summary'!$G326)),if(isnumber(search("Yes",'2_all_summary'!L326)),1,2),if(isnumber(search("No",'2_all_summary'!L326)),4,3))</f>
        <v>4</v>
      </c>
      <c r="K327" s="49">
        <f>if(isnumber(search("Yes",'2_all_summary'!$G326)),if(isnumber(search("Yes",'2_all_summary'!M326)),1,2),if(isnumber(search("No",'2_all_summary'!M326)),4,3))</f>
        <v>4</v>
      </c>
      <c r="L327" s="49">
        <f>if(isnumber(search("Yes",'2_all_summary'!$G326)),if(isnumber(search("Yes",'2_all_summary'!N326)),1,2),if(isnumber(search("No",'2_all_summary'!N326)),4,3))</f>
        <v>4</v>
      </c>
      <c r="M327" s="49">
        <f>if(isnumber(search("Yes",'2_all_summary'!$G326)),if(0&lt;'2_all_summary'!O326,1,2),if(0='2_all_summary'!O326,4,3))</f>
        <v>4</v>
      </c>
      <c r="N327" s="49">
        <f>if(isnumber(search("Yes",'2_all_summary'!$G326)),if(isnumber(search("Yes",'2_all_summary'!P326)),1,2),if(isnumber(search("No",'2_all_summary'!P326)),4,3))</f>
        <v>4</v>
      </c>
      <c r="O327" s="49">
        <f>if(isnumber(search("Yes",'2_all_summary'!$G326)),if(isnumber(search("Yes",'2_all_summary'!Q326)),1,2),if(isnumber(search("No",'2_all_summary'!Q326)),4,3))</f>
        <v>4</v>
      </c>
      <c r="P327" s="49">
        <f>if(isnumber(search("Yes",'2_all_summary'!$G326)),if(isnumber(search("Yes",'2_all_summary'!R326)),1,2),if(isnumber(search("No",'2_all_summary'!R326)),4,3))</f>
        <v>4</v>
      </c>
      <c r="Q327" s="49">
        <f>if(isnumber(search("Yes",'2_all_summary'!$G326)),if(0&lt;'2_all_summary'!S326,1,2),if(0='2_all_summary'!S326,4,3))</f>
        <v>4</v>
      </c>
      <c r="R327" s="49">
        <f>if(isnumber(search("Yes",'2_all_summary'!$G326)),if(isnumber(search("Yes",'2_all_summary'!T326)),1,2),if(isnumber(search("No",'2_all_summary'!T326)),4,3))</f>
        <v>4</v>
      </c>
    </row>
    <row r="328">
      <c r="G328" s="49"/>
      <c r="H328" s="49" t="str">
        <f>'2_all_summary'!C327</f>
        <v>Depleting Fish Resources, Declining Fishing Communities, and the State Revitalization Project in Korea</v>
      </c>
      <c r="I328" s="49" t="str">
        <f>'2_all_summary'!D327</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328" s="49">
        <f>if(isnumber(search("Yes",'2_all_summary'!$G327)),if(isnumber(search("Yes",'2_all_summary'!L327)),1,2),if(isnumber(search("No",'2_all_summary'!L327)),4,3))</f>
        <v>4</v>
      </c>
      <c r="K328" s="49">
        <f>if(isnumber(search("Yes",'2_all_summary'!$G327)),if(isnumber(search("Yes",'2_all_summary'!M327)),1,2),if(isnumber(search("No",'2_all_summary'!M327)),4,3))</f>
        <v>4</v>
      </c>
      <c r="L328" s="49">
        <f>if(isnumber(search("Yes",'2_all_summary'!$G327)),if(isnumber(search("Yes",'2_all_summary'!N327)),1,2),if(isnumber(search("No",'2_all_summary'!N327)),4,3))</f>
        <v>4</v>
      </c>
      <c r="M328" s="49">
        <f>if(isnumber(search("Yes",'2_all_summary'!$G327)),if(0&lt;'2_all_summary'!O327,1,2),if(0='2_all_summary'!O327,4,3))</f>
        <v>4</v>
      </c>
      <c r="N328" s="49">
        <f>if(isnumber(search("Yes",'2_all_summary'!$G327)),if(isnumber(search("Yes",'2_all_summary'!P327)),1,2),if(isnumber(search("No",'2_all_summary'!P327)),4,3))</f>
        <v>4</v>
      </c>
      <c r="O328" s="49">
        <f>if(isnumber(search("Yes",'2_all_summary'!$G327)),if(isnumber(search("Yes",'2_all_summary'!Q327)),1,2),if(isnumber(search("No",'2_all_summary'!Q327)),4,3))</f>
        <v>4</v>
      </c>
      <c r="P328" s="49">
        <f>if(isnumber(search("Yes",'2_all_summary'!$G327)),if(isnumber(search("Yes",'2_all_summary'!R327)),1,2),if(isnumber(search("No",'2_all_summary'!R327)),4,3))</f>
        <v>4</v>
      </c>
      <c r="Q328" s="49">
        <f>if(isnumber(search("Yes",'2_all_summary'!$G327)),if(0&lt;'2_all_summary'!S327,1,2),if(0='2_all_summary'!S327,4,3))</f>
        <v>4</v>
      </c>
      <c r="R328" s="49">
        <f>if(isnumber(search("Yes",'2_all_summary'!$G327)),if(isnumber(search("Yes",'2_all_summary'!T327)),1,2),if(isnumber(search("No",'2_all_summary'!T327)),4,3))</f>
        <v>4</v>
      </c>
    </row>
    <row r="329">
      <c r="G329" s="49"/>
      <c r="H329" s="49" t="str">
        <f>'2_all_summary'!C328</f>
        <v>Design principles for managing coastal fisheries commons in present-day Japan</v>
      </c>
      <c r="I329" s="49" t="str">
        <f>'2_all_summary'!D328</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Ãƒâ€šÃ‚Â© 2015 Elsevier B.V.</v>
      </c>
      <c r="J329" s="49">
        <f>if(isnumber(search("Yes",'2_all_summary'!$G328)),if(isnumber(search("Yes",'2_all_summary'!L328)),1,2),if(isnumber(search("No",'2_all_summary'!L328)),4,3))</f>
        <v>4</v>
      </c>
      <c r="K329" s="49">
        <f>if(isnumber(search("Yes",'2_all_summary'!$G328)),if(isnumber(search("Yes",'2_all_summary'!M328)),1,2),if(isnumber(search("No",'2_all_summary'!M328)),4,3))</f>
        <v>4</v>
      </c>
      <c r="L329" s="49">
        <f>if(isnumber(search("Yes",'2_all_summary'!$G328)),if(isnumber(search("Yes",'2_all_summary'!N328)),1,2),if(isnumber(search("No",'2_all_summary'!N328)),4,3))</f>
        <v>4</v>
      </c>
      <c r="M329" s="49">
        <f>if(isnumber(search("Yes",'2_all_summary'!$G328)),if(0&lt;'2_all_summary'!O328,1,2),if(0='2_all_summary'!O328,4,3))</f>
        <v>4</v>
      </c>
      <c r="N329" s="49">
        <f>if(isnumber(search("Yes",'2_all_summary'!$G328)),if(isnumber(search("Yes",'2_all_summary'!P328)),1,2),if(isnumber(search("No",'2_all_summary'!P328)),4,3))</f>
        <v>4</v>
      </c>
      <c r="O329" s="49">
        <f>if(isnumber(search("Yes",'2_all_summary'!$G328)),if(isnumber(search("Yes",'2_all_summary'!Q328)),1,2),if(isnumber(search("No",'2_all_summary'!Q328)),4,3))</f>
        <v>4</v>
      </c>
      <c r="P329" s="49">
        <f>if(isnumber(search("Yes",'2_all_summary'!$G328)),if(isnumber(search("Yes",'2_all_summary'!R328)),1,2),if(isnumber(search("No",'2_all_summary'!R328)),4,3))</f>
        <v>4</v>
      </c>
      <c r="Q329" s="49">
        <f>if(isnumber(search("Yes",'2_all_summary'!$G328)),if(0&lt;'2_all_summary'!S328,1,2),if(0='2_all_summary'!S328,4,3))</f>
        <v>4</v>
      </c>
      <c r="R329" s="49">
        <f>if(isnumber(search("Yes",'2_all_summary'!$G328)),if(isnumber(search("Yes",'2_all_summary'!T328)),1,2),if(isnumber(search("No",'2_all_summary'!T328)),4,3))</f>
        <v>4</v>
      </c>
    </row>
    <row r="330">
      <c r="G330" s="49"/>
      <c r="H330" s="49" t="str">
        <f>'2_all_summary'!C329</f>
        <v>Designing effective reserve networks for nonequilibrium metacommunities</v>
      </c>
      <c r="I330" s="49" t="str">
        <f>'2_all_summary'!D329</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Ãƒâ€šÃ‚Â© 2013 by the Ecological Society of America.</v>
      </c>
      <c r="J330" s="49">
        <f>if(isnumber(search("Yes",'2_all_summary'!$G329)),if(isnumber(search("Yes",'2_all_summary'!L329)),1,2),if(isnumber(search("No",'2_all_summary'!L329)),4,3))</f>
        <v>4</v>
      </c>
      <c r="K330" s="49">
        <f>if(isnumber(search("Yes",'2_all_summary'!$G329)),if(isnumber(search("Yes",'2_all_summary'!M329)),1,2),if(isnumber(search("No",'2_all_summary'!M329)),4,3))</f>
        <v>4</v>
      </c>
      <c r="L330" s="49">
        <f>if(isnumber(search("Yes",'2_all_summary'!$G329)),if(isnumber(search("Yes",'2_all_summary'!N329)),1,2),if(isnumber(search("No",'2_all_summary'!N329)),4,3))</f>
        <v>4</v>
      </c>
      <c r="M330" s="49">
        <f>if(isnumber(search("Yes",'2_all_summary'!$G329)),if(0&lt;'2_all_summary'!O329,1,2),if(0='2_all_summary'!O329,4,3))</f>
        <v>4</v>
      </c>
      <c r="N330" s="49">
        <f>if(isnumber(search("Yes",'2_all_summary'!$G329)),if(isnumber(search("Yes",'2_all_summary'!P329)),1,2),if(isnumber(search("No",'2_all_summary'!P329)),4,3))</f>
        <v>4</v>
      </c>
      <c r="O330" s="49">
        <f>if(isnumber(search("Yes",'2_all_summary'!$G329)),if(isnumber(search("Yes",'2_all_summary'!Q329)),1,2),if(isnumber(search("No",'2_all_summary'!Q329)),4,3))</f>
        <v>4</v>
      </c>
      <c r="P330" s="49">
        <f>if(isnumber(search("Yes",'2_all_summary'!$G329)),if(isnumber(search("Yes",'2_all_summary'!R329)),1,2),if(isnumber(search("No",'2_all_summary'!R329)),4,3))</f>
        <v>4</v>
      </c>
      <c r="Q330" s="49">
        <f>if(isnumber(search("Yes",'2_all_summary'!$G329)),if(0&lt;'2_all_summary'!S329,1,2),if(0='2_all_summary'!S329,4,3))</f>
        <v>4</v>
      </c>
      <c r="R330" s="49">
        <f>if(isnumber(search("Yes",'2_all_summary'!$G329)),if(isnumber(search("Yes",'2_all_summary'!T329)),1,2),if(isnumber(search("No",'2_all_summary'!T329)),4,3))</f>
        <v>4</v>
      </c>
    </row>
    <row r="331">
      <c r="G331" s="49"/>
      <c r="H331" s="49" t="str">
        <f>'2_all_summary'!C330</f>
        <v>Detecting fisheries trends in a co-managed area in the Kingdom of Tonga</v>
      </c>
      <c r="I331" s="49" t="str">
        <f>'2_all_summary'!D330</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331" s="49">
        <f>if(isnumber(search("Yes",'2_all_summary'!$G330)),if(isnumber(search("Yes",'2_all_summary'!L330)),1,2),if(isnumber(search("No",'2_all_summary'!L330)),4,3))</f>
        <v>4</v>
      </c>
      <c r="K331" s="49">
        <f>if(isnumber(search("Yes",'2_all_summary'!$G330)),if(isnumber(search("Yes",'2_all_summary'!M330)),1,2),if(isnumber(search("No",'2_all_summary'!M330)),4,3))</f>
        <v>4</v>
      </c>
      <c r="L331" s="49">
        <f>if(isnumber(search("Yes",'2_all_summary'!$G330)),if(isnumber(search("Yes",'2_all_summary'!N330)),1,2),if(isnumber(search("No",'2_all_summary'!N330)),4,3))</f>
        <v>4</v>
      </c>
      <c r="M331" s="49">
        <f>if(isnumber(search("Yes",'2_all_summary'!$G330)),if(0&lt;'2_all_summary'!O330,1,2),if(0='2_all_summary'!O330,4,3))</f>
        <v>4</v>
      </c>
      <c r="N331" s="49">
        <f>if(isnumber(search("Yes",'2_all_summary'!$G330)),if(isnumber(search("Yes",'2_all_summary'!P330)),1,2),if(isnumber(search("No",'2_all_summary'!P330)),4,3))</f>
        <v>4</v>
      </c>
      <c r="O331" s="49">
        <f>if(isnumber(search("Yes",'2_all_summary'!$G330)),if(isnumber(search("Yes",'2_all_summary'!Q330)),1,2),if(isnumber(search("No",'2_all_summary'!Q330)),4,3))</f>
        <v>4</v>
      </c>
      <c r="P331" s="49">
        <f>if(isnumber(search("Yes",'2_all_summary'!$G330)),if(isnumber(search("Yes",'2_all_summary'!R330)),1,2),if(isnumber(search("No",'2_all_summary'!R330)),4,3))</f>
        <v>4</v>
      </c>
      <c r="Q331" s="49">
        <f>if(isnumber(search("Yes",'2_all_summary'!$G330)),if(0&lt;'2_all_summary'!S330,1,2),if(0='2_all_summary'!S330,4,3))</f>
        <v>4</v>
      </c>
      <c r="R331" s="49">
        <f>if(isnumber(search("Yes",'2_all_summary'!$G330)),if(isnumber(search("Yes",'2_all_summary'!T330)),1,2),if(isnumber(search("No",'2_all_summary'!T330)),4,3))</f>
        <v>4</v>
      </c>
    </row>
    <row r="332">
      <c r="G332" s="49"/>
      <c r="H332" s="49" t="str">
        <f>'2_all_summary'!C331</f>
        <v>Detecting, counting and following the giants of the sea: A review of monitoring methods for aquatic megavertebrates in the Caribbean</v>
      </c>
      <c r="I332" s="49" t="str">
        <f>'2_all_summary'!D331</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Ãƒâ€šÃ‚Â© 2019 CSIRO.</v>
      </c>
      <c r="J332" s="49">
        <f>if(isnumber(search("Yes",'2_all_summary'!$G331)),if(isnumber(search("Yes",'2_all_summary'!L331)),1,2),if(isnumber(search("No",'2_all_summary'!L331)),4,3))</f>
        <v>4</v>
      </c>
      <c r="K332" s="49">
        <f>if(isnumber(search("Yes",'2_all_summary'!$G331)),if(isnumber(search("Yes",'2_all_summary'!M331)),1,2),if(isnumber(search("No",'2_all_summary'!M331)),4,3))</f>
        <v>4</v>
      </c>
      <c r="L332" s="49">
        <f>if(isnumber(search("Yes",'2_all_summary'!$G331)),if(isnumber(search("Yes",'2_all_summary'!N331)),1,2),if(isnumber(search("No",'2_all_summary'!N331)),4,3))</f>
        <v>4</v>
      </c>
      <c r="M332" s="49">
        <f>if(isnumber(search("Yes",'2_all_summary'!$G331)),if(0&lt;'2_all_summary'!O331,1,2),if(0='2_all_summary'!O331,4,3))</f>
        <v>4</v>
      </c>
      <c r="N332" s="49">
        <f>if(isnumber(search("Yes",'2_all_summary'!$G331)),if(isnumber(search("Yes",'2_all_summary'!P331)),1,2),if(isnumber(search("No",'2_all_summary'!P331)),4,3))</f>
        <v>4</v>
      </c>
      <c r="O332" s="49">
        <f>if(isnumber(search("Yes",'2_all_summary'!$G331)),if(isnumber(search("Yes",'2_all_summary'!Q331)),1,2),if(isnumber(search("No",'2_all_summary'!Q331)),4,3))</f>
        <v>4</v>
      </c>
      <c r="P332" s="49">
        <f>if(isnumber(search("Yes",'2_all_summary'!$G331)),if(isnumber(search("Yes",'2_all_summary'!R331)),1,2),if(isnumber(search("No",'2_all_summary'!R331)),4,3))</f>
        <v>4</v>
      </c>
      <c r="Q332" s="49">
        <f>if(isnumber(search("Yes",'2_all_summary'!$G331)),if(0&lt;'2_all_summary'!S331,1,2),if(0='2_all_summary'!S331,4,3))</f>
        <v>4</v>
      </c>
      <c r="R332" s="49">
        <f>if(isnumber(search("Yes",'2_all_summary'!$G331)),if(isnumber(search("Yes",'2_all_summary'!T331)),1,2),if(isnumber(search("No",'2_all_summary'!T331)),4,3))</f>
        <v>4</v>
      </c>
    </row>
    <row r="333">
      <c r="G333" s="49"/>
      <c r="H333" s="49" t="str">
        <f>'2_all_summary'!C332</f>
        <v>Determinants of metabolic syndrome (MetS) amongst persons living in Dibrugarh District of Assam</v>
      </c>
      <c r="I333" s="49" t="str">
        <f>'2_all_summary'!D332</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47.1Ãƒâ€šÃ‚Â Ãƒâ€šÃ‚Â±Ãƒâ€šÃ‚Â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2.10ÃƒÂ¢Ã¢â€šÂ¬Ã¢â‚¬Å“6.47, pÃƒâ€šÃ‚Â =Ãƒâ€šÃ‚Â 0.000), family history of diabetes (OR: 3.18, CI: 2.10ÃƒÂ¢Ã¢â€šÂ¬Ã¢â‚¬Å“6.47, pÃƒâ€šÃ‚Â =Ãƒâ€šÃ‚Â 0.000), stress (OR: 1.85, CI: 1.45ÃƒÂ¢Ã¢â€šÂ¬Ã¢â‚¬Å“2.35, pÃƒâ€šÃ‚Â =Ãƒâ€šÃ‚Â 0.000), consuming dairy product ÃƒÂ¢Ã¢â‚¬Â°Ã‚Â¥3 times/week (OR: 2.57, CI: 1.68ÃƒÂ¢Ã¢â€šÂ¬Ã¢â‚¬Å“3.94, pÃƒâ€šÃ‚Â =Ãƒâ€šÃ‚Â 0.000) and nuts and oilseed &lt;3 times/week (OR: 2.37, CI: 1.90ÃƒÂ¢Ã¢â€šÂ¬Ã¢â‚¬Å“2.96, pÃƒâ€šÃ‚Â =Ãƒâ€šÃ‚Â 0.000) have significant association. Conclusions Risk factors of cardiovascular diseases were rampant amongst persons with MetS. Screening for risk factors amongst them can give opportunity for early intervention. Ãƒâ€šÃ‚Â© 2016 INDIACLEN</v>
      </c>
      <c r="J333" s="49">
        <f>if(isnumber(search("Yes",'2_all_summary'!$G332)),if(isnumber(search("Yes",'2_all_summary'!L332)),1,2),if(isnumber(search("No",'2_all_summary'!L332)),4,3))</f>
        <v>4</v>
      </c>
      <c r="K333" s="49">
        <f>if(isnumber(search("Yes",'2_all_summary'!$G332)),if(isnumber(search("Yes",'2_all_summary'!M332)),1,2),if(isnumber(search("No",'2_all_summary'!M332)),4,3))</f>
        <v>4</v>
      </c>
      <c r="L333" s="49">
        <f>if(isnumber(search("Yes",'2_all_summary'!$G332)),if(isnumber(search("Yes",'2_all_summary'!N332)),1,2),if(isnumber(search("No",'2_all_summary'!N332)),4,3))</f>
        <v>4</v>
      </c>
      <c r="M333" s="49">
        <f>if(isnumber(search("Yes",'2_all_summary'!$G332)),if(0&lt;'2_all_summary'!O332,1,2),if(0='2_all_summary'!O332,4,3))</f>
        <v>4</v>
      </c>
      <c r="N333" s="49">
        <f>if(isnumber(search("Yes",'2_all_summary'!$G332)),if(isnumber(search("Yes",'2_all_summary'!P332)),1,2),if(isnumber(search("No",'2_all_summary'!P332)),4,3))</f>
        <v>4</v>
      </c>
      <c r="O333" s="49">
        <f>if(isnumber(search("Yes",'2_all_summary'!$G332)),if(isnumber(search("Yes",'2_all_summary'!Q332)),1,2),if(isnumber(search("No",'2_all_summary'!Q332)),4,3))</f>
        <v>4</v>
      </c>
      <c r="P333" s="49">
        <f>if(isnumber(search("Yes",'2_all_summary'!$G332)),if(isnumber(search("Yes",'2_all_summary'!R332)),1,2),if(isnumber(search("No",'2_all_summary'!R332)),4,3))</f>
        <v>4</v>
      </c>
      <c r="Q333" s="49">
        <f>if(isnumber(search("Yes",'2_all_summary'!$G332)),if(0&lt;'2_all_summary'!S332,1,2),if(0='2_all_summary'!S332,4,3))</f>
        <v>4</v>
      </c>
      <c r="R333" s="49">
        <f>if(isnumber(search("Yes",'2_all_summary'!$G332)),if(isnumber(search("Yes",'2_all_summary'!T332)),1,2),if(isnumber(search("No",'2_all_summary'!T332)),4,3))</f>
        <v>4</v>
      </c>
    </row>
    <row r="334">
      <c r="G334" s="49"/>
      <c r="H334" s="49" t="str">
        <f>'2_all_summary'!C333</f>
        <v>Determinants of sustainability in recycling of municipal solid waste: Application of community-based social marketing (CBSM)</v>
      </c>
      <c r="I334" s="49" t="str">
        <f>'2_all_summary'!D333</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2.534ÃƒÂ¢Ã¢â€šÂ¬Ã¢â‚¬Å“17.959), structural barriers (OR = 12.734; 95% CI = 3.516ÃƒÂ¢Ã¢â€šÂ¬Ã¢â‚¬Å“46.119), motivation (OR = 9.613; 95% C I= 3.356ÃƒÂ¢Ã¢â€šÂ¬Ã¢â‚¬Å“27.536), awareness (OR = 3.917; 95% CI = 3.351ÃƒÂ¢Ã¢â€šÂ¬Ã¢â‚¬Å“11.356), and social norms (OR = 2.905; 95% CI = 1.030ÃƒÂ¢Ã¢â€šÂ¬Ã¢â‚¬Å“8.191)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Ãƒâ€šÃ‚Â© 2021 by the authors; licensee Librello, Switzerland.</v>
      </c>
      <c r="J334" s="49">
        <f>if(isnumber(search("Yes",'2_all_summary'!$G333)),if(isnumber(search("Yes",'2_all_summary'!L333)),1,2),if(isnumber(search("No",'2_all_summary'!L333)),4,3))</f>
        <v>4</v>
      </c>
      <c r="K334" s="49">
        <f>if(isnumber(search("Yes",'2_all_summary'!$G333)),if(isnumber(search("Yes",'2_all_summary'!M333)),1,2),if(isnumber(search("No",'2_all_summary'!M333)),4,3))</f>
        <v>4</v>
      </c>
      <c r="L334" s="49">
        <f>if(isnumber(search("Yes",'2_all_summary'!$G333)),if(isnumber(search("Yes",'2_all_summary'!N333)),1,2),if(isnumber(search("No",'2_all_summary'!N333)),4,3))</f>
        <v>4</v>
      </c>
      <c r="M334" s="49">
        <f>if(isnumber(search("Yes",'2_all_summary'!$G333)),if(0&lt;'2_all_summary'!O333,1,2),if(0='2_all_summary'!O333,4,3))</f>
        <v>4</v>
      </c>
      <c r="N334" s="49">
        <f>if(isnumber(search("Yes",'2_all_summary'!$G333)),if(isnumber(search("Yes",'2_all_summary'!P333)),1,2),if(isnumber(search("No",'2_all_summary'!P333)),4,3))</f>
        <v>4</v>
      </c>
      <c r="O334" s="49">
        <f>if(isnumber(search("Yes",'2_all_summary'!$G333)),if(isnumber(search("Yes",'2_all_summary'!Q333)),1,2),if(isnumber(search("No",'2_all_summary'!Q333)),4,3))</f>
        <v>4</v>
      </c>
      <c r="P334" s="49">
        <f>if(isnumber(search("Yes",'2_all_summary'!$G333)),if(isnumber(search("Yes",'2_all_summary'!R333)),1,2),if(isnumber(search("No",'2_all_summary'!R333)),4,3))</f>
        <v>4</v>
      </c>
      <c r="Q334" s="49">
        <f>if(isnumber(search("Yes",'2_all_summary'!$G333)),if(0&lt;'2_all_summary'!S333,1,2),if(0='2_all_summary'!S333,4,3))</f>
        <v>4</v>
      </c>
      <c r="R334" s="49">
        <f>if(isnumber(search("Yes",'2_all_summary'!$G333)),if(isnumber(search("Yes",'2_all_summary'!T333)),1,2),if(isnumber(search("No",'2_all_summary'!T333)),4,3))</f>
        <v>4</v>
      </c>
    </row>
    <row r="335">
      <c r="G335" s="49"/>
      <c r="H335" s="49" t="str">
        <f>'2_all_summary'!C334</f>
        <v>Developing a framework for evaluating tallgrass prairie reconstruction methods and management</v>
      </c>
      <c r="I335" s="49" t="str">
        <f>'2_all_summary'!D334</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Ãƒâ€šÃ‚Â© 2018 by the Board of Regents of the University of Wisconsin System.</v>
      </c>
      <c r="J335" s="49">
        <f>if(isnumber(search("Yes",'2_all_summary'!$G334)),if(isnumber(search("Yes",'2_all_summary'!L334)),1,2),if(isnumber(search("No",'2_all_summary'!L334)),4,3))</f>
        <v>4</v>
      </c>
      <c r="K335" s="49">
        <f>if(isnumber(search("Yes",'2_all_summary'!$G334)),if(isnumber(search("Yes",'2_all_summary'!M334)),1,2),if(isnumber(search("No",'2_all_summary'!M334)),4,3))</f>
        <v>4</v>
      </c>
      <c r="L335" s="49">
        <f>if(isnumber(search("Yes",'2_all_summary'!$G334)),if(isnumber(search("Yes",'2_all_summary'!N334)),1,2),if(isnumber(search("No",'2_all_summary'!N334)),4,3))</f>
        <v>4</v>
      </c>
      <c r="M335" s="49">
        <f>if(isnumber(search("Yes",'2_all_summary'!$G334)),if(0&lt;'2_all_summary'!O334,1,2),if(0='2_all_summary'!O334,4,3))</f>
        <v>4</v>
      </c>
      <c r="N335" s="49">
        <f>if(isnumber(search("Yes",'2_all_summary'!$G334)),if(isnumber(search("Yes",'2_all_summary'!P334)),1,2),if(isnumber(search("No",'2_all_summary'!P334)),4,3))</f>
        <v>4</v>
      </c>
      <c r="O335" s="49">
        <f>if(isnumber(search("Yes",'2_all_summary'!$G334)),if(isnumber(search("Yes",'2_all_summary'!Q334)),1,2),if(isnumber(search("No",'2_all_summary'!Q334)),4,3))</f>
        <v>4</v>
      </c>
      <c r="P335" s="49">
        <f>if(isnumber(search("Yes",'2_all_summary'!$G334)),if(isnumber(search("Yes",'2_all_summary'!R334)),1,2),if(isnumber(search("No",'2_all_summary'!R334)),4,3))</f>
        <v>4</v>
      </c>
      <c r="Q335" s="49">
        <f>if(isnumber(search("Yes",'2_all_summary'!$G334)),if(0&lt;'2_all_summary'!S334,1,2),if(0='2_all_summary'!S334,4,3))</f>
        <v>4</v>
      </c>
      <c r="R335" s="49">
        <f>if(isnumber(search("Yes",'2_all_summary'!$G334)),if(isnumber(search("Yes",'2_all_summary'!T334)),1,2),if(isnumber(search("No",'2_all_summary'!T334)),4,3))</f>
        <v>4</v>
      </c>
    </row>
    <row r="336">
      <c r="G336" s="49"/>
      <c r="H336" s="49" t="str">
        <f>'2_all_summary'!C335</f>
        <v>Developing a sustainable community-based aquaculture plan for the lagoon of cuyutlÃƒÆ’Ã‚Â n through a public awareness and involvement process</v>
      </c>
      <c r="I336" s="49" t="str">
        <f>'2_all_summary'!D335</f>
        <v>This study presents evidence from the CuyutlÃƒÂ¯Ã‚Â¿Ã‚Â½n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CuyutlÃƒÂ¯Ã‚Â¿Ã‚Â½n lagoon. Ãƒâ€šÃ‚Â© 2000 Taylor &amp; Francis.</v>
      </c>
      <c r="J336" s="49">
        <f>if(isnumber(search("Yes",'2_all_summary'!$G335)),if(isnumber(search("Yes",'2_all_summary'!L335)),1,2),if(isnumber(search("No",'2_all_summary'!L335)),4,3))</f>
        <v>4</v>
      </c>
      <c r="K336" s="49">
        <f>if(isnumber(search("Yes",'2_all_summary'!$G335)),if(isnumber(search("Yes",'2_all_summary'!M335)),1,2),if(isnumber(search("No",'2_all_summary'!M335)),4,3))</f>
        <v>4</v>
      </c>
      <c r="L336" s="49">
        <f>if(isnumber(search("Yes",'2_all_summary'!$G335)),if(isnumber(search("Yes",'2_all_summary'!N335)),1,2),if(isnumber(search("No",'2_all_summary'!N335)),4,3))</f>
        <v>4</v>
      </c>
      <c r="M336" s="49">
        <f>if(isnumber(search("Yes",'2_all_summary'!$G335)),if(0&lt;'2_all_summary'!O335,1,2),if(0='2_all_summary'!O335,4,3))</f>
        <v>4</v>
      </c>
      <c r="N336" s="49">
        <f>if(isnumber(search("Yes",'2_all_summary'!$G335)),if(isnumber(search("Yes",'2_all_summary'!P335)),1,2),if(isnumber(search("No",'2_all_summary'!P335)),4,3))</f>
        <v>4</v>
      </c>
      <c r="O336" s="49">
        <f>if(isnumber(search("Yes",'2_all_summary'!$G335)),if(isnumber(search("Yes",'2_all_summary'!Q335)),1,2),if(isnumber(search("No",'2_all_summary'!Q335)),4,3))</f>
        <v>4</v>
      </c>
      <c r="P336" s="49">
        <f>if(isnumber(search("Yes",'2_all_summary'!$G335)),if(isnumber(search("Yes",'2_all_summary'!R335)),1,2),if(isnumber(search("No",'2_all_summary'!R335)),4,3))</f>
        <v>4</v>
      </c>
      <c r="Q336" s="49">
        <f>if(isnumber(search("Yes",'2_all_summary'!$G335)),if(0&lt;'2_all_summary'!S335,1,2),if(0='2_all_summary'!S335,4,3))</f>
        <v>4</v>
      </c>
      <c r="R336" s="49">
        <f>if(isnumber(search("Yes",'2_all_summary'!$G335)),if(isnumber(search("Yes",'2_all_summary'!T335)),1,2),if(isnumber(search("No",'2_all_summary'!T335)),4,3))</f>
        <v>4</v>
      </c>
    </row>
    <row r="337">
      <c r="G337" s="49"/>
      <c r="H337" s="49" t="str">
        <f>'2_all_summary'!C336</f>
        <v>Developing fish community based ecohydrological indicators for water resources management in Taiwan</v>
      </c>
      <c r="I337" s="49" t="str">
        <f>'2_all_summary'!D336</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Ãƒâ€šÃ‚Â© 2009 Springer Science+Business Media B.V.</v>
      </c>
      <c r="J337" s="49">
        <f>if(isnumber(search("Yes",'2_all_summary'!$G336)),if(isnumber(search("Yes",'2_all_summary'!L336)),1,2),if(isnumber(search("No",'2_all_summary'!L336)),4,3))</f>
        <v>4</v>
      </c>
      <c r="K337" s="49">
        <f>if(isnumber(search("Yes",'2_all_summary'!$G336)),if(isnumber(search("Yes",'2_all_summary'!M336)),1,2),if(isnumber(search("No",'2_all_summary'!M336)),4,3))</f>
        <v>4</v>
      </c>
      <c r="L337" s="49">
        <f>if(isnumber(search("Yes",'2_all_summary'!$G336)),if(isnumber(search("Yes",'2_all_summary'!N336)),1,2),if(isnumber(search("No",'2_all_summary'!N336)),4,3))</f>
        <v>4</v>
      </c>
      <c r="M337" s="49">
        <f>if(isnumber(search("Yes",'2_all_summary'!$G336)),if(0&lt;'2_all_summary'!O336,1,2),if(0='2_all_summary'!O336,4,3))</f>
        <v>4</v>
      </c>
      <c r="N337" s="49">
        <f>if(isnumber(search("Yes",'2_all_summary'!$G336)),if(isnumber(search("Yes",'2_all_summary'!P336)),1,2),if(isnumber(search("No",'2_all_summary'!P336)),4,3))</f>
        <v>4</v>
      </c>
      <c r="O337" s="49">
        <f>if(isnumber(search("Yes",'2_all_summary'!$G336)),if(isnumber(search("Yes",'2_all_summary'!Q336)),1,2),if(isnumber(search("No",'2_all_summary'!Q336)),4,3))</f>
        <v>4</v>
      </c>
      <c r="P337" s="49">
        <f>if(isnumber(search("Yes",'2_all_summary'!$G336)),if(isnumber(search("Yes",'2_all_summary'!R336)),1,2),if(isnumber(search("No",'2_all_summary'!R336)),4,3))</f>
        <v>4</v>
      </c>
      <c r="Q337" s="49">
        <f>if(isnumber(search("Yes",'2_all_summary'!$G336)),if(0&lt;'2_all_summary'!S336,1,2),if(0='2_all_summary'!S336,4,3))</f>
        <v>4</v>
      </c>
      <c r="R337" s="49">
        <f>if(isnumber(search("Yes",'2_all_summary'!$G336)),if(isnumber(search("Yes",'2_all_summary'!T336)),1,2),if(isnumber(search("No",'2_all_summary'!T336)),4,3))</f>
        <v>4</v>
      </c>
    </row>
    <row r="338">
      <c r="G338" s="49"/>
      <c r="H338" s="49" t="str">
        <f>'2_all_summary'!C337</f>
        <v>Developing locally managed marine areas: Lessons learnt from Kenya</v>
      </c>
      <c r="I338" s="49" t="str">
        <f>'2_all_summary'!D337</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ÃƒÂ¢Ã¢â€šÂ¬Ã‹Å“Ongoing Adaptive ManagementÃƒÂ¢Ã¢â€šÂ¬Ã¢â€žÂ¢ though not all elements of this stage were fully operational. The Kenyan model differs from the widely known Pacific model of four phases due to an additional initial ÃƒÂ¢Ã¢â€šÂ¬Ã‹Å“ConceptualisationÃƒÂ¢Ã¢â€šÂ¬Ã¢â€žÂ¢ phase. Our results illustrate the need for full acceptance of the LMMA concept by stakeholders before progressing to the ÃƒÂ¢Ã¢â€šÂ¬Ã‹Å“Inception phase.ÃƒÂ¢Ã¢â€šÂ¬Ã¢â€žÂ¢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Ãƒâ€šÃ‚Â© 2016 Elsevier Ltd</v>
      </c>
      <c r="J338" s="49">
        <f>if(isnumber(search("Yes",'2_all_summary'!$G337)),if(isnumber(search("Yes",'2_all_summary'!L337)),1,2),if(isnumber(search("No",'2_all_summary'!L337)),4,3))</f>
        <v>4</v>
      </c>
      <c r="K338" s="49">
        <f>if(isnumber(search("Yes",'2_all_summary'!$G337)),if(isnumber(search("Yes",'2_all_summary'!M337)),1,2),if(isnumber(search("No",'2_all_summary'!M337)),4,3))</f>
        <v>4</v>
      </c>
      <c r="L338" s="49">
        <f>if(isnumber(search("Yes",'2_all_summary'!$G337)),if(isnumber(search("Yes",'2_all_summary'!N337)),1,2),if(isnumber(search("No",'2_all_summary'!N337)),4,3))</f>
        <v>4</v>
      </c>
      <c r="M338" s="49">
        <f>if(isnumber(search("Yes",'2_all_summary'!$G337)),if(0&lt;'2_all_summary'!O337,1,2),if(0='2_all_summary'!O337,4,3))</f>
        <v>4</v>
      </c>
      <c r="N338" s="49">
        <f>if(isnumber(search("Yes",'2_all_summary'!$G337)),if(isnumber(search("Yes",'2_all_summary'!P337)),1,2),if(isnumber(search("No",'2_all_summary'!P337)),4,3))</f>
        <v>4</v>
      </c>
      <c r="O338" s="49">
        <f>if(isnumber(search("Yes",'2_all_summary'!$G337)),if(isnumber(search("Yes",'2_all_summary'!Q337)),1,2),if(isnumber(search("No",'2_all_summary'!Q337)),4,3))</f>
        <v>4</v>
      </c>
      <c r="P338" s="49">
        <f>if(isnumber(search("Yes",'2_all_summary'!$G337)),if(isnumber(search("Yes",'2_all_summary'!R337)),1,2),if(isnumber(search("No",'2_all_summary'!R337)),4,3))</f>
        <v>4</v>
      </c>
      <c r="Q338" s="49">
        <f>if(isnumber(search("Yes",'2_all_summary'!$G337)),if(0&lt;'2_all_summary'!S337,1,2),if(0='2_all_summary'!S337,4,3))</f>
        <v>4</v>
      </c>
      <c r="R338" s="49">
        <f>if(isnumber(search("Yes",'2_all_summary'!$G337)),if(isnumber(search("Yes",'2_all_summary'!T337)),1,2),if(isnumber(search("No",'2_all_summary'!T337)),4,3))</f>
        <v>4</v>
      </c>
    </row>
    <row r="339">
      <c r="G339" s="49"/>
      <c r="H339" s="49" t="str">
        <f>'2_all_summary'!C338</f>
        <v>Developing MPA Effectiveness Indicators: Comparison Within and Across Stakeholder Groups and Communities</v>
      </c>
      <c r="I339" s="49" t="str">
        <f>'2_all_summary'!D338</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Ãƒâ€šÃ‚Â© Taylor &amp; Francis Group, LLC.</v>
      </c>
      <c r="J339" s="49">
        <f>if(isnumber(search("Yes",'2_all_summary'!$G338)),if(isnumber(search("Yes",'2_all_summary'!L338)),1,2),if(isnumber(search("No",'2_all_summary'!L338)),4,3))</f>
        <v>4</v>
      </c>
      <c r="K339" s="49">
        <f>if(isnumber(search("Yes",'2_all_summary'!$G338)),if(isnumber(search("Yes",'2_all_summary'!M338)),1,2),if(isnumber(search("No",'2_all_summary'!M338)),4,3))</f>
        <v>4</v>
      </c>
      <c r="L339" s="49">
        <f>if(isnumber(search("Yes",'2_all_summary'!$G338)),if(isnumber(search("Yes",'2_all_summary'!N338)),1,2),if(isnumber(search("No",'2_all_summary'!N338)),4,3))</f>
        <v>4</v>
      </c>
      <c r="M339" s="49">
        <f>if(isnumber(search("Yes",'2_all_summary'!$G338)),if(0&lt;'2_all_summary'!O338,1,2),if(0='2_all_summary'!O338,4,3))</f>
        <v>4</v>
      </c>
      <c r="N339" s="49">
        <f>if(isnumber(search("Yes",'2_all_summary'!$G338)),if(isnumber(search("Yes",'2_all_summary'!P338)),1,2),if(isnumber(search("No",'2_all_summary'!P338)),4,3))</f>
        <v>4</v>
      </c>
      <c r="O339" s="49">
        <f>if(isnumber(search("Yes",'2_all_summary'!$G338)),if(isnumber(search("Yes",'2_all_summary'!Q338)),1,2),if(isnumber(search("No",'2_all_summary'!Q338)),4,3))</f>
        <v>4</v>
      </c>
      <c r="P339" s="49">
        <f>if(isnumber(search("Yes",'2_all_summary'!$G338)),if(isnumber(search("Yes",'2_all_summary'!R338)),1,2),if(isnumber(search("No",'2_all_summary'!R338)),4,3))</f>
        <v>4</v>
      </c>
      <c r="Q339" s="49">
        <f>if(isnumber(search("Yes",'2_all_summary'!$G338)),if(0&lt;'2_all_summary'!S338,1,2),if(0='2_all_summary'!S338,4,3))</f>
        <v>4</v>
      </c>
      <c r="R339" s="49">
        <f>if(isnumber(search("Yes",'2_all_summary'!$G338)),if(isnumber(search("Yes",'2_all_summary'!T338)),1,2),if(isnumber(search("No",'2_all_summary'!T338)),4,3))</f>
        <v>4</v>
      </c>
    </row>
    <row r="340">
      <c r="G340" s="49"/>
      <c r="H340" s="49" t="str">
        <f>'2_all_summary'!C339</f>
        <v>Developing policy-relevant river fish monitoring in Greece: Insights from a nationwide survey</v>
      </c>
      <c r="I340" s="49" t="str">
        <f>'2_all_summary'!D339</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340" s="49">
        <f>if(isnumber(search("Yes",'2_all_summary'!$G339)),if(isnumber(search("Yes",'2_all_summary'!L339)),1,2),if(isnumber(search("No",'2_all_summary'!L339)),4,3))</f>
        <v>4</v>
      </c>
      <c r="K340" s="49">
        <f>if(isnumber(search("Yes",'2_all_summary'!$G339)),if(isnumber(search("Yes",'2_all_summary'!M339)),1,2),if(isnumber(search("No",'2_all_summary'!M339)),4,3))</f>
        <v>4</v>
      </c>
      <c r="L340" s="49">
        <f>if(isnumber(search("Yes",'2_all_summary'!$G339)),if(isnumber(search("Yes",'2_all_summary'!N339)),1,2),if(isnumber(search("No",'2_all_summary'!N339)),4,3))</f>
        <v>4</v>
      </c>
      <c r="M340" s="49">
        <f>if(isnumber(search("Yes",'2_all_summary'!$G339)),if(0&lt;'2_all_summary'!O339,1,2),if(0='2_all_summary'!O339,4,3))</f>
        <v>4</v>
      </c>
      <c r="N340" s="49">
        <f>if(isnumber(search("Yes",'2_all_summary'!$G339)),if(isnumber(search("Yes",'2_all_summary'!P339)),1,2),if(isnumber(search("No",'2_all_summary'!P339)),4,3))</f>
        <v>4</v>
      </c>
      <c r="O340" s="49">
        <f>if(isnumber(search("Yes",'2_all_summary'!$G339)),if(isnumber(search("Yes",'2_all_summary'!Q339)),1,2),if(isnumber(search("No",'2_all_summary'!Q339)),4,3))</f>
        <v>4</v>
      </c>
      <c r="P340" s="49">
        <f>if(isnumber(search("Yes",'2_all_summary'!$G339)),if(isnumber(search("Yes",'2_all_summary'!R339)),1,2),if(isnumber(search("No",'2_all_summary'!R339)),4,3))</f>
        <v>4</v>
      </c>
      <c r="Q340" s="49">
        <f>if(isnumber(search("Yes",'2_all_summary'!$G339)),if(0&lt;'2_all_summary'!S339,1,2),if(0='2_all_summary'!S339,4,3))</f>
        <v>4</v>
      </c>
      <c r="R340" s="49">
        <f>if(isnumber(search("Yes",'2_all_summary'!$G339)),if(isnumber(search("Yes",'2_all_summary'!T339)),1,2),if(isnumber(search("No",'2_all_summary'!T339)),4,3))</f>
        <v>4</v>
      </c>
    </row>
    <row r="341">
      <c r="G341" s="49"/>
      <c r="H341" s="49" t="str">
        <f>'2_all_summary'!C340</f>
        <v>Developing sustainable salmon management in Willapa Bay, Washington</v>
      </c>
      <c r="I341" s="49" t="str">
        <f>'2_all_summary'!D340</f>
        <v>This article describes a communityÃƒÂ¢Ã¢â€šÂ¬Ã‚Â_x0090_based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decisionÃƒÂ¢Ã¢â€šÂ¬Ã‚Â_x0090_making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longÃƒÂ¢Ã¢â€šÂ¬Ã‚Â_x0090_term goals of consistent, adaptive, and participative salmon management in Willapa Bay. Ãƒâ€šÃ‚Â© 1996 Taylor and Francis Group, LLC.</v>
      </c>
      <c r="J341" s="49">
        <f>if(isnumber(search("Yes",'2_all_summary'!$G340)),if(isnumber(search("Yes",'2_all_summary'!L340)),1,2),if(isnumber(search("No",'2_all_summary'!L340)),4,3))</f>
        <v>4</v>
      </c>
      <c r="K341" s="49">
        <f>if(isnumber(search("Yes",'2_all_summary'!$G340)),if(isnumber(search("Yes",'2_all_summary'!M340)),1,2),if(isnumber(search("No",'2_all_summary'!M340)),4,3))</f>
        <v>4</v>
      </c>
      <c r="L341" s="49">
        <f>if(isnumber(search("Yes",'2_all_summary'!$G340)),if(isnumber(search("Yes",'2_all_summary'!N340)),1,2),if(isnumber(search("No",'2_all_summary'!N340)),4,3))</f>
        <v>4</v>
      </c>
      <c r="M341" s="49">
        <f>if(isnumber(search("Yes",'2_all_summary'!$G340)),if(0&lt;'2_all_summary'!O340,1,2),if(0='2_all_summary'!O340,4,3))</f>
        <v>4</v>
      </c>
      <c r="N341" s="49">
        <f>if(isnumber(search("Yes",'2_all_summary'!$G340)),if(isnumber(search("Yes",'2_all_summary'!P340)),1,2),if(isnumber(search("No",'2_all_summary'!P340)),4,3))</f>
        <v>4</v>
      </c>
      <c r="O341" s="49">
        <f>if(isnumber(search("Yes",'2_all_summary'!$G340)),if(isnumber(search("Yes",'2_all_summary'!Q340)),1,2),if(isnumber(search("No",'2_all_summary'!Q340)),4,3))</f>
        <v>4</v>
      </c>
      <c r="P341" s="49">
        <f>if(isnumber(search("Yes",'2_all_summary'!$G340)),if(isnumber(search("Yes",'2_all_summary'!R340)),1,2),if(isnumber(search("No",'2_all_summary'!R340)),4,3))</f>
        <v>4</v>
      </c>
      <c r="Q341" s="49">
        <f>if(isnumber(search("Yes",'2_all_summary'!$G340)),if(0&lt;'2_all_summary'!S340,1,2),if(0='2_all_summary'!S340,4,3))</f>
        <v>4</v>
      </c>
      <c r="R341" s="49">
        <f>if(isnumber(search("Yes",'2_all_summary'!$G340)),if(isnumber(search("Yes",'2_all_summary'!T340)),1,2),if(isnumber(search("No",'2_all_summary'!T340)),4,3))</f>
        <v>4</v>
      </c>
    </row>
    <row r="342">
      <c r="G342" s="49"/>
      <c r="H342" s="49" t="str">
        <f>'2_all_summary'!C341</f>
        <v>Development and perspectives for community-based management of the goose barnacle (Pollicipes pollicipes) fisheries in Galicia (NW Spain)</v>
      </c>
      <c r="I342" s="49" t="str">
        <f>'2_all_summary'!D341</f>
        <v>The goose barnacle, Pollicipes pollicipes, is an intertidal cirripede that lives attached to rocks on very exposed shores, forming dense aggregations. It occurs in the northeast Atlantic (from 48 to 14Ãƒâ€šÃ‚Â°N).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("cofradÃƒÆ’Ã‚Â­as") and the fisheries authority through territorial user rights for fishing (TURFs). Since 1992, the exploitation is granted to "cofradÃƒÆ’Ã‚Â­as"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"cofradÃƒÆ’Ã‚Â­ a" or in a network, and its results are accessible in a web site (http://sigremar.cesga.es). Ãƒâ€šÃ‚Â© 2003 Elsevier B.V. All rights reserved.</v>
      </c>
      <c r="J342" s="49">
        <f>if(isnumber(search("Yes",'2_all_summary'!$G341)),if(isnumber(search("Yes",'2_all_summary'!L341)),1,2),if(isnumber(search("No",'2_all_summary'!L341)),4,3))</f>
        <v>4</v>
      </c>
      <c r="K342" s="49">
        <f>if(isnumber(search("Yes",'2_all_summary'!$G341)),if(isnumber(search("Yes",'2_all_summary'!M341)),1,2),if(isnumber(search("No",'2_all_summary'!M341)),4,3))</f>
        <v>4</v>
      </c>
      <c r="L342" s="49">
        <f>if(isnumber(search("Yes",'2_all_summary'!$G341)),if(isnumber(search("Yes",'2_all_summary'!N341)),1,2),if(isnumber(search("No",'2_all_summary'!N341)),4,3))</f>
        <v>4</v>
      </c>
      <c r="M342" s="49">
        <f>if(isnumber(search("Yes",'2_all_summary'!$G341)),if(0&lt;'2_all_summary'!O341,1,2),if(0='2_all_summary'!O341,4,3))</f>
        <v>4</v>
      </c>
      <c r="N342" s="49">
        <f>if(isnumber(search("Yes",'2_all_summary'!$G341)),if(isnumber(search("Yes",'2_all_summary'!P341)),1,2),if(isnumber(search("No",'2_all_summary'!P341)),4,3))</f>
        <v>4</v>
      </c>
      <c r="O342" s="49">
        <f>if(isnumber(search("Yes",'2_all_summary'!$G341)),if(isnumber(search("Yes",'2_all_summary'!Q341)),1,2),if(isnumber(search("No",'2_all_summary'!Q341)),4,3))</f>
        <v>4</v>
      </c>
      <c r="P342" s="49">
        <f>if(isnumber(search("Yes",'2_all_summary'!$G341)),if(isnumber(search("Yes",'2_all_summary'!R341)),1,2),if(isnumber(search("No",'2_all_summary'!R341)),4,3))</f>
        <v>4</v>
      </c>
      <c r="Q342" s="49">
        <f>if(isnumber(search("Yes",'2_all_summary'!$G341)),if(0&lt;'2_all_summary'!S341,1,2),if(0='2_all_summary'!S341,4,3))</f>
        <v>4</v>
      </c>
      <c r="R342" s="49">
        <f>if(isnumber(search("Yes",'2_all_summary'!$G341)),if(isnumber(search("Yes",'2_all_summary'!T341)),1,2),if(isnumber(search("No",'2_all_summary'!T341)),4,3))</f>
        <v>4</v>
      </c>
    </row>
    <row r="343">
      <c r="G343" s="49"/>
      <c r="H343" s="49" t="str">
        <f>'2_all_summary'!C342</f>
        <v>Development of a case definition for hearing loss in community-based older adults: a cross-sectional validation study</v>
      </c>
      <c r="I343" s="49" t="str">
        <f>'2_all_summary'!D342</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Ãƒâ€šÃ‚Â© 2021 CMA Joule Inc. or its licensors.</v>
      </c>
      <c r="J343" s="49">
        <f>if(isnumber(search("Yes",'2_all_summary'!$G342)),if(isnumber(search("Yes",'2_all_summary'!L342)),1,2),if(isnumber(search("No",'2_all_summary'!L342)),4,3))</f>
        <v>4</v>
      </c>
      <c r="K343" s="49">
        <f>if(isnumber(search("Yes",'2_all_summary'!$G342)),if(isnumber(search("Yes",'2_all_summary'!M342)),1,2),if(isnumber(search("No",'2_all_summary'!M342)),4,3))</f>
        <v>4</v>
      </c>
      <c r="L343" s="49">
        <f>if(isnumber(search("Yes",'2_all_summary'!$G342)),if(isnumber(search("Yes",'2_all_summary'!N342)),1,2),if(isnumber(search("No",'2_all_summary'!N342)),4,3))</f>
        <v>4</v>
      </c>
      <c r="M343" s="49">
        <f>if(isnumber(search("Yes",'2_all_summary'!$G342)),if(0&lt;'2_all_summary'!O342,1,2),if(0='2_all_summary'!O342,4,3))</f>
        <v>4</v>
      </c>
      <c r="N343" s="49">
        <f>if(isnumber(search("Yes",'2_all_summary'!$G342)),if(isnumber(search("Yes",'2_all_summary'!P342)),1,2),if(isnumber(search("No",'2_all_summary'!P342)),4,3))</f>
        <v>4</v>
      </c>
      <c r="O343" s="49">
        <f>if(isnumber(search("Yes",'2_all_summary'!$G342)),if(isnumber(search("Yes",'2_all_summary'!Q342)),1,2),if(isnumber(search("No",'2_all_summary'!Q342)),4,3))</f>
        <v>4</v>
      </c>
      <c r="P343" s="49">
        <f>if(isnumber(search("Yes",'2_all_summary'!$G342)),if(isnumber(search("Yes",'2_all_summary'!R342)),1,2),if(isnumber(search("No",'2_all_summary'!R342)),4,3))</f>
        <v>4</v>
      </c>
      <c r="Q343" s="49">
        <f>if(isnumber(search("Yes",'2_all_summary'!$G342)),if(0&lt;'2_all_summary'!S342,1,2),if(0='2_all_summary'!S342,4,3))</f>
        <v>4</v>
      </c>
      <c r="R343" s="49">
        <f>if(isnumber(search("Yes",'2_all_summary'!$G342)),if(isnumber(search("Yes",'2_all_summary'!T342)),1,2),if(isnumber(search("No",'2_all_summary'!T342)),4,3))</f>
        <v>4</v>
      </c>
    </row>
    <row r="344">
      <c r="G344" s="49"/>
      <c r="H344" s="49" t="str">
        <f>'2_all_summary'!C343</f>
        <v>Development of a community-Based approach to opisthorchiasis control</v>
      </c>
      <c r="I344" s="49" t="str">
        <f>'2_all_summary'!D343</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344" s="49">
        <f>if(isnumber(search("Yes",'2_all_summary'!$G343)),if(isnumber(search("Yes",'2_all_summary'!L343)),1,2),if(isnumber(search("No",'2_all_summary'!L343)),4,3))</f>
        <v>4</v>
      </c>
      <c r="K344" s="49">
        <f>if(isnumber(search("Yes",'2_all_summary'!$G343)),if(isnumber(search("Yes",'2_all_summary'!M343)),1,2),if(isnumber(search("No",'2_all_summary'!M343)),4,3))</f>
        <v>4</v>
      </c>
      <c r="L344" s="49">
        <f>if(isnumber(search("Yes",'2_all_summary'!$G343)),if(isnumber(search("Yes",'2_all_summary'!N343)),1,2),if(isnumber(search("No",'2_all_summary'!N343)),4,3))</f>
        <v>4</v>
      </c>
      <c r="M344" s="49">
        <f>if(isnumber(search("Yes",'2_all_summary'!$G343)),if(0&lt;'2_all_summary'!O343,1,2),if(0='2_all_summary'!O343,4,3))</f>
        <v>4</v>
      </c>
      <c r="N344" s="49">
        <f>if(isnumber(search("Yes",'2_all_summary'!$G343)),if(isnumber(search("Yes",'2_all_summary'!P343)),1,2),if(isnumber(search("No",'2_all_summary'!P343)),4,3))</f>
        <v>4</v>
      </c>
      <c r="O344" s="49">
        <f>if(isnumber(search("Yes",'2_all_summary'!$G343)),if(isnumber(search("Yes",'2_all_summary'!Q343)),1,2),if(isnumber(search("No",'2_all_summary'!Q343)),4,3))</f>
        <v>4</v>
      </c>
      <c r="P344" s="49">
        <f>if(isnumber(search("Yes",'2_all_summary'!$G343)),if(isnumber(search("Yes",'2_all_summary'!R343)),1,2),if(isnumber(search("No",'2_all_summary'!R343)),4,3))</f>
        <v>4</v>
      </c>
      <c r="Q344" s="49">
        <f>if(isnumber(search("Yes",'2_all_summary'!$G343)),if(0&lt;'2_all_summary'!S343,1,2),if(0='2_all_summary'!S343,4,3))</f>
        <v>4</v>
      </c>
      <c r="R344" s="49">
        <f>if(isnumber(search("Yes",'2_all_summary'!$G343)),if(isnumber(search("Yes",'2_all_summary'!T343)),1,2),if(isnumber(search("No",'2_all_summary'!T343)),4,3))</f>
        <v>4</v>
      </c>
    </row>
    <row r="345">
      <c r="G345" s="49"/>
      <c r="H345" s="49" t="str">
        <f>'2_all_summary'!C344</f>
        <v>Development of a surveillance species list to inform aquatic invasive species management in the laurentian great lakes</v>
      </c>
      <c r="I345" s="49" t="str">
        <f>'2_all_summary'!D344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Ãƒâ€šÃ‚Â© Fuentes et al.</v>
      </c>
      <c r="J345" s="49">
        <f>if(isnumber(search("Yes",'2_all_summary'!$G344)),if(isnumber(search("Yes",'2_all_summary'!L344)),1,2),if(isnumber(search("No",'2_all_summary'!L344)),4,3))</f>
        <v>4</v>
      </c>
      <c r="K345" s="49">
        <f>if(isnumber(search("Yes",'2_all_summary'!$G344)),if(isnumber(search("Yes",'2_all_summary'!M344)),1,2),if(isnumber(search("No",'2_all_summary'!M344)),4,3))</f>
        <v>4</v>
      </c>
      <c r="L345" s="49">
        <f>if(isnumber(search("Yes",'2_all_summary'!$G344)),if(isnumber(search("Yes",'2_all_summary'!N344)),1,2),if(isnumber(search("No",'2_all_summary'!N344)),4,3))</f>
        <v>4</v>
      </c>
      <c r="M345" s="49">
        <f>if(isnumber(search("Yes",'2_all_summary'!$G344)),if(0&lt;'2_all_summary'!O344,1,2),if(0='2_all_summary'!O344,4,3))</f>
        <v>4</v>
      </c>
      <c r="N345" s="49">
        <f>if(isnumber(search("Yes",'2_all_summary'!$G344)),if(isnumber(search("Yes",'2_all_summary'!P344)),1,2),if(isnumber(search("No",'2_all_summary'!P344)),4,3))</f>
        <v>4</v>
      </c>
      <c r="O345" s="49">
        <f>if(isnumber(search("Yes",'2_all_summary'!$G344)),if(isnumber(search("Yes",'2_all_summary'!Q344)),1,2),if(isnumber(search("No",'2_all_summary'!Q344)),4,3))</f>
        <v>4</v>
      </c>
      <c r="P345" s="49">
        <f>if(isnumber(search("Yes",'2_all_summary'!$G344)),if(isnumber(search("Yes",'2_all_summary'!R344)),1,2),if(isnumber(search("No",'2_all_summary'!R344)),4,3))</f>
        <v>4</v>
      </c>
      <c r="Q345" s="49">
        <f>if(isnumber(search("Yes",'2_all_summary'!$G344)),if(0&lt;'2_all_summary'!S344,1,2),if(0='2_all_summary'!S344,4,3))</f>
        <v>4</v>
      </c>
      <c r="R345" s="49">
        <f>if(isnumber(search("Yes",'2_all_summary'!$G344)),if(isnumber(search("Yes",'2_all_summary'!T344)),1,2),if(isnumber(search("No",'2_all_summary'!T344)),4,3))</f>
        <v>4</v>
      </c>
    </row>
    <row r="346">
      <c r="G346" s="49"/>
      <c r="H346" s="49" t="str">
        <f>'2_all_summary'!C345</f>
        <v>Development of co-management in the inland fisheries in Sri Lanka: Case studies of Senenayake Samudra and Mahavilachchiya reservoirs</v>
      </c>
      <c r="I346" s="49" t="str">
        <f>'2_all_summary'!D345</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Ãƒâ€šÃ‚Â© 2010 AEHMS.</v>
      </c>
      <c r="J346" s="49">
        <f>if(isnumber(search("Yes",'2_all_summary'!$G345)),if(isnumber(search("Yes",'2_all_summary'!L345)),1,2),if(isnumber(search("No",'2_all_summary'!L345)),4,3))</f>
        <v>4</v>
      </c>
      <c r="K346" s="49">
        <f>if(isnumber(search("Yes",'2_all_summary'!$G345)),if(isnumber(search("Yes",'2_all_summary'!M345)),1,2),if(isnumber(search("No",'2_all_summary'!M345)),4,3))</f>
        <v>4</v>
      </c>
      <c r="L346" s="49">
        <f>if(isnumber(search("Yes",'2_all_summary'!$G345)),if(isnumber(search("Yes",'2_all_summary'!N345)),1,2),if(isnumber(search("No",'2_all_summary'!N345)),4,3))</f>
        <v>4</v>
      </c>
      <c r="M346" s="49">
        <f>if(isnumber(search("Yes",'2_all_summary'!$G345)),if(0&lt;'2_all_summary'!O345,1,2),if(0='2_all_summary'!O345,4,3))</f>
        <v>4</v>
      </c>
      <c r="N346" s="49">
        <f>if(isnumber(search("Yes",'2_all_summary'!$G345)),if(isnumber(search("Yes",'2_all_summary'!P345)),1,2),if(isnumber(search("No",'2_all_summary'!P345)),4,3))</f>
        <v>4</v>
      </c>
      <c r="O346" s="49">
        <f>if(isnumber(search("Yes",'2_all_summary'!$G345)),if(isnumber(search("Yes",'2_all_summary'!Q345)),1,2),if(isnumber(search("No",'2_all_summary'!Q345)),4,3))</f>
        <v>4</v>
      </c>
      <c r="P346" s="49">
        <f>if(isnumber(search("Yes",'2_all_summary'!$G345)),if(isnumber(search("Yes",'2_all_summary'!R345)),1,2),if(isnumber(search("No",'2_all_summary'!R345)),4,3))</f>
        <v>4</v>
      </c>
      <c r="Q346" s="49">
        <f>if(isnumber(search("Yes",'2_all_summary'!$G345)),if(0&lt;'2_all_summary'!S345,1,2),if(0='2_all_summary'!S345,4,3))</f>
        <v>4</v>
      </c>
      <c r="R346" s="49">
        <f>if(isnumber(search("Yes",'2_all_summary'!$G345)),if(isnumber(search("Yes",'2_all_summary'!T345)),1,2),if(isnumber(search("No",'2_all_summary'!T345)),4,3))</f>
        <v>4</v>
      </c>
    </row>
    <row r="347">
      <c r="G347" s="49"/>
      <c r="H347" s="49" t="str">
        <f>'2_all_summary'!C346</f>
        <v>Development of On-Line Hatchery Monitoring and Feeding Management System for Nile Tilapia</v>
      </c>
      <c r="I347" s="49" t="str">
        <f>'2_all_summary'!D346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Ãƒâ€šÃ‚Â© 2019 IEEE.</v>
      </c>
      <c r="J347" s="49">
        <f>if(isnumber(search("Yes",'2_all_summary'!$G346)),if(isnumber(search("Yes",'2_all_summary'!L346)),1,2),if(isnumber(search("No",'2_all_summary'!L346)),4,3))</f>
        <v>4</v>
      </c>
      <c r="K347" s="49">
        <f>if(isnumber(search("Yes",'2_all_summary'!$G346)),if(isnumber(search("Yes",'2_all_summary'!M346)),1,2),if(isnumber(search("No",'2_all_summary'!M346)),4,3))</f>
        <v>4</v>
      </c>
      <c r="L347" s="49">
        <f>if(isnumber(search("Yes",'2_all_summary'!$G346)),if(isnumber(search("Yes",'2_all_summary'!N346)),1,2),if(isnumber(search("No",'2_all_summary'!N346)),4,3))</f>
        <v>4</v>
      </c>
      <c r="M347" s="49">
        <f>if(isnumber(search("Yes",'2_all_summary'!$G346)),if(0&lt;'2_all_summary'!O346,1,2),if(0='2_all_summary'!O346,4,3))</f>
        <v>4</v>
      </c>
      <c r="N347" s="49">
        <f>if(isnumber(search("Yes",'2_all_summary'!$G346)),if(isnumber(search("Yes",'2_all_summary'!P346)),1,2),if(isnumber(search("No",'2_all_summary'!P346)),4,3))</f>
        <v>4</v>
      </c>
      <c r="O347" s="49">
        <f>if(isnumber(search("Yes",'2_all_summary'!$G346)),if(isnumber(search("Yes",'2_all_summary'!Q346)),1,2),if(isnumber(search("No",'2_all_summary'!Q346)),4,3))</f>
        <v>4</v>
      </c>
      <c r="P347" s="49">
        <f>if(isnumber(search("Yes",'2_all_summary'!$G346)),if(isnumber(search("Yes",'2_all_summary'!R346)),1,2),if(isnumber(search("No",'2_all_summary'!R346)),4,3))</f>
        <v>4</v>
      </c>
      <c r="Q347" s="49">
        <f>if(isnumber(search("Yes",'2_all_summary'!$G346)),if(0&lt;'2_all_summary'!S346,1,2),if(0='2_all_summary'!S346,4,3))</f>
        <v>4</v>
      </c>
      <c r="R347" s="49">
        <f>if(isnumber(search("Yes",'2_all_summary'!$G346)),if(isnumber(search("Yes",'2_all_summary'!T346)),1,2),if(isnumber(search("No",'2_all_summary'!T346)),4,3))</f>
        <v>4</v>
      </c>
    </row>
    <row r="348">
      <c r="G348" s="49"/>
      <c r="H348" s="49" t="str">
        <f>'2_all_summary'!C347</f>
        <v>Dietary exposure to persistent organic pollutants and metals among Inuit and Chukchi in Russian arctic Chukotka</v>
      </c>
      <c r="I348" s="49" t="str">
        <f>'2_all_summary'!D347</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Ãƒâ€šÃ‚Â© 2012 Alexey A. Dudarev.</v>
      </c>
      <c r="J348" s="49">
        <f>if(isnumber(search("Yes",'2_all_summary'!$G347)),if(isnumber(search("Yes",'2_all_summary'!L347)),1,2),if(isnumber(search("No",'2_all_summary'!L347)),4,3))</f>
        <v>4</v>
      </c>
      <c r="K348" s="49">
        <f>if(isnumber(search("Yes",'2_all_summary'!$G347)),if(isnumber(search("Yes",'2_all_summary'!M347)),1,2),if(isnumber(search("No",'2_all_summary'!M347)),4,3))</f>
        <v>4</v>
      </c>
      <c r="L348" s="49">
        <f>if(isnumber(search("Yes",'2_all_summary'!$G347)),if(isnumber(search("Yes",'2_all_summary'!N347)),1,2),if(isnumber(search("No",'2_all_summary'!N347)),4,3))</f>
        <v>4</v>
      </c>
      <c r="M348" s="49">
        <f>if(isnumber(search("Yes",'2_all_summary'!$G347)),if(0&lt;'2_all_summary'!O347,1,2),if(0='2_all_summary'!O347,4,3))</f>
        <v>4</v>
      </c>
      <c r="N348" s="49">
        <f>if(isnumber(search("Yes",'2_all_summary'!$G347)),if(isnumber(search("Yes",'2_all_summary'!P347)),1,2),if(isnumber(search("No",'2_all_summary'!P347)),4,3))</f>
        <v>4</v>
      </c>
      <c r="O348" s="49">
        <f>if(isnumber(search("Yes",'2_all_summary'!$G347)),if(isnumber(search("Yes",'2_all_summary'!Q347)),1,2),if(isnumber(search("No",'2_all_summary'!Q347)),4,3))</f>
        <v>4</v>
      </c>
      <c r="P348" s="49">
        <f>if(isnumber(search("Yes",'2_all_summary'!$G347)),if(isnumber(search("Yes",'2_all_summary'!R347)),1,2),if(isnumber(search("No",'2_all_summary'!R347)),4,3))</f>
        <v>4</v>
      </c>
      <c r="Q348" s="49">
        <f>if(isnumber(search("Yes",'2_all_summary'!$G347)),if(0&lt;'2_all_summary'!S347,1,2),if(0='2_all_summary'!S347,4,3))</f>
        <v>4</v>
      </c>
      <c r="R348" s="49">
        <f>if(isnumber(search("Yes",'2_all_summary'!$G347)),if(isnumber(search("Yes",'2_all_summary'!T347)),1,2),if(isnumber(search("No",'2_all_summary'!T347)),4,3))</f>
        <v>4</v>
      </c>
    </row>
    <row r="349">
      <c r="G349" s="49"/>
      <c r="H349" s="49" t="str">
        <f>'2_all_summary'!C348</f>
        <v>Differential impacts of coral reef herbivores on algal succession in Kenya</v>
      </c>
      <c r="I349" s="49" t="str">
        <f>'2_all_summary'!D348</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Ãƒâ€šÃ‚Â© Inter-Research 2014.</v>
      </c>
      <c r="J349" s="49">
        <f>if(isnumber(search("Yes",'2_all_summary'!$G348)),if(isnumber(search("Yes",'2_all_summary'!L348)),1,2),if(isnumber(search("No",'2_all_summary'!L348)),4,3))</f>
        <v>4</v>
      </c>
      <c r="K349" s="49">
        <f>if(isnumber(search("Yes",'2_all_summary'!$G348)),if(isnumber(search("Yes",'2_all_summary'!M348)),1,2),if(isnumber(search("No",'2_all_summary'!M348)),4,3))</f>
        <v>4</v>
      </c>
      <c r="L349" s="49">
        <f>if(isnumber(search("Yes",'2_all_summary'!$G348)),if(isnumber(search("Yes",'2_all_summary'!N348)),1,2),if(isnumber(search("No",'2_all_summary'!N348)),4,3))</f>
        <v>4</v>
      </c>
      <c r="M349" s="49">
        <f>if(isnumber(search("Yes",'2_all_summary'!$G348)),if(0&lt;'2_all_summary'!O348,1,2),if(0='2_all_summary'!O348,4,3))</f>
        <v>4</v>
      </c>
      <c r="N349" s="49">
        <f>if(isnumber(search("Yes",'2_all_summary'!$G348)),if(isnumber(search("Yes",'2_all_summary'!P348)),1,2),if(isnumber(search("No",'2_all_summary'!P348)),4,3))</f>
        <v>4</v>
      </c>
      <c r="O349" s="49">
        <f>if(isnumber(search("Yes",'2_all_summary'!$G348)),if(isnumber(search("Yes",'2_all_summary'!Q348)),1,2),if(isnumber(search("No",'2_all_summary'!Q348)),4,3))</f>
        <v>4</v>
      </c>
      <c r="P349" s="49">
        <f>if(isnumber(search("Yes",'2_all_summary'!$G348)),if(isnumber(search("Yes",'2_all_summary'!R348)),1,2),if(isnumber(search("No",'2_all_summary'!R348)),4,3))</f>
        <v>4</v>
      </c>
      <c r="Q349" s="49">
        <f>if(isnumber(search("Yes",'2_all_summary'!$G348)),if(0&lt;'2_all_summary'!S348,1,2),if(0='2_all_summary'!S348,4,3))</f>
        <v>4</v>
      </c>
      <c r="R349" s="49">
        <f>if(isnumber(search("Yes",'2_all_summary'!$G348)),if(isnumber(search("Yes",'2_all_summary'!T348)),1,2),if(isnumber(search("No",'2_all_summary'!T348)),4,3))</f>
        <v>4</v>
      </c>
    </row>
    <row r="350">
      <c r="G350" s="49"/>
      <c r="H350" s="49" t="str">
        <f>'2_all_summary'!C349</f>
        <v>Discovering factors that influence the success of community-based marine protected areas in the Visayas, Philippines</v>
      </c>
      <c r="I350" s="49" t="str">
        <f>'2_all_summary'!D349</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Ãƒâ€šÃ‚Â© 2002 Elsevier Science Ltd. All rights reserved.</v>
      </c>
      <c r="J350" s="49">
        <f>if(isnumber(search("Yes",'2_all_summary'!$G349)),if(isnumber(search("Yes",'2_all_summary'!L349)),1,2),if(isnumber(search("No",'2_all_summary'!L349)),4,3))</f>
        <v>4</v>
      </c>
      <c r="K350" s="49">
        <f>if(isnumber(search("Yes",'2_all_summary'!$G349)),if(isnumber(search("Yes",'2_all_summary'!M349)),1,2),if(isnumber(search("No",'2_all_summary'!M349)),4,3))</f>
        <v>4</v>
      </c>
      <c r="L350" s="49">
        <f>if(isnumber(search("Yes",'2_all_summary'!$G349)),if(isnumber(search("Yes",'2_all_summary'!N349)),1,2),if(isnumber(search("No",'2_all_summary'!N349)),4,3))</f>
        <v>4</v>
      </c>
      <c r="M350" s="49">
        <f>if(isnumber(search("Yes",'2_all_summary'!$G349)),if(0&lt;'2_all_summary'!O349,1,2),if(0='2_all_summary'!O349,4,3))</f>
        <v>4</v>
      </c>
      <c r="N350" s="49">
        <f>if(isnumber(search("Yes",'2_all_summary'!$G349)),if(isnumber(search("Yes",'2_all_summary'!P349)),1,2),if(isnumber(search("No",'2_all_summary'!P349)),4,3))</f>
        <v>4</v>
      </c>
      <c r="O350" s="49">
        <f>if(isnumber(search("Yes",'2_all_summary'!$G349)),if(isnumber(search("Yes",'2_all_summary'!Q349)),1,2),if(isnumber(search("No",'2_all_summary'!Q349)),4,3))</f>
        <v>4</v>
      </c>
      <c r="P350" s="49">
        <f>if(isnumber(search("Yes",'2_all_summary'!$G349)),if(isnumber(search("Yes",'2_all_summary'!R349)),1,2),if(isnumber(search("No",'2_all_summary'!R349)),4,3))</f>
        <v>4</v>
      </c>
      <c r="Q350" s="49">
        <f>if(isnumber(search("Yes",'2_all_summary'!$G349)),if(0&lt;'2_all_summary'!S349,1,2),if(0='2_all_summary'!S349,4,3))</f>
        <v>4</v>
      </c>
      <c r="R350" s="49">
        <f>if(isnumber(search("Yes",'2_all_summary'!$G349)),if(isnumber(search("Yes",'2_all_summary'!T349)),1,2),if(isnumber(search("No",'2_all_summary'!T349)),4,3))</f>
        <v>4</v>
      </c>
    </row>
    <row r="351">
      <c r="G351" s="49"/>
      <c r="H351" s="49" t="str">
        <f>'2_all_summary'!C350</f>
        <v>Dispersal of grouper larvae drives local resource sharing in a coral reef fishery</v>
      </c>
      <c r="I351" s="49" t="str">
        <f>'2_all_summary'!D350</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Ãƒâ€šÃ‚Â© 2013 Elsevier Ltd.</v>
      </c>
      <c r="J351" s="49">
        <f>if(isnumber(search("Yes",'2_all_summary'!$G350)),if(isnumber(search("Yes",'2_all_summary'!L350)),1,2),if(isnumber(search("No",'2_all_summary'!L350)),4,3))</f>
        <v>1</v>
      </c>
      <c r="K351" s="49">
        <f>if(isnumber(search("Yes",'2_all_summary'!$G350)),if(isnumber(search("Yes",'2_all_summary'!M350)),1,2),if(isnumber(search("No",'2_all_summary'!M350)),4,3))</f>
        <v>1</v>
      </c>
      <c r="L351" s="49">
        <f>if(isnumber(search("Yes",'2_all_summary'!$G350)),if(isnumber(search("Yes",'2_all_summary'!N350)),1,2),if(isnumber(search("No",'2_all_summary'!N350)),4,3))</f>
        <v>1</v>
      </c>
      <c r="M351" s="49">
        <f>if(isnumber(search("Yes",'2_all_summary'!$G350)),if(0&lt;'2_all_summary'!O350,1,2),if(0='2_all_summary'!O350,4,3))</f>
        <v>1</v>
      </c>
      <c r="N351" s="49">
        <f>if(isnumber(search("Yes",'2_all_summary'!$G350)),if(isnumber(search("Yes",'2_all_summary'!P350)),1,2),if(isnumber(search("No",'2_all_summary'!P350)),4,3))</f>
        <v>1</v>
      </c>
      <c r="O351" s="49">
        <f>if(isnumber(search("Yes",'2_all_summary'!$G350)),if(isnumber(search("Yes",'2_all_summary'!Q350)),1,2),if(isnumber(search("No",'2_all_summary'!Q350)),4,3))</f>
        <v>1</v>
      </c>
      <c r="P351" s="49">
        <f>if(isnumber(search("Yes",'2_all_summary'!$G350)),if(isnumber(search("Yes",'2_all_summary'!R350)),1,2),if(isnumber(search("No",'2_all_summary'!R350)),4,3))</f>
        <v>1</v>
      </c>
      <c r="Q351" s="49">
        <f>if(isnumber(search("Yes",'2_all_summary'!$G350)),if(0&lt;'2_all_summary'!S350,1,2),if(0='2_all_summary'!S350,4,3))</f>
        <v>1</v>
      </c>
      <c r="R351" s="49">
        <f>if(isnumber(search("Yes",'2_all_summary'!$G350)),if(isnumber(search("Yes",'2_all_summary'!T350)),1,2),if(isnumber(search("No",'2_all_summary'!T350)),4,3))</f>
        <v>1</v>
      </c>
    </row>
    <row r="352">
      <c r="G352" s="49"/>
      <c r="H352" s="49" t="str">
        <f>'2_all_summary'!C351</f>
        <v>Distributed Generation: Systems, Performance and Emerging Technologies</v>
      </c>
      <c r="I352" s="49" t="str">
        <f>'2_all_summary'!D351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Ãƒâ€šÃ‚Â© 2017 by Nova Science Publishers, Inc. All rights reserved.</v>
      </c>
      <c r="J352" s="49">
        <f>if(isnumber(search("Yes",'2_all_summary'!$G351)),if(isnumber(search("Yes",'2_all_summary'!L351)),1,2),if(isnumber(search("No",'2_all_summary'!L351)),4,3))</f>
        <v>4</v>
      </c>
      <c r="K352" s="49">
        <f>if(isnumber(search("Yes",'2_all_summary'!$G351)),if(isnumber(search("Yes",'2_all_summary'!M351)),1,2),if(isnumber(search("No",'2_all_summary'!M351)),4,3))</f>
        <v>4</v>
      </c>
      <c r="L352" s="49">
        <f>if(isnumber(search("Yes",'2_all_summary'!$G351)),if(isnumber(search("Yes",'2_all_summary'!N351)),1,2),if(isnumber(search("No",'2_all_summary'!N351)),4,3))</f>
        <v>4</v>
      </c>
      <c r="M352" s="49">
        <f>if(isnumber(search("Yes",'2_all_summary'!$G351)),if(0&lt;'2_all_summary'!O351,1,2),if(0='2_all_summary'!O351,4,3))</f>
        <v>4</v>
      </c>
      <c r="N352" s="49">
        <f>if(isnumber(search("Yes",'2_all_summary'!$G351)),if(isnumber(search("Yes",'2_all_summary'!P351)),1,2),if(isnumber(search("No",'2_all_summary'!P351)),4,3))</f>
        <v>4</v>
      </c>
      <c r="O352" s="49">
        <f>if(isnumber(search("Yes",'2_all_summary'!$G351)),if(isnumber(search("Yes",'2_all_summary'!Q351)),1,2),if(isnumber(search("No",'2_all_summary'!Q351)),4,3))</f>
        <v>4</v>
      </c>
      <c r="P352" s="49">
        <f>if(isnumber(search("Yes",'2_all_summary'!$G351)),if(isnumber(search("Yes",'2_all_summary'!R351)),1,2),if(isnumber(search("No",'2_all_summary'!R351)),4,3))</f>
        <v>4</v>
      </c>
      <c r="Q352" s="49">
        <f>if(isnumber(search("Yes",'2_all_summary'!$G351)),if(0&lt;'2_all_summary'!S351,1,2),if(0='2_all_summary'!S351,4,3))</f>
        <v>4</v>
      </c>
      <c r="R352" s="49">
        <f>if(isnumber(search("Yes",'2_all_summary'!$G351)),if(isnumber(search("Yes",'2_all_summary'!T351)),1,2),if(isnumber(search("No",'2_all_summary'!T351)),4,3))</f>
        <v>4</v>
      </c>
    </row>
    <row r="353">
      <c r="G353" s="49"/>
      <c r="H353" s="49" t="str">
        <f>'2_all_summary'!C352</f>
        <v>Diverse FamiliesÃƒÂ¢Ã¢â€šÂ¬Ã¢â€žÂ¢ Experiences with HPV Vaccine Information Sources: A Community-Based Participatory Approach</v>
      </c>
      <c r="I353" s="49" t="str">
        <f>'2_all_summary'!D352</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FishersÃƒÂ¢Ã¢â€šÂ¬Ã¢â€žÂ¢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Ãƒâ€šÃ‚Â© 2016, Springer Science+Business Media New York.</v>
      </c>
      <c r="J353" s="49">
        <f>if(isnumber(search("Yes",'2_all_summary'!$G352)),if(isnumber(search("Yes",'2_all_summary'!L352)),1,2),if(isnumber(search("No",'2_all_summary'!L352)),4,3))</f>
        <v>4</v>
      </c>
      <c r="K353" s="49">
        <f>if(isnumber(search("Yes",'2_all_summary'!$G352)),if(isnumber(search("Yes",'2_all_summary'!M352)),1,2),if(isnumber(search("No",'2_all_summary'!M352)),4,3))</f>
        <v>4</v>
      </c>
      <c r="L353" s="49">
        <f>if(isnumber(search("Yes",'2_all_summary'!$G352)),if(isnumber(search("Yes",'2_all_summary'!N352)),1,2),if(isnumber(search("No",'2_all_summary'!N352)),4,3))</f>
        <v>4</v>
      </c>
      <c r="M353" s="49">
        <f>if(isnumber(search("Yes",'2_all_summary'!$G352)),if(0&lt;'2_all_summary'!O352,1,2),if(0='2_all_summary'!O352,4,3))</f>
        <v>4</v>
      </c>
      <c r="N353" s="49">
        <f>if(isnumber(search("Yes",'2_all_summary'!$G352)),if(isnumber(search("Yes",'2_all_summary'!P352)),1,2),if(isnumber(search("No",'2_all_summary'!P352)),4,3))</f>
        <v>4</v>
      </c>
      <c r="O353" s="49">
        <f>if(isnumber(search("Yes",'2_all_summary'!$G352)),if(isnumber(search("Yes",'2_all_summary'!Q352)),1,2),if(isnumber(search("No",'2_all_summary'!Q352)),4,3))</f>
        <v>4</v>
      </c>
      <c r="P353" s="49">
        <f>if(isnumber(search("Yes",'2_all_summary'!$G352)),if(isnumber(search("Yes",'2_all_summary'!R352)),1,2),if(isnumber(search("No",'2_all_summary'!R352)),4,3))</f>
        <v>4</v>
      </c>
      <c r="Q353" s="49">
        <f>if(isnumber(search("Yes",'2_all_summary'!$G352)),if(0&lt;'2_all_summary'!S352,1,2),if(0='2_all_summary'!S352,4,3))</f>
        <v>4</v>
      </c>
      <c r="R353" s="49">
        <f>if(isnumber(search("Yes",'2_all_summary'!$G352)),if(isnumber(search("Yes",'2_all_summary'!T352)),1,2),if(isnumber(search("No",'2_all_summary'!T352)),4,3))</f>
        <v>4</v>
      </c>
    </row>
    <row r="354">
      <c r="G354" s="49"/>
      <c r="H354" s="49" t="str">
        <f>'2_all_summary'!C353</f>
        <v>Diversity of fishery resources and catch efficiency of fishing gears in Gorai River, Bangladesh</v>
      </c>
      <c r="I354" s="49" t="str">
        <f>'2_all_summary'!D353</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(HÃƒÂ¢Ã¢â€šÂ¬Ã‚Â²), Simpson's index (1-D), Margalef's richness (d) and Pielou's evenness (JÃƒÂ¢Ã¢â€šÂ¬Ã‚Â²) indices were recorded as, 1.478 Ãƒâ€šÃ‚Â± 0.495, 0.57 Ãƒâ€šÃ‚Â± 0.197, 15.115 Ãƒâ€šÃ‚Â± 4.435 and 0.481 Ãƒâ€šÃ‚Â±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Ãƒâ€šÃ‚Â± 1.72 kg gearÃƒÂ¢Ã‹â€ Ã¢â‚¬â„¢1 haulÃƒÂ¢Ã‹â€ Ã¢â‚¬â„¢1) and hook &amp;amp; long lines (0.0135 Ãƒâ€šÃ‚Â± 0.0015 kg gearÃƒÂ¢Ã‹â€ Ã¢â‚¬â„¢1haulÃƒÂ¢Ã‹â€ Ã¢â‚¬â„¢1), respectively whereas, highest and lowest gear efficiency were recorded from lift net (0.321 Ãƒâ€šÃ‚Â± 0.036 kg gearÃƒÂ¢Ã‹â€ Ã¢â‚¬â„¢1personÃƒÂ¢Ã‹â€ Ã¢â‚¬â„¢1hourÃƒÂ¢Ã‹â€ Ã¢â‚¬â„¢1) and fish trap (0.0005 Ãƒâ€šÃ‚Â± 0.0002 kg gearÃƒÂ¢Ã‹â€ Ã¢â‚¬â„¢1personÃƒÂ¢Ã‹â€ Ã¢â‚¬â„¢1hourÃƒÂ¢Ã‹â€ Ã¢â‚¬â„¢1), respectively. Alternatively, the highest fish catch was recorded on April (21228 Ãƒâ€šÃ‚Â± 464.38 kg) and lowest on August (3855 Ãƒâ€šÃ‚Â±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Ãƒâ€šÃ‚Â© 2021 The Author(s)</v>
      </c>
      <c r="J354" s="49">
        <f>if(isnumber(search("Yes",'2_all_summary'!$G353)),if(isnumber(search("Yes",'2_all_summary'!L353)),1,2),if(isnumber(search("No",'2_all_summary'!L353)),4,3))</f>
        <v>4</v>
      </c>
      <c r="K354" s="49">
        <f>if(isnumber(search("Yes",'2_all_summary'!$G353)),if(isnumber(search("Yes",'2_all_summary'!M353)),1,2),if(isnumber(search("No",'2_all_summary'!M353)),4,3))</f>
        <v>4</v>
      </c>
      <c r="L354" s="49">
        <f>if(isnumber(search("Yes",'2_all_summary'!$G353)),if(isnumber(search("Yes",'2_all_summary'!N353)),1,2),if(isnumber(search("No",'2_all_summary'!N353)),4,3))</f>
        <v>4</v>
      </c>
      <c r="M354" s="49">
        <f>if(isnumber(search("Yes",'2_all_summary'!$G353)),if(0&lt;'2_all_summary'!O353,1,2),if(0='2_all_summary'!O353,4,3))</f>
        <v>4</v>
      </c>
      <c r="N354" s="49">
        <f>if(isnumber(search("Yes",'2_all_summary'!$G353)),if(isnumber(search("Yes",'2_all_summary'!P353)),1,2),if(isnumber(search("No",'2_all_summary'!P353)),4,3))</f>
        <v>4</v>
      </c>
      <c r="O354" s="49">
        <f>if(isnumber(search("Yes",'2_all_summary'!$G353)),if(isnumber(search("Yes",'2_all_summary'!Q353)),1,2),if(isnumber(search("No",'2_all_summary'!Q353)),4,3))</f>
        <v>4</v>
      </c>
      <c r="P354" s="49">
        <f>if(isnumber(search("Yes",'2_all_summary'!$G353)),if(isnumber(search("Yes",'2_all_summary'!R353)),1,2),if(isnumber(search("No",'2_all_summary'!R353)),4,3))</f>
        <v>4</v>
      </c>
      <c r="Q354" s="49">
        <f>if(isnumber(search("Yes",'2_all_summary'!$G353)),if(0&lt;'2_all_summary'!S353,1,2),if(0='2_all_summary'!S353,4,3))</f>
        <v>4</v>
      </c>
      <c r="R354" s="49">
        <f>if(isnumber(search("Yes",'2_all_summary'!$G353)),if(isnumber(search("Yes",'2_all_summary'!T353)),1,2),if(isnumber(search("No",'2_all_summary'!T353)),4,3))</f>
        <v>4</v>
      </c>
    </row>
    <row r="355">
      <c r="G355" s="49"/>
      <c r="H355" s="49" t="str">
        <f>'2_all_summary'!C354</f>
        <v>Do fishers need to diversify their source of income? A special reference in vulnerable fishers of cilacap waters, Indonesia</v>
      </c>
      <c r="I355" s="49" t="str">
        <f>'2_all_summary'!D354</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fisherÃƒÂ¢Ã¢â€šÂ¬Ã¢â€žÂ¢s wivesÃƒÂ¢Ã¢â€šÂ¬Ã¢â€žÂ¢ groups. Ãƒâ€šÃ‚Â© 2018, BIOFLUX SRL. All rights reserved.</v>
      </c>
      <c r="J355" s="49">
        <f>if(isnumber(search("Yes",'2_all_summary'!$G354)),if(isnumber(search("Yes",'2_all_summary'!L354)),1,2),if(isnumber(search("No",'2_all_summary'!L354)),4,3))</f>
        <v>4</v>
      </c>
      <c r="K355" s="49">
        <f>if(isnumber(search("Yes",'2_all_summary'!$G354)),if(isnumber(search("Yes",'2_all_summary'!M354)),1,2),if(isnumber(search("No",'2_all_summary'!M354)),4,3))</f>
        <v>4</v>
      </c>
      <c r="L355" s="49">
        <f>if(isnumber(search("Yes",'2_all_summary'!$G354)),if(isnumber(search("Yes",'2_all_summary'!N354)),1,2),if(isnumber(search("No",'2_all_summary'!N354)),4,3))</f>
        <v>4</v>
      </c>
      <c r="M355" s="49">
        <f>if(isnumber(search("Yes",'2_all_summary'!$G354)),if(0&lt;'2_all_summary'!O354,1,2),if(0='2_all_summary'!O354,4,3))</f>
        <v>4</v>
      </c>
      <c r="N355" s="49">
        <f>if(isnumber(search("Yes",'2_all_summary'!$G354)),if(isnumber(search("Yes",'2_all_summary'!P354)),1,2),if(isnumber(search("No",'2_all_summary'!P354)),4,3))</f>
        <v>4</v>
      </c>
      <c r="O355" s="49">
        <f>if(isnumber(search("Yes",'2_all_summary'!$G354)),if(isnumber(search("Yes",'2_all_summary'!Q354)),1,2),if(isnumber(search("No",'2_all_summary'!Q354)),4,3))</f>
        <v>4</v>
      </c>
      <c r="P355" s="49">
        <f>if(isnumber(search("Yes",'2_all_summary'!$G354)),if(isnumber(search("Yes",'2_all_summary'!R354)),1,2),if(isnumber(search("No",'2_all_summary'!R354)),4,3))</f>
        <v>4</v>
      </c>
      <c r="Q355" s="49">
        <f>if(isnumber(search("Yes",'2_all_summary'!$G354)),if(0&lt;'2_all_summary'!S354,1,2),if(0='2_all_summary'!S354,4,3))</f>
        <v>4</v>
      </c>
      <c r="R355" s="49">
        <f>if(isnumber(search("Yes",'2_all_summary'!$G354)),if(isnumber(search("Yes",'2_all_summary'!T354)),1,2),if(isnumber(search("No",'2_all_summary'!T354)),4,3))</f>
        <v>4</v>
      </c>
    </row>
    <row r="356">
      <c r="G356" s="49"/>
      <c r="H356" s="49" t="str">
        <f>'2_all_summary'!C355</f>
        <v>Do market and trust contexts spillover into public goods contributions? Evidence from experimental games in Papua New Guinea</v>
      </c>
      <c r="I356" s="49" t="str">
        <f>'2_all_summary'!D355</f>
        <v>The provision of public goods, such as voluntary enforcement efforts, can be critical to the management of natural resources. However, the degree to which context can influence people's contributions to the public good is poorly understood. Here, we used sequential games in a ÃƒÂ¢Ã¢â€šÂ¬Ã‹Å“lab in the fieldÃƒÂ¢Ã¢â€šÂ¬Ã¢â€žÂ¢ experimental setting with a fishing community in Papua New Guinea to explore whether behavior in two particular contextsÃƒÂ¢Ã¢â€šÂ¬Ã¢â‚¬Â_x009d_market and trustÃƒÂ¢Ã¢â€šÂ¬Ã¢â‚¬Â_x009d_spill over public goods' contributions. Behavioral spillovers occur when behavior in one context influencesÃƒÂ¢Ã¢â€šÂ¬Ã¢â‚¬Â_x009d_or is transferred toÃƒÂ¢Ã¢â€šÂ¬Ã¢â‚¬Â_x009d_behavior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contextÃƒÂ¢Ã¢â€šÂ¬Ã¢â‚¬Â_x009d_e.g. markets created by market-based instruments or trust relied upon by community-based mechanismÃƒÂ¢Ã¢â€šÂ¬Ã¢â‚¬Â_x009d_can create, is necessary for the implementation of effective and efficient conservation initiatives. Ãƒâ€šÃ‚Â© 2020 The Authors</v>
      </c>
      <c r="J356" s="49">
        <f>if(isnumber(search("Yes",'2_all_summary'!$G355)),if(isnumber(search("Yes",'2_all_summary'!L355)),1,2),if(isnumber(search("No",'2_all_summary'!L355)),4,3))</f>
        <v>3</v>
      </c>
      <c r="K356" s="49">
        <f>if(isnumber(search("Yes",'2_all_summary'!$G355)),if(isnumber(search("Yes",'2_all_summary'!M355)),1,2),if(isnumber(search("No",'2_all_summary'!M355)),4,3))</f>
        <v>3</v>
      </c>
      <c r="L356" s="49">
        <f>if(isnumber(search("Yes",'2_all_summary'!$G355)),if(isnumber(search("Yes",'2_all_summary'!N355)),1,2),if(isnumber(search("No",'2_all_summary'!N355)),4,3))</f>
        <v>3</v>
      </c>
      <c r="M356" s="49">
        <f>if(isnumber(search("Yes",'2_all_summary'!$G355)),if(0&lt;'2_all_summary'!O355,1,2),if(0='2_all_summary'!O355,4,3))</f>
        <v>3</v>
      </c>
      <c r="N356" s="49">
        <f>if(isnumber(search("Yes",'2_all_summary'!$G355)),if(isnumber(search("Yes",'2_all_summary'!P355)),1,2),if(isnumber(search("No",'2_all_summary'!P355)),4,3))</f>
        <v>3</v>
      </c>
      <c r="O356" s="49">
        <f>if(isnumber(search("Yes",'2_all_summary'!$G355)),if(isnumber(search("Yes",'2_all_summary'!Q355)),1,2),if(isnumber(search("No",'2_all_summary'!Q355)),4,3))</f>
        <v>3</v>
      </c>
      <c r="P356" s="49">
        <f>if(isnumber(search("Yes",'2_all_summary'!$G355)),if(isnumber(search("Yes",'2_all_summary'!R355)),1,2),if(isnumber(search("No",'2_all_summary'!R355)),4,3))</f>
        <v>3</v>
      </c>
      <c r="Q356" s="49">
        <f>if(isnumber(search("Yes",'2_all_summary'!$G355)),if(0&lt;'2_all_summary'!S355,1,2),if(0='2_all_summary'!S355,4,3))</f>
        <v>3</v>
      </c>
      <c r="R356" s="49">
        <f>if(isnumber(search("Yes",'2_all_summary'!$G355)),if(isnumber(search("Yes",'2_all_summary'!T355)),1,2),if(isnumber(search("No",'2_all_summary'!T355)),4,3))</f>
        <v>3</v>
      </c>
    </row>
    <row r="357">
      <c r="G357" s="49"/>
      <c r="H357" s="49" t="str">
        <f>'2_all_summary'!C356</f>
        <v>Does credit really matter to food security for the fishermen? A case of community based fishery mangement project in Bangldesh</v>
      </c>
      <c r="I357" s="49" t="str">
        <f>'2_all_summary'!D356</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Ãƒâ€šÃ‚Â© IDOSI Publications, 2013.</v>
      </c>
      <c r="J357" s="49">
        <f>if(isnumber(search("Yes",'2_all_summary'!$G356)),if(isnumber(search("Yes",'2_all_summary'!L356)),1,2),if(isnumber(search("No",'2_all_summary'!L356)),4,3))</f>
        <v>4</v>
      </c>
      <c r="K357" s="49">
        <f>if(isnumber(search("Yes",'2_all_summary'!$G356)),if(isnumber(search("Yes",'2_all_summary'!M356)),1,2),if(isnumber(search("No",'2_all_summary'!M356)),4,3))</f>
        <v>4</v>
      </c>
      <c r="L357" s="49">
        <f>if(isnumber(search("Yes",'2_all_summary'!$G356)),if(isnumber(search("Yes",'2_all_summary'!N356)),1,2),if(isnumber(search("No",'2_all_summary'!N356)),4,3))</f>
        <v>4</v>
      </c>
      <c r="M357" s="49">
        <f>if(isnumber(search("Yes",'2_all_summary'!$G356)),if(0&lt;'2_all_summary'!O356,1,2),if(0='2_all_summary'!O356,4,3))</f>
        <v>4</v>
      </c>
      <c r="N357" s="49">
        <f>if(isnumber(search("Yes",'2_all_summary'!$G356)),if(isnumber(search("Yes",'2_all_summary'!P356)),1,2),if(isnumber(search("No",'2_all_summary'!P356)),4,3))</f>
        <v>4</v>
      </c>
      <c r="O357" s="49">
        <f>if(isnumber(search("Yes",'2_all_summary'!$G356)),if(isnumber(search("Yes",'2_all_summary'!Q356)),1,2),if(isnumber(search("No",'2_all_summary'!Q356)),4,3))</f>
        <v>4</v>
      </c>
      <c r="P357" s="49">
        <f>if(isnumber(search("Yes",'2_all_summary'!$G356)),if(isnumber(search("Yes",'2_all_summary'!R356)),1,2),if(isnumber(search("No",'2_all_summary'!R356)),4,3))</f>
        <v>4</v>
      </c>
      <c r="Q357" s="49">
        <f>if(isnumber(search("Yes",'2_all_summary'!$G356)),if(0&lt;'2_all_summary'!S356,1,2),if(0='2_all_summary'!S356,4,3))</f>
        <v>4</v>
      </c>
      <c r="R357" s="49">
        <f>if(isnumber(search("Yes",'2_all_summary'!$G356)),if(isnumber(search("Yes",'2_all_summary'!T356)),1,2),if(isnumber(search("No",'2_all_summary'!T356)),4,3))</f>
        <v>4</v>
      </c>
    </row>
    <row r="358">
      <c r="G358" s="49"/>
      <c r="H358" s="49" t="str">
        <f>'2_all_summary'!C357</f>
        <v>Does the gender composition of forest and fishery management groups affect resource governance and conservation outcomes? A systematic map</v>
      </c>
      <c r="I358" s="49" t="str">
        <f>'2_all_summary'!D357</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358" s="49">
        <f>if(isnumber(search("Yes",'2_all_summary'!$G357)),if(isnumber(search("Yes",'2_all_summary'!L357)),1,2),if(isnumber(search("No",'2_all_summary'!L357)),4,3))</f>
        <v>4</v>
      </c>
      <c r="K358" s="49">
        <f>if(isnumber(search("Yes",'2_all_summary'!$G357)),if(isnumber(search("Yes",'2_all_summary'!M357)),1,2),if(isnumber(search("No",'2_all_summary'!M357)),4,3))</f>
        <v>4</v>
      </c>
      <c r="L358" s="49">
        <f>if(isnumber(search("Yes",'2_all_summary'!$G357)),if(isnumber(search("Yes",'2_all_summary'!N357)),1,2),if(isnumber(search("No",'2_all_summary'!N357)),4,3))</f>
        <v>4</v>
      </c>
      <c r="M358" s="49">
        <f>if(isnumber(search("Yes",'2_all_summary'!$G357)),if(0&lt;'2_all_summary'!O357,1,2),if(0='2_all_summary'!O357,4,3))</f>
        <v>4</v>
      </c>
      <c r="N358" s="49">
        <f>if(isnumber(search("Yes",'2_all_summary'!$G357)),if(isnumber(search("Yes",'2_all_summary'!P357)),1,2),if(isnumber(search("No",'2_all_summary'!P357)),4,3))</f>
        <v>4</v>
      </c>
      <c r="O358" s="49">
        <f>if(isnumber(search("Yes",'2_all_summary'!$G357)),if(isnumber(search("Yes",'2_all_summary'!Q357)),1,2),if(isnumber(search("No",'2_all_summary'!Q357)),4,3))</f>
        <v>4</v>
      </c>
      <c r="P358" s="49">
        <f>if(isnumber(search("Yes",'2_all_summary'!$G357)),if(isnumber(search("Yes",'2_all_summary'!R357)),1,2),if(isnumber(search("No",'2_all_summary'!R357)),4,3))</f>
        <v>4</v>
      </c>
      <c r="Q358" s="49">
        <f>if(isnumber(search("Yes",'2_all_summary'!$G357)),if(0&lt;'2_all_summary'!S357,1,2),if(0='2_all_summary'!S357,4,3))</f>
        <v>4</v>
      </c>
      <c r="R358" s="49">
        <f>if(isnumber(search("Yes",'2_all_summary'!$G357)),if(isnumber(search("Yes",'2_all_summary'!T357)),1,2),if(isnumber(search("No",'2_all_summary'!T357)),4,3))</f>
        <v>4</v>
      </c>
    </row>
    <row r="359">
      <c r="G359" s="49"/>
      <c r="H359" s="49" t="str">
        <f>'2_all_summary'!C358</f>
        <v>Dominant discourses, among fishers and middlemen, of the factors affecting coral reef fish distributions in Solomon Islands</v>
      </c>
      <c r="I359" s="49" t="str">
        <f>'2_all_summary'!D358</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359" s="49">
        <f>if(isnumber(search("Yes",'2_all_summary'!$G358)),if(isnumber(search("Yes",'2_all_summary'!L358)),1,2),if(isnumber(search("No",'2_all_summary'!L358)),4,3))</f>
        <v>3</v>
      </c>
      <c r="K359" s="49">
        <f>if(isnumber(search("Yes",'2_all_summary'!$G358)),if(isnumber(search("Yes",'2_all_summary'!M358)),1,2),if(isnumber(search("No",'2_all_summary'!M358)),4,3))</f>
        <v>3</v>
      </c>
      <c r="L359" s="49">
        <f>if(isnumber(search("Yes",'2_all_summary'!$G358)),if(isnumber(search("Yes",'2_all_summary'!N358)),1,2),if(isnumber(search("No",'2_all_summary'!N358)),4,3))</f>
        <v>3</v>
      </c>
      <c r="M359" s="49">
        <f>if(isnumber(search("Yes",'2_all_summary'!$G358)),if(0&lt;'2_all_summary'!O358,1,2),if(0='2_all_summary'!O358,4,3))</f>
        <v>3</v>
      </c>
      <c r="N359" s="49">
        <f>if(isnumber(search("Yes",'2_all_summary'!$G358)),if(isnumber(search("Yes",'2_all_summary'!P358)),1,2),if(isnumber(search("No",'2_all_summary'!P358)),4,3))</f>
        <v>3</v>
      </c>
      <c r="O359" s="49">
        <f>if(isnumber(search("Yes",'2_all_summary'!$G358)),if(isnumber(search("Yes",'2_all_summary'!Q358)),1,2),if(isnumber(search("No",'2_all_summary'!Q358)),4,3))</f>
        <v>3</v>
      </c>
      <c r="P359" s="49">
        <f>if(isnumber(search("Yes",'2_all_summary'!$G358)),if(isnumber(search("Yes",'2_all_summary'!R358)),1,2),if(isnumber(search("No",'2_all_summary'!R358)),4,3))</f>
        <v>3</v>
      </c>
      <c r="Q359" s="49">
        <f>if(isnumber(search("Yes",'2_all_summary'!$G358)),if(0&lt;'2_all_summary'!S358,1,2),if(0='2_all_summary'!S358,4,3))</f>
        <v>3</v>
      </c>
      <c r="R359" s="49">
        <f>if(isnumber(search("Yes",'2_all_summary'!$G358)),if(isnumber(search("Yes",'2_all_summary'!T358)),1,2),if(isnumber(search("No",'2_all_summary'!T358)),4,3))</f>
        <v>3</v>
      </c>
    </row>
    <row r="360">
      <c r="G360" s="49"/>
      <c r="H360" s="49" t="str">
        <f>'2_all_summary'!C359</f>
        <v>Dredging-induced shell damages to hard clam (Meretrix meretrix): A Malaysian case study</v>
      </c>
      <c r="I360" s="49" t="str">
        <f>'2_all_summary'!D359</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Ãƒâ€šÃ‚Â© EDP Sciences 2018.</v>
      </c>
      <c r="J360" s="49">
        <f>if(isnumber(search("Yes",'2_all_summary'!$G359)),if(isnumber(search("Yes",'2_all_summary'!L359)),1,2),if(isnumber(search("No",'2_all_summary'!L359)),4,3))</f>
        <v>4</v>
      </c>
      <c r="K360" s="49">
        <f>if(isnumber(search("Yes",'2_all_summary'!$G359)),if(isnumber(search("Yes",'2_all_summary'!M359)),1,2),if(isnumber(search("No",'2_all_summary'!M359)),4,3))</f>
        <v>4</v>
      </c>
      <c r="L360" s="49">
        <f>if(isnumber(search("Yes",'2_all_summary'!$G359)),if(isnumber(search("Yes",'2_all_summary'!N359)),1,2),if(isnumber(search("No",'2_all_summary'!N359)),4,3))</f>
        <v>4</v>
      </c>
      <c r="M360" s="49">
        <f>if(isnumber(search("Yes",'2_all_summary'!$G359)),if(0&lt;'2_all_summary'!O359,1,2),if(0='2_all_summary'!O359,4,3))</f>
        <v>4</v>
      </c>
      <c r="N360" s="49">
        <f>if(isnumber(search("Yes",'2_all_summary'!$G359)),if(isnumber(search("Yes",'2_all_summary'!P359)),1,2),if(isnumber(search("No",'2_all_summary'!P359)),4,3))</f>
        <v>4</v>
      </c>
      <c r="O360" s="49">
        <f>if(isnumber(search("Yes",'2_all_summary'!$G359)),if(isnumber(search("Yes",'2_all_summary'!Q359)),1,2),if(isnumber(search("No",'2_all_summary'!Q359)),4,3))</f>
        <v>4</v>
      </c>
      <c r="P360" s="49">
        <f>if(isnumber(search("Yes",'2_all_summary'!$G359)),if(isnumber(search("Yes",'2_all_summary'!R359)),1,2),if(isnumber(search("No",'2_all_summary'!R359)),4,3))</f>
        <v>4</v>
      </c>
      <c r="Q360" s="49">
        <f>if(isnumber(search("Yes",'2_all_summary'!$G359)),if(0&lt;'2_all_summary'!S359,1,2),if(0='2_all_summary'!S359,4,3))</f>
        <v>4</v>
      </c>
      <c r="R360" s="49">
        <f>if(isnumber(search("Yes",'2_all_summary'!$G359)),if(isnumber(search("Yes",'2_all_summary'!T359)),1,2),if(isnumber(search("No",'2_all_summary'!T359)),4,3))</f>
        <v>4</v>
      </c>
    </row>
    <row r="361">
      <c r="G361" s="49"/>
      <c r="H361" s="49" t="str">
        <f>'2_all_summary'!C360</f>
        <v>Drivers and barriers to sustainable fisheries in two peri-urban impoundments in Zimbabwe</v>
      </c>
      <c r="I361" s="49" t="str">
        <f>'2_all_summary'!D360</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Ãƒâ€šÃ‚Â© 2019, South African Water Research Commission. All rights reserved.</v>
      </c>
      <c r="J361" s="49">
        <f>if(isnumber(search("Yes",'2_all_summary'!$G360)),if(isnumber(search("Yes",'2_all_summary'!L360)),1,2),if(isnumber(search("No",'2_all_summary'!L360)),4,3))</f>
        <v>4</v>
      </c>
      <c r="K361" s="49">
        <f>if(isnumber(search("Yes",'2_all_summary'!$G360)),if(isnumber(search("Yes",'2_all_summary'!M360)),1,2),if(isnumber(search("No",'2_all_summary'!M360)),4,3))</f>
        <v>4</v>
      </c>
      <c r="L361" s="49">
        <f>if(isnumber(search("Yes",'2_all_summary'!$G360)),if(isnumber(search("Yes",'2_all_summary'!N360)),1,2),if(isnumber(search("No",'2_all_summary'!N360)),4,3))</f>
        <v>4</v>
      </c>
      <c r="M361" s="49">
        <f>if(isnumber(search("Yes",'2_all_summary'!$G360)),if(0&lt;'2_all_summary'!O360,1,2),if(0='2_all_summary'!O360,4,3))</f>
        <v>4</v>
      </c>
      <c r="N361" s="49">
        <f>if(isnumber(search("Yes",'2_all_summary'!$G360)),if(isnumber(search("Yes",'2_all_summary'!P360)),1,2),if(isnumber(search("No",'2_all_summary'!P360)),4,3))</f>
        <v>4</v>
      </c>
      <c r="O361" s="49">
        <f>if(isnumber(search("Yes",'2_all_summary'!$G360)),if(isnumber(search("Yes",'2_all_summary'!Q360)),1,2),if(isnumber(search("No",'2_all_summary'!Q360)),4,3))</f>
        <v>4</v>
      </c>
      <c r="P361" s="49">
        <f>if(isnumber(search("Yes",'2_all_summary'!$G360)),if(isnumber(search("Yes",'2_all_summary'!R360)),1,2),if(isnumber(search("No",'2_all_summary'!R360)),4,3))</f>
        <v>4</v>
      </c>
      <c r="Q361" s="49">
        <f>if(isnumber(search("Yes",'2_all_summary'!$G360)),if(0&lt;'2_all_summary'!S360,1,2),if(0='2_all_summary'!S360,4,3))</f>
        <v>4</v>
      </c>
      <c r="R361" s="49">
        <f>if(isnumber(search("Yes",'2_all_summary'!$G360)),if(isnumber(search("Yes",'2_all_summary'!T360)),1,2),if(isnumber(search("No",'2_all_summary'!T360)),4,3))</f>
        <v>4</v>
      </c>
    </row>
    <row r="362">
      <c r="G362" s="49"/>
      <c r="H362" s="49" t="str">
        <f>'2_all_summary'!C361</f>
        <v>Drought conditions and recovery in the Coorong wetland, south Australia in 1997-2013</v>
      </c>
      <c r="I362" s="49" t="str">
        <f>'2_all_summary'!D361</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Ãƒâ€šÃ‚Â© 2015 Elsevier Ltd.</v>
      </c>
      <c r="J362" s="49">
        <f>if(isnumber(search("Yes",'2_all_summary'!$G361)),if(isnumber(search("Yes",'2_all_summary'!L361)),1,2),if(isnumber(search("No",'2_all_summary'!L361)),4,3))</f>
        <v>4</v>
      </c>
      <c r="K362" s="49">
        <f>if(isnumber(search("Yes",'2_all_summary'!$G361)),if(isnumber(search("Yes",'2_all_summary'!M361)),1,2),if(isnumber(search("No",'2_all_summary'!M361)),4,3))</f>
        <v>4</v>
      </c>
      <c r="L362" s="49">
        <f>if(isnumber(search("Yes",'2_all_summary'!$G361)),if(isnumber(search("Yes",'2_all_summary'!N361)),1,2),if(isnumber(search("No",'2_all_summary'!N361)),4,3))</f>
        <v>4</v>
      </c>
      <c r="M362" s="49">
        <f>if(isnumber(search("Yes",'2_all_summary'!$G361)),if(0&lt;'2_all_summary'!O361,1,2),if(0='2_all_summary'!O361,4,3))</f>
        <v>4</v>
      </c>
      <c r="N362" s="49">
        <f>if(isnumber(search("Yes",'2_all_summary'!$G361)),if(isnumber(search("Yes",'2_all_summary'!P361)),1,2),if(isnumber(search("No",'2_all_summary'!P361)),4,3))</f>
        <v>4</v>
      </c>
      <c r="O362" s="49">
        <f>if(isnumber(search("Yes",'2_all_summary'!$G361)),if(isnumber(search("Yes",'2_all_summary'!Q361)),1,2),if(isnumber(search("No",'2_all_summary'!Q361)),4,3))</f>
        <v>4</v>
      </c>
      <c r="P362" s="49">
        <f>if(isnumber(search("Yes",'2_all_summary'!$G361)),if(isnumber(search("Yes",'2_all_summary'!R361)),1,2),if(isnumber(search("No",'2_all_summary'!R361)),4,3))</f>
        <v>4</v>
      </c>
      <c r="Q362" s="49">
        <f>if(isnumber(search("Yes",'2_all_summary'!$G361)),if(0&lt;'2_all_summary'!S361,1,2),if(0='2_all_summary'!S361,4,3))</f>
        <v>4</v>
      </c>
      <c r="R362" s="49">
        <f>if(isnumber(search("Yes",'2_all_summary'!$G361)),if(isnumber(search("Yes",'2_all_summary'!T361)),1,2),if(isnumber(search("No",'2_all_summary'!T361)),4,3))</f>
        <v>4</v>
      </c>
    </row>
    <row r="363">
      <c r="G363" s="49"/>
      <c r="H363" s="49" t="str">
        <f>'2_all_summary'!C362</f>
        <v>Dynamics of Community Based Coastal Resource Management in Wabula Village, Buton Regency</v>
      </c>
      <c r="I363" s="49" t="str">
        <f>'2_all_summary'!D362</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Ãƒâ€šÃ‚Â© Published under licence by IOP Publishing Ltd.</v>
      </c>
      <c r="J363" s="49">
        <f>if(isnumber(search("Yes",'2_all_summary'!$G362)),if(isnumber(search("Yes",'2_all_summary'!L362)),1,2),if(isnumber(search("No",'2_all_summary'!L362)),4,3))</f>
        <v>4</v>
      </c>
      <c r="K363" s="49">
        <f>if(isnumber(search("Yes",'2_all_summary'!$G362)),if(isnumber(search("Yes",'2_all_summary'!M362)),1,2),if(isnumber(search("No",'2_all_summary'!M362)),4,3))</f>
        <v>4</v>
      </c>
      <c r="L363" s="49">
        <f>if(isnumber(search("Yes",'2_all_summary'!$G362)),if(isnumber(search("Yes",'2_all_summary'!N362)),1,2),if(isnumber(search("No",'2_all_summary'!N362)),4,3))</f>
        <v>4</v>
      </c>
      <c r="M363" s="49">
        <f>if(isnumber(search("Yes",'2_all_summary'!$G362)),if(0&lt;'2_all_summary'!O362,1,2),if(0='2_all_summary'!O362,4,3))</f>
        <v>4</v>
      </c>
      <c r="N363" s="49">
        <f>if(isnumber(search("Yes",'2_all_summary'!$G362)),if(isnumber(search("Yes",'2_all_summary'!P362)),1,2),if(isnumber(search("No",'2_all_summary'!P362)),4,3))</f>
        <v>4</v>
      </c>
      <c r="O363" s="49">
        <f>if(isnumber(search("Yes",'2_all_summary'!$G362)),if(isnumber(search("Yes",'2_all_summary'!Q362)),1,2),if(isnumber(search("No",'2_all_summary'!Q362)),4,3))</f>
        <v>4</v>
      </c>
      <c r="P363" s="49">
        <f>if(isnumber(search("Yes",'2_all_summary'!$G362)),if(isnumber(search("Yes",'2_all_summary'!R362)),1,2),if(isnumber(search("No",'2_all_summary'!R362)),4,3))</f>
        <v>4</v>
      </c>
      <c r="Q363" s="49">
        <f>if(isnumber(search("Yes",'2_all_summary'!$G362)),if(0&lt;'2_all_summary'!S362,1,2),if(0='2_all_summary'!S362,4,3))</f>
        <v>4</v>
      </c>
      <c r="R363" s="49">
        <f>if(isnumber(search("Yes",'2_all_summary'!$G362)),if(isnumber(search("Yes",'2_all_summary'!T362)),1,2),if(isnumber(search("No",'2_all_summary'!T362)),4,3))</f>
        <v>4</v>
      </c>
    </row>
    <row r="364">
      <c r="G364" s="49"/>
      <c r="H364" s="49" t="str">
        <f>'2_all_summary'!C363</f>
        <v>Dynamics of fish assemblages on coral reefs subjected to different management regimes in the Abrolhos Bank, eastern Brazil</v>
      </c>
      <c r="I364" s="49" t="str">
        <f>'2_all_summary'!D363</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Ãƒâ€šÃ‚Â© 2008 John Wiley &amp; Sons, Ltd.</v>
      </c>
      <c r="J364" s="49">
        <f>if(isnumber(search("Yes",'2_all_summary'!$G363)),if(isnumber(search("Yes",'2_all_summary'!L363)),1,2),if(isnumber(search("No",'2_all_summary'!L363)),4,3))</f>
        <v>4</v>
      </c>
      <c r="K364" s="49">
        <f>if(isnumber(search("Yes",'2_all_summary'!$G363)),if(isnumber(search("Yes",'2_all_summary'!M363)),1,2),if(isnumber(search("No",'2_all_summary'!M363)),4,3))</f>
        <v>4</v>
      </c>
      <c r="L364" s="49">
        <f>if(isnumber(search("Yes",'2_all_summary'!$G363)),if(isnumber(search("Yes",'2_all_summary'!N363)),1,2),if(isnumber(search("No",'2_all_summary'!N363)),4,3))</f>
        <v>4</v>
      </c>
      <c r="M364" s="49">
        <f>if(isnumber(search("Yes",'2_all_summary'!$G363)),if(0&lt;'2_all_summary'!O363,1,2),if(0='2_all_summary'!O363,4,3))</f>
        <v>4</v>
      </c>
      <c r="N364" s="49">
        <f>if(isnumber(search("Yes",'2_all_summary'!$G363)),if(isnumber(search("Yes",'2_all_summary'!P363)),1,2),if(isnumber(search("No",'2_all_summary'!P363)),4,3))</f>
        <v>4</v>
      </c>
      <c r="O364" s="49">
        <f>if(isnumber(search("Yes",'2_all_summary'!$G363)),if(isnumber(search("Yes",'2_all_summary'!Q363)),1,2),if(isnumber(search("No",'2_all_summary'!Q363)),4,3))</f>
        <v>4</v>
      </c>
      <c r="P364" s="49">
        <f>if(isnumber(search("Yes",'2_all_summary'!$G363)),if(isnumber(search("Yes",'2_all_summary'!R363)),1,2),if(isnumber(search("No",'2_all_summary'!R363)),4,3))</f>
        <v>4</v>
      </c>
      <c r="Q364" s="49">
        <f>if(isnumber(search("Yes",'2_all_summary'!$G363)),if(0&lt;'2_all_summary'!S363,1,2),if(0='2_all_summary'!S363,4,3))</f>
        <v>4</v>
      </c>
      <c r="R364" s="49">
        <f>if(isnumber(search("Yes",'2_all_summary'!$G363)),if(isnumber(search("Yes",'2_all_summary'!T363)),1,2),if(isnumber(search("No",'2_all_summary'!T363)),4,3))</f>
        <v>4</v>
      </c>
    </row>
    <row r="365">
      <c r="G365" s="49"/>
      <c r="H365" s="49" t="str">
        <f>'2_all_summary'!C364</f>
        <v>Dynamics of land use in Namhoum watershed, Nasaythong district, Vientiane capital, Lao PDR</v>
      </c>
      <c r="I365" s="49" t="str">
        <f>'2_all_summary'!D364</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365" s="49">
        <f>if(isnumber(search("Yes",'2_all_summary'!$G364)),if(isnumber(search("Yes",'2_all_summary'!L364)),1,2),if(isnumber(search("No",'2_all_summary'!L364)),4,3))</f>
        <v>4</v>
      </c>
      <c r="K365" s="49">
        <f>if(isnumber(search("Yes",'2_all_summary'!$G364)),if(isnumber(search("Yes",'2_all_summary'!M364)),1,2),if(isnumber(search("No",'2_all_summary'!M364)),4,3))</f>
        <v>4</v>
      </c>
      <c r="L365" s="49">
        <f>if(isnumber(search("Yes",'2_all_summary'!$G364)),if(isnumber(search("Yes",'2_all_summary'!N364)),1,2),if(isnumber(search("No",'2_all_summary'!N364)),4,3))</f>
        <v>4</v>
      </c>
      <c r="M365" s="49">
        <f>if(isnumber(search("Yes",'2_all_summary'!$G364)),if(0&lt;'2_all_summary'!O364,1,2),if(0='2_all_summary'!O364,4,3))</f>
        <v>4</v>
      </c>
      <c r="N365" s="49">
        <f>if(isnumber(search("Yes",'2_all_summary'!$G364)),if(isnumber(search("Yes",'2_all_summary'!P364)),1,2),if(isnumber(search("No",'2_all_summary'!P364)),4,3))</f>
        <v>4</v>
      </c>
      <c r="O365" s="49">
        <f>if(isnumber(search("Yes",'2_all_summary'!$G364)),if(isnumber(search("Yes",'2_all_summary'!Q364)),1,2),if(isnumber(search("No",'2_all_summary'!Q364)),4,3))</f>
        <v>4</v>
      </c>
      <c r="P365" s="49">
        <f>if(isnumber(search("Yes",'2_all_summary'!$G364)),if(isnumber(search("Yes",'2_all_summary'!R364)),1,2),if(isnumber(search("No",'2_all_summary'!R364)),4,3))</f>
        <v>4</v>
      </c>
      <c r="Q365" s="49">
        <f>if(isnumber(search("Yes",'2_all_summary'!$G364)),if(0&lt;'2_all_summary'!S364,1,2),if(0='2_all_summary'!S364,4,3))</f>
        <v>4</v>
      </c>
      <c r="R365" s="49">
        <f>if(isnumber(search("Yes",'2_all_summary'!$G364)),if(isnumber(search("Yes",'2_all_summary'!T364)),1,2),if(isnumber(search("No",'2_all_summary'!T364)),4,3))</f>
        <v>4</v>
      </c>
    </row>
    <row r="366">
      <c r="G366" s="49"/>
      <c r="H366" s="49" t="str">
        <f>'2_all_summary'!C365</f>
        <v>Ecological assessment of the marine ecosystems of Barbuda, West Indies: Using rapid scientific assessment to inform ocean zoning and fisheries management</v>
      </c>
      <c r="I366" s="49" t="str">
        <f>'2_all_summary'!D365</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BarbudaÃƒÂ¢Ã¢â€šÂ¬Ã¢â€žÂ¢s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resourcesÃƒÂ¢Ã¢â€šÂ¬Ã¢â‚¬Â_x009d_particularly lobster and conchÃƒÂ¢Ã¢â€šÂ¬Ã¢â‚¬Â_x009d_may be less overexploited than on other Caribbean islands. Local management has the potential to provide sustainability for at least some of the islandÃƒÂ¢Ã¢â€šÂ¬Ã¢â€žÂ¢s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366" s="49">
        <f>if(isnumber(search("Yes",'2_all_summary'!$G365)),if(isnumber(search("Yes",'2_all_summary'!L365)),1,2),if(isnumber(search("No",'2_all_summary'!L365)),4,3))</f>
        <v>4</v>
      </c>
      <c r="K366" s="49">
        <f>if(isnumber(search("Yes",'2_all_summary'!$G365)),if(isnumber(search("Yes",'2_all_summary'!M365)),1,2),if(isnumber(search("No",'2_all_summary'!M365)),4,3))</f>
        <v>4</v>
      </c>
      <c r="L366" s="49">
        <f>if(isnumber(search("Yes",'2_all_summary'!$G365)),if(isnumber(search("Yes",'2_all_summary'!N365)),1,2),if(isnumber(search("No",'2_all_summary'!N365)),4,3))</f>
        <v>4</v>
      </c>
      <c r="M366" s="49">
        <f>if(isnumber(search("Yes",'2_all_summary'!$G365)),if(0&lt;'2_all_summary'!O365,1,2),if(0='2_all_summary'!O365,4,3))</f>
        <v>4</v>
      </c>
      <c r="N366" s="49">
        <f>if(isnumber(search("Yes",'2_all_summary'!$G365)),if(isnumber(search("Yes",'2_all_summary'!P365)),1,2),if(isnumber(search("No",'2_all_summary'!P365)),4,3))</f>
        <v>4</v>
      </c>
      <c r="O366" s="49">
        <f>if(isnumber(search("Yes",'2_all_summary'!$G365)),if(isnumber(search("Yes",'2_all_summary'!Q365)),1,2),if(isnumber(search("No",'2_all_summary'!Q365)),4,3))</f>
        <v>4</v>
      </c>
      <c r="P366" s="49">
        <f>if(isnumber(search("Yes",'2_all_summary'!$G365)),if(isnumber(search("Yes",'2_all_summary'!R365)),1,2),if(isnumber(search("No",'2_all_summary'!R365)),4,3))</f>
        <v>4</v>
      </c>
      <c r="Q366" s="49">
        <f>if(isnumber(search("Yes",'2_all_summary'!$G365)),if(0&lt;'2_all_summary'!S365,1,2),if(0='2_all_summary'!S365,4,3))</f>
        <v>4</v>
      </c>
      <c r="R366" s="49">
        <f>if(isnumber(search("Yes",'2_all_summary'!$G365)),if(isnumber(search("Yes",'2_all_summary'!T365)),1,2),if(isnumber(search("No",'2_all_summary'!T365)),4,3))</f>
        <v>4</v>
      </c>
    </row>
    <row r="367">
      <c r="G367" s="49"/>
      <c r="H367" s="49" t="str">
        <f>'2_all_summary'!C366</f>
        <v>Ecological changes in the coral reef communities of indonesiaÃƒÂ¢Ã¢â€šÂ¬Ã¢â€žÂ¢s bali barat national park, 2011ÃƒÂ¢Ã¢â€šÂ¬Ã¢â‚¬Å“2016</v>
      </c>
      <c r="I367" s="49" t="str">
        <f>'2_all_summary'!D366</f>
        <v>The coral reefs of Bali Barat National Park, one of IndonesiaÃƒÂ¢Ã¢â€šÂ¬Ã¢â€žÂ¢s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32.2Ãƒâ€šÃ‚Â°C,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sitesÃƒÂ¢Ã¢â€šÂ¬Ã¢â‚¬Â_x009d_both inside and outside the parkÃƒÂ¢Ã¢â€šÂ¬Ã¢â‚¬Â_x009d_more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BaliÃƒÂ¢Ã¢â€šÂ¬Ã¢â€žÂ¢s marine ecology to their economic and cultural wellbeing. Ãƒâ€šÃ‚Â© 2019, Smithsonian National Museum of Natural History. All rights reserved.</v>
      </c>
      <c r="J367" s="49">
        <f>if(isnumber(search("Yes",'2_all_summary'!$G366)),if(isnumber(search("Yes",'2_all_summary'!L366)),1,2),if(isnumber(search("No",'2_all_summary'!L366)),4,3))</f>
        <v>4</v>
      </c>
      <c r="K367" s="49">
        <f>if(isnumber(search("Yes",'2_all_summary'!$G366)),if(isnumber(search("Yes",'2_all_summary'!M366)),1,2),if(isnumber(search("No",'2_all_summary'!M366)),4,3))</f>
        <v>4</v>
      </c>
      <c r="L367" s="49">
        <f>if(isnumber(search("Yes",'2_all_summary'!$G366)),if(isnumber(search("Yes",'2_all_summary'!N366)),1,2),if(isnumber(search("No",'2_all_summary'!N366)),4,3))</f>
        <v>4</v>
      </c>
      <c r="M367" s="49">
        <f>if(isnumber(search("Yes",'2_all_summary'!$G366)),if(0&lt;'2_all_summary'!O366,1,2),if(0='2_all_summary'!O366,4,3))</f>
        <v>4</v>
      </c>
      <c r="N367" s="49">
        <f>if(isnumber(search("Yes",'2_all_summary'!$G366)),if(isnumber(search("Yes",'2_all_summary'!P366)),1,2),if(isnumber(search("No",'2_all_summary'!P366)),4,3))</f>
        <v>4</v>
      </c>
      <c r="O367" s="49">
        <f>if(isnumber(search("Yes",'2_all_summary'!$G366)),if(isnumber(search("Yes",'2_all_summary'!Q366)),1,2),if(isnumber(search("No",'2_all_summary'!Q366)),4,3))</f>
        <v>4</v>
      </c>
      <c r="P367" s="49">
        <f>if(isnumber(search("Yes",'2_all_summary'!$G366)),if(isnumber(search("Yes",'2_all_summary'!R366)),1,2),if(isnumber(search("No",'2_all_summary'!R366)),4,3))</f>
        <v>4</v>
      </c>
      <c r="Q367" s="49">
        <f>if(isnumber(search("Yes",'2_all_summary'!$G366)),if(0&lt;'2_all_summary'!S366,1,2),if(0='2_all_summary'!S366,4,3))</f>
        <v>4</v>
      </c>
      <c r="R367" s="49">
        <f>if(isnumber(search("Yes",'2_all_summary'!$G366)),if(isnumber(search("Yes",'2_all_summary'!T366)),1,2),if(isnumber(search("No",'2_all_summary'!T366)),4,3))</f>
        <v>4</v>
      </c>
    </row>
    <row r="368">
      <c r="G368" s="49"/>
      <c r="H368" s="49" t="str">
        <f>'2_all_summary'!C367</f>
        <v>Ecological quality assessment of small estuaries from the Portuguese coast based on fish assemblages indices</v>
      </c>
      <c r="I368" s="49" t="str">
        <f>'2_all_summary'!D367</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GilÃƒÆ’Ã‚Â£o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Ãƒâ€šÃ‚Â© 2011 Elsevier Ltd.</v>
      </c>
      <c r="J368" s="49">
        <f>if(isnumber(search("Yes",'2_all_summary'!$G367)),if(isnumber(search("Yes",'2_all_summary'!L367)),1,2),if(isnumber(search("No",'2_all_summary'!L367)),4,3))</f>
        <v>4</v>
      </c>
      <c r="K368" s="49">
        <f>if(isnumber(search("Yes",'2_all_summary'!$G367)),if(isnumber(search("Yes",'2_all_summary'!M367)),1,2),if(isnumber(search("No",'2_all_summary'!M367)),4,3))</f>
        <v>4</v>
      </c>
      <c r="L368" s="49">
        <f>if(isnumber(search("Yes",'2_all_summary'!$G367)),if(isnumber(search("Yes",'2_all_summary'!N367)),1,2),if(isnumber(search("No",'2_all_summary'!N367)),4,3))</f>
        <v>4</v>
      </c>
      <c r="M368" s="49">
        <f>if(isnumber(search("Yes",'2_all_summary'!$G367)),if(0&lt;'2_all_summary'!O367,1,2),if(0='2_all_summary'!O367,4,3))</f>
        <v>4</v>
      </c>
      <c r="N368" s="49">
        <f>if(isnumber(search("Yes",'2_all_summary'!$G367)),if(isnumber(search("Yes",'2_all_summary'!P367)),1,2),if(isnumber(search("No",'2_all_summary'!P367)),4,3))</f>
        <v>4</v>
      </c>
      <c r="O368" s="49">
        <f>if(isnumber(search("Yes",'2_all_summary'!$G367)),if(isnumber(search("Yes",'2_all_summary'!Q367)),1,2),if(isnumber(search("No",'2_all_summary'!Q367)),4,3))</f>
        <v>4</v>
      </c>
      <c r="P368" s="49">
        <f>if(isnumber(search("Yes",'2_all_summary'!$G367)),if(isnumber(search("Yes",'2_all_summary'!R367)),1,2),if(isnumber(search("No",'2_all_summary'!R367)),4,3))</f>
        <v>4</v>
      </c>
      <c r="Q368" s="49">
        <f>if(isnumber(search("Yes",'2_all_summary'!$G367)),if(0&lt;'2_all_summary'!S367,1,2),if(0='2_all_summary'!S367,4,3))</f>
        <v>4</v>
      </c>
      <c r="R368" s="49">
        <f>if(isnumber(search("Yes",'2_all_summary'!$G367)),if(isnumber(search("Yes",'2_all_summary'!T367)),1,2),if(isnumber(search("No",'2_all_summary'!T367)),4,3))</f>
        <v>4</v>
      </c>
    </row>
    <row r="369">
      <c r="G369" s="49"/>
      <c r="H369" s="49" t="str">
        <f>'2_all_summary'!C368</f>
        <v>Ecological Value of Submerged Breakwaters for Habitat Enhancement on a Residential Scale</v>
      </c>
      <c r="I369" s="49" t="str">
        <f>'2_all_summary'!D368</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BallÃƒÂ¢Ã¢â‚¬Å¾Ã‚Â¢ concrete domes were built by a community-based restoration effort. Post-deployment monitoring found that: bagged oyster breakwaters supported much higher densities of live ribbed mussels than Reef Ball breakwaters; both breakwater configurationsÃƒâ€šÃ‚Â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Ãƒâ€šÃ‚Â© 2014, Springer Science+Business Media New York.</v>
      </c>
      <c r="J369" s="49">
        <f>if(isnumber(search("Yes",'2_all_summary'!$G368)),if(isnumber(search("Yes",'2_all_summary'!L368)),1,2),if(isnumber(search("No",'2_all_summary'!L368)),4,3))</f>
        <v>4</v>
      </c>
      <c r="K369" s="49">
        <f>if(isnumber(search("Yes",'2_all_summary'!$G368)),if(isnumber(search("Yes",'2_all_summary'!M368)),1,2),if(isnumber(search("No",'2_all_summary'!M368)),4,3))</f>
        <v>4</v>
      </c>
      <c r="L369" s="49">
        <f>if(isnumber(search("Yes",'2_all_summary'!$G368)),if(isnumber(search("Yes",'2_all_summary'!N368)),1,2),if(isnumber(search("No",'2_all_summary'!N368)),4,3))</f>
        <v>4</v>
      </c>
      <c r="M369" s="49">
        <f>if(isnumber(search("Yes",'2_all_summary'!$G368)),if(0&lt;'2_all_summary'!O368,1,2),if(0='2_all_summary'!O368,4,3))</f>
        <v>4</v>
      </c>
      <c r="N369" s="49">
        <f>if(isnumber(search("Yes",'2_all_summary'!$G368)),if(isnumber(search("Yes",'2_all_summary'!P368)),1,2),if(isnumber(search("No",'2_all_summary'!P368)),4,3))</f>
        <v>4</v>
      </c>
      <c r="O369" s="49">
        <f>if(isnumber(search("Yes",'2_all_summary'!$G368)),if(isnumber(search("Yes",'2_all_summary'!Q368)),1,2),if(isnumber(search("No",'2_all_summary'!Q368)),4,3))</f>
        <v>4</v>
      </c>
      <c r="P369" s="49">
        <f>if(isnumber(search("Yes",'2_all_summary'!$G368)),if(isnumber(search("Yes",'2_all_summary'!R368)),1,2),if(isnumber(search("No",'2_all_summary'!R368)),4,3))</f>
        <v>4</v>
      </c>
      <c r="Q369" s="49">
        <f>if(isnumber(search("Yes",'2_all_summary'!$G368)),if(0&lt;'2_all_summary'!S368,1,2),if(0='2_all_summary'!S368,4,3))</f>
        <v>4</v>
      </c>
      <c r="R369" s="49">
        <f>if(isnumber(search("Yes",'2_all_summary'!$G368)),if(isnumber(search("Yes",'2_all_summary'!T368)),1,2),if(isnumber(search("No",'2_all_summary'!T368)),4,3))</f>
        <v>4</v>
      </c>
    </row>
    <row r="370">
      <c r="G370" s="49"/>
      <c r="H370" s="49" t="str">
        <f>'2_all_summary'!C369</f>
        <v>Ecologically sustainable but unjust? Negotiating equity and authority in common-pool marine resource management</v>
      </c>
      <c r="I370" s="49" t="str">
        <f>'2_all_summary'!D369</f>
        <v>Under appropriate conditions, community-based fisheries management can support sound resource stewardship, with positive social and environmental outcomes. Evaluating indigenous peoplesÃƒÂ¢Ã¢â€šÂ¬Ã¢â€žÂ¢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OstromÃƒÂ¢Ã¢â€šÂ¬Ã¢â€žÂ¢s common-pool resource design principles. Grounded in the regionÃƒÂ¢Ã¢â€šÂ¬Ã¢â€žÂ¢s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Ãƒâ€šÃ‚Â© 2014 by the author(s). Published here under license by the Resilience Alliance.</v>
      </c>
      <c r="J370" s="49">
        <f>if(isnumber(search("Yes",'2_all_summary'!$G369)),if(isnumber(search("Yes",'2_all_summary'!L369)),1,2),if(isnumber(search("No",'2_all_summary'!L369)),4,3))</f>
        <v>4</v>
      </c>
      <c r="K370" s="49">
        <f>if(isnumber(search("Yes",'2_all_summary'!$G369)),if(isnumber(search("Yes",'2_all_summary'!M369)),1,2),if(isnumber(search("No",'2_all_summary'!M369)),4,3))</f>
        <v>4</v>
      </c>
      <c r="L370" s="49">
        <f>if(isnumber(search("Yes",'2_all_summary'!$G369)),if(isnumber(search("Yes",'2_all_summary'!N369)),1,2),if(isnumber(search("No",'2_all_summary'!N369)),4,3))</f>
        <v>4</v>
      </c>
      <c r="M370" s="49">
        <f>if(isnumber(search("Yes",'2_all_summary'!$G369)),if(0&lt;'2_all_summary'!O369,1,2),if(0='2_all_summary'!O369,4,3))</f>
        <v>4</v>
      </c>
      <c r="N370" s="49">
        <f>if(isnumber(search("Yes",'2_all_summary'!$G369)),if(isnumber(search("Yes",'2_all_summary'!P369)),1,2),if(isnumber(search("No",'2_all_summary'!P369)),4,3))</f>
        <v>4</v>
      </c>
      <c r="O370" s="49">
        <f>if(isnumber(search("Yes",'2_all_summary'!$G369)),if(isnumber(search("Yes",'2_all_summary'!Q369)),1,2),if(isnumber(search("No",'2_all_summary'!Q369)),4,3))</f>
        <v>4</v>
      </c>
      <c r="P370" s="49">
        <f>if(isnumber(search("Yes",'2_all_summary'!$G369)),if(isnumber(search("Yes",'2_all_summary'!R369)),1,2),if(isnumber(search("No",'2_all_summary'!R369)),4,3))</f>
        <v>4</v>
      </c>
      <c r="Q370" s="49">
        <f>if(isnumber(search("Yes",'2_all_summary'!$G369)),if(0&lt;'2_all_summary'!S369,1,2),if(0='2_all_summary'!S369,4,3))</f>
        <v>4</v>
      </c>
      <c r="R370" s="49">
        <f>if(isnumber(search("Yes",'2_all_summary'!$G369)),if(isnumber(search("Yes",'2_all_summary'!T369)),1,2),if(isnumber(search("No",'2_all_summary'!T369)),4,3))</f>
        <v>4</v>
      </c>
    </row>
    <row r="371">
      <c r="G371" s="49"/>
      <c r="H371" s="49" t="str">
        <f>'2_all_summary'!C370</f>
        <v>Economic and management benefits from the coordination of capture and culture fisheries: The case of prince william sound pink salmon</v>
      </c>
      <c r="I371" s="49" t="str">
        <f>'2_all_summary'!D370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Ãƒâ€šÃ‚Â© 1994 Taylor &amp; Francis Group, LLC.</v>
      </c>
      <c r="J371" s="49">
        <f>if(isnumber(search("Yes",'2_all_summary'!$G370)),if(isnumber(search("Yes",'2_all_summary'!L370)),1,2),if(isnumber(search("No",'2_all_summary'!L370)),4,3))</f>
        <v>4</v>
      </c>
      <c r="K371" s="49">
        <f>if(isnumber(search("Yes",'2_all_summary'!$G370)),if(isnumber(search("Yes",'2_all_summary'!M370)),1,2),if(isnumber(search("No",'2_all_summary'!M370)),4,3))</f>
        <v>4</v>
      </c>
      <c r="L371" s="49">
        <f>if(isnumber(search("Yes",'2_all_summary'!$G370)),if(isnumber(search("Yes",'2_all_summary'!N370)),1,2),if(isnumber(search("No",'2_all_summary'!N370)),4,3))</f>
        <v>4</v>
      </c>
      <c r="M371" s="49">
        <f>if(isnumber(search("Yes",'2_all_summary'!$G370)),if(0&lt;'2_all_summary'!O370,1,2),if(0='2_all_summary'!O370,4,3))</f>
        <v>4</v>
      </c>
      <c r="N371" s="49">
        <f>if(isnumber(search("Yes",'2_all_summary'!$G370)),if(isnumber(search("Yes",'2_all_summary'!P370)),1,2),if(isnumber(search("No",'2_all_summary'!P370)),4,3))</f>
        <v>4</v>
      </c>
      <c r="O371" s="49">
        <f>if(isnumber(search("Yes",'2_all_summary'!$G370)),if(isnumber(search("Yes",'2_all_summary'!Q370)),1,2),if(isnumber(search("No",'2_all_summary'!Q370)),4,3))</f>
        <v>4</v>
      </c>
      <c r="P371" s="49">
        <f>if(isnumber(search("Yes",'2_all_summary'!$G370)),if(isnumber(search("Yes",'2_all_summary'!R370)),1,2),if(isnumber(search("No",'2_all_summary'!R370)),4,3))</f>
        <v>4</v>
      </c>
      <c r="Q371" s="49">
        <f>if(isnumber(search("Yes",'2_all_summary'!$G370)),if(0&lt;'2_all_summary'!S370,1,2),if(0='2_all_summary'!S370,4,3))</f>
        <v>4</v>
      </c>
      <c r="R371" s="49">
        <f>if(isnumber(search("Yes",'2_all_summary'!$G370)),if(isnumber(search("Yes",'2_all_summary'!T370)),1,2),if(isnumber(search("No",'2_all_summary'!T370)),4,3))</f>
        <v>4</v>
      </c>
    </row>
    <row r="372">
      <c r="G372" s="49"/>
      <c r="H372" s="49" t="str">
        <f>'2_all_summary'!C371</f>
        <v>Economic efficiency of community-based flood risk management: An empirical study from Indonesia</v>
      </c>
      <c r="I372" s="49" t="str">
        <f>'2_all_summary'!D371</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Ãƒâ€šÃ‚Â© 2020. The Authors.</v>
      </c>
      <c r="J372" s="49">
        <f>if(isnumber(search("Yes",'2_all_summary'!$G371)),if(isnumber(search("Yes",'2_all_summary'!L371)),1,2),if(isnumber(search("No",'2_all_summary'!L371)),4,3))</f>
        <v>4</v>
      </c>
      <c r="K372" s="49">
        <f>if(isnumber(search("Yes",'2_all_summary'!$G371)),if(isnumber(search("Yes",'2_all_summary'!M371)),1,2),if(isnumber(search("No",'2_all_summary'!M371)),4,3))</f>
        <v>4</v>
      </c>
      <c r="L372" s="49">
        <f>if(isnumber(search("Yes",'2_all_summary'!$G371)),if(isnumber(search("Yes",'2_all_summary'!N371)),1,2),if(isnumber(search("No",'2_all_summary'!N371)),4,3))</f>
        <v>4</v>
      </c>
      <c r="M372" s="49">
        <f>if(isnumber(search("Yes",'2_all_summary'!$G371)),if(0&lt;'2_all_summary'!O371,1,2),if(0='2_all_summary'!O371,4,3))</f>
        <v>4</v>
      </c>
      <c r="N372" s="49">
        <f>if(isnumber(search("Yes",'2_all_summary'!$G371)),if(isnumber(search("Yes",'2_all_summary'!P371)),1,2),if(isnumber(search("No",'2_all_summary'!P371)),4,3))</f>
        <v>4</v>
      </c>
      <c r="O372" s="49">
        <f>if(isnumber(search("Yes",'2_all_summary'!$G371)),if(isnumber(search("Yes",'2_all_summary'!Q371)),1,2),if(isnumber(search("No",'2_all_summary'!Q371)),4,3))</f>
        <v>4</v>
      </c>
      <c r="P372" s="49">
        <f>if(isnumber(search("Yes",'2_all_summary'!$G371)),if(isnumber(search("Yes",'2_all_summary'!R371)),1,2),if(isnumber(search("No",'2_all_summary'!R371)),4,3))</f>
        <v>4</v>
      </c>
      <c r="Q372" s="49">
        <f>if(isnumber(search("Yes",'2_all_summary'!$G371)),if(0&lt;'2_all_summary'!S371,1,2),if(0='2_all_summary'!S371,4,3))</f>
        <v>4</v>
      </c>
      <c r="R372" s="49">
        <f>if(isnumber(search("Yes",'2_all_summary'!$G371)),if(isnumber(search("Yes",'2_all_summary'!T371)),1,2),if(isnumber(search("No",'2_all_summary'!T371)),4,3))</f>
        <v>4</v>
      </c>
    </row>
    <row r="373">
      <c r="G373" s="49"/>
      <c r="H373" s="49" t="str">
        <f>'2_all_summary'!C372</f>
        <v>Economic feasibility of community-based fish culture in seasonally flooded rice fields in Bangladesh and Vietnam</v>
      </c>
      <c r="I373" s="49" t="str">
        <f>'2_all_summary'!D372</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Ãƒâ€šÃ‚Â© 2005 IAAEM.</v>
      </c>
      <c r="J373" s="49">
        <f>if(isnumber(search("Yes",'2_all_summary'!$G372)),if(isnumber(search("Yes",'2_all_summary'!L372)),1,2),if(isnumber(search("No",'2_all_summary'!L372)),4,3))</f>
        <v>4</v>
      </c>
      <c r="K373" s="49">
        <f>if(isnumber(search("Yes",'2_all_summary'!$G372)),if(isnumber(search("Yes",'2_all_summary'!M372)),1,2),if(isnumber(search("No",'2_all_summary'!M372)),4,3))</f>
        <v>4</v>
      </c>
      <c r="L373" s="49">
        <f>if(isnumber(search("Yes",'2_all_summary'!$G372)),if(isnumber(search("Yes",'2_all_summary'!N372)),1,2),if(isnumber(search("No",'2_all_summary'!N372)),4,3))</f>
        <v>4</v>
      </c>
      <c r="M373" s="49">
        <f>if(isnumber(search("Yes",'2_all_summary'!$G372)),if(0&lt;'2_all_summary'!O372,1,2),if(0='2_all_summary'!O372,4,3))</f>
        <v>4</v>
      </c>
      <c r="N373" s="49">
        <f>if(isnumber(search("Yes",'2_all_summary'!$G372)),if(isnumber(search("Yes",'2_all_summary'!P372)),1,2),if(isnumber(search("No",'2_all_summary'!P372)),4,3))</f>
        <v>4</v>
      </c>
      <c r="O373" s="49">
        <f>if(isnumber(search("Yes",'2_all_summary'!$G372)),if(isnumber(search("Yes",'2_all_summary'!Q372)),1,2),if(isnumber(search("No",'2_all_summary'!Q372)),4,3))</f>
        <v>4</v>
      </c>
      <c r="P373" s="49">
        <f>if(isnumber(search("Yes",'2_all_summary'!$G372)),if(isnumber(search("Yes",'2_all_summary'!R372)),1,2),if(isnumber(search("No",'2_all_summary'!R372)),4,3))</f>
        <v>4</v>
      </c>
      <c r="Q373" s="49">
        <f>if(isnumber(search("Yes",'2_all_summary'!$G372)),if(0&lt;'2_all_summary'!S372,1,2),if(0='2_all_summary'!S372,4,3))</f>
        <v>4</v>
      </c>
      <c r="R373" s="49">
        <f>if(isnumber(search("Yes",'2_all_summary'!$G372)),if(isnumber(search("Yes",'2_all_summary'!T372)),1,2),if(isnumber(search("No",'2_all_summary'!T372)),4,3))</f>
        <v>4</v>
      </c>
    </row>
    <row r="374">
      <c r="G374" s="49"/>
      <c r="H374" s="49" t="str">
        <f>'2_all_summary'!C373</f>
        <v>Ecosystem service approach for community-based management towards sustainable blue economy</v>
      </c>
      <c r="I374" s="49" t="str">
        <f>'2_all_summary'!D373</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Ãƒâ€šÃ‚Â© 2021 Indian Council of Agricultural Research. All rights reserved.</v>
      </c>
      <c r="J374" s="49">
        <f>if(isnumber(search("Yes",'2_all_summary'!$G373)),if(isnumber(search("Yes",'2_all_summary'!L373)),1,2),if(isnumber(search("No",'2_all_summary'!L373)),4,3))</f>
        <v>4</v>
      </c>
      <c r="K374" s="49">
        <f>if(isnumber(search("Yes",'2_all_summary'!$G373)),if(isnumber(search("Yes",'2_all_summary'!M373)),1,2),if(isnumber(search("No",'2_all_summary'!M373)),4,3))</f>
        <v>4</v>
      </c>
      <c r="L374" s="49">
        <f>if(isnumber(search("Yes",'2_all_summary'!$G373)),if(isnumber(search("Yes",'2_all_summary'!N373)),1,2),if(isnumber(search("No",'2_all_summary'!N373)),4,3))</f>
        <v>4</v>
      </c>
      <c r="M374" s="49">
        <f>if(isnumber(search("Yes",'2_all_summary'!$G373)),if(0&lt;'2_all_summary'!O373,1,2),if(0='2_all_summary'!O373,4,3))</f>
        <v>4</v>
      </c>
      <c r="N374" s="49">
        <f>if(isnumber(search("Yes",'2_all_summary'!$G373)),if(isnumber(search("Yes",'2_all_summary'!P373)),1,2),if(isnumber(search("No",'2_all_summary'!P373)),4,3))</f>
        <v>4</v>
      </c>
      <c r="O374" s="49">
        <f>if(isnumber(search("Yes",'2_all_summary'!$G373)),if(isnumber(search("Yes",'2_all_summary'!Q373)),1,2),if(isnumber(search("No",'2_all_summary'!Q373)),4,3))</f>
        <v>4</v>
      </c>
      <c r="P374" s="49">
        <f>if(isnumber(search("Yes",'2_all_summary'!$G373)),if(isnumber(search("Yes",'2_all_summary'!R373)),1,2),if(isnumber(search("No",'2_all_summary'!R373)),4,3))</f>
        <v>4</v>
      </c>
      <c r="Q374" s="49">
        <f>if(isnumber(search("Yes",'2_all_summary'!$G373)),if(0&lt;'2_all_summary'!S373,1,2),if(0='2_all_summary'!S373,4,3))</f>
        <v>4</v>
      </c>
      <c r="R374" s="49">
        <f>if(isnumber(search("Yes",'2_all_summary'!$G373)),if(isnumber(search("Yes",'2_all_summary'!T373)),1,2),if(isnumber(search("No",'2_all_summary'!T373)),4,3))</f>
        <v>4</v>
      </c>
    </row>
    <row r="375">
      <c r="G375" s="49"/>
      <c r="H375" s="49" t="str">
        <f>'2_all_summary'!C374</f>
        <v>Ecosystem services and community based coral reef management institutions in post blast-fishing Indonesia</v>
      </c>
      <c r="I375" s="49" t="str">
        <f>'2_all_summary'!D374</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Ãƒâ€šÃ‚Â© 2014 Elsevier B.V.</v>
      </c>
      <c r="J375" s="49">
        <f>if(isnumber(search("Yes",'2_all_summary'!$G374)),if(isnumber(search("Yes",'2_all_summary'!L374)),1,2),if(isnumber(search("No",'2_all_summary'!L374)),4,3))</f>
        <v>4</v>
      </c>
      <c r="K375" s="49">
        <f>if(isnumber(search("Yes",'2_all_summary'!$G374)),if(isnumber(search("Yes",'2_all_summary'!M374)),1,2),if(isnumber(search("No",'2_all_summary'!M374)),4,3))</f>
        <v>4</v>
      </c>
      <c r="L375" s="49">
        <f>if(isnumber(search("Yes",'2_all_summary'!$G374)),if(isnumber(search("Yes",'2_all_summary'!N374)),1,2),if(isnumber(search("No",'2_all_summary'!N374)),4,3))</f>
        <v>4</v>
      </c>
      <c r="M375" s="49">
        <f>if(isnumber(search("Yes",'2_all_summary'!$G374)),if(0&lt;'2_all_summary'!O374,1,2),if(0='2_all_summary'!O374,4,3))</f>
        <v>4</v>
      </c>
      <c r="N375" s="49">
        <f>if(isnumber(search("Yes",'2_all_summary'!$G374)),if(isnumber(search("Yes",'2_all_summary'!P374)),1,2),if(isnumber(search("No",'2_all_summary'!P374)),4,3))</f>
        <v>4</v>
      </c>
      <c r="O375" s="49">
        <f>if(isnumber(search("Yes",'2_all_summary'!$G374)),if(isnumber(search("Yes",'2_all_summary'!Q374)),1,2),if(isnumber(search("No",'2_all_summary'!Q374)),4,3))</f>
        <v>4</v>
      </c>
      <c r="P375" s="49">
        <f>if(isnumber(search("Yes",'2_all_summary'!$G374)),if(isnumber(search("Yes",'2_all_summary'!R374)),1,2),if(isnumber(search("No",'2_all_summary'!R374)),4,3))</f>
        <v>4</v>
      </c>
      <c r="Q375" s="49">
        <f>if(isnumber(search("Yes",'2_all_summary'!$G374)),if(0&lt;'2_all_summary'!S374,1,2),if(0='2_all_summary'!S374,4,3))</f>
        <v>4</v>
      </c>
      <c r="R375" s="49">
        <f>if(isnumber(search("Yes",'2_all_summary'!$G374)),if(isnumber(search("Yes",'2_all_summary'!T374)),1,2),if(isnumber(search("No",'2_all_summary'!T374)),4,3))</f>
        <v>4</v>
      </c>
    </row>
    <row r="376">
      <c r="G376" s="49"/>
      <c r="H376" s="49" t="str">
        <f>'2_all_summary'!C375</f>
        <v>Ecosystem services approach for community-based ecotourism: towards an equitable and sustainable blue economy</v>
      </c>
      <c r="I376" s="49" t="str">
        <f>'2_all_summary'!D375</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376" s="49">
        <f>if(isnumber(search("Yes",'2_all_summary'!$G375)),if(isnumber(search("Yes",'2_all_summary'!L375)),1,2),if(isnumber(search("No",'2_all_summary'!L375)),4,3))</f>
        <v>4</v>
      </c>
      <c r="K376" s="49">
        <f>if(isnumber(search("Yes",'2_all_summary'!$G375)),if(isnumber(search("Yes",'2_all_summary'!M375)),1,2),if(isnumber(search("No",'2_all_summary'!M375)),4,3))</f>
        <v>4</v>
      </c>
      <c r="L376" s="49">
        <f>if(isnumber(search("Yes",'2_all_summary'!$G375)),if(isnumber(search("Yes",'2_all_summary'!N375)),1,2),if(isnumber(search("No",'2_all_summary'!N375)),4,3))</f>
        <v>4</v>
      </c>
      <c r="M376" s="49">
        <f>if(isnumber(search("Yes",'2_all_summary'!$G375)),if(0&lt;'2_all_summary'!O375,1,2),if(0='2_all_summary'!O375,4,3))</f>
        <v>4</v>
      </c>
      <c r="N376" s="49">
        <f>if(isnumber(search("Yes",'2_all_summary'!$G375)),if(isnumber(search("Yes",'2_all_summary'!P375)),1,2),if(isnumber(search("No",'2_all_summary'!P375)),4,3))</f>
        <v>4</v>
      </c>
      <c r="O376" s="49">
        <f>if(isnumber(search("Yes",'2_all_summary'!$G375)),if(isnumber(search("Yes",'2_all_summary'!Q375)),1,2),if(isnumber(search("No",'2_all_summary'!Q375)),4,3))</f>
        <v>4</v>
      </c>
      <c r="P376" s="49">
        <f>if(isnumber(search("Yes",'2_all_summary'!$G375)),if(isnumber(search("Yes",'2_all_summary'!R375)),1,2),if(isnumber(search("No",'2_all_summary'!R375)),4,3))</f>
        <v>4</v>
      </c>
      <c r="Q376" s="49">
        <f>if(isnumber(search("Yes",'2_all_summary'!$G375)),if(0&lt;'2_all_summary'!S375,1,2),if(0='2_all_summary'!S375,4,3))</f>
        <v>4</v>
      </c>
      <c r="R376" s="49">
        <f>if(isnumber(search("Yes",'2_all_summary'!$G375)),if(isnumber(search("Yes",'2_all_summary'!T375)),1,2),if(isnumber(search("No",'2_all_summary'!T375)),4,3))</f>
        <v>4</v>
      </c>
    </row>
    <row r="377">
      <c r="G377" s="49"/>
      <c r="H377" s="49" t="str">
        <f>'2_all_summary'!C376</f>
        <v>Effect of predictive factors on sustainable development and management of fresh water wetland fisheries</v>
      </c>
      <c r="I377" s="49" t="str">
        <f>'2_all_summary'!D376</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Ãƒâ€šÃ‚Â± 4.550,1.580,12.595 and 0.992 respectively.</v>
      </c>
      <c r="J377" s="49">
        <f>if(isnumber(search("Yes",'2_all_summary'!$G376)),if(isnumber(search("Yes",'2_all_summary'!L376)),1,2),if(isnumber(search("No",'2_all_summary'!L376)),4,3))</f>
        <v>4</v>
      </c>
      <c r="K377" s="49">
        <f>if(isnumber(search("Yes",'2_all_summary'!$G376)),if(isnumber(search("Yes",'2_all_summary'!M376)),1,2),if(isnumber(search("No",'2_all_summary'!M376)),4,3))</f>
        <v>4</v>
      </c>
      <c r="L377" s="49">
        <f>if(isnumber(search("Yes",'2_all_summary'!$G376)),if(isnumber(search("Yes",'2_all_summary'!N376)),1,2),if(isnumber(search("No",'2_all_summary'!N376)),4,3))</f>
        <v>4</v>
      </c>
      <c r="M377" s="49">
        <f>if(isnumber(search("Yes",'2_all_summary'!$G376)),if(0&lt;'2_all_summary'!O376,1,2),if(0='2_all_summary'!O376,4,3))</f>
        <v>4</v>
      </c>
      <c r="N377" s="49">
        <f>if(isnumber(search("Yes",'2_all_summary'!$G376)),if(isnumber(search("Yes",'2_all_summary'!P376)),1,2),if(isnumber(search("No",'2_all_summary'!P376)),4,3))</f>
        <v>4</v>
      </c>
      <c r="O377" s="49">
        <f>if(isnumber(search("Yes",'2_all_summary'!$G376)),if(isnumber(search("Yes",'2_all_summary'!Q376)),1,2),if(isnumber(search("No",'2_all_summary'!Q376)),4,3))</f>
        <v>4</v>
      </c>
      <c r="P377" s="49">
        <f>if(isnumber(search("Yes",'2_all_summary'!$G376)),if(isnumber(search("Yes",'2_all_summary'!R376)),1,2),if(isnumber(search("No",'2_all_summary'!R376)),4,3))</f>
        <v>4</v>
      </c>
      <c r="Q377" s="49">
        <f>if(isnumber(search("Yes",'2_all_summary'!$G376)),if(0&lt;'2_all_summary'!S376,1,2),if(0='2_all_summary'!S376,4,3))</f>
        <v>4</v>
      </c>
      <c r="R377" s="49">
        <f>if(isnumber(search("Yes",'2_all_summary'!$G376)),if(isnumber(search("Yes",'2_all_summary'!T376)),1,2),if(isnumber(search("No",'2_all_summary'!T376)),4,3))</f>
        <v>4</v>
      </c>
    </row>
    <row r="378">
      <c r="G378" s="49"/>
      <c r="H378" s="49" t="str">
        <f>'2_all_summary'!C377</f>
        <v>Effectiveness of a health promotion programme for farmers and fishermen with type-2 diabetes in Taiwan</v>
      </c>
      <c r="I378" s="49" t="str">
        <f>'2_all_summary'!D377</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(68Ãƒâ€šÃ‚Â·9Ãƒâ€šÃ‚Â±9Ãƒâ€šÃ‚Â·5years).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Ãƒâ€šÃ‚Â© 2011 Blackwell Publishing Ltd.</v>
      </c>
      <c r="J378" s="49">
        <f>if(isnumber(search("Yes",'2_all_summary'!$G377)),if(isnumber(search("Yes",'2_all_summary'!L377)),1,2),if(isnumber(search("No",'2_all_summary'!L377)),4,3))</f>
        <v>4</v>
      </c>
      <c r="K378" s="49">
        <f>if(isnumber(search("Yes",'2_all_summary'!$G377)),if(isnumber(search("Yes",'2_all_summary'!M377)),1,2),if(isnumber(search("No",'2_all_summary'!M377)),4,3))</f>
        <v>4</v>
      </c>
      <c r="L378" s="49">
        <f>if(isnumber(search("Yes",'2_all_summary'!$G377)),if(isnumber(search("Yes",'2_all_summary'!N377)),1,2),if(isnumber(search("No",'2_all_summary'!N377)),4,3))</f>
        <v>4</v>
      </c>
      <c r="M378" s="49">
        <f>if(isnumber(search("Yes",'2_all_summary'!$G377)),if(0&lt;'2_all_summary'!O377,1,2),if(0='2_all_summary'!O377,4,3))</f>
        <v>4</v>
      </c>
      <c r="N378" s="49">
        <f>if(isnumber(search("Yes",'2_all_summary'!$G377)),if(isnumber(search("Yes",'2_all_summary'!P377)),1,2),if(isnumber(search("No",'2_all_summary'!P377)),4,3))</f>
        <v>4</v>
      </c>
      <c r="O378" s="49">
        <f>if(isnumber(search("Yes",'2_all_summary'!$G377)),if(isnumber(search("Yes",'2_all_summary'!Q377)),1,2),if(isnumber(search("No",'2_all_summary'!Q377)),4,3))</f>
        <v>4</v>
      </c>
      <c r="P378" s="49">
        <f>if(isnumber(search("Yes",'2_all_summary'!$G377)),if(isnumber(search("Yes",'2_all_summary'!R377)),1,2),if(isnumber(search("No",'2_all_summary'!R377)),4,3))</f>
        <v>4</v>
      </c>
      <c r="Q378" s="49">
        <f>if(isnumber(search("Yes",'2_all_summary'!$G377)),if(0&lt;'2_all_summary'!S377,1,2),if(0='2_all_summary'!S377,4,3))</f>
        <v>4</v>
      </c>
      <c r="R378" s="49">
        <f>if(isnumber(search("Yes",'2_all_summary'!$G377)),if(isnumber(search("Yes",'2_all_summary'!T377)),1,2),if(isnumber(search("No",'2_all_summary'!T377)),4,3))</f>
        <v>4</v>
      </c>
    </row>
    <row r="379">
      <c r="G379" s="49"/>
      <c r="H379" s="49" t="str">
        <f>'2_all_summary'!C378</f>
        <v>Effectiveness of Marine Protected Areas in the Philippines for Biodiversity Conservation [Efectividad de las ÃƒÆ’Ã‚Â_x0081_reas Marinas Protegidas en las Filipinas para la ConservaciÃƒÆ’Ã‚Â³n de Biodiversidad]</v>
      </c>
      <c r="I379" s="49" t="str">
        <f>'2_all_summary'!D378</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Ãƒâ€šÃ‚Â©2009 Society for Conservation Biology.</v>
      </c>
      <c r="J379" s="49">
        <f>if(isnumber(search("Yes",'2_all_summary'!$G378)),if(isnumber(search("Yes",'2_all_summary'!L378)),1,2),if(isnumber(search("No",'2_all_summary'!L378)),4,3))</f>
        <v>4</v>
      </c>
      <c r="K379" s="49">
        <f>if(isnumber(search("Yes",'2_all_summary'!$G378)),if(isnumber(search("Yes",'2_all_summary'!M378)),1,2),if(isnumber(search("No",'2_all_summary'!M378)),4,3))</f>
        <v>4</v>
      </c>
      <c r="L379" s="49">
        <f>if(isnumber(search("Yes",'2_all_summary'!$G378)),if(isnumber(search("Yes",'2_all_summary'!N378)),1,2),if(isnumber(search("No",'2_all_summary'!N378)),4,3))</f>
        <v>4</v>
      </c>
      <c r="M379" s="49">
        <f>if(isnumber(search("Yes",'2_all_summary'!$G378)),if(0&lt;'2_all_summary'!O378,1,2),if(0='2_all_summary'!O378,4,3))</f>
        <v>4</v>
      </c>
      <c r="N379" s="49">
        <f>if(isnumber(search("Yes",'2_all_summary'!$G378)),if(isnumber(search("Yes",'2_all_summary'!P378)),1,2),if(isnumber(search("No",'2_all_summary'!P378)),4,3))</f>
        <v>4</v>
      </c>
      <c r="O379" s="49">
        <f>if(isnumber(search("Yes",'2_all_summary'!$G378)),if(isnumber(search("Yes",'2_all_summary'!Q378)),1,2),if(isnumber(search("No",'2_all_summary'!Q378)),4,3))</f>
        <v>4</v>
      </c>
      <c r="P379" s="49">
        <f>if(isnumber(search("Yes",'2_all_summary'!$G378)),if(isnumber(search("Yes",'2_all_summary'!R378)),1,2),if(isnumber(search("No",'2_all_summary'!R378)),4,3))</f>
        <v>4</v>
      </c>
      <c r="Q379" s="49">
        <f>if(isnumber(search("Yes",'2_all_summary'!$G378)),if(0&lt;'2_all_summary'!S378,1,2),if(0='2_all_summary'!S378,4,3))</f>
        <v>4</v>
      </c>
      <c r="R379" s="49">
        <f>if(isnumber(search("Yes",'2_all_summary'!$G378)),if(isnumber(search("Yes",'2_all_summary'!T378)),1,2),if(isnumber(search("No",'2_all_summary'!T378)),4,3))</f>
        <v>4</v>
      </c>
    </row>
    <row r="380">
      <c r="G380" s="49"/>
      <c r="H380" s="49" t="str">
        <f>'2_all_summary'!C379</f>
        <v>Effectiveness of participatory planning for community management of fisheries in Bangladesh</v>
      </c>
      <c r="I380" s="49" t="str">
        <f>'2_all_summary'!D379</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Ãƒâ€šÃ‚Â© 2007 Elsevier Ltd. All rights reserved.</v>
      </c>
      <c r="J380" s="49">
        <f>if(isnumber(search("Yes",'2_all_summary'!$G379)),if(isnumber(search("Yes",'2_all_summary'!L379)),1,2),if(isnumber(search("No",'2_all_summary'!L379)),4,3))</f>
        <v>4</v>
      </c>
      <c r="K380" s="49">
        <f>if(isnumber(search("Yes",'2_all_summary'!$G379)),if(isnumber(search("Yes",'2_all_summary'!M379)),1,2),if(isnumber(search("No",'2_all_summary'!M379)),4,3))</f>
        <v>4</v>
      </c>
      <c r="L380" s="49">
        <f>if(isnumber(search("Yes",'2_all_summary'!$G379)),if(isnumber(search("Yes",'2_all_summary'!N379)),1,2),if(isnumber(search("No",'2_all_summary'!N379)),4,3))</f>
        <v>4</v>
      </c>
      <c r="M380" s="49">
        <f>if(isnumber(search("Yes",'2_all_summary'!$G379)),if(0&lt;'2_all_summary'!O379,1,2),if(0='2_all_summary'!O379,4,3))</f>
        <v>4</v>
      </c>
      <c r="N380" s="49">
        <f>if(isnumber(search("Yes",'2_all_summary'!$G379)),if(isnumber(search("Yes",'2_all_summary'!P379)),1,2),if(isnumber(search("No",'2_all_summary'!P379)),4,3))</f>
        <v>4</v>
      </c>
      <c r="O380" s="49">
        <f>if(isnumber(search("Yes",'2_all_summary'!$G379)),if(isnumber(search("Yes",'2_all_summary'!Q379)),1,2),if(isnumber(search("No",'2_all_summary'!Q379)),4,3))</f>
        <v>4</v>
      </c>
      <c r="P380" s="49">
        <f>if(isnumber(search("Yes",'2_all_summary'!$G379)),if(isnumber(search("Yes",'2_all_summary'!R379)),1,2),if(isnumber(search("No",'2_all_summary'!R379)),4,3))</f>
        <v>4</v>
      </c>
      <c r="Q380" s="49">
        <f>if(isnumber(search("Yes",'2_all_summary'!$G379)),if(0&lt;'2_all_summary'!S379,1,2),if(0='2_all_summary'!S379,4,3))</f>
        <v>4</v>
      </c>
      <c r="R380" s="49">
        <f>if(isnumber(search("Yes",'2_all_summary'!$G379)),if(isnumber(search("Yes",'2_all_summary'!T379)),1,2),if(isnumber(search("No",'2_all_summary'!T379)),4,3))</f>
        <v>4</v>
      </c>
    </row>
    <row r="381">
      <c r="G381" s="49"/>
      <c r="H381" s="49" t="str">
        <f>'2_all_summary'!C380</f>
        <v>Effectiveness of shore-based remote camera monitoring for quantifying recreational fisher compliance in marine conservation areas</v>
      </c>
      <c r="I381" s="49" t="str">
        <f>'2_all_summary'!D380</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Ãƒâ€šÃ‚Â© 2017 John Wiley &amp; Sons, Ltd.</v>
      </c>
      <c r="J381" s="49">
        <f>if(isnumber(search("Yes",'2_all_summary'!$G380)),if(isnumber(search("Yes",'2_all_summary'!L380)),1,2),if(isnumber(search("No",'2_all_summary'!L380)),4,3))</f>
        <v>4</v>
      </c>
      <c r="K381" s="49">
        <f>if(isnumber(search("Yes",'2_all_summary'!$G380)),if(isnumber(search("Yes",'2_all_summary'!M380)),1,2),if(isnumber(search("No",'2_all_summary'!M380)),4,3))</f>
        <v>4</v>
      </c>
      <c r="L381" s="49">
        <f>if(isnumber(search("Yes",'2_all_summary'!$G380)),if(isnumber(search("Yes",'2_all_summary'!N380)),1,2),if(isnumber(search("No",'2_all_summary'!N380)),4,3))</f>
        <v>4</v>
      </c>
      <c r="M381" s="49">
        <f>if(isnumber(search("Yes",'2_all_summary'!$G380)),if(0&lt;'2_all_summary'!O380,1,2),if(0='2_all_summary'!O380,4,3))</f>
        <v>4</v>
      </c>
      <c r="N381" s="49">
        <f>if(isnumber(search("Yes",'2_all_summary'!$G380)),if(isnumber(search("Yes",'2_all_summary'!P380)),1,2),if(isnumber(search("No",'2_all_summary'!P380)),4,3))</f>
        <v>4</v>
      </c>
      <c r="O381" s="49">
        <f>if(isnumber(search("Yes",'2_all_summary'!$G380)),if(isnumber(search("Yes",'2_all_summary'!Q380)),1,2),if(isnumber(search("No",'2_all_summary'!Q380)),4,3))</f>
        <v>4</v>
      </c>
      <c r="P381" s="49">
        <f>if(isnumber(search("Yes",'2_all_summary'!$G380)),if(isnumber(search("Yes",'2_all_summary'!R380)),1,2),if(isnumber(search("No",'2_all_summary'!R380)),4,3))</f>
        <v>4</v>
      </c>
      <c r="Q381" s="49">
        <f>if(isnumber(search("Yes",'2_all_summary'!$G380)),if(0&lt;'2_all_summary'!S380,1,2),if(0='2_all_summary'!S380,4,3))</f>
        <v>4</v>
      </c>
      <c r="R381" s="49">
        <f>if(isnumber(search("Yes",'2_all_summary'!$G380)),if(isnumber(search("Yes",'2_all_summary'!T380)),1,2),if(isnumber(search("No",'2_all_summary'!T380)),4,3))</f>
        <v>4</v>
      </c>
    </row>
    <row r="382">
      <c r="G382" s="49"/>
      <c r="H382" s="49" t="str">
        <f>'2_all_summary'!C381</f>
        <v>Effectiveness of specialist group treatment for smoking cessation vs. one-to-one treatment in primary care</v>
      </c>
      <c r="I382" s="49" t="str">
        <f>'2_all_summary'!D381</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Ãƒâ€šÃ‚Â© 2006 Elsevier Ltd. All rights reserved.</v>
      </c>
      <c r="J382" s="49">
        <f>if(isnumber(search("Yes",'2_all_summary'!$G381)),if(isnumber(search("Yes",'2_all_summary'!L381)),1,2),if(isnumber(search("No",'2_all_summary'!L381)),4,3))</f>
        <v>4</v>
      </c>
      <c r="K382" s="49">
        <f>if(isnumber(search("Yes",'2_all_summary'!$G381)),if(isnumber(search("Yes",'2_all_summary'!M381)),1,2),if(isnumber(search("No",'2_all_summary'!M381)),4,3))</f>
        <v>4</v>
      </c>
      <c r="L382" s="49">
        <f>if(isnumber(search("Yes",'2_all_summary'!$G381)),if(isnumber(search("Yes",'2_all_summary'!N381)),1,2),if(isnumber(search("No",'2_all_summary'!N381)),4,3))</f>
        <v>4</v>
      </c>
      <c r="M382" s="49">
        <f>if(isnumber(search("Yes",'2_all_summary'!$G381)),if(0&lt;'2_all_summary'!O381,1,2),if(0='2_all_summary'!O381,4,3))</f>
        <v>4</v>
      </c>
      <c r="N382" s="49">
        <f>if(isnumber(search("Yes",'2_all_summary'!$G381)),if(isnumber(search("Yes",'2_all_summary'!P381)),1,2),if(isnumber(search("No",'2_all_summary'!P381)),4,3))</f>
        <v>4</v>
      </c>
      <c r="O382" s="49">
        <f>if(isnumber(search("Yes",'2_all_summary'!$G381)),if(isnumber(search("Yes",'2_all_summary'!Q381)),1,2),if(isnumber(search("No",'2_all_summary'!Q381)),4,3))</f>
        <v>4</v>
      </c>
      <c r="P382" s="49">
        <f>if(isnumber(search("Yes",'2_all_summary'!$G381)),if(isnumber(search("Yes",'2_all_summary'!R381)),1,2),if(isnumber(search("No",'2_all_summary'!R381)),4,3))</f>
        <v>4</v>
      </c>
      <c r="Q382" s="49">
        <f>if(isnumber(search("Yes",'2_all_summary'!$G381)),if(0&lt;'2_all_summary'!S381,1,2),if(0='2_all_summary'!S381,4,3))</f>
        <v>4</v>
      </c>
      <c r="R382" s="49">
        <f>if(isnumber(search("Yes",'2_all_summary'!$G381)),if(isnumber(search("Yes",'2_all_summary'!T381)),1,2),if(isnumber(search("No",'2_all_summary'!T381)),4,3))</f>
        <v>4</v>
      </c>
    </row>
    <row r="383">
      <c r="G383" s="49"/>
      <c r="H383" s="49" t="str">
        <f>'2_all_summary'!C382</f>
        <v>Effectiveness of village-based marine reserves on reef invertebrates in Emau, Vanuatu</v>
      </c>
      <c r="I383" s="49" t="str">
        <f>'2_all_summary'!D382</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Ãƒâ€šÃ‚Â© Foundation for Environmental Conservation 2010.</v>
      </c>
      <c r="J383" s="49">
        <f>if(isnumber(search("Yes",'2_all_summary'!$G382)),if(isnumber(search("Yes",'2_all_summary'!L382)),1,2),if(isnumber(search("No",'2_all_summary'!L382)),4,3))</f>
        <v>1</v>
      </c>
      <c r="K383" s="49">
        <f>if(isnumber(search("Yes",'2_all_summary'!$G382)),if(isnumber(search("Yes",'2_all_summary'!M382)),1,2),if(isnumber(search("No",'2_all_summary'!M382)),4,3))</f>
        <v>1</v>
      </c>
      <c r="L383" s="49">
        <f>if(isnumber(search("Yes",'2_all_summary'!$G382)),if(isnumber(search("Yes",'2_all_summary'!N382)),1,2),if(isnumber(search("No",'2_all_summary'!N382)),4,3))</f>
        <v>1</v>
      </c>
      <c r="M383" s="49">
        <f>if(isnumber(search("Yes",'2_all_summary'!$G382)),if(0&lt;'2_all_summary'!O382,1,2),if(0='2_all_summary'!O382,4,3))</f>
        <v>1</v>
      </c>
      <c r="N383" s="49">
        <f>if(isnumber(search("Yes",'2_all_summary'!$G382)),if(isnumber(search("Yes",'2_all_summary'!P382)),1,2),if(isnumber(search("No",'2_all_summary'!P382)),4,3))</f>
        <v>1</v>
      </c>
      <c r="O383" s="49">
        <f>if(isnumber(search("Yes",'2_all_summary'!$G382)),if(isnumber(search("Yes",'2_all_summary'!Q382)),1,2),if(isnumber(search("No",'2_all_summary'!Q382)),4,3))</f>
        <v>1</v>
      </c>
      <c r="P383" s="49">
        <f>if(isnumber(search("Yes",'2_all_summary'!$G382)),if(isnumber(search("Yes",'2_all_summary'!R382)),1,2),if(isnumber(search("No",'2_all_summary'!R382)),4,3))</f>
        <v>1</v>
      </c>
      <c r="Q383" s="49">
        <f>if(isnumber(search("Yes",'2_all_summary'!$G382)),if(0&lt;'2_all_summary'!S382,1,2),if(0='2_all_summary'!S382,4,3))</f>
        <v>1</v>
      </c>
      <c r="R383" s="49">
        <f>if(isnumber(search("Yes",'2_all_summary'!$G382)),if(isnumber(search("Yes",'2_all_summary'!T382)),1,2),if(isnumber(search("No",'2_all_summary'!T382)),4,3))</f>
        <v>1</v>
      </c>
    </row>
    <row r="384">
      <c r="G384" s="49"/>
      <c r="H384" s="49" t="str">
        <f>'2_all_summary'!C383</f>
        <v>Effects of community-based management on amazon river turtles: A case study of podocnemis sextuberculata in the Lower Amazon Floodplain, ParÃƒÆ’Ã‚Â¡, Brazil</v>
      </c>
      <c r="I384" s="49" t="str">
        <f>'2_all_summary'!D383</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Ãƒâ€šÃ‚Â© 2013 Chelonian Research Foundation.</v>
      </c>
      <c r="J384" s="49">
        <f>if(isnumber(search("Yes",'2_all_summary'!$G383)),if(isnumber(search("Yes",'2_all_summary'!L383)),1,2),if(isnumber(search("No",'2_all_summary'!L383)),4,3))</f>
        <v>4</v>
      </c>
      <c r="K384" s="49">
        <f>if(isnumber(search("Yes",'2_all_summary'!$G383)),if(isnumber(search("Yes",'2_all_summary'!M383)),1,2),if(isnumber(search("No",'2_all_summary'!M383)),4,3))</f>
        <v>4</v>
      </c>
      <c r="L384" s="49">
        <f>if(isnumber(search("Yes",'2_all_summary'!$G383)),if(isnumber(search("Yes",'2_all_summary'!N383)),1,2),if(isnumber(search("No",'2_all_summary'!N383)),4,3))</f>
        <v>4</v>
      </c>
      <c r="M384" s="49">
        <f>if(isnumber(search("Yes",'2_all_summary'!$G383)),if(0&lt;'2_all_summary'!O383,1,2),if(0='2_all_summary'!O383,4,3))</f>
        <v>4</v>
      </c>
      <c r="N384" s="49">
        <f>if(isnumber(search("Yes",'2_all_summary'!$G383)),if(isnumber(search("Yes",'2_all_summary'!P383)),1,2),if(isnumber(search("No",'2_all_summary'!P383)),4,3))</f>
        <v>4</v>
      </c>
      <c r="O384" s="49">
        <f>if(isnumber(search("Yes",'2_all_summary'!$G383)),if(isnumber(search("Yes",'2_all_summary'!Q383)),1,2),if(isnumber(search("No",'2_all_summary'!Q383)),4,3))</f>
        <v>4</v>
      </c>
      <c r="P384" s="49">
        <f>if(isnumber(search("Yes",'2_all_summary'!$G383)),if(isnumber(search("Yes",'2_all_summary'!R383)),1,2),if(isnumber(search("No",'2_all_summary'!R383)),4,3))</f>
        <v>4</v>
      </c>
      <c r="Q384" s="49">
        <f>if(isnumber(search("Yes",'2_all_summary'!$G383)),if(0&lt;'2_all_summary'!S383,1,2),if(0='2_all_summary'!S383,4,3))</f>
        <v>4</v>
      </c>
      <c r="R384" s="49">
        <f>if(isnumber(search("Yes",'2_all_summary'!$G383)),if(isnumber(search("Yes",'2_all_summary'!T383)),1,2),if(isnumber(search("No",'2_all_summary'!T383)),4,3))</f>
        <v>4</v>
      </c>
    </row>
    <row r="385">
      <c r="G385" s="49"/>
      <c r="H385" s="49" t="str">
        <f>'2_all_summary'!C384</f>
        <v>Effects of computerized physician order entry on medication turnaround time and orders requiring pharmacist intervention</v>
      </c>
      <c r="I385" s="49" t="str">
        <f>'2_all_summary'!D384</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(22.2Ãƒâ€šÃ‚Â±86.5min versus 81Ãƒâ€šÃ‚Â±256.7min;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Ãƒâ€šÃ‚Â© 2014 Elsevier Inc.</v>
      </c>
      <c r="J385" s="49">
        <f>if(isnumber(search("Yes",'2_all_summary'!$G384)),if(isnumber(search("Yes",'2_all_summary'!L384)),1,2),if(isnumber(search("No",'2_all_summary'!L384)),4,3))</f>
        <v>4</v>
      </c>
      <c r="K385" s="49">
        <f>if(isnumber(search("Yes",'2_all_summary'!$G384)),if(isnumber(search("Yes",'2_all_summary'!M384)),1,2),if(isnumber(search("No",'2_all_summary'!M384)),4,3))</f>
        <v>4</v>
      </c>
      <c r="L385" s="49">
        <f>if(isnumber(search("Yes",'2_all_summary'!$G384)),if(isnumber(search("Yes",'2_all_summary'!N384)),1,2),if(isnumber(search("No",'2_all_summary'!N384)),4,3))</f>
        <v>4</v>
      </c>
      <c r="M385" s="49">
        <f>if(isnumber(search("Yes",'2_all_summary'!$G384)),if(0&lt;'2_all_summary'!O384,1,2),if(0='2_all_summary'!O384,4,3))</f>
        <v>4</v>
      </c>
      <c r="N385" s="49">
        <f>if(isnumber(search("Yes",'2_all_summary'!$G384)),if(isnumber(search("Yes",'2_all_summary'!P384)),1,2),if(isnumber(search("No",'2_all_summary'!P384)),4,3))</f>
        <v>4</v>
      </c>
      <c r="O385" s="49">
        <f>if(isnumber(search("Yes",'2_all_summary'!$G384)),if(isnumber(search("Yes",'2_all_summary'!Q384)),1,2),if(isnumber(search("No",'2_all_summary'!Q384)),4,3))</f>
        <v>4</v>
      </c>
      <c r="P385" s="49">
        <f>if(isnumber(search("Yes",'2_all_summary'!$G384)),if(isnumber(search("Yes",'2_all_summary'!R384)),1,2),if(isnumber(search("No",'2_all_summary'!R384)),4,3))</f>
        <v>4</v>
      </c>
      <c r="Q385" s="49">
        <f>if(isnumber(search("Yes",'2_all_summary'!$G384)),if(0&lt;'2_all_summary'!S384,1,2),if(0='2_all_summary'!S384,4,3))</f>
        <v>4</v>
      </c>
      <c r="R385" s="49">
        <f>if(isnumber(search("Yes",'2_all_summary'!$G384)),if(isnumber(search("Yes",'2_all_summary'!T384)),1,2),if(isnumber(search("No",'2_all_summary'!T384)),4,3))</f>
        <v>4</v>
      </c>
    </row>
    <row r="386">
      <c r="G386" s="49"/>
      <c r="H386" s="49" t="str">
        <f>'2_all_summary'!C385</f>
        <v>Effects of fisheries closure size, age, and history of compliance on coral reef fish communities in the western Indian Ocean</v>
      </c>
      <c r="I386" s="49" t="str">
        <f>'2_all_summary'!D385</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Ãƒâ€šÃ‚Â© Inter-Research 2009.</v>
      </c>
      <c r="J386" s="49">
        <f>if(isnumber(search("Yes",'2_all_summary'!$G385)),if(isnumber(search("Yes",'2_all_summary'!L385)),1,2),if(isnumber(search("No",'2_all_summary'!L385)),4,3))</f>
        <v>4</v>
      </c>
      <c r="K386" s="49">
        <f>if(isnumber(search("Yes",'2_all_summary'!$G385)),if(isnumber(search("Yes",'2_all_summary'!M385)),1,2),if(isnumber(search("No",'2_all_summary'!M385)),4,3))</f>
        <v>4</v>
      </c>
      <c r="L386" s="49">
        <f>if(isnumber(search("Yes",'2_all_summary'!$G385)),if(isnumber(search("Yes",'2_all_summary'!N385)),1,2),if(isnumber(search("No",'2_all_summary'!N385)),4,3))</f>
        <v>4</v>
      </c>
      <c r="M386" s="49">
        <f>if(isnumber(search("Yes",'2_all_summary'!$G385)),if(0&lt;'2_all_summary'!O385,1,2),if(0='2_all_summary'!O385,4,3))</f>
        <v>4</v>
      </c>
      <c r="N386" s="49">
        <f>if(isnumber(search("Yes",'2_all_summary'!$G385)),if(isnumber(search("Yes",'2_all_summary'!P385)),1,2),if(isnumber(search("No",'2_all_summary'!P385)),4,3))</f>
        <v>4</v>
      </c>
      <c r="O386" s="49">
        <f>if(isnumber(search("Yes",'2_all_summary'!$G385)),if(isnumber(search("Yes",'2_all_summary'!Q385)),1,2),if(isnumber(search("No",'2_all_summary'!Q385)),4,3))</f>
        <v>4</v>
      </c>
      <c r="P386" s="49">
        <f>if(isnumber(search("Yes",'2_all_summary'!$G385)),if(isnumber(search("Yes",'2_all_summary'!R385)),1,2),if(isnumber(search("No",'2_all_summary'!R385)),4,3))</f>
        <v>4</v>
      </c>
      <c r="Q386" s="49">
        <f>if(isnumber(search("Yes",'2_all_summary'!$G385)),if(0&lt;'2_all_summary'!S385,1,2),if(0='2_all_summary'!S385,4,3))</f>
        <v>4</v>
      </c>
      <c r="R386" s="49">
        <f>if(isnumber(search("Yes",'2_all_summary'!$G385)),if(isnumber(search("Yes",'2_all_summary'!T385)),1,2),if(isnumber(search("No",'2_all_summary'!T385)),4,3))</f>
        <v>4</v>
      </c>
    </row>
    <row r="387">
      <c r="G387" s="49"/>
      <c r="H387" s="49" t="str">
        <f>'2_all_summary'!C386</f>
        <v>Effects of habitat, wave exposure, and marine protected area status on coral reef fish assemblages in the Hawaiian archipelago</v>
      </c>
      <c r="I387" s="49" t="str">
        <f>'2_all_summary'!D386</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387" s="49">
        <f>if(isnumber(search("Yes",'2_all_summary'!$G386)),if(isnumber(search("Yes",'2_all_summary'!L386)),1,2),if(isnumber(search("No",'2_all_summary'!L386)),4,3))</f>
        <v>4</v>
      </c>
      <c r="K387" s="49">
        <f>if(isnumber(search("Yes",'2_all_summary'!$G386)),if(isnumber(search("Yes",'2_all_summary'!M386)),1,2),if(isnumber(search("No",'2_all_summary'!M386)),4,3))</f>
        <v>4</v>
      </c>
      <c r="L387" s="49">
        <f>if(isnumber(search("Yes",'2_all_summary'!$G386)),if(isnumber(search("Yes",'2_all_summary'!N386)),1,2),if(isnumber(search("No",'2_all_summary'!N386)),4,3))</f>
        <v>4</v>
      </c>
      <c r="M387" s="49">
        <f>if(isnumber(search("Yes",'2_all_summary'!$G386)),if(0&lt;'2_all_summary'!O386,1,2),if(0='2_all_summary'!O386,4,3))</f>
        <v>4</v>
      </c>
      <c r="N387" s="49">
        <f>if(isnumber(search("Yes",'2_all_summary'!$G386)),if(isnumber(search("Yes",'2_all_summary'!P386)),1,2),if(isnumber(search("No",'2_all_summary'!P386)),4,3))</f>
        <v>4</v>
      </c>
      <c r="O387" s="49">
        <f>if(isnumber(search("Yes",'2_all_summary'!$G386)),if(isnumber(search("Yes",'2_all_summary'!Q386)),1,2),if(isnumber(search("No",'2_all_summary'!Q386)),4,3))</f>
        <v>4</v>
      </c>
      <c r="P387" s="49">
        <f>if(isnumber(search("Yes",'2_all_summary'!$G386)),if(isnumber(search("Yes",'2_all_summary'!R386)),1,2),if(isnumber(search("No",'2_all_summary'!R386)),4,3))</f>
        <v>4</v>
      </c>
      <c r="Q387" s="49">
        <f>if(isnumber(search("Yes",'2_all_summary'!$G386)),if(0&lt;'2_all_summary'!S386,1,2),if(0='2_all_summary'!S386,4,3))</f>
        <v>4</v>
      </c>
      <c r="R387" s="49">
        <f>if(isnumber(search("Yes",'2_all_summary'!$G386)),if(isnumber(search("Yes",'2_all_summary'!T386)),1,2),if(isnumber(search("No",'2_all_summary'!T386)),4,3))</f>
        <v>4</v>
      </c>
    </row>
    <row r="388">
      <c r="G388" s="49"/>
      <c r="H388" s="49" t="str">
        <f>'2_all_summary'!C387</f>
        <v>Effects of landscape features on population genetic variation of a tropical stream fish, Stone lapping minnow, Garra cambodgiensis, in the upper Nan River drainage basin, northern Thailand</v>
      </c>
      <c r="I388" s="49" t="str">
        <f>'2_all_summary'!D387</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locusD10.99Ãƒâ€šÃ‚Â±3.00; allelic richnessD10.12Ãƒâ€šÃ‚Â±2.44).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Ãƒâ€šÃ‚Â© 2018 Jaisuk and Senanan.</v>
      </c>
      <c r="J388" s="49">
        <f>if(isnumber(search("Yes",'2_all_summary'!$G387)),if(isnumber(search("Yes",'2_all_summary'!L387)),1,2),if(isnumber(search("No",'2_all_summary'!L387)),4,3))</f>
        <v>4</v>
      </c>
      <c r="K388" s="49">
        <f>if(isnumber(search("Yes",'2_all_summary'!$G387)),if(isnumber(search("Yes",'2_all_summary'!M387)),1,2),if(isnumber(search("No",'2_all_summary'!M387)),4,3))</f>
        <v>4</v>
      </c>
      <c r="L388" s="49">
        <f>if(isnumber(search("Yes",'2_all_summary'!$G387)),if(isnumber(search("Yes",'2_all_summary'!N387)),1,2),if(isnumber(search("No",'2_all_summary'!N387)),4,3))</f>
        <v>4</v>
      </c>
      <c r="M388" s="49">
        <f>if(isnumber(search("Yes",'2_all_summary'!$G387)),if(0&lt;'2_all_summary'!O387,1,2),if(0='2_all_summary'!O387,4,3))</f>
        <v>4</v>
      </c>
      <c r="N388" s="49">
        <f>if(isnumber(search("Yes",'2_all_summary'!$G387)),if(isnumber(search("Yes",'2_all_summary'!P387)),1,2),if(isnumber(search("No",'2_all_summary'!P387)),4,3))</f>
        <v>4</v>
      </c>
      <c r="O388" s="49">
        <f>if(isnumber(search("Yes",'2_all_summary'!$G387)),if(isnumber(search("Yes",'2_all_summary'!Q387)),1,2),if(isnumber(search("No",'2_all_summary'!Q387)),4,3))</f>
        <v>4</v>
      </c>
      <c r="P388" s="49">
        <f>if(isnumber(search("Yes",'2_all_summary'!$G387)),if(isnumber(search("Yes",'2_all_summary'!R387)),1,2),if(isnumber(search("No",'2_all_summary'!R387)),4,3))</f>
        <v>4</v>
      </c>
      <c r="Q388" s="49">
        <f>if(isnumber(search("Yes",'2_all_summary'!$G387)),if(0&lt;'2_all_summary'!S387,1,2),if(0='2_all_summary'!S387,4,3))</f>
        <v>4</v>
      </c>
      <c r="R388" s="49">
        <f>if(isnumber(search("Yes",'2_all_summary'!$G387)),if(isnumber(search("Yes",'2_all_summary'!T387)),1,2),if(isnumber(search("No",'2_all_summary'!T387)),4,3))</f>
        <v>4</v>
      </c>
    </row>
    <row r="389">
      <c r="G389" s="49"/>
      <c r="H389" s="49" t="str">
        <f>'2_all_summary'!C388</f>
        <v>Effects of small, Fijian community-based marine protected areas on exploited reef fishes</v>
      </c>
      <c r="I389" s="49" t="str">
        <f>'2_all_summary'!D388</f>
        <v>No-take marine protected areas (MPAs) are commonly applied in community-based management schemes to sustain and enhance coral-reef fisheries. However, many MPAs in Fiji and the South Pacific are relatively small (ÃƒÂ¢Ã¢â‚¬Â°Ã‚Â¤1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Ãƒâ€šÃ‚Â© 2012 Inter-Research.</v>
      </c>
      <c r="J389" s="49">
        <f>if(isnumber(search("Yes",'2_all_summary'!$G388)),if(isnumber(search("Yes",'2_all_summary'!L388)),1,2),if(isnumber(search("No",'2_all_summary'!L388)),4,3))</f>
        <v>1</v>
      </c>
      <c r="K389" s="49">
        <f>if(isnumber(search("Yes",'2_all_summary'!$G388)),if(isnumber(search("Yes",'2_all_summary'!M388)),1,2),if(isnumber(search("No",'2_all_summary'!M388)),4,3))</f>
        <v>1</v>
      </c>
      <c r="L389" s="49">
        <f>if(isnumber(search("Yes",'2_all_summary'!$G388)),if(isnumber(search("Yes",'2_all_summary'!N388)),1,2),if(isnumber(search("No",'2_all_summary'!N388)),4,3))</f>
        <v>1</v>
      </c>
      <c r="M389" s="49">
        <f>if(isnumber(search("Yes",'2_all_summary'!$G388)),if(0&lt;'2_all_summary'!O388,1,2),if(0='2_all_summary'!O388,4,3))</f>
        <v>1</v>
      </c>
      <c r="N389" s="49">
        <f>if(isnumber(search("Yes",'2_all_summary'!$G388)),if(isnumber(search("Yes",'2_all_summary'!P388)),1,2),if(isnumber(search("No",'2_all_summary'!P388)),4,3))</f>
        <v>1</v>
      </c>
      <c r="O389" s="49">
        <f>if(isnumber(search("Yes",'2_all_summary'!$G388)),if(isnumber(search("Yes",'2_all_summary'!Q388)),1,2),if(isnumber(search("No",'2_all_summary'!Q388)),4,3))</f>
        <v>1</v>
      </c>
      <c r="P389" s="49">
        <f>if(isnumber(search("Yes",'2_all_summary'!$G388)),if(isnumber(search("Yes",'2_all_summary'!R388)),1,2),if(isnumber(search("No",'2_all_summary'!R388)),4,3))</f>
        <v>1</v>
      </c>
      <c r="Q389" s="49">
        <f>if(isnumber(search("Yes",'2_all_summary'!$G388)),if(0&lt;'2_all_summary'!S388,1,2),if(0='2_all_summary'!S388,4,3))</f>
        <v>1</v>
      </c>
      <c r="R389" s="49">
        <f>if(isnumber(search("Yes",'2_all_summary'!$G388)),if(isnumber(search("Yes",'2_all_summary'!T388)),1,2),if(isnumber(search("No",'2_all_summary'!T388)),4,3))</f>
        <v>1</v>
      </c>
    </row>
    <row r="390">
      <c r="G390" s="49"/>
      <c r="H390" s="49" t="str">
        <f>'2_all_summary'!C389</f>
        <v>Effects of the Developing and Using a Model to Predict Dengue Risk Villages Based on Subdistrict Administrative Organization in Southern Thailand</v>
      </c>
      <c r="I390" s="49" t="str">
        <f>'2_all_summary'!D389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FisherÃƒÂ¢Ã¢â€šÂ¬Ã¢â€žÂ¢s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leadersÃƒÂ¢Ã¢â€šÂ¬Ã¢â€žÂ¢ reflections and to the satisfaction of the community members. Hence, local administrative organizations should use community-based approaches as the subdistrict dengue solution innovation to reduce the dengue problem. Ãƒâ€šÃ‚Â© 2022 by the authors.</v>
      </c>
      <c r="J390" s="49">
        <f>if(isnumber(search("Yes",'2_all_summary'!$G389)),if(isnumber(search("Yes",'2_all_summary'!L389)),1,2),if(isnumber(search("No",'2_all_summary'!L389)),4,3))</f>
        <v>4</v>
      </c>
      <c r="K390" s="49">
        <f>if(isnumber(search("Yes",'2_all_summary'!$G389)),if(isnumber(search("Yes",'2_all_summary'!M389)),1,2),if(isnumber(search("No",'2_all_summary'!M389)),4,3))</f>
        <v>4</v>
      </c>
      <c r="L390" s="49">
        <f>if(isnumber(search("Yes",'2_all_summary'!$G389)),if(isnumber(search("Yes",'2_all_summary'!N389)),1,2),if(isnumber(search("No",'2_all_summary'!N389)),4,3))</f>
        <v>4</v>
      </c>
      <c r="M390" s="49">
        <f>if(isnumber(search("Yes",'2_all_summary'!$G389)),if(0&lt;'2_all_summary'!O389,1,2),if(0='2_all_summary'!O389,4,3))</f>
        <v>4</v>
      </c>
      <c r="N390" s="49">
        <f>if(isnumber(search("Yes",'2_all_summary'!$G389)),if(isnumber(search("Yes",'2_all_summary'!P389)),1,2),if(isnumber(search("No",'2_all_summary'!P389)),4,3))</f>
        <v>4</v>
      </c>
      <c r="O390" s="49">
        <f>if(isnumber(search("Yes",'2_all_summary'!$G389)),if(isnumber(search("Yes",'2_all_summary'!Q389)),1,2),if(isnumber(search("No",'2_all_summary'!Q389)),4,3))</f>
        <v>4</v>
      </c>
      <c r="P390" s="49">
        <f>if(isnumber(search("Yes",'2_all_summary'!$G389)),if(isnumber(search("Yes",'2_all_summary'!R389)),1,2),if(isnumber(search("No",'2_all_summary'!R389)),4,3))</f>
        <v>4</v>
      </c>
      <c r="Q390" s="49">
        <f>if(isnumber(search("Yes",'2_all_summary'!$G389)),if(0&lt;'2_all_summary'!S389,1,2),if(0='2_all_summary'!S389,4,3))</f>
        <v>4</v>
      </c>
      <c r="R390" s="49">
        <f>if(isnumber(search("Yes",'2_all_summary'!$G389)),if(isnumber(search("Yes",'2_all_summary'!T389)),1,2),if(isnumber(search("No",'2_all_summary'!T389)),4,3))</f>
        <v>4</v>
      </c>
    </row>
    <row r="391">
      <c r="G391" s="49"/>
      <c r="H391" s="49" t="str">
        <f>'2_all_summary'!C390</f>
        <v>Emergence and diversity of marine protected areas in Madagascar</v>
      </c>
      <c r="I391" s="49" t="str">
        <f>'2_all_summary'!D390</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Ãƒâ€šÃ‚Â© 2019 Elsevier Ltd</v>
      </c>
      <c r="J391" s="49">
        <f>if(isnumber(search("Yes",'2_all_summary'!$G390)),if(isnumber(search("Yes",'2_all_summary'!L390)),1,2),if(isnumber(search("No",'2_all_summary'!L390)),4,3))</f>
        <v>4</v>
      </c>
      <c r="K391" s="49">
        <f>if(isnumber(search("Yes",'2_all_summary'!$G390)),if(isnumber(search("Yes",'2_all_summary'!M390)),1,2),if(isnumber(search("No",'2_all_summary'!M390)),4,3))</f>
        <v>4</v>
      </c>
      <c r="L391" s="49">
        <f>if(isnumber(search("Yes",'2_all_summary'!$G390)),if(isnumber(search("Yes",'2_all_summary'!N390)),1,2),if(isnumber(search("No",'2_all_summary'!N390)),4,3))</f>
        <v>4</v>
      </c>
      <c r="M391" s="49">
        <f>if(isnumber(search("Yes",'2_all_summary'!$G390)),if(0&lt;'2_all_summary'!O390,1,2),if(0='2_all_summary'!O390,4,3))</f>
        <v>4</v>
      </c>
      <c r="N391" s="49">
        <f>if(isnumber(search("Yes",'2_all_summary'!$G390)),if(isnumber(search("Yes",'2_all_summary'!P390)),1,2),if(isnumber(search("No",'2_all_summary'!P390)),4,3))</f>
        <v>4</v>
      </c>
      <c r="O391" s="49">
        <f>if(isnumber(search("Yes",'2_all_summary'!$G390)),if(isnumber(search("Yes",'2_all_summary'!Q390)),1,2),if(isnumber(search("No",'2_all_summary'!Q390)),4,3))</f>
        <v>4</v>
      </c>
      <c r="P391" s="49">
        <f>if(isnumber(search("Yes",'2_all_summary'!$G390)),if(isnumber(search("Yes",'2_all_summary'!R390)),1,2),if(isnumber(search("No",'2_all_summary'!R390)),4,3))</f>
        <v>4</v>
      </c>
      <c r="Q391" s="49">
        <f>if(isnumber(search("Yes",'2_all_summary'!$G390)),if(0&lt;'2_all_summary'!S390,1,2),if(0='2_all_summary'!S390,4,3))</f>
        <v>4</v>
      </c>
      <c r="R391" s="49">
        <f>if(isnumber(search("Yes",'2_all_summary'!$G390)),if(isnumber(search("Yes",'2_all_summary'!T390)),1,2),if(isnumber(search("No",'2_all_summary'!T390)),4,3))</f>
        <v>4</v>
      </c>
    </row>
    <row r="392">
      <c r="G392" s="49"/>
      <c r="H392" s="49" t="str">
        <f>'2_all_summary'!C391</f>
        <v>Emergence of co-management governance for Hawai'i coral reef fisheries</v>
      </c>
      <c r="I392" s="49" t="str">
        <f>'2_all_summary'!D391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Ãƒâ€šÃ‚Â© 2014 Elsevier Ltd.</v>
      </c>
      <c r="J392" s="49">
        <f>if(isnumber(search("Yes",'2_all_summary'!$G391)),if(isnumber(search("Yes",'2_all_summary'!L391)),1,2),if(isnumber(search("No",'2_all_summary'!L391)),4,3))</f>
        <v>4</v>
      </c>
      <c r="K392" s="49">
        <f>if(isnumber(search("Yes",'2_all_summary'!$G391)),if(isnumber(search("Yes",'2_all_summary'!M391)),1,2),if(isnumber(search("No",'2_all_summary'!M391)),4,3))</f>
        <v>4</v>
      </c>
      <c r="L392" s="49">
        <f>if(isnumber(search("Yes",'2_all_summary'!$G391)),if(isnumber(search("Yes",'2_all_summary'!N391)),1,2),if(isnumber(search("No",'2_all_summary'!N391)),4,3))</f>
        <v>4</v>
      </c>
      <c r="M392" s="49">
        <f>if(isnumber(search("Yes",'2_all_summary'!$G391)),if(0&lt;'2_all_summary'!O391,1,2),if(0='2_all_summary'!O391,4,3))</f>
        <v>4</v>
      </c>
      <c r="N392" s="49">
        <f>if(isnumber(search("Yes",'2_all_summary'!$G391)),if(isnumber(search("Yes",'2_all_summary'!P391)),1,2),if(isnumber(search("No",'2_all_summary'!P391)),4,3))</f>
        <v>4</v>
      </c>
      <c r="O392" s="49">
        <f>if(isnumber(search("Yes",'2_all_summary'!$G391)),if(isnumber(search("Yes",'2_all_summary'!Q391)),1,2),if(isnumber(search("No",'2_all_summary'!Q391)),4,3))</f>
        <v>4</v>
      </c>
      <c r="P392" s="49">
        <f>if(isnumber(search("Yes",'2_all_summary'!$G391)),if(isnumber(search("Yes",'2_all_summary'!R391)),1,2),if(isnumber(search("No",'2_all_summary'!R391)),4,3))</f>
        <v>4</v>
      </c>
      <c r="Q392" s="49">
        <f>if(isnumber(search("Yes",'2_all_summary'!$G391)),if(0&lt;'2_all_summary'!S391,1,2),if(0='2_all_summary'!S391,4,3))</f>
        <v>4</v>
      </c>
      <c r="R392" s="49">
        <f>if(isnumber(search("Yes",'2_all_summary'!$G391)),if(isnumber(search("Yes",'2_all_summary'!T391)),1,2),if(isnumber(search("No",'2_all_summary'!T391)),4,3))</f>
        <v>4</v>
      </c>
    </row>
    <row r="393">
      <c r="G393" s="49"/>
      <c r="H393" s="49" t="str">
        <f>'2_all_summary'!C392</f>
        <v>Emerging customs: Small-scale fishing practices in Aceh, Indonesia</v>
      </c>
      <c r="I393" s="49" t="str">
        <f>'2_all_summary'!D392</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Ãƒâ€šÃ‚Â© 2014 Elsevier Ltd.</v>
      </c>
      <c r="J393" s="49">
        <f>if(isnumber(search("Yes",'2_all_summary'!$G392)),if(isnumber(search("Yes",'2_all_summary'!L392)),1,2),if(isnumber(search("No",'2_all_summary'!L392)),4,3))</f>
        <v>4</v>
      </c>
      <c r="K393" s="49">
        <f>if(isnumber(search("Yes",'2_all_summary'!$G392)),if(isnumber(search("Yes",'2_all_summary'!M392)),1,2),if(isnumber(search("No",'2_all_summary'!M392)),4,3))</f>
        <v>4</v>
      </c>
      <c r="L393" s="49">
        <f>if(isnumber(search("Yes",'2_all_summary'!$G392)),if(isnumber(search("Yes",'2_all_summary'!N392)),1,2),if(isnumber(search("No",'2_all_summary'!N392)),4,3))</f>
        <v>4</v>
      </c>
      <c r="M393" s="49">
        <f>if(isnumber(search("Yes",'2_all_summary'!$G392)),if(0&lt;'2_all_summary'!O392,1,2),if(0='2_all_summary'!O392,4,3))</f>
        <v>4</v>
      </c>
      <c r="N393" s="49">
        <f>if(isnumber(search("Yes",'2_all_summary'!$G392)),if(isnumber(search("Yes",'2_all_summary'!P392)),1,2),if(isnumber(search("No",'2_all_summary'!P392)),4,3))</f>
        <v>4</v>
      </c>
      <c r="O393" s="49">
        <f>if(isnumber(search("Yes",'2_all_summary'!$G392)),if(isnumber(search("Yes",'2_all_summary'!Q392)),1,2),if(isnumber(search("No",'2_all_summary'!Q392)),4,3))</f>
        <v>4</v>
      </c>
      <c r="P393" s="49">
        <f>if(isnumber(search("Yes",'2_all_summary'!$G392)),if(isnumber(search("Yes",'2_all_summary'!R392)),1,2),if(isnumber(search("No",'2_all_summary'!R392)),4,3))</f>
        <v>4</v>
      </c>
      <c r="Q393" s="49">
        <f>if(isnumber(search("Yes",'2_all_summary'!$G392)),if(0&lt;'2_all_summary'!S392,1,2),if(0='2_all_summary'!S392,4,3))</f>
        <v>4</v>
      </c>
      <c r="R393" s="49">
        <f>if(isnumber(search("Yes",'2_all_summary'!$G392)),if(isnumber(search("Yes",'2_all_summary'!T392)),1,2),if(isnumber(search("No",'2_all_summary'!T392)),4,3))</f>
        <v>4</v>
      </c>
    </row>
    <row r="394">
      <c r="G394" s="49"/>
      <c r="H394" s="49" t="str">
        <f>'2_all_summary'!C393</f>
        <v>Employing CBPR to investigate function, utility, and longevity of household filters to improve potable water quality for indigenous peoples at Lake AtitlÃƒÆ’Ã‚Â¡n, Guatemala: a pilot study with San Pedro de La Laguna</v>
      </c>
      <c r="I394" s="49" t="str">
        <f>'2_all_summary'!D393</f>
        <v>Cyanobacterial blooms at Lake AtitlÃƒÆ’Ã‚Â¡n in Guatemala threaten and compromise the livelihood and health of local residents. Indigenous TzÃƒÂ¢Ã¢â€šÂ¬Ã¢â€žÂ¢utujil, Kaqchikel, and KÃƒÂ¢Ã¢â€šÂ¬Ã¢â€žÂ¢icheÃƒÂ¢Ã¢â€šÂ¬Ã¢â€žÂ¢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10Ãƒâ€šÃ‚Â Ãƒâ€šÃ‚Âµg/L in deionized water. Further studies are imperative to determine longevity of use in households and CBPR provides a powerful avenue to test efficacy of a possible intervention while engaging stakeholders and empowering community members with sustainable solutions. Ãƒâ€šÃ‚Â© 2016, Joint Center on Global Change and Earth System Science of the University of Maryland and Beijing Normal University and Springer-Verlag Berlin Heidelberg.</v>
      </c>
      <c r="J394" s="49">
        <f>if(isnumber(search("Yes",'2_all_summary'!$G393)),if(isnumber(search("Yes",'2_all_summary'!L393)),1,2),if(isnumber(search("No",'2_all_summary'!L393)),4,3))</f>
        <v>4</v>
      </c>
      <c r="K394" s="49">
        <f>if(isnumber(search("Yes",'2_all_summary'!$G393)),if(isnumber(search("Yes",'2_all_summary'!M393)),1,2),if(isnumber(search("No",'2_all_summary'!M393)),4,3))</f>
        <v>4</v>
      </c>
      <c r="L394" s="49">
        <f>if(isnumber(search("Yes",'2_all_summary'!$G393)),if(isnumber(search("Yes",'2_all_summary'!N393)),1,2),if(isnumber(search("No",'2_all_summary'!N393)),4,3))</f>
        <v>4</v>
      </c>
      <c r="M394" s="49">
        <f>if(isnumber(search("Yes",'2_all_summary'!$G393)),if(0&lt;'2_all_summary'!O393,1,2),if(0='2_all_summary'!O393,4,3))</f>
        <v>4</v>
      </c>
      <c r="N394" s="49">
        <f>if(isnumber(search("Yes",'2_all_summary'!$G393)),if(isnumber(search("Yes",'2_all_summary'!P393)),1,2),if(isnumber(search("No",'2_all_summary'!P393)),4,3))</f>
        <v>4</v>
      </c>
      <c r="O394" s="49">
        <f>if(isnumber(search("Yes",'2_all_summary'!$G393)),if(isnumber(search("Yes",'2_all_summary'!Q393)),1,2),if(isnumber(search("No",'2_all_summary'!Q393)),4,3))</f>
        <v>4</v>
      </c>
      <c r="P394" s="49">
        <f>if(isnumber(search("Yes",'2_all_summary'!$G393)),if(isnumber(search("Yes",'2_all_summary'!R393)),1,2),if(isnumber(search("No",'2_all_summary'!R393)),4,3))</f>
        <v>4</v>
      </c>
      <c r="Q394" s="49">
        <f>if(isnumber(search("Yes",'2_all_summary'!$G393)),if(0&lt;'2_all_summary'!S393,1,2),if(0='2_all_summary'!S393,4,3))</f>
        <v>4</v>
      </c>
      <c r="R394" s="49">
        <f>if(isnumber(search("Yes",'2_all_summary'!$G393)),if(isnumber(search("Yes",'2_all_summary'!T393)),1,2),if(isnumber(search("No",'2_all_summary'!T393)),4,3))</f>
        <v>4</v>
      </c>
    </row>
    <row r="395">
      <c r="G395" s="49"/>
      <c r="H395" s="49" t="str">
        <f>'2_all_summary'!C394</f>
        <v>Empowering Indigenous agency through community-driven collaborative management to achieve effective conservation: Hawai'i as an example</v>
      </c>
      <c r="I395" s="49" t="str">
        <f>'2_all_summary'!D394</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kua'Ãƒâ€žÃ‚Â_x0081_ina, hoa'Ãƒâ€žÃ‚Â_x0081_ina, and the interrelated values of aloha 'Ãƒâ€žÃ‚Â_x0081_ina, mÃƒâ€žÃ‚Â_x0081_lama 'Ãƒâ€žÃ‚Â_x0081_ina, and kia'i 'Ãƒâ€žÃ‚Â_x0081_ina.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Ãƒâ€šÃ‚Â© 2021 Journal Compilation</v>
      </c>
      <c r="J395" s="49">
        <f>if(isnumber(search("Yes",'2_all_summary'!$G394)),if(isnumber(search("Yes",'2_all_summary'!L394)),1,2),if(isnumber(search("No",'2_all_summary'!L394)),4,3))</f>
        <v>4</v>
      </c>
      <c r="K395" s="49">
        <f>if(isnumber(search("Yes",'2_all_summary'!$G394)),if(isnumber(search("Yes",'2_all_summary'!M394)),1,2),if(isnumber(search("No",'2_all_summary'!M394)),4,3))</f>
        <v>4</v>
      </c>
      <c r="L395" s="49">
        <f>if(isnumber(search("Yes",'2_all_summary'!$G394)),if(isnumber(search("Yes",'2_all_summary'!N394)),1,2),if(isnumber(search("No",'2_all_summary'!N394)),4,3))</f>
        <v>4</v>
      </c>
      <c r="M395" s="49">
        <f>if(isnumber(search("Yes",'2_all_summary'!$G394)),if(0&lt;'2_all_summary'!O394,1,2),if(0='2_all_summary'!O394,4,3))</f>
        <v>4</v>
      </c>
      <c r="N395" s="49">
        <f>if(isnumber(search("Yes",'2_all_summary'!$G394)),if(isnumber(search("Yes",'2_all_summary'!P394)),1,2),if(isnumber(search("No",'2_all_summary'!P394)),4,3))</f>
        <v>4</v>
      </c>
      <c r="O395" s="49">
        <f>if(isnumber(search("Yes",'2_all_summary'!$G394)),if(isnumber(search("Yes",'2_all_summary'!Q394)),1,2),if(isnumber(search("No",'2_all_summary'!Q394)),4,3))</f>
        <v>4</v>
      </c>
      <c r="P395" s="49">
        <f>if(isnumber(search("Yes",'2_all_summary'!$G394)),if(isnumber(search("Yes",'2_all_summary'!R394)),1,2),if(isnumber(search("No",'2_all_summary'!R394)),4,3))</f>
        <v>4</v>
      </c>
      <c r="Q395" s="49">
        <f>if(isnumber(search("Yes",'2_all_summary'!$G394)),if(0&lt;'2_all_summary'!S394,1,2),if(0='2_all_summary'!S394,4,3))</f>
        <v>4</v>
      </c>
      <c r="R395" s="49">
        <f>if(isnumber(search("Yes",'2_all_summary'!$G394)),if(isnumber(search("Yes",'2_all_summary'!T394)),1,2),if(isnumber(search("No",'2_all_summary'!T394)),4,3))</f>
        <v>4</v>
      </c>
    </row>
    <row r="396">
      <c r="G396" s="49"/>
      <c r="H396" s="49" t="str">
        <f>'2_all_summary'!C395</f>
        <v>Empowering small-scale, community-based fisheries through a food systems framework</v>
      </c>
      <c r="I396" s="49" t="str">
        <f>'2_all_summary'!D395</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Ãƒâ€šÃ‚Â© 2020 Elsevier Ltd</v>
      </c>
      <c r="J396" s="49">
        <f>if(isnumber(search("Yes",'2_all_summary'!$G395)),if(isnumber(search("Yes",'2_all_summary'!L395)),1,2),if(isnumber(search("No",'2_all_summary'!L395)),4,3))</f>
        <v>4</v>
      </c>
      <c r="K396" s="49">
        <f>if(isnumber(search("Yes",'2_all_summary'!$G395)),if(isnumber(search("Yes",'2_all_summary'!M395)),1,2),if(isnumber(search("No",'2_all_summary'!M395)),4,3))</f>
        <v>4</v>
      </c>
      <c r="L396" s="49">
        <f>if(isnumber(search("Yes",'2_all_summary'!$G395)),if(isnumber(search("Yes",'2_all_summary'!N395)),1,2),if(isnumber(search("No",'2_all_summary'!N395)),4,3))</f>
        <v>4</v>
      </c>
      <c r="M396" s="49">
        <f>if(isnumber(search("Yes",'2_all_summary'!$G395)),if(0&lt;'2_all_summary'!O395,1,2),if(0='2_all_summary'!O395,4,3))</f>
        <v>4</v>
      </c>
      <c r="N396" s="49">
        <f>if(isnumber(search("Yes",'2_all_summary'!$G395)),if(isnumber(search("Yes",'2_all_summary'!P395)),1,2),if(isnumber(search("No",'2_all_summary'!P395)),4,3))</f>
        <v>4</v>
      </c>
      <c r="O396" s="49">
        <f>if(isnumber(search("Yes",'2_all_summary'!$G395)),if(isnumber(search("Yes",'2_all_summary'!Q395)),1,2),if(isnumber(search("No",'2_all_summary'!Q395)),4,3))</f>
        <v>4</v>
      </c>
      <c r="P396" s="49">
        <f>if(isnumber(search("Yes",'2_all_summary'!$G395)),if(isnumber(search("Yes",'2_all_summary'!R395)),1,2),if(isnumber(search("No",'2_all_summary'!R395)),4,3))</f>
        <v>4</v>
      </c>
      <c r="Q396" s="49">
        <f>if(isnumber(search("Yes",'2_all_summary'!$G395)),if(0&lt;'2_all_summary'!S395,1,2),if(0='2_all_summary'!S395,4,3))</f>
        <v>4</v>
      </c>
      <c r="R396" s="49">
        <f>if(isnumber(search("Yes",'2_all_summary'!$G395)),if(isnumber(search("Yes",'2_all_summary'!T395)),1,2),if(isnumber(search("No",'2_all_summary'!T395)),4,3))</f>
        <v>4</v>
      </c>
    </row>
    <row r="397">
      <c r="G397" s="49"/>
      <c r="H397" s="49" t="str">
        <f>'2_all_summary'!C396</f>
        <v>Empowerment and institutions: Managing fisheries in Uganda</v>
      </c>
      <c r="I397" s="49" t="str">
        <f>'2_all_summary'!D396</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Ãƒâ€šÃ‚Â© 2006 Elsevier Ltd. All rights reserved.</v>
      </c>
      <c r="J397" s="49">
        <f>if(isnumber(search("Yes",'2_all_summary'!$G396)),if(isnumber(search("Yes",'2_all_summary'!L396)),1,2),if(isnumber(search("No",'2_all_summary'!L396)),4,3))</f>
        <v>4</v>
      </c>
      <c r="K397" s="49">
        <f>if(isnumber(search("Yes",'2_all_summary'!$G396)),if(isnumber(search("Yes",'2_all_summary'!M396)),1,2),if(isnumber(search("No",'2_all_summary'!M396)),4,3))</f>
        <v>4</v>
      </c>
      <c r="L397" s="49">
        <f>if(isnumber(search("Yes",'2_all_summary'!$G396)),if(isnumber(search("Yes",'2_all_summary'!N396)),1,2),if(isnumber(search("No",'2_all_summary'!N396)),4,3))</f>
        <v>4</v>
      </c>
      <c r="M397" s="49">
        <f>if(isnumber(search("Yes",'2_all_summary'!$G396)),if(0&lt;'2_all_summary'!O396,1,2),if(0='2_all_summary'!O396,4,3))</f>
        <v>4</v>
      </c>
      <c r="N397" s="49">
        <f>if(isnumber(search("Yes",'2_all_summary'!$G396)),if(isnumber(search("Yes",'2_all_summary'!P396)),1,2),if(isnumber(search("No",'2_all_summary'!P396)),4,3))</f>
        <v>4</v>
      </c>
      <c r="O397" s="49">
        <f>if(isnumber(search("Yes",'2_all_summary'!$G396)),if(isnumber(search("Yes",'2_all_summary'!Q396)),1,2),if(isnumber(search("No",'2_all_summary'!Q396)),4,3))</f>
        <v>4</v>
      </c>
      <c r="P397" s="49">
        <f>if(isnumber(search("Yes",'2_all_summary'!$G396)),if(isnumber(search("Yes",'2_all_summary'!R396)),1,2),if(isnumber(search("No",'2_all_summary'!R396)),4,3))</f>
        <v>4</v>
      </c>
      <c r="Q397" s="49">
        <f>if(isnumber(search("Yes",'2_all_summary'!$G396)),if(0&lt;'2_all_summary'!S396,1,2),if(0='2_all_summary'!S396,4,3))</f>
        <v>4</v>
      </c>
      <c r="R397" s="49">
        <f>if(isnumber(search("Yes",'2_all_summary'!$G396)),if(isnumber(search("Yes",'2_all_summary'!T396)),1,2),if(isnumber(search("No",'2_all_summary'!T396)),4,3))</f>
        <v>4</v>
      </c>
    </row>
    <row r="398">
      <c r="G398" s="49"/>
      <c r="H398" s="49" t="str">
        <f>'2_all_summary'!C397</f>
        <v>Enabling conditions for community-based comanagement of marine protected areas in the United States</v>
      </c>
      <c r="I398" s="49" t="str">
        <f>'2_all_summary'!D397</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HawaiÃƒÂ¢Ã¢â€šÂ¬Ã‹Å“i,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ÃƒÂ¢Ã¢â€šÂ¬Ã¢â‚¬Å“ an opportunity for negotiation, a legally mandated or brokered incentive, a willingness by local users to contribute, and leadership. Four more enabling conditions emerged from this study ÃƒÂ¢Ã¢â€šÂ¬Ã¢â‚¬Å“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Ãƒâ€šÃ‚Â© 2020 The Authors</v>
      </c>
      <c r="J398" s="49">
        <f>if(isnumber(search("Yes",'2_all_summary'!$G397)),if(isnumber(search("Yes",'2_all_summary'!L397)),1,2),if(isnumber(search("No",'2_all_summary'!L397)),4,3))</f>
        <v>4</v>
      </c>
      <c r="K398" s="49">
        <f>if(isnumber(search("Yes",'2_all_summary'!$G397)),if(isnumber(search("Yes",'2_all_summary'!M397)),1,2),if(isnumber(search("No",'2_all_summary'!M397)),4,3))</f>
        <v>4</v>
      </c>
      <c r="L398" s="49">
        <f>if(isnumber(search("Yes",'2_all_summary'!$G397)),if(isnumber(search("Yes",'2_all_summary'!N397)),1,2),if(isnumber(search("No",'2_all_summary'!N397)),4,3))</f>
        <v>4</v>
      </c>
      <c r="M398" s="49">
        <f>if(isnumber(search("Yes",'2_all_summary'!$G397)),if(0&lt;'2_all_summary'!O397,1,2),if(0='2_all_summary'!O397,4,3))</f>
        <v>4</v>
      </c>
      <c r="N398" s="49">
        <f>if(isnumber(search("Yes",'2_all_summary'!$G397)),if(isnumber(search("Yes",'2_all_summary'!P397)),1,2),if(isnumber(search("No",'2_all_summary'!P397)),4,3))</f>
        <v>4</v>
      </c>
      <c r="O398" s="49">
        <f>if(isnumber(search("Yes",'2_all_summary'!$G397)),if(isnumber(search("Yes",'2_all_summary'!Q397)),1,2),if(isnumber(search("No",'2_all_summary'!Q397)),4,3))</f>
        <v>4</v>
      </c>
      <c r="P398" s="49">
        <f>if(isnumber(search("Yes",'2_all_summary'!$G397)),if(isnumber(search("Yes",'2_all_summary'!R397)),1,2),if(isnumber(search("No",'2_all_summary'!R397)),4,3))</f>
        <v>4</v>
      </c>
      <c r="Q398" s="49">
        <f>if(isnumber(search("Yes",'2_all_summary'!$G397)),if(0&lt;'2_all_summary'!S397,1,2),if(0='2_all_summary'!S397,4,3))</f>
        <v>4</v>
      </c>
      <c r="R398" s="49">
        <f>if(isnumber(search("Yes",'2_all_summary'!$G397)),if(isnumber(search("Yes",'2_all_summary'!T397)),1,2),if(isnumber(search("No",'2_all_summary'!T397)),4,3))</f>
        <v>4</v>
      </c>
    </row>
    <row r="399">
      <c r="G399" s="49"/>
      <c r="H399" s="49" t="str">
        <f>'2_all_summary'!C398</f>
        <v>End-To-End Models for the Analysis of Marine Ecosystems: Challenges, Issues, and Next Steps</v>
      </c>
      <c r="I399" s="49" t="str">
        <f>'2_all_summary'!D398</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Ãƒâ€šÃ‚Â© American Fisheries Society 2010.</v>
      </c>
      <c r="J399" s="49">
        <f>if(isnumber(search("Yes",'2_all_summary'!$G398)),if(isnumber(search("Yes",'2_all_summary'!L398)),1,2),if(isnumber(search("No",'2_all_summary'!L398)),4,3))</f>
        <v>4</v>
      </c>
      <c r="K399" s="49">
        <f>if(isnumber(search("Yes",'2_all_summary'!$G398)),if(isnumber(search("Yes",'2_all_summary'!M398)),1,2),if(isnumber(search("No",'2_all_summary'!M398)),4,3))</f>
        <v>4</v>
      </c>
      <c r="L399" s="49">
        <f>if(isnumber(search("Yes",'2_all_summary'!$G398)),if(isnumber(search("Yes",'2_all_summary'!N398)),1,2),if(isnumber(search("No",'2_all_summary'!N398)),4,3))</f>
        <v>4</v>
      </c>
      <c r="M399" s="49">
        <f>if(isnumber(search("Yes",'2_all_summary'!$G398)),if(0&lt;'2_all_summary'!O398,1,2),if(0='2_all_summary'!O398,4,3))</f>
        <v>4</v>
      </c>
      <c r="N399" s="49">
        <f>if(isnumber(search("Yes",'2_all_summary'!$G398)),if(isnumber(search("Yes",'2_all_summary'!P398)),1,2),if(isnumber(search("No",'2_all_summary'!P398)),4,3))</f>
        <v>4</v>
      </c>
      <c r="O399" s="49">
        <f>if(isnumber(search("Yes",'2_all_summary'!$G398)),if(isnumber(search("Yes",'2_all_summary'!Q398)),1,2),if(isnumber(search("No",'2_all_summary'!Q398)),4,3))</f>
        <v>4</v>
      </c>
      <c r="P399" s="49">
        <f>if(isnumber(search("Yes",'2_all_summary'!$G398)),if(isnumber(search("Yes",'2_all_summary'!R398)),1,2),if(isnumber(search("No",'2_all_summary'!R398)),4,3))</f>
        <v>4</v>
      </c>
      <c r="Q399" s="49">
        <f>if(isnumber(search("Yes",'2_all_summary'!$G398)),if(0&lt;'2_all_summary'!S398,1,2),if(0='2_all_summary'!S398,4,3))</f>
        <v>4</v>
      </c>
      <c r="R399" s="49">
        <f>if(isnumber(search("Yes",'2_all_summary'!$G398)),if(isnumber(search("Yes",'2_all_summary'!T398)),1,2),if(isnumber(search("No",'2_all_summary'!T398)),4,3))</f>
        <v>4</v>
      </c>
    </row>
    <row r="400">
      <c r="G400" s="49"/>
      <c r="H400" s="49" t="str">
        <f>'2_all_summary'!C399</f>
        <v>Engaging Fisherfolk Organizations in Conservation-Based Alternative Livelihoods and Conservation of the Habitats of Irrawaddy Dolphins in Negros Occidental</v>
      </c>
      <c r="I400" s="49" t="str">
        <f>'2_all_summary'!D399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Ãƒâ€šÃ‚Â© 2022 The authors. Published by the National Fisheries Research and Development Institute.</v>
      </c>
      <c r="J400" s="49">
        <f>if(isnumber(search("Yes",'2_all_summary'!$G399)),if(isnumber(search("Yes",'2_all_summary'!L399)),1,2),if(isnumber(search("No",'2_all_summary'!L399)),4,3))</f>
        <v>4</v>
      </c>
      <c r="K400" s="49">
        <f>if(isnumber(search("Yes",'2_all_summary'!$G399)),if(isnumber(search("Yes",'2_all_summary'!M399)),1,2),if(isnumber(search("No",'2_all_summary'!M399)),4,3))</f>
        <v>4</v>
      </c>
      <c r="L400" s="49">
        <f>if(isnumber(search("Yes",'2_all_summary'!$G399)),if(isnumber(search("Yes",'2_all_summary'!N399)),1,2),if(isnumber(search("No",'2_all_summary'!N399)),4,3))</f>
        <v>4</v>
      </c>
      <c r="M400" s="49">
        <f>if(isnumber(search("Yes",'2_all_summary'!$G399)),if(0&lt;'2_all_summary'!O399,1,2),if(0='2_all_summary'!O399,4,3))</f>
        <v>4</v>
      </c>
      <c r="N400" s="49">
        <f>if(isnumber(search("Yes",'2_all_summary'!$G399)),if(isnumber(search("Yes",'2_all_summary'!P399)),1,2),if(isnumber(search("No",'2_all_summary'!P399)),4,3))</f>
        <v>4</v>
      </c>
      <c r="O400" s="49">
        <f>if(isnumber(search("Yes",'2_all_summary'!$G399)),if(isnumber(search("Yes",'2_all_summary'!Q399)),1,2),if(isnumber(search("No",'2_all_summary'!Q399)),4,3))</f>
        <v>4</v>
      </c>
      <c r="P400" s="49">
        <f>if(isnumber(search("Yes",'2_all_summary'!$G399)),if(isnumber(search("Yes",'2_all_summary'!R399)),1,2),if(isnumber(search("No",'2_all_summary'!R399)),4,3))</f>
        <v>4</v>
      </c>
      <c r="Q400" s="49">
        <f>if(isnumber(search("Yes",'2_all_summary'!$G399)),if(0&lt;'2_all_summary'!S399,1,2),if(0='2_all_summary'!S399,4,3))</f>
        <v>4</v>
      </c>
      <c r="R400" s="49">
        <f>if(isnumber(search("Yes",'2_all_summary'!$G399)),if(isnumber(search("Yes",'2_all_summary'!T399)),1,2),if(isnumber(search("No",'2_all_summary'!T399)),4,3))</f>
        <v>4</v>
      </c>
    </row>
    <row r="401">
      <c r="G401" s="49"/>
      <c r="H401" s="49" t="str">
        <f>'2_all_summary'!C400</f>
        <v>Engaging local communities in wildlife management area planning: An evaluation of the Lake Ontario Islands search conference</v>
      </c>
      <c r="I401" s="49" t="str">
        <f>'2_all_summary'!D400</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01" s="49">
        <f>if(isnumber(search("Yes",'2_all_summary'!$G400)),if(isnumber(search("Yes",'2_all_summary'!L400)),1,2),if(isnumber(search("No",'2_all_summary'!L400)),4,3))</f>
        <v>4</v>
      </c>
      <c r="K401" s="49">
        <f>if(isnumber(search("Yes",'2_all_summary'!$G400)),if(isnumber(search("Yes",'2_all_summary'!M400)),1,2),if(isnumber(search("No",'2_all_summary'!M400)),4,3))</f>
        <v>4</v>
      </c>
      <c r="L401" s="49">
        <f>if(isnumber(search("Yes",'2_all_summary'!$G400)),if(isnumber(search("Yes",'2_all_summary'!N400)),1,2),if(isnumber(search("No",'2_all_summary'!N400)),4,3))</f>
        <v>4</v>
      </c>
      <c r="M401" s="49">
        <f>if(isnumber(search("Yes",'2_all_summary'!$G400)),if(0&lt;'2_all_summary'!O400,1,2),if(0='2_all_summary'!O400,4,3))</f>
        <v>4</v>
      </c>
      <c r="N401" s="49">
        <f>if(isnumber(search("Yes",'2_all_summary'!$G400)),if(isnumber(search("Yes",'2_all_summary'!P400)),1,2),if(isnumber(search("No",'2_all_summary'!P400)),4,3))</f>
        <v>4</v>
      </c>
      <c r="O401" s="49">
        <f>if(isnumber(search("Yes",'2_all_summary'!$G400)),if(isnumber(search("Yes",'2_all_summary'!Q400)),1,2),if(isnumber(search("No",'2_all_summary'!Q400)),4,3))</f>
        <v>4</v>
      </c>
      <c r="P401" s="49">
        <f>if(isnumber(search("Yes",'2_all_summary'!$G400)),if(isnumber(search("Yes",'2_all_summary'!R400)),1,2),if(isnumber(search("No",'2_all_summary'!R400)),4,3))</f>
        <v>4</v>
      </c>
      <c r="Q401" s="49">
        <f>if(isnumber(search("Yes",'2_all_summary'!$G400)),if(0&lt;'2_all_summary'!S400,1,2),if(0='2_all_summary'!S400,4,3))</f>
        <v>4</v>
      </c>
      <c r="R401" s="49">
        <f>if(isnumber(search("Yes",'2_all_summary'!$G400)),if(isnumber(search("Yes",'2_all_summary'!T400)),1,2),if(isnumber(search("No",'2_all_summary'!T400)),4,3))</f>
        <v>4</v>
      </c>
    </row>
    <row r="402">
      <c r="G402" s="49"/>
      <c r="H402" s="49" t="str">
        <f>'2_all_summary'!C401</f>
        <v>Enhanching small-scale community for coastal management in Puntondo Bay, Indonesia</v>
      </c>
      <c r="I402" s="49" t="str">
        <f>'2_all_summary'!D401</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Ãƒâ€šÃ‚Â© Published under licence by IOP Publishing Ltd.</v>
      </c>
      <c r="J402" s="49">
        <f>if(isnumber(search("Yes",'2_all_summary'!$G401)),if(isnumber(search("Yes",'2_all_summary'!L401)),1,2),if(isnumber(search("No",'2_all_summary'!L401)),4,3))</f>
        <v>4</v>
      </c>
      <c r="K402" s="49">
        <f>if(isnumber(search("Yes",'2_all_summary'!$G401)),if(isnumber(search("Yes",'2_all_summary'!M401)),1,2),if(isnumber(search("No",'2_all_summary'!M401)),4,3))</f>
        <v>4</v>
      </c>
      <c r="L402" s="49">
        <f>if(isnumber(search("Yes",'2_all_summary'!$G401)),if(isnumber(search("Yes",'2_all_summary'!N401)),1,2),if(isnumber(search("No",'2_all_summary'!N401)),4,3))</f>
        <v>4</v>
      </c>
      <c r="M402" s="49">
        <f>if(isnumber(search("Yes",'2_all_summary'!$G401)),if(0&lt;'2_all_summary'!O401,1,2),if(0='2_all_summary'!O401,4,3))</f>
        <v>4</v>
      </c>
      <c r="N402" s="49">
        <f>if(isnumber(search("Yes",'2_all_summary'!$G401)),if(isnumber(search("Yes",'2_all_summary'!P401)),1,2),if(isnumber(search("No",'2_all_summary'!P401)),4,3))</f>
        <v>4</v>
      </c>
      <c r="O402" s="49">
        <f>if(isnumber(search("Yes",'2_all_summary'!$G401)),if(isnumber(search("Yes",'2_all_summary'!Q401)),1,2),if(isnumber(search("No",'2_all_summary'!Q401)),4,3))</f>
        <v>4</v>
      </c>
      <c r="P402" s="49">
        <f>if(isnumber(search("Yes",'2_all_summary'!$G401)),if(isnumber(search("Yes",'2_all_summary'!R401)),1,2),if(isnumber(search("No",'2_all_summary'!R401)),4,3))</f>
        <v>4</v>
      </c>
      <c r="Q402" s="49">
        <f>if(isnumber(search("Yes",'2_all_summary'!$G401)),if(0&lt;'2_all_summary'!S401,1,2),if(0='2_all_summary'!S401,4,3))</f>
        <v>4</v>
      </c>
      <c r="R402" s="49">
        <f>if(isnumber(search("Yes",'2_all_summary'!$G401)),if(isnumber(search("Yes",'2_all_summary'!T401)),1,2),if(isnumber(search("No",'2_all_summary'!T401)),4,3))</f>
        <v>4</v>
      </c>
    </row>
    <row r="403">
      <c r="G403" s="49"/>
      <c r="H403" s="49" t="str">
        <f>'2_all_summary'!C402</f>
        <v>Enhancing community empowerment through participatory fisheries research</v>
      </c>
      <c r="I403" s="49" t="str">
        <f>'2_all_summary'!D402</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Ãƒâ€šÃ‚Â© 2008 Elsevier Ltd. All rights reserved.</v>
      </c>
      <c r="J403" s="49">
        <f>if(isnumber(search("Yes",'2_all_summary'!$G402)),if(isnumber(search("Yes",'2_all_summary'!L402)),1,2),if(isnumber(search("No",'2_all_summary'!L402)),4,3))</f>
        <v>4</v>
      </c>
      <c r="K403" s="49">
        <f>if(isnumber(search("Yes",'2_all_summary'!$G402)),if(isnumber(search("Yes",'2_all_summary'!M402)),1,2),if(isnumber(search("No",'2_all_summary'!M402)),4,3))</f>
        <v>4</v>
      </c>
      <c r="L403" s="49">
        <f>if(isnumber(search("Yes",'2_all_summary'!$G402)),if(isnumber(search("Yes",'2_all_summary'!N402)),1,2),if(isnumber(search("No",'2_all_summary'!N402)),4,3))</f>
        <v>4</v>
      </c>
      <c r="M403" s="49">
        <f>if(isnumber(search("Yes",'2_all_summary'!$G402)),if(0&lt;'2_all_summary'!O402,1,2),if(0='2_all_summary'!O402,4,3))</f>
        <v>4</v>
      </c>
      <c r="N403" s="49">
        <f>if(isnumber(search("Yes",'2_all_summary'!$G402)),if(isnumber(search("Yes",'2_all_summary'!P402)),1,2),if(isnumber(search("No",'2_all_summary'!P402)),4,3))</f>
        <v>4</v>
      </c>
      <c r="O403" s="49">
        <f>if(isnumber(search("Yes",'2_all_summary'!$G402)),if(isnumber(search("Yes",'2_all_summary'!Q402)),1,2),if(isnumber(search("No",'2_all_summary'!Q402)),4,3))</f>
        <v>4</v>
      </c>
      <c r="P403" s="49">
        <f>if(isnumber(search("Yes",'2_all_summary'!$G402)),if(isnumber(search("Yes",'2_all_summary'!R402)),1,2),if(isnumber(search("No",'2_all_summary'!R402)),4,3))</f>
        <v>4</v>
      </c>
      <c r="Q403" s="49">
        <f>if(isnumber(search("Yes",'2_all_summary'!$G402)),if(0&lt;'2_all_summary'!S402,1,2),if(0='2_all_summary'!S402,4,3))</f>
        <v>4</v>
      </c>
      <c r="R403" s="49">
        <f>if(isnumber(search("Yes",'2_all_summary'!$G402)),if(isnumber(search("Yes",'2_all_summary'!T402)),1,2),if(isnumber(search("No",'2_all_summary'!T402)),4,3))</f>
        <v>4</v>
      </c>
    </row>
    <row r="404">
      <c r="G404" s="49"/>
      <c r="H404" s="49" t="str">
        <f>'2_all_summary'!C403</f>
        <v>Enhancing rural farmer income through fish production: Secondary use of water resources in Sri Lanka and elsewhere</v>
      </c>
      <c r="I404" s="49" t="str">
        <f>'2_all_summary'!D403</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Ãƒâ€šÃ‚Â© 2010 Springer Science+Business Media B.V.</v>
      </c>
      <c r="J404" s="49">
        <f>if(isnumber(search("Yes",'2_all_summary'!$G403)),if(isnumber(search("Yes",'2_all_summary'!L403)),1,2),if(isnumber(search("No",'2_all_summary'!L403)),4,3))</f>
        <v>4</v>
      </c>
      <c r="K404" s="49">
        <f>if(isnumber(search("Yes",'2_all_summary'!$G403)),if(isnumber(search("Yes",'2_all_summary'!M403)),1,2),if(isnumber(search("No",'2_all_summary'!M403)),4,3))</f>
        <v>4</v>
      </c>
      <c r="L404" s="49">
        <f>if(isnumber(search("Yes",'2_all_summary'!$G403)),if(isnumber(search("Yes",'2_all_summary'!N403)),1,2),if(isnumber(search("No",'2_all_summary'!N403)),4,3))</f>
        <v>4</v>
      </c>
      <c r="M404" s="49">
        <f>if(isnumber(search("Yes",'2_all_summary'!$G403)),if(0&lt;'2_all_summary'!O403,1,2),if(0='2_all_summary'!O403,4,3))</f>
        <v>4</v>
      </c>
      <c r="N404" s="49">
        <f>if(isnumber(search("Yes",'2_all_summary'!$G403)),if(isnumber(search("Yes",'2_all_summary'!P403)),1,2),if(isnumber(search("No",'2_all_summary'!P403)),4,3))</f>
        <v>4</v>
      </c>
      <c r="O404" s="49">
        <f>if(isnumber(search("Yes",'2_all_summary'!$G403)),if(isnumber(search("Yes",'2_all_summary'!Q403)),1,2),if(isnumber(search("No",'2_all_summary'!Q403)),4,3))</f>
        <v>4</v>
      </c>
      <c r="P404" s="49">
        <f>if(isnumber(search("Yes",'2_all_summary'!$G403)),if(isnumber(search("Yes",'2_all_summary'!R403)),1,2),if(isnumber(search("No",'2_all_summary'!R403)),4,3))</f>
        <v>4</v>
      </c>
      <c r="Q404" s="49">
        <f>if(isnumber(search("Yes",'2_all_summary'!$G403)),if(0&lt;'2_all_summary'!S403,1,2),if(0='2_all_summary'!S403,4,3))</f>
        <v>4</v>
      </c>
      <c r="R404" s="49">
        <f>if(isnumber(search("Yes",'2_all_summary'!$G403)),if(isnumber(search("Yes",'2_all_summary'!T403)),1,2),if(isnumber(search("No",'2_all_summary'!T403)),4,3))</f>
        <v>4</v>
      </c>
    </row>
    <row r="405">
      <c r="G405" s="49"/>
      <c r="H405" s="49" t="str">
        <f>'2_all_summary'!C404</f>
        <v>Enhancing science and technology through coastal damage management model</v>
      </c>
      <c r="I405" s="49" t="str">
        <f>'2_all_summary'!D404</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Ãƒâ€šÃ‚Â© 2019, Institute of Advanced Scientific Research, Inc.. All rights reserved.</v>
      </c>
      <c r="J405" s="49">
        <f>if(isnumber(search("Yes",'2_all_summary'!$G404)),if(isnumber(search("Yes",'2_all_summary'!L404)),1,2),if(isnumber(search("No",'2_all_summary'!L404)),4,3))</f>
        <v>4</v>
      </c>
      <c r="K405" s="49">
        <f>if(isnumber(search("Yes",'2_all_summary'!$G404)),if(isnumber(search("Yes",'2_all_summary'!M404)),1,2),if(isnumber(search("No",'2_all_summary'!M404)),4,3))</f>
        <v>4</v>
      </c>
      <c r="L405" s="49">
        <f>if(isnumber(search("Yes",'2_all_summary'!$G404)),if(isnumber(search("Yes",'2_all_summary'!N404)),1,2),if(isnumber(search("No",'2_all_summary'!N404)),4,3))</f>
        <v>4</v>
      </c>
      <c r="M405" s="49">
        <f>if(isnumber(search("Yes",'2_all_summary'!$G404)),if(0&lt;'2_all_summary'!O404,1,2),if(0='2_all_summary'!O404,4,3))</f>
        <v>4</v>
      </c>
      <c r="N405" s="49">
        <f>if(isnumber(search("Yes",'2_all_summary'!$G404)),if(isnumber(search("Yes",'2_all_summary'!P404)),1,2),if(isnumber(search("No",'2_all_summary'!P404)),4,3))</f>
        <v>4</v>
      </c>
      <c r="O405" s="49">
        <f>if(isnumber(search("Yes",'2_all_summary'!$G404)),if(isnumber(search("Yes",'2_all_summary'!Q404)),1,2),if(isnumber(search("No",'2_all_summary'!Q404)),4,3))</f>
        <v>4</v>
      </c>
      <c r="P405" s="49">
        <f>if(isnumber(search("Yes",'2_all_summary'!$G404)),if(isnumber(search("Yes",'2_all_summary'!R404)),1,2),if(isnumber(search("No",'2_all_summary'!R404)),4,3))</f>
        <v>4</v>
      </c>
      <c r="Q405" s="49">
        <f>if(isnumber(search("Yes",'2_all_summary'!$G404)),if(0&lt;'2_all_summary'!S404,1,2),if(0='2_all_summary'!S404,4,3))</f>
        <v>4</v>
      </c>
      <c r="R405" s="49">
        <f>if(isnumber(search("Yes",'2_all_summary'!$G404)),if(isnumber(search("Yes",'2_all_summary'!T404)),1,2),if(isnumber(search("No",'2_all_summary'!T404)),4,3))</f>
        <v>4</v>
      </c>
    </row>
    <row r="406">
      <c r="G406" s="49"/>
      <c r="H406" s="49" t="str">
        <f>'2_all_summary'!C405</f>
        <v>Enhancing small-scale fisheries management through community engagement and multi-community partnerships: Comoros case study</v>
      </c>
      <c r="I406" s="49" t="str">
        <f>'2_all_summary'!D405</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Ãƒâ€šÃ‚Â© 2015 Elsevier Ltd.</v>
      </c>
      <c r="J406" s="49">
        <f>if(isnumber(search("Yes",'2_all_summary'!$G405)),if(isnumber(search("Yes",'2_all_summary'!L405)),1,2),if(isnumber(search("No",'2_all_summary'!L405)),4,3))</f>
        <v>4</v>
      </c>
      <c r="K406" s="49">
        <f>if(isnumber(search("Yes",'2_all_summary'!$G405)),if(isnumber(search("Yes",'2_all_summary'!M405)),1,2),if(isnumber(search("No",'2_all_summary'!M405)),4,3))</f>
        <v>4</v>
      </c>
      <c r="L406" s="49">
        <f>if(isnumber(search("Yes",'2_all_summary'!$G405)),if(isnumber(search("Yes",'2_all_summary'!N405)),1,2),if(isnumber(search("No",'2_all_summary'!N405)),4,3))</f>
        <v>4</v>
      </c>
      <c r="M406" s="49">
        <f>if(isnumber(search("Yes",'2_all_summary'!$G405)),if(0&lt;'2_all_summary'!O405,1,2),if(0='2_all_summary'!O405,4,3))</f>
        <v>4</v>
      </c>
      <c r="N406" s="49">
        <f>if(isnumber(search("Yes",'2_all_summary'!$G405)),if(isnumber(search("Yes",'2_all_summary'!P405)),1,2),if(isnumber(search("No",'2_all_summary'!P405)),4,3))</f>
        <v>4</v>
      </c>
      <c r="O406" s="49">
        <f>if(isnumber(search("Yes",'2_all_summary'!$G405)),if(isnumber(search("Yes",'2_all_summary'!Q405)),1,2),if(isnumber(search("No",'2_all_summary'!Q405)),4,3))</f>
        <v>4</v>
      </c>
      <c r="P406" s="49">
        <f>if(isnumber(search("Yes",'2_all_summary'!$G405)),if(isnumber(search("Yes",'2_all_summary'!R405)),1,2),if(isnumber(search("No",'2_all_summary'!R405)),4,3))</f>
        <v>4</v>
      </c>
      <c r="Q406" s="49">
        <f>if(isnumber(search("Yes",'2_all_summary'!$G405)),if(0&lt;'2_all_summary'!S405,1,2),if(0='2_all_summary'!S405,4,3))</f>
        <v>4</v>
      </c>
      <c r="R406" s="49">
        <f>if(isnumber(search("Yes",'2_all_summary'!$G405)),if(isnumber(search("Yes",'2_all_summary'!T405)),1,2),if(isnumber(search("No",'2_all_summary'!T405)),4,3))</f>
        <v>4</v>
      </c>
    </row>
    <row r="407">
      <c r="G407" s="49"/>
      <c r="H407" s="49" t="str">
        <f>'2_all_summary'!C406</f>
        <v>Enhancing the participation of small-scale fishing sector in decision-making: Good practices from Atlantic in EU</v>
      </c>
      <c r="I407" s="49" t="str">
        <f>'2_all_summary'!D406</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Ãƒâ€šÃ‚Â© 2021 Elsevier Ltd</v>
      </c>
      <c r="J407" s="49">
        <f>if(isnumber(search("Yes",'2_all_summary'!$G406)),if(isnumber(search("Yes",'2_all_summary'!L406)),1,2),if(isnumber(search("No",'2_all_summary'!L406)),4,3))</f>
        <v>4</v>
      </c>
      <c r="K407" s="49">
        <f>if(isnumber(search("Yes",'2_all_summary'!$G406)),if(isnumber(search("Yes",'2_all_summary'!M406)),1,2),if(isnumber(search("No",'2_all_summary'!M406)),4,3))</f>
        <v>4</v>
      </c>
      <c r="L407" s="49">
        <f>if(isnumber(search("Yes",'2_all_summary'!$G406)),if(isnumber(search("Yes",'2_all_summary'!N406)),1,2),if(isnumber(search("No",'2_all_summary'!N406)),4,3))</f>
        <v>4</v>
      </c>
      <c r="M407" s="49">
        <f>if(isnumber(search("Yes",'2_all_summary'!$G406)),if(0&lt;'2_all_summary'!O406,1,2),if(0='2_all_summary'!O406,4,3))</f>
        <v>4</v>
      </c>
      <c r="N407" s="49">
        <f>if(isnumber(search("Yes",'2_all_summary'!$G406)),if(isnumber(search("Yes",'2_all_summary'!P406)),1,2),if(isnumber(search("No",'2_all_summary'!P406)),4,3))</f>
        <v>4</v>
      </c>
      <c r="O407" s="49">
        <f>if(isnumber(search("Yes",'2_all_summary'!$G406)),if(isnumber(search("Yes",'2_all_summary'!Q406)),1,2),if(isnumber(search("No",'2_all_summary'!Q406)),4,3))</f>
        <v>4</v>
      </c>
      <c r="P407" s="49">
        <f>if(isnumber(search("Yes",'2_all_summary'!$G406)),if(isnumber(search("Yes",'2_all_summary'!R406)),1,2),if(isnumber(search("No",'2_all_summary'!R406)),4,3))</f>
        <v>4</v>
      </c>
      <c r="Q407" s="49">
        <f>if(isnumber(search("Yes",'2_all_summary'!$G406)),if(0&lt;'2_all_summary'!S406,1,2),if(0='2_all_summary'!S406,4,3))</f>
        <v>4</v>
      </c>
      <c r="R407" s="49">
        <f>if(isnumber(search("Yes",'2_all_summary'!$G406)),if(isnumber(search("Yes",'2_all_summary'!T406)),1,2),if(isnumber(search("No",'2_all_summary'!T406)),4,3))</f>
        <v>4</v>
      </c>
    </row>
    <row r="408">
      <c r="G408" s="49"/>
      <c r="H408" s="49" t="str">
        <f>'2_all_summary'!C407</f>
        <v>Ensuring local stakeholder support for marine conservation: Establishing a locally-managed marine area network in Aceh</v>
      </c>
      <c r="I408" s="49" t="str">
        <f>'2_all_summary'!D407</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Ãƒâ€šÃ‚Â© 2012 Fauna &amp; Flora International.</v>
      </c>
      <c r="J408" s="49">
        <f>if(isnumber(search("Yes",'2_all_summary'!$G407)),if(isnumber(search("Yes",'2_all_summary'!L407)),1,2),if(isnumber(search("No",'2_all_summary'!L407)),4,3))</f>
        <v>4</v>
      </c>
      <c r="K408" s="49">
        <f>if(isnumber(search("Yes",'2_all_summary'!$G407)),if(isnumber(search("Yes",'2_all_summary'!M407)),1,2),if(isnumber(search("No",'2_all_summary'!M407)),4,3))</f>
        <v>4</v>
      </c>
      <c r="L408" s="49">
        <f>if(isnumber(search("Yes",'2_all_summary'!$G407)),if(isnumber(search("Yes",'2_all_summary'!N407)),1,2),if(isnumber(search("No",'2_all_summary'!N407)),4,3))</f>
        <v>4</v>
      </c>
      <c r="M408" s="49">
        <f>if(isnumber(search("Yes",'2_all_summary'!$G407)),if(0&lt;'2_all_summary'!O407,1,2),if(0='2_all_summary'!O407,4,3))</f>
        <v>4</v>
      </c>
      <c r="N408" s="49">
        <f>if(isnumber(search("Yes",'2_all_summary'!$G407)),if(isnumber(search("Yes",'2_all_summary'!P407)),1,2),if(isnumber(search("No",'2_all_summary'!P407)),4,3))</f>
        <v>4</v>
      </c>
      <c r="O408" s="49">
        <f>if(isnumber(search("Yes",'2_all_summary'!$G407)),if(isnumber(search("Yes",'2_all_summary'!Q407)),1,2),if(isnumber(search("No",'2_all_summary'!Q407)),4,3))</f>
        <v>4</v>
      </c>
      <c r="P408" s="49">
        <f>if(isnumber(search("Yes",'2_all_summary'!$G407)),if(isnumber(search("Yes",'2_all_summary'!R407)),1,2),if(isnumber(search("No",'2_all_summary'!R407)),4,3))</f>
        <v>4</v>
      </c>
      <c r="Q408" s="49">
        <f>if(isnumber(search("Yes",'2_all_summary'!$G407)),if(0&lt;'2_all_summary'!S407,1,2),if(0='2_all_summary'!S407,4,3))</f>
        <v>4</v>
      </c>
      <c r="R408" s="49">
        <f>if(isnumber(search("Yes",'2_all_summary'!$G407)),if(isnumber(search("Yes",'2_all_summary'!T407)),1,2),if(isnumber(search("No",'2_all_summary'!T407)),4,3))</f>
        <v>4</v>
      </c>
    </row>
    <row r="409">
      <c r="G409" s="49"/>
      <c r="H409" s="49" t="str">
        <f>'2_all_summary'!C408</f>
        <v>Environmental awareness and biodiversity conservation among resettled communal farmers in Gwayi Valley Conservation Area, Zimbabwe</v>
      </c>
      <c r="I409" s="49" t="str">
        <f>'2_all_summary'!D408</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Ãƒâ€šÃ‚Â© 2018, Ãƒâ€šÃ‚Â© 2018 Informa UK Limited, trading as Taylor &amp; Francis Group.</v>
      </c>
      <c r="J409" s="49">
        <f>if(isnumber(search("Yes",'2_all_summary'!$G408)),if(isnumber(search("Yes",'2_all_summary'!L408)),1,2),if(isnumber(search("No",'2_all_summary'!L408)),4,3))</f>
        <v>4</v>
      </c>
      <c r="K409" s="49">
        <f>if(isnumber(search("Yes",'2_all_summary'!$G408)),if(isnumber(search("Yes",'2_all_summary'!M408)),1,2),if(isnumber(search("No",'2_all_summary'!M408)),4,3))</f>
        <v>4</v>
      </c>
      <c r="L409" s="49">
        <f>if(isnumber(search("Yes",'2_all_summary'!$G408)),if(isnumber(search("Yes",'2_all_summary'!N408)),1,2),if(isnumber(search("No",'2_all_summary'!N408)),4,3))</f>
        <v>4</v>
      </c>
      <c r="M409" s="49">
        <f>if(isnumber(search("Yes",'2_all_summary'!$G408)),if(0&lt;'2_all_summary'!O408,1,2),if(0='2_all_summary'!O408,4,3))</f>
        <v>4</v>
      </c>
      <c r="N409" s="49">
        <f>if(isnumber(search("Yes",'2_all_summary'!$G408)),if(isnumber(search("Yes",'2_all_summary'!P408)),1,2),if(isnumber(search("No",'2_all_summary'!P408)),4,3))</f>
        <v>4</v>
      </c>
      <c r="O409" s="49">
        <f>if(isnumber(search("Yes",'2_all_summary'!$G408)),if(isnumber(search("Yes",'2_all_summary'!Q408)),1,2),if(isnumber(search("No",'2_all_summary'!Q408)),4,3))</f>
        <v>4</v>
      </c>
      <c r="P409" s="49">
        <f>if(isnumber(search("Yes",'2_all_summary'!$G408)),if(isnumber(search("Yes",'2_all_summary'!R408)),1,2),if(isnumber(search("No",'2_all_summary'!R408)),4,3))</f>
        <v>4</v>
      </c>
      <c r="Q409" s="49">
        <f>if(isnumber(search("Yes",'2_all_summary'!$G408)),if(0&lt;'2_all_summary'!S408,1,2),if(0='2_all_summary'!S408,4,3))</f>
        <v>4</v>
      </c>
      <c r="R409" s="49">
        <f>if(isnumber(search("Yes",'2_all_summary'!$G408)),if(isnumber(search("Yes",'2_all_summary'!T408)),1,2),if(isnumber(search("No",'2_all_summary'!T408)),4,3))</f>
        <v>4</v>
      </c>
    </row>
    <row r="410">
      <c r="G410" s="49"/>
      <c r="H410" s="49" t="str">
        <f>'2_all_summary'!C409</f>
        <v>Environmental degradation and its gendered impact on coastal livelihoods options among Btsisi' households of Peninsular Malaysia</v>
      </c>
      <c r="I410" s="49" t="str">
        <f>'2_all_summary'!D409</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410" s="49">
        <f>if(isnumber(search("Yes",'2_all_summary'!$G409)),if(isnumber(search("Yes",'2_all_summary'!L409)),1,2),if(isnumber(search("No",'2_all_summary'!L409)),4,3))</f>
        <v>4</v>
      </c>
      <c r="K410" s="49">
        <f>if(isnumber(search("Yes",'2_all_summary'!$G409)),if(isnumber(search("Yes",'2_all_summary'!M409)),1,2),if(isnumber(search("No",'2_all_summary'!M409)),4,3))</f>
        <v>4</v>
      </c>
      <c r="L410" s="49">
        <f>if(isnumber(search("Yes",'2_all_summary'!$G409)),if(isnumber(search("Yes",'2_all_summary'!N409)),1,2),if(isnumber(search("No",'2_all_summary'!N409)),4,3))</f>
        <v>4</v>
      </c>
      <c r="M410" s="49">
        <f>if(isnumber(search("Yes",'2_all_summary'!$G409)),if(0&lt;'2_all_summary'!O409,1,2),if(0='2_all_summary'!O409,4,3))</f>
        <v>4</v>
      </c>
      <c r="N410" s="49">
        <f>if(isnumber(search("Yes",'2_all_summary'!$G409)),if(isnumber(search("Yes",'2_all_summary'!P409)),1,2),if(isnumber(search("No",'2_all_summary'!P409)),4,3))</f>
        <v>4</v>
      </c>
      <c r="O410" s="49">
        <f>if(isnumber(search("Yes",'2_all_summary'!$G409)),if(isnumber(search("Yes",'2_all_summary'!Q409)),1,2),if(isnumber(search("No",'2_all_summary'!Q409)),4,3))</f>
        <v>4</v>
      </c>
      <c r="P410" s="49">
        <f>if(isnumber(search("Yes",'2_all_summary'!$G409)),if(isnumber(search("Yes",'2_all_summary'!R409)),1,2),if(isnumber(search("No",'2_all_summary'!R409)),4,3))</f>
        <v>4</v>
      </c>
      <c r="Q410" s="49">
        <f>if(isnumber(search("Yes",'2_all_summary'!$G409)),if(0&lt;'2_all_summary'!S409,1,2),if(0='2_all_summary'!S409,4,3))</f>
        <v>4</v>
      </c>
      <c r="R410" s="49">
        <f>if(isnumber(search("Yes",'2_all_summary'!$G409)),if(isnumber(search("Yes",'2_all_summary'!T409)),1,2),if(isnumber(search("No",'2_all_summary'!T409)),4,3))</f>
        <v>4</v>
      </c>
    </row>
    <row r="411">
      <c r="G411" s="49"/>
      <c r="H411" s="49" t="str">
        <f>'2_all_summary'!C410</f>
        <v>Environmental health risk relationships, responsibility, and sources of information among Vietnamese Americans in coastal Mississippi</v>
      </c>
      <c r="I411" s="49" t="str">
        <f>'2_all_summary'!D410</f>
        <v>Coastal communities along the U.S. Gulf of Mexico have been profoundly shaped by environmental health (EH) threats, reflecting the regionÃƒÂ¢Ã¢â€šÂ¬Ã¢â€žÂ¢s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(nÃƒâ€šÃ‚Â =Ãƒâ€šÃ‚Â 24) and mothers of children under the age of 18 (nÃƒâ€šÃ‚Â =Ãƒâ€šÃ‚Â 25). Findings related to participantsÃƒÂ¢Ã¢â€šÂ¬Ã¢â€žÂ¢ concerns with air quality, drinking water quality, and the 2010 Deepwater Horizon oil spill are interpreted using BoholmÃƒÂ¢Ã¢â€šÂ¬Ã¢â€žÂ¢s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Ãƒâ€šÃ‚Â© 2020 The Author(s). Published by Informa UK Limited, trading as Taylor &amp; Francis Group.</v>
      </c>
      <c r="J411" s="49">
        <f>if(isnumber(search("Yes",'2_all_summary'!$G410)),if(isnumber(search("Yes",'2_all_summary'!L410)),1,2),if(isnumber(search("No",'2_all_summary'!L410)),4,3))</f>
        <v>4</v>
      </c>
      <c r="K411" s="49">
        <f>if(isnumber(search("Yes",'2_all_summary'!$G410)),if(isnumber(search("Yes",'2_all_summary'!M410)),1,2),if(isnumber(search("No",'2_all_summary'!M410)),4,3))</f>
        <v>4</v>
      </c>
      <c r="L411" s="49">
        <f>if(isnumber(search("Yes",'2_all_summary'!$G410)),if(isnumber(search("Yes",'2_all_summary'!N410)),1,2),if(isnumber(search("No",'2_all_summary'!N410)),4,3))</f>
        <v>4</v>
      </c>
      <c r="M411" s="49">
        <f>if(isnumber(search("Yes",'2_all_summary'!$G410)),if(0&lt;'2_all_summary'!O410,1,2),if(0='2_all_summary'!O410,4,3))</f>
        <v>4</v>
      </c>
      <c r="N411" s="49">
        <f>if(isnumber(search("Yes",'2_all_summary'!$G410)),if(isnumber(search("Yes",'2_all_summary'!P410)),1,2),if(isnumber(search("No",'2_all_summary'!P410)),4,3))</f>
        <v>4</v>
      </c>
      <c r="O411" s="49">
        <f>if(isnumber(search("Yes",'2_all_summary'!$G410)),if(isnumber(search("Yes",'2_all_summary'!Q410)),1,2),if(isnumber(search("No",'2_all_summary'!Q410)),4,3))</f>
        <v>4</v>
      </c>
      <c r="P411" s="49">
        <f>if(isnumber(search("Yes",'2_all_summary'!$G410)),if(isnumber(search("Yes",'2_all_summary'!R410)),1,2),if(isnumber(search("No",'2_all_summary'!R410)),4,3))</f>
        <v>4</v>
      </c>
      <c r="Q411" s="49">
        <f>if(isnumber(search("Yes",'2_all_summary'!$G410)),if(0&lt;'2_all_summary'!S410,1,2),if(0='2_all_summary'!S410,4,3))</f>
        <v>4</v>
      </c>
      <c r="R411" s="49">
        <f>if(isnumber(search("Yes",'2_all_summary'!$G410)),if(isnumber(search("Yes",'2_all_summary'!T410)),1,2),if(isnumber(search("No",'2_all_summary'!T410)),4,3))</f>
        <v>4</v>
      </c>
    </row>
    <row r="412">
      <c r="G412" s="49"/>
      <c r="H412" s="49" t="str">
        <f>'2_all_summary'!C411</f>
        <v>Environmental impacts and adaptive techniques to cyclones in an off shore coastal island of Nijhum Dweep in Bangladesh</v>
      </c>
      <c r="I412" s="49" t="str">
        <f>'2_all_summary'!D411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412" s="49">
        <f>if(isnumber(search("Yes",'2_all_summary'!$G411)),if(isnumber(search("Yes",'2_all_summary'!L411)),1,2),if(isnumber(search("No",'2_all_summary'!L411)),4,3))</f>
        <v>4</v>
      </c>
      <c r="K412" s="49">
        <f>if(isnumber(search("Yes",'2_all_summary'!$G411)),if(isnumber(search("Yes",'2_all_summary'!M411)),1,2),if(isnumber(search("No",'2_all_summary'!M411)),4,3))</f>
        <v>4</v>
      </c>
      <c r="L412" s="49">
        <f>if(isnumber(search("Yes",'2_all_summary'!$G411)),if(isnumber(search("Yes",'2_all_summary'!N411)),1,2),if(isnumber(search("No",'2_all_summary'!N411)),4,3))</f>
        <v>4</v>
      </c>
      <c r="M412" s="49">
        <f>if(isnumber(search("Yes",'2_all_summary'!$G411)),if(0&lt;'2_all_summary'!O411,1,2),if(0='2_all_summary'!O411,4,3))</f>
        <v>4</v>
      </c>
      <c r="N412" s="49">
        <f>if(isnumber(search("Yes",'2_all_summary'!$G411)),if(isnumber(search("Yes",'2_all_summary'!P411)),1,2),if(isnumber(search("No",'2_all_summary'!P411)),4,3))</f>
        <v>4</v>
      </c>
      <c r="O412" s="49">
        <f>if(isnumber(search("Yes",'2_all_summary'!$G411)),if(isnumber(search("Yes",'2_all_summary'!Q411)),1,2),if(isnumber(search("No",'2_all_summary'!Q411)),4,3))</f>
        <v>4</v>
      </c>
      <c r="P412" s="49">
        <f>if(isnumber(search("Yes",'2_all_summary'!$G411)),if(isnumber(search("Yes",'2_all_summary'!R411)),1,2),if(isnumber(search("No",'2_all_summary'!R411)),4,3))</f>
        <v>4</v>
      </c>
      <c r="Q412" s="49">
        <f>if(isnumber(search("Yes",'2_all_summary'!$G411)),if(0&lt;'2_all_summary'!S411,1,2),if(0='2_all_summary'!S411,4,3))</f>
        <v>4</v>
      </c>
      <c r="R412" s="49">
        <f>if(isnumber(search("Yes",'2_all_summary'!$G411)),if(isnumber(search("Yes",'2_all_summary'!T411)),1,2),if(isnumber(search("No",'2_all_summary'!T411)),4,3))</f>
        <v>4</v>
      </c>
    </row>
    <row r="413">
      <c r="G413" s="49"/>
      <c r="H413" s="49" t="str">
        <f>'2_all_summary'!C412</f>
        <v>Environmental sustainability in fishing communities within tourist destinations: The case of Mem de SÃƒÆ’Ã‚Â¡ Island - Brazil [Sustentabilidade ambiental em comunidades de pescadores inseridas em destino turÃƒÆ’Ã‚Â­stico: O caso da Ilha Mem de SÃƒÆ’Ã‚Â¡ ÃƒÂ¢Ã¢â€šÂ¬Ã¢â‚¬Å“ Brasil] [Sostenibilidad ambiental en comunidades pesqueras insertadas en destino turÃƒÆ’Ã‚Â­stico: El caso de la Isla Mem De SÃƒÆ’Ã‚Â¡ - Brasil]</v>
      </c>
      <c r="I413" s="49" t="str">
        <f>'2_all_summary'!D412</f>
        <v>Objective: Evaluate the environmental sustainability of the community of Mem de SÃƒÆ’Ã‚Â¡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Ãƒâ€šÃ‚Â© 2021 Universidade Nove de Julho-UNINOVE. All rights reserved.</v>
      </c>
      <c r="J413" s="49">
        <f>if(isnumber(search("Yes",'2_all_summary'!$G412)),if(isnumber(search("Yes",'2_all_summary'!L412)),1,2),if(isnumber(search("No",'2_all_summary'!L412)),4,3))</f>
        <v>4</v>
      </c>
      <c r="K413" s="49">
        <f>if(isnumber(search("Yes",'2_all_summary'!$G412)),if(isnumber(search("Yes",'2_all_summary'!M412)),1,2),if(isnumber(search("No",'2_all_summary'!M412)),4,3))</f>
        <v>4</v>
      </c>
      <c r="L413" s="49">
        <f>if(isnumber(search("Yes",'2_all_summary'!$G412)),if(isnumber(search("Yes",'2_all_summary'!N412)),1,2),if(isnumber(search("No",'2_all_summary'!N412)),4,3))</f>
        <v>4</v>
      </c>
      <c r="M413" s="49">
        <f>if(isnumber(search("Yes",'2_all_summary'!$G412)),if(0&lt;'2_all_summary'!O412,1,2),if(0='2_all_summary'!O412,4,3))</f>
        <v>4</v>
      </c>
      <c r="N413" s="49">
        <f>if(isnumber(search("Yes",'2_all_summary'!$G412)),if(isnumber(search("Yes",'2_all_summary'!P412)),1,2),if(isnumber(search("No",'2_all_summary'!P412)),4,3))</f>
        <v>4</v>
      </c>
      <c r="O413" s="49">
        <f>if(isnumber(search("Yes",'2_all_summary'!$G412)),if(isnumber(search("Yes",'2_all_summary'!Q412)),1,2),if(isnumber(search("No",'2_all_summary'!Q412)),4,3))</f>
        <v>4</v>
      </c>
      <c r="P413" s="49">
        <f>if(isnumber(search("Yes",'2_all_summary'!$G412)),if(isnumber(search("Yes",'2_all_summary'!R412)),1,2),if(isnumber(search("No",'2_all_summary'!R412)),4,3))</f>
        <v>4</v>
      </c>
      <c r="Q413" s="49">
        <f>if(isnumber(search("Yes",'2_all_summary'!$G412)),if(0&lt;'2_all_summary'!S412,1,2),if(0='2_all_summary'!S412,4,3))</f>
        <v>4</v>
      </c>
      <c r="R413" s="49">
        <f>if(isnumber(search("Yes",'2_all_summary'!$G412)),if(isnumber(search("Yes",'2_all_summary'!T412)),1,2),if(isnumber(search("No",'2_all_summary'!T412)),4,3))</f>
        <v>4</v>
      </c>
    </row>
    <row r="414">
      <c r="G414" s="49"/>
      <c r="H414" s="49" t="str">
        <f>'2_all_summary'!C413</f>
        <v>Establishment of a fish sanctuary for conserving indigenous fishes in the largest freshwater swamp forest of Bangladesh: A community-based management approach</v>
      </c>
      <c r="I414" s="49" t="str">
        <f>'2_all_summary'!D413</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2.77ÃƒÂ¢Ã¢â€šÂ¬Ã¢â‚¬Å“2.98, 6.15ÃƒÂ¢Ã¢â€šÂ¬Ã¢â‚¬Å“6.14, and 0.66ÃƒÂ¢Ã¢â€šÂ¬Ã¢â‚¬Å“0.71,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Ãƒâ€šÃ‚Â© 2022 The Author(s)</v>
      </c>
      <c r="J414" s="49">
        <f>if(isnumber(search("Yes",'2_all_summary'!$G413)),if(isnumber(search("Yes",'2_all_summary'!L413)),1,2),if(isnumber(search("No",'2_all_summary'!L413)),4,3))</f>
        <v>4</v>
      </c>
      <c r="K414" s="49">
        <f>if(isnumber(search("Yes",'2_all_summary'!$G413)),if(isnumber(search("Yes",'2_all_summary'!M413)),1,2),if(isnumber(search("No",'2_all_summary'!M413)),4,3))</f>
        <v>4</v>
      </c>
      <c r="L414" s="49">
        <f>if(isnumber(search("Yes",'2_all_summary'!$G413)),if(isnumber(search("Yes",'2_all_summary'!N413)),1,2),if(isnumber(search("No",'2_all_summary'!N413)),4,3))</f>
        <v>4</v>
      </c>
      <c r="M414" s="49">
        <f>if(isnumber(search("Yes",'2_all_summary'!$G413)),if(0&lt;'2_all_summary'!O413,1,2),if(0='2_all_summary'!O413,4,3))</f>
        <v>4</v>
      </c>
      <c r="N414" s="49">
        <f>if(isnumber(search("Yes",'2_all_summary'!$G413)),if(isnumber(search("Yes",'2_all_summary'!P413)),1,2),if(isnumber(search("No",'2_all_summary'!P413)),4,3))</f>
        <v>4</v>
      </c>
      <c r="O414" s="49">
        <f>if(isnumber(search("Yes",'2_all_summary'!$G413)),if(isnumber(search("Yes",'2_all_summary'!Q413)),1,2),if(isnumber(search("No",'2_all_summary'!Q413)),4,3))</f>
        <v>4</v>
      </c>
      <c r="P414" s="49">
        <f>if(isnumber(search("Yes",'2_all_summary'!$G413)),if(isnumber(search("Yes",'2_all_summary'!R413)),1,2),if(isnumber(search("No",'2_all_summary'!R413)),4,3))</f>
        <v>4</v>
      </c>
      <c r="Q414" s="49">
        <f>if(isnumber(search("Yes",'2_all_summary'!$G413)),if(0&lt;'2_all_summary'!S413,1,2),if(0='2_all_summary'!S413,4,3))</f>
        <v>4</v>
      </c>
      <c r="R414" s="49">
        <f>if(isnumber(search("Yes",'2_all_summary'!$G413)),if(isnumber(search("Yes",'2_all_summary'!T413)),1,2),if(isnumber(search("No",'2_all_summary'!T413)),4,3))</f>
        <v>4</v>
      </c>
    </row>
    <row r="415">
      <c r="G415" s="49"/>
      <c r="H415" s="49" t="str">
        <f>'2_all_summary'!C414</f>
        <v>Establishment of Community Managed FisheriesÃƒÂ¢Ã¢â€šÂ¬Ã¢â€žÂ¢ Closures in Kenya: Early Evolution of the Tengefu Movement</v>
      </c>
      <c r="I415" s="49" t="str">
        <f>'2_all_summary'!D414</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Ãƒâ€šÃ‚Â© 2016 Taylor &amp; Francis Group, LLC.</v>
      </c>
      <c r="J415" s="49">
        <f>if(isnumber(search("Yes",'2_all_summary'!$G414)),if(isnumber(search("Yes",'2_all_summary'!L414)),1,2),if(isnumber(search("No",'2_all_summary'!L414)),4,3))</f>
        <v>4</v>
      </c>
      <c r="K415" s="49">
        <f>if(isnumber(search("Yes",'2_all_summary'!$G414)),if(isnumber(search("Yes",'2_all_summary'!M414)),1,2),if(isnumber(search("No",'2_all_summary'!M414)),4,3))</f>
        <v>4</v>
      </c>
      <c r="L415" s="49">
        <f>if(isnumber(search("Yes",'2_all_summary'!$G414)),if(isnumber(search("Yes",'2_all_summary'!N414)),1,2),if(isnumber(search("No",'2_all_summary'!N414)),4,3))</f>
        <v>4</v>
      </c>
      <c r="M415" s="49">
        <f>if(isnumber(search("Yes",'2_all_summary'!$G414)),if(0&lt;'2_all_summary'!O414,1,2),if(0='2_all_summary'!O414,4,3))</f>
        <v>4</v>
      </c>
      <c r="N415" s="49">
        <f>if(isnumber(search("Yes",'2_all_summary'!$G414)),if(isnumber(search("Yes",'2_all_summary'!P414)),1,2),if(isnumber(search("No",'2_all_summary'!P414)),4,3))</f>
        <v>4</v>
      </c>
      <c r="O415" s="49">
        <f>if(isnumber(search("Yes",'2_all_summary'!$G414)),if(isnumber(search("Yes",'2_all_summary'!Q414)),1,2),if(isnumber(search("No",'2_all_summary'!Q414)),4,3))</f>
        <v>4</v>
      </c>
      <c r="P415" s="49">
        <f>if(isnumber(search("Yes",'2_all_summary'!$G414)),if(isnumber(search("Yes",'2_all_summary'!R414)),1,2),if(isnumber(search("No",'2_all_summary'!R414)),4,3))</f>
        <v>4</v>
      </c>
      <c r="Q415" s="49">
        <f>if(isnumber(search("Yes",'2_all_summary'!$G414)),if(0&lt;'2_all_summary'!S414,1,2),if(0='2_all_summary'!S414,4,3))</f>
        <v>4</v>
      </c>
      <c r="R415" s="49">
        <f>if(isnumber(search("Yes",'2_all_summary'!$G414)),if(isnumber(search("Yes",'2_all_summary'!T414)),1,2),if(isnumber(search("No",'2_all_summary'!T414)),4,3))</f>
        <v>4</v>
      </c>
    </row>
    <row r="416">
      <c r="G416" s="49"/>
      <c r="H416" s="49" t="str">
        <f>'2_all_summary'!C415</f>
        <v>Estimating survival in a remote community-based fishery using acoustic telemetry</v>
      </c>
      <c r="I416" s="49" t="str">
        <f>'2_all_summary'!D415</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CormackÃƒÂ¢Ã¢â€šÂ¬Ã¢â‚¬Å“JollyÃƒÂ¢Ã¢â€šÂ¬Ã¢â‚¬Å“Seber survival estimates were similar for the three top models (quarterly ÃƒÂ_x008f_Ã¢â‚¬Â &amp;gt; 0.80) and detection probability varied with time and as a result of different tag configurations used (pTag type+t ). Survival also differed depending on the location and timing of fish tagging (ÃƒÂ_x008f_Ã¢â‚¬Â Catch; summer vs. winter). A further joint analysis combining detections of live fish and returned tags estimated quarterly survival and site fidelity probability (s = 0.97, 0.92ÃƒÂ¢Ã¢â€šÂ¬Ã¢â‚¬Å“1.00 CI (credible interval) and f = 0.96, 0.92ÃƒÂ¢Ã¢â€šÂ¬Ã¢â‚¬Å“1.00 CI, respectively). Survival estimates were unachievable using traditional tagging methods, highlighting the value of acoustic telemetry markÃƒÂ¢Ã¢â€šÂ¬Ã¢â‚¬Å“recapture as a management tool for estimating demographic parameters for poorly known small-scale fisheries. Ãƒâ€šÃ‚Â© 2022 Author(s) Lees, MacNeil, and Hussey and the Crown.</v>
      </c>
      <c r="J416" s="49">
        <f>if(isnumber(search("Yes",'2_all_summary'!$G415)),if(isnumber(search("Yes",'2_all_summary'!L415)),1,2),if(isnumber(search("No",'2_all_summary'!L415)),4,3))</f>
        <v>4</v>
      </c>
      <c r="K416" s="49">
        <f>if(isnumber(search("Yes",'2_all_summary'!$G415)),if(isnumber(search("Yes",'2_all_summary'!M415)),1,2),if(isnumber(search("No",'2_all_summary'!M415)),4,3))</f>
        <v>4</v>
      </c>
      <c r="L416" s="49">
        <f>if(isnumber(search("Yes",'2_all_summary'!$G415)),if(isnumber(search("Yes",'2_all_summary'!N415)),1,2),if(isnumber(search("No",'2_all_summary'!N415)),4,3))</f>
        <v>4</v>
      </c>
      <c r="M416" s="49">
        <f>if(isnumber(search("Yes",'2_all_summary'!$G415)),if(0&lt;'2_all_summary'!O415,1,2),if(0='2_all_summary'!O415,4,3))</f>
        <v>4</v>
      </c>
      <c r="N416" s="49">
        <f>if(isnumber(search("Yes",'2_all_summary'!$G415)),if(isnumber(search("Yes",'2_all_summary'!P415)),1,2),if(isnumber(search("No",'2_all_summary'!P415)),4,3))</f>
        <v>4</v>
      </c>
      <c r="O416" s="49">
        <f>if(isnumber(search("Yes",'2_all_summary'!$G415)),if(isnumber(search("Yes",'2_all_summary'!Q415)),1,2),if(isnumber(search("No",'2_all_summary'!Q415)),4,3))</f>
        <v>4</v>
      </c>
      <c r="P416" s="49">
        <f>if(isnumber(search("Yes",'2_all_summary'!$G415)),if(isnumber(search("Yes",'2_all_summary'!R415)),1,2),if(isnumber(search("No",'2_all_summary'!R415)),4,3))</f>
        <v>4</v>
      </c>
      <c r="Q416" s="49">
        <f>if(isnumber(search("Yes",'2_all_summary'!$G415)),if(0&lt;'2_all_summary'!S415,1,2),if(0='2_all_summary'!S415,4,3))</f>
        <v>4</v>
      </c>
      <c r="R416" s="49">
        <f>if(isnumber(search("Yes",'2_all_summary'!$G415)),if(isnumber(search("Yes",'2_all_summary'!T415)),1,2),if(isnumber(search("No",'2_all_summary'!T415)),4,3))</f>
        <v>4</v>
      </c>
    </row>
    <row r="417">
      <c r="G417" s="49"/>
      <c r="H417" s="49" t="str">
        <f>'2_all_summary'!C416</f>
        <v>Estimating willingness to pay with the stochastic payment card design: Further evidence from rural Cameroon</v>
      </c>
      <c r="I417" s="49" t="str">
        <f>'2_all_summary'!D416</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Ãƒâ€šÃ‚Â© Springer Science+Business Media B.V. 2009.</v>
      </c>
      <c r="J417" s="49">
        <f>if(isnumber(search("Yes",'2_all_summary'!$G416)),if(isnumber(search("Yes",'2_all_summary'!L416)),1,2),if(isnumber(search("No",'2_all_summary'!L416)),4,3))</f>
        <v>4</v>
      </c>
      <c r="K417" s="49">
        <f>if(isnumber(search("Yes",'2_all_summary'!$G416)),if(isnumber(search("Yes",'2_all_summary'!M416)),1,2),if(isnumber(search("No",'2_all_summary'!M416)),4,3))</f>
        <v>4</v>
      </c>
      <c r="L417" s="49">
        <f>if(isnumber(search("Yes",'2_all_summary'!$G416)),if(isnumber(search("Yes",'2_all_summary'!N416)),1,2),if(isnumber(search("No",'2_all_summary'!N416)),4,3))</f>
        <v>4</v>
      </c>
      <c r="M417" s="49">
        <f>if(isnumber(search("Yes",'2_all_summary'!$G416)),if(0&lt;'2_all_summary'!O416,1,2),if(0='2_all_summary'!O416,4,3))</f>
        <v>4</v>
      </c>
      <c r="N417" s="49">
        <f>if(isnumber(search("Yes",'2_all_summary'!$G416)),if(isnumber(search("Yes",'2_all_summary'!P416)),1,2),if(isnumber(search("No",'2_all_summary'!P416)),4,3))</f>
        <v>4</v>
      </c>
      <c r="O417" s="49">
        <f>if(isnumber(search("Yes",'2_all_summary'!$G416)),if(isnumber(search("Yes",'2_all_summary'!Q416)),1,2),if(isnumber(search("No",'2_all_summary'!Q416)),4,3))</f>
        <v>4</v>
      </c>
      <c r="P417" s="49">
        <f>if(isnumber(search("Yes",'2_all_summary'!$G416)),if(isnumber(search("Yes",'2_all_summary'!R416)),1,2),if(isnumber(search("No",'2_all_summary'!R416)),4,3))</f>
        <v>4</v>
      </c>
      <c r="Q417" s="49">
        <f>if(isnumber(search("Yes",'2_all_summary'!$G416)),if(0&lt;'2_all_summary'!S416,1,2),if(0='2_all_summary'!S416,4,3))</f>
        <v>4</v>
      </c>
      <c r="R417" s="49">
        <f>if(isnumber(search("Yes",'2_all_summary'!$G416)),if(isnumber(search("Yes",'2_all_summary'!T416)),1,2),if(isnumber(search("No",'2_all_summary'!T416)),4,3))</f>
        <v>4</v>
      </c>
    </row>
    <row r="418">
      <c r="G418" s="49"/>
      <c r="H418" s="49" t="str">
        <f>'2_all_summary'!C417</f>
        <v>Evaluating a science-based decision support tool used to prioritize brook charr conservation project proposals in the eastern United States</v>
      </c>
      <c r="I418" s="49" t="str">
        <f>'2_all_summary'!D417</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Ãƒâ€šÃ‚Â© 2009 Springer Science+Business Media B.V.</v>
      </c>
      <c r="J418" s="49">
        <f>if(isnumber(search("Yes",'2_all_summary'!$G417)),if(isnumber(search("Yes",'2_all_summary'!L417)),1,2),if(isnumber(search("No",'2_all_summary'!L417)),4,3))</f>
        <v>4</v>
      </c>
      <c r="K418" s="49">
        <f>if(isnumber(search("Yes",'2_all_summary'!$G417)),if(isnumber(search("Yes",'2_all_summary'!M417)),1,2),if(isnumber(search("No",'2_all_summary'!M417)),4,3))</f>
        <v>4</v>
      </c>
      <c r="L418" s="49">
        <f>if(isnumber(search("Yes",'2_all_summary'!$G417)),if(isnumber(search("Yes",'2_all_summary'!N417)),1,2),if(isnumber(search("No",'2_all_summary'!N417)),4,3))</f>
        <v>4</v>
      </c>
      <c r="M418" s="49">
        <f>if(isnumber(search("Yes",'2_all_summary'!$G417)),if(0&lt;'2_all_summary'!O417,1,2),if(0='2_all_summary'!O417,4,3))</f>
        <v>4</v>
      </c>
      <c r="N418" s="49">
        <f>if(isnumber(search("Yes",'2_all_summary'!$G417)),if(isnumber(search("Yes",'2_all_summary'!P417)),1,2),if(isnumber(search("No",'2_all_summary'!P417)),4,3))</f>
        <v>4</v>
      </c>
      <c r="O418" s="49">
        <f>if(isnumber(search("Yes",'2_all_summary'!$G417)),if(isnumber(search("Yes",'2_all_summary'!Q417)),1,2),if(isnumber(search("No",'2_all_summary'!Q417)),4,3))</f>
        <v>4</v>
      </c>
      <c r="P418" s="49">
        <f>if(isnumber(search("Yes",'2_all_summary'!$G417)),if(isnumber(search("Yes",'2_all_summary'!R417)),1,2),if(isnumber(search("No",'2_all_summary'!R417)),4,3))</f>
        <v>4</v>
      </c>
      <c r="Q418" s="49">
        <f>if(isnumber(search("Yes",'2_all_summary'!$G417)),if(0&lt;'2_all_summary'!S417,1,2),if(0='2_all_summary'!S417,4,3))</f>
        <v>4</v>
      </c>
      <c r="R418" s="49">
        <f>if(isnumber(search("Yes",'2_all_summary'!$G417)),if(isnumber(search("Yes",'2_all_summary'!T417)),1,2),if(isnumber(search("No",'2_all_summary'!T417)),4,3))</f>
        <v>4</v>
      </c>
    </row>
    <row r="419">
      <c r="G419" s="49"/>
      <c r="H419" s="49" t="str">
        <f>'2_all_summary'!C418</f>
        <v>Evaluating characteristics of community riparian awareness program interactions</v>
      </c>
      <c r="I419" s="49" t="str">
        <f>'2_all_summary'!D418</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Ãƒâ€šÃ‚Â© IWA Publishing 2006.</v>
      </c>
      <c r="J419" s="49">
        <f>if(isnumber(search("Yes",'2_all_summary'!$G418)),if(isnumber(search("Yes",'2_all_summary'!L418)),1,2),if(isnumber(search("No",'2_all_summary'!L418)),4,3))</f>
        <v>4</v>
      </c>
      <c r="K419" s="49">
        <f>if(isnumber(search("Yes",'2_all_summary'!$G418)),if(isnumber(search("Yes",'2_all_summary'!M418)),1,2),if(isnumber(search("No",'2_all_summary'!M418)),4,3))</f>
        <v>4</v>
      </c>
      <c r="L419" s="49">
        <f>if(isnumber(search("Yes",'2_all_summary'!$G418)),if(isnumber(search("Yes",'2_all_summary'!N418)),1,2),if(isnumber(search("No",'2_all_summary'!N418)),4,3))</f>
        <v>4</v>
      </c>
      <c r="M419" s="49">
        <f>if(isnumber(search("Yes",'2_all_summary'!$G418)),if(0&lt;'2_all_summary'!O418,1,2),if(0='2_all_summary'!O418,4,3))</f>
        <v>4</v>
      </c>
      <c r="N419" s="49">
        <f>if(isnumber(search("Yes",'2_all_summary'!$G418)),if(isnumber(search("Yes",'2_all_summary'!P418)),1,2),if(isnumber(search("No",'2_all_summary'!P418)),4,3))</f>
        <v>4</v>
      </c>
      <c r="O419" s="49">
        <f>if(isnumber(search("Yes",'2_all_summary'!$G418)),if(isnumber(search("Yes",'2_all_summary'!Q418)),1,2),if(isnumber(search("No",'2_all_summary'!Q418)),4,3))</f>
        <v>4</v>
      </c>
      <c r="P419" s="49">
        <f>if(isnumber(search("Yes",'2_all_summary'!$G418)),if(isnumber(search("Yes",'2_all_summary'!R418)),1,2),if(isnumber(search("No",'2_all_summary'!R418)),4,3))</f>
        <v>4</v>
      </c>
      <c r="Q419" s="49">
        <f>if(isnumber(search("Yes",'2_all_summary'!$G418)),if(0&lt;'2_all_summary'!S418,1,2),if(0='2_all_summary'!S418,4,3))</f>
        <v>4</v>
      </c>
      <c r="R419" s="49">
        <f>if(isnumber(search("Yes",'2_all_summary'!$G418)),if(isnumber(search("Yes",'2_all_summary'!T418)),1,2),if(isnumber(search("No",'2_all_summary'!T418)),4,3))</f>
        <v>4</v>
      </c>
    </row>
    <row r="420">
      <c r="G420" s="49"/>
      <c r="H420" s="49" t="str">
        <f>'2_all_summary'!C419</f>
        <v>Evaluating community fishery management using Fishers' perceptions in the Tonle Sap lake of Cambodia</v>
      </c>
      <c r="I420" s="49" t="str">
        <f>'2_all_summary'!D419</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Ãƒâ€šÃ‚Â© 2020 Elsevier B.V.</v>
      </c>
      <c r="J420" s="49">
        <f>if(isnumber(search("Yes",'2_all_summary'!$G419)),if(isnumber(search("Yes",'2_all_summary'!L419)),1,2),if(isnumber(search("No",'2_all_summary'!L419)),4,3))</f>
        <v>4</v>
      </c>
      <c r="K420" s="49">
        <f>if(isnumber(search("Yes",'2_all_summary'!$G419)),if(isnumber(search("Yes",'2_all_summary'!M419)),1,2),if(isnumber(search("No",'2_all_summary'!M419)),4,3))</f>
        <v>4</v>
      </c>
      <c r="L420" s="49">
        <f>if(isnumber(search("Yes",'2_all_summary'!$G419)),if(isnumber(search("Yes",'2_all_summary'!N419)),1,2),if(isnumber(search("No",'2_all_summary'!N419)),4,3))</f>
        <v>4</v>
      </c>
      <c r="M420" s="49">
        <f>if(isnumber(search("Yes",'2_all_summary'!$G419)),if(0&lt;'2_all_summary'!O419,1,2),if(0='2_all_summary'!O419,4,3))</f>
        <v>4</v>
      </c>
      <c r="N420" s="49">
        <f>if(isnumber(search("Yes",'2_all_summary'!$G419)),if(isnumber(search("Yes",'2_all_summary'!P419)),1,2),if(isnumber(search("No",'2_all_summary'!P419)),4,3))</f>
        <v>4</v>
      </c>
      <c r="O420" s="49">
        <f>if(isnumber(search("Yes",'2_all_summary'!$G419)),if(isnumber(search("Yes",'2_all_summary'!Q419)),1,2),if(isnumber(search("No",'2_all_summary'!Q419)),4,3))</f>
        <v>4</v>
      </c>
      <c r="P420" s="49">
        <f>if(isnumber(search("Yes",'2_all_summary'!$G419)),if(isnumber(search("Yes",'2_all_summary'!R419)),1,2),if(isnumber(search("No",'2_all_summary'!R419)),4,3))</f>
        <v>4</v>
      </c>
      <c r="Q420" s="49">
        <f>if(isnumber(search("Yes",'2_all_summary'!$G419)),if(0&lt;'2_all_summary'!S419,1,2),if(0='2_all_summary'!S419,4,3))</f>
        <v>4</v>
      </c>
      <c r="R420" s="49">
        <f>if(isnumber(search("Yes",'2_all_summary'!$G419)),if(isnumber(search("Yes",'2_all_summary'!T419)),1,2),if(isnumber(search("No",'2_all_summary'!T419)),4,3))</f>
        <v>4</v>
      </c>
    </row>
    <row r="421">
      <c r="G421" s="49"/>
      <c r="H421" s="49" t="str">
        <f>'2_all_summary'!C420</f>
        <v>Evaluating coral reef ecosystem services outcomes from climate change adaptation strategies using integrative system dynamics</v>
      </c>
      <c r="I421" s="49" t="str">
        <f>'2_all_summary'!D420</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Ãƒâ€šÃ‚Â© 2021 Elsevier Ltd</v>
      </c>
      <c r="J421" s="49">
        <f>if(isnumber(search("Yes",'2_all_summary'!$G420)),if(isnumber(search("Yes",'2_all_summary'!L420)),1,2),if(isnumber(search("No",'2_all_summary'!L420)),4,3))</f>
        <v>1</v>
      </c>
      <c r="K421" s="49">
        <f>if(isnumber(search("Yes",'2_all_summary'!$G420)),if(isnumber(search("Yes",'2_all_summary'!M420)),1,2),if(isnumber(search("No",'2_all_summary'!M420)),4,3))</f>
        <v>2</v>
      </c>
      <c r="L421" s="49">
        <f>if(isnumber(search("Yes",'2_all_summary'!$G420)),if(isnumber(search("Yes",'2_all_summary'!N420)),1,2),if(isnumber(search("No",'2_all_summary'!N420)),4,3))</f>
        <v>2</v>
      </c>
      <c r="M421" s="49">
        <f>if(isnumber(search("Yes",'2_all_summary'!$G420)),if(0&lt;'2_all_summary'!O420,1,2),if(0='2_all_summary'!O420,4,3))</f>
        <v>1</v>
      </c>
      <c r="N421" s="49">
        <f>if(isnumber(search("Yes",'2_all_summary'!$G420)),if(isnumber(search("Yes",'2_all_summary'!P420)),1,2),if(isnumber(search("No",'2_all_summary'!P420)),4,3))</f>
        <v>1</v>
      </c>
      <c r="O421" s="49">
        <f>if(isnumber(search("Yes",'2_all_summary'!$G420)),if(isnumber(search("Yes",'2_all_summary'!Q420)),1,2),if(isnumber(search("No",'2_all_summary'!Q420)),4,3))</f>
        <v>2</v>
      </c>
      <c r="P421" s="49">
        <f>if(isnumber(search("Yes",'2_all_summary'!$G420)),if(isnumber(search("Yes",'2_all_summary'!R420)),1,2),if(isnumber(search("No",'2_all_summary'!R420)),4,3))</f>
        <v>2</v>
      </c>
      <c r="Q421" s="49">
        <f>if(isnumber(search("Yes",'2_all_summary'!$G420)),if(0&lt;'2_all_summary'!S420,1,2),if(0='2_all_summary'!S420,4,3))</f>
        <v>1</v>
      </c>
      <c r="R421" s="49">
        <f>if(isnumber(search("Yes",'2_all_summary'!$G420)),if(isnumber(search("Yes",'2_all_summary'!T420)),1,2),if(isnumber(search("No",'2_all_summary'!T420)),4,3))</f>
        <v>1</v>
      </c>
    </row>
    <row r="422">
      <c r="G422" s="49"/>
      <c r="H422" s="49" t="str">
        <f>'2_all_summary'!C421</f>
        <v>Evaluating factors contributing to the success of community-based coastal resource management: The Central Visayas Regional Project-1, Philippines</v>
      </c>
      <c r="I422" s="49" t="str">
        <f>'2_all_summary'!D421</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422" s="49">
        <f>if(isnumber(search("Yes",'2_all_summary'!$G421)),if(isnumber(search("Yes",'2_all_summary'!L421)),1,2),if(isnumber(search("No",'2_all_summary'!L421)),4,3))</f>
        <v>4</v>
      </c>
      <c r="K422" s="49">
        <f>if(isnumber(search("Yes",'2_all_summary'!$G421)),if(isnumber(search("Yes",'2_all_summary'!M421)),1,2),if(isnumber(search("No",'2_all_summary'!M421)),4,3))</f>
        <v>4</v>
      </c>
      <c r="L422" s="49">
        <f>if(isnumber(search("Yes",'2_all_summary'!$G421)),if(isnumber(search("Yes",'2_all_summary'!N421)),1,2),if(isnumber(search("No",'2_all_summary'!N421)),4,3))</f>
        <v>4</v>
      </c>
      <c r="M422" s="49">
        <f>if(isnumber(search("Yes",'2_all_summary'!$G421)),if(0&lt;'2_all_summary'!O421,1,2),if(0='2_all_summary'!O421,4,3))</f>
        <v>4</v>
      </c>
      <c r="N422" s="49">
        <f>if(isnumber(search("Yes",'2_all_summary'!$G421)),if(isnumber(search("Yes",'2_all_summary'!P421)),1,2),if(isnumber(search("No",'2_all_summary'!P421)),4,3))</f>
        <v>4</v>
      </c>
      <c r="O422" s="49">
        <f>if(isnumber(search("Yes",'2_all_summary'!$G421)),if(isnumber(search("Yes",'2_all_summary'!Q421)),1,2),if(isnumber(search("No",'2_all_summary'!Q421)),4,3))</f>
        <v>4</v>
      </c>
      <c r="P422" s="49">
        <f>if(isnumber(search("Yes",'2_all_summary'!$G421)),if(isnumber(search("Yes",'2_all_summary'!R421)),1,2),if(isnumber(search("No",'2_all_summary'!R421)),4,3))</f>
        <v>4</v>
      </c>
      <c r="Q422" s="49">
        <f>if(isnumber(search("Yes",'2_all_summary'!$G421)),if(0&lt;'2_all_summary'!S421,1,2),if(0='2_all_summary'!S421,4,3))</f>
        <v>4</v>
      </c>
      <c r="R422" s="49">
        <f>if(isnumber(search("Yes",'2_all_summary'!$G421)),if(isnumber(search("Yes",'2_all_summary'!T421)),1,2),if(isnumber(search("No",'2_all_summary'!T421)),4,3))</f>
        <v>4</v>
      </c>
    </row>
    <row r="423">
      <c r="G423" s="49"/>
      <c r="H423" s="49" t="str">
        <f>'2_all_summary'!C422</f>
        <v>Evaluating participative capacity-building in environmental policy: Provincial fish protection and parks management in British Columbia, Canada</v>
      </c>
      <c r="I423" s="49" t="str">
        <f>'2_all_summary'!D422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Ãƒâ€šÃ‚Â© 2000, Taylor &amp; Francis Group, LLC.</v>
      </c>
      <c r="J423" s="49">
        <f>if(isnumber(search("Yes",'2_all_summary'!$G422)),if(isnumber(search("Yes",'2_all_summary'!L422)),1,2),if(isnumber(search("No",'2_all_summary'!L422)),4,3))</f>
        <v>4</v>
      </c>
      <c r="K423" s="49">
        <f>if(isnumber(search("Yes",'2_all_summary'!$G422)),if(isnumber(search("Yes",'2_all_summary'!M422)),1,2),if(isnumber(search("No",'2_all_summary'!M422)),4,3))</f>
        <v>4</v>
      </c>
      <c r="L423" s="49">
        <f>if(isnumber(search("Yes",'2_all_summary'!$G422)),if(isnumber(search("Yes",'2_all_summary'!N422)),1,2),if(isnumber(search("No",'2_all_summary'!N422)),4,3))</f>
        <v>4</v>
      </c>
      <c r="M423" s="49">
        <f>if(isnumber(search("Yes",'2_all_summary'!$G422)),if(0&lt;'2_all_summary'!O422,1,2),if(0='2_all_summary'!O422,4,3))</f>
        <v>4</v>
      </c>
      <c r="N423" s="49">
        <f>if(isnumber(search("Yes",'2_all_summary'!$G422)),if(isnumber(search("Yes",'2_all_summary'!P422)),1,2),if(isnumber(search("No",'2_all_summary'!P422)),4,3))</f>
        <v>4</v>
      </c>
      <c r="O423" s="49">
        <f>if(isnumber(search("Yes",'2_all_summary'!$G422)),if(isnumber(search("Yes",'2_all_summary'!Q422)),1,2),if(isnumber(search("No",'2_all_summary'!Q422)),4,3))</f>
        <v>4</v>
      </c>
      <c r="P423" s="49">
        <f>if(isnumber(search("Yes",'2_all_summary'!$G422)),if(isnumber(search("Yes",'2_all_summary'!R422)),1,2),if(isnumber(search("No",'2_all_summary'!R422)),4,3))</f>
        <v>4</v>
      </c>
      <c r="Q423" s="49">
        <f>if(isnumber(search("Yes",'2_all_summary'!$G422)),if(0&lt;'2_all_summary'!S422,1,2),if(0='2_all_summary'!S422,4,3))</f>
        <v>4</v>
      </c>
      <c r="R423" s="49">
        <f>if(isnumber(search("Yes",'2_all_summary'!$G422)),if(isnumber(search("Yes",'2_all_summary'!T422)),1,2),if(isnumber(search("No",'2_all_summary'!T422)),4,3))</f>
        <v>4</v>
      </c>
    </row>
    <row r="424">
      <c r="G424" s="49"/>
      <c r="H424" s="49" t="str">
        <f>'2_all_summary'!C423</f>
        <v>Evaluating the feasibility and impact of a yoga intervention on cognition, physical function, physical activity, and affective outcomes in people living with HIV: Protocol for a randomized pilot trial</v>
      </c>
      <c r="I424" s="49" t="str">
        <f>'2_all_summary'!D423</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Ãƒâ€šÃ‚Â© Adria Quigley, Kelly K O'Brien, Marie-JosÃƒÆ’Ã‚Â©e Brouillette, Marilyn MacKay-Lyons.</v>
      </c>
      <c r="J424" s="49">
        <f>if(isnumber(search("Yes",'2_all_summary'!$G423)),if(isnumber(search("Yes",'2_all_summary'!L423)),1,2),if(isnumber(search("No",'2_all_summary'!L423)),4,3))</f>
        <v>4</v>
      </c>
      <c r="K424" s="49">
        <f>if(isnumber(search("Yes",'2_all_summary'!$G423)),if(isnumber(search("Yes",'2_all_summary'!M423)),1,2),if(isnumber(search("No",'2_all_summary'!M423)),4,3))</f>
        <v>4</v>
      </c>
      <c r="L424" s="49">
        <f>if(isnumber(search("Yes",'2_all_summary'!$G423)),if(isnumber(search("Yes",'2_all_summary'!N423)),1,2),if(isnumber(search("No",'2_all_summary'!N423)),4,3))</f>
        <v>4</v>
      </c>
      <c r="M424" s="49">
        <f>if(isnumber(search("Yes",'2_all_summary'!$G423)),if(0&lt;'2_all_summary'!O423,1,2),if(0='2_all_summary'!O423,4,3))</f>
        <v>4</v>
      </c>
      <c r="N424" s="49">
        <f>if(isnumber(search("Yes",'2_all_summary'!$G423)),if(isnumber(search("Yes",'2_all_summary'!P423)),1,2),if(isnumber(search("No",'2_all_summary'!P423)),4,3))</f>
        <v>4</v>
      </c>
      <c r="O424" s="49">
        <f>if(isnumber(search("Yes",'2_all_summary'!$G423)),if(isnumber(search("Yes",'2_all_summary'!Q423)),1,2),if(isnumber(search("No",'2_all_summary'!Q423)),4,3))</f>
        <v>4</v>
      </c>
      <c r="P424" s="49">
        <f>if(isnumber(search("Yes",'2_all_summary'!$G423)),if(isnumber(search("Yes",'2_all_summary'!R423)),1,2),if(isnumber(search("No",'2_all_summary'!R423)),4,3))</f>
        <v>4</v>
      </c>
      <c r="Q424" s="49">
        <f>if(isnumber(search("Yes",'2_all_summary'!$G423)),if(0&lt;'2_all_summary'!S423,1,2),if(0='2_all_summary'!S423,4,3))</f>
        <v>4</v>
      </c>
      <c r="R424" s="49">
        <f>if(isnumber(search("Yes",'2_all_summary'!$G423)),if(isnumber(search("Yes",'2_all_summary'!T423)),1,2),if(isnumber(search("No",'2_all_summary'!T423)),4,3))</f>
        <v>4</v>
      </c>
    </row>
    <row r="425">
      <c r="G425" s="49"/>
      <c r="H425" s="49" t="str">
        <f>'2_all_summary'!C424</f>
        <v>Evaluating the fit of co-management for small-scale fisheries governance in timor-leste</v>
      </c>
      <c r="I425" s="49" t="str">
        <f>'2_all_summary'!D424</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Ãƒâ€šÃ‚Â© 2019 Tilley, Hunnam, Mills, Steenbergen, Govan, Alonso-Poblacion, Roscher, Pereira, Rodrigues, Amador, Duarte, Gomes and Cohen.</v>
      </c>
      <c r="J425" s="49">
        <f>if(isnumber(search("Yes",'2_all_summary'!$G424)),if(isnumber(search("Yes",'2_all_summary'!L424)),1,2),if(isnumber(search("No",'2_all_summary'!L424)),4,3))</f>
        <v>4</v>
      </c>
      <c r="K425" s="49">
        <f>if(isnumber(search("Yes",'2_all_summary'!$G424)),if(isnumber(search("Yes",'2_all_summary'!M424)),1,2),if(isnumber(search("No",'2_all_summary'!M424)),4,3))</f>
        <v>4</v>
      </c>
      <c r="L425" s="49">
        <f>if(isnumber(search("Yes",'2_all_summary'!$G424)),if(isnumber(search("Yes",'2_all_summary'!N424)),1,2),if(isnumber(search("No",'2_all_summary'!N424)),4,3))</f>
        <v>4</v>
      </c>
      <c r="M425" s="49">
        <f>if(isnumber(search("Yes",'2_all_summary'!$G424)),if(0&lt;'2_all_summary'!O424,1,2),if(0='2_all_summary'!O424,4,3))</f>
        <v>4</v>
      </c>
      <c r="N425" s="49">
        <f>if(isnumber(search("Yes",'2_all_summary'!$G424)),if(isnumber(search("Yes",'2_all_summary'!P424)),1,2),if(isnumber(search("No",'2_all_summary'!P424)),4,3))</f>
        <v>4</v>
      </c>
      <c r="O425" s="49">
        <f>if(isnumber(search("Yes",'2_all_summary'!$G424)),if(isnumber(search("Yes",'2_all_summary'!Q424)),1,2),if(isnumber(search("No",'2_all_summary'!Q424)),4,3))</f>
        <v>4</v>
      </c>
      <c r="P425" s="49">
        <f>if(isnumber(search("Yes",'2_all_summary'!$G424)),if(isnumber(search("Yes",'2_all_summary'!R424)),1,2),if(isnumber(search("No",'2_all_summary'!R424)),4,3))</f>
        <v>4</v>
      </c>
      <c r="Q425" s="49">
        <f>if(isnumber(search("Yes",'2_all_summary'!$G424)),if(0&lt;'2_all_summary'!S424,1,2),if(0='2_all_summary'!S424,4,3))</f>
        <v>4</v>
      </c>
      <c r="R425" s="49">
        <f>if(isnumber(search("Yes",'2_all_summary'!$G424)),if(isnumber(search("Yes",'2_all_summary'!T424)),1,2),if(isnumber(search("No",'2_all_summary'!T424)),4,3))</f>
        <v>4</v>
      </c>
    </row>
    <row r="426">
      <c r="G426" s="49"/>
      <c r="H426" s="49" t="str">
        <f>'2_all_summary'!C425</f>
        <v>Evaluating tools for the spatial management of fisheries</v>
      </c>
      <c r="I426" s="49" t="str">
        <f>'2_all_summary'!D425</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5Ãƒâ€šÃ‚Â km and a maximum of 60Ãƒâ€šÃ‚Â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Ãƒâ€šÃ‚Â© 2018 The Authors. Journal of Applied Ecology published by John Wiley &amp; Sons Ltd on behalf of British Ecological Society.</v>
      </c>
      <c r="J426" s="49">
        <f>if(isnumber(search("Yes",'2_all_summary'!$G425)),if(isnumber(search("Yes",'2_all_summary'!L425)),1,2),if(isnumber(search("No",'2_all_summary'!L425)),4,3))</f>
        <v>4</v>
      </c>
      <c r="K426" s="49">
        <f>if(isnumber(search("Yes",'2_all_summary'!$G425)),if(isnumber(search("Yes",'2_all_summary'!M425)),1,2),if(isnumber(search("No",'2_all_summary'!M425)),4,3))</f>
        <v>4</v>
      </c>
      <c r="L426" s="49">
        <f>if(isnumber(search("Yes",'2_all_summary'!$G425)),if(isnumber(search("Yes",'2_all_summary'!N425)),1,2),if(isnumber(search("No",'2_all_summary'!N425)),4,3))</f>
        <v>4</v>
      </c>
      <c r="M426" s="49">
        <f>if(isnumber(search("Yes",'2_all_summary'!$G425)),if(0&lt;'2_all_summary'!O425,1,2),if(0='2_all_summary'!O425,4,3))</f>
        <v>4</v>
      </c>
      <c r="N426" s="49">
        <f>if(isnumber(search("Yes",'2_all_summary'!$G425)),if(isnumber(search("Yes",'2_all_summary'!P425)),1,2),if(isnumber(search("No",'2_all_summary'!P425)),4,3))</f>
        <v>4</v>
      </c>
      <c r="O426" s="49">
        <f>if(isnumber(search("Yes",'2_all_summary'!$G425)),if(isnumber(search("Yes",'2_all_summary'!Q425)),1,2),if(isnumber(search("No",'2_all_summary'!Q425)),4,3))</f>
        <v>4</v>
      </c>
      <c r="P426" s="49">
        <f>if(isnumber(search("Yes",'2_all_summary'!$G425)),if(isnumber(search("Yes",'2_all_summary'!R425)),1,2),if(isnumber(search("No",'2_all_summary'!R425)),4,3))</f>
        <v>4</v>
      </c>
      <c r="Q426" s="49">
        <f>if(isnumber(search("Yes",'2_all_summary'!$G425)),if(0&lt;'2_all_summary'!S425,1,2),if(0='2_all_summary'!S425,4,3))</f>
        <v>4</v>
      </c>
      <c r="R426" s="49">
        <f>if(isnumber(search("Yes",'2_all_summary'!$G425)),if(isnumber(search("Yes",'2_all_summary'!T425)),1,2),if(isnumber(search("No",'2_all_summary'!T425)),4,3))</f>
        <v>4</v>
      </c>
    </row>
    <row r="427">
      <c r="G427" s="49"/>
      <c r="H427" s="49" t="str">
        <f>'2_all_summary'!C426</f>
        <v>Evaluation criteria for participatory research: Insights from coastal Uruguay</v>
      </c>
      <c r="I427" s="49" t="str">
        <f>'2_all_summary'!D426</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Ãƒâ€šÃ‚Â© 2014 Springer Science+Business Media.</v>
      </c>
      <c r="J427" s="49">
        <f>if(isnumber(search("Yes",'2_all_summary'!$G426)),if(isnumber(search("Yes",'2_all_summary'!L426)),1,2),if(isnumber(search("No",'2_all_summary'!L426)),4,3))</f>
        <v>4</v>
      </c>
      <c r="K427" s="49">
        <f>if(isnumber(search("Yes",'2_all_summary'!$G426)),if(isnumber(search("Yes",'2_all_summary'!M426)),1,2),if(isnumber(search("No",'2_all_summary'!M426)),4,3))</f>
        <v>4</v>
      </c>
      <c r="L427" s="49">
        <f>if(isnumber(search("Yes",'2_all_summary'!$G426)),if(isnumber(search("Yes",'2_all_summary'!N426)),1,2),if(isnumber(search("No",'2_all_summary'!N426)),4,3))</f>
        <v>4</v>
      </c>
      <c r="M427" s="49">
        <f>if(isnumber(search("Yes",'2_all_summary'!$G426)),if(0&lt;'2_all_summary'!O426,1,2),if(0='2_all_summary'!O426,4,3))</f>
        <v>4</v>
      </c>
      <c r="N427" s="49">
        <f>if(isnumber(search("Yes",'2_all_summary'!$G426)),if(isnumber(search("Yes",'2_all_summary'!P426)),1,2),if(isnumber(search("No",'2_all_summary'!P426)),4,3))</f>
        <v>4</v>
      </c>
      <c r="O427" s="49">
        <f>if(isnumber(search("Yes",'2_all_summary'!$G426)),if(isnumber(search("Yes",'2_all_summary'!Q426)),1,2),if(isnumber(search("No",'2_all_summary'!Q426)),4,3))</f>
        <v>4</v>
      </c>
      <c r="P427" s="49">
        <f>if(isnumber(search("Yes",'2_all_summary'!$G426)),if(isnumber(search("Yes",'2_all_summary'!R426)),1,2),if(isnumber(search("No",'2_all_summary'!R426)),4,3))</f>
        <v>4</v>
      </c>
      <c r="Q427" s="49">
        <f>if(isnumber(search("Yes",'2_all_summary'!$G426)),if(0&lt;'2_all_summary'!S426,1,2),if(0='2_all_summary'!S426,4,3))</f>
        <v>4</v>
      </c>
      <c r="R427" s="49">
        <f>if(isnumber(search("Yes",'2_all_summary'!$G426)),if(isnumber(search("Yes",'2_all_summary'!T426)),1,2),if(isnumber(search("No",'2_all_summary'!T426)),4,3))</f>
        <v>4</v>
      </c>
    </row>
    <row r="428">
      <c r="G428" s="49"/>
      <c r="H428" s="49" t="str">
        <f>'2_all_summary'!C427</f>
        <v>Evaluation of coral reef management effectiveness using conventional versus resilience-based metrics</v>
      </c>
      <c r="I428" s="49" t="str">
        <f>'2_all_summary'!D427</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(ÃƒÂ¢Ã¢â‚¬Â°Ã‚Â¥5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Ãƒâ€šÃ‚Â© 2017 Elsevier Ltd</v>
      </c>
      <c r="J428" s="49">
        <f>if(isnumber(search("Yes",'2_all_summary'!$G427)),if(isnumber(search("Yes",'2_all_summary'!L427)),1,2),if(isnumber(search("No",'2_all_summary'!L427)),4,3))</f>
        <v>2</v>
      </c>
      <c r="K428" s="49">
        <f>if(isnumber(search("Yes",'2_all_summary'!$G427)),if(isnumber(search("Yes",'2_all_summary'!M427)),1,2),if(isnumber(search("No",'2_all_summary'!M427)),4,3))</f>
        <v>2</v>
      </c>
      <c r="L428" s="49">
        <f>if(isnumber(search("Yes",'2_all_summary'!$G427)),if(isnumber(search("Yes",'2_all_summary'!N427)),1,2),if(isnumber(search("No",'2_all_summary'!N427)),4,3))</f>
        <v>1</v>
      </c>
      <c r="M428" s="49">
        <f>if(isnumber(search("Yes",'2_all_summary'!$G427)),if(0&lt;'2_all_summary'!O427,1,2),if(0='2_all_summary'!O427,4,3))</f>
        <v>1</v>
      </c>
      <c r="N428" s="49">
        <f>if(isnumber(search("Yes",'2_all_summary'!$G427)),if(isnumber(search("Yes",'2_all_summary'!P427)),1,2),if(isnumber(search("No",'2_all_summary'!P427)),4,3))</f>
        <v>2</v>
      </c>
      <c r="O428" s="49">
        <f>if(isnumber(search("Yes",'2_all_summary'!$G427)),if(isnumber(search("Yes",'2_all_summary'!Q427)),1,2),if(isnumber(search("No",'2_all_summary'!Q427)),4,3))</f>
        <v>2</v>
      </c>
      <c r="P428" s="49">
        <f>if(isnumber(search("Yes",'2_all_summary'!$G427)),if(isnumber(search("Yes",'2_all_summary'!R427)),1,2),if(isnumber(search("No",'2_all_summary'!R427)),4,3))</f>
        <v>1</v>
      </c>
      <c r="Q428" s="49">
        <f>if(isnumber(search("Yes",'2_all_summary'!$G427)),if(0&lt;'2_all_summary'!S427,1,2),if(0='2_all_summary'!S427,4,3))</f>
        <v>1</v>
      </c>
      <c r="R428" s="49">
        <f>if(isnumber(search("Yes",'2_all_summary'!$G427)),if(isnumber(search("Yes",'2_all_summary'!T427)),1,2),if(isnumber(search("No",'2_all_summary'!T427)),4,3))</f>
        <v>1</v>
      </c>
    </row>
    <row r="429">
      <c r="G429" s="49"/>
      <c r="H429" s="49" t="str">
        <f>'2_all_summary'!C428</f>
        <v>Evaluation of managed access approach in Anambas Islands Marine Recreational Park, Riau Islands Province</v>
      </c>
      <c r="I429" s="49" t="str">
        <f>'2_all_summary'!D428</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Ãƒâ€šÃ‚Â© Published under licence by IOP Publishing Ltd.</v>
      </c>
      <c r="J429" s="49">
        <f>if(isnumber(search("Yes",'2_all_summary'!$G428)),if(isnumber(search("Yes",'2_all_summary'!L428)),1,2),if(isnumber(search("No",'2_all_summary'!L428)),4,3))</f>
        <v>4</v>
      </c>
      <c r="K429" s="49">
        <f>if(isnumber(search("Yes",'2_all_summary'!$G428)),if(isnumber(search("Yes",'2_all_summary'!M428)),1,2),if(isnumber(search("No",'2_all_summary'!M428)),4,3))</f>
        <v>4</v>
      </c>
      <c r="L429" s="49">
        <f>if(isnumber(search("Yes",'2_all_summary'!$G428)),if(isnumber(search("Yes",'2_all_summary'!N428)),1,2),if(isnumber(search("No",'2_all_summary'!N428)),4,3))</f>
        <v>4</v>
      </c>
      <c r="M429" s="49">
        <f>if(isnumber(search("Yes",'2_all_summary'!$G428)),if(0&lt;'2_all_summary'!O428,1,2),if(0='2_all_summary'!O428,4,3))</f>
        <v>4</v>
      </c>
      <c r="N429" s="49">
        <f>if(isnumber(search("Yes",'2_all_summary'!$G428)),if(isnumber(search("Yes",'2_all_summary'!P428)),1,2),if(isnumber(search("No",'2_all_summary'!P428)),4,3))</f>
        <v>4</v>
      </c>
      <c r="O429" s="49">
        <f>if(isnumber(search("Yes",'2_all_summary'!$G428)),if(isnumber(search("Yes",'2_all_summary'!Q428)),1,2),if(isnumber(search("No",'2_all_summary'!Q428)),4,3))</f>
        <v>4</v>
      </c>
      <c r="P429" s="49">
        <f>if(isnumber(search("Yes",'2_all_summary'!$G428)),if(isnumber(search("Yes",'2_all_summary'!R428)),1,2),if(isnumber(search("No",'2_all_summary'!R428)),4,3))</f>
        <v>4</v>
      </c>
      <c r="Q429" s="49">
        <f>if(isnumber(search("Yes",'2_all_summary'!$G428)),if(0&lt;'2_all_summary'!S428,1,2),if(0='2_all_summary'!S428,4,3))</f>
        <v>4</v>
      </c>
      <c r="R429" s="49">
        <f>if(isnumber(search("Yes",'2_all_summary'!$G428)),if(isnumber(search("Yes",'2_all_summary'!T428)),1,2),if(isnumber(search("No",'2_all_summary'!T428)),4,3))</f>
        <v>4</v>
      </c>
    </row>
    <row r="430">
      <c r="G430" s="49"/>
      <c r="H430" s="49" t="str">
        <f>'2_all_summary'!C429</f>
        <v>Evaluation of mangrove management through community-based silvofishery in North Sumatra, Indonesia</v>
      </c>
      <c r="I430" s="49" t="str">
        <f>'2_all_summary'!D429</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Ãƒâ€šÃ‚Â© Published under licence by IOP Publishing Ltd.</v>
      </c>
      <c r="J430" s="49">
        <f>if(isnumber(search("Yes",'2_all_summary'!$G429)),if(isnumber(search("Yes",'2_all_summary'!L429)),1,2),if(isnumber(search("No",'2_all_summary'!L429)),4,3))</f>
        <v>4</v>
      </c>
      <c r="K430" s="49">
        <f>if(isnumber(search("Yes",'2_all_summary'!$G429)),if(isnumber(search("Yes",'2_all_summary'!M429)),1,2),if(isnumber(search("No",'2_all_summary'!M429)),4,3))</f>
        <v>4</v>
      </c>
      <c r="L430" s="49">
        <f>if(isnumber(search("Yes",'2_all_summary'!$G429)),if(isnumber(search("Yes",'2_all_summary'!N429)),1,2),if(isnumber(search("No",'2_all_summary'!N429)),4,3))</f>
        <v>4</v>
      </c>
      <c r="M430" s="49">
        <f>if(isnumber(search("Yes",'2_all_summary'!$G429)),if(0&lt;'2_all_summary'!O429,1,2),if(0='2_all_summary'!O429,4,3))</f>
        <v>4</v>
      </c>
      <c r="N430" s="49">
        <f>if(isnumber(search("Yes",'2_all_summary'!$G429)),if(isnumber(search("Yes",'2_all_summary'!P429)),1,2),if(isnumber(search("No",'2_all_summary'!P429)),4,3))</f>
        <v>4</v>
      </c>
      <c r="O430" s="49">
        <f>if(isnumber(search("Yes",'2_all_summary'!$G429)),if(isnumber(search("Yes",'2_all_summary'!Q429)),1,2),if(isnumber(search("No",'2_all_summary'!Q429)),4,3))</f>
        <v>4</v>
      </c>
      <c r="P430" s="49">
        <f>if(isnumber(search("Yes",'2_all_summary'!$G429)),if(isnumber(search("Yes",'2_all_summary'!R429)),1,2),if(isnumber(search("No",'2_all_summary'!R429)),4,3))</f>
        <v>4</v>
      </c>
      <c r="Q430" s="49">
        <f>if(isnumber(search("Yes",'2_all_summary'!$G429)),if(0&lt;'2_all_summary'!S429,1,2),if(0='2_all_summary'!S429,4,3))</f>
        <v>4</v>
      </c>
      <c r="R430" s="49">
        <f>if(isnumber(search("Yes",'2_all_summary'!$G429)),if(isnumber(search("Yes",'2_all_summary'!T429)),1,2),if(isnumber(search("No",'2_all_summary'!T429)),4,3))</f>
        <v>4</v>
      </c>
    </row>
    <row r="431">
      <c r="G431" s="49"/>
      <c r="H431" s="49" t="str">
        <f>'2_all_summary'!C430</f>
        <v>Evaluation of the ÃƒÂ¢Ã¢â€šÂ¬Ã…â€œfishing down marine food webÃƒÂ¢Ã¢â€šÂ¬Ã‚Â_x009d_ process in the north-west of Persian Gulf (Khuzestan Province) during the period of 2002ÃƒÂ¢Ã¢â€šÂ¬Ã¢â‚¬Å“2011</v>
      </c>
      <c r="I431" s="49" t="str">
        <f>'2_all_summary'!D430</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2002ÃƒÂ¢Ã¢â€šÂ¬Ã¢â‚¬Å“2011,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Ãƒâ€šÃ‚Â© 2015, The Chinese Society of Oceanography and Springer-Verlag Berlin Heidelberg.</v>
      </c>
      <c r="J431" s="49">
        <f>if(isnumber(search("Yes",'2_all_summary'!$G430)),if(isnumber(search("Yes",'2_all_summary'!L430)),1,2),if(isnumber(search("No",'2_all_summary'!L430)),4,3))</f>
        <v>4</v>
      </c>
      <c r="K431" s="49">
        <f>if(isnumber(search("Yes",'2_all_summary'!$G430)),if(isnumber(search("Yes",'2_all_summary'!M430)),1,2),if(isnumber(search("No",'2_all_summary'!M430)),4,3))</f>
        <v>4</v>
      </c>
      <c r="L431" s="49">
        <f>if(isnumber(search("Yes",'2_all_summary'!$G430)),if(isnumber(search("Yes",'2_all_summary'!N430)),1,2),if(isnumber(search("No",'2_all_summary'!N430)),4,3))</f>
        <v>4</v>
      </c>
      <c r="M431" s="49">
        <f>if(isnumber(search("Yes",'2_all_summary'!$G430)),if(0&lt;'2_all_summary'!O430,1,2),if(0='2_all_summary'!O430,4,3))</f>
        <v>4</v>
      </c>
      <c r="N431" s="49">
        <f>if(isnumber(search("Yes",'2_all_summary'!$G430)),if(isnumber(search("Yes",'2_all_summary'!P430)),1,2),if(isnumber(search("No",'2_all_summary'!P430)),4,3))</f>
        <v>4</v>
      </c>
      <c r="O431" s="49">
        <f>if(isnumber(search("Yes",'2_all_summary'!$G430)),if(isnumber(search("Yes",'2_all_summary'!Q430)),1,2),if(isnumber(search("No",'2_all_summary'!Q430)),4,3))</f>
        <v>4</v>
      </c>
      <c r="P431" s="49">
        <f>if(isnumber(search("Yes",'2_all_summary'!$G430)),if(isnumber(search("Yes",'2_all_summary'!R430)),1,2),if(isnumber(search("No",'2_all_summary'!R430)),4,3))</f>
        <v>4</v>
      </c>
      <c r="Q431" s="49">
        <f>if(isnumber(search("Yes",'2_all_summary'!$G430)),if(0&lt;'2_all_summary'!S430,1,2),if(0='2_all_summary'!S430,4,3))</f>
        <v>4</v>
      </c>
      <c r="R431" s="49">
        <f>if(isnumber(search("Yes",'2_all_summary'!$G430)),if(isnumber(search("Yes",'2_all_summary'!T430)),1,2),if(isnumber(search("No",'2_all_summary'!T430)),4,3))</f>
        <v>4</v>
      </c>
    </row>
    <row r="432">
      <c r="G432" s="49"/>
      <c r="H432" s="49" t="str">
        <f>'2_all_summary'!C431</f>
        <v>Evaluation of the effectiveness of three underwater reef fish monitoring methods in Fiji</v>
      </c>
      <c r="I432" s="49" t="str">
        <f>'2_all_summary'!D431</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Ãƒâ€šÃ‚Â© Springer Science+Business Media B.V. 2009.</v>
      </c>
      <c r="J432" s="49">
        <f>if(isnumber(search("Yes",'2_all_summary'!$G431)),if(isnumber(search("Yes",'2_all_summary'!L431)),1,2),if(isnumber(search("No",'2_all_summary'!L431)),4,3))</f>
        <v>1</v>
      </c>
      <c r="K432" s="49">
        <f>if(isnumber(search("Yes",'2_all_summary'!$G431)),if(isnumber(search("Yes",'2_all_summary'!M431)),1,2),if(isnumber(search("No",'2_all_summary'!M431)),4,3))</f>
        <v>1</v>
      </c>
      <c r="L432" s="49">
        <f>if(isnumber(search("Yes",'2_all_summary'!$G431)),if(isnumber(search("Yes",'2_all_summary'!N431)),1,2),if(isnumber(search("No",'2_all_summary'!N431)),4,3))</f>
        <v>1</v>
      </c>
      <c r="M432" s="49">
        <f>if(isnumber(search("Yes",'2_all_summary'!$G431)),if(0&lt;'2_all_summary'!O431,1,2),if(0='2_all_summary'!O431,4,3))</f>
        <v>1</v>
      </c>
      <c r="N432" s="49">
        <f>if(isnumber(search("Yes",'2_all_summary'!$G431)),if(isnumber(search("Yes",'2_all_summary'!P431)),1,2),if(isnumber(search("No",'2_all_summary'!P431)),4,3))</f>
        <v>1</v>
      </c>
      <c r="O432" s="49">
        <f>if(isnumber(search("Yes",'2_all_summary'!$G431)),if(isnumber(search("Yes",'2_all_summary'!Q431)),1,2),if(isnumber(search("No",'2_all_summary'!Q431)),4,3))</f>
        <v>1</v>
      </c>
      <c r="P432" s="49">
        <f>if(isnumber(search("Yes",'2_all_summary'!$G431)),if(isnumber(search("Yes",'2_all_summary'!R431)),1,2),if(isnumber(search("No",'2_all_summary'!R431)),4,3))</f>
        <v>1</v>
      </c>
      <c r="Q432" s="49">
        <f>if(isnumber(search("Yes",'2_all_summary'!$G431)),if(0&lt;'2_all_summary'!S431,1,2),if(0='2_all_summary'!S431,4,3))</f>
        <v>1</v>
      </c>
      <c r="R432" s="49">
        <f>if(isnumber(search("Yes",'2_all_summary'!$G431)),if(isnumber(search("Yes",'2_all_summary'!T431)),1,2),if(isnumber(search("No",'2_all_summary'!T431)),4,3))</f>
        <v>1</v>
      </c>
    </row>
    <row r="433">
      <c r="G433" s="49"/>
      <c r="H433" s="49" t="str">
        <f>'2_all_summary'!C432</f>
        <v>Evaluation of the Impact of a Pharmacist-Led Telehealth Clinic on Diabetes-Related Goals of Therapy in a Veteran Population</v>
      </c>
      <c r="I433" s="49" t="str">
        <f>'2_all_summary'!D432</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Ãƒâ€šÃ‚Â© Published 2016. This article is a U.S. Government work and is in the public domain in the USA.</v>
      </c>
      <c r="J433" s="49">
        <f>if(isnumber(search("Yes",'2_all_summary'!$G432)),if(isnumber(search("Yes",'2_all_summary'!L432)),1,2),if(isnumber(search("No",'2_all_summary'!L432)),4,3))</f>
        <v>4</v>
      </c>
      <c r="K433" s="49">
        <f>if(isnumber(search("Yes",'2_all_summary'!$G432)),if(isnumber(search("Yes",'2_all_summary'!M432)),1,2),if(isnumber(search("No",'2_all_summary'!M432)),4,3))</f>
        <v>4</v>
      </c>
      <c r="L433" s="49">
        <f>if(isnumber(search("Yes",'2_all_summary'!$G432)),if(isnumber(search("Yes",'2_all_summary'!N432)),1,2),if(isnumber(search("No",'2_all_summary'!N432)),4,3))</f>
        <v>4</v>
      </c>
      <c r="M433" s="49">
        <f>if(isnumber(search("Yes",'2_all_summary'!$G432)),if(0&lt;'2_all_summary'!O432,1,2),if(0='2_all_summary'!O432,4,3))</f>
        <v>4</v>
      </c>
      <c r="N433" s="49">
        <f>if(isnumber(search("Yes",'2_all_summary'!$G432)),if(isnumber(search("Yes",'2_all_summary'!P432)),1,2),if(isnumber(search("No",'2_all_summary'!P432)),4,3))</f>
        <v>4</v>
      </c>
      <c r="O433" s="49">
        <f>if(isnumber(search("Yes",'2_all_summary'!$G432)),if(isnumber(search("Yes",'2_all_summary'!Q432)),1,2),if(isnumber(search("No",'2_all_summary'!Q432)),4,3))</f>
        <v>4</v>
      </c>
      <c r="P433" s="49">
        <f>if(isnumber(search("Yes",'2_all_summary'!$G432)),if(isnumber(search("Yes",'2_all_summary'!R432)),1,2),if(isnumber(search("No",'2_all_summary'!R432)),4,3))</f>
        <v>4</v>
      </c>
      <c r="Q433" s="49">
        <f>if(isnumber(search("Yes",'2_all_summary'!$G432)),if(0&lt;'2_all_summary'!S432,1,2),if(0='2_all_summary'!S432,4,3))</f>
        <v>4</v>
      </c>
      <c r="R433" s="49">
        <f>if(isnumber(search("Yes",'2_all_summary'!$G432)),if(isnumber(search("Yes",'2_all_summary'!T432)),1,2),if(isnumber(search("No",'2_all_summary'!T432)),4,3))</f>
        <v>4</v>
      </c>
    </row>
    <row r="434">
      <c r="G434" s="49"/>
      <c r="H434" s="49" t="str">
        <f>'2_all_summary'!C433</f>
        <v>Everything in the water column is connected: Traditional ecological knowledge of floodplain fishers of Bangladesh</v>
      </c>
      <c r="I434" s="49" t="str">
        <f>'2_all_summary'!D433</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Ãƒâ€šÃ‚Â© 2018 Society of Ethnobiology. All rights reserved.</v>
      </c>
      <c r="J434" s="49">
        <f>if(isnumber(search("Yes",'2_all_summary'!$G433)),if(isnumber(search("Yes",'2_all_summary'!L433)),1,2),if(isnumber(search("No",'2_all_summary'!L433)),4,3))</f>
        <v>4</v>
      </c>
      <c r="K434" s="49">
        <f>if(isnumber(search("Yes",'2_all_summary'!$G433)),if(isnumber(search("Yes",'2_all_summary'!M433)),1,2),if(isnumber(search("No",'2_all_summary'!M433)),4,3))</f>
        <v>4</v>
      </c>
      <c r="L434" s="49">
        <f>if(isnumber(search("Yes",'2_all_summary'!$G433)),if(isnumber(search("Yes",'2_all_summary'!N433)),1,2),if(isnumber(search("No",'2_all_summary'!N433)),4,3))</f>
        <v>4</v>
      </c>
      <c r="M434" s="49">
        <f>if(isnumber(search("Yes",'2_all_summary'!$G433)),if(0&lt;'2_all_summary'!O433,1,2),if(0='2_all_summary'!O433,4,3))</f>
        <v>4</v>
      </c>
      <c r="N434" s="49">
        <f>if(isnumber(search("Yes",'2_all_summary'!$G433)),if(isnumber(search("Yes",'2_all_summary'!P433)),1,2),if(isnumber(search("No",'2_all_summary'!P433)),4,3))</f>
        <v>4</v>
      </c>
      <c r="O434" s="49">
        <f>if(isnumber(search("Yes",'2_all_summary'!$G433)),if(isnumber(search("Yes",'2_all_summary'!Q433)),1,2),if(isnumber(search("No",'2_all_summary'!Q433)),4,3))</f>
        <v>4</v>
      </c>
      <c r="P434" s="49">
        <f>if(isnumber(search("Yes",'2_all_summary'!$G433)),if(isnumber(search("Yes",'2_all_summary'!R433)),1,2),if(isnumber(search("No",'2_all_summary'!R433)),4,3))</f>
        <v>4</v>
      </c>
      <c r="Q434" s="49">
        <f>if(isnumber(search("Yes",'2_all_summary'!$G433)),if(0&lt;'2_all_summary'!S433,1,2),if(0='2_all_summary'!S433,4,3))</f>
        <v>4</v>
      </c>
      <c r="R434" s="49">
        <f>if(isnumber(search("Yes",'2_all_summary'!$G433)),if(isnumber(search("Yes",'2_all_summary'!T433)),1,2),if(isnumber(search("No",'2_all_summary'!T433)),4,3))</f>
        <v>4</v>
      </c>
    </row>
    <row r="435">
      <c r="G435" s="49"/>
      <c r="H435" s="49" t="str">
        <f>'2_all_summary'!C434</f>
        <v>Evolution and Lessons from Fisheries and Coastal Management in the Philippines</v>
      </c>
      <c r="I435" s="49" t="str">
        <f>'2_all_summary'!D434</f>
        <v>[No abstract available]</v>
      </c>
      <c r="J435" s="49">
        <f>if(isnumber(search("Yes",'2_all_summary'!$G434)),if(isnumber(search("Yes",'2_all_summary'!L434)),1,2),if(isnumber(search("No",'2_all_summary'!L434)),4,3))</f>
        <v>4</v>
      </c>
      <c r="K435" s="49">
        <f>if(isnumber(search("Yes",'2_all_summary'!$G434)),if(isnumber(search("Yes",'2_all_summary'!M434)),1,2),if(isnumber(search("No",'2_all_summary'!M434)),4,3))</f>
        <v>4</v>
      </c>
      <c r="L435" s="49">
        <f>if(isnumber(search("Yes",'2_all_summary'!$G434)),if(isnumber(search("Yes",'2_all_summary'!N434)),1,2),if(isnumber(search("No",'2_all_summary'!N434)),4,3))</f>
        <v>4</v>
      </c>
      <c r="M435" s="49">
        <f>if(isnumber(search("Yes",'2_all_summary'!$G434)),if(0&lt;'2_all_summary'!O434,1,2),if(0='2_all_summary'!O434,4,3))</f>
        <v>4</v>
      </c>
      <c r="N435" s="49">
        <f>if(isnumber(search("Yes",'2_all_summary'!$G434)),if(isnumber(search("Yes",'2_all_summary'!P434)),1,2),if(isnumber(search("No",'2_all_summary'!P434)),4,3))</f>
        <v>4</v>
      </c>
      <c r="O435" s="49">
        <f>if(isnumber(search("Yes",'2_all_summary'!$G434)),if(isnumber(search("Yes",'2_all_summary'!Q434)),1,2),if(isnumber(search("No",'2_all_summary'!Q434)),4,3))</f>
        <v>4</v>
      </c>
      <c r="P435" s="49">
        <f>if(isnumber(search("Yes",'2_all_summary'!$G434)),if(isnumber(search("Yes",'2_all_summary'!R434)),1,2),if(isnumber(search("No",'2_all_summary'!R434)),4,3))</f>
        <v>4</v>
      </c>
      <c r="Q435" s="49">
        <f>if(isnumber(search("Yes",'2_all_summary'!$G434)),if(0&lt;'2_all_summary'!S434,1,2),if(0='2_all_summary'!S434,4,3))</f>
        <v>4</v>
      </c>
      <c r="R435" s="49">
        <f>if(isnumber(search("Yes",'2_all_summary'!$G434)),if(isnumber(search("Yes",'2_all_summary'!T434)),1,2),if(isnumber(search("No",'2_all_summary'!T434)),4,3))</f>
        <v>4</v>
      </c>
    </row>
    <row r="436">
      <c r="G436" s="49"/>
      <c r="H436" s="49" t="str">
        <f>'2_all_summary'!C435</f>
        <v>Evolving governance structures in community-based sandfish mariculture and their interactions with livelihood outcomes: Evidence from the Philippines</v>
      </c>
      <c r="I436" s="49" t="str">
        <f>'2_all_summary'!D435</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Ãƒâ€šÃ‚Â© 2022 Fabinyi, Gorospe, McClean and Juinio-MeÃƒÆ’Ã‚Â±ez.</v>
      </c>
      <c r="J436" s="49">
        <f>if(isnumber(search("Yes",'2_all_summary'!$G435)),if(isnumber(search("Yes",'2_all_summary'!L435)),1,2),if(isnumber(search("No",'2_all_summary'!L435)),4,3))</f>
        <v>4</v>
      </c>
      <c r="K436" s="49">
        <f>if(isnumber(search("Yes",'2_all_summary'!$G435)),if(isnumber(search("Yes",'2_all_summary'!M435)),1,2),if(isnumber(search("No",'2_all_summary'!M435)),4,3))</f>
        <v>4</v>
      </c>
      <c r="L436" s="49">
        <f>if(isnumber(search("Yes",'2_all_summary'!$G435)),if(isnumber(search("Yes",'2_all_summary'!N435)),1,2),if(isnumber(search("No",'2_all_summary'!N435)),4,3))</f>
        <v>4</v>
      </c>
      <c r="M436" s="49">
        <f>if(isnumber(search("Yes",'2_all_summary'!$G435)),if(0&lt;'2_all_summary'!O435,1,2),if(0='2_all_summary'!O435,4,3))</f>
        <v>4</v>
      </c>
      <c r="N436" s="49">
        <f>if(isnumber(search("Yes",'2_all_summary'!$G435)),if(isnumber(search("Yes",'2_all_summary'!P435)),1,2),if(isnumber(search("No",'2_all_summary'!P435)),4,3))</f>
        <v>4</v>
      </c>
      <c r="O436" s="49">
        <f>if(isnumber(search("Yes",'2_all_summary'!$G435)),if(isnumber(search("Yes",'2_all_summary'!Q435)),1,2),if(isnumber(search("No",'2_all_summary'!Q435)),4,3))</f>
        <v>4</v>
      </c>
      <c r="P436" s="49">
        <f>if(isnumber(search("Yes",'2_all_summary'!$G435)),if(isnumber(search("Yes",'2_all_summary'!R435)),1,2),if(isnumber(search("No",'2_all_summary'!R435)),4,3))</f>
        <v>4</v>
      </c>
      <c r="Q436" s="49">
        <f>if(isnumber(search("Yes",'2_all_summary'!$G435)),if(0&lt;'2_all_summary'!S435,1,2),if(0='2_all_summary'!S435,4,3))</f>
        <v>4</v>
      </c>
      <c r="R436" s="49">
        <f>if(isnumber(search("Yes",'2_all_summary'!$G435)),if(isnumber(search("Yes",'2_all_summary'!T435)),1,2),if(isnumber(search("No",'2_all_summary'!T435)),4,3))</f>
        <v>4</v>
      </c>
    </row>
    <row r="437">
      <c r="G437" s="49"/>
      <c r="H437" s="49" t="str">
        <f>'2_all_summary'!C436</f>
        <v>Examining enabling conditions for community-based fisheries comanagement: Comparing efforts in hawai'i and American Samoa</v>
      </c>
      <c r="I437" s="49" t="str">
        <f>'2_all_summary'!D436</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Ãƒâ€šÃ‚Â© 2014 by the author(s).</v>
      </c>
      <c r="J437" s="49">
        <f>if(isnumber(search("Yes",'2_all_summary'!$G436)),if(isnumber(search("Yes",'2_all_summary'!L436)),1,2),if(isnumber(search("No",'2_all_summary'!L436)),4,3))</f>
        <v>4</v>
      </c>
      <c r="K437" s="49">
        <f>if(isnumber(search("Yes",'2_all_summary'!$G436)),if(isnumber(search("Yes",'2_all_summary'!M436)),1,2),if(isnumber(search("No",'2_all_summary'!M436)),4,3))</f>
        <v>4</v>
      </c>
      <c r="L437" s="49">
        <f>if(isnumber(search("Yes",'2_all_summary'!$G436)),if(isnumber(search("Yes",'2_all_summary'!N436)),1,2),if(isnumber(search("No",'2_all_summary'!N436)),4,3))</f>
        <v>4</v>
      </c>
      <c r="M437" s="49">
        <f>if(isnumber(search("Yes",'2_all_summary'!$G436)),if(0&lt;'2_all_summary'!O436,1,2),if(0='2_all_summary'!O436,4,3))</f>
        <v>4</v>
      </c>
      <c r="N437" s="49">
        <f>if(isnumber(search("Yes",'2_all_summary'!$G436)),if(isnumber(search("Yes",'2_all_summary'!P436)),1,2),if(isnumber(search("No",'2_all_summary'!P436)),4,3))</f>
        <v>4</v>
      </c>
      <c r="O437" s="49">
        <f>if(isnumber(search("Yes",'2_all_summary'!$G436)),if(isnumber(search("Yes",'2_all_summary'!Q436)),1,2),if(isnumber(search("No",'2_all_summary'!Q436)),4,3))</f>
        <v>4</v>
      </c>
      <c r="P437" s="49">
        <f>if(isnumber(search("Yes",'2_all_summary'!$G436)),if(isnumber(search("Yes",'2_all_summary'!R436)),1,2),if(isnumber(search("No",'2_all_summary'!R436)),4,3))</f>
        <v>4</v>
      </c>
      <c r="Q437" s="49">
        <f>if(isnumber(search("Yes",'2_all_summary'!$G436)),if(0&lt;'2_all_summary'!S436,1,2),if(0='2_all_summary'!S436,4,3))</f>
        <v>4</v>
      </c>
      <c r="R437" s="49">
        <f>if(isnumber(search("Yes",'2_all_summary'!$G436)),if(isnumber(search("Yes",'2_all_summary'!T436)),1,2),if(isnumber(search("No",'2_all_summary'!T436)),4,3))</f>
        <v>4</v>
      </c>
    </row>
    <row r="438">
      <c r="G438" s="49"/>
      <c r="H438" s="49" t="str">
        <f>'2_all_summary'!C437</f>
        <v>Examining the Role of Social Capital in Community Collective Action for Sustainable Wetland Fisheries in Bangladesh</v>
      </c>
      <c r="I438" s="49" t="str">
        <f>'2_all_summary'!D437</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governmentÃƒÂ¢Ã¢â€šÂ¬Ã¢â€žÂ¢s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Ãƒâ€šÃ‚Â© 2015, Society of Wetland Scientists.</v>
      </c>
      <c r="J438" s="49">
        <f>if(isnumber(search("Yes",'2_all_summary'!$G437)),if(isnumber(search("Yes",'2_all_summary'!L437)),1,2),if(isnumber(search("No",'2_all_summary'!L437)),4,3))</f>
        <v>4</v>
      </c>
      <c r="K438" s="49">
        <f>if(isnumber(search("Yes",'2_all_summary'!$G437)),if(isnumber(search("Yes",'2_all_summary'!M437)),1,2),if(isnumber(search("No",'2_all_summary'!M437)),4,3))</f>
        <v>4</v>
      </c>
      <c r="L438" s="49">
        <f>if(isnumber(search("Yes",'2_all_summary'!$G437)),if(isnumber(search("Yes",'2_all_summary'!N437)),1,2),if(isnumber(search("No",'2_all_summary'!N437)),4,3))</f>
        <v>4</v>
      </c>
      <c r="M438" s="49">
        <f>if(isnumber(search("Yes",'2_all_summary'!$G437)),if(0&lt;'2_all_summary'!O437,1,2),if(0='2_all_summary'!O437,4,3))</f>
        <v>4</v>
      </c>
      <c r="N438" s="49">
        <f>if(isnumber(search("Yes",'2_all_summary'!$G437)),if(isnumber(search("Yes",'2_all_summary'!P437)),1,2),if(isnumber(search("No",'2_all_summary'!P437)),4,3))</f>
        <v>4</v>
      </c>
      <c r="O438" s="49">
        <f>if(isnumber(search("Yes",'2_all_summary'!$G437)),if(isnumber(search("Yes",'2_all_summary'!Q437)),1,2),if(isnumber(search("No",'2_all_summary'!Q437)),4,3))</f>
        <v>4</v>
      </c>
      <c r="P438" s="49">
        <f>if(isnumber(search("Yes",'2_all_summary'!$G437)),if(isnumber(search("Yes",'2_all_summary'!R437)),1,2),if(isnumber(search("No",'2_all_summary'!R437)),4,3))</f>
        <v>4</v>
      </c>
      <c r="Q438" s="49">
        <f>if(isnumber(search("Yes",'2_all_summary'!$G437)),if(0&lt;'2_all_summary'!S437,1,2),if(0='2_all_summary'!S437,4,3))</f>
        <v>4</v>
      </c>
      <c r="R438" s="49">
        <f>if(isnumber(search("Yes",'2_all_summary'!$G437)),if(isnumber(search("Yes",'2_all_summary'!T437)),1,2),if(isnumber(search("No",'2_all_summary'!T437)),4,3))</f>
        <v>4</v>
      </c>
    </row>
    <row r="439">
      <c r="G439" s="49"/>
      <c r="H439" s="49" t="str">
        <f>'2_all_summary'!C438</f>
        <v>Exclusive economic zones and the management of fisheries in the South China Sea</v>
      </c>
      <c r="I439" s="49" t="str">
        <f>'2_all_summary'!D438</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Ãƒâ€šÃ‚Â© 2005 Springer. All Rights Reserved.</v>
      </c>
      <c r="J439" s="49">
        <f>if(isnumber(search("Yes",'2_all_summary'!$G438)),if(isnumber(search("Yes",'2_all_summary'!L438)),1,2),if(isnumber(search("No",'2_all_summary'!L438)),4,3))</f>
        <v>4</v>
      </c>
      <c r="K439" s="49">
        <f>if(isnumber(search("Yes",'2_all_summary'!$G438)),if(isnumber(search("Yes",'2_all_summary'!M438)),1,2),if(isnumber(search("No",'2_all_summary'!M438)),4,3))</f>
        <v>4</v>
      </c>
      <c r="L439" s="49">
        <f>if(isnumber(search("Yes",'2_all_summary'!$G438)),if(isnumber(search("Yes",'2_all_summary'!N438)),1,2),if(isnumber(search("No",'2_all_summary'!N438)),4,3))</f>
        <v>4</v>
      </c>
      <c r="M439" s="49">
        <f>if(isnumber(search("Yes",'2_all_summary'!$G438)),if(0&lt;'2_all_summary'!O438,1,2),if(0='2_all_summary'!O438,4,3))</f>
        <v>4</v>
      </c>
      <c r="N439" s="49">
        <f>if(isnumber(search("Yes",'2_all_summary'!$G438)),if(isnumber(search("Yes",'2_all_summary'!P438)),1,2),if(isnumber(search("No",'2_all_summary'!P438)),4,3))</f>
        <v>4</v>
      </c>
      <c r="O439" s="49">
        <f>if(isnumber(search("Yes",'2_all_summary'!$G438)),if(isnumber(search("Yes",'2_all_summary'!Q438)),1,2),if(isnumber(search("No",'2_all_summary'!Q438)),4,3))</f>
        <v>4</v>
      </c>
      <c r="P439" s="49">
        <f>if(isnumber(search("Yes",'2_all_summary'!$G438)),if(isnumber(search("Yes",'2_all_summary'!R438)),1,2),if(isnumber(search("No",'2_all_summary'!R438)),4,3))</f>
        <v>4</v>
      </c>
      <c r="Q439" s="49">
        <f>if(isnumber(search("Yes",'2_all_summary'!$G438)),if(0&lt;'2_all_summary'!S438,1,2),if(0='2_all_summary'!S438,4,3))</f>
        <v>4</v>
      </c>
      <c r="R439" s="49">
        <f>if(isnumber(search("Yes",'2_all_summary'!$G438)),if(isnumber(search("Yes",'2_all_summary'!T438)),1,2),if(isnumber(search("No",'2_all_summary'!T438)),4,3))</f>
        <v>4</v>
      </c>
    </row>
    <row r="440">
      <c r="G440" s="49"/>
      <c r="H440" s="49" t="str">
        <f>'2_all_summary'!C439</f>
        <v>Explanatory factors of adherence to community-based management of epilepsy in Lao PDR</v>
      </c>
      <c r="I440" s="49" t="str">
        <f>'2_all_summary'!D439</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patientsÃƒÂ¢Ã¢â€šÂ¬Ã¢â€žÂ¢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Ãƒâ€šÃ‚Â© 2018 Elsevier Inc.</v>
      </c>
      <c r="J440" s="49">
        <f>if(isnumber(search("Yes",'2_all_summary'!$G439)),if(isnumber(search("Yes",'2_all_summary'!L439)),1,2),if(isnumber(search("No",'2_all_summary'!L439)),4,3))</f>
        <v>4</v>
      </c>
      <c r="K440" s="49">
        <f>if(isnumber(search("Yes",'2_all_summary'!$G439)),if(isnumber(search("Yes",'2_all_summary'!M439)),1,2),if(isnumber(search("No",'2_all_summary'!M439)),4,3))</f>
        <v>4</v>
      </c>
      <c r="L440" s="49">
        <f>if(isnumber(search("Yes",'2_all_summary'!$G439)),if(isnumber(search("Yes",'2_all_summary'!N439)),1,2),if(isnumber(search("No",'2_all_summary'!N439)),4,3))</f>
        <v>4</v>
      </c>
      <c r="M440" s="49">
        <f>if(isnumber(search("Yes",'2_all_summary'!$G439)),if(0&lt;'2_all_summary'!O439,1,2),if(0='2_all_summary'!O439,4,3))</f>
        <v>4</v>
      </c>
      <c r="N440" s="49">
        <f>if(isnumber(search("Yes",'2_all_summary'!$G439)),if(isnumber(search("Yes",'2_all_summary'!P439)),1,2),if(isnumber(search("No",'2_all_summary'!P439)),4,3))</f>
        <v>4</v>
      </c>
      <c r="O440" s="49">
        <f>if(isnumber(search("Yes",'2_all_summary'!$G439)),if(isnumber(search("Yes",'2_all_summary'!Q439)),1,2),if(isnumber(search("No",'2_all_summary'!Q439)),4,3))</f>
        <v>4</v>
      </c>
      <c r="P440" s="49">
        <f>if(isnumber(search("Yes",'2_all_summary'!$G439)),if(isnumber(search("Yes",'2_all_summary'!R439)),1,2),if(isnumber(search("No",'2_all_summary'!R439)),4,3))</f>
        <v>4</v>
      </c>
      <c r="Q440" s="49">
        <f>if(isnumber(search("Yes",'2_all_summary'!$G439)),if(0&lt;'2_all_summary'!S439,1,2),if(0='2_all_summary'!S439,4,3))</f>
        <v>4</v>
      </c>
      <c r="R440" s="49">
        <f>if(isnumber(search("Yes",'2_all_summary'!$G439)),if(isnumber(search("Yes",'2_all_summary'!T439)),1,2),if(isnumber(search("No",'2_all_summary'!T439)),4,3))</f>
        <v>4</v>
      </c>
    </row>
    <row r="441">
      <c r="G441" s="49"/>
      <c r="H441" s="49" t="str">
        <f>'2_all_summary'!C440</f>
        <v>Exploitation of the window-pane shell Placuna placenta in the Philippines</v>
      </c>
      <c r="I441" s="49" t="str">
        <f>'2_all_summary'!D440</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Ãƒâ€šÃ‚Â© 1995.</v>
      </c>
      <c r="J441" s="49">
        <f>if(isnumber(search("Yes",'2_all_summary'!$G440)),if(isnumber(search("Yes",'2_all_summary'!L440)),1,2),if(isnumber(search("No",'2_all_summary'!L440)),4,3))</f>
        <v>4</v>
      </c>
      <c r="K441" s="49">
        <f>if(isnumber(search("Yes",'2_all_summary'!$G440)),if(isnumber(search("Yes",'2_all_summary'!M440)),1,2),if(isnumber(search("No",'2_all_summary'!M440)),4,3))</f>
        <v>4</v>
      </c>
      <c r="L441" s="49">
        <f>if(isnumber(search("Yes",'2_all_summary'!$G440)),if(isnumber(search("Yes",'2_all_summary'!N440)),1,2),if(isnumber(search("No",'2_all_summary'!N440)),4,3))</f>
        <v>4</v>
      </c>
      <c r="M441" s="49">
        <f>if(isnumber(search("Yes",'2_all_summary'!$G440)),if(0&lt;'2_all_summary'!O440,1,2),if(0='2_all_summary'!O440,4,3))</f>
        <v>4</v>
      </c>
      <c r="N441" s="49">
        <f>if(isnumber(search("Yes",'2_all_summary'!$G440)),if(isnumber(search("Yes",'2_all_summary'!P440)),1,2),if(isnumber(search("No",'2_all_summary'!P440)),4,3))</f>
        <v>4</v>
      </c>
      <c r="O441" s="49">
        <f>if(isnumber(search("Yes",'2_all_summary'!$G440)),if(isnumber(search("Yes",'2_all_summary'!Q440)),1,2),if(isnumber(search("No",'2_all_summary'!Q440)),4,3))</f>
        <v>4</v>
      </c>
      <c r="P441" s="49">
        <f>if(isnumber(search("Yes",'2_all_summary'!$G440)),if(isnumber(search("Yes",'2_all_summary'!R440)),1,2),if(isnumber(search("No",'2_all_summary'!R440)),4,3))</f>
        <v>4</v>
      </c>
      <c r="Q441" s="49">
        <f>if(isnumber(search("Yes",'2_all_summary'!$G440)),if(0&lt;'2_all_summary'!S440,1,2),if(0='2_all_summary'!S440,4,3))</f>
        <v>4</v>
      </c>
      <c r="R441" s="49">
        <f>if(isnumber(search("Yes",'2_all_summary'!$G440)),if(isnumber(search("Yes",'2_all_summary'!T440)),1,2),if(isnumber(search("No",'2_all_summary'!T440)),4,3))</f>
        <v>4</v>
      </c>
    </row>
    <row r="442">
      <c r="G442" s="49"/>
      <c r="H442" s="49" t="str">
        <f>'2_all_summary'!C441</f>
        <v>Exploitation rates and management implications for the fisheries of Bontanga reservoir in the Northern Region of Ghana</v>
      </c>
      <c r="I442" s="49" t="str">
        <f>'2_all_summary'!D441</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ÃƒÂ¢Ã¢â‚¬Â°Ã‹â€ 0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442" s="49">
        <f>if(isnumber(search("Yes",'2_all_summary'!$G441)),if(isnumber(search("Yes",'2_all_summary'!L441)),1,2),if(isnumber(search("No",'2_all_summary'!L441)),4,3))</f>
        <v>4</v>
      </c>
      <c r="K442" s="49">
        <f>if(isnumber(search("Yes",'2_all_summary'!$G441)),if(isnumber(search("Yes",'2_all_summary'!M441)),1,2),if(isnumber(search("No",'2_all_summary'!M441)),4,3))</f>
        <v>4</v>
      </c>
      <c r="L442" s="49">
        <f>if(isnumber(search("Yes",'2_all_summary'!$G441)),if(isnumber(search("Yes",'2_all_summary'!N441)),1,2),if(isnumber(search("No",'2_all_summary'!N441)),4,3))</f>
        <v>4</v>
      </c>
      <c r="M442" s="49">
        <f>if(isnumber(search("Yes",'2_all_summary'!$G441)),if(0&lt;'2_all_summary'!O441,1,2),if(0='2_all_summary'!O441,4,3))</f>
        <v>4</v>
      </c>
      <c r="N442" s="49">
        <f>if(isnumber(search("Yes",'2_all_summary'!$G441)),if(isnumber(search("Yes",'2_all_summary'!P441)),1,2),if(isnumber(search("No",'2_all_summary'!P441)),4,3))</f>
        <v>4</v>
      </c>
      <c r="O442" s="49">
        <f>if(isnumber(search("Yes",'2_all_summary'!$G441)),if(isnumber(search("Yes",'2_all_summary'!Q441)),1,2),if(isnumber(search("No",'2_all_summary'!Q441)),4,3))</f>
        <v>4</v>
      </c>
      <c r="P442" s="49">
        <f>if(isnumber(search("Yes",'2_all_summary'!$G441)),if(isnumber(search("Yes",'2_all_summary'!R441)),1,2),if(isnumber(search("No",'2_all_summary'!R441)),4,3))</f>
        <v>4</v>
      </c>
      <c r="Q442" s="49">
        <f>if(isnumber(search("Yes",'2_all_summary'!$G441)),if(0&lt;'2_all_summary'!S441,1,2),if(0='2_all_summary'!S441,4,3))</f>
        <v>4</v>
      </c>
      <c r="R442" s="49">
        <f>if(isnumber(search("Yes",'2_all_summary'!$G441)),if(isnumber(search("Yes",'2_all_summary'!T441)),1,2),if(isnumber(search("No",'2_all_summary'!T441)),4,3))</f>
        <v>4</v>
      </c>
    </row>
    <row r="443">
      <c r="G443" s="49"/>
      <c r="H443" s="49" t="str">
        <f>'2_all_summary'!C442</f>
        <v>Exploring benefits of spatial cooperative harvesting in a sea urchin fishery: An agent-based approach</v>
      </c>
      <c r="I443" s="49" t="str">
        <f>'2_all_summary'!D442</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Ãƒâ€šÃ‚Â© 2017 Gutierrez et al.</v>
      </c>
      <c r="J443" s="49">
        <f>if(isnumber(search("Yes",'2_all_summary'!$G442)),if(isnumber(search("Yes",'2_all_summary'!L442)),1,2),if(isnumber(search("No",'2_all_summary'!L442)),4,3))</f>
        <v>4</v>
      </c>
      <c r="K443" s="49">
        <f>if(isnumber(search("Yes",'2_all_summary'!$G442)),if(isnumber(search("Yes",'2_all_summary'!M442)),1,2),if(isnumber(search("No",'2_all_summary'!M442)),4,3))</f>
        <v>4</v>
      </c>
      <c r="L443" s="49">
        <f>if(isnumber(search("Yes",'2_all_summary'!$G442)),if(isnumber(search("Yes",'2_all_summary'!N442)),1,2),if(isnumber(search("No",'2_all_summary'!N442)),4,3))</f>
        <v>4</v>
      </c>
      <c r="M443" s="49">
        <f>if(isnumber(search("Yes",'2_all_summary'!$G442)),if(0&lt;'2_all_summary'!O442,1,2),if(0='2_all_summary'!O442,4,3))</f>
        <v>4</v>
      </c>
      <c r="N443" s="49">
        <f>if(isnumber(search("Yes",'2_all_summary'!$G442)),if(isnumber(search("Yes",'2_all_summary'!P442)),1,2),if(isnumber(search("No",'2_all_summary'!P442)),4,3))</f>
        <v>4</v>
      </c>
      <c r="O443" s="49">
        <f>if(isnumber(search("Yes",'2_all_summary'!$G442)),if(isnumber(search("Yes",'2_all_summary'!Q442)),1,2),if(isnumber(search("No",'2_all_summary'!Q442)),4,3))</f>
        <v>4</v>
      </c>
      <c r="P443" s="49">
        <f>if(isnumber(search("Yes",'2_all_summary'!$G442)),if(isnumber(search("Yes",'2_all_summary'!R442)),1,2),if(isnumber(search("No",'2_all_summary'!R442)),4,3))</f>
        <v>4</v>
      </c>
      <c r="Q443" s="49">
        <f>if(isnumber(search("Yes",'2_all_summary'!$G442)),if(0&lt;'2_all_summary'!S442,1,2),if(0='2_all_summary'!S442,4,3))</f>
        <v>4</v>
      </c>
      <c r="R443" s="49">
        <f>if(isnumber(search("Yes",'2_all_summary'!$G442)),if(isnumber(search("Yes",'2_all_summary'!T442)),1,2),if(isnumber(search("No",'2_all_summary'!T442)),4,3))</f>
        <v>4</v>
      </c>
    </row>
    <row r="444">
      <c r="G444" s="49"/>
      <c r="H444" s="49" t="str">
        <f>'2_all_summary'!C443</f>
        <v>Exploring community-based marine aquaculture as a coastal resource management opportunity in Nova Scotia, Canada</v>
      </c>
      <c r="I444" s="49" t="str">
        <f>'2_all_summary'!D443</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Ãƒâ€šÃ‚Â© 2020 Bradford et al. This work is licensed under a Creative Commons Attribution 4.0 International License (CC BY 4.0), which permits unrestricted use, distribution, and reproduction in any medium, provided the original author(s) and source are credited.</v>
      </c>
      <c r="J444" s="49">
        <f>if(isnumber(search("Yes",'2_all_summary'!$G443)),if(isnumber(search("Yes",'2_all_summary'!L443)),1,2),if(isnumber(search("No",'2_all_summary'!L443)),4,3))</f>
        <v>4</v>
      </c>
      <c r="K444" s="49">
        <f>if(isnumber(search("Yes",'2_all_summary'!$G443)),if(isnumber(search("Yes",'2_all_summary'!M443)),1,2),if(isnumber(search("No",'2_all_summary'!M443)),4,3))</f>
        <v>4</v>
      </c>
      <c r="L444" s="49">
        <f>if(isnumber(search("Yes",'2_all_summary'!$G443)),if(isnumber(search("Yes",'2_all_summary'!N443)),1,2),if(isnumber(search("No",'2_all_summary'!N443)),4,3))</f>
        <v>4</v>
      </c>
      <c r="M444" s="49">
        <f>if(isnumber(search("Yes",'2_all_summary'!$G443)),if(0&lt;'2_all_summary'!O443,1,2),if(0='2_all_summary'!O443,4,3))</f>
        <v>4</v>
      </c>
      <c r="N444" s="49">
        <f>if(isnumber(search("Yes",'2_all_summary'!$G443)),if(isnumber(search("Yes",'2_all_summary'!P443)),1,2),if(isnumber(search("No",'2_all_summary'!P443)),4,3))</f>
        <v>4</v>
      </c>
      <c r="O444" s="49">
        <f>if(isnumber(search("Yes",'2_all_summary'!$G443)),if(isnumber(search("Yes",'2_all_summary'!Q443)),1,2),if(isnumber(search("No",'2_all_summary'!Q443)),4,3))</f>
        <v>4</v>
      </c>
      <c r="P444" s="49">
        <f>if(isnumber(search("Yes",'2_all_summary'!$G443)),if(isnumber(search("Yes",'2_all_summary'!R443)),1,2),if(isnumber(search("No",'2_all_summary'!R443)),4,3))</f>
        <v>4</v>
      </c>
      <c r="Q444" s="49">
        <f>if(isnumber(search("Yes",'2_all_summary'!$G443)),if(0&lt;'2_all_summary'!S443,1,2),if(0='2_all_summary'!S443,4,3))</f>
        <v>4</v>
      </c>
      <c r="R444" s="49">
        <f>if(isnumber(search("Yes",'2_all_summary'!$G443)),if(isnumber(search("Yes",'2_all_summary'!T443)),1,2),if(isnumber(search("No",'2_all_summary'!T443)),4,3))</f>
        <v>4</v>
      </c>
    </row>
    <row r="445">
      <c r="G445" s="49"/>
      <c r="H445" s="49" t="str">
        <f>'2_all_summary'!C444</f>
        <v>Exploring gender inclusion in small-scale fisheries management and development in Melanesia</v>
      </c>
      <c r="I445" s="49" t="str">
        <f>'2_all_summary'!D444</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445" s="49">
        <f>if(isnumber(search("Yes",'2_all_summary'!$G444)),if(isnumber(search("Yes",'2_all_summary'!L444)),1,2),if(isnumber(search("No",'2_all_summary'!L444)),4,3))</f>
        <v>1</v>
      </c>
      <c r="K445" s="49">
        <f>if(isnumber(search("Yes",'2_all_summary'!$G444)),if(isnumber(search("Yes",'2_all_summary'!M444)),1,2),if(isnumber(search("No",'2_all_summary'!M444)),4,3))</f>
        <v>1</v>
      </c>
      <c r="L445" s="49">
        <f>if(isnumber(search("Yes",'2_all_summary'!$G444)),if(isnumber(search("Yes",'2_all_summary'!N444)),1,2),if(isnumber(search("No",'2_all_summary'!N444)),4,3))</f>
        <v>1</v>
      </c>
      <c r="M445" s="49">
        <f>if(isnumber(search("Yes",'2_all_summary'!$G444)),if(0&lt;'2_all_summary'!O444,1,2),if(0='2_all_summary'!O444,4,3))</f>
        <v>1</v>
      </c>
      <c r="N445" s="49">
        <f>if(isnumber(search("Yes",'2_all_summary'!$G444)),if(isnumber(search("Yes",'2_all_summary'!P444)),1,2),if(isnumber(search("No",'2_all_summary'!P444)),4,3))</f>
        <v>1</v>
      </c>
      <c r="O445" s="49">
        <f>if(isnumber(search("Yes",'2_all_summary'!$G444)),if(isnumber(search("Yes",'2_all_summary'!Q444)),1,2),if(isnumber(search("No",'2_all_summary'!Q444)),4,3))</f>
        <v>1</v>
      </c>
      <c r="P445" s="49">
        <f>if(isnumber(search("Yes",'2_all_summary'!$G444)),if(isnumber(search("Yes",'2_all_summary'!R444)),1,2),if(isnumber(search("No",'2_all_summary'!R444)),4,3))</f>
        <v>1</v>
      </c>
      <c r="Q445" s="49">
        <f>if(isnumber(search("Yes",'2_all_summary'!$G444)),if(0&lt;'2_all_summary'!S444,1,2),if(0='2_all_summary'!S444,4,3))</f>
        <v>1</v>
      </c>
      <c r="R445" s="49">
        <f>if(isnumber(search("Yes",'2_all_summary'!$G444)),if(isnumber(search("Yes",'2_all_summary'!T444)),1,2),if(isnumber(search("No",'2_all_summary'!T444)),4,3))</f>
        <v>1</v>
      </c>
    </row>
    <row r="446">
      <c r="G446" s="49"/>
      <c r="H446" s="49" t="str">
        <f>'2_all_summary'!C445</f>
        <v>Facing limits in oceanic fisheries: Part I: Extent of the problem and policy responses</v>
      </c>
      <c r="I446" s="49" t="str">
        <f>'2_all_summary'!D445</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ÃƒÂ¢Ã¢â€šÂ¬Ã¢â‚¬Â_x009d_ both jobs and food ÃƒÂ¢Ã¢â€šÂ¬Ã¢â‚¬Â_x009d_ through a combination of government oversight and community based management. 1994 United Nations</v>
      </c>
      <c r="J446" s="49">
        <f>if(isnumber(search("Yes",'2_all_summary'!$G445)),if(isnumber(search("Yes",'2_all_summary'!L445)),1,2),if(isnumber(search("No",'2_all_summary'!L445)),4,3))</f>
        <v>4</v>
      </c>
      <c r="K446" s="49">
        <f>if(isnumber(search("Yes",'2_all_summary'!$G445)),if(isnumber(search("Yes",'2_all_summary'!M445)),1,2),if(isnumber(search("No",'2_all_summary'!M445)),4,3))</f>
        <v>4</v>
      </c>
      <c r="L446" s="49">
        <f>if(isnumber(search("Yes",'2_all_summary'!$G445)),if(isnumber(search("Yes",'2_all_summary'!N445)),1,2),if(isnumber(search("No",'2_all_summary'!N445)),4,3))</f>
        <v>4</v>
      </c>
      <c r="M446" s="49">
        <f>if(isnumber(search("Yes",'2_all_summary'!$G445)),if(0&lt;'2_all_summary'!O445,1,2),if(0='2_all_summary'!O445,4,3))</f>
        <v>4</v>
      </c>
      <c r="N446" s="49">
        <f>if(isnumber(search("Yes",'2_all_summary'!$G445)),if(isnumber(search("Yes",'2_all_summary'!P445)),1,2),if(isnumber(search("No",'2_all_summary'!P445)),4,3))</f>
        <v>4</v>
      </c>
      <c r="O446" s="49">
        <f>if(isnumber(search("Yes",'2_all_summary'!$G445)),if(isnumber(search("Yes",'2_all_summary'!Q445)),1,2),if(isnumber(search("No",'2_all_summary'!Q445)),4,3))</f>
        <v>4</v>
      </c>
      <c r="P446" s="49">
        <f>if(isnumber(search("Yes",'2_all_summary'!$G445)),if(isnumber(search("Yes",'2_all_summary'!R445)),1,2),if(isnumber(search("No",'2_all_summary'!R445)),4,3))</f>
        <v>4</v>
      </c>
      <c r="Q446" s="49">
        <f>if(isnumber(search("Yes",'2_all_summary'!$G445)),if(0&lt;'2_all_summary'!S445,1,2),if(0='2_all_summary'!S445,4,3))</f>
        <v>4</v>
      </c>
      <c r="R446" s="49">
        <f>if(isnumber(search("Yes",'2_all_summary'!$G445)),if(isnumber(search("Yes",'2_all_summary'!T445)),1,2),if(isnumber(search("No",'2_all_summary'!T445)),4,3))</f>
        <v>4</v>
      </c>
    </row>
    <row r="447">
      <c r="G447" s="49"/>
      <c r="H447" s="49" t="str">
        <f>'2_all_summary'!C446</f>
        <v>Facing limits in oceanic fisheries: Part II: The social consequences</v>
      </c>
      <c r="I447" s="49" t="str">
        <f>'2_all_summary'!D446</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ÃƒÂ¢Ã¢â€šÂ¬Ã¢â‚¬Å“ both jobs and food ÃƒÂ¢Ã¢â€šÂ¬Ã¢â‚¬Å“ through a combination of government oversight and communityÃƒÂ¢Ã¢â€šÂ¬Ã‚Â_x0090_based management. 1995 United Nations</v>
      </c>
      <c r="J447" s="49">
        <f>if(isnumber(search("Yes",'2_all_summary'!$G446)),if(isnumber(search("Yes",'2_all_summary'!L446)),1,2),if(isnumber(search("No",'2_all_summary'!L446)),4,3))</f>
        <v>4</v>
      </c>
      <c r="K447" s="49">
        <f>if(isnumber(search("Yes",'2_all_summary'!$G446)),if(isnumber(search("Yes",'2_all_summary'!M446)),1,2),if(isnumber(search("No",'2_all_summary'!M446)),4,3))</f>
        <v>4</v>
      </c>
      <c r="L447" s="49">
        <f>if(isnumber(search("Yes",'2_all_summary'!$G446)),if(isnumber(search("Yes",'2_all_summary'!N446)),1,2),if(isnumber(search("No",'2_all_summary'!N446)),4,3))</f>
        <v>4</v>
      </c>
      <c r="M447" s="49">
        <f>if(isnumber(search("Yes",'2_all_summary'!$G446)),if(0&lt;'2_all_summary'!O446,1,2),if(0='2_all_summary'!O446,4,3))</f>
        <v>4</v>
      </c>
      <c r="N447" s="49">
        <f>if(isnumber(search("Yes",'2_all_summary'!$G446)),if(isnumber(search("Yes",'2_all_summary'!P446)),1,2),if(isnumber(search("No",'2_all_summary'!P446)),4,3))</f>
        <v>4</v>
      </c>
      <c r="O447" s="49">
        <f>if(isnumber(search("Yes",'2_all_summary'!$G446)),if(isnumber(search("Yes",'2_all_summary'!Q446)),1,2),if(isnumber(search("No",'2_all_summary'!Q446)),4,3))</f>
        <v>4</v>
      </c>
      <c r="P447" s="49">
        <f>if(isnumber(search("Yes",'2_all_summary'!$G446)),if(isnumber(search("Yes",'2_all_summary'!R446)),1,2),if(isnumber(search("No",'2_all_summary'!R446)),4,3))</f>
        <v>4</v>
      </c>
      <c r="Q447" s="49">
        <f>if(isnumber(search("Yes",'2_all_summary'!$G446)),if(0&lt;'2_all_summary'!S446,1,2),if(0='2_all_summary'!S446,4,3))</f>
        <v>4</v>
      </c>
      <c r="R447" s="49">
        <f>if(isnumber(search("Yes",'2_all_summary'!$G446)),if(isnumber(search("Yes",'2_all_summary'!T446)),1,2),if(isnumber(search("No",'2_all_summary'!T446)),4,3))</f>
        <v>4</v>
      </c>
    </row>
    <row r="448">
      <c r="G448" s="49"/>
      <c r="H448" s="49" t="str">
        <f>'2_all_summary'!C447</f>
        <v>Factors in overcoming barriers to implementing co-management in British Columbia salmon fisheries</v>
      </c>
      <c r="I448" s="49" t="str">
        <f>'2_all_summary'!D447</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Ãƒâ€šÃ‚Â© 1999 by The Resilience Alliance.</v>
      </c>
      <c r="J448" s="49">
        <f>if(isnumber(search("Yes",'2_all_summary'!$G447)),if(isnumber(search("Yes",'2_all_summary'!L447)),1,2),if(isnumber(search("No",'2_all_summary'!L447)),4,3))</f>
        <v>4</v>
      </c>
      <c r="K448" s="49">
        <f>if(isnumber(search("Yes",'2_all_summary'!$G447)),if(isnumber(search("Yes",'2_all_summary'!M447)),1,2),if(isnumber(search("No",'2_all_summary'!M447)),4,3))</f>
        <v>4</v>
      </c>
      <c r="L448" s="49">
        <f>if(isnumber(search("Yes",'2_all_summary'!$G447)),if(isnumber(search("Yes",'2_all_summary'!N447)),1,2),if(isnumber(search("No",'2_all_summary'!N447)),4,3))</f>
        <v>4</v>
      </c>
      <c r="M448" s="49">
        <f>if(isnumber(search("Yes",'2_all_summary'!$G447)),if(0&lt;'2_all_summary'!O447,1,2),if(0='2_all_summary'!O447,4,3))</f>
        <v>4</v>
      </c>
      <c r="N448" s="49">
        <f>if(isnumber(search("Yes",'2_all_summary'!$G447)),if(isnumber(search("Yes",'2_all_summary'!P447)),1,2),if(isnumber(search("No",'2_all_summary'!P447)),4,3))</f>
        <v>4</v>
      </c>
      <c r="O448" s="49">
        <f>if(isnumber(search("Yes",'2_all_summary'!$G447)),if(isnumber(search("Yes",'2_all_summary'!Q447)),1,2),if(isnumber(search("No",'2_all_summary'!Q447)),4,3))</f>
        <v>4</v>
      </c>
      <c r="P448" s="49">
        <f>if(isnumber(search("Yes",'2_all_summary'!$G447)),if(isnumber(search("Yes",'2_all_summary'!R447)),1,2),if(isnumber(search("No",'2_all_summary'!R447)),4,3))</f>
        <v>4</v>
      </c>
      <c r="Q448" s="49">
        <f>if(isnumber(search("Yes",'2_all_summary'!$G447)),if(0&lt;'2_all_summary'!S447,1,2),if(0='2_all_summary'!S447,4,3))</f>
        <v>4</v>
      </c>
      <c r="R448" s="49">
        <f>if(isnumber(search("Yes",'2_all_summary'!$G447)),if(isnumber(search("Yes",'2_all_summary'!T447)),1,2),if(isnumber(search("No",'2_all_summary'!T447)),4,3))</f>
        <v>4</v>
      </c>
    </row>
    <row r="449">
      <c r="G449" s="49"/>
      <c r="H449" s="49" t="str">
        <f>'2_all_summary'!C448</f>
        <v>Factors influencing community fishers' leadership engagement in international small-scale fisheries</v>
      </c>
      <c r="I449" s="49" t="str">
        <f>'2_all_summary'!D448</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Ãƒâ€šÃ‚Â© 2016 Sutton and Rudd.</v>
      </c>
      <c r="J449" s="49">
        <f>if(isnumber(search("Yes",'2_all_summary'!$G448)),if(isnumber(search("Yes",'2_all_summary'!L448)),1,2),if(isnumber(search("No",'2_all_summary'!L448)),4,3))</f>
        <v>4</v>
      </c>
      <c r="K449" s="49">
        <f>if(isnumber(search("Yes",'2_all_summary'!$G448)),if(isnumber(search("Yes",'2_all_summary'!M448)),1,2),if(isnumber(search("No",'2_all_summary'!M448)),4,3))</f>
        <v>4</v>
      </c>
      <c r="L449" s="49">
        <f>if(isnumber(search("Yes",'2_all_summary'!$G448)),if(isnumber(search("Yes",'2_all_summary'!N448)),1,2),if(isnumber(search("No",'2_all_summary'!N448)),4,3))</f>
        <v>4</v>
      </c>
      <c r="M449" s="49">
        <f>if(isnumber(search("Yes",'2_all_summary'!$G448)),if(0&lt;'2_all_summary'!O448,1,2),if(0='2_all_summary'!O448,4,3))</f>
        <v>4</v>
      </c>
      <c r="N449" s="49">
        <f>if(isnumber(search("Yes",'2_all_summary'!$G448)),if(isnumber(search("Yes",'2_all_summary'!P448)),1,2),if(isnumber(search("No",'2_all_summary'!P448)),4,3))</f>
        <v>4</v>
      </c>
      <c r="O449" s="49">
        <f>if(isnumber(search("Yes",'2_all_summary'!$G448)),if(isnumber(search("Yes",'2_all_summary'!Q448)),1,2),if(isnumber(search("No",'2_all_summary'!Q448)),4,3))</f>
        <v>4</v>
      </c>
      <c r="P449" s="49">
        <f>if(isnumber(search("Yes",'2_all_summary'!$G448)),if(isnumber(search("Yes",'2_all_summary'!R448)),1,2),if(isnumber(search("No",'2_all_summary'!R448)),4,3))</f>
        <v>4</v>
      </c>
      <c r="Q449" s="49">
        <f>if(isnumber(search("Yes",'2_all_summary'!$G448)),if(0&lt;'2_all_summary'!S448,1,2),if(0='2_all_summary'!S448,4,3))</f>
        <v>4</v>
      </c>
      <c r="R449" s="49">
        <f>if(isnumber(search("Yes",'2_all_summary'!$G448)),if(isnumber(search("Yes",'2_all_summary'!T448)),1,2),if(isnumber(search("No",'2_all_summary'!T448)),4,3))</f>
        <v>4</v>
      </c>
    </row>
    <row r="450">
      <c r="G450" s="49"/>
      <c r="H450" s="49" t="str">
        <f>'2_all_summary'!C449</f>
        <v>Factors influencing progress in establishing community-based marine protected areas in Indonesia</v>
      </c>
      <c r="I450" s="49" t="str">
        <f>'2_all_summary'!D449</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Ãƒâ€šÃ‚Â© Taylor &amp; Francis Inc.</v>
      </c>
      <c r="J450" s="49">
        <f>if(isnumber(search("Yes",'2_all_summary'!$G449)),if(isnumber(search("Yes",'2_all_summary'!L449)),1,2),if(isnumber(search("No",'2_all_summary'!L449)),4,3))</f>
        <v>4</v>
      </c>
      <c r="K450" s="49">
        <f>if(isnumber(search("Yes",'2_all_summary'!$G449)),if(isnumber(search("Yes",'2_all_summary'!M449)),1,2),if(isnumber(search("No",'2_all_summary'!M449)),4,3))</f>
        <v>4</v>
      </c>
      <c r="L450" s="49">
        <f>if(isnumber(search("Yes",'2_all_summary'!$G449)),if(isnumber(search("Yes",'2_all_summary'!N449)),1,2),if(isnumber(search("No",'2_all_summary'!N449)),4,3))</f>
        <v>4</v>
      </c>
      <c r="M450" s="49">
        <f>if(isnumber(search("Yes",'2_all_summary'!$G449)),if(0&lt;'2_all_summary'!O449,1,2),if(0='2_all_summary'!O449,4,3))</f>
        <v>4</v>
      </c>
      <c r="N450" s="49">
        <f>if(isnumber(search("Yes",'2_all_summary'!$G449)),if(isnumber(search("Yes",'2_all_summary'!P449)),1,2),if(isnumber(search("No",'2_all_summary'!P449)),4,3))</f>
        <v>4</v>
      </c>
      <c r="O450" s="49">
        <f>if(isnumber(search("Yes",'2_all_summary'!$G449)),if(isnumber(search("Yes",'2_all_summary'!Q449)),1,2),if(isnumber(search("No",'2_all_summary'!Q449)),4,3))</f>
        <v>4</v>
      </c>
      <c r="P450" s="49">
        <f>if(isnumber(search("Yes",'2_all_summary'!$G449)),if(isnumber(search("Yes",'2_all_summary'!R449)),1,2),if(isnumber(search("No",'2_all_summary'!R449)),4,3))</f>
        <v>4</v>
      </c>
      <c r="Q450" s="49">
        <f>if(isnumber(search("Yes",'2_all_summary'!$G449)),if(0&lt;'2_all_summary'!S449,1,2),if(0='2_all_summary'!S449,4,3))</f>
        <v>4</v>
      </c>
      <c r="R450" s="49">
        <f>if(isnumber(search("Yes",'2_all_summary'!$G449)),if(isnumber(search("Yes",'2_all_summary'!T449)),1,2),if(isnumber(search("No",'2_all_summary'!T449)),4,3))</f>
        <v>4</v>
      </c>
    </row>
    <row r="451">
      <c r="G451" s="49"/>
      <c r="H451" s="49" t="str">
        <f>'2_all_summary'!C450</f>
        <v>Factors influencing success of marine protected areas in the Visayas, Philippines as related to increasing protected area coverage</v>
      </c>
      <c r="I451" s="49" t="str">
        <f>'2_all_summary'!D450</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Ãƒâ€šÃ‚Â© 2010 Springer Science+Business Media, LLC.</v>
      </c>
      <c r="J451" s="49">
        <f>if(isnumber(search("Yes",'2_all_summary'!$G450)),if(isnumber(search("Yes",'2_all_summary'!L450)),1,2),if(isnumber(search("No",'2_all_summary'!L450)),4,3))</f>
        <v>4</v>
      </c>
      <c r="K451" s="49">
        <f>if(isnumber(search("Yes",'2_all_summary'!$G450)),if(isnumber(search("Yes",'2_all_summary'!M450)),1,2),if(isnumber(search("No",'2_all_summary'!M450)),4,3))</f>
        <v>4</v>
      </c>
      <c r="L451" s="49">
        <f>if(isnumber(search("Yes",'2_all_summary'!$G450)),if(isnumber(search("Yes",'2_all_summary'!N450)),1,2),if(isnumber(search("No",'2_all_summary'!N450)),4,3))</f>
        <v>4</v>
      </c>
      <c r="M451" s="49">
        <f>if(isnumber(search("Yes",'2_all_summary'!$G450)),if(0&lt;'2_all_summary'!O450,1,2),if(0='2_all_summary'!O450,4,3))</f>
        <v>4</v>
      </c>
      <c r="N451" s="49">
        <f>if(isnumber(search("Yes",'2_all_summary'!$G450)),if(isnumber(search("Yes",'2_all_summary'!P450)),1,2),if(isnumber(search("No",'2_all_summary'!P450)),4,3))</f>
        <v>4</v>
      </c>
      <c r="O451" s="49">
        <f>if(isnumber(search("Yes",'2_all_summary'!$G450)),if(isnumber(search("Yes",'2_all_summary'!Q450)),1,2),if(isnumber(search("No",'2_all_summary'!Q450)),4,3))</f>
        <v>4</v>
      </c>
      <c r="P451" s="49">
        <f>if(isnumber(search("Yes",'2_all_summary'!$G450)),if(isnumber(search("Yes",'2_all_summary'!R450)),1,2),if(isnumber(search("No",'2_all_summary'!R450)),4,3))</f>
        <v>4</v>
      </c>
      <c r="Q451" s="49">
        <f>if(isnumber(search("Yes",'2_all_summary'!$G450)),if(0&lt;'2_all_summary'!S450,1,2),if(0='2_all_summary'!S450,4,3))</f>
        <v>4</v>
      </c>
      <c r="R451" s="49">
        <f>if(isnumber(search("Yes",'2_all_summary'!$G450)),if(isnumber(search("Yes",'2_all_summary'!T450)),1,2),if(isnumber(search("No",'2_all_summary'!T450)),4,3))</f>
        <v>4</v>
      </c>
    </row>
    <row r="452">
      <c r="G452" s="49"/>
      <c r="H452" s="49" t="str">
        <f>'2_all_summary'!C451</f>
        <v>Farming fish in a transitional economy: A case for East Timor</v>
      </c>
      <c r="I452" s="49" t="str">
        <f>'2_all_summary'!D451</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Ãƒâ€šÃ‚Â© 2008 International Food and Agribusiness Management Association (IAMA). All rights reserved.</v>
      </c>
      <c r="J452" s="49">
        <f>if(isnumber(search("Yes",'2_all_summary'!$G451)),if(isnumber(search("Yes",'2_all_summary'!L451)),1,2),if(isnumber(search("No",'2_all_summary'!L451)),4,3))</f>
        <v>4</v>
      </c>
      <c r="K452" s="49">
        <f>if(isnumber(search("Yes",'2_all_summary'!$G451)),if(isnumber(search("Yes",'2_all_summary'!M451)),1,2),if(isnumber(search("No",'2_all_summary'!M451)),4,3))</f>
        <v>4</v>
      </c>
      <c r="L452" s="49">
        <f>if(isnumber(search("Yes",'2_all_summary'!$G451)),if(isnumber(search("Yes",'2_all_summary'!N451)),1,2),if(isnumber(search("No",'2_all_summary'!N451)),4,3))</f>
        <v>4</v>
      </c>
      <c r="M452" s="49">
        <f>if(isnumber(search("Yes",'2_all_summary'!$G451)),if(0&lt;'2_all_summary'!O451,1,2),if(0='2_all_summary'!O451,4,3))</f>
        <v>4</v>
      </c>
      <c r="N452" s="49">
        <f>if(isnumber(search("Yes",'2_all_summary'!$G451)),if(isnumber(search("Yes",'2_all_summary'!P451)),1,2),if(isnumber(search("No",'2_all_summary'!P451)),4,3))</f>
        <v>4</v>
      </c>
      <c r="O452" s="49">
        <f>if(isnumber(search("Yes",'2_all_summary'!$G451)),if(isnumber(search("Yes",'2_all_summary'!Q451)),1,2),if(isnumber(search("No",'2_all_summary'!Q451)),4,3))</f>
        <v>4</v>
      </c>
      <c r="P452" s="49">
        <f>if(isnumber(search("Yes",'2_all_summary'!$G451)),if(isnumber(search("Yes",'2_all_summary'!R451)),1,2),if(isnumber(search("No",'2_all_summary'!R451)),4,3))</f>
        <v>4</v>
      </c>
      <c r="Q452" s="49">
        <f>if(isnumber(search("Yes",'2_all_summary'!$G451)),if(0&lt;'2_all_summary'!S451,1,2),if(0='2_all_summary'!S451,4,3))</f>
        <v>4</v>
      </c>
      <c r="R452" s="49">
        <f>if(isnumber(search("Yes",'2_all_summary'!$G451)),if(isnumber(search("Yes",'2_all_summary'!T451)),1,2),if(isnumber(search("No",'2_all_summary'!T451)),4,3))</f>
        <v>4</v>
      </c>
    </row>
    <row r="453">
      <c r="G453" s="49"/>
      <c r="H453" s="49" t="str">
        <f>'2_all_summary'!C452</f>
        <v>Feasibility and Acceptability of Brighter Bites: A Food Co-Op in Schools to Increase Access, Continuity and Education of Fruits and Vegetables Among Low-Income Populations</v>
      </c>
      <c r="I453" s="49" t="str">
        <f>'2_all_summary'!D452</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50ÃƒÂ¢Ã¢â€šÂ¬Ã¢â‚¬Å“60 servings of fresh F&amp;V; (2) Weekly bilingual parent handouts and recipe demonstrations; and (3) implementing CATCH, a coordinated school health program in schools. Brighter Bites was pilot tested using a pre-post evaluation design in one charter school in Houston, TX, USA (nÃƒâ€šÃ‚Â =Ãƒâ€šÃ‚Â 57 3rd grade parentÃƒÂ¢Ã¢â€šÂ¬Ã¢â‚¬Å“child dyads; 94.1Ãƒâ€šÃ‚Â % Hispanic, 91Ãƒâ€šÃ‚Â % low-income). Evaluation, at baseline, midpoint, and post-intervention, included self-reported child and parent surveys on psychosocial factors, dietary habits and mealtime practices. PearsonÃƒÂ¢Ã¢â€šÂ¬Ã¢â€žÂ¢s Chi square test, FisherÃƒÂ¢Ã¢â€šÂ¬Ã¢â€žÂ¢s exact-test or paired t test were used to determine changes pre- to post-intervention (at pÃƒâ€šÃ‚Â &lt;Ãƒâ€šÃ‚Â 0.05). Process data using parent surveys, teacher surveys, attendance logs, and produce cost data were used to determine feasibility and acceptability of program. Participants received on average 61 servings of F&amp;V weekly for 16Ãƒâ€šÃ‚Â weeks at the cost of $4.31/family/week. Results showed significant increases in child reported self-efficacy, outcome expectations and attitudes towards consuming F&amp;V (pÃƒâ€šÃ‚Â &lt;Ãƒâ€šÃ‚Â 0.05). We found significant increases in child exposure to F&amp;V and child preference of various F&amp;V from baseline to post-intervention (pÃƒâ€šÃ‚Â &lt;Ãƒâ€šÃ‚Â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98Ãƒâ€šÃ‚Â % retention rate and high parent acceptability of program components. Brighter Bites is a promising strategy to increase F&amp;V access and education in low-income populations using existing infrastructure of schools and food banks. Ãƒâ€šÃ‚Â© 2015, Springer Science+Business Media New York.</v>
      </c>
      <c r="J453" s="49">
        <f>if(isnumber(search("Yes",'2_all_summary'!$G452)),if(isnumber(search("Yes",'2_all_summary'!L452)),1,2),if(isnumber(search("No",'2_all_summary'!L452)),4,3))</f>
        <v>4</v>
      </c>
      <c r="K453" s="49">
        <f>if(isnumber(search("Yes",'2_all_summary'!$G452)),if(isnumber(search("Yes",'2_all_summary'!M452)),1,2),if(isnumber(search("No",'2_all_summary'!M452)),4,3))</f>
        <v>4</v>
      </c>
      <c r="L453" s="49">
        <f>if(isnumber(search("Yes",'2_all_summary'!$G452)),if(isnumber(search("Yes",'2_all_summary'!N452)),1,2),if(isnumber(search("No",'2_all_summary'!N452)),4,3))</f>
        <v>4</v>
      </c>
      <c r="M453" s="49">
        <f>if(isnumber(search("Yes",'2_all_summary'!$G452)),if(0&lt;'2_all_summary'!O452,1,2),if(0='2_all_summary'!O452,4,3))</f>
        <v>4</v>
      </c>
      <c r="N453" s="49">
        <f>if(isnumber(search("Yes",'2_all_summary'!$G452)),if(isnumber(search("Yes",'2_all_summary'!P452)),1,2),if(isnumber(search("No",'2_all_summary'!P452)),4,3))</f>
        <v>4</v>
      </c>
      <c r="O453" s="49">
        <f>if(isnumber(search("Yes",'2_all_summary'!$G452)),if(isnumber(search("Yes",'2_all_summary'!Q452)),1,2),if(isnumber(search("No",'2_all_summary'!Q452)),4,3))</f>
        <v>4</v>
      </c>
      <c r="P453" s="49">
        <f>if(isnumber(search("Yes",'2_all_summary'!$G452)),if(isnumber(search("Yes",'2_all_summary'!R452)),1,2),if(isnumber(search("No",'2_all_summary'!R452)),4,3))</f>
        <v>4</v>
      </c>
      <c r="Q453" s="49">
        <f>if(isnumber(search("Yes",'2_all_summary'!$G452)),if(0&lt;'2_all_summary'!S452,1,2),if(0='2_all_summary'!S452,4,3))</f>
        <v>4</v>
      </c>
      <c r="R453" s="49">
        <f>if(isnumber(search("Yes",'2_all_summary'!$G452)),if(isnumber(search("Yes",'2_all_summary'!T452)),1,2),if(isnumber(search("No",'2_all_summary'!T452)),4,3))</f>
        <v>4</v>
      </c>
    </row>
    <row r="454">
      <c r="G454" s="49"/>
      <c r="H454" s="49" t="str">
        <f>'2_all_summary'!C453</f>
        <v>Fijian villagers adapt to changes in local fisheries</v>
      </c>
      <c r="I454" s="49" t="str">
        <f>'2_all_summary'!D453</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54" s="49">
        <f>if(isnumber(search("Yes",'2_all_summary'!$G453)),if(isnumber(search("Yes",'2_all_summary'!L453)),1,2),if(isnumber(search("No",'2_all_summary'!L453)),4,3))</f>
        <v>1</v>
      </c>
      <c r="K454" s="49">
        <f>if(isnumber(search("Yes",'2_all_summary'!$G453)),if(isnumber(search("Yes",'2_all_summary'!M453)),1,2),if(isnumber(search("No",'2_all_summary'!M453)),4,3))</f>
        <v>1</v>
      </c>
      <c r="L454" s="49">
        <f>if(isnumber(search("Yes",'2_all_summary'!$G453)),if(isnumber(search("Yes",'2_all_summary'!N453)),1,2),if(isnumber(search("No",'2_all_summary'!N453)),4,3))</f>
        <v>1</v>
      </c>
      <c r="M454" s="49">
        <f>if(isnumber(search("Yes",'2_all_summary'!$G453)),if(0&lt;'2_all_summary'!O453,1,2),if(0='2_all_summary'!O453,4,3))</f>
        <v>1</v>
      </c>
      <c r="N454" s="49">
        <f>if(isnumber(search("Yes",'2_all_summary'!$G453)),if(isnumber(search("Yes",'2_all_summary'!P453)),1,2),if(isnumber(search("No",'2_all_summary'!P453)),4,3))</f>
        <v>1</v>
      </c>
      <c r="O454" s="49">
        <f>if(isnumber(search("Yes",'2_all_summary'!$G453)),if(isnumber(search("Yes",'2_all_summary'!Q453)),1,2),if(isnumber(search("No",'2_all_summary'!Q453)),4,3))</f>
        <v>1</v>
      </c>
      <c r="P454" s="49">
        <f>if(isnumber(search("Yes",'2_all_summary'!$G453)),if(isnumber(search("Yes",'2_all_summary'!R453)),1,2),if(isnumber(search("No",'2_all_summary'!R453)),4,3))</f>
        <v>1</v>
      </c>
      <c r="Q454" s="49">
        <f>if(isnumber(search("Yes",'2_all_summary'!$G453)),if(0&lt;'2_all_summary'!S453,1,2),if(0='2_all_summary'!S453,4,3))</f>
        <v>1</v>
      </c>
      <c r="R454" s="49">
        <f>if(isnumber(search("Yes",'2_all_summary'!$G453)),if(isnumber(search("Yes",'2_all_summary'!T453)),1,2),if(isnumber(search("No",'2_all_summary'!T453)),4,3))</f>
        <v>1</v>
      </c>
    </row>
    <row r="455">
      <c r="G455" s="49"/>
      <c r="H455" s="49" t="str">
        <f>'2_all_summary'!C454</f>
        <v>First trial of wild juvenile collection of tropical sea cucumbers from settling larvae, using coconut fibre from waste husks in Solomon Islands: A new conservation tool</v>
      </c>
      <c r="I455" s="49" t="str">
        <f>'2_all_summary'!D454</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455" s="49">
        <f>if(isnumber(search("Yes",'2_all_summary'!$G454)),if(isnumber(search("Yes",'2_all_summary'!L454)),1,2),if(isnumber(search("No",'2_all_summary'!L454)),4,3))</f>
        <v>3</v>
      </c>
      <c r="K455" s="49">
        <f>if(isnumber(search("Yes",'2_all_summary'!$G454)),if(isnumber(search("Yes",'2_all_summary'!M454)),1,2),if(isnumber(search("No",'2_all_summary'!M454)),4,3))</f>
        <v>3</v>
      </c>
      <c r="L455" s="49">
        <f>if(isnumber(search("Yes",'2_all_summary'!$G454)),if(isnumber(search("Yes",'2_all_summary'!N454)),1,2),if(isnumber(search("No",'2_all_summary'!N454)),4,3))</f>
        <v>3</v>
      </c>
      <c r="M455" s="49">
        <f>if(isnumber(search("Yes",'2_all_summary'!$G454)),if(0&lt;'2_all_summary'!O454,1,2),if(0='2_all_summary'!O454,4,3))</f>
        <v>3</v>
      </c>
      <c r="N455" s="49">
        <f>if(isnumber(search("Yes",'2_all_summary'!$G454)),if(isnumber(search("Yes",'2_all_summary'!P454)),1,2),if(isnumber(search("No",'2_all_summary'!P454)),4,3))</f>
        <v>3</v>
      </c>
      <c r="O455" s="49">
        <f>if(isnumber(search("Yes",'2_all_summary'!$G454)),if(isnumber(search("Yes",'2_all_summary'!Q454)),1,2),if(isnumber(search("No",'2_all_summary'!Q454)),4,3))</f>
        <v>3</v>
      </c>
      <c r="P455" s="49">
        <f>if(isnumber(search("Yes",'2_all_summary'!$G454)),if(isnumber(search("Yes",'2_all_summary'!R454)),1,2),if(isnumber(search("No",'2_all_summary'!R454)),4,3))</f>
        <v>3</v>
      </c>
      <c r="Q455" s="49">
        <f>if(isnumber(search("Yes",'2_all_summary'!$G454)),if(0&lt;'2_all_summary'!S454,1,2),if(0='2_all_summary'!S454,4,3))</f>
        <v>3</v>
      </c>
      <c r="R455" s="49">
        <f>if(isnumber(search("Yes",'2_all_summary'!$G454)),if(isnumber(search("Yes",'2_all_summary'!T454)),1,2),if(isnumber(search("No",'2_all_summary'!T454)),4,3))</f>
        <v>3</v>
      </c>
    </row>
    <row r="456">
      <c r="G456" s="49"/>
      <c r="H456" s="49" t="str">
        <f>'2_all_summary'!C455</f>
        <v>Fish catch data: Less than what meets the eye</v>
      </c>
      <c r="I456" s="49" t="str">
        <f>'2_all_summary'!D455</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Ãƒâ€šÃ‚Â© 2013 Elsevier Ltd.</v>
      </c>
      <c r="J456" s="49">
        <f>if(isnumber(search("Yes",'2_all_summary'!$G455)),if(isnumber(search("Yes",'2_all_summary'!L455)),1,2),if(isnumber(search("No",'2_all_summary'!L455)),4,3))</f>
        <v>4</v>
      </c>
      <c r="K456" s="49">
        <f>if(isnumber(search("Yes",'2_all_summary'!$G455)),if(isnumber(search("Yes",'2_all_summary'!M455)),1,2),if(isnumber(search("No",'2_all_summary'!M455)),4,3))</f>
        <v>4</v>
      </c>
      <c r="L456" s="49">
        <f>if(isnumber(search("Yes",'2_all_summary'!$G455)),if(isnumber(search("Yes",'2_all_summary'!N455)),1,2),if(isnumber(search("No",'2_all_summary'!N455)),4,3))</f>
        <v>4</v>
      </c>
      <c r="M456" s="49">
        <f>if(isnumber(search("Yes",'2_all_summary'!$G455)),if(0&lt;'2_all_summary'!O455,1,2),if(0='2_all_summary'!O455,4,3))</f>
        <v>4</v>
      </c>
      <c r="N456" s="49">
        <f>if(isnumber(search("Yes",'2_all_summary'!$G455)),if(isnumber(search("Yes",'2_all_summary'!P455)),1,2),if(isnumber(search("No",'2_all_summary'!P455)),4,3))</f>
        <v>4</v>
      </c>
      <c r="O456" s="49">
        <f>if(isnumber(search("Yes",'2_all_summary'!$G455)),if(isnumber(search("Yes",'2_all_summary'!Q455)),1,2),if(isnumber(search("No",'2_all_summary'!Q455)),4,3))</f>
        <v>4</v>
      </c>
      <c r="P456" s="49">
        <f>if(isnumber(search("Yes",'2_all_summary'!$G455)),if(isnumber(search("Yes",'2_all_summary'!R455)),1,2),if(isnumber(search("No",'2_all_summary'!R455)),4,3))</f>
        <v>4</v>
      </c>
      <c r="Q456" s="49">
        <f>if(isnumber(search("Yes",'2_all_summary'!$G455)),if(0&lt;'2_all_summary'!S455,1,2),if(0='2_all_summary'!S455,4,3))</f>
        <v>4</v>
      </c>
      <c r="R456" s="49">
        <f>if(isnumber(search("Yes",'2_all_summary'!$G455)),if(isnumber(search("Yes",'2_all_summary'!T455)),1,2),if(isnumber(search("No",'2_all_summary'!T455)),4,3))</f>
        <v>4</v>
      </c>
    </row>
    <row r="457">
      <c r="G457" s="49"/>
      <c r="H457" s="49" t="str">
        <f>'2_all_summary'!C456</f>
        <v>Fish catch during southwest monsoon season in taytay bay, northwest sulu sea, Philippines: With notes on live reef fisheries</v>
      </c>
      <c r="I457" s="49" t="str">
        <f>'2_all_summary'!D456</f>
        <v>Palawan produced 70 percent of the PhilippinesÃƒÂ¢Ã¢â€šÂ¬Ã¢â€žÂ¢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fisherÃƒÂ¢Ã¢â€šÂ¬Ã¢â€žÂ¢s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Ãƒâ€šÃ‚Â© 2015 BIOFLUX SRL. All rights reserved.</v>
      </c>
      <c r="J457" s="49">
        <f>if(isnumber(search("Yes",'2_all_summary'!$G456)),if(isnumber(search("Yes",'2_all_summary'!L456)),1,2),if(isnumber(search("No",'2_all_summary'!L456)),4,3))</f>
        <v>4</v>
      </c>
      <c r="K457" s="49">
        <f>if(isnumber(search("Yes",'2_all_summary'!$G456)),if(isnumber(search("Yes",'2_all_summary'!M456)),1,2),if(isnumber(search("No",'2_all_summary'!M456)),4,3))</f>
        <v>4</v>
      </c>
      <c r="L457" s="49">
        <f>if(isnumber(search("Yes",'2_all_summary'!$G456)),if(isnumber(search("Yes",'2_all_summary'!N456)),1,2),if(isnumber(search("No",'2_all_summary'!N456)),4,3))</f>
        <v>4</v>
      </c>
      <c r="M457" s="49">
        <f>if(isnumber(search("Yes",'2_all_summary'!$G456)),if(0&lt;'2_all_summary'!O456,1,2),if(0='2_all_summary'!O456,4,3))</f>
        <v>4</v>
      </c>
      <c r="N457" s="49">
        <f>if(isnumber(search("Yes",'2_all_summary'!$G456)),if(isnumber(search("Yes",'2_all_summary'!P456)),1,2),if(isnumber(search("No",'2_all_summary'!P456)),4,3))</f>
        <v>4</v>
      </c>
      <c r="O457" s="49">
        <f>if(isnumber(search("Yes",'2_all_summary'!$G456)),if(isnumber(search("Yes",'2_all_summary'!Q456)),1,2),if(isnumber(search("No",'2_all_summary'!Q456)),4,3))</f>
        <v>4</v>
      </c>
      <c r="P457" s="49">
        <f>if(isnumber(search("Yes",'2_all_summary'!$G456)),if(isnumber(search("Yes",'2_all_summary'!R456)),1,2),if(isnumber(search("No",'2_all_summary'!R456)),4,3))</f>
        <v>4</v>
      </c>
      <c r="Q457" s="49">
        <f>if(isnumber(search("Yes",'2_all_summary'!$G456)),if(0&lt;'2_all_summary'!S456,1,2),if(0='2_all_summary'!S456,4,3))</f>
        <v>4</v>
      </c>
      <c r="R457" s="49">
        <f>if(isnumber(search("Yes",'2_all_summary'!$G456)),if(isnumber(search("Yes",'2_all_summary'!T456)),1,2),if(isnumber(search("No",'2_all_summary'!T456)),4,3))</f>
        <v>4</v>
      </c>
    </row>
    <row r="458">
      <c r="G458" s="49"/>
      <c r="H458" s="49" t="str">
        <f>'2_all_summary'!C457</f>
        <v>Fish out of water': A cross-sectional study on the interaction between social and neighbourhood effects on weight management behaviours</v>
      </c>
      <c r="I458" s="49" t="str">
        <f>'2_all_summary'!D457</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Ãƒâ€šÃ‚Â© 2015 Macmillan Publishers Limited.</v>
      </c>
      <c r="J458" s="49">
        <f>if(isnumber(search("Yes",'2_all_summary'!$G457)),if(isnumber(search("Yes",'2_all_summary'!L457)),1,2),if(isnumber(search("No",'2_all_summary'!L457)),4,3))</f>
        <v>4</v>
      </c>
      <c r="K458" s="49">
        <f>if(isnumber(search("Yes",'2_all_summary'!$G457)),if(isnumber(search("Yes",'2_all_summary'!M457)),1,2),if(isnumber(search("No",'2_all_summary'!M457)),4,3))</f>
        <v>4</v>
      </c>
      <c r="L458" s="49">
        <f>if(isnumber(search("Yes",'2_all_summary'!$G457)),if(isnumber(search("Yes",'2_all_summary'!N457)),1,2),if(isnumber(search("No",'2_all_summary'!N457)),4,3))</f>
        <v>4</v>
      </c>
      <c r="M458" s="49">
        <f>if(isnumber(search("Yes",'2_all_summary'!$G457)),if(0&lt;'2_all_summary'!O457,1,2),if(0='2_all_summary'!O457,4,3))</f>
        <v>4</v>
      </c>
      <c r="N458" s="49">
        <f>if(isnumber(search("Yes",'2_all_summary'!$G457)),if(isnumber(search("Yes",'2_all_summary'!P457)),1,2),if(isnumber(search("No",'2_all_summary'!P457)),4,3))</f>
        <v>4</v>
      </c>
      <c r="O458" s="49">
        <f>if(isnumber(search("Yes",'2_all_summary'!$G457)),if(isnumber(search("Yes",'2_all_summary'!Q457)),1,2),if(isnumber(search("No",'2_all_summary'!Q457)),4,3))</f>
        <v>4</v>
      </c>
      <c r="P458" s="49">
        <f>if(isnumber(search("Yes",'2_all_summary'!$G457)),if(isnumber(search("Yes",'2_all_summary'!R457)),1,2),if(isnumber(search("No",'2_all_summary'!R457)),4,3))</f>
        <v>4</v>
      </c>
      <c r="Q458" s="49">
        <f>if(isnumber(search("Yes",'2_all_summary'!$G457)),if(0&lt;'2_all_summary'!S457,1,2),if(0='2_all_summary'!S457,4,3))</f>
        <v>4</v>
      </c>
      <c r="R458" s="49">
        <f>if(isnumber(search("Yes",'2_all_summary'!$G457)),if(isnumber(search("Yes",'2_all_summary'!T457)),1,2),if(isnumber(search("No",'2_all_summary'!T457)),4,3))</f>
        <v>4</v>
      </c>
    </row>
    <row r="459">
      <c r="G459" s="49"/>
      <c r="H459" s="49" t="str">
        <f>'2_all_summary'!C458</f>
        <v>Fisheries biology, assessment and management: Second edition</v>
      </c>
      <c r="I459" s="49" t="str">
        <f>'2_all_summary'!D458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Ãƒâ€šÃ‚Â© 2007 by Michael King. All rights reserved.</v>
      </c>
      <c r="J459" s="49">
        <f>if(isnumber(search("Yes",'2_all_summary'!$G458)),if(isnumber(search("Yes",'2_all_summary'!L458)),1,2),if(isnumber(search("No",'2_all_summary'!L458)),4,3))</f>
        <v>4</v>
      </c>
      <c r="K459" s="49">
        <f>if(isnumber(search("Yes",'2_all_summary'!$G458)),if(isnumber(search("Yes",'2_all_summary'!M458)),1,2),if(isnumber(search("No",'2_all_summary'!M458)),4,3))</f>
        <v>4</v>
      </c>
      <c r="L459" s="49">
        <f>if(isnumber(search("Yes",'2_all_summary'!$G458)),if(isnumber(search("Yes",'2_all_summary'!N458)),1,2),if(isnumber(search("No",'2_all_summary'!N458)),4,3))</f>
        <v>4</v>
      </c>
      <c r="M459" s="49">
        <f>if(isnumber(search("Yes",'2_all_summary'!$G458)),if(0&lt;'2_all_summary'!O458,1,2),if(0='2_all_summary'!O458,4,3))</f>
        <v>4</v>
      </c>
      <c r="N459" s="49">
        <f>if(isnumber(search("Yes",'2_all_summary'!$G458)),if(isnumber(search("Yes",'2_all_summary'!P458)),1,2),if(isnumber(search("No",'2_all_summary'!P458)),4,3))</f>
        <v>4</v>
      </c>
      <c r="O459" s="49">
        <f>if(isnumber(search("Yes",'2_all_summary'!$G458)),if(isnumber(search("Yes",'2_all_summary'!Q458)),1,2),if(isnumber(search("No",'2_all_summary'!Q458)),4,3))</f>
        <v>4</v>
      </c>
      <c r="P459" s="49">
        <f>if(isnumber(search("Yes",'2_all_summary'!$G458)),if(isnumber(search("Yes",'2_all_summary'!R458)),1,2),if(isnumber(search("No",'2_all_summary'!R458)),4,3))</f>
        <v>4</v>
      </c>
      <c r="Q459" s="49">
        <f>if(isnumber(search("Yes",'2_all_summary'!$G458)),if(0&lt;'2_all_summary'!S458,1,2),if(0='2_all_summary'!S458,4,3))</f>
        <v>4</v>
      </c>
      <c r="R459" s="49">
        <f>if(isnumber(search("Yes",'2_all_summary'!$G458)),if(isnumber(search("Yes",'2_all_summary'!T458)),1,2),if(isnumber(search("No",'2_all_summary'!T458)),4,3))</f>
        <v>4</v>
      </c>
    </row>
    <row r="460">
      <c r="G460" s="49"/>
      <c r="H460" s="49" t="str">
        <f>'2_all_summary'!C459</f>
        <v>Fisheries co-management in hilsa shad sanctuaries of Bangladesh: Early experiences and implementation challenges</v>
      </c>
      <c r="I460" s="49" t="str">
        <f>'2_all_summary'!D459</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Ãƒâ€šÃ‚Â© 2020 Elsevier Ltd</v>
      </c>
      <c r="J460" s="49">
        <f>if(isnumber(search("Yes",'2_all_summary'!$G459)),if(isnumber(search("Yes",'2_all_summary'!L459)),1,2),if(isnumber(search("No",'2_all_summary'!L459)),4,3))</f>
        <v>4</v>
      </c>
      <c r="K460" s="49">
        <f>if(isnumber(search("Yes",'2_all_summary'!$G459)),if(isnumber(search("Yes",'2_all_summary'!M459)),1,2),if(isnumber(search("No",'2_all_summary'!M459)),4,3))</f>
        <v>4</v>
      </c>
      <c r="L460" s="49">
        <f>if(isnumber(search("Yes",'2_all_summary'!$G459)),if(isnumber(search("Yes",'2_all_summary'!N459)),1,2),if(isnumber(search("No",'2_all_summary'!N459)),4,3))</f>
        <v>4</v>
      </c>
      <c r="M460" s="49">
        <f>if(isnumber(search("Yes",'2_all_summary'!$G459)),if(0&lt;'2_all_summary'!O459,1,2),if(0='2_all_summary'!O459,4,3))</f>
        <v>4</v>
      </c>
      <c r="N460" s="49">
        <f>if(isnumber(search("Yes",'2_all_summary'!$G459)),if(isnumber(search("Yes",'2_all_summary'!P459)),1,2),if(isnumber(search("No",'2_all_summary'!P459)),4,3))</f>
        <v>4</v>
      </c>
      <c r="O460" s="49">
        <f>if(isnumber(search("Yes",'2_all_summary'!$G459)),if(isnumber(search("Yes",'2_all_summary'!Q459)),1,2),if(isnumber(search("No",'2_all_summary'!Q459)),4,3))</f>
        <v>4</v>
      </c>
      <c r="P460" s="49">
        <f>if(isnumber(search("Yes",'2_all_summary'!$G459)),if(isnumber(search("Yes",'2_all_summary'!R459)),1,2),if(isnumber(search("No",'2_all_summary'!R459)),4,3))</f>
        <v>4</v>
      </c>
      <c r="Q460" s="49">
        <f>if(isnumber(search("Yes",'2_all_summary'!$G459)),if(0&lt;'2_all_summary'!S459,1,2),if(0='2_all_summary'!S459,4,3))</f>
        <v>4</v>
      </c>
      <c r="R460" s="49">
        <f>if(isnumber(search("Yes",'2_all_summary'!$G459)),if(isnumber(search("Yes",'2_all_summary'!T459)),1,2),if(isnumber(search("No",'2_all_summary'!T459)),4,3))</f>
        <v>4</v>
      </c>
    </row>
    <row r="461">
      <c r="G461" s="49"/>
      <c r="H461" s="49" t="str">
        <f>'2_all_summary'!C460</f>
        <v>FISHERIES LIVELIHOODS</v>
      </c>
      <c r="I461" s="49" t="str">
        <f>'2_all_summary'!D460</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461" s="49">
        <f>if(isnumber(search("Yes",'2_all_summary'!$G460)),if(isnumber(search("Yes",'2_all_summary'!L460)),1,2),if(isnumber(search("No",'2_all_summary'!L460)),4,3))</f>
        <v>4</v>
      </c>
      <c r="K461" s="49">
        <f>if(isnumber(search("Yes",'2_all_summary'!$G460)),if(isnumber(search("Yes",'2_all_summary'!M460)),1,2),if(isnumber(search("No",'2_all_summary'!M460)),4,3))</f>
        <v>4</v>
      </c>
      <c r="L461" s="49">
        <f>if(isnumber(search("Yes",'2_all_summary'!$G460)),if(isnumber(search("Yes",'2_all_summary'!N460)),1,2),if(isnumber(search("No",'2_all_summary'!N460)),4,3))</f>
        <v>4</v>
      </c>
      <c r="M461" s="49">
        <f>if(isnumber(search("Yes",'2_all_summary'!$G460)),if(0&lt;'2_all_summary'!O460,1,2),if(0='2_all_summary'!O460,4,3))</f>
        <v>4</v>
      </c>
      <c r="N461" s="49">
        <f>if(isnumber(search("Yes",'2_all_summary'!$G460)),if(isnumber(search("Yes",'2_all_summary'!P460)),1,2),if(isnumber(search("No",'2_all_summary'!P460)),4,3))</f>
        <v>4</v>
      </c>
      <c r="O461" s="49">
        <f>if(isnumber(search("Yes",'2_all_summary'!$G460)),if(isnumber(search("Yes",'2_all_summary'!Q460)),1,2),if(isnumber(search("No",'2_all_summary'!Q460)),4,3))</f>
        <v>4</v>
      </c>
      <c r="P461" s="49">
        <f>if(isnumber(search("Yes",'2_all_summary'!$G460)),if(isnumber(search("Yes",'2_all_summary'!R460)),1,2),if(isnumber(search("No",'2_all_summary'!R460)),4,3))</f>
        <v>4</v>
      </c>
      <c r="Q461" s="49">
        <f>if(isnumber(search("Yes",'2_all_summary'!$G460)),if(0&lt;'2_all_summary'!S460,1,2),if(0='2_all_summary'!S460,4,3))</f>
        <v>4</v>
      </c>
      <c r="R461" s="49">
        <f>if(isnumber(search("Yes",'2_all_summary'!$G460)),if(isnumber(search("Yes",'2_all_summary'!T460)),1,2),if(isnumber(search("No",'2_all_summary'!T460)),4,3))</f>
        <v>4</v>
      </c>
    </row>
    <row r="462">
      <c r="G462" s="49"/>
      <c r="H462" s="49" t="str">
        <f>'2_all_summary'!C461</f>
        <v>Fisheries management influences phytoplankton biomass of Amazonian floodplain lakes</v>
      </c>
      <c r="I462" s="49" t="str">
        <f>'2_all_summary'!D461</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~600Ãƒâ€šÃ‚Â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ÃƒÂ¢Ã¢â€šÂ¬Ã‹Å“fishing agreementsÃƒÂ¢Ã¢â€šÂ¬Ã¢â€žÂ¢ in the Amazon. Multiple stakeholders should embrace socio-ecological management practices that shape both bottom-up and top-down forces to ensure biodiversity protection, sustainable fisheries yields and food security for local communities and regional economies. Ãƒâ€šÃ‚Â© 2020 The Authors. Journal of Applied Ecology published by John Wiley &amp; Sons Ltd on behalf of British Ecological Society</v>
      </c>
      <c r="J462" s="49">
        <f>if(isnumber(search("Yes",'2_all_summary'!$G461)),if(isnumber(search("Yes",'2_all_summary'!L461)),1,2),if(isnumber(search("No",'2_all_summary'!L461)),4,3))</f>
        <v>4</v>
      </c>
      <c r="K462" s="49">
        <f>if(isnumber(search("Yes",'2_all_summary'!$G461)),if(isnumber(search("Yes",'2_all_summary'!M461)),1,2),if(isnumber(search("No",'2_all_summary'!M461)),4,3))</f>
        <v>4</v>
      </c>
      <c r="L462" s="49">
        <f>if(isnumber(search("Yes",'2_all_summary'!$G461)),if(isnumber(search("Yes",'2_all_summary'!N461)),1,2),if(isnumber(search("No",'2_all_summary'!N461)),4,3))</f>
        <v>4</v>
      </c>
      <c r="M462" s="49">
        <f>if(isnumber(search("Yes",'2_all_summary'!$G461)),if(0&lt;'2_all_summary'!O461,1,2),if(0='2_all_summary'!O461,4,3))</f>
        <v>4</v>
      </c>
      <c r="N462" s="49">
        <f>if(isnumber(search("Yes",'2_all_summary'!$G461)),if(isnumber(search("Yes",'2_all_summary'!P461)),1,2),if(isnumber(search("No",'2_all_summary'!P461)),4,3))</f>
        <v>4</v>
      </c>
      <c r="O462" s="49">
        <f>if(isnumber(search("Yes",'2_all_summary'!$G461)),if(isnumber(search("Yes",'2_all_summary'!Q461)),1,2),if(isnumber(search("No",'2_all_summary'!Q461)),4,3))</f>
        <v>4</v>
      </c>
      <c r="P462" s="49">
        <f>if(isnumber(search("Yes",'2_all_summary'!$G461)),if(isnumber(search("Yes",'2_all_summary'!R461)),1,2),if(isnumber(search("No",'2_all_summary'!R461)),4,3))</f>
        <v>4</v>
      </c>
      <c r="Q462" s="49">
        <f>if(isnumber(search("Yes",'2_all_summary'!$G461)),if(0&lt;'2_all_summary'!S461,1,2),if(0='2_all_summary'!S461,4,3))</f>
        <v>4</v>
      </c>
      <c r="R462" s="49">
        <f>if(isnumber(search("Yes",'2_all_summary'!$G461)),if(isnumber(search("Yes",'2_all_summary'!T461)),1,2),if(isnumber(search("No",'2_all_summary'!T461)),4,3))</f>
        <v>4</v>
      </c>
    </row>
    <row r="463">
      <c r="G463" s="49"/>
      <c r="H463" s="49" t="str">
        <f>'2_all_summary'!C462</f>
        <v>Fisheries management of san salvador island, philippines: A shared responsibility</v>
      </c>
      <c r="I463" s="49" t="str">
        <f>'2_all_summary'!D462</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Ãƒâ€šÃ‚Â© 1999 Taylor and Francis Group, LLC.</v>
      </c>
      <c r="J463" s="49">
        <f>if(isnumber(search("Yes",'2_all_summary'!$G462)),if(isnumber(search("Yes",'2_all_summary'!L462)),1,2),if(isnumber(search("No",'2_all_summary'!L462)),4,3))</f>
        <v>4</v>
      </c>
      <c r="K463" s="49">
        <f>if(isnumber(search("Yes",'2_all_summary'!$G462)),if(isnumber(search("Yes",'2_all_summary'!M462)),1,2),if(isnumber(search("No",'2_all_summary'!M462)),4,3))</f>
        <v>4</v>
      </c>
      <c r="L463" s="49">
        <f>if(isnumber(search("Yes",'2_all_summary'!$G462)),if(isnumber(search("Yes",'2_all_summary'!N462)),1,2),if(isnumber(search("No",'2_all_summary'!N462)),4,3))</f>
        <v>4</v>
      </c>
      <c r="M463" s="49">
        <f>if(isnumber(search("Yes",'2_all_summary'!$G462)),if(0&lt;'2_all_summary'!O462,1,2),if(0='2_all_summary'!O462,4,3))</f>
        <v>4</v>
      </c>
      <c r="N463" s="49">
        <f>if(isnumber(search("Yes",'2_all_summary'!$G462)),if(isnumber(search("Yes",'2_all_summary'!P462)),1,2),if(isnumber(search("No",'2_all_summary'!P462)),4,3))</f>
        <v>4</v>
      </c>
      <c r="O463" s="49">
        <f>if(isnumber(search("Yes",'2_all_summary'!$G462)),if(isnumber(search("Yes",'2_all_summary'!Q462)),1,2),if(isnumber(search("No",'2_all_summary'!Q462)),4,3))</f>
        <v>4</v>
      </c>
      <c r="P463" s="49">
        <f>if(isnumber(search("Yes",'2_all_summary'!$G462)),if(isnumber(search("Yes",'2_all_summary'!R462)),1,2),if(isnumber(search("No",'2_all_summary'!R462)),4,3))</f>
        <v>4</v>
      </c>
      <c r="Q463" s="49">
        <f>if(isnumber(search("Yes",'2_all_summary'!$G462)),if(0&lt;'2_all_summary'!S462,1,2),if(0='2_all_summary'!S462,4,3))</f>
        <v>4</v>
      </c>
      <c r="R463" s="49">
        <f>if(isnumber(search("Yes",'2_all_summary'!$G462)),if(isnumber(search("Yes",'2_all_summary'!T462)),1,2),if(isnumber(search("No",'2_all_summary'!T462)),4,3))</f>
        <v>4</v>
      </c>
    </row>
    <row r="464">
      <c r="G464" s="49"/>
      <c r="H464" s="49" t="str">
        <f>'2_all_summary'!C463</f>
        <v>Fisheries Management: Progress Towards Sustainability</v>
      </c>
      <c r="I464" s="49" t="str">
        <f>'2_all_summary'!D463</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464" s="49">
        <f>if(isnumber(search("Yes",'2_all_summary'!$G463)),if(isnumber(search("Yes",'2_all_summary'!L463)),1,2),if(isnumber(search("No",'2_all_summary'!L463)),4,3))</f>
        <v>3</v>
      </c>
      <c r="K464" s="49">
        <f>if(isnumber(search("Yes",'2_all_summary'!$G463)),if(isnumber(search("Yes",'2_all_summary'!M463)),1,2),if(isnumber(search("No",'2_all_summary'!M463)),4,3))</f>
        <v>3</v>
      </c>
      <c r="L464" s="49">
        <f>if(isnumber(search("Yes",'2_all_summary'!$G463)),if(isnumber(search("Yes",'2_all_summary'!N463)),1,2),if(isnumber(search("No",'2_all_summary'!N463)),4,3))</f>
        <v>3</v>
      </c>
      <c r="M464" s="49">
        <f>if(isnumber(search("Yes",'2_all_summary'!$G463)),if(0&lt;'2_all_summary'!O463,1,2),if(0='2_all_summary'!O463,4,3))</f>
        <v>3</v>
      </c>
      <c r="N464" s="49">
        <f>if(isnumber(search("Yes",'2_all_summary'!$G463)),if(isnumber(search("Yes",'2_all_summary'!P463)),1,2),if(isnumber(search("No",'2_all_summary'!P463)),4,3))</f>
        <v>4</v>
      </c>
      <c r="O464" s="49">
        <f>if(isnumber(search("Yes",'2_all_summary'!$G463)),if(isnumber(search("Yes",'2_all_summary'!Q463)),1,2),if(isnumber(search("No",'2_all_summary'!Q463)),4,3))</f>
        <v>4</v>
      </c>
      <c r="P464" s="49">
        <f>if(isnumber(search("Yes",'2_all_summary'!$G463)),if(isnumber(search("Yes",'2_all_summary'!R463)),1,2),if(isnumber(search("No",'2_all_summary'!R463)),4,3))</f>
        <v>4</v>
      </c>
      <c r="Q464" s="49">
        <f>if(isnumber(search("Yes",'2_all_summary'!$G463)),if(0&lt;'2_all_summary'!S463,1,2),if(0='2_all_summary'!S463,4,3))</f>
        <v>4</v>
      </c>
      <c r="R464" s="49">
        <f>if(isnumber(search("Yes",'2_all_summary'!$G463)),if(isnumber(search("Yes",'2_all_summary'!T463)),1,2),if(isnumber(search("No",'2_all_summary'!T463)),4,3))</f>
        <v>3</v>
      </c>
    </row>
    <row r="465">
      <c r="G465" s="49"/>
      <c r="H465" s="49" t="str">
        <f>'2_all_summary'!C464</f>
        <v>Fisheries resource-use culture in Fiji and its implications</v>
      </c>
      <c r="I465" s="49" t="str">
        <f>'2_all_summary'!D464</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465" s="49">
        <f>if(isnumber(search("Yes",'2_all_summary'!$G464)),if(isnumber(search("Yes",'2_all_summary'!L464)),1,2),if(isnumber(search("No",'2_all_summary'!L464)),4,3))</f>
        <v>1</v>
      </c>
      <c r="K465" s="49">
        <f>if(isnumber(search("Yes",'2_all_summary'!$G464)),if(isnumber(search("Yes",'2_all_summary'!M464)),1,2),if(isnumber(search("No",'2_all_summary'!M464)),4,3))</f>
        <v>1</v>
      </c>
      <c r="L465" s="49">
        <f>if(isnumber(search("Yes",'2_all_summary'!$G464)),if(isnumber(search("Yes",'2_all_summary'!N464)),1,2),if(isnumber(search("No",'2_all_summary'!N464)),4,3))</f>
        <v>1</v>
      </c>
      <c r="M465" s="49">
        <f>if(isnumber(search("Yes",'2_all_summary'!$G464)),if(0&lt;'2_all_summary'!O464,1,2),if(0='2_all_summary'!O464,4,3))</f>
        <v>1</v>
      </c>
      <c r="N465" s="49">
        <f>if(isnumber(search("Yes",'2_all_summary'!$G464)),if(isnumber(search("Yes",'2_all_summary'!P464)),1,2),if(isnumber(search("No",'2_all_summary'!P464)),4,3))</f>
        <v>1</v>
      </c>
      <c r="O465" s="49">
        <f>if(isnumber(search("Yes",'2_all_summary'!$G464)),if(isnumber(search("Yes",'2_all_summary'!Q464)),1,2),if(isnumber(search("No",'2_all_summary'!Q464)),4,3))</f>
        <v>1</v>
      </c>
      <c r="P465" s="49">
        <f>if(isnumber(search("Yes",'2_all_summary'!$G464)),if(isnumber(search("Yes",'2_all_summary'!R464)),1,2),if(isnumber(search("No",'2_all_summary'!R464)),4,3))</f>
        <v>1</v>
      </c>
      <c r="Q465" s="49">
        <f>if(isnumber(search("Yes",'2_all_summary'!$G464)),if(0&lt;'2_all_summary'!S464,1,2),if(0='2_all_summary'!S464,4,3))</f>
        <v>1</v>
      </c>
      <c r="R465" s="49">
        <f>if(isnumber(search("Yes",'2_all_summary'!$G464)),if(isnumber(search("Yes",'2_all_summary'!T464)),1,2),if(isnumber(search("No",'2_all_summary'!T464)),4,3))</f>
        <v>1</v>
      </c>
    </row>
    <row r="466">
      <c r="G466" s="49"/>
      <c r="H466" s="49" t="str">
        <f>'2_all_summary'!C465</f>
        <v>Fisheries science and marine education catalyze the renaissance of traditional management (rahui) to improve an artisanal fishery in French Polynesia</v>
      </c>
      <c r="I466" s="49" t="str">
        <f>'2_all_summary'!D465</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466" s="49">
        <f>if(isnumber(search("Yes",'2_all_summary'!$G465)),if(isnumber(search("Yes",'2_all_summary'!L465)),1,2),if(isnumber(search("No",'2_all_summary'!L465)),4,3))</f>
        <v>4</v>
      </c>
      <c r="K466" s="49">
        <f>if(isnumber(search("Yes",'2_all_summary'!$G465)),if(isnumber(search("Yes",'2_all_summary'!M465)),1,2),if(isnumber(search("No",'2_all_summary'!M465)),4,3))</f>
        <v>4</v>
      </c>
      <c r="L466" s="49">
        <f>if(isnumber(search("Yes",'2_all_summary'!$G465)),if(isnumber(search("Yes",'2_all_summary'!N465)),1,2),if(isnumber(search("No",'2_all_summary'!N465)),4,3))</f>
        <v>4</v>
      </c>
      <c r="M466" s="49">
        <f>if(isnumber(search("Yes",'2_all_summary'!$G465)),if(0&lt;'2_all_summary'!O465,1,2),if(0='2_all_summary'!O465,4,3))</f>
        <v>4</v>
      </c>
      <c r="N466" s="49">
        <f>if(isnumber(search("Yes",'2_all_summary'!$G465)),if(isnumber(search("Yes",'2_all_summary'!P465)),1,2),if(isnumber(search("No",'2_all_summary'!P465)),4,3))</f>
        <v>4</v>
      </c>
      <c r="O466" s="49">
        <f>if(isnumber(search("Yes",'2_all_summary'!$G465)),if(isnumber(search("Yes",'2_all_summary'!Q465)),1,2),if(isnumber(search("No",'2_all_summary'!Q465)),4,3))</f>
        <v>4</v>
      </c>
      <c r="P466" s="49">
        <f>if(isnumber(search("Yes",'2_all_summary'!$G465)),if(isnumber(search("Yes",'2_all_summary'!R465)),1,2),if(isnumber(search("No",'2_all_summary'!R465)),4,3))</f>
        <v>4</v>
      </c>
      <c r="Q466" s="49">
        <f>if(isnumber(search("Yes",'2_all_summary'!$G465)),if(0&lt;'2_all_summary'!S465,1,2),if(0='2_all_summary'!S465,4,3))</f>
        <v>4</v>
      </c>
      <c r="R466" s="49">
        <f>if(isnumber(search("Yes",'2_all_summary'!$G465)),if(isnumber(search("Yes",'2_all_summary'!T465)),1,2),if(isnumber(search("No",'2_all_summary'!T465)),4,3))</f>
        <v>4</v>
      </c>
    </row>
    <row r="467">
      <c r="G467" s="49"/>
      <c r="H467" s="49" t="str">
        <f>'2_all_summary'!C466</f>
        <v>Fisheriesmarine protected areatourism interactions in moalboal, cebu, philippines</v>
      </c>
      <c r="I467" s="49" t="str">
        <f>'2_all_summary'!D466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Ãƒâ€šÃ‚Â© Taylor &amp; Francis Group, LLC.</v>
      </c>
      <c r="J467" s="49">
        <f>if(isnumber(search("Yes",'2_all_summary'!$G466)),if(isnumber(search("Yes",'2_all_summary'!L466)),1,2),if(isnumber(search("No",'2_all_summary'!L466)),4,3))</f>
        <v>4</v>
      </c>
      <c r="K467" s="49">
        <f>if(isnumber(search("Yes",'2_all_summary'!$G466)),if(isnumber(search("Yes",'2_all_summary'!M466)),1,2),if(isnumber(search("No",'2_all_summary'!M466)),4,3))</f>
        <v>4</v>
      </c>
      <c r="L467" s="49">
        <f>if(isnumber(search("Yes",'2_all_summary'!$G466)),if(isnumber(search("Yes",'2_all_summary'!N466)),1,2),if(isnumber(search("No",'2_all_summary'!N466)),4,3))</f>
        <v>4</v>
      </c>
      <c r="M467" s="49">
        <f>if(isnumber(search("Yes",'2_all_summary'!$G466)),if(0&lt;'2_all_summary'!O466,1,2),if(0='2_all_summary'!O466,4,3))</f>
        <v>4</v>
      </c>
      <c r="N467" s="49">
        <f>if(isnumber(search("Yes",'2_all_summary'!$G466)),if(isnumber(search("Yes",'2_all_summary'!P466)),1,2),if(isnumber(search("No",'2_all_summary'!P466)),4,3))</f>
        <v>4</v>
      </c>
      <c r="O467" s="49">
        <f>if(isnumber(search("Yes",'2_all_summary'!$G466)),if(isnumber(search("Yes",'2_all_summary'!Q466)),1,2),if(isnumber(search("No",'2_all_summary'!Q466)),4,3))</f>
        <v>4</v>
      </c>
      <c r="P467" s="49">
        <f>if(isnumber(search("Yes",'2_all_summary'!$G466)),if(isnumber(search("Yes",'2_all_summary'!R466)),1,2),if(isnumber(search("No",'2_all_summary'!R466)),4,3))</f>
        <v>4</v>
      </c>
      <c r="Q467" s="49">
        <f>if(isnumber(search("Yes",'2_all_summary'!$G466)),if(0&lt;'2_all_summary'!S466,1,2),if(0='2_all_summary'!S466,4,3))</f>
        <v>4</v>
      </c>
      <c r="R467" s="49">
        <f>if(isnumber(search("Yes",'2_all_summary'!$G466)),if(isnumber(search("Yes",'2_all_summary'!T466)),1,2),if(isnumber(search("No",'2_all_summary'!T466)),4,3))</f>
        <v>4</v>
      </c>
    </row>
    <row r="468">
      <c r="G468" s="49"/>
      <c r="H468" s="49" t="str">
        <f>'2_all_summary'!C467</f>
        <v>Fishers who don't fish: Precarity and distributive labor on Chile's coastal frontier</v>
      </c>
      <c r="I468" s="49" t="str">
        <f>'2_all_summary'!D467</f>
        <v>In 2018, an unprecedented red tide prompted Chile's Ministry of Health to close fisheries throughout the country's southern AysÃƒÆ’Ã‚Â©n Region. The disaster heightened the precarity of ÃƒÂ¢Ã¢â€šÂ¬Ã…â€œpaper fishers,ÃƒÂ¢Ã¢â€šÂ¬Ã‚Â_x009d_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Ãƒâ€šÃ‚Â© 2023 by the American Anthropological Association.</v>
      </c>
      <c r="J468" s="49">
        <f>if(isnumber(search("Yes",'2_all_summary'!$G467)),if(isnumber(search("Yes",'2_all_summary'!L467)),1,2),if(isnumber(search("No",'2_all_summary'!L467)),4,3))</f>
        <v>4</v>
      </c>
      <c r="K468" s="49">
        <f>if(isnumber(search("Yes",'2_all_summary'!$G467)),if(isnumber(search("Yes",'2_all_summary'!M467)),1,2),if(isnumber(search("No",'2_all_summary'!M467)),4,3))</f>
        <v>4</v>
      </c>
      <c r="L468" s="49">
        <f>if(isnumber(search("Yes",'2_all_summary'!$G467)),if(isnumber(search("Yes",'2_all_summary'!N467)),1,2),if(isnumber(search("No",'2_all_summary'!N467)),4,3))</f>
        <v>4</v>
      </c>
      <c r="M468" s="49">
        <f>if(isnumber(search("Yes",'2_all_summary'!$G467)),if(0&lt;'2_all_summary'!O467,1,2),if(0='2_all_summary'!O467,4,3))</f>
        <v>4</v>
      </c>
      <c r="N468" s="49">
        <f>if(isnumber(search("Yes",'2_all_summary'!$G467)),if(isnumber(search("Yes",'2_all_summary'!P467)),1,2),if(isnumber(search("No",'2_all_summary'!P467)),4,3))</f>
        <v>4</v>
      </c>
      <c r="O468" s="49">
        <f>if(isnumber(search("Yes",'2_all_summary'!$G467)),if(isnumber(search("Yes",'2_all_summary'!Q467)),1,2),if(isnumber(search("No",'2_all_summary'!Q467)),4,3))</f>
        <v>4</v>
      </c>
      <c r="P468" s="49">
        <f>if(isnumber(search("Yes",'2_all_summary'!$G467)),if(isnumber(search("Yes",'2_all_summary'!R467)),1,2),if(isnumber(search("No",'2_all_summary'!R467)),4,3))</f>
        <v>4</v>
      </c>
      <c r="Q468" s="49">
        <f>if(isnumber(search("Yes",'2_all_summary'!$G467)),if(0&lt;'2_all_summary'!S467,1,2),if(0='2_all_summary'!S467,4,3))</f>
        <v>4</v>
      </c>
      <c r="R468" s="49">
        <f>if(isnumber(search("Yes",'2_all_summary'!$G467)),if(isnumber(search("Yes",'2_all_summary'!T467)),1,2),if(isnumber(search("No",'2_all_summary'!T467)),4,3))</f>
        <v>4</v>
      </c>
    </row>
    <row r="469">
      <c r="G469" s="49"/>
      <c r="H469" s="49" t="str">
        <f>'2_all_summary'!C468</f>
        <v>Fishers' experiences and perceptions of marine mammals in the South China Sea: Insights for improving community-based conservation</v>
      </c>
      <c r="I469" s="49" t="str">
        <f>'2_all_summary'!D468</f>
        <v>The successful conservation of marine mammals is often dependent upon support from local fishing communities, and valuable conservation insights can be obtained through understanding fishersÃƒÂ¢Ã¢â€šÂ¬Ã¢â€žÂ¢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Ãƒâ€šÃ‚Â© 2019 John Wiley &amp; Sons, Ltd.</v>
      </c>
      <c r="J469" s="49">
        <f>if(isnumber(search("Yes",'2_all_summary'!$G468)),if(isnumber(search("Yes",'2_all_summary'!L468)),1,2),if(isnumber(search("No",'2_all_summary'!L468)),4,3))</f>
        <v>4</v>
      </c>
      <c r="K469" s="49">
        <f>if(isnumber(search("Yes",'2_all_summary'!$G468)),if(isnumber(search("Yes",'2_all_summary'!M468)),1,2),if(isnumber(search("No",'2_all_summary'!M468)),4,3))</f>
        <v>4</v>
      </c>
      <c r="L469" s="49">
        <f>if(isnumber(search("Yes",'2_all_summary'!$G468)),if(isnumber(search("Yes",'2_all_summary'!N468)),1,2),if(isnumber(search("No",'2_all_summary'!N468)),4,3))</f>
        <v>4</v>
      </c>
      <c r="M469" s="49">
        <f>if(isnumber(search("Yes",'2_all_summary'!$G468)),if(0&lt;'2_all_summary'!O468,1,2),if(0='2_all_summary'!O468,4,3))</f>
        <v>4</v>
      </c>
      <c r="N469" s="49">
        <f>if(isnumber(search("Yes",'2_all_summary'!$G468)),if(isnumber(search("Yes",'2_all_summary'!P468)),1,2),if(isnumber(search("No",'2_all_summary'!P468)),4,3))</f>
        <v>4</v>
      </c>
      <c r="O469" s="49">
        <f>if(isnumber(search("Yes",'2_all_summary'!$G468)),if(isnumber(search("Yes",'2_all_summary'!Q468)),1,2),if(isnumber(search("No",'2_all_summary'!Q468)),4,3))</f>
        <v>4</v>
      </c>
      <c r="P469" s="49">
        <f>if(isnumber(search("Yes",'2_all_summary'!$G468)),if(isnumber(search("Yes",'2_all_summary'!R468)),1,2),if(isnumber(search("No",'2_all_summary'!R468)),4,3))</f>
        <v>4</v>
      </c>
      <c r="Q469" s="49">
        <f>if(isnumber(search("Yes",'2_all_summary'!$G468)),if(0&lt;'2_all_summary'!S468,1,2),if(0='2_all_summary'!S468,4,3))</f>
        <v>4</v>
      </c>
      <c r="R469" s="49">
        <f>if(isnumber(search("Yes",'2_all_summary'!$G468)),if(isnumber(search("Yes",'2_all_summary'!T468)),1,2),if(isnumber(search("No",'2_all_summary'!T468)),4,3))</f>
        <v>4</v>
      </c>
    </row>
    <row r="470">
      <c r="G470" s="49"/>
      <c r="H470" s="49" t="str">
        <f>'2_all_summary'!C469</f>
        <v>Fishers' perceived objectives of community-based coastal resource management in the Kei islands, Indonesia</v>
      </c>
      <c r="I470" s="49" t="str">
        <f>'2_all_summary'!D469</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Ãƒâ€šÃ‚Â© 2017 Hoshino, van Putten, Girsang, Resosudarmo and Yamazaki.</v>
      </c>
      <c r="J470" s="49">
        <f>if(isnumber(search("Yes",'2_all_summary'!$G469)),if(isnumber(search("Yes",'2_all_summary'!L469)),1,2),if(isnumber(search("No",'2_all_summary'!L469)),4,3))</f>
        <v>4</v>
      </c>
      <c r="K470" s="49">
        <f>if(isnumber(search("Yes",'2_all_summary'!$G469)),if(isnumber(search("Yes",'2_all_summary'!M469)),1,2),if(isnumber(search("No",'2_all_summary'!M469)),4,3))</f>
        <v>4</v>
      </c>
      <c r="L470" s="49">
        <f>if(isnumber(search("Yes",'2_all_summary'!$G469)),if(isnumber(search("Yes",'2_all_summary'!N469)),1,2),if(isnumber(search("No",'2_all_summary'!N469)),4,3))</f>
        <v>4</v>
      </c>
      <c r="M470" s="49">
        <f>if(isnumber(search("Yes",'2_all_summary'!$G469)),if(0&lt;'2_all_summary'!O469,1,2),if(0='2_all_summary'!O469,4,3))</f>
        <v>4</v>
      </c>
      <c r="N470" s="49">
        <f>if(isnumber(search("Yes",'2_all_summary'!$G469)),if(isnumber(search("Yes",'2_all_summary'!P469)),1,2),if(isnumber(search("No",'2_all_summary'!P469)),4,3))</f>
        <v>4</v>
      </c>
      <c r="O470" s="49">
        <f>if(isnumber(search("Yes",'2_all_summary'!$G469)),if(isnumber(search("Yes",'2_all_summary'!Q469)),1,2),if(isnumber(search("No",'2_all_summary'!Q469)),4,3))</f>
        <v>4</v>
      </c>
      <c r="P470" s="49">
        <f>if(isnumber(search("Yes",'2_all_summary'!$G469)),if(isnumber(search("Yes",'2_all_summary'!R469)),1,2),if(isnumber(search("No",'2_all_summary'!R469)),4,3))</f>
        <v>4</v>
      </c>
      <c r="Q470" s="49">
        <f>if(isnumber(search("Yes",'2_all_summary'!$G469)),if(0&lt;'2_all_summary'!S469,1,2),if(0='2_all_summary'!S469,4,3))</f>
        <v>4</v>
      </c>
      <c r="R470" s="49">
        <f>if(isnumber(search("Yes",'2_all_summary'!$G469)),if(isnumber(search("Yes",'2_all_summary'!T469)),1,2),if(isnumber(search("No",'2_all_summary'!T469)),4,3))</f>
        <v>4</v>
      </c>
    </row>
    <row r="471">
      <c r="G471" s="49"/>
      <c r="H471" s="49" t="str">
        <f>'2_all_summary'!C470</f>
        <v>Fishers' perceptions, facilitating factors and challenges of community-based no-take zones in the Sian Ka'an Biosphere Reserve, Quintana Roo, Mexico</v>
      </c>
      <c r="I471" s="49" t="str">
        <f>'2_all_summary'!D470</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Ãƒâ€šÃ‚Â© 2013 Elsevier Ltd.</v>
      </c>
      <c r="J471" s="49">
        <f>if(isnumber(search("Yes",'2_all_summary'!$G470)),if(isnumber(search("Yes",'2_all_summary'!L470)),1,2),if(isnumber(search("No",'2_all_summary'!L470)),4,3))</f>
        <v>4</v>
      </c>
      <c r="K471" s="49">
        <f>if(isnumber(search("Yes",'2_all_summary'!$G470)),if(isnumber(search("Yes",'2_all_summary'!M470)),1,2),if(isnumber(search("No",'2_all_summary'!M470)),4,3))</f>
        <v>4</v>
      </c>
      <c r="L471" s="49">
        <f>if(isnumber(search("Yes",'2_all_summary'!$G470)),if(isnumber(search("Yes",'2_all_summary'!N470)),1,2),if(isnumber(search("No",'2_all_summary'!N470)),4,3))</f>
        <v>4</v>
      </c>
      <c r="M471" s="49">
        <f>if(isnumber(search("Yes",'2_all_summary'!$G470)),if(0&lt;'2_all_summary'!O470,1,2),if(0='2_all_summary'!O470,4,3))</f>
        <v>4</v>
      </c>
      <c r="N471" s="49">
        <f>if(isnumber(search("Yes",'2_all_summary'!$G470)),if(isnumber(search("Yes",'2_all_summary'!P470)),1,2),if(isnumber(search("No",'2_all_summary'!P470)),4,3))</f>
        <v>4</v>
      </c>
      <c r="O471" s="49">
        <f>if(isnumber(search("Yes",'2_all_summary'!$G470)),if(isnumber(search("Yes",'2_all_summary'!Q470)),1,2),if(isnumber(search("No",'2_all_summary'!Q470)),4,3))</f>
        <v>4</v>
      </c>
      <c r="P471" s="49">
        <f>if(isnumber(search("Yes",'2_all_summary'!$G470)),if(isnumber(search("Yes",'2_all_summary'!R470)),1,2),if(isnumber(search("No",'2_all_summary'!R470)),4,3))</f>
        <v>4</v>
      </c>
      <c r="Q471" s="49">
        <f>if(isnumber(search("Yes",'2_all_summary'!$G470)),if(0&lt;'2_all_summary'!S470,1,2),if(0='2_all_summary'!S470,4,3))</f>
        <v>4</v>
      </c>
      <c r="R471" s="49">
        <f>if(isnumber(search("Yes",'2_all_summary'!$G470)),if(isnumber(search("Yes",'2_all_summary'!T470)),1,2),if(isnumber(search("No",'2_all_summary'!T470)),4,3))</f>
        <v>4</v>
      </c>
    </row>
    <row r="472">
      <c r="G472" s="49"/>
      <c r="H472" s="49" t="str">
        <f>'2_all_summary'!C471</f>
        <v>Fishery co-management: A practical handbook</v>
      </c>
      <c r="I472" s="49" t="str">
        <f>'2_all_summary'!D471</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472" s="49">
        <f>if(isnumber(search("Yes",'2_all_summary'!$G471)),if(isnumber(search("Yes",'2_all_summary'!L471)),1,2),if(isnumber(search("No",'2_all_summary'!L471)),4,3))</f>
        <v>4</v>
      </c>
      <c r="K472" s="49">
        <f>if(isnumber(search("Yes",'2_all_summary'!$G471)),if(isnumber(search("Yes",'2_all_summary'!M471)),1,2),if(isnumber(search("No",'2_all_summary'!M471)),4,3))</f>
        <v>4</v>
      </c>
      <c r="L472" s="49">
        <f>if(isnumber(search("Yes",'2_all_summary'!$G471)),if(isnumber(search("Yes",'2_all_summary'!N471)),1,2),if(isnumber(search("No",'2_all_summary'!N471)),4,3))</f>
        <v>4</v>
      </c>
      <c r="M472" s="49">
        <f>if(isnumber(search("Yes",'2_all_summary'!$G471)),if(0&lt;'2_all_summary'!O471,1,2),if(0='2_all_summary'!O471,4,3))</f>
        <v>4</v>
      </c>
      <c r="N472" s="49">
        <f>if(isnumber(search("Yes",'2_all_summary'!$G471)),if(isnumber(search("Yes",'2_all_summary'!P471)),1,2),if(isnumber(search("No",'2_all_summary'!P471)),4,3))</f>
        <v>4</v>
      </c>
      <c r="O472" s="49">
        <f>if(isnumber(search("Yes",'2_all_summary'!$G471)),if(isnumber(search("Yes",'2_all_summary'!Q471)),1,2),if(isnumber(search("No",'2_all_summary'!Q471)),4,3))</f>
        <v>4</v>
      </c>
      <c r="P472" s="49">
        <f>if(isnumber(search("Yes",'2_all_summary'!$G471)),if(isnumber(search("Yes",'2_all_summary'!R471)),1,2),if(isnumber(search("No",'2_all_summary'!R471)),4,3))</f>
        <v>4</v>
      </c>
      <c r="Q472" s="49">
        <f>if(isnumber(search("Yes",'2_all_summary'!$G471)),if(0&lt;'2_all_summary'!S471,1,2),if(0='2_all_summary'!S471,4,3))</f>
        <v>4</v>
      </c>
      <c r="R472" s="49">
        <f>if(isnumber(search("Yes",'2_all_summary'!$G471)),if(isnumber(search("Yes",'2_all_summary'!T471)),1,2),if(isnumber(search("No",'2_all_summary'!T471)),4,3))</f>
        <v>4</v>
      </c>
    </row>
    <row r="473">
      <c r="G473" s="49"/>
      <c r="H473" s="49" t="str">
        <f>'2_all_summary'!C472</f>
        <v>Fishery management, human dimension</v>
      </c>
      <c r="I473" s="49" t="str">
        <f>'2_all_summary'!D472</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accessâ€_x009d_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473" s="49">
        <f>if(isnumber(search("Yes",'2_all_summary'!$G472)),if(isnumber(search("Yes",'2_all_summary'!L472)),1,2),if(isnumber(search("No",'2_all_summary'!L472)),4,3))</f>
        <v>4</v>
      </c>
      <c r="K473" s="49">
        <f>if(isnumber(search("Yes",'2_all_summary'!$G472)),if(isnumber(search("Yes",'2_all_summary'!M472)),1,2),if(isnumber(search("No",'2_all_summary'!M472)),4,3))</f>
        <v>4</v>
      </c>
      <c r="L473" s="49">
        <f>if(isnumber(search("Yes",'2_all_summary'!$G472)),if(isnumber(search("Yes",'2_all_summary'!N472)),1,2),if(isnumber(search("No",'2_all_summary'!N472)),4,3))</f>
        <v>4</v>
      </c>
      <c r="M473" s="49">
        <f>if(isnumber(search("Yes",'2_all_summary'!$G472)),if(0&lt;'2_all_summary'!O472,1,2),if(0='2_all_summary'!O472,4,3))</f>
        <v>4</v>
      </c>
      <c r="N473" s="49">
        <f>if(isnumber(search("Yes",'2_all_summary'!$G472)),if(isnumber(search("Yes",'2_all_summary'!P472)),1,2),if(isnumber(search("No",'2_all_summary'!P472)),4,3))</f>
        <v>4</v>
      </c>
      <c r="O473" s="49">
        <f>if(isnumber(search("Yes",'2_all_summary'!$G472)),if(isnumber(search("Yes",'2_all_summary'!Q472)),1,2),if(isnumber(search("No",'2_all_summary'!Q472)),4,3))</f>
        <v>4</v>
      </c>
      <c r="P473" s="49">
        <f>if(isnumber(search("Yes",'2_all_summary'!$G472)),if(isnumber(search("Yes",'2_all_summary'!R472)),1,2),if(isnumber(search("No",'2_all_summary'!R472)),4,3))</f>
        <v>4</v>
      </c>
      <c r="Q473" s="49">
        <f>if(isnumber(search("Yes",'2_all_summary'!$G472)),if(0&lt;'2_all_summary'!S472,1,2),if(0='2_all_summary'!S472,4,3))</f>
        <v>4</v>
      </c>
      <c r="R473" s="49">
        <f>if(isnumber(search("Yes",'2_all_summary'!$G472)),if(isnumber(search("Yes",'2_all_summary'!T472)),1,2),if(isnumber(search("No",'2_all_summary'!T472)),4,3))</f>
        <v>4</v>
      </c>
    </row>
    <row r="474">
      <c r="G474" s="49"/>
      <c r="H474" s="49" t="str">
        <f>'2_all_summary'!C473</f>
        <v>Fishery of mud crab Scylla serrata of Kotania Bay, Western Seram District: Potency, stock status and sustainable management</v>
      </c>
      <c r="I474" s="49" t="str">
        <f>'2_all_summary'!D473</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(Ãƒâ€šÃ‚Â±2.25).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Ãƒâ€šÃ‚Â© Published under licence by IOP Publishing Ltd.</v>
      </c>
      <c r="J474" s="49">
        <f>if(isnumber(search("Yes",'2_all_summary'!$G473)),if(isnumber(search("Yes",'2_all_summary'!L473)),1,2),if(isnumber(search("No",'2_all_summary'!L473)),4,3))</f>
        <v>4</v>
      </c>
      <c r="K474" s="49">
        <f>if(isnumber(search("Yes",'2_all_summary'!$G473)),if(isnumber(search("Yes",'2_all_summary'!M473)),1,2),if(isnumber(search("No",'2_all_summary'!M473)),4,3))</f>
        <v>4</v>
      </c>
      <c r="L474" s="49">
        <f>if(isnumber(search("Yes",'2_all_summary'!$G473)),if(isnumber(search("Yes",'2_all_summary'!N473)),1,2),if(isnumber(search("No",'2_all_summary'!N473)),4,3))</f>
        <v>4</v>
      </c>
      <c r="M474" s="49">
        <f>if(isnumber(search("Yes",'2_all_summary'!$G473)),if(0&lt;'2_all_summary'!O473,1,2),if(0='2_all_summary'!O473,4,3))</f>
        <v>4</v>
      </c>
      <c r="N474" s="49">
        <f>if(isnumber(search("Yes",'2_all_summary'!$G473)),if(isnumber(search("Yes",'2_all_summary'!P473)),1,2),if(isnumber(search("No",'2_all_summary'!P473)),4,3))</f>
        <v>4</v>
      </c>
      <c r="O474" s="49">
        <f>if(isnumber(search("Yes",'2_all_summary'!$G473)),if(isnumber(search("Yes",'2_all_summary'!Q473)),1,2),if(isnumber(search("No",'2_all_summary'!Q473)),4,3))</f>
        <v>4</v>
      </c>
      <c r="P474" s="49">
        <f>if(isnumber(search("Yes",'2_all_summary'!$G473)),if(isnumber(search("Yes",'2_all_summary'!R473)),1,2),if(isnumber(search("No",'2_all_summary'!R473)),4,3))</f>
        <v>4</v>
      </c>
      <c r="Q474" s="49">
        <f>if(isnumber(search("Yes",'2_all_summary'!$G473)),if(0&lt;'2_all_summary'!S473,1,2),if(0='2_all_summary'!S473,4,3))</f>
        <v>4</v>
      </c>
      <c r="R474" s="49">
        <f>if(isnumber(search("Yes",'2_all_summary'!$G473)),if(isnumber(search("Yes",'2_all_summary'!T473)),1,2),if(isnumber(search("No",'2_all_summary'!T473)),4,3))</f>
        <v>4</v>
      </c>
    </row>
    <row r="475">
      <c r="G475" s="49"/>
      <c r="H475" s="49" t="str">
        <f>'2_all_summary'!C474</f>
        <v>Fishery resources trends and community-based management approaches adopted in the river Titas in Bangladesh</v>
      </c>
      <c r="I475" s="49" t="str">
        <f>'2_all_summary'!D474</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Ãƒâ€šÃ‚Â© 2009 IAHR, INBO &amp; IAHS.</v>
      </c>
      <c r="J475" s="49">
        <f>if(isnumber(search("Yes",'2_all_summary'!$G474)),if(isnumber(search("Yes",'2_all_summary'!L474)),1,2),if(isnumber(search("No",'2_all_summary'!L474)),4,3))</f>
        <v>4</v>
      </c>
      <c r="K475" s="49">
        <f>if(isnumber(search("Yes",'2_all_summary'!$G474)),if(isnumber(search("Yes",'2_all_summary'!M474)),1,2),if(isnumber(search("No",'2_all_summary'!M474)),4,3))</f>
        <v>4</v>
      </c>
      <c r="L475" s="49">
        <f>if(isnumber(search("Yes",'2_all_summary'!$G474)),if(isnumber(search("Yes",'2_all_summary'!N474)),1,2),if(isnumber(search("No",'2_all_summary'!N474)),4,3))</f>
        <v>4</v>
      </c>
      <c r="M475" s="49">
        <f>if(isnumber(search("Yes",'2_all_summary'!$G474)),if(0&lt;'2_all_summary'!O474,1,2),if(0='2_all_summary'!O474,4,3))</f>
        <v>4</v>
      </c>
      <c r="N475" s="49">
        <f>if(isnumber(search("Yes",'2_all_summary'!$G474)),if(isnumber(search("Yes",'2_all_summary'!P474)),1,2),if(isnumber(search("No",'2_all_summary'!P474)),4,3))</f>
        <v>4</v>
      </c>
      <c r="O475" s="49">
        <f>if(isnumber(search("Yes",'2_all_summary'!$G474)),if(isnumber(search("Yes",'2_all_summary'!Q474)),1,2),if(isnumber(search("No",'2_all_summary'!Q474)),4,3))</f>
        <v>4</v>
      </c>
      <c r="P475" s="49">
        <f>if(isnumber(search("Yes",'2_all_summary'!$G474)),if(isnumber(search("Yes",'2_all_summary'!R474)),1,2),if(isnumber(search("No",'2_all_summary'!R474)),4,3))</f>
        <v>4</v>
      </c>
      <c r="Q475" s="49">
        <f>if(isnumber(search("Yes",'2_all_summary'!$G474)),if(0&lt;'2_all_summary'!S474,1,2),if(0='2_all_summary'!S474,4,3))</f>
        <v>4</v>
      </c>
      <c r="R475" s="49">
        <f>if(isnumber(search("Yes",'2_all_summary'!$G474)),if(isnumber(search("Yes",'2_all_summary'!T474)),1,2),if(isnumber(search("No",'2_all_summary'!T474)),4,3))</f>
        <v>4</v>
      </c>
    </row>
    <row r="476">
      <c r="G476" s="49"/>
      <c r="H476" s="49" t="str">
        <f>'2_all_summary'!C475</f>
        <v>Fishery trends, resource-use and management system in the Ungwana Bay fishery Kenya</v>
      </c>
      <c r="I476" s="49" t="str">
        <f>'2_all_summary'!D475</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Ãƒâ€šÃ‚Â© 2011 Elsevier Ltd.</v>
      </c>
      <c r="J476" s="49">
        <f>if(isnumber(search("Yes",'2_all_summary'!$G475)),if(isnumber(search("Yes",'2_all_summary'!L475)),1,2),if(isnumber(search("No",'2_all_summary'!L475)),4,3))</f>
        <v>4</v>
      </c>
      <c r="K476" s="49">
        <f>if(isnumber(search("Yes",'2_all_summary'!$G475)),if(isnumber(search("Yes",'2_all_summary'!M475)),1,2),if(isnumber(search("No",'2_all_summary'!M475)),4,3))</f>
        <v>4</v>
      </c>
      <c r="L476" s="49">
        <f>if(isnumber(search("Yes",'2_all_summary'!$G475)),if(isnumber(search("Yes",'2_all_summary'!N475)),1,2),if(isnumber(search("No",'2_all_summary'!N475)),4,3))</f>
        <v>4</v>
      </c>
      <c r="M476" s="49">
        <f>if(isnumber(search("Yes",'2_all_summary'!$G475)),if(0&lt;'2_all_summary'!O475,1,2),if(0='2_all_summary'!O475,4,3))</f>
        <v>4</v>
      </c>
      <c r="N476" s="49">
        <f>if(isnumber(search("Yes",'2_all_summary'!$G475)),if(isnumber(search("Yes",'2_all_summary'!P475)),1,2),if(isnumber(search("No",'2_all_summary'!P475)),4,3))</f>
        <v>4</v>
      </c>
      <c r="O476" s="49">
        <f>if(isnumber(search("Yes",'2_all_summary'!$G475)),if(isnumber(search("Yes",'2_all_summary'!Q475)),1,2),if(isnumber(search("No",'2_all_summary'!Q475)),4,3))</f>
        <v>4</v>
      </c>
      <c r="P476" s="49">
        <f>if(isnumber(search("Yes",'2_all_summary'!$G475)),if(isnumber(search("Yes",'2_all_summary'!R475)),1,2),if(isnumber(search("No",'2_all_summary'!R475)),4,3))</f>
        <v>4</v>
      </c>
      <c r="Q476" s="49">
        <f>if(isnumber(search("Yes",'2_all_summary'!$G475)),if(0&lt;'2_all_summary'!S475,1,2),if(0='2_all_summary'!S475,4,3))</f>
        <v>4</v>
      </c>
      <c r="R476" s="49">
        <f>if(isnumber(search("Yes",'2_all_summary'!$G475)),if(isnumber(search("Yes",'2_all_summary'!T475)),1,2),if(isnumber(search("No",'2_all_summary'!T475)),4,3))</f>
        <v>4</v>
      </c>
    </row>
    <row r="477">
      <c r="G477" s="49"/>
      <c r="H477" s="49" t="str">
        <f>'2_all_summary'!C476</f>
        <v>Fishes and cowboy boots: An optimistic view</v>
      </c>
      <c r="I477" s="49" t="str">
        <f>'2_all_summary'!D476</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Ãƒâ€šÃ‚Â© 2020 The Authors. Conservation Science and Practice published by Wiley Periodicals LLC. on behalf of Society for Conservation Biology</v>
      </c>
      <c r="J477" s="49">
        <f>if(isnumber(search("Yes",'2_all_summary'!$G476)),if(isnumber(search("Yes",'2_all_summary'!L476)),1,2),if(isnumber(search("No",'2_all_summary'!L476)),4,3))</f>
        <v>4</v>
      </c>
      <c r="K477" s="49">
        <f>if(isnumber(search("Yes",'2_all_summary'!$G476)),if(isnumber(search("Yes",'2_all_summary'!M476)),1,2),if(isnumber(search("No",'2_all_summary'!M476)),4,3))</f>
        <v>4</v>
      </c>
      <c r="L477" s="49">
        <f>if(isnumber(search("Yes",'2_all_summary'!$G476)),if(isnumber(search("Yes",'2_all_summary'!N476)),1,2),if(isnumber(search("No",'2_all_summary'!N476)),4,3))</f>
        <v>4</v>
      </c>
      <c r="M477" s="49">
        <f>if(isnumber(search("Yes",'2_all_summary'!$G476)),if(0&lt;'2_all_summary'!O476,1,2),if(0='2_all_summary'!O476,4,3))</f>
        <v>4</v>
      </c>
      <c r="N477" s="49">
        <f>if(isnumber(search("Yes",'2_all_summary'!$G476)),if(isnumber(search("Yes",'2_all_summary'!P476)),1,2),if(isnumber(search("No",'2_all_summary'!P476)),4,3))</f>
        <v>4</v>
      </c>
      <c r="O477" s="49">
        <f>if(isnumber(search("Yes",'2_all_summary'!$G476)),if(isnumber(search("Yes",'2_all_summary'!Q476)),1,2),if(isnumber(search("No",'2_all_summary'!Q476)),4,3))</f>
        <v>4</v>
      </c>
      <c r="P477" s="49">
        <f>if(isnumber(search("Yes",'2_all_summary'!$G476)),if(isnumber(search("Yes",'2_all_summary'!R476)),1,2),if(isnumber(search("No",'2_all_summary'!R476)),4,3))</f>
        <v>4</v>
      </c>
      <c r="Q477" s="49">
        <f>if(isnumber(search("Yes",'2_all_summary'!$G476)),if(0&lt;'2_all_summary'!S476,1,2),if(0='2_all_summary'!S476,4,3))</f>
        <v>4</v>
      </c>
      <c r="R477" s="49">
        <f>if(isnumber(search("Yes",'2_all_summary'!$G476)),if(isnumber(search("Yes",'2_all_summary'!T476)),1,2),if(isnumber(search("No",'2_all_summary'!T476)),4,3))</f>
        <v>4</v>
      </c>
    </row>
    <row r="478">
      <c r="G478" s="49"/>
      <c r="H478" s="49" t="str">
        <f>'2_all_summary'!C477</f>
        <v>Fishing and trade of devil rays (Mobula spp.) in the Bay of Bengal, Bangladesh: Insights from fishersÃƒÂ¢Ã¢â€šÂ¬Ã¢â€žÂ¢ knowledge</v>
      </c>
      <c r="I478" s="49" t="str">
        <f>'2_all_summary'!D477</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fishersÃƒÂ¢Ã¢â€šÂ¬Ã¢â€žÂ¢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Ãƒâ€šÃ‚Â© 2020 John Wiley &amp; Sons, Ltd.</v>
      </c>
      <c r="J478" s="49">
        <f>if(isnumber(search("Yes",'2_all_summary'!$G477)),if(isnumber(search("Yes",'2_all_summary'!L477)),1,2),if(isnumber(search("No",'2_all_summary'!L477)),4,3))</f>
        <v>4</v>
      </c>
      <c r="K478" s="49">
        <f>if(isnumber(search("Yes",'2_all_summary'!$G477)),if(isnumber(search("Yes",'2_all_summary'!M477)),1,2),if(isnumber(search("No",'2_all_summary'!M477)),4,3))</f>
        <v>4</v>
      </c>
      <c r="L478" s="49">
        <f>if(isnumber(search("Yes",'2_all_summary'!$G477)),if(isnumber(search("Yes",'2_all_summary'!N477)),1,2),if(isnumber(search("No",'2_all_summary'!N477)),4,3))</f>
        <v>4</v>
      </c>
      <c r="M478" s="49">
        <f>if(isnumber(search("Yes",'2_all_summary'!$G477)),if(0&lt;'2_all_summary'!O477,1,2),if(0='2_all_summary'!O477,4,3))</f>
        <v>4</v>
      </c>
      <c r="N478" s="49">
        <f>if(isnumber(search("Yes",'2_all_summary'!$G477)),if(isnumber(search("Yes",'2_all_summary'!P477)),1,2),if(isnumber(search("No",'2_all_summary'!P477)),4,3))</f>
        <v>4</v>
      </c>
      <c r="O478" s="49">
        <f>if(isnumber(search("Yes",'2_all_summary'!$G477)),if(isnumber(search("Yes",'2_all_summary'!Q477)),1,2),if(isnumber(search("No",'2_all_summary'!Q477)),4,3))</f>
        <v>4</v>
      </c>
      <c r="P478" s="49">
        <f>if(isnumber(search("Yes",'2_all_summary'!$G477)),if(isnumber(search("Yes",'2_all_summary'!R477)),1,2),if(isnumber(search("No",'2_all_summary'!R477)),4,3))</f>
        <v>4</v>
      </c>
      <c r="Q478" s="49">
        <f>if(isnumber(search("Yes",'2_all_summary'!$G477)),if(0&lt;'2_all_summary'!S477,1,2),if(0='2_all_summary'!S477,4,3))</f>
        <v>4</v>
      </c>
      <c r="R478" s="49">
        <f>if(isnumber(search("Yes",'2_all_summary'!$G477)),if(isnumber(search("Yes",'2_all_summary'!T477)),1,2),if(isnumber(search("No",'2_all_summary'!T477)),4,3))</f>
        <v>4</v>
      </c>
    </row>
    <row r="479">
      <c r="G479" s="49"/>
      <c r="H479" s="49" t="str">
        <f>'2_all_summary'!C478</f>
        <v>Fishing dynamics associated with periodically harvested marine closures</v>
      </c>
      <c r="I479" s="49" t="str">
        <f>'2_all_summary'!D478</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479" s="49">
        <f>if(isnumber(search("Yes",'2_all_summary'!$G478)),if(isnumber(search("Yes",'2_all_summary'!L478)),1,2),if(isnumber(search("No",'2_all_summary'!L478)),4,3))</f>
        <v>1</v>
      </c>
      <c r="K479" s="49">
        <f>if(isnumber(search("Yes",'2_all_summary'!$G478)),if(isnumber(search("Yes",'2_all_summary'!M478)),1,2),if(isnumber(search("No",'2_all_summary'!M478)),4,3))</f>
        <v>1</v>
      </c>
      <c r="L479" s="49">
        <f>if(isnumber(search("Yes",'2_all_summary'!$G478)),if(isnumber(search("Yes",'2_all_summary'!N478)),1,2),if(isnumber(search("No",'2_all_summary'!N478)),4,3))</f>
        <v>1</v>
      </c>
      <c r="M479" s="49">
        <f>if(isnumber(search("Yes",'2_all_summary'!$G478)),if(0&lt;'2_all_summary'!O478,1,2),if(0='2_all_summary'!O478,4,3))</f>
        <v>1</v>
      </c>
      <c r="N479" s="49">
        <f>if(isnumber(search("Yes",'2_all_summary'!$G478)),if(isnumber(search("Yes",'2_all_summary'!P478)),1,2),if(isnumber(search("No",'2_all_summary'!P478)),4,3))</f>
        <v>1</v>
      </c>
      <c r="O479" s="49">
        <f>if(isnumber(search("Yes",'2_all_summary'!$G478)),if(isnumber(search("Yes",'2_all_summary'!Q478)),1,2),if(isnumber(search("No",'2_all_summary'!Q478)),4,3))</f>
        <v>1</v>
      </c>
      <c r="P479" s="49">
        <f>if(isnumber(search("Yes",'2_all_summary'!$G478)),if(isnumber(search("Yes",'2_all_summary'!R478)),1,2),if(isnumber(search("No",'2_all_summary'!R478)),4,3))</f>
        <v>1</v>
      </c>
      <c r="Q479" s="49">
        <f>if(isnumber(search("Yes",'2_all_summary'!$G478)),if(0&lt;'2_all_summary'!S478,1,2),if(0='2_all_summary'!S478,4,3))</f>
        <v>1</v>
      </c>
      <c r="R479" s="49">
        <f>if(isnumber(search("Yes",'2_all_summary'!$G478)),if(isnumber(search("Yes",'2_all_summary'!T478)),1,2),if(isnumber(search("No",'2_all_summary'!T478)),4,3))</f>
        <v>1</v>
      </c>
    </row>
    <row r="480">
      <c r="G480" s="49"/>
      <c r="H480" s="49" t="str">
        <f>'2_all_summary'!C479</f>
        <v>Fishing for consensus: Community-based conservation and conflict in St LuciaÃƒÂ¢Ã¢â€šÂ¬Ã¢â€žÂ¢s SoufriÃƒÆ’Ã‚Â¨re marine management area</v>
      </c>
      <c r="I480" s="49" t="str">
        <f>'2_all_summary'!D479</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Ãƒâ€šÃ‚Â© Jonathan Pugh and Robert B. Potter 2003.</v>
      </c>
      <c r="J480" s="49">
        <f>if(isnumber(search("Yes",'2_all_summary'!$G479)),if(isnumber(search("Yes",'2_all_summary'!L479)),1,2),if(isnumber(search("No",'2_all_summary'!L479)),4,3))</f>
        <v>4</v>
      </c>
      <c r="K480" s="49">
        <f>if(isnumber(search("Yes",'2_all_summary'!$G479)),if(isnumber(search("Yes",'2_all_summary'!M479)),1,2),if(isnumber(search("No",'2_all_summary'!M479)),4,3))</f>
        <v>4</v>
      </c>
      <c r="L480" s="49">
        <f>if(isnumber(search("Yes",'2_all_summary'!$G479)),if(isnumber(search("Yes",'2_all_summary'!N479)),1,2),if(isnumber(search("No",'2_all_summary'!N479)),4,3))</f>
        <v>4</v>
      </c>
      <c r="M480" s="49">
        <f>if(isnumber(search("Yes",'2_all_summary'!$G479)),if(0&lt;'2_all_summary'!O479,1,2),if(0='2_all_summary'!O479,4,3))</f>
        <v>4</v>
      </c>
      <c r="N480" s="49">
        <f>if(isnumber(search("Yes",'2_all_summary'!$G479)),if(isnumber(search("Yes",'2_all_summary'!P479)),1,2),if(isnumber(search("No",'2_all_summary'!P479)),4,3))</f>
        <v>4</v>
      </c>
      <c r="O480" s="49">
        <f>if(isnumber(search("Yes",'2_all_summary'!$G479)),if(isnumber(search("Yes",'2_all_summary'!Q479)),1,2),if(isnumber(search("No",'2_all_summary'!Q479)),4,3))</f>
        <v>4</v>
      </c>
      <c r="P480" s="49">
        <f>if(isnumber(search("Yes",'2_all_summary'!$G479)),if(isnumber(search("Yes",'2_all_summary'!R479)),1,2),if(isnumber(search("No",'2_all_summary'!R479)),4,3))</f>
        <v>4</v>
      </c>
      <c r="Q480" s="49">
        <f>if(isnumber(search("Yes",'2_all_summary'!$G479)),if(0&lt;'2_all_summary'!S479,1,2),if(0='2_all_summary'!S479,4,3))</f>
        <v>4</v>
      </c>
      <c r="R480" s="49">
        <f>if(isnumber(search("Yes",'2_all_summary'!$G479)),if(isnumber(search("Yes",'2_all_summary'!T479)),1,2),if(isnumber(search("No",'2_all_summary'!T479)),4,3))</f>
        <v>4</v>
      </c>
    </row>
    <row r="481">
      <c r="G481" s="49"/>
      <c r="H481" s="49" t="str">
        <f>'2_all_summary'!C480</f>
        <v>Fishing for Power: Incursions of the Ugandan Authoritarian State</v>
      </c>
      <c r="I481" s="49" t="str">
        <f>'2_all_summary'!D480</f>
        <v>A few months before UgandaÃƒÂ¢Ã¢â€šÂ¬Ã¢â€žÂ¢s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UgandaÃƒÂ¢Ã¢â€šÂ¬Ã¢â€žÂ¢s valuable fishing resources as justification for the suspension. A popular counternarrative, howeverÃƒÂ¢Ã¢â€šÂ¬Ã¢â‚¬Â_x009d_told in carrying whispers at fishing landing sites around Lake VictoriaÃƒÂ¢Ã¢â€šÂ¬Ã¢â‚¬Â_x009d_painted the order as President MuseveniÃƒÂ¢Ã¢â€šÂ¬Ã¢â€žÂ¢s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countryÃƒÂ¢Ã¢â€šÂ¬Ã¢â€žÂ¢s fisheries governance sector are underlined by a powerful narrative of peace and security and argues that the political intervention can be interpreted as efforts by the national government to secure the ruling eliteÃƒÂ¢Ã¢â€šÂ¬Ã¢â€žÂ¢s increasingly authoritarian hold on state power. Key Words: authoritarianism, coloniality, fisheries governance, securitization, Uganda. Ãƒâ€šÃ‚Â© 2019, Ãƒâ€šÃ‚Â© 2019 by American Association of Geographers.</v>
      </c>
      <c r="J481" s="49">
        <f>if(isnumber(search("Yes",'2_all_summary'!$G480)),if(isnumber(search("Yes",'2_all_summary'!L480)),1,2),if(isnumber(search("No",'2_all_summary'!L480)),4,3))</f>
        <v>4</v>
      </c>
      <c r="K481" s="49">
        <f>if(isnumber(search("Yes",'2_all_summary'!$G480)),if(isnumber(search("Yes",'2_all_summary'!M480)),1,2),if(isnumber(search("No",'2_all_summary'!M480)),4,3))</f>
        <v>4</v>
      </c>
      <c r="L481" s="49">
        <f>if(isnumber(search("Yes",'2_all_summary'!$G480)),if(isnumber(search("Yes",'2_all_summary'!N480)),1,2),if(isnumber(search("No",'2_all_summary'!N480)),4,3))</f>
        <v>4</v>
      </c>
      <c r="M481" s="49">
        <f>if(isnumber(search("Yes",'2_all_summary'!$G480)),if(0&lt;'2_all_summary'!O480,1,2),if(0='2_all_summary'!O480,4,3))</f>
        <v>4</v>
      </c>
      <c r="N481" s="49">
        <f>if(isnumber(search("Yes",'2_all_summary'!$G480)),if(isnumber(search("Yes",'2_all_summary'!P480)),1,2),if(isnumber(search("No",'2_all_summary'!P480)),4,3))</f>
        <v>4</v>
      </c>
      <c r="O481" s="49">
        <f>if(isnumber(search("Yes",'2_all_summary'!$G480)),if(isnumber(search("Yes",'2_all_summary'!Q480)),1,2),if(isnumber(search("No",'2_all_summary'!Q480)),4,3))</f>
        <v>4</v>
      </c>
      <c r="P481" s="49">
        <f>if(isnumber(search("Yes",'2_all_summary'!$G480)),if(isnumber(search("Yes",'2_all_summary'!R480)),1,2),if(isnumber(search("No",'2_all_summary'!R480)),4,3))</f>
        <v>4</v>
      </c>
      <c r="Q481" s="49">
        <f>if(isnumber(search("Yes",'2_all_summary'!$G480)),if(0&lt;'2_all_summary'!S480,1,2),if(0='2_all_summary'!S480,4,3))</f>
        <v>4</v>
      </c>
      <c r="R481" s="49">
        <f>if(isnumber(search("Yes",'2_all_summary'!$G480)),if(isnumber(search("Yes",'2_all_summary'!T480)),1,2),if(isnumber(search("No",'2_all_summary'!T480)),4,3))</f>
        <v>4</v>
      </c>
    </row>
    <row r="482">
      <c r="G482" s="49"/>
      <c r="H482" s="49" t="str">
        <f>'2_all_summary'!C481</f>
        <v>Fishing in the dark-local knowledge, night spearfishing and spawning aggregations in the Western Solomon Islands</v>
      </c>
      <c r="I482" s="49" t="str">
        <f>'2_all_summary'!D481</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Ãƒâ€šÃ‚Â© 2011 Elsevier Ltd.</v>
      </c>
      <c r="J482" s="49">
        <f>if(isnumber(search("Yes",'2_all_summary'!$G481)),if(isnumber(search("Yes",'2_all_summary'!L481)),1,2),if(isnumber(search("No",'2_all_summary'!L481)),4,3))</f>
        <v>1</v>
      </c>
      <c r="K482" s="49">
        <f>if(isnumber(search("Yes",'2_all_summary'!$G481)),if(isnumber(search("Yes",'2_all_summary'!M481)),1,2),if(isnumber(search("No",'2_all_summary'!M481)),4,3))</f>
        <v>1</v>
      </c>
      <c r="L482" s="49">
        <f>if(isnumber(search("Yes",'2_all_summary'!$G481)),if(isnumber(search("Yes",'2_all_summary'!N481)),1,2),if(isnumber(search("No",'2_all_summary'!N481)),4,3))</f>
        <v>1</v>
      </c>
      <c r="M482" s="49">
        <f>if(isnumber(search("Yes",'2_all_summary'!$G481)),if(0&lt;'2_all_summary'!O481,1,2),if(0='2_all_summary'!O481,4,3))</f>
        <v>1</v>
      </c>
      <c r="N482" s="49">
        <f>if(isnumber(search("Yes",'2_all_summary'!$G481)),if(isnumber(search("Yes",'2_all_summary'!P481)),1,2),if(isnumber(search("No",'2_all_summary'!P481)),4,3))</f>
        <v>1</v>
      </c>
      <c r="O482" s="49">
        <f>if(isnumber(search("Yes",'2_all_summary'!$G481)),if(isnumber(search("Yes",'2_all_summary'!Q481)),1,2),if(isnumber(search("No",'2_all_summary'!Q481)),4,3))</f>
        <v>1</v>
      </c>
      <c r="P482" s="49">
        <f>if(isnumber(search("Yes",'2_all_summary'!$G481)),if(isnumber(search("Yes",'2_all_summary'!R481)),1,2),if(isnumber(search("No",'2_all_summary'!R481)),4,3))</f>
        <v>1</v>
      </c>
      <c r="Q482" s="49">
        <f>if(isnumber(search("Yes",'2_all_summary'!$G481)),if(0&lt;'2_all_summary'!S481,1,2),if(0='2_all_summary'!S481,4,3))</f>
        <v>1</v>
      </c>
      <c r="R482" s="49">
        <f>if(isnumber(search("Yes",'2_all_summary'!$G481)),if(isnumber(search("Yes",'2_all_summary'!T481)),1,2),if(isnumber(search("No",'2_all_summary'!T481)),4,3))</f>
        <v>1</v>
      </c>
    </row>
    <row r="483">
      <c r="G483" s="49"/>
      <c r="H483" s="49" t="str">
        <f>'2_all_summary'!C482</f>
        <v>FishNET: An automated relational database for zebrafish colony management</v>
      </c>
      <c r="I483" s="49" t="str">
        <f>'2_all_summary'!D482</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ÃƒÂ¢Ã¢â€šÂ¬Ã…â€œvirtual facility,ÃƒÂ¢Ã¢â€šÂ¬Ã‚Â_x009d_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FishNETÃƒÂ¢Ã¢â€šÂ¬Ã¢â€žÂ¢s easy, intuitive record management and open-source, end-userÃƒÂ¢Ã¢â€šÂ¬Ã¢â‚¬Å“modifiable architecture provides an efficient solution to real-time zebrafish colony management for users throughout a facility and institution and, in some cases, across entire research hubs. Ãƒâ€šÃ‚Â© 2019 Cantu Gutierrez et al.</v>
      </c>
      <c r="J483" s="49">
        <f>if(isnumber(search("Yes",'2_all_summary'!$G482)),if(isnumber(search("Yes",'2_all_summary'!L482)),1,2),if(isnumber(search("No",'2_all_summary'!L482)),4,3))</f>
        <v>4</v>
      </c>
      <c r="K483" s="49">
        <f>if(isnumber(search("Yes",'2_all_summary'!$G482)),if(isnumber(search("Yes",'2_all_summary'!M482)),1,2),if(isnumber(search("No",'2_all_summary'!M482)),4,3))</f>
        <v>4</v>
      </c>
      <c r="L483" s="49">
        <f>if(isnumber(search("Yes",'2_all_summary'!$G482)),if(isnumber(search("Yes",'2_all_summary'!N482)),1,2),if(isnumber(search("No",'2_all_summary'!N482)),4,3))</f>
        <v>4</v>
      </c>
      <c r="M483" s="49">
        <f>if(isnumber(search("Yes",'2_all_summary'!$G482)),if(0&lt;'2_all_summary'!O482,1,2),if(0='2_all_summary'!O482,4,3))</f>
        <v>4</v>
      </c>
      <c r="N483" s="49">
        <f>if(isnumber(search("Yes",'2_all_summary'!$G482)),if(isnumber(search("Yes",'2_all_summary'!P482)),1,2),if(isnumber(search("No",'2_all_summary'!P482)),4,3))</f>
        <v>4</v>
      </c>
      <c r="O483" s="49">
        <f>if(isnumber(search("Yes",'2_all_summary'!$G482)),if(isnumber(search("Yes",'2_all_summary'!Q482)),1,2),if(isnumber(search("No",'2_all_summary'!Q482)),4,3))</f>
        <v>4</v>
      </c>
      <c r="P483" s="49">
        <f>if(isnumber(search("Yes",'2_all_summary'!$G482)),if(isnumber(search("Yes",'2_all_summary'!R482)),1,2),if(isnumber(search("No",'2_all_summary'!R482)),4,3))</f>
        <v>4</v>
      </c>
      <c r="Q483" s="49">
        <f>if(isnumber(search("Yes",'2_all_summary'!$G482)),if(0&lt;'2_all_summary'!S482,1,2),if(0='2_all_summary'!S482,4,3))</f>
        <v>4</v>
      </c>
      <c r="R483" s="49">
        <f>if(isnumber(search("Yes",'2_all_summary'!$G482)),if(isnumber(search("Yes",'2_all_summary'!T482)),1,2),if(isnumber(search("No",'2_all_summary'!T482)),4,3))</f>
        <v>4</v>
      </c>
    </row>
    <row r="484">
      <c r="G484" s="49"/>
      <c r="H484" s="49" t="str">
        <f>'2_all_summary'!C483</f>
        <v>Fixing marine governance in Fiji? The new scalar narrative of ecosystem-based management</v>
      </c>
      <c r="I484" s="49" t="str">
        <f>'2_all_summary'!D483</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Ãƒâ€šÃ‚Â© 2012 Elsevier Ltd.</v>
      </c>
      <c r="J484" s="49">
        <f>if(isnumber(search("Yes",'2_all_summary'!$G483)),if(isnumber(search("Yes",'2_all_summary'!L483)),1,2),if(isnumber(search("No",'2_all_summary'!L483)),4,3))</f>
        <v>1</v>
      </c>
      <c r="K484" s="49">
        <f>if(isnumber(search("Yes",'2_all_summary'!$G483)),if(isnumber(search("Yes",'2_all_summary'!M483)),1,2),if(isnumber(search("No",'2_all_summary'!M483)),4,3))</f>
        <v>1</v>
      </c>
      <c r="L484" s="49">
        <f>if(isnumber(search("Yes",'2_all_summary'!$G483)),if(isnumber(search("Yes",'2_all_summary'!N483)),1,2),if(isnumber(search("No",'2_all_summary'!N483)),4,3))</f>
        <v>1</v>
      </c>
      <c r="M484" s="49">
        <f>if(isnumber(search("Yes",'2_all_summary'!$G483)),if(0&lt;'2_all_summary'!O483,1,2),if(0='2_all_summary'!O483,4,3))</f>
        <v>1</v>
      </c>
      <c r="N484" s="49">
        <f>if(isnumber(search("Yes",'2_all_summary'!$G483)),if(isnumber(search("Yes",'2_all_summary'!P483)),1,2),if(isnumber(search("No",'2_all_summary'!P483)),4,3))</f>
        <v>1</v>
      </c>
      <c r="O484" s="49">
        <f>if(isnumber(search("Yes",'2_all_summary'!$G483)),if(isnumber(search("Yes",'2_all_summary'!Q483)),1,2),if(isnumber(search("No",'2_all_summary'!Q483)),4,3))</f>
        <v>1</v>
      </c>
      <c r="P484" s="49">
        <f>if(isnumber(search("Yes",'2_all_summary'!$G483)),if(isnumber(search("Yes",'2_all_summary'!R483)),1,2),if(isnumber(search("No",'2_all_summary'!R483)),4,3))</f>
        <v>1</v>
      </c>
      <c r="Q484" s="49">
        <f>if(isnumber(search("Yes",'2_all_summary'!$G483)),if(0&lt;'2_all_summary'!S483,1,2),if(0='2_all_summary'!S483,4,3))</f>
        <v>1</v>
      </c>
      <c r="R484" s="49">
        <f>if(isnumber(search("Yes",'2_all_summary'!$G483)),if(isnumber(search("Yes",'2_all_summary'!T483)),1,2),if(isnumber(search("No",'2_all_summary'!T483)),4,3))</f>
        <v>1</v>
      </c>
    </row>
    <row r="485">
      <c r="G485" s="49"/>
      <c r="H485" s="49" t="str">
        <f>'2_all_summary'!C484</f>
        <v>Flow of Economic Benefits From Coral Reefs in a Multi-Use Caribbean Marine Protected Area Using Network Theory</v>
      </c>
      <c r="I485" s="49" t="str">
        <f>'2_all_summary'!D484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Ãƒâ€šÃ‚Â© Copyright Ãƒâ€šÃ‚Â© 2021 Cavada-Blanco, CrÃƒÆ’Ã‚Â³quer, Yerena and RodrÃƒÆ’Ã‚Â­guez.</v>
      </c>
      <c r="J485" s="49">
        <f>if(isnumber(search("Yes",'2_all_summary'!$G484)),if(isnumber(search("Yes",'2_all_summary'!L484)),1,2),if(isnumber(search("No",'2_all_summary'!L484)),4,3))</f>
        <v>4</v>
      </c>
      <c r="K485" s="49">
        <f>if(isnumber(search("Yes",'2_all_summary'!$G484)),if(isnumber(search("Yes",'2_all_summary'!M484)),1,2),if(isnumber(search("No",'2_all_summary'!M484)),4,3))</f>
        <v>4</v>
      </c>
      <c r="L485" s="49">
        <f>if(isnumber(search("Yes",'2_all_summary'!$G484)),if(isnumber(search("Yes",'2_all_summary'!N484)),1,2),if(isnumber(search("No",'2_all_summary'!N484)),4,3))</f>
        <v>4</v>
      </c>
      <c r="M485" s="49">
        <f>if(isnumber(search("Yes",'2_all_summary'!$G484)),if(0&lt;'2_all_summary'!O484,1,2),if(0='2_all_summary'!O484,4,3))</f>
        <v>4</v>
      </c>
      <c r="N485" s="49">
        <f>if(isnumber(search("Yes",'2_all_summary'!$G484)),if(isnumber(search("Yes",'2_all_summary'!P484)),1,2),if(isnumber(search("No",'2_all_summary'!P484)),4,3))</f>
        <v>4</v>
      </c>
      <c r="O485" s="49">
        <f>if(isnumber(search("Yes",'2_all_summary'!$G484)),if(isnumber(search("Yes",'2_all_summary'!Q484)),1,2),if(isnumber(search("No",'2_all_summary'!Q484)),4,3))</f>
        <v>4</v>
      </c>
      <c r="P485" s="49">
        <f>if(isnumber(search("Yes",'2_all_summary'!$G484)),if(isnumber(search("Yes",'2_all_summary'!R484)),1,2),if(isnumber(search("No",'2_all_summary'!R484)),4,3))</f>
        <v>4</v>
      </c>
      <c r="Q485" s="49">
        <f>if(isnumber(search("Yes",'2_all_summary'!$G484)),if(0&lt;'2_all_summary'!S484,1,2),if(0='2_all_summary'!S484,4,3))</f>
        <v>4</v>
      </c>
      <c r="R485" s="49">
        <f>if(isnumber(search("Yes",'2_all_summary'!$G484)),if(isnumber(search("Yes",'2_all_summary'!T484)),1,2),if(isnumber(search("No",'2_all_summary'!T484)),4,3))</f>
        <v>4</v>
      </c>
    </row>
    <row r="486">
      <c r="G486" s="49"/>
      <c r="H486" s="49" t="str">
        <f>'2_all_summary'!C485</f>
        <v>Fly-fishing as ecotourism in South Africa: a case study</v>
      </c>
      <c r="I486" s="49" t="str">
        <f>'2_all_summary'!D485</f>
        <v>Fly-fishing, as a form of angling ecotourism, has seen limited investigation in the global South, and even less in Southern Africa. This paper makes a modest attempt at exploring the economic impacts, and conservation possibilities through fly-fishing ecotourism at South AfricaÃƒÂ¢Ã¢â€šÂ¬Ã¢â€žÂ¢s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Ãƒâ€šÃ‚Â© 2016 Informa UK Limited, trading as Taylor &amp; Francis Group.</v>
      </c>
      <c r="J486" s="49">
        <f>if(isnumber(search("Yes",'2_all_summary'!$G485)),if(isnumber(search("Yes",'2_all_summary'!L485)),1,2),if(isnumber(search("No",'2_all_summary'!L485)),4,3))</f>
        <v>4</v>
      </c>
      <c r="K486" s="49">
        <f>if(isnumber(search("Yes",'2_all_summary'!$G485)),if(isnumber(search("Yes",'2_all_summary'!M485)),1,2),if(isnumber(search("No",'2_all_summary'!M485)),4,3))</f>
        <v>4</v>
      </c>
      <c r="L486" s="49">
        <f>if(isnumber(search("Yes",'2_all_summary'!$G485)),if(isnumber(search("Yes",'2_all_summary'!N485)),1,2),if(isnumber(search("No",'2_all_summary'!N485)),4,3))</f>
        <v>4</v>
      </c>
      <c r="M486" s="49">
        <f>if(isnumber(search("Yes",'2_all_summary'!$G485)),if(0&lt;'2_all_summary'!O485,1,2),if(0='2_all_summary'!O485,4,3))</f>
        <v>4</v>
      </c>
      <c r="N486" s="49">
        <f>if(isnumber(search("Yes",'2_all_summary'!$G485)),if(isnumber(search("Yes",'2_all_summary'!P485)),1,2),if(isnumber(search("No",'2_all_summary'!P485)),4,3))</f>
        <v>4</v>
      </c>
      <c r="O486" s="49">
        <f>if(isnumber(search("Yes",'2_all_summary'!$G485)),if(isnumber(search("Yes",'2_all_summary'!Q485)),1,2),if(isnumber(search("No",'2_all_summary'!Q485)),4,3))</f>
        <v>4</v>
      </c>
      <c r="P486" s="49">
        <f>if(isnumber(search("Yes",'2_all_summary'!$G485)),if(isnumber(search("Yes",'2_all_summary'!R485)),1,2),if(isnumber(search("No",'2_all_summary'!R485)),4,3))</f>
        <v>4</v>
      </c>
      <c r="Q486" s="49">
        <f>if(isnumber(search("Yes",'2_all_summary'!$G485)),if(0&lt;'2_all_summary'!S485,1,2),if(0='2_all_summary'!S485,4,3))</f>
        <v>4</v>
      </c>
      <c r="R486" s="49">
        <f>if(isnumber(search("Yes",'2_all_summary'!$G485)),if(isnumber(search("Yes",'2_all_summary'!T485)),1,2),if(isnumber(search("No",'2_all_summary'!T485)),4,3))</f>
        <v>4</v>
      </c>
    </row>
    <row r="487">
      <c r="G487" s="49"/>
      <c r="H487" s="49" t="str">
        <f>'2_all_summary'!C486</f>
        <v>Foregone harvests and neoliberal policies: Creating opportunities for rural, small-scale, community-based fisheries in southern Alaskan coastal villages</v>
      </c>
      <c r="I487" s="49" t="str">
        <f>'2_all_summary'!D486</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Ãƒâ€šÃ‚Â© 2015 Elsevier Ltd.</v>
      </c>
      <c r="J487" s="49">
        <f>if(isnumber(search("Yes",'2_all_summary'!$G486)),if(isnumber(search("Yes",'2_all_summary'!L486)),1,2),if(isnumber(search("No",'2_all_summary'!L486)),4,3))</f>
        <v>4</v>
      </c>
      <c r="K487" s="49">
        <f>if(isnumber(search("Yes",'2_all_summary'!$G486)),if(isnumber(search("Yes",'2_all_summary'!M486)),1,2),if(isnumber(search("No",'2_all_summary'!M486)),4,3))</f>
        <v>4</v>
      </c>
      <c r="L487" s="49">
        <f>if(isnumber(search("Yes",'2_all_summary'!$G486)),if(isnumber(search("Yes",'2_all_summary'!N486)),1,2),if(isnumber(search("No",'2_all_summary'!N486)),4,3))</f>
        <v>4</v>
      </c>
      <c r="M487" s="49">
        <f>if(isnumber(search("Yes",'2_all_summary'!$G486)),if(0&lt;'2_all_summary'!O486,1,2),if(0='2_all_summary'!O486,4,3))</f>
        <v>4</v>
      </c>
      <c r="N487" s="49">
        <f>if(isnumber(search("Yes",'2_all_summary'!$G486)),if(isnumber(search("Yes",'2_all_summary'!P486)),1,2),if(isnumber(search("No",'2_all_summary'!P486)),4,3))</f>
        <v>4</v>
      </c>
      <c r="O487" s="49">
        <f>if(isnumber(search("Yes",'2_all_summary'!$G486)),if(isnumber(search("Yes",'2_all_summary'!Q486)),1,2),if(isnumber(search("No",'2_all_summary'!Q486)),4,3))</f>
        <v>4</v>
      </c>
      <c r="P487" s="49">
        <f>if(isnumber(search("Yes",'2_all_summary'!$G486)),if(isnumber(search("Yes",'2_all_summary'!R486)),1,2),if(isnumber(search("No",'2_all_summary'!R486)),4,3))</f>
        <v>4</v>
      </c>
      <c r="Q487" s="49">
        <f>if(isnumber(search("Yes",'2_all_summary'!$G486)),if(0&lt;'2_all_summary'!S486,1,2),if(0='2_all_summary'!S486,4,3))</f>
        <v>4</v>
      </c>
      <c r="R487" s="49">
        <f>if(isnumber(search("Yes",'2_all_summary'!$G486)),if(isnumber(search("Yes",'2_all_summary'!T486)),1,2),if(isnumber(search("No",'2_all_summary'!T486)),4,3))</f>
        <v>4</v>
      </c>
    </row>
    <row r="488">
      <c r="G488" s="49"/>
      <c r="H488" s="49" t="str">
        <f>'2_all_summary'!C487</f>
        <v>Formal versus informal institutions: Extraction and earnings in framed field experiments with small-scale fishing communities in Turkey</v>
      </c>
      <c r="I488" s="49" t="str">
        <f>'2_all_summary'!D487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Ãƒâ€šÃ‚Â© 2019 Elsevier Ltd</v>
      </c>
      <c r="J488" s="49">
        <f>if(isnumber(search("Yes",'2_all_summary'!$G487)),if(isnumber(search("Yes",'2_all_summary'!L487)),1,2),if(isnumber(search("No",'2_all_summary'!L487)),4,3))</f>
        <v>4</v>
      </c>
      <c r="K488" s="49">
        <f>if(isnumber(search("Yes",'2_all_summary'!$G487)),if(isnumber(search("Yes",'2_all_summary'!M487)),1,2),if(isnumber(search("No",'2_all_summary'!M487)),4,3))</f>
        <v>4</v>
      </c>
      <c r="L488" s="49">
        <f>if(isnumber(search("Yes",'2_all_summary'!$G487)),if(isnumber(search("Yes",'2_all_summary'!N487)),1,2),if(isnumber(search("No",'2_all_summary'!N487)),4,3))</f>
        <v>4</v>
      </c>
      <c r="M488" s="49">
        <f>if(isnumber(search("Yes",'2_all_summary'!$G487)),if(0&lt;'2_all_summary'!O487,1,2),if(0='2_all_summary'!O487,4,3))</f>
        <v>4</v>
      </c>
      <c r="N488" s="49">
        <f>if(isnumber(search("Yes",'2_all_summary'!$G487)),if(isnumber(search("Yes",'2_all_summary'!P487)),1,2),if(isnumber(search("No",'2_all_summary'!P487)),4,3))</f>
        <v>4</v>
      </c>
      <c r="O488" s="49">
        <f>if(isnumber(search("Yes",'2_all_summary'!$G487)),if(isnumber(search("Yes",'2_all_summary'!Q487)),1,2),if(isnumber(search("No",'2_all_summary'!Q487)),4,3))</f>
        <v>4</v>
      </c>
      <c r="P488" s="49">
        <f>if(isnumber(search("Yes",'2_all_summary'!$G487)),if(isnumber(search("Yes",'2_all_summary'!R487)),1,2),if(isnumber(search("No",'2_all_summary'!R487)),4,3))</f>
        <v>4</v>
      </c>
      <c r="Q488" s="49">
        <f>if(isnumber(search("Yes",'2_all_summary'!$G487)),if(0&lt;'2_all_summary'!S487,1,2),if(0='2_all_summary'!S487,4,3))</f>
        <v>4</v>
      </c>
      <c r="R488" s="49">
        <f>if(isnumber(search("Yes",'2_all_summary'!$G487)),if(isnumber(search("Yes",'2_all_summary'!T487)),1,2),if(isnumber(search("No",'2_all_summary'!T487)),4,3))</f>
        <v>4</v>
      </c>
    </row>
    <row r="489">
      <c r="G489" s="49"/>
      <c r="H489" s="49" t="str">
        <f>'2_all_summary'!C488</f>
        <v>Formation of value relations of the students by involving them in various practices of social participation [ÃƒÂ_x0090_Ã‚Â¤ÃƒÂ_x0090_Ã‚Â¾Ãƒâ€˜Ã¢â€šÂ¬ÃƒÂ_x0090_Ã‚Â¼ÃƒÂ_x0090_Ã‚Â¸Ãƒâ€˜Ã¢â€šÂ¬ÃƒÂ_x0090_Ã‚Â¾ÃƒÂ_x0090_Ã‚Â²ÃƒÂ_x0090_Ã‚Â°ÃƒÂ_x0090_Ã‚Â½ÃƒÂ_x0090_Ã‚Â¸ÃƒÂ_x0090_Ã‚Âµ Ãƒâ€˜Ã¢â‚¬Â ÃƒÂ_x0090_Ã‚ÂµÃƒÂ_x0090_Ã‚Â½ÃƒÂ_x0090_Ã‚Â½ÃƒÂ_x0090_Ã‚Â¾Ãƒâ€˜Ã‚Â_x0081_Ãƒâ€˜Ã¢â‚¬Å¡ÃƒÂ_x0090_Ã‚Â½Ãƒâ€˜Ã¢â‚¬Â¹Ãƒâ€˜Ã¢â‚¬Â¦ ÃƒÂ_x0090_Ã‚Â¾Ãƒâ€˜Ã¢â‚¬Å¡ÃƒÂ_x0090_Ã‚Â½ÃƒÂ_x0090_Ã‚Â¾Ãƒâ€˜Ã‹â€ ÃƒÂ_x0090_Ã‚ÂµÃƒÂ_x0090_Ã‚Â½ÃƒÂ_x0090_Ã‚Â¸ÃƒÂ_x0090_Ã‚Â¹ Ãƒâ€˜Ã†â€™Ãƒâ€˜Ã¢â‚¬Â¡ÃƒÂ_x0090_Ã‚Â°Ãƒâ€˜Ã¢â‚¬Â°ÃƒÂ_x0090_Ã‚Â¸Ãƒâ€˜Ã¢â‚¬Â¦Ãƒâ€˜Ã‚Â_x0081_Ãƒâ€˜Ã‚Â_x008f_ ÃƒÂ_x0090_Ã‚Â¿ÃƒÂ_x0090_Ã‚Â¾Ãƒâ€˜Ã‚Â_x0081_Ãƒâ€˜Ã¢â€šÂ¬ÃƒÂ_x0090_Ã‚ÂµÃƒÂ_x0090_Ã‚Â´Ãƒâ€˜Ã‚Â_x0081_Ãƒâ€˜Ã¢â‚¬Å¡ÃƒÂ_x0090_Ã‚Â²ÃƒÂ_x0090_Ã‚Â¾ÃƒÂ_x0090_Ã‚Â¼ ÃƒÂ_x0090_Ã‚Â²ÃƒÂ_x0090_Ã‚Â¾ÃƒÂ_x0090_Ã‚Â²ÃƒÂ_x0090_Ã‚Â»ÃƒÂ_x0090_Ã‚ÂµÃƒâ€˜Ã¢â‚¬Â¡ÃƒÂ_x0090_Ã‚ÂµÃƒÂ_x0090_Ã‚Â½ÃƒÂ_x0090_Ã‚Â¸Ãƒâ€˜Ã‚Â_x008f_ ÃƒÂ_x0090_Ã‚Â¸Ãƒâ€˜Ã¢â‚¬Â¦ ÃƒÂ_x0090_Ã‚Â² Ãƒâ€˜Ã¢â€šÂ¬ÃƒÂ_x0090_Ã‚Â°ÃƒÂ_x0090_Ã‚Â·ÃƒÂ_x0090_Ã‚Â»ÃƒÂ_x0090_Ã‚Â¸Ãƒâ€˜Ã¢â‚¬Â¡ÃƒÂ_x0090_Ã‚Â½Ãƒâ€˜Ã¢â‚¬Â¹ÃƒÂ_x0090_Ã‚Âµ ÃƒÂ_x0090_Ã‚Â¿Ãƒâ€˜Ã¢â€šÂ¬ÃƒÂ_x0090_Ã‚Â°ÃƒÂ_x0090_Ã‚ÂºÃƒâ€˜Ã¢â‚¬Å¡ÃƒÂ_x0090_Ã‚Â¸ÃƒÂ_x0090_Ã‚ÂºÃƒÂ_x0090_Ã‚Â¸ Ãƒâ€˜Ã‚Â_x0081_ÃƒÂ_x0090_Ã‚Â¾Ãƒâ€˜Ã¢â‚¬Â ÃƒÂ_x0090_Ã‚Â¸ÃƒÂ_x0090_Ã‚Â°ÃƒÂ_x0090_Ã‚Â»Ãƒâ€˜Ã…â€™ÃƒÂ_x0090_Ã‚Â½ÃƒÂ_x0090_Ã‚Â¾ÃƒÂ_x0090_Ã‚Â³ÃƒÂ_x0090_Ã‚Â¾ Ãƒâ€˜Ã†â€™Ãƒâ€˜Ã¢â‚¬Â¡ÃƒÂ_x0090_Ã‚Â°Ãƒâ€˜Ã‚Â_x0081_Ãƒâ€˜Ã¢â‚¬Å¡ÃƒÂ_x0090_Ã‚Â¸Ãƒâ€˜Ã‚Â_x008f_]</v>
      </c>
      <c r="I489" s="49" t="str">
        <f>'2_all_summary'!D488</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Ãƒâ€šÃ‚Â© 2021 LLC Ecological Help. All rights reserved.</v>
      </c>
      <c r="J489" s="49">
        <f>if(isnumber(search("Yes",'2_all_summary'!$G488)),if(isnumber(search("Yes",'2_all_summary'!L488)),1,2),if(isnumber(search("No",'2_all_summary'!L488)),4,3))</f>
        <v>4</v>
      </c>
      <c r="K489" s="49">
        <f>if(isnumber(search("Yes",'2_all_summary'!$G488)),if(isnumber(search("Yes",'2_all_summary'!M488)),1,2),if(isnumber(search("No",'2_all_summary'!M488)),4,3))</f>
        <v>4</v>
      </c>
      <c r="L489" s="49">
        <f>if(isnumber(search("Yes",'2_all_summary'!$G488)),if(isnumber(search("Yes",'2_all_summary'!N488)),1,2),if(isnumber(search("No",'2_all_summary'!N488)),4,3))</f>
        <v>4</v>
      </c>
      <c r="M489" s="49">
        <f>if(isnumber(search("Yes",'2_all_summary'!$G488)),if(0&lt;'2_all_summary'!O488,1,2),if(0='2_all_summary'!O488,4,3))</f>
        <v>4</v>
      </c>
      <c r="N489" s="49">
        <f>if(isnumber(search("Yes",'2_all_summary'!$G488)),if(isnumber(search("Yes",'2_all_summary'!P488)),1,2),if(isnumber(search("No",'2_all_summary'!P488)),4,3))</f>
        <v>4</v>
      </c>
      <c r="O489" s="49">
        <f>if(isnumber(search("Yes",'2_all_summary'!$G488)),if(isnumber(search("Yes",'2_all_summary'!Q488)),1,2),if(isnumber(search("No",'2_all_summary'!Q488)),4,3))</f>
        <v>4</v>
      </c>
      <c r="P489" s="49">
        <f>if(isnumber(search("Yes",'2_all_summary'!$G488)),if(isnumber(search("Yes",'2_all_summary'!R488)),1,2),if(isnumber(search("No",'2_all_summary'!R488)),4,3))</f>
        <v>4</v>
      </c>
      <c r="Q489" s="49">
        <f>if(isnumber(search("Yes",'2_all_summary'!$G488)),if(0&lt;'2_all_summary'!S488,1,2),if(0='2_all_summary'!S488,4,3))</f>
        <v>4</v>
      </c>
      <c r="R489" s="49">
        <f>if(isnumber(search("Yes",'2_all_summary'!$G488)),if(isnumber(search("Yes",'2_all_summary'!T488)),1,2),if(isnumber(search("No",'2_all_summary'!T488)),4,3))</f>
        <v>4</v>
      </c>
    </row>
    <row r="490">
      <c r="G490" s="49"/>
      <c r="H490" s="49" t="str">
        <f>'2_all_summary'!C489</f>
        <v>Fostering social innovation and building adaptive capacity for dengue control in Cambodia: A case study</v>
      </c>
      <c r="I490" s="49" t="str">
        <f>'2_all_summary'!D489</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Ãƒâ€šÃ‚Â© 2020 The Author(s).</v>
      </c>
      <c r="J490" s="49">
        <f>if(isnumber(search("Yes",'2_all_summary'!$G489)),if(isnumber(search("Yes",'2_all_summary'!L489)),1,2),if(isnumber(search("No",'2_all_summary'!L489)),4,3))</f>
        <v>4</v>
      </c>
      <c r="K490" s="49">
        <f>if(isnumber(search("Yes",'2_all_summary'!$G489)),if(isnumber(search("Yes",'2_all_summary'!M489)),1,2),if(isnumber(search("No",'2_all_summary'!M489)),4,3))</f>
        <v>4</v>
      </c>
      <c r="L490" s="49">
        <f>if(isnumber(search("Yes",'2_all_summary'!$G489)),if(isnumber(search("Yes",'2_all_summary'!N489)),1,2),if(isnumber(search("No",'2_all_summary'!N489)),4,3))</f>
        <v>4</v>
      </c>
      <c r="M490" s="49">
        <f>if(isnumber(search("Yes",'2_all_summary'!$G489)),if(0&lt;'2_all_summary'!O489,1,2),if(0='2_all_summary'!O489,4,3))</f>
        <v>4</v>
      </c>
      <c r="N490" s="49">
        <f>if(isnumber(search("Yes",'2_all_summary'!$G489)),if(isnumber(search("Yes",'2_all_summary'!P489)),1,2),if(isnumber(search("No",'2_all_summary'!P489)),4,3))</f>
        <v>4</v>
      </c>
      <c r="O490" s="49">
        <f>if(isnumber(search("Yes",'2_all_summary'!$G489)),if(isnumber(search("Yes",'2_all_summary'!Q489)),1,2),if(isnumber(search("No",'2_all_summary'!Q489)),4,3))</f>
        <v>4</v>
      </c>
      <c r="P490" s="49">
        <f>if(isnumber(search("Yes",'2_all_summary'!$G489)),if(isnumber(search("Yes",'2_all_summary'!R489)),1,2),if(isnumber(search("No",'2_all_summary'!R489)),4,3))</f>
        <v>4</v>
      </c>
      <c r="Q490" s="49">
        <f>if(isnumber(search("Yes",'2_all_summary'!$G489)),if(0&lt;'2_all_summary'!S489,1,2),if(0='2_all_summary'!S489,4,3))</f>
        <v>4</v>
      </c>
      <c r="R490" s="49">
        <f>if(isnumber(search("Yes",'2_all_summary'!$G489)),if(isnumber(search("Yes",'2_all_summary'!T489)),1,2),if(isnumber(search("No",'2_all_summary'!T489)),4,3))</f>
        <v>4</v>
      </c>
    </row>
    <row r="491">
      <c r="G491" s="49"/>
      <c r="H491" s="49" t="str">
        <f>'2_all_summary'!C490</f>
        <v>Fostering sustainable behaviours in community-based co-managed fisheries</v>
      </c>
      <c r="I491" s="49" t="str">
        <f>'2_all_summary'!D490</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Ãƒâ€šÃ‚Â© 2007 Elsevier Ltd. All rights reserved.</v>
      </c>
      <c r="J491" s="49">
        <f>if(isnumber(search("Yes",'2_all_summary'!$G490)),if(isnumber(search("Yes",'2_all_summary'!L490)),1,2),if(isnumber(search("No",'2_all_summary'!L490)),4,3))</f>
        <v>4</v>
      </c>
      <c r="K491" s="49">
        <f>if(isnumber(search("Yes",'2_all_summary'!$G490)),if(isnumber(search("Yes",'2_all_summary'!M490)),1,2),if(isnumber(search("No",'2_all_summary'!M490)),4,3))</f>
        <v>4</v>
      </c>
      <c r="L491" s="49">
        <f>if(isnumber(search("Yes",'2_all_summary'!$G490)),if(isnumber(search("Yes",'2_all_summary'!N490)),1,2),if(isnumber(search("No",'2_all_summary'!N490)),4,3))</f>
        <v>4</v>
      </c>
      <c r="M491" s="49">
        <f>if(isnumber(search("Yes",'2_all_summary'!$G490)),if(0&lt;'2_all_summary'!O490,1,2),if(0='2_all_summary'!O490,4,3))</f>
        <v>4</v>
      </c>
      <c r="N491" s="49">
        <f>if(isnumber(search("Yes",'2_all_summary'!$G490)),if(isnumber(search("Yes",'2_all_summary'!P490)),1,2),if(isnumber(search("No",'2_all_summary'!P490)),4,3))</f>
        <v>4</v>
      </c>
      <c r="O491" s="49">
        <f>if(isnumber(search("Yes",'2_all_summary'!$G490)),if(isnumber(search("Yes",'2_all_summary'!Q490)),1,2),if(isnumber(search("No",'2_all_summary'!Q490)),4,3))</f>
        <v>4</v>
      </c>
      <c r="P491" s="49">
        <f>if(isnumber(search("Yes",'2_all_summary'!$G490)),if(isnumber(search("Yes",'2_all_summary'!R490)),1,2),if(isnumber(search("No",'2_all_summary'!R490)),4,3))</f>
        <v>4</v>
      </c>
      <c r="Q491" s="49">
        <f>if(isnumber(search("Yes",'2_all_summary'!$G490)),if(0&lt;'2_all_summary'!S490,1,2),if(0='2_all_summary'!S490,4,3))</f>
        <v>4</v>
      </c>
      <c r="R491" s="49">
        <f>if(isnumber(search("Yes",'2_all_summary'!$G490)),if(isnumber(search("Yes",'2_all_summary'!T490)),1,2),if(isnumber(search("No",'2_all_summary'!T490)),4,3))</f>
        <v>4</v>
      </c>
    </row>
    <row r="492">
      <c r="G492" s="49"/>
      <c r="H492" s="49" t="str">
        <f>'2_all_summary'!C491</f>
        <v>Frailty and Associated Factors among the Elderly in Vietnam: A Cross-Sectional Study</v>
      </c>
      <c r="I492" s="49" t="str">
        <f>'2_all_summary'!D491</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FisherÃƒÂ¢Ã¢â€šÂ¬Ã¢â€žÂ¢s test) examined the relationship between frailty categories and other variables. Multivariable logistic regression used variates with a cut-off of p ÃƒÂ¢Ã¢â‚¬Â°Ã‚Â¤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communityÃƒÂ¢Ã¢â€šÂ¬Ã¢â€žÂ¢s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Ãƒâ€šÃ‚Â© 2022 by the authors.</v>
      </c>
      <c r="J492" s="49">
        <f>if(isnumber(search("Yes",'2_all_summary'!$G491)),if(isnumber(search("Yes",'2_all_summary'!L491)),1,2),if(isnumber(search("No",'2_all_summary'!L491)),4,3))</f>
        <v>4</v>
      </c>
      <c r="K492" s="49">
        <f>if(isnumber(search("Yes",'2_all_summary'!$G491)),if(isnumber(search("Yes",'2_all_summary'!M491)),1,2),if(isnumber(search("No",'2_all_summary'!M491)),4,3))</f>
        <v>4</v>
      </c>
      <c r="L492" s="49">
        <f>if(isnumber(search("Yes",'2_all_summary'!$G491)),if(isnumber(search("Yes",'2_all_summary'!N491)),1,2),if(isnumber(search("No",'2_all_summary'!N491)),4,3))</f>
        <v>4</v>
      </c>
      <c r="M492" s="49">
        <f>if(isnumber(search("Yes",'2_all_summary'!$G491)),if(0&lt;'2_all_summary'!O491,1,2),if(0='2_all_summary'!O491,4,3))</f>
        <v>4</v>
      </c>
      <c r="N492" s="49">
        <f>if(isnumber(search("Yes",'2_all_summary'!$G491)),if(isnumber(search("Yes",'2_all_summary'!P491)),1,2),if(isnumber(search("No",'2_all_summary'!P491)),4,3))</f>
        <v>4</v>
      </c>
      <c r="O492" s="49">
        <f>if(isnumber(search("Yes",'2_all_summary'!$G491)),if(isnumber(search("Yes",'2_all_summary'!Q491)),1,2),if(isnumber(search("No",'2_all_summary'!Q491)),4,3))</f>
        <v>4</v>
      </c>
      <c r="P492" s="49">
        <f>if(isnumber(search("Yes",'2_all_summary'!$G491)),if(isnumber(search("Yes",'2_all_summary'!R491)),1,2),if(isnumber(search("No",'2_all_summary'!R491)),4,3))</f>
        <v>4</v>
      </c>
      <c r="Q492" s="49">
        <f>if(isnumber(search("Yes",'2_all_summary'!$G491)),if(0&lt;'2_all_summary'!S491,1,2),if(0='2_all_summary'!S491,4,3))</f>
        <v>4</v>
      </c>
      <c r="R492" s="49">
        <f>if(isnumber(search("Yes",'2_all_summary'!$G491)),if(isnumber(search("Yes",'2_all_summary'!T491)),1,2),if(isnumber(search("No",'2_all_summary'!T491)),4,3))</f>
        <v>4</v>
      </c>
    </row>
    <row r="493">
      <c r="G493" s="49"/>
      <c r="H493" s="49" t="str">
        <f>'2_all_summary'!C492</f>
        <v>FRESH WATER, SALT WATER: Socially engaged art, collaboration and the environment</v>
      </c>
      <c r="I493" s="49" t="str">
        <f>'2_all_summary'!D492</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Ãƒâ€šÃ‚Â© 2022 selection and editorial matter, Camille RouliÃƒÆ’Ã‚Â¨re and Claudia Egerer; individual chapters, the contributors.</v>
      </c>
      <c r="J493" s="49">
        <f>if(isnumber(search("Yes",'2_all_summary'!$G492)),if(isnumber(search("Yes",'2_all_summary'!L492)),1,2),if(isnumber(search("No",'2_all_summary'!L492)),4,3))</f>
        <v>4</v>
      </c>
      <c r="K493" s="49">
        <f>if(isnumber(search("Yes",'2_all_summary'!$G492)),if(isnumber(search("Yes",'2_all_summary'!M492)),1,2),if(isnumber(search("No",'2_all_summary'!M492)),4,3))</f>
        <v>4</v>
      </c>
      <c r="L493" s="49">
        <f>if(isnumber(search("Yes",'2_all_summary'!$G492)),if(isnumber(search("Yes",'2_all_summary'!N492)),1,2),if(isnumber(search("No",'2_all_summary'!N492)),4,3))</f>
        <v>4</v>
      </c>
      <c r="M493" s="49">
        <f>if(isnumber(search("Yes",'2_all_summary'!$G492)),if(0&lt;'2_all_summary'!O492,1,2),if(0='2_all_summary'!O492,4,3))</f>
        <v>4</v>
      </c>
      <c r="N493" s="49">
        <f>if(isnumber(search("Yes",'2_all_summary'!$G492)),if(isnumber(search("Yes",'2_all_summary'!P492)),1,2),if(isnumber(search("No",'2_all_summary'!P492)),4,3))</f>
        <v>4</v>
      </c>
      <c r="O493" s="49">
        <f>if(isnumber(search("Yes",'2_all_summary'!$G492)),if(isnumber(search("Yes",'2_all_summary'!Q492)),1,2),if(isnumber(search("No",'2_all_summary'!Q492)),4,3))</f>
        <v>4</v>
      </c>
      <c r="P493" s="49">
        <f>if(isnumber(search("Yes",'2_all_summary'!$G492)),if(isnumber(search("Yes",'2_all_summary'!R492)),1,2),if(isnumber(search("No",'2_all_summary'!R492)),4,3))</f>
        <v>4</v>
      </c>
      <c r="Q493" s="49">
        <f>if(isnumber(search("Yes",'2_all_summary'!$G492)),if(0&lt;'2_all_summary'!S492,1,2),if(0='2_all_summary'!S492,4,3))</f>
        <v>4</v>
      </c>
      <c r="R493" s="49">
        <f>if(isnumber(search("Yes",'2_all_summary'!$G492)),if(isnumber(search("Yes",'2_all_summary'!T492)),1,2),if(isnumber(search("No",'2_all_summary'!T492)),4,3))</f>
        <v>4</v>
      </c>
    </row>
    <row r="494">
      <c r="G494" s="49"/>
      <c r="H494" s="49" t="str">
        <f>'2_all_summary'!C493</f>
        <v>From community-based resource management to complex systems: The scale issue and marine commons</v>
      </c>
      <c r="I494" s="49" t="str">
        <f>'2_all_summary'!D493</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494" s="49">
        <f>if(isnumber(search("Yes",'2_all_summary'!$G493)),if(isnumber(search("Yes",'2_all_summary'!L493)),1,2),if(isnumber(search("No",'2_all_summary'!L493)),4,3))</f>
        <v>2</v>
      </c>
      <c r="K494" s="49">
        <f>if(isnumber(search("Yes",'2_all_summary'!$G493)),if(isnumber(search("Yes",'2_all_summary'!M493)),1,2),if(isnumber(search("No",'2_all_summary'!M493)),4,3))</f>
        <v>2</v>
      </c>
      <c r="L494" s="49">
        <f>if(isnumber(search("Yes",'2_all_summary'!$G493)),if(isnumber(search("Yes",'2_all_summary'!N493)),1,2),if(isnumber(search("No",'2_all_summary'!N493)),4,3))</f>
        <v>2</v>
      </c>
      <c r="M494" s="49">
        <f>if(isnumber(search("Yes",'2_all_summary'!$G493)),if(0&lt;'2_all_summary'!O493,1,2),if(0='2_all_summary'!O493,4,3))</f>
        <v>2</v>
      </c>
      <c r="N494" s="49">
        <f>if(isnumber(search("Yes",'2_all_summary'!$G493)),if(isnumber(search("Yes",'2_all_summary'!P493)),1,2),if(isnumber(search("No",'2_all_summary'!P493)),4,3))</f>
        <v>2</v>
      </c>
      <c r="O494" s="49">
        <f>if(isnumber(search("Yes",'2_all_summary'!$G493)),if(isnumber(search("Yes",'2_all_summary'!Q493)),1,2),if(isnumber(search("No",'2_all_summary'!Q493)),4,3))</f>
        <v>2</v>
      </c>
      <c r="P494" s="49">
        <f>if(isnumber(search("Yes",'2_all_summary'!$G493)),if(isnumber(search("Yes",'2_all_summary'!R493)),1,2),if(isnumber(search("No",'2_all_summary'!R493)),4,3))</f>
        <v>2</v>
      </c>
      <c r="Q494" s="49">
        <f>if(isnumber(search("Yes",'2_all_summary'!$G493)),if(0&lt;'2_all_summary'!S493,1,2),if(0='2_all_summary'!S493,4,3))</f>
        <v>2</v>
      </c>
      <c r="R494" s="49">
        <f>if(isnumber(search("Yes",'2_all_summary'!$G493)),if(isnumber(search("Yes",'2_all_summary'!T493)),1,2),if(isnumber(search("No",'2_all_summary'!T493)),4,3))</f>
        <v>2</v>
      </c>
    </row>
    <row r="495">
      <c r="G495" s="49"/>
      <c r="H495" s="49" t="str">
        <f>'2_all_summary'!C494</f>
        <v>From community-based to centralised national management-A wrong turning for the governance of the marine protected area in Apo Island, Philippines?</v>
      </c>
      <c r="I495" s="49" t="str">
        <f>'2_all_summary'!D494</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Ãƒâ€šÃ‚Â© 2009 Elsevier Ltd. All rights reserved.</v>
      </c>
      <c r="J495" s="49">
        <f>if(isnumber(search("Yes",'2_all_summary'!$G494)),if(isnumber(search("Yes",'2_all_summary'!L494)),1,2),if(isnumber(search("No",'2_all_summary'!L494)),4,3))</f>
        <v>4</v>
      </c>
      <c r="K495" s="49">
        <f>if(isnumber(search("Yes",'2_all_summary'!$G494)),if(isnumber(search("Yes",'2_all_summary'!M494)),1,2),if(isnumber(search("No",'2_all_summary'!M494)),4,3))</f>
        <v>4</v>
      </c>
      <c r="L495" s="49">
        <f>if(isnumber(search("Yes",'2_all_summary'!$G494)),if(isnumber(search("Yes",'2_all_summary'!N494)),1,2),if(isnumber(search("No",'2_all_summary'!N494)),4,3))</f>
        <v>4</v>
      </c>
      <c r="M495" s="49">
        <f>if(isnumber(search("Yes",'2_all_summary'!$G494)),if(0&lt;'2_all_summary'!O494,1,2),if(0='2_all_summary'!O494,4,3))</f>
        <v>4</v>
      </c>
      <c r="N495" s="49">
        <f>if(isnumber(search("Yes",'2_all_summary'!$G494)),if(isnumber(search("Yes",'2_all_summary'!P494)),1,2),if(isnumber(search("No",'2_all_summary'!P494)),4,3))</f>
        <v>4</v>
      </c>
      <c r="O495" s="49">
        <f>if(isnumber(search("Yes",'2_all_summary'!$G494)),if(isnumber(search("Yes",'2_all_summary'!Q494)),1,2),if(isnumber(search("No",'2_all_summary'!Q494)),4,3))</f>
        <v>4</v>
      </c>
      <c r="P495" s="49">
        <f>if(isnumber(search("Yes",'2_all_summary'!$G494)),if(isnumber(search("Yes",'2_all_summary'!R494)),1,2),if(isnumber(search("No",'2_all_summary'!R494)),4,3))</f>
        <v>4</v>
      </c>
      <c r="Q495" s="49">
        <f>if(isnumber(search("Yes",'2_all_summary'!$G494)),if(0&lt;'2_all_summary'!S494,1,2),if(0='2_all_summary'!S494,4,3))</f>
        <v>4</v>
      </c>
      <c r="R495" s="49">
        <f>if(isnumber(search("Yes",'2_all_summary'!$G494)),if(isnumber(search("Yes",'2_all_summary'!T494)),1,2),if(isnumber(search("No",'2_all_summary'!T494)),4,3))</f>
        <v>4</v>
      </c>
    </row>
    <row r="496">
      <c r="G496" s="49"/>
      <c r="H496" s="49" t="str">
        <f>'2_all_summary'!C495</f>
        <v>From community-based to co-management: Improvement or deterioration in fisheries governance in the Cherai Poyil fishery in the Cochin Estuary, Kerala, India?</v>
      </c>
      <c r="I496" s="49" t="str">
        <f>'2_all_summary'!D495</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Ãƒâ€šÃ‚Â© 2008 Elsevier Ltd. All rights reserved.</v>
      </c>
      <c r="J496" s="49">
        <f>if(isnumber(search("Yes",'2_all_summary'!$G495)),if(isnumber(search("Yes",'2_all_summary'!L495)),1,2),if(isnumber(search("No",'2_all_summary'!L495)),4,3))</f>
        <v>4</v>
      </c>
      <c r="K496" s="49">
        <f>if(isnumber(search("Yes",'2_all_summary'!$G495)),if(isnumber(search("Yes",'2_all_summary'!M495)),1,2),if(isnumber(search("No",'2_all_summary'!M495)),4,3))</f>
        <v>4</v>
      </c>
      <c r="L496" s="49">
        <f>if(isnumber(search("Yes",'2_all_summary'!$G495)),if(isnumber(search("Yes",'2_all_summary'!N495)),1,2),if(isnumber(search("No",'2_all_summary'!N495)),4,3))</f>
        <v>4</v>
      </c>
      <c r="M496" s="49">
        <f>if(isnumber(search("Yes",'2_all_summary'!$G495)),if(0&lt;'2_all_summary'!O495,1,2),if(0='2_all_summary'!O495,4,3))</f>
        <v>4</v>
      </c>
      <c r="N496" s="49">
        <f>if(isnumber(search("Yes",'2_all_summary'!$G495)),if(isnumber(search("Yes",'2_all_summary'!P495)),1,2),if(isnumber(search("No",'2_all_summary'!P495)),4,3))</f>
        <v>4</v>
      </c>
      <c r="O496" s="49">
        <f>if(isnumber(search("Yes",'2_all_summary'!$G495)),if(isnumber(search("Yes",'2_all_summary'!Q495)),1,2),if(isnumber(search("No",'2_all_summary'!Q495)),4,3))</f>
        <v>4</v>
      </c>
      <c r="P496" s="49">
        <f>if(isnumber(search("Yes",'2_all_summary'!$G495)),if(isnumber(search("Yes",'2_all_summary'!R495)),1,2),if(isnumber(search("No",'2_all_summary'!R495)),4,3))</f>
        <v>4</v>
      </c>
      <c r="Q496" s="49">
        <f>if(isnumber(search("Yes",'2_all_summary'!$G495)),if(0&lt;'2_all_summary'!S495,1,2),if(0='2_all_summary'!S495,4,3))</f>
        <v>4</v>
      </c>
      <c r="R496" s="49">
        <f>if(isnumber(search("Yes",'2_all_summary'!$G495)),if(isnumber(search("Yes",'2_all_summary'!T495)),1,2),if(isnumber(search("No",'2_all_summary'!T495)),4,3))</f>
        <v>4</v>
      </c>
    </row>
    <row r="497">
      <c r="G497" s="49"/>
      <c r="H497" s="49" t="str">
        <f>'2_all_summary'!C496</f>
        <v>From orders to borders: Toward a sustainable co-managed lobster fishery in Bonavista Bay, Newfoundland</v>
      </c>
      <c r="I497" s="49" t="str">
        <f>'2_all_summary'!D496</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Ãƒâ€šÃ‚Â© Springer Science+Business Media, Inc. 2006.</v>
      </c>
      <c r="J497" s="49">
        <f>if(isnumber(search("Yes",'2_all_summary'!$G496)),if(isnumber(search("Yes",'2_all_summary'!L496)),1,2),if(isnumber(search("No",'2_all_summary'!L496)),4,3))</f>
        <v>4</v>
      </c>
      <c r="K497" s="49">
        <f>if(isnumber(search("Yes",'2_all_summary'!$G496)),if(isnumber(search("Yes",'2_all_summary'!M496)),1,2),if(isnumber(search("No",'2_all_summary'!M496)),4,3))</f>
        <v>4</v>
      </c>
      <c r="L497" s="49">
        <f>if(isnumber(search("Yes",'2_all_summary'!$G496)),if(isnumber(search("Yes",'2_all_summary'!N496)),1,2),if(isnumber(search("No",'2_all_summary'!N496)),4,3))</f>
        <v>4</v>
      </c>
      <c r="M497" s="49">
        <f>if(isnumber(search("Yes",'2_all_summary'!$G496)),if(0&lt;'2_all_summary'!O496,1,2),if(0='2_all_summary'!O496,4,3))</f>
        <v>4</v>
      </c>
      <c r="N497" s="49">
        <f>if(isnumber(search("Yes",'2_all_summary'!$G496)),if(isnumber(search("Yes",'2_all_summary'!P496)),1,2),if(isnumber(search("No",'2_all_summary'!P496)),4,3))</f>
        <v>4</v>
      </c>
      <c r="O497" s="49">
        <f>if(isnumber(search("Yes",'2_all_summary'!$G496)),if(isnumber(search("Yes",'2_all_summary'!Q496)),1,2),if(isnumber(search("No",'2_all_summary'!Q496)),4,3))</f>
        <v>4</v>
      </c>
      <c r="P497" s="49">
        <f>if(isnumber(search("Yes",'2_all_summary'!$G496)),if(isnumber(search("Yes",'2_all_summary'!R496)),1,2),if(isnumber(search("No",'2_all_summary'!R496)),4,3))</f>
        <v>4</v>
      </c>
      <c r="Q497" s="49">
        <f>if(isnumber(search("Yes",'2_all_summary'!$G496)),if(0&lt;'2_all_summary'!S496,1,2),if(0='2_all_summary'!S496,4,3))</f>
        <v>4</v>
      </c>
      <c r="R497" s="49">
        <f>if(isnumber(search("Yes",'2_all_summary'!$G496)),if(isnumber(search("Yes",'2_all_summary'!T496)),1,2),if(isnumber(search("No",'2_all_summary'!T496)),4,3))</f>
        <v>4</v>
      </c>
    </row>
    <row r="498">
      <c r="G498" s="49"/>
      <c r="H498" s="49" t="str">
        <f>'2_all_summary'!C497</f>
        <v>From reef to table: Social and ecological factors affecting coral reef fisheries, artisanal seafood supply chains, and seafood security</v>
      </c>
      <c r="I498" s="49" t="str">
        <f>'2_all_summary'!D497</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Ãƒâ€šÃ‚Â± 1547 kg yr-1 (mean Ãƒâ€šÃ‚Â±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Ãƒâ€šÃ‚Â© 2015 Kittinger et al. This is an open access article distributed under the terms of the Creative Commons Attribution License, which permits unrestricted use, distribution, and reproduction in any medium, provided the original author and source are credited.</v>
      </c>
      <c r="J498" s="49">
        <f>if(isnumber(search("Yes",'2_all_summary'!$G497)),if(isnumber(search("Yes",'2_all_summary'!L497)),1,2),if(isnumber(search("No",'2_all_summary'!L497)),4,3))</f>
        <v>2</v>
      </c>
      <c r="K498" s="49">
        <f>if(isnumber(search("Yes",'2_all_summary'!$G497)),if(isnumber(search("Yes",'2_all_summary'!M497)),1,2),if(isnumber(search("No",'2_all_summary'!M497)),4,3))</f>
        <v>2</v>
      </c>
      <c r="L498" s="49">
        <f>if(isnumber(search("Yes",'2_all_summary'!$G497)),if(isnumber(search("Yes",'2_all_summary'!N497)),1,2),if(isnumber(search("No",'2_all_summary'!N497)),4,3))</f>
        <v>2</v>
      </c>
      <c r="M498" s="49">
        <f>if(isnumber(search("Yes",'2_all_summary'!$G497)),if(0&lt;'2_all_summary'!O497,1,2),if(0='2_all_summary'!O497,4,3))</f>
        <v>2</v>
      </c>
      <c r="N498" s="49">
        <f>if(isnumber(search("Yes",'2_all_summary'!$G497)),if(isnumber(search("Yes",'2_all_summary'!P497)),1,2),if(isnumber(search("No",'2_all_summary'!P497)),4,3))</f>
        <v>2</v>
      </c>
      <c r="O498" s="49">
        <f>if(isnumber(search("Yes",'2_all_summary'!$G497)),if(isnumber(search("Yes",'2_all_summary'!Q497)),1,2),if(isnumber(search("No",'2_all_summary'!Q497)),4,3))</f>
        <v>2</v>
      </c>
      <c r="P498" s="49">
        <f>if(isnumber(search("Yes",'2_all_summary'!$G497)),if(isnumber(search("Yes",'2_all_summary'!R497)),1,2),if(isnumber(search("No",'2_all_summary'!R497)),4,3))</f>
        <v>2</v>
      </c>
      <c r="Q498" s="49">
        <f>if(isnumber(search("Yes",'2_all_summary'!$G497)),if(0&lt;'2_all_summary'!S497,1,2),if(0='2_all_summary'!S497,4,3))</f>
        <v>2</v>
      </c>
      <c r="R498" s="49">
        <f>if(isnumber(search("Yes",'2_all_summary'!$G497)),if(isnumber(search("Yes",'2_all_summary'!T497)),1,2),if(isnumber(search("No",'2_all_summary'!T497)),4,3))</f>
        <v>2</v>
      </c>
    </row>
    <row r="499">
      <c r="G499" s="49"/>
      <c r="H499" s="49" t="str">
        <f>'2_all_summary'!C498</f>
        <v>Future options for urban wastewater reuse</v>
      </c>
      <c r="I499" s="49" t="str">
        <f>'2_all_summary'!D498</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499" s="49">
        <f>if(isnumber(search("Yes",'2_all_summary'!$G498)),if(isnumber(search("Yes",'2_all_summary'!L498)),1,2),if(isnumber(search("No",'2_all_summary'!L498)),4,3))</f>
        <v>4</v>
      </c>
      <c r="K499" s="49">
        <f>if(isnumber(search("Yes",'2_all_summary'!$G498)),if(isnumber(search("Yes",'2_all_summary'!M498)),1,2),if(isnumber(search("No",'2_all_summary'!M498)),4,3))</f>
        <v>4</v>
      </c>
      <c r="L499" s="49">
        <f>if(isnumber(search("Yes",'2_all_summary'!$G498)),if(isnumber(search("Yes",'2_all_summary'!N498)),1,2),if(isnumber(search("No",'2_all_summary'!N498)),4,3))</f>
        <v>4</v>
      </c>
      <c r="M499" s="49">
        <f>if(isnumber(search("Yes",'2_all_summary'!$G498)),if(0&lt;'2_all_summary'!O498,1,2),if(0='2_all_summary'!O498,4,3))</f>
        <v>4</v>
      </c>
      <c r="N499" s="49">
        <f>if(isnumber(search("Yes",'2_all_summary'!$G498)),if(isnumber(search("Yes",'2_all_summary'!P498)),1,2),if(isnumber(search("No",'2_all_summary'!P498)),4,3))</f>
        <v>4</v>
      </c>
      <c r="O499" s="49">
        <f>if(isnumber(search("Yes",'2_all_summary'!$G498)),if(isnumber(search("Yes",'2_all_summary'!Q498)),1,2),if(isnumber(search("No",'2_all_summary'!Q498)),4,3))</f>
        <v>4</v>
      </c>
      <c r="P499" s="49">
        <f>if(isnumber(search("Yes",'2_all_summary'!$G498)),if(isnumber(search("Yes",'2_all_summary'!R498)),1,2),if(isnumber(search("No",'2_all_summary'!R498)),4,3))</f>
        <v>4</v>
      </c>
      <c r="Q499" s="49">
        <f>if(isnumber(search("Yes",'2_all_summary'!$G498)),if(0&lt;'2_all_summary'!S498,1,2),if(0='2_all_summary'!S498,4,3))</f>
        <v>4</v>
      </c>
      <c r="R499" s="49">
        <f>if(isnumber(search("Yes",'2_all_summary'!$G498)),if(isnumber(search("Yes",'2_all_summary'!T498)),1,2),if(isnumber(search("No",'2_all_summary'!T498)),4,3))</f>
        <v>4</v>
      </c>
    </row>
    <row r="500">
      <c r="G500" s="49"/>
      <c r="H500" s="49" t="str">
        <f>'2_all_summary'!C499</f>
        <v>Future Use of Past Practices: Policy Implications of Insights from Two Community-Based Marine Resource Management Initiatives in Fiji</v>
      </c>
      <c r="I500" s="49" t="str">
        <f>'2_all_summary'!D499</f>
        <v>[No abstract available]</v>
      </c>
      <c r="J500" s="49">
        <f>if(isnumber(search("Yes",'2_all_summary'!$G499)),if(isnumber(search("Yes",'2_all_summary'!L499)),1,2),if(isnumber(search("No",'2_all_summary'!L499)),4,3))</f>
        <v>1</v>
      </c>
      <c r="K500" s="49">
        <f>if(isnumber(search("Yes",'2_all_summary'!$G499)),if(isnumber(search("Yes",'2_all_summary'!M499)),1,2),if(isnumber(search("No",'2_all_summary'!M499)),4,3))</f>
        <v>1</v>
      </c>
      <c r="L500" s="49">
        <f>if(isnumber(search("Yes",'2_all_summary'!$G499)),if(isnumber(search("Yes",'2_all_summary'!N499)),1,2),if(isnumber(search("No",'2_all_summary'!N499)),4,3))</f>
        <v>1</v>
      </c>
      <c r="M500" s="49">
        <f>if(isnumber(search("Yes",'2_all_summary'!$G499)),if(0&lt;'2_all_summary'!O499,1,2),if(0='2_all_summary'!O499,4,3))</f>
        <v>1</v>
      </c>
      <c r="N500" s="49">
        <f>if(isnumber(search("Yes",'2_all_summary'!$G499)),if(isnumber(search("Yes",'2_all_summary'!P499)),1,2),if(isnumber(search("No",'2_all_summary'!P499)),4,3))</f>
        <v>1</v>
      </c>
      <c r="O500" s="49">
        <f>if(isnumber(search("Yes",'2_all_summary'!$G499)),if(isnumber(search("Yes",'2_all_summary'!Q499)),1,2),if(isnumber(search("No",'2_all_summary'!Q499)),4,3))</f>
        <v>1</v>
      </c>
      <c r="P500" s="49">
        <f>if(isnumber(search("Yes",'2_all_summary'!$G499)),if(isnumber(search("Yes",'2_all_summary'!R499)),1,2),if(isnumber(search("No",'2_all_summary'!R499)),4,3))</f>
        <v>1</v>
      </c>
      <c r="Q500" s="49">
        <f>if(isnumber(search("Yes",'2_all_summary'!$G499)),if(0&lt;'2_all_summary'!S499,1,2),if(0='2_all_summary'!S499,4,3))</f>
        <v>1</v>
      </c>
      <c r="R500" s="49">
        <f>if(isnumber(search("Yes",'2_all_summary'!$G499)),if(isnumber(search("Yes",'2_all_summary'!T499)),1,2),if(isnumber(search("No",'2_all_summary'!T499)),4,3))</f>
        <v>1</v>
      </c>
    </row>
    <row r="501">
      <c r="G501" s="49"/>
      <c r="H501" s="49" t="str">
        <f>'2_all_summary'!C500</f>
        <v>Gear-based characterization of the Gizo, Solomon Islands, inshore commercial finfish fishery</v>
      </c>
      <c r="I501" s="49" t="str">
        <f>'2_all_summary'!D500</f>
        <v>In 2015ÃƒÂ¢Ã¢â€šÂ¬Ã¢â‚¬Å“2016,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Ãƒâ€šÃ‚Â± 0.1 kg hrÃƒÂ¢Ã‹â€ Ã¢â‚¬â„¢1 fisherÃƒÂ¢Ã‹â€ Ã¢â‚¬â„¢1 overall, with the highest CPUE for line fishing at 4.5 Ãƒâ€šÃ‚Â± 1.6 kg hrÃƒÂ¢Ã‹â€ Ã¢â‚¬â„¢1 and lowest CPUE for nighttime spearfishing (2.1 Ãƒâ€šÃ‚Â± 0.4 kg hrÃƒÂ¢Ã‹â€ Ã¢â‚¬â„¢1).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Ãƒâ€šÃ‚Â© 2019 Elsevier B.V.</v>
      </c>
      <c r="J501" s="49">
        <f>if(isnumber(search("Yes",'2_all_summary'!$G500)),if(isnumber(search("Yes",'2_all_summary'!L500)),1,2),if(isnumber(search("No",'2_all_summary'!L500)),4,3))</f>
        <v>1</v>
      </c>
      <c r="K501" s="49">
        <f>if(isnumber(search("Yes",'2_all_summary'!$G500)),if(isnumber(search("Yes",'2_all_summary'!M500)),1,2),if(isnumber(search("No",'2_all_summary'!M500)),4,3))</f>
        <v>1</v>
      </c>
      <c r="L501" s="49">
        <f>if(isnumber(search("Yes",'2_all_summary'!$G500)),if(isnumber(search("Yes",'2_all_summary'!N500)),1,2),if(isnumber(search("No",'2_all_summary'!N500)),4,3))</f>
        <v>1</v>
      </c>
      <c r="M501" s="49">
        <f>if(isnumber(search("Yes",'2_all_summary'!$G500)),if(0&lt;'2_all_summary'!O500,1,2),if(0='2_all_summary'!O500,4,3))</f>
        <v>1</v>
      </c>
      <c r="N501" s="49">
        <f>if(isnumber(search("Yes",'2_all_summary'!$G500)),if(isnumber(search("Yes",'2_all_summary'!P500)),1,2),if(isnumber(search("No",'2_all_summary'!P500)),4,3))</f>
        <v>1</v>
      </c>
      <c r="O501" s="49">
        <f>if(isnumber(search("Yes",'2_all_summary'!$G500)),if(isnumber(search("Yes",'2_all_summary'!Q500)),1,2),if(isnumber(search("No",'2_all_summary'!Q500)),4,3))</f>
        <v>1</v>
      </c>
      <c r="P501" s="49">
        <f>if(isnumber(search("Yes",'2_all_summary'!$G500)),if(isnumber(search("Yes",'2_all_summary'!R500)),1,2),if(isnumber(search("No",'2_all_summary'!R500)),4,3))</f>
        <v>1</v>
      </c>
      <c r="Q501" s="49">
        <f>if(isnumber(search("Yes",'2_all_summary'!$G500)),if(0&lt;'2_all_summary'!S500,1,2),if(0='2_all_summary'!S500,4,3))</f>
        <v>1</v>
      </c>
      <c r="R501" s="49">
        <f>if(isnumber(search("Yes",'2_all_summary'!$G500)),if(isnumber(search("Yes",'2_all_summary'!T500)),1,2),if(isnumber(search("No",'2_all_summary'!T500)),4,3))</f>
        <v>1</v>
      </c>
    </row>
    <row r="502">
      <c r="G502" s="49"/>
      <c r="H502" s="49" t="str">
        <f>'2_all_summary'!C501</f>
        <v>Gender and local floodplain management institutions: A case study from Bangladesh</v>
      </c>
      <c r="I502" s="49" t="str">
        <f>'2_all_summary'!D501</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Ãƒâ€šÃ‚Â© 2008 John Wiley &amp; Sons, Ltd.</v>
      </c>
      <c r="J502" s="49">
        <f>if(isnumber(search("Yes",'2_all_summary'!$G501)),if(isnumber(search("Yes",'2_all_summary'!L501)),1,2),if(isnumber(search("No",'2_all_summary'!L501)),4,3))</f>
        <v>4</v>
      </c>
      <c r="K502" s="49">
        <f>if(isnumber(search("Yes",'2_all_summary'!$G501)),if(isnumber(search("Yes",'2_all_summary'!M501)),1,2),if(isnumber(search("No",'2_all_summary'!M501)),4,3))</f>
        <v>4</v>
      </c>
      <c r="L502" s="49">
        <f>if(isnumber(search("Yes",'2_all_summary'!$G501)),if(isnumber(search("Yes",'2_all_summary'!N501)),1,2),if(isnumber(search("No",'2_all_summary'!N501)),4,3))</f>
        <v>4</v>
      </c>
      <c r="M502" s="49">
        <f>if(isnumber(search("Yes",'2_all_summary'!$G501)),if(0&lt;'2_all_summary'!O501,1,2),if(0='2_all_summary'!O501,4,3))</f>
        <v>4</v>
      </c>
      <c r="N502" s="49">
        <f>if(isnumber(search("Yes",'2_all_summary'!$G501)),if(isnumber(search("Yes",'2_all_summary'!P501)),1,2),if(isnumber(search("No",'2_all_summary'!P501)),4,3))</f>
        <v>4</v>
      </c>
      <c r="O502" s="49">
        <f>if(isnumber(search("Yes",'2_all_summary'!$G501)),if(isnumber(search("Yes",'2_all_summary'!Q501)),1,2),if(isnumber(search("No",'2_all_summary'!Q501)),4,3))</f>
        <v>4</v>
      </c>
      <c r="P502" s="49">
        <f>if(isnumber(search("Yes",'2_all_summary'!$G501)),if(isnumber(search("Yes",'2_all_summary'!R501)),1,2),if(isnumber(search("No",'2_all_summary'!R501)),4,3))</f>
        <v>4</v>
      </c>
      <c r="Q502" s="49">
        <f>if(isnumber(search("Yes",'2_all_summary'!$G501)),if(0&lt;'2_all_summary'!S501,1,2),if(0='2_all_summary'!S501,4,3))</f>
        <v>4</v>
      </c>
      <c r="R502" s="49">
        <f>if(isnumber(search("Yes",'2_all_summary'!$G501)),if(isnumber(search("Yes",'2_all_summary'!T501)),1,2),if(isnumber(search("No",'2_all_summary'!T501)),4,3))</f>
        <v>4</v>
      </c>
    </row>
    <row r="503">
      <c r="G503" s="49"/>
      <c r="H503" s="49" t="str">
        <f>'2_all_summary'!C502</f>
        <v>Gender and marine protected areas: a case study of Danajon Bank, Philippines</v>
      </c>
      <c r="I503" s="49" t="str">
        <f>'2_all_summary'!D502</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menÃƒÂ¢Ã¢â€šÂ¬Ã¢â€žÂ¢s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menÃƒÂ¢Ã¢â€šÂ¬Ã¢â€žÂ¢s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Ãƒâ€šÃ‚Â© 2018, Springer-Verlag GmbH Germany, part of Springer Nature.</v>
      </c>
      <c r="J503" s="49">
        <f>if(isnumber(search("Yes",'2_all_summary'!$G502)),if(isnumber(search("Yes",'2_all_summary'!L502)),1,2),if(isnumber(search("No",'2_all_summary'!L502)),4,3))</f>
        <v>4</v>
      </c>
      <c r="K503" s="49">
        <f>if(isnumber(search("Yes",'2_all_summary'!$G502)),if(isnumber(search("Yes",'2_all_summary'!M502)),1,2),if(isnumber(search("No",'2_all_summary'!M502)),4,3))</f>
        <v>4</v>
      </c>
      <c r="L503" s="49">
        <f>if(isnumber(search("Yes",'2_all_summary'!$G502)),if(isnumber(search("Yes",'2_all_summary'!N502)),1,2),if(isnumber(search("No",'2_all_summary'!N502)),4,3))</f>
        <v>4</v>
      </c>
      <c r="M503" s="49">
        <f>if(isnumber(search("Yes",'2_all_summary'!$G502)),if(0&lt;'2_all_summary'!O502,1,2),if(0='2_all_summary'!O502,4,3))</f>
        <v>4</v>
      </c>
      <c r="N503" s="49">
        <f>if(isnumber(search("Yes",'2_all_summary'!$G502)),if(isnumber(search("Yes",'2_all_summary'!P502)),1,2),if(isnumber(search("No",'2_all_summary'!P502)),4,3))</f>
        <v>4</v>
      </c>
      <c r="O503" s="49">
        <f>if(isnumber(search("Yes",'2_all_summary'!$G502)),if(isnumber(search("Yes",'2_all_summary'!Q502)),1,2),if(isnumber(search("No",'2_all_summary'!Q502)),4,3))</f>
        <v>4</v>
      </c>
      <c r="P503" s="49">
        <f>if(isnumber(search("Yes",'2_all_summary'!$G502)),if(isnumber(search("Yes",'2_all_summary'!R502)),1,2),if(isnumber(search("No",'2_all_summary'!R502)),4,3))</f>
        <v>4</v>
      </c>
      <c r="Q503" s="49">
        <f>if(isnumber(search("Yes",'2_all_summary'!$G502)),if(0&lt;'2_all_summary'!S502,1,2),if(0='2_all_summary'!S502,4,3))</f>
        <v>4</v>
      </c>
      <c r="R503" s="49">
        <f>if(isnumber(search("Yes",'2_all_summary'!$G502)),if(isnumber(search("Yes",'2_all_summary'!T502)),1,2),if(isnumber(search("No",'2_all_summary'!T502)),4,3))</f>
        <v>4</v>
      </c>
    </row>
    <row r="504">
      <c r="G504" s="49"/>
      <c r="H504" s="49" t="str">
        <f>'2_all_summary'!C503</f>
        <v>Gender, social difference and coastal resource management in lowland Philippine fishing communities</v>
      </c>
      <c r="I504" s="49" t="str">
        <f>'2_all_summary'!D503</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Ãƒâ€šÃ‚Â© 2010 Springer-Verlag US.</v>
      </c>
      <c r="J504" s="49">
        <f>if(isnumber(search("Yes",'2_all_summary'!$G503)),if(isnumber(search("Yes",'2_all_summary'!L503)),1,2),if(isnumber(search("No",'2_all_summary'!L503)),4,3))</f>
        <v>4</v>
      </c>
      <c r="K504" s="49">
        <f>if(isnumber(search("Yes",'2_all_summary'!$G503)),if(isnumber(search("Yes",'2_all_summary'!M503)),1,2),if(isnumber(search("No",'2_all_summary'!M503)),4,3))</f>
        <v>4</v>
      </c>
      <c r="L504" s="49">
        <f>if(isnumber(search("Yes",'2_all_summary'!$G503)),if(isnumber(search("Yes",'2_all_summary'!N503)),1,2),if(isnumber(search("No",'2_all_summary'!N503)),4,3))</f>
        <v>4</v>
      </c>
      <c r="M504" s="49">
        <f>if(isnumber(search("Yes",'2_all_summary'!$G503)),if(0&lt;'2_all_summary'!O503,1,2),if(0='2_all_summary'!O503,4,3))</f>
        <v>4</v>
      </c>
      <c r="N504" s="49">
        <f>if(isnumber(search("Yes",'2_all_summary'!$G503)),if(isnumber(search("Yes",'2_all_summary'!P503)),1,2),if(isnumber(search("No",'2_all_summary'!P503)),4,3))</f>
        <v>4</v>
      </c>
      <c r="O504" s="49">
        <f>if(isnumber(search("Yes",'2_all_summary'!$G503)),if(isnumber(search("Yes",'2_all_summary'!Q503)),1,2),if(isnumber(search("No",'2_all_summary'!Q503)),4,3))</f>
        <v>4</v>
      </c>
      <c r="P504" s="49">
        <f>if(isnumber(search("Yes",'2_all_summary'!$G503)),if(isnumber(search("Yes",'2_all_summary'!R503)),1,2),if(isnumber(search("No",'2_all_summary'!R503)),4,3))</f>
        <v>4</v>
      </c>
      <c r="Q504" s="49">
        <f>if(isnumber(search("Yes",'2_all_summary'!$G503)),if(0&lt;'2_all_summary'!S503,1,2),if(0='2_all_summary'!S503,4,3))</f>
        <v>4</v>
      </c>
      <c r="R504" s="49">
        <f>if(isnumber(search("Yes",'2_all_summary'!$G503)),if(isnumber(search("Yes",'2_all_summary'!T503)),1,2),if(isnumber(search("No",'2_all_summary'!T503)),4,3))</f>
        <v>4</v>
      </c>
    </row>
    <row r="505">
      <c r="G505" s="49"/>
      <c r="H505" s="49" t="str">
        <f>'2_all_summary'!C504</f>
        <v>Gendering Marine Conservation: The Politics of Marine Protected Areas and Fisheries Access</v>
      </c>
      <c r="I505" s="49" t="str">
        <f>'2_all_summary'!D504</f>
        <v>Drawing on ethnographic case studies from Madagascar, this research shows that multiple marine conservation projects have institutionalized inequitable access to marine recourses along gendered lines. Despite discursive and institutional shifts toward more ÃƒÂ¢Ã¢â€šÂ¬Ã…â€œcollaborativeÃƒÂ¢Ã¢â€šÂ¬Ã‚Â_x009d_ and ÃƒÂ¢Ã¢â€šÂ¬Ã…â€œcommunity-basedÃƒÂ¢Ã¢â€šÂ¬Ã‚Â_x009d_ conservation programing, there is a deficiency of womenÃƒÂ¢Ã¢â€šÂ¬Ã¢â€žÂ¢s nominal as well as effective participation in community management organizations. This research shows that conservation organizationsÃƒÂ¢Ã¢â€šÂ¬Ã¢â€žÂ¢ focus on proximate drivers of marine resource use, or a politics of picking the ÃƒÂ¢Ã¢â€šÂ¬Ã…â€œlow-hanging fruit,ÃƒÂ¢Ã¢â€šÂ¬Ã‚Â_x009d_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ÃƒÂ¢Ã¢â€šÂ¬Ã…â€œcommunity involvementÃƒÂ¢Ã¢â€šÂ¬Ã‚Â_x009d_ to address gendered inequalities in conservation decision making, and whose interests are served by conservation projects. Ãƒâ€šÃ‚Â© 2017 Taylor &amp; Francis.</v>
      </c>
      <c r="J505" s="49">
        <f>if(isnumber(search("Yes",'2_all_summary'!$G504)),if(isnumber(search("Yes",'2_all_summary'!L504)),1,2),if(isnumber(search("No",'2_all_summary'!L504)),4,3))</f>
        <v>4</v>
      </c>
      <c r="K505" s="49">
        <f>if(isnumber(search("Yes",'2_all_summary'!$G504)),if(isnumber(search("Yes",'2_all_summary'!M504)),1,2),if(isnumber(search("No",'2_all_summary'!M504)),4,3))</f>
        <v>4</v>
      </c>
      <c r="L505" s="49">
        <f>if(isnumber(search("Yes",'2_all_summary'!$G504)),if(isnumber(search("Yes",'2_all_summary'!N504)),1,2),if(isnumber(search("No",'2_all_summary'!N504)),4,3))</f>
        <v>4</v>
      </c>
      <c r="M505" s="49">
        <f>if(isnumber(search("Yes",'2_all_summary'!$G504)),if(0&lt;'2_all_summary'!O504,1,2),if(0='2_all_summary'!O504,4,3))</f>
        <v>4</v>
      </c>
      <c r="N505" s="49">
        <f>if(isnumber(search("Yes",'2_all_summary'!$G504)),if(isnumber(search("Yes",'2_all_summary'!P504)),1,2),if(isnumber(search("No",'2_all_summary'!P504)),4,3))</f>
        <v>4</v>
      </c>
      <c r="O505" s="49">
        <f>if(isnumber(search("Yes",'2_all_summary'!$G504)),if(isnumber(search("Yes",'2_all_summary'!Q504)),1,2),if(isnumber(search("No",'2_all_summary'!Q504)),4,3))</f>
        <v>4</v>
      </c>
      <c r="P505" s="49">
        <f>if(isnumber(search("Yes",'2_all_summary'!$G504)),if(isnumber(search("Yes",'2_all_summary'!R504)),1,2),if(isnumber(search("No",'2_all_summary'!R504)),4,3))</f>
        <v>4</v>
      </c>
      <c r="Q505" s="49">
        <f>if(isnumber(search("Yes",'2_all_summary'!$G504)),if(0&lt;'2_all_summary'!S504,1,2),if(0='2_all_summary'!S504,4,3))</f>
        <v>4</v>
      </c>
      <c r="R505" s="49">
        <f>if(isnumber(search("Yes",'2_all_summary'!$G504)),if(isnumber(search("Yes",'2_all_summary'!T504)),1,2),if(isnumber(search("No",'2_all_summary'!T504)),4,3))</f>
        <v>4</v>
      </c>
    </row>
    <row r="506">
      <c r="G506" s="49"/>
      <c r="H506" s="49" t="str">
        <f>'2_all_summary'!C505</f>
        <v>Geophysical benthic habitat mapping in Lake Tanganyika (Tanzania): Implications for spatial planning of small-scale coastal protected areas</v>
      </c>
      <c r="I506" s="49" t="str">
        <f>'2_all_summary'!D505</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Ãƒâ€šÃ‚Â© 2020 International Association for Great Lakes Research</v>
      </c>
      <c r="J506" s="49">
        <f>if(isnumber(search("Yes",'2_all_summary'!$G505)),if(isnumber(search("Yes",'2_all_summary'!L505)),1,2),if(isnumber(search("No",'2_all_summary'!L505)),4,3))</f>
        <v>4</v>
      </c>
      <c r="K506" s="49">
        <f>if(isnumber(search("Yes",'2_all_summary'!$G505)),if(isnumber(search("Yes",'2_all_summary'!M505)),1,2),if(isnumber(search("No",'2_all_summary'!M505)),4,3))</f>
        <v>4</v>
      </c>
      <c r="L506" s="49">
        <f>if(isnumber(search("Yes",'2_all_summary'!$G505)),if(isnumber(search("Yes",'2_all_summary'!N505)),1,2),if(isnumber(search("No",'2_all_summary'!N505)),4,3))</f>
        <v>4</v>
      </c>
      <c r="M506" s="49">
        <f>if(isnumber(search("Yes",'2_all_summary'!$G505)),if(0&lt;'2_all_summary'!O505,1,2),if(0='2_all_summary'!O505,4,3))</f>
        <v>4</v>
      </c>
      <c r="N506" s="49">
        <f>if(isnumber(search("Yes",'2_all_summary'!$G505)),if(isnumber(search("Yes",'2_all_summary'!P505)),1,2),if(isnumber(search("No",'2_all_summary'!P505)),4,3))</f>
        <v>4</v>
      </c>
      <c r="O506" s="49">
        <f>if(isnumber(search("Yes",'2_all_summary'!$G505)),if(isnumber(search("Yes",'2_all_summary'!Q505)),1,2),if(isnumber(search("No",'2_all_summary'!Q505)),4,3))</f>
        <v>4</v>
      </c>
      <c r="P506" s="49">
        <f>if(isnumber(search("Yes",'2_all_summary'!$G505)),if(isnumber(search("Yes",'2_all_summary'!R505)),1,2),if(isnumber(search("No",'2_all_summary'!R505)),4,3))</f>
        <v>4</v>
      </c>
      <c r="Q506" s="49">
        <f>if(isnumber(search("Yes",'2_all_summary'!$G505)),if(0&lt;'2_all_summary'!S505,1,2),if(0='2_all_summary'!S505,4,3))</f>
        <v>4</v>
      </c>
      <c r="R506" s="49">
        <f>if(isnumber(search("Yes",'2_all_summary'!$G505)),if(isnumber(search("Yes",'2_all_summary'!T505)),1,2),if(isnumber(search("No",'2_all_summary'!T505)),4,3))</f>
        <v>4</v>
      </c>
    </row>
    <row r="507">
      <c r="G507" s="49"/>
      <c r="H507" s="49" t="str">
        <f>'2_all_summary'!C506</f>
        <v>Going rural': Driving change through a rural medical education innovation</v>
      </c>
      <c r="I507" s="49" t="str">
        <f>'2_all_summary'!D506</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Ãƒâ€šÃ‚Â© SC Van Schalkwyk, J Bezuidenhout, HH Conradie, T Fish, NJ Kok, BH Van Heerden, MR de Villiers, 2014.</v>
      </c>
      <c r="J507" s="49">
        <f>if(isnumber(search("Yes",'2_all_summary'!$G506)),if(isnumber(search("Yes",'2_all_summary'!L506)),1,2),if(isnumber(search("No",'2_all_summary'!L506)),4,3))</f>
        <v>4</v>
      </c>
      <c r="K507" s="49">
        <f>if(isnumber(search("Yes",'2_all_summary'!$G506)),if(isnumber(search("Yes",'2_all_summary'!M506)),1,2),if(isnumber(search("No",'2_all_summary'!M506)),4,3))</f>
        <v>4</v>
      </c>
      <c r="L507" s="49">
        <f>if(isnumber(search("Yes",'2_all_summary'!$G506)),if(isnumber(search("Yes",'2_all_summary'!N506)),1,2),if(isnumber(search("No",'2_all_summary'!N506)),4,3))</f>
        <v>4</v>
      </c>
      <c r="M507" s="49">
        <f>if(isnumber(search("Yes",'2_all_summary'!$G506)),if(0&lt;'2_all_summary'!O506,1,2),if(0='2_all_summary'!O506,4,3))</f>
        <v>4</v>
      </c>
      <c r="N507" s="49">
        <f>if(isnumber(search("Yes",'2_all_summary'!$G506)),if(isnumber(search("Yes",'2_all_summary'!P506)),1,2),if(isnumber(search("No",'2_all_summary'!P506)),4,3))</f>
        <v>4</v>
      </c>
      <c r="O507" s="49">
        <f>if(isnumber(search("Yes",'2_all_summary'!$G506)),if(isnumber(search("Yes",'2_all_summary'!Q506)),1,2),if(isnumber(search("No",'2_all_summary'!Q506)),4,3))</f>
        <v>4</v>
      </c>
      <c r="P507" s="49">
        <f>if(isnumber(search("Yes",'2_all_summary'!$G506)),if(isnumber(search("Yes",'2_all_summary'!R506)),1,2),if(isnumber(search("No",'2_all_summary'!R506)),4,3))</f>
        <v>4</v>
      </c>
      <c r="Q507" s="49">
        <f>if(isnumber(search("Yes",'2_all_summary'!$G506)),if(0&lt;'2_all_summary'!S506,1,2),if(0='2_all_summary'!S506,4,3))</f>
        <v>4</v>
      </c>
      <c r="R507" s="49">
        <f>if(isnumber(search("Yes",'2_all_summary'!$G506)),if(isnumber(search("Yes",'2_all_summary'!T506)),1,2),if(isnumber(search("No",'2_all_summary'!T506)),4,3))</f>
        <v>4</v>
      </c>
    </row>
    <row r="508">
      <c r="G508" s="49"/>
      <c r="H508" s="49" t="str">
        <f>'2_all_summary'!C507</f>
        <v>Governance analysis of a community managed small-scale crab fishery in Madagascar: novel use of an empirical framework</v>
      </c>
      <c r="I508" s="49" t="str">
        <f>'2_all_summary'!D507</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ÃƒÂ¢Ã¢â€šÂ¬Ã‹Å“resilience through diversityÃƒÂ¢Ã¢â€šÂ¬Ã¢â€žÂ¢, in terms of the diversity of both the actors and the incentives they are able to collectively employ. Ãƒâ€šÃ‚Â© 2017 The Authors</v>
      </c>
      <c r="J508" s="49">
        <f>if(isnumber(search("Yes",'2_all_summary'!$G507)),if(isnumber(search("Yes",'2_all_summary'!L507)),1,2),if(isnumber(search("No",'2_all_summary'!L507)),4,3))</f>
        <v>4</v>
      </c>
      <c r="K508" s="49">
        <f>if(isnumber(search("Yes",'2_all_summary'!$G507)),if(isnumber(search("Yes",'2_all_summary'!M507)),1,2),if(isnumber(search("No",'2_all_summary'!M507)),4,3))</f>
        <v>4</v>
      </c>
      <c r="L508" s="49">
        <f>if(isnumber(search("Yes",'2_all_summary'!$G507)),if(isnumber(search("Yes",'2_all_summary'!N507)),1,2),if(isnumber(search("No",'2_all_summary'!N507)),4,3))</f>
        <v>4</v>
      </c>
      <c r="M508" s="49">
        <f>if(isnumber(search("Yes",'2_all_summary'!$G507)),if(0&lt;'2_all_summary'!O507,1,2),if(0='2_all_summary'!O507,4,3))</f>
        <v>4</v>
      </c>
      <c r="N508" s="49">
        <f>if(isnumber(search("Yes",'2_all_summary'!$G507)),if(isnumber(search("Yes",'2_all_summary'!P507)),1,2),if(isnumber(search("No",'2_all_summary'!P507)),4,3))</f>
        <v>4</v>
      </c>
      <c r="O508" s="49">
        <f>if(isnumber(search("Yes",'2_all_summary'!$G507)),if(isnumber(search("Yes",'2_all_summary'!Q507)),1,2),if(isnumber(search("No",'2_all_summary'!Q507)),4,3))</f>
        <v>4</v>
      </c>
      <c r="P508" s="49">
        <f>if(isnumber(search("Yes",'2_all_summary'!$G507)),if(isnumber(search("Yes",'2_all_summary'!R507)),1,2),if(isnumber(search("No",'2_all_summary'!R507)),4,3))</f>
        <v>4</v>
      </c>
      <c r="Q508" s="49">
        <f>if(isnumber(search("Yes",'2_all_summary'!$G507)),if(0&lt;'2_all_summary'!S507,1,2),if(0='2_all_summary'!S507,4,3))</f>
        <v>4</v>
      </c>
      <c r="R508" s="49">
        <f>if(isnumber(search("Yes",'2_all_summary'!$G507)),if(isnumber(search("Yes",'2_all_summary'!T507)),1,2),if(isnumber(search("No",'2_all_summary'!T507)),4,3))</f>
        <v>4</v>
      </c>
    </row>
    <row r="509">
      <c r="G509" s="49"/>
      <c r="H509" s="49" t="str">
        <f>'2_all_summary'!C508</f>
        <v>Governance assessment of small-scale inland fishing: The case of Lake Itezhi-Tezhi, Zambia</v>
      </c>
      <c r="I509" s="49" t="str">
        <f>'2_all_summary'!D508</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approachÃƒÂ¢Ã¢â€šÂ¬Ã¢â‚¬Â_x009d_fishing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Ãƒâ€šÃ‚Â© 2020 United Nations</v>
      </c>
      <c r="J509" s="49">
        <f>if(isnumber(search("Yes",'2_all_summary'!$G508)),if(isnumber(search("Yes",'2_all_summary'!L508)),1,2),if(isnumber(search("No",'2_all_summary'!L508)),4,3))</f>
        <v>4</v>
      </c>
      <c r="K509" s="49">
        <f>if(isnumber(search("Yes",'2_all_summary'!$G508)),if(isnumber(search("Yes",'2_all_summary'!M508)),1,2),if(isnumber(search("No",'2_all_summary'!M508)),4,3))</f>
        <v>4</v>
      </c>
      <c r="L509" s="49">
        <f>if(isnumber(search("Yes",'2_all_summary'!$G508)),if(isnumber(search("Yes",'2_all_summary'!N508)),1,2),if(isnumber(search("No",'2_all_summary'!N508)),4,3))</f>
        <v>4</v>
      </c>
      <c r="M509" s="49">
        <f>if(isnumber(search("Yes",'2_all_summary'!$G508)),if(0&lt;'2_all_summary'!O508,1,2),if(0='2_all_summary'!O508,4,3))</f>
        <v>4</v>
      </c>
      <c r="N509" s="49">
        <f>if(isnumber(search("Yes",'2_all_summary'!$G508)),if(isnumber(search("Yes",'2_all_summary'!P508)),1,2),if(isnumber(search("No",'2_all_summary'!P508)),4,3))</f>
        <v>4</v>
      </c>
      <c r="O509" s="49">
        <f>if(isnumber(search("Yes",'2_all_summary'!$G508)),if(isnumber(search("Yes",'2_all_summary'!Q508)),1,2),if(isnumber(search("No",'2_all_summary'!Q508)),4,3))</f>
        <v>4</v>
      </c>
      <c r="P509" s="49">
        <f>if(isnumber(search("Yes",'2_all_summary'!$G508)),if(isnumber(search("Yes",'2_all_summary'!R508)),1,2),if(isnumber(search("No",'2_all_summary'!R508)),4,3))</f>
        <v>4</v>
      </c>
      <c r="Q509" s="49">
        <f>if(isnumber(search("Yes",'2_all_summary'!$G508)),if(0&lt;'2_all_summary'!S508,1,2),if(0='2_all_summary'!S508,4,3))</f>
        <v>4</v>
      </c>
      <c r="R509" s="49">
        <f>if(isnumber(search("Yes",'2_all_summary'!$G508)),if(isnumber(search("Yes",'2_all_summary'!T508)),1,2),if(isnumber(search("No",'2_all_summary'!T508)),4,3))</f>
        <v>4</v>
      </c>
    </row>
    <row r="510">
      <c r="G510" s="49"/>
      <c r="H510" s="49" t="str">
        <f>'2_all_summary'!C509</f>
        <v>Governance in vulnerability assessment: The role of globalising decision-making networks in determining local vulnerability and adaptive capacity</v>
      </c>
      <c r="I510" s="49" t="str">
        <f>'2_all_summary'!D509</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Ãƒâ€šÃ‚Â© 2008 Springer Science+Business Media B.V.</v>
      </c>
      <c r="J510" s="49">
        <f>if(isnumber(search("Yes",'2_all_summary'!$G509)),if(isnumber(search("Yes",'2_all_summary'!L509)),1,2),if(isnumber(search("No",'2_all_summary'!L509)),4,3))</f>
        <v>4</v>
      </c>
      <c r="K510" s="49">
        <f>if(isnumber(search("Yes",'2_all_summary'!$G509)),if(isnumber(search("Yes",'2_all_summary'!M509)),1,2),if(isnumber(search("No",'2_all_summary'!M509)),4,3))</f>
        <v>4</v>
      </c>
      <c r="L510" s="49">
        <f>if(isnumber(search("Yes",'2_all_summary'!$G509)),if(isnumber(search("Yes",'2_all_summary'!N509)),1,2),if(isnumber(search("No",'2_all_summary'!N509)),4,3))</f>
        <v>4</v>
      </c>
      <c r="M510" s="49">
        <f>if(isnumber(search("Yes",'2_all_summary'!$G509)),if(0&lt;'2_all_summary'!O509,1,2),if(0='2_all_summary'!O509,4,3))</f>
        <v>4</v>
      </c>
      <c r="N510" s="49">
        <f>if(isnumber(search("Yes",'2_all_summary'!$G509)),if(isnumber(search("Yes",'2_all_summary'!P509)),1,2),if(isnumber(search("No",'2_all_summary'!P509)),4,3))</f>
        <v>4</v>
      </c>
      <c r="O510" s="49">
        <f>if(isnumber(search("Yes",'2_all_summary'!$G509)),if(isnumber(search("Yes",'2_all_summary'!Q509)),1,2),if(isnumber(search("No",'2_all_summary'!Q509)),4,3))</f>
        <v>4</v>
      </c>
      <c r="P510" s="49">
        <f>if(isnumber(search("Yes",'2_all_summary'!$G509)),if(isnumber(search("Yes",'2_all_summary'!R509)),1,2),if(isnumber(search("No",'2_all_summary'!R509)),4,3))</f>
        <v>4</v>
      </c>
      <c r="Q510" s="49">
        <f>if(isnumber(search("Yes",'2_all_summary'!$G509)),if(0&lt;'2_all_summary'!S509,1,2),if(0='2_all_summary'!S509,4,3))</f>
        <v>4</v>
      </c>
      <c r="R510" s="49">
        <f>if(isnumber(search("Yes",'2_all_summary'!$G509)),if(isnumber(search("Yes",'2_all_summary'!T509)),1,2),if(isnumber(search("No",'2_all_summary'!T509)),4,3))</f>
        <v>4</v>
      </c>
    </row>
    <row r="511">
      <c r="G511" s="49"/>
      <c r="H511" s="49" t="str">
        <f>'2_all_summary'!C510</f>
        <v>Governance of mangrove restoration and conservation to climate change resilience in Bintan Island</v>
      </c>
      <c r="I511" s="49" t="str">
        <f>'2_all_summary'!D510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Ãƒâ€šÃ‚Â© Published under licence by IOP Publishing Ltd.</v>
      </c>
      <c r="J511" s="49">
        <f>if(isnumber(search("Yes",'2_all_summary'!$G510)),if(isnumber(search("Yes",'2_all_summary'!L510)),1,2),if(isnumber(search("No",'2_all_summary'!L510)),4,3))</f>
        <v>4</v>
      </c>
      <c r="K511" s="49">
        <f>if(isnumber(search("Yes",'2_all_summary'!$G510)),if(isnumber(search("Yes",'2_all_summary'!M510)),1,2),if(isnumber(search("No",'2_all_summary'!M510)),4,3))</f>
        <v>4</v>
      </c>
      <c r="L511" s="49">
        <f>if(isnumber(search("Yes",'2_all_summary'!$G510)),if(isnumber(search("Yes",'2_all_summary'!N510)),1,2),if(isnumber(search("No",'2_all_summary'!N510)),4,3))</f>
        <v>4</v>
      </c>
      <c r="M511" s="49">
        <f>if(isnumber(search("Yes",'2_all_summary'!$G510)),if(0&lt;'2_all_summary'!O510,1,2),if(0='2_all_summary'!O510,4,3))</f>
        <v>4</v>
      </c>
      <c r="N511" s="49">
        <f>if(isnumber(search("Yes",'2_all_summary'!$G510)),if(isnumber(search("Yes",'2_all_summary'!P510)),1,2),if(isnumber(search("No",'2_all_summary'!P510)),4,3))</f>
        <v>4</v>
      </c>
      <c r="O511" s="49">
        <f>if(isnumber(search("Yes",'2_all_summary'!$G510)),if(isnumber(search("Yes",'2_all_summary'!Q510)),1,2),if(isnumber(search("No",'2_all_summary'!Q510)),4,3))</f>
        <v>4</v>
      </c>
      <c r="P511" s="49">
        <f>if(isnumber(search("Yes",'2_all_summary'!$G510)),if(isnumber(search("Yes",'2_all_summary'!R510)),1,2),if(isnumber(search("No",'2_all_summary'!R510)),4,3))</f>
        <v>4</v>
      </c>
      <c r="Q511" s="49">
        <f>if(isnumber(search("Yes",'2_all_summary'!$G510)),if(0&lt;'2_all_summary'!S510,1,2),if(0='2_all_summary'!S510,4,3))</f>
        <v>4</v>
      </c>
      <c r="R511" s="49">
        <f>if(isnumber(search("Yes",'2_all_summary'!$G510)),if(isnumber(search("Yes",'2_all_summary'!T510)),1,2),if(isnumber(search("No",'2_all_summary'!T510)),4,3))</f>
        <v>4</v>
      </c>
    </row>
    <row r="512">
      <c r="G512" s="49"/>
      <c r="H512" s="49" t="str">
        <f>'2_all_summary'!C511</f>
        <v>Governing aquaculture: Dynamics and diversity in introducing salmon farming in scotland</v>
      </c>
      <c r="I512" s="49" t="str">
        <f>'2_all_summary'!D511</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Ãƒâ€šÃ‚Â© Jan Kooiman, Martijn van Vliet, Svein Jentoft, 1999.</v>
      </c>
      <c r="J512" s="49">
        <f>if(isnumber(search("Yes",'2_all_summary'!$G511)),if(isnumber(search("Yes",'2_all_summary'!L511)),1,2),if(isnumber(search("No",'2_all_summary'!L511)),4,3))</f>
        <v>4</v>
      </c>
      <c r="K512" s="49">
        <f>if(isnumber(search("Yes",'2_all_summary'!$G511)),if(isnumber(search("Yes",'2_all_summary'!M511)),1,2),if(isnumber(search("No",'2_all_summary'!M511)),4,3))</f>
        <v>4</v>
      </c>
      <c r="L512" s="49">
        <f>if(isnumber(search("Yes",'2_all_summary'!$G511)),if(isnumber(search("Yes",'2_all_summary'!N511)),1,2),if(isnumber(search("No",'2_all_summary'!N511)),4,3))</f>
        <v>4</v>
      </c>
      <c r="M512" s="49">
        <f>if(isnumber(search("Yes",'2_all_summary'!$G511)),if(0&lt;'2_all_summary'!O511,1,2),if(0='2_all_summary'!O511,4,3))</f>
        <v>4</v>
      </c>
      <c r="N512" s="49">
        <f>if(isnumber(search("Yes",'2_all_summary'!$G511)),if(isnumber(search("Yes",'2_all_summary'!P511)),1,2),if(isnumber(search("No",'2_all_summary'!P511)),4,3))</f>
        <v>4</v>
      </c>
      <c r="O512" s="49">
        <f>if(isnumber(search("Yes",'2_all_summary'!$G511)),if(isnumber(search("Yes",'2_all_summary'!Q511)),1,2),if(isnumber(search("No",'2_all_summary'!Q511)),4,3))</f>
        <v>4</v>
      </c>
      <c r="P512" s="49">
        <f>if(isnumber(search("Yes",'2_all_summary'!$G511)),if(isnumber(search("Yes",'2_all_summary'!R511)),1,2),if(isnumber(search("No",'2_all_summary'!R511)),4,3))</f>
        <v>4</v>
      </c>
      <c r="Q512" s="49">
        <f>if(isnumber(search("Yes",'2_all_summary'!$G511)),if(0&lt;'2_all_summary'!S511,1,2),if(0='2_all_summary'!S511,4,3))</f>
        <v>4</v>
      </c>
      <c r="R512" s="49">
        <f>if(isnumber(search("Yes",'2_all_summary'!$G511)),if(isnumber(search("Yes",'2_all_summary'!T511)),1,2),if(isnumber(search("No",'2_all_summary'!T511)),4,3))</f>
        <v>4</v>
      </c>
    </row>
    <row r="513">
      <c r="G513" s="49"/>
      <c r="H513" s="49" t="str">
        <f>'2_all_summary'!C512</f>
        <v>Governing enclosure for coastal communities: Social embeddedness in a Canadian shrimp fishery</v>
      </c>
      <c r="I513" s="49" t="str">
        <f>'2_all_summary'!D512</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Ãƒâ€šÃ‚Â© 2014 The Authors.</v>
      </c>
      <c r="J513" s="49">
        <f>if(isnumber(search("Yes",'2_all_summary'!$G512)),if(isnumber(search("Yes",'2_all_summary'!L512)),1,2),if(isnumber(search("No",'2_all_summary'!L512)),4,3))</f>
        <v>4</v>
      </c>
      <c r="K513" s="49">
        <f>if(isnumber(search("Yes",'2_all_summary'!$G512)),if(isnumber(search("Yes",'2_all_summary'!M512)),1,2),if(isnumber(search("No",'2_all_summary'!M512)),4,3))</f>
        <v>4</v>
      </c>
      <c r="L513" s="49">
        <f>if(isnumber(search("Yes",'2_all_summary'!$G512)),if(isnumber(search("Yes",'2_all_summary'!N512)),1,2),if(isnumber(search("No",'2_all_summary'!N512)),4,3))</f>
        <v>4</v>
      </c>
      <c r="M513" s="49">
        <f>if(isnumber(search("Yes",'2_all_summary'!$G512)),if(0&lt;'2_all_summary'!O512,1,2),if(0='2_all_summary'!O512,4,3))</f>
        <v>4</v>
      </c>
      <c r="N513" s="49">
        <f>if(isnumber(search("Yes",'2_all_summary'!$G512)),if(isnumber(search("Yes",'2_all_summary'!P512)),1,2),if(isnumber(search("No",'2_all_summary'!P512)),4,3))</f>
        <v>4</v>
      </c>
      <c r="O513" s="49">
        <f>if(isnumber(search("Yes",'2_all_summary'!$G512)),if(isnumber(search("Yes",'2_all_summary'!Q512)),1,2),if(isnumber(search("No",'2_all_summary'!Q512)),4,3))</f>
        <v>4</v>
      </c>
      <c r="P513" s="49">
        <f>if(isnumber(search("Yes",'2_all_summary'!$G512)),if(isnumber(search("Yes",'2_all_summary'!R512)),1,2),if(isnumber(search("No",'2_all_summary'!R512)),4,3))</f>
        <v>4</v>
      </c>
      <c r="Q513" s="49">
        <f>if(isnumber(search("Yes",'2_all_summary'!$G512)),if(0&lt;'2_all_summary'!S512,1,2),if(0='2_all_summary'!S512,4,3))</f>
        <v>4</v>
      </c>
      <c r="R513" s="49">
        <f>if(isnumber(search("Yes",'2_all_summary'!$G512)),if(isnumber(search("Yes",'2_all_summary'!T512)),1,2),if(isnumber(search("No",'2_all_summary'!T512)),4,3))</f>
        <v>4</v>
      </c>
    </row>
    <row r="514">
      <c r="G514" s="49"/>
      <c r="H514" s="49" t="str">
        <f>'2_all_summary'!C513</f>
        <v>Governing offshore fish aggregating devices in the Eastern Caribbean: Exploring trade-offs using a qualitative network model</v>
      </c>
      <c r="I514" s="49" t="str">
        <f>'2_all_summary'!D513</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Ãƒâ€šÃ‚Â© 2020, Royal Swedish Academy of Sciences.</v>
      </c>
      <c r="J514" s="49">
        <f>if(isnumber(search("Yes",'2_all_summary'!$G513)),if(isnumber(search("Yes",'2_all_summary'!L513)),1,2),if(isnumber(search("No",'2_all_summary'!L513)),4,3))</f>
        <v>4</v>
      </c>
      <c r="K514" s="49">
        <f>if(isnumber(search("Yes",'2_all_summary'!$G513)),if(isnumber(search("Yes",'2_all_summary'!M513)),1,2),if(isnumber(search("No",'2_all_summary'!M513)),4,3))</f>
        <v>4</v>
      </c>
      <c r="L514" s="49">
        <f>if(isnumber(search("Yes",'2_all_summary'!$G513)),if(isnumber(search("Yes",'2_all_summary'!N513)),1,2),if(isnumber(search("No",'2_all_summary'!N513)),4,3))</f>
        <v>4</v>
      </c>
      <c r="M514" s="49">
        <f>if(isnumber(search("Yes",'2_all_summary'!$G513)),if(0&lt;'2_all_summary'!O513,1,2),if(0='2_all_summary'!O513,4,3))</f>
        <v>4</v>
      </c>
      <c r="N514" s="49">
        <f>if(isnumber(search("Yes",'2_all_summary'!$G513)),if(isnumber(search("Yes",'2_all_summary'!P513)),1,2),if(isnumber(search("No",'2_all_summary'!P513)),4,3))</f>
        <v>4</v>
      </c>
      <c r="O514" s="49">
        <f>if(isnumber(search("Yes",'2_all_summary'!$G513)),if(isnumber(search("Yes",'2_all_summary'!Q513)),1,2),if(isnumber(search("No",'2_all_summary'!Q513)),4,3))</f>
        <v>4</v>
      </c>
      <c r="P514" s="49">
        <f>if(isnumber(search("Yes",'2_all_summary'!$G513)),if(isnumber(search("Yes",'2_all_summary'!R513)),1,2),if(isnumber(search("No",'2_all_summary'!R513)),4,3))</f>
        <v>4</v>
      </c>
      <c r="Q514" s="49">
        <f>if(isnumber(search("Yes",'2_all_summary'!$G513)),if(0&lt;'2_all_summary'!S513,1,2),if(0='2_all_summary'!S513,4,3))</f>
        <v>4</v>
      </c>
      <c r="R514" s="49">
        <f>if(isnumber(search("Yes",'2_all_summary'!$G513)),if(isnumber(search("Yes",'2_all_summary'!T513)),1,2),if(isnumber(search("No",'2_all_summary'!T513)),4,3))</f>
        <v>4</v>
      </c>
    </row>
    <row r="515">
      <c r="G515" s="49"/>
      <c r="H515" s="49" t="str">
        <f>'2_all_summary'!C514</f>
        <v>Guidelines for coastal and marine site-planning and examples of planning and management intervention tools</v>
      </c>
      <c r="I515" s="49" t="str">
        <f>'2_all_summary'!D514</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Ãƒâ€šÃ‚Â© 2002 Elsevier Science Ltd. All rights reserved.</v>
      </c>
      <c r="J515" s="49">
        <f>if(isnumber(search("Yes",'2_all_summary'!$G514)),if(isnumber(search("Yes",'2_all_summary'!L514)),1,2),if(isnumber(search("No",'2_all_summary'!L514)),4,3))</f>
        <v>2</v>
      </c>
      <c r="K515" s="49">
        <f>if(isnumber(search("Yes",'2_all_summary'!$G514)),if(isnumber(search("Yes",'2_all_summary'!M514)),1,2),if(isnumber(search("No",'2_all_summary'!M514)),4,3))</f>
        <v>2</v>
      </c>
      <c r="L515" s="49">
        <f>if(isnumber(search("Yes",'2_all_summary'!$G514)),if(isnumber(search("Yes",'2_all_summary'!N514)),1,2),if(isnumber(search("No",'2_all_summary'!N514)),4,3))</f>
        <v>2</v>
      </c>
      <c r="M515" s="49">
        <f>if(isnumber(search("Yes",'2_all_summary'!$G514)),if(0&lt;'2_all_summary'!O514,1,2),if(0='2_all_summary'!O514,4,3))</f>
        <v>2</v>
      </c>
      <c r="N515" s="49">
        <f>if(isnumber(search("Yes",'2_all_summary'!$G514)),if(isnumber(search("Yes",'2_all_summary'!P514)),1,2),if(isnumber(search("No",'2_all_summary'!P514)),4,3))</f>
        <v>2</v>
      </c>
      <c r="O515" s="49">
        <f>if(isnumber(search("Yes",'2_all_summary'!$G514)),if(isnumber(search("Yes",'2_all_summary'!Q514)),1,2),if(isnumber(search("No",'2_all_summary'!Q514)),4,3))</f>
        <v>2</v>
      </c>
      <c r="P515" s="49">
        <f>if(isnumber(search("Yes",'2_all_summary'!$G514)),if(isnumber(search("Yes",'2_all_summary'!R514)),1,2),if(isnumber(search("No",'2_all_summary'!R514)),4,3))</f>
        <v>2</v>
      </c>
      <c r="Q515" s="49">
        <f>if(isnumber(search("Yes",'2_all_summary'!$G514)),if(0&lt;'2_all_summary'!S514,1,2),if(0='2_all_summary'!S514,4,3))</f>
        <v>2</v>
      </c>
      <c r="R515" s="49">
        <f>if(isnumber(search("Yes",'2_all_summary'!$G514)),if(isnumber(search("Yes",'2_all_summary'!T514)),1,2),if(isnumber(search("No",'2_all_summary'!T514)),4,3))</f>
        <v>2</v>
      </c>
    </row>
    <row r="516">
      <c r="G516" s="49"/>
      <c r="H516" s="49" t="str">
        <f>'2_all_summary'!C515</f>
        <v>Halfway to sustainability: Management lessons from community-based, marine no-take zones in the Mexican Caribbean</v>
      </c>
      <c r="I516" s="49" t="str">
        <f>'2_all_summary'!D515</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Ãƒâ€šÃ‚Â© 2018 Elsevier Ltd</v>
      </c>
      <c r="J516" s="49">
        <f>if(isnumber(search("Yes",'2_all_summary'!$G515)),if(isnumber(search("Yes",'2_all_summary'!L515)),1,2),if(isnumber(search("No",'2_all_summary'!L515)),4,3))</f>
        <v>4</v>
      </c>
      <c r="K516" s="49">
        <f>if(isnumber(search("Yes",'2_all_summary'!$G515)),if(isnumber(search("Yes",'2_all_summary'!M515)),1,2),if(isnumber(search("No",'2_all_summary'!M515)),4,3))</f>
        <v>4</v>
      </c>
      <c r="L516" s="49">
        <f>if(isnumber(search("Yes",'2_all_summary'!$G515)),if(isnumber(search("Yes",'2_all_summary'!N515)),1,2),if(isnumber(search("No",'2_all_summary'!N515)),4,3))</f>
        <v>4</v>
      </c>
      <c r="M516" s="49">
        <f>if(isnumber(search("Yes",'2_all_summary'!$G515)),if(0&lt;'2_all_summary'!O515,1,2),if(0='2_all_summary'!O515,4,3))</f>
        <v>4</v>
      </c>
      <c r="N516" s="49">
        <f>if(isnumber(search("Yes",'2_all_summary'!$G515)),if(isnumber(search("Yes",'2_all_summary'!P515)),1,2),if(isnumber(search("No",'2_all_summary'!P515)),4,3))</f>
        <v>4</v>
      </c>
      <c r="O516" s="49">
        <f>if(isnumber(search("Yes",'2_all_summary'!$G515)),if(isnumber(search("Yes",'2_all_summary'!Q515)),1,2),if(isnumber(search("No",'2_all_summary'!Q515)),4,3))</f>
        <v>4</v>
      </c>
      <c r="P516" s="49">
        <f>if(isnumber(search("Yes",'2_all_summary'!$G515)),if(isnumber(search("Yes",'2_all_summary'!R515)),1,2),if(isnumber(search("No",'2_all_summary'!R515)),4,3))</f>
        <v>4</v>
      </c>
      <c r="Q516" s="49">
        <f>if(isnumber(search("Yes",'2_all_summary'!$G515)),if(0&lt;'2_all_summary'!S515,1,2),if(0='2_all_summary'!S515,4,3))</f>
        <v>4</v>
      </c>
      <c r="R516" s="49">
        <f>if(isnumber(search("Yes",'2_all_summary'!$G515)),if(isnumber(search("Yes",'2_all_summary'!T515)),1,2),if(isnumber(search("No",'2_all_summary'!T515)),4,3))</f>
        <v>4</v>
      </c>
    </row>
    <row r="517">
      <c r="G517" s="49"/>
      <c r="H517" s="49" t="str">
        <f>'2_all_summary'!C516</f>
        <v>Hanging in balance: Benefit sharing in community-based fishery resource management in the Lower Mekong Basin</v>
      </c>
      <c r="I517" s="49" t="str">
        <f>'2_all_summary'!D516</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517" s="49">
        <f>if(isnumber(search("Yes",'2_all_summary'!$G516)),if(isnumber(search("Yes",'2_all_summary'!L516)),1,2),if(isnumber(search("No",'2_all_summary'!L516)),4,3))</f>
        <v>4</v>
      </c>
      <c r="K517" s="49">
        <f>if(isnumber(search("Yes",'2_all_summary'!$G516)),if(isnumber(search("Yes",'2_all_summary'!M516)),1,2),if(isnumber(search("No",'2_all_summary'!M516)),4,3))</f>
        <v>4</v>
      </c>
      <c r="L517" s="49">
        <f>if(isnumber(search("Yes",'2_all_summary'!$G516)),if(isnumber(search("Yes",'2_all_summary'!N516)),1,2),if(isnumber(search("No",'2_all_summary'!N516)),4,3))</f>
        <v>4</v>
      </c>
      <c r="M517" s="49">
        <f>if(isnumber(search("Yes",'2_all_summary'!$G516)),if(0&lt;'2_all_summary'!O516,1,2),if(0='2_all_summary'!O516,4,3))</f>
        <v>4</v>
      </c>
      <c r="N517" s="49">
        <f>if(isnumber(search("Yes",'2_all_summary'!$G516)),if(isnumber(search("Yes",'2_all_summary'!P516)),1,2),if(isnumber(search("No",'2_all_summary'!P516)),4,3))</f>
        <v>4</v>
      </c>
      <c r="O517" s="49">
        <f>if(isnumber(search("Yes",'2_all_summary'!$G516)),if(isnumber(search("Yes",'2_all_summary'!Q516)),1,2),if(isnumber(search("No",'2_all_summary'!Q516)),4,3))</f>
        <v>4</v>
      </c>
      <c r="P517" s="49">
        <f>if(isnumber(search("Yes",'2_all_summary'!$G516)),if(isnumber(search("Yes",'2_all_summary'!R516)),1,2),if(isnumber(search("No",'2_all_summary'!R516)),4,3))</f>
        <v>4</v>
      </c>
      <c r="Q517" s="49">
        <f>if(isnumber(search("Yes",'2_all_summary'!$G516)),if(0&lt;'2_all_summary'!S516,1,2),if(0='2_all_summary'!S516,4,3))</f>
        <v>4</v>
      </c>
      <c r="R517" s="49">
        <f>if(isnumber(search("Yes",'2_all_summary'!$G516)),if(isnumber(search("Yes",'2_all_summary'!T516)),1,2),if(isnumber(search("No",'2_all_summary'!T516)),4,3))</f>
        <v>4</v>
      </c>
    </row>
    <row r="518">
      <c r="G518" s="49"/>
      <c r="H518" s="49" t="str">
        <f>'2_all_summary'!C517</f>
        <v>Harnessing artisanal prowess in offshore fisheries: The case of Thoothoor fishers from India</v>
      </c>
      <c r="I518" s="49" t="str">
        <f>'2_all_summary'!D517</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Ãƒâ€šÃ‚Â© 2020 Elsevier Ltd</v>
      </c>
      <c r="J518" s="49">
        <f>if(isnumber(search("Yes",'2_all_summary'!$G517)),if(isnumber(search("Yes",'2_all_summary'!L517)),1,2),if(isnumber(search("No",'2_all_summary'!L517)),4,3))</f>
        <v>4</v>
      </c>
      <c r="K518" s="49">
        <f>if(isnumber(search("Yes",'2_all_summary'!$G517)),if(isnumber(search("Yes",'2_all_summary'!M517)),1,2),if(isnumber(search("No",'2_all_summary'!M517)),4,3))</f>
        <v>4</v>
      </c>
      <c r="L518" s="49">
        <f>if(isnumber(search("Yes",'2_all_summary'!$G517)),if(isnumber(search("Yes",'2_all_summary'!N517)),1,2),if(isnumber(search("No",'2_all_summary'!N517)),4,3))</f>
        <v>4</v>
      </c>
      <c r="M518" s="49">
        <f>if(isnumber(search("Yes",'2_all_summary'!$G517)),if(0&lt;'2_all_summary'!O517,1,2),if(0='2_all_summary'!O517,4,3))</f>
        <v>4</v>
      </c>
      <c r="N518" s="49">
        <f>if(isnumber(search("Yes",'2_all_summary'!$G517)),if(isnumber(search("Yes",'2_all_summary'!P517)),1,2),if(isnumber(search("No",'2_all_summary'!P517)),4,3))</f>
        <v>4</v>
      </c>
      <c r="O518" s="49">
        <f>if(isnumber(search("Yes",'2_all_summary'!$G517)),if(isnumber(search("Yes",'2_all_summary'!Q517)),1,2),if(isnumber(search("No",'2_all_summary'!Q517)),4,3))</f>
        <v>4</v>
      </c>
      <c r="P518" s="49">
        <f>if(isnumber(search("Yes",'2_all_summary'!$G517)),if(isnumber(search("Yes",'2_all_summary'!R517)),1,2),if(isnumber(search("No",'2_all_summary'!R517)),4,3))</f>
        <v>4</v>
      </c>
      <c r="Q518" s="49">
        <f>if(isnumber(search("Yes",'2_all_summary'!$G517)),if(0&lt;'2_all_summary'!S517,1,2),if(0='2_all_summary'!S517,4,3))</f>
        <v>4</v>
      </c>
      <c r="R518" s="49">
        <f>if(isnumber(search("Yes",'2_all_summary'!$G517)),if(isnumber(search("Yes",'2_all_summary'!T517)),1,2),if(isnumber(search("No",'2_all_summary'!T517)),4,3))</f>
        <v>4</v>
      </c>
    </row>
    <row r="519">
      <c r="G519" s="49"/>
      <c r="H519" s="49" t="str">
        <f>'2_all_summary'!C518</f>
        <v>Hawaiian Islands (U.S.A.)</v>
      </c>
      <c r="I519" s="49" t="str">
        <f>'2_all_summary'!D518</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519" s="49">
        <f>if(isnumber(search("Yes",'2_all_summary'!$G518)),if(isnumber(search("Yes",'2_all_summary'!L518)),1,2),if(isnumber(search("No",'2_all_summary'!L518)),4,3))</f>
        <v>4</v>
      </c>
      <c r="K519" s="49">
        <f>if(isnumber(search("Yes",'2_all_summary'!$G518)),if(isnumber(search("Yes",'2_all_summary'!M518)),1,2),if(isnumber(search("No",'2_all_summary'!M518)),4,3))</f>
        <v>4</v>
      </c>
      <c r="L519" s="49">
        <f>if(isnumber(search("Yes",'2_all_summary'!$G518)),if(isnumber(search("Yes",'2_all_summary'!N518)),1,2),if(isnumber(search("No",'2_all_summary'!N518)),4,3))</f>
        <v>4</v>
      </c>
      <c r="M519" s="49">
        <f>if(isnumber(search("Yes",'2_all_summary'!$G518)),if(0&lt;'2_all_summary'!O518,1,2),if(0='2_all_summary'!O518,4,3))</f>
        <v>4</v>
      </c>
      <c r="N519" s="49">
        <f>if(isnumber(search("Yes",'2_all_summary'!$G518)),if(isnumber(search("Yes",'2_all_summary'!P518)),1,2),if(isnumber(search("No",'2_all_summary'!P518)),4,3))</f>
        <v>4</v>
      </c>
      <c r="O519" s="49">
        <f>if(isnumber(search("Yes",'2_all_summary'!$G518)),if(isnumber(search("Yes",'2_all_summary'!Q518)),1,2),if(isnumber(search("No",'2_all_summary'!Q518)),4,3))</f>
        <v>4</v>
      </c>
      <c r="P519" s="49">
        <f>if(isnumber(search("Yes",'2_all_summary'!$G518)),if(isnumber(search("Yes",'2_all_summary'!R518)),1,2),if(isnumber(search("No",'2_all_summary'!R518)),4,3))</f>
        <v>4</v>
      </c>
      <c r="Q519" s="49">
        <f>if(isnumber(search("Yes",'2_all_summary'!$G518)),if(0&lt;'2_all_summary'!S518,1,2),if(0='2_all_summary'!S518,4,3))</f>
        <v>4</v>
      </c>
      <c r="R519" s="49">
        <f>if(isnumber(search("Yes",'2_all_summary'!$G518)),if(isnumber(search("Yes",'2_all_summary'!T518)),1,2),if(isnumber(search("No",'2_all_summary'!T518)),4,3))</f>
        <v>4</v>
      </c>
    </row>
    <row r="520">
      <c r="G520" s="49"/>
      <c r="H520" s="49" t="str">
        <f>'2_all_summary'!C519</f>
        <v>Hawaiian Islands Marine Ecosystem case study: Ecosystem- and community-based management in Hawaii</v>
      </c>
      <c r="I520" s="49" t="str">
        <f>'2_all_summary'!D519</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Ãƒâ€šÃ‚Â© Taylor &amp; Francis Group, LLC.</v>
      </c>
      <c r="J520" s="49">
        <f>if(isnumber(search("Yes",'2_all_summary'!$G519)),if(isnumber(search("Yes",'2_all_summary'!L519)),1,2),if(isnumber(search("No",'2_all_summary'!L519)),4,3))</f>
        <v>4</v>
      </c>
      <c r="K520" s="49">
        <f>if(isnumber(search("Yes",'2_all_summary'!$G519)),if(isnumber(search("Yes",'2_all_summary'!M519)),1,2),if(isnumber(search("No",'2_all_summary'!M519)),4,3))</f>
        <v>4</v>
      </c>
      <c r="L520" s="49">
        <f>if(isnumber(search("Yes",'2_all_summary'!$G519)),if(isnumber(search("Yes",'2_all_summary'!N519)),1,2),if(isnumber(search("No",'2_all_summary'!N519)),4,3))</f>
        <v>4</v>
      </c>
      <c r="M520" s="49">
        <f>if(isnumber(search("Yes",'2_all_summary'!$G519)),if(0&lt;'2_all_summary'!O519,1,2),if(0='2_all_summary'!O519,4,3))</f>
        <v>4</v>
      </c>
      <c r="N520" s="49">
        <f>if(isnumber(search("Yes",'2_all_summary'!$G519)),if(isnumber(search("Yes",'2_all_summary'!P519)),1,2),if(isnumber(search("No",'2_all_summary'!P519)),4,3))</f>
        <v>4</v>
      </c>
      <c r="O520" s="49">
        <f>if(isnumber(search("Yes",'2_all_summary'!$G519)),if(isnumber(search("Yes",'2_all_summary'!Q519)),1,2),if(isnumber(search("No",'2_all_summary'!Q519)),4,3))</f>
        <v>4</v>
      </c>
      <c r="P520" s="49">
        <f>if(isnumber(search("Yes",'2_all_summary'!$G519)),if(isnumber(search("Yes",'2_all_summary'!R519)),1,2),if(isnumber(search("No",'2_all_summary'!R519)),4,3))</f>
        <v>4</v>
      </c>
      <c r="Q520" s="49">
        <f>if(isnumber(search("Yes",'2_all_summary'!$G519)),if(0&lt;'2_all_summary'!S519,1,2),if(0='2_all_summary'!S519,4,3))</f>
        <v>4</v>
      </c>
      <c r="R520" s="49">
        <f>if(isnumber(search("Yes",'2_all_summary'!$G519)),if(isnumber(search("Yes",'2_all_summary'!T519)),1,2),if(isnumber(search("No",'2_all_summary'!T519)),4,3))</f>
        <v>4</v>
      </c>
    </row>
    <row r="521">
      <c r="G521" s="49"/>
      <c r="H521" s="49" t="str">
        <f>'2_all_summary'!C520</f>
        <v>Hidden benefits and risks of partial protection for coral reef fisheries</v>
      </c>
      <c r="I521" s="49" t="str">
        <f>'2_all_summary'!D520</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Ãƒâ€šÃ‚Â© 2022 by the author(s). Published here under license by the Resilience Alliance.</v>
      </c>
      <c r="J521" s="49">
        <f>if(isnumber(search("Yes",'2_all_summary'!$G520)),if(isnumber(search("Yes",'2_all_summary'!L520)),1,2),if(isnumber(search("No",'2_all_summary'!L520)),4,3))</f>
        <v>1</v>
      </c>
      <c r="K521" s="49">
        <f>if(isnumber(search("Yes",'2_all_summary'!$G520)),if(isnumber(search("Yes",'2_all_summary'!M520)),1,2),if(isnumber(search("No",'2_all_summary'!M520)),4,3))</f>
        <v>1</v>
      </c>
      <c r="L521" s="49">
        <f>if(isnumber(search("Yes",'2_all_summary'!$G520)),if(isnumber(search("Yes",'2_all_summary'!N520)),1,2),if(isnumber(search("No",'2_all_summary'!N520)),4,3))</f>
        <v>1</v>
      </c>
      <c r="M521" s="49">
        <f>if(isnumber(search("Yes",'2_all_summary'!$G520)),if(0&lt;'2_all_summary'!O520,1,2),if(0='2_all_summary'!O520,4,3))</f>
        <v>1</v>
      </c>
      <c r="N521" s="49">
        <f>if(isnumber(search("Yes",'2_all_summary'!$G520)),if(isnumber(search("Yes",'2_all_summary'!P520)),1,2),if(isnumber(search("No",'2_all_summary'!P520)),4,3))</f>
        <v>1</v>
      </c>
      <c r="O521" s="49">
        <f>if(isnumber(search("Yes",'2_all_summary'!$G520)),if(isnumber(search("Yes",'2_all_summary'!Q520)),1,2),if(isnumber(search("No",'2_all_summary'!Q520)),4,3))</f>
        <v>1</v>
      </c>
      <c r="P521" s="49">
        <f>if(isnumber(search("Yes",'2_all_summary'!$G520)),if(isnumber(search("Yes",'2_all_summary'!R520)),1,2),if(isnumber(search("No",'2_all_summary'!R520)),4,3))</f>
        <v>1</v>
      </c>
      <c r="Q521" s="49">
        <f>if(isnumber(search("Yes",'2_all_summary'!$G520)),if(0&lt;'2_all_summary'!S520,1,2),if(0='2_all_summary'!S520,4,3))</f>
        <v>1</v>
      </c>
      <c r="R521" s="49">
        <f>if(isnumber(search("Yes",'2_all_summary'!$G520)),if(isnumber(search("Yes",'2_all_summary'!T520)),1,2),if(isnumber(search("No",'2_all_summary'!T520)),4,3))</f>
        <v>1</v>
      </c>
    </row>
    <row r="522">
      <c r="G522" s="49"/>
      <c r="H522" s="49" t="str">
        <f>'2_all_summary'!C521</f>
        <v>Higher fish biomass inside than outside marine protected areas despite typhoon impacts in a complex reefscape</v>
      </c>
      <c r="I522" s="49" t="str">
        <f>'2_all_summary'!D521</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â€œmainlandâ€_x009d_ islands, and four lowly populated, low elevation â€œoffshoreâ€_x009d_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522" s="49">
        <f>if(isnumber(search("Yes",'2_all_summary'!$G521)),if(isnumber(search("Yes",'2_all_summary'!L521)),1,2),if(isnumber(search("No",'2_all_summary'!L521)),4,3))</f>
        <v>4</v>
      </c>
      <c r="K522" s="49">
        <f>if(isnumber(search("Yes",'2_all_summary'!$G521)),if(isnumber(search("Yes",'2_all_summary'!M521)),1,2),if(isnumber(search("No",'2_all_summary'!M521)),4,3))</f>
        <v>4</v>
      </c>
      <c r="L522" s="49">
        <f>if(isnumber(search("Yes",'2_all_summary'!$G521)),if(isnumber(search("Yes",'2_all_summary'!N521)),1,2),if(isnumber(search("No",'2_all_summary'!N521)),4,3))</f>
        <v>4</v>
      </c>
      <c r="M522" s="49">
        <f>if(isnumber(search("Yes",'2_all_summary'!$G521)),if(0&lt;'2_all_summary'!O521,1,2),if(0='2_all_summary'!O521,4,3))</f>
        <v>4</v>
      </c>
      <c r="N522" s="49">
        <f>if(isnumber(search("Yes",'2_all_summary'!$G521)),if(isnumber(search("Yes",'2_all_summary'!P521)),1,2),if(isnumber(search("No",'2_all_summary'!P521)),4,3))</f>
        <v>4</v>
      </c>
      <c r="O522" s="49">
        <f>if(isnumber(search("Yes",'2_all_summary'!$G521)),if(isnumber(search("Yes",'2_all_summary'!Q521)),1,2),if(isnumber(search("No",'2_all_summary'!Q521)),4,3))</f>
        <v>4</v>
      </c>
      <c r="P522" s="49">
        <f>if(isnumber(search("Yes",'2_all_summary'!$G521)),if(isnumber(search("Yes",'2_all_summary'!R521)),1,2),if(isnumber(search("No",'2_all_summary'!R521)),4,3))</f>
        <v>4</v>
      </c>
      <c r="Q522" s="49">
        <f>if(isnumber(search("Yes",'2_all_summary'!$G521)),if(0&lt;'2_all_summary'!S521,1,2),if(0='2_all_summary'!S521,4,3))</f>
        <v>4</v>
      </c>
      <c r="R522" s="49">
        <f>if(isnumber(search("Yes",'2_all_summary'!$G521)),if(isnumber(search("Yes",'2_all_summary'!T521)),1,2),if(isnumber(search("No",'2_all_summary'!T521)),4,3))</f>
        <v>4</v>
      </c>
    </row>
    <row r="523">
      <c r="G523" s="49"/>
      <c r="H523" s="49" t="str">
        <f>'2_all_summary'!C522</f>
        <v>Historical contentions and future trends in the coastal zones: The environmental movement in Puerto Rico</v>
      </c>
      <c r="I523" s="49" t="str">
        <f>'2_all_summary'!D522</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(ValdÃƒÆ’Ã‚Â©s Pizzini, Chaparro, and GutiÃƒÆ’Ã‚Â©rrez 1991), in 1992 my colleague Jaime GutiÃƒÆ’Ã‚Â©rrez SÃƒÆ’Ã‚Â¡nchez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ValdÃƒÆ’Ã‚Â©s Pizzini, GutiÃƒÆ’Ã‚Â©rrez SÃƒÆ’Ã‚Â¡nchez, and GonzÃƒÆ’Ã‚Â¡lez, forthcoming). Building on the Cabo Rojo case, we designed an exploratory project in the municipalities of GuÃƒÆ’Ã‚Â¡nica and Lajas in the southwest of the island, and in Aguada and RincÃƒÆ’Ã‚Â³n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Ãƒâ€šÃ‚Â© 2006 by Sherrie L. Baver and Barbara Deutsch Lynch. All rights reserved.</v>
      </c>
      <c r="J523" s="49">
        <f>if(isnumber(search("Yes",'2_all_summary'!$G522)),if(isnumber(search("Yes",'2_all_summary'!L522)),1,2),if(isnumber(search("No",'2_all_summary'!L522)),4,3))</f>
        <v>4</v>
      </c>
      <c r="K523" s="49">
        <f>if(isnumber(search("Yes",'2_all_summary'!$G522)),if(isnumber(search("Yes",'2_all_summary'!M522)),1,2),if(isnumber(search("No",'2_all_summary'!M522)),4,3))</f>
        <v>4</v>
      </c>
      <c r="L523" s="49">
        <f>if(isnumber(search("Yes",'2_all_summary'!$G522)),if(isnumber(search("Yes",'2_all_summary'!N522)),1,2),if(isnumber(search("No",'2_all_summary'!N522)),4,3))</f>
        <v>4</v>
      </c>
      <c r="M523" s="49">
        <f>if(isnumber(search("Yes",'2_all_summary'!$G522)),if(0&lt;'2_all_summary'!O522,1,2),if(0='2_all_summary'!O522,4,3))</f>
        <v>4</v>
      </c>
      <c r="N523" s="49">
        <f>if(isnumber(search("Yes",'2_all_summary'!$G522)),if(isnumber(search("Yes",'2_all_summary'!P522)),1,2),if(isnumber(search("No",'2_all_summary'!P522)),4,3))</f>
        <v>4</v>
      </c>
      <c r="O523" s="49">
        <f>if(isnumber(search("Yes",'2_all_summary'!$G522)),if(isnumber(search("Yes",'2_all_summary'!Q522)),1,2),if(isnumber(search("No",'2_all_summary'!Q522)),4,3))</f>
        <v>4</v>
      </c>
      <c r="P523" s="49">
        <f>if(isnumber(search("Yes",'2_all_summary'!$G522)),if(isnumber(search("Yes",'2_all_summary'!R522)),1,2),if(isnumber(search("No",'2_all_summary'!R522)),4,3))</f>
        <v>4</v>
      </c>
      <c r="Q523" s="49">
        <f>if(isnumber(search("Yes",'2_all_summary'!$G522)),if(0&lt;'2_all_summary'!S522,1,2),if(0='2_all_summary'!S522,4,3))</f>
        <v>4</v>
      </c>
      <c r="R523" s="49">
        <f>if(isnumber(search("Yes",'2_all_summary'!$G522)),if(isnumber(search("Yes",'2_all_summary'!T522)),1,2),if(isnumber(search("No",'2_all_summary'!T522)),4,3))</f>
        <v>4</v>
      </c>
    </row>
    <row r="524">
      <c r="G524" s="49"/>
      <c r="H524" s="49" t="str">
        <f>'2_all_summary'!C523</f>
        <v>HIV/AIDS morbidity/mortality, access to social support and household utilization of natural resources in Ngamiland, Botswana</v>
      </c>
      <c r="I524" s="49" t="str">
        <f>'2_all_summary'!D523</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524" s="49">
        <f>if(isnumber(search("Yes",'2_all_summary'!$G523)),if(isnumber(search("Yes",'2_all_summary'!L523)),1,2),if(isnumber(search("No",'2_all_summary'!L523)),4,3))</f>
        <v>4</v>
      </c>
      <c r="K524" s="49">
        <f>if(isnumber(search("Yes",'2_all_summary'!$G523)),if(isnumber(search("Yes",'2_all_summary'!M523)),1,2),if(isnumber(search("No",'2_all_summary'!M523)),4,3))</f>
        <v>4</v>
      </c>
      <c r="L524" s="49">
        <f>if(isnumber(search("Yes",'2_all_summary'!$G523)),if(isnumber(search("Yes",'2_all_summary'!N523)),1,2),if(isnumber(search("No",'2_all_summary'!N523)),4,3))</f>
        <v>4</v>
      </c>
      <c r="M524" s="49">
        <f>if(isnumber(search("Yes",'2_all_summary'!$G523)),if(0&lt;'2_all_summary'!O523,1,2),if(0='2_all_summary'!O523,4,3))</f>
        <v>4</v>
      </c>
      <c r="N524" s="49">
        <f>if(isnumber(search("Yes",'2_all_summary'!$G523)),if(isnumber(search("Yes",'2_all_summary'!P523)),1,2),if(isnumber(search("No",'2_all_summary'!P523)),4,3))</f>
        <v>4</v>
      </c>
      <c r="O524" s="49">
        <f>if(isnumber(search("Yes",'2_all_summary'!$G523)),if(isnumber(search("Yes",'2_all_summary'!Q523)),1,2),if(isnumber(search("No",'2_all_summary'!Q523)),4,3))</f>
        <v>4</v>
      </c>
      <c r="P524" s="49">
        <f>if(isnumber(search("Yes",'2_all_summary'!$G523)),if(isnumber(search("Yes",'2_all_summary'!R523)),1,2),if(isnumber(search("No",'2_all_summary'!R523)),4,3))</f>
        <v>4</v>
      </c>
      <c r="Q524" s="49">
        <f>if(isnumber(search("Yes",'2_all_summary'!$G523)),if(0&lt;'2_all_summary'!S523,1,2),if(0='2_all_summary'!S523,4,3))</f>
        <v>4</v>
      </c>
      <c r="R524" s="49">
        <f>if(isnumber(search("Yes",'2_all_summary'!$G523)),if(isnumber(search("Yes",'2_all_summary'!T523)),1,2),if(isnumber(search("No",'2_all_summary'!T523)),4,3))</f>
        <v>4</v>
      </c>
    </row>
    <row r="525">
      <c r="G525" s="49"/>
      <c r="H525" s="49" t="str">
        <f>'2_all_summary'!C524</f>
        <v>Household finances and trust are key determinants of benefits from small-scale fisheries co-management</v>
      </c>
      <c r="I525" s="49" t="str">
        <f>'2_all_summary'!D524</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Ãƒâ€šÃ‚Â© 2022 Elsevier Ltd</v>
      </c>
      <c r="J525" s="49">
        <f>if(isnumber(search("Yes",'2_all_summary'!$G524)),if(isnumber(search("Yes",'2_all_summary'!L524)),1,2),if(isnumber(search("No",'2_all_summary'!L524)),4,3))</f>
        <v>4</v>
      </c>
      <c r="K525" s="49">
        <f>if(isnumber(search("Yes",'2_all_summary'!$G524)),if(isnumber(search("Yes",'2_all_summary'!M524)),1,2),if(isnumber(search("No",'2_all_summary'!M524)),4,3))</f>
        <v>4</v>
      </c>
      <c r="L525" s="49">
        <f>if(isnumber(search("Yes",'2_all_summary'!$G524)),if(isnumber(search("Yes",'2_all_summary'!N524)),1,2),if(isnumber(search("No",'2_all_summary'!N524)),4,3))</f>
        <v>4</v>
      </c>
      <c r="M525" s="49">
        <f>if(isnumber(search("Yes",'2_all_summary'!$G524)),if(0&lt;'2_all_summary'!O524,1,2),if(0='2_all_summary'!O524,4,3))</f>
        <v>4</v>
      </c>
      <c r="N525" s="49">
        <f>if(isnumber(search("Yes",'2_all_summary'!$G524)),if(isnumber(search("Yes",'2_all_summary'!P524)),1,2),if(isnumber(search("No",'2_all_summary'!P524)),4,3))</f>
        <v>4</v>
      </c>
      <c r="O525" s="49">
        <f>if(isnumber(search("Yes",'2_all_summary'!$G524)),if(isnumber(search("Yes",'2_all_summary'!Q524)),1,2),if(isnumber(search("No",'2_all_summary'!Q524)),4,3))</f>
        <v>4</v>
      </c>
      <c r="P525" s="49">
        <f>if(isnumber(search("Yes",'2_all_summary'!$G524)),if(isnumber(search("Yes",'2_all_summary'!R524)),1,2),if(isnumber(search("No",'2_all_summary'!R524)),4,3))</f>
        <v>4</v>
      </c>
      <c r="Q525" s="49">
        <f>if(isnumber(search("Yes",'2_all_summary'!$G524)),if(0&lt;'2_all_summary'!S524,1,2),if(0='2_all_summary'!S524,4,3))</f>
        <v>4</v>
      </c>
      <c r="R525" s="49">
        <f>if(isnumber(search("Yes",'2_all_summary'!$G524)),if(isnumber(search("Yes",'2_all_summary'!T524)),1,2),if(isnumber(search("No",'2_all_summary'!T524)),4,3))</f>
        <v>4</v>
      </c>
    </row>
    <row r="526">
      <c r="G526" s="49"/>
      <c r="H526" s="49" t="str">
        <f>'2_all_summary'!C525</f>
        <v>Household preferences for pet keeping: Findings from a rural district of Sri Lanka</v>
      </c>
      <c r="I526" s="49" t="str">
        <f>'2_all_summary'!D525</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Ãƒâ€šÃ‚Â© 2022 Rathish et al. This is an open access article distributed under the terms of the Creative Commons Attribution License, which permits unrestricted use, distribution, and reproduction in any medium, provided the original author and source are credited.</v>
      </c>
      <c r="J526" s="49">
        <f>if(isnumber(search("Yes",'2_all_summary'!$G525)),if(isnumber(search("Yes",'2_all_summary'!L525)),1,2),if(isnumber(search("No",'2_all_summary'!L525)),4,3))</f>
        <v>4</v>
      </c>
      <c r="K526" s="49">
        <f>if(isnumber(search("Yes",'2_all_summary'!$G525)),if(isnumber(search("Yes",'2_all_summary'!M525)),1,2),if(isnumber(search("No",'2_all_summary'!M525)),4,3))</f>
        <v>4</v>
      </c>
      <c r="L526" s="49">
        <f>if(isnumber(search("Yes",'2_all_summary'!$G525)),if(isnumber(search("Yes",'2_all_summary'!N525)),1,2),if(isnumber(search("No",'2_all_summary'!N525)),4,3))</f>
        <v>4</v>
      </c>
      <c r="M526" s="49">
        <f>if(isnumber(search("Yes",'2_all_summary'!$G525)),if(0&lt;'2_all_summary'!O525,1,2),if(0='2_all_summary'!O525,4,3))</f>
        <v>4</v>
      </c>
      <c r="N526" s="49">
        <f>if(isnumber(search("Yes",'2_all_summary'!$G525)),if(isnumber(search("Yes",'2_all_summary'!P525)),1,2),if(isnumber(search("No",'2_all_summary'!P525)),4,3))</f>
        <v>4</v>
      </c>
      <c r="O526" s="49">
        <f>if(isnumber(search("Yes",'2_all_summary'!$G525)),if(isnumber(search("Yes",'2_all_summary'!Q525)),1,2),if(isnumber(search("No",'2_all_summary'!Q525)),4,3))</f>
        <v>4</v>
      </c>
      <c r="P526" s="49">
        <f>if(isnumber(search("Yes",'2_all_summary'!$G525)),if(isnumber(search("Yes",'2_all_summary'!R525)),1,2),if(isnumber(search("No",'2_all_summary'!R525)),4,3))</f>
        <v>4</v>
      </c>
      <c r="Q526" s="49">
        <f>if(isnumber(search("Yes",'2_all_summary'!$G525)),if(0&lt;'2_all_summary'!S525,1,2),if(0='2_all_summary'!S525,4,3))</f>
        <v>4</v>
      </c>
      <c r="R526" s="49">
        <f>if(isnumber(search("Yes",'2_all_summary'!$G525)),if(isnumber(search("Yes",'2_all_summary'!T525)),1,2),if(isnumber(search("No",'2_all_summary'!T525)),4,3))</f>
        <v>4</v>
      </c>
    </row>
    <row r="527">
      <c r="G527" s="49"/>
      <c r="H527" s="49" t="str">
        <f>'2_all_summary'!C526</f>
        <v>How citizen scientists can enrich freshwater science as contributors, collaborators, and co-creators</v>
      </c>
      <c r="I527" s="49" t="str">
        <f>'2_all_summary'!D526</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Ãƒâ€šÃ‚Â© 2019 by The Society for Freshwater Science.</v>
      </c>
      <c r="J527" s="49">
        <f>if(isnumber(search("Yes",'2_all_summary'!$G526)),if(isnumber(search("Yes",'2_all_summary'!L526)),1,2),if(isnumber(search("No",'2_all_summary'!L526)),4,3))</f>
        <v>4</v>
      </c>
      <c r="K527" s="49">
        <f>if(isnumber(search("Yes",'2_all_summary'!$G526)),if(isnumber(search("Yes",'2_all_summary'!M526)),1,2),if(isnumber(search("No",'2_all_summary'!M526)),4,3))</f>
        <v>4</v>
      </c>
      <c r="L527" s="49">
        <f>if(isnumber(search("Yes",'2_all_summary'!$G526)),if(isnumber(search("Yes",'2_all_summary'!N526)),1,2),if(isnumber(search("No",'2_all_summary'!N526)),4,3))</f>
        <v>4</v>
      </c>
      <c r="M527" s="49">
        <f>if(isnumber(search("Yes",'2_all_summary'!$G526)),if(0&lt;'2_all_summary'!O526,1,2),if(0='2_all_summary'!O526,4,3))</f>
        <v>4</v>
      </c>
      <c r="N527" s="49">
        <f>if(isnumber(search("Yes",'2_all_summary'!$G526)),if(isnumber(search("Yes",'2_all_summary'!P526)),1,2),if(isnumber(search("No",'2_all_summary'!P526)),4,3))</f>
        <v>4</v>
      </c>
      <c r="O527" s="49">
        <f>if(isnumber(search("Yes",'2_all_summary'!$G526)),if(isnumber(search("Yes",'2_all_summary'!Q526)),1,2),if(isnumber(search("No",'2_all_summary'!Q526)),4,3))</f>
        <v>4</v>
      </c>
      <c r="P527" s="49">
        <f>if(isnumber(search("Yes",'2_all_summary'!$G526)),if(isnumber(search("Yes",'2_all_summary'!R526)),1,2),if(isnumber(search("No",'2_all_summary'!R526)),4,3))</f>
        <v>4</v>
      </c>
      <c r="Q527" s="49">
        <f>if(isnumber(search("Yes",'2_all_summary'!$G526)),if(0&lt;'2_all_summary'!S526,1,2),if(0='2_all_summary'!S526,4,3))</f>
        <v>4</v>
      </c>
      <c r="R527" s="49">
        <f>if(isnumber(search("Yes",'2_all_summary'!$G526)),if(isnumber(search("Yes",'2_all_summary'!T526)),1,2),if(isnumber(search("No",'2_all_summary'!T526)),4,3))</f>
        <v>4</v>
      </c>
    </row>
    <row r="528">
      <c r="G528" s="49"/>
      <c r="H528" s="49" t="str">
        <f>'2_all_summary'!C527</f>
        <v>How do fishery resources enhance the development of coastal fishing communities: Lessons learned from a community-based sea farming project in Taiwan</v>
      </c>
      <c r="I528" s="49" t="str">
        <f>'2_all_summary'!D527</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Ãƒâ€šÃ‚Â© 2019 Elsevier Ltd</v>
      </c>
      <c r="J528" s="49">
        <f>if(isnumber(search("Yes",'2_all_summary'!$G527)),if(isnumber(search("Yes",'2_all_summary'!L527)),1,2),if(isnumber(search("No",'2_all_summary'!L527)),4,3))</f>
        <v>4</v>
      </c>
      <c r="K528" s="49">
        <f>if(isnumber(search("Yes",'2_all_summary'!$G527)),if(isnumber(search("Yes",'2_all_summary'!M527)),1,2),if(isnumber(search("No",'2_all_summary'!M527)),4,3))</f>
        <v>4</v>
      </c>
      <c r="L528" s="49">
        <f>if(isnumber(search("Yes",'2_all_summary'!$G527)),if(isnumber(search("Yes",'2_all_summary'!N527)),1,2),if(isnumber(search("No",'2_all_summary'!N527)),4,3))</f>
        <v>4</v>
      </c>
      <c r="M528" s="49">
        <f>if(isnumber(search("Yes",'2_all_summary'!$G527)),if(0&lt;'2_all_summary'!O527,1,2),if(0='2_all_summary'!O527,4,3))</f>
        <v>4</v>
      </c>
      <c r="N528" s="49">
        <f>if(isnumber(search("Yes",'2_all_summary'!$G527)),if(isnumber(search("Yes",'2_all_summary'!P527)),1,2),if(isnumber(search("No",'2_all_summary'!P527)),4,3))</f>
        <v>4</v>
      </c>
      <c r="O528" s="49">
        <f>if(isnumber(search("Yes",'2_all_summary'!$G527)),if(isnumber(search("Yes",'2_all_summary'!Q527)),1,2),if(isnumber(search("No",'2_all_summary'!Q527)),4,3))</f>
        <v>4</v>
      </c>
      <c r="P528" s="49">
        <f>if(isnumber(search("Yes",'2_all_summary'!$G527)),if(isnumber(search("Yes",'2_all_summary'!R527)),1,2),if(isnumber(search("No",'2_all_summary'!R527)),4,3))</f>
        <v>4</v>
      </c>
      <c r="Q528" s="49">
        <f>if(isnumber(search("Yes",'2_all_summary'!$G527)),if(0&lt;'2_all_summary'!S527,1,2),if(0='2_all_summary'!S527,4,3))</f>
        <v>4</v>
      </c>
      <c r="R528" s="49">
        <f>if(isnumber(search("Yes",'2_all_summary'!$G527)),if(isnumber(search("Yes",'2_all_summary'!T527)),1,2),if(isnumber(search("No",'2_all_summary'!T527)),4,3))</f>
        <v>4</v>
      </c>
    </row>
    <row r="529">
      <c r="G529" s="49"/>
      <c r="H529" s="49" t="str">
        <f>'2_all_summary'!C528</f>
        <v>How effective is community-based management of freshwater resources? A review</v>
      </c>
      <c r="I529" s="49" t="str">
        <f>'2_all_summary'!D528</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Ãƒâ€šÃ‚Â© 2022 The Authors</v>
      </c>
      <c r="J529" s="49">
        <f>if(isnumber(search("Yes",'2_all_summary'!$G528)),if(isnumber(search("Yes",'2_all_summary'!L528)),1,2),if(isnumber(search("No",'2_all_summary'!L528)),4,3))</f>
        <v>4</v>
      </c>
      <c r="K529" s="49">
        <f>if(isnumber(search("Yes",'2_all_summary'!$G528)),if(isnumber(search("Yes",'2_all_summary'!M528)),1,2),if(isnumber(search("No",'2_all_summary'!M528)),4,3))</f>
        <v>4</v>
      </c>
      <c r="L529" s="49">
        <f>if(isnumber(search("Yes",'2_all_summary'!$G528)),if(isnumber(search("Yes",'2_all_summary'!N528)),1,2),if(isnumber(search("No",'2_all_summary'!N528)),4,3))</f>
        <v>4</v>
      </c>
      <c r="M529" s="49">
        <f>if(isnumber(search("Yes",'2_all_summary'!$G528)),if(0&lt;'2_all_summary'!O528,1,2),if(0='2_all_summary'!O528,4,3))</f>
        <v>4</v>
      </c>
      <c r="N529" s="49">
        <f>if(isnumber(search("Yes",'2_all_summary'!$G528)),if(isnumber(search("Yes",'2_all_summary'!P528)),1,2),if(isnumber(search("No",'2_all_summary'!P528)),4,3))</f>
        <v>4</v>
      </c>
      <c r="O529" s="49">
        <f>if(isnumber(search("Yes",'2_all_summary'!$G528)),if(isnumber(search("Yes",'2_all_summary'!Q528)),1,2),if(isnumber(search("No",'2_all_summary'!Q528)),4,3))</f>
        <v>4</v>
      </c>
      <c r="P529" s="49">
        <f>if(isnumber(search("Yes",'2_all_summary'!$G528)),if(isnumber(search("Yes",'2_all_summary'!R528)),1,2),if(isnumber(search("No",'2_all_summary'!R528)),4,3))</f>
        <v>4</v>
      </c>
      <c r="Q529" s="49">
        <f>if(isnumber(search("Yes",'2_all_summary'!$G528)),if(0&lt;'2_all_summary'!S528,1,2),if(0='2_all_summary'!S528,4,3))</f>
        <v>4</v>
      </c>
      <c r="R529" s="49">
        <f>if(isnumber(search("Yes",'2_all_summary'!$G528)),if(isnumber(search("Yes",'2_all_summary'!T528)),1,2),if(isnumber(search("No",'2_all_summary'!T528)),4,3))</f>
        <v>4</v>
      </c>
    </row>
    <row r="530">
      <c r="G530" s="49"/>
      <c r="H530" s="49" t="str">
        <f>'2_all_summary'!C529</f>
        <v>How locally designed access and use controls can prevent the tragedy of the commons in a Mexican small-scale fishing community</v>
      </c>
      <c r="I530" s="49" t="str">
        <f>'2_all_summary'!D529</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Ãƒâ€šÃ‚Â© 2005 Taylor &amp; Francis Inc.</v>
      </c>
      <c r="J530" s="49">
        <f>if(isnumber(search("Yes",'2_all_summary'!$G529)),if(isnumber(search("Yes",'2_all_summary'!L529)),1,2),if(isnumber(search("No",'2_all_summary'!L529)),4,3))</f>
        <v>4</v>
      </c>
      <c r="K530" s="49">
        <f>if(isnumber(search("Yes",'2_all_summary'!$G529)),if(isnumber(search("Yes",'2_all_summary'!M529)),1,2),if(isnumber(search("No",'2_all_summary'!M529)),4,3))</f>
        <v>4</v>
      </c>
      <c r="L530" s="49">
        <f>if(isnumber(search("Yes",'2_all_summary'!$G529)),if(isnumber(search("Yes",'2_all_summary'!N529)),1,2),if(isnumber(search("No",'2_all_summary'!N529)),4,3))</f>
        <v>4</v>
      </c>
      <c r="M530" s="49">
        <f>if(isnumber(search("Yes",'2_all_summary'!$G529)),if(0&lt;'2_all_summary'!O529,1,2),if(0='2_all_summary'!O529,4,3))</f>
        <v>4</v>
      </c>
      <c r="N530" s="49">
        <f>if(isnumber(search("Yes",'2_all_summary'!$G529)),if(isnumber(search("Yes",'2_all_summary'!P529)),1,2),if(isnumber(search("No",'2_all_summary'!P529)),4,3))</f>
        <v>4</v>
      </c>
      <c r="O530" s="49">
        <f>if(isnumber(search("Yes",'2_all_summary'!$G529)),if(isnumber(search("Yes",'2_all_summary'!Q529)),1,2),if(isnumber(search("No",'2_all_summary'!Q529)),4,3))</f>
        <v>4</v>
      </c>
      <c r="P530" s="49">
        <f>if(isnumber(search("Yes",'2_all_summary'!$G529)),if(isnumber(search("Yes",'2_all_summary'!R529)),1,2),if(isnumber(search("No",'2_all_summary'!R529)),4,3))</f>
        <v>4</v>
      </c>
      <c r="Q530" s="49">
        <f>if(isnumber(search("Yes",'2_all_summary'!$G529)),if(0&lt;'2_all_summary'!S529,1,2),if(0='2_all_summary'!S529,4,3))</f>
        <v>4</v>
      </c>
      <c r="R530" s="49">
        <f>if(isnumber(search("Yes",'2_all_summary'!$G529)),if(isnumber(search("Yes",'2_all_summary'!T529)),1,2),if(isnumber(search("No",'2_all_summary'!T529)),4,3))</f>
        <v>4</v>
      </c>
    </row>
    <row r="531">
      <c r="G531" s="49"/>
      <c r="H531" s="49" t="str">
        <f>'2_all_summary'!C530</f>
        <v>How seasonal fish biodiversity is impacting local river fisheries and fishers socioeconomic condition: A case study in bangladesh</v>
      </c>
      <c r="I531" s="49" t="str">
        <f>'2_all_summary'!D530</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1.61Ãƒâ€šÃ‚Â±0.47, 1.93Ãƒâ€šÃ‚Â±0.53, 0.52Ãƒâ€šÃ‚Â±0.41, 0.29Ãƒâ€šÃ‚Â±0.17, 0.70Ãƒâ€šÃ‚Â±0.17, 1.47Ãƒâ€šÃ‚Â±0.41, 0.68Ãƒâ€šÃ‚Â±0.17, and 0.42Ãƒâ€šÃ‚Â±0.18, respectively. The Bray-Curtis similarity cluster analysis was performed among the diversity indices and observed three available fish species. Almost all the fishermen (91%) were Muslim of age 38.67Ãƒâ€šÃ‚Â±15.05 years and possessed fishing experience for 19.94Ãƒâ€šÃ‚Â±15.42 years, with a monthly income of BDT 4166.67Ãƒâ€šÃ‚Â±1331.85.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Ãƒâ€šÃ‚Â© 2021, Green Wave Publishing of Canada. All rights reserved.</v>
      </c>
      <c r="J531" s="49">
        <f>if(isnumber(search("Yes",'2_all_summary'!$G530)),if(isnumber(search("Yes",'2_all_summary'!L530)),1,2),if(isnumber(search("No",'2_all_summary'!L530)),4,3))</f>
        <v>4</v>
      </c>
      <c r="K531" s="49">
        <f>if(isnumber(search("Yes",'2_all_summary'!$G530)),if(isnumber(search("Yes",'2_all_summary'!M530)),1,2),if(isnumber(search("No",'2_all_summary'!M530)),4,3))</f>
        <v>4</v>
      </c>
      <c r="L531" s="49">
        <f>if(isnumber(search("Yes",'2_all_summary'!$G530)),if(isnumber(search("Yes",'2_all_summary'!N530)),1,2),if(isnumber(search("No",'2_all_summary'!N530)),4,3))</f>
        <v>4</v>
      </c>
      <c r="M531" s="49">
        <f>if(isnumber(search("Yes",'2_all_summary'!$G530)),if(0&lt;'2_all_summary'!O530,1,2),if(0='2_all_summary'!O530,4,3))</f>
        <v>4</v>
      </c>
      <c r="N531" s="49">
        <f>if(isnumber(search("Yes",'2_all_summary'!$G530)),if(isnumber(search("Yes",'2_all_summary'!P530)),1,2),if(isnumber(search("No",'2_all_summary'!P530)),4,3))</f>
        <v>4</v>
      </c>
      <c r="O531" s="49">
        <f>if(isnumber(search("Yes",'2_all_summary'!$G530)),if(isnumber(search("Yes",'2_all_summary'!Q530)),1,2),if(isnumber(search("No",'2_all_summary'!Q530)),4,3))</f>
        <v>4</v>
      </c>
      <c r="P531" s="49">
        <f>if(isnumber(search("Yes",'2_all_summary'!$G530)),if(isnumber(search("Yes",'2_all_summary'!R530)),1,2),if(isnumber(search("No",'2_all_summary'!R530)),4,3))</f>
        <v>4</v>
      </c>
      <c r="Q531" s="49">
        <f>if(isnumber(search("Yes",'2_all_summary'!$G530)),if(0&lt;'2_all_summary'!S530,1,2),if(0='2_all_summary'!S530,4,3))</f>
        <v>4</v>
      </c>
      <c r="R531" s="49">
        <f>if(isnumber(search("Yes",'2_all_summary'!$G530)),if(isnumber(search("Yes",'2_all_summary'!T530)),1,2),if(isnumber(search("No",'2_all_summary'!T530)),4,3))</f>
        <v>4</v>
      </c>
    </row>
    <row r="532">
      <c r="G532" s="49"/>
      <c r="H532" s="49" t="str">
        <f>'2_all_summary'!C531</f>
        <v>Human migration and marine protected areas: Insights from Vezo fishers in Madagascar</v>
      </c>
      <c r="I532" s="49" t="str">
        <f>'2_all_summary'!D531</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Ãƒâ€šÃ‚Â© 2016 Elsevier Ltd.</v>
      </c>
      <c r="J532" s="49">
        <f>if(isnumber(search("Yes",'2_all_summary'!$G531)),if(isnumber(search("Yes",'2_all_summary'!L531)),1,2),if(isnumber(search("No",'2_all_summary'!L531)),4,3))</f>
        <v>4</v>
      </c>
      <c r="K532" s="49">
        <f>if(isnumber(search("Yes",'2_all_summary'!$G531)),if(isnumber(search("Yes",'2_all_summary'!M531)),1,2),if(isnumber(search("No",'2_all_summary'!M531)),4,3))</f>
        <v>4</v>
      </c>
      <c r="L532" s="49">
        <f>if(isnumber(search("Yes",'2_all_summary'!$G531)),if(isnumber(search("Yes",'2_all_summary'!N531)),1,2),if(isnumber(search("No",'2_all_summary'!N531)),4,3))</f>
        <v>4</v>
      </c>
      <c r="M532" s="49">
        <f>if(isnumber(search("Yes",'2_all_summary'!$G531)),if(0&lt;'2_all_summary'!O531,1,2),if(0='2_all_summary'!O531,4,3))</f>
        <v>4</v>
      </c>
      <c r="N532" s="49">
        <f>if(isnumber(search("Yes",'2_all_summary'!$G531)),if(isnumber(search("Yes",'2_all_summary'!P531)),1,2),if(isnumber(search("No",'2_all_summary'!P531)),4,3))</f>
        <v>4</v>
      </c>
      <c r="O532" s="49">
        <f>if(isnumber(search("Yes",'2_all_summary'!$G531)),if(isnumber(search("Yes",'2_all_summary'!Q531)),1,2),if(isnumber(search("No",'2_all_summary'!Q531)),4,3))</f>
        <v>4</v>
      </c>
      <c r="P532" s="49">
        <f>if(isnumber(search("Yes",'2_all_summary'!$G531)),if(isnumber(search("Yes",'2_all_summary'!R531)),1,2),if(isnumber(search("No",'2_all_summary'!R531)),4,3))</f>
        <v>4</v>
      </c>
      <c r="Q532" s="49">
        <f>if(isnumber(search("Yes",'2_all_summary'!$G531)),if(0&lt;'2_all_summary'!S531,1,2),if(0='2_all_summary'!S531,4,3))</f>
        <v>4</v>
      </c>
      <c r="R532" s="49">
        <f>if(isnumber(search("Yes",'2_all_summary'!$G531)),if(isnumber(search("Yes",'2_all_summary'!T531)),1,2),if(isnumber(search("No",'2_all_summary'!T531)),4,3))</f>
        <v>4</v>
      </c>
    </row>
    <row r="533">
      <c r="G533" s="49"/>
      <c r="H533" s="49" t="str">
        <f>'2_all_summary'!C532</f>
        <v>Human rights for conservation: A rights-based approach to fisheries governance</v>
      </c>
      <c r="I533" s="49" t="str">
        <f>'2_all_summary'!D532</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Ãƒâ€šÃ‚Â© 2018, Ãƒâ€šÃ‚Â© The Author(s) 2018.</v>
      </c>
      <c r="J533" s="49">
        <f>if(isnumber(search("Yes",'2_all_summary'!$G532)),if(isnumber(search("Yes",'2_all_summary'!L532)),1,2),if(isnumber(search("No",'2_all_summary'!L532)),4,3))</f>
        <v>1</v>
      </c>
      <c r="K533" s="49">
        <f>if(isnumber(search("Yes",'2_all_summary'!$G532)),if(isnumber(search("Yes",'2_all_summary'!M532)),1,2),if(isnumber(search("No",'2_all_summary'!M532)),4,3))</f>
        <v>1</v>
      </c>
      <c r="L533" s="49">
        <f>if(isnumber(search("Yes",'2_all_summary'!$G532)),if(isnumber(search("Yes",'2_all_summary'!N532)),1,2),if(isnumber(search("No",'2_all_summary'!N532)),4,3))</f>
        <v>1</v>
      </c>
      <c r="M533" s="49">
        <f>if(isnumber(search("Yes",'2_all_summary'!$G532)),if(0&lt;'2_all_summary'!O532,1,2),if(0='2_all_summary'!O532,4,3))</f>
        <v>1</v>
      </c>
      <c r="N533" s="49">
        <f>if(isnumber(search("Yes",'2_all_summary'!$G532)),if(isnumber(search("Yes",'2_all_summary'!P532)),1,2),if(isnumber(search("No",'2_all_summary'!P532)),4,3))</f>
        <v>1</v>
      </c>
      <c r="O533" s="49">
        <f>if(isnumber(search("Yes",'2_all_summary'!$G532)),if(isnumber(search("Yes",'2_all_summary'!Q532)),1,2),if(isnumber(search("No",'2_all_summary'!Q532)),4,3))</f>
        <v>1</v>
      </c>
      <c r="P533" s="49">
        <f>if(isnumber(search("Yes",'2_all_summary'!$G532)),if(isnumber(search("Yes",'2_all_summary'!R532)),1,2),if(isnumber(search("No",'2_all_summary'!R532)),4,3))</f>
        <v>1</v>
      </c>
      <c r="Q533" s="49">
        <f>if(isnumber(search("Yes",'2_all_summary'!$G532)),if(0&lt;'2_all_summary'!S532,1,2),if(0='2_all_summary'!S532,4,3))</f>
        <v>1</v>
      </c>
      <c r="R533" s="49">
        <f>if(isnumber(search("Yes",'2_all_summary'!$G532)),if(isnumber(search("Yes",'2_all_summary'!T532)),1,2),if(isnumber(search("No",'2_all_summary'!T532)),4,3))</f>
        <v>1</v>
      </c>
    </row>
    <row r="534">
      <c r="G534" s="49"/>
      <c r="H534" s="49" t="str">
        <f>'2_all_summary'!C533</f>
        <v>Hurricane 07B in the Godivari Delta, Andhra Pradesh, India: Vulnerability, mitigation and the spatial impact</v>
      </c>
      <c r="I534" s="49" t="str">
        <f>'2_all_summary'!D533</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534" s="49">
        <f>if(isnumber(search("Yes",'2_all_summary'!$G533)),if(isnumber(search("Yes",'2_all_summary'!L533)),1,2),if(isnumber(search("No",'2_all_summary'!L533)),4,3))</f>
        <v>4</v>
      </c>
      <c r="K534" s="49">
        <f>if(isnumber(search("Yes",'2_all_summary'!$G533)),if(isnumber(search("Yes",'2_all_summary'!M533)),1,2),if(isnumber(search("No",'2_all_summary'!M533)),4,3))</f>
        <v>4</v>
      </c>
      <c r="L534" s="49">
        <f>if(isnumber(search("Yes",'2_all_summary'!$G533)),if(isnumber(search("Yes",'2_all_summary'!N533)),1,2),if(isnumber(search("No",'2_all_summary'!N533)),4,3))</f>
        <v>4</v>
      </c>
      <c r="M534" s="49">
        <f>if(isnumber(search("Yes",'2_all_summary'!$G533)),if(0&lt;'2_all_summary'!O533,1,2),if(0='2_all_summary'!O533,4,3))</f>
        <v>4</v>
      </c>
      <c r="N534" s="49">
        <f>if(isnumber(search("Yes",'2_all_summary'!$G533)),if(isnumber(search("Yes",'2_all_summary'!P533)),1,2),if(isnumber(search("No",'2_all_summary'!P533)),4,3))</f>
        <v>4</v>
      </c>
      <c r="O534" s="49">
        <f>if(isnumber(search("Yes",'2_all_summary'!$G533)),if(isnumber(search("Yes",'2_all_summary'!Q533)),1,2),if(isnumber(search("No",'2_all_summary'!Q533)),4,3))</f>
        <v>4</v>
      </c>
      <c r="P534" s="49">
        <f>if(isnumber(search("Yes",'2_all_summary'!$G533)),if(isnumber(search("Yes",'2_all_summary'!R533)),1,2),if(isnumber(search("No",'2_all_summary'!R533)),4,3))</f>
        <v>4</v>
      </c>
      <c r="Q534" s="49">
        <f>if(isnumber(search("Yes",'2_all_summary'!$G533)),if(0&lt;'2_all_summary'!S533,1,2),if(0='2_all_summary'!S533,4,3))</f>
        <v>4</v>
      </c>
      <c r="R534" s="49">
        <f>if(isnumber(search("Yes",'2_all_summary'!$G533)),if(isnumber(search("Yes",'2_all_summary'!T533)),1,2),if(isnumber(search("No",'2_all_summary'!T533)),4,3))</f>
        <v>4</v>
      </c>
    </row>
    <row r="535">
      <c r="G535" s="49"/>
      <c r="H535" s="49" t="str">
        <f>'2_all_summary'!C534</f>
        <v>Hydrology and water quality factors driving spatiotemporal analyses of zoobenthos in a pilot city in China</v>
      </c>
      <c r="I535" s="49" t="str">
        <f>'2_all_summary'!D534</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ChinaÃƒÂ¢Ã¢â€šÂ¬Ã¢â‚¬Â_x009d_Jinan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Ãƒâ€šÃ‚Â© 2019 John Wiley &amp; Sons, Ltd.</v>
      </c>
      <c r="J535" s="49">
        <f>if(isnumber(search("Yes",'2_all_summary'!$G534)),if(isnumber(search("Yes",'2_all_summary'!L534)),1,2),if(isnumber(search("No",'2_all_summary'!L534)),4,3))</f>
        <v>4</v>
      </c>
      <c r="K535" s="49">
        <f>if(isnumber(search("Yes",'2_all_summary'!$G534)),if(isnumber(search("Yes",'2_all_summary'!M534)),1,2),if(isnumber(search("No",'2_all_summary'!M534)),4,3))</f>
        <v>4</v>
      </c>
      <c r="L535" s="49">
        <f>if(isnumber(search("Yes",'2_all_summary'!$G534)),if(isnumber(search("Yes",'2_all_summary'!N534)),1,2),if(isnumber(search("No",'2_all_summary'!N534)),4,3))</f>
        <v>4</v>
      </c>
      <c r="M535" s="49">
        <f>if(isnumber(search("Yes",'2_all_summary'!$G534)),if(0&lt;'2_all_summary'!O534,1,2),if(0='2_all_summary'!O534,4,3))</f>
        <v>4</v>
      </c>
      <c r="N535" s="49">
        <f>if(isnumber(search("Yes",'2_all_summary'!$G534)),if(isnumber(search("Yes",'2_all_summary'!P534)),1,2),if(isnumber(search("No",'2_all_summary'!P534)),4,3))</f>
        <v>4</v>
      </c>
      <c r="O535" s="49">
        <f>if(isnumber(search("Yes",'2_all_summary'!$G534)),if(isnumber(search("Yes",'2_all_summary'!Q534)),1,2),if(isnumber(search("No",'2_all_summary'!Q534)),4,3))</f>
        <v>4</v>
      </c>
      <c r="P535" s="49">
        <f>if(isnumber(search("Yes",'2_all_summary'!$G534)),if(isnumber(search("Yes",'2_all_summary'!R534)),1,2),if(isnumber(search("No",'2_all_summary'!R534)),4,3))</f>
        <v>4</v>
      </c>
      <c r="Q535" s="49">
        <f>if(isnumber(search("Yes",'2_all_summary'!$G534)),if(0&lt;'2_all_summary'!S534,1,2),if(0='2_all_summary'!S534,4,3))</f>
        <v>4</v>
      </c>
      <c r="R535" s="49">
        <f>if(isnumber(search("Yes",'2_all_summary'!$G534)),if(isnumber(search("Yes",'2_all_summary'!T534)),1,2),if(isnumber(search("No",'2_all_summary'!T534)),4,3))</f>
        <v>4</v>
      </c>
    </row>
    <row r="536">
      <c r="G536" s="49"/>
      <c r="H536" s="49" t="str">
        <f>'2_all_summary'!C535</f>
        <v>Identifying indicators to evaluate community-managed freshwater protected areas in the lower mekong basin: A review of marine and freshwater examples</v>
      </c>
      <c r="I536" s="49" t="str">
        <f>'2_all_summary'!D535</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536" s="49">
        <f>if(isnumber(search("Yes",'2_all_summary'!$G535)),if(isnumber(search("Yes",'2_all_summary'!L535)),1,2),if(isnumber(search("No",'2_all_summary'!L535)),4,3))</f>
        <v>4</v>
      </c>
      <c r="K536" s="49">
        <f>if(isnumber(search("Yes",'2_all_summary'!$G535)),if(isnumber(search("Yes",'2_all_summary'!M535)),1,2),if(isnumber(search("No",'2_all_summary'!M535)),4,3))</f>
        <v>4</v>
      </c>
      <c r="L536" s="49">
        <f>if(isnumber(search("Yes",'2_all_summary'!$G535)),if(isnumber(search("Yes",'2_all_summary'!N535)),1,2),if(isnumber(search("No",'2_all_summary'!N535)),4,3))</f>
        <v>4</v>
      </c>
      <c r="M536" s="49">
        <f>if(isnumber(search("Yes",'2_all_summary'!$G535)),if(0&lt;'2_all_summary'!O535,1,2),if(0='2_all_summary'!O535,4,3))</f>
        <v>4</v>
      </c>
      <c r="N536" s="49">
        <f>if(isnumber(search("Yes",'2_all_summary'!$G535)),if(isnumber(search("Yes",'2_all_summary'!P535)),1,2),if(isnumber(search("No",'2_all_summary'!P535)),4,3))</f>
        <v>4</v>
      </c>
      <c r="O536" s="49">
        <f>if(isnumber(search("Yes",'2_all_summary'!$G535)),if(isnumber(search("Yes",'2_all_summary'!Q535)),1,2),if(isnumber(search("No",'2_all_summary'!Q535)),4,3))</f>
        <v>4</v>
      </c>
      <c r="P536" s="49">
        <f>if(isnumber(search("Yes",'2_all_summary'!$G535)),if(isnumber(search("Yes",'2_all_summary'!R535)),1,2),if(isnumber(search("No",'2_all_summary'!R535)),4,3))</f>
        <v>4</v>
      </c>
      <c r="Q536" s="49">
        <f>if(isnumber(search("Yes",'2_all_summary'!$G535)),if(0&lt;'2_all_summary'!S535,1,2),if(0='2_all_summary'!S535,4,3))</f>
        <v>4</v>
      </c>
      <c r="R536" s="49">
        <f>if(isnumber(search("Yes",'2_all_summary'!$G535)),if(isnumber(search("Yes",'2_all_summary'!T535)),1,2),if(isnumber(search("No",'2_all_summary'!T535)),4,3))</f>
        <v>4</v>
      </c>
    </row>
    <row r="537">
      <c r="G537" s="49"/>
      <c r="H537" s="49" t="str">
        <f>'2_all_summary'!C536</f>
        <v>Identifying management preferences, institutional organisational rules, and their capacity to improve fisheries management in Pemba, Mozambique</v>
      </c>
      <c r="I537" s="49" t="str">
        <f>'2_all_summary'!D536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Ãƒâ€šÃ‚Â© 2013 Copyright NISC (Pty) Ltd.</v>
      </c>
      <c r="J537" s="49">
        <f>if(isnumber(search("Yes",'2_all_summary'!$G536)),if(isnumber(search("Yes",'2_all_summary'!L536)),1,2),if(isnumber(search("No",'2_all_summary'!L536)),4,3))</f>
        <v>4</v>
      </c>
      <c r="K537" s="49">
        <f>if(isnumber(search("Yes",'2_all_summary'!$G536)),if(isnumber(search("Yes",'2_all_summary'!M536)),1,2),if(isnumber(search("No",'2_all_summary'!M536)),4,3))</f>
        <v>4</v>
      </c>
      <c r="L537" s="49">
        <f>if(isnumber(search("Yes",'2_all_summary'!$G536)),if(isnumber(search("Yes",'2_all_summary'!N536)),1,2),if(isnumber(search("No",'2_all_summary'!N536)),4,3))</f>
        <v>4</v>
      </c>
      <c r="M537" s="49">
        <f>if(isnumber(search("Yes",'2_all_summary'!$G536)),if(0&lt;'2_all_summary'!O536,1,2),if(0='2_all_summary'!O536,4,3))</f>
        <v>4</v>
      </c>
      <c r="N537" s="49">
        <f>if(isnumber(search("Yes",'2_all_summary'!$G536)),if(isnumber(search("Yes",'2_all_summary'!P536)),1,2),if(isnumber(search("No",'2_all_summary'!P536)),4,3))</f>
        <v>4</v>
      </c>
      <c r="O537" s="49">
        <f>if(isnumber(search("Yes",'2_all_summary'!$G536)),if(isnumber(search("Yes",'2_all_summary'!Q536)),1,2),if(isnumber(search("No",'2_all_summary'!Q536)),4,3))</f>
        <v>4</v>
      </c>
      <c r="P537" s="49">
        <f>if(isnumber(search("Yes",'2_all_summary'!$G536)),if(isnumber(search("Yes",'2_all_summary'!R536)),1,2),if(isnumber(search("No",'2_all_summary'!R536)),4,3))</f>
        <v>4</v>
      </c>
      <c r="Q537" s="49">
        <f>if(isnumber(search("Yes",'2_all_summary'!$G536)),if(0&lt;'2_all_summary'!S536,1,2),if(0='2_all_summary'!S536,4,3))</f>
        <v>4</v>
      </c>
      <c r="R537" s="49">
        <f>if(isnumber(search("Yes",'2_all_summary'!$G536)),if(isnumber(search("Yes",'2_all_summary'!T536)),1,2),if(isnumber(search("No",'2_all_summary'!T536)),4,3))</f>
        <v>4</v>
      </c>
    </row>
    <row r="538">
      <c r="G538" s="49"/>
      <c r="H538" s="49" t="str">
        <f>'2_all_summary'!C537</f>
        <v>If you don't fish, you are not a Caprivian': Freshwater fisheries in Caprivi, Namibia</v>
      </c>
      <c r="I538" s="49" t="str">
        <f>'2_all_summary'!D537</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38" s="49">
        <f>if(isnumber(search("Yes",'2_all_summary'!$G537)),if(isnumber(search("Yes",'2_all_summary'!L537)),1,2),if(isnumber(search("No",'2_all_summary'!L537)),4,3))</f>
        <v>4</v>
      </c>
      <c r="K538" s="49">
        <f>if(isnumber(search("Yes",'2_all_summary'!$G537)),if(isnumber(search("Yes",'2_all_summary'!M537)),1,2),if(isnumber(search("No",'2_all_summary'!M537)),4,3))</f>
        <v>4</v>
      </c>
      <c r="L538" s="49">
        <f>if(isnumber(search("Yes",'2_all_summary'!$G537)),if(isnumber(search("Yes",'2_all_summary'!N537)),1,2),if(isnumber(search("No",'2_all_summary'!N537)),4,3))</f>
        <v>4</v>
      </c>
      <c r="M538" s="49">
        <f>if(isnumber(search("Yes",'2_all_summary'!$G537)),if(0&lt;'2_all_summary'!O537,1,2),if(0='2_all_summary'!O537,4,3))</f>
        <v>4</v>
      </c>
      <c r="N538" s="49">
        <f>if(isnumber(search("Yes",'2_all_summary'!$G537)),if(isnumber(search("Yes",'2_all_summary'!P537)),1,2),if(isnumber(search("No",'2_all_summary'!P537)),4,3))</f>
        <v>4</v>
      </c>
      <c r="O538" s="49">
        <f>if(isnumber(search("Yes",'2_all_summary'!$G537)),if(isnumber(search("Yes",'2_all_summary'!Q537)),1,2),if(isnumber(search("No",'2_all_summary'!Q537)),4,3))</f>
        <v>4</v>
      </c>
      <c r="P538" s="49">
        <f>if(isnumber(search("Yes",'2_all_summary'!$G537)),if(isnumber(search("Yes",'2_all_summary'!R537)),1,2),if(isnumber(search("No",'2_all_summary'!R537)),4,3))</f>
        <v>4</v>
      </c>
      <c r="Q538" s="49">
        <f>if(isnumber(search("Yes",'2_all_summary'!$G537)),if(0&lt;'2_all_summary'!S537,1,2),if(0='2_all_summary'!S537,4,3))</f>
        <v>4</v>
      </c>
      <c r="R538" s="49">
        <f>if(isnumber(search("Yes",'2_all_summary'!$G537)),if(isnumber(search("Yes",'2_all_summary'!T537)),1,2),if(isnumber(search("No",'2_all_summary'!T537)),4,3))</f>
        <v>4</v>
      </c>
    </row>
    <row r="539">
      <c r="G539" s="49"/>
      <c r="H539" s="49" t="str">
        <f>'2_all_summary'!C538</f>
        <v>Impact of a local, coastal community based management regime when defining marine protected areas: Empirical results from a study in okinawa, Japan</v>
      </c>
      <c r="I539" s="49" t="str">
        <f>'2_all_summary'!D538</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Ãƒâ€šÃ‚Â© 2019 Shah et al. This is an open access article distributed under the terms of the Creative Commons Attribution License, which permits unrestricted use, distribution, and reproduction in any medium, provided the original author and source are credited.</v>
      </c>
      <c r="J539" s="49">
        <f>if(isnumber(search("Yes",'2_all_summary'!$G538)),if(isnumber(search("Yes",'2_all_summary'!L538)),1,2),if(isnumber(search("No",'2_all_summary'!L538)),4,3))</f>
        <v>4</v>
      </c>
      <c r="K539" s="49">
        <f>if(isnumber(search("Yes",'2_all_summary'!$G538)),if(isnumber(search("Yes",'2_all_summary'!M538)),1,2),if(isnumber(search("No",'2_all_summary'!M538)),4,3))</f>
        <v>4</v>
      </c>
      <c r="L539" s="49">
        <f>if(isnumber(search("Yes",'2_all_summary'!$G538)),if(isnumber(search("Yes",'2_all_summary'!N538)),1,2),if(isnumber(search("No",'2_all_summary'!N538)),4,3))</f>
        <v>4</v>
      </c>
      <c r="M539" s="49">
        <f>if(isnumber(search("Yes",'2_all_summary'!$G538)),if(0&lt;'2_all_summary'!O538,1,2),if(0='2_all_summary'!O538,4,3))</f>
        <v>4</v>
      </c>
      <c r="N539" s="49">
        <f>if(isnumber(search("Yes",'2_all_summary'!$G538)),if(isnumber(search("Yes",'2_all_summary'!P538)),1,2),if(isnumber(search("No",'2_all_summary'!P538)),4,3))</f>
        <v>4</v>
      </c>
      <c r="O539" s="49">
        <f>if(isnumber(search("Yes",'2_all_summary'!$G538)),if(isnumber(search("Yes",'2_all_summary'!Q538)),1,2),if(isnumber(search("No",'2_all_summary'!Q538)),4,3))</f>
        <v>4</v>
      </c>
      <c r="P539" s="49">
        <f>if(isnumber(search("Yes",'2_all_summary'!$G538)),if(isnumber(search("Yes",'2_all_summary'!R538)),1,2),if(isnumber(search("No",'2_all_summary'!R538)),4,3))</f>
        <v>4</v>
      </c>
      <c r="Q539" s="49">
        <f>if(isnumber(search("Yes",'2_all_summary'!$G538)),if(0&lt;'2_all_summary'!S538,1,2),if(0='2_all_summary'!S538,4,3))</f>
        <v>4</v>
      </c>
      <c r="R539" s="49">
        <f>if(isnumber(search("Yes",'2_all_summary'!$G538)),if(isnumber(search("Yes",'2_all_summary'!T538)),1,2),if(isnumber(search("No",'2_all_summary'!T538)),4,3))</f>
        <v>4</v>
      </c>
    </row>
    <row r="540">
      <c r="G540" s="49"/>
      <c r="H540" s="49" t="str">
        <f>'2_all_summary'!C539</f>
        <v>Impact of aquaculture field school on community fish farming</v>
      </c>
      <c r="I540" s="49" t="str">
        <f>'2_all_summary'!D539</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Ãƒâ€šÃ‚Â© 2016 Central Marine Fisheries Research Institute. All rights reserved.</v>
      </c>
      <c r="J540" s="49">
        <f>if(isnumber(search("Yes",'2_all_summary'!$G539)),if(isnumber(search("Yes",'2_all_summary'!L539)),1,2),if(isnumber(search("No",'2_all_summary'!L539)),4,3))</f>
        <v>4</v>
      </c>
      <c r="K540" s="49">
        <f>if(isnumber(search("Yes",'2_all_summary'!$G539)),if(isnumber(search("Yes",'2_all_summary'!M539)),1,2),if(isnumber(search("No",'2_all_summary'!M539)),4,3))</f>
        <v>4</v>
      </c>
      <c r="L540" s="49">
        <f>if(isnumber(search("Yes",'2_all_summary'!$G539)),if(isnumber(search("Yes",'2_all_summary'!N539)),1,2),if(isnumber(search("No",'2_all_summary'!N539)),4,3))</f>
        <v>4</v>
      </c>
      <c r="M540" s="49">
        <f>if(isnumber(search("Yes",'2_all_summary'!$G539)),if(0&lt;'2_all_summary'!O539,1,2),if(0='2_all_summary'!O539,4,3))</f>
        <v>4</v>
      </c>
      <c r="N540" s="49">
        <f>if(isnumber(search("Yes",'2_all_summary'!$G539)),if(isnumber(search("Yes",'2_all_summary'!P539)),1,2),if(isnumber(search("No",'2_all_summary'!P539)),4,3))</f>
        <v>4</v>
      </c>
      <c r="O540" s="49">
        <f>if(isnumber(search("Yes",'2_all_summary'!$G539)),if(isnumber(search("Yes",'2_all_summary'!Q539)),1,2),if(isnumber(search("No",'2_all_summary'!Q539)),4,3))</f>
        <v>4</v>
      </c>
      <c r="P540" s="49">
        <f>if(isnumber(search("Yes",'2_all_summary'!$G539)),if(isnumber(search("Yes",'2_all_summary'!R539)),1,2),if(isnumber(search("No",'2_all_summary'!R539)),4,3))</f>
        <v>4</v>
      </c>
      <c r="Q540" s="49">
        <f>if(isnumber(search("Yes",'2_all_summary'!$G539)),if(0&lt;'2_all_summary'!S539,1,2),if(0='2_all_summary'!S539,4,3))</f>
        <v>4</v>
      </c>
      <c r="R540" s="49">
        <f>if(isnumber(search("Yes",'2_all_summary'!$G539)),if(isnumber(search("Yes",'2_all_summary'!T539)),1,2),if(isnumber(search("No",'2_all_summary'!T539)),4,3))</f>
        <v>4</v>
      </c>
    </row>
    <row r="541">
      <c r="G541" s="49"/>
      <c r="H541" s="49" t="str">
        <f>'2_all_summary'!C540</f>
        <v>Impact of climate change on biodiversity and food security: a global perspectiveÃƒÂ¢Ã¢â€šÂ¬Ã¢â‚¬Â_x009d_a review article</v>
      </c>
      <c r="I541" s="49" t="str">
        <f>'2_all_summary'!D540</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60ÃƒÂ¢Ã¢â€šÂ¬Ã¢â‚¬Å“80%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11.0Ãƒâ€šÃ‚Â m and 16.9Ãƒâ€šÃ‚Â km per decade to higher latitudes. Accordingly, extinction rates of 1103 species under migration scenarios, provide 21ÃƒÂ¢Ã¢â€šÂ¬Ã¢â‚¬Å“23% with unlimited migration and 38ÃƒÂ¢Ã¢â€šÂ¬Ã¢â‚¬Å“52%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Ãƒâ€šÃ‚Â© 2021, The Author(s).</v>
      </c>
      <c r="J541" s="49">
        <f>if(isnumber(search("Yes",'2_all_summary'!$G540)),if(isnumber(search("Yes",'2_all_summary'!L540)),1,2),if(isnumber(search("No",'2_all_summary'!L540)),4,3))</f>
        <v>4</v>
      </c>
      <c r="K541" s="49">
        <f>if(isnumber(search("Yes",'2_all_summary'!$G540)),if(isnumber(search("Yes",'2_all_summary'!M540)),1,2),if(isnumber(search("No",'2_all_summary'!M540)),4,3))</f>
        <v>4</v>
      </c>
      <c r="L541" s="49">
        <f>if(isnumber(search("Yes",'2_all_summary'!$G540)),if(isnumber(search("Yes",'2_all_summary'!N540)),1,2),if(isnumber(search("No",'2_all_summary'!N540)),4,3))</f>
        <v>4</v>
      </c>
      <c r="M541" s="49">
        <f>if(isnumber(search("Yes",'2_all_summary'!$G540)),if(0&lt;'2_all_summary'!O540,1,2),if(0='2_all_summary'!O540,4,3))</f>
        <v>4</v>
      </c>
      <c r="N541" s="49">
        <f>if(isnumber(search("Yes",'2_all_summary'!$G540)),if(isnumber(search("Yes",'2_all_summary'!P540)),1,2),if(isnumber(search("No",'2_all_summary'!P540)),4,3))</f>
        <v>4</v>
      </c>
      <c r="O541" s="49">
        <f>if(isnumber(search("Yes",'2_all_summary'!$G540)),if(isnumber(search("Yes",'2_all_summary'!Q540)),1,2),if(isnumber(search("No",'2_all_summary'!Q540)),4,3))</f>
        <v>4</v>
      </c>
      <c r="P541" s="49">
        <f>if(isnumber(search("Yes",'2_all_summary'!$G540)),if(isnumber(search("Yes",'2_all_summary'!R540)),1,2),if(isnumber(search("No",'2_all_summary'!R540)),4,3))</f>
        <v>4</v>
      </c>
      <c r="Q541" s="49">
        <f>if(isnumber(search("Yes",'2_all_summary'!$G540)),if(0&lt;'2_all_summary'!S540,1,2),if(0='2_all_summary'!S540,4,3))</f>
        <v>4</v>
      </c>
      <c r="R541" s="49">
        <f>if(isnumber(search("Yes",'2_all_summary'!$G540)),if(isnumber(search("Yes",'2_all_summary'!T540)),1,2),if(isnumber(search("No",'2_all_summary'!T540)),4,3))</f>
        <v>4</v>
      </c>
    </row>
    <row r="542">
      <c r="G542" s="49"/>
      <c r="H542" s="49" t="str">
        <f>'2_all_summary'!C541</f>
        <v>Impact of fishing activities on the population of nile tilapia (Oreochromis niloticus) stocks of Lake Hayq, Ethiopia</v>
      </c>
      <c r="I542" s="49" t="str">
        <f>'2_all_summary'!D541</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didnÃƒÂ¢Ã¢â€šÂ¬Ã¢â€žÂ¢t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542" s="49">
        <f>if(isnumber(search("Yes",'2_all_summary'!$G541)),if(isnumber(search("Yes",'2_all_summary'!L541)),1,2),if(isnumber(search("No",'2_all_summary'!L541)),4,3))</f>
        <v>4</v>
      </c>
      <c r="K542" s="49">
        <f>if(isnumber(search("Yes",'2_all_summary'!$G541)),if(isnumber(search("Yes",'2_all_summary'!M541)),1,2),if(isnumber(search("No",'2_all_summary'!M541)),4,3))</f>
        <v>4</v>
      </c>
      <c r="L542" s="49">
        <f>if(isnumber(search("Yes",'2_all_summary'!$G541)),if(isnumber(search("Yes",'2_all_summary'!N541)),1,2),if(isnumber(search("No",'2_all_summary'!N541)),4,3))</f>
        <v>4</v>
      </c>
      <c r="M542" s="49">
        <f>if(isnumber(search("Yes",'2_all_summary'!$G541)),if(0&lt;'2_all_summary'!O541,1,2),if(0='2_all_summary'!O541,4,3))</f>
        <v>4</v>
      </c>
      <c r="N542" s="49">
        <f>if(isnumber(search("Yes",'2_all_summary'!$G541)),if(isnumber(search("Yes",'2_all_summary'!P541)),1,2),if(isnumber(search("No",'2_all_summary'!P541)),4,3))</f>
        <v>4</v>
      </c>
      <c r="O542" s="49">
        <f>if(isnumber(search("Yes",'2_all_summary'!$G541)),if(isnumber(search("Yes",'2_all_summary'!Q541)),1,2),if(isnumber(search("No",'2_all_summary'!Q541)),4,3))</f>
        <v>4</v>
      </c>
      <c r="P542" s="49">
        <f>if(isnumber(search("Yes",'2_all_summary'!$G541)),if(isnumber(search("Yes",'2_all_summary'!R541)),1,2),if(isnumber(search("No",'2_all_summary'!R541)),4,3))</f>
        <v>4</v>
      </c>
      <c r="Q542" s="49">
        <f>if(isnumber(search("Yes",'2_all_summary'!$G541)),if(0&lt;'2_all_summary'!S541,1,2),if(0='2_all_summary'!S541,4,3))</f>
        <v>4</v>
      </c>
      <c r="R542" s="49">
        <f>if(isnumber(search("Yes",'2_all_summary'!$G541)),if(isnumber(search("Yes",'2_all_summary'!T541)),1,2),if(isnumber(search("No",'2_all_summary'!T541)),4,3))</f>
        <v>4</v>
      </c>
    </row>
    <row r="543">
      <c r="G543" s="49"/>
      <c r="H543" s="49" t="str">
        <f>'2_all_summary'!C542</f>
        <v>Impact of the Community-based Fish Culture System on Expenditure and Inequality: Evidence from Bangladesh</v>
      </c>
      <c r="I543" s="49" t="str">
        <f>'2_all_summary'!D542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Ãƒâ€šÃ‚Â© Copyright by the World Aquaculture Society 2016</v>
      </c>
      <c r="J543" s="49">
        <f>if(isnumber(search("Yes",'2_all_summary'!$G542)),if(isnumber(search("Yes",'2_all_summary'!L542)),1,2),if(isnumber(search("No",'2_all_summary'!L542)),4,3))</f>
        <v>4</v>
      </c>
      <c r="K543" s="49">
        <f>if(isnumber(search("Yes",'2_all_summary'!$G542)),if(isnumber(search("Yes",'2_all_summary'!M542)),1,2),if(isnumber(search("No",'2_all_summary'!M542)),4,3))</f>
        <v>4</v>
      </c>
      <c r="L543" s="49">
        <f>if(isnumber(search("Yes",'2_all_summary'!$G542)),if(isnumber(search("Yes",'2_all_summary'!N542)),1,2),if(isnumber(search("No",'2_all_summary'!N542)),4,3))</f>
        <v>4</v>
      </c>
      <c r="M543" s="49">
        <f>if(isnumber(search("Yes",'2_all_summary'!$G542)),if(0&lt;'2_all_summary'!O542,1,2),if(0='2_all_summary'!O542,4,3))</f>
        <v>4</v>
      </c>
      <c r="N543" s="49">
        <f>if(isnumber(search("Yes",'2_all_summary'!$G542)),if(isnumber(search("Yes",'2_all_summary'!P542)),1,2),if(isnumber(search("No",'2_all_summary'!P542)),4,3))</f>
        <v>4</v>
      </c>
      <c r="O543" s="49">
        <f>if(isnumber(search("Yes",'2_all_summary'!$G542)),if(isnumber(search("Yes",'2_all_summary'!Q542)),1,2),if(isnumber(search("No",'2_all_summary'!Q542)),4,3))</f>
        <v>4</v>
      </c>
      <c r="P543" s="49">
        <f>if(isnumber(search("Yes",'2_all_summary'!$G542)),if(isnumber(search("Yes",'2_all_summary'!R542)),1,2),if(isnumber(search("No",'2_all_summary'!R542)),4,3))</f>
        <v>4</v>
      </c>
      <c r="Q543" s="49">
        <f>if(isnumber(search("Yes",'2_all_summary'!$G542)),if(0&lt;'2_all_summary'!S542,1,2),if(0='2_all_summary'!S542,4,3))</f>
        <v>4</v>
      </c>
      <c r="R543" s="49">
        <f>if(isnumber(search("Yes",'2_all_summary'!$G542)),if(isnumber(search("Yes",'2_all_summary'!T542)),1,2),if(isnumber(search("No",'2_all_summary'!T542)),4,3))</f>
        <v>4</v>
      </c>
    </row>
    <row r="544">
      <c r="G544" s="49"/>
      <c r="H544" s="49" t="str">
        <f>'2_all_summary'!C543</f>
        <v>Impacts and importance of introduction of culture-based fisheries in three medium sized perennial reservoirs in Sri Lanka</v>
      </c>
      <c r="I544" s="49" t="str">
        <f>'2_all_summary'!D543</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Ãƒâ€šÃ‚Â© Asian Fisheries Society.</v>
      </c>
      <c r="J544" s="49">
        <f>if(isnumber(search("Yes",'2_all_summary'!$G543)),if(isnumber(search("Yes",'2_all_summary'!L543)),1,2),if(isnumber(search("No",'2_all_summary'!L543)),4,3))</f>
        <v>4</v>
      </c>
      <c r="K544" s="49">
        <f>if(isnumber(search("Yes",'2_all_summary'!$G543)),if(isnumber(search("Yes",'2_all_summary'!M543)),1,2),if(isnumber(search("No",'2_all_summary'!M543)),4,3))</f>
        <v>4</v>
      </c>
      <c r="L544" s="49">
        <f>if(isnumber(search("Yes",'2_all_summary'!$G543)),if(isnumber(search("Yes",'2_all_summary'!N543)),1,2),if(isnumber(search("No",'2_all_summary'!N543)),4,3))</f>
        <v>4</v>
      </c>
      <c r="M544" s="49">
        <f>if(isnumber(search("Yes",'2_all_summary'!$G543)),if(0&lt;'2_all_summary'!O543,1,2),if(0='2_all_summary'!O543,4,3))</f>
        <v>4</v>
      </c>
      <c r="N544" s="49">
        <f>if(isnumber(search("Yes",'2_all_summary'!$G543)),if(isnumber(search("Yes",'2_all_summary'!P543)),1,2),if(isnumber(search("No",'2_all_summary'!P543)),4,3))</f>
        <v>4</v>
      </c>
      <c r="O544" s="49">
        <f>if(isnumber(search("Yes",'2_all_summary'!$G543)),if(isnumber(search("Yes",'2_all_summary'!Q543)),1,2),if(isnumber(search("No",'2_all_summary'!Q543)),4,3))</f>
        <v>4</v>
      </c>
      <c r="P544" s="49">
        <f>if(isnumber(search("Yes",'2_all_summary'!$G543)),if(isnumber(search("Yes",'2_all_summary'!R543)),1,2),if(isnumber(search("No",'2_all_summary'!R543)),4,3))</f>
        <v>4</v>
      </c>
      <c r="Q544" s="49">
        <f>if(isnumber(search("Yes",'2_all_summary'!$G543)),if(0&lt;'2_all_summary'!S543,1,2),if(0='2_all_summary'!S543,4,3))</f>
        <v>4</v>
      </c>
      <c r="R544" s="49">
        <f>if(isnumber(search("Yes",'2_all_summary'!$G543)),if(isnumber(search("Yes",'2_all_summary'!T543)),1,2),if(isnumber(search("No",'2_all_summary'!T543)),4,3))</f>
        <v>4</v>
      </c>
    </row>
    <row r="545">
      <c r="G545" s="49"/>
      <c r="H545" s="49" t="str">
        <f>'2_all_summary'!C544</f>
        <v>Implementing Isang Bagsak:Community-Based Coastal Resource Management in Central Viet Nam</v>
      </c>
      <c r="I545" s="49" t="str">
        <f>'2_all_summary'!D544</f>
        <v>[No abstract available]</v>
      </c>
      <c r="J545" s="49">
        <f>if(isnumber(search("Yes",'2_all_summary'!$G544)),if(isnumber(search("Yes",'2_all_summary'!L544)),1,2),if(isnumber(search("No",'2_all_summary'!L544)),4,3))</f>
        <v>4</v>
      </c>
      <c r="K545" s="49">
        <f>if(isnumber(search("Yes",'2_all_summary'!$G544)),if(isnumber(search("Yes",'2_all_summary'!M544)),1,2),if(isnumber(search("No",'2_all_summary'!M544)),4,3))</f>
        <v>4</v>
      </c>
      <c r="L545" s="49">
        <f>if(isnumber(search("Yes",'2_all_summary'!$G544)),if(isnumber(search("Yes",'2_all_summary'!N544)),1,2),if(isnumber(search("No",'2_all_summary'!N544)),4,3))</f>
        <v>4</v>
      </c>
      <c r="M545" s="49">
        <f>if(isnumber(search("Yes",'2_all_summary'!$G544)),if(0&lt;'2_all_summary'!O544,1,2),if(0='2_all_summary'!O544,4,3))</f>
        <v>4</v>
      </c>
      <c r="N545" s="49">
        <f>if(isnumber(search("Yes",'2_all_summary'!$G544)),if(isnumber(search("Yes",'2_all_summary'!P544)),1,2),if(isnumber(search("No",'2_all_summary'!P544)),4,3))</f>
        <v>4</v>
      </c>
      <c r="O545" s="49">
        <f>if(isnumber(search("Yes",'2_all_summary'!$G544)),if(isnumber(search("Yes",'2_all_summary'!Q544)),1,2),if(isnumber(search("No",'2_all_summary'!Q544)),4,3))</f>
        <v>4</v>
      </c>
      <c r="P545" s="49">
        <f>if(isnumber(search("Yes",'2_all_summary'!$G544)),if(isnumber(search("Yes",'2_all_summary'!R544)),1,2),if(isnumber(search("No",'2_all_summary'!R544)),4,3))</f>
        <v>4</v>
      </c>
      <c r="Q545" s="49">
        <f>if(isnumber(search("Yes",'2_all_summary'!$G544)),if(0&lt;'2_all_summary'!S544,1,2),if(0='2_all_summary'!S544,4,3))</f>
        <v>4</v>
      </c>
      <c r="R545" s="49">
        <f>if(isnumber(search("Yes",'2_all_summary'!$G544)),if(isnumber(search("Yes",'2_all_summary'!T544)),1,2),if(isnumber(search("No",'2_all_summary'!T544)),4,3))</f>
        <v>4</v>
      </c>
    </row>
    <row r="546">
      <c r="G546" s="49"/>
      <c r="H546" s="49" t="str">
        <f>'2_all_summary'!C545</f>
        <v>Implementing participatory monitoring in river management: The role of stakeholdersÃƒÂ¢Ã¢â€šÂ¬Ã¢â€žÂ¢ perspectives and incentives</v>
      </c>
      <c r="I546" s="49" t="str">
        <f>'2_all_summary'!D545</f>
        <v>Involving local stakeholders in monitoring has the potential to stimulate learning and improve management responses. However, there is limited understanding about factors which influence implementation and success. This paper reviews local stakeholdersÃƒÂ¢Ã¢â€šÂ¬Ã¢â€žÂ¢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Ãƒâ€šÃ‚Â© 2016 Elsevier Ltd</v>
      </c>
      <c r="J546" s="49">
        <f>if(isnumber(search("Yes",'2_all_summary'!$G545)),if(isnumber(search("Yes",'2_all_summary'!L545)),1,2),if(isnumber(search("No",'2_all_summary'!L545)),4,3))</f>
        <v>4</v>
      </c>
      <c r="K546" s="49">
        <f>if(isnumber(search("Yes",'2_all_summary'!$G545)),if(isnumber(search("Yes",'2_all_summary'!M545)),1,2),if(isnumber(search("No",'2_all_summary'!M545)),4,3))</f>
        <v>4</v>
      </c>
      <c r="L546" s="49">
        <f>if(isnumber(search("Yes",'2_all_summary'!$G545)),if(isnumber(search("Yes",'2_all_summary'!N545)),1,2),if(isnumber(search("No",'2_all_summary'!N545)),4,3))</f>
        <v>4</v>
      </c>
      <c r="M546" s="49">
        <f>if(isnumber(search("Yes",'2_all_summary'!$G545)),if(0&lt;'2_all_summary'!O545,1,2),if(0='2_all_summary'!O545,4,3))</f>
        <v>4</v>
      </c>
      <c r="N546" s="49">
        <f>if(isnumber(search("Yes",'2_all_summary'!$G545)),if(isnumber(search("Yes",'2_all_summary'!P545)),1,2),if(isnumber(search("No",'2_all_summary'!P545)),4,3))</f>
        <v>4</v>
      </c>
      <c r="O546" s="49">
        <f>if(isnumber(search("Yes",'2_all_summary'!$G545)),if(isnumber(search("Yes",'2_all_summary'!Q545)),1,2),if(isnumber(search("No",'2_all_summary'!Q545)),4,3))</f>
        <v>4</v>
      </c>
      <c r="P546" s="49">
        <f>if(isnumber(search("Yes",'2_all_summary'!$G545)),if(isnumber(search("Yes",'2_all_summary'!R545)),1,2),if(isnumber(search("No",'2_all_summary'!R545)),4,3))</f>
        <v>4</v>
      </c>
      <c r="Q546" s="49">
        <f>if(isnumber(search("Yes",'2_all_summary'!$G545)),if(0&lt;'2_all_summary'!S545,1,2),if(0='2_all_summary'!S545,4,3))</f>
        <v>4</v>
      </c>
      <c r="R546" s="49">
        <f>if(isnumber(search("Yes",'2_all_summary'!$G545)),if(isnumber(search("Yes",'2_all_summary'!T545)),1,2),if(isnumber(search("No",'2_all_summary'!T545)),4,3))</f>
        <v>4</v>
      </c>
    </row>
    <row r="547">
      <c r="G547" s="49"/>
      <c r="H547" s="49" t="str">
        <f>'2_all_summary'!C546</f>
        <v>Implementing strategies to overcome social-ecological traps: The role of community brokers and institutional bricolage in a locally managed marine area</v>
      </c>
      <c r="I547" s="49" t="str">
        <f>'2_all_summary'!D546</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bricolage.â€_x009d_ We argue that as a consequence of implementing processes, such interventions should be expected to diverge from their initial science-based justification. Â© 2018 by the author(s).</v>
      </c>
      <c r="J547" s="49">
        <f>if(isnumber(search("Yes",'2_all_summary'!$G546)),if(isnumber(search("Yes",'2_all_summary'!L546)),1,2),if(isnumber(search("No",'2_all_summary'!L546)),4,3))</f>
        <v>4</v>
      </c>
      <c r="K547" s="49">
        <f>if(isnumber(search("Yes",'2_all_summary'!$G546)),if(isnumber(search("Yes",'2_all_summary'!M546)),1,2),if(isnumber(search("No",'2_all_summary'!M546)),4,3))</f>
        <v>4</v>
      </c>
      <c r="L547" s="49">
        <f>if(isnumber(search("Yes",'2_all_summary'!$G546)),if(isnumber(search("Yes",'2_all_summary'!N546)),1,2),if(isnumber(search("No",'2_all_summary'!N546)),4,3))</f>
        <v>4</v>
      </c>
      <c r="M547" s="49">
        <f>if(isnumber(search("Yes",'2_all_summary'!$G546)),if(0&lt;'2_all_summary'!O546,1,2),if(0='2_all_summary'!O546,4,3))</f>
        <v>4</v>
      </c>
      <c r="N547" s="49">
        <f>if(isnumber(search("Yes",'2_all_summary'!$G546)),if(isnumber(search("Yes",'2_all_summary'!P546)),1,2),if(isnumber(search("No",'2_all_summary'!P546)),4,3))</f>
        <v>4</v>
      </c>
      <c r="O547" s="49">
        <f>if(isnumber(search("Yes",'2_all_summary'!$G546)),if(isnumber(search("Yes",'2_all_summary'!Q546)),1,2),if(isnumber(search("No",'2_all_summary'!Q546)),4,3))</f>
        <v>4</v>
      </c>
      <c r="P547" s="49">
        <f>if(isnumber(search("Yes",'2_all_summary'!$G546)),if(isnumber(search("Yes",'2_all_summary'!R546)),1,2),if(isnumber(search("No",'2_all_summary'!R546)),4,3))</f>
        <v>4</v>
      </c>
      <c r="Q547" s="49">
        <f>if(isnumber(search("Yes",'2_all_summary'!$G546)),if(0&lt;'2_all_summary'!S546,1,2),if(0='2_all_summary'!S546,4,3))</f>
        <v>4</v>
      </c>
      <c r="R547" s="49">
        <f>if(isnumber(search("Yes",'2_all_summary'!$G546)),if(isnumber(search("Yes",'2_all_summary'!T546)),1,2),if(isnumber(search("No",'2_all_summary'!T546)),4,3))</f>
        <v>4</v>
      </c>
    </row>
    <row r="548">
      <c r="G548" s="49"/>
      <c r="H548" s="49" t="str">
        <f>'2_all_summary'!C547</f>
        <v>Implications of Community-Based Management of Marine Reserves in the Philippines for Reef Fish Communities and Biodiversity</v>
      </c>
      <c r="I548" s="49" t="str">
        <f>'2_all_summary'!D547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RareÃƒÂ¢Ã¢â€šÂ¬Ã¢â€žÂ¢s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Ãƒâ€šÃ‚Â© Copyright Ãƒâ€šÃ‚Â© 2021 Marriott, Cox, Amolo, Apistar, Mancao and de Mutsert.</v>
      </c>
      <c r="J548" s="49">
        <f>if(isnumber(search("Yes",'2_all_summary'!$G547)),if(isnumber(search("Yes",'2_all_summary'!L547)),1,2),if(isnumber(search("No",'2_all_summary'!L547)),4,3))</f>
        <v>4</v>
      </c>
      <c r="K548" s="49">
        <f>if(isnumber(search("Yes",'2_all_summary'!$G547)),if(isnumber(search("Yes",'2_all_summary'!M547)),1,2),if(isnumber(search("No",'2_all_summary'!M547)),4,3))</f>
        <v>4</v>
      </c>
      <c r="L548" s="49">
        <f>if(isnumber(search("Yes",'2_all_summary'!$G547)),if(isnumber(search("Yes",'2_all_summary'!N547)),1,2),if(isnumber(search("No",'2_all_summary'!N547)),4,3))</f>
        <v>4</v>
      </c>
      <c r="M548" s="49">
        <f>if(isnumber(search("Yes",'2_all_summary'!$G547)),if(0&lt;'2_all_summary'!O547,1,2),if(0='2_all_summary'!O547,4,3))</f>
        <v>4</v>
      </c>
      <c r="N548" s="49">
        <f>if(isnumber(search("Yes",'2_all_summary'!$G547)),if(isnumber(search("Yes",'2_all_summary'!P547)),1,2),if(isnumber(search("No",'2_all_summary'!P547)),4,3))</f>
        <v>4</v>
      </c>
      <c r="O548" s="49">
        <f>if(isnumber(search("Yes",'2_all_summary'!$G547)),if(isnumber(search("Yes",'2_all_summary'!Q547)),1,2),if(isnumber(search("No",'2_all_summary'!Q547)),4,3))</f>
        <v>4</v>
      </c>
      <c r="P548" s="49">
        <f>if(isnumber(search("Yes",'2_all_summary'!$G547)),if(isnumber(search("Yes",'2_all_summary'!R547)),1,2),if(isnumber(search("No",'2_all_summary'!R547)),4,3))</f>
        <v>4</v>
      </c>
      <c r="Q548" s="49">
        <f>if(isnumber(search("Yes",'2_all_summary'!$G547)),if(0&lt;'2_all_summary'!S547,1,2),if(0='2_all_summary'!S547,4,3))</f>
        <v>4</v>
      </c>
      <c r="R548" s="49">
        <f>if(isnumber(search("Yes",'2_all_summary'!$G547)),if(isnumber(search("Yes",'2_all_summary'!T547)),1,2),if(isnumber(search("No",'2_all_summary'!T547)),4,3))</f>
        <v>4</v>
      </c>
    </row>
    <row r="549">
      <c r="G549" s="49"/>
      <c r="H549" s="49" t="str">
        <f>'2_all_summary'!C548</f>
        <v>Importance of deepening integration of crime and conservation sciences</v>
      </c>
      <c r="I549" s="49" t="str">
        <f>'2_all_summary'!D548</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Ãƒâ€šÃ‚Â© 2021 The Authors. Conservation Biology published by Wiley Periodicals LLC on behalf of Society for Conservation Biology</v>
      </c>
      <c r="J549" s="49">
        <f>if(isnumber(search("Yes",'2_all_summary'!$G548)),if(isnumber(search("Yes",'2_all_summary'!L548)),1,2),if(isnumber(search("No",'2_all_summary'!L548)),4,3))</f>
        <v>4</v>
      </c>
      <c r="K549" s="49">
        <f>if(isnumber(search("Yes",'2_all_summary'!$G548)),if(isnumber(search("Yes",'2_all_summary'!M548)),1,2),if(isnumber(search("No",'2_all_summary'!M548)),4,3))</f>
        <v>4</v>
      </c>
      <c r="L549" s="49">
        <f>if(isnumber(search("Yes",'2_all_summary'!$G548)),if(isnumber(search("Yes",'2_all_summary'!N548)),1,2),if(isnumber(search("No",'2_all_summary'!N548)),4,3))</f>
        <v>4</v>
      </c>
      <c r="M549" s="49">
        <f>if(isnumber(search("Yes",'2_all_summary'!$G548)),if(0&lt;'2_all_summary'!O548,1,2),if(0='2_all_summary'!O548,4,3))</f>
        <v>4</v>
      </c>
      <c r="N549" s="49">
        <f>if(isnumber(search("Yes",'2_all_summary'!$G548)),if(isnumber(search("Yes",'2_all_summary'!P548)),1,2),if(isnumber(search("No",'2_all_summary'!P548)),4,3))</f>
        <v>4</v>
      </c>
      <c r="O549" s="49">
        <f>if(isnumber(search("Yes",'2_all_summary'!$G548)),if(isnumber(search("Yes",'2_all_summary'!Q548)),1,2),if(isnumber(search("No",'2_all_summary'!Q548)),4,3))</f>
        <v>4</v>
      </c>
      <c r="P549" s="49">
        <f>if(isnumber(search("Yes",'2_all_summary'!$G548)),if(isnumber(search("Yes",'2_all_summary'!R548)),1,2),if(isnumber(search("No",'2_all_summary'!R548)),4,3))</f>
        <v>4</v>
      </c>
      <c r="Q549" s="49">
        <f>if(isnumber(search("Yes",'2_all_summary'!$G548)),if(0&lt;'2_all_summary'!S548,1,2),if(0='2_all_summary'!S548,4,3))</f>
        <v>4</v>
      </c>
      <c r="R549" s="49">
        <f>if(isnumber(search("Yes",'2_all_summary'!$G548)),if(isnumber(search("Yes",'2_all_summary'!T548)),1,2),if(isnumber(search("No",'2_all_summary'!T548)),4,3))</f>
        <v>4</v>
      </c>
    </row>
    <row r="550">
      <c r="G550" s="49"/>
      <c r="H550" s="49" t="str">
        <f>'2_all_summary'!C549</f>
        <v>Improving Adherence to Mediterranean-Style Diet with a Community Culinary Coaching Program: Methodology Development and Process Evaluation</v>
      </c>
      <c r="I550" s="49" t="str">
        <f>'2_all_summary'!D549</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Ãƒâ€šÃ‚Â© 2018 Wolters Kluwer Health, Inc.</v>
      </c>
      <c r="J550" s="49">
        <f>if(isnumber(search("Yes",'2_all_summary'!$G549)),if(isnumber(search("Yes",'2_all_summary'!L549)),1,2),if(isnumber(search("No",'2_all_summary'!L549)),4,3))</f>
        <v>4</v>
      </c>
      <c r="K550" s="49">
        <f>if(isnumber(search("Yes",'2_all_summary'!$G549)),if(isnumber(search("Yes",'2_all_summary'!M549)),1,2),if(isnumber(search("No",'2_all_summary'!M549)),4,3))</f>
        <v>4</v>
      </c>
      <c r="L550" s="49">
        <f>if(isnumber(search("Yes",'2_all_summary'!$G549)),if(isnumber(search("Yes",'2_all_summary'!N549)),1,2),if(isnumber(search("No",'2_all_summary'!N549)),4,3))</f>
        <v>4</v>
      </c>
      <c r="M550" s="49">
        <f>if(isnumber(search("Yes",'2_all_summary'!$G549)),if(0&lt;'2_all_summary'!O549,1,2),if(0='2_all_summary'!O549,4,3))</f>
        <v>4</v>
      </c>
      <c r="N550" s="49">
        <f>if(isnumber(search("Yes",'2_all_summary'!$G549)),if(isnumber(search("Yes",'2_all_summary'!P549)),1,2),if(isnumber(search("No",'2_all_summary'!P549)),4,3))</f>
        <v>4</v>
      </c>
      <c r="O550" s="49">
        <f>if(isnumber(search("Yes",'2_all_summary'!$G549)),if(isnumber(search("Yes",'2_all_summary'!Q549)),1,2),if(isnumber(search("No",'2_all_summary'!Q549)),4,3))</f>
        <v>4</v>
      </c>
      <c r="P550" s="49">
        <f>if(isnumber(search("Yes",'2_all_summary'!$G549)),if(isnumber(search("Yes",'2_all_summary'!R549)),1,2),if(isnumber(search("No",'2_all_summary'!R549)),4,3))</f>
        <v>4</v>
      </c>
      <c r="Q550" s="49">
        <f>if(isnumber(search("Yes",'2_all_summary'!$G549)),if(0&lt;'2_all_summary'!S549,1,2),if(0='2_all_summary'!S549,4,3))</f>
        <v>4</v>
      </c>
      <c r="R550" s="49">
        <f>if(isnumber(search("Yes",'2_all_summary'!$G549)),if(isnumber(search("Yes",'2_all_summary'!T549)),1,2),if(isnumber(search("No",'2_all_summary'!T549)),4,3))</f>
        <v>4</v>
      </c>
    </row>
    <row r="551">
      <c r="G551" s="49"/>
      <c r="H551" s="49" t="str">
        <f>'2_all_summary'!C550</f>
        <v>Improving asthma control in the rural setting: The BREATHE (Better Respiratory Education and Asthma Treatment in Hinton and Edson) study</v>
      </c>
      <c r="I551" s="49" t="str">
        <f>'2_all_summary'!D550</f>
        <v>Background: Overuse of ÃƒÅ½Ã‚Â²-agonists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551" s="49">
        <f>if(isnumber(search("Yes",'2_all_summary'!$G550)),if(isnumber(search("Yes",'2_all_summary'!L550)),1,2),if(isnumber(search("No",'2_all_summary'!L550)),4,3))</f>
        <v>4</v>
      </c>
      <c r="K551" s="49">
        <f>if(isnumber(search("Yes",'2_all_summary'!$G550)),if(isnumber(search("Yes",'2_all_summary'!M550)),1,2),if(isnumber(search("No",'2_all_summary'!M550)),4,3))</f>
        <v>4</v>
      </c>
      <c r="L551" s="49">
        <f>if(isnumber(search("Yes",'2_all_summary'!$G550)),if(isnumber(search("Yes",'2_all_summary'!N550)),1,2),if(isnumber(search("No",'2_all_summary'!N550)),4,3))</f>
        <v>4</v>
      </c>
      <c r="M551" s="49">
        <f>if(isnumber(search("Yes",'2_all_summary'!$G550)),if(0&lt;'2_all_summary'!O550,1,2),if(0='2_all_summary'!O550,4,3))</f>
        <v>4</v>
      </c>
      <c r="N551" s="49">
        <f>if(isnumber(search("Yes",'2_all_summary'!$G550)),if(isnumber(search("Yes",'2_all_summary'!P550)),1,2),if(isnumber(search("No",'2_all_summary'!P550)),4,3))</f>
        <v>4</v>
      </c>
      <c r="O551" s="49">
        <f>if(isnumber(search("Yes",'2_all_summary'!$G550)),if(isnumber(search("Yes",'2_all_summary'!Q550)),1,2),if(isnumber(search("No",'2_all_summary'!Q550)),4,3))</f>
        <v>4</v>
      </c>
      <c r="P551" s="49">
        <f>if(isnumber(search("Yes",'2_all_summary'!$G550)),if(isnumber(search("Yes",'2_all_summary'!R550)),1,2),if(isnumber(search("No",'2_all_summary'!R550)),4,3))</f>
        <v>4</v>
      </c>
      <c r="Q551" s="49">
        <f>if(isnumber(search("Yes",'2_all_summary'!$G550)),if(0&lt;'2_all_summary'!S550,1,2),if(0='2_all_summary'!S550,4,3))</f>
        <v>4</v>
      </c>
      <c r="R551" s="49">
        <f>if(isnumber(search("Yes",'2_all_summary'!$G550)),if(isnumber(search("Yes",'2_all_summary'!T550)),1,2),if(isnumber(search("No",'2_all_summary'!T550)),4,3))</f>
        <v>4</v>
      </c>
    </row>
    <row r="552">
      <c r="G552" s="49"/>
      <c r="H552" s="49" t="str">
        <f>'2_all_summary'!C551</f>
        <v>Improving food and nutritional security of small and marginal coconut growers through diversification of crops and enterprises</v>
      </c>
      <c r="I552" s="49" t="str">
        <f>'2_all_summary'!D551</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552" s="49">
        <f>if(isnumber(search("Yes",'2_all_summary'!$G551)),if(isnumber(search("Yes",'2_all_summary'!L551)),1,2),if(isnumber(search("No",'2_all_summary'!L551)),4,3))</f>
        <v>4</v>
      </c>
      <c r="K552" s="49">
        <f>if(isnumber(search("Yes",'2_all_summary'!$G551)),if(isnumber(search("Yes",'2_all_summary'!M551)),1,2),if(isnumber(search("No",'2_all_summary'!M551)),4,3))</f>
        <v>4</v>
      </c>
      <c r="L552" s="49">
        <f>if(isnumber(search("Yes",'2_all_summary'!$G551)),if(isnumber(search("Yes",'2_all_summary'!N551)),1,2),if(isnumber(search("No",'2_all_summary'!N551)),4,3))</f>
        <v>4</v>
      </c>
      <c r="M552" s="49">
        <f>if(isnumber(search("Yes",'2_all_summary'!$G551)),if(0&lt;'2_all_summary'!O551,1,2),if(0='2_all_summary'!O551,4,3))</f>
        <v>4</v>
      </c>
      <c r="N552" s="49">
        <f>if(isnumber(search("Yes",'2_all_summary'!$G551)),if(isnumber(search("Yes",'2_all_summary'!P551)),1,2),if(isnumber(search("No",'2_all_summary'!P551)),4,3))</f>
        <v>4</v>
      </c>
      <c r="O552" s="49">
        <f>if(isnumber(search("Yes",'2_all_summary'!$G551)),if(isnumber(search("Yes",'2_all_summary'!Q551)),1,2),if(isnumber(search("No",'2_all_summary'!Q551)),4,3))</f>
        <v>4</v>
      </c>
      <c r="P552" s="49">
        <f>if(isnumber(search("Yes",'2_all_summary'!$G551)),if(isnumber(search("Yes",'2_all_summary'!R551)),1,2),if(isnumber(search("No",'2_all_summary'!R551)),4,3))</f>
        <v>4</v>
      </c>
      <c r="Q552" s="49">
        <f>if(isnumber(search("Yes",'2_all_summary'!$G551)),if(0&lt;'2_all_summary'!S551,1,2),if(0='2_all_summary'!S551,4,3))</f>
        <v>4</v>
      </c>
      <c r="R552" s="49">
        <f>if(isnumber(search("Yes",'2_all_summary'!$G551)),if(isnumber(search("Yes",'2_all_summary'!T551)),1,2),if(isnumber(search("No",'2_all_summary'!T551)),4,3))</f>
        <v>4</v>
      </c>
    </row>
    <row r="553">
      <c r="G553" s="49"/>
      <c r="H553" s="49" t="str">
        <f>'2_all_summary'!C552</f>
        <v>Improving the management and use of water resources for small-scale irrigation farming in the Garu Tempane District of Ghana</v>
      </c>
      <c r="I553" s="49" t="str">
        <f>'2_all_summary'!D552</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Ãƒâ€šÃ‚Â© 2014 by the author(s).</v>
      </c>
      <c r="J553" s="49">
        <f>if(isnumber(search("Yes",'2_all_summary'!$G552)),if(isnumber(search("Yes",'2_all_summary'!L552)),1,2),if(isnumber(search("No",'2_all_summary'!L552)),4,3))</f>
        <v>4</v>
      </c>
      <c r="K553" s="49">
        <f>if(isnumber(search("Yes",'2_all_summary'!$G552)),if(isnumber(search("Yes",'2_all_summary'!M552)),1,2),if(isnumber(search("No",'2_all_summary'!M552)),4,3))</f>
        <v>4</v>
      </c>
      <c r="L553" s="49">
        <f>if(isnumber(search("Yes",'2_all_summary'!$G552)),if(isnumber(search("Yes",'2_all_summary'!N552)),1,2),if(isnumber(search("No",'2_all_summary'!N552)),4,3))</f>
        <v>4</v>
      </c>
      <c r="M553" s="49">
        <f>if(isnumber(search("Yes",'2_all_summary'!$G552)),if(0&lt;'2_all_summary'!O552,1,2),if(0='2_all_summary'!O552,4,3))</f>
        <v>4</v>
      </c>
      <c r="N553" s="49">
        <f>if(isnumber(search("Yes",'2_all_summary'!$G552)),if(isnumber(search("Yes",'2_all_summary'!P552)),1,2),if(isnumber(search("No",'2_all_summary'!P552)),4,3))</f>
        <v>4</v>
      </c>
      <c r="O553" s="49">
        <f>if(isnumber(search("Yes",'2_all_summary'!$G552)),if(isnumber(search("Yes",'2_all_summary'!Q552)),1,2),if(isnumber(search("No",'2_all_summary'!Q552)),4,3))</f>
        <v>4</v>
      </c>
      <c r="P553" s="49">
        <f>if(isnumber(search("Yes",'2_all_summary'!$G552)),if(isnumber(search("Yes",'2_all_summary'!R552)),1,2),if(isnumber(search("No",'2_all_summary'!R552)),4,3))</f>
        <v>4</v>
      </c>
      <c r="Q553" s="49">
        <f>if(isnumber(search("Yes",'2_all_summary'!$G552)),if(0&lt;'2_all_summary'!S552,1,2),if(0='2_all_summary'!S552,4,3))</f>
        <v>4</v>
      </c>
      <c r="R553" s="49">
        <f>if(isnumber(search("Yes",'2_all_summary'!$G552)),if(isnumber(search("Yes",'2_all_summary'!T552)),1,2),if(isnumber(search("No",'2_all_summary'!T552)),4,3))</f>
        <v>4</v>
      </c>
    </row>
    <row r="554">
      <c r="G554" s="49"/>
      <c r="H554" s="49" t="str">
        <f>'2_all_summary'!C553</f>
        <v>In search of appropriate approaches to coastal zone management in Indonesia</v>
      </c>
      <c r="I554" s="49" t="str">
        <f>'2_all_summary'!D553</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Ãƒâ€šÃ‚Â© 2011 Elsevier Ltd.</v>
      </c>
      <c r="J554" s="49">
        <f>if(isnumber(search("Yes",'2_all_summary'!$G553)),if(isnumber(search("Yes",'2_all_summary'!L553)),1,2),if(isnumber(search("No",'2_all_summary'!L553)),4,3))</f>
        <v>4</v>
      </c>
      <c r="K554" s="49">
        <f>if(isnumber(search("Yes",'2_all_summary'!$G553)),if(isnumber(search("Yes",'2_all_summary'!M553)),1,2),if(isnumber(search("No",'2_all_summary'!M553)),4,3))</f>
        <v>4</v>
      </c>
      <c r="L554" s="49">
        <f>if(isnumber(search("Yes",'2_all_summary'!$G553)),if(isnumber(search("Yes",'2_all_summary'!N553)),1,2),if(isnumber(search("No",'2_all_summary'!N553)),4,3))</f>
        <v>4</v>
      </c>
      <c r="M554" s="49">
        <f>if(isnumber(search("Yes",'2_all_summary'!$G553)),if(0&lt;'2_all_summary'!O553,1,2),if(0='2_all_summary'!O553,4,3))</f>
        <v>4</v>
      </c>
      <c r="N554" s="49">
        <f>if(isnumber(search("Yes",'2_all_summary'!$G553)),if(isnumber(search("Yes",'2_all_summary'!P553)),1,2),if(isnumber(search("No",'2_all_summary'!P553)),4,3))</f>
        <v>4</v>
      </c>
      <c r="O554" s="49">
        <f>if(isnumber(search("Yes",'2_all_summary'!$G553)),if(isnumber(search("Yes",'2_all_summary'!Q553)),1,2),if(isnumber(search("No",'2_all_summary'!Q553)),4,3))</f>
        <v>4</v>
      </c>
      <c r="P554" s="49">
        <f>if(isnumber(search("Yes",'2_all_summary'!$G553)),if(isnumber(search("Yes",'2_all_summary'!R553)),1,2),if(isnumber(search("No",'2_all_summary'!R553)),4,3))</f>
        <v>4</v>
      </c>
      <c r="Q554" s="49">
        <f>if(isnumber(search("Yes",'2_all_summary'!$G553)),if(0&lt;'2_all_summary'!S553,1,2),if(0='2_all_summary'!S553,4,3))</f>
        <v>4</v>
      </c>
      <c r="R554" s="49">
        <f>if(isnumber(search("Yes",'2_all_summary'!$G553)),if(isnumber(search("Yes",'2_all_summary'!T553)),1,2),if(isnumber(search("No",'2_all_summary'!T553)),4,3))</f>
        <v>4</v>
      </c>
    </row>
    <row r="555">
      <c r="G555" s="49"/>
      <c r="H555" s="49" t="str">
        <f>'2_all_summary'!C554</f>
        <v>Incentive instruments for the sustainable use of marine resources</v>
      </c>
      <c r="I555" s="49" t="str">
        <f>'2_all_summary'!D554</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555" s="49">
        <f>if(isnumber(search("Yes",'2_all_summary'!$G554)),if(isnumber(search("Yes",'2_all_summary'!L554)),1,2),if(isnumber(search("No",'2_all_summary'!L554)),4,3))</f>
        <v>4</v>
      </c>
      <c r="K555" s="49">
        <f>if(isnumber(search("Yes",'2_all_summary'!$G554)),if(isnumber(search("Yes",'2_all_summary'!M554)),1,2),if(isnumber(search("No",'2_all_summary'!M554)),4,3))</f>
        <v>4</v>
      </c>
      <c r="L555" s="49">
        <f>if(isnumber(search("Yes",'2_all_summary'!$G554)),if(isnumber(search("Yes",'2_all_summary'!N554)),1,2),if(isnumber(search("No",'2_all_summary'!N554)),4,3))</f>
        <v>4</v>
      </c>
      <c r="M555" s="49">
        <f>if(isnumber(search("Yes",'2_all_summary'!$G554)),if(0&lt;'2_all_summary'!O554,1,2),if(0='2_all_summary'!O554,4,3))</f>
        <v>4</v>
      </c>
      <c r="N555" s="49">
        <f>if(isnumber(search("Yes",'2_all_summary'!$G554)),if(isnumber(search("Yes",'2_all_summary'!P554)),1,2),if(isnumber(search("No",'2_all_summary'!P554)),4,3))</f>
        <v>4</v>
      </c>
      <c r="O555" s="49">
        <f>if(isnumber(search("Yes",'2_all_summary'!$G554)),if(isnumber(search("Yes",'2_all_summary'!Q554)),1,2),if(isnumber(search("No",'2_all_summary'!Q554)),4,3))</f>
        <v>4</v>
      </c>
      <c r="P555" s="49">
        <f>if(isnumber(search("Yes",'2_all_summary'!$G554)),if(isnumber(search("Yes",'2_all_summary'!R554)),1,2),if(isnumber(search("No",'2_all_summary'!R554)),4,3))</f>
        <v>4</v>
      </c>
      <c r="Q555" s="49">
        <f>if(isnumber(search("Yes",'2_all_summary'!$G554)),if(0&lt;'2_all_summary'!S554,1,2),if(0='2_all_summary'!S554,4,3))</f>
        <v>4</v>
      </c>
      <c r="R555" s="49">
        <f>if(isnumber(search("Yes",'2_all_summary'!$G554)),if(isnumber(search("Yes",'2_all_summary'!T554)),1,2),if(isnumber(search("No",'2_all_summary'!T554)),4,3))</f>
        <v>4</v>
      </c>
    </row>
    <row r="556">
      <c r="G556" s="49"/>
      <c r="H556" s="49" t="str">
        <f>'2_all_summary'!C555</f>
        <v>Incorporating fishermen's local knowledge and behavior into geographical information systems (GIS) for designing marine protected areas in Oceania</v>
      </c>
      <c r="I556" s="49" t="str">
        <f>'2_all_summary'!D555</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556" s="49">
        <f>if(isnumber(search("Yes",'2_all_summary'!$G555)),if(isnumber(search("Yes",'2_all_summary'!L555)),1,2),if(isnumber(search("No",'2_all_summary'!L555)),4,3))</f>
        <v>3</v>
      </c>
      <c r="K556" s="49">
        <f>if(isnumber(search("Yes",'2_all_summary'!$G555)),if(isnumber(search("Yes",'2_all_summary'!M555)),1,2),if(isnumber(search("No",'2_all_summary'!M555)),4,3))</f>
        <v>3</v>
      </c>
      <c r="L556" s="49">
        <f>if(isnumber(search("Yes",'2_all_summary'!$G555)),if(isnumber(search("Yes",'2_all_summary'!N555)),1,2),if(isnumber(search("No",'2_all_summary'!N555)),4,3))</f>
        <v>3</v>
      </c>
      <c r="M556" s="49">
        <f>if(isnumber(search("Yes",'2_all_summary'!$G555)),if(0&lt;'2_all_summary'!O555,1,2),if(0='2_all_summary'!O555,4,3))</f>
        <v>3</v>
      </c>
      <c r="N556" s="49">
        <f>if(isnumber(search("Yes",'2_all_summary'!$G555)),if(isnumber(search("Yes",'2_all_summary'!P555)),1,2),if(isnumber(search("No",'2_all_summary'!P555)),4,3))</f>
        <v>3</v>
      </c>
      <c r="O556" s="49">
        <f>if(isnumber(search("Yes",'2_all_summary'!$G555)),if(isnumber(search("Yes",'2_all_summary'!Q555)),1,2),if(isnumber(search("No",'2_all_summary'!Q555)),4,3))</f>
        <v>3</v>
      </c>
      <c r="P556" s="49">
        <f>if(isnumber(search("Yes",'2_all_summary'!$G555)),if(isnumber(search("Yes",'2_all_summary'!R555)),1,2),if(isnumber(search("No",'2_all_summary'!R555)),4,3))</f>
        <v>3</v>
      </c>
      <c r="Q556" s="49">
        <f>if(isnumber(search("Yes",'2_all_summary'!$G555)),if(0&lt;'2_all_summary'!S555,1,2),if(0='2_all_summary'!S555,4,3))</f>
        <v>3</v>
      </c>
      <c r="R556" s="49">
        <f>if(isnumber(search("Yes",'2_all_summary'!$G555)),if(isnumber(search("Yes",'2_all_summary'!T555)),1,2),if(isnumber(search("No",'2_all_summary'!T555)),4,3))</f>
        <v>3</v>
      </c>
    </row>
    <row r="557">
      <c r="G557" s="49"/>
      <c r="H557" s="49" t="str">
        <f>'2_all_summary'!C556</f>
        <v>Incorporating indigenous rights and environmental justice into fishery management: Comparing policy challenges and potentials from Alaska and Hawaii</v>
      </c>
      <c r="I557" s="49" t="str">
        <f>'2_all_summary'!D556</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Ãƒâ€šÃ‚Â© 2013 Springer Science+Business Media New York.</v>
      </c>
      <c r="J557" s="49">
        <f>if(isnumber(search("Yes",'2_all_summary'!$G556)),if(isnumber(search("Yes",'2_all_summary'!L556)),1,2),if(isnumber(search("No",'2_all_summary'!L556)),4,3))</f>
        <v>4</v>
      </c>
      <c r="K557" s="49">
        <f>if(isnumber(search("Yes",'2_all_summary'!$G556)),if(isnumber(search("Yes",'2_all_summary'!M556)),1,2),if(isnumber(search("No",'2_all_summary'!M556)),4,3))</f>
        <v>4</v>
      </c>
      <c r="L557" s="49">
        <f>if(isnumber(search("Yes",'2_all_summary'!$G556)),if(isnumber(search("Yes",'2_all_summary'!N556)),1,2),if(isnumber(search("No",'2_all_summary'!N556)),4,3))</f>
        <v>4</v>
      </c>
      <c r="M557" s="49">
        <f>if(isnumber(search("Yes",'2_all_summary'!$G556)),if(0&lt;'2_all_summary'!O556,1,2),if(0='2_all_summary'!O556,4,3))</f>
        <v>4</v>
      </c>
      <c r="N557" s="49">
        <f>if(isnumber(search("Yes",'2_all_summary'!$G556)),if(isnumber(search("Yes",'2_all_summary'!P556)),1,2),if(isnumber(search("No",'2_all_summary'!P556)),4,3))</f>
        <v>4</v>
      </c>
      <c r="O557" s="49">
        <f>if(isnumber(search("Yes",'2_all_summary'!$G556)),if(isnumber(search("Yes",'2_all_summary'!Q556)),1,2),if(isnumber(search("No",'2_all_summary'!Q556)),4,3))</f>
        <v>4</v>
      </c>
      <c r="P557" s="49">
        <f>if(isnumber(search("Yes",'2_all_summary'!$G556)),if(isnumber(search("Yes",'2_all_summary'!R556)),1,2),if(isnumber(search("No",'2_all_summary'!R556)),4,3))</f>
        <v>4</v>
      </c>
      <c r="Q557" s="49">
        <f>if(isnumber(search("Yes",'2_all_summary'!$G556)),if(0&lt;'2_all_summary'!S556,1,2),if(0='2_all_summary'!S556,4,3))</f>
        <v>4</v>
      </c>
      <c r="R557" s="49">
        <f>if(isnumber(search("Yes",'2_all_summary'!$G556)),if(isnumber(search("Yes",'2_all_summary'!T556)),1,2),if(isnumber(search("No",'2_all_summary'!T556)),4,3))</f>
        <v>4</v>
      </c>
    </row>
    <row r="558">
      <c r="G558" s="49"/>
      <c r="H558" s="49" t="str">
        <f>'2_all_summary'!C557</f>
        <v>Incorporation of Spatial and Economic Analyses of Human-Use Data in the Design of Marine Protected Areas [IncorporaciÃƒÆ’Ã‚Â³n del AnÃƒÆ’Ã‚Â¡lisis Espacial y EconÃƒÆ’Ã‚Â³mico de Datos de Uso por Humanos al DiseÃƒÆ’Ã‚Â±o de ÃƒÆ’Ã‚Â_x0081_reas Marinas Protegidas]</v>
      </c>
      <c r="I558" s="49" t="str">
        <f>'2_all_summary'!D557</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Ãƒâ€šÃ‚Â©2010 Commercial to ELOTRUST Conservation Biology Ãƒâ€šÃ‚Â©2010 Society for Conservation Biology.</v>
      </c>
      <c r="J558" s="49">
        <f>if(isnumber(search("Yes",'2_all_summary'!$G557)),if(isnumber(search("Yes",'2_all_summary'!L557)),1,2),if(isnumber(search("No",'2_all_summary'!L557)),4,3))</f>
        <v>4</v>
      </c>
      <c r="K558" s="49">
        <f>if(isnumber(search("Yes",'2_all_summary'!$G557)),if(isnumber(search("Yes",'2_all_summary'!M557)),1,2),if(isnumber(search("No",'2_all_summary'!M557)),4,3))</f>
        <v>4</v>
      </c>
      <c r="L558" s="49">
        <f>if(isnumber(search("Yes",'2_all_summary'!$G557)),if(isnumber(search("Yes",'2_all_summary'!N557)),1,2),if(isnumber(search("No",'2_all_summary'!N557)),4,3))</f>
        <v>4</v>
      </c>
      <c r="M558" s="49">
        <f>if(isnumber(search("Yes",'2_all_summary'!$G557)),if(0&lt;'2_all_summary'!O557,1,2),if(0='2_all_summary'!O557,4,3))</f>
        <v>4</v>
      </c>
      <c r="N558" s="49">
        <f>if(isnumber(search("Yes",'2_all_summary'!$G557)),if(isnumber(search("Yes",'2_all_summary'!P557)),1,2),if(isnumber(search("No",'2_all_summary'!P557)),4,3))</f>
        <v>4</v>
      </c>
      <c r="O558" s="49">
        <f>if(isnumber(search("Yes",'2_all_summary'!$G557)),if(isnumber(search("Yes",'2_all_summary'!Q557)),1,2),if(isnumber(search("No",'2_all_summary'!Q557)),4,3))</f>
        <v>4</v>
      </c>
      <c r="P558" s="49">
        <f>if(isnumber(search("Yes",'2_all_summary'!$G557)),if(isnumber(search("Yes",'2_all_summary'!R557)),1,2),if(isnumber(search("No",'2_all_summary'!R557)),4,3))</f>
        <v>4</v>
      </c>
      <c r="Q558" s="49">
        <f>if(isnumber(search("Yes",'2_all_summary'!$G557)),if(0&lt;'2_all_summary'!S557,1,2),if(0='2_all_summary'!S557,4,3))</f>
        <v>4</v>
      </c>
      <c r="R558" s="49">
        <f>if(isnumber(search("Yes",'2_all_summary'!$G557)),if(isnumber(search("Yes",'2_all_summary'!T557)),1,2),if(isnumber(search("No",'2_all_summary'!T557)),4,3))</f>
        <v>4</v>
      </c>
    </row>
    <row r="559">
      <c r="G559" s="49"/>
      <c r="H559" s="49" t="str">
        <f>'2_all_summary'!C558</f>
        <v>Increased income from seasonally flooded rice fields through community based fish culture in Bangladesh and Vietnam</v>
      </c>
      <c r="I559" s="49" t="str">
        <f>'2_all_summary'!D558</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559" s="49">
        <f>if(isnumber(search("Yes",'2_all_summary'!$G558)),if(isnumber(search("Yes",'2_all_summary'!L558)),1,2),if(isnumber(search("No",'2_all_summary'!L558)),4,3))</f>
        <v>4</v>
      </c>
      <c r="K559" s="49">
        <f>if(isnumber(search("Yes",'2_all_summary'!$G558)),if(isnumber(search("Yes",'2_all_summary'!M558)),1,2),if(isnumber(search("No",'2_all_summary'!M558)),4,3))</f>
        <v>4</v>
      </c>
      <c r="L559" s="49">
        <f>if(isnumber(search("Yes",'2_all_summary'!$G558)),if(isnumber(search("Yes",'2_all_summary'!N558)),1,2),if(isnumber(search("No",'2_all_summary'!N558)),4,3))</f>
        <v>4</v>
      </c>
      <c r="M559" s="49">
        <f>if(isnumber(search("Yes",'2_all_summary'!$G558)),if(0&lt;'2_all_summary'!O558,1,2),if(0='2_all_summary'!O558,4,3))</f>
        <v>4</v>
      </c>
      <c r="N559" s="49">
        <f>if(isnumber(search("Yes",'2_all_summary'!$G558)),if(isnumber(search("Yes",'2_all_summary'!P558)),1,2),if(isnumber(search("No",'2_all_summary'!P558)),4,3))</f>
        <v>4</v>
      </c>
      <c r="O559" s="49">
        <f>if(isnumber(search("Yes",'2_all_summary'!$G558)),if(isnumber(search("Yes",'2_all_summary'!Q558)),1,2),if(isnumber(search("No",'2_all_summary'!Q558)),4,3))</f>
        <v>4</v>
      </c>
      <c r="P559" s="49">
        <f>if(isnumber(search("Yes",'2_all_summary'!$G558)),if(isnumber(search("Yes",'2_all_summary'!R558)),1,2),if(isnumber(search("No",'2_all_summary'!R558)),4,3))</f>
        <v>4</v>
      </c>
      <c r="Q559" s="49">
        <f>if(isnumber(search("Yes",'2_all_summary'!$G558)),if(0&lt;'2_all_summary'!S558,1,2),if(0='2_all_summary'!S558,4,3))</f>
        <v>4</v>
      </c>
      <c r="R559" s="49">
        <f>if(isnumber(search("Yes",'2_all_summary'!$G558)),if(isnumber(search("Yes",'2_all_summary'!T558)),1,2),if(isnumber(search("No",'2_all_summary'!T558)),4,3))</f>
        <v>4</v>
      </c>
    </row>
    <row r="560">
      <c r="G560" s="49"/>
      <c r="H560" s="49" t="str">
        <f>'2_all_summary'!C559</f>
        <v>Indicators of coral reef ecosystem recovery following reduction in logging and implementation of community-based management schemes in the Solomon Islands</v>
      </c>
      <c r="I560" s="49" t="str">
        <f>'2_all_summary'!D559</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560" s="49">
        <f>if(isnumber(search("Yes",'2_all_summary'!$G559)),if(isnumber(search("Yes",'2_all_summary'!L559)),1,2),if(isnumber(search("No",'2_all_summary'!L559)),4,3))</f>
        <v>1</v>
      </c>
      <c r="K560" s="49">
        <f>if(isnumber(search("Yes",'2_all_summary'!$G559)),if(isnumber(search("Yes",'2_all_summary'!M559)),1,2),if(isnumber(search("No",'2_all_summary'!M559)),4,3))</f>
        <v>1</v>
      </c>
      <c r="L560" s="49">
        <f>if(isnumber(search("Yes",'2_all_summary'!$G559)),if(isnumber(search("Yes",'2_all_summary'!N559)),1,2),if(isnumber(search("No",'2_all_summary'!N559)),4,3))</f>
        <v>1</v>
      </c>
      <c r="M560" s="49">
        <f>if(isnumber(search("Yes",'2_all_summary'!$G559)),if(0&lt;'2_all_summary'!O559,1,2),if(0='2_all_summary'!O559,4,3))</f>
        <v>1</v>
      </c>
      <c r="N560" s="49">
        <f>if(isnumber(search("Yes",'2_all_summary'!$G559)),if(isnumber(search("Yes",'2_all_summary'!P559)),1,2),if(isnumber(search("No",'2_all_summary'!P559)),4,3))</f>
        <v>1</v>
      </c>
      <c r="O560" s="49">
        <f>if(isnumber(search("Yes",'2_all_summary'!$G559)),if(isnumber(search("Yes",'2_all_summary'!Q559)),1,2),if(isnumber(search("No",'2_all_summary'!Q559)),4,3))</f>
        <v>1</v>
      </c>
      <c r="P560" s="49">
        <f>if(isnumber(search("Yes",'2_all_summary'!$G559)),if(isnumber(search("Yes",'2_all_summary'!R559)),1,2),if(isnumber(search("No",'2_all_summary'!R559)),4,3))</f>
        <v>1</v>
      </c>
      <c r="Q560" s="49">
        <f>if(isnumber(search("Yes",'2_all_summary'!$G559)),if(0&lt;'2_all_summary'!S559,1,2),if(0='2_all_summary'!S559,4,3))</f>
        <v>1</v>
      </c>
      <c r="R560" s="49">
        <f>if(isnumber(search("Yes",'2_all_summary'!$G559)),if(isnumber(search("Yes",'2_all_summary'!T559)),1,2),if(isnumber(search("No",'2_all_summary'!T559)),4,3))</f>
        <v>1</v>
      </c>
    </row>
    <row r="561">
      <c r="G561" s="49"/>
      <c r="H561" s="49" t="str">
        <f>'2_all_summary'!C560</f>
        <v>Indicators of herbivorous fish biomass in community-based marine management areas in Fiji</v>
      </c>
      <c r="I561" s="49" t="str">
        <f>'2_all_summary'!D560</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561" s="49">
        <f>if(isnumber(search("Yes",'2_all_summary'!$G560)),if(isnumber(search("Yes",'2_all_summary'!L560)),1,2),if(isnumber(search("No",'2_all_summary'!L560)),4,3))</f>
        <v>3</v>
      </c>
      <c r="K561" s="49">
        <f>if(isnumber(search("Yes",'2_all_summary'!$G560)),if(isnumber(search("Yes",'2_all_summary'!M560)),1,2),if(isnumber(search("No",'2_all_summary'!M560)),4,3))</f>
        <v>3</v>
      </c>
      <c r="L561" s="49">
        <f>if(isnumber(search("Yes",'2_all_summary'!$G560)),if(isnumber(search("Yes",'2_all_summary'!N560)),1,2),if(isnumber(search("No",'2_all_summary'!N560)),4,3))</f>
        <v>3</v>
      </c>
      <c r="M561" s="49">
        <f>if(isnumber(search("Yes",'2_all_summary'!$G560)),if(0&lt;'2_all_summary'!O560,1,2),if(0='2_all_summary'!O560,4,3))</f>
        <v>3</v>
      </c>
      <c r="N561" s="49">
        <f>if(isnumber(search("Yes",'2_all_summary'!$G560)),if(isnumber(search("Yes",'2_all_summary'!P560)),1,2),if(isnumber(search("No",'2_all_summary'!P560)),4,3))</f>
        <v>3</v>
      </c>
      <c r="O561" s="49">
        <f>if(isnumber(search("Yes",'2_all_summary'!$G560)),if(isnumber(search("Yes",'2_all_summary'!Q560)),1,2),if(isnumber(search("No",'2_all_summary'!Q560)),4,3))</f>
        <v>3</v>
      </c>
      <c r="P561" s="49">
        <f>if(isnumber(search("Yes",'2_all_summary'!$G560)),if(isnumber(search("Yes",'2_all_summary'!R560)),1,2),if(isnumber(search("No",'2_all_summary'!R560)),4,3))</f>
        <v>3</v>
      </c>
      <c r="Q561" s="49">
        <f>if(isnumber(search("Yes",'2_all_summary'!$G560)),if(0&lt;'2_all_summary'!S560,1,2),if(0='2_all_summary'!S560,4,3))</f>
        <v>3</v>
      </c>
      <c r="R561" s="49">
        <f>if(isnumber(search("Yes",'2_all_summary'!$G560)),if(isnumber(search("Yes",'2_all_summary'!T560)),1,2),if(isnumber(search("No",'2_all_summary'!T560)),4,3))</f>
        <v>3</v>
      </c>
    </row>
    <row r="562">
      <c r="G562" s="49"/>
      <c r="H562" s="49" t="str">
        <f>'2_all_summary'!C561</f>
        <v>Indicators of the ecological impact of bottom-trawl disturbance on seabed communities</v>
      </c>
      <c r="I562" s="49" t="str">
        <f>'2_all_summary'!D561</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Ãƒâ€šÃ‚Â© 2006 Springer Science+Business Media, Inc.</v>
      </c>
      <c r="J562" s="49">
        <f>if(isnumber(search("Yes",'2_all_summary'!$G561)),if(isnumber(search("Yes",'2_all_summary'!L561)),1,2),if(isnumber(search("No",'2_all_summary'!L561)),4,3))</f>
        <v>4</v>
      </c>
      <c r="K562" s="49">
        <f>if(isnumber(search("Yes",'2_all_summary'!$G561)),if(isnumber(search("Yes",'2_all_summary'!M561)),1,2),if(isnumber(search("No",'2_all_summary'!M561)),4,3))</f>
        <v>4</v>
      </c>
      <c r="L562" s="49">
        <f>if(isnumber(search("Yes",'2_all_summary'!$G561)),if(isnumber(search("Yes",'2_all_summary'!N561)),1,2),if(isnumber(search("No",'2_all_summary'!N561)),4,3))</f>
        <v>4</v>
      </c>
      <c r="M562" s="49">
        <f>if(isnumber(search("Yes",'2_all_summary'!$G561)),if(0&lt;'2_all_summary'!O561,1,2),if(0='2_all_summary'!O561,4,3))</f>
        <v>4</v>
      </c>
      <c r="N562" s="49">
        <f>if(isnumber(search("Yes",'2_all_summary'!$G561)),if(isnumber(search("Yes",'2_all_summary'!P561)),1,2),if(isnumber(search("No",'2_all_summary'!P561)),4,3))</f>
        <v>4</v>
      </c>
      <c r="O562" s="49">
        <f>if(isnumber(search("Yes",'2_all_summary'!$G561)),if(isnumber(search("Yes",'2_all_summary'!Q561)),1,2),if(isnumber(search("No",'2_all_summary'!Q561)),4,3))</f>
        <v>4</v>
      </c>
      <c r="P562" s="49">
        <f>if(isnumber(search("Yes",'2_all_summary'!$G561)),if(isnumber(search("Yes",'2_all_summary'!R561)),1,2),if(isnumber(search("No",'2_all_summary'!R561)),4,3))</f>
        <v>4</v>
      </c>
      <c r="Q562" s="49">
        <f>if(isnumber(search("Yes",'2_all_summary'!$G561)),if(0&lt;'2_all_summary'!S561,1,2),if(0='2_all_summary'!S561,4,3))</f>
        <v>4</v>
      </c>
      <c r="R562" s="49">
        <f>if(isnumber(search("Yes",'2_all_summary'!$G561)),if(isnumber(search("Yes",'2_all_summary'!T561)),1,2),if(isnumber(search("No",'2_all_summary'!T561)),4,3))</f>
        <v>4</v>
      </c>
    </row>
    <row r="563">
      <c r="G563" s="49"/>
      <c r="H563" s="49" t="str">
        <f>'2_all_summary'!C562</f>
        <v>Indigenous community-based fisheries in Australia</v>
      </c>
      <c r="I563" s="49" t="str">
        <f>'2_all_summary'!D562</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Ãƒâ€šÃ‚Â© 2006.</v>
      </c>
      <c r="J563" s="49">
        <f>if(isnumber(search("Yes",'2_all_summary'!$G562)),if(isnumber(search("Yes",'2_all_summary'!L562)),1,2),if(isnumber(search("No",'2_all_summary'!L562)),4,3))</f>
        <v>4</v>
      </c>
      <c r="K563" s="49">
        <f>if(isnumber(search("Yes",'2_all_summary'!$G562)),if(isnumber(search("Yes",'2_all_summary'!M562)),1,2),if(isnumber(search("No",'2_all_summary'!M562)),4,3))</f>
        <v>4</v>
      </c>
      <c r="L563" s="49">
        <f>if(isnumber(search("Yes",'2_all_summary'!$G562)),if(isnumber(search("Yes",'2_all_summary'!N562)),1,2),if(isnumber(search("No",'2_all_summary'!N562)),4,3))</f>
        <v>4</v>
      </c>
      <c r="M563" s="49">
        <f>if(isnumber(search("Yes",'2_all_summary'!$G562)),if(0&lt;'2_all_summary'!O562,1,2),if(0='2_all_summary'!O562,4,3))</f>
        <v>4</v>
      </c>
      <c r="N563" s="49">
        <f>if(isnumber(search("Yes",'2_all_summary'!$G562)),if(isnumber(search("Yes",'2_all_summary'!P562)),1,2),if(isnumber(search("No",'2_all_summary'!P562)),4,3))</f>
        <v>4</v>
      </c>
      <c r="O563" s="49">
        <f>if(isnumber(search("Yes",'2_all_summary'!$G562)),if(isnumber(search("Yes",'2_all_summary'!Q562)),1,2),if(isnumber(search("No",'2_all_summary'!Q562)),4,3))</f>
        <v>4</v>
      </c>
      <c r="P563" s="49">
        <f>if(isnumber(search("Yes",'2_all_summary'!$G562)),if(isnumber(search("Yes",'2_all_summary'!R562)),1,2),if(isnumber(search("No",'2_all_summary'!R562)),4,3))</f>
        <v>4</v>
      </c>
      <c r="Q563" s="49">
        <f>if(isnumber(search("Yes",'2_all_summary'!$G562)),if(0&lt;'2_all_summary'!S562,1,2),if(0='2_all_summary'!S562,4,3))</f>
        <v>4</v>
      </c>
      <c r="R563" s="49">
        <f>if(isnumber(search("Yes",'2_all_summary'!$G562)),if(isnumber(search("Yes",'2_all_summary'!T562)),1,2),if(isnumber(search("No",'2_all_summary'!T562)),4,3))</f>
        <v>4</v>
      </c>
    </row>
    <row r="564">
      <c r="G564" s="49"/>
      <c r="H564" s="49" t="str">
        <f>'2_all_summary'!C563</f>
        <v>Indigenous food harvesting as socialÃƒÂ¢Ã¢â€šÂ¬Ã¢â‚¬Å“ecological monitoring: A case study with the Gitga'at First Nation</v>
      </c>
      <c r="I564" s="49" t="str">
        <f>'2_all_summary'!D563</f>
        <v>Indigenous peoples have been monitoring and managing the natural resources in their homelands and waters for millennia. Meanwhile, socialÃƒÂ¢Ã¢â€šÂ¬Ã¢â‚¬Å“ecological systems thinkers are embracing the capacity of Indigenous knowledge systems, which are informed by land-based practices, to inform adaptive management. Following the collaborative design of a community-based socialÃƒÂ¢Ã¢â€šÂ¬Ã¢â‚¬Å“ecological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socialÃƒÂ¢Ã¢â€šÂ¬Ã¢â‚¬Å“ecological concepts and indicators emerged, evidencing an intrinsic part of Gitga'at life: Gitga'at harvesters closely monitor their coastal socialÃƒÂ¢Ã¢â€šÂ¬Ã¢â‚¬Å“ecological system through ongoing land- and sea-based practices. The conceptual framework highlights the importance of maintaining and revitalizing Indigenous knowledge and harvesting practices to inform socialÃƒÂ¢Ã¢â€šÂ¬Ã¢â‚¬Å“ecological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socialÃƒÂ¢Ã¢â€šÂ¬Ã¢â‚¬Å“ecological systems. A free Plain Language Summary can be found within the Supporting Information of this article. Ãƒâ€šÃ‚Â© 2020 The Authors. People and Nature published by John Wiley &amp; Sons Ltd on behalf of British Ecological Society</v>
      </c>
      <c r="J564" s="49">
        <f>if(isnumber(search("Yes",'2_all_summary'!$G563)),if(isnumber(search("Yes",'2_all_summary'!L563)),1,2),if(isnumber(search("No",'2_all_summary'!L563)),4,3))</f>
        <v>4</v>
      </c>
      <c r="K564" s="49">
        <f>if(isnumber(search("Yes",'2_all_summary'!$G563)),if(isnumber(search("Yes",'2_all_summary'!M563)),1,2),if(isnumber(search("No",'2_all_summary'!M563)),4,3))</f>
        <v>4</v>
      </c>
      <c r="L564" s="49">
        <f>if(isnumber(search("Yes",'2_all_summary'!$G563)),if(isnumber(search("Yes",'2_all_summary'!N563)),1,2),if(isnumber(search("No",'2_all_summary'!N563)),4,3))</f>
        <v>4</v>
      </c>
      <c r="M564" s="49">
        <f>if(isnumber(search("Yes",'2_all_summary'!$G563)),if(0&lt;'2_all_summary'!O563,1,2),if(0='2_all_summary'!O563,4,3))</f>
        <v>4</v>
      </c>
      <c r="N564" s="49">
        <f>if(isnumber(search("Yes",'2_all_summary'!$G563)),if(isnumber(search("Yes",'2_all_summary'!P563)),1,2),if(isnumber(search("No",'2_all_summary'!P563)),4,3))</f>
        <v>4</v>
      </c>
      <c r="O564" s="49">
        <f>if(isnumber(search("Yes",'2_all_summary'!$G563)),if(isnumber(search("Yes",'2_all_summary'!Q563)),1,2),if(isnumber(search("No",'2_all_summary'!Q563)),4,3))</f>
        <v>4</v>
      </c>
      <c r="P564" s="49">
        <f>if(isnumber(search("Yes",'2_all_summary'!$G563)),if(isnumber(search("Yes",'2_all_summary'!R563)),1,2),if(isnumber(search("No",'2_all_summary'!R563)),4,3))</f>
        <v>4</v>
      </c>
      <c r="Q564" s="49">
        <f>if(isnumber(search("Yes",'2_all_summary'!$G563)),if(0&lt;'2_all_summary'!S563,1,2),if(0='2_all_summary'!S563,4,3))</f>
        <v>4</v>
      </c>
      <c r="R564" s="49">
        <f>if(isnumber(search("Yes",'2_all_summary'!$G563)),if(isnumber(search("Yes",'2_all_summary'!T563)),1,2),if(isnumber(search("No",'2_all_summary'!T563)),4,3))</f>
        <v>4</v>
      </c>
    </row>
    <row r="565">
      <c r="G565" s="49"/>
      <c r="H565" s="49" t="str">
        <f>'2_all_summary'!C564</f>
        <v>Indigenous knowledge and long-term ecological change: Detection, interpretation, and responses to changing ecological conditions in pacific island communities</v>
      </c>
      <c r="I565" s="49" t="str">
        <f>'2_all_summary'!D564</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565" s="49">
        <f>if(isnumber(search("Yes",'2_all_summary'!$G564)),if(isnumber(search("Yes",'2_all_summary'!L564)),1,2),if(isnumber(search("No",'2_all_summary'!L564)),4,3))</f>
        <v>1</v>
      </c>
      <c r="K565" s="49">
        <f>if(isnumber(search("Yes",'2_all_summary'!$G564)),if(isnumber(search("Yes",'2_all_summary'!M564)),1,2),if(isnumber(search("No",'2_all_summary'!M564)),4,3))</f>
        <v>1</v>
      </c>
      <c r="L565" s="49">
        <f>if(isnumber(search("Yes",'2_all_summary'!$G564)),if(isnumber(search("Yes",'2_all_summary'!N564)),1,2),if(isnumber(search("No",'2_all_summary'!N564)),4,3))</f>
        <v>1</v>
      </c>
      <c r="M565" s="49">
        <f>if(isnumber(search("Yes",'2_all_summary'!$G564)),if(0&lt;'2_all_summary'!O564,1,2),if(0='2_all_summary'!O564,4,3))</f>
        <v>1</v>
      </c>
      <c r="N565" s="49">
        <f>if(isnumber(search("Yes",'2_all_summary'!$G564)),if(isnumber(search("Yes",'2_all_summary'!P564)),1,2),if(isnumber(search("No",'2_all_summary'!P564)),4,3))</f>
        <v>1</v>
      </c>
      <c r="O565" s="49">
        <f>if(isnumber(search("Yes",'2_all_summary'!$G564)),if(isnumber(search("Yes",'2_all_summary'!Q564)),1,2),if(isnumber(search("No",'2_all_summary'!Q564)),4,3))</f>
        <v>1</v>
      </c>
      <c r="P565" s="49">
        <f>if(isnumber(search("Yes",'2_all_summary'!$G564)),if(isnumber(search("Yes",'2_all_summary'!R564)),1,2),if(isnumber(search("No",'2_all_summary'!R564)),4,3))</f>
        <v>1</v>
      </c>
      <c r="Q565" s="49">
        <f>if(isnumber(search("Yes",'2_all_summary'!$G564)),if(0&lt;'2_all_summary'!S564,1,2),if(0='2_all_summary'!S564,4,3))</f>
        <v>1</v>
      </c>
      <c r="R565" s="49">
        <f>if(isnumber(search("Yes",'2_all_summary'!$G564)),if(isnumber(search("Yes",'2_all_summary'!T564)),1,2),if(isnumber(search("No",'2_all_summary'!T564)),4,3))</f>
        <v>1</v>
      </c>
    </row>
    <row r="566">
      <c r="G566" s="49"/>
      <c r="H566" s="49" t="str">
        <f>'2_all_summary'!C565</f>
        <v>Indigenous knowledge in the beach seine fisheries in Sri Lanka: An indispensable factor in community-based fisheries management</v>
      </c>
      <c r="I566" s="49" t="str">
        <f>'2_all_summary'!D565</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Ãƒâ€šÃ‚Â© 2015 Elsevier Ltd.</v>
      </c>
      <c r="J566" s="49">
        <f>if(isnumber(search("Yes",'2_all_summary'!$G565)),if(isnumber(search("Yes",'2_all_summary'!L565)),1,2),if(isnumber(search("No",'2_all_summary'!L565)),4,3))</f>
        <v>4</v>
      </c>
      <c r="K566" s="49">
        <f>if(isnumber(search("Yes",'2_all_summary'!$G565)),if(isnumber(search("Yes",'2_all_summary'!M565)),1,2),if(isnumber(search("No",'2_all_summary'!M565)),4,3))</f>
        <v>4</v>
      </c>
      <c r="L566" s="49">
        <f>if(isnumber(search("Yes",'2_all_summary'!$G565)),if(isnumber(search("Yes",'2_all_summary'!N565)),1,2),if(isnumber(search("No",'2_all_summary'!N565)),4,3))</f>
        <v>4</v>
      </c>
      <c r="M566" s="49">
        <f>if(isnumber(search("Yes",'2_all_summary'!$G565)),if(0&lt;'2_all_summary'!O565,1,2),if(0='2_all_summary'!O565,4,3))</f>
        <v>4</v>
      </c>
      <c r="N566" s="49">
        <f>if(isnumber(search("Yes",'2_all_summary'!$G565)),if(isnumber(search("Yes",'2_all_summary'!P565)),1,2),if(isnumber(search("No",'2_all_summary'!P565)),4,3))</f>
        <v>4</v>
      </c>
      <c r="O566" s="49">
        <f>if(isnumber(search("Yes",'2_all_summary'!$G565)),if(isnumber(search("Yes",'2_all_summary'!Q565)),1,2),if(isnumber(search("No",'2_all_summary'!Q565)),4,3))</f>
        <v>4</v>
      </c>
      <c r="P566" s="49">
        <f>if(isnumber(search("Yes",'2_all_summary'!$G565)),if(isnumber(search("Yes",'2_all_summary'!R565)),1,2),if(isnumber(search("No",'2_all_summary'!R565)),4,3))</f>
        <v>4</v>
      </c>
      <c r="Q566" s="49">
        <f>if(isnumber(search("Yes",'2_all_summary'!$G565)),if(0&lt;'2_all_summary'!S565,1,2),if(0='2_all_summary'!S565,4,3))</f>
        <v>4</v>
      </c>
      <c r="R566" s="49">
        <f>if(isnumber(search("Yes",'2_all_summary'!$G565)),if(isnumber(search("Yes",'2_all_summary'!T565)),1,2),if(isnumber(search("No",'2_all_summary'!T565)),4,3))</f>
        <v>4</v>
      </c>
    </row>
    <row r="567">
      <c r="G567" s="49"/>
      <c r="H567" s="49" t="str">
        <f>'2_all_summary'!C566</f>
        <v>Indigenous Resource Management and Sustainable Development: Case Studies from Papua New Guinea and Indonesia</v>
      </c>
      <c r="I567" s="49" t="str">
        <f>'2_all_summary'!D566</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Ãƒâ€šÃ‚Â© 1995, The Anthropological Society of Nippon. All rights reserved.</v>
      </c>
      <c r="J567" s="49">
        <f>if(isnumber(search("Yes",'2_all_summary'!$G566)),if(isnumber(search("Yes",'2_all_summary'!L566)),1,2),if(isnumber(search("No",'2_all_summary'!L566)),4,3))</f>
        <v>1</v>
      </c>
      <c r="K567" s="49">
        <f>if(isnumber(search("Yes",'2_all_summary'!$G566)),if(isnumber(search("Yes",'2_all_summary'!M566)),1,2),if(isnumber(search("No",'2_all_summary'!M566)),4,3))</f>
        <v>1</v>
      </c>
      <c r="L567" s="49">
        <f>if(isnumber(search("Yes",'2_all_summary'!$G566)),if(isnumber(search("Yes",'2_all_summary'!N566)),1,2),if(isnumber(search("No",'2_all_summary'!N566)),4,3))</f>
        <v>1</v>
      </c>
      <c r="M567" s="49">
        <f>if(isnumber(search("Yes",'2_all_summary'!$G566)),if(0&lt;'2_all_summary'!O566,1,2),if(0='2_all_summary'!O566,4,3))</f>
        <v>1</v>
      </c>
      <c r="N567" s="49">
        <f>if(isnumber(search("Yes",'2_all_summary'!$G566)),if(isnumber(search("Yes",'2_all_summary'!P566)),1,2),if(isnumber(search("No",'2_all_summary'!P566)),4,3))</f>
        <v>1</v>
      </c>
      <c r="O567" s="49">
        <f>if(isnumber(search("Yes",'2_all_summary'!$G566)),if(isnumber(search("Yes",'2_all_summary'!Q566)),1,2),if(isnumber(search("No",'2_all_summary'!Q566)),4,3))</f>
        <v>1</v>
      </c>
      <c r="P567" s="49">
        <f>if(isnumber(search("Yes",'2_all_summary'!$G566)),if(isnumber(search("Yes",'2_all_summary'!R566)),1,2),if(isnumber(search("No",'2_all_summary'!R566)),4,3))</f>
        <v>1</v>
      </c>
      <c r="Q567" s="49">
        <f>if(isnumber(search("Yes",'2_all_summary'!$G566)),if(0&lt;'2_all_summary'!S566,1,2),if(0='2_all_summary'!S566,4,3))</f>
        <v>1</v>
      </c>
      <c r="R567" s="49">
        <f>if(isnumber(search("Yes",'2_all_summary'!$G566)),if(isnumber(search("Yes",'2_all_summary'!T566)),1,2),if(isnumber(search("No",'2_all_summary'!T566)),4,3))</f>
        <v>1</v>
      </c>
    </row>
    <row r="568">
      <c r="G568" s="49"/>
      <c r="H568" s="49" t="str">
        <f>'2_all_summary'!C567</f>
        <v>Individual and village-level effects on community support for Marine Protected Areas (MPAs) in the Philippines</v>
      </c>
      <c r="I568" s="49" t="str">
        <f>'2_all_summary'!D567</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Ãƒâ€šÃ‚Â© 2014.</v>
      </c>
      <c r="J568" s="49">
        <f>if(isnumber(search("Yes",'2_all_summary'!$G567)),if(isnumber(search("Yes",'2_all_summary'!L567)),1,2),if(isnumber(search("No",'2_all_summary'!L567)),4,3))</f>
        <v>4</v>
      </c>
      <c r="K568" s="49">
        <f>if(isnumber(search("Yes",'2_all_summary'!$G567)),if(isnumber(search("Yes",'2_all_summary'!M567)),1,2),if(isnumber(search("No",'2_all_summary'!M567)),4,3))</f>
        <v>4</v>
      </c>
      <c r="L568" s="49">
        <f>if(isnumber(search("Yes",'2_all_summary'!$G567)),if(isnumber(search("Yes",'2_all_summary'!N567)),1,2),if(isnumber(search("No",'2_all_summary'!N567)),4,3))</f>
        <v>4</v>
      </c>
      <c r="M568" s="49">
        <f>if(isnumber(search("Yes",'2_all_summary'!$G567)),if(0&lt;'2_all_summary'!O567,1,2),if(0='2_all_summary'!O567,4,3))</f>
        <v>4</v>
      </c>
      <c r="N568" s="49">
        <f>if(isnumber(search("Yes",'2_all_summary'!$G567)),if(isnumber(search("Yes",'2_all_summary'!P567)),1,2),if(isnumber(search("No",'2_all_summary'!P567)),4,3))</f>
        <v>4</v>
      </c>
      <c r="O568" s="49">
        <f>if(isnumber(search("Yes",'2_all_summary'!$G567)),if(isnumber(search("Yes",'2_all_summary'!Q567)),1,2),if(isnumber(search("No",'2_all_summary'!Q567)),4,3))</f>
        <v>4</v>
      </c>
      <c r="P568" s="49">
        <f>if(isnumber(search("Yes",'2_all_summary'!$G567)),if(isnumber(search("Yes",'2_all_summary'!R567)),1,2),if(isnumber(search("No",'2_all_summary'!R567)),4,3))</f>
        <v>4</v>
      </c>
      <c r="Q568" s="49">
        <f>if(isnumber(search("Yes",'2_all_summary'!$G567)),if(0&lt;'2_all_summary'!S567,1,2),if(0='2_all_summary'!S567,4,3))</f>
        <v>4</v>
      </c>
      <c r="R568" s="49">
        <f>if(isnumber(search("Yes",'2_all_summary'!$G567)),if(isnumber(search("Yes",'2_all_summary'!T567)),1,2),if(isnumber(search("No",'2_all_summary'!T567)),4,3))</f>
        <v>4</v>
      </c>
    </row>
    <row r="569">
      <c r="G569" s="49"/>
      <c r="H569" s="49" t="str">
        <f>'2_all_summary'!C568</f>
        <v>Individual transferable quotas, community-based fisheries management systems, and "virtual" communities</v>
      </c>
      <c r="I569" s="49" t="str">
        <f>'2_all_summary'!D568</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569" s="49">
        <f>if(isnumber(search("Yes",'2_all_summary'!$G568)),if(isnumber(search("Yes",'2_all_summary'!L568)),1,2),if(isnumber(search("No",'2_all_summary'!L568)),4,3))</f>
        <v>4</v>
      </c>
      <c r="K569" s="49">
        <f>if(isnumber(search("Yes",'2_all_summary'!$G568)),if(isnumber(search("Yes",'2_all_summary'!M568)),1,2),if(isnumber(search("No",'2_all_summary'!M568)),4,3))</f>
        <v>4</v>
      </c>
      <c r="L569" s="49">
        <f>if(isnumber(search("Yes",'2_all_summary'!$G568)),if(isnumber(search("Yes",'2_all_summary'!N568)),1,2),if(isnumber(search("No",'2_all_summary'!N568)),4,3))</f>
        <v>4</v>
      </c>
      <c r="M569" s="49">
        <f>if(isnumber(search("Yes",'2_all_summary'!$G568)),if(0&lt;'2_all_summary'!O568,1,2),if(0='2_all_summary'!O568,4,3))</f>
        <v>4</v>
      </c>
      <c r="N569" s="49">
        <f>if(isnumber(search("Yes",'2_all_summary'!$G568)),if(isnumber(search("Yes",'2_all_summary'!P568)),1,2),if(isnumber(search("No",'2_all_summary'!P568)),4,3))</f>
        <v>4</v>
      </c>
      <c r="O569" s="49">
        <f>if(isnumber(search("Yes",'2_all_summary'!$G568)),if(isnumber(search("Yes",'2_all_summary'!Q568)),1,2),if(isnumber(search("No",'2_all_summary'!Q568)),4,3))</f>
        <v>4</v>
      </c>
      <c r="P569" s="49">
        <f>if(isnumber(search("Yes",'2_all_summary'!$G568)),if(isnumber(search("Yes",'2_all_summary'!R568)),1,2),if(isnumber(search("No",'2_all_summary'!R568)),4,3))</f>
        <v>4</v>
      </c>
      <c r="Q569" s="49">
        <f>if(isnumber(search("Yes",'2_all_summary'!$G568)),if(0&lt;'2_all_summary'!S568,1,2),if(0='2_all_summary'!S568,4,3))</f>
        <v>4</v>
      </c>
      <c r="R569" s="49">
        <f>if(isnumber(search("Yes",'2_all_summary'!$G568)),if(isnumber(search("Yes",'2_all_summary'!T568)),1,2),if(isnumber(search("No",'2_all_summary'!T568)),4,3))</f>
        <v>4</v>
      </c>
    </row>
    <row r="570">
      <c r="G570" s="49"/>
      <c r="H570" s="49" t="str">
        <f>'2_all_summary'!C569</f>
        <v>Influence of latrine coverage and usage on diarrhoea incidence among children under 5 living in slum areas of Douala 5th sub-division, Cameroon</v>
      </c>
      <c r="I570" s="49" t="str">
        <f>'2_all_summary'!D569</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PearsonÃƒÂ¢Ã¢â€šÂ¬Ã¢â€žÂ¢s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Ãƒâ€šÃ‚Â© Rodrigue Biguioh Mabvouna et al.</v>
      </c>
      <c r="J570" s="49">
        <f>if(isnumber(search("Yes",'2_all_summary'!$G569)),if(isnumber(search("Yes",'2_all_summary'!L569)),1,2),if(isnumber(search("No",'2_all_summary'!L569)),4,3))</f>
        <v>4</v>
      </c>
      <c r="K570" s="49">
        <f>if(isnumber(search("Yes",'2_all_summary'!$G569)),if(isnumber(search("Yes",'2_all_summary'!M569)),1,2),if(isnumber(search("No",'2_all_summary'!M569)),4,3))</f>
        <v>4</v>
      </c>
      <c r="L570" s="49">
        <f>if(isnumber(search("Yes",'2_all_summary'!$G569)),if(isnumber(search("Yes",'2_all_summary'!N569)),1,2),if(isnumber(search("No",'2_all_summary'!N569)),4,3))</f>
        <v>4</v>
      </c>
      <c r="M570" s="49">
        <f>if(isnumber(search("Yes",'2_all_summary'!$G569)),if(0&lt;'2_all_summary'!O569,1,2),if(0='2_all_summary'!O569,4,3))</f>
        <v>4</v>
      </c>
      <c r="N570" s="49">
        <f>if(isnumber(search("Yes",'2_all_summary'!$G569)),if(isnumber(search("Yes",'2_all_summary'!P569)),1,2),if(isnumber(search("No",'2_all_summary'!P569)),4,3))</f>
        <v>4</v>
      </c>
      <c r="O570" s="49">
        <f>if(isnumber(search("Yes",'2_all_summary'!$G569)),if(isnumber(search("Yes",'2_all_summary'!Q569)),1,2),if(isnumber(search("No",'2_all_summary'!Q569)),4,3))</f>
        <v>4</v>
      </c>
      <c r="P570" s="49">
        <f>if(isnumber(search("Yes",'2_all_summary'!$G569)),if(isnumber(search("Yes",'2_all_summary'!R569)),1,2),if(isnumber(search("No",'2_all_summary'!R569)),4,3))</f>
        <v>4</v>
      </c>
      <c r="Q570" s="49">
        <f>if(isnumber(search("Yes",'2_all_summary'!$G569)),if(0&lt;'2_all_summary'!S569,1,2),if(0='2_all_summary'!S569,4,3))</f>
        <v>4</v>
      </c>
      <c r="R570" s="49">
        <f>if(isnumber(search("Yes",'2_all_summary'!$G569)),if(isnumber(search("Yes",'2_all_summary'!T569)),1,2),if(isnumber(search("No",'2_all_summary'!T569)),4,3))</f>
        <v>4</v>
      </c>
    </row>
    <row r="571">
      <c r="G571" s="49"/>
      <c r="H571" s="49" t="str">
        <f>'2_all_summary'!C570</f>
        <v>Influence of social, management and enforcement factors on the long-term ecological effects of marine sanctuaries</v>
      </c>
      <c r="I571" s="49" t="str">
        <f>'2_all_summary'!D570</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571" s="49">
        <f>if(isnumber(search("Yes",'2_all_summary'!$G570)),if(isnumber(search("Yes",'2_all_summary'!L570)),1,2),if(isnumber(search("No",'2_all_summary'!L570)),4,3))</f>
        <v>4</v>
      </c>
      <c r="K571" s="49">
        <f>if(isnumber(search("Yes",'2_all_summary'!$G570)),if(isnumber(search("Yes",'2_all_summary'!M570)),1,2),if(isnumber(search("No",'2_all_summary'!M570)),4,3))</f>
        <v>4</v>
      </c>
      <c r="L571" s="49">
        <f>if(isnumber(search("Yes",'2_all_summary'!$G570)),if(isnumber(search("Yes",'2_all_summary'!N570)),1,2),if(isnumber(search("No",'2_all_summary'!N570)),4,3))</f>
        <v>4</v>
      </c>
      <c r="M571" s="49">
        <f>if(isnumber(search("Yes",'2_all_summary'!$G570)),if(0&lt;'2_all_summary'!O570,1,2),if(0='2_all_summary'!O570,4,3))</f>
        <v>4</v>
      </c>
      <c r="N571" s="49">
        <f>if(isnumber(search("Yes",'2_all_summary'!$G570)),if(isnumber(search("Yes",'2_all_summary'!P570)),1,2),if(isnumber(search("No",'2_all_summary'!P570)),4,3))</f>
        <v>4</v>
      </c>
      <c r="O571" s="49">
        <f>if(isnumber(search("Yes",'2_all_summary'!$G570)),if(isnumber(search("Yes",'2_all_summary'!Q570)),1,2),if(isnumber(search("No",'2_all_summary'!Q570)),4,3))</f>
        <v>4</v>
      </c>
      <c r="P571" s="49">
        <f>if(isnumber(search("Yes",'2_all_summary'!$G570)),if(isnumber(search("Yes",'2_all_summary'!R570)),1,2),if(isnumber(search("No",'2_all_summary'!R570)),4,3))</f>
        <v>4</v>
      </c>
      <c r="Q571" s="49">
        <f>if(isnumber(search("Yes",'2_all_summary'!$G570)),if(0&lt;'2_all_summary'!S570,1,2),if(0='2_all_summary'!S570,4,3))</f>
        <v>4</v>
      </c>
      <c r="R571" s="49">
        <f>if(isnumber(search("Yes",'2_all_summary'!$G570)),if(isnumber(search("Yes",'2_all_summary'!T570)),1,2),if(isnumber(search("No",'2_all_summary'!T570)),4,3))</f>
        <v>4</v>
      </c>
    </row>
    <row r="572">
      <c r="G572" s="49"/>
      <c r="H572" s="49" t="str">
        <f>'2_all_summary'!C571</f>
        <v>Information diffusion in two marine protected area networks in the Central Visayas Region, Philippines</v>
      </c>
      <c r="I572" s="49" t="str">
        <f>'2_all_summary'!D571</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Ãƒâ€šÃ‚Â© Taylor &amp; Francis Group, LLC.</v>
      </c>
      <c r="J572" s="49">
        <f>if(isnumber(search("Yes",'2_all_summary'!$G571)),if(isnumber(search("Yes",'2_all_summary'!L571)),1,2),if(isnumber(search("No",'2_all_summary'!L571)),4,3))</f>
        <v>4</v>
      </c>
      <c r="K572" s="49">
        <f>if(isnumber(search("Yes",'2_all_summary'!$G571)),if(isnumber(search("Yes",'2_all_summary'!M571)),1,2),if(isnumber(search("No",'2_all_summary'!M571)),4,3))</f>
        <v>4</v>
      </c>
      <c r="L572" s="49">
        <f>if(isnumber(search("Yes",'2_all_summary'!$G571)),if(isnumber(search("Yes",'2_all_summary'!N571)),1,2),if(isnumber(search("No",'2_all_summary'!N571)),4,3))</f>
        <v>4</v>
      </c>
      <c r="M572" s="49">
        <f>if(isnumber(search("Yes",'2_all_summary'!$G571)),if(0&lt;'2_all_summary'!O571,1,2),if(0='2_all_summary'!O571,4,3))</f>
        <v>4</v>
      </c>
      <c r="N572" s="49">
        <f>if(isnumber(search("Yes",'2_all_summary'!$G571)),if(isnumber(search("Yes",'2_all_summary'!P571)),1,2),if(isnumber(search("No",'2_all_summary'!P571)),4,3))</f>
        <v>4</v>
      </c>
      <c r="O572" s="49">
        <f>if(isnumber(search("Yes",'2_all_summary'!$G571)),if(isnumber(search("Yes",'2_all_summary'!Q571)),1,2),if(isnumber(search("No",'2_all_summary'!Q571)),4,3))</f>
        <v>4</v>
      </c>
      <c r="P572" s="49">
        <f>if(isnumber(search("Yes",'2_all_summary'!$G571)),if(isnumber(search("Yes",'2_all_summary'!R571)),1,2),if(isnumber(search("No",'2_all_summary'!R571)),4,3))</f>
        <v>4</v>
      </c>
      <c r="Q572" s="49">
        <f>if(isnumber(search("Yes",'2_all_summary'!$G571)),if(0&lt;'2_all_summary'!S571,1,2),if(0='2_all_summary'!S571,4,3))</f>
        <v>4</v>
      </c>
      <c r="R572" s="49">
        <f>if(isnumber(search("Yes",'2_all_summary'!$G571)),if(isnumber(search("Yes",'2_all_summary'!T571)),1,2),if(isnumber(search("No",'2_all_summary'!T571)),4,3))</f>
        <v>4</v>
      </c>
    </row>
    <row r="573">
      <c r="G573" s="49"/>
      <c r="H573" s="49" t="str">
        <f>'2_all_summary'!C572</f>
        <v>Inland fisheries of tropical Africa</v>
      </c>
      <c r="I573" s="49" t="str">
        <f>'2_all_summary'!D572</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Ãƒâ€šÃ‚Â© 2016 John Wiley &amp; Sons, Ltd. All rights reserved.</v>
      </c>
      <c r="J573" s="49">
        <f>if(isnumber(search("Yes",'2_all_summary'!$G572)),if(isnumber(search("Yes",'2_all_summary'!L572)),1,2),if(isnumber(search("No",'2_all_summary'!L572)),4,3))</f>
        <v>4</v>
      </c>
      <c r="K573" s="49">
        <f>if(isnumber(search("Yes",'2_all_summary'!$G572)),if(isnumber(search("Yes",'2_all_summary'!M572)),1,2),if(isnumber(search("No",'2_all_summary'!M572)),4,3))</f>
        <v>4</v>
      </c>
      <c r="L573" s="49">
        <f>if(isnumber(search("Yes",'2_all_summary'!$G572)),if(isnumber(search("Yes",'2_all_summary'!N572)),1,2),if(isnumber(search("No",'2_all_summary'!N572)),4,3))</f>
        <v>4</v>
      </c>
      <c r="M573" s="49">
        <f>if(isnumber(search("Yes",'2_all_summary'!$G572)),if(0&lt;'2_all_summary'!O572,1,2),if(0='2_all_summary'!O572,4,3))</f>
        <v>4</v>
      </c>
      <c r="N573" s="49">
        <f>if(isnumber(search("Yes",'2_all_summary'!$G572)),if(isnumber(search("Yes",'2_all_summary'!P572)),1,2),if(isnumber(search("No",'2_all_summary'!P572)),4,3))</f>
        <v>4</v>
      </c>
      <c r="O573" s="49">
        <f>if(isnumber(search("Yes",'2_all_summary'!$G572)),if(isnumber(search("Yes",'2_all_summary'!Q572)),1,2),if(isnumber(search("No",'2_all_summary'!Q572)),4,3))</f>
        <v>4</v>
      </c>
      <c r="P573" s="49">
        <f>if(isnumber(search("Yes",'2_all_summary'!$G572)),if(isnumber(search("Yes",'2_all_summary'!R572)),1,2),if(isnumber(search("No",'2_all_summary'!R572)),4,3))</f>
        <v>4</v>
      </c>
      <c r="Q573" s="49">
        <f>if(isnumber(search("Yes",'2_all_summary'!$G572)),if(0&lt;'2_all_summary'!S572,1,2),if(0='2_all_summary'!S572,4,3))</f>
        <v>4</v>
      </c>
      <c r="R573" s="49">
        <f>if(isnumber(search("Yes",'2_all_summary'!$G572)),if(isnumber(search("Yes",'2_all_summary'!T572)),1,2),if(isnumber(search("No",'2_all_summary'!T572)),4,3))</f>
        <v>4</v>
      </c>
    </row>
    <row r="574">
      <c r="G574" s="49"/>
      <c r="H574" s="49" t="str">
        <f>'2_all_summary'!C573</f>
        <v>Innovative education and training for community-based water protection units</v>
      </c>
      <c r="I574" s="49" t="str">
        <f>'2_all_summary'!D573</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Ãƒâ€šÃ‚Â© IWA Publishing 2012.</v>
      </c>
      <c r="J574" s="49">
        <f>if(isnumber(search("Yes",'2_all_summary'!$G573)),if(isnumber(search("Yes",'2_all_summary'!L573)),1,2),if(isnumber(search("No",'2_all_summary'!L573)),4,3))</f>
        <v>4</v>
      </c>
      <c r="K574" s="49">
        <f>if(isnumber(search("Yes",'2_all_summary'!$G573)),if(isnumber(search("Yes",'2_all_summary'!M573)),1,2),if(isnumber(search("No",'2_all_summary'!M573)),4,3))</f>
        <v>4</v>
      </c>
      <c r="L574" s="49">
        <f>if(isnumber(search("Yes",'2_all_summary'!$G573)),if(isnumber(search("Yes",'2_all_summary'!N573)),1,2),if(isnumber(search("No",'2_all_summary'!N573)),4,3))</f>
        <v>4</v>
      </c>
      <c r="M574" s="49">
        <f>if(isnumber(search("Yes",'2_all_summary'!$G573)),if(0&lt;'2_all_summary'!O573,1,2),if(0='2_all_summary'!O573,4,3))</f>
        <v>4</v>
      </c>
      <c r="N574" s="49">
        <f>if(isnumber(search("Yes",'2_all_summary'!$G573)),if(isnumber(search("Yes",'2_all_summary'!P573)),1,2),if(isnumber(search("No",'2_all_summary'!P573)),4,3))</f>
        <v>4</v>
      </c>
      <c r="O574" s="49">
        <f>if(isnumber(search("Yes",'2_all_summary'!$G573)),if(isnumber(search("Yes",'2_all_summary'!Q573)),1,2),if(isnumber(search("No",'2_all_summary'!Q573)),4,3))</f>
        <v>4</v>
      </c>
      <c r="P574" s="49">
        <f>if(isnumber(search("Yes",'2_all_summary'!$G573)),if(isnumber(search("Yes",'2_all_summary'!R573)),1,2),if(isnumber(search("No",'2_all_summary'!R573)),4,3))</f>
        <v>4</v>
      </c>
      <c r="Q574" s="49">
        <f>if(isnumber(search("Yes",'2_all_summary'!$G573)),if(0&lt;'2_all_summary'!S573,1,2),if(0='2_all_summary'!S573,4,3))</f>
        <v>4</v>
      </c>
      <c r="R574" s="49">
        <f>if(isnumber(search("Yes",'2_all_summary'!$G573)),if(isnumber(search("Yes",'2_all_summary'!T573)),1,2),if(isnumber(search("No",'2_all_summary'!T573)),4,3))</f>
        <v>4</v>
      </c>
    </row>
    <row r="575">
      <c r="G575" s="49"/>
      <c r="H575" s="49" t="str">
        <f>'2_all_summary'!C574</f>
        <v>Insights in public health: Community strengthening through canoe culture: Ho'omana'o Mau as method and metaphor</v>
      </c>
      <c r="I575" s="49" t="str">
        <f>'2_all_summary'!D574</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575" s="49">
        <f>if(isnumber(search("Yes",'2_all_summary'!$G574)),if(isnumber(search("Yes",'2_all_summary'!L574)),1,2),if(isnumber(search("No",'2_all_summary'!L574)),4,3))</f>
        <v>4</v>
      </c>
      <c r="K575" s="49">
        <f>if(isnumber(search("Yes",'2_all_summary'!$G574)),if(isnumber(search("Yes",'2_all_summary'!M574)),1,2),if(isnumber(search("No",'2_all_summary'!M574)),4,3))</f>
        <v>4</v>
      </c>
      <c r="L575" s="49">
        <f>if(isnumber(search("Yes",'2_all_summary'!$G574)),if(isnumber(search("Yes",'2_all_summary'!N574)),1,2),if(isnumber(search("No",'2_all_summary'!N574)),4,3))</f>
        <v>4</v>
      </c>
      <c r="M575" s="49">
        <f>if(isnumber(search("Yes",'2_all_summary'!$G574)),if(0&lt;'2_all_summary'!O574,1,2),if(0='2_all_summary'!O574,4,3))</f>
        <v>4</v>
      </c>
      <c r="N575" s="49">
        <f>if(isnumber(search("Yes",'2_all_summary'!$G574)),if(isnumber(search("Yes",'2_all_summary'!P574)),1,2),if(isnumber(search("No",'2_all_summary'!P574)),4,3))</f>
        <v>4</v>
      </c>
      <c r="O575" s="49">
        <f>if(isnumber(search("Yes",'2_all_summary'!$G574)),if(isnumber(search("Yes",'2_all_summary'!Q574)),1,2),if(isnumber(search("No",'2_all_summary'!Q574)),4,3))</f>
        <v>4</v>
      </c>
      <c r="P575" s="49">
        <f>if(isnumber(search("Yes",'2_all_summary'!$G574)),if(isnumber(search("Yes",'2_all_summary'!R574)),1,2),if(isnumber(search("No",'2_all_summary'!R574)),4,3))</f>
        <v>4</v>
      </c>
      <c r="Q575" s="49">
        <f>if(isnumber(search("Yes",'2_all_summary'!$G574)),if(0&lt;'2_all_summary'!S574,1,2),if(0='2_all_summary'!S574,4,3))</f>
        <v>4</v>
      </c>
      <c r="R575" s="49">
        <f>if(isnumber(search("Yes",'2_all_summary'!$G574)),if(isnumber(search("Yes",'2_all_summary'!T574)),1,2),if(isnumber(search("No",'2_all_summary'!T574)),4,3))</f>
        <v>4</v>
      </c>
    </row>
    <row r="576">
      <c r="G576" s="49"/>
      <c r="H576" s="49" t="str">
        <f>'2_all_summary'!C575</f>
        <v>Institutional adaptation and community-based conservation of natural resources: The cases of the Tao and Atayal in Taiwan</v>
      </c>
      <c r="I576" s="49" t="str">
        <f>'2_all_summary'!D575</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Ãƒâ€šÃ‚Â© Springer Science + Business Media, LLC 2009.</v>
      </c>
      <c r="J576" s="49">
        <f>if(isnumber(search("Yes",'2_all_summary'!$G575)),if(isnumber(search("Yes",'2_all_summary'!L575)),1,2),if(isnumber(search("No",'2_all_summary'!L575)),4,3))</f>
        <v>4</v>
      </c>
      <c r="K576" s="49">
        <f>if(isnumber(search("Yes",'2_all_summary'!$G575)),if(isnumber(search("Yes",'2_all_summary'!M575)),1,2),if(isnumber(search("No",'2_all_summary'!M575)),4,3))</f>
        <v>4</v>
      </c>
      <c r="L576" s="49">
        <f>if(isnumber(search("Yes",'2_all_summary'!$G575)),if(isnumber(search("Yes",'2_all_summary'!N575)),1,2),if(isnumber(search("No",'2_all_summary'!N575)),4,3))</f>
        <v>4</v>
      </c>
      <c r="M576" s="49">
        <f>if(isnumber(search("Yes",'2_all_summary'!$G575)),if(0&lt;'2_all_summary'!O575,1,2),if(0='2_all_summary'!O575,4,3))</f>
        <v>4</v>
      </c>
      <c r="N576" s="49">
        <f>if(isnumber(search("Yes",'2_all_summary'!$G575)),if(isnumber(search("Yes",'2_all_summary'!P575)),1,2),if(isnumber(search("No",'2_all_summary'!P575)),4,3))</f>
        <v>4</v>
      </c>
      <c r="O576" s="49">
        <f>if(isnumber(search("Yes",'2_all_summary'!$G575)),if(isnumber(search("Yes",'2_all_summary'!Q575)),1,2),if(isnumber(search("No",'2_all_summary'!Q575)),4,3))</f>
        <v>4</v>
      </c>
      <c r="P576" s="49">
        <f>if(isnumber(search("Yes",'2_all_summary'!$G575)),if(isnumber(search("Yes",'2_all_summary'!R575)),1,2),if(isnumber(search("No",'2_all_summary'!R575)),4,3))</f>
        <v>4</v>
      </c>
      <c r="Q576" s="49">
        <f>if(isnumber(search("Yes",'2_all_summary'!$G575)),if(0&lt;'2_all_summary'!S575,1,2),if(0='2_all_summary'!S575,4,3))</f>
        <v>4</v>
      </c>
      <c r="R576" s="49">
        <f>if(isnumber(search("Yes",'2_all_summary'!$G575)),if(isnumber(search("Yes",'2_all_summary'!T575)),1,2),if(isnumber(search("No",'2_all_summary'!T575)),4,3))</f>
        <v>4</v>
      </c>
    </row>
    <row r="577">
      <c r="G577" s="49"/>
      <c r="H577" s="49" t="str">
        <f>'2_all_summary'!C576</f>
        <v>Institutional and ecological interplay for successful self-governance of community-based fisheries</v>
      </c>
      <c r="I577" s="49" t="str">
        <f>'2_all_summary'!D576</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577" s="49">
        <f>if(isnumber(search("Yes",'2_all_summary'!$G576)),if(isnumber(search("Yes",'2_all_summary'!L576)),1,2),if(isnumber(search("No",'2_all_summary'!L576)),4,3))</f>
        <v>4</v>
      </c>
      <c r="K577" s="49">
        <f>if(isnumber(search("Yes",'2_all_summary'!$G576)),if(isnumber(search("Yes",'2_all_summary'!M576)),1,2),if(isnumber(search("No",'2_all_summary'!M576)),4,3))</f>
        <v>4</v>
      </c>
      <c r="L577" s="49">
        <f>if(isnumber(search("Yes",'2_all_summary'!$G576)),if(isnumber(search("Yes",'2_all_summary'!N576)),1,2),if(isnumber(search("No",'2_all_summary'!N576)),4,3))</f>
        <v>4</v>
      </c>
      <c r="M577" s="49">
        <f>if(isnumber(search("Yes",'2_all_summary'!$G576)),if(0&lt;'2_all_summary'!O576,1,2),if(0='2_all_summary'!O576,4,3))</f>
        <v>4</v>
      </c>
      <c r="N577" s="49">
        <f>if(isnumber(search("Yes",'2_all_summary'!$G576)),if(isnumber(search("Yes",'2_all_summary'!P576)),1,2),if(isnumber(search("No",'2_all_summary'!P576)),4,3))</f>
        <v>4</v>
      </c>
      <c r="O577" s="49">
        <f>if(isnumber(search("Yes",'2_all_summary'!$G576)),if(isnumber(search("Yes",'2_all_summary'!Q576)),1,2),if(isnumber(search("No",'2_all_summary'!Q576)),4,3))</f>
        <v>4</v>
      </c>
      <c r="P577" s="49">
        <f>if(isnumber(search("Yes",'2_all_summary'!$G576)),if(isnumber(search("Yes",'2_all_summary'!R576)),1,2),if(isnumber(search("No",'2_all_summary'!R576)),4,3))</f>
        <v>4</v>
      </c>
      <c r="Q577" s="49">
        <f>if(isnumber(search("Yes",'2_all_summary'!$G576)),if(0&lt;'2_all_summary'!S576,1,2),if(0='2_all_summary'!S576,4,3))</f>
        <v>4</v>
      </c>
      <c r="R577" s="49">
        <f>if(isnumber(search("Yes",'2_all_summary'!$G576)),if(isnumber(search("Yes",'2_all_summary'!T576)),1,2),if(isnumber(search("No",'2_all_summary'!T576)),4,3))</f>
        <v>4</v>
      </c>
    </row>
    <row r="578">
      <c r="G578" s="49"/>
      <c r="H578" s="49" t="str">
        <f>'2_all_summary'!C577</f>
        <v>Institutional constraints to fishers resilience: community based fishery management in Bangladesh</v>
      </c>
      <c r="I578" s="49" t="str">
        <f>'2_all_summary'!D577</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fishersÃƒÂ¢Ã¢â€šÂ¬Ã¢â€žÂ¢ resilience. This paper aims to examine such constraints to fishersÃƒÂ¢Ã¢â€šÂ¬Ã¢â€žÂ¢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fishersÃƒÂ¢Ã¢â€šÂ¬Ã¢â€žÂ¢ resilience. FishersÃƒÂ¢Ã¢â€šÂ¬Ã¢â€žÂ¢ resilience is largely constrained by power relations that mostly exclude fishers from the fishery management. Conflict between fishery users or with the community and the absence of interactive learning are also important constraints to fishersÃƒÂ¢Ã¢â€šÂ¬Ã¢â€žÂ¢ resilience. It seems that rules-in-practice fail to develop fishersÃƒÂ¢Ã¢â€šÂ¬Ã¢â€žÂ¢ capacity to cope and adapt to these constraints and continue their activities to maintaining the fishery. Ãƒâ€šÃ‚Â© 2019, Igitur, Utrecht Publishing and Archiving Services. All rights reserved.</v>
      </c>
      <c r="J578" s="49">
        <f>if(isnumber(search("Yes",'2_all_summary'!$G577)),if(isnumber(search("Yes",'2_all_summary'!L577)),1,2),if(isnumber(search("No",'2_all_summary'!L577)),4,3))</f>
        <v>4</v>
      </c>
      <c r="K578" s="49">
        <f>if(isnumber(search("Yes",'2_all_summary'!$G577)),if(isnumber(search("Yes",'2_all_summary'!M577)),1,2),if(isnumber(search("No",'2_all_summary'!M577)),4,3))</f>
        <v>4</v>
      </c>
      <c r="L578" s="49">
        <f>if(isnumber(search("Yes",'2_all_summary'!$G577)),if(isnumber(search("Yes",'2_all_summary'!N577)),1,2),if(isnumber(search("No",'2_all_summary'!N577)),4,3))</f>
        <v>4</v>
      </c>
      <c r="M578" s="49">
        <f>if(isnumber(search("Yes",'2_all_summary'!$G577)),if(0&lt;'2_all_summary'!O577,1,2),if(0='2_all_summary'!O577,4,3))</f>
        <v>4</v>
      </c>
      <c r="N578" s="49">
        <f>if(isnumber(search("Yes",'2_all_summary'!$G577)),if(isnumber(search("Yes",'2_all_summary'!P577)),1,2),if(isnumber(search("No",'2_all_summary'!P577)),4,3))</f>
        <v>4</v>
      </c>
      <c r="O578" s="49">
        <f>if(isnumber(search("Yes",'2_all_summary'!$G577)),if(isnumber(search("Yes",'2_all_summary'!Q577)),1,2),if(isnumber(search("No",'2_all_summary'!Q577)),4,3))</f>
        <v>4</v>
      </c>
      <c r="P578" s="49">
        <f>if(isnumber(search("Yes",'2_all_summary'!$G577)),if(isnumber(search("Yes",'2_all_summary'!R577)),1,2),if(isnumber(search("No",'2_all_summary'!R577)),4,3))</f>
        <v>4</v>
      </c>
      <c r="Q578" s="49">
        <f>if(isnumber(search("Yes",'2_all_summary'!$G577)),if(0&lt;'2_all_summary'!S577,1,2),if(0='2_all_summary'!S577,4,3))</f>
        <v>4</v>
      </c>
      <c r="R578" s="49">
        <f>if(isnumber(search("Yes",'2_all_summary'!$G577)),if(isnumber(search("Yes",'2_all_summary'!T577)),1,2),if(isnumber(search("No",'2_all_summary'!T577)),4,3))</f>
        <v>4</v>
      </c>
    </row>
    <row r="579">
      <c r="G579" s="49"/>
      <c r="H579" s="49" t="str">
        <f>'2_all_summary'!C578</f>
        <v>Institutional effects on ecological outcomes of community-based management of fisheries in the Amazon</v>
      </c>
      <c r="I579" s="49" t="str">
        <f>'2_all_summary'!D578</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OstromÃƒÂ¢Ã¢â€šÂ¬Ã¢â€žÂ¢s (Science 325:419ÃƒÂ¢Ã¢â€šÂ¬Ã¢â‚¬Å“422,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atÃƒâ€šÃ‚Â strengthening the presence of defined boundaries and graduated sanctions in communities hold promise to improve the effectiveness of arapaima CBM regionally. Ãƒâ€šÃ‚Â© 2021, Royal Swedish Academy of Sciences.</v>
      </c>
      <c r="J579" s="49">
        <f>if(isnumber(search("Yes",'2_all_summary'!$G578)),if(isnumber(search("Yes",'2_all_summary'!L578)),1,2),if(isnumber(search("No",'2_all_summary'!L578)),4,3))</f>
        <v>4</v>
      </c>
      <c r="K579" s="49">
        <f>if(isnumber(search("Yes",'2_all_summary'!$G578)),if(isnumber(search("Yes",'2_all_summary'!M578)),1,2),if(isnumber(search("No",'2_all_summary'!M578)),4,3))</f>
        <v>4</v>
      </c>
      <c r="L579" s="49">
        <f>if(isnumber(search("Yes",'2_all_summary'!$G578)),if(isnumber(search("Yes",'2_all_summary'!N578)),1,2),if(isnumber(search("No",'2_all_summary'!N578)),4,3))</f>
        <v>4</v>
      </c>
      <c r="M579" s="49">
        <f>if(isnumber(search("Yes",'2_all_summary'!$G578)),if(0&lt;'2_all_summary'!O578,1,2),if(0='2_all_summary'!O578,4,3))</f>
        <v>4</v>
      </c>
      <c r="N579" s="49">
        <f>if(isnumber(search("Yes",'2_all_summary'!$G578)),if(isnumber(search("Yes",'2_all_summary'!P578)),1,2),if(isnumber(search("No",'2_all_summary'!P578)),4,3))</f>
        <v>4</v>
      </c>
      <c r="O579" s="49">
        <f>if(isnumber(search("Yes",'2_all_summary'!$G578)),if(isnumber(search("Yes",'2_all_summary'!Q578)),1,2),if(isnumber(search("No",'2_all_summary'!Q578)),4,3))</f>
        <v>4</v>
      </c>
      <c r="P579" s="49">
        <f>if(isnumber(search("Yes",'2_all_summary'!$G578)),if(isnumber(search("Yes",'2_all_summary'!R578)),1,2),if(isnumber(search("No",'2_all_summary'!R578)),4,3))</f>
        <v>4</v>
      </c>
      <c r="Q579" s="49">
        <f>if(isnumber(search("Yes",'2_all_summary'!$G578)),if(0&lt;'2_all_summary'!S578,1,2),if(0='2_all_summary'!S578,4,3))</f>
        <v>4</v>
      </c>
      <c r="R579" s="49">
        <f>if(isnumber(search("Yes",'2_all_summary'!$G578)),if(isnumber(search("Yes",'2_all_summary'!T578)),1,2),if(isnumber(search("No",'2_all_summary'!T578)),4,3))</f>
        <v>4</v>
      </c>
    </row>
    <row r="580">
      <c r="G580" s="49"/>
      <c r="H580" s="49" t="str">
        <f>'2_all_summary'!C579</f>
        <v>Institutional restructuring of fisheries management system for humphead wrasse (Cheilinus undulatus R PPELL 1835) in Anambas and Natuna, Riau Archipelago Province, Indonesia</v>
      </c>
      <c r="I580" s="49" t="str">
        <f>'2_all_summary'!D579</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Ãƒâ€šÃ‚Â© Published under licence by IOP Publishing Ltd.</v>
      </c>
      <c r="J580" s="49">
        <f>if(isnumber(search("Yes",'2_all_summary'!$G579)),if(isnumber(search("Yes",'2_all_summary'!L579)),1,2),if(isnumber(search("No",'2_all_summary'!L579)),4,3))</f>
        <v>4</v>
      </c>
      <c r="K580" s="49">
        <f>if(isnumber(search("Yes",'2_all_summary'!$G579)),if(isnumber(search("Yes",'2_all_summary'!M579)),1,2),if(isnumber(search("No",'2_all_summary'!M579)),4,3))</f>
        <v>4</v>
      </c>
      <c r="L580" s="49">
        <f>if(isnumber(search("Yes",'2_all_summary'!$G579)),if(isnumber(search("Yes",'2_all_summary'!N579)),1,2),if(isnumber(search("No",'2_all_summary'!N579)),4,3))</f>
        <v>4</v>
      </c>
      <c r="M580" s="49">
        <f>if(isnumber(search("Yes",'2_all_summary'!$G579)),if(0&lt;'2_all_summary'!O579,1,2),if(0='2_all_summary'!O579,4,3))</f>
        <v>4</v>
      </c>
      <c r="N580" s="49">
        <f>if(isnumber(search("Yes",'2_all_summary'!$G579)),if(isnumber(search("Yes",'2_all_summary'!P579)),1,2),if(isnumber(search("No",'2_all_summary'!P579)),4,3))</f>
        <v>4</v>
      </c>
      <c r="O580" s="49">
        <f>if(isnumber(search("Yes",'2_all_summary'!$G579)),if(isnumber(search("Yes",'2_all_summary'!Q579)),1,2),if(isnumber(search("No",'2_all_summary'!Q579)),4,3))</f>
        <v>4</v>
      </c>
      <c r="P580" s="49">
        <f>if(isnumber(search("Yes",'2_all_summary'!$G579)),if(isnumber(search("Yes",'2_all_summary'!R579)),1,2),if(isnumber(search("No",'2_all_summary'!R579)),4,3))</f>
        <v>4</v>
      </c>
      <c r="Q580" s="49">
        <f>if(isnumber(search("Yes",'2_all_summary'!$G579)),if(0&lt;'2_all_summary'!S579,1,2),if(0='2_all_summary'!S579,4,3))</f>
        <v>4</v>
      </c>
      <c r="R580" s="49">
        <f>if(isnumber(search("Yes",'2_all_summary'!$G579)),if(isnumber(search("Yes",'2_all_summary'!T579)),1,2),if(isnumber(search("No",'2_all_summary'!T579)),4,3))</f>
        <v>4</v>
      </c>
    </row>
    <row r="581">
      <c r="G581" s="49"/>
      <c r="H581" s="49" t="str">
        <f>'2_all_summary'!C580</f>
        <v>Institutions and collective action in a Costa Rican small-scale fisheries cooperative: the case of CoopeTÃƒÆ’Ã‚Â¡rcoles R.L</v>
      </c>
      <c r="I581" s="49" t="str">
        <f>'2_all_summary'!D580</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fishersÃƒÂ¢Ã¢â€šÂ¬Ã¢â€žÂ¢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15Ãƒâ€šÃ‚Â years ago by another cooperative (CoopeSoliDar R.L.) dealing with human rights and marine conservation. Ãƒâ€šÃ‚Â© 2017, The Author(s).</v>
      </c>
      <c r="J581" s="49">
        <f>if(isnumber(search("Yes",'2_all_summary'!$G580)),if(isnumber(search("Yes",'2_all_summary'!L580)),1,2),if(isnumber(search("No",'2_all_summary'!L580)),4,3))</f>
        <v>4</v>
      </c>
      <c r="K581" s="49">
        <f>if(isnumber(search("Yes",'2_all_summary'!$G580)),if(isnumber(search("Yes",'2_all_summary'!M580)),1,2),if(isnumber(search("No",'2_all_summary'!M580)),4,3))</f>
        <v>4</v>
      </c>
      <c r="L581" s="49">
        <f>if(isnumber(search("Yes",'2_all_summary'!$G580)),if(isnumber(search("Yes",'2_all_summary'!N580)),1,2),if(isnumber(search("No",'2_all_summary'!N580)),4,3))</f>
        <v>4</v>
      </c>
      <c r="M581" s="49">
        <f>if(isnumber(search("Yes",'2_all_summary'!$G580)),if(0&lt;'2_all_summary'!O580,1,2),if(0='2_all_summary'!O580,4,3))</f>
        <v>4</v>
      </c>
      <c r="N581" s="49">
        <f>if(isnumber(search("Yes",'2_all_summary'!$G580)),if(isnumber(search("Yes",'2_all_summary'!P580)),1,2),if(isnumber(search("No",'2_all_summary'!P580)),4,3))</f>
        <v>4</v>
      </c>
      <c r="O581" s="49">
        <f>if(isnumber(search("Yes",'2_all_summary'!$G580)),if(isnumber(search("Yes",'2_all_summary'!Q580)),1,2),if(isnumber(search("No",'2_all_summary'!Q580)),4,3))</f>
        <v>4</v>
      </c>
      <c r="P581" s="49">
        <f>if(isnumber(search("Yes",'2_all_summary'!$G580)),if(isnumber(search("Yes",'2_all_summary'!R580)),1,2),if(isnumber(search("No",'2_all_summary'!R580)),4,3))</f>
        <v>4</v>
      </c>
      <c r="Q581" s="49">
        <f>if(isnumber(search("Yes",'2_all_summary'!$G580)),if(0&lt;'2_all_summary'!S580,1,2),if(0='2_all_summary'!S580,4,3))</f>
        <v>4</v>
      </c>
      <c r="R581" s="49">
        <f>if(isnumber(search("Yes",'2_all_summary'!$G580)),if(isnumber(search("Yes",'2_all_summary'!T580)),1,2),if(isnumber(search("No",'2_all_summary'!T580)),4,3))</f>
        <v>4</v>
      </c>
    </row>
    <row r="582">
      <c r="G582" s="49"/>
      <c r="H582" s="49" t="str">
        <f>'2_all_summary'!C581</f>
        <v>INSTITUTIONS FOR SOLVING COMMONS PROBLEMS: Lessons and Implications for Institutional Design</v>
      </c>
      <c r="I582" s="49" t="str">
        <f>'2_all_summary'!D581</f>
        <v>The public-choice-inspired research program associated with Elinor Ostrom and her collaborators identified eight design principles, noting that they characterize robust institutions for communities managing common-pool resources such as forests or fisheries. OstromÃƒÂ¢Ã¢â€šÂ¬Ã¢â€žÂ¢s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Ãƒâ€šÃ‚Â© Oxford University Press 2019. All rights reserved.</v>
      </c>
      <c r="J582" s="49">
        <f>if(isnumber(search("Yes",'2_all_summary'!$G581)),if(isnumber(search("Yes",'2_all_summary'!L581)),1,2),if(isnumber(search("No",'2_all_summary'!L581)),4,3))</f>
        <v>4</v>
      </c>
      <c r="K582" s="49">
        <f>if(isnumber(search("Yes",'2_all_summary'!$G581)),if(isnumber(search("Yes",'2_all_summary'!M581)),1,2),if(isnumber(search("No",'2_all_summary'!M581)),4,3))</f>
        <v>4</v>
      </c>
      <c r="L582" s="49">
        <f>if(isnumber(search("Yes",'2_all_summary'!$G581)),if(isnumber(search("Yes",'2_all_summary'!N581)),1,2),if(isnumber(search("No",'2_all_summary'!N581)),4,3))</f>
        <v>4</v>
      </c>
      <c r="M582" s="49">
        <f>if(isnumber(search("Yes",'2_all_summary'!$G581)),if(0&lt;'2_all_summary'!O581,1,2),if(0='2_all_summary'!O581,4,3))</f>
        <v>4</v>
      </c>
      <c r="N582" s="49">
        <f>if(isnumber(search("Yes",'2_all_summary'!$G581)),if(isnumber(search("Yes",'2_all_summary'!P581)),1,2),if(isnumber(search("No",'2_all_summary'!P581)),4,3))</f>
        <v>4</v>
      </c>
      <c r="O582" s="49">
        <f>if(isnumber(search("Yes",'2_all_summary'!$G581)),if(isnumber(search("Yes",'2_all_summary'!Q581)),1,2),if(isnumber(search("No",'2_all_summary'!Q581)),4,3))</f>
        <v>4</v>
      </c>
      <c r="P582" s="49">
        <f>if(isnumber(search("Yes",'2_all_summary'!$G581)),if(isnumber(search("Yes",'2_all_summary'!R581)),1,2),if(isnumber(search("No",'2_all_summary'!R581)),4,3))</f>
        <v>4</v>
      </c>
      <c r="Q582" s="49">
        <f>if(isnumber(search("Yes",'2_all_summary'!$G581)),if(0&lt;'2_all_summary'!S581,1,2),if(0='2_all_summary'!S581,4,3))</f>
        <v>4</v>
      </c>
      <c r="R582" s="49">
        <f>if(isnumber(search("Yes",'2_all_summary'!$G581)),if(isnumber(search("Yes",'2_all_summary'!T581)),1,2),if(isnumber(search("No",'2_all_summary'!T581)),4,3))</f>
        <v>4</v>
      </c>
    </row>
    <row r="583">
      <c r="G583" s="49"/>
      <c r="H583" s="49" t="str">
        <f>'2_all_summary'!C582</f>
        <v>Integrated assessment of ecosystem health using multiple indicator species</v>
      </c>
      <c r="I583" s="49" t="str">
        <f>'2_all_summary'!D582</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Ãƒâ€šÃ‚Â© 2019 Elsevier B.V.</v>
      </c>
      <c r="J583" s="49">
        <f>if(isnumber(search("Yes",'2_all_summary'!$G582)),if(isnumber(search("Yes",'2_all_summary'!L582)),1,2),if(isnumber(search("No",'2_all_summary'!L582)),4,3))</f>
        <v>4</v>
      </c>
      <c r="K583" s="49">
        <f>if(isnumber(search("Yes",'2_all_summary'!$G582)),if(isnumber(search("Yes",'2_all_summary'!M582)),1,2),if(isnumber(search("No",'2_all_summary'!M582)),4,3))</f>
        <v>4</v>
      </c>
      <c r="L583" s="49">
        <f>if(isnumber(search("Yes",'2_all_summary'!$G582)),if(isnumber(search("Yes",'2_all_summary'!N582)),1,2),if(isnumber(search("No",'2_all_summary'!N582)),4,3))</f>
        <v>4</v>
      </c>
      <c r="M583" s="49">
        <f>if(isnumber(search("Yes",'2_all_summary'!$G582)),if(0&lt;'2_all_summary'!O582,1,2),if(0='2_all_summary'!O582,4,3))</f>
        <v>4</v>
      </c>
      <c r="N583" s="49">
        <f>if(isnumber(search("Yes",'2_all_summary'!$G582)),if(isnumber(search("Yes",'2_all_summary'!P582)),1,2),if(isnumber(search("No",'2_all_summary'!P582)),4,3))</f>
        <v>4</v>
      </c>
      <c r="O583" s="49">
        <f>if(isnumber(search("Yes",'2_all_summary'!$G582)),if(isnumber(search("Yes",'2_all_summary'!Q582)),1,2),if(isnumber(search("No",'2_all_summary'!Q582)),4,3))</f>
        <v>4</v>
      </c>
      <c r="P583" s="49">
        <f>if(isnumber(search("Yes",'2_all_summary'!$G582)),if(isnumber(search("Yes",'2_all_summary'!R582)),1,2),if(isnumber(search("No",'2_all_summary'!R582)),4,3))</f>
        <v>4</v>
      </c>
      <c r="Q583" s="49">
        <f>if(isnumber(search("Yes",'2_all_summary'!$G582)),if(0&lt;'2_all_summary'!S582,1,2),if(0='2_all_summary'!S582,4,3))</f>
        <v>4</v>
      </c>
      <c r="R583" s="49">
        <f>if(isnumber(search("Yes",'2_all_summary'!$G582)),if(isnumber(search("Yes",'2_all_summary'!T582)),1,2),if(isnumber(search("No",'2_all_summary'!T582)),4,3))</f>
        <v>4</v>
      </c>
    </row>
    <row r="584">
      <c r="G584" s="49"/>
      <c r="H584" s="49" t="str">
        <f>'2_all_summary'!C583</f>
        <v>Integrated coastal management and marine protected areas: Complementarity in the Philippines</v>
      </c>
      <c r="I584" s="49" t="str">
        <f>'2_all_summary'!D583</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Ãƒâ€šÃ‚Â© 2005 Elsevier Ltd. All rights reserved.</v>
      </c>
      <c r="J584" s="49">
        <f>if(isnumber(search("Yes",'2_all_summary'!$G583)),if(isnumber(search("Yes",'2_all_summary'!L583)),1,2),if(isnumber(search("No",'2_all_summary'!L583)),4,3))</f>
        <v>4</v>
      </c>
      <c r="K584" s="49">
        <f>if(isnumber(search("Yes",'2_all_summary'!$G583)),if(isnumber(search("Yes",'2_all_summary'!M583)),1,2),if(isnumber(search("No",'2_all_summary'!M583)),4,3))</f>
        <v>4</v>
      </c>
      <c r="L584" s="49">
        <f>if(isnumber(search("Yes",'2_all_summary'!$G583)),if(isnumber(search("Yes",'2_all_summary'!N583)),1,2),if(isnumber(search("No",'2_all_summary'!N583)),4,3))</f>
        <v>4</v>
      </c>
      <c r="M584" s="49">
        <f>if(isnumber(search("Yes",'2_all_summary'!$G583)),if(0&lt;'2_all_summary'!O583,1,2),if(0='2_all_summary'!O583,4,3))</f>
        <v>4</v>
      </c>
      <c r="N584" s="49">
        <f>if(isnumber(search("Yes",'2_all_summary'!$G583)),if(isnumber(search("Yes",'2_all_summary'!P583)),1,2),if(isnumber(search("No",'2_all_summary'!P583)),4,3))</f>
        <v>4</v>
      </c>
      <c r="O584" s="49">
        <f>if(isnumber(search("Yes",'2_all_summary'!$G583)),if(isnumber(search("Yes",'2_all_summary'!Q583)),1,2),if(isnumber(search("No",'2_all_summary'!Q583)),4,3))</f>
        <v>4</v>
      </c>
      <c r="P584" s="49">
        <f>if(isnumber(search("Yes",'2_all_summary'!$G583)),if(isnumber(search("Yes",'2_all_summary'!R583)),1,2),if(isnumber(search("No",'2_all_summary'!R583)),4,3))</f>
        <v>4</v>
      </c>
      <c r="Q584" s="49">
        <f>if(isnumber(search("Yes",'2_all_summary'!$G583)),if(0&lt;'2_all_summary'!S583,1,2),if(0='2_all_summary'!S583,4,3))</f>
        <v>4</v>
      </c>
      <c r="R584" s="49">
        <f>if(isnumber(search("Yes",'2_all_summary'!$G583)),if(isnumber(search("Yes",'2_all_summary'!T583)),1,2),if(isnumber(search("No",'2_all_summary'!T583)),4,3))</f>
        <v>4</v>
      </c>
    </row>
    <row r="585">
      <c r="G585" s="49"/>
      <c r="H585" s="49" t="str">
        <f>'2_all_summary'!C584</f>
        <v>Integrated coastal management in Philippine local governance: Evolution and benefits</v>
      </c>
      <c r="I585" s="49" t="str">
        <f>'2_all_summary'!D584</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585" s="49">
        <f>if(isnumber(search("Yes",'2_all_summary'!$G584)),if(isnumber(search("Yes",'2_all_summary'!L584)),1,2),if(isnumber(search("No",'2_all_summary'!L584)),4,3))</f>
        <v>4</v>
      </c>
      <c r="K585" s="49">
        <f>if(isnumber(search("Yes",'2_all_summary'!$G584)),if(isnumber(search("Yes",'2_all_summary'!M584)),1,2),if(isnumber(search("No",'2_all_summary'!M584)),4,3))</f>
        <v>4</v>
      </c>
      <c r="L585" s="49">
        <f>if(isnumber(search("Yes",'2_all_summary'!$G584)),if(isnumber(search("Yes",'2_all_summary'!N584)),1,2),if(isnumber(search("No",'2_all_summary'!N584)),4,3))</f>
        <v>4</v>
      </c>
      <c r="M585" s="49">
        <f>if(isnumber(search("Yes",'2_all_summary'!$G584)),if(0&lt;'2_all_summary'!O584,1,2),if(0='2_all_summary'!O584,4,3))</f>
        <v>4</v>
      </c>
      <c r="N585" s="49">
        <f>if(isnumber(search("Yes",'2_all_summary'!$G584)),if(isnumber(search("Yes",'2_all_summary'!P584)),1,2),if(isnumber(search("No",'2_all_summary'!P584)),4,3))</f>
        <v>4</v>
      </c>
      <c r="O585" s="49">
        <f>if(isnumber(search("Yes",'2_all_summary'!$G584)),if(isnumber(search("Yes",'2_all_summary'!Q584)),1,2),if(isnumber(search("No",'2_all_summary'!Q584)),4,3))</f>
        <v>4</v>
      </c>
      <c r="P585" s="49">
        <f>if(isnumber(search("Yes",'2_all_summary'!$G584)),if(isnumber(search("Yes",'2_all_summary'!R584)),1,2),if(isnumber(search("No",'2_all_summary'!R584)),4,3))</f>
        <v>4</v>
      </c>
      <c r="Q585" s="49">
        <f>if(isnumber(search("Yes",'2_all_summary'!$G584)),if(0&lt;'2_all_summary'!S584,1,2),if(0='2_all_summary'!S584,4,3))</f>
        <v>4</v>
      </c>
      <c r="R585" s="49">
        <f>if(isnumber(search("Yes",'2_all_summary'!$G584)),if(isnumber(search("Yes",'2_all_summary'!T584)),1,2),if(isnumber(search("No",'2_all_summary'!T584)),4,3))</f>
        <v>4</v>
      </c>
    </row>
    <row r="586">
      <c r="G586" s="49"/>
      <c r="H586" s="49" t="str">
        <f>'2_all_summary'!C585</f>
        <v>Integrated coastal management in the Philippines: Testing new paradigms</v>
      </c>
      <c r="I586" s="49" t="str">
        <f>'2_all_summary'!D585</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586" s="49">
        <f>if(isnumber(search("Yes",'2_all_summary'!$G585)),if(isnumber(search("Yes",'2_all_summary'!L585)),1,2),if(isnumber(search("No",'2_all_summary'!L585)),4,3))</f>
        <v>4</v>
      </c>
      <c r="K586" s="49">
        <f>if(isnumber(search("Yes",'2_all_summary'!$G585)),if(isnumber(search("Yes",'2_all_summary'!M585)),1,2),if(isnumber(search("No",'2_all_summary'!M585)),4,3))</f>
        <v>4</v>
      </c>
      <c r="L586" s="49">
        <f>if(isnumber(search("Yes",'2_all_summary'!$G585)),if(isnumber(search("Yes",'2_all_summary'!N585)),1,2),if(isnumber(search("No",'2_all_summary'!N585)),4,3))</f>
        <v>4</v>
      </c>
      <c r="M586" s="49">
        <f>if(isnumber(search("Yes",'2_all_summary'!$G585)),if(0&lt;'2_all_summary'!O585,1,2),if(0='2_all_summary'!O585,4,3))</f>
        <v>4</v>
      </c>
      <c r="N586" s="49">
        <f>if(isnumber(search("Yes",'2_all_summary'!$G585)),if(isnumber(search("Yes",'2_all_summary'!P585)),1,2),if(isnumber(search("No",'2_all_summary'!P585)),4,3))</f>
        <v>4</v>
      </c>
      <c r="O586" s="49">
        <f>if(isnumber(search("Yes",'2_all_summary'!$G585)),if(isnumber(search("Yes",'2_all_summary'!Q585)),1,2),if(isnumber(search("No",'2_all_summary'!Q585)),4,3))</f>
        <v>4</v>
      </c>
      <c r="P586" s="49">
        <f>if(isnumber(search("Yes",'2_all_summary'!$G585)),if(isnumber(search("Yes",'2_all_summary'!R585)),1,2),if(isnumber(search("No",'2_all_summary'!R585)),4,3))</f>
        <v>4</v>
      </c>
      <c r="Q586" s="49">
        <f>if(isnumber(search("Yes",'2_all_summary'!$G585)),if(0&lt;'2_all_summary'!S585,1,2),if(0='2_all_summary'!S585,4,3))</f>
        <v>4</v>
      </c>
      <c r="R586" s="49">
        <f>if(isnumber(search("Yes",'2_all_summary'!$G585)),if(isnumber(search("Yes",'2_all_summary'!T585)),1,2),if(isnumber(search("No",'2_all_summary'!T585)),4,3))</f>
        <v>4</v>
      </c>
    </row>
    <row r="587">
      <c r="G587" s="49"/>
      <c r="H587" s="49" t="str">
        <f>'2_all_summary'!C586</f>
        <v>Integrated Community Based Coastal Management: Lesson from the Field</v>
      </c>
      <c r="I587" s="49" t="str">
        <f>'2_all_summary'!D586</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Ãƒâ€šÃ‚Â© Published under licence by IOP Publishing Ltd.</v>
      </c>
      <c r="J587" s="49">
        <f>if(isnumber(search("Yes",'2_all_summary'!$G586)),if(isnumber(search("Yes",'2_all_summary'!L586)),1,2),if(isnumber(search("No",'2_all_summary'!L586)),4,3))</f>
        <v>4</v>
      </c>
      <c r="K587" s="49">
        <f>if(isnumber(search("Yes",'2_all_summary'!$G586)),if(isnumber(search("Yes",'2_all_summary'!M586)),1,2),if(isnumber(search("No",'2_all_summary'!M586)),4,3))</f>
        <v>4</v>
      </c>
      <c r="L587" s="49">
        <f>if(isnumber(search("Yes",'2_all_summary'!$G586)),if(isnumber(search("Yes",'2_all_summary'!N586)),1,2),if(isnumber(search("No",'2_all_summary'!N586)),4,3))</f>
        <v>4</v>
      </c>
      <c r="M587" s="49">
        <f>if(isnumber(search("Yes",'2_all_summary'!$G586)),if(0&lt;'2_all_summary'!O586,1,2),if(0='2_all_summary'!O586,4,3))</f>
        <v>4</v>
      </c>
      <c r="N587" s="49">
        <f>if(isnumber(search("Yes",'2_all_summary'!$G586)),if(isnumber(search("Yes",'2_all_summary'!P586)),1,2),if(isnumber(search("No",'2_all_summary'!P586)),4,3))</f>
        <v>4</v>
      </c>
      <c r="O587" s="49">
        <f>if(isnumber(search("Yes",'2_all_summary'!$G586)),if(isnumber(search("Yes",'2_all_summary'!Q586)),1,2),if(isnumber(search("No",'2_all_summary'!Q586)),4,3))</f>
        <v>4</v>
      </c>
      <c r="P587" s="49">
        <f>if(isnumber(search("Yes",'2_all_summary'!$G586)),if(isnumber(search("Yes",'2_all_summary'!R586)),1,2),if(isnumber(search("No",'2_all_summary'!R586)),4,3))</f>
        <v>4</v>
      </c>
      <c r="Q587" s="49">
        <f>if(isnumber(search("Yes",'2_all_summary'!$G586)),if(0&lt;'2_all_summary'!S586,1,2),if(0='2_all_summary'!S586,4,3))</f>
        <v>4</v>
      </c>
      <c r="R587" s="49">
        <f>if(isnumber(search("Yes",'2_all_summary'!$G586)),if(isnumber(search("Yes",'2_all_summary'!T586)),1,2),if(isnumber(search("No",'2_all_summary'!T586)),4,3))</f>
        <v>4</v>
      </c>
    </row>
    <row r="588">
      <c r="G588" s="49"/>
      <c r="H588" s="49" t="str">
        <f>'2_all_summary'!C587</f>
        <v>Integrated initiatives in support of urban and peri-urban horticulture</v>
      </c>
      <c r="I588" s="49" t="str">
        <f>'2_all_summary'!D587</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588" s="49">
        <f>if(isnumber(search("Yes",'2_all_summary'!$G587)),if(isnumber(search("Yes",'2_all_summary'!L587)),1,2),if(isnumber(search("No",'2_all_summary'!L587)),4,3))</f>
        <v>4</v>
      </c>
      <c r="K588" s="49">
        <f>if(isnumber(search("Yes",'2_all_summary'!$G587)),if(isnumber(search("Yes",'2_all_summary'!M587)),1,2),if(isnumber(search("No",'2_all_summary'!M587)),4,3))</f>
        <v>4</v>
      </c>
      <c r="L588" s="49">
        <f>if(isnumber(search("Yes",'2_all_summary'!$G587)),if(isnumber(search("Yes",'2_all_summary'!N587)),1,2),if(isnumber(search("No",'2_all_summary'!N587)),4,3))</f>
        <v>4</v>
      </c>
      <c r="M588" s="49">
        <f>if(isnumber(search("Yes",'2_all_summary'!$G587)),if(0&lt;'2_all_summary'!O587,1,2),if(0='2_all_summary'!O587,4,3))</f>
        <v>4</v>
      </c>
      <c r="N588" s="49">
        <f>if(isnumber(search("Yes",'2_all_summary'!$G587)),if(isnumber(search("Yes",'2_all_summary'!P587)),1,2),if(isnumber(search("No",'2_all_summary'!P587)),4,3))</f>
        <v>4</v>
      </c>
      <c r="O588" s="49">
        <f>if(isnumber(search("Yes",'2_all_summary'!$G587)),if(isnumber(search("Yes",'2_all_summary'!Q587)),1,2),if(isnumber(search("No",'2_all_summary'!Q587)),4,3))</f>
        <v>4</v>
      </c>
      <c r="P588" s="49">
        <f>if(isnumber(search("Yes",'2_all_summary'!$G587)),if(isnumber(search("Yes",'2_all_summary'!R587)),1,2),if(isnumber(search("No",'2_all_summary'!R587)),4,3))</f>
        <v>4</v>
      </c>
      <c r="Q588" s="49">
        <f>if(isnumber(search("Yes",'2_all_summary'!$G587)),if(0&lt;'2_all_summary'!S587,1,2),if(0='2_all_summary'!S587,4,3))</f>
        <v>4</v>
      </c>
      <c r="R588" s="49">
        <f>if(isnumber(search("Yes",'2_all_summary'!$G587)),if(isnumber(search("Yes",'2_all_summary'!T587)),1,2),if(isnumber(search("No",'2_all_summary'!T587)),4,3))</f>
        <v>4</v>
      </c>
    </row>
    <row r="589">
      <c r="G589" s="49"/>
      <c r="H589" s="49" t="str">
        <f>'2_all_summary'!C588</f>
        <v>Integrated reservoir eutrophication remediation plan: Hartbeespoort dam</v>
      </c>
      <c r="I589" s="49" t="str">
        <f>'2_all_summary'!D588</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589" s="49">
        <f>if(isnumber(search("Yes",'2_all_summary'!$G588)),if(isnumber(search("Yes",'2_all_summary'!L588)),1,2),if(isnumber(search("No",'2_all_summary'!L588)),4,3))</f>
        <v>4</v>
      </c>
      <c r="K589" s="49">
        <f>if(isnumber(search("Yes",'2_all_summary'!$G588)),if(isnumber(search("Yes",'2_all_summary'!M588)),1,2),if(isnumber(search("No",'2_all_summary'!M588)),4,3))</f>
        <v>4</v>
      </c>
      <c r="L589" s="49">
        <f>if(isnumber(search("Yes",'2_all_summary'!$G588)),if(isnumber(search("Yes",'2_all_summary'!N588)),1,2),if(isnumber(search("No",'2_all_summary'!N588)),4,3))</f>
        <v>4</v>
      </c>
      <c r="M589" s="49">
        <f>if(isnumber(search("Yes",'2_all_summary'!$G588)),if(0&lt;'2_all_summary'!O588,1,2),if(0='2_all_summary'!O588,4,3))</f>
        <v>4</v>
      </c>
      <c r="N589" s="49">
        <f>if(isnumber(search("Yes",'2_all_summary'!$G588)),if(isnumber(search("Yes",'2_all_summary'!P588)),1,2),if(isnumber(search("No",'2_all_summary'!P588)),4,3))</f>
        <v>4</v>
      </c>
      <c r="O589" s="49">
        <f>if(isnumber(search("Yes",'2_all_summary'!$G588)),if(isnumber(search("Yes",'2_all_summary'!Q588)),1,2),if(isnumber(search("No",'2_all_summary'!Q588)),4,3))</f>
        <v>4</v>
      </c>
      <c r="P589" s="49">
        <f>if(isnumber(search("Yes",'2_all_summary'!$G588)),if(isnumber(search("Yes",'2_all_summary'!R588)),1,2),if(isnumber(search("No",'2_all_summary'!R588)),4,3))</f>
        <v>4</v>
      </c>
      <c r="Q589" s="49">
        <f>if(isnumber(search("Yes",'2_all_summary'!$G588)),if(0&lt;'2_all_summary'!S588,1,2),if(0='2_all_summary'!S588,4,3))</f>
        <v>4</v>
      </c>
      <c r="R589" s="49">
        <f>if(isnumber(search("Yes",'2_all_summary'!$G588)),if(isnumber(search("Yes",'2_all_summary'!T588)),1,2),if(isnumber(search("No",'2_all_summary'!T588)),4,3))</f>
        <v>4</v>
      </c>
    </row>
    <row r="590">
      <c r="G590" s="49"/>
      <c r="H590" s="49" t="str">
        <f>'2_all_summary'!C589</f>
        <v>Integrating biological conservation into management: Community adaptive learning in the wetlands of bangladesh</v>
      </c>
      <c r="I590" s="49" t="str">
        <f>'2_all_summary'!D589</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Ãƒâ€šÃ‚Â© 2010 Taylor &amp; Francis Group, LLC.</v>
      </c>
      <c r="J590" s="49">
        <f>if(isnumber(search("Yes",'2_all_summary'!$G589)),if(isnumber(search("Yes",'2_all_summary'!L589)),1,2),if(isnumber(search("No",'2_all_summary'!L589)),4,3))</f>
        <v>4</v>
      </c>
      <c r="K590" s="49">
        <f>if(isnumber(search("Yes",'2_all_summary'!$G589)),if(isnumber(search("Yes",'2_all_summary'!M589)),1,2),if(isnumber(search("No",'2_all_summary'!M589)),4,3))</f>
        <v>4</v>
      </c>
      <c r="L590" s="49">
        <f>if(isnumber(search("Yes",'2_all_summary'!$G589)),if(isnumber(search("Yes",'2_all_summary'!N589)),1,2),if(isnumber(search("No",'2_all_summary'!N589)),4,3))</f>
        <v>4</v>
      </c>
      <c r="M590" s="49">
        <f>if(isnumber(search("Yes",'2_all_summary'!$G589)),if(0&lt;'2_all_summary'!O589,1,2),if(0='2_all_summary'!O589,4,3))</f>
        <v>4</v>
      </c>
      <c r="N590" s="49">
        <f>if(isnumber(search("Yes",'2_all_summary'!$G589)),if(isnumber(search("Yes",'2_all_summary'!P589)),1,2),if(isnumber(search("No",'2_all_summary'!P589)),4,3))</f>
        <v>4</v>
      </c>
      <c r="O590" s="49">
        <f>if(isnumber(search("Yes",'2_all_summary'!$G589)),if(isnumber(search("Yes",'2_all_summary'!Q589)),1,2),if(isnumber(search("No",'2_all_summary'!Q589)),4,3))</f>
        <v>4</v>
      </c>
      <c r="P590" s="49">
        <f>if(isnumber(search("Yes",'2_all_summary'!$G589)),if(isnumber(search("Yes",'2_all_summary'!R589)),1,2),if(isnumber(search("No",'2_all_summary'!R589)),4,3))</f>
        <v>4</v>
      </c>
      <c r="Q590" s="49">
        <f>if(isnumber(search("Yes",'2_all_summary'!$G589)),if(0&lt;'2_all_summary'!S589,1,2),if(0='2_all_summary'!S589,4,3))</f>
        <v>4</v>
      </c>
      <c r="R590" s="49">
        <f>if(isnumber(search("Yes",'2_all_summary'!$G589)),if(isnumber(search("Yes",'2_all_summary'!T589)),1,2),if(isnumber(search("No",'2_all_summary'!T589)),4,3))</f>
        <v>4</v>
      </c>
    </row>
    <row r="591">
      <c r="G591" s="49"/>
      <c r="H591" s="49" t="str">
        <f>'2_all_summary'!C590</f>
        <v>Integrating coastal vulnerability and community-based subsistence resource mapping in Northwest Alaska</v>
      </c>
      <c r="I591" s="49" t="str">
        <f>'2_all_summary'!D590</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Ãƒâ€šÃ‚Â© 2014 Coastal Education &amp; Research Foundation.</v>
      </c>
      <c r="J591" s="49">
        <f>if(isnumber(search("Yes",'2_all_summary'!$G590)),if(isnumber(search("Yes",'2_all_summary'!L590)),1,2),if(isnumber(search("No",'2_all_summary'!L590)),4,3))</f>
        <v>4</v>
      </c>
      <c r="K591" s="49">
        <f>if(isnumber(search("Yes",'2_all_summary'!$G590)),if(isnumber(search("Yes",'2_all_summary'!M590)),1,2),if(isnumber(search("No",'2_all_summary'!M590)),4,3))</f>
        <v>4</v>
      </c>
      <c r="L591" s="49">
        <f>if(isnumber(search("Yes",'2_all_summary'!$G590)),if(isnumber(search("Yes",'2_all_summary'!N590)),1,2),if(isnumber(search("No",'2_all_summary'!N590)),4,3))</f>
        <v>4</v>
      </c>
      <c r="M591" s="49">
        <f>if(isnumber(search("Yes",'2_all_summary'!$G590)),if(0&lt;'2_all_summary'!O590,1,2),if(0='2_all_summary'!O590,4,3))</f>
        <v>4</v>
      </c>
      <c r="N591" s="49">
        <f>if(isnumber(search("Yes",'2_all_summary'!$G590)),if(isnumber(search("Yes",'2_all_summary'!P590)),1,2),if(isnumber(search("No",'2_all_summary'!P590)),4,3))</f>
        <v>4</v>
      </c>
      <c r="O591" s="49">
        <f>if(isnumber(search("Yes",'2_all_summary'!$G590)),if(isnumber(search("Yes",'2_all_summary'!Q590)),1,2),if(isnumber(search("No",'2_all_summary'!Q590)),4,3))</f>
        <v>4</v>
      </c>
      <c r="P591" s="49">
        <f>if(isnumber(search("Yes",'2_all_summary'!$G590)),if(isnumber(search("Yes",'2_all_summary'!R590)),1,2),if(isnumber(search("No",'2_all_summary'!R590)),4,3))</f>
        <v>4</v>
      </c>
      <c r="Q591" s="49">
        <f>if(isnumber(search("Yes",'2_all_summary'!$G590)),if(0&lt;'2_all_summary'!S590,1,2),if(0='2_all_summary'!S590,4,3))</f>
        <v>4</v>
      </c>
      <c r="R591" s="49">
        <f>if(isnumber(search("Yes",'2_all_summary'!$G590)),if(isnumber(search("Yes",'2_all_summary'!T590)),1,2),if(isnumber(search("No",'2_all_summary'!T590)),4,3))</f>
        <v>4</v>
      </c>
    </row>
    <row r="592">
      <c r="G592" s="49"/>
      <c r="H592" s="49" t="str">
        <f>'2_all_summary'!C591</f>
        <v>Integrating comanagement and land tenure policies for the sustainable management of the Lower Amazon floodplain</v>
      </c>
      <c r="I592" s="49" t="str">
        <f>'2_all_summary'!D591</f>
        <v>The ten years between the first and second conferences have been a time of considerable importance for the conservation of the Amazon vÃƒÆ’Ã‚Â¡rzea based on the comanagement of floodplain resources. This paper describes the development of a regional comanagement system in the Lower Amazon vÃƒÆ’Ã‚Â¡rzea.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vÃƒÆ’Ã‚Â¡rzea comanagement system has developed in three phases: (1) IBAMA developed and implemented a fisheries comanagement pollcy in the SantarÃƒÆ’Ã‚Â©m region; (2) individual vÃƒÆ’Ã‚Â¡rzea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vÃƒÆ’Ã‚Â¡rzea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Ãƒâ€šÃ‚Â© Springer Science+Business Media B.V. 2011. All rights reserved.</v>
      </c>
      <c r="J592" s="49">
        <f>if(isnumber(search("Yes",'2_all_summary'!$G591)),if(isnumber(search("Yes",'2_all_summary'!L591)),1,2),if(isnumber(search("No",'2_all_summary'!L591)),4,3))</f>
        <v>4</v>
      </c>
      <c r="K592" s="49">
        <f>if(isnumber(search("Yes",'2_all_summary'!$G591)),if(isnumber(search("Yes",'2_all_summary'!M591)),1,2),if(isnumber(search("No",'2_all_summary'!M591)),4,3))</f>
        <v>4</v>
      </c>
      <c r="L592" s="49">
        <f>if(isnumber(search("Yes",'2_all_summary'!$G591)),if(isnumber(search("Yes",'2_all_summary'!N591)),1,2),if(isnumber(search("No",'2_all_summary'!N591)),4,3))</f>
        <v>4</v>
      </c>
      <c r="M592" s="49">
        <f>if(isnumber(search("Yes",'2_all_summary'!$G591)),if(0&lt;'2_all_summary'!O591,1,2),if(0='2_all_summary'!O591,4,3))</f>
        <v>4</v>
      </c>
      <c r="N592" s="49">
        <f>if(isnumber(search("Yes",'2_all_summary'!$G591)),if(isnumber(search("Yes",'2_all_summary'!P591)),1,2),if(isnumber(search("No",'2_all_summary'!P591)),4,3))</f>
        <v>4</v>
      </c>
      <c r="O592" s="49">
        <f>if(isnumber(search("Yes",'2_all_summary'!$G591)),if(isnumber(search("Yes",'2_all_summary'!Q591)),1,2),if(isnumber(search("No",'2_all_summary'!Q591)),4,3))</f>
        <v>4</v>
      </c>
      <c r="P592" s="49">
        <f>if(isnumber(search("Yes",'2_all_summary'!$G591)),if(isnumber(search("Yes",'2_all_summary'!R591)),1,2),if(isnumber(search("No",'2_all_summary'!R591)),4,3))</f>
        <v>4</v>
      </c>
      <c r="Q592" s="49">
        <f>if(isnumber(search("Yes",'2_all_summary'!$G591)),if(0&lt;'2_all_summary'!S591,1,2),if(0='2_all_summary'!S591,4,3))</f>
        <v>4</v>
      </c>
      <c r="R592" s="49">
        <f>if(isnumber(search("Yes",'2_all_summary'!$G591)),if(isnumber(search("Yes",'2_all_summary'!T591)),1,2),if(isnumber(search("No",'2_all_summary'!T591)),4,3))</f>
        <v>4</v>
      </c>
    </row>
    <row r="593">
      <c r="G593" s="49"/>
      <c r="H593" s="49" t="str">
        <f>'2_all_summary'!C592</f>
        <v>Integrating science and technology to support stream naturalization near Chicago, Illinois</v>
      </c>
      <c r="I593" s="49" t="str">
        <f>'2_all_summary'!D592</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593" s="49">
        <f>if(isnumber(search("Yes",'2_all_summary'!$G592)),if(isnumber(search("Yes",'2_all_summary'!L592)),1,2),if(isnumber(search("No",'2_all_summary'!L592)),4,3))</f>
        <v>4</v>
      </c>
      <c r="K593" s="49">
        <f>if(isnumber(search("Yes",'2_all_summary'!$G592)),if(isnumber(search("Yes",'2_all_summary'!M592)),1,2),if(isnumber(search("No",'2_all_summary'!M592)),4,3))</f>
        <v>4</v>
      </c>
      <c r="L593" s="49">
        <f>if(isnumber(search("Yes",'2_all_summary'!$G592)),if(isnumber(search("Yes",'2_all_summary'!N592)),1,2),if(isnumber(search("No",'2_all_summary'!N592)),4,3))</f>
        <v>4</v>
      </c>
      <c r="M593" s="49">
        <f>if(isnumber(search("Yes",'2_all_summary'!$G592)),if(0&lt;'2_all_summary'!O592,1,2),if(0='2_all_summary'!O592,4,3))</f>
        <v>4</v>
      </c>
      <c r="N593" s="49">
        <f>if(isnumber(search("Yes",'2_all_summary'!$G592)),if(isnumber(search("Yes",'2_all_summary'!P592)),1,2),if(isnumber(search("No",'2_all_summary'!P592)),4,3))</f>
        <v>4</v>
      </c>
      <c r="O593" s="49">
        <f>if(isnumber(search("Yes",'2_all_summary'!$G592)),if(isnumber(search("Yes",'2_all_summary'!Q592)),1,2),if(isnumber(search("No",'2_all_summary'!Q592)),4,3))</f>
        <v>4</v>
      </c>
      <c r="P593" s="49">
        <f>if(isnumber(search("Yes",'2_all_summary'!$G592)),if(isnumber(search("Yes",'2_all_summary'!R592)),1,2),if(isnumber(search("No",'2_all_summary'!R592)),4,3))</f>
        <v>4</v>
      </c>
      <c r="Q593" s="49">
        <f>if(isnumber(search("Yes",'2_all_summary'!$G592)),if(0&lt;'2_all_summary'!S592,1,2),if(0='2_all_summary'!S592,4,3))</f>
        <v>4</v>
      </c>
      <c r="R593" s="49">
        <f>if(isnumber(search("Yes",'2_all_summary'!$G592)),if(isnumber(search("Yes",'2_all_summary'!T592)),1,2),if(isnumber(search("No",'2_all_summary'!T592)),4,3))</f>
        <v>4</v>
      </c>
    </row>
    <row r="594">
      <c r="G594" s="49"/>
      <c r="H594" s="49" t="str">
        <f>'2_all_summary'!C593</f>
        <v>Interactions between finfish aquaculture and American lobster in Atlantic Canada</v>
      </c>
      <c r="I594" s="49" t="str">
        <f>'2_all_summary'!D593</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Ãƒâ€šÃ‚Â© 2021 Elsevier Ltd</v>
      </c>
      <c r="J594" s="49">
        <f>if(isnumber(search("Yes",'2_all_summary'!$G593)),if(isnumber(search("Yes",'2_all_summary'!L593)),1,2),if(isnumber(search("No",'2_all_summary'!L593)),4,3))</f>
        <v>4</v>
      </c>
      <c r="K594" s="49">
        <f>if(isnumber(search("Yes",'2_all_summary'!$G593)),if(isnumber(search("Yes",'2_all_summary'!M593)),1,2),if(isnumber(search("No",'2_all_summary'!M593)),4,3))</f>
        <v>4</v>
      </c>
      <c r="L594" s="49">
        <f>if(isnumber(search("Yes",'2_all_summary'!$G593)),if(isnumber(search("Yes",'2_all_summary'!N593)),1,2),if(isnumber(search("No",'2_all_summary'!N593)),4,3))</f>
        <v>4</v>
      </c>
      <c r="M594" s="49">
        <f>if(isnumber(search("Yes",'2_all_summary'!$G593)),if(0&lt;'2_all_summary'!O593,1,2),if(0='2_all_summary'!O593,4,3))</f>
        <v>4</v>
      </c>
      <c r="N594" s="49">
        <f>if(isnumber(search("Yes",'2_all_summary'!$G593)),if(isnumber(search("Yes",'2_all_summary'!P593)),1,2),if(isnumber(search("No",'2_all_summary'!P593)),4,3))</f>
        <v>4</v>
      </c>
      <c r="O594" s="49">
        <f>if(isnumber(search("Yes",'2_all_summary'!$G593)),if(isnumber(search("Yes",'2_all_summary'!Q593)),1,2),if(isnumber(search("No",'2_all_summary'!Q593)),4,3))</f>
        <v>4</v>
      </c>
      <c r="P594" s="49">
        <f>if(isnumber(search("Yes",'2_all_summary'!$G593)),if(isnumber(search("Yes",'2_all_summary'!R593)),1,2),if(isnumber(search("No",'2_all_summary'!R593)),4,3))</f>
        <v>4</v>
      </c>
      <c r="Q594" s="49">
        <f>if(isnumber(search("Yes",'2_all_summary'!$G593)),if(0&lt;'2_all_summary'!S593,1,2),if(0='2_all_summary'!S593,4,3))</f>
        <v>4</v>
      </c>
      <c r="R594" s="49">
        <f>if(isnumber(search("Yes",'2_all_summary'!$G593)),if(isnumber(search("Yes",'2_all_summary'!T593)),1,2),if(isnumber(search("No",'2_all_summary'!T593)),4,3))</f>
        <v>4</v>
      </c>
    </row>
    <row r="595">
      <c r="G595" s="49"/>
      <c r="H595" s="49" t="str">
        <f>'2_all_summary'!C594</f>
        <v>International Conference on Adaptive Management of Ecosystems: The Knowledge Systems of Societies for Adaptation and Mitigation of Impacts of Climate Change, 2011</v>
      </c>
      <c r="I595" s="49" t="str">
        <f>'2_all_summary'!D594</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GHGÃƒÂ¢Ã¢â€šÂ¬Ã¢â€žÂ¢s and mitigate climate change; impact of forestry products on climate change mitigation in India; climate change impact in cold arid desert of NorthÃƒÂ¢Ã¢â€šÂ¬Ã¢â‚¬Å“Western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595" s="49">
        <f>if(isnumber(search("Yes",'2_all_summary'!$G594)),if(isnumber(search("Yes",'2_all_summary'!L594)),1,2),if(isnumber(search("No",'2_all_summary'!L594)),4,3))</f>
        <v>4</v>
      </c>
      <c r="K595" s="49">
        <f>if(isnumber(search("Yes",'2_all_summary'!$G594)),if(isnumber(search("Yes",'2_all_summary'!M594)),1,2),if(isnumber(search("No",'2_all_summary'!M594)),4,3))</f>
        <v>4</v>
      </c>
      <c r="L595" s="49">
        <f>if(isnumber(search("Yes",'2_all_summary'!$G594)),if(isnumber(search("Yes",'2_all_summary'!N594)),1,2),if(isnumber(search("No",'2_all_summary'!N594)),4,3))</f>
        <v>4</v>
      </c>
      <c r="M595" s="49">
        <f>if(isnumber(search("Yes",'2_all_summary'!$G594)),if(0&lt;'2_all_summary'!O594,1,2),if(0='2_all_summary'!O594,4,3))</f>
        <v>4</v>
      </c>
      <c r="N595" s="49">
        <f>if(isnumber(search("Yes",'2_all_summary'!$G594)),if(isnumber(search("Yes",'2_all_summary'!P594)),1,2),if(isnumber(search("No",'2_all_summary'!P594)),4,3))</f>
        <v>4</v>
      </c>
      <c r="O595" s="49">
        <f>if(isnumber(search("Yes",'2_all_summary'!$G594)),if(isnumber(search("Yes",'2_all_summary'!Q594)),1,2),if(isnumber(search("No",'2_all_summary'!Q594)),4,3))</f>
        <v>4</v>
      </c>
      <c r="P595" s="49">
        <f>if(isnumber(search("Yes",'2_all_summary'!$G594)),if(isnumber(search("Yes",'2_all_summary'!R594)),1,2),if(isnumber(search("No",'2_all_summary'!R594)),4,3))</f>
        <v>4</v>
      </c>
      <c r="Q595" s="49">
        <f>if(isnumber(search("Yes",'2_all_summary'!$G594)),if(0&lt;'2_all_summary'!S594,1,2),if(0='2_all_summary'!S594,4,3))</f>
        <v>4</v>
      </c>
      <c r="R595" s="49">
        <f>if(isnumber(search("Yes",'2_all_summary'!$G594)),if(isnumber(search("Yes",'2_all_summary'!T594)),1,2),if(isnumber(search("No",'2_all_summary'!T594)),4,3))</f>
        <v>4</v>
      </c>
    </row>
    <row r="596">
      <c r="G596" s="49"/>
      <c r="H596" s="49" t="str">
        <f>'2_all_summary'!C595</f>
        <v>International Symposium on Aquatic Sciences and Resources Management</v>
      </c>
      <c r="I596" s="49" t="str">
        <f>'2_all_summary'!D595</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596" s="49">
        <f>if(isnumber(search("Yes",'2_all_summary'!$G595)),if(isnumber(search("Yes",'2_all_summary'!L595)),1,2),if(isnumber(search("No",'2_all_summary'!L595)),4,3))</f>
        <v>4</v>
      </c>
      <c r="K596" s="49">
        <f>if(isnumber(search("Yes",'2_all_summary'!$G595)),if(isnumber(search("Yes",'2_all_summary'!M595)),1,2),if(isnumber(search("No",'2_all_summary'!M595)),4,3))</f>
        <v>4</v>
      </c>
      <c r="L596" s="49">
        <f>if(isnumber(search("Yes",'2_all_summary'!$G595)),if(isnumber(search("Yes",'2_all_summary'!N595)),1,2),if(isnumber(search("No",'2_all_summary'!N595)),4,3))</f>
        <v>4</v>
      </c>
      <c r="M596" s="49">
        <f>if(isnumber(search("Yes",'2_all_summary'!$G595)),if(0&lt;'2_all_summary'!O595,1,2),if(0='2_all_summary'!O595,4,3))</f>
        <v>4</v>
      </c>
      <c r="N596" s="49">
        <f>if(isnumber(search("Yes",'2_all_summary'!$G595)),if(isnumber(search("Yes",'2_all_summary'!P595)),1,2),if(isnumber(search("No",'2_all_summary'!P595)),4,3))</f>
        <v>4</v>
      </c>
      <c r="O596" s="49">
        <f>if(isnumber(search("Yes",'2_all_summary'!$G595)),if(isnumber(search("Yes",'2_all_summary'!Q595)),1,2),if(isnumber(search("No",'2_all_summary'!Q595)),4,3))</f>
        <v>4</v>
      </c>
      <c r="P596" s="49">
        <f>if(isnumber(search("Yes",'2_all_summary'!$G595)),if(isnumber(search("Yes",'2_all_summary'!R595)),1,2),if(isnumber(search("No",'2_all_summary'!R595)),4,3))</f>
        <v>4</v>
      </c>
      <c r="Q596" s="49">
        <f>if(isnumber(search("Yes",'2_all_summary'!$G595)),if(0&lt;'2_all_summary'!S595,1,2),if(0='2_all_summary'!S595,4,3))</f>
        <v>4</v>
      </c>
      <c r="R596" s="49">
        <f>if(isnumber(search("Yes",'2_all_summary'!$G595)),if(isnumber(search("Yes",'2_all_summary'!T595)),1,2),if(isnumber(search("No",'2_all_summary'!T595)),4,3))</f>
        <v>4</v>
      </c>
    </row>
    <row r="597">
      <c r="G597" s="49"/>
      <c r="H597" s="49" t="str">
        <f>'2_all_summary'!C596</f>
        <v>International Women's Day speech.</v>
      </c>
      <c r="I597" s="49" t="str">
        <f>'2_all_summary'!D596</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597" s="49">
        <f>if(isnumber(search("Yes",'2_all_summary'!$G596)),if(isnumber(search("Yes",'2_all_summary'!L596)),1,2),if(isnumber(search("No",'2_all_summary'!L596)),4,3))</f>
        <v>4</v>
      </c>
      <c r="K597" s="49">
        <f>if(isnumber(search("Yes",'2_all_summary'!$G596)),if(isnumber(search("Yes",'2_all_summary'!M596)),1,2),if(isnumber(search("No",'2_all_summary'!M596)),4,3))</f>
        <v>4</v>
      </c>
      <c r="L597" s="49">
        <f>if(isnumber(search("Yes",'2_all_summary'!$G596)),if(isnumber(search("Yes",'2_all_summary'!N596)),1,2),if(isnumber(search("No",'2_all_summary'!N596)),4,3))</f>
        <v>4</v>
      </c>
      <c r="M597" s="49">
        <f>if(isnumber(search("Yes",'2_all_summary'!$G596)),if(0&lt;'2_all_summary'!O596,1,2),if(0='2_all_summary'!O596,4,3))</f>
        <v>4</v>
      </c>
      <c r="N597" s="49">
        <f>if(isnumber(search("Yes",'2_all_summary'!$G596)),if(isnumber(search("Yes",'2_all_summary'!P596)),1,2),if(isnumber(search("No",'2_all_summary'!P596)),4,3))</f>
        <v>4</v>
      </c>
      <c r="O597" s="49">
        <f>if(isnumber(search("Yes",'2_all_summary'!$G596)),if(isnumber(search("Yes",'2_all_summary'!Q596)),1,2),if(isnumber(search("No",'2_all_summary'!Q596)),4,3))</f>
        <v>4</v>
      </c>
      <c r="P597" s="49">
        <f>if(isnumber(search("Yes",'2_all_summary'!$G596)),if(isnumber(search("Yes",'2_all_summary'!R596)),1,2),if(isnumber(search("No",'2_all_summary'!R596)),4,3))</f>
        <v>4</v>
      </c>
      <c r="Q597" s="49">
        <f>if(isnumber(search("Yes",'2_all_summary'!$G596)),if(0&lt;'2_all_summary'!S596,1,2),if(0='2_all_summary'!S596,4,3))</f>
        <v>4</v>
      </c>
      <c r="R597" s="49">
        <f>if(isnumber(search("Yes",'2_all_summary'!$G596)),if(isnumber(search("Yes",'2_all_summary'!T596)),1,2),if(isnumber(search("No",'2_all_summary'!T596)),4,3))</f>
        <v>4</v>
      </c>
    </row>
    <row r="598">
      <c r="G598" s="49"/>
      <c r="H598" s="49" t="str">
        <f>'2_all_summary'!C597</f>
        <v>Interventions on watershed management programme in wetalnds of Jaysagar for fishery purposes</v>
      </c>
      <c r="I598" s="49" t="str">
        <f>'2_all_summary'!D597</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598" s="49">
        <f>if(isnumber(search("Yes",'2_all_summary'!$G597)),if(isnumber(search("Yes",'2_all_summary'!L597)),1,2),if(isnumber(search("No",'2_all_summary'!L597)),4,3))</f>
        <v>4</v>
      </c>
      <c r="K598" s="49">
        <f>if(isnumber(search("Yes",'2_all_summary'!$G597)),if(isnumber(search("Yes",'2_all_summary'!M597)),1,2),if(isnumber(search("No",'2_all_summary'!M597)),4,3))</f>
        <v>4</v>
      </c>
      <c r="L598" s="49">
        <f>if(isnumber(search("Yes",'2_all_summary'!$G597)),if(isnumber(search("Yes",'2_all_summary'!N597)),1,2),if(isnumber(search("No",'2_all_summary'!N597)),4,3))</f>
        <v>4</v>
      </c>
      <c r="M598" s="49">
        <f>if(isnumber(search("Yes",'2_all_summary'!$G597)),if(0&lt;'2_all_summary'!O597,1,2),if(0='2_all_summary'!O597,4,3))</f>
        <v>4</v>
      </c>
      <c r="N598" s="49">
        <f>if(isnumber(search("Yes",'2_all_summary'!$G597)),if(isnumber(search("Yes",'2_all_summary'!P597)),1,2),if(isnumber(search("No",'2_all_summary'!P597)),4,3))</f>
        <v>4</v>
      </c>
      <c r="O598" s="49">
        <f>if(isnumber(search("Yes",'2_all_summary'!$G597)),if(isnumber(search("Yes",'2_all_summary'!Q597)),1,2),if(isnumber(search("No",'2_all_summary'!Q597)),4,3))</f>
        <v>4</v>
      </c>
      <c r="P598" s="49">
        <f>if(isnumber(search("Yes",'2_all_summary'!$G597)),if(isnumber(search("Yes",'2_all_summary'!R597)),1,2),if(isnumber(search("No",'2_all_summary'!R597)),4,3))</f>
        <v>4</v>
      </c>
      <c r="Q598" s="49">
        <f>if(isnumber(search("Yes",'2_all_summary'!$G597)),if(0&lt;'2_all_summary'!S597,1,2),if(0='2_all_summary'!S597,4,3))</f>
        <v>4</v>
      </c>
      <c r="R598" s="49">
        <f>if(isnumber(search("Yes",'2_all_summary'!$G597)),if(isnumber(search("Yes",'2_all_summary'!T597)),1,2),if(isnumber(search("No",'2_all_summary'!T597)),4,3))</f>
        <v>4</v>
      </c>
    </row>
    <row r="599">
      <c r="G599" s="49"/>
      <c r="H599" s="49" t="str">
        <f>'2_all_summary'!C598</f>
        <v>Introducing of a silvofishery pond on sapling and seedling density based in Lubuk Kertang Village, North Sumatera</v>
      </c>
      <c r="I599" s="49" t="str">
        <f>'2_all_summary'!D598</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Ãƒâ€šÃ‚Â© Published under licence by IOP Publishing Ltd.</v>
      </c>
      <c r="J599" s="49">
        <f>if(isnumber(search("Yes",'2_all_summary'!$G598)),if(isnumber(search("Yes",'2_all_summary'!L598)),1,2),if(isnumber(search("No",'2_all_summary'!L598)),4,3))</f>
        <v>4</v>
      </c>
      <c r="K599" s="49">
        <f>if(isnumber(search("Yes",'2_all_summary'!$G598)),if(isnumber(search("Yes",'2_all_summary'!M598)),1,2),if(isnumber(search("No",'2_all_summary'!M598)),4,3))</f>
        <v>4</v>
      </c>
      <c r="L599" s="49">
        <f>if(isnumber(search("Yes",'2_all_summary'!$G598)),if(isnumber(search("Yes",'2_all_summary'!N598)),1,2),if(isnumber(search("No",'2_all_summary'!N598)),4,3))</f>
        <v>4</v>
      </c>
      <c r="M599" s="49">
        <f>if(isnumber(search("Yes",'2_all_summary'!$G598)),if(0&lt;'2_all_summary'!O598,1,2),if(0='2_all_summary'!O598,4,3))</f>
        <v>4</v>
      </c>
      <c r="N599" s="49">
        <f>if(isnumber(search("Yes",'2_all_summary'!$G598)),if(isnumber(search("Yes",'2_all_summary'!P598)),1,2),if(isnumber(search("No",'2_all_summary'!P598)),4,3))</f>
        <v>4</v>
      </c>
      <c r="O599" s="49">
        <f>if(isnumber(search("Yes",'2_all_summary'!$G598)),if(isnumber(search("Yes",'2_all_summary'!Q598)),1,2),if(isnumber(search("No",'2_all_summary'!Q598)),4,3))</f>
        <v>4</v>
      </c>
      <c r="P599" s="49">
        <f>if(isnumber(search("Yes",'2_all_summary'!$G598)),if(isnumber(search("Yes",'2_all_summary'!R598)),1,2),if(isnumber(search("No",'2_all_summary'!R598)),4,3))</f>
        <v>4</v>
      </c>
      <c r="Q599" s="49">
        <f>if(isnumber(search("Yes",'2_all_summary'!$G598)),if(0&lt;'2_all_summary'!S598,1,2),if(0='2_all_summary'!S598,4,3))</f>
        <v>4</v>
      </c>
      <c r="R599" s="49">
        <f>if(isnumber(search("Yes",'2_all_summary'!$G598)),if(isnumber(search("Yes",'2_all_summary'!T598)),1,2),if(isnumber(search("No",'2_all_summary'!T598)),4,3))</f>
        <v>4</v>
      </c>
    </row>
    <row r="600">
      <c r="G600" s="49"/>
      <c r="H600" s="49" t="str">
        <f>'2_all_summary'!C599</f>
        <v>Introduction: Amazon fisheries</v>
      </c>
      <c r="I600" s="49" t="str">
        <f>'2_all_summary'!D599</f>
        <v>Twelve years ago, a session on aquatic resources was organized during the first vÃƒÆ’Ã‚Â¡rzea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vÃƒÆ’Ã‚Â¡rzea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Ãƒâ€šÃ‚Â© Springer Science+Business Media B.V. 2011. All rights reserved.</v>
      </c>
      <c r="J600" s="49">
        <f>if(isnumber(search("Yes",'2_all_summary'!$G599)),if(isnumber(search("Yes",'2_all_summary'!L599)),1,2),if(isnumber(search("No",'2_all_summary'!L599)),4,3))</f>
        <v>4</v>
      </c>
      <c r="K600" s="49">
        <f>if(isnumber(search("Yes",'2_all_summary'!$G599)),if(isnumber(search("Yes",'2_all_summary'!M599)),1,2),if(isnumber(search("No",'2_all_summary'!M599)),4,3))</f>
        <v>4</v>
      </c>
      <c r="L600" s="49">
        <f>if(isnumber(search("Yes",'2_all_summary'!$G599)),if(isnumber(search("Yes",'2_all_summary'!N599)),1,2),if(isnumber(search("No",'2_all_summary'!N599)),4,3))</f>
        <v>4</v>
      </c>
      <c r="M600" s="49">
        <f>if(isnumber(search("Yes",'2_all_summary'!$G599)),if(0&lt;'2_all_summary'!O599,1,2),if(0='2_all_summary'!O599,4,3))</f>
        <v>4</v>
      </c>
      <c r="N600" s="49">
        <f>if(isnumber(search("Yes",'2_all_summary'!$G599)),if(isnumber(search("Yes",'2_all_summary'!P599)),1,2),if(isnumber(search("No",'2_all_summary'!P599)),4,3))</f>
        <v>4</v>
      </c>
      <c r="O600" s="49">
        <f>if(isnumber(search("Yes",'2_all_summary'!$G599)),if(isnumber(search("Yes",'2_all_summary'!Q599)),1,2),if(isnumber(search("No",'2_all_summary'!Q599)),4,3))</f>
        <v>4</v>
      </c>
      <c r="P600" s="49">
        <f>if(isnumber(search("Yes",'2_all_summary'!$G599)),if(isnumber(search("Yes",'2_all_summary'!R599)),1,2),if(isnumber(search("No",'2_all_summary'!R599)),4,3))</f>
        <v>4</v>
      </c>
      <c r="Q600" s="49">
        <f>if(isnumber(search("Yes",'2_all_summary'!$G599)),if(0&lt;'2_all_summary'!S599,1,2),if(0='2_all_summary'!S599,4,3))</f>
        <v>4</v>
      </c>
      <c r="R600" s="49">
        <f>if(isnumber(search("Yes",'2_all_summary'!$G599)),if(isnumber(search("Yes",'2_all_summary'!T599)),1,2),if(isnumber(search("No",'2_all_summary'!T599)),4,3))</f>
        <v>4</v>
      </c>
    </row>
    <row r="601">
      <c r="G601" s="49"/>
      <c r="H601" s="49" t="str">
        <f>'2_all_summary'!C600</f>
        <v>Inuit food security in canada: arctic marine ethnoecology</v>
      </c>
      <c r="I601" s="49" t="str">
        <f>'2_all_summary'!D600</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1950ÃƒÂ¢Ã¢â€šÂ¬Ã¢â‚¬Å“2001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CanadaÃƒÂ¢Ã¢â€šÂ¬Ã¢â€žÂ¢s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Ãƒâ€šÃ‚Â© 2017, Springer Science+Business Media Dordrecht and International Society for Plant Pathology.</v>
      </c>
      <c r="J601" s="49">
        <f>if(isnumber(search("Yes",'2_all_summary'!$G600)),if(isnumber(search("Yes",'2_all_summary'!L600)),1,2),if(isnumber(search("No",'2_all_summary'!L600)),4,3))</f>
        <v>4</v>
      </c>
      <c r="K601" s="49">
        <f>if(isnumber(search("Yes",'2_all_summary'!$G600)),if(isnumber(search("Yes",'2_all_summary'!M600)),1,2),if(isnumber(search("No",'2_all_summary'!M600)),4,3))</f>
        <v>4</v>
      </c>
      <c r="L601" s="49">
        <f>if(isnumber(search("Yes",'2_all_summary'!$G600)),if(isnumber(search("Yes",'2_all_summary'!N600)),1,2),if(isnumber(search("No",'2_all_summary'!N600)),4,3))</f>
        <v>4</v>
      </c>
      <c r="M601" s="49">
        <f>if(isnumber(search("Yes",'2_all_summary'!$G600)),if(0&lt;'2_all_summary'!O600,1,2),if(0='2_all_summary'!O600,4,3))</f>
        <v>4</v>
      </c>
      <c r="N601" s="49">
        <f>if(isnumber(search("Yes",'2_all_summary'!$G600)),if(isnumber(search("Yes",'2_all_summary'!P600)),1,2),if(isnumber(search("No",'2_all_summary'!P600)),4,3))</f>
        <v>4</v>
      </c>
      <c r="O601" s="49">
        <f>if(isnumber(search("Yes",'2_all_summary'!$G600)),if(isnumber(search("Yes",'2_all_summary'!Q600)),1,2),if(isnumber(search("No",'2_all_summary'!Q600)),4,3))</f>
        <v>4</v>
      </c>
      <c r="P601" s="49">
        <f>if(isnumber(search("Yes",'2_all_summary'!$G600)),if(isnumber(search("Yes",'2_all_summary'!R600)),1,2),if(isnumber(search("No",'2_all_summary'!R600)),4,3))</f>
        <v>4</v>
      </c>
      <c r="Q601" s="49">
        <f>if(isnumber(search("Yes",'2_all_summary'!$G600)),if(0&lt;'2_all_summary'!S600,1,2),if(0='2_all_summary'!S600,4,3))</f>
        <v>4</v>
      </c>
      <c r="R601" s="49">
        <f>if(isnumber(search("Yes",'2_all_summary'!$G600)),if(isnumber(search("Yes",'2_all_summary'!T600)),1,2),if(isnumber(search("No",'2_all_summary'!T600)),4,3))</f>
        <v>4</v>
      </c>
    </row>
    <row r="602">
      <c r="G602" s="49"/>
      <c r="H602" s="49" t="str">
        <f>'2_all_summary'!C601</f>
        <v>Invasive Spartina alterniflora habitat forms high energy fluxes but low food web stability compared to adjacent native vegetated habitats</v>
      </c>
      <c r="I602" s="49" t="str">
        <f>'2_all_summary'!D601</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Ãƒâ€šÃ‚Â© 2023 Elsevier Ltd</v>
      </c>
      <c r="J602" s="49">
        <f>if(isnumber(search("Yes",'2_all_summary'!$G601)),if(isnumber(search("Yes",'2_all_summary'!L601)),1,2),if(isnumber(search("No",'2_all_summary'!L601)),4,3))</f>
        <v>4</v>
      </c>
      <c r="K602" s="49">
        <f>if(isnumber(search("Yes",'2_all_summary'!$G601)),if(isnumber(search("Yes",'2_all_summary'!M601)),1,2),if(isnumber(search("No",'2_all_summary'!M601)),4,3))</f>
        <v>4</v>
      </c>
      <c r="L602" s="49">
        <f>if(isnumber(search("Yes",'2_all_summary'!$G601)),if(isnumber(search("Yes",'2_all_summary'!N601)),1,2),if(isnumber(search("No",'2_all_summary'!N601)),4,3))</f>
        <v>4</v>
      </c>
      <c r="M602" s="49">
        <f>if(isnumber(search("Yes",'2_all_summary'!$G601)),if(0&lt;'2_all_summary'!O601,1,2),if(0='2_all_summary'!O601,4,3))</f>
        <v>4</v>
      </c>
      <c r="N602" s="49">
        <f>if(isnumber(search("Yes",'2_all_summary'!$G601)),if(isnumber(search("Yes",'2_all_summary'!P601)),1,2),if(isnumber(search("No",'2_all_summary'!P601)),4,3))</f>
        <v>4</v>
      </c>
      <c r="O602" s="49">
        <f>if(isnumber(search("Yes",'2_all_summary'!$G601)),if(isnumber(search("Yes",'2_all_summary'!Q601)),1,2),if(isnumber(search("No",'2_all_summary'!Q601)),4,3))</f>
        <v>4</v>
      </c>
      <c r="P602" s="49">
        <f>if(isnumber(search("Yes",'2_all_summary'!$G601)),if(isnumber(search("Yes",'2_all_summary'!R601)),1,2),if(isnumber(search("No",'2_all_summary'!R601)),4,3))</f>
        <v>4</v>
      </c>
      <c r="Q602" s="49">
        <f>if(isnumber(search("Yes",'2_all_summary'!$G601)),if(0&lt;'2_all_summary'!S601,1,2),if(0='2_all_summary'!S601,4,3))</f>
        <v>4</v>
      </c>
      <c r="R602" s="49">
        <f>if(isnumber(search("Yes",'2_all_summary'!$G601)),if(isnumber(search("Yes",'2_all_summary'!T601)),1,2),if(isnumber(search("No",'2_all_summary'!T601)),4,3))</f>
        <v>4</v>
      </c>
    </row>
    <row r="603">
      <c r="G603" s="49"/>
      <c r="H603" s="49" t="str">
        <f>'2_all_summary'!C602</f>
        <v>Investigating the causes of fish community change in the Dahan River (Taiwan) using an autecology matrix</v>
      </c>
      <c r="I603" s="49" t="str">
        <f>'2_all_summary'!D602</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Ãƒâ€šÃ‚Â© Springer 2006.</v>
      </c>
      <c r="J603" s="49">
        <f>if(isnumber(search("Yes",'2_all_summary'!$G602)),if(isnumber(search("Yes",'2_all_summary'!L602)),1,2),if(isnumber(search("No",'2_all_summary'!L602)),4,3))</f>
        <v>4</v>
      </c>
      <c r="K603" s="49">
        <f>if(isnumber(search("Yes",'2_all_summary'!$G602)),if(isnumber(search("Yes",'2_all_summary'!M602)),1,2),if(isnumber(search("No",'2_all_summary'!M602)),4,3))</f>
        <v>4</v>
      </c>
      <c r="L603" s="49">
        <f>if(isnumber(search("Yes",'2_all_summary'!$G602)),if(isnumber(search("Yes",'2_all_summary'!N602)),1,2),if(isnumber(search("No",'2_all_summary'!N602)),4,3))</f>
        <v>4</v>
      </c>
      <c r="M603" s="49">
        <f>if(isnumber(search("Yes",'2_all_summary'!$G602)),if(0&lt;'2_all_summary'!O602,1,2),if(0='2_all_summary'!O602,4,3))</f>
        <v>4</v>
      </c>
      <c r="N603" s="49">
        <f>if(isnumber(search("Yes",'2_all_summary'!$G602)),if(isnumber(search("Yes",'2_all_summary'!P602)),1,2),if(isnumber(search("No",'2_all_summary'!P602)),4,3))</f>
        <v>4</v>
      </c>
      <c r="O603" s="49">
        <f>if(isnumber(search("Yes",'2_all_summary'!$G602)),if(isnumber(search("Yes",'2_all_summary'!Q602)),1,2),if(isnumber(search("No",'2_all_summary'!Q602)),4,3))</f>
        <v>4</v>
      </c>
      <c r="P603" s="49">
        <f>if(isnumber(search("Yes",'2_all_summary'!$G602)),if(isnumber(search("Yes",'2_all_summary'!R602)),1,2),if(isnumber(search("No",'2_all_summary'!R602)),4,3))</f>
        <v>4</v>
      </c>
      <c r="Q603" s="49">
        <f>if(isnumber(search("Yes",'2_all_summary'!$G602)),if(0&lt;'2_all_summary'!S602,1,2),if(0='2_all_summary'!S602,4,3))</f>
        <v>4</v>
      </c>
      <c r="R603" s="49">
        <f>if(isnumber(search("Yes",'2_all_summary'!$G602)),if(isnumber(search("Yes",'2_all_summary'!T602)),1,2),if(isnumber(search("No",'2_all_summary'!T602)),4,3))</f>
        <v>4</v>
      </c>
    </row>
    <row r="604">
      <c r="G604" s="49"/>
      <c r="H604" s="49" t="str">
        <f>'2_all_summary'!C603</f>
        <v>Investigation of the Negombo estuary (Sri Lanka) brush park fishery, with an emphasis on community-based management</v>
      </c>
      <c r="I604" s="49" t="str">
        <f>'2_all_summary'!D603</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604" s="49">
        <f>if(isnumber(search("Yes",'2_all_summary'!$G603)),if(isnumber(search("Yes",'2_all_summary'!L603)),1,2),if(isnumber(search("No",'2_all_summary'!L603)),4,3))</f>
        <v>4</v>
      </c>
      <c r="K604" s="49">
        <f>if(isnumber(search("Yes",'2_all_summary'!$G603)),if(isnumber(search("Yes",'2_all_summary'!M603)),1,2),if(isnumber(search("No",'2_all_summary'!M603)),4,3))</f>
        <v>4</v>
      </c>
      <c r="L604" s="49">
        <f>if(isnumber(search("Yes",'2_all_summary'!$G603)),if(isnumber(search("Yes",'2_all_summary'!N603)),1,2),if(isnumber(search("No",'2_all_summary'!N603)),4,3))</f>
        <v>4</v>
      </c>
      <c r="M604" s="49">
        <f>if(isnumber(search("Yes",'2_all_summary'!$G603)),if(0&lt;'2_all_summary'!O603,1,2),if(0='2_all_summary'!O603,4,3))</f>
        <v>4</v>
      </c>
      <c r="N604" s="49">
        <f>if(isnumber(search("Yes",'2_all_summary'!$G603)),if(isnumber(search("Yes",'2_all_summary'!P603)),1,2),if(isnumber(search("No",'2_all_summary'!P603)),4,3))</f>
        <v>4</v>
      </c>
      <c r="O604" s="49">
        <f>if(isnumber(search("Yes",'2_all_summary'!$G603)),if(isnumber(search("Yes",'2_all_summary'!Q603)),1,2),if(isnumber(search("No",'2_all_summary'!Q603)),4,3))</f>
        <v>4</v>
      </c>
      <c r="P604" s="49">
        <f>if(isnumber(search("Yes",'2_all_summary'!$G603)),if(isnumber(search("Yes",'2_all_summary'!R603)),1,2),if(isnumber(search("No",'2_all_summary'!R603)),4,3))</f>
        <v>4</v>
      </c>
      <c r="Q604" s="49">
        <f>if(isnumber(search("Yes",'2_all_summary'!$G603)),if(0&lt;'2_all_summary'!S603,1,2),if(0='2_all_summary'!S603,4,3))</f>
        <v>4</v>
      </c>
      <c r="R604" s="49">
        <f>if(isnumber(search("Yes",'2_all_summary'!$G603)),if(isnumber(search("Yes",'2_all_summary'!T603)),1,2),if(isnumber(search("No",'2_all_summary'!T603)),4,3))</f>
        <v>4</v>
      </c>
    </row>
    <row r="605">
      <c r="G605" s="49"/>
      <c r="H605" s="49" t="str">
        <f>'2_all_summary'!C604</f>
        <v>Investing in agricultural water management to benefit smallholder farmers in Ethiopia: AgWater Solutions Project country synthesis report</v>
      </c>
      <c r="I605" s="49" t="str">
        <f>'2_all_summary'!D604</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ÃƒÂ¢Ã¢â€šÂ¬Ã‚Â¢ Water-lifting technologies could benefit between 1 and 2 million farm households. The main barriers to its adoption are weak supply chains, lack of extension services and access to credit. ÃƒÂ¢Ã¢â€šÂ¬Ã‚Â¢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ÃƒÂ¢Ã¢â€šÂ¬Ã‚Â¢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ÃƒÂ¢Ã¢â€šÂ¬Ã‚Â¢ Farmers could gain considerable benefit from on-farm ponds, including higher yields and greater incomes. The government is already promoting on-farm ponds, but this is usually to store rainfall in dry areas to supplement rainfed crops. ÃƒÂ¢Ã¢â€šÂ¬Ã‚Â¢ Small reservoirs support soil and water conservation, drought proofing and small-scale community irrigation. A well-designed reservoir can sustain multiple uses, including livestock, fisheries, domestic needs and small businesses. Ãƒâ€šÃ‚Â© 2012, by IWMI.</v>
      </c>
      <c r="J605" s="49">
        <f>if(isnumber(search("Yes",'2_all_summary'!$G604)),if(isnumber(search("Yes",'2_all_summary'!L604)),1,2),if(isnumber(search("No",'2_all_summary'!L604)),4,3))</f>
        <v>4</v>
      </c>
      <c r="K605" s="49">
        <f>if(isnumber(search("Yes",'2_all_summary'!$G604)),if(isnumber(search("Yes",'2_all_summary'!M604)),1,2),if(isnumber(search("No",'2_all_summary'!M604)),4,3))</f>
        <v>4</v>
      </c>
      <c r="L605" s="49">
        <f>if(isnumber(search("Yes",'2_all_summary'!$G604)),if(isnumber(search("Yes",'2_all_summary'!N604)),1,2),if(isnumber(search("No",'2_all_summary'!N604)),4,3))</f>
        <v>4</v>
      </c>
      <c r="M605" s="49">
        <f>if(isnumber(search("Yes",'2_all_summary'!$G604)),if(0&lt;'2_all_summary'!O604,1,2),if(0='2_all_summary'!O604,4,3))</f>
        <v>4</v>
      </c>
      <c r="N605" s="49">
        <f>if(isnumber(search("Yes",'2_all_summary'!$G604)),if(isnumber(search("Yes",'2_all_summary'!P604)),1,2),if(isnumber(search("No",'2_all_summary'!P604)),4,3))</f>
        <v>4</v>
      </c>
      <c r="O605" s="49">
        <f>if(isnumber(search("Yes",'2_all_summary'!$G604)),if(isnumber(search("Yes",'2_all_summary'!Q604)),1,2),if(isnumber(search("No",'2_all_summary'!Q604)),4,3))</f>
        <v>4</v>
      </c>
      <c r="P605" s="49">
        <f>if(isnumber(search("Yes",'2_all_summary'!$G604)),if(isnumber(search("Yes",'2_all_summary'!R604)),1,2),if(isnumber(search("No",'2_all_summary'!R604)),4,3))</f>
        <v>4</v>
      </c>
      <c r="Q605" s="49">
        <f>if(isnumber(search("Yes",'2_all_summary'!$G604)),if(0&lt;'2_all_summary'!S604,1,2),if(0='2_all_summary'!S604,4,3))</f>
        <v>4</v>
      </c>
      <c r="R605" s="49">
        <f>if(isnumber(search("Yes",'2_all_summary'!$G604)),if(isnumber(search("Yes",'2_all_summary'!T604)),1,2),if(isnumber(search("No",'2_all_summary'!T604)),4,3))</f>
        <v>4</v>
      </c>
    </row>
    <row r="606">
      <c r="G606" s="49"/>
      <c r="H606" s="49" t="str">
        <f>'2_all_summary'!C605</f>
        <v>Involvement of community in managing coastal Wetlands in South Asia: Status, issues and challenges</v>
      </c>
      <c r="I606" s="49" t="str">
        <f>'2_all_summary'!D605</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Ãƒâ€šÃ‚Â© Springer (India) Pvt. Ltd. 2017.</v>
      </c>
      <c r="J606" s="49">
        <f>if(isnumber(search("Yes",'2_all_summary'!$G605)),if(isnumber(search("Yes",'2_all_summary'!L605)),1,2),if(isnumber(search("No",'2_all_summary'!L605)),4,3))</f>
        <v>4</v>
      </c>
      <c r="K606" s="49">
        <f>if(isnumber(search("Yes",'2_all_summary'!$G605)),if(isnumber(search("Yes",'2_all_summary'!M605)),1,2),if(isnumber(search("No",'2_all_summary'!M605)),4,3))</f>
        <v>4</v>
      </c>
      <c r="L606" s="49">
        <f>if(isnumber(search("Yes",'2_all_summary'!$G605)),if(isnumber(search("Yes",'2_all_summary'!N605)),1,2),if(isnumber(search("No",'2_all_summary'!N605)),4,3))</f>
        <v>4</v>
      </c>
      <c r="M606" s="49">
        <f>if(isnumber(search("Yes",'2_all_summary'!$G605)),if(0&lt;'2_all_summary'!O605,1,2),if(0='2_all_summary'!O605,4,3))</f>
        <v>4</v>
      </c>
      <c r="N606" s="49">
        <f>if(isnumber(search("Yes",'2_all_summary'!$G605)),if(isnumber(search("Yes",'2_all_summary'!P605)),1,2),if(isnumber(search("No",'2_all_summary'!P605)),4,3))</f>
        <v>4</v>
      </c>
      <c r="O606" s="49">
        <f>if(isnumber(search("Yes",'2_all_summary'!$G605)),if(isnumber(search("Yes",'2_all_summary'!Q605)),1,2),if(isnumber(search("No",'2_all_summary'!Q605)),4,3))</f>
        <v>4</v>
      </c>
      <c r="P606" s="49">
        <f>if(isnumber(search("Yes",'2_all_summary'!$G605)),if(isnumber(search("Yes",'2_all_summary'!R605)),1,2),if(isnumber(search("No",'2_all_summary'!R605)),4,3))</f>
        <v>4</v>
      </c>
      <c r="Q606" s="49">
        <f>if(isnumber(search("Yes",'2_all_summary'!$G605)),if(0&lt;'2_all_summary'!S605,1,2),if(0='2_all_summary'!S605,4,3))</f>
        <v>4</v>
      </c>
      <c r="R606" s="49">
        <f>if(isnumber(search("Yes",'2_all_summary'!$G605)),if(isnumber(search("Yes",'2_all_summary'!T605)),1,2),if(isnumber(search("No",'2_all_summary'!T605)),4,3))</f>
        <v>4</v>
      </c>
    </row>
    <row r="607">
      <c r="G607" s="49"/>
      <c r="H607" s="49" t="str">
        <f>'2_all_summary'!C606</f>
        <v>Is community-based management of small-scale fisheries in Sierra Leone the answer to their problems?</v>
      </c>
      <c r="I607" s="49" t="str">
        <f>'2_all_summary'!D606</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Ãƒâ€šÃ‚Â© 2021 Elsevier Ltd</v>
      </c>
      <c r="J607" s="49">
        <f>if(isnumber(search("Yes",'2_all_summary'!$G606)),if(isnumber(search("Yes",'2_all_summary'!L606)),1,2),if(isnumber(search("No",'2_all_summary'!L606)),4,3))</f>
        <v>4</v>
      </c>
      <c r="K607" s="49">
        <f>if(isnumber(search("Yes",'2_all_summary'!$G606)),if(isnumber(search("Yes",'2_all_summary'!M606)),1,2),if(isnumber(search("No",'2_all_summary'!M606)),4,3))</f>
        <v>4</v>
      </c>
      <c r="L607" s="49">
        <f>if(isnumber(search("Yes",'2_all_summary'!$G606)),if(isnumber(search("Yes",'2_all_summary'!N606)),1,2),if(isnumber(search("No",'2_all_summary'!N606)),4,3))</f>
        <v>4</v>
      </c>
      <c r="M607" s="49">
        <f>if(isnumber(search("Yes",'2_all_summary'!$G606)),if(0&lt;'2_all_summary'!O606,1,2),if(0='2_all_summary'!O606,4,3))</f>
        <v>4</v>
      </c>
      <c r="N607" s="49">
        <f>if(isnumber(search("Yes",'2_all_summary'!$G606)),if(isnumber(search("Yes",'2_all_summary'!P606)),1,2),if(isnumber(search("No",'2_all_summary'!P606)),4,3))</f>
        <v>4</v>
      </c>
      <c r="O607" s="49">
        <f>if(isnumber(search("Yes",'2_all_summary'!$G606)),if(isnumber(search("Yes",'2_all_summary'!Q606)),1,2),if(isnumber(search("No",'2_all_summary'!Q606)),4,3))</f>
        <v>4</v>
      </c>
      <c r="P607" s="49">
        <f>if(isnumber(search("Yes",'2_all_summary'!$G606)),if(isnumber(search("Yes",'2_all_summary'!R606)),1,2),if(isnumber(search("No",'2_all_summary'!R606)),4,3))</f>
        <v>4</v>
      </c>
      <c r="Q607" s="49">
        <f>if(isnumber(search("Yes",'2_all_summary'!$G606)),if(0&lt;'2_all_summary'!S606,1,2),if(0='2_all_summary'!S606,4,3))</f>
        <v>4</v>
      </c>
      <c r="R607" s="49">
        <f>if(isnumber(search("Yes",'2_all_summary'!$G606)),if(isnumber(search("Yes",'2_all_summary'!T606)),1,2),if(isnumber(search("No",'2_all_summary'!T606)),4,3))</f>
        <v>4</v>
      </c>
    </row>
    <row r="608">
      <c r="G608" s="49"/>
      <c r="H608" s="49" t="str">
        <f>'2_all_summary'!C607</f>
        <v>Is MSC eco-labelling workable in Taiwan? Responses from various sectors of the Taiwanese sergestid shrimp fishery</v>
      </c>
      <c r="I608" s="49" t="str">
        <f>'2_all_summary'!D607</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Ãƒâ€šÃ‚Â© 2017 Elsevier Ltd</v>
      </c>
      <c r="J608" s="49">
        <f>if(isnumber(search("Yes",'2_all_summary'!$G607)),if(isnumber(search("Yes",'2_all_summary'!L607)),1,2),if(isnumber(search("No",'2_all_summary'!L607)),4,3))</f>
        <v>4</v>
      </c>
      <c r="K608" s="49">
        <f>if(isnumber(search("Yes",'2_all_summary'!$G607)),if(isnumber(search("Yes",'2_all_summary'!M607)),1,2),if(isnumber(search("No",'2_all_summary'!M607)),4,3))</f>
        <v>4</v>
      </c>
      <c r="L608" s="49">
        <f>if(isnumber(search("Yes",'2_all_summary'!$G607)),if(isnumber(search("Yes",'2_all_summary'!N607)),1,2),if(isnumber(search("No",'2_all_summary'!N607)),4,3))</f>
        <v>4</v>
      </c>
      <c r="M608" s="49">
        <f>if(isnumber(search("Yes",'2_all_summary'!$G607)),if(0&lt;'2_all_summary'!O607,1,2),if(0='2_all_summary'!O607,4,3))</f>
        <v>4</v>
      </c>
      <c r="N608" s="49">
        <f>if(isnumber(search("Yes",'2_all_summary'!$G607)),if(isnumber(search("Yes",'2_all_summary'!P607)),1,2),if(isnumber(search("No",'2_all_summary'!P607)),4,3))</f>
        <v>4</v>
      </c>
      <c r="O608" s="49">
        <f>if(isnumber(search("Yes",'2_all_summary'!$G607)),if(isnumber(search("Yes",'2_all_summary'!Q607)),1,2),if(isnumber(search("No",'2_all_summary'!Q607)),4,3))</f>
        <v>4</v>
      </c>
      <c r="P608" s="49">
        <f>if(isnumber(search("Yes",'2_all_summary'!$G607)),if(isnumber(search("Yes",'2_all_summary'!R607)),1,2),if(isnumber(search("No",'2_all_summary'!R607)),4,3))</f>
        <v>4</v>
      </c>
      <c r="Q608" s="49">
        <f>if(isnumber(search("Yes",'2_all_summary'!$G607)),if(0&lt;'2_all_summary'!S607,1,2),if(0='2_all_summary'!S607,4,3))</f>
        <v>4</v>
      </c>
      <c r="R608" s="49">
        <f>if(isnumber(search("Yes",'2_all_summary'!$G607)),if(isnumber(search("Yes",'2_all_summary'!T607)),1,2),if(isnumber(search("No",'2_all_summary'!T607)),4,3))</f>
        <v>4</v>
      </c>
    </row>
    <row r="609">
      <c r="G609" s="49"/>
      <c r="H609" s="49" t="str">
        <f>'2_all_summary'!C608</f>
        <v>ITQs and community: An essay on environmental governance</v>
      </c>
      <c r="I609" s="49" t="str">
        <f>'2_all_summary'!D608</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609" s="49">
        <f>if(isnumber(search("Yes",'2_all_summary'!$G608)),if(isnumber(search("Yes",'2_all_summary'!L608)),1,2),if(isnumber(search("No",'2_all_summary'!L608)),4,3))</f>
        <v>4</v>
      </c>
      <c r="K609" s="49">
        <f>if(isnumber(search("Yes",'2_all_summary'!$G608)),if(isnumber(search("Yes",'2_all_summary'!M608)),1,2),if(isnumber(search("No",'2_all_summary'!M608)),4,3))</f>
        <v>4</v>
      </c>
      <c r="L609" s="49">
        <f>if(isnumber(search("Yes",'2_all_summary'!$G608)),if(isnumber(search("Yes",'2_all_summary'!N608)),1,2),if(isnumber(search("No",'2_all_summary'!N608)),4,3))</f>
        <v>4</v>
      </c>
      <c r="M609" s="49">
        <f>if(isnumber(search("Yes",'2_all_summary'!$G608)),if(0&lt;'2_all_summary'!O608,1,2),if(0='2_all_summary'!O608,4,3))</f>
        <v>4</v>
      </c>
      <c r="N609" s="49">
        <f>if(isnumber(search("Yes",'2_all_summary'!$G608)),if(isnumber(search("Yes",'2_all_summary'!P608)),1,2),if(isnumber(search("No",'2_all_summary'!P608)),4,3))</f>
        <v>4</v>
      </c>
      <c r="O609" s="49">
        <f>if(isnumber(search("Yes",'2_all_summary'!$G608)),if(isnumber(search("Yes",'2_all_summary'!Q608)),1,2),if(isnumber(search("No",'2_all_summary'!Q608)),4,3))</f>
        <v>4</v>
      </c>
      <c r="P609" s="49">
        <f>if(isnumber(search("Yes",'2_all_summary'!$G608)),if(isnumber(search("Yes",'2_all_summary'!R608)),1,2),if(isnumber(search("No",'2_all_summary'!R608)),4,3))</f>
        <v>4</v>
      </c>
      <c r="Q609" s="49">
        <f>if(isnumber(search("Yes",'2_all_summary'!$G608)),if(0&lt;'2_all_summary'!S608,1,2),if(0='2_all_summary'!S608,4,3))</f>
        <v>4</v>
      </c>
      <c r="R609" s="49">
        <f>if(isnumber(search("Yes",'2_all_summary'!$G608)),if(isnumber(search("Yes",'2_all_summary'!T608)),1,2),if(isnumber(search("No",'2_all_summary'!T608)),4,3))</f>
        <v>4</v>
      </c>
    </row>
    <row r="610">
      <c r="G610" s="49"/>
      <c r="H610" s="49" t="str">
        <f>'2_all_summary'!C609</f>
        <v>Joint species models reveal the effects of environment on community assemblage of freshwater mussels and fishes in European rivers</v>
      </c>
      <c r="I610" s="49" t="str">
        <f>'2_all_summary'!D609</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musselÃƒÂ¢Ã¢â€šÂ¬Ã¢â‚¬Å“host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musselÃƒÂ¢Ã¢â€šÂ¬Ã¢â‚¬Å“host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Ãƒâ€šÃ‚Â© 2017 John Wiley &amp; Sons Ltd</v>
      </c>
      <c r="J610" s="49">
        <f>if(isnumber(search("Yes",'2_all_summary'!$G609)),if(isnumber(search("Yes",'2_all_summary'!L609)),1,2),if(isnumber(search("No",'2_all_summary'!L609)),4,3))</f>
        <v>4</v>
      </c>
      <c r="K610" s="49">
        <f>if(isnumber(search("Yes",'2_all_summary'!$G609)),if(isnumber(search("Yes",'2_all_summary'!M609)),1,2),if(isnumber(search("No",'2_all_summary'!M609)),4,3))</f>
        <v>4</v>
      </c>
      <c r="L610" s="49">
        <f>if(isnumber(search("Yes",'2_all_summary'!$G609)),if(isnumber(search("Yes",'2_all_summary'!N609)),1,2),if(isnumber(search("No",'2_all_summary'!N609)),4,3))</f>
        <v>4</v>
      </c>
      <c r="M610" s="49">
        <f>if(isnumber(search("Yes",'2_all_summary'!$G609)),if(0&lt;'2_all_summary'!O609,1,2),if(0='2_all_summary'!O609,4,3))</f>
        <v>4</v>
      </c>
      <c r="N610" s="49">
        <f>if(isnumber(search("Yes",'2_all_summary'!$G609)),if(isnumber(search("Yes",'2_all_summary'!P609)),1,2),if(isnumber(search("No",'2_all_summary'!P609)),4,3))</f>
        <v>4</v>
      </c>
      <c r="O610" s="49">
        <f>if(isnumber(search("Yes",'2_all_summary'!$G609)),if(isnumber(search("Yes",'2_all_summary'!Q609)),1,2),if(isnumber(search("No",'2_all_summary'!Q609)),4,3))</f>
        <v>4</v>
      </c>
      <c r="P610" s="49">
        <f>if(isnumber(search("Yes",'2_all_summary'!$G609)),if(isnumber(search("Yes",'2_all_summary'!R609)),1,2),if(isnumber(search("No",'2_all_summary'!R609)),4,3))</f>
        <v>4</v>
      </c>
      <c r="Q610" s="49">
        <f>if(isnumber(search("Yes",'2_all_summary'!$G609)),if(0&lt;'2_all_summary'!S609,1,2),if(0='2_all_summary'!S609,4,3))</f>
        <v>4</v>
      </c>
      <c r="R610" s="49">
        <f>if(isnumber(search("Yes",'2_all_summary'!$G609)),if(isnumber(search("Yes",'2_all_summary'!T609)),1,2),if(isnumber(search("No",'2_all_summary'!T609)),4,3))</f>
        <v>4</v>
      </c>
    </row>
    <row r="611">
      <c r="G611" s="49"/>
      <c r="H611" s="49" t="str">
        <f>'2_all_summary'!C610</f>
        <v>KÅ_x008d_kua aku, KÅ_x008d_kua mai: An Indigenous Consensus-driven and Place-based Approach to Community Led Dryland Restoration and Stewardship</v>
      </c>
      <c r="I611" s="49" t="str">
        <f>'2_all_summary'!D610</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ÃƒÂ¢Ã¢â€šÂ¬Ã¢â‚¬Å“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HawaiÃƒÂ¢Ã¢â€šÂ¬Ã‹Å“i, where in 1893 the overthrow of the Hawaiian Kingdom disenfranchised most Indigenous People of land, freshwater, and coastal resources. Here we describe the PuÃƒÂ¢Ã¢â€šÂ¬Ã‹Å“uwaÃƒÂ¢Ã¢â€šÂ¬Ã‹Å“awaÃƒÂ¢Ã¢â€šÂ¬Ã‹Å“a Community-Based Subsistence Forest Area (P-CBSFA), that was formed in 2017 to steward 34-ha of land within the PuÃƒÂ¢Ã¢â€šÂ¬Ã‹Å“uwaÃƒÂ¢Ã¢â€šÂ¬Ã‹Å“awaÃƒÂ¢Ã¢â€šÂ¬Ã‹Å“a State Forest Reserve, North Kona, HawaiÃƒÂ¢Ã¢â€šÂ¬Ã‹Å“i Island and is led by multi-generational lineal descendants of PuÃƒÂ¢Ã¢â€šÂ¬Ã‹Å“uwaÃƒÂ¢Ã¢â€šÂ¬Ã‹Å“awaÃƒÂ¢Ã¢â€šÂ¬Ã‹Å“a.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HawaiÃƒÅ Ã‚Â»i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PuÃƒÂ¢Ã¢â€šÂ¬Ã‹Å“uwaÃƒÂ¢Ã¢â€šÂ¬Ã‹Å“awaÃƒÂ¢Ã¢â€šÂ¬Ã‹Å“a are formalizing governance and decision-making authority over their ancestral lands. Ãƒâ€šÃ‚Â© 2021 The Authors</v>
      </c>
      <c r="J611" s="49">
        <f>if(isnumber(search("Yes",'2_all_summary'!$G610)),if(isnumber(search("Yes",'2_all_summary'!L610)),1,2),if(isnumber(search("No",'2_all_summary'!L610)),4,3))</f>
        <v>4</v>
      </c>
      <c r="K611" s="49">
        <f>if(isnumber(search("Yes",'2_all_summary'!$G610)),if(isnumber(search("Yes",'2_all_summary'!M610)),1,2),if(isnumber(search("No",'2_all_summary'!M610)),4,3))</f>
        <v>4</v>
      </c>
      <c r="L611" s="49">
        <f>if(isnumber(search("Yes",'2_all_summary'!$G610)),if(isnumber(search("Yes",'2_all_summary'!N610)),1,2),if(isnumber(search("No",'2_all_summary'!N610)),4,3))</f>
        <v>4</v>
      </c>
      <c r="M611" s="49">
        <f>if(isnumber(search("Yes",'2_all_summary'!$G610)),if(0&lt;'2_all_summary'!O610,1,2),if(0='2_all_summary'!O610,4,3))</f>
        <v>4</v>
      </c>
      <c r="N611" s="49">
        <f>if(isnumber(search("Yes",'2_all_summary'!$G610)),if(isnumber(search("Yes",'2_all_summary'!P610)),1,2),if(isnumber(search("No",'2_all_summary'!P610)),4,3))</f>
        <v>4</v>
      </c>
      <c r="O611" s="49">
        <f>if(isnumber(search("Yes",'2_all_summary'!$G610)),if(isnumber(search("Yes",'2_all_summary'!Q610)),1,2),if(isnumber(search("No",'2_all_summary'!Q610)),4,3))</f>
        <v>4</v>
      </c>
      <c r="P611" s="49">
        <f>if(isnumber(search("Yes",'2_all_summary'!$G610)),if(isnumber(search("Yes",'2_all_summary'!R610)),1,2),if(isnumber(search("No",'2_all_summary'!R610)),4,3))</f>
        <v>4</v>
      </c>
      <c r="Q611" s="49">
        <f>if(isnumber(search("Yes",'2_all_summary'!$G610)),if(0&lt;'2_all_summary'!S610,1,2),if(0='2_all_summary'!S610,4,3))</f>
        <v>4</v>
      </c>
      <c r="R611" s="49">
        <f>if(isnumber(search("Yes",'2_all_summary'!$G610)),if(isnumber(search("Yes",'2_all_summary'!T610)),1,2),if(isnumber(search("No",'2_all_summary'!T610)),4,3))</f>
        <v>4</v>
      </c>
    </row>
    <row r="612">
      <c r="G612" s="49"/>
      <c r="H612" s="49" t="str">
        <f>'2_all_summary'!C611</f>
        <v>Key Factors for Successful Implementation of HIV Prevention Services by THRIVE Community Collaboratives</v>
      </c>
      <c r="I612" s="49" t="str">
        <f>'2_all_summary'!D611</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(ÃƒÂ¢Ã¢â‚¬Â°Ã‚Â¥70%)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Ãƒâ€šÃ‚Â© 2021, Association of Schools and Programs of Public Health.</v>
      </c>
      <c r="J612" s="49">
        <f>if(isnumber(search("Yes",'2_all_summary'!$G611)),if(isnumber(search("Yes",'2_all_summary'!L611)),1,2),if(isnumber(search("No",'2_all_summary'!L611)),4,3))</f>
        <v>4</v>
      </c>
      <c r="K612" s="49">
        <f>if(isnumber(search("Yes",'2_all_summary'!$G611)),if(isnumber(search("Yes",'2_all_summary'!M611)),1,2),if(isnumber(search("No",'2_all_summary'!M611)),4,3))</f>
        <v>4</v>
      </c>
      <c r="L612" s="49">
        <f>if(isnumber(search("Yes",'2_all_summary'!$G611)),if(isnumber(search("Yes",'2_all_summary'!N611)),1,2),if(isnumber(search("No",'2_all_summary'!N611)),4,3))</f>
        <v>4</v>
      </c>
      <c r="M612" s="49">
        <f>if(isnumber(search("Yes",'2_all_summary'!$G611)),if(0&lt;'2_all_summary'!O611,1,2),if(0='2_all_summary'!O611,4,3))</f>
        <v>4</v>
      </c>
      <c r="N612" s="49">
        <f>if(isnumber(search("Yes",'2_all_summary'!$G611)),if(isnumber(search("Yes",'2_all_summary'!P611)),1,2),if(isnumber(search("No",'2_all_summary'!P611)),4,3))</f>
        <v>4</v>
      </c>
      <c r="O612" s="49">
        <f>if(isnumber(search("Yes",'2_all_summary'!$G611)),if(isnumber(search("Yes",'2_all_summary'!Q611)),1,2),if(isnumber(search("No",'2_all_summary'!Q611)),4,3))</f>
        <v>4</v>
      </c>
      <c r="P612" s="49">
        <f>if(isnumber(search("Yes",'2_all_summary'!$G611)),if(isnumber(search("Yes",'2_all_summary'!R611)),1,2),if(isnumber(search("No",'2_all_summary'!R611)),4,3))</f>
        <v>4</v>
      </c>
      <c r="Q612" s="49">
        <f>if(isnumber(search("Yes",'2_all_summary'!$G611)),if(0&lt;'2_all_summary'!S611,1,2),if(0='2_all_summary'!S611,4,3))</f>
        <v>4</v>
      </c>
      <c r="R612" s="49">
        <f>if(isnumber(search("Yes",'2_all_summary'!$G611)),if(isnumber(search("Yes",'2_all_summary'!T611)),1,2),if(isnumber(search("No",'2_all_summary'!T611)),4,3))</f>
        <v>4</v>
      </c>
    </row>
    <row r="613">
      <c r="G613" s="49"/>
      <c r="H613" s="49" t="str">
        <f>'2_all_summary'!C612</f>
        <v>Knowledge partnerships: Rapid rural appraisal's role in catalyzing community-based management in Venezuela</v>
      </c>
      <c r="I613" s="49" t="str">
        <f>'2_all_summary'!D612</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613" s="49">
        <f>if(isnumber(search("Yes",'2_all_summary'!$G612)),if(isnumber(search("Yes",'2_all_summary'!L612)),1,2),if(isnumber(search("No",'2_all_summary'!L612)),4,3))</f>
        <v>4</v>
      </c>
      <c r="K613" s="49">
        <f>if(isnumber(search("Yes",'2_all_summary'!$G612)),if(isnumber(search("Yes",'2_all_summary'!M612)),1,2),if(isnumber(search("No",'2_all_summary'!M612)),4,3))</f>
        <v>4</v>
      </c>
      <c r="L613" s="49">
        <f>if(isnumber(search("Yes",'2_all_summary'!$G612)),if(isnumber(search("Yes",'2_all_summary'!N612)),1,2),if(isnumber(search("No",'2_all_summary'!N612)),4,3))</f>
        <v>4</v>
      </c>
      <c r="M613" s="49">
        <f>if(isnumber(search("Yes",'2_all_summary'!$G612)),if(0&lt;'2_all_summary'!O612,1,2),if(0='2_all_summary'!O612,4,3))</f>
        <v>4</v>
      </c>
      <c r="N613" s="49">
        <f>if(isnumber(search("Yes",'2_all_summary'!$G612)),if(isnumber(search("Yes",'2_all_summary'!P612)),1,2),if(isnumber(search("No",'2_all_summary'!P612)),4,3))</f>
        <v>4</v>
      </c>
      <c r="O613" s="49">
        <f>if(isnumber(search("Yes",'2_all_summary'!$G612)),if(isnumber(search("Yes",'2_all_summary'!Q612)),1,2),if(isnumber(search("No",'2_all_summary'!Q612)),4,3))</f>
        <v>4</v>
      </c>
      <c r="P613" s="49">
        <f>if(isnumber(search("Yes",'2_all_summary'!$G612)),if(isnumber(search("Yes",'2_all_summary'!R612)),1,2),if(isnumber(search("No",'2_all_summary'!R612)),4,3))</f>
        <v>4</v>
      </c>
      <c r="Q613" s="49">
        <f>if(isnumber(search("Yes",'2_all_summary'!$G612)),if(0&lt;'2_all_summary'!S612,1,2),if(0='2_all_summary'!S612,4,3))</f>
        <v>4</v>
      </c>
      <c r="R613" s="49">
        <f>if(isnumber(search("Yes",'2_all_summary'!$G612)),if(isnumber(search("Yes",'2_all_summary'!T612)),1,2),if(isnumber(search("No",'2_all_summary'!T612)),4,3))</f>
        <v>4</v>
      </c>
    </row>
    <row r="614">
      <c r="G614" s="49"/>
      <c r="H614" s="49" t="str">
        <f>'2_all_summary'!C613</f>
        <v>Korean fishing communities in transition: Limitations of community-based resource management</v>
      </c>
      <c r="I614" s="49" t="str">
        <f>'2_all_summary'!D613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14" s="49">
        <f>if(isnumber(search("Yes",'2_all_summary'!$G613)),if(isnumber(search("Yes",'2_all_summary'!L613)),1,2),if(isnumber(search("No",'2_all_summary'!L613)),4,3))</f>
        <v>4</v>
      </c>
      <c r="K614" s="49">
        <f>if(isnumber(search("Yes",'2_all_summary'!$G613)),if(isnumber(search("Yes",'2_all_summary'!M613)),1,2),if(isnumber(search("No",'2_all_summary'!M613)),4,3))</f>
        <v>4</v>
      </c>
      <c r="L614" s="49">
        <f>if(isnumber(search("Yes",'2_all_summary'!$G613)),if(isnumber(search("Yes",'2_all_summary'!N613)),1,2),if(isnumber(search("No",'2_all_summary'!N613)),4,3))</f>
        <v>4</v>
      </c>
      <c r="M614" s="49">
        <f>if(isnumber(search("Yes",'2_all_summary'!$G613)),if(0&lt;'2_all_summary'!O613,1,2),if(0='2_all_summary'!O613,4,3))</f>
        <v>4</v>
      </c>
      <c r="N614" s="49">
        <f>if(isnumber(search("Yes",'2_all_summary'!$G613)),if(isnumber(search("Yes",'2_all_summary'!P613)),1,2),if(isnumber(search("No",'2_all_summary'!P613)),4,3))</f>
        <v>4</v>
      </c>
      <c r="O614" s="49">
        <f>if(isnumber(search("Yes",'2_all_summary'!$G613)),if(isnumber(search("Yes",'2_all_summary'!Q613)),1,2),if(isnumber(search("No",'2_all_summary'!Q613)),4,3))</f>
        <v>4</v>
      </c>
      <c r="P614" s="49">
        <f>if(isnumber(search("Yes",'2_all_summary'!$G613)),if(isnumber(search("Yes",'2_all_summary'!R613)),1,2),if(isnumber(search("No",'2_all_summary'!R613)),4,3))</f>
        <v>4</v>
      </c>
      <c r="Q614" s="49">
        <f>if(isnumber(search("Yes",'2_all_summary'!$G613)),if(0&lt;'2_all_summary'!S613,1,2),if(0='2_all_summary'!S613,4,3))</f>
        <v>4</v>
      </c>
      <c r="R614" s="49">
        <f>if(isnumber(search("Yes",'2_all_summary'!$G613)),if(isnumber(search("Yes",'2_all_summary'!T613)),1,2),if(isnumber(search("No",'2_all_summary'!T613)),4,3))</f>
        <v>4</v>
      </c>
    </row>
    <row r="615">
      <c r="G615" s="49"/>
      <c r="H615" s="49" t="str">
        <f>'2_all_summary'!C614</f>
        <v>Lack of cross-scale linkages reduces robustness of community-based fisheries management</v>
      </c>
      <c r="I615" s="49" t="str">
        <f>'2_all_summary'!D614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Ãƒâ€šÃ‚Â© 2009 Cudney-Bueno, Basurto.</v>
      </c>
      <c r="J615" s="49">
        <f>if(isnumber(search("Yes",'2_all_summary'!$G614)),if(isnumber(search("Yes",'2_all_summary'!L614)),1,2),if(isnumber(search("No",'2_all_summary'!L614)),4,3))</f>
        <v>4</v>
      </c>
      <c r="K615" s="49">
        <f>if(isnumber(search("Yes",'2_all_summary'!$G614)),if(isnumber(search("Yes",'2_all_summary'!M614)),1,2),if(isnumber(search("No",'2_all_summary'!M614)),4,3))</f>
        <v>4</v>
      </c>
      <c r="L615" s="49">
        <f>if(isnumber(search("Yes",'2_all_summary'!$G614)),if(isnumber(search("Yes",'2_all_summary'!N614)),1,2),if(isnumber(search("No",'2_all_summary'!N614)),4,3))</f>
        <v>4</v>
      </c>
      <c r="M615" s="49">
        <f>if(isnumber(search("Yes",'2_all_summary'!$G614)),if(0&lt;'2_all_summary'!O614,1,2),if(0='2_all_summary'!O614,4,3))</f>
        <v>4</v>
      </c>
      <c r="N615" s="49">
        <f>if(isnumber(search("Yes",'2_all_summary'!$G614)),if(isnumber(search("Yes",'2_all_summary'!P614)),1,2),if(isnumber(search("No",'2_all_summary'!P614)),4,3))</f>
        <v>4</v>
      </c>
      <c r="O615" s="49">
        <f>if(isnumber(search("Yes",'2_all_summary'!$G614)),if(isnumber(search("Yes",'2_all_summary'!Q614)),1,2),if(isnumber(search("No",'2_all_summary'!Q614)),4,3))</f>
        <v>4</v>
      </c>
      <c r="P615" s="49">
        <f>if(isnumber(search("Yes",'2_all_summary'!$G614)),if(isnumber(search("Yes",'2_all_summary'!R614)),1,2),if(isnumber(search("No",'2_all_summary'!R614)),4,3))</f>
        <v>4</v>
      </c>
      <c r="Q615" s="49">
        <f>if(isnumber(search("Yes",'2_all_summary'!$G614)),if(0&lt;'2_all_summary'!S614,1,2),if(0='2_all_summary'!S614,4,3))</f>
        <v>4</v>
      </c>
      <c r="R615" s="49">
        <f>if(isnumber(search("Yes",'2_all_summary'!$G614)),if(isnumber(search("Yes",'2_all_summary'!T614)),1,2),if(isnumber(search("No",'2_all_summary'!T614)),4,3))</f>
        <v>4</v>
      </c>
    </row>
    <row r="616">
      <c r="G616" s="49"/>
      <c r="H616" s="49" t="str">
        <f>'2_all_summary'!C615</f>
        <v>Lacking the means or the motivation? exploring the experience of community-based resource management among Fisherfolk on lake Victoria, Uganda</v>
      </c>
      <c r="I616" s="49" t="str">
        <f>'2_all_summary'!D615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Ãƒâ€šÃ‚Â© 2015 European Association of Development Research and Training Institutes 0957-8811.</v>
      </c>
      <c r="J616" s="49">
        <f>if(isnumber(search("Yes",'2_all_summary'!$G615)),if(isnumber(search("Yes",'2_all_summary'!L615)),1,2),if(isnumber(search("No",'2_all_summary'!L615)),4,3))</f>
        <v>4</v>
      </c>
      <c r="K616" s="49">
        <f>if(isnumber(search("Yes",'2_all_summary'!$G615)),if(isnumber(search("Yes",'2_all_summary'!M615)),1,2),if(isnumber(search("No",'2_all_summary'!M615)),4,3))</f>
        <v>4</v>
      </c>
      <c r="L616" s="49">
        <f>if(isnumber(search("Yes",'2_all_summary'!$G615)),if(isnumber(search("Yes",'2_all_summary'!N615)),1,2),if(isnumber(search("No",'2_all_summary'!N615)),4,3))</f>
        <v>4</v>
      </c>
      <c r="M616" s="49">
        <f>if(isnumber(search("Yes",'2_all_summary'!$G615)),if(0&lt;'2_all_summary'!O615,1,2),if(0='2_all_summary'!O615,4,3))</f>
        <v>4</v>
      </c>
      <c r="N616" s="49">
        <f>if(isnumber(search("Yes",'2_all_summary'!$G615)),if(isnumber(search("Yes",'2_all_summary'!P615)),1,2),if(isnumber(search("No",'2_all_summary'!P615)),4,3))</f>
        <v>4</v>
      </c>
      <c r="O616" s="49">
        <f>if(isnumber(search("Yes",'2_all_summary'!$G615)),if(isnumber(search("Yes",'2_all_summary'!Q615)),1,2),if(isnumber(search("No",'2_all_summary'!Q615)),4,3))</f>
        <v>4</v>
      </c>
      <c r="P616" s="49">
        <f>if(isnumber(search("Yes",'2_all_summary'!$G615)),if(isnumber(search("Yes",'2_all_summary'!R615)),1,2),if(isnumber(search("No",'2_all_summary'!R615)),4,3))</f>
        <v>4</v>
      </c>
      <c r="Q616" s="49">
        <f>if(isnumber(search("Yes",'2_all_summary'!$G615)),if(0&lt;'2_all_summary'!S615,1,2),if(0='2_all_summary'!S615,4,3))</f>
        <v>4</v>
      </c>
      <c r="R616" s="49">
        <f>if(isnumber(search("Yes",'2_all_summary'!$G615)),if(isnumber(search("Yes",'2_all_summary'!T615)),1,2),if(isnumber(search("No",'2_all_summary'!T615)),4,3))</f>
        <v>4</v>
      </c>
    </row>
    <row r="617">
      <c r="G617" s="49"/>
      <c r="H617" s="49" t="str">
        <f>'2_all_summary'!C616</f>
        <v>Land management policy in the coastal area based on the local wisdom</v>
      </c>
      <c r="I617" s="49" t="str">
        <f>'2_all_summary'!D616</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Ãƒâ€šÃ‚Â© 2021, BIOFLUX SRL. All rights reserved.</v>
      </c>
      <c r="J617" s="49">
        <f>if(isnumber(search("Yes",'2_all_summary'!$G616)),if(isnumber(search("Yes",'2_all_summary'!L616)),1,2),if(isnumber(search("No",'2_all_summary'!L616)),4,3))</f>
        <v>4</v>
      </c>
      <c r="K617" s="49">
        <f>if(isnumber(search("Yes",'2_all_summary'!$G616)),if(isnumber(search("Yes",'2_all_summary'!M616)),1,2),if(isnumber(search("No",'2_all_summary'!M616)),4,3))</f>
        <v>4</v>
      </c>
      <c r="L617" s="49">
        <f>if(isnumber(search("Yes",'2_all_summary'!$G616)),if(isnumber(search("Yes",'2_all_summary'!N616)),1,2),if(isnumber(search("No",'2_all_summary'!N616)),4,3))</f>
        <v>4</v>
      </c>
      <c r="M617" s="49">
        <f>if(isnumber(search("Yes",'2_all_summary'!$G616)),if(0&lt;'2_all_summary'!O616,1,2),if(0='2_all_summary'!O616,4,3))</f>
        <v>4</v>
      </c>
      <c r="N617" s="49">
        <f>if(isnumber(search("Yes",'2_all_summary'!$G616)),if(isnumber(search("Yes",'2_all_summary'!P616)),1,2),if(isnumber(search("No",'2_all_summary'!P616)),4,3))</f>
        <v>4</v>
      </c>
      <c r="O617" s="49">
        <f>if(isnumber(search("Yes",'2_all_summary'!$G616)),if(isnumber(search("Yes",'2_all_summary'!Q616)),1,2),if(isnumber(search("No",'2_all_summary'!Q616)),4,3))</f>
        <v>4</v>
      </c>
      <c r="P617" s="49">
        <f>if(isnumber(search("Yes",'2_all_summary'!$G616)),if(isnumber(search("Yes",'2_all_summary'!R616)),1,2),if(isnumber(search("No",'2_all_summary'!R616)),4,3))</f>
        <v>4</v>
      </c>
      <c r="Q617" s="49">
        <f>if(isnumber(search("Yes",'2_all_summary'!$G616)),if(0&lt;'2_all_summary'!S616,1,2),if(0='2_all_summary'!S616,4,3))</f>
        <v>4</v>
      </c>
      <c r="R617" s="49">
        <f>if(isnumber(search("Yes",'2_all_summary'!$G616)),if(isnumber(search("Yes",'2_all_summary'!T616)),1,2),if(isnumber(search("No",'2_all_summary'!T616)),4,3))</f>
        <v>4</v>
      </c>
    </row>
    <row r="618">
      <c r="G618" s="49"/>
      <c r="H618" s="49" t="str">
        <f>'2_all_summary'!C617</f>
        <v>Land Use Planning for Development of Environmentally Sensitive Areas: Case Study of St. Martin's Island, Bangladesh</v>
      </c>
      <c r="I618" s="49" t="str">
        <f>'2_all_summary'!D617</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Ãƒâ€šÃ‚Â© 2010, JAPAN SECTION OF THE REGIONAL SCIENCE ASSOCIATION INTERNATIONAL. All rights reserved.</v>
      </c>
      <c r="J618" s="49">
        <f>if(isnumber(search("Yes",'2_all_summary'!$G617)),if(isnumber(search("Yes",'2_all_summary'!L617)),1,2),if(isnumber(search("No",'2_all_summary'!L617)),4,3))</f>
        <v>4</v>
      </c>
      <c r="K618" s="49">
        <f>if(isnumber(search("Yes",'2_all_summary'!$G617)),if(isnumber(search("Yes",'2_all_summary'!M617)),1,2),if(isnumber(search("No",'2_all_summary'!M617)),4,3))</f>
        <v>4</v>
      </c>
      <c r="L618" s="49">
        <f>if(isnumber(search("Yes",'2_all_summary'!$G617)),if(isnumber(search("Yes",'2_all_summary'!N617)),1,2),if(isnumber(search("No",'2_all_summary'!N617)),4,3))</f>
        <v>4</v>
      </c>
      <c r="M618" s="49">
        <f>if(isnumber(search("Yes",'2_all_summary'!$G617)),if(0&lt;'2_all_summary'!O617,1,2),if(0='2_all_summary'!O617,4,3))</f>
        <v>4</v>
      </c>
      <c r="N618" s="49">
        <f>if(isnumber(search("Yes",'2_all_summary'!$G617)),if(isnumber(search("Yes",'2_all_summary'!P617)),1,2),if(isnumber(search("No",'2_all_summary'!P617)),4,3))</f>
        <v>4</v>
      </c>
      <c r="O618" s="49">
        <f>if(isnumber(search("Yes",'2_all_summary'!$G617)),if(isnumber(search("Yes",'2_all_summary'!Q617)),1,2),if(isnumber(search("No",'2_all_summary'!Q617)),4,3))</f>
        <v>4</v>
      </c>
      <c r="P618" s="49">
        <f>if(isnumber(search("Yes",'2_all_summary'!$G617)),if(isnumber(search("Yes",'2_all_summary'!R617)),1,2),if(isnumber(search("No",'2_all_summary'!R617)),4,3))</f>
        <v>4</v>
      </c>
      <c r="Q618" s="49">
        <f>if(isnumber(search("Yes",'2_all_summary'!$G617)),if(0&lt;'2_all_summary'!S617,1,2),if(0='2_all_summary'!S617,4,3))</f>
        <v>4</v>
      </c>
      <c r="R618" s="49">
        <f>if(isnumber(search("Yes",'2_all_summary'!$G617)),if(isnumber(search("Yes",'2_all_summary'!T617)),1,2),if(isnumber(search("No",'2_all_summary'!T617)),4,3))</f>
        <v>4</v>
      </c>
    </row>
    <row r="619">
      <c r="G619" s="49"/>
      <c r="H619" s="49" t="str">
        <f>'2_all_summary'!C618</f>
        <v>Leadership, social capital and incentives promote successful fisheries</v>
      </c>
      <c r="I619" s="49" t="str">
        <f>'2_all_summary'!D618</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619" s="49">
        <f>if(isnumber(search("Yes",'2_all_summary'!$G618)),if(isnumber(search("Yes",'2_all_summary'!L618)),1,2),if(isnumber(search("No",'2_all_summary'!L618)),4,3))</f>
        <v>4</v>
      </c>
      <c r="K619" s="49">
        <f>if(isnumber(search("Yes",'2_all_summary'!$G618)),if(isnumber(search("Yes",'2_all_summary'!M618)),1,2),if(isnumber(search("No",'2_all_summary'!M618)),4,3))</f>
        <v>4</v>
      </c>
      <c r="L619" s="49">
        <f>if(isnumber(search("Yes",'2_all_summary'!$G618)),if(isnumber(search("Yes",'2_all_summary'!N618)),1,2),if(isnumber(search("No",'2_all_summary'!N618)),4,3))</f>
        <v>4</v>
      </c>
      <c r="M619" s="49">
        <f>if(isnumber(search("Yes",'2_all_summary'!$G618)),if(0&lt;'2_all_summary'!O618,1,2),if(0='2_all_summary'!O618,4,3))</f>
        <v>4</v>
      </c>
      <c r="N619" s="49">
        <f>if(isnumber(search("Yes",'2_all_summary'!$G618)),if(isnumber(search("Yes",'2_all_summary'!P618)),1,2),if(isnumber(search("No",'2_all_summary'!P618)),4,3))</f>
        <v>4</v>
      </c>
      <c r="O619" s="49">
        <f>if(isnumber(search("Yes",'2_all_summary'!$G618)),if(isnumber(search("Yes",'2_all_summary'!Q618)),1,2),if(isnumber(search("No",'2_all_summary'!Q618)),4,3))</f>
        <v>4</v>
      </c>
      <c r="P619" s="49">
        <f>if(isnumber(search("Yes",'2_all_summary'!$G618)),if(isnumber(search("Yes",'2_all_summary'!R618)),1,2),if(isnumber(search("No",'2_all_summary'!R618)),4,3))</f>
        <v>4</v>
      </c>
      <c r="Q619" s="49">
        <f>if(isnumber(search("Yes",'2_all_summary'!$G618)),if(0&lt;'2_all_summary'!S618,1,2),if(0='2_all_summary'!S618,4,3))</f>
        <v>4</v>
      </c>
      <c r="R619" s="49">
        <f>if(isnumber(search("Yes",'2_all_summary'!$G618)),if(isnumber(search("Yes",'2_all_summary'!T618)),1,2),if(isnumber(search("No",'2_all_summary'!T618)),4,3))</f>
        <v>4</v>
      </c>
    </row>
    <row r="620">
      <c r="G620" s="49"/>
      <c r="H620" s="49" t="str">
        <f>'2_all_summary'!C619</f>
        <v>Learning communities and legal spaces: Community-based fisheries management in a globalizing world</v>
      </c>
      <c r="I620" s="49" t="str">
        <f>'2_all_summary'!D619</f>
        <v>[No abstract available]</v>
      </c>
      <c r="J620" s="49">
        <f>if(isnumber(search("Yes",'2_all_summary'!$G619)),if(isnumber(search("Yes",'2_all_summary'!L619)),1,2),if(isnumber(search("No",'2_all_summary'!L619)),4,3))</f>
        <v>1</v>
      </c>
      <c r="K620" s="49">
        <f>if(isnumber(search("Yes",'2_all_summary'!$G619)),if(isnumber(search("Yes",'2_all_summary'!M619)),1,2),if(isnumber(search("No",'2_all_summary'!M619)),4,3))</f>
        <v>1</v>
      </c>
      <c r="L620" s="49">
        <f>if(isnumber(search("Yes",'2_all_summary'!$G619)),if(isnumber(search("Yes",'2_all_summary'!N619)),1,2),if(isnumber(search("No",'2_all_summary'!N619)),4,3))</f>
        <v>1</v>
      </c>
      <c r="M620" s="49">
        <f>if(isnumber(search("Yes",'2_all_summary'!$G619)),if(0&lt;'2_all_summary'!O619,1,2),if(0='2_all_summary'!O619,4,3))</f>
        <v>1</v>
      </c>
      <c r="N620" s="49">
        <f>if(isnumber(search("Yes",'2_all_summary'!$G619)),if(isnumber(search("Yes",'2_all_summary'!P619)),1,2),if(isnumber(search("No",'2_all_summary'!P619)),4,3))</f>
        <v>1</v>
      </c>
      <c r="O620" s="49">
        <f>if(isnumber(search("Yes",'2_all_summary'!$G619)),if(isnumber(search("Yes",'2_all_summary'!Q619)),1,2),if(isnumber(search("No",'2_all_summary'!Q619)),4,3))</f>
        <v>1</v>
      </c>
      <c r="P620" s="49">
        <f>if(isnumber(search("Yes",'2_all_summary'!$G619)),if(isnumber(search("Yes",'2_all_summary'!R619)),1,2),if(isnumber(search("No",'2_all_summary'!R619)),4,3))</f>
        <v>1</v>
      </c>
      <c r="Q620" s="49">
        <f>if(isnumber(search("Yes",'2_all_summary'!$G619)),if(0&lt;'2_all_summary'!S619,1,2),if(0='2_all_summary'!S619,4,3))</f>
        <v>1</v>
      </c>
      <c r="R620" s="49">
        <f>if(isnumber(search("Yes",'2_all_summary'!$G619)),if(isnumber(search("Yes",'2_all_summary'!T619)),1,2),if(isnumber(search("No",'2_all_summary'!T619)),4,3))</f>
        <v>1</v>
      </c>
    </row>
    <row r="621">
      <c r="G621" s="49"/>
      <c r="H621" s="49" t="str">
        <f>'2_all_summary'!C620</f>
        <v>Learning the ropes: Lessons in integrated management of coastal resources in Canada's Maritime Provinces</v>
      </c>
      <c r="I621" s="49" t="str">
        <f>'2_all_summary'!D620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Ãƒâ€šÃ‚Â© 2007.</v>
      </c>
      <c r="J621" s="49">
        <f>if(isnumber(search("Yes",'2_all_summary'!$G620)),if(isnumber(search("Yes",'2_all_summary'!L620)),1,2),if(isnumber(search("No",'2_all_summary'!L620)),4,3))</f>
        <v>4</v>
      </c>
      <c r="K621" s="49">
        <f>if(isnumber(search("Yes",'2_all_summary'!$G620)),if(isnumber(search("Yes",'2_all_summary'!M620)),1,2),if(isnumber(search("No",'2_all_summary'!M620)),4,3))</f>
        <v>4</v>
      </c>
      <c r="L621" s="49">
        <f>if(isnumber(search("Yes",'2_all_summary'!$G620)),if(isnumber(search("Yes",'2_all_summary'!N620)),1,2),if(isnumber(search("No",'2_all_summary'!N620)),4,3))</f>
        <v>4</v>
      </c>
      <c r="M621" s="49">
        <f>if(isnumber(search("Yes",'2_all_summary'!$G620)),if(0&lt;'2_all_summary'!O620,1,2),if(0='2_all_summary'!O620,4,3))</f>
        <v>4</v>
      </c>
      <c r="N621" s="49">
        <f>if(isnumber(search("Yes",'2_all_summary'!$G620)),if(isnumber(search("Yes",'2_all_summary'!P620)),1,2),if(isnumber(search("No",'2_all_summary'!P620)),4,3))</f>
        <v>4</v>
      </c>
      <c r="O621" s="49">
        <f>if(isnumber(search("Yes",'2_all_summary'!$G620)),if(isnumber(search("Yes",'2_all_summary'!Q620)),1,2),if(isnumber(search("No",'2_all_summary'!Q620)),4,3))</f>
        <v>4</v>
      </c>
      <c r="P621" s="49">
        <f>if(isnumber(search("Yes",'2_all_summary'!$G620)),if(isnumber(search("Yes",'2_all_summary'!R620)),1,2),if(isnumber(search("No",'2_all_summary'!R620)),4,3))</f>
        <v>4</v>
      </c>
      <c r="Q621" s="49">
        <f>if(isnumber(search("Yes",'2_all_summary'!$G620)),if(0&lt;'2_all_summary'!S620,1,2),if(0='2_all_summary'!S620,4,3))</f>
        <v>4</v>
      </c>
      <c r="R621" s="49">
        <f>if(isnumber(search("Yes",'2_all_summary'!$G620)),if(isnumber(search("Yes",'2_all_summary'!T620)),1,2),if(isnumber(search("No",'2_all_summary'!T620)),4,3))</f>
        <v>4</v>
      </c>
    </row>
    <row r="622">
      <c r="G622" s="49"/>
      <c r="H622" s="49" t="str">
        <f>'2_all_summary'!C621</f>
        <v>Leatherback Ecotourism Development, Implementation, and Outcome Assessment in St. Kitts, West Indies</v>
      </c>
      <c r="I622" s="49" t="str">
        <f>'2_all_summary'!D621</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Ãƒâ€šÃ‚Â© 2016 Chelonian Research Foundation.</v>
      </c>
      <c r="J622" s="49">
        <f>if(isnumber(search("Yes",'2_all_summary'!$G621)),if(isnumber(search("Yes",'2_all_summary'!L621)),1,2),if(isnumber(search("No",'2_all_summary'!L621)),4,3))</f>
        <v>4</v>
      </c>
      <c r="K622" s="49">
        <f>if(isnumber(search("Yes",'2_all_summary'!$G621)),if(isnumber(search("Yes",'2_all_summary'!M621)),1,2),if(isnumber(search("No",'2_all_summary'!M621)),4,3))</f>
        <v>4</v>
      </c>
      <c r="L622" s="49">
        <f>if(isnumber(search("Yes",'2_all_summary'!$G621)),if(isnumber(search("Yes",'2_all_summary'!N621)),1,2),if(isnumber(search("No",'2_all_summary'!N621)),4,3))</f>
        <v>4</v>
      </c>
      <c r="M622" s="49">
        <f>if(isnumber(search("Yes",'2_all_summary'!$G621)),if(0&lt;'2_all_summary'!O621,1,2),if(0='2_all_summary'!O621,4,3))</f>
        <v>4</v>
      </c>
      <c r="N622" s="49">
        <f>if(isnumber(search("Yes",'2_all_summary'!$G621)),if(isnumber(search("Yes",'2_all_summary'!P621)),1,2),if(isnumber(search("No",'2_all_summary'!P621)),4,3))</f>
        <v>4</v>
      </c>
      <c r="O622" s="49">
        <f>if(isnumber(search("Yes",'2_all_summary'!$G621)),if(isnumber(search("Yes",'2_all_summary'!Q621)),1,2),if(isnumber(search("No",'2_all_summary'!Q621)),4,3))</f>
        <v>4</v>
      </c>
      <c r="P622" s="49">
        <f>if(isnumber(search("Yes",'2_all_summary'!$G621)),if(isnumber(search("Yes",'2_all_summary'!R621)),1,2),if(isnumber(search("No",'2_all_summary'!R621)),4,3))</f>
        <v>4</v>
      </c>
      <c r="Q622" s="49">
        <f>if(isnumber(search("Yes",'2_all_summary'!$G621)),if(0&lt;'2_all_summary'!S621,1,2),if(0='2_all_summary'!S621,4,3))</f>
        <v>4</v>
      </c>
      <c r="R622" s="49">
        <f>if(isnumber(search("Yes",'2_all_summary'!$G621)),if(isnumber(search("Yes",'2_all_summary'!T621)),1,2),if(isnumber(search("No",'2_all_summary'!T621)),4,3))</f>
        <v>4</v>
      </c>
    </row>
    <row r="623">
      <c r="G623" s="49"/>
      <c r="H623" s="49" t="str">
        <f>'2_all_summary'!C622</f>
        <v>Legal and institutional framework for integrated governance in a Biosphere reserve</v>
      </c>
      <c r="I623" s="49" t="str">
        <f>'2_all_summary'!D622</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623" s="49">
        <f>if(isnumber(search("Yes",'2_all_summary'!$G622)),if(isnumber(search("Yes",'2_all_summary'!L622)),1,2),if(isnumber(search("No",'2_all_summary'!L622)),4,3))</f>
        <v>4</v>
      </c>
      <c r="K623" s="49">
        <f>if(isnumber(search("Yes",'2_all_summary'!$G622)),if(isnumber(search("Yes",'2_all_summary'!M622)),1,2),if(isnumber(search("No",'2_all_summary'!M622)),4,3))</f>
        <v>4</v>
      </c>
      <c r="L623" s="49">
        <f>if(isnumber(search("Yes",'2_all_summary'!$G622)),if(isnumber(search("Yes",'2_all_summary'!N622)),1,2),if(isnumber(search("No",'2_all_summary'!N622)),4,3))</f>
        <v>4</v>
      </c>
      <c r="M623" s="49">
        <f>if(isnumber(search("Yes",'2_all_summary'!$G622)),if(0&lt;'2_all_summary'!O622,1,2),if(0='2_all_summary'!O622,4,3))</f>
        <v>4</v>
      </c>
      <c r="N623" s="49">
        <f>if(isnumber(search("Yes",'2_all_summary'!$G622)),if(isnumber(search("Yes",'2_all_summary'!P622)),1,2),if(isnumber(search("No",'2_all_summary'!P622)),4,3))</f>
        <v>4</v>
      </c>
      <c r="O623" s="49">
        <f>if(isnumber(search("Yes",'2_all_summary'!$G622)),if(isnumber(search("Yes",'2_all_summary'!Q622)),1,2),if(isnumber(search("No",'2_all_summary'!Q622)),4,3))</f>
        <v>4</v>
      </c>
      <c r="P623" s="49">
        <f>if(isnumber(search("Yes",'2_all_summary'!$G622)),if(isnumber(search("Yes",'2_all_summary'!R622)),1,2),if(isnumber(search("No",'2_all_summary'!R622)),4,3))</f>
        <v>4</v>
      </c>
      <c r="Q623" s="49">
        <f>if(isnumber(search("Yes",'2_all_summary'!$G622)),if(0&lt;'2_all_summary'!S622,1,2),if(0='2_all_summary'!S622,4,3))</f>
        <v>4</v>
      </c>
      <c r="R623" s="49">
        <f>if(isnumber(search("Yes",'2_all_summary'!$G622)),if(isnumber(search("Yes",'2_all_summary'!T622)),1,2),if(isnumber(search("No",'2_all_summary'!T622)),4,3))</f>
        <v>4</v>
      </c>
    </row>
    <row r="624">
      <c r="G624" s="49"/>
      <c r="H624" s="49" t="str">
        <f>'2_all_summary'!C623</f>
        <v>Legal approaches to MPA governance in Indo-Pacific small island states: A focus on public participation</v>
      </c>
      <c r="I624" s="49" t="str">
        <f>'2_all_summary'!D623</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Ãƒâ€šÃ‚Â© 2019</v>
      </c>
      <c r="J624" s="49">
        <f>if(isnumber(search("Yes",'2_all_summary'!$G623)),if(isnumber(search("Yes",'2_all_summary'!L623)),1,2),if(isnumber(search("No",'2_all_summary'!L623)),4,3))</f>
        <v>1</v>
      </c>
      <c r="K624" s="49">
        <f>if(isnumber(search("Yes",'2_all_summary'!$G623)),if(isnumber(search("Yes",'2_all_summary'!M623)),1,2),if(isnumber(search("No",'2_all_summary'!M623)),4,3))</f>
        <v>1</v>
      </c>
      <c r="L624" s="49">
        <f>if(isnumber(search("Yes",'2_all_summary'!$G623)),if(isnumber(search("Yes",'2_all_summary'!N623)),1,2),if(isnumber(search("No",'2_all_summary'!N623)),4,3))</f>
        <v>1</v>
      </c>
      <c r="M624" s="49">
        <f>if(isnumber(search("Yes",'2_all_summary'!$G623)),if(0&lt;'2_all_summary'!O623,1,2),if(0='2_all_summary'!O623,4,3))</f>
        <v>1</v>
      </c>
      <c r="N624" s="49">
        <f>if(isnumber(search("Yes",'2_all_summary'!$G623)),if(isnumber(search("Yes",'2_all_summary'!P623)),1,2),if(isnumber(search("No",'2_all_summary'!P623)),4,3))</f>
        <v>1</v>
      </c>
      <c r="O624" s="49">
        <f>if(isnumber(search("Yes",'2_all_summary'!$G623)),if(isnumber(search("Yes",'2_all_summary'!Q623)),1,2),if(isnumber(search("No",'2_all_summary'!Q623)),4,3))</f>
        <v>1</v>
      </c>
      <c r="P624" s="49">
        <f>if(isnumber(search("Yes",'2_all_summary'!$G623)),if(isnumber(search("Yes",'2_all_summary'!R623)),1,2),if(isnumber(search("No",'2_all_summary'!R623)),4,3))</f>
        <v>1</v>
      </c>
      <c r="Q624" s="49">
        <f>if(isnumber(search("Yes",'2_all_summary'!$G623)),if(0&lt;'2_all_summary'!S623,1,2),if(0='2_all_summary'!S623,4,3))</f>
        <v>1</v>
      </c>
      <c r="R624" s="49">
        <f>if(isnumber(search("Yes",'2_all_summary'!$G623)),if(isnumber(search("Yes",'2_all_summary'!T623)),1,2),if(isnumber(search("No",'2_all_summary'!T623)),4,3))</f>
        <v>1</v>
      </c>
    </row>
    <row r="625">
      <c r="G625" s="49"/>
      <c r="H625" s="49" t="str">
        <f>'2_all_summary'!C624</f>
        <v>Legislating community-based management: Lessons from the Venezuelan freshwater fishery</v>
      </c>
      <c r="I625" s="49" t="str">
        <f>'2_all_summary'!D624</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625" s="49">
        <f>if(isnumber(search("Yes",'2_all_summary'!$G624)),if(isnumber(search("Yes",'2_all_summary'!L624)),1,2),if(isnumber(search("No",'2_all_summary'!L624)),4,3))</f>
        <v>4</v>
      </c>
      <c r="K625" s="49">
        <f>if(isnumber(search("Yes",'2_all_summary'!$G624)),if(isnumber(search("Yes",'2_all_summary'!M624)),1,2),if(isnumber(search("No",'2_all_summary'!M624)),4,3))</f>
        <v>4</v>
      </c>
      <c r="L625" s="49">
        <f>if(isnumber(search("Yes",'2_all_summary'!$G624)),if(isnumber(search("Yes",'2_all_summary'!N624)),1,2),if(isnumber(search("No",'2_all_summary'!N624)),4,3))</f>
        <v>4</v>
      </c>
      <c r="M625" s="49">
        <f>if(isnumber(search("Yes",'2_all_summary'!$G624)),if(0&lt;'2_all_summary'!O624,1,2),if(0='2_all_summary'!O624,4,3))</f>
        <v>4</v>
      </c>
      <c r="N625" s="49">
        <f>if(isnumber(search("Yes",'2_all_summary'!$G624)),if(isnumber(search("Yes",'2_all_summary'!P624)),1,2),if(isnumber(search("No",'2_all_summary'!P624)),4,3))</f>
        <v>4</v>
      </c>
      <c r="O625" s="49">
        <f>if(isnumber(search("Yes",'2_all_summary'!$G624)),if(isnumber(search("Yes",'2_all_summary'!Q624)),1,2),if(isnumber(search("No",'2_all_summary'!Q624)),4,3))</f>
        <v>4</v>
      </c>
      <c r="P625" s="49">
        <f>if(isnumber(search("Yes",'2_all_summary'!$G624)),if(isnumber(search("Yes",'2_all_summary'!R624)),1,2),if(isnumber(search("No",'2_all_summary'!R624)),4,3))</f>
        <v>4</v>
      </c>
      <c r="Q625" s="49">
        <f>if(isnumber(search("Yes",'2_all_summary'!$G624)),if(0&lt;'2_all_summary'!S624,1,2),if(0='2_all_summary'!S624,4,3))</f>
        <v>4</v>
      </c>
      <c r="R625" s="49">
        <f>if(isnumber(search("Yes",'2_all_summary'!$G624)),if(isnumber(search("Yes",'2_all_summary'!T624)),1,2),if(isnumber(search("No",'2_all_summary'!T624)),4,3))</f>
        <v>4</v>
      </c>
    </row>
    <row r="626">
      <c r="G626" s="49"/>
      <c r="H626" s="49" t="str">
        <f>'2_all_summary'!C625</f>
        <v>Legislating communityÃƒÂ¢Ã¢â€šÂ¬Ã‚Â_x0090_based management: Lessons from the venezuelan freshwater fishery</v>
      </c>
      <c r="I626" s="49" t="str">
        <f>'2_all_summary'!D625</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caseÃƒÂ¢Ã¢â€šÂ¬Ã‚Â_x0090_study illustrates barriers to communityÃƒÂ¢Ã¢â€šÂ¬Ã‚Â_x0090_based management (CBM) created by topÃƒÂ¢Ã¢â€šÂ¬Ã‚Â_x0090_down management paradigms and hierarchical legal frameworks. Analysis of a proposed CBM project in Venezuela indicates that enabling institutions and legislation are necessary for effective longÃƒÂ¢Ã¢â€šÂ¬Ã‚Â_x0090_term,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Ãƒâ€šÃ‚Â© 2001 Taylor &amp; Francis Group, LLC.</v>
      </c>
      <c r="J626" s="49">
        <f>if(isnumber(search("Yes",'2_all_summary'!$G625)),if(isnumber(search("Yes",'2_all_summary'!L625)),1,2),if(isnumber(search("No",'2_all_summary'!L625)),4,3))</f>
        <v>4</v>
      </c>
      <c r="K626" s="49">
        <f>if(isnumber(search("Yes",'2_all_summary'!$G625)),if(isnumber(search("Yes",'2_all_summary'!M625)),1,2),if(isnumber(search("No",'2_all_summary'!M625)),4,3))</f>
        <v>4</v>
      </c>
      <c r="L626" s="49">
        <f>if(isnumber(search("Yes",'2_all_summary'!$G625)),if(isnumber(search("Yes",'2_all_summary'!N625)),1,2),if(isnumber(search("No",'2_all_summary'!N625)),4,3))</f>
        <v>4</v>
      </c>
      <c r="M626" s="49">
        <f>if(isnumber(search("Yes",'2_all_summary'!$G625)),if(0&lt;'2_all_summary'!O625,1,2),if(0='2_all_summary'!O625,4,3))</f>
        <v>4</v>
      </c>
      <c r="N626" s="49">
        <f>if(isnumber(search("Yes",'2_all_summary'!$G625)),if(isnumber(search("Yes",'2_all_summary'!P625)),1,2),if(isnumber(search("No",'2_all_summary'!P625)),4,3))</f>
        <v>4</v>
      </c>
      <c r="O626" s="49">
        <f>if(isnumber(search("Yes",'2_all_summary'!$G625)),if(isnumber(search("Yes",'2_all_summary'!Q625)),1,2),if(isnumber(search("No",'2_all_summary'!Q625)),4,3))</f>
        <v>4</v>
      </c>
      <c r="P626" s="49">
        <f>if(isnumber(search("Yes",'2_all_summary'!$G625)),if(isnumber(search("Yes",'2_all_summary'!R625)),1,2),if(isnumber(search("No",'2_all_summary'!R625)),4,3))</f>
        <v>4</v>
      </c>
      <c r="Q626" s="49">
        <f>if(isnumber(search("Yes",'2_all_summary'!$G625)),if(0&lt;'2_all_summary'!S625,1,2),if(0='2_all_summary'!S625,4,3))</f>
        <v>4</v>
      </c>
      <c r="R626" s="49">
        <f>if(isnumber(search("Yes",'2_all_summary'!$G625)),if(isnumber(search("Yes",'2_all_summary'!T625)),1,2),if(isnumber(search("No",'2_all_summary'!T625)),4,3))</f>
        <v>4</v>
      </c>
    </row>
    <row r="627">
      <c r="G627" s="49"/>
      <c r="H627" s="49" t="str">
        <f>'2_all_summary'!C626</f>
        <v>Lessons for modern management from the South Pacific</v>
      </c>
      <c r="I627" s="49" t="str">
        <f>'2_all_summary'!D626</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627" s="49">
        <f>if(isnumber(search("Yes",'2_all_summary'!$G626)),if(isnumber(search("Yes",'2_all_summary'!L626)),1,2),if(isnumber(search("No",'2_all_summary'!L626)),4,3))</f>
        <v>1</v>
      </c>
      <c r="K627" s="49">
        <f>if(isnumber(search("Yes",'2_all_summary'!$G626)),if(isnumber(search("Yes",'2_all_summary'!M626)),1,2),if(isnumber(search("No",'2_all_summary'!M626)),4,3))</f>
        <v>1</v>
      </c>
      <c r="L627" s="49">
        <f>if(isnumber(search("Yes",'2_all_summary'!$G626)),if(isnumber(search("Yes",'2_all_summary'!N626)),1,2),if(isnumber(search("No",'2_all_summary'!N626)),4,3))</f>
        <v>1</v>
      </c>
      <c r="M627" s="49">
        <f>if(isnumber(search("Yes",'2_all_summary'!$G626)),if(0&lt;'2_all_summary'!O626,1,2),if(0='2_all_summary'!O626,4,3))</f>
        <v>1</v>
      </c>
      <c r="N627" s="49">
        <f>if(isnumber(search("Yes",'2_all_summary'!$G626)),if(isnumber(search("Yes",'2_all_summary'!P626)),1,2),if(isnumber(search("No",'2_all_summary'!P626)),4,3))</f>
        <v>1</v>
      </c>
      <c r="O627" s="49">
        <f>if(isnumber(search("Yes",'2_all_summary'!$G626)),if(isnumber(search("Yes",'2_all_summary'!Q626)),1,2),if(isnumber(search("No",'2_all_summary'!Q626)),4,3))</f>
        <v>1</v>
      </c>
      <c r="P627" s="49">
        <f>if(isnumber(search("Yes",'2_all_summary'!$G626)),if(isnumber(search("Yes",'2_all_summary'!R626)),1,2),if(isnumber(search("No",'2_all_summary'!R626)),4,3))</f>
        <v>1</v>
      </c>
      <c r="Q627" s="49">
        <f>if(isnumber(search("Yes",'2_all_summary'!$G626)),if(0&lt;'2_all_summary'!S626,1,2),if(0='2_all_summary'!S626,4,3))</f>
        <v>1</v>
      </c>
      <c r="R627" s="49">
        <f>if(isnumber(search("Yes",'2_all_summary'!$G626)),if(isnumber(search("Yes",'2_all_summary'!T626)),1,2),if(isnumber(search("No",'2_all_summary'!T626)),4,3))</f>
        <v>1</v>
      </c>
    </row>
    <row r="628">
      <c r="G628" s="49"/>
      <c r="H628" s="49" t="str">
        <f>'2_all_summary'!C627</f>
        <v>Lessons from community based management of floodplain fisheries in Bangladesh</v>
      </c>
      <c r="I628" s="49" t="str">
        <f>'2_all_summary'!D627</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Ãƒâ€šÃ‚Â© 2003 Elsevier Ltd. All rights reserved.</v>
      </c>
      <c r="J628" s="49">
        <f>if(isnumber(search("Yes",'2_all_summary'!$G627)),if(isnumber(search("Yes",'2_all_summary'!L627)),1,2),if(isnumber(search("No",'2_all_summary'!L627)),4,3))</f>
        <v>4</v>
      </c>
      <c r="K628" s="49">
        <f>if(isnumber(search("Yes",'2_all_summary'!$G627)),if(isnumber(search("Yes",'2_all_summary'!M627)),1,2),if(isnumber(search("No",'2_all_summary'!M627)),4,3))</f>
        <v>4</v>
      </c>
      <c r="L628" s="49">
        <f>if(isnumber(search("Yes",'2_all_summary'!$G627)),if(isnumber(search("Yes",'2_all_summary'!N627)),1,2),if(isnumber(search("No",'2_all_summary'!N627)),4,3))</f>
        <v>4</v>
      </c>
      <c r="M628" s="49">
        <f>if(isnumber(search("Yes",'2_all_summary'!$G627)),if(0&lt;'2_all_summary'!O627,1,2),if(0='2_all_summary'!O627,4,3))</f>
        <v>4</v>
      </c>
      <c r="N628" s="49">
        <f>if(isnumber(search("Yes",'2_all_summary'!$G627)),if(isnumber(search("Yes",'2_all_summary'!P627)),1,2),if(isnumber(search("No",'2_all_summary'!P627)),4,3))</f>
        <v>4</v>
      </c>
      <c r="O628" s="49">
        <f>if(isnumber(search("Yes",'2_all_summary'!$G627)),if(isnumber(search("Yes",'2_all_summary'!Q627)),1,2),if(isnumber(search("No",'2_all_summary'!Q627)),4,3))</f>
        <v>4</v>
      </c>
      <c r="P628" s="49">
        <f>if(isnumber(search("Yes",'2_all_summary'!$G627)),if(isnumber(search("Yes",'2_all_summary'!R627)),1,2),if(isnumber(search("No",'2_all_summary'!R627)),4,3))</f>
        <v>4</v>
      </c>
      <c r="Q628" s="49">
        <f>if(isnumber(search("Yes",'2_all_summary'!$G627)),if(0&lt;'2_all_summary'!S627,1,2),if(0='2_all_summary'!S627,4,3))</f>
        <v>4</v>
      </c>
      <c r="R628" s="49">
        <f>if(isnumber(search("Yes",'2_all_summary'!$G627)),if(isnumber(search("Yes",'2_all_summary'!T627)),1,2),if(isnumber(search("No",'2_all_summary'!T627)),4,3))</f>
        <v>4</v>
      </c>
    </row>
    <row r="629">
      <c r="G629" s="49"/>
      <c r="H629" s="49" t="str">
        <f>'2_all_summary'!C628</f>
        <v>Lessons in co-management from beach seine and lobster fisheries in Grenada</v>
      </c>
      <c r="I629" s="49" t="str">
        <f>'2_all_summary'!D628</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Ãƒâ€šÃ‚Â© 2007 Elsevier B.V. All rights reserved.</v>
      </c>
      <c r="J629" s="49">
        <f>if(isnumber(search("Yes",'2_all_summary'!$G628)),if(isnumber(search("Yes",'2_all_summary'!L628)),1,2),if(isnumber(search("No",'2_all_summary'!L628)),4,3))</f>
        <v>4</v>
      </c>
      <c r="K629" s="49">
        <f>if(isnumber(search("Yes",'2_all_summary'!$G628)),if(isnumber(search("Yes",'2_all_summary'!M628)),1,2),if(isnumber(search("No",'2_all_summary'!M628)),4,3))</f>
        <v>4</v>
      </c>
      <c r="L629" s="49">
        <f>if(isnumber(search("Yes",'2_all_summary'!$G628)),if(isnumber(search("Yes",'2_all_summary'!N628)),1,2),if(isnumber(search("No",'2_all_summary'!N628)),4,3))</f>
        <v>4</v>
      </c>
      <c r="M629" s="49">
        <f>if(isnumber(search("Yes",'2_all_summary'!$G628)),if(0&lt;'2_all_summary'!O628,1,2),if(0='2_all_summary'!O628,4,3))</f>
        <v>4</v>
      </c>
      <c r="N629" s="49">
        <f>if(isnumber(search("Yes",'2_all_summary'!$G628)),if(isnumber(search("Yes",'2_all_summary'!P628)),1,2),if(isnumber(search("No",'2_all_summary'!P628)),4,3))</f>
        <v>4</v>
      </c>
      <c r="O629" s="49">
        <f>if(isnumber(search("Yes",'2_all_summary'!$G628)),if(isnumber(search("Yes",'2_all_summary'!Q628)),1,2),if(isnumber(search("No",'2_all_summary'!Q628)),4,3))</f>
        <v>4</v>
      </c>
      <c r="P629" s="49">
        <f>if(isnumber(search("Yes",'2_all_summary'!$G628)),if(isnumber(search("Yes",'2_all_summary'!R628)),1,2),if(isnumber(search("No",'2_all_summary'!R628)),4,3))</f>
        <v>4</v>
      </c>
      <c r="Q629" s="49">
        <f>if(isnumber(search("Yes",'2_all_summary'!$G628)),if(0&lt;'2_all_summary'!S628,1,2),if(0='2_all_summary'!S628,4,3))</f>
        <v>4</v>
      </c>
      <c r="R629" s="49">
        <f>if(isnumber(search("Yes",'2_all_summary'!$G628)),if(isnumber(search("Yes",'2_all_summary'!T628)),1,2),if(isnumber(search("No",'2_all_summary'!T628)),4,3))</f>
        <v>4</v>
      </c>
    </row>
    <row r="630">
      <c r="G630" s="49"/>
      <c r="H630" s="49" t="str">
        <f>'2_all_summary'!C629</f>
        <v>Lessons learnt from a collaborative management programme in coastal Tanzania</v>
      </c>
      <c r="I630" s="49" t="str">
        <f>'2_all_summary'!D629</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Ãƒâ€šÃ‚Â© 2010 Elsevier Ltd. All rights reserved.</v>
      </c>
      <c r="J630" s="49">
        <f>if(isnumber(search("Yes",'2_all_summary'!$G629)),if(isnumber(search("Yes",'2_all_summary'!L629)),1,2),if(isnumber(search("No",'2_all_summary'!L629)),4,3))</f>
        <v>4</v>
      </c>
      <c r="K630" s="49">
        <f>if(isnumber(search("Yes",'2_all_summary'!$G629)),if(isnumber(search("Yes",'2_all_summary'!M629)),1,2),if(isnumber(search("No",'2_all_summary'!M629)),4,3))</f>
        <v>4</v>
      </c>
      <c r="L630" s="49">
        <f>if(isnumber(search("Yes",'2_all_summary'!$G629)),if(isnumber(search("Yes",'2_all_summary'!N629)),1,2),if(isnumber(search("No",'2_all_summary'!N629)),4,3))</f>
        <v>4</v>
      </c>
      <c r="M630" s="49">
        <f>if(isnumber(search("Yes",'2_all_summary'!$G629)),if(0&lt;'2_all_summary'!O629,1,2),if(0='2_all_summary'!O629,4,3))</f>
        <v>4</v>
      </c>
      <c r="N630" s="49">
        <f>if(isnumber(search("Yes",'2_all_summary'!$G629)),if(isnumber(search("Yes",'2_all_summary'!P629)),1,2),if(isnumber(search("No",'2_all_summary'!P629)),4,3))</f>
        <v>4</v>
      </c>
      <c r="O630" s="49">
        <f>if(isnumber(search("Yes",'2_all_summary'!$G629)),if(isnumber(search("Yes",'2_all_summary'!Q629)),1,2),if(isnumber(search("No",'2_all_summary'!Q629)),4,3))</f>
        <v>4</v>
      </c>
      <c r="P630" s="49">
        <f>if(isnumber(search("Yes",'2_all_summary'!$G629)),if(isnumber(search("Yes",'2_all_summary'!R629)),1,2),if(isnumber(search("No",'2_all_summary'!R629)),4,3))</f>
        <v>4</v>
      </c>
      <c r="Q630" s="49">
        <f>if(isnumber(search("Yes",'2_all_summary'!$G629)),if(0&lt;'2_all_summary'!S629,1,2),if(0='2_all_summary'!S629,4,3))</f>
        <v>4</v>
      </c>
      <c r="R630" s="49">
        <f>if(isnumber(search("Yes",'2_all_summary'!$G629)),if(isnumber(search("Yes",'2_all_summary'!T629)),1,2),if(isnumber(search("No",'2_all_summary'!T629)),4,3))</f>
        <v>4</v>
      </c>
    </row>
    <row r="631">
      <c r="G631" s="49"/>
      <c r="H631" s="49" t="str">
        <f>'2_all_summary'!C630</f>
        <v>Library Development Strategy for the Community at Coastal Areas</v>
      </c>
      <c r="I631" s="49" t="str">
        <f>'2_all_summary'!D630</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Ãƒâ€šÃ‚Â© Published under licence by IOP Publishing Ltd.</v>
      </c>
      <c r="J631" s="49">
        <f>if(isnumber(search("Yes",'2_all_summary'!$G630)),if(isnumber(search("Yes",'2_all_summary'!L630)),1,2),if(isnumber(search("No",'2_all_summary'!L630)),4,3))</f>
        <v>4</v>
      </c>
      <c r="K631" s="49">
        <f>if(isnumber(search("Yes",'2_all_summary'!$G630)),if(isnumber(search("Yes",'2_all_summary'!M630)),1,2),if(isnumber(search("No",'2_all_summary'!M630)),4,3))</f>
        <v>4</v>
      </c>
      <c r="L631" s="49">
        <f>if(isnumber(search("Yes",'2_all_summary'!$G630)),if(isnumber(search("Yes",'2_all_summary'!N630)),1,2),if(isnumber(search("No",'2_all_summary'!N630)),4,3))</f>
        <v>4</v>
      </c>
      <c r="M631" s="49">
        <f>if(isnumber(search("Yes",'2_all_summary'!$G630)),if(0&lt;'2_all_summary'!O630,1,2),if(0='2_all_summary'!O630,4,3))</f>
        <v>4</v>
      </c>
      <c r="N631" s="49">
        <f>if(isnumber(search("Yes",'2_all_summary'!$G630)),if(isnumber(search("Yes",'2_all_summary'!P630)),1,2),if(isnumber(search("No",'2_all_summary'!P630)),4,3))</f>
        <v>4</v>
      </c>
      <c r="O631" s="49">
        <f>if(isnumber(search("Yes",'2_all_summary'!$G630)),if(isnumber(search("Yes",'2_all_summary'!Q630)),1,2),if(isnumber(search("No",'2_all_summary'!Q630)),4,3))</f>
        <v>4</v>
      </c>
      <c r="P631" s="49">
        <f>if(isnumber(search("Yes",'2_all_summary'!$G630)),if(isnumber(search("Yes",'2_all_summary'!R630)),1,2),if(isnumber(search("No",'2_all_summary'!R630)),4,3))</f>
        <v>4</v>
      </c>
      <c r="Q631" s="49">
        <f>if(isnumber(search("Yes",'2_all_summary'!$G630)),if(0&lt;'2_all_summary'!S630,1,2),if(0='2_all_summary'!S630,4,3))</f>
        <v>4</v>
      </c>
      <c r="R631" s="49">
        <f>if(isnumber(search("Yes",'2_all_summary'!$G630)),if(isnumber(search("Yes",'2_all_summary'!T630)),1,2),if(isnumber(search("No",'2_all_summary'!T630)),4,3))</f>
        <v>4</v>
      </c>
    </row>
    <row r="632">
      <c r="G632" s="49"/>
      <c r="H632" s="49" t="str">
        <f>'2_all_summary'!C631</f>
        <v>Life-history characteristics of an exploited bonefish Albula glossodonta population in a remote South Pacific atoll</v>
      </c>
      <c r="I632" s="49" t="str">
        <f>'2_all_summary'!D631</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632" s="49">
        <f>if(isnumber(search("Yes",'2_all_summary'!$G631)),if(isnumber(search("Yes",'2_all_summary'!L631)),1,2),if(isnumber(search("No",'2_all_summary'!L631)),4,3))</f>
        <v>4</v>
      </c>
      <c r="K632" s="49">
        <f>if(isnumber(search("Yes",'2_all_summary'!$G631)),if(isnumber(search("Yes",'2_all_summary'!M631)),1,2),if(isnumber(search("No",'2_all_summary'!M631)),4,3))</f>
        <v>4</v>
      </c>
      <c r="L632" s="49">
        <f>if(isnumber(search("Yes",'2_all_summary'!$G631)),if(isnumber(search("Yes",'2_all_summary'!N631)),1,2),if(isnumber(search("No",'2_all_summary'!N631)),4,3))</f>
        <v>4</v>
      </c>
      <c r="M632" s="49">
        <f>if(isnumber(search("Yes",'2_all_summary'!$G631)),if(0&lt;'2_all_summary'!O631,1,2),if(0='2_all_summary'!O631,4,3))</f>
        <v>4</v>
      </c>
      <c r="N632" s="49">
        <f>if(isnumber(search("Yes",'2_all_summary'!$G631)),if(isnumber(search("Yes",'2_all_summary'!P631)),1,2),if(isnumber(search("No",'2_all_summary'!P631)),4,3))</f>
        <v>4</v>
      </c>
      <c r="O632" s="49">
        <f>if(isnumber(search("Yes",'2_all_summary'!$G631)),if(isnumber(search("Yes",'2_all_summary'!Q631)),1,2),if(isnumber(search("No",'2_all_summary'!Q631)),4,3))</f>
        <v>4</v>
      </c>
      <c r="P632" s="49">
        <f>if(isnumber(search("Yes",'2_all_summary'!$G631)),if(isnumber(search("Yes",'2_all_summary'!R631)),1,2),if(isnumber(search("No",'2_all_summary'!R631)),4,3))</f>
        <v>4</v>
      </c>
      <c r="Q632" s="49">
        <f>if(isnumber(search("Yes",'2_all_summary'!$G631)),if(0&lt;'2_all_summary'!S631,1,2),if(0='2_all_summary'!S631,4,3))</f>
        <v>4</v>
      </c>
      <c r="R632" s="49">
        <f>if(isnumber(search("Yes",'2_all_summary'!$G631)),if(isnumber(search("Yes",'2_all_summary'!T631)),1,2),if(isnumber(search("No",'2_all_summary'!T631)),4,3))</f>
        <v>4</v>
      </c>
    </row>
    <row r="633">
      <c r="G633" s="49"/>
      <c r="H633" s="49" t="str">
        <f>'2_all_summary'!C632</f>
        <v>Life, fish and mangroves: Resource governance in coastal Cambodia</v>
      </c>
      <c r="I633" s="49" t="str">
        <f>'2_all_summary'!D632</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Ãƒâ€šÃ‚Â© 2012 University of Ottawa Press.</v>
      </c>
      <c r="J633" s="49">
        <f>if(isnumber(search("Yes",'2_all_summary'!$G632)),if(isnumber(search("Yes",'2_all_summary'!L632)),1,2),if(isnumber(search("No",'2_all_summary'!L632)),4,3))</f>
        <v>4</v>
      </c>
      <c r="K633" s="49">
        <f>if(isnumber(search("Yes",'2_all_summary'!$G632)),if(isnumber(search("Yes",'2_all_summary'!M632)),1,2),if(isnumber(search("No",'2_all_summary'!M632)),4,3))</f>
        <v>4</v>
      </c>
      <c r="L633" s="49">
        <f>if(isnumber(search("Yes",'2_all_summary'!$G632)),if(isnumber(search("Yes",'2_all_summary'!N632)),1,2),if(isnumber(search("No",'2_all_summary'!N632)),4,3))</f>
        <v>4</v>
      </c>
      <c r="M633" s="49">
        <f>if(isnumber(search("Yes",'2_all_summary'!$G632)),if(0&lt;'2_all_summary'!O632,1,2),if(0='2_all_summary'!O632,4,3))</f>
        <v>4</v>
      </c>
      <c r="N633" s="49">
        <f>if(isnumber(search("Yes",'2_all_summary'!$G632)),if(isnumber(search("Yes",'2_all_summary'!P632)),1,2),if(isnumber(search("No",'2_all_summary'!P632)),4,3))</f>
        <v>4</v>
      </c>
      <c r="O633" s="49">
        <f>if(isnumber(search("Yes",'2_all_summary'!$G632)),if(isnumber(search("Yes",'2_all_summary'!Q632)),1,2),if(isnumber(search("No",'2_all_summary'!Q632)),4,3))</f>
        <v>4</v>
      </c>
      <c r="P633" s="49">
        <f>if(isnumber(search("Yes",'2_all_summary'!$G632)),if(isnumber(search("Yes",'2_all_summary'!R632)),1,2),if(isnumber(search("No",'2_all_summary'!R632)),4,3))</f>
        <v>4</v>
      </c>
      <c r="Q633" s="49">
        <f>if(isnumber(search("Yes",'2_all_summary'!$G632)),if(0&lt;'2_all_summary'!S632,1,2),if(0='2_all_summary'!S632,4,3))</f>
        <v>4</v>
      </c>
      <c r="R633" s="49">
        <f>if(isnumber(search("Yes",'2_all_summary'!$G632)),if(isnumber(search("Yes",'2_all_summary'!T632)),1,2),if(isnumber(search("No",'2_all_summary'!T632)),4,3))</f>
        <v>4</v>
      </c>
    </row>
    <row r="634">
      <c r="G634" s="49"/>
      <c r="H634" s="49" t="str">
        <f>'2_all_summary'!C633</f>
        <v>Limnological perspectives on conservation of floodplain lakes in the Amazon basin</v>
      </c>
      <c r="I634" s="49" t="str">
        <f>'2_all_summary'!D633</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JanauacÃƒÆ’Ã‚Â¡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Ãƒâ€šÃ‚Â© 2021 John Wiley &amp; Sons, Ltd.</v>
      </c>
      <c r="J634" s="49">
        <f>if(isnumber(search("Yes",'2_all_summary'!$G633)),if(isnumber(search("Yes",'2_all_summary'!L633)),1,2),if(isnumber(search("No",'2_all_summary'!L633)),4,3))</f>
        <v>4</v>
      </c>
      <c r="K634" s="49">
        <f>if(isnumber(search("Yes",'2_all_summary'!$G633)),if(isnumber(search("Yes",'2_all_summary'!M633)),1,2),if(isnumber(search("No",'2_all_summary'!M633)),4,3))</f>
        <v>4</v>
      </c>
      <c r="L634" s="49">
        <f>if(isnumber(search("Yes",'2_all_summary'!$G633)),if(isnumber(search("Yes",'2_all_summary'!N633)),1,2),if(isnumber(search("No",'2_all_summary'!N633)),4,3))</f>
        <v>4</v>
      </c>
      <c r="M634" s="49">
        <f>if(isnumber(search("Yes",'2_all_summary'!$G633)),if(0&lt;'2_all_summary'!O633,1,2),if(0='2_all_summary'!O633,4,3))</f>
        <v>4</v>
      </c>
      <c r="N634" s="49">
        <f>if(isnumber(search("Yes",'2_all_summary'!$G633)),if(isnumber(search("Yes",'2_all_summary'!P633)),1,2),if(isnumber(search("No",'2_all_summary'!P633)),4,3))</f>
        <v>4</v>
      </c>
      <c r="O634" s="49">
        <f>if(isnumber(search("Yes",'2_all_summary'!$G633)),if(isnumber(search("Yes",'2_all_summary'!Q633)),1,2),if(isnumber(search("No",'2_all_summary'!Q633)),4,3))</f>
        <v>4</v>
      </c>
      <c r="P634" s="49">
        <f>if(isnumber(search("Yes",'2_all_summary'!$G633)),if(isnumber(search("Yes",'2_all_summary'!R633)),1,2),if(isnumber(search("No",'2_all_summary'!R633)),4,3))</f>
        <v>4</v>
      </c>
      <c r="Q634" s="49">
        <f>if(isnumber(search("Yes",'2_all_summary'!$G633)),if(0&lt;'2_all_summary'!S633,1,2),if(0='2_all_summary'!S633,4,3))</f>
        <v>4</v>
      </c>
      <c r="R634" s="49">
        <f>if(isnumber(search("Yes",'2_all_summary'!$G633)),if(isnumber(search("Yes",'2_all_summary'!T633)),1,2),if(isnumber(search("No",'2_all_summary'!T633)),4,3))</f>
        <v>4</v>
      </c>
    </row>
    <row r="635">
      <c r="G635" s="49"/>
      <c r="H635" s="49" t="str">
        <f>'2_all_summary'!C634</f>
        <v>Linking coastal community livelihoods to marine conservation in Aceh, Indonesia</v>
      </c>
      <c r="I635" s="49" t="str">
        <f>'2_all_summary'!D634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Ãƒâ€šÃ‚Â© 2012 Fauna &amp; Flora International.</v>
      </c>
      <c r="J635" s="49">
        <f>if(isnumber(search("Yes",'2_all_summary'!$G634)),if(isnumber(search("Yes",'2_all_summary'!L634)),1,2),if(isnumber(search("No",'2_all_summary'!L634)),4,3))</f>
        <v>4</v>
      </c>
      <c r="K635" s="49">
        <f>if(isnumber(search("Yes",'2_all_summary'!$G634)),if(isnumber(search("Yes",'2_all_summary'!M634)),1,2),if(isnumber(search("No",'2_all_summary'!M634)),4,3))</f>
        <v>4</v>
      </c>
      <c r="L635" s="49">
        <f>if(isnumber(search("Yes",'2_all_summary'!$G634)),if(isnumber(search("Yes",'2_all_summary'!N634)),1,2),if(isnumber(search("No",'2_all_summary'!N634)),4,3))</f>
        <v>4</v>
      </c>
      <c r="M635" s="49">
        <f>if(isnumber(search("Yes",'2_all_summary'!$G634)),if(0&lt;'2_all_summary'!O634,1,2),if(0='2_all_summary'!O634,4,3))</f>
        <v>4</v>
      </c>
      <c r="N635" s="49">
        <f>if(isnumber(search("Yes",'2_all_summary'!$G634)),if(isnumber(search("Yes",'2_all_summary'!P634)),1,2),if(isnumber(search("No",'2_all_summary'!P634)),4,3))</f>
        <v>4</v>
      </c>
      <c r="O635" s="49">
        <f>if(isnumber(search("Yes",'2_all_summary'!$G634)),if(isnumber(search("Yes",'2_all_summary'!Q634)),1,2),if(isnumber(search("No",'2_all_summary'!Q634)),4,3))</f>
        <v>4</v>
      </c>
      <c r="P635" s="49">
        <f>if(isnumber(search("Yes",'2_all_summary'!$G634)),if(isnumber(search("Yes",'2_all_summary'!R634)),1,2),if(isnumber(search("No",'2_all_summary'!R634)),4,3))</f>
        <v>4</v>
      </c>
      <c r="Q635" s="49">
        <f>if(isnumber(search("Yes",'2_all_summary'!$G634)),if(0&lt;'2_all_summary'!S634,1,2),if(0='2_all_summary'!S634,4,3))</f>
        <v>4</v>
      </c>
      <c r="R635" s="49">
        <f>if(isnumber(search("Yes",'2_all_summary'!$G634)),if(isnumber(search("Yes",'2_all_summary'!T634)),1,2),if(isnumber(search("No",'2_all_summary'!T634)),4,3))</f>
        <v>4</v>
      </c>
    </row>
    <row r="636">
      <c r="G636" s="49"/>
      <c r="H636" s="49" t="str">
        <f>'2_all_summary'!C635</f>
        <v>Linking community and national park development: A case from the Dominican Republic</v>
      </c>
      <c r="I636" s="49" t="str">
        <f>'2_all_summary'!D635</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636" s="49">
        <f>if(isnumber(search("Yes",'2_all_summary'!$G635)),if(isnumber(search("Yes",'2_all_summary'!L635)),1,2),if(isnumber(search("No",'2_all_summary'!L635)),4,3))</f>
        <v>4</v>
      </c>
      <c r="K636" s="49">
        <f>if(isnumber(search("Yes",'2_all_summary'!$G635)),if(isnumber(search("Yes",'2_all_summary'!M635)),1,2),if(isnumber(search("No",'2_all_summary'!M635)),4,3))</f>
        <v>4</v>
      </c>
      <c r="L636" s="49">
        <f>if(isnumber(search("Yes",'2_all_summary'!$G635)),if(isnumber(search("Yes",'2_all_summary'!N635)),1,2),if(isnumber(search("No",'2_all_summary'!N635)),4,3))</f>
        <v>4</v>
      </c>
      <c r="M636" s="49">
        <f>if(isnumber(search("Yes",'2_all_summary'!$G635)),if(0&lt;'2_all_summary'!O635,1,2),if(0='2_all_summary'!O635,4,3))</f>
        <v>4</v>
      </c>
      <c r="N636" s="49">
        <f>if(isnumber(search("Yes",'2_all_summary'!$G635)),if(isnumber(search("Yes",'2_all_summary'!P635)),1,2),if(isnumber(search("No",'2_all_summary'!P635)),4,3))</f>
        <v>4</v>
      </c>
      <c r="O636" s="49">
        <f>if(isnumber(search("Yes",'2_all_summary'!$G635)),if(isnumber(search("Yes",'2_all_summary'!Q635)),1,2),if(isnumber(search("No",'2_all_summary'!Q635)),4,3))</f>
        <v>4</v>
      </c>
      <c r="P636" s="49">
        <f>if(isnumber(search("Yes",'2_all_summary'!$G635)),if(isnumber(search("Yes",'2_all_summary'!R635)),1,2),if(isnumber(search("No",'2_all_summary'!R635)),4,3))</f>
        <v>4</v>
      </c>
      <c r="Q636" s="49">
        <f>if(isnumber(search("Yes",'2_all_summary'!$G635)),if(0&lt;'2_all_summary'!S635,1,2),if(0='2_all_summary'!S635,4,3))</f>
        <v>4</v>
      </c>
      <c r="R636" s="49">
        <f>if(isnumber(search("Yes",'2_all_summary'!$G635)),if(isnumber(search("Yes",'2_all_summary'!T635)),1,2),if(isnumber(search("No",'2_all_summary'!T635)),4,3))</f>
        <v>4</v>
      </c>
    </row>
    <row r="637">
      <c r="G637" s="49"/>
      <c r="H637" s="49" t="str">
        <f>'2_all_summary'!C636</f>
        <v>Linking livelihood and biodiversity conservation in protected areas: Community based tourism development perspective from developing country</v>
      </c>
      <c r="I637" s="49" t="str">
        <f>'2_all_summary'!D636</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parkÃƒÂ¢Ã¢â€šÂ¬Ã¢â€žÂ¢s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Ãƒâ€šÃ‚Â© The Author(s) 2022.</v>
      </c>
      <c r="J637" s="49">
        <f>if(isnumber(search("Yes",'2_all_summary'!$G636)),if(isnumber(search("Yes",'2_all_summary'!L636)),1,2),if(isnumber(search("No",'2_all_summary'!L636)),4,3))</f>
        <v>4</v>
      </c>
      <c r="K637" s="49">
        <f>if(isnumber(search("Yes",'2_all_summary'!$G636)),if(isnumber(search("Yes",'2_all_summary'!M636)),1,2),if(isnumber(search("No",'2_all_summary'!M636)),4,3))</f>
        <v>4</v>
      </c>
      <c r="L637" s="49">
        <f>if(isnumber(search("Yes",'2_all_summary'!$G636)),if(isnumber(search("Yes",'2_all_summary'!N636)),1,2),if(isnumber(search("No",'2_all_summary'!N636)),4,3))</f>
        <v>4</v>
      </c>
      <c r="M637" s="49">
        <f>if(isnumber(search("Yes",'2_all_summary'!$G636)),if(0&lt;'2_all_summary'!O636,1,2),if(0='2_all_summary'!O636,4,3))</f>
        <v>4</v>
      </c>
      <c r="N637" s="49">
        <f>if(isnumber(search("Yes",'2_all_summary'!$G636)),if(isnumber(search("Yes",'2_all_summary'!P636)),1,2),if(isnumber(search("No",'2_all_summary'!P636)),4,3))</f>
        <v>4</v>
      </c>
      <c r="O637" s="49">
        <f>if(isnumber(search("Yes",'2_all_summary'!$G636)),if(isnumber(search("Yes",'2_all_summary'!Q636)),1,2),if(isnumber(search("No",'2_all_summary'!Q636)),4,3))</f>
        <v>4</v>
      </c>
      <c r="P637" s="49">
        <f>if(isnumber(search("Yes",'2_all_summary'!$G636)),if(isnumber(search("Yes",'2_all_summary'!R636)),1,2),if(isnumber(search("No",'2_all_summary'!R636)),4,3))</f>
        <v>4</v>
      </c>
      <c r="Q637" s="49">
        <f>if(isnumber(search("Yes",'2_all_summary'!$G636)),if(0&lt;'2_all_summary'!S636,1,2),if(0='2_all_summary'!S636,4,3))</f>
        <v>4</v>
      </c>
      <c r="R637" s="49">
        <f>if(isnumber(search("Yes",'2_all_summary'!$G636)),if(isnumber(search("Yes",'2_all_summary'!T636)),1,2),if(isnumber(search("No",'2_all_summary'!T636)),4,3))</f>
        <v>4</v>
      </c>
    </row>
    <row r="638">
      <c r="G638" s="49"/>
      <c r="H638" s="49" t="str">
        <f>'2_all_summary'!C637</f>
        <v>Linking livelihoods to improved biodiversity conservation through sustainable integrated coastal management and community based dive tourism : Oslob Whale Sharks</v>
      </c>
      <c r="I638" s="49" t="str">
        <f>'2_all_summary'!D637</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Ãƒâ€šÃ‚Â© 2019 Elsevier Ltd</v>
      </c>
      <c r="J638" s="49">
        <f>if(isnumber(search("Yes",'2_all_summary'!$G637)),if(isnumber(search("Yes",'2_all_summary'!L637)),1,2),if(isnumber(search("No",'2_all_summary'!L637)),4,3))</f>
        <v>4</v>
      </c>
      <c r="K638" s="49">
        <f>if(isnumber(search("Yes",'2_all_summary'!$G637)),if(isnumber(search("Yes",'2_all_summary'!M637)),1,2),if(isnumber(search("No",'2_all_summary'!M637)),4,3))</f>
        <v>4</v>
      </c>
      <c r="L638" s="49">
        <f>if(isnumber(search("Yes",'2_all_summary'!$G637)),if(isnumber(search("Yes",'2_all_summary'!N637)),1,2),if(isnumber(search("No",'2_all_summary'!N637)),4,3))</f>
        <v>4</v>
      </c>
      <c r="M638" s="49">
        <f>if(isnumber(search("Yes",'2_all_summary'!$G637)),if(0&lt;'2_all_summary'!O637,1,2),if(0='2_all_summary'!O637,4,3))</f>
        <v>4</v>
      </c>
      <c r="N638" s="49">
        <f>if(isnumber(search("Yes",'2_all_summary'!$G637)),if(isnumber(search("Yes",'2_all_summary'!P637)),1,2),if(isnumber(search("No",'2_all_summary'!P637)),4,3))</f>
        <v>4</v>
      </c>
      <c r="O638" s="49">
        <f>if(isnumber(search("Yes",'2_all_summary'!$G637)),if(isnumber(search("Yes",'2_all_summary'!Q637)),1,2),if(isnumber(search("No",'2_all_summary'!Q637)),4,3))</f>
        <v>4</v>
      </c>
      <c r="P638" s="49">
        <f>if(isnumber(search("Yes",'2_all_summary'!$G637)),if(isnumber(search("Yes",'2_all_summary'!R637)),1,2),if(isnumber(search("No",'2_all_summary'!R637)),4,3))</f>
        <v>4</v>
      </c>
      <c r="Q638" s="49">
        <f>if(isnumber(search("Yes",'2_all_summary'!$G637)),if(0&lt;'2_all_summary'!S637,1,2),if(0='2_all_summary'!S637,4,3))</f>
        <v>4</v>
      </c>
      <c r="R638" s="49">
        <f>if(isnumber(search("Yes",'2_all_summary'!$G637)),if(isnumber(search("Yes",'2_all_summary'!T637)),1,2),if(isnumber(search("No",'2_all_summary'!T637)),4,3))</f>
        <v>4</v>
      </c>
    </row>
    <row r="639">
      <c r="G639" s="49"/>
      <c r="H639" s="49" t="str">
        <f>'2_all_summary'!C638</f>
        <v>Linking population to conservation. Special report: Pakistan.</v>
      </c>
      <c r="I639" s="49" t="str">
        <f>'2_all_summary'!D638</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639" s="49">
        <f>if(isnumber(search("Yes",'2_all_summary'!$G638)),if(isnumber(search("Yes",'2_all_summary'!L638)),1,2),if(isnumber(search("No",'2_all_summary'!L638)),4,3))</f>
        <v>4</v>
      </c>
      <c r="K639" s="49">
        <f>if(isnumber(search("Yes",'2_all_summary'!$G638)),if(isnumber(search("Yes",'2_all_summary'!M638)),1,2),if(isnumber(search("No",'2_all_summary'!M638)),4,3))</f>
        <v>4</v>
      </c>
      <c r="L639" s="49">
        <f>if(isnumber(search("Yes",'2_all_summary'!$G638)),if(isnumber(search("Yes",'2_all_summary'!N638)),1,2),if(isnumber(search("No",'2_all_summary'!N638)),4,3))</f>
        <v>4</v>
      </c>
      <c r="M639" s="49">
        <f>if(isnumber(search("Yes",'2_all_summary'!$G638)),if(0&lt;'2_all_summary'!O638,1,2),if(0='2_all_summary'!O638,4,3))</f>
        <v>4</v>
      </c>
      <c r="N639" s="49">
        <f>if(isnumber(search("Yes",'2_all_summary'!$G638)),if(isnumber(search("Yes",'2_all_summary'!P638)),1,2),if(isnumber(search("No",'2_all_summary'!P638)),4,3))</f>
        <v>4</v>
      </c>
      <c r="O639" s="49">
        <f>if(isnumber(search("Yes",'2_all_summary'!$G638)),if(isnumber(search("Yes",'2_all_summary'!Q638)),1,2),if(isnumber(search("No",'2_all_summary'!Q638)),4,3))</f>
        <v>4</v>
      </c>
      <c r="P639" s="49">
        <f>if(isnumber(search("Yes",'2_all_summary'!$G638)),if(isnumber(search("Yes",'2_all_summary'!R638)),1,2),if(isnumber(search("No",'2_all_summary'!R638)),4,3))</f>
        <v>4</v>
      </c>
      <c r="Q639" s="49">
        <f>if(isnumber(search("Yes",'2_all_summary'!$G638)),if(0&lt;'2_all_summary'!S638,1,2),if(0='2_all_summary'!S638,4,3))</f>
        <v>4</v>
      </c>
      <c r="R639" s="49">
        <f>if(isnumber(search("Yes",'2_all_summary'!$G638)),if(isnumber(search("Yes",'2_all_summary'!T638)),1,2),if(isnumber(search("No",'2_all_summary'!T638)),4,3))</f>
        <v>4</v>
      </c>
    </row>
    <row r="640">
      <c r="G640" s="49"/>
      <c r="H640" s="49" t="str">
        <f>'2_all_summary'!C639</f>
        <v>Linking small-scale fisheries co-management to U.N. Sustainable Development Goals</v>
      </c>
      <c r="I640" s="49" t="str">
        <f>'2_all_summary'!D639</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IslandsÃƒÂ¢Ã¢â€šÂ¬Ã¢â‚¬Å“ÃƒÂ¢Ã¢â€šÂ¬Ã¢â‚¬Å“a region rich in local marine governanceÃƒÂ¢Ã¢â€šÂ¬Ã¢â‚¬Å“ÃƒÂ¢Ã¢â€šÂ¬Ã¢â‚¬Å“to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Ãƒâ€šÃ‚Â© 2022 The Authors. Conservation Biology published by Wiley Periodicals LLC on behalf of Society for Conservation Biology.</v>
      </c>
      <c r="J640" s="49">
        <f>if(isnumber(search("Yes",'2_all_summary'!$G639)),if(isnumber(search("Yes",'2_all_summary'!L639)),1,2),if(isnumber(search("No",'2_all_summary'!L639)),4,3))</f>
        <v>2</v>
      </c>
      <c r="K640" s="49">
        <f>if(isnumber(search("Yes",'2_all_summary'!$G639)),if(isnumber(search("Yes",'2_all_summary'!M639)),1,2),if(isnumber(search("No",'2_all_summary'!M639)),4,3))</f>
        <v>2</v>
      </c>
      <c r="L640" s="49">
        <f>if(isnumber(search("Yes",'2_all_summary'!$G639)),if(isnumber(search("Yes",'2_all_summary'!N639)),1,2),if(isnumber(search("No",'2_all_summary'!N639)),4,3))</f>
        <v>2</v>
      </c>
      <c r="M640" s="49">
        <f>if(isnumber(search("Yes",'2_all_summary'!$G639)),if(0&lt;'2_all_summary'!O639,1,2),if(0='2_all_summary'!O639,4,3))</f>
        <v>2</v>
      </c>
      <c r="N640" s="49">
        <f>if(isnumber(search("Yes",'2_all_summary'!$G639)),if(isnumber(search("Yes",'2_all_summary'!P639)),1,2),if(isnumber(search("No",'2_all_summary'!P639)),4,3))</f>
        <v>2</v>
      </c>
      <c r="O640" s="49">
        <f>if(isnumber(search("Yes",'2_all_summary'!$G639)),if(isnumber(search("Yes",'2_all_summary'!Q639)),1,2),if(isnumber(search("No",'2_all_summary'!Q639)),4,3))</f>
        <v>2</v>
      </c>
      <c r="P640" s="49">
        <f>if(isnumber(search("Yes",'2_all_summary'!$G639)),if(isnumber(search("Yes",'2_all_summary'!R639)),1,2),if(isnumber(search("No",'2_all_summary'!R639)),4,3))</f>
        <v>2</v>
      </c>
      <c r="Q640" s="49">
        <f>if(isnumber(search("Yes",'2_all_summary'!$G639)),if(0&lt;'2_all_summary'!S639,1,2),if(0='2_all_summary'!S639,4,3))</f>
        <v>2</v>
      </c>
      <c r="R640" s="49">
        <f>if(isnumber(search("Yes",'2_all_summary'!$G639)),if(isnumber(search("Yes",'2_all_summary'!T639)),1,2),if(isnumber(search("No",'2_all_summary'!T639)),4,3))</f>
        <v>2</v>
      </c>
    </row>
    <row r="641">
      <c r="G641" s="49"/>
      <c r="H641" s="49" t="str">
        <f>'2_all_summary'!C640</f>
        <v>Livelihood Development in Coastal Chars in the Meghna Estuary: The Danida Experience</v>
      </c>
      <c r="I641" s="49" t="str">
        <f>'2_all_summary'!D640</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Ãƒâ€šÃ‚Â© 2021, The Author(s), under exclusive license to Springer Nature Switzerland AG.</v>
      </c>
      <c r="J641" s="49">
        <f>if(isnumber(search("Yes",'2_all_summary'!$G640)),if(isnumber(search("Yes",'2_all_summary'!L640)),1,2),if(isnumber(search("No",'2_all_summary'!L640)),4,3))</f>
        <v>4</v>
      </c>
      <c r="K641" s="49">
        <f>if(isnumber(search("Yes",'2_all_summary'!$G640)),if(isnumber(search("Yes",'2_all_summary'!M640)),1,2),if(isnumber(search("No",'2_all_summary'!M640)),4,3))</f>
        <v>4</v>
      </c>
      <c r="L641" s="49">
        <f>if(isnumber(search("Yes",'2_all_summary'!$G640)),if(isnumber(search("Yes",'2_all_summary'!N640)),1,2),if(isnumber(search("No",'2_all_summary'!N640)),4,3))</f>
        <v>4</v>
      </c>
      <c r="M641" s="49">
        <f>if(isnumber(search("Yes",'2_all_summary'!$G640)),if(0&lt;'2_all_summary'!O640,1,2),if(0='2_all_summary'!O640,4,3))</f>
        <v>4</v>
      </c>
      <c r="N641" s="49">
        <f>if(isnumber(search("Yes",'2_all_summary'!$G640)),if(isnumber(search("Yes",'2_all_summary'!P640)),1,2),if(isnumber(search("No",'2_all_summary'!P640)),4,3))</f>
        <v>4</v>
      </c>
      <c r="O641" s="49">
        <f>if(isnumber(search("Yes",'2_all_summary'!$G640)),if(isnumber(search("Yes",'2_all_summary'!Q640)),1,2),if(isnumber(search("No",'2_all_summary'!Q640)),4,3))</f>
        <v>4</v>
      </c>
      <c r="P641" s="49">
        <f>if(isnumber(search("Yes",'2_all_summary'!$G640)),if(isnumber(search("Yes",'2_all_summary'!R640)),1,2),if(isnumber(search("No",'2_all_summary'!R640)),4,3))</f>
        <v>4</v>
      </c>
      <c r="Q641" s="49">
        <f>if(isnumber(search("Yes",'2_all_summary'!$G640)),if(0&lt;'2_all_summary'!S640,1,2),if(0='2_all_summary'!S640,4,3))</f>
        <v>4</v>
      </c>
      <c r="R641" s="49">
        <f>if(isnumber(search("Yes",'2_all_summary'!$G640)),if(isnumber(search("Yes",'2_all_summary'!T640)),1,2),if(isnumber(search("No",'2_all_summary'!T640)),4,3))</f>
        <v>4</v>
      </c>
    </row>
    <row r="642">
      <c r="G642" s="49"/>
      <c r="H642" s="49" t="str">
        <f>'2_all_summary'!C641</f>
        <v>Livelihood strategy approach to community-based planning andassessment: A case study of Molas, Indonesia</v>
      </c>
      <c r="I642" s="49" t="str">
        <f>'2_all_summary'!D641</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642" s="49">
        <f>if(isnumber(search("Yes",'2_all_summary'!$G641)),if(isnumber(search("Yes",'2_all_summary'!L641)),1,2),if(isnumber(search("No",'2_all_summary'!L641)),4,3))</f>
        <v>4</v>
      </c>
      <c r="K642" s="49">
        <f>if(isnumber(search("Yes",'2_all_summary'!$G641)),if(isnumber(search("Yes",'2_all_summary'!M641)),1,2),if(isnumber(search("No",'2_all_summary'!M641)),4,3))</f>
        <v>4</v>
      </c>
      <c r="L642" s="49">
        <f>if(isnumber(search("Yes",'2_all_summary'!$G641)),if(isnumber(search("Yes",'2_all_summary'!N641)),1,2),if(isnumber(search("No",'2_all_summary'!N641)),4,3))</f>
        <v>4</v>
      </c>
      <c r="M642" s="49">
        <f>if(isnumber(search("Yes",'2_all_summary'!$G641)),if(0&lt;'2_all_summary'!O641,1,2),if(0='2_all_summary'!O641,4,3))</f>
        <v>4</v>
      </c>
      <c r="N642" s="49">
        <f>if(isnumber(search("Yes",'2_all_summary'!$G641)),if(isnumber(search("Yes",'2_all_summary'!P641)),1,2),if(isnumber(search("No",'2_all_summary'!P641)),4,3))</f>
        <v>4</v>
      </c>
      <c r="O642" s="49">
        <f>if(isnumber(search("Yes",'2_all_summary'!$G641)),if(isnumber(search("Yes",'2_all_summary'!Q641)),1,2),if(isnumber(search("No",'2_all_summary'!Q641)),4,3))</f>
        <v>4</v>
      </c>
      <c r="P642" s="49">
        <f>if(isnumber(search("Yes",'2_all_summary'!$G641)),if(isnumber(search("Yes",'2_all_summary'!R641)),1,2),if(isnumber(search("No",'2_all_summary'!R641)),4,3))</f>
        <v>4</v>
      </c>
      <c r="Q642" s="49">
        <f>if(isnumber(search("Yes",'2_all_summary'!$G641)),if(0&lt;'2_all_summary'!S641,1,2),if(0='2_all_summary'!S641,4,3))</f>
        <v>4</v>
      </c>
      <c r="R642" s="49">
        <f>if(isnumber(search("Yes",'2_all_summary'!$G641)),if(isnumber(search("Yes",'2_all_summary'!T641)),1,2),if(isnumber(search("No",'2_all_summary'!T641)),4,3))</f>
        <v>4</v>
      </c>
    </row>
    <row r="643">
      <c r="G643" s="49"/>
      <c r="H643" s="49" t="str">
        <f>'2_all_summary'!C642</f>
        <v>Livelihoods and fisheries governance in a contemporary Pacific Island setting</v>
      </c>
      <c r="I643" s="49" t="str">
        <f>'2_all_summary'!D642</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Ãƒâ€šÃ‚Â© 2015 Sulu et al. This is an open access article distributed under the terms of the Creative Commons Attribution License, which permits unrestricted use, distribution, and reproduction in any medium, provided the original author and source are credited.</v>
      </c>
      <c r="J643" s="49">
        <f>if(isnumber(search("Yes",'2_all_summary'!$G642)),if(isnumber(search("Yes",'2_all_summary'!L642)),1,2),if(isnumber(search("No",'2_all_summary'!L642)),4,3))</f>
        <v>1</v>
      </c>
      <c r="K643" s="49">
        <f>if(isnumber(search("Yes",'2_all_summary'!$G642)),if(isnumber(search("Yes",'2_all_summary'!M642)),1,2),if(isnumber(search("No",'2_all_summary'!M642)),4,3))</f>
        <v>1</v>
      </c>
      <c r="L643" s="49">
        <f>if(isnumber(search("Yes",'2_all_summary'!$G642)),if(isnumber(search("Yes",'2_all_summary'!N642)),1,2),if(isnumber(search("No",'2_all_summary'!N642)),4,3))</f>
        <v>1</v>
      </c>
      <c r="M643" s="49">
        <f>if(isnumber(search("Yes",'2_all_summary'!$G642)),if(0&lt;'2_all_summary'!O642,1,2),if(0='2_all_summary'!O642,4,3))</f>
        <v>1</v>
      </c>
      <c r="N643" s="49">
        <f>if(isnumber(search("Yes",'2_all_summary'!$G642)),if(isnumber(search("Yes",'2_all_summary'!P642)),1,2),if(isnumber(search("No",'2_all_summary'!P642)),4,3))</f>
        <v>1</v>
      </c>
      <c r="O643" s="49">
        <f>if(isnumber(search("Yes",'2_all_summary'!$G642)),if(isnumber(search("Yes",'2_all_summary'!Q642)),1,2),if(isnumber(search("No",'2_all_summary'!Q642)),4,3))</f>
        <v>1</v>
      </c>
      <c r="P643" s="49">
        <f>if(isnumber(search("Yes",'2_all_summary'!$G642)),if(isnumber(search("Yes",'2_all_summary'!R642)),1,2),if(isnumber(search("No",'2_all_summary'!R642)),4,3))</f>
        <v>1</v>
      </c>
      <c r="Q643" s="49">
        <f>if(isnumber(search("Yes",'2_all_summary'!$G642)),if(0&lt;'2_all_summary'!S642,1,2),if(0='2_all_summary'!S642,4,3))</f>
        <v>1</v>
      </c>
      <c r="R643" s="49">
        <f>if(isnumber(search("Yes",'2_all_summary'!$G642)),if(isnumber(search("Yes",'2_all_summary'!T642)),1,2),if(isnumber(search("No",'2_all_summary'!T642)),4,3))</f>
        <v>1</v>
      </c>
    </row>
    <row r="644">
      <c r="G644" s="49"/>
      <c r="H644" s="49" t="str">
        <f>'2_all_summary'!C643</f>
        <v>Local awareness and perceptions: Consequences for conservation of marsh habitat at Lake Alaotra for one of the world's rarest lemurs</v>
      </c>
      <c r="I644" s="49" t="str">
        <f>'2_all_summary'!D643</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Ãƒâ€šÃ‚Â© Fauna &amp; Flora International 2017.</v>
      </c>
      <c r="J644" s="49">
        <f>if(isnumber(search("Yes",'2_all_summary'!$G643)),if(isnumber(search("Yes",'2_all_summary'!L643)),1,2),if(isnumber(search("No",'2_all_summary'!L643)),4,3))</f>
        <v>4</v>
      </c>
      <c r="K644" s="49">
        <f>if(isnumber(search("Yes",'2_all_summary'!$G643)),if(isnumber(search("Yes",'2_all_summary'!M643)),1,2),if(isnumber(search("No",'2_all_summary'!M643)),4,3))</f>
        <v>4</v>
      </c>
      <c r="L644" s="49">
        <f>if(isnumber(search("Yes",'2_all_summary'!$G643)),if(isnumber(search("Yes",'2_all_summary'!N643)),1,2),if(isnumber(search("No",'2_all_summary'!N643)),4,3))</f>
        <v>4</v>
      </c>
      <c r="M644" s="49">
        <f>if(isnumber(search("Yes",'2_all_summary'!$G643)),if(0&lt;'2_all_summary'!O643,1,2),if(0='2_all_summary'!O643,4,3))</f>
        <v>4</v>
      </c>
      <c r="N644" s="49">
        <f>if(isnumber(search("Yes",'2_all_summary'!$G643)),if(isnumber(search("Yes",'2_all_summary'!P643)),1,2),if(isnumber(search("No",'2_all_summary'!P643)),4,3))</f>
        <v>4</v>
      </c>
      <c r="O644" s="49">
        <f>if(isnumber(search("Yes",'2_all_summary'!$G643)),if(isnumber(search("Yes",'2_all_summary'!Q643)),1,2),if(isnumber(search("No",'2_all_summary'!Q643)),4,3))</f>
        <v>4</v>
      </c>
      <c r="P644" s="49">
        <f>if(isnumber(search("Yes",'2_all_summary'!$G643)),if(isnumber(search("Yes",'2_all_summary'!R643)),1,2),if(isnumber(search("No",'2_all_summary'!R643)),4,3))</f>
        <v>4</v>
      </c>
      <c r="Q644" s="49">
        <f>if(isnumber(search("Yes",'2_all_summary'!$G643)),if(0&lt;'2_all_summary'!S643,1,2),if(0='2_all_summary'!S643,4,3))</f>
        <v>4</v>
      </c>
      <c r="R644" s="49">
        <f>if(isnumber(search("Yes",'2_all_summary'!$G643)),if(isnumber(search("Yes",'2_all_summary'!T643)),1,2),if(isnumber(search("No",'2_all_summary'!T643)),4,3))</f>
        <v>4</v>
      </c>
    </row>
    <row r="645">
      <c r="G645" s="49"/>
      <c r="H645" s="49" t="str">
        <f>'2_all_summary'!C644</f>
        <v>Local community-based approach for sustainable management of artisanal fisheries on small islands</v>
      </c>
      <c r="I645" s="49" t="str">
        <f>'2_all_summary'!D644</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645" s="49">
        <f>if(isnumber(search("Yes",'2_all_summary'!$G644)),if(isnumber(search("Yes",'2_all_summary'!L644)),1,2),if(isnumber(search("No",'2_all_summary'!L644)),4,3))</f>
        <v>4</v>
      </c>
      <c r="K645" s="49">
        <f>if(isnumber(search("Yes",'2_all_summary'!$G644)),if(isnumber(search("Yes",'2_all_summary'!M644)),1,2),if(isnumber(search("No",'2_all_summary'!M644)),4,3))</f>
        <v>4</v>
      </c>
      <c r="L645" s="49">
        <f>if(isnumber(search("Yes",'2_all_summary'!$G644)),if(isnumber(search("Yes",'2_all_summary'!N644)),1,2),if(isnumber(search("No",'2_all_summary'!N644)),4,3))</f>
        <v>4</v>
      </c>
      <c r="M645" s="49">
        <f>if(isnumber(search("Yes",'2_all_summary'!$G644)),if(0&lt;'2_all_summary'!O644,1,2),if(0='2_all_summary'!O644,4,3))</f>
        <v>4</v>
      </c>
      <c r="N645" s="49">
        <f>if(isnumber(search("Yes",'2_all_summary'!$G644)),if(isnumber(search("Yes",'2_all_summary'!P644)),1,2),if(isnumber(search("No",'2_all_summary'!P644)),4,3))</f>
        <v>4</v>
      </c>
      <c r="O645" s="49">
        <f>if(isnumber(search("Yes",'2_all_summary'!$G644)),if(isnumber(search("Yes",'2_all_summary'!Q644)),1,2),if(isnumber(search("No",'2_all_summary'!Q644)),4,3))</f>
        <v>4</v>
      </c>
      <c r="P645" s="49">
        <f>if(isnumber(search("Yes",'2_all_summary'!$G644)),if(isnumber(search("Yes",'2_all_summary'!R644)),1,2),if(isnumber(search("No",'2_all_summary'!R644)),4,3))</f>
        <v>4</v>
      </c>
      <c r="Q645" s="49">
        <f>if(isnumber(search("Yes",'2_all_summary'!$G644)),if(0&lt;'2_all_summary'!S644,1,2),if(0='2_all_summary'!S644,4,3))</f>
        <v>4</v>
      </c>
      <c r="R645" s="49">
        <f>if(isnumber(search("Yes",'2_all_summary'!$G644)),if(isnumber(search("Yes",'2_all_summary'!T644)),1,2),if(isnumber(search("No",'2_all_summary'!T644)),4,3))</f>
        <v>4</v>
      </c>
    </row>
    <row r="646">
      <c r="G646" s="49"/>
      <c r="H646" s="49" t="str">
        <f>'2_all_summary'!C645</f>
        <v>Local ecological knowledge and institutional dynamics for ecosystem management: A study of Lake Racken watershed, Sweden</v>
      </c>
      <c r="I646" s="49" t="str">
        <f>'2_all_summary'!D645</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646" s="49">
        <f>if(isnumber(search("Yes",'2_all_summary'!$G645)),if(isnumber(search("Yes",'2_all_summary'!L645)),1,2),if(isnumber(search("No",'2_all_summary'!L645)),4,3))</f>
        <v>4</v>
      </c>
      <c r="K646" s="49">
        <f>if(isnumber(search("Yes",'2_all_summary'!$G645)),if(isnumber(search("Yes",'2_all_summary'!M645)),1,2),if(isnumber(search("No",'2_all_summary'!M645)),4,3))</f>
        <v>4</v>
      </c>
      <c r="L646" s="49">
        <f>if(isnumber(search("Yes",'2_all_summary'!$G645)),if(isnumber(search("Yes",'2_all_summary'!N645)),1,2),if(isnumber(search("No",'2_all_summary'!N645)),4,3))</f>
        <v>4</v>
      </c>
      <c r="M646" s="49">
        <f>if(isnumber(search("Yes",'2_all_summary'!$G645)),if(0&lt;'2_all_summary'!O645,1,2),if(0='2_all_summary'!O645,4,3))</f>
        <v>4</v>
      </c>
      <c r="N646" s="49">
        <f>if(isnumber(search("Yes",'2_all_summary'!$G645)),if(isnumber(search("Yes",'2_all_summary'!P645)),1,2),if(isnumber(search("No",'2_all_summary'!P645)),4,3))</f>
        <v>4</v>
      </c>
      <c r="O646" s="49">
        <f>if(isnumber(search("Yes",'2_all_summary'!$G645)),if(isnumber(search("Yes",'2_all_summary'!Q645)),1,2),if(isnumber(search("No",'2_all_summary'!Q645)),4,3))</f>
        <v>4</v>
      </c>
      <c r="P646" s="49">
        <f>if(isnumber(search("Yes",'2_all_summary'!$G645)),if(isnumber(search("Yes",'2_all_summary'!R645)),1,2),if(isnumber(search("No",'2_all_summary'!R645)),4,3))</f>
        <v>4</v>
      </c>
      <c r="Q646" s="49">
        <f>if(isnumber(search("Yes",'2_all_summary'!$G645)),if(0&lt;'2_all_summary'!S645,1,2),if(0='2_all_summary'!S645,4,3))</f>
        <v>4</v>
      </c>
      <c r="R646" s="49">
        <f>if(isnumber(search("Yes",'2_all_summary'!$G645)),if(isnumber(search("Yes",'2_all_summary'!T645)),1,2),if(isnumber(search("No",'2_all_summary'!T645)),4,3))</f>
        <v>4</v>
      </c>
    </row>
    <row r="647">
      <c r="G647" s="49"/>
      <c r="H647" s="49" t="str">
        <f>'2_all_summary'!C646</f>
        <v>Local ecological knowledge and the management of marine protected areas in Brazil</v>
      </c>
      <c r="I647" s="49" t="str">
        <f>'2_all_summary'!D646</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Ãƒâ€šÃ‚Â© 2008 Elsevier Ltd. All rights reserved.</v>
      </c>
      <c r="J647" s="49">
        <f>if(isnumber(search("Yes",'2_all_summary'!$G646)),if(isnumber(search("Yes",'2_all_summary'!L646)),1,2),if(isnumber(search("No",'2_all_summary'!L646)),4,3))</f>
        <v>4</v>
      </c>
      <c r="K647" s="49">
        <f>if(isnumber(search("Yes",'2_all_summary'!$G646)),if(isnumber(search("Yes",'2_all_summary'!M646)),1,2),if(isnumber(search("No",'2_all_summary'!M646)),4,3))</f>
        <v>4</v>
      </c>
      <c r="L647" s="49">
        <f>if(isnumber(search("Yes",'2_all_summary'!$G646)),if(isnumber(search("Yes",'2_all_summary'!N646)),1,2),if(isnumber(search("No",'2_all_summary'!N646)),4,3))</f>
        <v>4</v>
      </c>
      <c r="M647" s="49">
        <f>if(isnumber(search("Yes",'2_all_summary'!$G646)),if(0&lt;'2_all_summary'!O646,1,2),if(0='2_all_summary'!O646,4,3))</f>
        <v>4</v>
      </c>
      <c r="N647" s="49">
        <f>if(isnumber(search("Yes",'2_all_summary'!$G646)),if(isnumber(search("Yes",'2_all_summary'!P646)),1,2),if(isnumber(search("No",'2_all_summary'!P646)),4,3))</f>
        <v>4</v>
      </c>
      <c r="O647" s="49">
        <f>if(isnumber(search("Yes",'2_all_summary'!$G646)),if(isnumber(search("Yes",'2_all_summary'!Q646)),1,2),if(isnumber(search("No",'2_all_summary'!Q646)),4,3))</f>
        <v>4</v>
      </c>
      <c r="P647" s="49">
        <f>if(isnumber(search("Yes",'2_all_summary'!$G646)),if(isnumber(search("Yes",'2_all_summary'!R646)),1,2),if(isnumber(search("No",'2_all_summary'!R646)),4,3))</f>
        <v>4</v>
      </c>
      <c r="Q647" s="49">
        <f>if(isnumber(search("Yes",'2_all_summary'!$G646)),if(0&lt;'2_all_summary'!S646,1,2),if(0='2_all_summary'!S646,4,3))</f>
        <v>4</v>
      </c>
      <c r="R647" s="49">
        <f>if(isnumber(search("Yes",'2_all_summary'!$G646)),if(isnumber(search("Yes",'2_all_summary'!T646)),1,2),if(isnumber(search("No",'2_all_summary'!T646)),4,3))</f>
        <v>4</v>
      </c>
    </row>
    <row r="648">
      <c r="G648" s="49"/>
      <c r="H648" s="49" t="str">
        <f>'2_all_summary'!C647</f>
        <v>Local ecological knowledge of fisheries charts decline of sharks in data-poor regions</v>
      </c>
      <c r="I648" s="49" t="str">
        <f>'2_all_summary'!D647</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Ãƒâ€šÃ‚Â© 2021 Elsevier Ltd</v>
      </c>
      <c r="J648" s="49">
        <f>if(isnumber(search("Yes",'2_all_summary'!$G647)),if(isnumber(search("Yes",'2_all_summary'!L647)),1,2),if(isnumber(search("No",'2_all_summary'!L647)),4,3))</f>
        <v>4</v>
      </c>
      <c r="K648" s="49">
        <f>if(isnumber(search("Yes",'2_all_summary'!$G647)),if(isnumber(search("Yes",'2_all_summary'!M647)),1,2),if(isnumber(search("No",'2_all_summary'!M647)),4,3))</f>
        <v>4</v>
      </c>
      <c r="L648" s="49">
        <f>if(isnumber(search("Yes",'2_all_summary'!$G647)),if(isnumber(search("Yes",'2_all_summary'!N647)),1,2),if(isnumber(search("No",'2_all_summary'!N647)),4,3))</f>
        <v>4</v>
      </c>
      <c r="M648" s="49">
        <f>if(isnumber(search("Yes",'2_all_summary'!$G647)),if(0&lt;'2_all_summary'!O647,1,2),if(0='2_all_summary'!O647,4,3))</f>
        <v>4</v>
      </c>
      <c r="N648" s="49">
        <f>if(isnumber(search("Yes",'2_all_summary'!$G647)),if(isnumber(search("Yes",'2_all_summary'!P647)),1,2),if(isnumber(search("No",'2_all_summary'!P647)),4,3))</f>
        <v>4</v>
      </c>
      <c r="O648" s="49">
        <f>if(isnumber(search("Yes",'2_all_summary'!$G647)),if(isnumber(search("Yes",'2_all_summary'!Q647)),1,2),if(isnumber(search("No",'2_all_summary'!Q647)),4,3))</f>
        <v>4</v>
      </c>
      <c r="P648" s="49">
        <f>if(isnumber(search("Yes",'2_all_summary'!$G647)),if(isnumber(search("Yes",'2_all_summary'!R647)),1,2),if(isnumber(search("No",'2_all_summary'!R647)),4,3))</f>
        <v>4</v>
      </c>
      <c r="Q648" s="49">
        <f>if(isnumber(search("Yes",'2_all_summary'!$G647)),if(0&lt;'2_all_summary'!S647,1,2),if(0='2_all_summary'!S647,4,3))</f>
        <v>4</v>
      </c>
      <c r="R648" s="49">
        <f>if(isnumber(search("Yes",'2_all_summary'!$G647)),if(isnumber(search("Yes",'2_all_summary'!T647)),1,2),if(isnumber(search("No",'2_all_summary'!T647)),4,3))</f>
        <v>4</v>
      </c>
    </row>
    <row r="649">
      <c r="G649" s="49"/>
      <c r="H649" s="49" t="str">
        <f>'2_all_summary'!C648</f>
        <v>Local fisheries conservation and management works: implications of migrations and site fidelity of Arapaima in the Lower Amazon</v>
      </c>
      <c r="I649" s="49" t="str">
        <f>'2_all_summary'!D648</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Ãƒâ€šÃ‚Â© 2022, The Author(s), under exclusive licence to Springer Nature B.V.</v>
      </c>
      <c r="J649" s="49">
        <f>if(isnumber(search("Yes",'2_all_summary'!$G648)),if(isnumber(search("Yes",'2_all_summary'!L648)),1,2),if(isnumber(search("No",'2_all_summary'!L648)),4,3))</f>
        <v>4</v>
      </c>
      <c r="K649" s="49">
        <f>if(isnumber(search("Yes",'2_all_summary'!$G648)),if(isnumber(search("Yes",'2_all_summary'!M648)),1,2),if(isnumber(search("No",'2_all_summary'!M648)),4,3))</f>
        <v>4</v>
      </c>
      <c r="L649" s="49">
        <f>if(isnumber(search("Yes",'2_all_summary'!$G648)),if(isnumber(search("Yes",'2_all_summary'!N648)),1,2),if(isnumber(search("No",'2_all_summary'!N648)),4,3))</f>
        <v>4</v>
      </c>
      <c r="M649" s="49">
        <f>if(isnumber(search("Yes",'2_all_summary'!$G648)),if(0&lt;'2_all_summary'!O648,1,2),if(0='2_all_summary'!O648,4,3))</f>
        <v>4</v>
      </c>
      <c r="N649" s="49">
        <f>if(isnumber(search("Yes",'2_all_summary'!$G648)),if(isnumber(search("Yes",'2_all_summary'!P648)),1,2),if(isnumber(search("No",'2_all_summary'!P648)),4,3))</f>
        <v>4</v>
      </c>
      <c r="O649" s="49">
        <f>if(isnumber(search("Yes",'2_all_summary'!$G648)),if(isnumber(search("Yes",'2_all_summary'!Q648)),1,2),if(isnumber(search("No",'2_all_summary'!Q648)),4,3))</f>
        <v>4</v>
      </c>
      <c r="P649" s="49">
        <f>if(isnumber(search("Yes",'2_all_summary'!$G648)),if(isnumber(search("Yes",'2_all_summary'!R648)),1,2),if(isnumber(search("No",'2_all_summary'!R648)),4,3))</f>
        <v>4</v>
      </c>
      <c r="Q649" s="49">
        <f>if(isnumber(search("Yes",'2_all_summary'!$G648)),if(0&lt;'2_all_summary'!S648,1,2),if(0='2_all_summary'!S648,4,3))</f>
        <v>4</v>
      </c>
      <c r="R649" s="49">
        <f>if(isnumber(search("Yes",'2_all_summary'!$G648)),if(isnumber(search("Yes",'2_all_summary'!T648)),1,2),if(isnumber(search("No",'2_all_summary'!T648)),4,3))</f>
        <v>4</v>
      </c>
    </row>
    <row r="650">
      <c r="G650" s="49"/>
      <c r="H650" s="49" t="str">
        <f>'2_all_summary'!C649</f>
        <v>Local fisheries management at the Swedish coast: Biological and social preconditions</v>
      </c>
      <c r="I650" s="49" t="str">
        <f>'2_all_summary'!D649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Ãƒâ€šÃ‚Â© Royal Swedish Academy of Sciences 2005.</v>
      </c>
      <c r="J650" s="49">
        <f>if(isnumber(search("Yes",'2_all_summary'!$G649)),if(isnumber(search("Yes",'2_all_summary'!L649)),1,2),if(isnumber(search("No",'2_all_summary'!L649)),4,3))</f>
        <v>4</v>
      </c>
      <c r="K650" s="49">
        <f>if(isnumber(search("Yes",'2_all_summary'!$G649)),if(isnumber(search("Yes",'2_all_summary'!M649)),1,2),if(isnumber(search("No",'2_all_summary'!M649)),4,3))</f>
        <v>4</v>
      </c>
      <c r="L650" s="49">
        <f>if(isnumber(search("Yes",'2_all_summary'!$G649)),if(isnumber(search("Yes",'2_all_summary'!N649)),1,2),if(isnumber(search("No",'2_all_summary'!N649)),4,3))</f>
        <v>4</v>
      </c>
      <c r="M650" s="49">
        <f>if(isnumber(search("Yes",'2_all_summary'!$G649)),if(0&lt;'2_all_summary'!O649,1,2),if(0='2_all_summary'!O649,4,3))</f>
        <v>4</v>
      </c>
      <c r="N650" s="49">
        <f>if(isnumber(search("Yes",'2_all_summary'!$G649)),if(isnumber(search("Yes",'2_all_summary'!P649)),1,2),if(isnumber(search("No",'2_all_summary'!P649)),4,3))</f>
        <v>4</v>
      </c>
      <c r="O650" s="49">
        <f>if(isnumber(search("Yes",'2_all_summary'!$G649)),if(isnumber(search("Yes",'2_all_summary'!Q649)),1,2),if(isnumber(search("No",'2_all_summary'!Q649)),4,3))</f>
        <v>4</v>
      </c>
      <c r="P650" s="49">
        <f>if(isnumber(search("Yes",'2_all_summary'!$G649)),if(isnumber(search("Yes",'2_all_summary'!R649)),1,2),if(isnumber(search("No",'2_all_summary'!R649)),4,3))</f>
        <v>4</v>
      </c>
      <c r="Q650" s="49">
        <f>if(isnumber(search("Yes",'2_all_summary'!$G649)),if(0&lt;'2_all_summary'!S649,1,2),if(0='2_all_summary'!S649,4,3))</f>
        <v>4</v>
      </c>
      <c r="R650" s="49">
        <f>if(isnumber(search("Yes",'2_all_summary'!$G649)),if(isnumber(search("Yes",'2_all_summary'!T649)),1,2),if(isnumber(search("No",'2_all_summary'!T649)),4,3))</f>
        <v>4</v>
      </c>
    </row>
    <row r="651">
      <c r="G651" s="49"/>
      <c r="H651" s="49" t="str">
        <f>'2_all_summary'!C650</f>
        <v>Local knowledge and adult learning in environmental adult education: Community-based ecotourism in southern Thailand</v>
      </c>
      <c r="I651" s="49" t="str">
        <f>'2_all_summary'!D650</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Ãƒâ€šÃ‚Â© 2009 Taylor &amp; Francis.</v>
      </c>
      <c r="J651" s="49">
        <f>if(isnumber(search("Yes",'2_all_summary'!$G650)),if(isnumber(search("Yes",'2_all_summary'!L650)),1,2),if(isnumber(search("No",'2_all_summary'!L650)),4,3))</f>
        <v>4</v>
      </c>
      <c r="K651" s="49">
        <f>if(isnumber(search("Yes",'2_all_summary'!$G650)),if(isnumber(search("Yes",'2_all_summary'!M650)),1,2),if(isnumber(search("No",'2_all_summary'!M650)),4,3))</f>
        <v>4</v>
      </c>
      <c r="L651" s="49">
        <f>if(isnumber(search("Yes",'2_all_summary'!$G650)),if(isnumber(search("Yes",'2_all_summary'!N650)),1,2),if(isnumber(search("No",'2_all_summary'!N650)),4,3))</f>
        <v>4</v>
      </c>
      <c r="M651" s="49">
        <f>if(isnumber(search("Yes",'2_all_summary'!$G650)),if(0&lt;'2_all_summary'!O650,1,2),if(0='2_all_summary'!O650,4,3))</f>
        <v>4</v>
      </c>
      <c r="N651" s="49">
        <f>if(isnumber(search("Yes",'2_all_summary'!$G650)),if(isnumber(search("Yes",'2_all_summary'!P650)),1,2),if(isnumber(search("No",'2_all_summary'!P650)),4,3))</f>
        <v>4</v>
      </c>
      <c r="O651" s="49">
        <f>if(isnumber(search("Yes",'2_all_summary'!$G650)),if(isnumber(search("Yes",'2_all_summary'!Q650)),1,2),if(isnumber(search("No",'2_all_summary'!Q650)),4,3))</f>
        <v>4</v>
      </c>
      <c r="P651" s="49">
        <f>if(isnumber(search("Yes",'2_all_summary'!$G650)),if(isnumber(search("Yes",'2_all_summary'!R650)),1,2),if(isnumber(search("No",'2_all_summary'!R650)),4,3))</f>
        <v>4</v>
      </c>
      <c r="Q651" s="49">
        <f>if(isnumber(search("Yes",'2_all_summary'!$G650)),if(0&lt;'2_all_summary'!S650,1,2),if(0='2_all_summary'!S650,4,3))</f>
        <v>4</v>
      </c>
      <c r="R651" s="49">
        <f>if(isnumber(search("Yes",'2_all_summary'!$G650)),if(isnumber(search("Yes",'2_all_summary'!T650)),1,2),if(isnumber(search("No",'2_all_summary'!T650)),4,3))</f>
        <v>4</v>
      </c>
    </row>
    <row r="652">
      <c r="G652" s="49"/>
      <c r="H652" s="49" t="str">
        <f>'2_all_summary'!C651</f>
        <v>Local knowledge in the future management of inshore tropical marine resources and environments</v>
      </c>
      <c r="I652" s="49" t="str">
        <f>'2_all_summary'!D651</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652" s="49">
        <f>if(isnumber(search("Yes",'2_all_summary'!$G651)),if(isnumber(search("Yes",'2_all_summary'!L651)),1,2),if(isnumber(search("No",'2_all_summary'!L651)),4,3))</f>
        <v>2</v>
      </c>
      <c r="K652" s="49">
        <f>if(isnumber(search("Yes",'2_all_summary'!$G651)),if(isnumber(search("Yes",'2_all_summary'!M651)),1,2),if(isnumber(search("No",'2_all_summary'!M651)),4,3))</f>
        <v>2</v>
      </c>
      <c r="L652" s="49">
        <f>if(isnumber(search("Yes",'2_all_summary'!$G651)),if(isnumber(search("Yes",'2_all_summary'!N651)),1,2),if(isnumber(search("No",'2_all_summary'!N651)),4,3))</f>
        <v>2</v>
      </c>
      <c r="M652" s="49">
        <f>if(isnumber(search("Yes",'2_all_summary'!$G651)),if(0&lt;'2_all_summary'!O651,1,2),if(0='2_all_summary'!O651,4,3))</f>
        <v>2</v>
      </c>
      <c r="N652" s="49">
        <f>if(isnumber(search("Yes",'2_all_summary'!$G651)),if(isnumber(search("Yes",'2_all_summary'!P651)),1,2),if(isnumber(search("No",'2_all_summary'!P651)),4,3))</f>
        <v>2</v>
      </c>
      <c r="O652" s="49">
        <f>if(isnumber(search("Yes",'2_all_summary'!$G651)),if(isnumber(search("Yes",'2_all_summary'!Q651)),1,2),if(isnumber(search("No",'2_all_summary'!Q651)),4,3))</f>
        <v>2</v>
      </c>
      <c r="P652" s="49">
        <f>if(isnumber(search("Yes",'2_all_summary'!$G651)),if(isnumber(search("Yes",'2_all_summary'!R651)),1,2),if(isnumber(search("No",'2_all_summary'!R651)),4,3))</f>
        <v>2</v>
      </c>
      <c r="Q652" s="49">
        <f>if(isnumber(search("Yes",'2_all_summary'!$G651)),if(0&lt;'2_all_summary'!S651,1,2),if(0='2_all_summary'!S651,4,3))</f>
        <v>2</v>
      </c>
      <c r="R652" s="49">
        <f>if(isnumber(search("Yes",'2_all_summary'!$G651)),if(isnumber(search("Yes",'2_all_summary'!T651)),1,2),if(isnumber(search("No",'2_all_summary'!T651)),4,3))</f>
        <v>2</v>
      </c>
    </row>
    <row r="653">
      <c r="G653" s="49"/>
      <c r="H653" s="49" t="str">
        <f>'2_all_summary'!C652</f>
        <v>Local level sustainability planning for livelihoods: A Cambodian experience</v>
      </c>
      <c r="I653" s="49" t="str">
        <f>'2_all_summary'!D652</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Ãƒâ€šÃ‚Â© 2005 Taylor &amp; Francis Group, LLC.</v>
      </c>
      <c r="J653" s="49">
        <f>if(isnumber(search("Yes",'2_all_summary'!$G652)),if(isnumber(search("Yes",'2_all_summary'!L652)),1,2),if(isnumber(search("No",'2_all_summary'!L652)),4,3))</f>
        <v>4</v>
      </c>
      <c r="K653" s="49">
        <f>if(isnumber(search("Yes",'2_all_summary'!$G652)),if(isnumber(search("Yes",'2_all_summary'!M652)),1,2),if(isnumber(search("No",'2_all_summary'!M652)),4,3))</f>
        <v>4</v>
      </c>
      <c r="L653" s="49">
        <f>if(isnumber(search("Yes",'2_all_summary'!$G652)),if(isnumber(search("Yes",'2_all_summary'!N652)),1,2),if(isnumber(search("No",'2_all_summary'!N652)),4,3))</f>
        <v>4</v>
      </c>
      <c r="M653" s="49">
        <f>if(isnumber(search("Yes",'2_all_summary'!$G652)),if(0&lt;'2_all_summary'!O652,1,2),if(0='2_all_summary'!O652,4,3))</f>
        <v>4</v>
      </c>
      <c r="N653" s="49">
        <f>if(isnumber(search("Yes",'2_all_summary'!$G652)),if(isnumber(search("Yes",'2_all_summary'!P652)),1,2),if(isnumber(search("No",'2_all_summary'!P652)),4,3))</f>
        <v>4</v>
      </c>
      <c r="O653" s="49">
        <f>if(isnumber(search("Yes",'2_all_summary'!$G652)),if(isnumber(search("Yes",'2_all_summary'!Q652)),1,2),if(isnumber(search("No",'2_all_summary'!Q652)),4,3))</f>
        <v>4</v>
      </c>
      <c r="P653" s="49">
        <f>if(isnumber(search("Yes",'2_all_summary'!$G652)),if(isnumber(search("Yes",'2_all_summary'!R652)),1,2),if(isnumber(search("No",'2_all_summary'!R652)),4,3))</f>
        <v>4</v>
      </c>
      <c r="Q653" s="49">
        <f>if(isnumber(search("Yes",'2_all_summary'!$G652)),if(0&lt;'2_all_summary'!S652,1,2),if(0='2_all_summary'!S652,4,3))</f>
        <v>4</v>
      </c>
      <c r="R653" s="49">
        <f>if(isnumber(search("Yes",'2_all_summary'!$G652)),if(isnumber(search("Yes",'2_all_summary'!T652)),1,2),if(isnumber(search("No",'2_all_summary'!T652)),4,3))</f>
        <v>4</v>
      </c>
    </row>
    <row r="654">
      <c r="G654" s="49"/>
      <c r="H654" s="49" t="str">
        <f>'2_all_summary'!C653</f>
        <v>Local management of mangrove forests in the Philippines: Successful conservation or efficient resource exploitation?</v>
      </c>
      <c r="I654" s="49" t="str">
        <f>'2_all_summary'!D653</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Ãƒâ€šÃ‚Â© 2004 Plenum Publishing Corporation.</v>
      </c>
      <c r="J654" s="49">
        <f>if(isnumber(search("Yes",'2_all_summary'!$G653)),if(isnumber(search("Yes",'2_all_summary'!L653)),1,2),if(isnumber(search("No",'2_all_summary'!L653)),4,3))</f>
        <v>4</v>
      </c>
      <c r="K654" s="49">
        <f>if(isnumber(search("Yes",'2_all_summary'!$G653)),if(isnumber(search("Yes",'2_all_summary'!M653)),1,2),if(isnumber(search("No",'2_all_summary'!M653)),4,3))</f>
        <v>4</v>
      </c>
      <c r="L654" s="49">
        <f>if(isnumber(search("Yes",'2_all_summary'!$G653)),if(isnumber(search("Yes",'2_all_summary'!N653)),1,2),if(isnumber(search("No",'2_all_summary'!N653)),4,3))</f>
        <v>4</v>
      </c>
      <c r="M654" s="49">
        <f>if(isnumber(search("Yes",'2_all_summary'!$G653)),if(0&lt;'2_all_summary'!O653,1,2),if(0='2_all_summary'!O653,4,3))</f>
        <v>4</v>
      </c>
      <c r="N654" s="49">
        <f>if(isnumber(search("Yes",'2_all_summary'!$G653)),if(isnumber(search("Yes",'2_all_summary'!P653)),1,2),if(isnumber(search("No",'2_all_summary'!P653)),4,3))</f>
        <v>4</v>
      </c>
      <c r="O654" s="49">
        <f>if(isnumber(search("Yes",'2_all_summary'!$G653)),if(isnumber(search("Yes",'2_all_summary'!Q653)),1,2),if(isnumber(search("No",'2_all_summary'!Q653)),4,3))</f>
        <v>4</v>
      </c>
      <c r="P654" s="49">
        <f>if(isnumber(search("Yes",'2_all_summary'!$G653)),if(isnumber(search("Yes",'2_all_summary'!R653)),1,2),if(isnumber(search("No",'2_all_summary'!R653)),4,3))</f>
        <v>4</v>
      </c>
      <c r="Q654" s="49">
        <f>if(isnumber(search("Yes",'2_all_summary'!$G653)),if(0&lt;'2_all_summary'!S653,1,2),if(0='2_all_summary'!S653,4,3))</f>
        <v>4</v>
      </c>
      <c r="R654" s="49">
        <f>if(isnumber(search("Yes",'2_all_summary'!$G653)),if(isnumber(search("Yes",'2_all_summary'!T653)),1,2),if(isnumber(search("No",'2_all_summary'!T653)),4,3))</f>
        <v>4</v>
      </c>
    </row>
    <row r="655">
      <c r="G655" s="49"/>
      <c r="H655" s="49" t="str">
        <f>'2_all_summary'!C654</f>
        <v>Local people and conservation in Mexico's el vizcaÃƒÆ’Ã‚Â­no biosphere reserve</v>
      </c>
      <c r="I655" s="49" t="str">
        <f>'2_all_summary'!D654</f>
        <v>It is increasingly clear that local participation in conservation endeavors is not only critical but also highly problematic. El VizcaÃƒÆ’Ã‚Â­no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655" s="49">
        <f>if(isnumber(search("Yes",'2_all_summary'!$G654)),if(isnumber(search("Yes",'2_all_summary'!L654)),1,2),if(isnumber(search("No",'2_all_summary'!L654)),4,3))</f>
        <v>4</v>
      </c>
      <c r="K655" s="49">
        <f>if(isnumber(search("Yes",'2_all_summary'!$G654)),if(isnumber(search("Yes",'2_all_summary'!M654)),1,2),if(isnumber(search("No",'2_all_summary'!M654)),4,3))</f>
        <v>4</v>
      </c>
      <c r="L655" s="49">
        <f>if(isnumber(search("Yes",'2_all_summary'!$G654)),if(isnumber(search("Yes",'2_all_summary'!N654)),1,2),if(isnumber(search("No",'2_all_summary'!N654)),4,3))</f>
        <v>4</v>
      </c>
      <c r="M655" s="49">
        <f>if(isnumber(search("Yes",'2_all_summary'!$G654)),if(0&lt;'2_all_summary'!O654,1,2),if(0='2_all_summary'!O654,4,3))</f>
        <v>4</v>
      </c>
      <c r="N655" s="49">
        <f>if(isnumber(search("Yes",'2_all_summary'!$G654)),if(isnumber(search("Yes",'2_all_summary'!P654)),1,2),if(isnumber(search("No",'2_all_summary'!P654)),4,3))</f>
        <v>4</v>
      </c>
      <c r="O655" s="49">
        <f>if(isnumber(search("Yes",'2_all_summary'!$G654)),if(isnumber(search("Yes",'2_all_summary'!Q654)),1,2),if(isnumber(search("No",'2_all_summary'!Q654)),4,3))</f>
        <v>4</v>
      </c>
      <c r="P655" s="49">
        <f>if(isnumber(search("Yes",'2_all_summary'!$G654)),if(isnumber(search("Yes",'2_all_summary'!R654)),1,2),if(isnumber(search("No",'2_all_summary'!R654)),4,3))</f>
        <v>4</v>
      </c>
      <c r="Q655" s="49">
        <f>if(isnumber(search("Yes",'2_all_summary'!$G654)),if(0&lt;'2_all_summary'!S654,1,2),if(0='2_all_summary'!S654,4,3))</f>
        <v>4</v>
      </c>
      <c r="R655" s="49">
        <f>if(isnumber(search("Yes",'2_all_summary'!$G654)),if(isnumber(search("Yes",'2_all_summary'!T654)),1,2),if(isnumber(search("No",'2_all_summary'!T654)),4,3))</f>
        <v>4</v>
      </c>
    </row>
    <row r="656">
      <c r="G656" s="49"/>
      <c r="H656" s="49" t="str">
        <f>'2_all_summary'!C655</f>
        <v>Local PeoplesÃƒÂ¢Ã¢â€šÂ¬Ã¢â€žÂ¢ Appreciation on and Contribution to Conservation of Peatland Swamp Forests: Experience from Peninsular Malaysia</v>
      </c>
      <c r="I656" s="49" t="str">
        <f>'2_all_summary'!D655</f>
        <v>Peatland swamp forests (PSF) deliver a range of beneficial, but often undervalued ecosystem services. In this paper we examined local peoplesÃƒÂ¢Ã¢â€šÂ¬Ã¢â€žÂ¢ appreciation on the values of PSF and their contribution to conservation. The study was carried out by interviewing 100 respondents living in adjacent to North Selangor PSF and holding three focus group discussions and a few key-informantsÃƒÂ¢Ã¢â€šÂ¬Ã¢â€žÂ¢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peoplesÃƒÂ¢Ã¢â€šÂ¬Ã¢â€žÂ¢ enthusiasm for PSF conservation suggest a community-based approach for sustainable PSF management. Ãƒâ€šÃ‚Â© 2017, Society of Wetland Scientists.</v>
      </c>
      <c r="J656" s="49">
        <f>if(isnumber(search("Yes",'2_all_summary'!$G655)),if(isnumber(search("Yes",'2_all_summary'!L655)),1,2),if(isnumber(search("No",'2_all_summary'!L655)),4,3))</f>
        <v>4</v>
      </c>
      <c r="K656" s="49">
        <f>if(isnumber(search("Yes",'2_all_summary'!$G655)),if(isnumber(search("Yes",'2_all_summary'!M655)),1,2),if(isnumber(search("No",'2_all_summary'!M655)),4,3))</f>
        <v>4</v>
      </c>
      <c r="L656" s="49">
        <f>if(isnumber(search("Yes",'2_all_summary'!$G655)),if(isnumber(search("Yes",'2_all_summary'!N655)),1,2),if(isnumber(search("No",'2_all_summary'!N655)),4,3))</f>
        <v>4</v>
      </c>
      <c r="M656" s="49">
        <f>if(isnumber(search("Yes",'2_all_summary'!$G655)),if(0&lt;'2_all_summary'!O655,1,2),if(0='2_all_summary'!O655,4,3))</f>
        <v>4</v>
      </c>
      <c r="N656" s="49">
        <f>if(isnumber(search("Yes",'2_all_summary'!$G655)),if(isnumber(search("Yes",'2_all_summary'!P655)),1,2),if(isnumber(search("No",'2_all_summary'!P655)),4,3))</f>
        <v>4</v>
      </c>
      <c r="O656" s="49">
        <f>if(isnumber(search("Yes",'2_all_summary'!$G655)),if(isnumber(search("Yes",'2_all_summary'!Q655)),1,2),if(isnumber(search("No",'2_all_summary'!Q655)),4,3))</f>
        <v>4</v>
      </c>
      <c r="P656" s="49">
        <f>if(isnumber(search("Yes",'2_all_summary'!$G655)),if(isnumber(search("Yes",'2_all_summary'!R655)),1,2),if(isnumber(search("No",'2_all_summary'!R655)),4,3))</f>
        <v>4</v>
      </c>
      <c r="Q656" s="49">
        <f>if(isnumber(search("Yes",'2_all_summary'!$G655)),if(0&lt;'2_all_summary'!S655,1,2),if(0='2_all_summary'!S655,4,3))</f>
        <v>4</v>
      </c>
      <c r="R656" s="49">
        <f>if(isnumber(search("Yes",'2_all_summary'!$G655)),if(isnumber(search("Yes",'2_all_summary'!T655)),1,2),if(isnumber(search("No",'2_all_summary'!T655)),4,3))</f>
        <v>4</v>
      </c>
    </row>
    <row r="657">
      <c r="G657" s="49"/>
      <c r="H657" s="49" t="str">
        <f>'2_all_summary'!C656</f>
        <v>Local perceptions of environmental changes in fishing communities of southwest Madagascar</v>
      </c>
      <c r="I657" s="49" t="str">
        <f>'2_all_summary'!D656</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21ÃƒÂ¢Ã¢â€šÂ¬Ã¢â‚¬Å“40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Ãƒâ€šÃ‚Â© 2018 Elsevier Ltd</v>
      </c>
      <c r="J657" s="49">
        <f>if(isnumber(search("Yes",'2_all_summary'!$G656)),if(isnumber(search("Yes",'2_all_summary'!L656)),1,2),if(isnumber(search("No",'2_all_summary'!L656)),4,3))</f>
        <v>4</v>
      </c>
      <c r="K657" s="49">
        <f>if(isnumber(search("Yes",'2_all_summary'!$G656)),if(isnumber(search("Yes",'2_all_summary'!M656)),1,2),if(isnumber(search("No",'2_all_summary'!M656)),4,3))</f>
        <v>4</v>
      </c>
      <c r="L657" s="49">
        <f>if(isnumber(search("Yes",'2_all_summary'!$G656)),if(isnumber(search("Yes",'2_all_summary'!N656)),1,2),if(isnumber(search("No",'2_all_summary'!N656)),4,3))</f>
        <v>4</v>
      </c>
      <c r="M657" s="49">
        <f>if(isnumber(search("Yes",'2_all_summary'!$G656)),if(0&lt;'2_all_summary'!O656,1,2),if(0='2_all_summary'!O656,4,3))</f>
        <v>4</v>
      </c>
      <c r="N657" s="49">
        <f>if(isnumber(search("Yes",'2_all_summary'!$G656)),if(isnumber(search("Yes",'2_all_summary'!P656)),1,2),if(isnumber(search("No",'2_all_summary'!P656)),4,3))</f>
        <v>4</v>
      </c>
      <c r="O657" s="49">
        <f>if(isnumber(search("Yes",'2_all_summary'!$G656)),if(isnumber(search("Yes",'2_all_summary'!Q656)),1,2),if(isnumber(search("No",'2_all_summary'!Q656)),4,3))</f>
        <v>4</v>
      </c>
      <c r="P657" s="49">
        <f>if(isnumber(search("Yes",'2_all_summary'!$G656)),if(isnumber(search("Yes",'2_all_summary'!R656)),1,2),if(isnumber(search("No",'2_all_summary'!R656)),4,3))</f>
        <v>4</v>
      </c>
      <c r="Q657" s="49">
        <f>if(isnumber(search("Yes",'2_all_summary'!$G656)),if(0&lt;'2_all_summary'!S656,1,2),if(0='2_all_summary'!S656,4,3))</f>
        <v>4</v>
      </c>
      <c r="R657" s="49">
        <f>if(isnumber(search("Yes",'2_all_summary'!$G656)),if(isnumber(search("Yes",'2_all_summary'!T656)),1,2),if(isnumber(search("No",'2_all_summary'!T656)),4,3))</f>
        <v>4</v>
      </c>
    </row>
    <row r="658">
      <c r="G658" s="49"/>
      <c r="H658" s="49" t="str">
        <f>'2_all_summary'!C657</f>
        <v>Local perceptions on social-ecological dynamics in latin america in three community-based natural resource management systems</v>
      </c>
      <c r="I658" s="49" t="str">
        <f>'2_all_summary'!D657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stakeholdersÃƒÂ¢Ã¢â€šÂ¬Ã¢â€žÂ¢ perceptions of each systemÃƒÂ¢Ã¢â€šÂ¬Ã¢â€žÂ¢s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Ãƒâ€šÃ‚Â© 2015 by the author(s). Published here under license by the Resilience Alliance.</v>
      </c>
      <c r="J658" s="49">
        <f>if(isnumber(search("Yes",'2_all_summary'!$G657)),if(isnumber(search("Yes",'2_all_summary'!L657)),1,2),if(isnumber(search("No",'2_all_summary'!L657)),4,3))</f>
        <v>4</v>
      </c>
      <c r="K658" s="49">
        <f>if(isnumber(search("Yes",'2_all_summary'!$G657)),if(isnumber(search("Yes",'2_all_summary'!M657)),1,2),if(isnumber(search("No",'2_all_summary'!M657)),4,3))</f>
        <v>4</v>
      </c>
      <c r="L658" s="49">
        <f>if(isnumber(search("Yes",'2_all_summary'!$G657)),if(isnumber(search("Yes",'2_all_summary'!N657)),1,2),if(isnumber(search("No",'2_all_summary'!N657)),4,3))</f>
        <v>4</v>
      </c>
      <c r="M658" s="49">
        <f>if(isnumber(search("Yes",'2_all_summary'!$G657)),if(0&lt;'2_all_summary'!O657,1,2),if(0='2_all_summary'!O657,4,3))</f>
        <v>4</v>
      </c>
      <c r="N658" s="49">
        <f>if(isnumber(search("Yes",'2_all_summary'!$G657)),if(isnumber(search("Yes",'2_all_summary'!P657)),1,2),if(isnumber(search("No",'2_all_summary'!P657)),4,3))</f>
        <v>4</v>
      </c>
      <c r="O658" s="49">
        <f>if(isnumber(search("Yes",'2_all_summary'!$G657)),if(isnumber(search("Yes",'2_all_summary'!Q657)),1,2),if(isnumber(search("No",'2_all_summary'!Q657)),4,3))</f>
        <v>4</v>
      </c>
      <c r="P658" s="49">
        <f>if(isnumber(search("Yes",'2_all_summary'!$G657)),if(isnumber(search("Yes",'2_all_summary'!R657)),1,2),if(isnumber(search("No",'2_all_summary'!R657)),4,3))</f>
        <v>4</v>
      </c>
      <c r="Q658" s="49">
        <f>if(isnumber(search("Yes",'2_all_summary'!$G657)),if(0&lt;'2_all_summary'!S657,1,2),if(0='2_all_summary'!S657,4,3))</f>
        <v>4</v>
      </c>
      <c r="R658" s="49">
        <f>if(isnumber(search("Yes",'2_all_summary'!$G657)),if(isnumber(search("Yes",'2_all_summary'!T657)),1,2),if(isnumber(search("No",'2_all_summary'!T657)),4,3))</f>
        <v>4</v>
      </c>
    </row>
    <row r="659">
      <c r="G659" s="49"/>
      <c r="H659" s="49" t="str">
        <f>'2_all_summary'!C658</f>
        <v>Locally managed marine areas: Implications for socio-economic impacts in Kadavu, Fiji</v>
      </c>
      <c r="I659" s="49" t="str">
        <f>'2_all_summary'!D658</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Ãƒâ€šÃ‚Â© 2020 The Authors</v>
      </c>
      <c r="J659" s="49">
        <f>if(isnumber(search("Yes",'2_all_summary'!$G658)),if(isnumber(search("Yes",'2_all_summary'!L658)),1,2),if(isnumber(search("No",'2_all_summary'!L658)),4,3))</f>
        <v>1</v>
      </c>
      <c r="K659" s="49">
        <f>if(isnumber(search("Yes",'2_all_summary'!$G658)),if(isnumber(search("Yes",'2_all_summary'!M658)),1,2),if(isnumber(search("No",'2_all_summary'!M658)),4,3))</f>
        <v>1</v>
      </c>
      <c r="L659" s="49">
        <f>if(isnumber(search("Yes",'2_all_summary'!$G658)),if(isnumber(search("Yes",'2_all_summary'!N658)),1,2),if(isnumber(search("No",'2_all_summary'!N658)),4,3))</f>
        <v>1</v>
      </c>
      <c r="M659" s="49">
        <f>if(isnumber(search("Yes",'2_all_summary'!$G658)),if(0&lt;'2_all_summary'!O658,1,2),if(0='2_all_summary'!O658,4,3))</f>
        <v>1</v>
      </c>
      <c r="N659" s="49">
        <f>if(isnumber(search("Yes",'2_all_summary'!$G658)),if(isnumber(search("Yes",'2_all_summary'!P658)),1,2),if(isnumber(search("No",'2_all_summary'!P658)),4,3))</f>
        <v>1</v>
      </c>
      <c r="O659" s="49">
        <f>if(isnumber(search("Yes",'2_all_summary'!$G658)),if(isnumber(search("Yes",'2_all_summary'!Q658)),1,2),if(isnumber(search("No",'2_all_summary'!Q658)),4,3))</f>
        <v>1</v>
      </c>
      <c r="P659" s="49">
        <f>if(isnumber(search("Yes",'2_all_summary'!$G658)),if(isnumber(search("Yes",'2_all_summary'!R658)),1,2),if(isnumber(search("No",'2_all_summary'!R658)),4,3))</f>
        <v>1</v>
      </c>
      <c r="Q659" s="49">
        <f>if(isnumber(search("Yes",'2_all_summary'!$G658)),if(0&lt;'2_all_summary'!S658,1,2),if(0='2_all_summary'!S658,4,3))</f>
        <v>1</v>
      </c>
      <c r="R659" s="49">
        <f>if(isnumber(search("Yes",'2_all_summary'!$G658)),if(isnumber(search("Yes",'2_all_summary'!T658)),1,2),if(isnumber(search("No",'2_all_summary'!T658)),4,3))</f>
        <v>1</v>
      </c>
    </row>
    <row r="660">
      <c r="G660" s="49"/>
      <c r="H660" s="49" t="str">
        <f>'2_all_summary'!C659</f>
        <v>Locally-managed marine areas: Multiple objectives and diverse strategies</v>
      </c>
      <c r="I660" s="49" t="str">
        <f>'2_all_summary'!D659</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660" s="49">
        <f>if(isnumber(search("Yes",'2_all_summary'!$G659)),if(isnumber(search("Yes",'2_all_summary'!L659)),1,2),if(isnumber(search("No",'2_all_summary'!L659)),4,3))</f>
        <v>2</v>
      </c>
      <c r="K660" s="49">
        <f>if(isnumber(search("Yes",'2_all_summary'!$G659)),if(isnumber(search("Yes",'2_all_summary'!M659)),1,2),if(isnumber(search("No",'2_all_summary'!M659)),4,3))</f>
        <v>2</v>
      </c>
      <c r="L660" s="49">
        <f>if(isnumber(search("Yes",'2_all_summary'!$G659)),if(isnumber(search("Yes",'2_all_summary'!N659)),1,2),if(isnumber(search("No",'2_all_summary'!N659)),4,3))</f>
        <v>2</v>
      </c>
      <c r="M660" s="49">
        <f>if(isnumber(search("Yes",'2_all_summary'!$G659)),if(0&lt;'2_all_summary'!O659,1,2),if(0='2_all_summary'!O659,4,3))</f>
        <v>2</v>
      </c>
      <c r="N660" s="49">
        <f>if(isnumber(search("Yes",'2_all_summary'!$G659)),if(isnumber(search("Yes",'2_all_summary'!P659)),1,2),if(isnumber(search("No",'2_all_summary'!P659)),4,3))</f>
        <v>2</v>
      </c>
      <c r="O660" s="49">
        <f>if(isnumber(search("Yes",'2_all_summary'!$G659)),if(isnumber(search("Yes",'2_all_summary'!Q659)),1,2),if(isnumber(search("No",'2_all_summary'!Q659)),4,3))</f>
        <v>2</v>
      </c>
      <c r="P660" s="49">
        <f>if(isnumber(search("Yes",'2_all_summary'!$G659)),if(isnumber(search("Yes",'2_all_summary'!R659)),1,2),if(isnumber(search("No",'2_all_summary'!R659)),4,3))</f>
        <v>2</v>
      </c>
      <c r="Q660" s="49">
        <f>if(isnumber(search("Yes",'2_all_summary'!$G659)),if(0&lt;'2_all_summary'!S659,1,2),if(0='2_all_summary'!S659,4,3))</f>
        <v>2</v>
      </c>
      <c r="R660" s="49">
        <f>if(isnumber(search("Yes",'2_all_summary'!$G659)),if(isnumber(search("Yes",'2_all_summary'!T659)),1,2),if(isnumber(search("No",'2_all_summary'!T659)),4,3))</f>
        <v>2</v>
      </c>
    </row>
    <row r="661">
      <c r="G661" s="49"/>
      <c r="H661" s="49" t="str">
        <f>'2_all_summary'!C660</f>
        <v>Location and organizational features: What type of veteran communities participate in health programs?</v>
      </c>
      <c r="I661" s="49" t="str">
        <f>'2_all_summary'!D660</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Ãƒâ€šÃ‚Â© 2012 The Johns Hopkins University Press.</v>
      </c>
      <c r="J661" s="49">
        <f>if(isnumber(search("Yes",'2_all_summary'!$G660)),if(isnumber(search("Yes",'2_all_summary'!L660)),1,2),if(isnumber(search("No",'2_all_summary'!L660)),4,3))</f>
        <v>4</v>
      </c>
      <c r="K661" s="49">
        <f>if(isnumber(search("Yes",'2_all_summary'!$G660)),if(isnumber(search("Yes",'2_all_summary'!M660)),1,2),if(isnumber(search("No",'2_all_summary'!M660)),4,3))</f>
        <v>4</v>
      </c>
      <c r="L661" s="49">
        <f>if(isnumber(search("Yes",'2_all_summary'!$G660)),if(isnumber(search("Yes",'2_all_summary'!N660)),1,2),if(isnumber(search("No",'2_all_summary'!N660)),4,3))</f>
        <v>4</v>
      </c>
      <c r="M661" s="49">
        <f>if(isnumber(search("Yes",'2_all_summary'!$G660)),if(0&lt;'2_all_summary'!O660,1,2),if(0='2_all_summary'!O660,4,3))</f>
        <v>4</v>
      </c>
      <c r="N661" s="49">
        <f>if(isnumber(search("Yes",'2_all_summary'!$G660)),if(isnumber(search("Yes",'2_all_summary'!P660)),1,2),if(isnumber(search("No",'2_all_summary'!P660)),4,3))</f>
        <v>4</v>
      </c>
      <c r="O661" s="49">
        <f>if(isnumber(search("Yes",'2_all_summary'!$G660)),if(isnumber(search("Yes",'2_all_summary'!Q660)),1,2),if(isnumber(search("No",'2_all_summary'!Q660)),4,3))</f>
        <v>4</v>
      </c>
      <c r="P661" s="49">
        <f>if(isnumber(search("Yes",'2_all_summary'!$G660)),if(isnumber(search("Yes",'2_all_summary'!R660)),1,2),if(isnumber(search("No",'2_all_summary'!R660)),4,3))</f>
        <v>4</v>
      </c>
      <c r="Q661" s="49">
        <f>if(isnumber(search("Yes",'2_all_summary'!$G660)),if(0&lt;'2_all_summary'!S660,1,2),if(0='2_all_summary'!S660,4,3))</f>
        <v>4</v>
      </c>
      <c r="R661" s="49">
        <f>if(isnumber(search("Yes",'2_all_summary'!$G660)),if(isnumber(search("Yes",'2_all_summary'!T660)),1,2),if(isnumber(search("No",'2_all_summary'!T660)),4,3))</f>
        <v>4</v>
      </c>
    </row>
    <row r="662">
      <c r="G662" s="49"/>
      <c r="H662" s="49" t="str">
        <f>'2_all_summary'!C661</f>
        <v>Loco or no loco? Holocene climatic fluctuations, human demography, and community based management of coastal resources in Northern Chile</v>
      </c>
      <c r="I662" s="49" t="str">
        <f>'2_all_summary'!D661</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worldÃƒÂ¢Ã¢â€šÂ¬Ã¢â€žÂ¢s most productive marine environments flanked by one the worldÃƒÂ¢Ã¢â€šÂ¬Ã¢â€žÂ¢s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Ãƒâ€šÃ‚Â© 2017 Wagner, Ding and JaffÃƒÆ’Ã‚Â©.</v>
      </c>
      <c r="J662" s="49">
        <f>if(isnumber(search("Yes",'2_all_summary'!$G661)),if(isnumber(search("Yes",'2_all_summary'!L661)),1,2),if(isnumber(search("No",'2_all_summary'!L661)),4,3))</f>
        <v>4</v>
      </c>
      <c r="K662" s="49">
        <f>if(isnumber(search("Yes",'2_all_summary'!$G661)),if(isnumber(search("Yes",'2_all_summary'!M661)),1,2),if(isnumber(search("No",'2_all_summary'!M661)),4,3))</f>
        <v>4</v>
      </c>
      <c r="L662" s="49">
        <f>if(isnumber(search("Yes",'2_all_summary'!$G661)),if(isnumber(search("Yes",'2_all_summary'!N661)),1,2),if(isnumber(search("No",'2_all_summary'!N661)),4,3))</f>
        <v>4</v>
      </c>
      <c r="M662" s="49">
        <f>if(isnumber(search("Yes",'2_all_summary'!$G661)),if(0&lt;'2_all_summary'!O661,1,2),if(0='2_all_summary'!O661,4,3))</f>
        <v>4</v>
      </c>
      <c r="N662" s="49">
        <f>if(isnumber(search("Yes",'2_all_summary'!$G661)),if(isnumber(search("Yes",'2_all_summary'!P661)),1,2),if(isnumber(search("No",'2_all_summary'!P661)),4,3))</f>
        <v>4</v>
      </c>
      <c r="O662" s="49">
        <f>if(isnumber(search("Yes",'2_all_summary'!$G661)),if(isnumber(search("Yes",'2_all_summary'!Q661)),1,2),if(isnumber(search("No",'2_all_summary'!Q661)),4,3))</f>
        <v>4</v>
      </c>
      <c r="P662" s="49">
        <f>if(isnumber(search("Yes",'2_all_summary'!$G661)),if(isnumber(search("Yes",'2_all_summary'!R661)),1,2),if(isnumber(search("No",'2_all_summary'!R661)),4,3))</f>
        <v>4</v>
      </c>
      <c r="Q662" s="49">
        <f>if(isnumber(search("Yes",'2_all_summary'!$G661)),if(0&lt;'2_all_summary'!S661,1,2),if(0='2_all_summary'!S661,4,3))</f>
        <v>4</v>
      </c>
      <c r="R662" s="49">
        <f>if(isnumber(search("Yes",'2_all_summary'!$G661)),if(isnumber(search("Yes",'2_all_summary'!T661)),1,2),if(isnumber(search("No",'2_all_summary'!T661)),4,3))</f>
        <v>4</v>
      </c>
    </row>
    <row r="663">
      <c r="G663" s="49"/>
      <c r="H663" s="49" t="str">
        <f>'2_all_summary'!C662</f>
        <v>Long-Term Stability of the Faunal Community of a Subtropical Estuary: Evaluating Disturbances in the Context of Interannual Variability</v>
      </c>
      <c r="I663" s="49" t="str">
        <f>'2_all_summary'!D662</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2005ÃƒÂ¢Ã¢â€šÂ¬Ã¢â‚¬Å“2006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SimpsonÃƒÂ¢Ã¢â€šÂ¬Ã¢â€žÂ¢s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1ÃƒÂ¢Ã¢â€šÂ¬Ã¢â‚¬Å“3Ãƒâ€šÃ‚Â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3Ãƒâ€šÃ‚Â years, we suggest that where long-term monitoring exists, active restoration might be deferred while monitoring for signs of recovery following the removal of a perturbation. This is a fundamental part of sound adaptive management processes to promote sustainable ecosystems. Ãƒâ€šÃ‚Â© 2020, Coastal and Estuarine Research Federation.</v>
      </c>
      <c r="J663" s="49">
        <f>if(isnumber(search("Yes",'2_all_summary'!$G662)),if(isnumber(search("Yes",'2_all_summary'!L662)),1,2),if(isnumber(search("No",'2_all_summary'!L662)),4,3))</f>
        <v>4</v>
      </c>
      <c r="K663" s="49">
        <f>if(isnumber(search("Yes",'2_all_summary'!$G662)),if(isnumber(search("Yes",'2_all_summary'!M662)),1,2),if(isnumber(search("No",'2_all_summary'!M662)),4,3))</f>
        <v>4</v>
      </c>
      <c r="L663" s="49">
        <f>if(isnumber(search("Yes",'2_all_summary'!$G662)),if(isnumber(search("Yes",'2_all_summary'!N662)),1,2),if(isnumber(search("No",'2_all_summary'!N662)),4,3))</f>
        <v>4</v>
      </c>
      <c r="M663" s="49">
        <f>if(isnumber(search("Yes",'2_all_summary'!$G662)),if(0&lt;'2_all_summary'!O662,1,2),if(0='2_all_summary'!O662,4,3))</f>
        <v>4</v>
      </c>
      <c r="N663" s="49">
        <f>if(isnumber(search("Yes",'2_all_summary'!$G662)),if(isnumber(search("Yes",'2_all_summary'!P662)),1,2),if(isnumber(search("No",'2_all_summary'!P662)),4,3))</f>
        <v>4</v>
      </c>
      <c r="O663" s="49">
        <f>if(isnumber(search("Yes",'2_all_summary'!$G662)),if(isnumber(search("Yes",'2_all_summary'!Q662)),1,2),if(isnumber(search("No",'2_all_summary'!Q662)),4,3))</f>
        <v>4</v>
      </c>
      <c r="P663" s="49">
        <f>if(isnumber(search("Yes",'2_all_summary'!$G662)),if(isnumber(search("Yes",'2_all_summary'!R662)),1,2),if(isnumber(search("No",'2_all_summary'!R662)),4,3))</f>
        <v>4</v>
      </c>
      <c r="Q663" s="49">
        <f>if(isnumber(search("Yes",'2_all_summary'!$G662)),if(0&lt;'2_all_summary'!S662,1,2),if(0='2_all_summary'!S662,4,3))</f>
        <v>4</v>
      </c>
      <c r="R663" s="49">
        <f>if(isnumber(search("Yes",'2_all_summary'!$G662)),if(isnumber(search("Yes",'2_all_summary'!T662)),1,2),if(isnumber(search("No",'2_all_summary'!T662)),4,3))</f>
        <v>4</v>
      </c>
    </row>
    <row r="664">
      <c r="G664" s="49"/>
      <c r="H664" s="49" t="str">
        <f>'2_all_summary'!C663</f>
        <v>Low Impact Development (LID) retrofit atrategies for CSO controls</v>
      </c>
      <c r="I664" s="49" t="str">
        <f>'2_all_summary'!D663</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664" s="49">
        <f>if(isnumber(search("Yes",'2_all_summary'!$G663)),if(isnumber(search("Yes",'2_all_summary'!L663)),1,2),if(isnumber(search("No",'2_all_summary'!L663)),4,3))</f>
        <v>4</v>
      </c>
      <c r="K664" s="49">
        <f>if(isnumber(search("Yes",'2_all_summary'!$G663)),if(isnumber(search("Yes",'2_all_summary'!M663)),1,2),if(isnumber(search("No",'2_all_summary'!M663)),4,3))</f>
        <v>4</v>
      </c>
      <c r="L664" s="49">
        <f>if(isnumber(search("Yes",'2_all_summary'!$G663)),if(isnumber(search("Yes",'2_all_summary'!N663)),1,2),if(isnumber(search("No",'2_all_summary'!N663)),4,3))</f>
        <v>4</v>
      </c>
      <c r="M664" s="49">
        <f>if(isnumber(search("Yes",'2_all_summary'!$G663)),if(0&lt;'2_all_summary'!O663,1,2),if(0='2_all_summary'!O663,4,3))</f>
        <v>4</v>
      </c>
      <c r="N664" s="49">
        <f>if(isnumber(search("Yes",'2_all_summary'!$G663)),if(isnumber(search("Yes",'2_all_summary'!P663)),1,2),if(isnumber(search("No",'2_all_summary'!P663)),4,3))</f>
        <v>4</v>
      </c>
      <c r="O664" s="49">
        <f>if(isnumber(search("Yes",'2_all_summary'!$G663)),if(isnumber(search("Yes",'2_all_summary'!Q663)),1,2),if(isnumber(search("No",'2_all_summary'!Q663)),4,3))</f>
        <v>4</v>
      </c>
      <c r="P664" s="49">
        <f>if(isnumber(search("Yes",'2_all_summary'!$G663)),if(isnumber(search("Yes",'2_all_summary'!R663)),1,2),if(isnumber(search("No",'2_all_summary'!R663)),4,3))</f>
        <v>4</v>
      </c>
      <c r="Q664" s="49">
        <f>if(isnumber(search("Yes",'2_all_summary'!$G663)),if(0&lt;'2_all_summary'!S663,1,2),if(0='2_all_summary'!S663,4,3))</f>
        <v>4</v>
      </c>
      <c r="R664" s="49">
        <f>if(isnumber(search("Yes",'2_all_summary'!$G663)),if(isnumber(search("Yes",'2_all_summary'!T663)),1,2),if(isnumber(search("No",'2_all_summary'!T663)),4,3))</f>
        <v>4</v>
      </c>
    </row>
    <row r="665">
      <c r="G665" s="49"/>
      <c r="H665" s="49" t="str">
        <f>'2_all_summary'!C664</f>
        <v>Ma Kahana ka 'Ike: Lessons for community-based fisheries management</v>
      </c>
      <c r="I665" s="49" t="str">
        <f>'2_all_summary'!D664</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Ãƒâ€šÃ‚Â© 2018 by the authors.</v>
      </c>
      <c r="J665" s="49">
        <f>if(isnumber(search("Yes",'2_all_summary'!$G664)),if(isnumber(search("Yes",'2_all_summary'!L664)),1,2),if(isnumber(search("No",'2_all_summary'!L664)),4,3))</f>
        <v>4</v>
      </c>
      <c r="K665" s="49">
        <f>if(isnumber(search("Yes",'2_all_summary'!$G664)),if(isnumber(search("Yes",'2_all_summary'!M664)),1,2),if(isnumber(search("No",'2_all_summary'!M664)),4,3))</f>
        <v>4</v>
      </c>
      <c r="L665" s="49">
        <f>if(isnumber(search("Yes",'2_all_summary'!$G664)),if(isnumber(search("Yes",'2_all_summary'!N664)),1,2),if(isnumber(search("No",'2_all_summary'!N664)),4,3))</f>
        <v>4</v>
      </c>
      <c r="M665" s="49">
        <f>if(isnumber(search("Yes",'2_all_summary'!$G664)),if(0&lt;'2_all_summary'!O664,1,2),if(0='2_all_summary'!O664,4,3))</f>
        <v>4</v>
      </c>
      <c r="N665" s="49">
        <f>if(isnumber(search("Yes",'2_all_summary'!$G664)),if(isnumber(search("Yes",'2_all_summary'!P664)),1,2),if(isnumber(search("No",'2_all_summary'!P664)),4,3))</f>
        <v>4</v>
      </c>
      <c r="O665" s="49">
        <f>if(isnumber(search("Yes",'2_all_summary'!$G664)),if(isnumber(search("Yes",'2_all_summary'!Q664)),1,2),if(isnumber(search("No",'2_all_summary'!Q664)),4,3))</f>
        <v>4</v>
      </c>
      <c r="P665" s="49">
        <f>if(isnumber(search("Yes",'2_all_summary'!$G664)),if(isnumber(search("Yes",'2_all_summary'!R664)),1,2),if(isnumber(search("No",'2_all_summary'!R664)),4,3))</f>
        <v>4</v>
      </c>
      <c r="Q665" s="49">
        <f>if(isnumber(search("Yes",'2_all_summary'!$G664)),if(0&lt;'2_all_summary'!S664,1,2),if(0='2_all_summary'!S664,4,3))</f>
        <v>4</v>
      </c>
      <c r="R665" s="49">
        <f>if(isnumber(search("Yes",'2_all_summary'!$G664)),if(isnumber(search("Yes",'2_all_summary'!T664)),1,2),if(isnumber(search("No",'2_all_summary'!T664)),4,3))</f>
        <v>4</v>
      </c>
    </row>
    <row r="666">
      <c r="G666" s="49"/>
      <c r="H666" s="49" t="str">
        <f>'2_all_summary'!C665</f>
        <v>Madagascar</v>
      </c>
      <c r="I666" s="49" t="str">
        <f>'2_all_summary'!D665</f>
        <v>MadagascarÃƒÂ¢Ã¢â€šÂ¬Ã¢â€žÂ¢s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islandÃƒÂ¢Ã¢â€šÂ¬Ã¢â€žÂ¢s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MadagascarÃƒÂ¢Ã¢â€šÂ¬Ã¢â€žÂ¢s small-scale fishing communities to adapt to climate change over the coming decades. Recommendations provided focus on increasing the socio-ecological resilience of coastal and marine ecosystems and the communities that depend on them. Ãƒâ€šÃ‚Â© 2019 Elsevier Ltd. All rights reserved.</v>
      </c>
      <c r="J666" s="49">
        <f>if(isnumber(search("Yes",'2_all_summary'!$G665)),if(isnumber(search("Yes",'2_all_summary'!L665)),1,2),if(isnumber(search("No",'2_all_summary'!L665)),4,3))</f>
        <v>4</v>
      </c>
      <c r="K666" s="49">
        <f>if(isnumber(search("Yes",'2_all_summary'!$G665)),if(isnumber(search("Yes",'2_all_summary'!M665)),1,2),if(isnumber(search("No",'2_all_summary'!M665)),4,3))</f>
        <v>4</v>
      </c>
      <c r="L666" s="49">
        <f>if(isnumber(search("Yes",'2_all_summary'!$G665)),if(isnumber(search("Yes",'2_all_summary'!N665)),1,2),if(isnumber(search("No",'2_all_summary'!N665)),4,3))</f>
        <v>4</v>
      </c>
      <c r="M666" s="49">
        <f>if(isnumber(search("Yes",'2_all_summary'!$G665)),if(0&lt;'2_all_summary'!O665,1,2),if(0='2_all_summary'!O665,4,3))</f>
        <v>4</v>
      </c>
      <c r="N666" s="49">
        <f>if(isnumber(search("Yes",'2_all_summary'!$G665)),if(isnumber(search("Yes",'2_all_summary'!P665)),1,2),if(isnumber(search("No",'2_all_summary'!P665)),4,3))</f>
        <v>4</v>
      </c>
      <c r="O666" s="49">
        <f>if(isnumber(search("Yes",'2_all_summary'!$G665)),if(isnumber(search("Yes",'2_all_summary'!Q665)),1,2),if(isnumber(search("No",'2_all_summary'!Q665)),4,3))</f>
        <v>4</v>
      </c>
      <c r="P666" s="49">
        <f>if(isnumber(search("Yes",'2_all_summary'!$G665)),if(isnumber(search("Yes",'2_all_summary'!R665)),1,2),if(isnumber(search("No",'2_all_summary'!R665)),4,3))</f>
        <v>4</v>
      </c>
      <c r="Q666" s="49">
        <f>if(isnumber(search("Yes",'2_all_summary'!$G665)),if(0&lt;'2_all_summary'!S665,1,2),if(0='2_all_summary'!S665,4,3))</f>
        <v>4</v>
      </c>
      <c r="R666" s="49">
        <f>if(isnumber(search("Yes",'2_all_summary'!$G665)),if(isnumber(search("Yes",'2_all_summary'!T665)),1,2),if(isnumber(search("No",'2_all_summary'!T665)),4,3))</f>
        <v>4</v>
      </c>
    </row>
    <row r="667">
      <c r="G667" s="49"/>
      <c r="H667" s="49" t="str">
        <f>'2_all_summary'!C666</f>
        <v>Madagascar Fish Eagle productivity in the Tsimembo-Manambolomaty Protected Area and surrounding habitat of western Madagascar</v>
      </c>
      <c r="I667" s="49" t="str">
        <f>'2_all_summary'!D666</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Ãƒâ€šÃ‚Â© 2018 NISC (Pty) Ltd.</v>
      </c>
      <c r="J667" s="49">
        <f>if(isnumber(search("Yes",'2_all_summary'!$G666)),if(isnumber(search("Yes",'2_all_summary'!L666)),1,2),if(isnumber(search("No",'2_all_summary'!L666)),4,3))</f>
        <v>4</v>
      </c>
      <c r="K667" s="49">
        <f>if(isnumber(search("Yes",'2_all_summary'!$G666)),if(isnumber(search("Yes",'2_all_summary'!M666)),1,2),if(isnumber(search("No",'2_all_summary'!M666)),4,3))</f>
        <v>4</v>
      </c>
      <c r="L667" s="49">
        <f>if(isnumber(search("Yes",'2_all_summary'!$G666)),if(isnumber(search("Yes",'2_all_summary'!N666)),1,2),if(isnumber(search("No",'2_all_summary'!N666)),4,3))</f>
        <v>4</v>
      </c>
      <c r="M667" s="49">
        <f>if(isnumber(search("Yes",'2_all_summary'!$G666)),if(0&lt;'2_all_summary'!O666,1,2),if(0='2_all_summary'!O666,4,3))</f>
        <v>4</v>
      </c>
      <c r="N667" s="49">
        <f>if(isnumber(search("Yes",'2_all_summary'!$G666)),if(isnumber(search("Yes",'2_all_summary'!P666)),1,2),if(isnumber(search("No",'2_all_summary'!P666)),4,3))</f>
        <v>4</v>
      </c>
      <c r="O667" s="49">
        <f>if(isnumber(search("Yes",'2_all_summary'!$G666)),if(isnumber(search("Yes",'2_all_summary'!Q666)),1,2),if(isnumber(search("No",'2_all_summary'!Q666)),4,3))</f>
        <v>4</v>
      </c>
      <c r="P667" s="49">
        <f>if(isnumber(search("Yes",'2_all_summary'!$G666)),if(isnumber(search("Yes",'2_all_summary'!R666)),1,2),if(isnumber(search("No",'2_all_summary'!R666)),4,3))</f>
        <v>4</v>
      </c>
      <c r="Q667" s="49">
        <f>if(isnumber(search("Yes",'2_all_summary'!$G666)),if(0&lt;'2_all_summary'!S666,1,2),if(0='2_all_summary'!S666,4,3))</f>
        <v>4</v>
      </c>
      <c r="R667" s="49">
        <f>if(isnumber(search("Yes",'2_all_summary'!$G666)),if(isnumber(search("Yes",'2_all_summary'!T666)),1,2),if(isnumber(search("No",'2_all_summary'!T666)),4,3))</f>
        <v>4</v>
      </c>
    </row>
    <row r="668">
      <c r="G668" s="49"/>
      <c r="H668" s="49" t="str">
        <f>'2_all_summary'!C667</f>
        <v>Making a case for community-based oyster restoration: An example from Hampton Roads, Virginia, U.S.A.</v>
      </c>
      <c r="I668" s="49" t="str">
        <f>'2_all_summary'!D667</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668" s="49">
        <f>if(isnumber(search("Yes",'2_all_summary'!$G667)),if(isnumber(search("Yes",'2_all_summary'!L667)),1,2),if(isnumber(search("No",'2_all_summary'!L667)),4,3))</f>
        <v>4</v>
      </c>
      <c r="K668" s="49">
        <f>if(isnumber(search("Yes",'2_all_summary'!$G667)),if(isnumber(search("Yes",'2_all_summary'!M667)),1,2),if(isnumber(search("No",'2_all_summary'!M667)),4,3))</f>
        <v>4</v>
      </c>
      <c r="L668" s="49">
        <f>if(isnumber(search("Yes",'2_all_summary'!$G667)),if(isnumber(search("Yes",'2_all_summary'!N667)),1,2),if(isnumber(search("No",'2_all_summary'!N667)),4,3))</f>
        <v>4</v>
      </c>
      <c r="M668" s="49">
        <f>if(isnumber(search("Yes",'2_all_summary'!$G667)),if(0&lt;'2_all_summary'!O667,1,2),if(0='2_all_summary'!O667,4,3))</f>
        <v>4</v>
      </c>
      <c r="N668" s="49">
        <f>if(isnumber(search("Yes",'2_all_summary'!$G667)),if(isnumber(search("Yes",'2_all_summary'!P667)),1,2),if(isnumber(search("No",'2_all_summary'!P667)),4,3))</f>
        <v>4</v>
      </c>
      <c r="O668" s="49">
        <f>if(isnumber(search("Yes",'2_all_summary'!$G667)),if(isnumber(search("Yes",'2_all_summary'!Q667)),1,2),if(isnumber(search("No",'2_all_summary'!Q667)),4,3))</f>
        <v>4</v>
      </c>
      <c r="P668" s="49">
        <f>if(isnumber(search("Yes",'2_all_summary'!$G667)),if(isnumber(search("Yes",'2_all_summary'!R667)),1,2),if(isnumber(search("No",'2_all_summary'!R667)),4,3))</f>
        <v>4</v>
      </c>
      <c r="Q668" s="49">
        <f>if(isnumber(search("Yes",'2_all_summary'!$G667)),if(0&lt;'2_all_summary'!S667,1,2),if(0='2_all_summary'!S667,4,3))</f>
        <v>4</v>
      </c>
      <c r="R668" s="49">
        <f>if(isnumber(search("Yes",'2_all_summary'!$G667)),if(isnumber(search("Yes",'2_all_summary'!T667)),1,2),if(isnumber(search("No",'2_all_summary'!T667)),4,3))</f>
        <v>4</v>
      </c>
    </row>
    <row r="669">
      <c r="G669" s="49"/>
      <c r="H669" s="49" t="str">
        <f>'2_all_summary'!C668</f>
        <v>Making Space for Community Use Rights: Insights From ÃƒÂ¢Ã¢â€šÂ¬Ã…â€œCommunity EconomiesÃƒÂ¢Ã¢â€šÂ¬Ã‚Â_x009d_ in Newfoundland and Labrador</v>
      </c>
      <c r="I669" s="49" t="str">
        <f>'2_all_summary'!D668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ÃƒÂ¢Ã¢â€šÂ¬Ã…â€œcommunity economies,ÃƒÂ¢Ã¢â€šÂ¬Ã‚Â_x009d_ in the theoretical vocabulary of J. K. Gibson-Graham. By combining insights of Gibson-GrahamÃƒÂ¢Ã¢â€šÂ¬Ã¢â€žÂ¢s diverse economies framework with an empirical analysis of how ethical decision making helped build and sustain community economies in three fishing regions, the article promotes the allocation of new community use rights in fisheries and beyond. Ãƒâ€šÃ‚Â© 2016, Ãƒâ€šÃ‚Â© 2015 Paul Foley and Charles Mather. Published by Taylor &amp; Francis.</v>
      </c>
      <c r="J669" s="49">
        <f>if(isnumber(search("Yes",'2_all_summary'!$G668)),if(isnumber(search("Yes",'2_all_summary'!L668)),1,2),if(isnumber(search("No",'2_all_summary'!L668)),4,3))</f>
        <v>4</v>
      </c>
      <c r="K669" s="49">
        <f>if(isnumber(search("Yes",'2_all_summary'!$G668)),if(isnumber(search("Yes",'2_all_summary'!M668)),1,2),if(isnumber(search("No",'2_all_summary'!M668)),4,3))</f>
        <v>4</v>
      </c>
      <c r="L669" s="49">
        <f>if(isnumber(search("Yes",'2_all_summary'!$G668)),if(isnumber(search("Yes",'2_all_summary'!N668)),1,2),if(isnumber(search("No",'2_all_summary'!N668)),4,3))</f>
        <v>4</v>
      </c>
      <c r="M669" s="49">
        <f>if(isnumber(search("Yes",'2_all_summary'!$G668)),if(0&lt;'2_all_summary'!O668,1,2),if(0='2_all_summary'!O668,4,3))</f>
        <v>4</v>
      </c>
      <c r="N669" s="49">
        <f>if(isnumber(search("Yes",'2_all_summary'!$G668)),if(isnumber(search("Yes",'2_all_summary'!P668)),1,2),if(isnumber(search("No",'2_all_summary'!P668)),4,3))</f>
        <v>4</v>
      </c>
      <c r="O669" s="49">
        <f>if(isnumber(search("Yes",'2_all_summary'!$G668)),if(isnumber(search("Yes",'2_all_summary'!Q668)),1,2),if(isnumber(search("No",'2_all_summary'!Q668)),4,3))</f>
        <v>4</v>
      </c>
      <c r="P669" s="49">
        <f>if(isnumber(search("Yes",'2_all_summary'!$G668)),if(isnumber(search("Yes",'2_all_summary'!R668)),1,2),if(isnumber(search("No",'2_all_summary'!R668)),4,3))</f>
        <v>4</v>
      </c>
      <c r="Q669" s="49">
        <f>if(isnumber(search("Yes",'2_all_summary'!$G668)),if(0&lt;'2_all_summary'!S668,1,2),if(0='2_all_summary'!S668,4,3))</f>
        <v>4</v>
      </c>
      <c r="R669" s="49">
        <f>if(isnumber(search("Yes",'2_all_summary'!$G668)),if(isnumber(search("Yes",'2_all_summary'!T668)),1,2),if(isnumber(search("No",'2_all_summary'!T668)),4,3))</f>
        <v>4</v>
      </c>
    </row>
    <row r="670">
      <c r="G670" s="49"/>
      <c r="H670" s="49" t="str">
        <f>'2_all_summary'!C669</f>
        <v>Making the transition to co-management governance arrangements in HawaiÃƒÂ¢Ã¢â€šÂ¬Ã‹Å“i: A framework for understanding transaction and transformation costs</v>
      </c>
      <c r="I670" s="49" t="str">
        <f>'2_all_summary'!D669</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HawaiÃƒÂ¢Ã¢â€šÂ¬Ã‹Å“i an excellent opportunity to study the barriers associated with implementing co-management systems. HawaiÃƒÂ¢Ã¢â€šÂ¬Ã‹Å“i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HawaiÃƒÂ¢Ã¢â€šÂ¬Ã‹Å“i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Ãƒâ€šÃ‚Â© 2017, Igitur, Utrecht Publishing and Archiving Services. All rights reserved.</v>
      </c>
      <c r="J670" s="49">
        <f>if(isnumber(search("Yes",'2_all_summary'!$G669)),if(isnumber(search("Yes",'2_all_summary'!L669)),1,2),if(isnumber(search("No",'2_all_summary'!L669)),4,3))</f>
        <v>4</v>
      </c>
      <c r="K670" s="49">
        <f>if(isnumber(search("Yes",'2_all_summary'!$G669)),if(isnumber(search("Yes",'2_all_summary'!M669)),1,2),if(isnumber(search("No",'2_all_summary'!M669)),4,3))</f>
        <v>4</v>
      </c>
      <c r="L670" s="49">
        <f>if(isnumber(search("Yes",'2_all_summary'!$G669)),if(isnumber(search("Yes",'2_all_summary'!N669)),1,2),if(isnumber(search("No",'2_all_summary'!N669)),4,3))</f>
        <v>4</v>
      </c>
      <c r="M670" s="49">
        <f>if(isnumber(search("Yes",'2_all_summary'!$G669)),if(0&lt;'2_all_summary'!O669,1,2),if(0='2_all_summary'!O669,4,3))</f>
        <v>4</v>
      </c>
      <c r="N670" s="49">
        <f>if(isnumber(search("Yes",'2_all_summary'!$G669)),if(isnumber(search("Yes",'2_all_summary'!P669)),1,2),if(isnumber(search("No",'2_all_summary'!P669)),4,3))</f>
        <v>4</v>
      </c>
      <c r="O670" s="49">
        <f>if(isnumber(search("Yes",'2_all_summary'!$G669)),if(isnumber(search("Yes",'2_all_summary'!Q669)),1,2),if(isnumber(search("No",'2_all_summary'!Q669)),4,3))</f>
        <v>4</v>
      </c>
      <c r="P670" s="49">
        <f>if(isnumber(search("Yes",'2_all_summary'!$G669)),if(isnumber(search("Yes",'2_all_summary'!R669)),1,2),if(isnumber(search("No",'2_all_summary'!R669)),4,3))</f>
        <v>4</v>
      </c>
      <c r="Q670" s="49">
        <f>if(isnumber(search("Yes",'2_all_summary'!$G669)),if(0&lt;'2_all_summary'!S669,1,2),if(0='2_all_summary'!S669,4,3))</f>
        <v>4</v>
      </c>
      <c r="R670" s="49">
        <f>if(isnumber(search("Yes",'2_all_summary'!$G669)),if(isnumber(search("Yes",'2_all_summary'!T669)),1,2),if(isnumber(search("No",'2_all_summary'!T669)),4,3))</f>
        <v>4</v>
      </c>
    </row>
    <row r="671">
      <c r="G671" s="49"/>
      <c r="H671" s="49" t="str">
        <f>'2_all_summary'!C670</f>
        <v>Management histories of Sumilon and Apo Marine Reserves, Philippines, and their influence on national marine resource policy</v>
      </c>
      <c r="I671" s="49" t="str">
        <f>'2_all_summary'!D670</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71" s="49">
        <f>if(isnumber(search("Yes",'2_all_summary'!$G670)),if(isnumber(search("Yes",'2_all_summary'!L670)),1,2),if(isnumber(search("No",'2_all_summary'!L670)),4,3))</f>
        <v>4</v>
      </c>
      <c r="K671" s="49">
        <f>if(isnumber(search("Yes",'2_all_summary'!$G670)),if(isnumber(search("Yes",'2_all_summary'!M670)),1,2),if(isnumber(search("No",'2_all_summary'!M670)),4,3))</f>
        <v>4</v>
      </c>
      <c r="L671" s="49">
        <f>if(isnumber(search("Yes",'2_all_summary'!$G670)),if(isnumber(search("Yes",'2_all_summary'!N670)),1,2),if(isnumber(search("No",'2_all_summary'!N670)),4,3))</f>
        <v>4</v>
      </c>
      <c r="M671" s="49">
        <f>if(isnumber(search("Yes",'2_all_summary'!$G670)),if(0&lt;'2_all_summary'!O670,1,2),if(0='2_all_summary'!O670,4,3))</f>
        <v>4</v>
      </c>
      <c r="N671" s="49">
        <f>if(isnumber(search("Yes",'2_all_summary'!$G670)),if(isnumber(search("Yes",'2_all_summary'!P670)),1,2),if(isnumber(search("No",'2_all_summary'!P670)),4,3))</f>
        <v>4</v>
      </c>
      <c r="O671" s="49">
        <f>if(isnumber(search("Yes",'2_all_summary'!$G670)),if(isnumber(search("Yes",'2_all_summary'!Q670)),1,2),if(isnumber(search("No",'2_all_summary'!Q670)),4,3))</f>
        <v>4</v>
      </c>
      <c r="P671" s="49">
        <f>if(isnumber(search("Yes",'2_all_summary'!$G670)),if(isnumber(search("Yes",'2_all_summary'!R670)),1,2),if(isnumber(search("No",'2_all_summary'!R670)),4,3))</f>
        <v>4</v>
      </c>
      <c r="Q671" s="49">
        <f>if(isnumber(search("Yes",'2_all_summary'!$G670)),if(0&lt;'2_all_summary'!S670,1,2),if(0='2_all_summary'!S670,4,3))</f>
        <v>4</v>
      </c>
      <c r="R671" s="49">
        <f>if(isnumber(search("Yes",'2_all_summary'!$G670)),if(isnumber(search("Yes",'2_all_summary'!T670)),1,2),if(isnumber(search("No",'2_all_summary'!T670)),4,3))</f>
        <v>4</v>
      </c>
    </row>
    <row r="672">
      <c r="G672" s="49"/>
      <c r="H672" s="49" t="str">
        <f>'2_all_summary'!C671</f>
        <v>Management of fishery resources: Tragedies, private appropriation or reinvention of the art of cooperation in governing resources</v>
      </c>
      <c r="I672" s="49" t="str">
        <f>'2_all_summary'!D671</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672" s="49">
        <f>if(isnumber(search("Yes",'2_all_summary'!$G671)),if(isnumber(search("Yes",'2_all_summary'!L671)),1,2),if(isnumber(search("No",'2_all_summary'!L671)),4,3))</f>
        <v>4</v>
      </c>
      <c r="K672" s="49">
        <f>if(isnumber(search("Yes",'2_all_summary'!$G671)),if(isnumber(search("Yes",'2_all_summary'!M671)),1,2),if(isnumber(search("No",'2_all_summary'!M671)),4,3))</f>
        <v>4</v>
      </c>
      <c r="L672" s="49">
        <f>if(isnumber(search("Yes",'2_all_summary'!$G671)),if(isnumber(search("Yes",'2_all_summary'!N671)),1,2),if(isnumber(search("No",'2_all_summary'!N671)),4,3))</f>
        <v>4</v>
      </c>
      <c r="M672" s="49">
        <f>if(isnumber(search("Yes",'2_all_summary'!$G671)),if(0&lt;'2_all_summary'!O671,1,2),if(0='2_all_summary'!O671,4,3))</f>
        <v>4</v>
      </c>
      <c r="N672" s="49">
        <f>if(isnumber(search("Yes",'2_all_summary'!$G671)),if(isnumber(search("Yes",'2_all_summary'!P671)),1,2),if(isnumber(search("No",'2_all_summary'!P671)),4,3))</f>
        <v>4</v>
      </c>
      <c r="O672" s="49">
        <f>if(isnumber(search("Yes",'2_all_summary'!$G671)),if(isnumber(search("Yes",'2_all_summary'!Q671)),1,2),if(isnumber(search("No",'2_all_summary'!Q671)),4,3))</f>
        <v>4</v>
      </c>
      <c r="P672" s="49">
        <f>if(isnumber(search("Yes",'2_all_summary'!$G671)),if(isnumber(search("Yes",'2_all_summary'!R671)),1,2),if(isnumber(search("No",'2_all_summary'!R671)),4,3))</f>
        <v>4</v>
      </c>
      <c r="Q672" s="49">
        <f>if(isnumber(search("Yes",'2_all_summary'!$G671)),if(0&lt;'2_all_summary'!S671,1,2),if(0='2_all_summary'!S671,4,3))</f>
        <v>4</v>
      </c>
      <c r="R672" s="49">
        <f>if(isnumber(search("Yes",'2_all_summary'!$G671)),if(isnumber(search("Yes",'2_all_summary'!T671)),1,2),if(isnumber(search("No",'2_all_summary'!T671)),4,3))</f>
        <v>4</v>
      </c>
    </row>
    <row r="673">
      <c r="G673" s="49"/>
      <c r="H673" s="49" t="str">
        <f>'2_all_summary'!C672</f>
        <v>Management of inland open water fisheries resources of Bangladesh: Issues and options</v>
      </c>
      <c r="I673" s="49" t="str">
        <f>'2_all_summary'!D672</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Ãƒâ€šÃ‚Â© 2006 Elsevier B.V. All rights reserved.</v>
      </c>
      <c r="J673" s="49">
        <f>if(isnumber(search("Yes",'2_all_summary'!$G672)),if(isnumber(search("Yes",'2_all_summary'!L672)),1,2),if(isnumber(search("No",'2_all_summary'!L672)),4,3))</f>
        <v>4</v>
      </c>
      <c r="K673" s="49">
        <f>if(isnumber(search("Yes",'2_all_summary'!$G672)),if(isnumber(search("Yes",'2_all_summary'!M672)),1,2),if(isnumber(search("No",'2_all_summary'!M672)),4,3))</f>
        <v>4</v>
      </c>
      <c r="L673" s="49">
        <f>if(isnumber(search("Yes",'2_all_summary'!$G672)),if(isnumber(search("Yes",'2_all_summary'!N672)),1,2),if(isnumber(search("No",'2_all_summary'!N672)),4,3))</f>
        <v>4</v>
      </c>
      <c r="M673" s="49">
        <f>if(isnumber(search("Yes",'2_all_summary'!$G672)),if(0&lt;'2_all_summary'!O672,1,2),if(0='2_all_summary'!O672,4,3))</f>
        <v>4</v>
      </c>
      <c r="N673" s="49">
        <f>if(isnumber(search("Yes",'2_all_summary'!$G672)),if(isnumber(search("Yes",'2_all_summary'!P672)),1,2),if(isnumber(search("No",'2_all_summary'!P672)),4,3))</f>
        <v>4</v>
      </c>
      <c r="O673" s="49">
        <f>if(isnumber(search("Yes",'2_all_summary'!$G672)),if(isnumber(search("Yes",'2_all_summary'!Q672)),1,2),if(isnumber(search("No",'2_all_summary'!Q672)),4,3))</f>
        <v>4</v>
      </c>
      <c r="P673" s="49">
        <f>if(isnumber(search("Yes",'2_all_summary'!$G672)),if(isnumber(search("Yes",'2_all_summary'!R672)),1,2),if(isnumber(search("No",'2_all_summary'!R672)),4,3))</f>
        <v>4</v>
      </c>
      <c r="Q673" s="49">
        <f>if(isnumber(search("Yes",'2_all_summary'!$G672)),if(0&lt;'2_all_summary'!S672,1,2),if(0='2_all_summary'!S672,4,3))</f>
        <v>4</v>
      </c>
      <c r="R673" s="49">
        <f>if(isnumber(search("Yes",'2_all_summary'!$G672)),if(isnumber(search("Yes",'2_all_summary'!T672)),1,2),if(isnumber(search("No",'2_all_summary'!T672)),4,3))</f>
        <v>4</v>
      </c>
    </row>
    <row r="674">
      <c r="G674" s="49"/>
      <c r="H674" s="49" t="str">
        <f>'2_all_summary'!C673</f>
        <v>Management of traditional common fishing grounds: The experience of the para community, indonesia</v>
      </c>
      <c r="I674" s="49" t="str">
        <f>'2_all_summary'!D673</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Ãƒâ€šÃ‚Â© 1996 Taylor &amp; Francis.</v>
      </c>
      <c r="J674" s="49">
        <f>if(isnumber(search("Yes",'2_all_summary'!$G673)),if(isnumber(search("Yes",'2_all_summary'!L673)),1,2),if(isnumber(search("No",'2_all_summary'!L673)),4,3))</f>
        <v>4</v>
      </c>
      <c r="K674" s="49">
        <f>if(isnumber(search("Yes",'2_all_summary'!$G673)),if(isnumber(search("Yes",'2_all_summary'!M673)),1,2),if(isnumber(search("No",'2_all_summary'!M673)),4,3))</f>
        <v>4</v>
      </c>
      <c r="L674" s="49">
        <f>if(isnumber(search("Yes",'2_all_summary'!$G673)),if(isnumber(search("Yes",'2_all_summary'!N673)),1,2),if(isnumber(search("No",'2_all_summary'!N673)),4,3))</f>
        <v>4</v>
      </c>
      <c r="M674" s="49">
        <f>if(isnumber(search("Yes",'2_all_summary'!$G673)),if(0&lt;'2_all_summary'!O673,1,2),if(0='2_all_summary'!O673,4,3))</f>
        <v>4</v>
      </c>
      <c r="N674" s="49">
        <f>if(isnumber(search("Yes",'2_all_summary'!$G673)),if(isnumber(search("Yes",'2_all_summary'!P673)),1,2),if(isnumber(search("No",'2_all_summary'!P673)),4,3))</f>
        <v>4</v>
      </c>
      <c r="O674" s="49">
        <f>if(isnumber(search("Yes",'2_all_summary'!$G673)),if(isnumber(search("Yes",'2_all_summary'!Q673)),1,2),if(isnumber(search("No",'2_all_summary'!Q673)),4,3))</f>
        <v>4</v>
      </c>
      <c r="P674" s="49">
        <f>if(isnumber(search("Yes",'2_all_summary'!$G673)),if(isnumber(search("Yes",'2_all_summary'!R673)),1,2),if(isnumber(search("No",'2_all_summary'!R673)),4,3))</f>
        <v>4</v>
      </c>
      <c r="Q674" s="49">
        <f>if(isnumber(search("Yes",'2_all_summary'!$G673)),if(0&lt;'2_all_summary'!S673,1,2),if(0='2_all_summary'!S673,4,3))</f>
        <v>4</v>
      </c>
      <c r="R674" s="49">
        <f>if(isnumber(search("Yes",'2_all_summary'!$G673)),if(isnumber(search("Yes",'2_all_summary'!T673)),1,2),if(isnumber(search("No",'2_all_summary'!T673)),4,3))</f>
        <v>4</v>
      </c>
    </row>
    <row r="675">
      <c r="G675" s="49"/>
      <c r="H675" s="49" t="str">
        <f>'2_all_summary'!C674</f>
        <v>Managing coastal zone fisheries: A Mediterranean case study</v>
      </c>
      <c r="I675" s="49" t="str">
        <f>'2_all_summary'!D674</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Ãƒâ€šÃ‚Â© 2010 Elsevier Ltd. All rights reserved.</v>
      </c>
      <c r="J675" s="49">
        <f>if(isnumber(search("Yes",'2_all_summary'!$G674)),if(isnumber(search("Yes",'2_all_summary'!L674)),1,2),if(isnumber(search("No",'2_all_summary'!L674)),4,3))</f>
        <v>4</v>
      </c>
      <c r="K675" s="49">
        <f>if(isnumber(search("Yes",'2_all_summary'!$G674)),if(isnumber(search("Yes",'2_all_summary'!M674)),1,2),if(isnumber(search("No",'2_all_summary'!M674)),4,3))</f>
        <v>4</v>
      </c>
      <c r="L675" s="49">
        <f>if(isnumber(search("Yes",'2_all_summary'!$G674)),if(isnumber(search("Yes",'2_all_summary'!N674)),1,2),if(isnumber(search("No",'2_all_summary'!N674)),4,3))</f>
        <v>4</v>
      </c>
      <c r="M675" s="49">
        <f>if(isnumber(search("Yes",'2_all_summary'!$G674)),if(0&lt;'2_all_summary'!O674,1,2),if(0='2_all_summary'!O674,4,3))</f>
        <v>4</v>
      </c>
      <c r="N675" s="49">
        <f>if(isnumber(search("Yes",'2_all_summary'!$G674)),if(isnumber(search("Yes",'2_all_summary'!P674)),1,2),if(isnumber(search("No",'2_all_summary'!P674)),4,3))</f>
        <v>4</v>
      </c>
      <c r="O675" s="49">
        <f>if(isnumber(search("Yes",'2_all_summary'!$G674)),if(isnumber(search("Yes",'2_all_summary'!Q674)),1,2),if(isnumber(search("No",'2_all_summary'!Q674)),4,3))</f>
        <v>4</v>
      </c>
      <c r="P675" s="49">
        <f>if(isnumber(search("Yes",'2_all_summary'!$G674)),if(isnumber(search("Yes",'2_all_summary'!R674)),1,2),if(isnumber(search("No",'2_all_summary'!R674)),4,3))</f>
        <v>4</v>
      </c>
      <c r="Q675" s="49">
        <f>if(isnumber(search("Yes",'2_all_summary'!$G674)),if(0&lt;'2_all_summary'!S674,1,2),if(0='2_all_summary'!S674,4,3))</f>
        <v>4</v>
      </c>
      <c r="R675" s="49">
        <f>if(isnumber(search("Yes",'2_all_summary'!$G674)),if(isnumber(search("Yes",'2_all_summary'!T674)),1,2),if(isnumber(search("No",'2_all_summary'!T674)),4,3))</f>
        <v>4</v>
      </c>
    </row>
    <row r="676">
      <c r="G676" s="49"/>
      <c r="H676" s="49" t="str">
        <f>'2_all_summary'!C675</f>
        <v>Managing inequality: The political ecology of a small-scale fishery, Mweru-Luapula, Zambia</v>
      </c>
      <c r="I676" s="49" t="str">
        <f>'2_all_summary'!D675</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676" s="49">
        <f>if(isnumber(search("Yes",'2_all_summary'!$G675)),if(isnumber(search("Yes",'2_all_summary'!L675)),1,2),if(isnumber(search("No",'2_all_summary'!L675)),4,3))</f>
        <v>4</v>
      </c>
      <c r="K676" s="49">
        <f>if(isnumber(search("Yes",'2_all_summary'!$G675)),if(isnumber(search("Yes",'2_all_summary'!M675)),1,2),if(isnumber(search("No",'2_all_summary'!M675)),4,3))</f>
        <v>4</v>
      </c>
      <c r="L676" s="49">
        <f>if(isnumber(search("Yes",'2_all_summary'!$G675)),if(isnumber(search("Yes",'2_all_summary'!N675)),1,2),if(isnumber(search("No",'2_all_summary'!N675)),4,3))</f>
        <v>4</v>
      </c>
      <c r="M676" s="49">
        <f>if(isnumber(search("Yes",'2_all_summary'!$G675)),if(0&lt;'2_all_summary'!O675,1,2),if(0='2_all_summary'!O675,4,3))</f>
        <v>4</v>
      </c>
      <c r="N676" s="49">
        <f>if(isnumber(search("Yes",'2_all_summary'!$G675)),if(isnumber(search("Yes",'2_all_summary'!P675)),1,2),if(isnumber(search("No",'2_all_summary'!P675)),4,3))</f>
        <v>4</v>
      </c>
      <c r="O676" s="49">
        <f>if(isnumber(search("Yes",'2_all_summary'!$G675)),if(isnumber(search("Yes",'2_all_summary'!Q675)),1,2),if(isnumber(search("No",'2_all_summary'!Q675)),4,3))</f>
        <v>4</v>
      </c>
      <c r="P676" s="49">
        <f>if(isnumber(search("Yes",'2_all_summary'!$G675)),if(isnumber(search("Yes",'2_all_summary'!R675)),1,2),if(isnumber(search("No",'2_all_summary'!R675)),4,3))</f>
        <v>4</v>
      </c>
      <c r="Q676" s="49">
        <f>if(isnumber(search("Yes",'2_all_summary'!$G675)),if(0&lt;'2_all_summary'!S675,1,2),if(0='2_all_summary'!S675,4,3))</f>
        <v>4</v>
      </c>
      <c r="R676" s="49">
        <f>if(isnumber(search("Yes",'2_all_summary'!$G675)),if(isnumber(search("Yes",'2_all_summary'!T675)),1,2),if(isnumber(search("No",'2_all_summary'!T675)),4,3))</f>
        <v>4</v>
      </c>
    </row>
    <row r="677">
      <c r="G677" s="49"/>
      <c r="H677" s="49" t="str">
        <f>'2_all_summary'!C676</f>
        <v>Managing redundancy in overexploited fisheries</v>
      </c>
      <c r="I677" s="49" t="str">
        <f>'2_all_summary'!D676</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677" s="49">
        <f>if(isnumber(search("Yes",'2_all_summary'!$G676)),if(isnumber(search("Yes",'2_all_summary'!L676)),1,2),if(isnumber(search("No",'2_all_summary'!L676)),4,3))</f>
        <v>4</v>
      </c>
      <c r="K677" s="49">
        <f>if(isnumber(search("Yes",'2_all_summary'!$G676)),if(isnumber(search("Yes",'2_all_summary'!M676)),1,2),if(isnumber(search("No",'2_all_summary'!M676)),4,3))</f>
        <v>4</v>
      </c>
      <c r="L677" s="49">
        <f>if(isnumber(search("Yes",'2_all_summary'!$G676)),if(isnumber(search("Yes",'2_all_summary'!N676)),1,2),if(isnumber(search("No",'2_all_summary'!N676)),4,3))</f>
        <v>4</v>
      </c>
      <c r="M677" s="49">
        <f>if(isnumber(search("Yes",'2_all_summary'!$G676)),if(0&lt;'2_all_summary'!O676,1,2),if(0='2_all_summary'!O676,4,3))</f>
        <v>4</v>
      </c>
      <c r="N677" s="49">
        <f>if(isnumber(search("Yes",'2_all_summary'!$G676)),if(isnumber(search("Yes",'2_all_summary'!P676)),1,2),if(isnumber(search("No",'2_all_summary'!P676)),4,3))</f>
        <v>4</v>
      </c>
      <c r="O677" s="49">
        <f>if(isnumber(search("Yes",'2_all_summary'!$G676)),if(isnumber(search("Yes",'2_all_summary'!Q676)),1,2),if(isnumber(search("No",'2_all_summary'!Q676)),4,3))</f>
        <v>4</v>
      </c>
      <c r="P677" s="49">
        <f>if(isnumber(search("Yes",'2_all_summary'!$G676)),if(isnumber(search("Yes",'2_all_summary'!R676)),1,2),if(isnumber(search("No",'2_all_summary'!R676)),4,3))</f>
        <v>4</v>
      </c>
      <c r="Q677" s="49">
        <f>if(isnumber(search("Yes",'2_all_summary'!$G676)),if(0&lt;'2_all_summary'!S676,1,2),if(0='2_all_summary'!S676,4,3))</f>
        <v>4</v>
      </c>
      <c r="R677" s="49">
        <f>if(isnumber(search("Yes",'2_all_summary'!$G676)),if(isnumber(search("Yes",'2_all_summary'!T676)),1,2),if(isnumber(search("No",'2_all_summary'!T676)),4,3))</f>
        <v>4</v>
      </c>
    </row>
    <row r="678">
      <c r="G678" s="49"/>
      <c r="H678" s="49" t="str">
        <f>'2_all_summary'!C677</f>
        <v>Managing Small Fish at LargeÃƒâ€šÃ‚Â Scales: The Emergence of Regional Policies for River Herring in the Eastern United States</v>
      </c>
      <c r="I678" s="49" t="str">
        <f>'2_all_summary'!D677</f>
        <v>Anadromous Alewives Alosa pseudoharengus and Blueback Herring A. aestivalis, collectively known as ÃƒÂ¢Ã¢â€šÂ¬Ã…â€œriver herring,ÃƒÂ¢Ã¢â€šÂ¬Ã‚Â_x009d_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2007ÃƒÂ¢Ã¢â€šÂ¬Ã¢â‚¬Å“2015 by amending three Fishery Management Plans and creating a broader River Herring Conservation Plan following an Endangered Species Act petition. Concurrently, an international restoration plan for river herring in the St. Croix River on the USAÃƒÂ¢Ã¢â€šÂ¬Ã¢â‚¬Å“Canada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Ãƒâ€šÃ‚Â© 2022 American Fisheries Society.</v>
      </c>
      <c r="J678" s="49">
        <f>if(isnumber(search("Yes",'2_all_summary'!$G677)),if(isnumber(search("Yes",'2_all_summary'!L677)),1,2),if(isnumber(search("No",'2_all_summary'!L677)),4,3))</f>
        <v>4</v>
      </c>
      <c r="K678" s="49">
        <f>if(isnumber(search("Yes",'2_all_summary'!$G677)),if(isnumber(search("Yes",'2_all_summary'!M677)),1,2),if(isnumber(search("No",'2_all_summary'!M677)),4,3))</f>
        <v>4</v>
      </c>
      <c r="L678" s="49">
        <f>if(isnumber(search("Yes",'2_all_summary'!$G677)),if(isnumber(search("Yes",'2_all_summary'!N677)),1,2),if(isnumber(search("No",'2_all_summary'!N677)),4,3))</f>
        <v>4</v>
      </c>
      <c r="M678" s="49">
        <f>if(isnumber(search("Yes",'2_all_summary'!$G677)),if(0&lt;'2_all_summary'!O677,1,2),if(0='2_all_summary'!O677,4,3))</f>
        <v>4</v>
      </c>
      <c r="N678" s="49">
        <f>if(isnumber(search("Yes",'2_all_summary'!$G677)),if(isnumber(search("Yes",'2_all_summary'!P677)),1,2),if(isnumber(search("No",'2_all_summary'!P677)),4,3))</f>
        <v>4</v>
      </c>
      <c r="O678" s="49">
        <f>if(isnumber(search("Yes",'2_all_summary'!$G677)),if(isnumber(search("Yes",'2_all_summary'!Q677)),1,2),if(isnumber(search("No",'2_all_summary'!Q677)),4,3))</f>
        <v>4</v>
      </c>
      <c r="P678" s="49">
        <f>if(isnumber(search("Yes",'2_all_summary'!$G677)),if(isnumber(search("Yes",'2_all_summary'!R677)),1,2),if(isnumber(search("No",'2_all_summary'!R677)),4,3))</f>
        <v>4</v>
      </c>
      <c r="Q678" s="49">
        <f>if(isnumber(search("Yes",'2_all_summary'!$G677)),if(0&lt;'2_all_summary'!S677,1,2),if(0='2_all_summary'!S677,4,3))</f>
        <v>4</v>
      </c>
      <c r="R678" s="49">
        <f>if(isnumber(search("Yes",'2_all_summary'!$G677)),if(isnumber(search("Yes",'2_all_summary'!T677)),1,2),if(isnumber(search("No",'2_all_summary'!T677)),4,3))</f>
        <v>4</v>
      </c>
    </row>
    <row r="679">
      <c r="G679" s="49"/>
      <c r="H679" s="49" t="str">
        <f>'2_all_summary'!C678</f>
        <v>Managing the discourse of resource management: The case of sasi from 'Southeast' Maluku, Indonesia</v>
      </c>
      <c r="I679" s="49" t="str">
        <f>'2_all_summary'!D678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49">
        <f>if(isnumber(search("Yes",'2_all_summary'!$G678)),if(isnumber(search("Yes",'2_all_summary'!L678)),1,2),if(isnumber(search("No",'2_all_summary'!L678)),4,3))</f>
        <v>4</v>
      </c>
      <c r="K679" s="49">
        <f>if(isnumber(search("Yes",'2_all_summary'!$G678)),if(isnumber(search("Yes",'2_all_summary'!M678)),1,2),if(isnumber(search("No",'2_all_summary'!M678)),4,3))</f>
        <v>4</v>
      </c>
      <c r="L679" s="49">
        <f>if(isnumber(search("Yes",'2_all_summary'!$G678)),if(isnumber(search("Yes",'2_all_summary'!N678)),1,2),if(isnumber(search("No",'2_all_summary'!N678)),4,3))</f>
        <v>4</v>
      </c>
      <c r="M679" s="49">
        <f>if(isnumber(search("Yes",'2_all_summary'!$G678)),if(0&lt;'2_all_summary'!O678,1,2),if(0='2_all_summary'!O678,4,3))</f>
        <v>4</v>
      </c>
      <c r="N679" s="49">
        <f>if(isnumber(search("Yes",'2_all_summary'!$G678)),if(isnumber(search("Yes",'2_all_summary'!P678)),1,2),if(isnumber(search("No",'2_all_summary'!P678)),4,3))</f>
        <v>4</v>
      </c>
      <c r="O679" s="49">
        <f>if(isnumber(search("Yes",'2_all_summary'!$G678)),if(isnumber(search("Yes",'2_all_summary'!Q678)),1,2),if(isnumber(search("No",'2_all_summary'!Q678)),4,3))</f>
        <v>4</v>
      </c>
      <c r="P679" s="49">
        <f>if(isnumber(search("Yes",'2_all_summary'!$G678)),if(isnumber(search("Yes",'2_all_summary'!R678)),1,2),if(isnumber(search("No",'2_all_summary'!R678)),4,3))</f>
        <v>4</v>
      </c>
      <c r="Q679" s="49">
        <f>if(isnumber(search("Yes",'2_all_summary'!$G678)),if(0&lt;'2_all_summary'!S678,1,2),if(0='2_all_summary'!S678,4,3))</f>
        <v>4</v>
      </c>
      <c r="R679" s="49">
        <f>if(isnumber(search("Yes",'2_all_summary'!$G678)),if(isnumber(search("Yes",'2_all_summary'!T678)),1,2),if(isnumber(search("No",'2_all_summary'!T678)),4,3))</f>
        <v>4</v>
      </c>
    </row>
    <row r="680">
      <c r="G680" s="49"/>
      <c r="H680" s="49" t="str">
        <f>'2_all_summary'!C679</f>
        <v>Managing the Indian coast in the face of disasters &amp; climate change: a review and analysis of IndiaÃƒÂ¢Ã¢â€šÂ¬Ã¢â€žÂ¢s coastal zone management policies</v>
      </c>
      <c r="I680" s="49" t="str">
        <f>'2_all_summary'!D679</f>
        <v>Serious attempts have been made to manage the highly populated Indian coast during the last 25Ãƒâ€šÃ‚Â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Ãƒâ€šÃ‚Â© 2014, Springer Science+Business Media Dordrecht.</v>
      </c>
      <c r="J680" s="49">
        <f>if(isnumber(search("Yes",'2_all_summary'!$G679)),if(isnumber(search("Yes",'2_all_summary'!L679)),1,2),if(isnumber(search("No",'2_all_summary'!L679)),4,3))</f>
        <v>4</v>
      </c>
      <c r="K680" s="49">
        <f>if(isnumber(search("Yes",'2_all_summary'!$G679)),if(isnumber(search("Yes",'2_all_summary'!M679)),1,2),if(isnumber(search("No",'2_all_summary'!M679)),4,3))</f>
        <v>4</v>
      </c>
      <c r="L680" s="49">
        <f>if(isnumber(search("Yes",'2_all_summary'!$G679)),if(isnumber(search("Yes",'2_all_summary'!N679)),1,2),if(isnumber(search("No",'2_all_summary'!N679)),4,3))</f>
        <v>4</v>
      </c>
      <c r="M680" s="49">
        <f>if(isnumber(search("Yes",'2_all_summary'!$G679)),if(0&lt;'2_all_summary'!O679,1,2),if(0='2_all_summary'!O679,4,3))</f>
        <v>4</v>
      </c>
      <c r="N680" s="49">
        <f>if(isnumber(search("Yes",'2_all_summary'!$G679)),if(isnumber(search("Yes",'2_all_summary'!P679)),1,2),if(isnumber(search("No",'2_all_summary'!P679)),4,3))</f>
        <v>4</v>
      </c>
      <c r="O680" s="49">
        <f>if(isnumber(search("Yes",'2_all_summary'!$G679)),if(isnumber(search("Yes",'2_all_summary'!Q679)),1,2),if(isnumber(search("No",'2_all_summary'!Q679)),4,3))</f>
        <v>4</v>
      </c>
      <c r="P680" s="49">
        <f>if(isnumber(search("Yes",'2_all_summary'!$G679)),if(isnumber(search("Yes",'2_all_summary'!R679)),1,2),if(isnumber(search("No",'2_all_summary'!R679)),4,3))</f>
        <v>4</v>
      </c>
      <c r="Q680" s="49">
        <f>if(isnumber(search("Yes",'2_all_summary'!$G679)),if(0&lt;'2_all_summary'!S679,1,2),if(0='2_all_summary'!S679,4,3))</f>
        <v>4</v>
      </c>
      <c r="R680" s="49">
        <f>if(isnumber(search("Yes",'2_all_summary'!$G679)),if(isnumber(search("Yes",'2_all_summary'!T679)),1,2),if(isnumber(search("No",'2_all_summary'!T679)),4,3))</f>
        <v>4</v>
      </c>
    </row>
    <row r="681">
      <c r="G681" s="49"/>
      <c r="H681" s="49" t="str">
        <f>'2_all_summary'!C680</f>
        <v>Mangrove dependency and the livelihoods of coastal communities in Thailand</v>
      </c>
      <c r="I681" s="49" t="str">
        <f>'2_all_summary'!D680</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Ãƒâ€šÃ‚Â© CAB International 2006.</v>
      </c>
      <c r="J681" s="49">
        <f>if(isnumber(search("Yes",'2_all_summary'!$G680)),if(isnumber(search("Yes",'2_all_summary'!L680)),1,2),if(isnumber(search("No",'2_all_summary'!L680)),4,3))</f>
        <v>4</v>
      </c>
      <c r="K681" s="49">
        <f>if(isnumber(search("Yes",'2_all_summary'!$G680)),if(isnumber(search("Yes",'2_all_summary'!M680)),1,2),if(isnumber(search("No",'2_all_summary'!M680)),4,3))</f>
        <v>4</v>
      </c>
      <c r="L681" s="49">
        <f>if(isnumber(search("Yes",'2_all_summary'!$G680)),if(isnumber(search("Yes",'2_all_summary'!N680)),1,2),if(isnumber(search("No",'2_all_summary'!N680)),4,3))</f>
        <v>4</v>
      </c>
      <c r="M681" s="49">
        <f>if(isnumber(search("Yes",'2_all_summary'!$G680)),if(0&lt;'2_all_summary'!O680,1,2),if(0='2_all_summary'!O680,4,3))</f>
        <v>4</v>
      </c>
      <c r="N681" s="49">
        <f>if(isnumber(search("Yes",'2_all_summary'!$G680)),if(isnumber(search("Yes",'2_all_summary'!P680)),1,2),if(isnumber(search("No",'2_all_summary'!P680)),4,3))</f>
        <v>4</v>
      </c>
      <c r="O681" s="49">
        <f>if(isnumber(search("Yes",'2_all_summary'!$G680)),if(isnumber(search("Yes",'2_all_summary'!Q680)),1,2),if(isnumber(search("No",'2_all_summary'!Q680)),4,3))</f>
        <v>4</v>
      </c>
      <c r="P681" s="49">
        <f>if(isnumber(search("Yes",'2_all_summary'!$G680)),if(isnumber(search("Yes",'2_all_summary'!R680)),1,2),if(isnumber(search("No",'2_all_summary'!R680)),4,3))</f>
        <v>4</v>
      </c>
      <c r="Q681" s="49">
        <f>if(isnumber(search("Yes",'2_all_summary'!$G680)),if(0&lt;'2_all_summary'!S680,1,2),if(0='2_all_summary'!S680,4,3))</f>
        <v>4</v>
      </c>
      <c r="R681" s="49">
        <f>if(isnumber(search("Yes",'2_all_summary'!$G680)),if(isnumber(search("Yes",'2_all_summary'!T680)),1,2),if(isnumber(search("No",'2_all_summary'!T680)),4,3))</f>
        <v>4</v>
      </c>
    </row>
    <row r="682">
      <c r="G682" s="49"/>
      <c r="H682" s="49" t="str">
        <f>'2_all_summary'!C681</f>
        <v>Mangrove forest restoration by fisheries communities in lampung bay: A study based on perceptions, willingness to pay, and management strategy</v>
      </c>
      <c r="I682" s="49" t="str">
        <f>'2_all_summary'!D681</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Ãƒâ€šÃ‚Â© 2021 by Forest and Society.</v>
      </c>
      <c r="J682" s="49">
        <f>if(isnumber(search("Yes",'2_all_summary'!$G681)),if(isnumber(search("Yes",'2_all_summary'!L681)),1,2),if(isnumber(search("No",'2_all_summary'!L681)),4,3))</f>
        <v>4</v>
      </c>
      <c r="K682" s="49">
        <f>if(isnumber(search("Yes",'2_all_summary'!$G681)),if(isnumber(search("Yes",'2_all_summary'!M681)),1,2),if(isnumber(search("No",'2_all_summary'!M681)),4,3))</f>
        <v>4</v>
      </c>
      <c r="L682" s="49">
        <f>if(isnumber(search("Yes",'2_all_summary'!$G681)),if(isnumber(search("Yes",'2_all_summary'!N681)),1,2),if(isnumber(search("No",'2_all_summary'!N681)),4,3))</f>
        <v>4</v>
      </c>
      <c r="M682" s="49">
        <f>if(isnumber(search("Yes",'2_all_summary'!$G681)),if(0&lt;'2_all_summary'!O681,1,2),if(0='2_all_summary'!O681,4,3))</f>
        <v>4</v>
      </c>
      <c r="N682" s="49">
        <f>if(isnumber(search("Yes",'2_all_summary'!$G681)),if(isnumber(search("Yes",'2_all_summary'!P681)),1,2),if(isnumber(search("No",'2_all_summary'!P681)),4,3))</f>
        <v>4</v>
      </c>
      <c r="O682" s="49">
        <f>if(isnumber(search("Yes",'2_all_summary'!$G681)),if(isnumber(search("Yes",'2_all_summary'!Q681)),1,2),if(isnumber(search("No",'2_all_summary'!Q681)),4,3))</f>
        <v>4</v>
      </c>
      <c r="P682" s="49">
        <f>if(isnumber(search("Yes",'2_all_summary'!$G681)),if(isnumber(search("Yes",'2_all_summary'!R681)),1,2),if(isnumber(search("No",'2_all_summary'!R681)),4,3))</f>
        <v>4</v>
      </c>
      <c r="Q682" s="49">
        <f>if(isnumber(search("Yes",'2_all_summary'!$G681)),if(0&lt;'2_all_summary'!S681,1,2),if(0='2_all_summary'!S681,4,3))</f>
        <v>4</v>
      </c>
      <c r="R682" s="49">
        <f>if(isnumber(search("Yes",'2_all_summary'!$G681)),if(isnumber(search("Yes",'2_all_summary'!T681)),1,2),if(isnumber(search("No",'2_all_summary'!T681)),4,3))</f>
        <v>4</v>
      </c>
    </row>
    <row r="683">
      <c r="G683" s="49"/>
      <c r="H683" s="49" t="str">
        <f>'2_all_summary'!C682</f>
        <v>Mangrove forests in Sri Lanka: An updated review on distribution, diversity, current state of research and future perspectives</v>
      </c>
      <c r="I683" s="49" t="str">
        <f>'2_all_summary'!D682</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Ãƒâ€šÃ‚Â© 2023 Elsevier B.V.</v>
      </c>
      <c r="J683" s="49">
        <f>if(isnumber(search("Yes",'2_all_summary'!$G682)),if(isnumber(search("Yes",'2_all_summary'!L682)),1,2),if(isnumber(search("No",'2_all_summary'!L682)),4,3))</f>
        <v>4</v>
      </c>
      <c r="K683" s="49">
        <f>if(isnumber(search("Yes",'2_all_summary'!$G682)),if(isnumber(search("Yes",'2_all_summary'!M682)),1,2),if(isnumber(search("No",'2_all_summary'!M682)),4,3))</f>
        <v>4</v>
      </c>
      <c r="L683" s="49">
        <f>if(isnumber(search("Yes",'2_all_summary'!$G682)),if(isnumber(search("Yes",'2_all_summary'!N682)),1,2),if(isnumber(search("No",'2_all_summary'!N682)),4,3))</f>
        <v>4</v>
      </c>
      <c r="M683" s="49">
        <f>if(isnumber(search("Yes",'2_all_summary'!$G682)),if(0&lt;'2_all_summary'!O682,1,2),if(0='2_all_summary'!O682,4,3))</f>
        <v>4</v>
      </c>
      <c r="N683" s="49">
        <f>if(isnumber(search("Yes",'2_all_summary'!$G682)),if(isnumber(search("Yes",'2_all_summary'!P682)),1,2),if(isnumber(search("No",'2_all_summary'!P682)),4,3))</f>
        <v>4</v>
      </c>
      <c r="O683" s="49">
        <f>if(isnumber(search("Yes",'2_all_summary'!$G682)),if(isnumber(search("Yes",'2_all_summary'!Q682)),1,2),if(isnumber(search("No",'2_all_summary'!Q682)),4,3))</f>
        <v>4</v>
      </c>
      <c r="P683" s="49">
        <f>if(isnumber(search("Yes",'2_all_summary'!$G682)),if(isnumber(search("Yes",'2_all_summary'!R682)),1,2),if(isnumber(search("No",'2_all_summary'!R682)),4,3))</f>
        <v>4</v>
      </c>
      <c r="Q683" s="49">
        <f>if(isnumber(search("Yes",'2_all_summary'!$G682)),if(0&lt;'2_all_summary'!S682,1,2),if(0='2_all_summary'!S682,4,3))</f>
        <v>4</v>
      </c>
      <c r="R683" s="49">
        <f>if(isnumber(search("Yes",'2_all_summary'!$G682)),if(isnumber(search("Yes",'2_all_summary'!T682)),1,2),if(isnumber(search("No",'2_all_summary'!T682)),4,3))</f>
        <v>4</v>
      </c>
    </row>
    <row r="684">
      <c r="G684" s="49"/>
      <c r="H684" s="49" t="str">
        <f>'2_all_summary'!C683</f>
        <v>Mangrove plantation and land property rights: A lesson from the coastal area of South Sulawesi, Indonesia</v>
      </c>
      <c r="I684" s="49" t="str">
        <f>'2_all_summary'!D683</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684" s="49">
        <f>if(isnumber(search("Yes",'2_all_summary'!$G683)),if(isnumber(search("Yes",'2_all_summary'!L683)),1,2),if(isnumber(search("No",'2_all_summary'!L683)),4,3))</f>
        <v>4</v>
      </c>
      <c r="K684" s="49">
        <f>if(isnumber(search("Yes",'2_all_summary'!$G683)),if(isnumber(search("Yes",'2_all_summary'!M683)),1,2),if(isnumber(search("No",'2_all_summary'!M683)),4,3))</f>
        <v>4</v>
      </c>
      <c r="L684" s="49">
        <f>if(isnumber(search("Yes",'2_all_summary'!$G683)),if(isnumber(search("Yes",'2_all_summary'!N683)),1,2),if(isnumber(search("No",'2_all_summary'!N683)),4,3))</f>
        <v>4</v>
      </c>
      <c r="M684" s="49">
        <f>if(isnumber(search("Yes",'2_all_summary'!$G683)),if(0&lt;'2_all_summary'!O683,1,2),if(0='2_all_summary'!O683,4,3))</f>
        <v>4</v>
      </c>
      <c r="N684" s="49">
        <f>if(isnumber(search("Yes",'2_all_summary'!$G683)),if(isnumber(search("Yes",'2_all_summary'!P683)),1,2),if(isnumber(search("No",'2_all_summary'!P683)),4,3))</f>
        <v>4</v>
      </c>
      <c r="O684" s="49">
        <f>if(isnumber(search("Yes",'2_all_summary'!$G683)),if(isnumber(search("Yes",'2_all_summary'!Q683)),1,2),if(isnumber(search("No",'2_all_summary'!Q683)),4,3))</f>
        <v>4</v>
      </c>
      <c r="P684" s="49">
        <f>if(isnumber(search("Yes",'2_all_summary'!$G683)),if(isnumber(search("Yes",'2_all_summary'!R683)),1,2),if(isnumber(search("No",'2_all_summary'!R683)),4,3))</f>
        <v>4</v>
      </c>
      <c r="Q684" s="49">
        <f>if(isnumber(search("Yes",'2_all_summary'!$G683)),if(0&lt;'2_all_summary'!S683,1,2),if(0='2_all_summary'!S683,4,3))</f>
        <v>4</v>
      </c>
      <c r="R684" s="49">
        <f>if(isnumber(search("Yes",'2_all_summary'!$G683)),if(isnumber(search("Yes",'2_all_summary'!T683)),1,2),if(isnumber(search("No",'2_all_summary'!T683)),4,3))</f>
        <v>4</v>
      </c>
    </row>
    <row r="685">
      <c r="G685" s="49"/>
      <c r="H685" s="49" t="str">
        <f>'2_all_summary'!C684</f>
        <v>Mangrove use and management within the Sine-Saloum Delta, Senegal</v>
      </c>
      <c r="I685" s="49" t="str">
        <f>'2_all_summary'!D684</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AugustÃƒÂ¢Ã¢â€šÂ¬Ã¢â‚¬Å“December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Ãƒâ€šÃ‚Â© 2019 Elsevier Ltd</v>
      </c>
      <c r="J685" s="49">
        <f>if(isnumber(search("Yes",'2_all_summary'!$G684)),if(isnumber(search("Yes",'2_all_summary'!L684)),1,2),if(isnumber(search("No",'2_all_summary'!L684)),4,3))</f>
        <v>4</v>
      </c>
      <c r="K685" s="49">
        <f>if(isnumber(search("Yes",'2_all_summary'!$G684)),if(isnumber(search("Yes",'2_all_summary'!M684)),1,2),if(isnumber(search("No",'2_all_summary'!M684)),4,3))</f>
        <v>4</v>
      </c>
      <c r="L685" s="49">
        <f>if(isnumber(search("Yes",'2_all_summary'!$G684)),if(isnumber(search("Yes",'2_all_summary'!N684)),1,2),if(isnumber(search("No",'2_all_summary'!N684)),4,3))</f>
        <v>4</v>
      </c>
      <c r="M685" s="49">
        <f>if(isnumber(search("Yes",'2_all_summary'!$G684)),if(0&lt;'2_all_summary'!O684,1,2),if(0='2_all_summary'!O684,4,3))</f>
        <v>4</v>
      </c>
      <c r="N685" s="49">
        <f>if(isnumber(search("Yes",'2_all_summary'!$G684)),if(isnumber(search("Yes",'2_all_summary'!P684)),1,2),if(isnumber(search("No",'2_all_summary'!P684)),4,3))</f>
        <v>4</v>
      </c>
      <c r="O685" s="49">
        <f>if(isnumber(search("Yes",'2_all_summary'!$G684)),if(isnumber(search("Yes",'2_all_summary'!Q684)),1,2),if(isnumber(search("No",'2_all_summary'!Q684)),4,3))</f>
        <v>4</v>
      </c>
      <c r="P685" s="49">
        <f>if(isnumber(search("Yes",'2_all_summary'!$G684)),if(isnumber(search("Yes",'2_all_summary'!R684)),1,2),if(isnumber(search("No",'2_all_summary'!R684)),4,3))</f>
        <v>4</v>
      </c>
      <c r="Q685" s="49">
        <f>if(isnumber(search("Yes",'2_all_summary'!$G684)),if(0&lt;'2_all_summary'!S684,1,2),if(0='2_all_summary'!S684,4,3))</f>
        <v>4</v>
      </c>
      <c r="R685" s="49">
        <f>if(isnumber(search("Yes",'2_all_summary'!$G684)),if(isnumber(search("Yes",'2_all_summary'!T684)),1,2),if(isnumber(search("No",'2_all_summary'!T684)),4,3))</f>
        <v>4</v>
      </c>
    </row>
    <row r="686">
      <c r="G686" s="49"/>
      <c r="H686" s="49" t="str">
        <f>'2_all_summary'!C685</f>
        <v>Mapping economic diversity in the First World: The case of fisheries</v>
      </c>
      <c r="I686" s="49" t="str">
        <f>'2_all_summary'!D685</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686" s="49">
        <f>if(isnumber(search("Yes",'2_all_summary'!$G685)),if(isnumber(search("Yes",'2_all_summary'!L685)),1,2),if(isnumber(search("No",'2_all_summary'!L685)),4,3))</f>
        <v>4</v>
      </c>
      <c r="K686" s="49">
        <f>if(isnumber(search("Yes",'2_all_summary'!$G685)),if(isnumber(search("Yes",'2_all_summary'!M685)),1,2),if(isnumber(search("No",'2_all_summary'!M685)),4,3))</f>
        <v>4</v>
      </c>
      <c r="L686" s="49">
        <f>if(isnumber(search("Yes",'2_all_summary'!$G685)),if(isnumber(search("Yes",'2_all_summary'!N685)),1,2),if(isnumber(search("No",'2_all_summary'!N685)),4,3))</f>
        <v>4</v>
      </c>
      <c r="M686" s="49">
        <f>if(isnumber(search("Yes",'2_all_summary'!$G685)),if(0&lt;'2_all_summary'!O685,1,2),if(0='2_all_summary'!O685,4,3))</f>
        <v>4</v>
      </c>
      <c r="N686" s="49">
        <f>if(isnumber(search("Yes",'2_all_summary'!$G685)),if(isnumber(search("Yes",'2_all_summary'!P685)),1,2),if(isnumber(search("No",'2_all_summary'!P685)),4,3))</f>
        <v>4</v>
      </c>
      <c r="O686" s="49">
        <f>if(isnumber(search("Yes",'2_all_summary'!$G685)),if(isnumber(search("Yes",'2_all_summary'!Q685)),1,2),if(isnumber(search("No",'2_all_summary'!Q685)),4,3))</f>
        <v>4</v>
      </c>
      <c r="P686" s="49">
        <f>if(isnumber(search("Yes",'2_all_summary'!$G685)),if(isnumber(search("Yes",'2_all_summary'!R685)),1,2),if(isnumber(search("No",'2_all_summary'!R685)),4,3))</f>
        <v>4</v>
      </c>
      <c r="Q686" s="49">
        <f>if(isnumber(search("Yes",'2_all_summary'!$G685)),if(0&lt;'2_all_summary'!S685,1,2),if(0='2_all_summary'!S685,4,3))</f>
        <v>4</v>
      </c>
      <c r="R686" s="49">
        <f>if(isnumber(search("Yes",'2_all_summary'!$G685)),if(isnumber(search("Yes",'2_all_summary'!T685)),1,2),if(isnumber(search("No",'2_all_summary'!T685)),4,3))</f>
        <v>4</v>
      </c>
    </row>
    <row r="687">
      <c r="G687" s="49"/>
      <c r="H687" s="49" t="str">
        <f>'2_all_summary'!C686</f>
        <v>Marine Conservation Begins at Home: How a Local Community and Protection of a Small Bay Sent Waves of Change Around the UK and Beyond</v>
      </c>
      <c r="I687" s="49" t="str">
        <f>'2_all_summary'!D686</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ScotlandÃƒÂ¢Ã¢â€šÂ¬Ã¢â€žÂ¢s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ArranÃƒÂ¢Ã¢â€šÂ¬Ã¢â€žÂ¢s conservation success has been recognized internationally and is inspiring greater involvement of local communities around the UK, and further afield, to take the destiny of their coastal waters into their own hands. Successful marine conservation begins at home. Ãƒâ€šÃ‚Â© Copyright Ãƒâ€šÃ‚Â© 2020 Stewart, Howarth, Wood, Whiteside, Carney, Crimmins, OÃƒÂ¢Ã¢â€šÂ¬Ã¢â€žÂ¢Leary, Hawkins and Roberts.</v>
      </c>
      <c r="J687" s="49">
        <f>if(isnumber(search("Yes",'2_all_summary'!$G686)),if(isnumber(search("Yes",'2_all_summary'!L686)),1,2),if(isnumber(search("No",'2_all_summary'!L686)),4,3))</f>
        <v>4</v>
      </c>
      <c r="K687" s="49">
        <f>if(isnumber(search("Yes",'2_all_summary'!$G686)),if(isnumber(search("Yes",'2_all_summary'!M686)),1,2),if(isnumber(search("No",'2_all_summary'!M686)),4,3))</f>
        <v>4</v>
      </c>
      <c r="L687" s="49">
        <f>if(isnumber(search("Yes",'2_all_summary'!$G686)),if(isnumber(search("Yes",'2_all_summary'!N686)),1,2),if(isnumber(search("No",'2_all_summary'!N686)),4,3))</f>
        <v>4</v>
      </c>
      <c r="M687" s="49">
        <f>if(isnumber(search("Yes",'2_all_summary'!$G686)),if(0&lt;'2_all_summary'!O686,1,2),if(0='2_all_summary'!O686,4,3))</f>
        <v>4</v>
      </c>
      <c r="N687" s="49">
        <f>if(isnumber(search("Yes",'2_all_summary'!$G686)),if(isnumber(search("Yes",'2_all_summary'!P686)),1,2),if(isnumber(search("No",'2_all_summary'!P686)),4,3))</f>
        <v>4</v>
      </c>
      <c r="O687" s="49">
        <f>if(isnumber(search("Yes",'2_all_summary'!$G686)),if(isnumber(search("Yes",'2_all_summary'!Q686)),1,2),if(isnumber(search("No",'2_all_summary'!Q686)),4,3))</f>
        <v>4</v>
      </c>
      <c r="P687" s="49">
        <f>if(isnumber(search("Yes",'2_all_summary'!$G686)),if(isnumber(search("Yes",'2_all_summary'!R686)),1,2),if(isnumber(search("No",'2_all_summary'!R686)),4,3))</f>
        <v>4</v>
      </c>
      <c r="Q687" s="49">
        <f>if(isnumber(search("Yes",'2_all_summary'!$G686)),if(0&lt;'2_all_summary'!S686,1,2),if(0='2_all_summary'!S686,4,3))</f>
        <v>4</v>
      </c>
      <c r="R687" s="49">
        <f>if(isnumber(search("Yes",'2_all_summary'!$G686)),if(isnumber(search("Yes",'2_all_summary'!T686)),1,2),if(isnumber(search("No",'2_all_summary'!T686)),4,3))</f>
        <v>4</v>
      </c>
    </row>
    <row r="688">
      <c r="G688" s="49"/>
      <c r="H688" s="49" t="str">
        <f>'2_all_summary'!C687</f>
        <v>Marine conservation in remote small island settings: Factors influencing marine protected area establishment in the Azores</v>
      </c>
      <c r="I688" s="49" t="str">
        <f>'2_all_summary'!D687</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Ãƒâ€šÃ‚Â© 2013 Elsevier Ltd.</v>
      </c>
      <c r="J688" s="49">
        <f>if(isnumber(search("Yes",'2_all_summary'!$G687)),if(isnumber(search("Yes",'2_all_summary'!L687)),1,2),if(isnumber(search("No",'2_all_summary'!L687)),4,3))</f>
        <v>4</v>
      </c>
      <c r="K688" s="49">
        <f>if(isnumber(search("Yes",'2_all_summary'!$G687)),if(isnumber(search("Yes",'2_all_summary'!M687)),1,2),if(isnumber(search("No",'2_all_summary'!M687)),4,3))</f>
        <v>4</v>
      </c>
      <c r="L688" s="49">
        <f>if(isnumber(search("Yes",'2_all_summary'!$G687)),if(isnumber(search("Yes",'2_all_summary'!N687)),1,2),if(isnumber(search("No",'2_all_summary'!N687)),4,3))</f>
        <v>4</v>
      </c>
      <c r="M688" s="49">
        <f>if(isnumber(search("Yes",'2_all_summary'!$G687)),if(0&lt;'2_all_summary'!O687,1,2),if(0='2_all_summary'!O687,4,3))</f>
        <v>4</v>
      </c>
      <c r="N688" s="49">
        <f>if(isnumber(search("Yes",'2_all_summary'!$G687)),if(isnumber(search("Yes",'2_all_summary'!P687)),1,2),if(isnumber(search("No",'2_all_summary'!P687)),4,3))</f>
        <v>4</v>
      </c>
      <c r="O688" s="49">
        <f>if(isnumber(search("Yes",'2_all_summary'!$G687)),if(isnumber(search("Yes",'2_all_summary'!Q687)),1,2),if(isnumber(search("No",'2_all_summary'!Q687)),4,3))</f>
        <v>4</v>
      </c>
      <c r="P688" s="49">
        <f>if(isnumber(search("Yes",'2_all_summary'!$G687)),if(isnumber(search("Yes",'2_all_summary'!R687)),1,2),if(isnumber(search("No",'2_all_summary'!R687)),4,3))</f>
        <v>4</v>
      </c>
      <c r="Q688" s="49">
        <f>if(isnumber(search("Yes",'2_all_summary'!$G687)),if(0&lt;'2_all_summary'!S687,1,2),if(0='2_all_summary'!S687,4,3))</f>
        <v>4</v>
      </c>
      <c r="R688" s="49">
        <f>if(isnumber(search("Yes",'2_all_summary'!$G687)),if(isnumber(search("Yes",'2_all_summary'!T687)),1,2),if(isnumber(search("No",'2_all_summary'!T687)),4,3))</f>
        <v>4</v>
      </c>
    </row>
    <row r="689">
      <c r="G689" s="49"/>
      <c r="H689" s="49" t="str">
        <f>'2_all_summary'!C688</f>
        <v>Marine ecotourism for small pelagics as a source of alternative income generating activities to fisheries in a tropical community</v>
      </c>
      <c r="I689" s="49" t="str">
        <f>'2_all_summary'!D688</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689" s="49">
        <f>if(isnumber(search("Yes",'2_all_summary'!$G688)),if(isnumber(search("Yes",'2_all_summary'!L688)),1,2),if(isnumber(search("No",'2_all_summary'!L688)),4,3))</f>
        <v>4</v>
      </c>
      <c r="K689" s="49">
        <f>if(isnumber(search("Yes",'2_all_summary'!$G688)),if(isnumber(search("Yes",'2_all_summary'!M688)),1,2),if(isnumber(search("No",'2_all_summary'!M688)),4,3))</f>
        <v>4</v>
      </c>
      <c r="L689" s="49">
        <f>if(isnumber(search("Yes",'2_all_summary'!$G688)),if(isnumber(search("Yes",'2_all_summary'!N688)),1,2),if(isnumber(search("No",'2_all_summary'!N688)),4,3))</f>
        <v>4</v>
      </c>
      <c r="M689" s="49">
        <f>if(isnumber(search("Yes",'2_all_summary'!$G688)),if(0&lt;'2_all_summary'!O688,1,2),if(0='2_all_summary'!O688,4,3))</f>
        <v>4</v>
      </c>
      <c r="N689" s="49">
        <f>if(isnumber(search("Yes",'2_all_summary'!$G688)),if(isnumber(search("Yes",'2_all_summary'!P688)),1,2),if(isnumber(search("No",'2_all_summary'!P688)),4,3))</f>
        <v>4</v>
      </c>
      <c r="O689" s="49">
        <f>if(isnumber(search("Yes",'2_all_summary'!$G688)),if(isnumber(search("Yes",'2_all_summary'!Q688)),1,2),if(isnumber(search("No",'2_all_summary'!Q688)),4,3))</f>
        <v>4</v>
      </c>
      <c r="P689" s="49">
        <f>if(isnumber(search("Yes",'2_all_summary'!$G688)),if(isnumber(search("Yes",'2_all_summary'!R688)),1,2),if(isnumber(search("No",'2_all_summary'!R688)),4,3))</f>
        <v>4</v>
      </c>
      <c r="Q689" s="49">
        <f>if(isnumber(search("Yes",'2_all_summary'!$G688)),if(0&lt;'2_all_summary'!S688,1,2),if(0='2_all_summary'!S688,4,3))</f>
        <v>4</v>
      </c>
      <c r="R689" s="49">
        <f>if(isnumber(search("Yes",'2_all_summary'!$G688)),if(isnumber(search("Yes",'2_all_summary'!T688)),1,2),if(isnumber(search("No",'2_all_summary'!T688)),4,3))</f>
        <v>4</v>
      </c>
    </row>
    <row r="690">
      <c r="G690" s="49"/>
      <c r="H690" s="49" t="str">
        <f>'2_all_summary'!C689</f>
        <v>Marine extractive reserves of Brazil: Contradictions of legal order, sustainability and ecological aspect [Reservas extrativistas marinhas do Brasil: ContradiÃƒÆ’Ã‚Â§ÃƒÆ’Ã‚Âµes de ordem legal, sustentabilidade e aspecto ecolÃƒÆ’Ã‚Â³gico]</v>
      </c>
      <c r="I690" s="49" t="str">
        <f>'2_all_summary'!D689</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690" s="49">
        <f>if(isnumber(search("Yes",'2_all_summary'!$G689)),if(isnumber(search("Yes",'2_all_summary'!L689)),1,2),if(isnumber(search("No",'2_all_summary'!L689)),4,3))</f>
        <v>4</v>
      </c>
      <c r="K690" s="49">
        <f>if(isnumber(search("Yes",'2_all_summary'!$G689)),if(isnumber(search("Yes",'2_all_summary'!M689)),1,2),if(isnumber(search("No",'2_all_summary'!M689)),4,3))</f>
        <v>4</v>
      </c>
      <c r="L690" s="49">
        <f>if(isnumber(search("Yes",'2_all_summary'!$G689)),if(isnumber(search("Yes",'2_all_summary'!N689)),1,2),if(isnumber(search("No",'2_all_summary'!N689)),4,3))</f>
        <v>4</v>
      </c>
      <c r="M690" s="49">
        <f>if(isnumber(search("Yes",'2_all_summary'!$G689)),if(0&lt;'2_all_summary'!O689,1,2),if(0='2_all_summary'!O689,4,3))</f>
        <v>4</v>
      </c>
      <c r="N690" s="49">
        <f>if(isnumber(search("Yes",'2_all_summary'!$G689)),if(isnumber(search("Yes",'2_all_summary'!P689)),1,2),if(isnumber(search("No",'2_all_summary'!P689)),4,3))</f>
        <v>4</v>
      </c>
      <c r="O690" s="49">
        <f>if(isnumber(search("Yes",'2_all_summary'!$G689)),if(isnumber(search("Yes",'2_all_summary'!Q689)),1,2),if(isnumber(search("No",'2_all_summary'!Q689)),4,3))</f>
        <v>4</v>
      </c>
      <c r="P690" s="49">
        <f>if(isnumber(search("Yes",'2_all_summary'!$G689)),if(isnumber(search("Yes",'2_all_summary'!R689)),1,2),if(isnumber(search("No",'2_all_summary'!R689)),4,3))</f>
        <v>4</v>
      </c>
      <c r="Q690" s="49">
        <f>if(isnumber(search("Yes",'2_all_summary'!$G689)),if(0&lt;'2_all_summary'!S689,1,2),if(0='2_all_summary'!S689,4,3))</f>
        <v>4</v>
      </c>
      <c r="R690" s="49">
        <f>if(isnumber(search("Yes",'2_all_summary'!$G689)),if(isnumber(search("Yes",'2_all_summary'!T689)),1,2),if(isnumber(search("No",'2_all_summary'!T689)),4,3))</f>
        <v>4</v>
      </c>
    </row>
    <row r="691">
      <c r="G691" s="49"/>
      <c r="H691" s="49" t="str">
        <f>'2_all_summary'!C690</f>
        <v>Marine mammals used as bait for improvised fish aggregating devices in marine waters of Ecuador, eastern tropical Pacific</v>
      </c>
      <c r="I691" s="49" t="str">
        <f>'2_all_summary'!D690</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Ãƒâ€šÃ‚Â© The authors 2020.</v>
      </c>
      <c r="J691" s="49">
        <f>if(isnumber(search("Yes",'2_all_summary'!$G690)),if(isnumber(search("Yes",'2_all_summary'!L690)),1,2),if(isnumber(search("No",'2_all_summary'!L690)),4,3))</f>
        <v>4</v>
      </c>
      <c r="K691" s="49">
        <f>if(isnumber(search("Yes",'2_all_summary'!$G690)),if(isnumber(search("Yes",'2_all_summary'!M690)),1,2),if(isnumber(search("No",'2_all_summary'!M690)),4,3))</f>
        <v>4</v>
      </c>
      <c r="L691" s="49">
        <f>if(isnumber(search("Yes",'2_all_summary'!$G690)),if(isnumber(search("Yes",'2_all_summary'!N690)),1,2),if(isnumber(search("No",'2_all_summary'!N690)),4,3))</f>
        <v>4</v>
      </c>
      <c r="M691" s="49">
        <f>if(isnumber(search("Yes",'2_all_summary'!$G690)),if(0&lt;'2_all_summary'!O690,1,2),if(0='2_all_summary'!O690,4,3))</f>
        <v>4</v>
      </c>
      <c r="N691" s="49">
        <f>if(isnumber(search("Yes",'2_all_summary'!$G690)),if(isnumber(search("Yes",'2_all_summary'!P690)),1,2),if(isnumber(search("No",'2_all_summary'!P690)),4,3))</f>
        <v>4</v>
      </c>
      <c r="O691" s="49">
        <f>if(isnumber(search("Yes",'2_all_summary'!$G690)),if(isnumber(search("Yes",'2_all_summary'!Q690)),1,2),if(isnumber(search("No",'2_all_summary'!Q690)),4,3))</f>
        <v>4</v>
      </c>
      <c r="P691" s="49">
        <f>if(isnumber(search("Yes",'2_all_summary'!$G690)),if(isnumber(search("Yes",'2_all_summary'!R690)),1,2),if(isnumber(search("No",'2_all_summary'!R690)),4,3))</f>
        <v>4</v>
      </c>
      <c r="Q691" s="49">
        <f>if(isnumber(search("Yes",'2_all_summary'!$G690)),if(0&lt;'2_all_summary'!S690,1,2),if(0='2_all_summary'!S690,4,3))</f>
        <v>4</v>
      </c>
      <c r="R691" s="49">
        <f>if(isnumber(search("Yes",'2_all_summary'!$G690)),if(isnumber(search("Yes",'2_all_summary'!T690)),1,2),if(isnumber(search("No",'2_all_summary'!T690)),4,3))</f>
        <v>4</v>
      </c>
    </row>
    <row r="692">
      <c r="G692" s="49"/>
      <c r="H692" s="49" t="str">
        <f>'2_all_summary'!C691</f>
        <v>Marine protected area networks in the Philippines: Trends and challenges for establishment and governance</v>
      </c>
      <c r="I692" s="49" t="str">
        <f>'2_all_summary'!D691</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Ãƒâ€šÃ‚Â© 2012 Elsevier Ltd.</v>
      </c>
      <c r="J692" s="49">
        <f>if(isnumber(search("Yes",'2_all_summary'!$G691)),if(isnumber(search("Yes",'2_all_summary'!L691)),1,2),if(isnumber(search("No",'2_all_summary'!L691)),4,3))</f>
        <v>4</v>
      </c>
      <c r="K692" s="49">
        <f>if(isnumber(search("Yes",'2_all_summary'!$G691)),if(isnumber(search("Yes",'2_all_summary'!M691)),1,2),if(isnumber(search("No",'2_all_summary'!M691)),4,3))</f>
        <v>4</v>
      </c>
      <c r="L692" s="49">
        <f>if(isnumber(search("Yes",'2_all_summary'!$G691)),if(isnumber(search("Yes",'2_all_summary'!N691)),1,2),if(isnumber(search("No",'2_all_summary'!N691)),4,3))</f>
        <v>4</v>
      </c>
      <c r="M692" s="49">
        <f>if(isnumber(search("Yes",'2_all_summary'!$G691)),if(0&lt;'2_all_summary'!O691,1,2),if(0='2_all_summary'!O691,4,3))</f>
        <v>4</v>
      </c>
      <c r="N692" s="49">
        <f>if(isnumber(search("Yes",'2_all_summary'!$G691)),if(isnumber(search("Yes",'2_all_summary'!P691)),1,2),if(isnumber(search("No",'2_all_summary'!P691)),4,3))</f>
        <v>4</v>
      </c>
      <c r="O692" s="49">
        <f>if(isnumber(search("Yes",'2_all_summary'!$G691)),if(isnumber(search("Yes",'2_all_summary'!Q691)),1,2),if(isnumber(search("No",'2_all_summary'!Q691)),4,3))</f>
        <v>4</v>
      </c>
      <c r="P692" s="49">
        <f>if(isnumber(search("Yes",'2_all_summary'!$G691)),if(isnumber(search("Yes",'2_all_summary'!R691)),1,2),if(isnumber(search("No",'2_all_summary'!R691)),4,3))</f>
        <v>4</v>
      </c>
      <c r="Q692" s="49">
        <f>if(isnumber(search("Yes",'2_all_summary'!$G691)),if(0&lt;'2_all_summary'!S691,1,2),if(0='2_all_summary'!S691,4,3))</f>
        <v>4</v>
      </c>
      <c r="R692" s="49">
        <f>if(isnumber(search("Yes",'2_all_summary'!$G691)),if(isnumber(search("Yes",'2_all_summary'!T691)),1,2),if(isnumber(search("No",'2_all_summary'!T691)),4,3))</f>
        <v>4</v>
      </c>
    </row>
    <row r="693">
      <c r="G693" s="49"/>
      <c r="H693" s="49" t="str">
        <f>'2_all_summary'!C692</f>
        <v>Marine protected area strategies: Issues, divergences and the search for middle ground</v>
      </c>
      <c r="I693" s="49" t="str">
        <f>'2_all_summary'!D692</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693" s="49">
        <f>if(isnumber(search("Yes",'2_all_summary'!$G692)),if(isnumber(search("Yes",'2_all_summary'!L692)),1,2),if(isnumber(search("No",'2_all_summary'!L692)),4,3))</f>
        <v>4</v>
      </c>
      <c r="K693" s="49">
        <f>if(isnumber(search("Yes",'2_all_summary'!$G692)),if(isnumber(search("Yes",'2_all_summary'!M692)),1,2),if(isnumber(search("No",'2_all_summary'!M692)),4,3))</f>
        <v>4</v>
      </c>
      <c r="L693" s="49">
        <f>if(isnumber(search("Yes",'2_all_summary'!$G692)),if(isnumber(search("Yes",'2_all_summary'!N692)),1,2),if(isnumber(search("No",'2_all_summary'!N692)),4,3))</f>
        <v>4</v>
      </c>
      <c r="M693" s="49">
        <f>if(isnumber(search("Yes",'2_all_summary'!$G692)),if(0&lt;'2_all_summary'!O692,1,2),if(0='2_all_summary'!O692,4,3))</f>
        <v>4</v>
      </c>
      <c r="N693" s="49">
        <f>if(isnumber(search("Yes",'2_all_summary'!$G692)),if(isnumber(search("Yes",'2_all_summary'!P692)),1,2),if(isnumber(search("No",'2_all_summary'!P692)),4,3))</f>
        <v>4</v>
      </c>
      <c r="O693" s="49">
        <f>if(isnumber(search("Yes",'2_all_summary'!$G692)),if(isnumber(search("Yes",'2_all_summary'!Q692)),1,2),if(isnumber(search("No",'2_all_summary'!Q692)),4,3))</f>
        <v>4</v>
      </c>
      <c r="P693" s="49">
        <f>if(isnumber(search("Yes",'2_all_summary'!$G692)),if(isnumber(search("Yes",'2_all_summary'!R692)),1,2),if(isnumber(search("No",'2_all_summary'!R692)),4,3))</f>
        <v>4</v>
      </c>
      <c r="Q693" s="49">
        <f>if(isnumber(search("Yes",'2_all_summary'!$G692)),if(0&lt;'2_all_summary'!S692,1,2),if(0='2_all_summary'!S692,4,3))</f>
        <v>4</v>
      </c>
      <c r="R693" s="49">
        <f>if(isnumber(search("Yes",'2_all_summary'!$G692)),if(isnumber(search("Yes",'2_all_summary'!T692)),1,2),if(isnumber(search("No",'2_all_summary'!T692)),4,3))</f>
        <v>4</v>
      </c>
    </row>
    <row r="694">
      <c r="G694" s="49"/>
      <c r="H694" s="49" t="str">
        <f>'2_all_summary'!C693</f>
        <v>Marine Protected Areas in Fiji: A critical assessment of 'Community Fisheries Management and Development Plans' as a mechanism for formalising customary MPAs, in particular LMMAs</v>
      </c>
      <c r="I694" s="49" t="str">
        <f>'2_all_summary'!D693</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Ãƒâ€šÃ‚Â© 2018 Edward Elgar Publishing Ltd.</v>
      </c>
      <c r="J694" s="49">
        <f>if(isnumber(search("Yes",'2_all_summary'!$G693)),if(isnumber(search("Yes",'2_all_summary'!L693)),1,2),if(isnumber(search("No",'2_all_summary'!L693)),4,3))</f>
        <v>1</v>
      </c>
      <c r="K694" s="49">
        <f>if(isnumber(search("Yes",'2_all_summary'!$G693)),if(isnumber(search("Yes",'2_all_summary'!M693)),1,2),if(isnumber(search("No",'2_all_summary'!M693)),4,3))</f>
        <v>1</v>
      </c>
      <c r="L694" s="49">
        <f>if(isnumber(search("Yes",'2_all_summary'!$G693)),if(isnumber(search("Yes",'2_all_summary'!N693)),1,2),if(isnumber(search("No",'2_all_summary'!N693)),4,3))</f>
        <v>1</v>
      </c>
      <c r="M694" s="49">
        <f>if(isnumber(search("Yes",'2_all_summary'!$G693)),if(0&lt;'2_all_summary'!O693,1,2),if(0='2_all_summary'!O693,4,3))</f>
        <v>1</v>
      </c>
      <c r="N694" s="49">
        <f>if(isnumber(search("Yes",'2_all_summary'!$G693)),if(isnumber(search("Yes",'2_all_summary'!P693)),1,2),if(isnumber(search("No",'2_all_summary'!P693)),4,3))</f>
        <v>1</v>
      </c>
      <c r="O694" s="49">
        <f>if(isnumber(search("Yes",'2_all_summary'!$G693)),if(isnumber(search("Yes",'2_all_summary'!Q693)),1,2),if(isnumber(search("No",'2_all_summary'!Q693)),4,3))</f>
        <v>1</v>
      </c>
      <c r="P694" s="49">
        <f>if(isnumber(search("Yes",'2_all_summary'!$G693)),if(isnumber(search("Yes",'2_all_summary'!R693)),1,2),if(isnumber(search("No",'2_all_summary'!R693)),4,3))</f>
        <v>1</v>
      </c>
      <c r="Q694" s="49">
        <f>if(isnumber(search("Yes",'2_all_summary'!$G693)),if(0&lt;'2_all_summary'!S693,1,2),if(0='2_all_summary'!S693,4,3))</f>
        <v>1</v>
      </c>
      <c r="R694" s="49">
        <f>if(isnumber(search("Yes",'2_all_summary'!$G693)),if(isnumber(search("Yes",'2_all_summary'!T693)),1,2),if(isnumber(search("No",'2_all_summary'!T693)),4,3))</f>
        <v>1</v>
      </c>
    </row>
    <row r="695">
      <c r="G695" s="49"/>
      <c r="H695" s="49" t="str">
        <f>'2_all_summary'!C694</f>
        <v>Marine resource management and fisheries governance in Belize exhibit a polycentric, decentralized, and nested institutional structure</v>
      </c>
      <c r="I695" s="49" t="str">
        <f>'2_all_summary'!D694</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Ãƒâ€šÃ‚Â© 2021 Elsevier Ltd</v>
      </c>
      <c r="J695" s="49">
        <f>if(isnumber(search("Yes",'2_all_summary'!$G694)),if(isnumber(search("Yes",'2_all_summary'!L694)),1,2),if(isnumber(search("No",'2_all_summary'!L694)),4,3))</f>
        <v>4</v>
      </c>
      <c r="K695" s="49">
        <f>if(isnumber(search("Yes",'2_all_summary'!$G694)),if(isnumber(search("Yes",'2_all_summary'!M694)),1,2),if(isnumber(search("No",'2_all_summary'!M694)),4,3))</f>
        <v>4</v>
      </c>
      <c r="L695" s="49">
        <f>if(isnumber(search("Yes",'2_all_summary'!$G694)),if(isnumber(search("Yes",'2_all_summary'!N694)),1,2),if(isnumber(search("No",'2_all_summary'!N694)),4,3))</f>
        <v>4</v>
      </c>
      <c r="M695" s="49">
        <f>if(isnumber(search("Yes",'2_all_summary'!$G694)),if(0&lt;'2_all_summary'!O694,1,2),if(0='2_all_summary'!O694,4,3))</f>
        <v>4</v>
      </c>
      <c r="N695" s="49">
        <f>if(isnumber(search("Yes",'2_all_summary'!$G694)),if(isnumber(search("Yes",'2_all_summary'!P694)),1,2),if(isnumber(search("No",'2_all_summary'!P694)),4,3))</f>
        <v>4</v>
      </c>
      <c r="O695" s="49">
        <f>if(isnumber(search("Yes",'2_all_summary'!$G694)),if(isnumber(search("Yes",'2_all_summary'!Q694)),1,2),if(isnumber(search("No",'2_all_summary'!Q694)),4,3))</f>
        <v>4</v>
      </c>
      <c r="P695" s="49">
        <f>if(isnumber(search("Yes",'2_all_summary'!$G694)),if(isnumber(search("Yes",'2_all_summary'!R694)),1,2),if(isnumber(search("No",'2_all_summary'!R694)),4,3))</f>
        <v>4</v>
      </c>
      <c r="Q695" s="49">
        <f>if(isnumber(search("Yes",'2_all_summary'!$G694)),if(0&lt;'2_all_summary'!S694,1,2),if(0='2_all_summary'!S694,4,3))</f>
        <v>4</v>
      </c>
      <c r="R695" s="49">
        <f>if(isnumber(search("Yes",'2_all_summary'!$G694)),if(isnumber(search("Yes",'2_all_summary'!T694)),1,2),if(isnumber(search("No",'2_all_summary'!T694)),4,3))</f>
        <v>4</v>
      </c>
    </row>
    <row r="696">
      <c r="G696" s="49"/>
      <c r="H696" s="49" t="str">
        <f>'2_all_summary'!C695</f>
        <v>Marine systematic conservation planning for Rodrigues Island, western Indian Ocean</v>
      </c>
      <c r="I696" s="49" t="str">
        <f>'2_all_summary'!D695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Ãƒâ€šÃ‚Â© 2016 Elsevier Ltd</v>
      </c>
      <c r="J696" s="49">
        <f>if(isnumber(search("Yes",'2_all_summary'!$G695)),if(isnumber(search("Yes",'2_all_summary'!L695)),1,2),if(isnumber(search("No",'2_all_summary'!L695)),4,3))</f>
        <v>4</v>
      </c>
      <c r="K696" s="49">
        <f>if(isnumber(search("Yes",'2_all_summary'!$G695)),if(isnumber(search("Yes",'2_all_summary'!M695)),1,2),if(isnumber(search("No",'2_all_summary'!M695)),4,3))</f>
        <v>4</v>
      </c>
      <c r="L696" s="49">
        <f>if(isnumber(search("Yes",'2_all_summary'!$G695)),if(isnumber(search("Yes",'2_all_summary'!N695)),1,2),if(isnumber(search("No",'2_all_summary'!N695)),4,3))</f>
        <v>4</v>
      </c>
      <c r="M696" s="49">
        <f>if(isnumber(search("Yes",'2_all_summary'!$G695)),if(0&lt;'2_all_summary'!O695,1,2),if(0='2_all_summary'!O695,4,3))</f>
        <v>4</v>
      </c>
      <c r="N696" s="49">
        <f>if(isnumber(search("Yes",'2_all_summary'!$G695)),if(isnumber(search("Yes",'2_all_summary'!P695)),1,2),if(isnumber(search("No",'2_all_summary'!P695)),4,3))</f>
        <v>4</v>
      </c>
      <c r="O696" s="49">
        <f>if(isnumber(search("Yes",'2_all_summary'!$G695)),if(isnumber(search("Yes",'2_all_summary'!Q695)),1,2),if(isnumber(search("No",'2_all_summary'!Q695)),4,3))</f>
        <v>4</v>
      </c>
      <c r="P696" s="49">
        <f>if(isnumber(search("Yes",'2_all_summary'!$G695)),if(isnumber(search("Yes",'2_all_summary'!R695)),1,2),if(isnumber(search("No",'2_all_summary'!R695)),4,3))</f>
        <v>4</v>
      </c>
      <c r="Q696" s="49">
        <f>if(isnumber(search("Yes",'2_all_summary'!$G695)),if(0&lt;'2_all_summary'!S695,1,2),if(0='2_all_summary'!S695,4,3))</f>
        <v>4</v>
      </c>
      <c r="R696" s="49">
        <f>if(isnumber(search("Yes",'2_all_summary'!$G695)),if(isnumber(search("Yes",'2_all_summary'!T695)),1,2),if(isnumber(search("No",'2_all_summary'!T695)),4,3))</f>
        <v>4</v>
      </c>
    </row>
    <row r="697">
      <c r="G697" s="49"/>
      <c r="H697" s="49" t="str">
        <f>'2_all_summary'!C696</f>
        <v>Marine turtle conservation: The integration of a community-based, environmental education programme in southwest Madagascar</v>
      </c>
      <c r="I697" s="49" t="str">
        <f>'2_all_summary'!D696</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697" s="49">
        <f>if(isnumber(search("Yes",'2_all_summary'!$G696)),if(isnumber(search("Yes",'2_all_summary'!L696)),1,2),if(isnumber(search("No",'2_all_summary'!L696)),4,3))</f>
        <v>4</v>
      </c>
      <c r="K697" s="49">
        <f>if(isnumber(search("Yes",'2_all_summary'!$G696)),if(isnumber(search("Yes",'2_all_summary'!M696)),1,2),if(isnumber(search("No",'2_all_summary'!M696)),4,3))</f>
        <v>4</v>
      </c>
      <c r="L697" s="49">
        <f>if(isnumber(search("Yes",'2_all_summary'!$G696)),if(isnumber(search("Yes",'2_all_summary'!N696)),1,2),if(isnumber(search("No",'2_all_summary'!N696)),4,3))</f>
        <v>4</v>
      </c>
      <c r="M697" s="49">
        <f>if(isnumber(search("Yes",'2_all_summary'!$G696)),if(0&lt;'2_all_summary'!O696,1,2),if(0='2_all_summary'!O696,4,3))</f>
        <v>4</v>
      </c>
      <c r="N697" s="49">
        <f>if(isnumber(search("Yes",'2_all_summary'!$G696)),if(isnumber(search("Yes",'2_all_summary'!P696)),1,2),if(isnumber(search("No",'2_all_summary'!P696)),4,3))</f>
        <v>4</v>
      </c>
      <c r="O697" s="49">
        <f>if(isnumber(search("Yes",'2_all_summary'!$G696)),if(isnumber(search("Yes",'2_all_summary'!Q696)),1,2),if(isnumber(search("No",'2_all_summary'!Q696)),4,3))</f>
        <v>4</v>
      </c>
      <c r="P697" s="49">
        <f>if(isnumber(search("Yes",'2_all_summary'!$G696)),if(isnumber(search("Yes",'2_all_summary'!R696)),1,2),if(isnumber(search("No",'2_all_summary'!R696)),4,3))</f>
        <v>4</v>
      </c>
      <c r="Q697" s="49">
        <f>if(isnumber(search("Yes",'2_all_summary'!$G696)),if(0&lt;'2_all_summary'!S696,1,2),if(0='2_all_summary'!S696,4,3))</f>
        <v>4</v>
      </c>
      <c r="R697" s="49">
        <f>if(isnumber(search("Yes",'2_all_summary'!$G696)),if(isnumber(search("Yes",'2_all_summary'!T696)),1,2),if(isnumber(search("No",'2_all_summary'!T696)),4,3))</f>
        <v>4</v>
      </c>
    </row>
    <row r="698">
      <c r="G698" s="49"/>
      <c r="H698" s="49" t="str">
        <f>'2_all_summary'!C697</f>
        <v>Marine turtles of Brazil: The history and structure of Projeto TAMAR-IBAMA</v>
      </c>
      <c r="I698" s="49" t="str">
        <f>'2_all_summary'!D697</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698" s="49">
        <f>if(isnumber(search("Yes",'2_all_summary'!$G697)),if(isnumber(search("Yes",'2_all_summary'!L697)),1,2),if(isnumber(search("No",'2_all_summary'!L697)),4,3))</f>
        <v>4</v>
      </c>
      <c r="K698" s="49">
        <f>if(isnumber(search("Yes",'2_all_summary'!$G697)),if(isnumber(search("Yes",'2_all_summary'!M697)),1,2),if(isnumber(search("No",'2_all_summary'!M697)),4,3))</f>
        <v>4</v>
      </c>
      <c r="L698" s="49">
        <f>if(isnumber(search("Yes",'2_all_summary'!$G697)),if(isnumber(search("Yes",'2_all_summary'!N697)),1,2),if(isnumber(search("No",'2_all_summary'!N697)),4,3))</f>
        <v>4</v>
      </c>
      <c r="M698" s="49">
        <f>if(isnumber(search("Yes",'2_all_summary'!$G697)),if(0&lt;'2_all_summary'!O697,1,2),if(0='2_all_summary'!O697,4,3))</f>
        <v>4</v>
      </c>
      <c r="N698" s="49">
        <f>if(isnumber(search("Yes",'2_all_summary'!$G697)),if(isnumber(search("Yes",'2_all_summary'!P697)),1,2),if(isnumber(search("No",'2_all_summary'!P697)),4,3))</f>
        <v>4</v>
      </c>
      <c r="O698" s="49">
        <f>if(isnumber(search("Yes",'2_all_summary'!$G697)),if(isnumber(search("Yes",'2_all_summary'!Q697)),1,2),if(isnumber(search("No",'2_all_summary'!Q697)),4,3))</f>
        <v>4</v>
      </c>
      <c r="P698" s="49">
        <f>if(isnumber(search("Yes",'2_all_summary'!$G697)),if(isnumber(search("Yes",'2_all_summary'!R697)),1,2),if(isnumber(search("No",'2_all_summary'!R697)),4,3))</f>
        <v>4</v>
      </c>
      <c r="Q698" s="49">
        <f>if(isnumber(search("Yes",'2_all_summary'!$G697)),if(0&lt;'2_all_summary'!S697,1,2),if(0='2_all_summary'!S697,4,3))</f>
        <v>4</v>
      </c>
      <c r="R698" s="49">
        <f>if(isnumber(search("Yes",'2_all_summary'!$G697)),if(isnumber(search("Yes",'2_all_summary'!T697)),1,2),if(isnumber(search("No",'2_all_summary'!T697)),4,3))</f>
        <v>4</v>
      </c>
    </row>
    <row r="699">
      <c r="G699" s="49"/>
      <c r="H699" s="49" t="str">
        <f>'2_all_summary'!C698</f>
        <v>Maritime claims and management rights of indigenous peoples: Rising tides in the Pacific and Northern Waters</v>
      </c>
      <c r="I699" s="49" t="str">
        <f>'2_all_summary'!D698</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699" s="49">
        <f>if(isnumber(search("Yes",'2_all_summary'!$G698)),if(isnumber(search("Yes",'2_all_summary'!L698)),1,2),if(isnumber(search("No",'2_all_summary'!L698)),4,3))</f>
        <v>4</v>
      </c>
      <c r="K699" s="49">
        <f>if(isnumber(search("Yes",'2_all_summary'!$G698)),if(isnumber(search("Yes",'2_all_summary'!M698)),1,2),if(isnumber(search("No",'2_all_summary'!M698)),4,3))</f>
        <v>4</v>
      </c>
      <c r="L699" s="49">
        <f>if(isnumber(search("Yes",'2_all_summary'!$G698)),if(isnumber(search("Yes",'2_all_summary'!N698)),1,2),if(isnumber(search("No",'2_all_summary'!N698)),4,3))</f>
        <v>4</v>
      </c>
      <c r="M699" s="49">
        <f>if(isnumber(search("Yes",'2_all_summary'!$G698)),if(0&lt;'2_all_summary'!O698,1,2),if(0='2_all_summary'!O698,4,3))</f>
        <v>4</v>
      </c>
      <c r="N699" s="49">
        <f>if(isnumber(search("Yes",'2_all_summary'!$G698)),if(isnumber(search("Yes",'2_all_summary'!P698)),1,2),if(isnumber(search("No",'2_all_summary'!P698)),4,3))</f>
        <v>4</v>
      </c>
      <c r="O699" s="49">
        <f>if(isnumber(search("Yes",'2_all_summary'!$G698)),if(isnumber(search("Yes",'2_all_summary'!Q698)),1,2),if(isnumber(search("No",'2_all_summary'!Q698)),4,3))</f>
        <v>4</v>
      </c>
      <c r="P699" s="49">
        <f>if(isnumber(search("Yes",'2_all_summary'!$G698)),if(isnumber(search("Yes",'2_all_summary'!R698)),1,2),if(isnumber(search("No",'2_all_summary'!R698)),4,3))</f>
        <v>4</v>
      </c>
      <c r="Q699" s="49">
        <f>if(isnumber(search("Yes",'2_all_summary'!$G698)),if(0&lt;'2_all_summary'!S698,1,2),if(0='2_all_summary'!S698,4,3))</f>
        <v>4</v>
      </c>
      <c r="R699" s="49">
        <f>if(isnumber(search("Yes",'2_all_summary'!$G698)),if(isnumber(search("Yes",'2_all_summary'!T698)),1,2),if(isnumber(search("No",'2_all_summary'!T698)),4,3))</f>
        <v>4</v>
      </c>
    </row>
    <row r="700">
      <c r="G700" s="49"/>
      <c r="H700" s="49" t="str">
        <f>'2_all_summary'!C699</f>
        <v>Market Formalization, Governance, and the Integration of Community Fisheries in the Brazilian Amazon</v>
      </c>
      <c r="I700" s="49" t="str">
        <f>'2_all_summary'!D699</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Ãƒâ€šÃ‚Â© 2015, Published with license by Taylor &amp; Francis.</v>
      </c>
      <c r="J700" s="49">
        <f>if(isnumber(search("Yes",'2_all_summary'!$G699)),if(isnumber(search("Yes",'2_all_summary'!L699)),1,2),if(isnumber(search("No",'2_all_summary'!L699)),4,3))</f>
        <v>4</v>
      </c>
      <c r="K700" s="49">
        <f>if(isnumber(search("Yes",'2_all_summary'!$G699)),if(isnumber(search("Yes",'2_all_summary'!M699)),1,2),if(isnumber(search("No",'2_all_summary'!M699)),4,3))</f>
        <v>4</v>
      </c>
      <c r="L700" s="49">
        <f>if(isnumber(search("Yes",'2_all_summary'!$G699)),if(isnumber(search("Yes",'2_all_summary'!N699)),1,2),if(isnumber(search("No",'2_all_summary'!N699)),4,3))</f>
        <v>4</v>
      </c>
      <c r="M700" s="49">
        <f>if(isnumber(search("Yes",'2_all_summary'!$G699)),if(0&lt;'2_all_summary'!O699,1,2),if(0='2_all_summary'!O699,4,3))</f>
        <v>4</v>
      </c>
      <c r="N700" s="49">
        <f>if(isnumber(search("Yes",'2_all_summary'!$G699)),if(isnumber(search("Yes",'2_all_summary'!P699)),1,2),if(isnumber(search("No",'2_all_summary'!P699)),4,3))</f>
        <v>4</v>
      </c>
      <c r="O700" s="49">
        <f>if(isnumber(search("Yes",'2_all_summary'!$G699)),if(isnumber(search("Yes",'2_all_summary'!Q699)),1,2),if(isnumber(search("No",'2_all_summary'!Q699)),4,3))</f>
        <v>4</v>
      </c>
      <c r="P700" s="49">
        <f>if(isnumber(search("Yes",'2_all_summary'!$G699)),if(isnumber(search("Yes",'2_all_summary'!R699)),1,2),if(isnumber(search("No",'2_all_summary'!R699)),4,3))</f>
        <v>4</v>
      </c>
      <c r="Q700" s="49">
        <f>if(isnumber(search("Yes",'2_all_summary'!$G699)),if(0&lt;'2_all_summary'!S699,1,2),if(0='2_all_summary'!S699,4,3))</f>
        <v>4</v>
      </c>
      <c r="R700" s="49">
        <f>if(isnumber(search("Yes",'2_all_summary'!$G699)),if(isnumber(search("Yes",'2_all_summary'!T699)),1,2),if(isnumber(search("No",'2_all_summary'!T699)),4,3))</f>
        <v>4</v>
      </c>
    </row>
    <row r="701">
      <c r="G701" s="49"/>
      <c r="H701" s="49" t="str">
        <f>'2_all_summary'!C700</f>
        <v>Marketing systems of freshwater prawns in three coastal districts of Bangladesh</v>
      </c>
      <c r="I701" s="49" t="str">
        <f>'2_all_summary'!D700</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Ãƒâ€šÃ‚Â© 2016 Taylor &amp; Francis.</v>
      </c>
      <c r="J701" s="49">
        <f>if(isnumber(search("Yes",'2_all_summary'!$G700)),if(isnumber(search("Yes",'2_all_summary'!L700)),1,2),if(isnumber(search("No",'2_all_summary'!L700)),4,3))</f>
        <v>4</v>
      </c>
      <c r="K701" s="49">
        <f>if(isnumber(search("Yes",'2_all_summary'!$G700)),if(isnumber(search("Yes",'2_all_summary'!M700)),1,2),if(isnumber(search("No",'2_all_summary'!M700)),4,3))</f>
        <v>4</v>
      </c>
      <c r="L701" s="49">
        <f>if(isnumber(search("Yes",'2_all_summary'!$G700)),if(isnumber(search("Yes",'2_all_summary'!N700)),1,2),if(isnumber(search("No",'2_all_summary'!N700)),4,3))</f>
        <v>4</v>
      </c>
      <c r="M701" s="49">
        <f>if(isnumber(search("Yes",'2_all_summary'!$G700)),if(0&lt;'2_all_summary'!O700,1,2),if(0='2_all_summary'!O700,4,3))</f>
        <v>4</v>
      </c>
      <c r="N701" s="49">
        <f>if(isnumber(search("Yes",'2_all_summary'!$G700)),if(isnumber(search("Yes",'2_all_summary'!P700)),1,2),if(isnumber(search("No",'2_all_summary'!P700)),4,3))</f>
        <v>4</v>
      </c>
      <c r="O701" s="49">
        <f>if(isnumber(search("Yes",'2_all_summary'!$G700)),if(isnumber(search("Yes",'2_all_summary'!Q700)),1,2),if(isnumber(search("No",'2_all_summary'!Q700)),4,3))</f>
        <v>4</v>
      </c>
      <c r="P701" s="49">
        <f>if(isnumber(search("Yes",'2_all_summary'!$G700)),if(isnumber(search("Yes",'2_all_summary'!R700)),1,2),if(isnumber(search("No",'2_all_summary'!R700)),4,3))</f>
        <v>4</v>
      </c>
      <c r="Q701" s="49">
        <f>if(isnumber(search("Yes",'2_all_summary'!$G700)),if(0&lt;'2_all_summary'!S700,1,2),if(0='2_all_summary'!S700,4,3))</f>
        <v>4</v>
      </c>
      <c r="R701" s="49">
        <f>if(isnumber(search("Yes",'2_all_summary'!$G700)),if(isnumber(search("Yes",'2_all_summary'!T700)),1,2),if(isnumber(search("No",'2_all_summary'!T700)),4,3))</f>
        <v>4</v>
      </c>
    </row>
    <row r="702">
      <c r="G702" s="49"/>
      <c r="H702" s="49" t="str">
        <f>'2_all_summary'!C701</f>
        <v>Marking of tiger shrimp Penaeus monodon (Fabricius) juveniles: Comparison among inexpensive tagging options</v>
      </c>
      <c r="I702" s="49" t="str">
        <f>'2_all_summary'!D701</f>
        <v>Three low-cost marking methods (staining with food color, uropod trimming, and T-bar tagging) were tested on 2-mo old juvenile tiger shrimps Penaeus monodon with 8.42 Ãƒâ€šÃ‚Â±0.1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02" s="49">
        <f>if(isnumber(search("Yes",'2_all_summary'!$G701)),if(isnumber(search("Yes",'2_all_summary'!L701)),1,2),if(isnumber(search("No",'2_all_summary'!L701)),4,3))</f>
        <v>4</v>
      </c>
      <c r="K702" s="49">
        <f>if(isnumber(search("Yes",'2_all_summary'!$G701)),if(isnumber(search("Yes",'2_all_summary'!M701)),1,2),if(isnumber(search("No",'2_all_summary'!M701)),4,3))</f>
        <v>4</v>
      </c>
      <c r="L702" s="49">
        <f>if(isnumber(search("Yes",'2_all_summary'!$G701)),if(isnumber(search("Yes",'2_all_summary'!N701)),1,2),if(isnumber(search("No",'2_all_summary'!N701)),4,3))</f>
        <v>4</v>
      </c>
      <c r="M702" s="49">
        <f>if(isnumber(search("Yes",'2_all_summary'!$G701)),if(0&lt;'2_all_summary'!O701,1,2),if(0='2_all_summary'!O701,4,3))</f>
        <v>4</v>
      </c>
      <c r="N702" s="49">
        <f>if(isnumber(search("Yes",'2_all_summary'!$G701)),if(isnumber(search("Yes",'2_all_summary'!P701)),1,2),if(isnumber(search("No",'2_all_summary'!P701)),4,3))</f>
        <v>4</v>
      </c>
      <c r="O702" s="49">
        <f>if(isnumber(search("Yes",'2_all_summary'!$G701)),if(isnumber(search("Yes",'2_all_summary'!Q701)),1,2),if(isnumber(search("No",'2_all_summary'!Q701)),4,3))</f>
        <v>4</v>
      </c>
      <c r="P702" s="49">
        <f>if(isnumber(search("Yes",'2_all_summary'!$G701)),if(isnumber(search("Yes",'2_all_summary'!R701)),1,2),if(isnumber(search("No",'2_all_summary'!R701)),4,3))</f>
        <v>4</v>
      </c>
      <c r="Q702" s="49">
        <f>if(isnumber(search("Yes",'2_all_summary'!$G701)),if(0&lt;'2_all_summary'!S701,1,2),if(0='2_all_summary'!S701,4,3))</f>
        <v>4</v>
      </c>
      <c r="R702" s="49">
        <f>if(isnumber(search("Yes",'2_all_summary'!$G701)),if(isnumber(search("Yes",'2_all_summary'!T701)),1,2),if(isnumber(search("No",'2_all_summary'!T701)),4,3))</f>
        <v>4</v>
      </c>
    </row>
    <row r="703">
      <c r="G703" s="49"/>
      <c r="H703" s="49" t="str">
        <f>'2_all_summary'!C702</f>
        <v>Marudu bay community-based geloina spp. aquaculture management: Enhancing sustainable consumption, livelihood and food security</v>
      </c>
      <c r="I703" s="49" t="str">
        <f>'2_all_summary'!D702</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Ãƒâ€šÃ‚Â© Penerbit UMT.</v>
      </c>
      <c r="J703" s="49">
        <f>if(isnumber(search("Yes",'2_all_summary'!$G702)),if(isnumber(search("Yes",'2_all_summary'!L702)),1,2),if(isnumber(search("No",'2_all_summary'!L702)),4,3))</f>
        <v>4</v>
      </c>
      <c r="K703" s="49">
        <f>if(isnumber(search("Yes",'2_all_summary'!$G702)),if(isnumber(search("Yes",'2_all_summary'!M702)),1,2),if(isnumber(search("No",'2_all_summary'!M702)),4,3))</f>
        <v>4</v>
      </c>
      <c r="L703" s="49">
        <f>if(isnumber(search("Yes",'2_all_summary'!$G702)),if(isnumber(search("Yes",'2_all_summary'!N702)),1,2),if(isnumber(search("No",'2_all_summary'!N702)),4,3))</f>
        <v>4</v>
      </c>
      <c r="M703" s="49">
        <f>if(isnumber(search("Yes",'2_all_summary'!$G702)),if(0&lt;'2_all_summary'!O702,1,2),if(0='2_all_summary'!O702,4,3))</f>
        <v>4</v>
      </c>
      <c r="N703" s="49">
        <f>if(isnumber(search("Yes",'2_all_summary'!$G702)),if(isnumber(search("Yes",'2_all_summary'!P702)),1,2),if(isnumber(search("No",'2_all_summary'!P702)),4,3))</f>
        <v>4</v>
      </c>
      <c r="O703" s="49">
        <f>if(isnumber(search("Yes",'2_all_summary'!$G702)),if(isnumber(search("Yes",'2_all_summary'!Q702)),1,2),if(isnumber(search("No",'2_all_summary'!Q702)),4,3))</f>
        <v>4</v>
      </c>
      <c r="P703" s="49">
        <f>if(isnumber(search("Yes",'2_all_summary'!$G702)),if(isnumber(search("Yes",'2_all_summary'!R702)),1,2),if(isnumber(search("No",'2_all_summary'!R702)),4,3))</f>
        <v>4</v>
      </c>
      <c r="Q703" s="49">
        <f>if(isnumber(search("Yes",'2_all_summary'!$G702)),if(0&lt;'2_all_summary'!S702,1,2),if(0='2_all_summary'!S702,4,3))</f>
        <v>4</v>
      </c>
      <c r="R703" s="49">
        <f>if(isnumber(search("Yes",'2_all_summary'!$G702)),if(isnumber(search("Yes",'2_all_summary'!T702)),1,2),if(isnumber(search("No",'2_all_summary'!T702)),4,3))</f>
        <v>4</v>
      </c>
    </row>
    <row r="704">
      <c r="G704" s="49"/>
      <c r="H704" s="49" t="str">
        <f>'2_all_summary'!C703</f>
        <v>Measurement frequency and target meeting rate of glycosylated hemoglobin in diabetics with lean six sigma management [ÃƒÂ§Ã‚Â²Ã‚Â¾ÃƒÂ§Ã¢â‚¬ÂºÃ…Â ÃƒÂ¥Ã¢â‚¬Â¦Ã‚Â­ÃƒÂ¨Ã‚Â¥Ã‚Â¿ÃƒÂ¦Ã‚Â Ã‚Â¼ÃƒÂ§Ã…Â½Ã¢â‚¬ÂºÃƒÂ§Ã‚Â®Ã‚Â¡ÃƒÂ§Ã‚Â_x0090_Ã¢â‚¬Â ÃƒÂ¦Ã‚Â¨Ã‚Â¡ÃƒÂ¥Ã…Â¾Ã¢â‚¬Â¹ÃƒÂ¥Ã‚Â¯Ã‚Â¹ÃƒÂ§Ã‚Â³Ã¢â‚¬â€œÃƒÂ¥Ã‚Â°Ã‚Â¿ÃƒÂ§Ã¢â‚¬â€_x009d_Ã¢â‚¬Â¦ÃƒÂ¦Ã¢â‚¬Å¡Ã‚Â£ÃƒÂ¨Ã¢â€šÂ¬Ã¢â‚¬Â¦ÃƒÂ§Ã‚Â³Ã¢â‚¬â€œÃƒÂ¥Ã…â€™Ã¢â‚¬â€œÃƒÂ¨Ã‚Â¡Ã¢â€šÂ¬ÃƒÂ§Ã‚ÂºÃ‚Â¢ÃƒÂ¨Ã¢â‚¬ÂºÃ¢â‚¬Â¹ÃƒÂ§Ã¢â€žÂ¢Ã‚Â½ÃƒÂ¦Ã‚Â£Ã¢â€šÂ¬ÃƒÂ¦Ã‚ÂµÃ¢â‚¬Â¹ÃƒÂ©Ã‚Â¢Ã¢â‚¬ËœÃƒÂ§Ã…Â½Ã¢â‚¬Â¡ÃƒÂ¥Ã¢â‚¬â„¢Ã…â€™ÃƒÂ¨Ã‚Â¾Ã‚Â¾ÃƒÂ¦Ã‚Â Ã¢â‚¬Â¡ÃƒÂ§Ã…Â½Ã¢â‚¬Â¡ÃƒÂ§Ã…Â¡Ã¢â‚¬Å¾ÃƒÂ¥Ã‚Â½Ã‚Â±ÃƒÂ¥Ã¢â‚¬Å“Ã‚Â_x008d_ÃƒÂ§Ã‚Â Ã¢â‚¬Â_x009d_ÃƒÂ§Ã‚Â©Ã‚Â¶]</v>
      </c>
      <c r="I704" s="49" t="str">
        <f>'2_all_summary'!D703</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was(4.6Ãƒâ€šÃ‚Â±1.3)times in the intervention group and(3.7Ãƒâ€šÃ‚Â±1.3)times in the control group,with a significant difference(t=7.073,P&lt;0.001).The mean value of HbA1c was(6.5Ãƒâ€šÃ‚Â±0.6)mmol/L in the intervention group,and was(7.1Ãƒâ€šÃ‚Â±1.0)mmol/L in the control group,showing a significant difference(t=-7.401,P&lt;0.001).The compliance rate was 55.5% (111/200) in the control group and 84.5% (169/200) in the intervention group,with a statistically significant difference(ÃƒÂ_x008f_Ã¢â‚¬Â¡2=40.048,P&lt;0.05).According to the measurement times of HbA1c,it was divided into 3 groups:&lt;4 times,with 122 cases,and the mean value of HbA1c was(7.0Ãƒâ€šÃ‚Â±1.1)mmol/L;4-6 times,with 250 cases,and the mean value of HbA1c was(6.7Ãƒâ€šÃ‚Â±0.7)mmol/L;&gt;6 times,with 28 cases,and the mean value of HbA1c was(6.6Ãƒâ€šÃ‚Â±0.4)mmol/L.The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Ãƒâ€šÃ‚Â© 2020 by the Chinese General Practice.</v>
      </c>
      <c r="J704" s="49">
        <f>if(isnumber(search("Yes",'2_all_summary'!$G703)),if(isnumber(search("Yes",'2_all_summary'!L703)),1,2),if(isnumber(search("No",'2_all_summary'!L703)),4,3))</f>
        <v>4</v>
      </c>
      <c r="K704" s="49">
        <f>if(isnumber(search("Yes",'2_all_summary'!$G703)),if(isnumber(search("Yes",'2_all_summary'!M703)),1,2),if(isnumber(search("No",'2_all_summary'!M703)),4,3))</f>
        <v>4</v>
      </c>
      <c r="L704" s="49">
        <f>if(isnumber(search("Yes",'2_all_summary'!$G703)),if(isnumber(search("Yes",'2_all_summary'!N703)),1,2),if(isnumber(search("No",'2_all_summary'!N703)),4,3))</f>
        <v>4</v>
      </c>
      <c r="M704" s="49">
        <f>if(isnumber(search("Yes",'2_all_summary'!$G703)),if(0&lt;'2_all_summary'!O703,1,2),if(0='2_all_summary'!O703,4,3))</f>
        <v>4</v>
      </c>
      <c r="N704" s="49">
        <f>if(isnumber(search("Yes",'2_all_summary'!$G703)),if(isnumber(search("Yes",'2_all_summary'!P703)),1,2),if(isnumber(search("No",'2_all_summary'!P703)),4,3))</f>
        <v>4</v>
      </c>
      <c r="O704" s="49">
        <f>if(isnumber(search("Yes",'2_all_summary'!$G703)),if(isnumber(search("Yes",'2_all_summary'!Q703)),1,2),if(isnumber(search("No",'2_all_summary'!Q703)),4,3))</f>
        <v>4</v>
      </c>
      <c r="P704" s="49">
        <f>if(isnumber(search("Yes",'2_all_summary'!$G703)),if(isnumber(search("Yes",'2_all_summary'!R703)),1,2),if(isnumber(search("No",'2_all_summary'!R703)),4,3))</f>
        <v>4</v>
      </c>
      <c r="Q704" s="49">
        <f>if(isnumber(search("Yes",'2_all_summary'!$G703)),if(0&lt;'2_all_summary'!S703,1,2),if(0='2_all_summary'!S703,4,3))</f>
        <v>4</v>
      </c>
      <c r="R704" s="49">
        <f>if(isnumber(search("Yes",'2_all_summary'!$G703)),if(isnumber(search("Yes",'2_all_summary'!T703)),1,2),if(isnumber(search("No",'2_all_summary'!T703)),4,3))</f>
        <v>4</v>
      </c>
    </row>
    <row r="705">
      <c r="G705" s="49"/>
      <c r="H705" s="49" t="str">
        <f>'2_all_summary'!C704</f>
        <v>Measuring behavioral social learning in a conservation context: Chilean fishing communities</v>
      </c>
      <c r="I705" s="49" t="str">
        <f>'2_all_summary'!D704</f>
        <v>In the sustainability and conservation sciences, ÃƒÂ¢Ã¢â€šÂ¬Ã…â€œsocial learningÃƒÂ¢Ã¢â€šÂ¬Ã‚Â_x009d_ is defined as a group process which depends on trust and social capital and tends to boost conservation outcomes. We term this ÃƒÂ¢Ã¢â€šÂ¬Ã…â€œcollaborative social learning.ÃƒÂ¢Ã¢â€šÂ¬Ã‚Â_x009d_ Meanwhile, the behavioral sciences define social learning as the individual use of socially acquired information and seek to explain how individuals employ social learning as part of adaptive behavior. We term this ÃƒÂ¢Ã¢â€šÂ¬Ã…â€œbehavioral social learning.ÃƒÂ¢Ã¢â€šÂ¬Ã‚Â_x009d_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ÃƒÂ¢Ã¢â€šÂ¬Ã‹Å“collaborative social learningÃƒÂ¢Ã¢â€šÂ¬Ã¢â€žÂ¢ are not strongly correlated with ÃƒÂ¢Ã¢â€šÂ¬Ã‹Å“behavioral social learningÃƒÂ¢Ã¢â€šÂ¬Ã¢â€žÂ¢ in our sample. We argue that this disconnect can help improve our understanding of the emergence of community-based conservation and positive ecological outcomes as well as ÃƒÂ¢Ã¢â€šÂ¬Ã‹Å“collaborative social learningÃƒÂ¢Ã¢â€šÂ¬Ã¢â€žÂ¢ itself. Finally, we provide guidance on how behavioral measures of social learning could benefit community-based natural resource management and conservation. Ãƒâ€šÃ‚Â© 2021 The Authors. Conservation Science and Practice published by Wiley Periodicals LLC. on behalf of Society for Conservation Biology</v>
      </c>
      <c r="J705" s="49">
        <f>if(isnumber(search("Yes",'2_all_summary'!$G704)),if(isnumber(search("Yes",'2_all_summary'!L704)),1,2),if(isnumber(search("No",'2_all_summary'!L704)),4,3))</f>
        <v>4</v>
      </c>
      <c r="K705" s="49">
        <f>if(isnumber(search("Yes",'2_all_summary'!$G704)),if(isnumber(search("Yes",'2_all_summary'!M704)),1,2),if(isnumber(search("No",'2_all_summary'!M704)),4,3))</f>
        <v>4</v>
      </c>
      <c r="L705" s="49">
        <f>if(isnumber(search("Yes",'2_all_summary'!$G704)),if(isnumber(search("Yes",'2_all_summary'!N704)),1,2),if(isnumber(search("No",'2_all_summary'!N704)),4,3))</f>
        <v>4</v>
      </c>
      <c r="M705" s="49">
        <f>if(isnumber(search("Yes",'2_all_summary'!$G704)),if(0&lt;'2_all_summary'!O704,1,2),if(0='2_all_summary'!O704,4,3))</f>
        <v>4</v>
      </c>
      <c r="N705" s="49">
        <f>if(isnumber(search("Yes",'2_all_summary'!$G704)),if(isnumber(search("Yes",'2_all_summary'!P704)),1,2),if(isnumber(search("No",'2_all_summary'!P704)),4,3))</f>
        <v>4</v>
      </c>
      <c r="O705" s="49">
        <f>if(isnumber(search("Yes",'2_all_summary'!$G704)),if(isnumber(search("Yes",'2_all_summary'!Q704)),1,2),if(isnumber(search("No",'2_all_summary'!Q704)),4,3))</f>
        <v>4</v>
      </c>
      <c r="P705" s="49">
        <f>if(isnumber(search("Yes",'2_all_summary'!$G704)),if(isnumber(search("Yes",'2_all_summary'!R704)),1,2),if(isnumber(search("No",'2_all_summary'!R704)),4,3))</f>
        <v>4</v>
      </c>
      <c r="Q705" s="49">
        <f>if(isnumber(search("Yes",'2_all_summary'!$G704)),if(0&lt;'2_all_summary'!S704,1,2),if(0='2_all_summary'!S704,4,3))</f>
        <v>4</v>
      </c>
      <c r="R705" s="49">
        <f>if(isnumber(search("Yes",'2_all_summary'!$G704)),if(isnumber(search("Yes",'2_all_summary'!T704)),1,2),if(isnumber(search("No",'2_all_summary'!T704)),4,3))</f>
        <v>4</v>
      </c>
    </row>
    <row r="706">
      <c r="G706" s="49"/>
      <c r="H706" s="49" t="str">
        <f>'2_all_summary'!C705</f>
        <v>Mekong River Fish Conservation Zones in southern Laos: Assessing effectiveness using local ecological knowledge</v>
      </c>
      <c r="I706" s="49" t="str">
        <f>'2_all_summary'!D705</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Ãƒâ€šÃ‚Â© 2005 Springer Science+Business Media, Inc.</v>
      </c>
      <c r="J706" s="49">
        <f>if(isnumber(search("Yes",'2_all_summary'!$G705)),if(isnumber(search("Yes",'2_all_summary'!L705)),1,2),if(isnumber(search("No",'2_all_summary'!L705)),4,3))</f>
        <v>4</v>
      </c>
      <c r="K706" s="49">
        <f>if(isnumber(search("Yes",'2_all_summary'!$G705)),if(isnumber(search("Yes",'2_all_summary'!M705)),1,2),if(isnumber(search("No",'2_all_summary'!M705)),4,3))</f>
        <v>4</v>
      </c>
      <c r="L706" s="49">
        <f>if(isnumber(search("Yes",'2_all_summary'!$G705)),if(isnumber(search("Yes",'2_all_summary'!N705)),1,2),if(isnumber(search("No",'2_all_summary'!N705)),4,3))</f>
        <v>4</v>
      </c>
      <c r="M706" s="49">
        <f>if(isnumber(search("Yes",'2_all_summary'!$G705)),if(0&lt;'2_all_summary'!O705,1,2),if(0='2_all_summary'!O705,4,3))</f>
        <v>4</v>
      </c>
      <c r="N706" s="49">
        <f>if(isnumber(search("Yes",'2_all_summary'!$G705)),if(isnumber(search("Yes",'2_all_summary'!P705)),1,2),if(isnumber(search("No",'2_all_summary'!P705)),4,3))</f>
        <v>4</v>
      </c>
      <c r="O706" s="49">
        <f>if(isnumber(search("Yes",'2_all_summary'!$G705)),if(isnumber(search("Yes",'2_all_summary'!Q705)),1,2),if(isnumber(search("No",'2_all_summary'!Q705)),4,3))</f>
        <v>4</v>
      </c>
      <c r="P706" s="49">
        <f>if(isnumber(search("Yes",'2_all_summary'!$G705)),if(isnumber(search("Yes",'2_all_summary'!R705)),1,2),if(isnumber(search("No",'2_all_summary'!R705)),4,3))</f>
        <v>4</v>
      </c>
      <c r="Q706" s="49">
        <f>if(isnumber(search("Yes",'2_all_summary'!$G705)),if(0&lt;'2_all_summary'!S705,1,2),if(0='2_all_summary'!S705,4,3))</f>
        <v>4</v>
      </c>
      <c r="R706" s="49">
        <f>if(isnumber(search("Yes",'2_all_summary'!$G705)),if(isnumber(search("Yes",'2_all_summary'!T705)),1,2),if(isnumber(search("No",'2_all_summary'!T705)),4,3))</f>
        <v>4</v>
      </c>
    </row>
    <row r="707">
      <c r="G707" s="49"/>
      <c r="H707" s="49" t="str">
        <f>'2_all_summary'!C706</f>
        <v>Methodological rigour in assessing participatory development</v>
      </c>
      <c r="I707" s="49" t="str">
        <f>'2_all_summary'!D706</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Ãƒâ€šÃ‚Â© 2006 Elsevier Ltd. All rights reserved.</v>
      </c>
      <c r="J707" s="49">
        <f>if(isnumber(search("Yes",'2_all_summary'!$G706)),if(isnumber(search("Yes",'2_all_summary'!L706)),1,2),if(isnumber(search("No",'2_all_summary'!L706)),4,3))</f>
        <v>4</v>
      </c>
      <c r="K707" s="49">
        <f>if(isnumber(search("Yes",'2_all_summary'!$G706)),if(isnumber(search("Yes",'2_all_summary'!M706)),1,2),if(isnumber(search("No",'2_all_summary'!M706)),4,3))</f>
        <v>4</v>
      </c>
      <c r="L707" s="49">
        <f>if(isnumber(search("Yes",'2_all_summary'!$G706)),if(isnumber(search("Yes",'2_all_summary'!N706)),1,2),if(isnumber(search("No",'2_all_summary'!N706)),4,3))</f>
        <v>4</v>
      </c>
      <c r="M707" s="49">
        <f>if(isnumber(search("Yes",'2_all_summary'!$G706)),if(0&lt;'2_all_summary'!O706,1,2),if(0='2_all_summary'!O706,4,3))</f>
        <v>4</v>
      </c>
      <c r="N707" s="49">
        <f>if(isnumber(search("Yes",'2_all_summary'!$G706)),if(isnumber(search("Yes",'2_all_summary'!P706)),1,2),if(isnumber(search("No",'2_all_summary'!P706)),4,3))</f>
        <v>4</v>
      </c>
      <c r="O707" s="49">
        <f>if(isnumber(search("Yes",'2_all_summary'!$G706)),if(isnumber(search("Yes",'2_all_summary'!Q706)),1,2),if(isnumber(search("No",'2_all_summary'!Q706)),4,3))</f>
        <v>4</v>
      </c>
      <c r="P707" s="49">
        <f>if(isnumber(search("Yes",'2_all_summary'!$G706)),if(isnumber(search("Yes",'2_all_summary'!R706)),1,2),if(isnumber(search("No",'2_all_summary'!R706)),4,3))</f>
        <v>4</v>
      </c>
      <c r="Q707" s="49">
        <f>if(isnumber(search("Yes",'2_all_summary'!$G706)),if(0&lt;'2_all_summary'!S706,1,2),if(0='2_all_summary'!S706,4,3))</f>
        <v>4</v>
      </c>
      <c r="R707" s="49">
        <f>if(isnumber(search("Yes",'2_all_summary'!$G706)),if(isnumber(search("Yes",'2_all_summary'!T706)),1,2),if(isnumber(search("No",'2_all_summary'!T706)),4,3))</f>
        <v>4</v>
      </c>
    </row>
    <row r="708">
      <c r="G708" s="49"/>
      <c r="H708" s="49" t="str">
        <f>'2_all_summary'!C707</f>
        <v>Methods of consensus building for community-based fisheries management in Bangladesh and the Mekong Delta</v>
      </c>
      <c r="I708" s="49" t="str">
        <f>'2_all_summary'!D707</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Ãƒâ€šÃ‚Â© 2004 Elsevier Ltd. All rights reserved.</v>
      </c>
      <c r="J708" s="49">
        <f>if(isnumber(search("Yes",'2_all_summary'!$G707)),if(isnumber(search("Yes",'2_all_summary'!L707)),1,2),if(isnumber(search("No",'2_all_summary'!L707)),4,3))</f>
        <v>4</v>
      </c>
      <c r="K708" s="49">
        <f>if(isnumber(search("Yes",'2_all_summary'!$G707)),if(isnumber(search("Yes",'2_all_summary'!M707)),1,2),if(isnumber(search("No",'2_all_summary'!M707)),4,3))</f>
        <v>4</v>
      </c>
      <c r="L708" s="49">
        <f>if(isnumber(search("Yes",'2_all_summary'!$G707)),if(isnumber(search("Yes",'2_all_summary'!N707)),1,2),if(isnumber(search("No",'2_all_summary'!N707)),4,3))</f>
        <v>4</v>
      </c>
      <c r="M708" s="49">
        <f>if(isnumber(search("Yes",'2_all_summary'!$G707)),if(0&lt;'2_all_summary'!O707,1,2),if(0='2_all_summary'!O707,4,3))</f>
        <v>4</v>
      </c>
      <c r="N708" s="49">
        <f>if(isnumber(search("Yes",'2_all_summary'!$G707)),if(isnumber(search("Yes",'2_all_summary'!P707)),1,2),if(isnumber(search("No",'2_all_summary'!P707)),4,3))</f>
        <v>4</v>
      </c>
      <c r="O708" s="49">
        <f>if(isnumber(search("Yes",'2_all_summary'!$G707)),if(isnumber(search("Yes",'2_all_summary'!Q707)),1,2),if(isnumber(search("No",'2_all_summary'!Q707)),4,3))</f>
        <v>4</v>
      </c>
      <c r="P708" s="49">
        <f>if(isnumber(search("Yes",'2_all_summary'!$G707)),if(isnumber(search("Yes",'2_all_summary'!R707)),1,2),if(isnumber(search("No",'2_all_summary'!R707)),4,3))</f>
        <v>4</v>
      </c>
      <c r="Q708" s="49">
        <f>if(isnumber(search("Yes",'2_all_summary'!$G707)),if(0&lt;'2_all_summary'!S707,1,2),if(0='2_all_summary'!S707,4,3))</f>
        <v>4</v>
      </c>
      <c r="R708" s="49">
        <f>if(isnumber(search("Yes",'2_all_summary'!$G707)),if(isnumber(search("Yes",'2_all_summary'!T707)),1,2),if(isnumber(search("No",'2_all_summary'!T707)),4,3))</f>
        <v>4</v>
      </c>
    </row>
    <row r="709">
      <c r="G709" s="49"/>
      <c r="H709" s="49" t="str">
        <f>'2_all_summary'!C708</f>
        <v>Migratory diversity in an Arctic fish supporting subsistence harvest</v>
      </c>
      <c r="I709" s="49" t="str">
        <f>'2_all_summary'!D708</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Ãƒâ€¦Ã¢â‚¬Å¡uk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Ãƒâ€šÃ‚Â© 2020</v>
      </c>
      <c r="J709" s="49">
        <f>if(isnumber(search("Yes",'2_all_summary'!$G708)),if(isnumber(search("Yes",'2_all_summary'!L708)),1,2),if(isnumber(search("No",'2_all_summary'!L708)),4,3))</f>
        <v>4</v>
      </c>
      <c r="K709" s="49">
        <f>if(isnumber(search("Yes",'2_all_summary'!$G708)),if(isnumber(search("Yes",'2_all_summary'!M708)),1,2),if(isnumber(search("No",'2_all_summary'!M708)),4,3))</f>
        <v>4</v>
      </c>
      <c r="L709" s="49">
        <f>if(isnumber(search("Yes",'2_all_summary'!$G708)),if(isnumber(search("Yes",'2_all_summary'!N708)),1,2),if(isnumber(search("No",'2_all_summary'!N708)),4,3))</f>
        <v>4</v>
      </c>
      <c r="M709" s="49">
        <f>if(isnumber(search("Yes",'2_all_summary'!$G708)),if(0&lt;'2_all_summary'!O708,1,2),if(0='2_all_summary'!O708,4,3))</f>
        <v>4</v>
      </c>
      <c r="N709" s="49">
        <f>if(isnumber(search("Yes",'2_all_summary'!$G708)),if(isnumber(search("Yes",'2_all_summary'!P708)),1,2),if(isnumber(search("No",'2_all_summary'!P708)),4,3))</f>
        <v>4</v>
      </c>
      <c r="O709" s="49">
        <f>if(isnumber(search("Yes",'2_all_summary'!$G708)),if(isnumber(search("Yes",'2_all_summary'!Q708)),1,2),if(isnumber(search("No",'2_all_summary'!Q708)),4,3))</f>
        <v>4</v>
      </c>
      <c r="P709" s="49">
        <f>if(isnumber(search("Yes",'2_all_summary'!$G708)),if(isnumber(search("Yes",'2_all_summary'!R708)),1,2),if(isnumber(search("No",'2_all_summary'!R708)),4,3))</f>
        <v>4</v>
      </c>
      <c r="Q709" s="49">
        <f>if(isnumber(search("Yes",'2_all_summary'!$G708)),if(0&lt;'2_all_summary'!S708,1,2),if(0='2_all_summary'!S708,4,3))</f>
        <v>4</v>
      </c>
      <c r="R709" s="49">
        <f>if(isnumber(search("Yes",'2_all_summary'!$G708)),if(isnumber(search("Yes",'2_all_summary'!T708)),1,2),if(isnumber(search("No",'2_all_summary'!T708)),4,3))</f>
        <v>4</v>
      </c>
    </row>
    <row r="710">
      <c r="G710" s="49"/>
      <c r="H710" s="49" t="str">
        <f>'2_all_summary'!C709</f>
        <v>Mind the gap between aspiration and practice in co-managing marine protected areas: A case study from Negros Occidental, Philippines</v>
      </c>
      <c r="I710" s="49" t="str">
        <f>'2_all_summary'!D709</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fishersÃƒÂ¢Ã¢â€šÂ¬Ã¢â€žÂ¢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Ãƒâ€šÃ‚Â© 2019 Elsevier Ltd</v>
      </c>
      <c r="J710" s="49">
        <f>if(isnumber(search("Yes",'2_all_summary'!$G709)),if(isnumber(search("Yes",'2_all_summary'!L709)),1,2),if(isnumber(search("No",'2_all_summary'!L709)),4,3))</f>
        <v>4</v>
      </c>
      <c r="K710" s="49">
        <f>if(isnumber(search("Yes",'2_all_summary'!$G709)),if(isnumber(search("Yes",'2_all_summary'!M709)),1,2),if(isnumber(search("No",'2_all_summary'!M709)),4,3))</f>
        <v>4</v>
      </c>
      <c r="L710" s="49">
        <f>if(isnumber(search("Yes",'2_all_summary'!$G709)),if(isnumber(search("Yes",'2_all_summary'!N709)),1,2),if(isnumber(search("No",'2_all_summary'!N709)),4,3))</f>
        <v>4</v>
      </c>
      <c r="M710" s="49">
        <f>if(isnumber(search("Yes",'2_all_summary'!$G709)),if(0&lt;'2_all_summary'!O709,1,2),if(0='2_all_summary'!O709,4,3))</f>
        <v>4</v>
      </c>
      <c r="N710" s="49">
        <f>if(isnumber(search("Yes",'2_all_summary'!$G709)),if(isnumber(search("Yes",'2_all_summary'!P709)),1,2),if(isnumber(search("No",'2_all_summary'!P709)),4,3))</f>
        <v>4</v>
      </c>
      <c r="O710" s="49">
        <f>if(isnumber(search("Yes",'2_all_summary'!$G709)),if(isnumber(search("Yes",'2_all_summary'!Q709)),1,2),if(isnumber(search("No",'2_all_summary'!Q709)),4,3))</f>
        <v>4</v>
      </c>
      <c r="P710" s="49">
        <f>if(isnumber(search("Yes",'2_all_summary'!$G709)),if(isnumber(search("Yes",'2_all_summary'!R709)),1,2),if(isnumber(search("No",'2_all_summary'!R709)),4,3))</f>
        <v>4</v>
      </c>
      <c r="Q710" s="49">
        <f>if(isnumber(search("Yes",'2_all_summary'!$G709)),if(0&lt;'2_all_summary'!S709,1,2),if(0='2_all_summary'!S709,4,3))</f>
        <v>4</v>
      </c>
      <c r="R710" s="49">
        <f>if(isnumber(search("Yes",'2_all_summary'!$G709)),if(isnumber(search("Yes",'2_all_summary'!T709)),1,2),if(isnumber(search("No",'2_all_summary'!T709)),4,3))</f>
        <v>4</v>
      </c>
    </row>
    <row r="711">
      <c r="G711" s="49"/>
      <c r="H711" s="49" t="str">
        <f>'2_all_summary'!C710</f>
        <v>Mitigating cetacean bycatch in coastal Ecuador: Governance challenges for small-scale fisheries</v>
      </c>
      <c r="I711" s="49" t="str">
        <f>'2_all_summary'!D710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cetaceansÃƒÂ¢Ã¢â€šÂ¬Ã¢â€žÂ¢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fishersÃƒÂ¢Ã¢â€šÂ¬Ã¢â€žÂ¢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fishersÃƒÂ¢Ã¢â€šÂ¬Ã¢â€žÂ¢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Ãƒâ€šÃ‚Â© 2017 Elsevier Ltd</v>
      </c>
      <c r="J711" s="49">
        <f>if(isnumber(search("Yes",'2_all_summary'!$G710)),if(isnumber(search("Yes",'2_all_summary'!L710)),1,2),if(isnumber(search("No",'2_all_summary'!L710)),4,3))</f>
        <v>4</v>
      </c>
      <c r="K711" s="49">
        <f>if(isnumber(search("Yes",'2_all_summary'!$G710)),if(isnumber(search("Yes",'2_all_summary'!M710)),1,2),if(isnumber(search("No",'2_all_summary'!M710)),4,3))</f>
        <v>4</v>
      </c>
      <c r="L711" s="49">
        <f>if(isnumber(search("Yes",'2_all_summary'!$G710)),if(isnumber(search("Yes",'2_all_summary'!N710)),1,2),if(isnumber(search("No",'2_all_summary'!N710)),4,3))</f>
        <v>4</v>
      </c>
      <c r="M711" s="49">
        <f>if(isnumber(search("Yes",'2_all_summary'!$G710)),if(0&lt;'2_all_summary'!O710,1,2),if(0='2_all_summary'!O710,4,3))</f>
        <v>4</v>
      </c>
      <c r="N711" s="49">
        <f>if(isnumber(search("Yes",'2_all_summary'!$G710)),if(isnumber(search("Yes",'2_all_summary'!P710)),1,2),if(isnumber(search("No",'2_all_summary'!P710)),4,3))</f>
        <v>4</v>
      </c>
      <c r="O711" s="49">
        <f>if(isnumber(search("Yes",'2_all_summary'!$G710)),if(isnumber(search("Yes",'2_all_summary'!Q710)),1,2),if(isnumber(search("No",'2_all_summary'!Q710)),4,3))</f>
        <v>4</v>
      </c>
      <c r="P711" s="49">
        <f>if(isnumber(search("Yes",'2_all_summary'!$G710)),if(isnumber(search("Yes",'2_all_summary'!R710)),1,2),if(isnumber(search("No",'2_all_summary'!R710)),4,3))</f>
        <v>4</v>
      </c>
      <c r="Q711" s="49">
        <f>if(isnumber(search("Yes",'2_all_summary'!$G710)),if(0&lt;'2_all_summary'!S710,1,2),if(0='2_all_summary'!S710,4,3))</f>
        <v>4</v>
      </c>
      <c r="R711" s="49">
        <f>if(isnumber(search("Yes",'2_all_summary'!$G710)),if(isnumber(search("Yes",'2_all_summary'!T710)),1,2),if(isnumber(search("No",'2_all_summary'!T710)),4,3))</f>
        <v>4</v>
      </c>
    </row>
    <row r="712">
      <c r="G712" s="49"/>
      <c r="H712" s="49" t="str">
        <f>'2_all_summary'!C711</f>
        <v>Modeling short-term fishing dynamics in a small-scale intertidal shellfishery</v>
      </c>
      <c r="I712" s="49" t="str">
        <f>'2_all_summary'!D711</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Ãƒâ€šÃ‚Â© 2018 Elsevier B.V.</v>
      </c>
      <c r="J712" s="49">
        <f>if(isnumber(search("Yes",'2_all_summary'!$G711)),if(isnumber(search("Yes",'2_all_summary'!L711)),1,2),if(isnumber(search("No",'2_all_summary'!L711)),4,3))</f>
        <v>4</v>
      </c>
      <c r="K712" s="49">
        <f>if(isnumber(search("Yes",'2_all_summary'!$G711)),if(isnumber(search("Yes",'2_all_summary'!M711)),1,2),if(isnumber(search("No",'2_all_summary'!M711)),4,3))</f>
        <v>4</v>
      </c>
      <c r="L712" s="49">
        <f>if(isnumber(search("Yes",'2_all_summary'!$G711)),if(isnumber(search("Yes",'2_all_summary'!N711)),1,2),if(isnumber(search("No",'2_all_summary'!N711)),4,3))</f>
        <v>4</v>
      </c>
      <c r="M712" s="49">
        <f>if(isnumber(search("Yes",'2_all_summary'!$G711)),if(0&lt;'2_all_summary'!O711,1,2),if(0='2_all_summary'!O711,4,3))</f>
        <v>4</v>
      </c>
      <c r="N712" s="49">
        <f>if(isnumber(search("Yes",'2_all_summary'!$G711)),if(isnumber(search("Yes",'2_all_summary'!P711)),1,2),if(isnumber(search("No",'2_all_summary'!P711)),4,3))</f>
        <v>4</v>
      </c>
      <c r="O712" s="49">
        <f>if(isnumber(search("Yes",'2_all_summary'!$G711)),if(isnumber(search("Yes",'2_all_summary'!Q711)),1,2),if(isnumber(search("No",'2_all_summary'!Q711)),4,3))</f>
        <v>4</v>
      </c>
      <c r="P712" s="49">
        <f>if(isnumber(search("Yes",'2_all_summary'!$G711)),if(isnumber(search("Yes",'2_all_summary'!R711)),1,2),if(isnumber(search("No",'2_all_summary'!R711)),4,3))</f>
        <v>4</v>
      </c>
      <c r="Q712" s="49">
        <f>if(isnumber(search("Yes",'2_all_summary'!$G711)),if(0&lt;'2_all_summary'!S711,1,2),if(0='2_all_summary'!S711,4,3))</f>
        <v>4</v>
      </c>
      <c r="R712" s="49">
        <f>if(isnumber(search("Yes",'2_all_summary'!$G711)),if(isnumber(search("Yes",'2_all_summary'!T711)),1,2),if(isnumber(search("No",'2_all_summary'!T711)),4,3))</f>
        <v>4</v>
      </c>
    </row>
    <row r="713">
      <c r="G713" s="49"/>
      <c r="H713" s="49" t="str">
        <f>'2_all_summary'!C712</f>
        <v>MOdeling, visualizing, and mining hydrologic spatial hierarchies for water quality management</v>
      </c>
      <c r="I713" s="49" t="str">
        <f>'2_all_summary'!D712</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713" s="49">
        <f>if(isnumber(search("Yes",'2_all_summary'!$G712)),if(isnumber(search("Yes",'2_all_summary'!L712)),1,2),if(isnumber(search("No",'2_all_summary'!L712)),4,3))</f>
        <v>4</v>
      </c>
      <c r="K713" s="49">
        <f>if(isnumber(search("Yes",'2_all_summary'!$G712)),if(isnumber(search("Yes",'2_all_summary'!M712)),1,2),if(isnumber(search("No",'2_all_summary'!M712)),4,3))</f>
        <v>4</v>
      </c>
      <c r="L713" s="49">
        <f>if(isnumber(search("Yes",'2_all_summary'!$G712)),if(isnumber(search("Yes",'2_all_summary'!N712)),1,2),if(isnumber(search("No",'2_all_summary'!N712)),4,3))</f>
        <v>4</v>
      </c>
      <c r="M713" s="49">
        <f>if(isnumber(search("Yes",'2_all_summary'!$G712)),if(0&lt;'2_all_summary'!O712,1,2),if(0='2_all_summary'!O712,4,3))</f>
        <v>4</v>
      </c>
      <c r="N713" s="49">
        <f>if(isnumber(search("Yes",'2_all_summary'!$G712)),if(isnumber(search("Yes",'2_all_summary'!P712)),1,2),if(isnumber(search("No",'2_all_summary'!P712)),4,3))</f>
        <v>4</v>
      </c>
      <c r="O713" s="49">
        <f>if(isnumber(search("Yes",'2_all_summary'!$G712)),if(isnumber(search("Yes",'2_all_summary'!Q712)),1,2),if(isnumber(search("No",'2_all_summary'!Q712)),4,3))</f>
        <v>4</v>
      </c>
      <c r="P713" s="49">
        <f>if(isnumber(search("Yes",'2_all_summary'!$G712)),if(isnumber(search("Yes",'2_all_summary'!R712)),1,2),if(isnumber(search("No",'2_all_summary'!R712)),4,3))</f>
        <v>4</v>
      </c>
      <c r="Q713" s="49">
        <f>if(isnumber(search("Yes",'2_all_summary'!$G712)),if(0&lt;'2_all_summary'!S712,1,2),if(0='2_all_summary'!S712,4,3))</f>
        <v>4</v>
      </c>
      <c r="R713" s="49">
        <f>if(isnumber(search("Yes",'2_all_summary'!$G712)),if(isnumber(search("Yes",'2_all_summary'!T712)),1,2),if(isnumber(search("No",'2_all_summary'!T712)),4,3))</f>
        <v>4</v>
      </c>
    </row>
    <row r="714">
      <c r="G714" s="49"/>
      <c r="H714" s="49" t="str">
        <f>'2_all_summary'!C713</f>
        <v>Modelling nature-based tourism impacts on rural development and conservation in Sikunga Conservancy, Namibia</v>
      </c>
      <c r="I714" s="49" t="str">
        <f>'2_all_summary'!D713</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Ãƒâ€šÃ‚Â© 2017 Government Technical Advisory Centre (GTAC).</v>
      </c>
      <c r="J714" s="49">
        <f>if(isnumber(search("Yes",'2_all_summary'!$G713)),if(isnumber(search("Yes",'2_all_summary'!L713)),1,2),if(isnumber(search("No",'2_all_summary'!L713)),4,3))</f>
        <v>4</v>
      </c>
      <c r="K714" s="49">
        <f>if(isnumber(search("Yes",'2_all_summary'!$G713)),if(isnumber(search("Yes",'2_all_summary'!M713)),1,2),if(isnumber(search("No",'2_all_summary'!M713)),4,3))</f>
        <v>4</v>
      </c>
      <c r="L714" s="49">
        <f>if(isnumber(search("Yes",'2_all_summary'!$G713)),if(isnumber(search("Yes",'2_all_summary'!N713)),1,2),if(isnumber(search("No",'2_all_summary'!N713)),4,3))</f>
        <v>4</v>
      </c>
      <c r="M714" s="49">
        <f>if(isnumber(search("Yes",'2_all_summary'!$G713)),if(0&lt;'2_all_summary'!O713,1,2),if(0='2_all_summary'!O713,4,3))</f>
        <v>4</v>
      </c>
      <c r="N714" s="49">
        <f>if(isnumber(search("Yes",'2_all_summary'!$G713)),if(isnumber(search("Yes",'2_all_summary'!P713)),1,2),if(isnumber(search("No",'2_all_summary'!P713)),4,3))</f>
        <v>4</v>
      </c>
      <c r="O714" s="49">
        <f>if(isnumber(search("Yes",'2_all_summary'!$G713)),if(isnumber(search("Yes",'2_all_summary'!Q713)),1,2),if(isnumber(search("No",'2_all_summary'!Q713)),4,3))</f>
        <v>4</v>
      </c>
      <c r="P714" s="49">
        <f>if(isnumber(search("Yes",'2_all_summary'!$G713)),if(isnumber(search("Yes",'2_all_summary'!R713)),1,2),if(isnumber(search("No",'2_all_summary'!R713)),4,3))</f>
        <v>4</v>
      </c>
      <c r="Q714" s="49">
        <f>if(isnumber(search("Yes",'2_all_summary'!$G713)),if(0&lt;'2_all_summary'!S713,1,2),if(0='2_all_summary'!S713,4,3))</f>
        <v>4</v>
      </c>
      <c r="R714" s="49">
        <f>if(isnumber(search("Yes",'2_all_summary'!$G713)),if(isnumber(search("Yes",'2_all_summary'!T713)),1,2),if(isnumber(search("No",'2_all_summary'!T713)),4,3))</f>
        <v>4</v>
      </c>
    </row>
    <row r="715">
      <c r="G715" s="49"/>
      <c r="H715" s="49" t="str">
        <f>'2_all_summary'!C714</f>
        <v>Models of care for orphaned and separated children and upholding children's rights: Cross-sectional evidence from western Kenya</v>
      </c>
      <c r="I715" s="49" t="str">
        <f>'2_all_summary'!D714</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ÃƒÂ¢Ã¢â‚¬Â°Ã‚Â¤18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Ãƒâ€šÃ‚Â© 2014Embleton et al.; licensee BioMed Central Ltd.</v>
      </c>
      <c r="J715" s="49">
        <f>if(isnumber(search("Yes",'2_all_summary'!$G714)),if(isnumber(search("Yes",'2_all_summary'!L714)),1,2),if(isnumber(search("No",'2_all_summary'!L714)),4,3))</f>
        <v>4</v>
      </c>
      <c r="K715" s="49">
        <f>if(isnumber(search("Yes",'2_all_summary'!$G714)),if(isnumber(search("Yes",'2_all_summary'!M714)),1,2),if(isnumber(search("No",'2_all_summary'!M714)),4,3))</f>
        <v>4</v>
      </c>
      <c r="L715" s="49">
        <f>if(isnumber(search("Yes",'2_all_summary'!$G714)),if(isnumber(search("Yes",'2_all_summary'!N714)),1,2),if(isnumber(search("No",'2_all_summary'!N714)),4,3))</f>
        <v>4</v>
      </c>
      <c r="M715" s="49">
        <f>if(isnumber(search("Yes",'2_all_summary'!$G714)),if(0&lt;'2_all_summary'!O714,1,2),if(0='2_all_summary'!O714,4,3))</f>
        <v>4</v>
      </c>
      <c r="N715" s="49">
        <f>if(isnumber(search("Yes",'2_all_summary'!$G714)),if(isnumber(search("Yes",'2_all_summary'!P714)),1,2),if(isnumber(search("No",'2_all_summary'!P714)),4,3))</f>
        <v>4</v>
      </c>
      <c r="O715" s="49">
        <f>if(isnumber(search("Yes",'2_all_summary'!$G714)),if(isnumber(search("Yes",'2_all_summary'!Q714)),1,2),if(isnumber(search("No",'2_all_summary'!Q714)),4,3))</f>
        <v>4</v>
      </c>
      <c r="P715" s="49">
        <f>if(isnumber(search("Yes",'2_all_summary'!$G714)),if(isnumber(search("Yes",'2_all_summary'!R714)),1,2),if(isnumber(search("No",'2_all_summary'!R714)),4,3))</f>
        <v>4</v>
      </c>
      <c r="Q715" s="49">
        <f>if(isnumber(search("Yes",'2_all_summary'!$G714)),if(0&lt;'2_all_summary'!S714,1,2),if(0='2_all_summary'!S714,4,3))</f>
        <v>4</v>
      </c>
      <c r="R715" s="49">
        <f>if(isnumber(search("Yes",'2_all_summary'!$G714)),if(isnumber(search("Yes",'2_all_summary'!T714)),1,2),if(isnumber(search("No",'2_all_summary'!T714)),4,3))</f>
        <v>4</v>
      </c>
    </row>
    <row r="716">
      <c r="G716" s="49"/>
      <c r="H716" s="49" t="str">
        <f>'2_all_summary'!C715</f>
        <v>Modified decision support protocol for a small-scale multi-species marine fish hatchery of the Catanduanes State University, Philippines</v>
      </c>
      <c r="I716" s="49" t="str">
        <f>'2_all_summary'!D715</f>
        <v>This paper presents a modified decision support protocol for a multi-species marine hatchery project as an income generating project of the Catanduanes State University (CSU) in tropical Philippines (lat. 13Ãƒâ€šÃ‚Â° 53ÃƒÂ¢Ã¢â€šÂ¬Ã¢â€žÂ¢00ÃƒÂ¢Ã¢â€šÂ¬Ã‚Â_x009d_; long. 124Ãƒâ€šÃ‚Â° 11ÃƒÂ¢Ã¢â€šÂ¬Ã¢â€žÂ¢00ÃƒÂ¢Ã¢â€šÂ¬Ã‚Â_x009d_ to 124Ãƒâ€šÃ‚Â° 23ÃƒÂ¢Ã¢â€šÂ¬Ã¢â€žÂ¢00).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Ãƒâ€šÃ‚Â© 2016, BIOFLUX SRL. All rights reserved.</v>
      </c>
      <c r="J716" s="49">
        <f>if(isnumber(search("Yes",'2_all_summary'!$G715)),if(isnumber(search("Yes",'2_all_summary'!L715)),1,2),if(isnumber(search("No",'2_all_summary'!L715)),4,3))</f>
        <v>4</v>
      </c>
      <c r="K716" s="49">
        <f>if(isnumber(search("Yes",'2_all_summary'!$G715)),if(isnumber(search("Yes",'2_all_summary'!M715)),1,2),if(isnumber(search("No",'2_all_summary'!M715)),4,3))</f>
        <v>4</v>
      </c>
      <c r="L716" s="49">
        <f>if(isnumber(search("Yes",'2_all_summary'!$G715)),if(isnumber(search("Yes",'2_all_summary'!N715)),1,2),if(isnumber(search("No",'2_all_summary'!N715)),4,3))</f>
        <v>4</v>
      </c>
      <c r="M716" s="49">
        <f>if(isnumber(search("Yes",'2_all_summary'!$G715)),if(0&lt;'2_all_summary'!O715,1,2),if(0='2_all_summary'!O715,4,3))</f>
        <v>4</v>
      </c>
      <c r="N716" s="49">
        <f>if(isnumber(search("Yes",'2_all_summary'!$G715)),if(isnumber(search("Yes",'2_all_summary'!P715)),1,2),if(isnumber(search("No",'2_all_summary'!P715)),4,3))</f>
        <v>4</v>
      </c>
      <c r="O716" s="49">
        <f>if(isnumber(search("Yes",'2_all_summary'!$G715)),if(isnumber(search("Yes",'2_all_summary'!Q715)),1,2),if(isnumber(search("No",'2_all_summary'!Q715)),4,3))</f>
        <v>4</v>
      </c>
      <c r="P716" s="49">
        <f>if(isnumber(search("Yes",'2_all_summary'!$G715)),if(isnumber(search("Yes",'2_all_summary'!R715)),1,2),if(isnumber(search("No",'2_all_summary'!R715)),4,3))</f>
        <v>4</v>
      </c>
      <c r="Q716" s="49">
        <f>if(isnumber(search("Yes",'2_all_summary'!$G715)),if(0&lt;'2_all_summary'!S715,1,2),if(0='2_all_summary'!S715,4,3))</f>
        <v>4</v>
      </c>
      <c r="R716" s="49">
        <f>if(isnumber(search("Yes",'2_all_summary'!$G715)),if(isnumber(search("Yes",'2_all_summary'!T715)),1,2),if(isnumber(search("No",'2_all_summary'!T715)),4,3))</f>
        <v>4</v>
      </c>
    </row>
    <row r="717">
      <c r="G717" s="49"/>
      <c r="H717" s="49" t="str">
        <f>'2_all_summary'!C716</f>
        <v>Monitoring NÃ»timesÃ¢nÃ¢n Following the Diversion of Our River: A Community-led Registry in Eeyou Istchee, Northern QuÃ©bec</v>
      </c>
      <c r="I717" s="49" t="str">
        <f>'2_all_summary'!D716</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Hydro-QuÃƒÆ’Ã‚Â©bec.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Ãƒâ€šÃ‚Â© 2016 World Scientific Publishing Company.</v>
      </c>
      <c r="J717" s="49">
        <f>if(isnumber(search("Yes",'2_all_summary'!$G716)),if(isnumber(search("Yes",'2_all_summary'!L716)),1,2),if(isnumber(search("No",'2_all_summary'!L716)),4,3))</f>
        <v>4</v>
      </c>
      <c r="K717" s="49">
        <f>if(isnumber(search("Yes",'2_all_summary'!$G716)),if(isnumber(search("Yes",'2_all_summary'!M716)),1,2),if(isnumber(search("No",'2_all_summary'!M716)),4,3))</f>
        <v>4</v>
      </c>
      <c r="L717" s="49">
        <f>if(isnumber(search("Yes",'2_all_summary'!$G716)),if(isnumber(search("Yes",'2_all_summary'!N716)),1,2),if(isnumber(search("No",'2_all_summary'!N716)),4,3))</f>
        <v>4</v>
      </c>
      <c r="M717" s="49">
        <f>if(isnumber(search("Yes",'2_all_summary'!$G716)),if(0&lt;'2_all_summary'!O716,1,2),if(0='2_all_summary'!O716,4,3))</f>
        <v>4</v>
      </c>
      <c r="N717" s="49">
        <f>if(isnumber(search("Yes",'2_all_summary'!$G716)),if(isnumber(search("Yes",'2_all_summary'!P716)),1,2),if(isnumber(search("No",'2_all_summary'!P716)),4,3))</f>
        <v>4</v>
      </c>
      <c r="O717" s="49">
        <f>if(isnumber(search("Yes",'2_all_summary'!$G716)),if(isnumber(search("Yes",'2_all_summary'!Q716)),1,2),if(isnumber(search("No",'2_all_summary'!Q716)),4,3))</f>
        <v>4</v>
      </c>
      <c r="P717" s="49">
        <f>if(isnumber(search("Yes",'2_all_summary'!$G716)),if(isnumber(search("Yes",'2_all_summary'!R716)),1,2),if(isnumber(search("No",'2_all_summary'!R716)),4,3))</f>
        <v>4</v>
      </c>
      <c r="Q717" s="49">
        <f>if(isnumber(search("Yes",'2_all_summary'!$G716)),if(0&lt;'2_all_summary'!S716,1,2),if(0='2_all_summary'!S716,4,3))</f>
        <v>4</v>
      </c>
      <c r="R717" s="49">
        <f>if(isnumber(search("Yes",'2_all_summary'!$G716)),if(isnumber(search("Yes",'2_all_summary'!T716)),1,2),if(isnumber(search("No",'2_all_summary'!T716)),4,3))</f>
        <v>4</v>
      </c>
    </row>
    <row r="718">
      <c r="G718" s="49"/>
      <c r="H718" s="49" t="str">
        <f>'2_all_summary'!C717</f>
        <v>Monitoring, assessing, and managing fish stocks in Lake Malawi/Nyassa: Current approaches and future possibilities</v>
      </c>
      <c r="I718" s="49" t="str">
        <f>'2_all_summary'!D717</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718" s="49">
        <f>if(isnumber(search("Yes",'2_all_summary'!$G717)),if(isnumber(search("Yes",'2_all_summary'!L717)),1,2),if(isnumber(search("No",'2_all_summary'!L717)),4,3))</f>
        <v>4</v>
      </c>
      <c r="K718" s="49">
        <f>if(isnumber(search("Yes",'2_all_summary'!$G717)),if(isnumber(search("Yes",'2_all_summary'!M717)),1,2),if(isnumber(search("No",'2_all_summary'!M717)),4,3))</f>
        <v>4</v>
      </c>
      <c r="L718" s="49">
        <f>if(isnumber(search("Yes",'2_all_summary'!$G717)),if(isnumber(search("Yes",'2_all_summary'!N717)),1,2),if(isnumber(search("No",'2_all_summary'!N717)),4,3))</f>
        <v>4</v>
      </c>
      <c r="M718" s="49">
        <f>if(isnumber(search("Yes",'2_all_summary'!$G717)),if(0&lt;'2_all_summary'!O717,1,2),if(0='2_all_summary'!O717,4,3))</f>
        <v>4</v>
      </c>
      <c r="N718" s="49">
        <f>if(isnumber(search("Yes",'2_all_summary'!$G717)),if(isnumber(search("Yes",'2_all_summary'!P717)),1,2),if(isnumber(search("No",'2_all_summary'!P717)),4,3))</f>
        <v>4</v>
      </c>
      <c r="O718" s="49">
        <f>if(isnumber(search("Yes",'2_all_summary'!$G717)),if(isnumber(search("Yes",'2_all_summary'!Q717)),1,2),if(isnumber(search("No",'2_all_summary'!Q717)),4,3))</f>
        <v>4</v>
      </c>
      <c r="P718" s="49">
        <f>if(isnumber(search("Yes",'2_all_summary'!$G717)),if(isnumber(search("Yes",'2_all_summary'!R717)),1,2),if(isnumber(search("No",'2_all_summary'!R717)),4,3))</f>
        <v>4</v>
      </c>
      <c r="Q718" s="49">
        <f>if(isnumber(search("Yes",'2_all_summary'!$G717)),if(0&lt;'2_all_summary'!S717,1,2),if(0='2_all_summary'!S717,4,3))</f>
        <v>4</v>
      </c>
      <c r="R718" s="49">
        <f>if(isnumber(search("Yes",'2_all_summary'!$G717)),if(isnumber(search("Yes",'2_all_summary'!T717)),1,2),if(isnumber(search("No",'2_all_summary'!T717)),4,3))</f>
        <v>4</v>
      </c>
    </row>
    <row r="719">
      <c r="G719" s="49"/>
      <c r="H719" s="49" t="str">
        <f>'2_all_summary'!C718</f>
        <v>More than one bag for the world fishery crisis and keys for co-management successes in selected artisanal Latin American shellfisheries</v>
      </c>
      <c r="I719" s="49" t="str">
        <f>'2_all_summary'!D718</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Ãƒâ€šÃ‚Â© Springer 2006.</v>
      </c>
      <c r="J719" s="49">
        <f>if(isnumber(search("Yes",'2_all_summary'!$G718)),if(isnumber(search("Yes",'2_all_summary'!L718)),1,2),if(isnumber(search("No",'2_all_summary'!L718)),4,3))</f>
        <v>4</v>
      </c>
      <c r="K719" s="49">
        <f>if(isnumber(search("Yes",'2_all_summary'!$G718)),if(isnumber(search("Yes",'2_all_summary'!M718)),1,2),if(isnumber(search("No",'2_all_summary'!M718)),4,3))</f>
        <v>4</v>
      </c>
      <c r="L719" s="49">
        <f>if(isnumber(search("Yes",'2_all_summary'!$G718)),if(isnumber(search("Yes",'2_all_summary'!N718)),1,2),if(isnumber(search("No",'2_all_summary'!N718)),4,3))</f>
        <v>4</v>
      </c>
      <c r="M719" s="49">
        <f>if(isnumber(search("Yes",'2_all_summary'!$G718)),if(0&lt;'2_all_summary'!O718,1,2),if(0='2_all_summary'!O718,4,3))</f>
        <v>4</v>
      </c>
      <c r="N719" s="49">
        <f>if(isnumber(search("Yes",'2_all_summary'!$G718)),if(isnumber(search("Yes",'2_all_summary'!P718)),1,2),if(isnumber(search("No",'2_all_summary'!P718)),4,3))</f>
        <v>4</v>
      </c>
      <c r="O719" s="49">
        <f>if(isnumber(search("Yes",'2_all_summary'!$G718)),if(isnumber(search("Yes",'2_all_summary'!Q718)),1,2),if(isnumber(search("No",'2_all_summary'!Q718)),4,3))</f>
        <v>4</v>
      </c>
      <c r="P719" s="49">
        <f>if(isnumber(search("Yes",'2_all_summary'!$G718)),if(isnumber(search("Yes",'2_all_summary'!R718)),1,2),if(isnumber(search("No",'2_all_summary'!R718)),4,3))</f>
        <v>4</v>
      </c>
      <c r="Q719" s="49">
        <f>if(isnumber(search("Yes",'2_all_summary'!$G718)),if(0&lt;'2_all_summary'!S718,1,2),if(0='2_all_summary'!S718,4,3))</f>
        <v>4</v>
      </c>
      <c r="R719" s="49">
        <f>if(isnumber(search("Yes",'2_all_summary'!$G718)),if(isnumber(search("Yes",'2_all_summary'!T718)),1,2),if(isnumber(search("No",'2_all_summary'!T718)),4,3))</f>
        <v>4</v>
      </c>
    </row>
    <row r="720">
      <c r="G720" s="49"/>
      <c r="H720" s="49" t="str">
        <f>'2_all_summary'!C719</f>
        <v>Movement and mortality of invasive suckermouth armored catfish during a spearfishing control experiment</v>
      </c>
      <c r="I720" s="49" t="str">
        <f>'2_all_summary'!D719</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1.6Ãƒâ€šÃ‚Â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Ãƒâ€šÃ‚Â© 2022, The Author(s), under exclusive licence to Springer Nature Switzerland AG.</v>
      </c>
      <c r="J720" s="49">
        <f>if(isnumber(search("Yes",'2_all_summary'!$G719)),if(isnumber(search("Yes",'2_all_summary'!L719)),1,2),if(isnumber(search("No",'2_all_summary'!L719)),4,3))</f>
        <v>4</v>
      </c>
      <c r="K720" s="49">
        <f>if(isnumber(search("Yes",'2_all_summary'!$G719)),if(isnumber(search("Yes",'2_all_summary'!M719)),1,2),if(isnumber(search("No",'2_all_summary'!M719)),4,3))</f>
        <v>4</v>
      </c>
      <c r="L720" s="49">
        <f>if(isnumber(search("Yes",'2_all_summary'!$G719)),if(isnumber(search("Yes",'2_all_summary'!N719)),1,2),if(isnumber(search("No",'2_all_summary'!N719)),4,3))</f>
        <v>4</v>
      </c>
      <c r="M720" s="49">
        <f>if(isnumber(search("Yes",'2_all_summary'!$G719)),if(0&lt;'2_all_summary'!O719,1,2),if(0='2_all_summary'!O719,4,3))</f>
        <v>4</v>
      </c>
      <c r="N720" s="49">
        <f>if(isnumber(search("Yes",'2_all_summary'!$G719)),if(isnumber(search("Yes",'2_all_summary'!P719)),1,2),if(isnumber(search("No",'2_all_summary'!P719)),4,3))</f>
        <v>4</v>
      </c>
      <c r="O720" s="49">
        <f>if(isnumber(search("Yes",'2_all_summary'!$G719)),if(isnumber(search("Yes",'2_all_summary'!Q719)),1,2),if(isnumber(search("No",'2_all_summary'!Q719)),4,3))</f>
        <v>4</v>
      </c>
      <c r="P720" s="49">
        <f>if(isnumber(search("Yes",'2_all_summary'!$G719)),if(isnumber(search("Yes",'2_all_summary'!R719)),1,2),if(isnumber(search("No",'2_all_summary'!R719)),4,3))</f>
        <v>4</v>
      </c>
      <c r="Q720" s="49">
        <f>if(isnumber(search("Yes",'2_all_summary'!$G719)),if(0&lt;'2_all_summary'!S719,1,2),if(0='2_all_summary'!S719,4,3))</f>
        <v>4</v>
      </c>
      <c r="R720" s="49">
        <f>if(isnumber(search("Yes",'2_all_summary'!$G719)),if(isnumber(search("Yes",'2_all_summary'!T719)),1,2),if(isnumber(search("No",'2_all_summary'!T719)),4,3))</f>
        <v>4</v>
      </c>
    </row>
    <row r="721">
      <c r="G721" s="49"/>
      <c r="H721" s="49" t="str">
        <f>'2_all_summary'!C720</f>
        <v>Movements of a deep-water fish: Establishing marine fisheries management boundaries in coastal Arctic waters</v>
      </c>
      <c r="I721" s="49" t="str">
        <f>'2_all_summary'!D720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Ãƒâ€šÃ‚Â© 2016 by the Ecological Society of America.</v>
      </c>
      <c r="J721" s="49">
        <f>if(isnumber(search("Yes",'2_all_summary'!$G720)),if(isnumber(search("Yes",'2_all_summary'!L720)),1,2),if(isnumber(search("No",'2_all_summary'!L720)),4,3))</f>
        <v>4</v>
      </c>
      <c r="K721" s="49">
        <f>if(isnumber(search("Yes",'2_all_summary'!$G720)),if(isnumber(search("Yes",'2_all_summary'!M720)),1,2),if(isnumber(search("No",'2_all_summary'!M720)),4,3))</f>
        <v>4</v>
      </c>
      <c r="L721" s="49">
        <f>if(isnumber(search("Yes",'2_all_summary'!$G720)),if(isnumber(search("Yes",'2_all_summary'!N720)),1,2),if(isnumber(search("No",'2_all_summary'!N720)),4,3))</f>
        <v>4</v>
      </c>
      <c r="M721" s="49">
        <f>if(isnumber(search("Yes",'2_all_summary'!$G720)),if(0&lt;'2_all_summary'!O720,1,2),if(0='2_all_summary'!O720,4,3))</f>
        <v>4</v>
      </c>
      <c r="N721" s="49">
        <f>if(isnumber(search("Yes",'2_all_summary'!$G720)),if(isnumber(search("Yes",'2_all_summary'!P720)),1,2),if(isnumber(search("No",'2_all_summary'!P720)),4,3))</f>
        <v>4</v>
      </c>
      <c r="O721" s="49">
        <f>if(isnumber(search("Yes",'2_all_summary'!$G720)),if(isnumber(search("Yes",'2_all_summary'!Q720)),1,2),if(isnumber(search("No",'2_all_summary'!Q720)),4,3))</f>
        <v>4</v>
      </c>
      <c r="P721" s="49">
        <f>if(isnumber(search("Yes",'2_all_summary'!$G720)),if(isnumber(search("Yes",'2_all_summary'!R720)),1,2),if(isnumber(search("No",'2_all_summary'!R720)),4,3))</f>
        <v>4</v>
      </c>
      <c r="Q721" s="49">
        <f>if(isnumber(search("Yes",'2_all_summary'!$G720)),if(0&lt;'2_all_summary'!S720,1,2),if(0='2_all_summary'!S720,4,3))</f>
        <v>4</v>
      </c>
      <c r="R721" s="49">
        <f>if(isnumber(search("Yes",'2_all_summary'!$G720)),if(isnumber(search("Yes",'2_all_summary'!T720)),1,2),if(isnumber(search("No",'2_all_summary'!T720)),4,3))</f>
        <v>4</v>
      </c>
    </row>
    <row r="722">
      <c r="G722" s="49"/>
      <c r="H722" s="49" t="str">
        <f>'2_all_summary'!C721</f>
        <v>Moving from data poor to data rich: A case study of community-based data collection for the san diego red sea urchin fishery</v>
      </c>
      <c r="I722" s="49" t="str">
        <f>'2_all_summary'!D721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Ãƒâ€šÃ‚Â© Copyright by the American Fisheries Society 2009.</v>
      </c>
      <c r="J722" s="49">
        <f>if(isnumber(search("Yes",'2_all_summary'!$G721)),if(isnumber(search("Yes",'2_all_summary'!L721)),1,2),if(isnumber(search("No",'2_all_summary'!L721)),4,3))</f>
        <v>4</v>
      </c>
      <c r="K722" s="49">
        <f>if(isnumber(search("Yes",'2_all_summary'!$G721)),if(isnumber(search("Yes",'2_all_summary'!M721)),1,2),if(isnumber(search("No",'2_all_summary'!M721)),4,3))</f>
        <v>4</v>
      </c>
      <c r="L722" s="49">
        <f>if(isnumber(search("Yes",'2_all_summary'!$G721)),if(isnumber(search("Yes",'2_all_summary'!N721)),1,2),if(isnumber(search("No",'2_all_summary'!N721)),4,3))</f>
        <v>4</v>
      </c>
      <c r="M722" s="49">
        <f>if(isnumber(search("Yes",'2_all_summary'!$G721)),if(0&lt;'2_all_summary'!O721,1,2),if(0='2_all_summary'!O721,4,3))</f>
        <v>4</v>
      </c>
      <c r="N722" s="49">
        <f>if(isnumber(search("Yes",'2_all_summary'!$G721)),if(isnumber(search("Yes",'2_all_summary'!P721)),1,2),if(isnumber(search("No",'2_all_summary'!P721)),4,3))</f>
        <v>4</v>
      </c>
      <c r="O722" s="49">
        <f>if(isnumber(search("Yes",'2_all_summary'!$G721)),if(isnumber(search("Yes",'2_all_summary'!Q721)),1,2),if(isnumber(search("No",'2_all_summary'!Q721)),4,3))</f>
        <v>4</v>
      </c>
      <c r="P722" s="49">
        <f>if(isnumber(search("Yes",'2_all_summary'!$G721)),if(isnumber(search("Yes",'2_all_summary'!R721)),1,2),if(isnumber(search("No",'2_all_summary'!R721)),4,3))</f>
        <v>4</v>
      </c>
      <c r="Q722" s="49">
        <f>if(isnumber(search("Yes",'2_all_summary'!$G721)),if(0&lt;'2_all_summary'!S721,1,2),if(0='2_all_summary'!S721,4,3))</f>
        <v>4</v>
      </c>
      <c r="R722" s="49">
        <f>if(isnumber(search("Yes",'2_all_summary'!$G721)),if(isnumber(search("Yes",'2_all_summary'!T721)),1,2),if(isnumber(search("No",'2_all_summary'!T721)),4,3))</f>
        <v>4</v>
      </c>
    </row>
    <row r="723">
      <c r="G723" s="49"/>
      <c r="H723" s="49" t="str">
        <f>'2_all_summary'!C722</f>
        <v>Moving mussels offshore? Perceptions of offshore aquaculture policy and expansion in New England</v>
      </c>
      <c r="I723" s="49" t="str">
        <f>'2_all_summary'!D722</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Ãƒâ€šÃ‚Â© 2016 Elsevier Ltd.</v>
      </c>
      <c r="J723" s="49">
        <f>if(isnumber(search("Yes",'2_all_summary'!$G722)),if(isnumber(search("Yes",'2_all_summary'!L722)),1,2),if(isnumber(search("No",'2_all_summary'!L722)),4,3))</f>
        <v>4</v>
      </c>
      <c r="K723" s="49">
        <f>if(isnumber(search("Yes",'2_all_summary'!$G722)),if(isnumber(search("Yes",'2_all_summary'!M722)),1,2),if(isnumber(search("No",'2_all_summary'!M722)),4,3))</f>
        <v>4</v>
      </c>
      <c r="L723" s="49">
        <f>if(isnumber(search("Yes",'2_all_summary'!$G722)),if(isnumber(search("Yes",'2_all_summary'!N722)),1,2),if(isnumber(search("No",'2_all_summary'!N722)),4,3))</f>
        <v>4</v>
      </c>
      <c r="M723" s="49">
        <f>if(isnumber(search("Yes",'2_all_summary'!$G722)),if(0&lt;'2_all_summary'!O722,1,2),if(0='2_all_summary'!O722,4,3))</f>
        <v>4</v>
      </c>
      <c r="N723" s="49">
        <f>if(isnumber(search("Yes",'2_all_summary'!$G722)),if(isnumber(search("Yes",'2_all_summary'!P722)),1,2),if(isnumber(search("No",'2_all_summary'!P722)),4,3))</f>
        <v>4</v>
      </c>
      <c r="O723" s="49">
        <f>if(isnumber(search("Yes",'2_all_summary'!$G722)),if(isnumber(search("Yes",'2_all_summary'!Q722)),1,2),if(isnumber(search("No",'2_all_summary'!Q722)),4,3))</f>
        <v>4</v>
      </c>
      <c r="P723" s="49">
        <f>if(isnumber(search("Yes",'2_all_summary'!$G722)),if(isnumber(search("Yes",'2_all_summary'!R722)),1,2),if(isnumber(search("No",'2_all_summary'!R722)),4,3))</f>
        <v>4</v>
      </c>
      <c r="Q723" s="49">
        <f>if(isnumber(search("Yes",'2_all_summary'!$G722)),if(0&lt;'2_all_summary'!S722,1,2),if(0='2_all_summary'!S722,4,3))</f>
        <v>4</v>
      </c>
      <c r="R723" s="49">
        <f>if(isnumber(search("Yes",'2_all_summary'!$G722)),if(isnumber(search("Yes",'2_all_summary'!T722)),1,2),if(isnumber(search("No",'2_all_summary'!T722)),4,3))</f>
        <v>4</v>
      </c>
    </row>
    <row r="724">
      <c r="G724" s="49"/>
      <c r="H724" s="49" t="str">
        <f>'2_all_summary'!C723</f>
        <v>Moving to sustainability by learning from successful fisheries</v>
      </c>
      <c r="I724" s="49" t="str">
        <f>'2_all_summary'!D723</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Ãƒâ€šÃ‚Â© Royal Swedish Academy of Sciences 2007.</v>
      </c>
      <c r="J724" s="49">
        <f>if(isnumber(search("Yes",'2_all_summary'!$G723)),if(isnumber(search("Yes",'2_all_summary'!L723)),1,2),if(isnumber(search("No",'2_all_summary'!L723)),4,3))</f>
        <v>2</v>
      </c>
      <c r="K724" s="49">
        <f>if(isnumber(search("Yes",'2_all_summary'!$G723)),if(isnumber(search("Yes",'2_all_summary'!M723)),1,2),if(isnumber(search("No",'2_all_summary'!M723)),4,3))</f>
        <v>2</v>
      </c>
      <c r="L724" s="49">
        <f>if(isnumber(search("Yes",'2_all_summary'!$G723)),if(isnumber(search("Yes",'2_all_summary'!N723)),1,2),if(isnumber(search("No",'2_all_summary'!N723)),4,3))</f>
        <v>2</v>
      </c>
      <c r="M724" s="49">
        <f>if(isnumber(search("Yes",'2_all_summary'!$G723)),if(0&lt;'2_all_summary'!O723,1,2),if(0='2_all_summary'!O723,4,3))</f>
        <v>2</v>
      </c>
      <c r="N724" s="49">
        <f>if(isnumber(search("Yes",'2_all_summary'!$G723)),if(isnumber(search("Yes",'2_all_summary'!P723)),1,2),if(isnumber(search("No",'2_all_summary'!P723)),4,3))</f>
        <v>2</v>
      </c>
      <c r="O724" s="49">
        <f>if(isnumber(search("Yes",'2_all_summary'!$G723)),if(isnumber(search("Yes",'2_all_summary'!Q723)),1,2),if(isnumber(search("No",'2_all_summary'!Q723)),4,3))</f>
        <v>2</v>
      </c>
      <c r="P724" s="49">
        <f>if(isnumber(search("Yes",'2_all_summary'!$G723)),if(isnumber(search("Yes",'2_all_summary'!R723)),1,2),if(isnumber(search("No",'2_all_summary'!R723)),4,3))</f>
        <v>2</v>
      </c>
      <c r="Q724" s="49">
        <f>if(isnumber(search("Yes",'2_all_summary'!$G723)),if(0&lt;'2_all_summary'!S723,1,2),if(0='2_all_summary'!S723,4,3))</f>
        <v>2</v>
      </c>
      <c r="R724" s="49">
        <f>if(isnumber(search("Yes",'2_all_summary'!$G723)),if(isnumber(search("Yes",'2_all_summary'!T723)),1,2),if(isnumber(search("No",'2_all_summary'!T723)),4,3))</f>
        <v>2</v>
      </c>
    </row>
    <row r="725">
      <c r="G725" s="49"/>
      <c r="H725" s="49" t="str">
        <f>'2_all_summary'!C724</f>
        <v>Moving toward spatial solutions in marine conservation with indigenous communities</v>
      </c>
      <c r="I725" s="49" t="str">
        <f>'2_all_summary'!D724</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Ãƒâ€šÃ‚Â© 2008 by the author(s).</v>
      </c>
      <c r="J725" s="49">
        <f>if(isnumber(search("Yes",'2_all_summary'!$G724)),if(isnumber(search("Yes",'2_all_summary'!L724)),1,2),if(isnumber(search("No",'2_all_summary'!L724)),4,3))</f>
        <v>4</v>
      </c>
      <c r="K725" s="49">
        <f>if(isnumber(search("Yes",'2_all_summary'!$G724)),if(isnumber(search("Yes",'2_all_summary'!M724)),1,2),if(isnumber(search("No",'2_all_summary'!M724)),4,3))</f>
        <v>4</v>
      </c>
      <c r="L725" s="49">
        <f>if(isnumber(search("Yes",'2_all_summary'!$G724)),if(isnumber(search("Yes",'2_all_summary'!N724)),1,2),if(isnumber(search("No",'2_all_summary'!N724)),4,3))</f>
        <v>4</v>
      </c>
      <c r="M725" s="49">
        <f>if(isnumber(search("Yes",'2_all_summary'!$G724)),if(0&lt;'2_all_summary'!O724,1,2),if(0='2_all_summary'!O724,4,3))</f>
        <v>4</v>
      </c>
      <c r="N725" s="49">
        <f>if(isnumber(search("Yes",'2_all_summary'!$G724)),if(isnumber(search("Yes",'2_all_summary'!P724)),1,2),if(isnumber(search("No",'2_all_summary'!P724)),4,3))</f>
        <v>4</v>
      </c>
      <c r="O725" s="49">
        <f>if(isnumber(search("Yes",'2_all_summary'!$G724)),if(isnumber(search("Yes",'2_all_summary'!Q724)),1,2),if(isnumber(search("No",'2_all_summary'!Q724)),4,3))</f>
        <v>4</v>
      </c>
      <c r="P725" s="49">
        <f>if(isnumber(search("Yes",'2_all_summary'!$G724)),if(isnumber(search("Yes",'2_all_summary'!R724)),1,2),if(isnumber(search("No",'2_all_summary'!R724)),4,3))</f>
        <v>4</v>
      </c>
      <c r="Q725" s="49">
        <f>if(isnumber(search("Yes",'2_all_summary'!$G724)),if(0&lt;'2_all_summary'!S724,1,2),if(0='2_all_summary'!S724,4,3))</f>
        <v>4</v>
      </c>
      <c r="R725" s="49">
        <f>if(isnumber(search("Yes",'2_all_summary'!$G724)),if(isnumber(search("Yes",'2_all_summary'!T724)),1,2),if(isnumber(search("No",'2_all_summary'!T724)),4,3))</f>
        <v>4</v>
      </c>
    </row>
    <row r="726">
      <c r="G726" s="49"/>
      <c r="H726" s="49" t="str">
        <f>'2_all_summary'!C725</f>
        <v>Moving toward sustainability in the local management of floodplain lake fisheries in the Brazilian Amazon</v>
      </c>
      <c r="I726" s="49" t="str">
        <f>'2_all_summary'!D725</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726" s="49">
        <f>if(isnumber(search("Yes",'2_all_summary'!$G725)),if(isnumber(search("Yes",'2_all_summary'!L725)),1,2),if(isnumber(search("No",'2_all_summary'!L725)),4,3))</f>
        <v>4</v>
      </c>
      <c r="K726" s="49">
        <f>if(isnumber(search("Yes",'2_all_summary'!$G725)),if(isnumber(search("Yes",'2_all_summary'!M725)),1,2),if(isnumber(search("No",'2_all_summary'!M725)),4,3))</f>
        <v>4</v>
      </c>
      <c r="L726" s="49">
        <f>if(isnumber(search("Yes",'2_all_summary'!$G725)),if(isnumber(search("Yes",'2_all_summary'!N725)),1,2),if(isnumber(search("No",'2_all_summary'!N725)),4,3))</f>
        <v>4</v>
      </c>
      <c r="M726" s="49">
        <f>if(isnumber(search("Yes",'2_all_summary'!$G725)),if(0&lt;'2_all_summary'!O725,1,2),if(0='2_all_summary'!O725,4,3))</f>
        <v>4</v>
      </c>
      <c r="N726" s="49">
        <f>if(isnumber(search("Yes",'2_all_summary'!$G725)),if(isnumber(search("Yes",'2_all_summary'!P725)),1,2),if(isnumber(search("No",'2_all_summary'!P725)),4,3))</f>
        <v>4</v>
      </c>
      <c r="O726" s="49">
        <f>if(isnumber(search("Yes",'2_all_summary'!$G725)),if(isnumber(search("Yes",'2_all_summary'!Q725)),1,2),if(isnumber(search("No",'2_all_summary'!Q725)),4,3))</f>
        <v>4</v>
      </c>
      <c r="P726" s="49">
        <f>if(isnumber(search("Yes",'2_all_summary'!$G725)),if(isnumber(search("Yes",'2_all_summary'!R725)),1,2),if(isnumber(search("No",'2_all_summary'!R725)),4,3))</f>
        <v>4</v>
      </c>
      <c r="Q726" s="49">
        <f>if(isnumber(search("Yes",'2_all_summary'!$G725)),if(0&lt;'2_all_summary'!S725,1,2),if(0='2_all_summary'!S725,4,3))</f>
        <v>4</v>
      </c>
      <c r="R726" s="49">
        <f>if(isnumber(search("Yes",'2_all_summary'!$G725)),if(isnumber(search("Yes",'2_all_summary'!T725)),1,2),if(isnumber(search("No",'2_all_summary'!T725)),4,3))</f>
        <v>4</v>
      </c>
    </row>
    <row r="727">
      <c r="G727" s="49"/>
      <c r="H727" s="49" t="str">
        <f>'2_all_summary'!C726</f>
        <v>MozambiqueÃƒÂ¢Ã¢â€šÂ¬Ã¢â€žÂ¢s Tchuma Tchato initiative of resource management on the Zambezi: A community perspective</v>
      </c>
      <c r="I727" s="49" t="str">
        <f>'2_all_summary'!D726</f>
        <v>This text recounts the experience of a Mozambican rural community on the middle Zambezi with a new communityÃƒÂ¢Ã¢â€šÂ¬Ã‚Â_x0090_based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Ãƒâ€šÃ‚Â© 1997 Taylor and Francis Group, LLC.</v>
      </c>
      <c r="J727" s="49">
        <f>if(isnumber(search("Yes",'2_all_summary'!$G726)),if(isnumber(search("Yes",'2_all_summary'!L726)),1,2),if(isnumber(search("No",'2_all_summary'!L726)),4,3))</f>
        <v>4</v>
      </c>
      <c r="K727" s="49">
        <f>if(isnumber(search("Yes",'2_all_summary'!$G726)),if(isnumber(search("Yes",'2_all_summary'!M726)),1,2),if(isnumber(search("No",'2_all_summary'!M726)),4,3))</f>
        <v>4</v>
      </c>
      <c r="L727" s="49">
        <f>if(isnumber(search("Yes",'2_all_summary'!$G726)),if(isnumber(search("Yes",'2_all_summary'!N726)),1,2),if(isnumber(search("No",'2_all_summary'!N726)),4,3))</f>
        <v>4</v>
      </c>
      <c r="M727" s="49">
        <f>if(isnumber(search("Yes",'2_all_summary'!$G726)),if(0&lt;'2_all_summary'!O726,1,2),if(0='2_all_summary'!O726,4,3))</f>
        <v>4</v>
      </c>
      <c r="N727" s="49">
        <f>if(isnumber(search("Yes",'2_all_summary'!$G726)),if(isnumber(search("Yes",'2_all_summary'!P726)),1,2),if(isnumber(search("No",'2_all_summary'!P726)),4,3))</f>
        <v>4</v>
      </c>
      <c r="O727" s="49">
        <f>if(isnumber(search("Yes",'2_all_summary'!$G726)),if(isnumber(search("Yes",'2_all_summary'!Q726)),1,2),if(isnumber(search("No",'2_all_summary'!Q726)),4,3))</f>
        <v>4</v>
      </c>
      <c r="P727" s="49">
        <f>if(isnumber(search("Yes",'2_all_summary'!$G726)),if(isnumber(search("Yes",'2_all_summary'!R726)),1,2),if(isnumber(search("No",'2_all_summary'!R726)),4,3))</f>
        <v>4</v>
      </c>
      <c r="Q727" s="49">
        <f>if(isnumber(search("Yes",'2_all_summary'!$G726)),if(0&lt;'2_all_summary'!S726,1,2),if(0='2_all_summary'!S726,4,3))</f>
        <v>4</v>
      </c>
      <c r="R727" s="49">
        <f>if(isnumber(search("Yes",'2_all_summary'!$G726)),if(isnumber(search("Yes",'2_all_summary'!T726)),1,2),if(isnumber(search("No",'2_all_summary'!T726)),4,3))</f>
        <v>4</v>
      </c>
    </row>
    <row r="728">
      <c r="G728" s="49"/>
      <c r="H728" s="49" t="str">
        <f>'2_all_summary'!C727</f>
        <v>Multi-scale policy diffusion and translation in Pacific Island coastal fisheries</v>
      </c>
      <c r="I728" s="49" t="str">
        <f>'2_all_summary'!D727</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ÃƒÂ¢Ã¢â€šÂ¬Ã¢â‚¬Å“ the 'small-Scale Fisheries GuidelinesÃƒÂ¢Ã¢â€šÂ¬Ã¢â€žÂ¢ and ÃƒÂ¢Ã¢â€šÂ¬Ã‹Å“the New SongÃƒÂ¢Ã¢â€šÂ¬Ã¢â€žÂ¢ ÃƒÂ¢Ã¢â€šÂ¬Ã¢â‚¬Å“ in three countries: Kiribati, Solomon Islands and Vanuatu. Our approach combines instrumental perspectives on ÃƒÂ¢Ã¢â€šÂ¬Ã‹Å“policy coherenceÃƒÂ¢Ã¢â€šÂ¬Ã¢â€žÂ¢ with cognitiveÃƒÂ¢Ã¢â€šÂ¬Ã¢â‚¬Å“normative perspectives on ÃƒÂ¢Ã¢â€šÂ¬Ã‹Å“policy imageÃƒÂ¢Ã¢â€šÂ¬Ã¢â€žÂ¢.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ÃƒÂ¢Ã¢â€šÂ¬Ã‹Å“genderÃƒÂ¢Ã¢â€šÂ¬Ã¢â€žÂ¢ and ÃƒÂ¢Ã¢â€šÂ¬Ã‹Å“human rightsÃƒÂ¢Ã¢â€šÂ¬Ã¢â‚¬Å“based approachesÃƒÂ¢Ã¢â€šÂ¬Ã¢â€žÂ¢.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Ãƒâ€šÃ‚Â© 2018 Elsevier Ltd</v>
      </c>
      <c r="J728" s="49">
        <f>if(isnumber(search("Yes",'2_all_summary'!$G727)),if(isnumber(search("Yes",'2_all_summary'!L727)),1,2),if(isnumber(search("No",'2_all_summary'!L727)),4,3))</f>
        <v>2</v>
      </c>
      <c r="K728" s="49">
        <f>if(isnumber(search("Yes",'2_all_summary'!$G727)),if(isnumber(search("Yes",'2_all_summary'!M727)),1,2),if(isnumber(search("No",'2_all_summary'!M727)),4,3))</f>
        <v>2</v>
      </c>
      <c r="L728" s="49">
        <f>if(isnumber(search("Yes",'2_all_summary'!$G727)),if(isnumber(search("Yes",'2_all_summary'!N727)),1,2),if(isnumber(search("No",'2_all_summary'!N727)),4,3))</f>
        <v>2</v>
      </c>
      <c r="M728" s="49">
        <f>if(isnumber(search("Yes",'2_all_summary'!$G727)),if(0&lt;'2_all_summary'!O727,1,2),if(0='2_all_summary'!O727,4,3))</f>
        <v>2</v>
      </c>
      <c r="N728" s="49">
        <f>if(isnumber(search("Yes",'2_all_summary'!$G727)),if(isnumber(search("Yes",'2_all_summary'!P727)),1,2),if(isnumber(search("No",'2_all_summary'!P727)),4,3))</f>
        <v>2</v>
      </c>
      <c r="O728" s="49">
        <f>if(isnumber(search("Yes",'2_all_summary'!$G727)),if(isnumber(search("Yes",'2_all_summary'!Q727)),1,2),if(isnumber(search("No",'2_all_summary'!Q727)),4,3))</f>
        <v>2</v>
      </c>
      <c r="P728" s="49">
        <f>if(isnumber(search("Yes",'2_all_summary'!$G727)),if(isnumber(search("Yes",'2_all_summary'!R727)),1,2),if(isnumber(search("No",'2_all_summary'!R727)),4,3))</f>
        <v>2</v>
      </c>
      <c r="Q728" s="49">
        <f>if(isnumber(search("Yes",'2_all_summary'!$G727)),if(0&lt;'2_all_summary'!S727,1,2),if(0='2_all_summary'!S727,4,3))</f>
        <v>2</v>
      </c>
      <c r="R728" s="49">
        <f>if(isnumber(search("Yes",'2_all_summary'!$G727)),if(isnumber(search("Yes",'2_all_summary'!T727)),1,2),if(isnumber(search("No",'2_all_summary'!T727)),4,3))</f>
        <v>2</v>
      </c>
    </row>
    <row r="729">
      <c r="G729" s="49"/>
      <c r="H729" s="49" t="str">
        <f>'2_all_summary'!C728</f>
        <v>Multi-sectoral research on East China sea beach litter based on oceanographic methodology and local knowledge</v>
      </c>
      <c r="I729" s="49" t="str">
        <f>'2_all_summary'!D728</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729" s="49">
        <f>if(isnumber(search("Yes",'2_all_summary'!$G728)),if(isnumber(search("Yes",'2_all_summary'!L728)),1,2),if(isnumber(search("No",'2_all_summary'!L728)),4,3))</f>
        <v>4</v>
      </c>
      <c r="K729" s="49">
        <f>if(isnumber(search("Yes",'2_all_summary'!$G728)),if(isnumber(search("Yes",'2_all_summary'!M728)),1,2),if(isnumber(search("No",'2_all_summary'!M728)),4,3))</f>
        <v>4</v>
      </c>
      <c r="L729" s="49">
        <f>if(isnumber(search("Yes",'2_all_summary'!$G728)),if(isnumber(search("Yes",'2_all_summary'!N728)),1,2),if(isnumber(search("No",'2_all_summary'!N728)),4,3))</f>
        <v>4</v>
      </c>
      <c r="M729" s="49">
        <f>if(isnumber(search("Yes",'2_all_summary'!$G728)),if(0&lt;'2_all_summary'!O728,1,2),if(0='2_all_summary'!O728,4,3))</f>
        <v>4</v>
      </c>
      <c r="N729" s="49">
        <f>if(isnumber(search("Yes",'2_all_summary'!$G728)),if(isnumber(search("Yes",'2_all_summary'!P728)),1,2),if(isnumber(search("No",'2_all_summary'!P728)),4,3))</f>
        <v>4</v>
      </c>
      <c r="O729" s="49">
        <f>if(isnumber(search("Yes",'2_all_summary'!$G728)),if(isnumber(search("Yes",'2_all_summary'!Q728)),1,2),if(isnumber(search("No",'2_all_summary'!Q728)),4,3))</f>
        <v>4</v>
      </c>
      <c r="P729" s="49">
        <f>if(isnumber(search("Yes",'2_all_summary'!$G728)),if(isnumber(search("Yes",'2_all_summary'!R728)),1,2),if(isnumber(search("No",'2_all_summary'!R728)),4,3))</f>
        <v>4</v>
      </c>
      <c r="Q729" s="49">
        <f>if(isnumber(search("Yes",'2_all_summary'!$G728)),if(0&lt;'2_all_summary'!S728,1,2),if(0='2_all_summary'!S728,4,3))</f>
        <v>4</v>
      </c>
      <c r="R729" s="49">
        <f>if(isnumber(search("Yes",'2_all_summary'!$G728)),if(isnumber(search("Yes",'2_all_summary'!T728)),1,2),if(isnumber(search("No",'2_all_summary'!T728)),4,3))</f>
        <v>4</v>
      </c>
    </row>
    <row r="730">
      <c r="G730" s="49"/>
      <c r="H730" s="49" t="str">
        <f>'2_all_summary'!C729</f>
        <v>Multi-stakeholder process of co-designing small-scale fisheries policy in South Africa</v>
      </c>
      <c r="I730" s="49" t="str">
        <f>'2_all_summary'!D729</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ÃƒÂ¢Ã¢â€šÂ¬Ã…â€œtransdisciplinaryÃƒÂ¢Ã¢â€šÂ¬Ã‚Â_x009d_ process of involving all relevant actors in strategic, collective, reflectionÃƒÂ¢Ã¢â€šÂ¬Ã¢â‚¬Å“actionÃƒÂ¢Ã¢â€šÂ¬Ã¢â‚¬Å“reflectionÃƒÂ¢Ã¢â€šÂ¬Ã¢â‚¬Å“action ÃƒÂ¢Ã¢â€šÂ¬Ã…â€œfrom belowÃƒÂ¢Ã¢â€šÂ¬Ã‚Â_x009d_, which was crucial in the co-designing of this small-scale policy formulation in South Africa. Ãƒâ€šÃ‚Â© 2015, Springer-Verlag Berlin Heidelberg.</v>
      </c>
      <c r="J730" s="49">
        <f>if(isnumber(search("Yes",'2_all_summary'!$G729)),if(isnumber(search("Yes",'2_all_summary'!L729)),1,2),if(isnumber(search("No",'2_all_summary'!L729)),4,3))</f>
        <v>4</v>
      </c>
      <c r="K730" s="49">
        <f>if(isnumber(search("Yes",'2_all_summary'!$G729)),if(isnumber(search("Yes",'2_all_summary'!M729)),1,2),if(isnumber(search("No",'2_all_summary'!M729)),4,3))</f>
        <v>4</v>
      </c>
      <c r="L730" s="49">
        <f>if(isnumber(search("Yes",'2_all_summary'!$G729)),if(isnumber(search("Yes",'2_all_summary'!N729)),1,2),if(isnumber(search("No",'2_all_summary'!N729)),4,3))</f>
        <v>4</v>
      </c>
      <c r="M730" s="49">
        <f>if(isnumber(search("Yes",'2_all_summary'!$G729)),if(0&lt;'2_all_summary'!O729,1,2),if(0='2_all_summary'!O729,4,3))</f>
        <v>4</v>
      </c>
      <c r="N730" s="49">
        <f>if(isnumber(search("Yes",'2_all_summary'!$G729)),if(isnumber(search("Yes",'2_all_summary'!P729)),1,2),if(isnumber(search("No",'2_all_summary'!P729)),4,3))</f>
        <v>4</v>
      </c>
      <c r="O730" s="49">
        <f>if(isnumber(search("Yes",'2_all_summary'!$G729)),if(isnumber(search("Yes",'2_all_summary'!Q729)),1,2),if(isnumber(search("No",'2_all_summary'!Q729)),4,3))</f>
        <v>4</v>
      </c>
      <c r="P730" s="49">
        <f>if(isnumber(search("Yes",'2_all_summary'!$G729)),if(isnumber(search("Yes",'2_all_summary'!R729)),1,2),if(isnumber(search("No",'2_all_summary'!R729)),4,3))</f>
        <v>4</v>
      </c>
      <c r="Q730" s="49">
        <f>if(isnumber(search("Yes",'2_all_summary'!$G729)),if(0&lt;'2_all_summary'!S729,1,2),if(0='2_all_summary'!S729,4,3))</f>
        <v>4</v>
      </c>
      <c r="R730" s="49">
        <f>if(isnumber(search("Yes",'2_all_summary'!$G729)),if(isnumber(search("Yes",'2_all_summary'!T729)),1,2),if(isnumber(search("No",'2_all_summary'!T729)),4,3))</f>
        <v>4</v>
      </c>
    </row>
    <row r="731">
      <c r="G731" s="49"/>
      <c r="H731" s="49" t="str">
        <f>'2_all_summary'!C730</f>
        <v>Multilevel governance and fisheries commons: Investigating performance and local capacities in rural Bangladesh</v>
      </c>
      <c r="I731" s="49" t="str">
        <f>'2_all_summary'!D730</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Ãƒâ€šÃ‚Â© 2016, Igitur, Utrecht Publishing and Archiving Services. All Rights Reserved.</v>
      </c>
      <c r="J731" s="49">
        <f>if(isnumber(search("Yes",'2_all_summary'!$G730)),if(isnumber(search("Yes",'2_all_summary'!L730)),1,2),if(isnumber(search("No",'2_all_summary'!L730)),4,3))</f>
        <v>4</v>
      </c>
      <c r="K731" s="49">
        <f>if(isnumber(search("Yes",'2_all_summary'!$G730)),if(isnumber(search("Yes",'2_all_summary'!M730)),1,2),if(isnumber(search("No",'2_all_summary'!M730)),4,3))</f>
        <v>4</v>
      </c>
      <c r="L731" s="49">
        <f>if(isnumber(search("Yes",'2_all_summary'!$G730)),if(isnumber(search("Yes",'2_all_summary'!N730)),1,2),if(isnumber(search("No",'2_all_summary'!N730)),4,3))</f>
        <v>4</v>
      </c>
      <c r="M731" s="49">
        <f>if(isnumber(search("Yes",'2_all_summary'!$G730)),if(0&lt;'2_all_summary'!O730,1,2),if(0='2_all_summary'!O730,4,3))</f>
        <v>4</v>
      </c>
      <c r="N731" s="49">
        <f>if(isnumber(search("Yes",'2_all_summary'!$G730)),if(isnumber(search("Yes",'2_all_summary'!P730)),1,2),if(isnumber(search("No",'2_all_summary'!P730)),4,3))</f>
        <v>4</v>
      </c>
      <c r="O731" s="49">
        <f>if(isnumber(search("Yes",'2_all_summary'!$G730)),if(isnumber(search("Yes",'2_all_summary'!Q730)),1,2),if(isnumber(search("No",'2_all_summary'!Q730)),4,3))</f>
        <v>4</v>
      </c>
      <c r="P731" s="49">
        <f>if(isnumber(search("Yes",'2_all_summary'!$G730)),if(isnumber(search("Yes",'2_all_summary'!R730)),1,2),if(isnumber(search("No",'2_all_summary'!R730)),4,3))</f>
        <v>4</v>
      </c>
      <c r="Q731" s="49">
        <f>if(isnumber(search("Yes",'2_all_summary'!$G730)),if(0&lt;'2_all_summary'!S730,1,2),if(0='2_all_summary'!S730,4,3))</f>
        <v>4</v>
      </c>
      <c r="R731" s="49">
        <f>if(isnumber(search("Yes",'2_all_summary'!$G730)),if(isnumber(search("Yes",'2_all_summary'!T730)),1,2),if(isnumber(search("No",'2_all_summary'!T730)),4,3))</f>
        <v>4</v>
      </c>
    </row>
    <row r="732">
      <c r="G732" s="49"/>
      <c r="H732" s="49" t="str">
        <f>'2_all_summary'!C731</f>
        <v>Multiple drivers of local (non-) compliance in community-based marine resource management: Case studies from the South Pacific</v>
      </c>
      <c r="I732" s="49" t="str">
        <f>'2_all_summary'!D731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Ãƒâ€šÃ‚Â© 2017 Rohe, Aswani, SchlÃƒÆ’Ã‚Â¼ter and Ferse.</v>
      </c>
      <c r="J732" s="49">
        <f>if(isnumber(search("Yes",'2_all_summary'!$G731)),if(isnumber(search("Yes",'2_all_summary'!L731)),1,2),if(isnumber(search("No",'2_all_summary'!L731)),4,3))</f>
        <v>1</v>
      </c>
      <c r="K732" s="49">
        <f>if(isnumber(search("Yes",'2_all_summary'!$G731)),if(isnumber(search("Yes",'2_all_summary'!M731)),1,2),if(isnumber(search("No",'2_all_summary'!M731)),4,3))</f>
        <v>1</v>
      </c>
      <c r="L732" s="49">
        <f>if(isnumber(search("Yes",'2_all_summary'!$G731)),if(isnumber(search("Yes",'2_all_summary'!N731)),1,2),if(isnumber(search("No",'2_all_summary'!N731)),4,3))</f>
        <v>1</v>
      </c>
      <c r="M732" s="49">
        <f>if(isnumber(search("Yes",'2_all_summary'!$G731)),if(0&lt;'2_all_summary'!O731,1,2),if(0='2_all_summary'!O731,4,3))</f>
        <v>1</v>
      </c>
      <c r="N732" s="49">
        <f>if(isnumber(search("Yes",'2_all_summary'!$G731)),if(isnumber(search("Yes",'2_all_summary'!P731)),1,2),if(isnumber(search("No",'2_all_summary'!P731)),4,3))</f>
        <v>1</v>
      </c>
      <c r="O732" s="49">
        <f>if(isnumber(search("Yes",'2_all_summary'!$G731)),if(isnumber(search("Yes",'2_all_summary'!Q731)),1,2),if(isnumber(search("No",'2_all_summary'!Q731)),4,3))</f>
        <v>1</v>
      </c>
      <c r="P732" s="49">
        <f>if(isnumber(search("Yes",'2_all_summary'!$G731)),if(isnumber(search("Yes",'2_all_summary'!R731)),1,2),if(isnumber(search("No",'2_all_summary'!R731)),4,3))</f>
        <v>1</v>
      </c>
      <c r="Q732" s="49">
        <f>if(isnumber(search("Yes",'2_all_summary'!$G731)),if(0&lt;'2_all_summary'!S731,1,2),if(0='2_all_summary'!S731,4,3))</f>
        <v>1</v>
      </c>
      <c r="R732" s="49">
        <f>if(isnumber(search("Yes",'2_all_summary'!$G731)),if(isnumber(search("Yes",'2_all_summary'!T731)),1,2),if(isnumber(search("No",'2_all_summary'!T731)),4,3))</f>
        <v>1</v>
      </c>
    </row>
    <row r="733">
      <c r="G733" s="49"/>
      <c r="H733" s="49" t="str">
        <f>'2_all_summary'!C732</f>
        <v>Multiple water use as an approach for increased basin productivity and improved adaptation: A case study from Bangladesh</v>
      </c>
      <c r="I733" s="49" t="str">
        <f>'2_all_summary'!D732</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Ãƒâ€šÃ‚Â© 2012 International Association for Hydro-Environment Engineering and Research.</v>
      </c>
      <c r="J733" s="49">
        <f>if(isnumber(search("Yes",'2_all_summary'!$G732)),if(isnumber(search("Yes",'2_all_summary'!L732)),1,2),if(isnumber(search("No",'2_all_summary'!L732)),4,3))</f>
        <v>4</v>
      </c>
      <c r="K733" s="49">
        <f>if(isnumber(search("Yes",'2_all_summary'!$G732)),if(isnumber(search("Yes",'2_all_summary'!M732)),1,2),if(isnumber(search("No",'2_all_summary'!M732)),4,3))</f>
        <v>4</v>
      </c>
      <c r="L733" s="49">
        <f>if(isnumber(search("Yes",'2_all_summary'!$G732)),if(isnumber(search("Yes",'2_all_summary'!N732)),1,2),if(isnumber(search("No",'2_all_summary'!N732)),4,3))</f>
        <v>4</v>
      </c>
      <c r="M733" s="49">
        <f>if(isnumber(search("Yes",'2_all_summary'!$G732)),if(0&lt;'2_all_summary'!O732,1,2),if(0='2_all_summary'!O732,4,3))</f>
        <v>4</v>
      </c>
      <c r="N733" s="49">
        <f>if(isnumber(search("Yes",'2_all_summary'!$G732)),if(isnumber(search("Yes",'2_all_summary'!P732)),1,2),if(isnumber(search("No",'2_all_summary'!P732)),4,3))</f>
        <v>4</v>
      </c>
      <c r="O733" s="49">
        <f>if(isnumber(search("Yes",'2_all_summary'!$G732)),if(isnumber(search("Yes",'2_all_summary'!Q732)),1,2),if(isnumber(search("No",'2_all_summary'!Q732)),4,3))</f>
        <v>4</v>
      </c>
      <c r="P733" s="49">
        <f>if(isnumber(search("Yes",'2_all_summary'!$G732)),if(isnumber(search("Yes",'2_all_summary'!R732)),1,2),if(isnumber(search("No",'2_all_summary'!R732)),4,3))</f>
        <v>4</v>
      </c>
      <c r="Q733" s="49">
        <f>if(isnumber(search("Yes",'2_all_summary'!$G732)),if(0&lt;'2_all_summary'!S732,1,2),if(0='2_all_summary'!S732,4,3))</f>
        <v>4</v>
      </c>
      <c r="R733" s="49">
        <f>if(isnumber(search("Yes",'2_all_summary'!$G732)),if(isnumber(search("Yes",'2_all_summary'!T732)),1,2),if(isnumber(search("No",'2_all_summary'!T732)),4,3))</f>
        <v>4</v>
      </c>
    </row>
    <row r="734">
      <c r="G734" s="49"/>
      <c r="H734" s="49" t="str">
        <f>'2_all_summary'!C733</f>
        <v>Multiscale relationships between Great Lakes nearshore fish communities and anthropogenic shoreline factors</v>
      </c>
      <c r="I734" s="49" t="str">
        <f>'2_all_summary'!D733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Ãƒâ€šÃ‚Â© 2009 Elsevier Inc. All rights reserved.</v>
      </c>
      <c r="J734" s="49">
        <f>if(isnumber(search("Yes",'2_all_summary'!$G733)),if(isnumber(search("Yes",'2_all_summary'!L733)),1,2),if(isnumber(search("No",'2_all_summary'!L733)),4,3))</f>
        <v>4</v>
      </c>
      <c r="K734" s="49">
        <f>if(isnumber(search("Yes",'2_all_summary'!$G733)),if(isnumber(search("Yes",'2_all_summary'!M733)),1,2),if(isnumber(search("No",'2_all_summary'!M733)),4,3))</f>
        <v>4</v>
      </c>
      <c r="L734" s="49">
        <f>if(isnumber(search("Yes",'2_all_summary'!$G733)),if(isnumber(search("Yes",'2_all_summary'!N733)),1,2),if(isnumber(search("No",'2_all_summary'!N733)),4,3))</f>
        <v>4</v>
      </c>
      <c r="M734" s="49">
        <f>if(isnumber(search("Yes",'2_all_summary'!$G733)),if(0&lt;'2_all_summary'!O733,1,2),if(0='2_all_summary'!O733,4,3))</f>
        <v>4</v>
      </c>
      <c r="N734" s="49">
        <f>if(isnumber(search("Yes",'2_all_summary'!$G733)),if(isnumber(search("Yes",'2_all_summary'!P733)),1,2),if(isnumber(search("No",'2_all_summary'!P733)),4,3))</f>
        <v>4</v>
      </c>
      <c r="O734" s="49">
        <f>if(isnumber(search("Yes",'2_all_summary'!$G733)),if(isnumber(search("Yes",'2_all_summary'!Q733)),1,2),if(isnumber(search("No",'2_all_summary'!Q733)),4,3))</f>
        <v>4</v>
      </c>
      <c r="P734" s="49">
        <f>if(isnumber(search("Yes",'2_all_summary'!$G733)),if(isnumber(search("Yes",'2_all_summary'!R733)),1,2),if(isnumber(search("No",'2_all_summary'!R733)),4,3))</f>
        <v>4</v>
      </c>
      <c r="Q734" s="49">
        <f>if(isnumber(search("Yes",'2_all_summary'!$G733)),if(0&lt;'2_all_summary'!S733,1,2),if(0='2_all_summary'!S733,4,3))</f>
        <v>4</v>
      </c>
      <c r="R734" s="49">
        <f>if(isnumber(search("Yes",'2_all_summary'!$G733)),if(isnumber(search("Yes",'2_all_summary'!T733)),1,2),if(isnumber(search("No",'2_all_summary'!T733)),4,3))</f>
        <v>4</v>
      </c>
    </row>
    <row r="735">
      <c r="G735" s="49"/>
      <c r="H735" s="49" t="str">
        <f>'2_all_summary'!C734</f>
        <v>Narrative assemblages for power-balanced coastal and marine governance. Tara Bandu as a tool for community-based fisheries co-management in Timor-Leste</v>
      </c>
      <c r="I735" s="49" t="str">
        <f>'2_all_summary'!D734</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Ãƒâ€šÃ‚Â© 2018, Springer-Verlag GmbH Germany, part of Springer Nature.</v>
      </c>
      <c r="J735" s="49">
        <f>if(isnumber(search("Yes",'2_all_summary'!$G734)),if(isnumber(search("Yes",'2_all_summary'!L734)),1,2),if(isnumber(search("No",'2_all_summary'!L734)),4,3))</f>
        <v>4</v>
      </c>
      <c r="K735" s="49">
        <f>if(isnumber(search("Yes",'2_all_summary'!$G734)),if(isnumber(search("Yes",'2_all_summary'!M734)),1,2),if(isnumber(search("No",'2_all_summary'!M734)),4,3))</f>
        <v>4</v>
      </c>
      <c r="L735" s="49">
        <f>if(isnumber(search("Yes",'2_all_summary'!$G734)),if(isnumber(search("Yes",'2_all_summary'!N734)),1,2),if(isnumber(search("No",'2_all_summary'!N734)),4,3))</f>
        <v>4</v>
      </c>
      <c r="M735" s="49">
        <f>if(isnumber(search("Yes",'2_all_summary'!$G734)),if(0&lt;'2_all_summary'!O734,1,2),if(0='2_all_summary'!O734,4,3))</f>
        <v>4</v>
      </c>
      <c r="N735" s="49">
        <f>if(isnumber(search("Yes",'2_all_summary'!$G734)),if(isnumber(search("Yes",'2_all_summary'!P734)),1,2),if(isnumber(search("No",'2_all_summary'!P734)),4,3))</f>
        <v>4</v>
      </c>
      <c r="O735" s="49">
        <f>if(isnumber(search("Yes",'2_all_summary'!$G734)),if(isnumber(search("Yes",'2_all_summary'!Q734)),1,2),if(isnumber(search("No",'2_all_summary'!Q734)),4,3))</f>
        <v>4</v>
      </c>
      <c r="P735" s="49">
        <f>if(isnumber(search("Yes",'2_all_summary'!$G734)),if(isnumber(search("Yes",'2_all_summary'!R734)),1,2),if(isnumber(search("No",'2_all_summary'!R734)),4,3))</f>
        <v>4</v>
      </c>
      <c r="Q735" s="49">
        <f>if(isnumber(search("Yes",'2_all_summary'!$G734)),if(0&lt;'2_all_summary'!S734,1,2),if(0='2_all_summary'!S734,4,3))</f>
        <v>4</v>
      </c>
      <c r="R735" s="49">
        <f>if(isnumber(search("Yes",'2_all_summary'!$G734)),if(isnumber(search("Yes",'2_all_summary'!T734)),1,2),if(isnumber(search("No",'2_all_summary'!T734)),4,3))</f>
        <v>4</v>
      </c>
    </row>
    <row r="736">
      <c r="G736" s="49"/>
      <c r="H736" s="49" t="str">
        <f>'2_all_summary'!C735</f>
        <v>Natural resources assessment in the Okavango Delta, Botswana: Case studies of some key resources</v>
      </c>
      <c r="I736" s="49" t="str">
        <f>'2_all_summary'!D735</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Ãƒâ€šÃ‚Â© 2005 United Nations. Published by Blackwell Publishing.</v>
      </c>
      <c r="J736" s="49">
        <f>if(isnumber(search("Yes",'2_all_summary'!$G735)),if(isnumber(search("Yes",'2_all_summary'!L735)),1,2),if(isnumber(search("No",'2_all_summary'!L735)),4,3))</f>
        <v>4</v>
      </c>
      <c r="K736" s="49">
        <f>if(isnumber(search("Yes",'2_all_summary'!$G735)),if(isnumber(search("Yes",'2_all_summary'!M735)),1,2),if(isnumber(search("No",'2_all_summary'!M735)),4,3))</f>
        <v>4</v>
      </c>
      <c r="L736" s="49">
        <f>if(isnumber(search("Yes",'2_all_summary'!$G735)),if(isnumber(search("Yes",'2_all_summary'!N735)),1,2),if(isnumber(search("No",'2_all_summary'!N735)),4,3))</f>
        <v>4</v>
      </c>
      <c r="M736" s="49">
        <f>if(isnumber(search("Yes",'2_all_summary'!$G735)),if(0&lt;'2_all_summary'!O735,1,2),if(0='2_all_summary'!O735,4,3))</f>
        <v>4</v>
      </c>
      <c r="N736" s="49">
        <f>if(isnumber(search("Yes",'2_all_summary'!$G735)),if(isnumber(search("Yes",'2_all_summary'!P735)),1,2),if(isnumber(search("No",'2_all_summary'!P735)),4,3))</f>
        <v>4</v>
      </c>
      <c r="O736" s="49">
        <f>if(isnumber(search("Yes",'2_all_summary'!$G735)),if(isnumber(search("Yes",'2_all_summary'!Q735)),1,2),if(isnumber(search("No",'2_all_summary'!Q735)),4,3))</f>
        <v>4</v>
      </c>
      <c r="P736" s="49">
        <f>if(isnumber(search("Yes",'2_all_summary'!$G735)),if(isnumber(search("Yes",'2_all_summary'!R735)),1,2),if(isnumber(search("No",'2_all_summary'!R735)),4,3))</f>
        <v>4</v>
      </c>
      <c r="Q736" s="49">
        <f>if(isnumber(search("Yes",'2_all_summary'!$G735)),if(0&lt;'2_all_summary'!S735,1,2),if(0='2_all_summary'!S735,4,3))</f>
        <v>4</v>
      </c>
      <c r="R736" s="49">
        <f>if(isnumber(search("Yes",'2_all_summary'!$G735)),if(isnumber(search("Yes",'2_all_summary'!T735)),1,2),if(isnumber(search("No",'2_all_summary'!T735)),4,3))</f>
        <v>4</v>
      </c>
    </row>
    <row r="737">
      <c r="G737" s="49"/>
      <c r="H737" s="49" t="str">
        <f>'2_all_summary'!C736</f>
        <v>Nature and level of support to the community based fisheries activities in the coastal towns</v>
      </c>
      <c r="I737" s="49" t="str">
        <f>'2_all_summary'!D736</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equipmentÃƒÂ¢Ã¢â€šÂ¬Ã¢â€žÂ¢s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Ãƒâ€šÃ‚Â© 2020, Hampstead Psychological Associates. All rights reserved.</v>
      </c>
      <c r="J737" s="49">
        <f>if(isnumber(search("Yes",'2_all_summary'!$G736)),if(isnumber(search("Yes",'2_all_summary'!L736)),1,2),if(isnumber(search("No",'2_all_summary'!L736)),4,3))</f>
        <v>4</v>
      </c>
      <c r="K737" s="49">
        <f>if(isnumber(search("Yes",'2_all_summary'!$G736)),if(isnumber(search("Yes",'2_all_summary'!M736)),1,2),if(isnumber(search("No",'2_all_summary'!M736)),4,3))</f>
        <v>4</v>
      </c>
      <c r="L737" s="49">
        <f>if(isnumber(search("Yes",'2_all_summary'!$G736)),if(isnumber(search("Yes",'2_all_summary'!N736)),1,2),if(isnumber(search("No",'2_all_summary'!N736)),4,3))</f>
        <v>4</v>
      </c>
      <c r="M737" s="49">
        <f>if(isnumber(search("Yes",'2_all_summary'!$G736)),if(0&lt;'2_all_summary'!O736,1,2),if(0='2_all_summary'!O736,4,3))</f>
        <v>4</v>
      </c>
      <c r="N737" s="49">
        <f>if(isnumber(search("Yes",'2_all_summary'!$G736)),if(isnumber(search("Yes",'2_all_summary'!P736)),1,2),if(isnumber(search("No",'2_all_summary'!P736)),4,3))</f>
        <v>4</v>
      </c>
      <c r="O737" s="49">
        <f>if(isnumber(search("Yes",'2_all_summary'!$G736)),if(isnumber(search("Yes",'2_all_summary'!Q736)),1,2),if(isnumber(search("No",'2_all_summary'!Q736)),4,3))</f>
        <v>4</v>
      </c>
      <c r="P737" s="49">
        <f>if(isnumber(search("Yes",'2_all_summary'!$G736)),if(isnumber(search("Yes",'2_all_summary'!R736)),1,2),if(isnumber(search("No",'2_all_summary'!R736)),4,3))</f>
        <v>4</v>
      </c>
      <c r="Q737" s="49">
        <f>if(isnumber(search("Yes",'2_all_summary'!$G736)),if(0&lt;'2_all_summary'!S736,1,2),if(0='2_all_summary'!S736,4,3))</f>
        <v>4</v>
      </c>
      <c r="R737" s="49">
        <f>if(isnumber(search("Yes",'2_all_summary'!$G736)),if(isnumber(search("Yes",'2_all_summary'!T736)),1,2),if(isnumber(search("No",'2_all_summary'!T736)),4,3))</f>
        <v>4</v>
      </c>
    </row>
    <row r="738">
      <c r="G738" s="49"/>
      <c r="H738" s="49" t="str">
        <f>'2_all_summary'!C737</f>
        <v>Navigating the evolution of marine policy in Panama: Current policies and community responses in the Pearl Islands and Bocas del Toro Archipelagos of Panama</v>
      </c>
      <c r="I738" s="49" t="str">
        <f>'2_all_summary'!D737</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Ãƒâ€šÃ‚Â© 2015 Elsevier Ltd.</v>
      </c>
      <c r="J738" s="49">
        <f>if(isnumber(search("Yes",'2_all_summary'!$G737)),if(isnumber(search("Yes",'2_all_summary'!L737)),1,2),if(isnumber(search("No",'2_all_summary'!L737)),4,3))</f>
        <v>4</v>
      </c>
      <c r="K738" s="49">
        <f>if(isnumber(search("Yes",'2_all_summary'!$G737)),if(isnumber(search("Yes",'2_all_summary'!M737)),1,2),if(isnumber(search("No",'2_all_summary'!M737)),4,3))</f>
        <v>4</v>
      </c>
      <c r="L738" s="49">
        <f>if(isnumber(search("Yes",'2_all_summary'!$G737)),if(isnumber(search("Yes",'2_all_summary'!N737)),1,2),if(isnumber(search("No",'2_all_summary'!N737)),4,3))</f>
        <v>4</v>
      </c>
      <c r="M738" s="49">
        <f>if(isnumber(search("Yes",'2_all_summary'!$G737)),if(0&lt;'2_all_summary'!O737,1,2),if(0='2_all_summary'!O737,4,3))</f>
        <v>4</v>
      </c>
      <c r="N738" s="49">
        <f>if(isnumber(search("Yes",'2_all_summary'!$G737)),if(isnumber(search("Yes",'2_all_summary'!P737)),1,2),if(isnumber(search("No",'2_all_summary'!P737)),4,3))</f>
        <v>4</v>
      </c>
      <c r="O738" s="49">
        <f>if(isnumber(search("Yes",'2_all_summary'!$G737)),if(isnumber(search("Yes",'2_all_summary'!Q737)),1,2),if(isnumber(search("No",'2_all_summary'!Q737)),4,3))</f>
        <v>4</v>
      </c>
      <c r="P738" s="49">
        <f>if(isnumber(search("Yes",'2_all_summary'!$G737)),if(isnumber(search("Yes",'2_all_summary'!R737)),1,2),if(isnumber(search("No",'2_all_summary'!R737)),4,3))</f>
        <v>4</v>
      </c>
      <c r="Q738" s="49">
        <f>if(isnumber(search("Yes",'2_all_summary'!$G737)),if(0&lt;'2_all_summary'!S737,1,2),if(0='2_all_summary'!S737,4,3))</f>
        <v>4</v>
      </c>
      <c r="R738" s="49">
        <f>if(isnumber(search("Yes",'2_all_summary'!$G737)),if(isnumber(search("Yes",'2_all_summary'!T737)),1,2),if(isnumber(search("No",'2_all_summary'!T737)),4,3))</f>
        <v>4</v>
      </c>
    </row>
    <row r="739">
      <c r="G739" s="49"/>
      <c r="H739" s="49" t="str">
        <f>'2_all_summary'!C738</f>
        <v>Neither bust nor boom: Institutional robustness in the beach seine fishery of southern Sri Lanka</v>
      </c>
      <c r="I739" s="49" t="str">
        <f>'2_all_summary'!D738</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Ãƒâ€šÃ‚Â© 2016 Elsevier Ltd.</v>
      </c>
      <c r="J739" s="49">
        <f>if(isnumber(search("Yes",'2_all_summary'!$G738)),if(isnumber(search("Yes",'2_all_summary'!L738)),1,2),if(isnumber(search("No",'2_all_summary'!L738)),4,3))</f>
        <v>4</v>
      </c>
      <c r="K739" s="49">
        <f>if(isnumber(search("Yes",'2_all_summary'!$G738)),if(isnumber(search("Yes",'2_all_summary'!M738)),1,2),if(isnumber(search("No",'2_all_summary'!M738)),4,3))</f>
        <v>4</v>
      </c>
      <c r="L739" s="49">
        <f>if(isnumber(search("Yes",'2_all_summary'!$G738)),if(isnumber(search("Yes",'2_all_summary'!N738)),1,2),if(isnumber(search("No",'2_all_summary'!N738)),4,3))</f>
        <v>4</v>
      </c>
      <c r="M739" s="49">
        <f>if(isnumber(search("Yes",'2_all_summary'!$G738)),if(0&lt;'2_all_summary'!O738,1,2),if(0='2_all_summary'!O738,4,3))</f>
        <v>4</v>
      </c>
      <c r="N739" s="49">
        <f>if(isnumber(search("Yes",'2_all_summary'!$G738)),if(isnumber(search("Yes",'2_all_summary'!P738)),1,2),if(isnumber(search("No",'2_all_summary'!P738)),4,3))</f>
        <v>4</v>
      </c>
      <c r="O739" s="49">
        <f>if(isnumber(search("Yes",'2_all_summary'!$G738)),if(isnumber(search("Yes",'2_all_summary'!Q738)),1,2),if(isnumber(search("No",'2_all_summary'!Q738)),4,3))</f>
        <v>4</v>
      </c>
      <c r="P739" s="49">
        <f>if(isnumber(search("Yes",'2_all_summary'!$G738)),if(isnumber(search("Yes",'2_all_summary'!R738)),1,2),if(isnumber(search("No",'2_all_summary'!R738)),4,3))</f>
        <v>4</v>
      </c>
      <c r="Q739" s="49">
        <f>if(isnumber(search("Yes",'2_all_summary'!$G738)),if(0&lt;'2_all_summary'!S738,1,2),if(0='2_all_summary'!S738,4,3))</f>
        <v>4</v>
      </c>
      <c r="R739" s="49">
        <f>if(isnumber(search("Yes",'2_all_summary'!$G738)),if(isnumber(search("Yes",'2_all_summary'!T738)),1,2),if(isnumber(search("No",'2_all_summary'!T738)),4,3))</f>
        <v>4</v>
      </c>
    </row>
    <row r="740">
      <c r="G740" s="49"/>
      <c r="H740" s="49" t="str">
        <f>'2_all_summary'!C739</f>
        <v>Neoliberalization, decentralization and community-based natural resources management in Malawi: The first sixteen years and looking ahead</v>
      </c>
      <c r="I740" s="49" t="str">
        <f>'2_all_summary'!D739</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Ãƒâ€šÃ‚Â© 2012 SAGE Publications.</v>
      </c>
      <c r="J740" s="49">
        <f>if(isnumber(search("Yes",'2_all_summary'!$G739)),if(isnumber(search("Yes",'2_all_summary'!L739)),1,2),if(isnumber(search("No",'2_all_summary'!L739)),4,3))</f>
        <v>4</v>
      </c>
      <c r="K740" s="49">
        <f>if(isnumber(search("Yes",'2_all_summary'!$G739)),if(isnumber(search("Yes",'2_all_summary'!M739)),1,2),if(isnumber(search("No",'2_all_summary'!M739)),4,3))</f>
        <v>4</v>
      </c>
      <c r="L740" s="49">
        <f>if(isnumber(search("Yes",'2_all_summary'!$G739)),if(isnumber(search("Yes",'2_all_summary'!N739)),1,2),if(isnumber(search("No",'2_all_summary'!N739)),4,3))</f>
        <v>4</v>
      </c>
      <c r="M740" s="49">
        <f>if(isnumber(search("Yes",'2_all_summary'!$G739)),if(0&lt;'2_all_summary'!O739,1,2),if(0='2_all_summary'!O739,4,3))</f>
        <v>4</v>
      </c>
      <c r="N740" s="49">
        <f>if(isnumber(search("Yes",'2_all_summary'!$G739)),if(isnumber(search("Yes",'2_all_summary'!P739)),1,2),if(isnumber(search("No",'2_all_summary'!P739)),4,3))</f>
        <v>4</v>
      </c>
      <c r="O740" s="49">
        <f>if(isnumber(search("Yes",'2_all_summary'!$G739)),if(isnumber(search("Yes",'2_all_summary'!Q739)),1,2),if(isnumber(search("No",'2_all_summary'!Q739)),4,3))</f>
        <v>4</v>
      </c>
      <c r="P740" s="49">
        <f>if(isnumber(search("Yes",'2_all_summary'!$G739)),if(isnumber(search("Yes",'2_all_summary'!R739)),1,2),if(isnumber(search("No",'2_all_summary'!R739)),4,3))</f>
        <v>4</v>
      </c>
      <c r="Q740" s="49">
        <f>if(isnumber(search("Yes",'2_all_summary'!$G739)),if(0&lt;'2_all_summary'!S739,1,2),if(0='2_all_summary'!S739,4,3))</f>
        <v>4</v>
      </c>
      <c r="R740" s="49">
        <f>if(isnumber(search("Yes",'2_all_summary'!$G739)),if(isnumber(search("Yes",'2_all_summary'!T739)),1,2),if(isnumber(search("No",'2_all_summary'!T739)),4,3))</f>
        <v>4</v>
      </c>
    </row>
    <row r="741">
      <c r="G741" s="49"/>
      <c r="H741" s="49" t="str">
        <f>'2_all_summary'!C740</f>
        <v>Nesting biology and conservation of the leatherback sea turtle (Dermochelys coriaced) in the State of Espirito Santo, Brazil, 1988-1989 to 2003-2004</v>
      </c>
      <c r="I741" s="49" t="str">
        <f>'2_all_summary'!D740</f>
        <v>In Brazil, the only area where regular leatherback sea turtle (Dermochelys coriacea) nesting is known to occur is located on the northern coast of the state of EspÃƒÆ’Ã‚Â­rito Santo, around latitude 19Ãƒâ€šÃ‚Â°S.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EspÃƒÆ’Ã‚Â­rito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Ãƒâ€šÃ‚Â© 2007 Chelonian Research Foundation.</v>
      </c>
      <c r="J741" s="49">
        <f>if(isnumber(search("Yes",'2_all_summary'!$G740)),if(isnumber(search("Yes",'2_all_summary'!L740)),1,2),if(isnumber(search("No",'2_all_summary'!L740)),4,3))</f>
        <v>4</v>
      </c>
      <c r="K741" s="49">
        <f>if(isnumber(search("Yes",'2_all_summary'!$G740)),if(isnumber(search("Yes",'2_all_summary'!M740)),1,2),if(isnumber(search("No",'2_all_summary'!M740)),4,3))</f>
        <v>4</v>
      </c>
      <c r="L741" s="49">
        <f>if(isnumber(search("Yes",'2_all_summary'!$G740)),if(isnumber(search("Yes",'2_all_summary'!N740)),1,2),if(isnumber(search("No",'2_all_summary'!N740)),4,3))</f>
        <v>4</v>
      </c>
      <c r="M741" s="49">
        <f>if(isnumber(search("Yes",'2_all_summary'!$G740)),if(0&lt;'2_all_summary'!O740,1,2),if(0='2_all_summary'!O740,4,3))</f>
        <v>4</v>
      </c>
      <c r="N741" s="49">
        <f>if(isnumber(search("Yes",'2_all_summary'!$G740)),if(isnumber(search("Yes",'2_all_summary'!P740)),1,2),if(isnumber(search("No",'2_all_summary'!P740)),4,3))</f>
        <v>4</v>
      </c>
      <c r="O741" s="49">
        <f>if(isnumber(search("Yes",'2_all_summary'!$G740)),if(isnumber(search("Yes",'2_all_summary'!Q740)),1,2),if(isnumber(search("No",'2_all_summary'!Q740)),4,3))</f>
        <v>4</v>
      </c>
      <c r="P741" s="49">
        <f>if(isnumber(search("Yes",'2_all_summary'!$G740)),if(isnumber(search("Yes",'2_all_summary'!R740)),1,2),if(isnumber(search("No",'2_all_summary'!R740)),4,3))</f>
        <v>4</v>
      </c>
      <c r="Q741" s="49">
        <f>if(isnumber(search("Yes",'2_all_summary'!$G740)),if(0&lt;'2_all_summary'!S740,1,2),if(0='2_all_summary'!S740,4,3))</f>
        <v>4</v>
      </c>
      <c r="R741" s="49">
        <f>if(isnumber(search("Yes",'2_all_summary'!$G740)),if(isnumber(search("Yes",'2_all_summary'!T740)),1,2),if(isnumber(search("No",'2_all_summary'!T740)),4,3))</f>
        <v>4</v>
      </c>
    </row>
    <row r="742">
      <c r="G742" s="49"/>
      <c r="H742" s="49" t="str">
        <f>'2_all_summary'!C741</f>
        <v>Net benefits: The ecological restoration of inland fisheries in Bangladesh</v>
      </c>
      <c r="I742" s="49" t="str">
        <f>'2_all_summary'!D741</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ÃƒÂ¢Ã¢â€šÂ¬Ã‹Å“rice and fishÃƒÂ¢Ã¢â€šÂ¬Ã¢â€žÂ¢ (Ali 1997). Ãƒâ€šÃ‚Â© 2007 James K. Boyce, Sunita Narain, and Elizabeth A. Stanton editorial matter and selection and individual contributors.</v>
      </c>
      <c r="J742" s="49">
        <f>if(isnumber(search("Yes",'2_all_summary'!$G741)),if(isnumber(search("Yes",'2_all_summary'!L741)),1,2),if(isnumber(search("No",'2_all_summary'!L741)),4,3))</f>
        <v>4</v>
      </c>
      <c r="K742" s="49">
        <f>if(isnumber(search("Yes",'2_all_summary'!$G741)),if(isnumber(search("Yes",'2_all_summary'!M741)),1,2),if(isnumber(search("No",'2_all_summary'!M741)),4,3))</f>
        <v>4</v>
      </c>
      <c r="L742" s="49">
        <f>if(isnumber(search("Yes",'2_all_summary'!$G741)),if(isnumber(search("Yes",'2_all_summary'!N741)),1,2),if(isnumber(search("No",'2_all_summary'!N741)),4,3))</f>
        <v>4</v>
      </c>
      <c r="M742" s="49">
        <f>if(isnumber(search("Yes",'2_all_summary'!$G741)),if(0&lt;'2_all_summary'!O741,1,2),if(0='2_all_summary'!O741,4,3))</f>
        <v>4</v>
      </c>
      <c r="N742" s="49">
        <f>if(isnumber(search("Yes",'2_all_summary'!$G741)),if(isnumber(search("Yes",'2_all_summary'!P741)),1,2),if(isnumber(search("No",'2_all_summary'!P741)),4,3))</f>
        <v>4</v>
      </c>
      <c r="O742" s="49">
        <f>if(isnumber(search("Yes",'2_all_summary'!$G741)),if(isnumber(search("Yes",'2_all_summary'!Q741)),1,2),if(isnumber(search("No",'2_all_summary'!Q741)),4,3))</f>
        <v>4</v>
      </c>
      <c r="P742" s="49">
        <f>if(isnumber(search("Yes",'2_all_summary'!$G741)),if(isnumber(search("Yes",'2_all_summary'!R741)),1,2),if(isnumber(search("No",'2_all_summary'!R741)),4,3))</f>
        <v>4</v>
      </c>
      <c r="Q742" s="49">
        <f>if(isnumber(search("Yes",'2_all_summary'!$G741)),if(0&lt;'2_all_summary'!S741,1,2),if(0='2_all_summary'!S741,4,3))</f>
        <v>4</v>
      </c>
      <c r="R742" s="49">
        <f>if(isnumber(search("Yes",'2_all_summary'!$G741)),if(isnumber(search("Yes",'2_all_summary'!T741)),1,2),if(isnumber(search("No",'2_all_summary'!T741)),4,3))</f>
        <v>4</v>
      </c>
    </row>
    <row r="743">
      <c r="G743" s="49"/>
      <c r="H743" s="49" t="str">
        <f>'2_all_summary'!C742</f>
        <v>Net loss: fish, jobs, and the marine environment</v>
      </c>
      <c r="I743" s="49" t="str">
        <f>'2_all_summary'!D742</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743" s="49">
        <f>if(isnumber(search("Yes",'2_all_summary'!$G742)),if(isnumber(search("Yes",'2_all_summary'!L742)),1,2),if(isnumber(search("No",'2_all_summary'!L742)),4,3))</f>
        <v>3</v>
      </c>
      <c r="K743" s="49">
        <f>if(isnumber(search("Yes",'2_all_summary'!$G742)),if(isnumber(search("Yes",'2_all_summary'!M742)),1,2),if(isnumber(search("No",'2_all_summary'!M742)),4,3))</f>
        <v>3</v>
      </c>
      <c r="L743" s="49">
        <f>if(isnumber(search("Yes",'2_all_summary'!$G742)),if(isnumber(search("Yes",'2_all_summary'!N742)),1,2),if(isnumber(search("No",'2_all_summary'!N742)),4,3))</f>
        <v>3</v>
      </c>
      <c r="M743" s="49">
        <f>if(isnumber(search("Yes",'2_all_summary'!$G742)),if(0&lt;'2_all_summary'!O742,1,2),if(0='2_all_summary'!O742,4,3))</f>
        <v>3</v>
      </c>
      <c r="N743" s="49">
        <f>if(isnumber(search("Yes",'2_all_summary'!$G742)),if(isnumber(search("Yes",'2_all_summary'!P742)),1,2),if(isnumber(search("No",'2_all_summary'!P742)),4,3))</f>
        <v>4</v>
      </c>
      <c r="O743" s="49">
        <f>if(isnumber(search("Yes",'2_all_summary'!$G742)),if(isnumber(search("Yes",'2_all_summary'!Q742)),1,2),if(isnumber(search("No",'2_all_summary'!Q742)),4,3))</f>
        <v>4</v>
      </c>
      <c r="P743" s="49">
        <f>if(isnumber(search("Yes",'2_all_summary'!$G742)),if(isnumber(search("Yes",'2_all_summary'!R742)),1,2),if(isnumber(search("No",'2_all_summary'!R742)),4,3))</f>
        <v>4</v>
      </c>
      <c r="Q743" s="49">
        <f>if(isnumber(search("Yes",'2_all_summary'!$G742)),if(0&lt;'2_all_summary'!S742,1,2),if(0='2_all_summary'!S742,4,3))</f>
        <v>4</v>
      </c>
      <c r="R743" s="49">
        <f>if(isnumber(search("Yes",'2_all_summary'!$G742)),if(isnumber(search("Yes",'2_all_summary'!T742)),1,2),if(isnumber(search("No",'2_all_summary'!T742)),4,3))</f>
        <v>3</v>
      </c>
    </row>
    <row r="744">
      <c r="G744" s="49"/>
      <c r="H744" s="49" t="str">
        <f>'2_all_summary'!C743</f>
        <v>New valuation for defying degradation: Visualizing mangrove forest dynamics and local stewardship with remote sensing in coastal Ecuador</v>
      </c>
      <c r="I744" s="49" t="str">
        <f>'2_all_summary'!D743</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JambelÃƒÆ’Ã‚Â­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ÃƒÂ¢Ã¢â€šÂ¬Ã…â€œancestral user groupsÃƒÂ¢Ã¢â€šÂ¬Ã‚Â_x009d_ for mangrove conservation. We conclude that the state's empowerment of artisanal fishers with resource rights served as a critical turning point toward more socially just policies with transformative impacts on previously degraded mangrove landscapes. Ãƒâ€šÃ‚Â© 2018 Elsevier Ltd</v>
      </c>
      <c r="J744" s="49">
        <f>if(isnumber(search("Yes",'2_all_summary'!$G743)),if(isnumber(search("Yes",'2_all_summary'!L743)),1,2),if(isnumber(search("No",'2_all_summary'!L743)),4,3))</f>
        <v>4</v>
      </c>
      <c r="K744" s="49">
        <f>if(isnumber(search("Yes",'2_all_summary'!$G743)),if(isnumber(search("Yes",'2_all_summary'!M743)),1,2),if(isnumber(search("No",'2_all_summary'!M743)),4,3))</f>
        <v>4</v>
      </c>
      <c r="L744" s="49">
        <f>if(isnumber(search("Yes",'2_all_summary'!$G743)),if(isnumber(search("Yes",'2_all_summary'!N743)),1,2),if(isnumber(search("No",'2_all_summary'!N743)),4,3))</f>
        <v>4</v>
      </c>
      <c r="M744" s="49">
        <f>if(isnumber(search("Yes",'2_all_summary'!$G743)),if(0&lt;'2_all_summary'!O743,1,2),if(0='2_all_summary'!O743,4,3))</f>
        <v>4</v>
      </c>
      <c r="N744" s="49">
        <f>if(isnumber(search("Yes",'2_all_summary'!$G743)),if(isnumber(search("Yes",'2_all_summary'!P743)),1,2),if(isnumber(search("No",'2_all_summary'!P743)),4,3))</f>
        <v>4</v>
      </c>
      <c r="O744" s="49">
        <f>if(isnumber(search("Yes",'2_all_summary'!$G743)),if(isnumber(search("Yes",'2_all_summary'!Q743)),1,2),if(isnumber(search("No",'2_all_summary'!Q743)),4,3))</f>
        <v>4</v>
      </c>
      <c r="P744" s="49">
        <f>if(isnumber(search("Yes",'2_all_summary'!$G743)),if(isnumber(search("Yes",'2_all_summary'!R743)),1,2),if(isnumber(search("No",'2_all_summary'!R743)),4,3))</f>
        <v>4</v>
      </c>
      <c r="Q744" s="49">
        <f>if(isnumber(search("Yes",'2_all_summary'!$G743)),if(0&lt;'2_all_summary'!S743,1,2),if(0='2_all_summary'!S743,4,3))</f>
        <v>4</v>
      </c>
      <c r="R744" s="49">
        <f>if(isnumber(search("Yes",'2_all_summary'!$G743)),if(isnumber(search("Yes",'2_all_summary'!T743)),1,2),if(isnumber(search("No",'2_all_summary'!T743)),4,3))</f>
        <v>4</v>
      </c>
    </row>
    <row r="745">
      <c r="G745" s="49"/>
      <c r="H745" s="49" t="str">
        <f>'2_all_summary'!C744</f>
        <v>Nitrogen removal from wastewater by coupling anammox and methane-dependent denitrification in a membrane biofilm reactor</v>
      </c>
      <c r="I745" s="49" t="str">
        <f>'2_all_summary'!D744</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Ãƒâ€šÃ‚Â© 2013 American Chemical Society.</v>
      </c>
      <c r="J745" s="49">
        <f>if(isnumber(search("Yes",'2_all_summary'!$G744)),if(isnumber(search("Yes",'2_all_summary'!L744)),1,2),if(isnumber(search("No",'2_all_summary'!L744)),4,3))</f>
        <v>4</v>
      </c>
      <c r="K745" s="49">
        <f>if(isnumber(search("Yes",'2_all_summary'!$G744)),if(isnumber(search("Yes",'2_all_summary'!M744)),1,2),if(isnumber(search("No",'2_all_summary'!M744)),4,3))</f>
        <v>4</v>
      </c>
      <c r="L745" s="49">
        <f>if(isnumber(search("Yes",'2_all_summary'!$G744)),if(isnumber(search("Yes",'2_all_summary'!N744)),1,2),if(isnumber(search("No",'2_all_summary'!N744)),4,3))</f>
        <v>4</v>
      </c>
      <c r="M745" s="49">
        <f>if(isnumber(search("Yes",'2_all_summary'!$G744)),if(0&lt;'2_all_summary'!O744,1,2),if(0='2_all_summary'!O744,4,3))</f>
        <v>4</v>
      </c>
      <c r="N745" s="49">
        <f>if(isnumber(search("Yes",'2_all_summary'!$G744)),if(isnumber(search("Yes",'2_all_summary'!P744)),1,2),if(isnumber(search("No",'2_all_summary'!P744)),4,3))</f>
        <v>4</v>
      </c>
      <c r="O745" s="49">
        <f>if(isnumber(search("Yes",'2_all_summary'!$G744)),if(isnumber(search("Yes",'2_all_summary'!Q744)),1,2),if(isnumber(search("No",'2_all_summary'!Q744)),4,3))</f>
        <v>4</v>
      </c>
      <c r="P745" s="49">
        <f>if(isnumber(search("Yes",'2_all_summary'!$G744)),if(isnumber(search("Yes",'2_all_summary'!R744)),1,2),if(isnumber(search("No",'2_all_summary'!R744)),4,3))</f>
        <v>4</v>
      </c>
      <c r="Q745" s="49">
        <f>if(isnumber(search("Yes",'2_all_summary'!$G744)),if(0&lt;'2_all_summary'!S744,1,2),if(0='2_all_summary'!S744,4,3))</f>
        <v>4</v>
      </c>
      <c r="R745" s="49">
        <f>if(isnumber(search("Yes",'2_all_summary'!$G744)),if(isnumber(search("Yes",'2_all_summary'!T744)),1,2),if(isnumber(search("No",'2_all_summary'!T744)),4,3))</f>
        <v>4</v>
      </c>
    </row>
    <row r="746">
      <c r="G746" s="49"/>
      <c r="H746" s="49" t="str">
        <f>'2_all_summary'!C745</f>
        <v>Non-management of natural resources: The case of Inland Fisheries in the Mayan Zone, Quintana Roo, MÃƒÆ’Ã‚Â©xico</v>
      </c>
      <c r="I746" s="49" t="str">
        <f>'2_all_summary'!D745</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Ãƒâ€šÃ‚Â© Springer Science+Business Media, LLC 2008.</v>
      </c>
      <c r="J746" s="49">
        <f>if(isnumber(search("Yes",'2_all_summary'!$G745)),if(isnumber(search("Yes",'2_all_summary'!L745)),1,2),if(isnumber(search("No",'2_all_summary'!L745)),4,3))</f>
        <v>4</v>
      </c>
      <c r="K746" s="49">
        <f>if(isnumber(search("Yes",'2_all_summary'!$G745)),if(isnumber(search("Yes",'2_all_summary'!M745)),1,2),if(isnumber(search("No",'2_all_summary'!M745)),4,3))</f>
        <v>4</v>
      </c>
      <c r="L746" s="49">
        <f>if(isnumber(search("Yes",'2_all_summary'!$G745)),if(isnumber(search("Yes",'2_all_summary'!N745)),1,2),if(isnumber(search("No",'2_all_summary'!N745)),4,3))</f>
        <v>4</v>
      </c>
      <c r="M746" s="49">
        <f>if(isnumber(search("Yes",'2_all_summary'!$G745)),if(0&lt;'2_all_summary'!O745,1,2),if(0='2_all_summary'!O745,4,3))</f>
        <v>4</v>
      </c>
      <c r="N746" s="49">
        <f>if(isnumber(search("Yes",'2_all_summary'!$G745)),if(isnumber(search("Yes",'2_all_summary'!P745)),1,2),if(isnumber(search("No",'2_all_summary'!P745)),4,3))</f>
        <v>4</v>
      </c>
      <c r="O746" s="49">
        <f>if(isnumber(search("Yes",'2_all_summary'!$G745)),if(isnumber(search("Yes",'2_all_summary'!Q745)),1,2),if(isnumber(search("No",'2_all_summary'!Q745)),4,3))</f>
        <v>4</v>
      </c>
      <c r="P746" s="49">
        <f>if(isnumber(search("Yes",'2_all_summary'!$G745)),if(isnumber(search("Yes",'2_all_summary'!R745)),1,2),if(isnumber(search("No",'2_all_summary'!R745)),4,3))</f>
        <v>4</v>
      </c>
      <c r="Q746" s="49">
        <f>if(isnumber(search("Yes",'2_all_summary'!$G745)),if(0&lt;'2_all_summary'!S745,1,2),if(0='2_all_summary'!S745,4,3))</f>
        <v>4</v>
      </c>
      <c r="R746" s="49">
        <f>if(isnumber(search("Yes",'2_all_summary'!$G745)),if(isnumber(search("Yes",'2_all_summary'!T745)),1,2),if(isnumber(search("No",'2_all_summary'!T745)),4,3))</f>
        <v>4</v>
      </c>
    </row>
    <row r="747">
      <c r="G747" s="49"/>
      <c r="H747" s="49" t="str">
        <f>'2_all_summary'!C746</f>
        <v>Northwest Forest Plan - The fist 10 years (1994-2003): Socioeconomic monitoring of Coos Bay district and three local communities</v>
      </c>
      <c r="I747" s="49" t="str">
        <f>'2_all_summary'!D746</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747" s="49">
        <f>if(isnumber(search("Yes",'2_all_summary'!$G746)),if(isnumber(search("Yes",'2_all_summary'!L746)),1,2),if(isnumber(search("No",'2_all_summary'!L746)),4,3))</f>
        <v>4</v>
      </c>
      <c r="K747" s="49">
        <f>if(isnumber(search("Yes",'2_all_summary'!$G746)),if(isnumber(search("Yes",'2_all_summary'!M746)),1,2),if(isnumber(search("No",'2_all_summary'!M746)),4,3))</f>
        <v>4</v>
      </c>
      <c r="L747" s="49">
        <f>if(isnumber(search("Yes",'2_all_summary'!$G746)),if(isnumber(search("Yes",'2_all_summary'!N746)),1,2),if(isnumber(search("No",'2_all_summary'!N746)),4,3))</f>
        <v>4</v>
      </c>
      <c r="M747" s="49">
        <f>if(isnumber(search("Yes",'2_all_summary'!$G746)),if(0&lt;'2_all_summary'!O746,1,2),if(0='2_all_summary'!O746,4,3))</f>
        <v>4</v>
      </c>
      <c r="N747" s="49">
        <f>if(isnumber(search("Yes",'2_all_summary'!$G746)),if(isnumber(search("Yes",'2_all_summary'!P746)),1,2),if(isnumber(search("No",'2_all_summary'!P746)),4,3))</f>
        <v>4</v>
      </c>
      <c r="O747" s="49">
        <f>if(isnumber(search("Yes",'2_all_summary'!$G746)),if(isnumber(search("Yes",'2_all_summary'!Q746)),1,2),if(isnumber(search("No",'2_all_summary'!Q746)),4,3))</f>
        <v>4</v>
      </c>
      <c r="P747" s="49">
        <f>if(isnumber(search("Yes",'2_all_summary'!$G746)),if(isnumber(search("Yes",'2_all_summary'!R746)),1,2),if(isnumber(search("No",'2_all_summary'!R746)),4,3))</f>
        <v>4</v>
      </c>
      <c r="Q747" s="49">
        <f>if(isnumber(search("Yes",'2_all_summary'!$G746)),if(0&lt;'2_all_summary'!S746,1,2),if(0='2_all_summary'!S746,4,3))</f>
        <v>4</v>
      </c>
      <c r="R747" s="49">
        <f>if(isnumber(search("Yes",'2_all_summary'!$G746)),if(isnumber(search("Yes",'2_all_summary'!T746)),1,2),if(isnumber(search("No",'2_all_summary'!T746)),4,3))</f>
        <v>4</v>
      </c>
    </row>
    <row r="748">
      <c r="G748" s="49"/>
      <c r="H748" s="49" t="str">
        <f>'2_all_summary'!C747</f>
        <v>Not just a fisherman's wife: Women's contribution to health and wellbeing in commercial fishing</v>
      </c>
      <c r="I748" s="49" t="str">
        <f>'2_all_summary'!D747</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Ãƒâ€šÃ‚Â© 2015 National Rural Health Alliance Inc.</v>
      </c>
      <c r="J748" s="49">
        <f>if(isnumber(search("Yes",'2_all_summary'!$G747)),if(isnumber(search("Yes",'2_all_summary'!L747)),1,2),if(isnumber(search("No",'2_all_summary'!L747)),4,3))</f>
        <v>4</v>
      </c>
      <c r="K748" s="49">
        <f>if(isnumber(search("Yes",'2_all_summary'!$G747)),if(isnumber(search("Yes",'2_all_summary'!M747)),1,2),if(isnumber(search("No",'2_all_summary'!M747)),4,3))</f>
        <v>4</v>
      </c>
      <c r="L748" s="49">
        <f>if(isnumber(search("Yes",'2_all_summary'!$G747)),if(isnumber(search("Yes",'2_all_summary'!N747)),1,2),if(isnumber(search("No",'2_all_summary'!N747)),4,3))</f>
        <v>4</v>
      </c>
      <c r="M748" s="49">
        <f>if(isnumber(search("Yes",'2_all_summary'!$G747)),if(0&lt;'2_all_summary'!O747,1,2),if(0='2_all_summary'!O747,4,3))</f>
        <v>4</v>
      </c>
      <c r="N748" s="49">
        <f>if(isnumber(search("Yes",'2_all_summary'!$G747)),if(isnumber(search("Yes",'2_all_summary'!P747)),1,2),if(isnumber(search("No",'2_all_summary'!P747)),4,3))</f>
        <v>4</v>
      </c>
      <c r="O748" s="49">
        <f>if(isnumber(search("Yes",'2_all_summary'!$G747)),if(isnumber(search("Yes",'2_all_summary'!Q747)),1,2),if(isnumber(search("No",'2_all_summary'!Q747)),4,3))</f>
        <v>4</v>
      </c>
      <c r="P748" s="49">
        <f>if(isnumber(search("Yes",'2_all_summary'!$G747)),if(isnumber(search("Yes",'2_all_summary'!R747)),1,2),if(isnumber(search("No",'2_all_summary'!R747)),4,3))</f>
        <v>4</v>
      </c>
      <c r="Q748" s="49">
        <f>if(isnumber(search("Yes",'2_all_summary'!$G747)),if(0&lt;'2_all_summary'!S747,1,2),if(0='2_all_summary'!S747,4,3))</f>
        <v>4</v>
      </c>
      <c r="R748" s="49">
        <f>if(isnumber(search("Yes",'2_all_summary'!$G747)),if(isnumber(search("Yes",'2_all_summary'!T747)),1,2),if(isnumber(search("No",'2_all_summary'!T747)),4,3))</f>
        <v>4</v>
      </c>
    </row>
    <row r="749">
      <c r="G749" s="49"/>
      <c r="H749" s="49" t="str">
        <f>'2_all_summary'!C748</f>
        <v>Not satisfactory, but still acceptable: Exploring socioeconomic incentives of individual quota systems in Japanese Pacific bluefin tuna fisheries from the management leadersÃƒÂ¢Ã¢â€šÂ¬Ã¢â€žÂ¢ perspective</v>
      </c>
      <c r="I749" s="49" t="str">
        <f>'2_all_summary'!D748</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leadersÃƒÂ¢Ã¢â€šÂ¬Ã¢â€žÂ¢ perspective through comparative case study of three Japanese Pacific bluefin tuna (Thunnus orientalis) fisheries with different community units. In 2019ÃƒÂ¢Ã¢â€šÂ¬Ã¢â‚¬Å“2020,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Ãƒâ€šÃ‚Â© 2023 The Authors</v>
      </c>
      <c r="J749" s="49">
        <f>if(isnumber(search("Yes",'2_all_summary'!$G748)),if(isnumber(search("Yes",'2_all_summary'!L748)),1,2),if(isnumber(search("No",'2_all_summary'!L748)),4,3))</f>
        <v>4</v>
      </c>
      <c r="K749" s="49">
        <f>if(isnumber(search("Yes",'2_all_summary'!$G748)),if(isnumber(search("Yes",'2_all_summary'!M748)),1,2),if(isnumber(search("No",'2_all_summary'!M748)),4,3))</f>
        <v>4</v>
      </c>
      <c r="L749" s="49">
        <f>if(isnumber(search("Yes",'2_all_summary'!$G748)),if(isnumber(search("Yes",'2_all_summary'!N748)),1,2),if(isnumber(search("No",'2_all_summary'!N748)),4,3))</f>
        <v>4</v>
      </c>
      <c r="M749" s="49">
        <f>if(isnumber(search("Yes",'2_all_summary'!$G748)),if(0&lt;'2_all_summary'!O748,1,2),if(0='2_all_summary'!O748,4,3))</f>
        <v>4</v>
      </c>
      <c r="N749" s="49">
        <f>if(isnumber(search("Yes",'2_all_summary'!$G748)),if(isnumber(search("Yes",'2_all_summary'!P748)),1,2),if(isnumber(search("No",'2_all_summary'!P748)),4,3))</f>
        <v>4</v>
      </c>
      <c r="O749" s="49">
        <f>if(isnumber(search("Yes",'2_all_summary'!$G748)),if(isnumber(search("Yes",'2_all_summary'!Q748)),1,2),if(isnumber(search("No",'2_all_summary'!Q748)),4,3))</f>
        <v>4</v>
      </c>
      <c r="P749" s="49">
        <f>if(isnumber(search("Yes",'2_all_summary'!$G748)),if(isnumber(search("Yes",'2_all_summary'!R748)),1,2),if(isnumber(search("No",'2_all_summary'!R748)),4,3))</f>
        <v>4</v>
      </c>
      <c r="Q749" s="49">
        <f>if(isnumber(search("Yes",'2_all_summary'!$G748)),if(0&lt;'2_all_summary'!S748,1,2),if(0='2_all_summary'!S748,4,3))</f>
        <v>4</v>
      </c>
      <c r="R749" s="49">
        <f>if(isnumber(search("Yes",'2_all_summary'!$G748)),if(isnumber(search("Yes",'2_all_summary'!T748)),1,2),if(isnumber(search("No",'2_all_summary'!T748)),4,3))</f>
        <v>4</v>
      </c>
    </row>
    <row r="750">
      <c r="G750" s="49"/>
      <c r="H750" s="49" t="str">
        <f>'2_all_summary'!C749</f>
        <v>Nudging statutory law to make space for customary processes and community-based fisheries management in Solomon Islands</v>
      </c>
      <c r="I750" s="49" t="str">
        <f>'2_all_summary'!D749</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2007ÃƒÂ¢Ã¢â€šÂ¬Ã¢â‚¬Å“2015 and consultations within the Solomon Islands Ministry of Fisheries and Marine Resources, we examine how, and to what effect, the resultant ActÃƒÂ¢Ã¢â€šÂ¬Ã¢â‚¬Â_x009d_specifically Section 18 on Community Fisheries Management Plans (CFMPs)ÃƒÂ¢Ã¢â€šÂ¬Ã¢â‚¬Â_x009d_has accommodated or shifted the relationship between customary governance systems and the stateÃƒÂ¢Ã¢â€šÂ¬Ã¢â€žÂ¢s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ÃƒÂ¢Ã¢â€šÂ¬Ã‹Å“nudgedÃƒÂ¢Ã¢â€šÂ¬Ã¢â€žÂ¢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statuteÃƒÂ¢Ã¢â€šÂ¬Ã¢â€žÂ¢s development. Ãƒâ€šÃ‚Â© 2020, Springer-Verlag GmbH Germany, part of Springer Nature.</v>
      </c>
      <c r="J750" s="49">
        <f>if(isnumber(search("Yes",'2_all_summary'!$G749)),if(isnumber(search("Yes",'2_all_summary'!L749)),1,2),if(isnumber(search("No",'2_all_summary'!L749)),4,3))</f>
        <v>1</v>
      </c>
      <c r="K750" s="49">
        <f>if(isnumber(search("Yes",'2_all_summary'!$G749)),if(isnumber(search("Yes",'2_all_summary'!M749)),1,2),if(isnumber(search("No",'2_all_summary'!M749)),4,3))</f>
        <v>1</v>
      </c>
      <c r="L750" s="49">
        <f>if(isnumber(search("Yes",'2_all_summary'!$G749)),if(isnumber(search("Yes",'2_all_summary'!N749)),1,2),if(isnumber(search("No",'2_all_summary'!N749)),4,3))</f>
        <v>1</v>
      </c>
      <c r="M750" s="49">
        <f>if(isnumber(search("Yes",'2_all_summary'!$G749)),if(0&lt;'2_all_summary'!O749,1,2),if(0='2_all_summary'!O749,4,3))</f>
        <v>1</v>
      </c>
      <c r="N750" s="49">
        <f>if(isnumber(search("Yes",'2_all_summary'!$G749)),if(isnumber(search("Yes",'2_all_summary'!P749)),1,2),if(isnumber(search("No",'2_all_summary'!P749)),4,3))</f>
        <v>1</v>
      </c>
      <c r="O750" s="49">
        <f>if(isnumber(search("Yes",'2_all_summary'!$G749)),if(isnumber(search("Yes",'2_all_summary'!Q749)),1,2),if(isnumber(search("No",'2_all_summary'!Q749)),4,3))</f>
        <v>1</v>
      </c>
      <c r="P750" s="49">
        <f>if(isnumber(search("Yes",'2_all_summary'!$G749)),if(isnumber(search("Yes",'2_all_summary'!R749)),1,2),if(isnumber(search("No",'2_all_summary'!R749)),4,3))</f>
        <v>1</v>
      </c>
      <c r="Q750" s="49">
        <f>if(isnumber(search("Yes",'2_all_summary'!$G749)),if(0&lt;'2_all_summary'!S749,1,2),if(0='2_all_summary'!S749,4,3))</f>
        <v>1</v>
      </c>
      <c r="R750" s="49">
        <f>if(isnumber(search("Yes",'2_all_summary'!$G749)),if(isnumber(search("Yes",'2_all_summary'!T749)),1,2),if(isnumber(search("No",'2_all_summary'!T749)),4,3))</f>
        <v>1</v>
      </c>
    </row>
    <row r="751">
      <c r="G751" s="49"/>
      <c r="H751" s="49" t="str">
        <f>'2_all_summary'!C750</f>
        <v>Octopuses in the south-west Pacific region: a review of fisheries, ecology, cultural importance and management</v>
      </c>
      <c r="I751" s="49" t="str">
        <f>'2_all_summary'!D750</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751" s="49">
        <f>if(isnumber(search("Yes",'2_all_summary'!$G750)),if(isnumber(search("Yes",'2_all_summary'!L750)),1,2),if(isnumber(search("No",'2_all_summary'!L750)),4,3))</f>
        <v>3</v>
      </c>
      <c r="K751" s="49">
        <f>if(isnumber(search("Yes",'2_all_summary'!$G750)),if(isnumber(search("Yes",'2_all_summary'!M750)),1,2),if(isnumber(search("No",'2_all_summary'!M750)),4,3))</f>
        <v>3</v>
      </c>
      <c r="L751" s="49">
        <f>if(isnumber(search("Yes",'2_all_summary'!$G750)),if(isnumber(search("Yes",'2_all_summary'!N750)),1,2),if(isnumber(search("No",'2_all_summary'!N750)),4,3))</f>
        <v>3</v>
      </c>
      <c r="M751" s="49">
        <f>if(isnumber(search("Yes",'2_all_summary'!$G750)),if(0&lt;'2_all_summary'!O750,1,2),if(0='2_all_summary'!O750,4,3))</f>
        <v>3</v>
      </c>
      <c r="N751" s="49">
        <f>if(isnumber(search("Yes",'2_all_summary'!$G750)),if(isnumber(search("Yes",'2_all_summary'!P750)),1,2),if(isnumber(search("No",'2_all_summary'!P750)),4,3))</f>
        <v>3</v>
      </c>
      <c r="O751" s="49">
        <f>if(isnumber(search("Yes",'2_all_summary'!$G750)),if(isnumber(search("Yes",'2_all_summary'!Q750)),1,2),if(isnumber(search("No",'2_all_summary'!Q750)),4,3))</f>
        <v>3</v>
      </c>
      <c r="P751" s="49">
        <f>if(isnumber(search("Yes",'2_all_summary'!$G750)),if(isnumber(search("Yes",'2_all_summary'!R750)),1,2),if(isnumber(search("No",'2_all_summary'!R750)),4,3))</f>
        <v>3</v>
      </c>
      <c r="Q751" s="49">
        <f>if(isnumber(search("Yes",'2_all_summary'!$G750)),if(0&lt;'2_all_summary'!S750,1,2),if(0='2_all_summary'!S750,4,3))</f>
        <v>3</v>
      </c>
      <c r="R751" s="49">
        <f>if(isnumber(search("Yes",'2_all_summary'!$G750)),if(isnumber(search("Yes",'2_all_summary'!T750)),1,2),if(isnumber(search("No",'2_all_summary'!T750)),4,3))</f>
        <v>3</v>
      </c>
    </row>
    <row r="752">
      <c r="G752" s="49"/>
      <c r="H752" s="49" t="str">
        <f>'2_all_summary'!C751</f>
        <v>Oil spill on the Brazilian coast: (in)visibility of knowledges and disregard for the life of shellfisherwomen [Derramamento de petrÃƒÆ’Ã‚Â³leo no litoral brasileiro: (in)visibilidade de saberes e descaso com a vida de marisqueiras]</v>
      </c>
      <c r="I752" s="49" t="str">
        <f>'2_all_summary'!D751</f>
        <v>In 2019, an oil spill of yet unknown origin affected several locations on the Brazilian coast. The purpose of this research was to capture the perceptions of women shellfish gatherers in the Jaguaribe River estuary, CearÃƒÆ’Ã‚Â¡,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Ãƒâ€šÃ‚Â© 2021, Associacao Brasileira de Pos - Graduacao em Saude Coletiva. All rights reserved.</v>
      </c>
      <c r="J752" s="49">
        <f>if(isnumber(search("Yes",'2_all_summary'!$G751)),if(isnumber(search("Yes",'2_all_summary'!L751)),1,2),if(isnumber(search("No",'2_all_summary'!L751)),4,3))</f>
        <v>4</v>
      </c>
      <c r="K752" s="49">
        <f>if(isnumber(search("Yes",'2_all_summary'!$G751)),if(isnumber(search("Yes",'2_all_summary'!M751)),1,2),if(isnumber(search("No",'2_all_summary'!M751)),4,3))</f>
        <v>4</v>
      </c>
      <c r="L752" s="49">
        <f>if(isnumber(search("Yes",'2_all_summary'!$G751)),if(isnumber(search("Yes",'2_all_summary'!N751)),1,2),if(isnumber(search("No",'2_all_summary'!N751)),4,3))</f>
        <v>4</v>
      </c>
      <c r="M752" s="49">
        <f>if(isnumber(search("Yes",'2_all_summary'!$G751)),if(0&lt;'2_all_summary'!O751,1,2),if(0='2_all_summary'!O751,4,3))</f>
        <v>4</v>
      </c>
      <c r="N752" s="49">
        <f>if(isnumber(search("Yes",'2_all_summary'!$G751)),if(isnumber(search("Yes",'2_all_summary'!P751)),1,2),if(isnumber(search("No",'2_all_summary'!P751)),4,3))</f>
        <v>4</v>
      </c>
      <c r="O752" s="49">
        <f>if(isnumber(search("Yes",'2_all_summary'!$G751)),if(isnumber(search("Yes",'2_all_summary'!Q751)),1,2),if(isnumber(search("No",'2_all_summary'!Q751)),4,3))</f>
        <v>4</v>
      </c>
      <c r="P752" s="49">
        <f>if(isnumber(search("Yes",'2_all_summary'!$G751)),if(isnumber(search("Yes",'2_all_summary'!R751)),1,2),if(isnumber(search("No",'2_all_summary'!R751)),4,3))</f>
        <v>4</v>
      </c>
      <c r="Q752" s="49">
        <f>if(isnumber(search("Yes",'2_all_summary'!$G751)),if(0&lt;'2_all_summary'!S751,1,2),if(0='2_all_summary'!S751,4,3))</f>
        <v>4</v>
      </c>
      <c r="R752" s="49">
        <f>if(isnumber(search("Yes",'2_all_summary'!$G751)),if(isnumber(search("Yes",'2_all_summary'!T751)),1,2),if(isnumber(search("No",'2_all_summary'!T751)),4,3))</f>
        <v>4</v>
      </c>
    </row>
    <row r="753">
      <c r="G753" s="49"/>
      <c r="H753" s="49" t="str">
        <f>'2_all_summary'!C752</f>
        <v>Oil, floods, and fish: The social role of environmental scientists</v>
      </c>
      <c r="I753" s="49" t="str">
        <f>'2_all_summary'!D752</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Ãƒâ€šÃ‚Â© 2012 AESS.</v>
      </c>
      <c r="J753" s="49">
        <f>if(isnumber(search("Yes",'2_all_summary'!$G752)),if(isnumber(search("Yes",'2_all_summary'!L752)),1,2),if(isnumber(search("No",'2_all_summary'!L752)),4,3))</f>
        <v>4</v>
      </c>
      <c r="K753" s="49">
        <f>if(isnumber(search("Yes",'2_all_summary'!$G752)),if(isnumber(search("Yes",'2_all_summary'!M752)),1,2),if(isnumber(search("No",'2_all_summary'!M752)),4,3))</f>
        <v>4</v>
      </c>
      <c r="L753" s="49">
        <f>if(isnumber(search("Yes",'2_all_summary'!$G752)),if(isnumber(search("Yes",'2_all_summary'!N752)),1,2),if(isnumber(search("No",'2_all_summary'!N752)),4,3))</f>
        <v>4</v>
      </c>
      <c r="M753" s="49">
        <f>if(isnumber(search("Yes",'2_all_summary'!$G752)),if(0&lt;'2_all_summary'!O752,1,2),if(0='2_all_summary'!O752,4,3))</f>
        <v>4</v>
      </c>
      <c r="N753" s="49">
        <f>if(isnumber(search("Yes",'2_all_summary'!$G752)),if(isnumber(search("Yes",'2_all_summary'!P752)),1,2),if(isnumber(search("No",'2_all_summary'!P752)),4,3))</f>
        <v>4</v>
      </c>
      <c r="O753" s="49">
        <f>if(isnumber(search("Yes",'2_all_summary'!$G752)),if(isnumber(search("Yes",'2_all_summary'!Q752)),1,2),if(isnumber(search("No",'2_all_summary'!Q752)),4,3))</f>
        <v>4</v>
      </c>
      <c r="P753" s="49">
        <f>if(isnumber(search("Yes",'2_all_summary'!$G752)),if(isnumber(search("Yes",'2_all_summary'!R752)),1,2),if(isnumber(search("No",'2_all_summary'!R752)),4,3))</f>
        <v>4</v>
      </c>
      <c r="Q753" s="49">
        <f>if(isnumber(search("Yes",'2_all_summary'!$G752)),if(0&lt;'2_all_summary'!S752,1,2),if(0='2_all_summary'!S752,4,3))</f>
        <v>4</v>
      </c>
      <c r="R753" s="49">
        <f>if(isnumber(search("Yes",'2_all_summary'!$G752)),if(isnumber(search("Yes",'2_all_summary'!T752)),1,2),if(isnumber(search("No",'2_all_summary'!T752)),4,3))</f>
        <v>4</v>
      </c>
    </row>
    <row r="754">
      <c r="G754" s="49"/>
      <c r="H754" s="49" t="str">
        <f>'2_all_summary'!C753</f>
        <v>One size does not fit all: Critical insights for effective community-based resource management in Melanesia</v>
      </c>
      <c r="I754" s="49" t="str">
        <f>'2_all_summary'!D753</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approachesÃƒÂ¢Ã¢â€šÂ¬Ã¢â‚¬Â_x009d_family, community, tribal, confederations, local community-based organizations (CBOs), and ChurchÃƒÂ¢Ã¢â€šÂ¬Ã¢â‚¬Â_x009d_it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Ãƒâ€šÃ‚Â© 2017 Elsevier Ltd</v>
      </c>
      <c r="J754" s="49">
        <f>if(isnumber(search("Yes",'2_all_summary'!$G753)),if(isnumber(search("Yes",'2_all_summary'!L753)),1,2),if(isnumber(search("No",'2_all_summary'!L753)),4,3))</f>
        <v>1</v>
      </c>
      <c r="K754" s="49">
        <f>if(isnumber(search("Yes",'2_all_summary'!$G753)),if(isnumber(search("Yes",'2_all_summary'!M753)),1,2),if(isnumber(search("No",'2_all_summary'!M753)),4,3))</f>
        <v>1</v>
      </c>
      <c r="L754" s="49">
        <f>if(isnumber(search("Yes",'2_all_summary'!$G753)),if(isnumber(search("Yes",'2_all_summary'!N753)),1,2),if(isnumber(search("No",'2_all_summary'!N753)),4,3))</f>
        <v>1</v>
      </c>
      <c r="M754" s="49">
        <f>if(isnumber(search("Yes",'2_all_summary'!$G753)),if(0&lt;'2_all_summary'!O753,1,2),if(0='2_all_summary'!O753,4,3))</f>
        <v>1</v>
      </c>
      <c r="N754" s="49">
        <f>if(isnumber(search("Yes",'2_all_summary'!$G753)),if(isnumber(search("Yes",'2_all_summary'!P753)),1,2),if(isnumber(search("No",'2_all_summary'!P753)),4,3))</f>
        <v>1</v>
      </c>
      <c r="O754" s="49">
        <f>if(isnumber(search("Yes",'2_all_summary'!$G753)),if(isnumber(search("Yes",'2_all_summary'!Q753)),1,2),if(isnumber(search("No",'2_all_summary'!Q753)),4,3))</f>
        <v>1</v>
      </c>
      <c r="P754" s="49">
        <f>if(isnumber(search("Yes",'2_all_summary'!$G753)),if(isnumber(search("Yes",'2_all_summary'!R753)),1,2),if(isnumber(search("No",'2_all_summary'!R753)),4,3))</f>
        <v>1</v>
      </c>
      <c r="Q754" s="49">
        <f>if(isnumber(search("Yes",'2_all_summary'!$G753)),if(0&lt;'2_all_summary'!S753,1,2),if(0='2_all_summary'!S753,4,3))</f>
        <v>1</v>
      </c>
      <c r="R754" s="49">
        <f>if(isnumber(search("Yes",'2_all_summary'!$G753)),if(isnumber(search("Yes",'2_all_summary'!T753)),1,2),if(isnumber(search("No",'2_all_summary'!T753)),4,3))</f>
        <v>1</v>
      </c>
    </row>
    <row r="755">
      <c r="G755" s="49"/>
      <c r="H755" s="49" t="str">
        <f>'2_all_summary'!C754</f>
        <v>Opportunities and impediments for use of local data in the management of salmon fisheries</v>
      </c>
      <c r="I755" s="49" t="str">
        <f>'2_all_summary'!D754</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Ãƒâ€šÃ‚Â© 2021 by the author(s).</v>
      </c>
      <c r="J755" s="49">
        <f>if(isnumber(search("Yes",'2_all_summary'!$G754)),if(isnumber(search("Yes",'2_all_summary'!L754)),1,2),if(isnumber(search("No",'2_all_summary'!L754)),4,3))</f>
        <v>4</v>
      </c>
      <c r="K755" s="49">
        <f>if(isnumber(search("Yes",'2_all_summary'!$G754)),if(isnumber(search("Yes",'2_all_summary'!M754)),1,2),if(isnumber(search("No",'2_all_summary'!M754)),4,3))</f>
        <v>4</v>
      </c>
      <c r="L755" s="49">
        <f>if(isnumber(search("Yes",'2_all_summary'!$G754)),if(isnumber(search("Yes",'2_all_summary'!N754)),1,2),if(isnumber(search("No",'2_all_summary'!N754)),4,3))</f>
        <v>4</v>
      </c>
      <c r="M755" s="49">
        <f>if(isnumber(search("Yes",'2_all_summary'!$G754)),if(0&lt;'2_all_summary'!O754,1,2),if(0='2_all_summary'!O754,4,3))</f>
        <v>4</v>
      </c>
      <c r="N755" s="49">
        <f>if(isnumber(search("Yes",'2_all_summary'!$G754)),if(isnumber(search("Yes",'2_all_summary'!P754)),1,2),if(isnumber(search("No",'2_all_summary'!P754)),4,3))</f>
        <v>4</v>
      </c>
      <c r="O755" s="49">
        <f>if(isnumber(search("Yes",'2_all_summary'!$G754)),if(isnumber(search("Yes",'2_all_summary'!Q754)),1,2),if(isnumber(search("No",'2_all_summary'!Q754)),4,3))</f>
        <v>4</v>
      </c>
      <c r="P755" s="49">
        <f>if(isnumber(search("Yes",'2_all_summary'!$G754)),if(isnumber(search("Yes",'2_all_summary'!R754)),1,2),if(isnumber(search("No",'2_all_summary'!R754)),4,3))</f>
        <v>4</v>
      </c>
      <c r="Q755" s="49">
        <f>if(isnumber(search("Yes",'2_all_summary'!$G754)),if(0&lt;'2_all_summary'!S754,1,2),if(0='2_all_summary'!S754,4,3))</f>
        <v>4</v>
      </c>
      <c r="R755" s="49">
        <f>if(isnumber(search("Yes",'2_all_summary'!$G754)),if(isnumber(search("Yes",'2_all_summary'!T754)),1,2),if(isnumber(search("No",'2_all_summary'!T754)),4,3))</f>
        <v>4</v>
      </c>
    </row>
    <row r="756">
      <c r="G756" s="49"/>
      <c r="H756" s="49" t="str">
        <f>'2_all_summary'!C755</f>
        <v>Opportunities in community-government cooperation to maintain marine ecosystem services in the Asia-Pacific and Oceania</v>
      </c>
      <c r="I756" s="49" t="str">
        <f>'2_all_summary'!D755</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756" s="49">
        <f>if(isnumber(search("Yes",'2_all_summary'!$G755)),if(isnumber(search("Yes",'2_all_summary'!L755)),1,2),if(isnumber(search("No",'2_all_summary'!L755)),4,3))</f>
        <v>4</v>
      </c>
      <c r="K756" s="49">
        <f>if(isnumber(search("Yes",'2_all_summary'!$G755)),if(isnumber(search("Yes",'2_all_summary'!M755)),1,2),if(isnumber(search("No",'2_all_summary'!M755)),4,3))</f>
        <v>4</v>
      </c>
      <c r="L756" s="49">
        <f>if(isnumber(search("Yes",'2_all_summary'!$G755)),if(isnumber(search("Yes",'2_all_summary'!N755)),1,2),if(isnumber(search("No",'2_all_summary'!N755)),4,3))</f>
        <v>4</v>
      </c>
      <c r="M756" s="49">
        <f>if(isnumber(search("Yes",'2_all_summary'!$G755)),if(0&lt;'2_all_summary'!O755,1,2),if(0='2_all_summary'!O755,4,3))</f>
        <v>4</v>
      </c>
      <c r="N756" s="49">
        <f>if(isnumber(search("Yes",'2_all_summary'!$G755)),if(isnumber(search("Yes",'2_all_summary'!P755)),1,2),if(isnumber(search("No",'2_all_summary'!P755)),4,3))</f>
        <v>4</v>
      </c>
      <c r="O756" s="49">
        <f>if(isnumber(search("Yes",'2_all_summary'!$G755)),if(isnumber(search("Yes",'2_all_summary'!Q755)),1,2),if(isnumber(search("No",'2_all_summary'!Q755)),4,3))</f>
        <v>4</v>
      </c>
      <c r="P756" s="49">
        <f>if(isnumber(search("Yes",'2_all_summary'!$G755)),if(isnumber(search("Yes",'2_all_summary'!R755)),1,2),if(isnumber(search("No",'2_all_summary'!R755)),4,3))</f>
        <v>4</v>
      </c>
      <c r="Q756" s="49">
        <f>if(isnumber(search("Yes",'2_all_summary'!$G755)),if(0&lt;'2_all_summary'!S755,1,2),if(0='2_all_summary'!S755,4,3))</f>
        <v>4</v>
      </c>
      <c r="R756" s="49">
        <f>if(isnumber(search("Yes",'2_all_summary'!$G755)),if(isnumber(search("Yes",'2_all_summary'!T755)),1,2),if(isnumber(search("No",'2_all_summary'!T755)),4,3))</f>
        <v>4</v>
      </c>
    </row>
    <row r="757">
      <c r="G757" s="49"/>
      <c r="H757" s="49" t="str">
        <f>'2_all_summary'!C756</f>
        <v>Opportunities to Strengthen Fish Supply Chain Policy to Improve External Food Environments for Nutrition in the Solomon Islands</v>
      </c>
      <c r="I757" s="49" t="str">
        <f>'2_all_summary'!D756</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IslandsÃƒÂ¢Ã¢â€šÂ¬Ã¢â€žÂ¢ commitments to the Sustainable Development Goals. Ãƒâ€šÃ‚Â© 2023 by the authors.</v>
      </c>
      <c r="J757" s="49">
        <f>if(isnumber(search("Yes",'2_all_summary'!$G756)),if(isnumber(search("Yes",'2_all_summary'!L756)),1,2),if(isnumber(search("No",'2_all_summary'!L756)),4,3))</f>
        <v>1</v>
      </c>
      <c r="K757" s="49">
        <f>if(isnumber(search("Yes",'2_all_summary'!$G756)),if(isnumber(search("Yes",'2_all_summary'!M756)),1,2),if(isnumber(search("No",'2_all_summary'!M756)),4,3))</f>
        <v>1</v>
      </c>
      <c r="L757" s="49">
        <f>if(isnumber(search("Yes",'2_all_summary'!$G756)),if(isnumber(search("Yes",'2_all_summary'!N756)),1,2),if(isnumber(search("No",'2_all_summary'!N756)),4,3))</f>
        <v>1</v>
      </c>
      <c r="M757" s="49">
        <f>if(isnumber(search("Yes",'2_all_summary'!$G756)),if(0&lt;'2_all_summary'!O756,1,2),if(0='2_all_summary'!O756,4,3))</f>
        <v>1</v>
      </c>
      <c r="N757" s="49">
        <f>if(isnumber(search("Yes",'2_all_summary'!$G756)),if(isnumber(search("Yes",'2_all_summary'!P756)),1,2),if(isnumber(search("No",'2_all_summary'!P756)),4,3))</f>
        <v>1</v>
      </c>
      <c r="O757" s="49">
        <f>if(isnumber(search("Yes",'2_all_summary'!$G756)),if(isnumber(search("Yes",'2_all_summary'!Q756)),1,2),if(isnumber(search("No",'2_all_summary'!Q756)),4,3))</f>
        <v>1</v>
      </c>
      <c r="P757" s="49">
        <f>if(isnumber(search("Yes",'2_all_summary'!$G756)),if(isnumber(search("Yes",'2_all_summary'!R756)),1,2),if(isnumber(search("No",'2_all_summary'!R756)),4,3))</f>
        <v>1</v>
      </c>
      <c r="Q757" s="49">
        <f>if(isnumber(search("Yes",'2_all_summary'!$G756)),if(0&lt;'2_all_summary'!S756,1,2),if(0='2_all_summary'!S756,4,3))</f>
        <v>1</v>
      </c>
      <c r="R757" s="49">
        <f>if(isnumber(search("Yes",'2_all_summary'!$G756)),if(isnumber(search("Yes",'2_all_summary'!T756)),1,2),if(isnumber(search("No",'2_all_summary'!T756)),4,3))</f>
        <v>1</v>
      </c>
    </row>
    <row r="758">
      <c r="G758" s="49"/>
      <c r="H758" s="49" t="str">
        <f>'2_all_summary'!C757</f>
        <v>Options for managing the sustainable use of green turtles: Perceptions of hammond islanders in torres strait</v>
      </c>
      <c r="I758" s="49" t="str">
        <f>'2_all_summary'!D757</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Ãƒâ€šÃ‚Â© 2010 Grayson et al.</v>
      </c>
      <c r="J758" s="49">
        <f>if(isnumber(search("Yes",'2_all_summary'!$G757)),if(isnumber(search("Yes",'2_all_summary'!L757)),1,2),if(isnumber(search("No",'2_all_summary'!L757)),4,3))</f>
        <v>3</v>
      </c>
      <c r="K758" s="49">
        <f>if(isnumber(search("Yes",'2_all_summary'!$G757)),if(isnumber(search("Yes",'2_all_summary'!M757)),1,2),if(isnumber(search("No",'2_all_summary'!M757)),4,3))</f>
        <v>3</v>
      </c>
      <c r="L758" s="49">
        <f>if(isnumber(search("Yes",'2_all_summary'!$G757)),if(isnumber(search("Yes",'2_all_summary'!N757)),1,2),if(isnumber(search("No",'2_all_summary'!N757)),4,3))</f>
        <v>3</v>
      </c>
      <c r="M758" s="49">
        <f>if(isnumber(search("Yes",'2_all_summary'!$G757)),if(0&lt;'2_all_summary'!O757,1,2),if(0='2_all_summary'!O757,4,3))</f>
        <v>3</v>
      </c>
      <c r="N758" s="49">
        <f>if(isnumber(search("Yes",'2_all_summary'!$G757)),if(isnumber(search("Yes",'2_all_summary'!P757)),1,2),if(isnumber(search("No",'2_all_summary'!P757)),4,3))</f>
        <v>4</v>
      </c>
      <c r="O758" s="49">
        <f>if(isnumber(search("Yes",'2_all_summary'!$G757)),if(isnumber(search("Yes",'2_all_summary'!Q757)),1,2),if(isnumber(search("No",'2_all_summary'!Q757)),4,3))</f>
        <v>4</v>
      </c>
      <c r="P758" s="49">
        <f>if(isnumber(search("Yes",'2_all_summary'!$G757)),if(isnumber(search("Yes",'2_all_summary'!R757)),1,2),if(isnumber(search("No",'2_all_summary'!R757)),4,3))</f>
        <v>4</v>
      </c>
      <c r="Q758" s="49">
        <f>if(isnumber(search("Yes",'2_all_summary'!$G757)),if(0&lt;'2_all_summary'!S757,1,2),if(0='2_all_summary'!S757,4,3))</f>
        <v>4</v>
      </c>
      <c r="R758" s="49">
        <f>if(isnumber(search("Yes",'2_all_summary'!$G757)),if(isnumber(search("Yes",'2_all_summary'!T757)),1,2),if(isnumber(search("No",'2_all_summary'!T757)),4,3))</f>
        <v>3</v>
      </c>
    </row>
    <row r="759">
      <c r="G759" s="49"/>
      <c r="H759" s="49" t="str">
        <f>'2_all_summary'!C758</f>
        <v>OstromÃƒÂ¢Ã¢â€šÂ¬Ã¢â€žÂ¢s Governance Principles and Sustainable Financing of Fish Reserves</v>
      </c>
      <c r="I759" s="49" t="str">
        <f>'2_all_summary'!D758</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OstromÃƒÂ¢Ã¢â€šÂ¬Ã¢â€žÂ¢s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Ãƒâ€šÃ‚Â© 2019, Springer Science+Business Media, LLC, part of Springer Nature.</v>
      </c>
      <c r="J759" s="49">
        <f>if(isnumber(search("Yes",'2_all_summary'!$G758)),if(isnumber(search("Yes",'2_all_summary'!L758)),1,2),if(isnumber(search("No",'2_all_summary'!L758)),4,3))</f>
        <v>4</v>
      </c>
      <c r="K759" s="49">
        <f>if(isnumber(search("Yes",'2_all_summary'!$G758)),if(isnumber(search("Yes",'2_all_summary'!M758)),1,2),if(isnumber(search("No",'2_all_summary'!M758)),4,3))</f>
        <v>4</v>
      </c>
      <c r="L759" s="49">
        <f>if(isnumber(search("Yes",'2_all_summary'!$G758)),if(isnumber(search("Yes",'2_all_summary'!N758)),1,2),if(isnumber(search("No",'2_all_summary'!N758)),4,3))</f>
        <v>4</v>
      </c>
      <c r="M759" s="49">
        <f>if(isnumber(search("Yes",'2_all_summary'!$G758)),if(0&lt;'2_all_summary'!O758,1,2),if(0='2_all_summary'!O758,4,3))</f>
        <v>4</v>
      </c>
      <c r="N759" s="49">
        <f>if(isnumber(search("Yes",'2_all_summary'!$G758)),if(isnumber(search("Yes",'2_all_summary'!P758)),1,2),if(isnumber(search("No",'2_all_summary'!P758)),4,3))</f>
        <v>4</v>
      </c>
      <c r="O759" s="49">
        <f>if(isnumber(search("Yes",'2_all_summary'!$G758)),if(isnumber(search("Yes",'2_all_summary'!Q758)),1,2),if(isnumber(search("No",'2_all_summary'!Q758)),4,3))</f>
        <v>4</v>
      </c>
      <c r="P759" s="49">
        <f>if(isnumber(search("Yes",'2_all_summary'!$G758)),if(isnumber(search("Yes",'2_all_summary'!R758)),1,2),if(isnumber(search("No",'2_all_summary'!R758)),4,3))</f>
        <v>4</v>
      </c>
      <c r="Q759" s="49">
        <f>if(isnumber(search("Yes",'2_all_summary'!$G758)),if(0&lt;'2_all_summary'!S758,1,2),if(0='2_all_summary'!S758,4,3))</f>
        <v>4</v>
      </c>
      <c r="R759" s="49">
        <f>if(isnumber(search("Yes",'2_all_summary'!$G758)),if(isnumber(search("Yes",'2_all_summary'!T758)),1,2),if(isnumber(search("No",'2_all_summary'!T758)),4,3))</f>
        <v>4</v>
      </c>
    </row>
    <row r="760">
      <c r="G760" s="49"/>
      <c r="H760" s="49" t="str">
        <f>'2_all_summary'!C759</f>
        <v>Outcomes of the "BRCA Quality Improvement Dissemination Program": An initiative to improve patient receipt of cancer genetics services at five health systems</v>
      </c>
      <c r="I760" s="49" t="str">
        <f>'2_all_summary'!D759</f>
        <v>Objective: A quality improvement initiative (QII) was conducted with five community-based health systems' oncology care centers (sites AÃƒÂ¢Ã¢â€šÂ¬Ã¢â‚¬Å“E).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Ãƒâ€šÃ‚Â© 2023 Elsevier Inc.</v>
      </c>
      <c r="J760" s="49">
        <f>if(isnumber(search("Yes",'2_all_summary'!$G759)),if(isnumber(search("Yes",'2_all_summary'!L759)),1,2),if(isnumber(search("No",'2_all_summary'!L759)),4,3))</f>
        <v>4</v>
      </c>
      <c r="K760" s="49">
        <f>if(isnumber(search("Yes",'2_all_summary'!$G759)),if(isnumber(search("Yes",'2_all_summary'!M759)),1,2),if(isnumber(search("No",'2_all_summary'!M759)),4,3))</f>
        <v>4</v>
      </c>
      <c r="L760" s="49">
        <f>if(isnumber(search("Yes",'2_all_summary'!$G759)),if(isnumber(search("Yes",'2_all_summary'!N759)),1,2),if(isnumber(search("No",'2_all_summary'!N759)),4,3))</f>
        <v>4</v>
      </c>
      <c r="M760" s="49">
        <f>if(isnumber(search("Yes",'2_all_summary'!$G759)),if(0&lt;'2_all_summary'!O759,1,2),if(0='2_all_summary'!O759,4,3))</f>
        <v>4</v>
      </c>
      <c r="N760" s="49">
        <f>if(isnumber(search("Yes",'2_all_summary'!$G759)),if(isnumber(search("Yes",'2_all_summary'!P759)),1,2),if(isnumber(search("No",'2_all_summary'!P759)),4,3))</f>
        <v>4</v>
      </c>
      <c r="O760" s="49">
        <f>if(isnumber(search("Yes",'2_all_summary'!$G759)),if(isnumber(search("Yes",'2_all_summary'!Q759)),1,2),if(isnumber(search("No",'2_all_summary'!Q759)),4,3))</f>
        <v>4</v>
      </c>
      <c r="P760" s="49">
        <f>if(isnumber(search("Yes",'2_all_summary'!$G759)),if(isnumber(search("Yes",'2_all_summary'!R759)),1,2),if(isnumber(search("No",'2_all_summary'!R759)),4,3))</f>
        <v>4</v>
      </c>
      <c r="Q760" s="49">
        <f>if(isnumber(search("Yes",'2_all_summary'!$G759)),if(0&lt;'2_all_summary'!S759,1,2),if(0='2_all_summary'!S759,4,3))</f>
        <v>4</v>
      </c>
      <c r="R760" s="49">
        <f>if(isnumber(search("Yes",'2_all_summary'!$G759)),if(isnumber(search("Yes",'2_all_summary'!T759)),1,2),if(isnumber(search("No",'2_all_summary'!T759)),4,3))</f>
        <v>4</v>
      </c>
    </row>
    <row r="761">
      <c r="G761" s="49"/>
      <c r="H761" s="49" t="str">
        <f>'2_all_summary'!C760</f>
        <v>Overall subarachnoid hemorrhage outcomes in Miyagi Prefecture: A comparative analysis for the years 1984 and 1991</v>
      </c>
      <c r="I761" s="49" t="str">
        <f>'2_all_summary'!D760</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761" s="49">
        <f>if(isnumber(search("Yes",'2_all_summary'!$G760)),if(isnumber(search("Yes",'2_all_summary'!L760)),1,2),if(isnumber(search("No",'2_all_summary'!L760)),4,3))</f>
        <v>4</v>
      </c>
      <c r="K761" s="49">
        <f>if(isnumber(search("Yes",'2_all_summary'!$G760)),if(isnumber(search("Yes",'2_all_summary'!M760)),1,2),if(isnumber(search("No",'2_all_summary'!M760)),4,3))</f>
        <v>4</v>
      </c>
      <c r="L761" s="49">
        <f>if(isnumber(search("Yes",'2_all_summary'!$G760)),if(isnumber(search("Yes",'2_all_summary'!N760)),1,2),if(isnumber(search("No",'2_all_summary'!N760)),4,3))</f>
        <v>4</v>
      </c>
      <c r="M761" s="49">
        <f>if(isnumber(search("Yes",'2_all_summary'!$G760)),if(0&lt;'2_all_summary'!O760,1,2),if(0='2_all_summary'!O760,4,3))</f>
        <v>4</v>
      </c>
      <c r="N761" s="49">
        <f>if(isnumber(search("Yes",'2_all_summary'!$G760)),if(isnumber(search("Yes",'2_all_summary'!P760)),1,2),if(isnumber(search("No",'2_all_summary'!P760)),4,3))</f>
        <v>4</v>
      </c>
      <c r="O761" s="49">
        <f>if(isnumber(search("Yes",'2_all_summary'!$G760)),if(isnumber(search("Yes",'2_all_summary'!Q760)),1,2),if(isnumber(search("No",'2_all_summary'!Q760)),4,3))</f>
        <v>4</v>
      </c>
      <c r="P761" s="49">
        <f>if(isnumber(search("Yes",'2_all_summary'!$G760)),if(isnumber(search("Yes",'2_all_summary'!R760)),1,2),if(isnumber(search("No",'2_all_summary'!R760)),4,3))</f>
        <v>4</v>
      </c>
      <c r="Q761" s="49">
        <f>if(isnumber(search("Yes",'2_all_summary'!$G760)),if(0&lt;'2_all_summary'!S760,1,2),if(0='2_all_summary'!S760,4,3))</f>
        <v>4</v>
      </c>
      <c r="R761" s="49">
        <f>if(isnumber(search("Yes",'2_all_summary'!$G760)),if(isnumber(search("Yes",'2_all_summary'!T760)),1,2),if(isnumber(search("No",'2_all_summary'!T760)),4,3))</f>
        <v>4</v>
      </c>
    </row>
    <row r="762">
      <c r="G762" s="49"/>
      <c r="H762" s="49" t="str">
        <f>'2_all_summary'!C761</f>
        <v>Overcoming barriers to collective action in community-based fisheries management in the amazon</v>
      </c>
      <c r="I762" s="49" t="str">
        <f>'2_all_summary'!D761</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Ãƒâ€šÃ‚Â© 2012 by the Society for Applied Anthropology.</v>
      </c>
      <c r="J762" s="49">
        <f>if(isnumber(search("Yes",'2_all_summary'!$G761)),if(isnumber(search("Yes",'2_all_summary'!L761)),1,2),if(isnumber(search("No",'2_all_summary'!L761)),4,3))</f>
        <v>4</v>
      </c>
      <c r="K762" s="49">
        <f>if(isnumber(search("Yes",'2_all_summary'!$G761)),if(isnumber(search("Yes",'2_all_summary'!M761)),1,2),if(isnumber(search("No",'2_all_summary'!M761)),4,3))</f>
        <v>4</v>
      </c>
      <c r="L762" s="49">
        <f>if(isnumber(search("Yes",'2_all_summary'!$G761)),if(isnumber(search("Yes",'2_all_summary'!N761)),1,2),if(isnumber(search("No",'2_all_summary'!N761)),4,3))</f>
        <v>4</v>
      </c>
      <c r="M762" s="49">
        <f>if(isnumber(search("Yes",'2_all_summary'!$G761)),if(0&lt;'2_all_summary'!O761,1,2),if(0='2_all_summary'!O761,4,3))</f>
        <v>4</v>
      </c>
      <c r="N762" s="49">
        <f>if(isnumber(search("Yes",'2_all_summary'!$G761)),if(isnumber(search("Yes",'2_all_summary'!P761)),1,2),if(isnumber(search("No",'2_all_summary'!P761)),4,3))</f>
        <v>4</v>
      </c>
      <c r="O762" s="49">
        <f>if(isnumber(search("Yes",'2_all_summary'!$G761)),if(isnumber(search("Yes",'2_all_summary'!Q761)),1,2),if(isnumber(search("No",'2_all_summary'!Q761)),4,3))</f>
        <v>4</v>
      </c>
      <c r="P762" s="49">
        <f>if(isnumber(search("Yes",'2_all_summary'!$G761)),if(isnumber(search("Yes",'2_all_summary'!R761)),1,2),if(isnumber(search("No",'2_all_summary'!R761)),4,3))</f>
        <v>4</v>
      </c>
      <c r="Q762" s="49">
        <f>if(isnumber(search("Yes",'2_all_summary'!$G761)),if(0&lt;'2_all_summary'!S761,1,2),if(0='2_all_summary'!S761,4,3))</f>
        <v>4</v>
      </c>
      <c r="R762" s="49">
        <f>if(isnumber(search("Yes",'2_all_summary'!$G761)),if(isnumber(search("Yes",'2_all_summary'!T761)),1,2),if(isnumber(search("No",'2_all_summary'!T761)),4,3))</f>
        <v>4</v>
      </c>
    </row>
    <row r="763">
      <c r="G763" s="49"/>
      <c r="H763" s="49" t="str">
        <f>'2_all_summary'!C762</f>
        <v>Participation and fisheries management in Costa Rica: From theory to practice</v>
      </c>
      <c r="I763" s="49" t="str">
        <f>'2_all_summary'!D762</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Ãƒâ€šÃ‚Â© 2005 Elsevier Ltd. All rights reserved.</v>
      </c>
      <c r="J763" s="49">
        <f>if(isnumber(search("Yes",'2_all_summary'!$G762)),if(isnumber(search("Yes",'2_all_summary'!L762)),1,2),if(isnumber(search("No",'2_all_summary'!L762)),4,3))</f>
        <v>4</v>
      </c>
      <c r="K763" s="49">
        <f>if(isnumber(search("Yes",'2_all_summary'!$G762)),if(isnumber(search("Yes",'2_all_summary'!M762)),1,2),if(isnumber(search("No",'2_all_summary'!M762)),4,3))</f>
        <v>4</v>
      </c>
      <c r="L763" s="49">
        <f>if(isnumber(search("Yes",'2_all_summary'!$G762)),if(isnumber(search("Yes",'2_all_summary'!N762)),1,2),if(isnumber(search("No",'2_all_summary'!N762)),4,3))</f>
        <v>4</v>
      </c>
      <c r="M763" s="49">
        <f>if(isnumber(search("Yes",'2_all_summary'!$G762)),if(0&lt;'2_all_summary'!O762,1,2),if(0='2_all_summary'!O762,4,3))</f>
        <v>4</v>
      </c>
      <c r="N763" s="49">
        <f>if(isnumber(search("Yes",'2_all_summary'!$G762)),if(isnumber(search("Yes",'2_all_summary'!P762)),1,2),if(isnumber(search("No",'2_all_summary'!P762)),4,3))</f>
        <v>4</v>
      </c>
      <c r="O763" s="49">
        <f>if(isnumber(search("Yes",'2_all_summary'!$G762)),if(isnumber(search("Yes",'2_all_summary'!Q762)),1,2),if(isnumber(search("No",'2_all_summary'!Q762)),4,3))</f>
        <v>4</v>
      </c>
      <c r="P763" s="49">
        <f>if(isnumber(search("Yes",'2_all_summary'!$G762)),if(isnumber(search("Yes",'2_all_summary'!R762)),1,2),if(isnumber(search("No",'2_all_summary'!R762)),4,3))</f>
        <v>4</v>
      </c>
      <c r="Q763" s="49">
        <f>if(isnumber(search("Yes",'2_all_summary'!$G762)),if(0&lt;'2_all_summary'!S762,1,2),if(0='2_all_summary'!S762,4,3))</f>
        <v>4</v>
      </c>
      <c r="R763" s="49">
        <f>if(isnumber(search("Yes",'2_all_summary'!$G762)),if(isnumber(search("Yes",'2_all_summary'!T762)),1,2),if(isnumber(search("No",'2_all_summary'!T762)),4,3))</f>
        <v>4</v>
      </c>
    </row>
    <row r="764">
      <c r="G764" s="49"/>
      <c r="H764" s="49" t="str">
        <f>'2_all_summary'!C763</f>
        <v>Participation of local fishermen in scientific fisheries data collection: A case study from the Bangweulu Swamps, Zambia</v>
      </c>
      <c r="I764" s="49" t="str">
        <f>'2_all_summary'!D763</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764" s="49">
        <f>if(isnumber(search("Yes",'2_all_summary'!$G763)),if(isnumber(search("Yes",'2_all_summary'!L763)),1,2),if(isnumber(search("No",'2_all_summary'!L763)),4,3))</f>
        <v>4</v>
      </c>
      <c r="K764" s="49">
        <f>if(isnumber(search("Yes",'2_all_summary'!$G763)),if(isnumber(search("Yes",'2_all_summary'!M763)),1,2),if(isnumber(search("No",'2_all_summary'!M763)),4,3))</f>
        <v>4</v>
      </c>
      <c r="L764" s="49">
        <f>if(isnumber(search("Yes",'2_all_summary'!$G763)),if(isnumber(search("Yes",'2_all_summary'!N763)),1,2),if(isnumber(search("No",'2_all_summary'!N763)),4,3))</f>
        <v>4</v>
      </c>
      <c r="M764" s="49">
        <f>if(isnumber(search("Yes",'2_all_summary'!$G763)),if(0&lt;'2_all_summary'!O763,1,2),if(0='2_all_summary'!O763,4,3))</f>
        <v>4</v>
      </c>
      <c r="N764" s="49">
        <f>if(isnumber(search("Yes",'2_all_summary'!$G763)),if(isnumber(search("Yes",'2_all_summary'!P763)),1,2),if(isnumber(search("No",'2_all_summary'!P763)),4,3))</f>
        <v>4</v>
      </c>
      <c r="O764" s="49">
        <f>if(isnumber(search("Yes",'2_all_summary'!$G763)),if(isnumber(search("Yes",'2_all_summary'!Q763)),1,2),if(isnumber(search("No",'2_all_summary'!Q763)),4,3))</f>
        <v>4</v>
      </c>
      <c r="P764" s="49">
        <f>if(isnumber(search("Yes",'2_all_summary'!$G763)),if(isnumber(search("Yes",'2_all_summary'!R763)),1,2),if(isnumber(search("No",'2_all_summary'!R763)),4,3))</f>
        <v>4</v>
      </c>
      <c r="Q764" s="49">
        <f>if(isnumber(search("Yes",'2_all_summary'!$G763)),if(0&lt;'2_all_summary'!S763,1,2),if(0='2_all_summary'!S763,4,3))</f>
        <v>4</v>
      </c>
      <c r="R764" s="49">
        <f>if(isnumber(search("Yes",'2_all_summary'!$G763)),if(isnumber(search("Yes",'2_all_summary'!T763)),1,2),if(isnumber(search("No",'2_all_summary'!T763)),4,3))</f>
        <v>4</v>
      </c>
    </row>
    <row r="765">
      <c r="G765" s="49"/>
      <c r="H765" s="49" t="str">
        <f>'2_all_summary'!C764</f>
        <v>Participation rhetoric or community-based management reality? Influences on willingness to participate in a Venezuelan freshwater fishery</v>
      </c>
      <c r="I765" s="49" t="str">
        <f>'2_all_summary'!D764</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Ãƒâ€šÃ‚Â© 2004 Elsevier Ltd. All rights reserved.</v>
      </c>
      <c r="J765" s="49">
        <f>if(isnumber(search("Yes",'2_all_summary'!$G764)),if(isnumber(search("Yes",'2_all_summary'!L764)),1,2),if(isnumber(search("No",'2_all_summary'!L764)),4,3))</f>
        <v>4</v>
      </c>
      <c r="K765" s="49">
        <f>if(isnumber(search("Yes",'2_all_summary'!$G764)),if(isnumber(search("Yes",'2_all_summary'!M764)),1,2),if(isnumber(search("No",'2_all_summary'!M764)),4,3))</f>
        <v>4</v>
      </c>
      <c r="L765" s="49">
        <f>if(isnumber(search("Yes",'2_all_summary'!$G764)),if(isnumber(search("Yes",'2_all_summary'!N764)),1,2),if(isnumber(search("No",'2_all_summary'!N764)),4,3))</f>
        <v>4</v>
      </c>
      <c r="M765" s="49">
        <f>if(isnumber(search("Yes",'2_all_summary'!$G764)),if(0&lt;'2_all_summary'!O764,1,2),if(0='2_all_summary'!O764,4,3))</f>
        <v>4</v>
      </c>
      <c r="N765" s="49">
        <f>if(isnumber(search("Yes",'2_all_summary'!$G764)),if(isnumber(search("Yes",'2_all_summary'!P764)),1,2),if(isnumber(search("No",'2_all_summary'!P764)),4,3))</f>
        <v>4</v>
      </c>
      <c r="O765" s="49">
        <f>if(isnumber(search("Yes",'2_all_summary'!$G764)),if(isnumber(search("Yes",'2_all_summary'!Q764)),1,2),if(isnumber(search("No",'2_all_summary'!Q764)),4,3))</f>
        <v>4</v>
      </c>
      <c r="P765" s="49">
        <f>if(isnumber(search("Yes",'2_all_summary'!$G764)),if(isnumber(search("Yes",'2_all_summary'!R764)),1,2),if(isnumber(search("No",'2_all_summary'!R764)),4,3))</f>
        <v>4</v>
      </c>
      <c r="Q765" s="49">
        <f>if(isnumber(search("Yes",'2_all_summary'!$G764)),if(0&lt;'2_all_summary'!S764,1,2),if(0='2_all_summary'!S764,4,3))</f>
        <v>4</v>
      </c>
      <c r="R765" s="49">
        <f>if(isnumber(search("Yes",'2_all_summary'!$G764)),if(isnumber(search("Yes",'2_all_summary'!T764)),1,2),if(isnumber(search("No",'2_all_summary'!T764)),4,3))</f>
        <v>4</v>
      </c>
    </row>
    <row r="766">
      <c r="G766" s="49"/>
      <c r="H766" s="49" t="str">
        <f>'2_all_summary'!C765</f>
        <v>Participation towards heritage conservation: Case of a fishing community in Langkawi Geopark</v>
      </c>
      <c r="I766" s="49" t="str">
        <f>'2_all_summary'!D765</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Ãƒâ€šÃ‚Â© 2011 by MIP.</v>
      </c>
      <c r="J766" s="49">
        <f>if(isnumber(search("Yes",'2_all_summary'!$G765)),if(isnumber(search("Yes",'2_all_summary'!L765)),1,2),if(isnumber(search("No",'2_all_summary'!L765)),4,3))</f>
        <v>4</v>
      </c>
      <c r="K766" s="49">
        <f>if(isnumber(search("Yes",'2_all_summary'!$G765)),if(isnumber(search("Yes",'2_all_summary'!M765)),1,2),if(isnumber(search("No",'2_all_summary'!M765)),4,3))</f>
        <v>4</v>
      </c>
      <c r="L766" s="49">
        <f>if(isnumber(search("Yes",'2_all_summary'!$G765)),if(isnumber(search("Yes",'2_all_summary'!N765)),1,2),if(isnumber(search("No",'2_all_summary'!N765)),4,3))</f>
        <v>4</v>
      </c>
      <c r="M766" s="49">
        <f>if(isnumber(search("Yes",'2_all_summary'!$G765)),if(0&lt;'2_all_summary'!O765,1,2),if(0='2_all_summary'!O765,4,3))</f>
        <v>4</v>
      </c>
      <c r="N766" s="49">
        <f>if(isnumber(search("Yes",'2_all_summary'!$G765)),if(isnumber(search("Yes",'2_all_summary'!P765)),1,2),if(isnumber(search("No",'2_all_summary'!P765)),4,3))</f>
        <v>4</v>
      </c>
      <c r="O766" s="49">
        <f>if(isnumber(search("Yes",'2_all_summary'!$G765)),if(isnumber(search("Yes",'2_all_summary'!Q765)),1,2),if(isnumber(search("No",'2_all_summary'!Q765)),4,3))</f>
        <v>4</v>
      </c>
      <c r="P766" s="49">
        <f>if(isnumber(search("Yes",'2_all_summary'!$G765)),if(isnumber(search("Yes",'2_all_summary'!R765)),1,2),if(isnumber(search("No",'2_all_summary'!R765)),4,3))</f>
        <v>4</v>
      </c>
      <c r="Q766" s="49">
        <f>if(isnumber(search("Yes",'2_all_summary'!$G765)),if(0&lt;'2_all_summary'!S765,1,2),if(0='2_all_summary'!S765,4,3))</f>
        <v>4</v>
      </c>
      <c r="R766" s="49">
        <f>if(isnumber(search("Yes",'2_all_summary'!$G765)),if(isnumber(search("Yes",'2_all_summary'!T765)),1,2),if(isnumber(search("No",'2_all_summary'!T765)),4,3))</f>
        <v>4</v>
      </c>
    </row>
    <row r="767">
      <c r="G767" s="49"/>
      <c r="H767" s="49" t="str">
        <f>'2_all_summary'!C766</f>
        <v>Participatory community assessments for fishing measure establishment around estuarine riverin Southern Thailand</v>
      </c>
      <c r="I767" s="49" t="str">
        <f>'2_all_summary'!D766</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Ãƒâ€šÃ‚Â© Medwell Journals, 2014.</v>
      </c>
      <c r="J767" s="49">
        <f>if(isnumber(search("Yes",'2_all_summary'!$G766)),if(isnumber(search("Yes",'2_all_summary'!L766)),1,2),if(isnumber(search("No",'2_all_summary'!L766)),4,3))</f>
        <v>4</v>
      </c>
      <c r="K767" s="49">
        <f>if(isnumber(search("Yes",'2_all_summary'!$G766)),if(isnumber(search("Yes",'2_all_summary'!M766)),1,2),if(isnumber(search("No",'2_all_summary'!M766)),4,3))</f>
        <v>4</v>
      </c>
      <c r="L767" s="49">
        <f>if(isnumber(search("Yes",'2_all_summary'!$G766)),if(isnumber(search("Yes",'2_all_summary'!N766)),1,2),if(isnumber(search("No",'2_all_summary'!N766)),4,3))</f>
        <v>4</v>
      </c>
      <c r="M767" s="49">
        <f>if(isnumber(search("Yes",'2_all_summary'!$G766)),if(0&lt;'2_all_summary'!O766,1,2),if(0='2_all_summary'!O766,4,3))</f>
        <v>4</v>
      </c>
      <c r="N767" s="49">
        <f>if(isnumber(search("Yes",'2_all_summary'!$G766)),if(isnumber(search("Yes",'2_all_summary'!P766)),1,2),if(isnumber(search("No",'2_all_summary'!P766)),4,3))</f>
        <v>4</v>
      </c>
      <c r="O767" s="49">
        <f>if(isnumber(search("Yes",'2_all_summary'!$G766)),if(isnumber(search("Yes",'2_all_summary'!Q766)),1,2),if(isnumber(search("No",'2_all_summary'!Q766)),4,3))</f>
        <v>4</v>
      </c>
      <c r="P767" s="49">
        <f>if(isnumber(search("Yes",'2_all_summary'!$G766)),if(isnumber(search("Yes",'2_all_summary'!R766)),1,2),if(isnumber(search("No",'2_all_summary'!R766)),4,3))</f>
        <v>4</v>
      </c>
      <c r="Q767" s="49">
        <f>if(isnumber(search("Yes",'2_all_summary'!$G766)),if(0&lt;'2_all_summary'!S766,1,2),if(0='2_all_summary'!S766,4,3))</f>
        <v>4</v>
      </c>
      <c r="R767" s="49">
        <f>if(isnumber(search("Yes",'2_all_summary'!$G766)),if(isnumber(search("Yes",'2_all_summary'!T766)),1,2),if(isnumber(search("No",'2_all_summary'!T766)),4,3))</f>
        <v>4</v>
      </c>
    </row>
    <row r="768">
      <c r="G768" s="49"/>
      <c r="H768" s="49" t="str">
        <f>'2_all_summary'!C767</f>
        <v>Participatory ecosystem service mapping to enhance community-based mangrove rehabilitation and management in Demak, Indonesia</v>
      </c>
      <c r="I768" s="49" t="str">
        <f>'2_all_summary'!D767</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ÃƒÂ¢Ã¢â€šÂ¬Ã…â€œinclusive participatory ES mappingÃƒÂ¢Ã¢â€šÂ¬Ã‚Â_x009d_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Ãƒâ€šÃ‚Â© 2018, The Author(s).</v>
      </c>
      <c r="J768" s="49">
        <f>if(isnumber(search("Yes",'2_all_summary'!$G767)),if(isnumber(search("Yes",'2_all_summary'!L767)),1,2),if(isnumber(search("No",'2_all_summary'!L767)),4,3))</f>
        <v>4</v>
      </c>
      <c r="K768" s="49">
        <f>if(isnumber(search("Yes",'2_all_summary'!$G767)),if(isnumber(search("Yes",'2_all_summary'!M767)),1,2),if(isnumber(search("No",'2_all_summary'!M767)),4,3))</f>
        <v>4</v>
      </c>
      <c r="L768" s="49">
        <f>if(isnumber(search("Yes",'2_all_summary'!$G767)),if(isnumber(search("Yes",'2_all_summary'!N767)),1,2),if(isnumber(search("No",'2_all_summary'!N767)),4,3))</f>
        <v>4</v>
      </c>
      <c r="M768" s="49">
        <f>if(isnumber(search("Yes",'2_all_summary'!$G767)),if(0&lt;'2_all_summary'!O767,1,2),if(0='2_all_summary'!O767,4,3))</f>
        <v>4</v>
      </c>
      <c r="N768" s="49">
        <f>if(isnumber(search("Yes",'2_all_summary'!$G767)),if(isnumber(search("Yes",'2_all_summary'!P767)),1,2),if(isnumber(search("No",'2_all_summary'!P767)),4,3))</f>
        <v>4</v>
      </c>
      <c r="O768" s="49">
        <f>if(isnumber(search("Yes",'2_all_summary'!$G767)),if(isnumber(search("Yes",'2_all_summary'!Q767)),1,2),if(isnumber(search("No",'2_all_summary'!Q767)),4,3))</f>
        <v>4</v>
      </c>
      <c r="P768" s="49">
        <f>if(isnumber(search("Yes",'2_all_summary'!$G767)),if(isnumber(search("Yes",'2_all_summary'!R767)),1,2),if(isnumber(search("No",'2_all_summary'!R767)),4,3))</f>
        <v>4</v>
      </c>
      <c r="Q768" s="49">
        <f>if(isnumber(search("Yes",'2_all_summary'!$G767)),if(0&lt;'2_all_summary'!S767,1,2),if(0='2_all_summary'!S767,4,3))</f>
        <v>4</v>
      </c>
      <c r="R768" s="49">
        <f>if(isnumber(search("Yes",'2_all_summary'!$G767)),if(isnumber(search("Yes",'2_all_summary'!T767)),1,2),if(isnumber(search("No",'2_all_summary'!T767)),4,3))</f>
        <v>4</v>
      </c>
    </row>
    <row r="769">
      <c r="G769" s="49"/>
      <c r="H769" s="49" t="str">
        <f>'2_all_summary'!C768</f>
        <v>Participatory fishing community assessments to support coral reef fisheries comanagement</v>
      </c>
      <c r="I769" s="49" t="str">
        <f>'2_all_summary'!D768</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Ãƒâ€šÃ‚Â© 2013 by University of Hawai'i Press.</v>
      </c>
      <c r="J769" s="49">
        <f>if(isnumber(search("Yes",'2_all_summary'!$G768)),if(isnumber(search("Yes",'2_all_summary'!L768)),1,2),if(isnumber(search("No",'2_all_summary'!L768)),4,3))</f>
        <v>4</v>
      </c>
      <c r="K769" s="49">
        <f>if(isnumber(search("Yes",'2_all_summary'!$G768)),if(isnumber(search("Yes",'2_all_summary'!M768)),1,2),if(isnumber(search("No",'2_all_summary'!M768)),4,3))</f>
        <v>4</v>
      </c>
      <c r="L769" s="49">
        <f>if(isnumber(search("Yes",'2_all_summary'!$G768)),if(isnumber(search("Yes",'2_all_summary'!N768)),1,2),if(isnumber(search("No",'2_all_summary'!N768)),4,3))</f>
        <v>4</v>
      </c>
      <c r="M769" s="49">
        <f>if(isnumber(search("Yes",'2_all_summary'!$G768)),if(0&lt;'2_all_summary'!O768,1,2),if(0='2_all_summary'!O768,4,3))</f>
        <v>4</v>
      </c>
      <c r="N769" s="49">
        <f>if(isnumber(search("Yes",'2_all_summary'!$G768)),if(isnumber(search("Yes",'2_all_summary'!P768)),1,2),if(isnumber(search("No",'2_all_summary'!P768)),4,3))</f>
        <v>4</v>
      </c>
      <c r="O769" s="49">
        <f>if(isnumber(search("Yes",'2_all_summary'!$G768)),if(isnumber(search("Yes",'2_all_summary'!Q768)),1,2),if(isnumber(search("No",'2_all_summary'!Q768)),4,3))</f>
        <v>4</v>
      </c>
      <c r="P769" s="49">
        <f>if(isnumber(search("Yes",'2_all_summary'!$G768)),if(isnumber(search("Yes",'2_all_summary'!R768)),1,2),if(isnumber(search("No",'2_all_summary'!R768)),4,3))</f>
        <v>4</v>
      </c>
      <c r="Q769" s="49">
        <f>if(isnumber(search("Yes",'2_all_summary'!$G768)),if(0&lt;'2_all_summary'!S768,1,2),if(0='2_all_summary'!S768,4,3))</f>
        <v>4</v>
      </c>
      <c r="R769" s="49">
        <f>if(isnumber(search("Yes",'2_all_summary'!$G768)),if(isnumber(search("Yes",'2_all_summary'!T768)),1,2),if(isnumber(search("No",'2_all_summary'!T768)),4,3))</f>
        <v>4</v>
      </c>
    </row>
    <row r="770">
      <c r="G770" s="49"/>
      <c r="H770" s="49" t="str">
        <f>'2_all_summary'!C769</f>
        <v>Participatory mapping: Assessing problems and defined marine conservation planning and zoning in jor bay, indonesia</v>
      </c>
      <c r="I770" s="49" t="str">
        <f>'2_all_summary'!D769</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Ãƒâ€šÃ‚Â© Published under licence by IOP Publishing Ltd.</v>
      </c>
      <c r="J770" s="49">
        <f>if(isnumber(search("Yes",'2_all_summary'!$G769)),if(isnumber(search("Yes",'2_all_summary'!L769)),1,2),if(isnumber(search("No",'2_all_summary'!L769)),4,3))</f>
        <v>4</v>
      </c>
      <c r="K770" s="49">
        <f>if(isnumber(search("Yes",'2_all_summary'!$G769)),if(isnumber(search("Yes",'2_all_summary'!M769)),1,2),if(isnumber(search("No",'2_all_summary'!M769)),4,3))</f>
        <v>4</v>
      </c>
      <c r="L770" s="49">
        <f>if(isnumber(search("Yes",'2_all_summary'!$G769)),if(isnumber(search("Yes",'2_all_summary'!N769)),1,2),if(isnumber(search("No",'2_all_summary'!N769)),4,3))</f>
        <v>4</v>
      </c>
      <c r="M770" s="49">
        <f>if(isnumber(search("Yes",'2_all_summary'!$G769)),if(0&lt;'2_all_summary'!O769,1,2),if(0='2_all_summary'!O769,4,3))</f>
        <v>4</v>
      </c>
      <c r="N770" s="49">
        <f>if(isnumber(search("Yes",'2_all_summary'!$G769)),if(isnumber(search("Yes",'2_all_summary'!P769)),1,2),if(isnumber(search("No",'2_all_summary'!P769)),4,3))</f>
        <v>4</v>
      </c>
      <c r="O770" s="49">
        <f>if(isnumber(search("Yes",'2_all_summary'!$G769)),if(isnumber(search("Yes",'2_all_summary'!Q769)),1,2),if(isnumber(search("No",'2_all_summary'!Q769)),4,3))</f>
        <v>4</v>
      </c>
      <c r="P770" s="49">
        <f>if(isnumber(search("Yes",'2_all_summary'!$G769)),if(isnumber(search("Yes",'2_all_summary'!R769)),1,2),if(isnumber(search("No",'2_all_summary'!R769)),4,3))</f>
        <v>4</v>
      </c>
      <c r="Q770" s="49">
        <f>if(isnumber(search("Yes",'2_all_summary'!$G769)),if(0&lt;'2_all_summary'!S769,1,2),if(0='2_all_summary'!S769,4,3))</f>
        <v>4</v>
      </c>
      <c r="R770" s="49">
        <f>if(isnumber(search("Yes",'2_all_summary'!$G769)),if(isnumber(search("Yes",'2_all_summary'!T769)),1,2),if(isnumber(search("No",'2_all_summary'!T769)),4,3))</f>
        <v>4</v>
      </c>
    </row>
    <row r="771">
      <c r="G771" s="49"/>
      <c r="H771" s="49" t="str">
        <f>'2_all_summary'!C770</f>
        <v>Participatory modeling and community dialog about vulnerability of lobster fishing to climate change</v>
      </c>
      <c r="I771" s="49" t="str">
        <f>'2_all_summary'!D770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fishermenÃƒÂ¢Ã¢â€šÂ¬Ã¢â€žÂ¢s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Ãƒâ€šÃ‚Â© Springer International Publishing Switzerland 2017.</v>
      </c>
      <c r="J771" s="49">
        <f>if(isnumber(search("Yes",'2_all_summary'!$G770)),if(isnumber(search("Yes",'2_all_summary'!L770)),1,2),if(isnumber(search("No",'2_all_summary'!L770)),4,3))</f>
        <v>4</v>
      </c>
      <c r="K771" s="49">
        <f>if(isnumber(search("Yes",'2_all_summary'!$G770)),if(isnumber(search("Yes",'2_all_summary'!M770)),1,2),if(isnumber(search("No",'2_all_summary'!M770)),4,3))</f>
        <v>4</v>
      </c>
      <c r="L771" s="49">
        <f>if(isnumber(search("Yes",'2_all_summary'!$G770)),if(isnumber(search("Yes",'2_all_summary'!N770)),1,2),if(isnumber(search("No",'2_all_summary'!N770)),4,3))</f>
        <v>4</v>
      </c>
      <c r="M771" s="49">
        <f>if(isnumber(search("Yes",'2_all_summary'!$G770)),if(0&lt;'2_all_summary'!O770,1,2),if(0='2_all_summary'!O770,4,3))</f>
        <v>4</v>
      </c>
      <c r="N771" s="49">
        <f>if(isnumber(search("Yes",'2_all_summary'!$G770)),if(isnumber(search("Yes",'2_all_summary'!P770)),1,2),if(isnumber(search("No",'2_all_summary'!P770)),4,3))</f>
        <v>4</v>
      </c>
      <c r="O771" s="49">
        <f>if(isnumber(search("Yes",'2_all_summary'!$G770)),if(isnumber(search("Yes",'2_all_summary'!Q770)),1,2),if(isnumber(search("No",'2_all_summary'!Q770)),4,3))</f>
        <v>4</v>
      </c>
      <c r="P771" s="49">
        <f>if(isnumber(search("Yes",'2_all_summary'!$G770)),if(isnumber(search("Yes",'2_all_summary'!R770)),1,2),if(isnumber(search("No",'2_all_summary'!R770)),4,3))</f>
        <v>4</v>
      </c>
      <c r="Q771" s="49">
        <f>if(isnumber(search("Yes",'2_all_summary'!$G770)),if(0&lt;'2_all_summary'!S770,1,2),if(0='2_all_summary'!S770,4,3))</f>
        <v>4</v>
      </c>
      <c r="R771" s="49">
        <f>if(isnumber(search("Yes",'2_all_summary'!$G770)),if(isnumber(search("Yes",'2_all_summary'!T770)),1,2),if(isnumber(search("No",'2_all_summary'!T770)),4,3))</f>
        <v>4</v>
      </c>
    </row>
    <row r="772">
      <c r="G772" s="49"/>
      <c r="H772" s="49" t="str">
        <f>'2_all_summary'!C771</f>
        <v>Participatory monitoring in community-based fisheries management through a gender lens</v>
      </c>
      <c r="I772" s="49" t="str">
        <f>'2_all_summary'!D771</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72" s="49">
        <f>if(isnumber(search("Yes",'2_all_summary'!$G771)),if(isnumber(search("Yes",'2_all_summary'!L771)),1,2),if(isnumber(search("No",'2_all_summary'!L771)),4,3))</f>
        <v>4</v>
      </c>
      <c r="K772" s="49">
        <f>if(isnumber(search("Yes",'2_all_summary'!$G771)),if(isnumber(search("Yes",'2_all_summary'!M771)),1,2),if(isnumber(search("No",'2_all_summary'!M771)),4,3))</f>
        <v>4</v>
      </c>
      <c r="L772" s="49">
        <f>if(isnumber(search("Yes",'2_all_summary'!$G771)),if(isnumber(search("Yes",'2_all_summary'!N771)),1,2),if(isnumber(search("No",'2_all_summary'!N771)),4,3))</f>
        <v>4</v>
      </c>
      <c r="M772" s="49">
        <f>if(isnumber(search("Yes",'2_all_summary'!$G771)),if(0&lt;'2_all_summary'!O771,1,2),if(0='2_all_summary'!O771,4,3))</f>
        <v>4</v>
      </c>
      <c r="N772" s="49">
        <f>if(isnumber(search("Yes",'2_all_summary'!$G771)),if(isnumber(search("Yes",'2_all_summary'!P771)),1,2),if(isnumber(search("No",'2_all_summary'!P771)),4,3))</f>
        <v>4</v>
      </c>
      <c r="O772" s="49">
        <f>if(isnumber(search("Yes",'2_all_summary'!$G771)),if(isnumber(search("Yes",'2_all_summary'!Q771)),1,2),if(isnumber(search("No",'2_all_summary'!Q771)),4,3))</f>
        <v>4</v>
      </c>
      <c r="P772" s="49">
        <f>if(isnumber(search("Yes",'2_all_summary'!$G771)),if(isnumber(search("Yes",'2_all_summary'!R771)),1,2),if(isnumber(search("No",'2_all_summary'!R771)),4,3))</f>
        <v>4</v>
      </c>
      <c r="Q772" s="49">
        <f>if(isnumber(search("Yes",'2_all_summary'!$G771)),if(0&lt;'2_all_summary'!S771,1,2),if(0='2_all_summary'!S771,4,3))</f>
        <v>4</v>
      </c>
      <c r="R772" s="49">
        <f>if(isnumber(search("Yes",'2_all_summary'!$G771)),if(isnumber(search("Yes",'2_all_summary'!T771)),1,2),if(isnumber(search("No",'2_all_summary'!T771)),4,3))</f>
        <v>4</v>
      </c>
    </row>
    <row r="773">
      <c r="G773" s="49"/>
      <c r="H773" s="49" t="str">
        <f>'2_all_summary'!C772</f>
        <v>Participatory planning of a community-based payments for ecosystem services initiative in Madagascar's mangroves</v>
      </c>
      <c r="I773" s="49" t="str">
        <f>'2_all_summary'!D772</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ÃƒÂ¢Ã¢â€šÂ¬Ã¢â‚¬Å“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ÃƒÂ¢Ã¢â€šÂ¬Ã‹Å“buy-inÃƒÂ¢Ã¢â€šÂ¬Ã¢â€žÂ¢ for the project. Since participation extended beyond research to the development of management zones, rules and strategies, we believe that community ownership of the project has been strengthened and the chances of successfully conserving the mangrove improved. Ãƒâ€šÃ‚Â© 2019 Elsevier Ltd</v>
      </c>
      <c r="J773" s="49">
        <f>if(isnumber(search("Yes",'2_all_summary'!$G772)),if(isnumber(search("Yes",'2_all_summary'!L772)),1,2),if(isnumber(search("No",'2_all_summary'!L772)),4,3))</f>
        <v>4</v>
      </c>
      <c r="K773" s="49">
        <f>if(isnumber(search("Yes",'2_all_summary'!$G772)),if(isnumber(search("Yes",'2_all_summary'!M772)),1,2),if(isnumber(search("No",'2_all_summary'!M772)),4,3))</f>
        <v>4</v>
      </c>
      <c r="L773" s="49">
        <f>if(isnumber(search("Yes",'2_all_summary'!$G772)),if(isnumber(search("Yes",'2_all_summary'!N772)),1,2),if(isnumber(search("No",'2_all_summary'!N772)),4,3))</f>
        <v>4</v>
      </c>
      <c r="M773" s="49">
        <f>if(isnumber(search("Yes",'2_all_summary'!$G772)),if(0&lt;'2_all_summary'!O772,1,2),if(0='2_all_summary'!O772,4,3))</f>
        <v>4</v>
      </c>
      <c r="N773" s="49">
        <f>if(isnumber(search("Yes",'2_all_summary'!$G772)),if(isnumber(search("Yes",'2_all_summary'!P772)),1,2),if(isnumber(search("No",'2_all_summary'!P772)),4,3))</f>
        <v>4</v>
      </c>
      <c r="O773" s="49">
        <f>if(isnumber(search("Yes",'2_all_summary'!$G772)),if(isnumber(search("Yes",'2_all_summary'!Q772)),1,2),if(isnumber(search("No",'2_all_summary'!Q772)),4,3))</f>
        <v>4</v>
      </c>
      <c r="P773" s="49">
        <f>if(isnumber(search("Yes",'2_all_summary'!$G772)),if(isnumber(search("Yes",'2_all_summary'!R772)),1,2),if(isnumber(search("No",'2_all_summary'!R772)),4,3))</f>
        <v>4</v>
      </c>
      <c r="Q773" s="49">
        <f>if(isnumber(search("Yes",'2_all_summary'!$G772)),if(0&lt;'2_all_summary'!S772,1,2),if(0='2_all_summary'!S772,4,3))</f>
        <v>4</v>
      </c>
      <c r="R773" s="49">
        <f>if(isnumber(search("Yes",'2_all_summary'!$G772)),if(isnumber(search("Yes",'2_all_summary'!T772)),1,2),if(isnumber(search("No",'2_all_summary'!T772)),4,3))</f>
        <v>4</v>
      </c>
    </row>
    <row r="774">
      <c r="G774" s="49"/>
      <c r="H774" s="49" t="str">
        <f>'2_all_summary'!C773</f>
        <v>Participatory research supporting community-based fishery management</v>
      </c>
      <c r="I774" s="49" t="str">
        <f>'2_all_summary'!D773</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Ãƒâ€šÃ‚Â© 2003 Elsevier Ltd. All rights reserved.</v>
      </c>
      <c r="J774" s="49">
        <f>if(isnumber(search("Yes",'2_all_summary'!$G773)),if(isnumber(search("Yes",'2_all_summary'!L773)),1,2),if(isnumber(search("No",'2_all_summary'!L773)),4,3))</f>
        <v>4</v>
      </c>
      <c r="K774" s="49">
        <f>if(isnumber(search("Yes",'2_all_summary'!$G773)),if(isnumber(search("Yes",'2_all_summary'!M773)),1,2),if(isnumber(search("No",'2_all_summary'!M773)),4,3))</f>
        <v>4</v>
      </c>
      <c r="L774" s="49">
        <f>if(isnumber(search("Yes",'2_all_summary'!$G773)),if(isnumber(search("Yes",'2_all_summary'!N773)),1,2),if(isnumber(search("No",'2_all_summary'!N773)),4,3))</f>
        <v>4</v>
      </c>
      <c r="M774" s="49">
        <f>if(isnumber(search("Yes",'2_all_summary'!$G773)),if(0&lt;'2_all_summary'!O773,1,2),if(0='2_all_summary'!O773,4,3))</f>
        <v>4</v>
      </c>
      <c r="N774" s="49">
        <f>if(isnumber(search("Yes",'2_all_summary'!$G773)),if(isnumber(search("Yes",'2_all_summary'!P773)),1,2),if(isnumber(search("No",'2_all_summary'!P773)),4,3))</f>
        <v>4</v>
      </c>
      <c r="O774" s="49">
        <f>if(isnumber(search("Yes",'2_all_summary'!$G773)),if(isnumber(search("Yes",'2_all_summary'!Q773)),1,2),if(isnumber(search("No",'2_all_summary'!Q773)),4,3))</f>
        <v>4</v>
      </c>
      <c r="P774" s="49">
        <f>if(isnumber(search("Yes",'2_all_summary'!$G773)),if(isnumber(search("Yes",'2_all_summary'!R773)),1,2),if(isnumber(search("No",'2_all_summary'!R773)),4,3))</f>
        <v>4</v>
      </c>
      <c r="Q774" s="49">
        <f>if(isnumber(search("Yes",'2_all_summary'!$G773)),if(0&lt;'2_all_summary'!S773,1,2),if(0='2_all_summary'!S773,4,3))</f>
        <v>4</v>
      </c>
      <c r="R774" s="49">
        <f>if(isnumber(search("Yes",'2_all_summary'!$G773)),if(isnumber(search("Yes",'2_all_summary'!T773)),1,2),if(isnumber(search("No",'2_all_summary'!T773)),4,3))</f>
        <v>4</v>
      </c>
    </row>
    <row r="775">
      <c r="G775" s="49"/>
      <c r="H775" s="49" t="str">
        <f>'2_all_summary'!C774</f>
        <v>Past, present and future of fishery management on one of the world's last remaining pristine great lakes: Great Bear Lake, Northwest Territories, Canada</v>
      </c>
      <c r="I775" s="49" t="str">
        <f>'2_all_summary'!D774</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Ãƒâ€šÃ‚Â© 2012 Springer Science+Business Media Dordrecht.</v>
      </c>
      <c r="J775" s="49">
        <f>if(isnumber(search("Yes",'2_all_summary'!$G774)),if(isnumber(search("Yes",'2_all_summary'!L774)),1,2),if(isnumber(search("No",'2_all_summary'!L774)),4,3))</f>
        <v>4</v>
      </c>
      <c r="K775" s="49">
        <f>if(isnumber(search("Yes",'2_all_summary'!$G774)),if(isnumber(search("Yes",'2_all_summary'!M774)),1,2),if(isnumber(search("No",'2_all_summary'!M774)),4,3))</f>
        <v>4</v>
      </c>
      <c r="L775" s="49">
        <f>if(isnumber(search("Yes",'2_all_summary'!$G774)),if(isnumber(search("Yes",'2_all_summary'!N774)),1,2),if(isnumber(search("No",'2_all_summary'!N774)),4,3))</f>
        <v>4</v>
      </c>
      <c r="M775" s="49">
        <f>if(isnumber(search("Yes",'2_all_summary'!$G774)),if(0&lt;'2_all_summary'!O774,1,2),if(0='2_all_summary'!O774,4,3))</f>
        <v>4</v>
      </c>
      <c r="N775" s="49">
        <f>if(isnumber(search("Yes",'2_all_summary'!$G774)),if(isnumber(search("Yes",'2_all_summary'!P774)),1,2),if(isnumber(search("No",'2_all_summary'!P774)),4,3))</f>
        <v>4</v>
      </c>
      <c r="O775" s="49">
        <f>if(isnumber(search("Yes",'2_all_summary'!$G774)),if(isnumber(search("Yes",'2_all_summary'!Q774)),1,2),if(isnumber(search("No",'2_all_summary'!Q774)),4,3))</f>
        <v>4</v>
      </c>
      <c r="P775" s="49">
        <f>if(isnumber(search("Yes",'2_all_summary'!$G774)),if(isnumber(search("Yes",'2_all_summary'!R774)),1,2),if(isnumber(search("No",'2_all_summary'!R774)),4,3))</f>
        <v>4</v>
      </c>
      <c r="Q775" s="49">
        <f>if(isnumber(search("Yes",'2_all_summary'!$G774)),if(0&lt;'2_all_summary'!S774,1,2),if(0='2_all_summary'!S774,4,3))</f>
        <v>4</v>
      </c>
      <c r="R775" s="49">
        <f>if(isnumber(search("Yes",'2_all_summary'!$G774)),if(isnumber(search("Yes",'2_all_summary'!T774)),1,2),if(isnumber(search("No",'2_all_summary'!T774)),4,3))</f>
        <v>4</v>
      </c>
    </row>
    <row r="776">
      <c r="G776" s="49"/>
      <c r="H776" s="49" t="str">
        <f>'2_all_summary'!C775</f>
        <v>Patterns in artisanal coral reef fisheries revealed through local monitoring efforts</v>
      </c>
      <c r="I776" s="49" t="str">
        <f>'2_all_summary'!D775</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Ãƒâ€šÃ‚Â© 2017 Delaney et al.</v>
      </c>
      <c r="J776" s="49">
        <f>if(isnumber(search("Yes",'2_all_summary'!$G775)),if(isnumber(search("Yes",'2_all_summary'!L775)),1,2),if(isnumber(search("No",'2_all_summary'!L775)),4,3))</f>
        <v>4</v>
      </c>
      <c r="K776" s="49">
        <f>if(isnumber(search("Yes",'2_all_summary'!$G775)),if(isnumber(search("Yes",'2_all_summary'!M775)),1,2),if(isnumber(search("No",'2_all_summary'!M775)),4,3))</f>
        <v>4</v>
      </c>
      <c r="L776" s="49">
        <f>if(isnumber(search("Yes",'2_all_summary'!$G775)),if(isnumber(search("Yes",'2_all_summary'!N775)),1,2),if(isnumber(search("No",'2_all_summary'!N775)),4,3))</f>
        <v>4</v>
      </c>
      <c r="M776" s="49">
        <f>if(isnumber(search("Yes",'2_all_summary'!$G775)),if(0&lt;'2_all_summary'!O775,1,2),if(0='2_all_summary'!O775,4,3))</f>
        <v>4</v>
      </c>
      <c r="N776" s="49">
        <f>if(isnumber(search("Yes",'2_all_summary'!$G775)),if(isnumber(search("Yes",'2_all_summary'!P775)),1,2),if(isnumber(search("No",'2_all_summary'!P775)),4,3))</f>
        <v>4</v>
      </c>
      <c r="O776" s="49">
        <f>if(isnumber(search("Yes",'2_all_summary'!$G775)),if(isnumber(search("Yes",'2_all_summary'!Q775)),1,2),if(isnumber(search("No",'2_all_summary'!Q775)),4,3))</f>
        <v>4</v>
      </c>
      <c r="P776" s="49">
        <f>if(isnumber(search("Yes",'2_all_summary'!$G775)),if(isnumber(search("Yes",'2_all_summary'!R775)),1,2),if(isnumber(search("No",'2_all_summary'!R775)),4,3))</f>
        <v>4</v>
      </c>
      <c r="Q776" s="49">
        <f>if(isnumber(search("Yes",'2_all_summary'!$G775)),if(0&lt;'2_all_summary'!S775,1,2),if(0='2_all_summary'!S775,4,3))</f>
        <v>4</v>
      </c>
      <c r="R776" s="49">
        <f>if(isnumber(search("Yes",'2_all_summary'!$G775)),if(isnumber(search("Yes",'2_all_summary'!T775)),1,2),if(isnumber(search("No",'2_all_summary'!T775)),4,3))</f>
        <v>4</v>
      </c>
    </row>
    <row r="777">
      <c r="G777" s="49"/>
      <c r="H777" s="49" t="str">
        <f>'2_all_summary'!C776</f>
        <v>Patterns of catch and trophic signatures illustrate diverse management requirements of coastal fisheries in Solomon Islands</v>
      </c>
      <c r="I777" s="49" t="str">
        <f>'2_all_summary'!D776</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Ãƒâ€šÃ‚Â© 2022, The Author(s).</v>
      </c>
      <c r="J777" s="49">
        <f>if(isnumber(search("Yes",'2_all_summary'!$G776)),if(isnumber(search("Yes",'2_all_summary'!L776)),1,2),if(isnumber(search("No",'2_all_summary'!L776)),4,3))</f>
        <v>1</v>
      </c>
      <c r="K777" s="49">
        <f>if(isnumber(search("Yes",'2_all_summary'!$G776)),if(isnumber(search("Yes",'2_all_summary'!M776)),1,2),if(isnumber(search("No",'2_all_summary'!M776)),4,3))</f>
        <v>1</v>
      </c>
      <c r="L777" s="49">
        <f>if(isnumber(search("Yes",'2_all_summary'!$G776)),if(isnumber(search("Yes",'2_all_summary'!N776)),1,2),if(isnumber(search("No",'2_all_summary'!N776)),4,3))</f>
        <v>1</v>
      </c>
      <c r="M777" s="49">
        <f>if(isnumber(search("Yes",'2_all_summary'!$G776)),if(0&lt;'2_all_summary'!O776,1,2),if(0='2_all_summary'!O776,4,3))</f>
        <v>1</v>
      </c>
      <c r="N777" s="49">
        <f>if(isnumber(search("Yes",'2_all_summary'!$G776)),if(isnumber(search("Yes",'2_all_summary'!P776)),1,2),if(isnumber(search("No",'2_all_summary'!P776)),4,3))</f>
        <v>1</v>
      </c>
      <c r="O777" s="49">
        <f>if(isnumber(search("Yes",'2_all_summary'!$G776)),if(isnumber(search("Yes",'2_all_summary'!Q776)),1,2),if(isnumber(search("No",'2_all_summary'!Q776)),4,3))</f>
        <v>1</v>
      </c>
      <c r="P777" s="49">
        <f>if(isnumber(search("Yes",'2_all_summary'!$G776)),if(isnumber(search("Yes",'2_all_summary'!R776)),1,2),if(isnumber(search("No",'2_all_summary'!R776)),4,3))</f>
        <v>1</v>
      </c>
      <c r="Q777" s="49">
        <f>if(isnumber(search("Yes",'2_all_summary'!$G776)),if(0&lt;'2_all_summary'!S776,1,2),if(0='2_all_summary'!S776,4,3))</f>
        <v>1</v>
      </c>
      <c r="R777" s="49">
        <f>if(isnumber(search("Yes",'2_all_summary'!$G776)),if(isnumber(search("Yes",'2_all_summary'!T776)),1,2),if(isnumber(search("No",'2_all_summary'!T776)),4,3))</f>
        <v>1</v>
      </c>
    </row>
    <row r="778">
      <c r="G778" s="49"/>
      <c r="H778" s="49" t="str">
        <f>'2_all_summary'!C777</f>
        <v>Patterns of co-operation in community based fishery management: A sociological study on the people of Hail Haor</v>
      </c>
      <c r="I778" s="49" t="str">
        <f>'2_all_summary'!D777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778" s="49">
        <f>if(isnumber(search("Yes",'2_all_summary'!$G777)),if(isnumber(search("Yes",'2_all_summary'!L777)),1,2),if(isnumber(search("No",'2_all_summary'!L777)),4,3))</f>
        <v>4</v>
      </c>
      <c r="K778" s="49">
        <f>if(isnumber(search("Yes",'2_all_summary'!$G777)),if(isnumber(search("Yes",'2_all_summary'!M777)),1,2),if(isnumber(search("No",'2_all_summary'!M777)),4,3))</f>
        <v>4</v>
      </c>
      <c r="L778" s="49">
        <f>if(isnumber(search("Yes",'2_all_summary'!$G777)),if(isnumber(search("Yes",'2_all_summary'!N777)),1,2),if(isnumber(search("No",'2_all_summary'!N777)),4,3))</f>
        <v>4</v>
      </c>
      <c r="M778" s="49">
        <f>if(isnumber(search("Yes",'2_all_summary'!$G777)),if(0&lt;'2_all_summary'!O777,1,2),if(0='2_all_summary'!O777,4,3))</f>
        <v>4</v>
      </c>
      <c r="N778" s="49">
        <f>if(isnumber(search("Yes",'2_all_summary'!$G777)),if(isnumber(search("Yes",'2_all_summary'!P777)),1,2),if(isnumber(search("No",'2_all_summary'!P777)),4,3))</f>
        <v>4</v>
      </c>
      <c r="O778" s="49">
        <f>if(isnumber(search("Yes",'2_all_summary'!$G777)),if(isnumber(search("Yes",'2_all_summary'!Q777)),1,2),if(isnumber(search("No",'2_all_summary'!Q777)),4,3))</f>
        <v>4</v>
      </c>
      <c r="P778" s="49">
        <f>if(isnumber(search("Yes",'2_all_summary'!$G777)),if(isnumber(search("Yes",'2_all_summary'!R777)),1,2),if(isnumber(search("No",'2_all_summary'!R777)),4,3))</f>
        <v>4</v>
      </c>
      <c r="Q778" s="49">
        <f>if(isnumber(search("Yes",'2_all_summary'!$G777)),if(0&lt;'2_all_summary'!S777,1,2),if(0='2_all_summary'!S777,4,3))</f>
        <v>4</v>
      </c>
      <c r="R778" s="49">
        <f>if(isnumber(search("Yes",'2_all_summary'!$G777)),if(isnumber(search("Yes",'2_all_summary'!T777)),1,2),if(isnumber(search("No",'2_all_summary'!T777)),4,3))</f>
        <v>4</v>
      </c>
    </row>
    <row r="779">
      <c r="G779" s="49"/>
      <c r="H779" s="49" t="str">
        <f>'2_all_summary'!C778</f>
        <v>Perceptions matter: How fishermen's perceptions affect trends of sustainability in Indian fisheries</v>
      </c>
      <c r="I779" s="49" t="str">
        <f>'2_all_summary'!D778</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Ãƒâ€šÃ‚Â© Fauna &amp; Flora International 2013.</v>
      </c>
      <c r="J779" s="49">
        <f>if(isnumber(search("Yes",'2_all_summary'!$G778)),if(isnumber(search("Yes",'2_all_summary'!L778)),1,2),if(isnumber(search("No",'2_all_summary'!L778)),4,3))</f>
        <v>4</v>
      </c>
      <c r="K779" s="49">
        <f>if(isnumber(search("Yes",'2_all_summary'!$G778)),if(isnumber(search("Yes",'2_all_summary'!M778)),1,2),if(isnumber(search("No",'2_all_summary'!M778)),4,3))</f>
        <v>4</v>
      </c>
      <c r="L779" s="49">
        <f>if(isnumber(search("Yes",'2_all_summary'!$G778)),if(isnumber(search("Yes",'2_all_summary'!N778)),1,2),if(isnumber(search("No",'2_all_summary'!N778)),4,3))</f>
        <v>4</v>
      </c>
      <c r="M779" s="49">
        <f>if(isnumber(search("Yes",'2_all_summary'!$G778)),if(0&lt;'2_all_summary'!O778,1,2),if(0='2_all_summary'!O778,4,3))</f>
        <v>4</v>
      </c>
      <c r="N779" s="49">
        <f>if(isnumber(search("Yes",'2_all_summary'!$G778)),if(isnumber(search("Yes",'2_all_summary'!P778)),1,2),if(isnumber(search("No",'2_all_summary'!P778)),4,3))</f>
        <v>4</v>
      </c>
      <c r="O779" s="49">
        <f>if(isnumber(search("Yes",'2_all_summary'!$G778)),if(isnumber(search("Yes",'2_all_summary'!Q778)),1,2),if(isnumber(search("No",'2_all_summary'!Q778)),4,3))</f>
        <v>4</v>
      </c>
      <c r="P779" s="49">
        <f>if(isnumber(search("Yes",'2_all_summary'!$G778)),if(isnumber(search("Yes",'2_all_summary'!R778)),1,2),if(isnumber(search("No",'2_all_summary'!R778)),4,3))</f>
        <v>4</v>
      </c>
      <c r="Q779" s="49">
        <f>if(isnumber(search("Yes",'2_all_summary'!$G778)),if(0&lt;'2_all_summary'!S778,1,2),if(0='2_all_summary'!S778,4,3))</f>
        <v>4</v>
      </c>
      <c r="R779" s="49">
        <f>if(isnumber(search("Yes",'2_all_summary'!$G778)),if(isnumber(search("Yes",'2_all_summary'!T778)),1,2),if(isnumber(search("No",'2_all_summary'!T778)),4,3))</f>
        <v>4</v>
      </c>
    </row>
    <row r="780">
      <c r="G780" s="49"/>
      <c r="H780" s="49" t="str">
        <f>'2_all_summary'!C779</f>
        <v>Perceptions of access and benefits from community-based aquaculture through Photovoice: A case study within a locally managed marine area in Madagascar</v>
      </c>
      <c r="I780" s="49" t="str">
        <f>'2_all_summary'!D779</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ÃƒÂ¢Ã¢â€šÂ¬Ã‹Å“private accessÃƒÂ¢Ã¢â€šÂ¬Ã¢â€žÂ¢ within a historically ÃƒÂ¢Ã¢â€šÂ¬Ã‹Å“open-accessÃƒÂ¢Ã¢â€šÂ¬Ã¢â€žÂ¢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Ãƒâ€šÃ‚Â© 2022</v>
      </c>
      <c r="J780" s="49">
        <f>if(isnumber(search("Yes",'2_all_summary'!$G779)),if(isnumber(search("Yes",'2_all_summary'!L779)),1,2),if(isnumber(search("No",'2_all_summary'!L779)),4,3))</f>
        <v>4</v>
      </c>
      <c r="K780" s="49">
        <f>if(isnumber(search("Yes",'2_all_summary'!$G779)),if(isnumber(search("Yes",'2_all_summary'!M779)),1,2),if(isnumber(search("No",'2_all_summary'!M779)),4,3))</f>
        <v>4</v>
      </c>
      <c r="L780" s="49">
        <f>if(isnumber(search("Yes",'2_all_summary'!$G779)),if(isnumber(search("Yes",'2_all_summary'!N779)),1,2),if(isnumber(search("No",'2_all_summary'!N779)),4,3))</f>
        <v>4</v>
      </c>
      <c r="M780" s="49">
        <f>if(isnumber(search("Yes",'2_all_summary'!$G779)),if(0&lt;'2_all_summary'!O779,1,2),if(0='2_all_summary'!O779,4,3))</f>
        <v>4</v>
      </c>
      <c r="N780" s="49">
        <f>if(isnumber(search("Yes",'2_all_summary'!$G779)),if(isnumber(search("Yes",'2_all_summary'!P779)),1,2),if(isnumber(search("No",'2_all_summary'!P779)),4,3))</f>
        <v>4</v>
      </c>
      <c r="O780" s="49">
        <f>if(isnumber(search("Yes",'2_all_summary'!$G779)),if(isnumber(search("Yes",'2_all_summary'!Q779)),1,2),if(isnumber(search("No",'2_all_summary'!Q779)),4,3))</f>
        <v>4</v>
      </c>
      <c r="P780" s="49">
        <f>if(isnumber(search("Yes",'2_all_summary'!$G779)),if(isnumber(search("Yes",'2_all_summary'!R779)),1,2),if(isnumber(search("No",'2_all_summary'!R779)),4,3))</f>
        <v>4</v>
      </c>
      <c r="Q780" s="49">
        <f>if(isnumber(search("Yes",'2_all_summary'!$G779)),if(0&lt;'2_all_summary'!S779,1,2),if(0='2_all_summary'!S779,4,3))</f>
        <v>4</v>
      </c>
      <c r="R780" s="49">
        <f>if(isnumber(search("Yes",'2_all_summary'!$G779)),if(isnumber(search("Yes",'2_all_summary'!T779)),1,2),if(isnumber(search("No",'2_all_summary'!T779)),4,3))</f>
        <v>4</v>
      </c>
    </row>
    <row r="781">
      <c r="G781" s="49"/>
      <c r="H781" s="49" t="str">
        <f>'2_all_summary'!C780</f>
        <v>Perceptions of ecosystem services and benefits to human well-being from community-based marine protected areas in Kenya</v>
      </c>
      <c r="I781" s="49" t="str">
        <f>'2_all_summary'!D780</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Ãƒâ€šÃ‚Â© 2016 Elsevier Ltd</v>
      </c>
      <c r="J781" s="49">
        <f>if(isnumber(search("Yes",'2_all_summary'!$G780)),if(isnumber(search("Yes",'2_all_summary'!L780)),1,2),if(isnumber(search("No",'2_all_summary'!L780)),4,3))</f>
        <v>4</v>
      </c>
      <c r="K781" s="49">
        <f>if(isnumber(search("Yes",'2_all_summary'!$G780)),if(isnumber(search("Yes",'2_all_summary'!M780)),1,2),if(isnumber(search("No",'2_all_summary'!M780)),4,3))</f>
        <v>4</v>
      </c>
      <c r="L781" s="49">
        <f>if(isnumber(search("Yes",'2_all_summary'!$G780)),if(isnumber(search("Yes",'2_all_summary'!N780)),1,2),if(isnumber(search("No",'2_all_summary'!N780)),4,3))</f>
        <v>4</v>
      </c>
      <c r="M781" s="49">
        <f>if(isnumber(search("Yes",'2_all_summary'!$G780)),if(0&lt;'2_all_summary'!O780,1,2),if(0='2_all_summary'!O780,4,3))</f>
        <v>4</v>
      </c>
      <c r="N781" s="49">
        <f>if(isnumber(search("Yes",'2_all_summary'!$G780)),if(isnumber(search("Yes",'2_all_summary'!P780)),1,2),if(isnumber(search("No",'2_all_summary'!P780)),4,3))</f>
        <v>4</v>
      </c>
      <c r="O781" s="49">
        <f>if(isnumber(search("Yes",'2_all_summary'!$G780)),if(isnumber(search("Yes",'2_all_summary'!Q780)),1,2),if(isnumber(search("No",'2_all_summary'!Q780)),4,3))</f>
        <v>4</v>
      </c>
      <c r="P781" s="49">
        <f>if(isnumber(search("Yes",'2_all_summary'!$G780)),if(isnumber(search("Yes",'2_all_summary'!R780)),1,2),if(isnumber(search("No",'2_all_summary'!R780)),4,3))</f>
        <v>4</v>
      </c>
      <c r="Q781" s="49">
        <f>if(isnumber(search("Yes",'2_all_summary'!$G780)),if(0&lt;'2_all_summary'!S780,1,2),if(0='2_all_summary'!S780,4,3))</f>
        <v>4</v>
      </c>
      <c r="R781" s="49">
        <f>if(isnumber(search("Yes",'2_all_summary'!$G780)),if(isnumber(search("Yes",'2_all_summary'!T780)),1,2),if(isnumber(search("No",'2_all_summary'!T780)),4,3))</f>
        <v>4</v>
      </c>
    </row>
    <row r="782">
      <c r="G782" s="49"/>
      <c r="H782" s="49" t="str">
        <f>'2_all_summary'!C781</f>
        <v>Perceptions of fishermen towards marine protected areas in Cambodia and the Philippines</v>
      </c>
      <c r="I782" s="49" t="str">
        <f>'2_all_summary'!D781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Ãƒâ€šÃ‚Â© 2012 The Author 2012. Published by Oxford University Press.</v>
      </c>
      <c r="J782" s="49">
        <f>if(isnumber(search("Yes",'2_all_summary'!$G781)),if(isnumber(search("Yes",'2_all_summary'!L781)),1,2),if(isnumber(search("No",'2_all_summary'!L781)),4,3))</f>
        <v>4</v>
      </c>
      <c r="K782" s="49">
        <f>if(isnumber(search("Yes",'2_all_summary'!$G781)),if(isnumber(search("Yes",'2_all_summary'!M781)),1,2),if(isnumber(search("No",'2_all_summary'!M781)),4,3))</f>
        <v>4</v>
      </c>
      <c r="L782" s="49">
        <f>if(isnumber(search("Yes",'2_all_summary'!$G781)),if(isnumber(search("Yes",'2_all_summary'!N781)),1,2),if(isnumber(search("No",'2_all_summary'!N781)),4,3))</f>
        <v>4</v>
      </c>
      <c r="M782" s="49">
        <f>if(isnumber(search("Yes",'2_all_summary'!$G781)),if(0&lt;'2_all_summary'!O781,1,2),if(0='2_all_summary'!O781,4,3))</f>
        <v>4</v>
      </c>
      <c r="N782" s="49">
        <f>if(isnumber(search("Yes",'2_all_summary'!$G781)),if(isnumber(search("Yes",'2_all_summary'!P781)),1,2),if(isnumber(search("No",'2_all_summary'!P781)),4,3))</f>
        <v>4</v>
      </c>
      <c r="O782" s="49">
        <f>if(isnumber(search("Yes",'2_all_summary'!$G781)),if(isnumber(search("Yes",'2_all_summary'!Q781)),1,2),if(isnumber(search("No",'2_all_summary'!Q781)),4,3))</f>
        <v>4</v>
      </c>
      <c r="P782" s="49">
        <f>if(isnumber(search("Yes",'2_all_summary'!$G781)),if(isnumber(search("Yes",'2_all_summary'!R781)),1,2),if(isnumber(search("No",'2_all_summary'!R781)),4,3))</f>
        <v>4</v>
      </c>
      <c r="Q782" s="49">
        <f>if(isnumber(search("Yes",'2_all_summary'!$G781)),if(0&lt;'2_all_summary'!S781,1,2),if(0='2_all_summary'!S781,4,3))</f>
        <v>4</v>
      </c>
      <c r="R782" s="49">
        <f>if(isnumber(search("Yes",'2_all_summary'!$G781)),if(isnumber(search("Yes",'2_all_summary'!T781)),1,2),if(isnumber(search("No",'2_all_summary'!T781)),4,3))</f>
        <v>4</v>
      </c>
    </row>
    <row r="783">
      <c r="G783" s="49"/>
      <c r="H783" s="49" t="str">
        <f>'2_all_summary'!C782</f>
        <v>Perceptions of gender dynamics in small-scale fisheries and conservation areas in the Pursat province of Tonle Sap Lake, Cambodia</v>
      </c>
      <c r="I783" s="49" t="str">
        <f>'2_all_summary'!D782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Ãƒâ€šÃ‚Â© 2019 Victoria University of Wellington and John Wiley &amp; Sons Australia, Ltd</v>
      </c>
      <c r="J783" s="49">
        <f>if(isnumber(search("Yes",'2_all_summary'!$G782)),if(isnumber(search("Yes",'2_all_summary'!L782)),1,2),if(isnumber(search("No",'2_all_summary'!L782)),4,3))</f>
        <v>4</v>
      </c>
      <c r="K783" s="49">
        <f>if(isnumber(search("Yes",'2_all_summary'!$G782)),if(isnumber(search("Yes",'2_all_summary'!M782)),1,2),if(isnumber(search("No",'2_all_summary'!M782)),4,3))</f>
        <v>4</v>
      </c>
      <c r="L783" s="49">
        <f>if(isnumber(search("Yes",'2_all_summary'!$G782)),if(isnumber(search("Yes",'2_all_summary'!N782)),1,2),if(isnumber(search("No",'2_all_summary'!N782)),4,3))</f>
        <v>4</v>
      </c>
      <c r="M783" s="49">
        <f>if(isnumber(search("Yes",'2_all_summary'!$G782)),if(0&lt;'2_all_summary'!O782,1,2),if(0='2_all_summary'!O782,4,3))</f>
        <v>4</v>
      </c>
      <c r="N783" s="49">
        <f>if(isnumber(search("Yes",'2_all_summary'!$G782)),if(isnumber(search("Yes",'2_all_summary'!P782)),1,2),if(isnumber(search("No",'2_all_summary'!P782)),4,3))</f>
        <v>4</v>
      </c>
      <c r="O783" s="49">
        <f>if(isnumber(search("Yes",'2_all_summary'!$G782)),if(isnumber(search("Yes",'2_all_summary'!Q782)),1,2),if(isnumber(search("No",'2_all_summary'!Q782)),4,3))</f>
        <v>4</v>
      </c>
      <c r="P783" s="49">
        <f>if(isnumber(search("Yes",'2_all_summary'!$G782)),if(isnumber(search("Yes",'2_all_summary'!R782)),1,2),if(isnumber(search("No",'2_all_summary'!R782)),4,3))</f>
        <v>4</v>
      </c>
      <c r="Q783" s="49">
        <f>if(isnumber(search("Yes",'2_all_summary'!$G782)),if(0&lt;'2_all_summary'!S782,1,2),if(0='2_all_summary'!S782,4,3))</f>
        <v>4</v>
      </c>
      <c r="R783" s="49">
        <f>if(isnumber(search("Yes",'2_all_summary'!$G782)),if(isnumber(search("Yes",'2_all_summary'!T782)),1,2),if(isnumber(search("No",'2_all_summary'!T782)),4,3))</f>
        <v>4</v>
      </c>
    </row>
    <row r="784">
      <c r="G784" s="49"/>
      <c r="H784" s="49" t="str">
        <f>'2_all_summary'!C783</f>
        <v>Perceptions of obvious and disruptive climate change: Community-based risk assessment for two native villages in Alaska</v>
      </c>
      <c r="I784" s="49" t="str">
        <f>'2_all_summary'!D783</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Ãƒâ€šÃ‚Â© 2015 by the authors.</v>
      </c>
      <c r="J784" s="49">
        <f>if(isnumber(search("Yes",'2_all_summary'!$G783)),if(isnumber(search("Yes",'2_all_summary'!L783)),1,2),if(isnumber(search("No",'2_all_summary'!L783)),4,3))</f>
        <v>4</v>
      </c>
      <c r="K784" s="49">
        <f>if(isnumber(search("Yes",'2_all_summary'!$G783)),if(isnumber(search("Yes",'2_all_summary'!M783)),1,2),if(isnumber(search("No",'2_all_summary'!M783)),4,3))</f>
        <v>4</v>
      </c>
      <c r="L784" s="49">
        <f>if(isnumber(search("Yes",'2_all_summary'!$G783)),if(isnumber(search("Yes",'2_all_summary'!N783)),1,2),if(isnumber(search("No",'2_all_summary'!N783)),4,3))</f>
        <v>4</v>
      </c>
      <c r="M784" s="49">
        <f>if(isnumber(search("Yes",'2_all_summary'!$G783)),if(0&lt;'2_all_summary'!O783,1,2),if(0='2_all_summary'!O783,4,3))</f>
        <v>4</v>
      </c>
      <c r="N784" s="49">
        <f>if(isnumber(search("Yes",'2_all_summary'!$G783)),if(isnumber(search("Yes",'2_all_summary'!P783)),1,2),if(isnumber(search("No",'2_all_summary'!P783)),4,3))</f>
        <v>4</v>
      </c>
      <c r="O784" s="49">
        <f>if(isnumber(search("Yes",'2_all_summary'!$G783)),if(isnumber(search("Yes",'2_all_summary'!Q783)),1,2),if(isnumber(search("No",'2_all_summary'!Q783)),4,3))</f>
        <v>4</v>
      </c>
      <c r="P784" s="49">
        <f>if(isnumber(search("Yes",'2_all_summary'!$G783)),if(isnumber(search("Yes",'2_all_summary'!R783)),1,2),if(isnumber(search("No",'2_all_summary'!R783)),4,3))</f>
        <v>4</v>
      </c>
      <c r="Q784" s="49">
        <f>if(isnumber(search("Yes",'2_all_summary'!$G783)),if(0&lt;'2_all_summary'!S783,1,2),if(0='2_all_summary'!S783,4,3))</f>
        <v>4</v>
      </c>
      <c r="R784" s="49">
        <f>if(isnumber(search("Yes",'2_all_summary'!$G783)),if(isnumber(search("Yes",'2_all_summary'!T783)),1,2),if(isnumber(search("No",'2_all_summary'!T783)),4,3))</f>
        <v>4</v>
      </c>
    </row>
    <row r="785">
      <c r="G785" s="49"/>
      <c r="H785" s="49" t="str">
        <f>'2_all_summary'!C784</f>
        <v>Performance of community-based coastal resource management (CBCRM) programs in the Philippines: A meta-analysis</v>
      </c>
      <c r="I785" s="49" t="str">
        <f>'2_all_summary'!D784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Ãƒâ€šÃ‚Â© 2009 Elsevier Ltd.</v>
      </c>
      <c r="J785" s="49">
        <f>if(isnumber(search("Yes",'2_all_summary'!$G784)),if(isnumber(search("Yes",'2_all_summary'!L784)),1,2),if(isnumber(search("No",'2_all_summary'!L784)),4,3))</f>
        <v>4</v>
      </c>
      <c r="K785" s="49">
        <f>if(isnumber(search("Yes",'2_all_summary'!$G784)),if(isnumber(search("Yes",'2_all_summary'!M784)),1,2),if(isnumber(search("No",'2_all_summary'!M784)),4,3))</f>
        <v>4</v>
      </c>
      <c r="L785" s="49">
        <f>if(isnumber(search("Yes",'2_all_summary'!$G784)),if(isnumber(search("Yes",'2_all_summary'!N784)),1,2),if(isnumber(search("No",'2_all_summary'!N784)),4,3))</f>
        <v>4</v>
      </c>
      <c r="M785" s="49">
        <f>if(isnumber(search("Yes",'2_all_summary'!$G784)),if(0&lt;'2_all_summary'!O784,1,2),if(0='2_all_summary'!O784,4,3))</f>
        <v>4</v>
      </c>
      <c r="N785" s="49">
        <f>if(isnumber(search("Yes",'2_all_summary'!$G784)),if(isnumber(search("Yes",'2_all_summary'!P784)),1,2),if(isnumber(search("No",'2_all_summary'!P784)),4,3))</f>
        <v>4</v>
      </c>
      <c r="O785" s="49">
        <f>if(isnumber(search("Yes",'2_all_summary'!$G784)),if(isnumber(search("Yes",'2_all_summary'!Q784)),1,2),if(isnumber(search("No",'2_all_summary'!Q784)),4,3))</f>
        <v>4</v>
      </c>
      <c r="P785" s="49">
        <f>if(isnumber(search("Yes",'2_all_summary'!$G784)),if(isnumber(search("Yes",'2_all_summary'!R784)),1,2),if(isnumber(search("No",'2_all_summary'!R784)),4,3))</f>
        <v>4</v>
      </c>
      <c r="Q785" s="49">
        <f>if(isnumber(search("Yes",'2_all_summary'!$G784)),if(0&lt;'2_all_summary'!S784,1,2),if(0='2_all_summary'!S784,4,3))</f>
        <v>4</v>
      </c>
      <c r="R785" s="49">
        <f>if(isnumber(search("Yes",'2_all_summary'!$G784)),if(isnumber(search("Yes",'2_all_summary'!T784)),1,2),if(isnumber(search("No",'2_all_summary'!T784)),4,3))</f>
        <v>4</v>
      </c>
    </row>
    <row r="786">
      <c r="G786" s="49"/>
      <c r="H786" s="49" t="str">
        <f>'2_all_summary'!C785</f>
        <v>Philippine coral reefs under threat: Lessons learned after 25 years of community-based reef conservation</v>
      </c>
      <c r="I786" s="49" t="str">
        <f>'2_all_summary'!D785</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786" s="49">
        <f>if(isnumber(search("Yes",'2_all_summary'!$G785)),if(isnumber(search("Yes",'2_all_summary'!L785)),1,2),if(isnumber(search("No",'2_all_summary'!L785)),4,3))</f>
        <v>4</v>
      </c>
      <c r="K786" s="49">
        <f>if(isnumber(search("Yes",'2_all_summary'!$G785)),if(isnumber(search("Yes",'2_all_summary'!M785)),1,2),if(isnumber(search("No",'2_all_summary'!M785)),4,3))</f>
        <v>4</v>
      </c>
      <c r="L786" s="49">
        <f>if(isnumber(search("Yes",'2_all_summary'!$G785)),if(isnumber(search("Yes",'2_all_summary'!N785)),1,2),if(isnumber(search("No",'2_all_summary'!N785)),4,3))</f>
        <v>4</v>
      </c>
      <c r="M786" s="49">
        <f>if(isnumber(search("Yes",'2_all_summary'!$G785)),if(0&lt;'2_all_summary'!O785,1,2),if(0='2_all_summary'!O785,4,3))</f>
        <v>4</v>
      </c>
      <c r="N786" s="49">
        <f>if(isnumber(search("Yes",'2_all_summary'!$G785)),if(isnumber(search("Yes",'2_all_summary'!P785)),1,2),if(isnumber(search("No",'2_all_summary'!P785)),4,3))</f>
        <v>4</v>
      </c>
      <c r="O786" s="49">
        <f>if(isnumber(search("Yes",'2_all_summary'!$G785)),if(isnumber(search("Yes",'2_all_summary'!Q785)),1,2),if(isnumber(search("No",'2_all_summary'!Q785)),4,3))</f>
        <v>4</v>
      </c>
      <c r="P786" s="49">
        <f>if(isnumber(search("Yes",'2_all_summary'!$G785)),if(isnumber(search("Yes",'2_all_summary'!R785)),1,2),if(isnumber(search("No",'2_all_summary'!R785)),4,3))</f>
        <v>4</v>
      </c>
      <c r="Q786" s="49">
        <f>if(isnumber(search("Yes",'2_all_summary'!$G785)),if(0&lt;'2_all_summary'!S785,1,2),if(0='2_all_summary'!S785,4,3))</f>
        <v>4</v>
      </c>
      <c r="R786" s="49">
        <f>if(isnumber(search("Yes",'2_all_summary'!$G785)),if(isnumber(search("Yes",'2_all_summary'!T785)),1,2),if(isnumber(search("No",'2_all_summary'!T785)),4,3))</f>
        <v>4</v>
      </c>
    </row>
    <row r="787">
      <c r="G787" s="49"/>
      <c r="H787" s="49" t="str">
        <f>'2_all_summary'!C786</f>
        <v>Philippine Tubbataha Reef National Marine Park: Status, Management Issues, and Proposed Plan</v>
      </c>
      <c r="I787" s="49" t="str">
        <f>'2_all_summary'!D786</f>
        <v>[No abstract available]</v>
      </c>
      <c r="J787" s="49">
        <f>if(isnumber(search("Yes",'2_all_summary'!$G786)),if(isnumber(search("Yes",'2_all_summary'!L786)),1,2),if(isnumber(search("No",'2_all_summary'!L786)),4,3))</f>
        <v>4</v>
      </c>
      <c r="K787" s="49">
        <f>if(isnumber(search("Yes",'2_all_summary'!$G786)),if(isnumber(search("Yes",'2_all_summary'!M786)),1,2),if(isnumber(search("No",'2_all_summary'!M786)),4,3))</f>
        <v>4</v>
      </c>
      <c r="L787" s="49">
        <f>if(isnumber(search("Yes",'2_all_summary'!$G786)),if(isnumber(search("Yes",'2_all_summary'!N786)),1,2),if(isnumber(search("No",'2_all_summary'!N786)),4,3))</f>
        <v>4</v>
      </c>
      <c r="M787" s="49">
        <f>if(isnumber(search("Yes",'2_all_summary'!$G786)),if(0&lt;'2_all_summary'!O786,1,2),if(0='2_all_summary'!O786,4,3))</f>
        <v>4</v>
      </c>
      <c r="N787" s="49">
        <f>if(isnumber(search("Yes",'2_all_summary'!$G786)),if(isnumber(search("Yes",'2_all_summary'!P786)),1,2),if(isnumber(search("No",'2_all_summary'!P786)),4,3))</f>
        <v>4</v>
      </c>
      <c r="O787" s="49">
        <f>if(isnumber(search("Yes",'2_all_summary'!$G786)),if(isnumber(search("Yes",'2_all_summary'!Q786)),1,2),if(isnumber(search("No",'2_all_summary'!Q786)),4,3))</f>
        <v>4</v>
      </c>
      <c r="P787" s="49">
        <f>if(isnumber(search("Yes",'2_all_summary'!$G786)),if(isnumber(search("Yes",'2_all_summary'!R786)),1,2),if(isnumber(search("No",'2_all_summary'!R786)),4,3))</f>
        <v>4</v>
      </c>
      <c r="Q787" s="49">
        <f>if(isnumber(search("Yes",'2_all_summary'!$G786)),if(0&lt;'2_all_summary'!S786,1,2),if(0='2_all_summary'!S786,4,3))</f>
        <v>4</v>
      </c>
      <c r="R787" s="49">
        <f>if(isnumber(search("Yes",'2_all_summary'!$G786)),if(isnumber(search("Yes",'2_all_summary'!T786)),1,2),if(isnumber(search("No",'2_all_summary'!T786)),4,3))</f>
        <v>4</v>
      </c>
    </row>
    <row r="788">
      <c r="G788" s="49"/>
      <c r="H788" s="49" t="str">
        <f>'2_all_summary'!C787</f>
        <v>Piloting participatory smartphone mapping of intertidal fishing grounds and resources in northern Mozambique: Opportunities and future directions</v>
      </c>
      <c r="I788" s="49" t="str">
        <f>'2_all_summary'!D787</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Ãƒâ€šÃ‚Â© 2016 Elsevier Ltd</v>
      </c>
      <c r="J788" s="49">
        <f>if(isnumber(search("Yes",'2_all_summary'!$G787)),if(isnumber(search("Yes",'2_all_summary'!L787)),1,2),if(isnumber(search("No",'2_all_summary'!L787)),4,3))</f>
        <v>4</v>
      </c>
      <c r="K788" s="49">
        <f>if(isnumber(search("Yes",'2_all_summary'!$G787)),if(isnumber(search("Yes",'2_all_summary'!M787)),1,2),if(isnumber(search("No",'2_all_summary'!M787)),4,3))</f>
        <v>4</v>
      </c>
      <c r="L788" s="49">
        <f>if(isnumber(search("Yes",'2_all_summary'!$G787)),if(isnumber(search("Yes",'2_all_summary'!N787)),1,2),if(isnumber(search("No",'2_all_summary'!N787)),4,3))</f>
        <v>4</v>
      </c>
      <c r="M788" s="49">
        <f>if(isnumber(search("Yes",'2_all_summary'!$G787)),if(0&lt;'2_all_summary'!O787,1,2),if(0='2_all_summary'!O787,4,3))</f>
        <v>4</v>
      </c>
      <c r="N788" s="49">
        <f>if(isnumber(search("Yes",'2_all_summary'!$G787)),if(isnumber(search("Yes",'2_all_summary'!P787)),1,2),if(isnumber(search("No",'2_all_summary'!P787)),4,3))</f>
        <v>4</v>
      </c>
      <c r="O788" s="49">
        <f>if(isnumber(search("Yes",'2_all_summary'!$G787)),if(isnumber(search("Yes",'2_all_summary'!Q787)),1,2),if(isnumber(search("No",'2_all_summary'!Q787)),4,3))</f>
        <v>4</v>
      </c>
      <c r="P788" s="49">
        <f>if(isnumber(search("Yes",'2_all_summary'!$G787)),if(isnumber(search("Yes",'2_all_summary'!R787)),1,2),if(isnumber(search("No",'2_all_summary'!R787)),4,3))</f>
        <v>4</v>
      </c>
      <c r="Q788" s="49">
        <f>if(isnumber(search("Yes",'2_all_summary'!$G787)),if(0&lt;'2_all_summary'!S787,1,2),if(0='2_all_summary'!S787,4,3))</f>
        <v>4</v>
      </c>
      <c r="R788" s="49">
        <f>if(isnumber(search("Yes",'2_all_summary'!$G787)),if(isnumber(search("Yes",'2_all_summary'!T787)),1,2),if(isnumber(search("No",'2_all_summary'!T787)),4,3))</f>
        <v>4</v>
      </c>
    </row>
    <row r="789">
      <c r="G789" s="49"/>
      <c r="H789" s="49" t="str">
        <f>'2_all_summary'!C788</f>
        <v>Placing Madagascar's marine turtle populations in a regional context using community-based monitoring</v>
      </c>
      <c r="I789" s="49" t="str">
        <f>'2_all_summary'!D788</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Ãƒâ€šÃ‚Â© 2016 Fauna &amp; Flora International.</v>
      </c>
      <c r="J789" s="49">
        <f>if(isnumber(search("Yes",'2_all_summary'!$G788)),if(isnumber(search("Yes",'2_all_summary'!L788)),1,2),if(isnumber(search("No",'2_all_summary'!L788)),4,3))</f>
        <v>4</v>
      </c>
      <c r="K789" s="49">
        <f>if(isnumber(search("Yes",'2_all_summary'!$G788)),if(isnumber(search("Yes",'2_all_summary'!M788)),1,2),if(isnumber(search("No",'2_all_summary'!M788)),4,3))</f>
        <v>4</v>
      </c>
      <c r="L789" s="49">
        <f>if(isnumber(search("Yes",'2_all_summary'!$G788)),if(isnumber(search("Yes",'2_all_summary'!N788)),1,2),if(isnumber(search("No",'2_all_summary'!N788)),4,3))</f>
        <v>4</v>
      </c>
      <c r="M789" s="49">
        <f>if(isnumber(search("Yes",'2_all_summary'!$G788)),if(0&lt;'2_all_summary'!O788,1,2),if(0='2_all_summary'!O788,4,3))</f>
        <v>4</v>
      </c>
      <c r="N789" s="49">
        <f>if(isnumber(search("Yes",'2_all_summary'!$G788)),if(isnumber(search("Yes",'2_all_summary'!P788)),1,2),if(isnumber(search("No",'2_all_summary'!P788)),4,3))</f>
        <v>4</v>
      </c>
      <c r="O789" s="49">
        <f>if(isnumber(search("Yes",'2_all_summary'!$G788)),if(isnumber(search("Yes",'2_all_summary'!Q788)),1,2),if(isnumber(search("No",'2_all_summary'!Q788)),4,3))</f>
        <v>4</v>
      </c>
      <c r="P789" s="49">
        <f>if(isnumber(search("Yes",'2_all_summary'!$G788)),if(isnumber(search("Yes",'2_all_summary'!R788)),1,2),if(isnumber(search("No",'2_all_summary'!R788)),4,3))</f>
        <v>4</v>
      </c>
      <c r="Q789" s="49">
        <f>if(isnumber(search("Yes",'2_all_summary'!$G788)),if(0&lt;'2_all_summary'!S788,1,2),if(0='2_all_summary'!S788,4,3))</f>
        <v>4</v>
      </c>
      <c r="R789" s="49">
        <f>if(isnumber(search("Yes",'2_all_summary'!$G788)),if(isnumber(search("Yes",'2_all_summary'!T788)),1,2),if(isnumber(search("No",'2_all_summary'!T788)),4,3))</f>
        <v>4</v>
      </c>
    </row>
    <row r="790">
      <c r="G790" s="49"/>
      <c r="H790" s="49" t="str">
        <f>'2_all_summary'!C789</f>
        <v>Policy challenges and approaches for the conservation of mangrove forests in Southeast Asia</v>
      </c>
      <c r="I790" s="49" t="str">
        <f>'2_all_summary'!D789</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Ãƒâ€šÃ‚Â© 2016 Society for Conservation Biology.</v>
      </c>
      <c r="J790" s="49">
        <f>if(isnumber(search("Yes",'2_all_summary'!$G789)),if(isnumber(search("Yes",'2_all_summary'!L789)),1,2),if(isnumber(search("No",'2_all_summary'!L789)),4,3))</f>
        <v>4</v>
      </c>
      <c r="K790" s="49">
        <f>if(isnumber(search("Yes",'2_all_summary'!$G789)),if(isnumber(search("Yes",'2_all_summary'!M789)),1,2),if(isnumber(search("No",'2_all_summary'!M789)),4,3))</f>
        <v>4</v>
      </c>
      <c r="L790" s="49">
        <f>if(isnumber(search("Yes",'2_all_summary'!$G789)),if(isnumber(search("Yes",'2_all_summary'!N789)),1,2),if(isnumber(search("No",'2_all_summary'!N789)),4,3))</f>
        <v>4</v>
      </c>
      <c r="M790" s="49">
        <f>if(isnumber(search("Yes",'2_all_summary'!$G789)),if(0&lt;'2_all_summary'!O789,1,2),if(0='2_all_summary'!O789,4,3))</f>
        <v>4</v>
      </c>
      <c r="N790" s="49">
        <f>if(isnumber(search("Yes",'2_all_summary'!$G789)),if(isnumber(search("Yes",'2_all_summary'!P789)),1,2),if(isnumber(search("No",'2_all_summary'!P789)),4,3))</f>
        <v>4</v>
      </c>
      <c r="O790" s="49">
        <f>if(isnumber(search("Yes",'2_all_summary'!$G789)),if(isnumber(search("Yes",'2_all_summary'!Q789)),1,2),if(isnumber(search("No",'2_all_summary'!Q789)),4,3))</f>
        <v>4</v>
      </c>
      <c r="P790" s="49">
        <f>if(isnumber(search("Yes",'2_all_summary'!$G789)),if(isnumber(search("Yes",'2_all_summary'!R789)),1,2),if(isnumber(search("No",'2_all_summary'!R789)),4,3))</f>
        <v>4</v>
      </c>
      <c r="Q790" s="49">
        <f>if(isnumber(search("Yes",'2_all_summary'!$G789)),if(0&lt;'2_all_summary'!S789,1,2),if(0='2_all_summary'!S789,4,3))</f>
        <v>4</v>
      </c>
      <c r="R790" s="49">
        <f>if(isnumber(search("Yes",'2_all_summary'!$G789)),if(isnumber(search("Yes",'2_all_summary'!T789)),1,2),if(isnumber(search("No",'2_all_summary'!T789)),4,3))</f>
        <v>4</v>
      </c>
    </row>
    <row r="791">
      <c r="G791" s="49"/>
      <c r="H791" s="49" t="str">
        <f>'2_all_summary'!C790</f>
        <v>Political ecology and social representations on mangrove conservation, rehabilitation and restoration in catanduanes island, philippines</v>
      </c>
      <c r="I791" s="49" t="str">
        <f>'2_all_summary'!D790</f>
        <v>Mangrove forest conservation, rehabilitation and restoration (or ÃƒÂ¢Ã¢â€šÂ¬Ã‹Å“mangrovizationÃƒÂ¢Ã¢â€šÂ¬Ã¢â€žÂ¢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MoscoviciÃƒÂ¢Ã¢â€šÂ¬Ã¢â€žÂ¢s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ÃƒÂ¢Ã¢â€šÂ¬Ã¢â‚¬Å“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Ãƒâ€šÃ‚Â© 2021, BIOFLUX SRL. All rights reserved.</v>
      </c>
      <c r="J791" s="49">
        <f>if(isnumber(search("Yes",'2_all_summary'!$G790)),if(isnumber(search("Yes",'2_all_summary'!L790)),1,2),if(isnumber(search("No",'2_all_summary'!L790)),4,3))</f>
        <v>4</v>
      </c>
      <c r="K791" s="49">
        <f>if(isnumber(search("Yes",'2_all_summary'!$G790)),if(isnumber(search("Yes",'2_all_summary'!M790)),1,2),if(isnumber(search("No",'2_all_summary'!M790)),4,3))</f>
        <v>4</v>
      </c>
      <c r="L791" s="49">
        <f>if(isnumber(search("Yes",'2_all_summary'!$G790)),if(isnumber(search("Yes",'2_all_summary'!N790)),1,2),if(isnumber(search("No",'2_all_summary'!N790)),4,3))</f>
        <v>4</v>
      </c>
      <c r="M791" s="49">
        <f>if(isnumber(search("Yes",'2_all_summary'!$G790)),if(0&lt;'2_all_summary'!O790,1,2),if(0='2_all_summary'!O790,4,3))</f>
        <v>4</v>
      </c>
      <c r="N791" s="49">
        <f>if(isnumber(search("Yes",'2_all_summary'!$G790)),if(isnumber(search("Yes",'2_all_summary'!P790)),1,2),if(isnumber(search("No",'2_all_summary'!P790)),4,3))</f>
        <v>4</v>
      </c>
      <c r="O791" s="49">
        <f>if(isnumber(search("Yes",'2_all_summary'!$G790)),if(isnumber(search("Yes",'2_all_summary'!Q790)),1,2),if(isnumber(search("No",'2_all_summary'!Q790)),4,3))</f>
        <v>4</v>
      </c>
      <c r="P791" s="49">
        <f>if(isnumber(search("Yes",'2_all_summary'!$G790)),if(isnumber(search("Yes",'2_all_summary'!R790)),1,2),if(isnumber(search("No",'2_all_summary'!R790)),4,3))</f>
        <v>4</v>
      </c>
      <c r="Q791" s="49">
        <f>if(isnumber(search("Yes",'2_all_summary'!$G790)),if(0&lt;'2_all_summary'!S790,1,2),if(0='2_all_summary'!S790,4,3))</f>
        <v>4</v>
      </c>
      <c r="R791" s="49">
        <f>if(isnumber(search("Yes",'2_all_summary'!$G790)),if(isnumber(search("Yes",'2_all_summary'!T790)),1,2),if(isnumber(search("No",'2_all_summary'!T790)),4,3))</f>
        <v>4</v>
      </c>
    </row>
    <row r="792">
      <c r="G792" s="49"/>
      <c r="H792" s="49" t="str">
        <f>'2_all_summary'!C791</f>
        <v>Politics of marine conservation area in Indonesia: From a centralised to a decentralised system</v>
      </c>
      <c r="I792" s="49" t="str">
        <f>'2_all_summary'!D791</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Ãƒâ€šÃ‚Â© 2006 Inderscience Enterprises Ltd.</v>
      </c>
      <c r="J792" s="49">
        <f>if(isnumber(search("Yes",'2_all_summary'!$G791)),if(isnumber(search("Yes",'2_all_summary'!L791)),1,2),if(isnumber(search("No",'2_all_summary'!L791)),4,3))</f>
        <v>4</v>
      </c>
      <c r="K792" s="49">
        <f>if(isnumber(search("Yes",'2_all_summary'!$G791)),if(isnumber(search("Yes",'2_all_summary'!M791)),1,2),if(isnumber(search("No",'2_all_summary'!M791)),4,3))</f>
        <v>4</v>
      </c>
      <c r="L792" s="49">
        <f>if(isnumber(search("Yes",'2_all_summary'!$G791)),if(isnumber(search("Yes",'2_all_summary'!N791)),1,2),if(isnumber(search("No",'2_all_summary'!N791)),4,3))</f>
        <v>4</v>
      </c>
      <c r="M792" s="49">
        <f>if(isnumber(search("Yes",'2_all_summary'!$G791)),if(0&lt;'2_all_summary'!O791,1,2),if(0='2_all_summary'!O791,4,3))</f>
        <v>4</v>
      </c>
      <c r="N792" s="49">
        <f>if(isnumber(search("Yes",'2_all_summary'!$G791)),if(isnumber(search("Yes",'2_all_summary'!P791)),1,2),if(isnumber(search("No",'2_all_summary'!P791)),4,3))</f>
        <v>4</v>
      </c>
      <c r="O792" s="49">
        <f>if(isnumber(search("Yes",'2_all_summary'!$G791)),if(isnumber(search("Yes",'2_all_summary'!Q791)),1,2),if(isnumber(search("No",'2_all_summary'!Q791)),4,3))</f>
        <v>4</v>
      </c>
      <c r="P792" s="49">
        <f>if(isnumber(search("Yes",'2_all_summary'!$G791)),if(isnumber(search("Yes",'2_all_summary'!R791)),1,2),if(isnumber(search("No",'2_all_summary'!R791)),4,3))</f>
        <v>4</v>
      </c>
      <c r="Q792" s="49">
        <f>if(isnumber(search("Yes",'2_all_summary'!$G791)),if(0&lt;'2_all_summary'!S791,1,2),if(0='2_all_summary'!S791,4,3))</f>
        <v>4</v>
      </c>
      <c r="R792" s="49">
        <f>if(isnumber(search("Yes",'2_all_summary'!$G791)),if(isnumber(search("Yes",'2_all_summary'!T791)),1,2),if(isnumber(search("No",'2_all_summary'!T791)),4,3))</f>
        <v>4</v>
      </c>
    </row>
    <row r="793">
      <c r="G793" s="49"/>
      <c r="H793" s="49" t="str">
        <f>'2_all_summary'!C792</f>
        <v>Population characteristics of five major commercial fish species of the Tono Reservoir in northern Ghana</v>
      </c>
      <c r="I793" s="49" t="str">
        <f>'2_all_summary'!D792</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lengthÃƒÂ¢Ã¢â€šÂ¬Ã¢â‚¬Å“frequency data generated from commercial fish landings and experimental catches. The growth coefficients (K) of the five fish species ranged 0.48ÃƒÂ¢Ã¢â€šÂ¬Ã¢â‚¬Å“4.89 per year; asymptotic lengths (LÃƒÂ¢Ã‹â€ Ã…Â¾) ranged from 18.38 to 76.16Ãƒâ€šÃ‚Â cm; and hypothetical ages (t0) ranged between 0.03 and 0.28Ãƒâ€šÃ‚Â years. All five fish species were exploited above the optimal exploitation rate (EoptÃƒâ€šÃ‚Â =Ãƒâ€šÃ‚Â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Ãƒâ€šÃ‚Â© 2020 John Wiley &amp; Sons Australia, Ltd</v>
      </c>
      <c r="J793" s="49">
        <f>if(isnumber(search("Yes",'2_all_summary'!$G792)),if(isnumber(search("Yes",'2_all_summary'!L792)),1,2),if(isnumber(search("No",'2_all_summary'!L792)),4,3))</f>
        <v>4</v>
      </c>
      <c r="K793" s="49">
        <f>if(isnumber(search("Yes",'2_all_summary'!$G792)),if(isnumber(search("Yes",'2_all_summary'!M792)),1,2),if(isnumber(search("No",'2_all_summary'!M792)),4,3))</f>
        <v>4</v>
      </c>
      <c r="L793" s="49">
        <f>if(isnumber(search("Yes",'2_all_summary'!$G792)),if(isnumber(search("Yes",'2_all_summary'!N792)),1,2),if(isnumber(search("No",'2_all_summary'!N792)),4,3))</f>
        <v>4</v>
      </c>
      <c r="M793" s="49">
        <f>if(isnumber(search("Yes",'2_all_summary'!$G792)),if(0&lt;'2_all_summary'!O792,1,2),if(0='2_all_summary'!O792,4,3))</f>
        <v>4</v>
      </c>
      <c r="N793" s="49">
        <f>if(isnumber(search("Yes",'2_all_summary'!$G792)),if(isnumber(search("Yes",'2_all_summary'!P792)),1,2),if(isnumber(search("No",'2_all_summary'!P792)),4,3))</f>
        <v>4</v>
      </c>
      <c r="O793" s="49">
        <f>if(isnumber(search("Yes",'2_all_summary'!$G792)),if(isnumber(search("Yes",'2_all_summary'!Q792)),1,2),if(isnumber(search("No",'2_all_summary'!Q792)),4,3))</f>
        <v>4</v>
      </c>
      <c r="P793" s="49">
        <f>if(isnumber(search("Yes",'2_all_summary'!$G792)),if(isnumber(search("Yes",'2_all_summary'!R792)),1,2),if(isnumber(search("No",'2_all_summary'!R792)),4,3))</f>
        <v>4</v>
      </c>
      <c r="Q793" s="49">
        <f>if(isnumber(search("Yes",'2_all_summary'!$G792)),if(0&lt;'2_all_summary'!S792,1,2),if(0='2_all_summary'!S792,4,3))</f>
        <v>4</v>
      </c>
      <c r="R793" s="49">
        <f>if(isnumber(search("Yes",'2_all_summary'!$G792)),if(isnumber(search("Yes",'2_all_summary'!T792)),1,2),if(isnumber(search("No",'2_all_summary'!T792)),4,3))</f>
        <v>4</v>
      </c>
    </row>
    <row r="794">
      <c r="G794" s="49"/>
      <c r="H794" s="49" t="str">
        <f>'2_all_summary'!C793</f>
        <v>Population dynamics of roundjaw bonefish Albula glossodonta at a remote coralline Atoll inform community-based management in an artisanal fishery</v>
      </c>
      <c r="I794" s="49" t="str">
        <f>'2_all_summary'!D793</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794" s="49">
        <f>if(isnumber(search("Yes",'2_all_summary'!$G793)),if(isnumber(search("Yes",'2_all_summary'!L793)),1,2),if(isnumber(search("No",'2_all_summary'!L793)),4,3))</f>
        <v>4</v>
      </c>
      <c r="K794" s="49">
        <f>if(isnumber(search("Yes",'2_all_summary'!$G793)),if(isnumber(search("Yes",'2_all_summary'!M793)),1,2),if(isnumber(search("No",'2_all_summary'!M793)),4,3))</f>
        <v>4</v>
      </c>
      <c r="L794" s="49">
        <f>if(isnumber(search("Yes",'2_all_summary'!$G793)),if(isnumber(search("Yes",'2_all_summary'!N793)),1,2),if(isnumber(search("No",'2_all_summary'!N793)),4,3))</f>
        <v>4</v>
      </c>
      <c r="M794" s="49">
        <f>if(isnumber(search("Yes",'2_all_summary'!$G793)),if(0&lt;'2_all_summary'!O793,1,2),if(0='2_all_summary'!O793,4,3))</f>
        <v>4</v>
      </c>
      <c r="N794" s="49">
        <f>if(isnumber(search("Yes",'2_all_summary'!$G793)),if(isnumber(search("Yes",'2_all_summary'!P793)),1,2),if(isnumber(search("No",'2_all_summary'!P793)),4,3))</f>
        <v>4</v>
      </c>
      <c r="O794" s="49">
        <f>if(isnumber(search("Yes",'2_all_summary'!$G793)),if(isnumber(search("Yes",'2_all_summary'!Q793)),1,2),if(isnumber(search("No",'2_all_summary'!Q793)),4,3))</f>
        <v>4</v>
      </c>
      <c r="P794" s="49">
        <f>if(isnumber(search("Yes",'2_all_summary'!$G793)),if(isnumber(search("Yes",'2_all_summary'!R793)),1,2),if(isnumber(search("No",'2_all_summary'!R793)),4,3))</f>
        <v>4</v>
      </c>
      <c r="Q794" s="49">
        <f>if(isnumber(search("Yes",'2_all_summary'!$G793)),if(0&lt;'2_all_summary'!S793,1,2),if(0='2_all_summary'!S793,4,3))</f>
        <v>4</v>
      </c>
      <c r="R794" s="49">
        <f>if(isnumber(search("Yes",'2_all_summary'!$G793)),if(isnumber(search("Yes",'2_all_summary'!T793)),1,2),if(isnumber(search("No",'2_all_summary'!T793)),4,3))</f>
        <v>4</v>
      </c>
    </row>
    <row r="795">
      <c r="G795" s="49"/>
      <c r="H795" s="49" t="str">
        <f>'2_all_summary'!C794</f>
        <v>Population recovery, seasonal site fidelity, and daily activity of pirarucu (Arapaima spp.) in an Amazonian floodplain mosaic</v>
      </c>
      <c r="I795" s="49" t="str">
        <f>'2_all_summary'!D794</f>
        <v>Pirarucu (Arapaima spp.) are the world's largest scaled freshwater fish, reaching 3Ãƒâ€šÃ‚Â m in length and &gt;200Ãƒâ€šÃ‚Â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JuruÃƒÆ’Ã‚Â¡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mosaicÃƒÂ¢Ã¢â€šÂ¬Ã¢â‚¬Â_x009d_including lakes, the main river channel, tributary streams, and flooded forestsÃƒÂ¢Ã¢â€šÂ¬Ã¢â‚¬Â_x009d_during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Ãƒâ€šÃ‚Â© 2019 John Wiley &amp; Sons Ltd.</v>
      </c>
      <c r="J795" s="49">
        <f>if(isnumber(search("Yes",'2_all_summary'!$G794)),if(isnumber(search("Yes",'2_all_summary'!L794)),1,2),if(isnumber(search("No",'2_all_summary'!L794)),4,3))</f>
        <v>4</v>
      </c>
      <c r="K795" s="49">
        <f>if(isnumber(search("Yes",'2_all_summary'!$G794)),if(isnumber(search("Yes",'2_all_summary'!M794)),1,2),if(isnumber(search("No",'2_all_summary'!M794)),4,3))</f>
        <v>4</v>
      </c>
      <c r="L795" s="49">
        <f>if(isnumber(search("Yes",'2_all_summary'!$G794)),if(isnumber(search("Yes",'2_all_summary'!N794)),1,2),if(isnumber(search("No",'2_all_summary'!N794)),4,3))</f>
        <v>4</v>
      </c>
      <c r="M795" s="49">
        <f>if(isnumber(search("Yes",'2_all_summary'!$G794)),if(0&lt;'2_all_summary'!O794,1,2),if(0='2_all_summary'!O794,4,3))</f>
        <v>4</v>
      </c>
      <c r="N795" s="49">
        <f>if(isnumber(search("Yes",'2_all_summary'!$G794)),if(isnumber(search("Yes",'2_all_summary'!P794)),1,2),if(isnumber(search("No",'2_all_summary'!P794)),4,3))</f>
        <v>4</v>
      </c>
      <c r="O795" s="49">
        <f>if(isnumber(search("Yes",'2_all_summary'!$G794)),if(isnumber(search("Yes",'2_all_summary'!Q794)),1,2),if(isnumber(search("No",'2_all_summary'!Q794)),4,3))</f>
        <v>4</v>
      </c>
      <c r="P795" s="49">
        <f>if(isnumber(search("Yes",'2_all_summary'!$G794)),if(isnumber(search("Yes",'2_all_summary'!R794)),1,2),if(isnumber(search("No",'2_all_summary'!R794)),4,3))</f>
        <v>4</v>
      </c>
      <c r="Q795" s="49">
        <f>if(isnumber(search("Yes",'2_all_summary'!$G794)),if(0&lt;'2_all_summary'!S794,1,2),if(0='2_all_summary'!S794,4,3))</f>
        <v>4</v>
      </c>
      <c r="R795" s="49">
        <f>if(isnumber(search("Yes",'2_all_summary'!$G794)),if(isnumber(search("Yes",'2_all_summary'!T794)),1,2),if(isnumber(search("No",'2_all_summary'!T794)),4,3))</f>
        <v>4</v>
      </c>
    </row>
    <row r="796">
      <c r="G796" s="49"/>
      <c r="H796" s="49" t="str">
        <f>'2_all_summary'!C795</f>
        <v>Positive Deviance Approach: Local Community-Based Solution (A Case Study of Peranakan Etawa Goat Farm)</v>
      </c>
      <c r="I796" s="49" t="str">
        <f>'2_all_summary'!D795</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Ãƒâ€šÃ‚Â© Published under licence by IOP Publishing Ltd.</v>
      </c>
      <c r="J796" s="49">
        <f>if(isnumber(search("Yes",'2_all_summary'!$G795)),if(isnumber(search("Yes",'2_all_summary'!L795)),1,2),if(isnumber(search("No",'2_all_summary'!L795)),4,3))</f>
        <v>4</v>
      </c>
      <c r="K796" s="49">
        <f>if(isnumber(search("Yes",'2_all_summary'!$G795)),if(isnumber(search("Yes",'2_all_summary'!M795)),1,2),if(isnumber(search("No",'2_all_summary'!M795)),4,3))</f>
        <v>4</v>
      </c>
      <c r="L796" s="49">
        <f>if(isnumber(search("Yes",'2_all_summary'!$G795)),if(isnumber(search("Yes",'2_all_summary'!N795)),1,2),if(isnumber(search("No",'2_all_summary'!N795)),4,3))</f>
        <v>4</v>
      </c>
      <c r="M796" s="49">
        <f>if(isnumber(search("Yes",'2_all_summary'!$G795)),if(0&lt;'2_all_summary'!O795,1,2),if(0='2_all_summary'!O795,4,3))</f>
        <v>4</v>
      </c>
      <c r="N796" s="49">
        <f>if(isnumber(search("Yes",'2_all_summary'!$G795)),if(isnumber(search("Yes",'2_all_summary'!P795)),1,2),if(isnumber(search("No",'2_all_summary'!P795)),4,3))</f>
        <v>4</v>
      </c>
      <c r="O796" s="49">
        <f>if(isnumber(search("Yes",'2_all_summary'!$G795)),if(isnumber(search("Yes",'2_all_summary'!Q795)),1,2),if(isnumber(search("No",'2_all_summary'!Q795)),4,3))</f>
        <v>4</v>
      </c>
      <c r="P796" s="49">
        <f>if(isnumber(search("Yes",'2_all_summary'!$G795)),if(isnumber(search("Yes",'2_all_summary'!R795)),1,2),if(isnumber(search("No",'2_all_summary'!R795)),4,3))</f>
        <v>4</v>
      </c>
      <c r="Q796" s="49">
        <f>if(isnumber(search("Yes",'2_all_summary'!$G795)),if(0&lt;'2_all_summary'!S795,1,2),if(0='2_all_summary'!S795,4,3))</f>
        <v>4</v>
      </c>
      <c r="R796" s="49">
        <f>if(isnumber(search("Yes",'2_all_summary'!$G795)),if(isnumber(search("Yes",'2_all_summary'!T795)),1,2),if(isnumber(search("No",'2_all_summary'!T795)),4,3))</f>
        <v>4</v>
      </c>
    </row>
    <row r="797">
      <c r="G797" s="49"/>
      <c r="H797" s="49" t="str">
        <f>'2_all_summary'!C796</f>
        <v>Positive Social-Ecological Feedbacks in Community-Based Conservation</v>
      </c>
      <c r="I797" s="49" t="str">
        <f>'2_all_summary'!D796</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(ÃƒÂ¢Ã¢â€šÂ¬Ã…â€œfishing refugiaÃƒÂ¢Ã¢â€šÂ¬Ã‚Â_x009d_) in northwest Mexico to hypothesize a feedback loop between trust, design, and ecological outcomes. We argue that, with temporary and adaptive area-based management, social and ecological outcomes can be mutually reinforcing as long as initial designs are ecologically ÃƒÂ¢Ã¢â€šÂ¬Ã…â€œgood enoughÃƒÂ¢Ã¢â€šÂ¬Ã‚Â_x009d_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toolÃƒÂ¢Ã¢â€šÂ¬Ã¢â€žÂ¢s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Ãƒâ€šÃ‚Â© Copyright Ãƒâ€šÃ‚Â© 2021 Quintana, Giron-Nava, Urmy, Cramer, DomÃƒÆ’Ã‚Â­nguez-SÃƒÆ’Ã‚Â¡nchez, RodrÃƒÆ’Ã‚Â­guez-Van Dyck, Aburto-Oropeza, Basurto and Weaver.</v>
      </c>
      <c r="J797" s="49">
        <f>if(isnumber(search("Yes",'2_all_summary'!$G796)),if(isnumber(search("Yes",'2_all_summary'!L796)),1,2),if(isnumber(search("No",'2_all_summary'!L796)),4,3))</f>
        <v>4</v>
      </c>
      <c r="K797" s="49">
        <f>if(isnumber(search("Yes",'2_all_summary'!$G796)),if(isnumber(search("Yes",'2_all_summary'!M796)),1,2),if(isnumber(search("No",'2_all_summary'!M796)),4,3))</f>
        <v>4</v>
      </c>
      <c r="L797" s="49">
        <f>if(isnumber(search("Yes",'2_all_summary'!$G796)),if(isnumber(search("Yes",'2_all_summary'!N796)),1,2),if(isnumber(search("No",'2_all_summary'!N796)),4,3))</f>
        <v>4</v>
      </c>
      <c r="M797" s="49">
        <f>if(isnumber(search("Yes",'2_all_summary'!$G796)),if(0&lt;'2_all_summary'!O796,1,2),if(0='2_all_summary'!O796,4,3))</f>
        <v>4</v>
      </c>
      <c r="N797" s="49">
        <f>if(isnumber(search("Yes",'2_all_summary'!$G796)),if(isnumber(search("Yes",'2_all_summary'!P796)),1,2),if(isnumber(search("No",'2_all_summary'!P796)),4,3))</f>
        <v>4</v>
      </c>
      <c r="O797" s="49">
        <f>if(isnumber(search("Yes",'2_all_summary'!$G796)),if(isnumber(search("Yes",'2_all_summary'!Q796)),1,2),if(isnumber(search("No",'2_all_summary'!Q796)),4,3))</f>
        <v>4</v>
      </c>
      <c r="P797" s="49">
        <f>if(isnumber(search("Yes",'2_all_summary'!$G796)),if(isnumber(search("Yes",'2_all_summary'!R796)),1,2),if(isnumber(search("No",'2_all_summary'!R796)),4,3))</f>
        <v>4</v>
      </c>
      <c r="Q797" s="49">
        <f>if(isnumber(search("Yes",'2_all_summary'!$G796)),if(0&lt;'2_all_summary'!S796,1,2),if(0='2_all_summary'!S796,4,3))</f>
        <v>4</v>
      </c>
      <c r="R797" s="49">
        <f>if(isnumber(search("Yes",'2_all_summary'!$G796)),if(isnumber(search("Yes",'2_all_summary'!T796)),1,2),if(isnumber(search("No",'2_all_summary'!T796)),4,3))</f>
        <v>4</v>
      </c>
    </row>
    <row r="798">
      <c r="G798" s="49"/>
      <c r="H798" s="49" t="str">
        <f>'2_all_summary'!C797</f>
        <v>Post-filling phase ichthyofaunal community and fishery potential of Chitsuwa Reservoir, a small tropical reservoir in Zimbabwe</v>
      </c>
      <c r="I798" s="49" t="str">
        <f>'2_all_summary'!D797</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O.Ãƒâ€šÃ‚Â niloticus and M.Ãƒâ€šÃ‚Â macrolepidotus were the most important species. Results from the Canonical Correspondence Analysis revealed a clear division of the fish species that followed the environmental variables. Although fisheries may benefit from the invasive M.Ãƒâ€šÃ‚Â salmoides and the established O.Ãƒâ€šÃ‚Â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61.5Ãƒâ€šÃ‚Â t/year. Management of this reservoir should involve the local communities, empowering them so that they practice sustainable non-destructive fishing methods. Ãƒâ€šÃ‚Â© 2022 John Wiley &amp; Sons Australia, Ltd</v>
      </c>
      <c r="J798" s="49">
        <f>if(isnumber(search("Yes",'2_all_summary'!$G797)),if(isnumber(search("Yes",'2_all_summary'!L797)),1,2),if(isnumber(search("No",'2_all_summary'!L797)),4,3))</f>
        <v>4</v>
      </c>
      <c r="K798" s="49">
        <f>if(isnumber(search("Yes",'2_all_summary'!$G797)),if(isnumber(search("Yes",'2_all_summary'!M797)),1,2),if(isnumber(search("No",'2_all_summary'!M797)),4,3))</f>
        <v>4</v>
      </c>
      <c r="L798" s="49">
        <f>if(isnumber(search("Yes",'2_all_summary'!$G797)),if(isnumber(search("Yes",'2_all_summary'!N797)),1,2),if(isnumber(search("No",'2_all_summary'!N797)),4,3))</f>
        <v>4</v>
      </c>
      <c r="M798" s="49">
        <f>if(isnumber(search("Yes",'2_all_summary'!$G797)),if(0&lt;'2_all_summary'!O797,1,2),if(0='2_all_summary'!O797,4,3))</f>
        <v>4</v>
      </c>
      <c r="N798" s="49">
        <f>if(isnumber(search("Yes",'2_all_summary'!$G797)),if(isnumber(search("Yes",'2_all_summary'!P797)),1,2),if(isnumber(search("No",'2_all_summary'!P797)),4,3))</f>
        <v>4</v>
      </c>
      <c r="O798" s="49">
        <f>if(isnumber(search("Yes",'2_all_summary'!$G797)),if(isnumber(search("Yes",'2_all_summary'!Q797)),1,2),if(isnumber(search("No",'2_all_summary'!Q797)),4,3))</f>
        <v>4</v>
      </c>
      <c r="P798" s="49">
        <f>if(isnumber(search("Yes",'2_all_summary'!$G797)),if(isnumber(search("Yes",'2_all_summary'!R797)),1,2),if(isnumber(search("No",'2_all_summary'!R797)),4,3))</f>
        <v>4</v>
      </c>
      <c r="Q798" s="49">
        <f>if(isnumber(search("Yes",'2_all_summary'!$G797)),if(0&lt;'2_all_summary'!S797,1,2),if(0='2_all_summary'!S797,4,3))</f>
        <v>4</v>
      </c>
      <c r="R798" s="49">
        <f>if(isnumber(search("Yes",'2_all_summary'!$G797)),if(isnumber(search("Yes",'2_all_summary'!T797)),1,2),if(isnumber(search("No",'2_all_summary'!T797)),4,3))</f>
        <v>4</v>
      </c>
    </row>
    <row r="799">
      <c r="G799" s="49"/>
      <c r="H799" s="49" t="str">
        <f>'2_all_summary'!C798</f>
        <v>Potential contribution of multifunctional mangrove resources and its conservation</v>
      </c>
      <c r="I799" s="49" t="str">
        <f>'2_all_summary'!D798</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â€œtrueâ€_x009d_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799" s="49">
        <f>if(isnumber(search("Yes",'2_all_summary'!$G798)),if(isnumber(search("Yes",'2_all_summary'!L798)),1,2),if(isnumber(search("No",'2_all_summary'!L798)),4,3))</f>
        <v>4</v>
      </c>
      <c r="K799" s="49">
        <f>if(isnumber(search("Yes",'2_all_summary'!$G798)),if(isnumber(search("Yes",'2_all_summary'!M798)),1,2),if(isnumber(search("No",'2_all_summary'!M798)),4,3))</f>
        <v>4</v>
      </c>
      <c r="L799" s="49">
        <f>if(isnumber(search("Yes",'2_all_summary'!$G798)),if(isnumber(search("Yes",'2_all_summary'!N798)),1,2),if(isnumber(search("No",'2_all_summary'!N798)),4,3))</f>
        <v>4</v>
      </c>
      <c r="M799" s="49">
        <f>if(isnumber(search("Yes",'2_all_summary'!$G798)),if(0&lt;'2_all_summary'!O798,1,2),if(0='2_all_summary'!O798,4,3))</f>
        <v>4</v>
      </c>
      <c r="N799" s="49">
        <f>if(isnumber(search("Yes",'2_all_summary'!$G798)),if(isnumber(search("Yes",'2_all_summary'!P798)),1,2),if(isnumber(search("No",'2_all_summary'!P798)),4,3))</f>
        <v>4</v>
      </c>
      <c r="O799" s="49">
        <f>if(isnumber(search("Yes",'2_all_summary'!$G798)),if(isnumber(search("Yes",'2_all_summary'!Q798)),1,2),if(isnumber(search("No",'2_all_summary'!Q798)),4,3))</f>
        <v>4</v>
      </c>
      <c r="P799" s="49">
        <f>if(isnumber(search("Yes",'2_all_summary'!$G798)),if(isnumber(search("Yes",'2_all_summary'!R798)),1,2),if(isnumber(search("No",'2_all_summary'!R798)),4,3))</f>
        <v>4</v>
      </c>
      <c r="Q799" s="49">
        <f>if(isnumber(search("Yes",'2_all_summary'!$G798)),if(0&lt;'2_all_summary'!S798,1,2),if(0='2_all_summary'!S798,4,3))</f>
        <v>4</v>
      </c>
      <c r="R799" s="49">
        <f>if(isnumber(search("Yes",'2_all_summary'!$G798)),if(isnumber(search("Yes",'2_all_summary'!T798)),1,2),if(isnumber(search("No",'2_all_summary'!T798)),4,3))</f>
        <v>4</v>
      </c>
    </row>
    <row r="800">
      <c r="G800" s="49"/>
      <c r="H800" s="49" t="str">
        <f>'2_all_summary'!C799</f>
        <v>Potential effects of united states-mexico border hardening on ecological and human communities in the malpai borderlands: Diversity</v>
      </c>
      <c r="I800" s="49" t="str">
        <f>'2_all_summary'!D799</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Ãƒâ€šÃ‚Â© 2009 Society for Conservation Biolog.</v>
      </c>
      <c r="J800" s="49">
        <f>if(isnumber(search("Yes",'2_all_summary'!$G799)),if(isnumber(search("Yes",'2_all_summary'!L799)),1,2),if(isnumber(search("No",'2_all_summary'!L799)),4,3))</f>
        <v>4</v>
      </c>
      <c r="K800" s="49">
        <f>if(isnumber(search("Yes",'2_all_summary'!$G799)),if(isnumber(search("Yes",'2_all_summary'!M799)),1,2),if(isnumber(search("No",'2_all_summary'!M799)),4,3))</f>
        <v>4</v>
      </c>
      <c r="L800" s="49">
        <f>if(isnumber(search("Yes",'2_all_summary'!$G799)),if(isnumber(search("Yes",'2_all_summary'!N799)),1,2),if(isnumber(search("No",'2_all_summary'!N799)),4,3))</f>
        <v>4</v>
      </c>
      <c r="M800" s="49">
        <f>if(isnumber(search("Yes",'2_all_summary'!$G799)),if(0&lt;'2_all_summary'!O799,1,2),if(0='2_all_summary'!O799,4,3))</f>
        <v>4</v>
      </c>
      <c r="N800" s="49">
        <f>if(isnumber(search("Yes",'2_all_summary'!$G799)),if(isnumber(search("Yes",'2_all_summary'!P799)),1,2),if(isnumber(search("No",'2_all_summary'!P799)),4,3))</f>
        <v>4</v>
      </c>
      <c r="O800" s="49">
        <f>if(isnumber(search("Yes",'2_all_summary'!$G799)),if(isnumber(search("Yes",'2_all_summary'!Q799)),1,2),if(isnumber(search("No",'2_all_summary'!Q799)),4,3))</f>
        <v>4</v>
      </c>
      <c r="P800" s="49">
        <f>if(isnumber(search("Yes",'2_all_summary'!$G799)),if(isnumber(search("Yes",'2_all_summary'!R799)),1,2),if(isnumber(search("No",'2_all_summary'!R799)),4,3))</f>
        <v>4</v>
      </c>
      <c r="Q800" s="49">
        <f>if(isnumber(search("Yes",'2_all_summary'!$G799)),if(0&lt;'2_all_summary'!S799,1,2),if(0='2_all_summary'!S799,4,3))</f>
        <v>4</v>
      </c>
      <c r="R800" s="49">
        <f>if(isnumber(search("Yes",'2_all_summary'!$G799)),if(isnumber(search("Yes",'2_all_summary'!T799)),1,2),if(isnumber(search("No",'2_all_summary'!T799)),4,3))</f>
        <v>4</v>
      </c>
    </row>
    <row r="801">
      <c r="G801" s="49"/>
      <c r="H801" s="49" t="str">
        <f>'2_all_summary'!C800</f>
        <v>Potential profitability of pearl culture in coastal communities in Tanzania</v>
      </c>
      <c r="I801" s="49" t="str">
        <f>'2_all_summary'!D800</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ÃƒÂ¢Ã¢â€šÂ¬Ã‹Å“spatÃƒÂ¢Ã¢â€šÂ¬Ã¢â€žÂ¢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Ãƒâ€šÃ‚Â© 2016</v>
      </c>
      <c r="J801" s="49">
        <f>if(isnumber(search("Yes",'2_all_summary'!$G800)),if(isnumber(search("Yes",'2_all_summary'!L800)),1,2),if(isnumber(search("No",'2_all_summary'!L800)),4,3))</f>
        <v>4</v>
      </c>
      <c r="K801" s="49">
        <f>if(isnumber(search("Yes",'2_all_summary'!$G800)),if(isnumber(search("Yes",'2_all_summary'!M800)),1,2),if(isnumber(search("No",'2_all_summary'!M800)),4,3))</f>
        <v>4</v>
      </c>
      <c r="L801" s="49">
        <f>if(isnumber(search("Yes",'2_all_summary'!$G800)),if(isnumber(search("Yes",'2_all_summary'!N800)),1,2),if(isnumber(search("No",'2_all_summary'!N800)),4,3))</f>
        <v>4</v>
      </c>
      <c r="M801" s="49">
        <f>if(isnumber(search("Yes",'2_all_summary'!$G800)),if(0&lt;'2_all_summary'!O800,1,2),if(0='2_all_summary'!O800,4,3))</f>
        <v>4</v>
      </c>
      <c r="N801" s="49">
        <f>if(isnumber(search("Yes",'2_all_summary'!$G800)),if(isnumber(search("Yes",'2_all_summary'!P800)),1,2),if(isnumber(search("No",'2_all_summary'!P800)),4,3))</f>
        <v>4</v>
      </c>
      <c r="O801" s="49">
        <f>if(isnumber(search("Yes",'2_all_summary'!$G800)),if(isnumber(search("Yes",'2_all_summary'!Q800)),1,2),if(isnumber(search("No",'2_all_summary'!Q800)),4,3))</f>
        <v>4</v>
      </c>
      <c r="P801" s="49">
        <f>if(isnumber(search("Yes",'2_all_summary'!$G800)),if(isnumber(search("Yes",'2_all_summary'!R800)),1,2),if(isnumber(search("No",'2_all_summary'!R800)),4,3))</f>
        <v>4</v>
      </c>
      <c r="Q801" s="49">
        <f>if(isnumber(search("Yes",'2_all_summary'!$G800)),if(0&lt;'2_all_summary'!S800,1,2),if(0='2_all_summary'!S800,4,3))</f>
        <v>4</v>
      </c>
      <c r="R801" s="49">
        <f>if(isnumber(search("Yes",'2_all_summary'!$G800)),if(isnumber(search("Yes",'2_all_summary'!T800)),1,2),if(isnumber(search("No",'2_all_summary'!T800)),4,3))</f>
        <v>4</v>
      </c>
    </row>
    <row r="802">
      <c r="G802" s="49"/>
      <c r="H802" s="49" t="str">
        <f>'2_all_summary'!C801</f>
        <v>Poverty and livelihood impacts of community based fisheries management in Bangladesh</v>
      </c>
      <c r="I802" s="49" t="str">
        <f>'2_all_summary'!D801</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Ãƒâ€šÃ‚Â© 2014 Elsevier Ltd.</v>
      </c>
      <c r="J802" s="49">
        <f>if(isnumber(search("Yes",'2_all_summary'!$G801)),if(isnumber(search("Yes",'2_all_summary'!L801)),1,2),if(isnumber(search("No",'2_all_summary'!L801)),4,3))</f>
        <v>4</v>
      </c>
      <c r="K802" s="49">
        <f>if(isnumber(search("Yes",'2_all_summary'!$G801)),if(isnumber(search("Yes",'2_all_summary'!M801)),1,2),if(isnumber(search("No",'2_all_summary'!M801)),4,3))</f>
        <v>4</v>
      </c>
      <c r="L802" s="49">
        <f>if(isnumber(search("Yes",'2_all_summary'!$G801)),if(isnumber(search("Yes",'2_all_summary'!N801)),1,2),if(isnumber(search("No",'2_all_summary'!N801)),4,3))</f>
        <v>4</v>
      </c>
      <c r="M802" s="49">
        <f>if(isnumber(search("Yes",'2_all_summary'!$G801)),if(0&lt;'2_all_summary'!O801,1,2),if(0='2_all_summary'!O801,4,3))</f>
        <v>4</v>
      </c>
      <c r="N802" s="49">
        <f>if(isnumber(search("Yes",'2_all_summary'!$G801)),if(isnumber(search("Yes",'2_all_summary'!P801)),1,2),if(isnumber(search("No",'2_all_summary'!P801)),4,3))</f>
        <v>4</v>
      </c>
      <c r="O802" s="49">
        <f>if(isnumber(search("Yes",'2_all_summary'!$G801)),if(isnumber(search("Yes",'2_all_summary'!Q801)),1,2),if(isnumber(search("No",'2_all_summary'!Q801)),4,3))</f>
        <v>4</v>
      </c>
      <c r="P802" s="49">
        <f>if(isnumber(search("Yes",'2_all_summary'!$G801)),if(isnumber(search("Yes",'2_all_summary'!R801)),1,2),if(isnumber(search("No",'2_all_summary'!R801)),4,3))</f>
        <v>4</v>
      </c>
      <c r="Q802" s="49">
        <f>if(isnumber(search("Yes",'2_all_summary'!$G801)),if(0&lt;'2_all_summary'!S801,1,2),if(0='2_all_summary'!S801,4,3))</f>
        <v>4</v>
      </c>
      <c r="R802" s="49">
        <f>if(isnumber(search("Yes",'2_all_summary'!$G801)),if(isnumber(search("Yes",'2_all_summary'!T801)),1,2),if(isnumber(search("No",'2_all_summary'!T801)),4,3))</f>
        <v>4</v>
      </c>
    </row>
    <row r="803">
      <c r="G803" s="49"/>
      <c r="H803" s="49" t="str">
        <f>'2_all_summary'!C802</f>
        <v>Power from the people: A documentation of non-governmental organizations' experience in community-based coastal resource management in the Philippines</v>
      </c>
      <c r="I803" s="49" t="str">
        <f>'2_all_summary'!D802</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03" s="49">
        <f>if(isnumber(search("Yes",'2_all_summary'!$G802)),if(isnumber(search("Yes",'2_all_summary'!L802)),1,2),if(isnumber(search("No",'2_all_summary'!L802)),4,3))</f>
        <v>4</v>
      </c>
      <c r="K803" s="49">
        <f>if(isnumber(search("Yes",'2_all_summary'!$G802)),if(isnumber(search("Yes",'2_all_summary'!M802)),1,2),if(isnumber(search("No",'2_all_summary'!M802)),4,3))</f>
        <v>4</v>
      </c>
      <c r="L803" s="49">
        <f>if(isnumber(search("Yes",'2_all_summary'!$G802)),if(isnumber(search("Yes",'2_all_summary'!N802)),1,2),if(isnumber(search("No",'2_all_summary'!N802)),4,3))</f>
        <v>4</v>
      </c>
      <c r="M803" s="49">
        <f>if(isnumber(search("Yes",'2_all_summary'!$G802)),if(0&lt;'2_all_summary'!O802,1,2),if(0='2_all_summary'!O802,4,3))</f>
        <v>4</v>
      </c>
      <c r="N803" s="49">
        <f>if(isnumber(search("Yes",'2_all_summary'!$G802)),if(isnumber(search("Yes",'2_all_summary'!P802)),1,2),if(isnumber(search("No",'2_all_summary'!P802)),4,3))</f>
        <v>4</v>
      </c>
      <c r="O803" s="49">
        <f>if(isnumber(search("Yes",'2_all_summary'!$G802)),if(isnumber(search("Yes",'2_all_summary'!Q802)),1,2),if(isnumber(search("No",'2_all_summary'!Q802)),4,3))</f>
        <v>4</v>
      </c>
      <c r="P803" s="49">
        <f>if(isnumber(search("Yes",'2_all_summary'!$G802)),if(isnumber(search("Yes",'2_all_summary'!R802)),1,2),if(isnumber(search("No",'2_all_summary'!R802)),4,3))</f>
        <v>4</v>
      </c>
      <c r="Q803" s="49">
        <f>if(isnumber(search("Yes",'2_all_summary'!$G802)),if(0&lt;'2_all_summary'!S802,1,2),if(0='2_all_summary'!S802,4,3))</f>
        <v>4</v>
      </c>
      <c r="R803" s="49">
        <f>if(isnumber(search("Yes",'2_all_summary'!$G802)),if(isnumber(search("Yes",'2_all_summary'!T802)),1,2),if(isnumber(search("No",'2_all_summary'!T802)),4,3))</f>
        <v>4</v>
      </c>
    </row>
    <row r="804">
      <c r="G804" s="49"/>
      <c r="H804" s="49" t="str">
        <f>'2_all_summary'!C803</f>
        <v>Power play: ethical dilemmas of dealing with local officials and politicians: Experiences from post-tsunami research in Sri Lanka</v>
      </c>
      <c r="I804" s="49" t="str">
        <f>'2_all_summary'!D803</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researcherÃƒÂ¢Ã¢â€šÂ¬Ã¢â€žÂ¢s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ÃƒÂ¢Ã¢â€šÂ¬Ã‹Å“ethically.ÃƒÂ¢Ã¢â€šÂ¬Ã¢â€žÂ¢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ÃƒÂ¢Ã¢â€šÂ¬Ã‹Å“studying upÃƒÂ¢Ã¢â€šÂ¬Ã¢â€žÂ¢ and involves a different set of practical challenges and ethical complexities compared to studies where the researcher tends to have more power than the researched. ÃƒÂ¢Ã¢â€šÂ¬Ã‹Å“Studying upÃƒÂ¢Ã¢â€šÂ¬Ã¢â€žÂ¢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Ãƒâ€šÃ‚Â© selection and editorial matter: Jenny Lunn; individuals chapters: the contributors.</v>
      </c>
      <c r="J804" s="49">
        <f>if(isnumber(search("Yes",'2_all_summary'!$G803)),if(isnumber(search("Yes",'2_all_summary'!L803)),1,2),if(isnumber(search("No",'2_all_summary'!L803)),4,3))</f>
        <v>4</v>
      </c>
      <c r="K804" s="49">
        <f>if(isnumber(search("Yes",'2_all_summary'!$G803)),if(isnumber(search("Yes",'2_all_summary'!M803)),1,2),if(isnumber(search("No",'2_all_summary'!M803)),4,3))</f>
        <v>4</v>
      </c>
      <c r="L804" s="49">
        <f>if(isnumber(search("Yes",'2_all_summary'!$G803)),if(isnumber(search("Yes",'2_all_summary'!N803)),1,2),if(isnumber(search("No",'2_all_summary'!N803)),4,3))</f>
        <v>4</v>
      </c>
      <c r="M804" s="49">
        <f>if(isnumber(search("Yes",'2_all_summary'!$G803)),if(0&lt;'2_all_summary'!O803,1,2),if(0='2_all_summary'!O803,4,3))</f>
        <v>4</v>
      </c>
      <c r="N804" s="49">
        <f>if(isnumber(search("Yes",'2_all_summary'!$G803)),if(isnumber(search("Yes",'2_all_summary'!P803)),1,2),if(isnumber(search("No",'2_all_summary'!P803)),4,3))</f>
        <v>4</v>
      </c>
      <c r="O804" s="49">
        <f>if(isnumber(search("Yes",'2_all_summary'!$G803)),if(isnumber(search("Yes",'2_all_summary'!Q803)),1,2),if(isnumber(search("No",'2_all_summary'!Q803)),4,3))</f>
        <v>4</v>
      </c>
      <c r="P804" s="49">
        <f>if(isnumber(search("Yes",'2_all_summary'!$G803)),if(isnumber(search("Yes",'2_all_summary'!R803)),1,2),if(isnumber(search("No",'2_all_summary'!R803)),4,3))</f>
        <v>4</v>
      </c>
      <c r="Q804" s="49">
        <f>if(isnumber(search("Yes",'2_all_summary'!$G803)),if(0&lt;'2_all_summary'!S803,1,2),if(0='2_all_summary'!S803,4,3))</f>
        <v>4</v>
      </c>
      <c r="R804" s="49">
        <f>if(isnumber(search("Yes",'2_all_summary'!$G803)),if(isnumber(search("Yes",'2_all_summary'!T803)),1,2),if(isnumber(search("No",'2_all_summary'!T803)),4,3))</f>
        <v>4</v>
      </c>
    </row>
    <row r="805">
      <c r="G805" s="49"/>
      <c r="H805" s="49" t="str">
        <f>'2_all_summary'!C804</f>
        <v>Predation and competition: The impact of fisheries on marine-mammal populations over the next one hundred years</v>
      </c>
      <c r="I805" s="49" t="str">
        <f>'2_all_summary'!D804</f>
        <v>We discuss the potential for commercial fisheries to adversely impact ÃƒÂ¢Ã¢â‚¬Â°Ã‚Â¥1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805" s="49">
        <f>if(isnumber(search("Yes",'2_all_summary'!$G804)),if(isnumber(search("Yes",'2_all_summary'!L804)),1,2),if(isnumber(search("No",'2_all_summary'!L804)),4,3))</f>
        <v>4</v>
      </c>
      <c r="K805" s="49">
        <f>if(isnumber(search("Yes",'2_all_summary'!$G804)),if(isnumber(search("Yes",'2_all_summary'!M804)),1,2),if(isnumber(search("No",'2_all_summary'!M804)),4,3))</f>
        <v>4</v>
      </c>
      <c r="L805" s="49">
        <f>if(isnumber(search("Yes",'2_all_summary'!$G804)),if(isnumber(search("Yes",'2_all_summary'!N804)),1,2),if(isnumber(search("No",'2_all_summary'!N804)),4,3))</f>
        <v>4</v>
      </c>
      <c r="M805" s="49">
        <f>if(isnumber(search("Yes",'2_all_summary'!$G804)),if(0&lt;'2_all_summary'!O804,1,2),if(0='2_all_summary'!O804,4,3))</f>
        <v>4</v>
      </c>
      <c r="N805" s="49">
        <f>if(isnumber(search("Yes",'2_all_summary'!$G804)),if(isnumber(search("Yes",'2_all_summary'!P804)),1,2),if(isnumber(search("No",'2_all_summary'!P804)),4,3))</f>
        <v>4</v>
      </c>
      <c r="O805" s="49">
        <f>if(isnumber(search("Yes",'2_all_summary'!$G804)),if(isnumber(search("Yes",'2_all_summary'!Q804)),1,2),if(isnumber(search("No",'2_all_summary'!Q804)),4,3))</f>
        <v>4</v>
      </c>
      <c r="P805" s="49">
        <f>if(isnumber(search("Yes",'2_all_summary'!$G804)),if(isnumber(search("Yes",'2_all_summary'!R804)),1,2),if(isnumber(search("No",'2_all_summary'!R804)),4,3))</f>
        <v>4</v>
      </c>
      <c r="Q805" s="49">
        <f>if(isnumber(search("Yes",'2_all_summary'!$G804)),if(0&lt;'2_all_summary'!S804,1,2),if(0='2_all_summary'!S804,4,3))</f>
        <v>4</v>
      </c>
      <c r="R805" s="49">
        <f>if(isnumber(search("Yes",'2_all_summary'!$G804)),if(isnumber(search("Yes",'2_all_summary'!T804)),1,2),if(isnumber(search("No",'2_all_summary'!T804)),4,3))</f>
        <v>4</v>
      </c>
    </row>
    <row r="806">
      <c r="G806" s="49"/>
      <c r="H806" s="49" t="str">
        <f>'2_all_summary'!C805</f>
        <v>Predicted impact of the invasive lionfish Pterois volitans on the food web of a Caribbean coral reef</v>
      </c>
      <c r="I806" s="49" t="str">
        <f>'2_all_summary'!D805</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806" s="49">
        <f>if(isnumber(search("Yes",'2_all_summary'!$G805)),if(isnumber(search("Yes",'2_all_summary'!L805)),1,2),if(isnumber(search("No",'2_all_summary'!L805)),4,3))</f>
        <v>4</v>
      </c>
      <c r="K806" s="49">
        <f>if(isnumber(search("Yes",'2_all_summary'!$G805)),if(isnumber(search("Yes",'2_all_summary'!M805)),1,2),if(isnumber(search("No",'2_all_summary'!M805)),4,3))</f>
        <v>4</v>
      </c>
      <c r="L806" s="49">
        <f>if(isnumber(search("Yes",'2_all_summary'!$G805)),if(isnumber(search("Yes",'2_all_summary'!N805)),1,2),if(isnumber(search("No",'2_all_summary'!N805)),4,3))</f>
        <v>4</v>
      </c>
      <c r="M806" s="49">
        <f>if(isnumber(search("Yes",'2_all_summary'!$G805)),if(0&lt;'2_all_summary'!O805,1,2),if(0='2_all_summary'!O805,4,3))</f>
        <v>4</v>
      </c>
      <c r="N806" s="49">
        <f>if(isnumber(search("Yes",'2_all_summary'!$G805)),if(isnumber(search("Yes",'2_all_summary'!P805)),1,2),if(isnumber(search("No",'2_all_summary'!P805)),4,3))</f>
        <v>4</v>
      </c>
      <c r="O806" s="49">
        <f>if(isnumber(search("Yes",'2_all_summary'!$G805)),if(isnumber(search("Yes",'2_all_summary'!Q805)),1,2),if(isnumber(search("No",'2_all_summary'!Q805)),4,3))</f>
        <v>4</v>
      </c>
      <c r="P806" s="49">
        <f>if(isnumber(search("Yes",'2_all_summary'!$G805)),if(isnumber(search("Yes",'2_all_summary'!R805)),1,2),if(isnumber(search("No",'2_all_summary'!R805)),4,3))</f>
        <v>4</v>
      </c>
      <c r="Q806" s="49">
        <f>if(isnumber(search("Yes",'2_all_summary'!$G805)),if(0&lt;'2_all_summary'!S805,1,2),if(0='2_all_summary'!S805,4,3))</f>
        <v>4</v>
      </c>
      <c r="R806" s="49">
        <f>if(isnumber(search("Yes",'2_all_summary'!$G805)),if(isnumber(search("Yes",'2_all_summary'!T805)),1,2),if(isnumber(search("No",'2_all_summary'!T805)),4,3))</f>
        <v>4</v>
      </c>
    </row>
    <row r="807">
      <c r="G807" s="49"/>
      <c r="H807" s="49" t="str">
        <f>'2_all_summary'!C806</f>
        <v>Predicting coastal fishing community characteristics in Tanzania using local monitoring data</v>
      </c>
      <c r="I807" s="49" t="str">
        <f>'2_all_summary'!D806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Ãƒâ€šÃ‚Â© 2019 Elsevier Ltd</v>
      </c>
      <c r="J807" s="49">
        <f>if(isnumber(search("Yes",'2_all_summary'!$G806)),if(isnumber(search("Yes",'2_all_summary'!L806)),1,2),if(isnumber(search("No",'2_all_summary'!L806)),4,3))</f>
        <v>4</v>
      </c>
      <c r="K807" s="49">
        <f>if(isnumber(search("Yes",'2_all_summary'!$G806)),if(isnumber(search("Yes",'2_all_summary'!M806)),1,2),if(isnumber(search("No",'2_all_summary'!M806)),4,3))</f>
        <v>4</v>
      </c>
      <c r="L807" s="49">
        <f>if(isnumber(search("Yes",'2_all_summary'!$G806)),if(isnumber(search("Yes",'2_all_summary'!N806)),1,2),if(isnumber(search("No",'2_all_summary'!N806)),4,3))</f>
        <v>4</v>
      </c>
      <c r="M807" s="49">
        <f>if(isnumber(search("Yes",'2_all_summary'!$G806)),if(0&lt;'2_all_summary'!O806,1,2),if(0='2_all_summary'!O806,4,3))</f>
        <v>4</v>
      </c>
      <c r="N807" s="49">
        <f>if(isnumber(search("Yes",'2_all_summary'!$G806)),if(isnumber(search("Yes",'2_all_summary'!P806)),1,2),if(isnumber(search("No",'2_all_summary'!P806)),4,3))</f>
        <v>4</v>
      </c>
      <c r="O807" s="49">
        <f>if(isnumber(search("Yes",'2_all_summary'!$G806)),if(isnumber(search("Yes",'2_all_summary'!Q806)),1,2),if(isnumber(search("No",'2_all_summary'!Q806)),4,3))</f>
        <v>4</v>
      </c>
      <c r="P807" s="49">
        <f>if(isnumber(search("Yes",'2_all_summary'!$G806)),if(isnumber(search("Yes",'2_all_summary'!R806)),1,2),if(isnumber(search("No",'2_all_summary'!R806)),4,3))</f>
        <v>4</v>
      </c>
      <c r="Q807" s="49">
        <f>if(isnumber(search("Yes",'2_all_summary'!$G806)),if(0&lt;'2_all_summary'!S806,1,2),if(0='2_all_summary'!S806,4,3))</f>
        <v>4</v>
      </c>
      <c r="R807" s="49">
        <f>if(isnumber(search("Yes",'2_all_summary'!$G806)),if(isnumber(search("Yes",'2_all_summary'!T806)),1,2),if(isnumber(search("No",'2_all_summary'!T806)),4,3))</f>
        <v>4</v>
      </c>
    </row>
    <row r="808">
      <c r="G808" s="49"/>
      <c r="H808" s="49" t="str">
        <f>'2_all_summary'!C807</f>
        <v>Predicting impact to assess the efficacy of community-based marine reserve design</v>
      </c>
      <c r="I808" s="49" t="str">
        <f>'2_all_summary'!D807</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ÃƒÂ¢Ã‹â€ Ã‚Â¼24%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Ãƒâ€šÃ‚Â© 2018 The Authors. Conservation Letters published by Wiley Periodicals, Inc.</v>
      </c>
      <c r="J808" s="49">
        <f>if(isnumber(search("Yes",'2_all_summary'!$G807)),if(isnumber(search("Yes",'2_all_summary'!L807)),1,2),if(isnumber(search("No",'2_all_summary'!L807)),4,3))</f>
        <v>1</v>
      </c>
      <c r="K808" s="49">
        <f>if(isnumber(search("Yes",'2_all_summary'!$G807)),if(isnumber(search("Yes",'2_all_summary'!M807)),1,2),if(isnumber(search("No",'2_all_summary'!M807)),4,3))</f>
        <v>1</v>
      </c>
      <c r="L808" s="49">
        <f>if(isnumber(search("Yes",'2_all_summary'!$G807)),if(isnumber(search("Yes",'2_all_summary'!N807)),1,2),if(isnumber(search("No",'2_all_summary'!N807)),4,3))</f>
        <v>1</v>
      </c>
      <c r="M808" s="49">
        <f>if(isnumber(search("Yes",'2_all_summary'!$G807)),if(0&lt;'2_all_summary'!O807,1,2),if(0='2_all_summary'!O807,4,3))</f>
        <v>1</v>
      </c>
      <c r="N808" s="49">
        <f>if(isnumber(search("Yes",'2_all_summary'!$G807)),if(isnumber(search("Yes",'2_all_summary'!P807)),1,2),if(isnumber(search("No",'2_all_summary'!P807)),4,3))</f>
        <v>1</v>
      </c>
      <c r="O808" s="49">
        <f>if(isnumber(search("Yes",'2_all_summary'!$G807)),if(isnumber(search("Yes",'2_all_summary'!Q807)),1,2),if(isnumber(search("No",'2_all_summary'!Q807)),4,3))</f>
        <v>1</v>
      </c>
      <c r="P808" s="49">
        <f>if(isnumber(search("Yes",'2_all_summary'!$G807)),if(isnumber(search("Yes",'2_all_summary'!R807)),1,2),if(isnumber(search("No",'2_all_summary'!R807)),4,3))</f>
        <v>1</v>
      </c>
      <c r="Q808" s="49">
        <f>if(isnumber(search("Yes",'2_all_summary'!$G807)),if(0&lt;'2_all_summary'!S807,1,2),if(0='2_all_summary'!S807,4,3))</f>
        <v>1</v>
      </c>
      <c r="R808" s="49">
        <f>if(isnumber(search("Yes",'2_all_summary'!$G807)),if(isnumber(search("Yes",'2_all_summary'!T807)),1,2),if(isnumber(search("No",'2_all_summary'!T807)),4,3))</f>
        <v>1</v>
      </c>
    </row>
    <row r="809">
      <c r="G809" s="49"/>
      <c r="H809" s="49" t="str">
        <f>'2_all_summary'!C808</f>
        <v>Present status and approaches for the sustainable development of community based fish culture in seasonal floodplains of Bangladesh</v>
      </c>
      <c r="I809" s="49" t="str">
        <f>'2_all_summary'!D808</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Ãƒâ€šÃ‚Â© 2012 Asian Network for Scientific Information.</v>
      </c>
      <c r="J809" s="49">
        <f>if(isnumber(search("Yes",'2_all_summary'!$G808)),if(isnumber(search("Yes",'2_all_summary'!L808)),1,2),if(isnumber(search("No",'2_all_summary'!L808)),4,3))</f>
        <v>4</v>
      </c>
      <c r="K809" s="49">
        <f>if(isnumber(search("Yes",'2_all_summary'!$G808)),if(isnumber(search("Yes",'2_all_summary'!M808)),1,2),if(isnumber(search("No",'2_all_summary'!M808)),4,3))</f>
        <v>4</v>
      </c>
      <c r="L809" s="49">
        <f>if(isnumber(search("Yes",'2_all_summary'!$G808)),if(isnumber(search("Yes",'2_all_summary'!N808)),1,2),if(isnumber(search("No",'2_all_summary'!N808)),4,3))</f>
        <v>4</v>
      </c>
      <c r="M809" s="49">
        <f>if(isnumber(search("Yes",'2_all_summary'!$G808)),if(0&lt;'2_all_summary'!O808,1,2),if(0='2_all_summary'!O808,4,3))</f>
        <v>4</v>
      </c>
      <c r="N809" s="49">
        <f>if(isnumber(search("Yes",'2_all_summary'!$G808)),if(isnumber(search("Yes",'2_all_summary'!P808)),1,2),if(isnumber(search("No",'2_all_summary'!P808)),4,3))</f>
        <v>4</v>
      </c>
      <c r="O809" s="49">
        <f>if(isnumber(search("Yes",'2_all_summary'!$G808)),if(isnumber(search("Yes",'2_all_summary'!Q808)),1,2),if(isnumber(search("No",'2_all_summary'!Q808)),4,3))</f>
        <v>4</v>
      </c>
      <c r="P809" s="49">
        <f>if(isnumber(search("Yes",'2_all_summary'!$G808)),if(isnumber(search("Yes",'2_all_summary'!R808)),1,2),if(isnumber(search("No",'2_all_summary'!R808)),4,3))</f>
        <v>4</v>
      </c>
      <c r="Q809" s="49">
        <f>if(isnumber(search("Yes",'2_all_summary'!$G808)),if(0&lt;'2_all_summary'!S808,1,2),if(0='2_all_summary'!S808,4,3))</f>
        <v>4</v>
      </c>
      <c r="R809" s="49">
        <f>if(isnumber(search("Yes",'2_all_summary'!$G808)),if(isnumber(search("Yes",'2_all_summary'!T808)),1,2),if(isnumber(search("No",'2_all_summary'!T808)),4,3))</f>
        <v>4</v>
      </c>
    </row>
    <row r="810">
      <c r="G810" s="49"/>
      <c r="H810" s="49" t="str">
        <f>'2_all_summary'!C809</f>
        <v>Prevalence and associated factors of goiter among rural children aged 6-12 years old in Northwest Ethiopia, cross -sectional study</v>
      </c>
      <c r="I810" s="49" t="str">
        <f>'2_all_summary'!D809</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Ãƒâ€šÃ‚Â© 2014 Mesele et al.; licensee BioMed Central Ltd.</v>
      </c>
      <c r="J810" s="49">
        <f>if(isnumber(search("Yes",'2_all_summary'!$G809)),if(isnumber(search("Yes",'2_all_summary'!L809)),1,2),if(isnumber(search("No",'2_all_summary'!L809)),4,3))</f>
        <v>4</v>
      </c>
      <c r="K810" s="49">
        <f>if(isnumber(search("Yes",'2_all_summary'!$G809)),if(isnumber(search("Yes",'2_all_summary'!M809)),1,2),if(isnumber(search("No",'2_all_summary'!M809)),4,3))</f>
        <v>4</v>
      </c>
      <c r="L810" s="49">
        <f>if(isnumber(search("Yes",'2_all_summary'!$G809)),if(isnumber(search("Yes",'2_all_summary'!N809)),1,2),if(isnumber(search("No",'2_all_summary'!N809)),4,3))</f>
        <v>4</v>
      </c>
      <c r="M810" s="49">
        <f>if(isnumber(search("Yes",'2_all_summary'!$G809)),if(0&lt;'2_all_summary'!O809,1,2),if(0='2_all_summary'!O809,4,3))</f>
        <v>4</v>
      </c>
      <c r="N810" s="49">
        <f>if(isnumber(search("Yes",'2_all_summary'!$G809)),if(isnumber(search("Yes",'2_all_summary'!P809)),1,2),if(isnumber(search("No",'2_all_summary'!P809)),4,3))</f>
        <v>4</v>
      </c>
      <c r="O810" s="49">
        <f>if(isnumber(search("Yes",'2_all_summary'!$G809)),if(isnumber(search("Yes",'2_all_summary'!Q809)),1,2),if(isnumber(search("No",'2_all_summary'!Q809)),4,3))</f>
        <v>4</v>
      </c>
      <c r="P810" s="49">
        <f>if(isnumber(search("Yes",'2_all_summary'!$G809)),if(isnumber(search("Yes",'2_all_summary'!R809)),1,2),if(isnumber(search("No",'2_all_summary'!R809)),4,3))</f>
        <v>4</v>
      </c>
      <c r="Q810" s="49">
        <f>if(isnumber(search("Yes",'2_all_summary'!$G809)),if(0&lt;'2_all_summary'!S809,1,2),if(0='2_all_summary'!S809,4,3))</f>
        <v>4</v>
      </c>
      <c r="R810" s="49">
        <f>if(isnumber(search("Yes",'2_all_summary'!$G809)),if(isnumber(search("Yes",'2_all_summary'!T809)),1,2),if(isnumber(search("No",'2_all_summary'!T809)),4,3))</f>
        <v>4</v>
      </c>
    </row>
    <row r="811">
      <c r="G811" s="49"/>
      <c r="H811" s="49" t="str">
        <f>'2_all_summary'!C810</f>
        <v>Prevalence of Hepatitis B in Insular Regions of Southeast China: A Community-Based Study</v>
      </c>
      <c r="I811" s="49" t="str">
        <f>'2_all_summary'!D810</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ÃƒÅ½Ã‚Â±-fetoprotein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Ãƒâ€šÃ‚Â© 2013 Chen et al.</v>
      </c>
      <c r="J811" s="49">
        <f>if(isnumber(search("Yes",'2_all_summary'!$G810)),if(isnumber(search("Yes",'2_all_summary'!L810)),1,2),if(isnumber(search("No",'2_all_summary'!L810)),4,3))</f>
        <v>4</v>
      </c>
      <c r="K811" s="49">
        <f>if(isnumber(search("Yes",'2_all_summary'!$G810)),if(isnumber(search("Yes",'2_all_summary'!M810)),1,2),if(isnumber(search("No",'2_all_summary'!M810)),4,3))</f>
        <v>4</v>
      </c>
      <c r="L811" s="49">
        <f>if(isnumber(search("Yes",'2_all_summary'!$G810)),if(isnumber(search("Yes",'2_all_summary'!N810)),1,2),if(isnumber(search("No",'2_all_summary'!N810)),4,3))</f>
        <v>4</v>
      </c>
      <c r="M811" s="49">
        <f>if(isnumber(search("Yes",'2_all_summary'!$G810)),if(0&lt;'2_all_summary'!O810,1,2),if(0='2_all_summary'!O810,4,3))</f>
        <v>4</v>
      </c>
      <c r="N811" s="49">
        <f>if(isnumber(search("Yes",'2_all_summary'!$G810)),if(isnumber(search("Yes",'2_all_summary'!P810)),1,2),if(isnumber(search("No",'2_all_summary'!P810)),4,3))</f>
        <v>4</v>
      </c>
      <c r="O811" s="49">
        <f>if(isnumber(search("Yes",'2_all_summary'!$G810)),if(isnumber(search("Yes",'2_all_summary'!Q810)),1,2),if(isnumber(search("No",'2_all_summary'!Q810)),4,3))</f>
        <v>4</v>
      </c>
      <c r="P811" s="49">
        <f>if(isnumber(search("Yes",'2_all_summary'!$G810)),if(isnumber(search("Yes",'2_all_summary'!R810)),1,2),if(isnumber(search("No",'2_all_summary'!R810)),4,3))</f>
        <v>4</v>
      </c>
      <c r="Q811" s="49">
        <f>if(isnumber(search("Yes",'2_all_summary'!$G810)),if(0&lt;'2_all_summary'!S810,1,2),if(0='2_all_summary'!S810,4,3))</f>
        <v>4</v>
      </c>
      <c r="R811" s="49">
        <f>if(isnumber(search("Yes",'2_all_summary'!$G810)),if(isnumber(search("Yes",'2_all_summary'!T810)),1,2),if(isnumber(search("No",'2_all_summary'!T810)),4,3))</f>
        <v>4</v>
      </c>
    </row>
    <row r="812">
      <c r="G812" s="49"/>
      <c r="H812" s="49" t="str">
        <f>'2_all_summary'!C811</f>
        <v>Prevalence, awareness, treatment, and control of hypertension in Cameroonians aged 50Ãƒâ€šÃ‚Â years and older: A community-based study</v>
      </c>
      <c r="I812" s="49" t="str">
        <f>'2_all_summary'!D811</f>
        <v>Aims: To assess the prevalence of hypertension (HTN) in a rural elderly population (50Ãƒâ€šÃ‚Â y and older) in Cameroon; evaluate the rates of awareness, treatment, and control of HTN in this population; and describe factors associated with HTN in this population. Methods and Results: A total of 501 participants aged 50Ãƒâ€šÃ‚Â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65.4Ãƒâ€šÃ‚Â Ãƒâ€šÃ‚Â±Ãƒâ€šÃ‚Â 8Ãƒâ€šÃ‚Â years; women had a mean age of 61.4Ãƒâ€šÃ‚Â Ãƒâ€šÃ‚Â±Ãƒâ€šÃ‚Â 9Ãƒâ€šÃ‚Â years. The prevalence of HTN was 57.3% (95% CI, 52.9-61.6). The awareness rate was 63.4%, treatment rate 96.7%, and control rate 32.4%. Being overweight/obese was independently associated with HTN in this group (odds ratioÃƒâ€šÃ‚Â =Ãƒâ€šÃ‚Â 3.46; 95% CI, 2.38-5.03; PÃƒâ€šÃ‚Â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Ãƒâ€šÃ‚Â© 2018 The Authors. Health Science Reports published by Wiley Periodicals, Inc.</v>
      </c>
      <c r="J812" s="49">
        <f>if(isnumber(search("Yes",'2_all_summary'!$G811)),if(isnumber(search("Yes",'2_all_summary'!L811)),1,2),if(isnumber(search("No",'2_all_summary'!L811)),4,3))</f>
        <v>4</v>
      </c>
      <c r="K812" s="49">
        <f>if(isnumber(search("Yes",'2_all_summary'!$G811)),if(isnumber(search("Yes",'2_all_summary'!M811)),1,2),if(isnumber(search("No",'2_all_summary'!M811)),4,3))</f>
        <v>4</v>
      </c>
      <c r="L812" s="49">
        <f>if(isnumber(search("Yes",'2_all_summary'!$G811)),if(isnumber(search("Yes",'2_all_summary'!N811)),1,2),if(isnumber(search("No",'2_all_summary'!N811)),4,3))</f>
        <v>4</v>
      </c>
      <c r="M812" s="49">
        <f>if(isnumber(search("Yes",'2_all_summary'!$G811)),if(0&lt;'2_all_summary'!O811,1,2),if(0='2_all_summary'!O811,4,3))</f>
        <v>4</v>
      </c>
      <c r="N812" s="49">
        <f>if(isnumber(search("Yes",'2_all_summary'!$G811)),if(isnumber(search("Yes",'2_all_summary'!P811)),1,2),if(isnumber(search("No",'2_all_summary'!P811)),4,3))</f>
        <v>4</v>
      </c>
      <c r="O812" s="49">
        <f>if(isnumber(search("Yes",'2_all_summary'!$G811)),if(isnumber(search("Yes",'2_all_summary'!Q811)),1,2),if(isnumber(search("No",'2_all_summary'!Q811)),4,3))</f>
        <v>4</v>
      </c>
      <c r="P812" s="49">
        <f>if(isnumber(search("Yes",'2_all_summary'!$G811)),if(isnumber(search("Yes",'2_all_summary'!R811)),1,2),if(isnumber(search("No",'2_all_summary'!R811)),4,3))</f>
        <v>4</v>
      </c>
      <c r="Q812" s="49">
        <f>if(isnumber(search("Yes",'2_all_summary'!$G811)),if(0&lt;'2_all_summary'!S811,1,2),if(0='2_all_summary'!S811,4,3))</f>
        <v>4</v>
      </c>
      <c r="R812" s="49">
        <f>if(isnumber(search("Yes",'2_all_summary'!$G811)),if(isnumber(search("Yes",'2_all_summary'!T811)),1,2),if(isnumber(search("No",'2_all_summary'!T811)),4,3))</f>
        <v>4</v>
      </c>
    </row>
    <row r="813">
      <c r="G813" s="49"/>
      <c r="H813" s="49" t="str">
        <f>'2_all_summary'!C812</f>
        <v>Prevention of conflicts between klaipeda seaport and local communities based on eco-innovations [Ekoinovacijos kaip visuomenÃƒâ€žÃ¢â‚¬â€_x009d_s - KlaipÃƒâ€žÃ¢â‚¬â€_x009d_dos jÃƒâ€¦Ã‚Â«rÃƒâ€¦Ã‚Â³ uosto konfliktÃƒâ€¦Ã‚Â³ prevencijos priemonÃƒâ€žÃ¢â‚¬â€_x009d_]</v>
      </c>
      <c r="I813" s="49" t="str">
        <f>'2_all_summary'!D812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KlaipÃƒÆ’Ã‚Â©da seaport and, by providing the analysis of environmental measures according to the proposed conflict management model, contributes to conflict prevention and remediation by involvement of eco-innovations. Ãƒâ€šÃ‚Â© Kaunas University of Technology.</v>
      </c>
      <c r="J813" s="49">
        <f>if(isnumber(search("Yes",'2_all_summary'!$G812)),if(isnumber(search("Yes",'2_all_summary'!L812)),1,2),if(isnumber(search("No",'2_all_summary'!L812)),4,3))</f>
        <v>4</v>
      </c>
      <c r="K813" s="49">
        <f>if(isnumber(search("Yes",'2_all_summary'!$G812)),if(isnumber(search("Yes",'2_all_summary'!M812)),1,2),if(isnumber(search("No",'2_all_summary'!M812)),4,3))</f>
        <v>4</v>
      </c>
      <c r="L813" s="49">
        <f>if(isnumber(search("Yes",'2_all_summary'!$G812)),if(isnumber(search("Yes",'2_all_summary'!N812)),1,2),if(isnumber(search("No",'2_all_summary'!N812)),4,3))</f>
        <v>4</v>
      </c>
      <c r="M813" s="49">
        <f>if(isnumber(search("Yes",'2_all_summary'!$G812)),if(0&lt;'2_all_summary'!O812,1,2),if(0='2_all_summary'!O812,4,3))</f>
        <v>4</v>
      </c>
      <c r="N813" s="49">
        <f>if(isnumber(search("Yes",'2_all_summary'!$G812)),if(isnumber(search("Yes",'2_all_summary'!P812)),1,2),if(isnumber(search("No",'2_all_summary'!P812)),4,3))</f>
        <v>4</v>
      </c>
      <c r="O813" s="49">
        <f>if(isnumber(search("Yes",'2_all_summary'!$G812)),if(isnumber(search("Yes",'2_all_summary'!Q812)),1,2),if(isnumber(search("No",'2_all_summary'!Q812)),4,3))</f>
        <v>4</v>
      </c>
      <c r="P813" s="49">
        <f>if(isnumber(search("Yes",'2_all_summary'!$G812)),if(isnumber(search("Yes",'2_all_summary'!R812)),1,2),if(isnumber(search("No",'2_all_summary'!R812)),4,3))</f>
        <v>4</v>
      </c>
      <c r="Q813" s="49">
        <f>if(isnumber(search("Yes",'2_all_summary'!$G812)),if(0&lt;'2_all_summary'!S812,1,2),if(0='2_all_summary'!S812,4,3))</f>
        <v>4</v>
      </c>
      <c r="R813" s="49">
        <f>if(isnumber(search("Yes",'2_all_summary'!$G812)),if(isnumber(search("Yes",'2_all_summary'!T812)),1,2),if(isnumber(search("No",'2_all_summary'!T812)),4,3))</f>
        <v>4</v>
      </c>
    </row>
    <row r="814">
      <c r="G814" s="49"/>
      <c r="H814" s="49" t="str">
        <f>'2_all_summary'!C813</f>
        <v>Primary Care Intervention to Prevent and Control Cholangiocarcinoma: Lesson from Nakhon Ratchasima, Thailand</v>
      </c>
      <c r="I814" s="49" t="str">
        <f>'2_all_summary'!D813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814" s="49">
        <f>if(isnumber(search("Yes",'2_all_summary'!$G813)),if(isnumber(search("Yes",'2_all_summary'!L813)),1,2),if(isnumber(search("No",'2_all_summary'!L813)),4,3))</f>
        <v>4</v>
      </c>
      <c r="K814" s="49">
        <f>if(isnumber(search("Yes",'2_all_summary'!$G813)),if(isnumber(search("Yes",'2_all_summary'!M813)),1,2),if(isnumber(search("No",'2_all_summary'!M813)),4,3))</f>
        <v>4</v>
      </c>
      <c r="L814" s="49">
        <f>if(isnumber(search("Yes",'2_all_summary'!$G813)),if(isnumber(search("Yes",'2_all_summary'!N813)),1,2),if(isnumber(search("No",'2_all_summary'!N813)),4,3))</f>
        <v>4</v>
      </c>
      <c r="M814" s="49">
        <f>if(isnumber(search("Yes",'2_all_summary'!$G813)),if(0&lt;'2_all_summary'!O813,1,2),if(0='2_all_summary'!O813,4,3))</f>
        <v>4</v>
      </c>
      <c r="N814" s="49">
        <f>if(isnumber(search("Yes",'2_all_summary'!$G813)),if(isnumber(search("Yes",'2_all_summary'!P813)),1,2),if(isnumber(search("No",'2_all_summary'!P813)),4,3))</f>
        <v>4</v>
      </c>
      <c r="O814" s="49">
        <f>if(isnumber(search("Yes",'2_all_summary'!$G813)),if(isnumber(search("Yes",'2_all_summary'!Q813)),1,2),if(isnumber(search("No",'2_all_summary'!Q813)),4,3))</f>
        <v>4</v>
      </c>
      <c r="P814" s="49">
        <f>if(isnumber(search("Yes",'2_all_summary'!$G813)),if(isnumber(search("Yes",'2_all_summary'!R813)),1,2),if(isnumber(search("No",'2_all_summary'!R813)),4,3))</f>
        <v>4</v>
      </c>
      <c r="Q814" s="49">
        <f>if(isnumber(search("Yes",'2_all_summary'!$G813)),if(0&lt;'2_all_summary'!S813,1,2),if(0='2_all_summary'!S813,4,3))</f>
        <v>4</v>
      </c>
      <c r="R814" s="49">
        <f>if(isnumber(search("Yes",'2_all_summary'!$G813)),if(isnumber(search("Yes",'2_all_summary'!T813)),1,2),if(isnumber(search("No",'2_all_summary'!T813)),4,3))</f>
        <v>4</v>
      </c>
    </row>
    <row r="815">
      <c r="G815" s="49"/>
      <c r="H815" s="49" t="str">
        <f>'2_all_summary'!C814</f>
        <v>Procedural and distributive justice in a community-based managed Marine Protected Area in Zanzibar, Tanzania</v>
      </c>
      <c r="I815" s="49" t="str">
        <f>'2_all_summary'!D814</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Ãƒâ€šÃ‚Â© 2014 Elsevier Ltd.</v>
      </c>
      <c r="J815" s="49">
        <f>if(isnumber(search("Yes",'2_all_summary'!$G814)),if(isnumber(search("Yes",'2_all_summary'!L814)),1,2),if(isnumber(search("No",'2_all_summary'!L814)),4,3))</f>
        <v>4</v>
      </c>
      <c r="K815" s="49">
        <f>if(isnumber(search("Yes",'2_all_summary'!$G814)),if(isnumber(search("Yes",'2_all_summary'!M814)),1,2),if(isnumber(search("No",'2_all_summary'!M814)),4,3))</f>
        <v>4</v>
      </c>
      <c r="L815" s="49">
        <f>if(isnumber(search("Yes",'2_all_summary'!$G814)),if(isnumber(search("Yes",'2_all_summary'!N814)),1,2),if(isnumber(search("No",'2_all_summary'!N814)),4,3))</f>
        <v>4</v>
      </c>
      <c r="M815" s="49">
        <f>if(isnumber(search("Yes",'2_all_summary'!$G814)),if(0&lt;'2_all_summary'!O814,1,2),if(0='2_all_summary'!O814,4,3))</f>
        <v>4</v>
      </c>
      <c r="N815" s="49">
        <f>if(isnumber(search("Yes",'2_all_summary'!$G814)),if(isnumber(search("Yes",'2_all_summary'!P814)),1,2),if(isnumber(search("No",'2_all_summary'!P814)),4,3))</f>
        <v>4</v>
      </c>
      <c r="O815" s="49">
        <f>if(isnumber(search("Yes",'2_all_summary'!$G814)),if(isnumber(search("Yes",'2_all_summary'!Q814)),1,2),if(isnumber(search("No",'2_all_summary'!Q814)),4,3))</f>
        <v>4</v>
      </c>
      <c r="P815" s="49">
        <f>if(isnumber(search("Yes",'2_all_summary'!$G814)),if(isnumber(search("Yes",'2_all_summary'!R814)),1,2),if(isnumber(search("No",'2_all_summary'!R814)),4,3))</f>
        <v>4</v>
      </c>
      <c r="Q815" s="49">
        <f>if(isnumber(search("Yes",'2_all_summary'!$G814)),if(0&lt;'2_all_summary'!S814,1,2),if(0='2_all_summary'!S814,4,3))</f>
        <v>4</v>
      </c>
      <c r="R815" s="49">
        <f>if(isnumber(search("Yes",'2_all_summary'!$G814)),if(isnumber(search("Yes",'2_all_summary'!T814)),1,2),if(isnumber(search("No",'2_all_summary'!T814)),4,3))</f>
        <v>4</v>
      </c>
    </row>
    <row r="816">
      <c r="G816" s="49"/>
      <c r="H816" s="49" t="str">
        <f>'2_all_summary'!C815</f>
        <v>Proceedings of the Eighth Biennial Watershed Management Council Conference on Managing Watersheds in the New Century</v>
      </c>
      <c r="I816" s="49" t="str">
        <f>'2_all_summary'!D815</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816" s="49">
        <f>if(isnumber(search("Yes",'2_all_summary'!$G815)),if(isnumber(search("Yes",'2_all_summary'!L815)),1,2),if(isnumber(search("No",'2_all_summary'!L815)),4,3))</f>
        <v>4</v>
      </c>
      <c r="K816" s="49">
        <f>if(isnumber(search("Yes",'2_all_summary'!$G815)),if(isnumber(search("Yes",'2_all_summary'!M815)),1,2),if(isnumber(search("No",'2_all_summary'!M815)),4,3))</f>
        <v>4</v>
      </c>
      <c r="L816" s="49">
        <f>if(isnumber(search("Yes",'2_all_summary'!$G815)),if(isnumber(search("Yes",'2_all_summary'!N815)),1,2),if(isnumber(search("No",'2_all_summary'!N815)),4,3))</f>
        <v>4</v>
      </c>
      <c r="M816" s="49">
        <f>if(isnumber(search("Yes",'2_all_summary'!$G815)),if(0&lt;'2_all_summary'!O815,1,2),if(0='2_all_summary'!O815,4,3))</f>
        <v>4</v>
      </c>
      <c r="N816" s="49">
        <f>if(isnumber(search("Yes",'2_all_summary'!$G815)),if(isnumber(search("Yes",'2_all_summary'!P815)),1,2),if(isnumber(search("No",'2_all_summary'!P815)),4,3))</f>
        <v>4</v>
      </c>
      <c r="O816" s="49">
        <f>if(isnumber(search("Yes",'2_all_summary'!$G815)),if(isnumber(search("Yes",'2_all_summary'!Q815)),1,2),if(isnumber(search("No",'2_all_summary'!Q815)),4,3))</f>
        <v>4</v>
      </c>
      <c r="P816" s="49">
        <f>if(isnumber(search("Yes",'2_all_summary'!$G815)),if(isnumber(search("Yes",'2_all_summary'!R815)),1,2),if(isnumber(search("No",'2_all_summary'!R815)),4,3))</f>
        <v>4</v>
      </c>
      <c r="Q816" s="49">
        <f>if(isnumber(search("Yes",'2_all_summary'!$G815)),if(0&lt;'2_all_summary'!S815,1,2),if(0='2_all_summary'!S815,4,3))</f>
        <v>4</v>
      </c>
      <c r="R816" s="49">
        <f>if(isnumber(search("Yes",'2_all_summary'!$G815)),if(isnumber(search("Yes",'2_all_summary'!T815)),1,2),if(isnumber(search("No",'2_all_summary'!T815)),4,3))</f>
        <v>4</v>
      </c>
    </row>
    <row r="817">
      <c r="G817" s="49"/>
      <c r="H817" s="49" t="str">
        <f>'2_all_summary'!C816</f>
        <v>Production trends, and challenges for biodiversity conservation and sustainable fisheries management of kaptai lake, the largest reservoir in bangladesh</v>
      </c>
      <c r="I817" s="49" t="str">
        <f>'2_all_summary'!D816</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1965ÃƒÂ¢Ã¢â€šÂ¬Ã¢â‚¬Å“1966 to 10,577 MT in 2018ÃƒÂ¢Ã¢â€šÂ¬Ã¢â‚¬Å“2019. The output of the lake was dominated by small fish remarkably, Gudusia chapra (Hamilton, 1822), Gonialosa manmina (Hamilton, 1822), and Corica soborna Hamilton, 1822, accounting for 64 % of the total production in 2018ÃƒÂ¢Ã¢â€šÂ¬Ã¢â‚¬Å“2019.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Ãƒâ€šÃ‚Â© Asian Fisheries Society Published under a Creative Commons.</v>
      </c>
      <c r="J817" s="49">
        <f>if(isnumber(search("Yes",'2_all_summary'!$G816)),if(isnumber(search("Yes",'2_all_summary'!L816)),1,2),if(isnumber(search("No",'2_all_summary'!L816)),4,3))</f>
        <v>4</v>
      </c>
      <c r="K817" s="49">
        <f>if(isnumber(search("Yes",'2_all_summary'!$G816)),if(isnumber(search("Yes",'2_all_summary'!M816)),1,2),if(isnumber(search("No",'2_all_summary'!M816)),4,3))</f>
        <v>4</v>
      </c>
      <c r="L817" s="49">
        <f>if(isnumber(search("Yes",'2_all_summary'!$G816)),if(isnumber(search("Yes",'2_all_summary'!N816)),1,2),if(isnumber(search("No",'2_all_summary'!N816)),4,3))</f>
        <v>4</v>
      </c>
      <c r="M817" s="49">
        <f>if(isnumber(search("Yes",'2_all_summary'!$G816)),if(0&lt;'2_all_summary'!O816,1,2),if(0='2_all_summary'!O816,4,3))</f>
        <v>4</v>
      </c>
      <c r="N817" s="49">
        <f>if(isnumber(search("Yes",'2_all_summary'!$G816)),if(isnumber(search("Yes",'2_all_summary'!P816)),1,2),if(isnumber(search("No",'2_all_summary'!P816)),4,3))</f>
        <v>4</v>
      </c>
      <c r="O817" s="49">
        <f>if(isnumber(search("Yes",'2_all_summary'!$G816)),if(isnumber(search("Yes",'2_all_summary'!Q816)),1,2),if(isnumber(search("No",'2_all_summary'!Q816)),4,3))</f>
        <v>4</v>
      </c>
      <c r="P817" s="49">
        <f>if(isnumber(search("Yes",'2_all_summary'!$G816)),if(isnumber(search("Yes",'2_all_summary'!R816)),1,2),if(isnumber(search("No",'2_all_summary'!R816)),4,3))</f>
        <v>4</v>
      </c>
      <c r="Q817" s="49">
        <f>if(isnumber(search("Yes",'2_all_summary'!$G816)),if(0&lt;'2_all_summary'!S816,1,2),if(0='2_all_summary'!S816,4,3))</f>
        <v>4</v>
      </c>
      <c r="R817" s="49">
        <f>if(isnumber(search("Yes",'2_all_summary'!$G816)),if(isnumber(search("Yes",'2_all_summary'!T816)),1,2),if(isnumber(search("No",'2_all_summary'!T816)),4,3))</f>
        <v>4</v>
      </c>
    </row>
    <row r="818">
      <c r="G818" s="49"/>
      <c r="H818" s="49" t="str">
        <f>'2_all_summary'!C817</f>
        <v>Profiling the best-performing community medicine distributors for mass drug administration: A comprehensive, data-driven analysis of treatment for schistosomiasis, lymphatic filariasis, and soil-transmitted helminths in Uganda</v>
      </c>
      <c r="I818" s="49" t="str">
        <f>'2_all_summary'!D817</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Ãƒâ€šÃ‚Â© 2019 The Author(s).</v>
      </c>
      <c r="J818" s="49">
        <f>if(isnumber(search("Yes",'2_all_summary'!$G817)),if(isnumber(search("Yes",'2_all_summary'!L817)),1,2),if(isnumber(search("No",'2_all_summary'!L817)),4,3))</f>
        <v>4</v>
      </c>
      <c r="K818" s="49">
        <f>if(isnumber(search("Yes",'2_all_summary'!$G817)),if(isnumber(search("Yes",'2_all_summary'!M817)),1,2),if(isnumber(search("No",'2_all_summary'!M817)),4,3))</f>
        <v>4</v>
      </c>
      <c r="L818" s="49">
        <f>if(isnumber(search("Yes",'2_all_summary'!$G817)),if(isnumber(search("Yes",'2_all_summary'!N817)),1,2),if(isnumber(search("No",'2_all_summary'!N817)),4,3))</f>
        <v>4</v>
      </c>
      <c r="M818" s="49">
        <f>if(isnumber(search("Yes",'2_all_summary'!$G817)),if(0&lt;'2_all_summary'!O817,1,2),if(0='2_all_summary'!O817,4,3))</f>
        <v>4</v>
      </c>
      <c r="N818" s="49">
        <f>if(isnumber(search("Yes",'2_all_summary'!$G817)),if(isnumber(search("Yes",'2_all_summary'!P817)),1,2),if(isnumber(search("No",'2_all_summary'!P817)),4,3))</f>
        <v>4</v>
      </c>
      <c r="O818" s="49">
        <f>if(isnumber(search("Yes",'2_all_summary'!$G817)),if(isnumber(search("Yes",'2_all_summary'!Q817)),1,2),if(isnumber(search("No",'2_all_summary'!Q817)),4,3))</f>
        <v>4</v>
      </c>
      <c r="P818" s="49">
        <f>if(isnumber(search("Yes",'2_all_summary'!$G817)),if(isnumber(search("Yes",'2_all_summary'!R817)),1,2),if(isnumber(search("No",'2_all_summary'!R817)),4,3))</f>
        <v>4</v>
      </c>
      <c r="Q818" s="49">
        <f>if(isnumber(search("Yes",'2_all_summary'!$G817)),if(0&lt;'2_all_summary'!S817,1,2),if(0='2_all_summary'!S817,4,3))</f>
        <v>4</v>
      </c>
      <c r="R818" s="49">
        <f>if(isnumber(search("Yes",'2_all_summary'!$G817)),if(isnumber(search("Yes",'2_all_summary'!T817)),1,2),if(isnumber(search("No",'2_all_summary'!T817)),4,3))</f>
        <v>4</v>
      </c>
    </row>
    <row r="819">
      <c r="G819" s="49"/>
      <c r="H819" s="49" t="str">
        <f>'2_all_summary'!C818</f>
        <v>Promoting community-based surveillance of economically important invasive species in lower-income economies: a case study of the suckermouth catfish (Pterygoplichthys pardalis) in Bangladesh</v>
      </c>
      <c r="I819" s="49" t="str">
        <f>'2_all_summary'!D818</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Ãƒâ€šÃ‚Â© 2023, The Author(s), under exclusive licence to Springer Nature Switzerland AG.</v>
      </c>
      <c r="J819" s="49">
        <f>if(isnumber(search("Yes",'2_all_summary'!$G818)),if(isnumber(search("Yes",'2_all_summary'!L818)),1,2),if(isnumber(search("No",'2_all_summary'!L818)),4,3))</f>
        <v>4</v>
      </c>
      <c r="K819" s="49">
        <f>if(isnumber(search("Yes",'2_all_summary'!$G818)),if(isnumber(search("Yes",'2_all_summary'!M818)),1,2),if(isnumber(search("No",'2_all_summary'!M818)),4,3))</f>
        <v>4</v>
      </c>
      <c r="L819" s="49">
        <f>if(isnumber(search("Yes",'2_all_summary'!$G818)),if(isnumber(search("Yes",'2_all_summary'!N818)),1,2),if(isnumber(search("No",'2_all_summary'!N818)),4,3))</f>
        <v>4</v>
      </c>
      <c r="M819" s="49">
        <f>if(isnumber(search("Yes",'2_all_summary'!$G818)),if(0&lt;'2_all_summary'!O818,1,2),if(0='2_all_summary'!O818,4,3))</f>
        <v>4</v>
      </c>
      <c r="N819" s="49">
        <f>if(isnumber(search("Yes",'2_all_summary'!$G818)),if(isnumber(search("Yes",'2_all_summary'!P818)),1,2),if(isnumber(search("No",'2_all_summary'!P818)),4,3))</f>
        <v>4</v>
      </c>
      <c r="O819" s="49">
        <f>if(isnumber(search("Yes",'2_all_summary'!$G818)),if(isnumber(search("Yes",'2_all_summary'!Q818)),1,2),if(isnumber(search("No",'2_all_summary'!Q818)),4,3))</f>
        <v>4</v>
      </c>
      <c r="P819" s="49">
        <f>if(isnumber(search("Yes",'2_all_summary'!$G818)),if(isnumber(search("Yes",'2_all_summary'!R818)),1,2),if(isnumber(search("No",'2_all_summary'!R818)),4,3))</f>
        <v>4</v>
      </c>
      <c r="Q819" s="49">
        <f>if(isnumber(search("Yes",'2_all_summary'!$G818)),if(0&lt;'2_all_summary'!S818,1,2),if(0='2_all_summary'!S818,4,3))</f>
        <v>4</v>
      </c>
      <c r="R819" s="49">
        <f>if(isnumber(search("Yes",'2_all_summary'!$G818)),if(isnumber(search("Yes",'2_all_summary'!T818)),1,2),if(isnumber(search("No",'2_all_summary'!T818)),4,3))</f>
        <v>4</v>
      </c>
    </row>
    <row r="820">
      <c r="G820" s="49"/>
      <c r="H820" s="49" t="str">
        <f>'2_all_summary'!C819</f>
        <v>Promoting Sustainable Smallholder Aquaculture Productivity Through Landscape and Seascape Aquapark Models: A Case Study of Busia County, Kenya</v>
      </c>
      <c r="I820" s="49" t="str">
        <f>'2_all_summary'!D819</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5ÃƒÂ¢Ã¢â€šÂ¬Ã¢â‚¬Å“100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Ãƒâ€šÃ‚Â© 2022 Odende, Ogello, Iteba, Owori, Outa, Obiero, Munguti, Kyule, Kimani and Osia.</v>
      </c>
      <c r="J820" s="49">
        <f>if(isnumber(search("Yes",'2_all_summary'!$G819)),if(isnumber(search("Yes",'2_all_summary'!L819)),1,2),if(isnumber(search("No",'2_all_summary'!L819)),4,3))</f>
        <v>4</v>
      </c>
      <c r="K820" s="49">
        <f>if(isnumber(search("Yes",'2_all_summary'!$G819)),if(isnumber(search("Yes",'2_all_summary'!M819)),1,2),if(isnumber(search("No",'2_all_summary'!M819)),4,3))</f>
        <v>4</v>
      </c>
      <c r="L820" s="49">
        <f>if(isnumber(search("Yes",'2_all_summary'!$G819)),if(isnumber(search("Yes",'2_all_summary'!N819)),1,2),if(isnumber(search("No",'2_all_summary'!N819)),4,3))</f>
        <v>4</v>
      </c>
      <c r="M820" s="49">
        <f>if(isnumber(search("Yes",'2_all_summary'!$G819)),if(0&lt;'2_all_summary'!O819,1,2),if(0='2_all_summary'!O819,4,3))</f>
        <v>4</v>
      </c>
      <c r="N820" s="49">
        <f>if(isnumber(search("Yes",'2_all_summary'!$G819)),if(isnumber(search("Yes",'2_all_summary'!P819)),1,2),if(isnumber(search("No",'2_all_summary'!P819)),4,3))</f>
        <v>4</v>
      </c>
      <c r="O820" s="49">
        <f>if(isnumber(search("Yes",'2_all_summary'!$G819)),if(isnumber(search("Yes",'2_all_summary'!Q819)),1,2),if(isnumber(search("No",'2_all_summary'!Q819)),4,3))</f>
        <v>4</v>
      </c>
      <c r="P820" s="49">
        <f>if(isnumber(search("Yes",'2_all_summary'!$G819)),if(isnumber(search("Yes",'2_all_summary'!R819)),1,2),if(isnumber(search("No",'2_all_summary'!R819)),4,3))</f>
        <v>4</v>
      </c>
      <c r="Q820" s="49">
        <f>if(isnumber(search("Yes",'2_all_summary'!$G819)),if(0&lt;'2_all_summary'!S819,1,2),if(0='2_all_summary'!S819,4,3))</f>
        <v>4</v>
      </c>
      <c r="R820" s="49">
        <f>if(isnumber(search("Yes",'2_all_summary'!$G819)),if(isnumber(search("Yes",'2_all_summary'!T819)),1,2),if(isnumber(search("No",'2_all_summary'!T819)),4,3))</f>
        <v>4</v>
      </c>
    </row>
    <row r="821">
      <c r="G821" s="49"/>
      <c r="H821" s="49" t="str">
        <f>'2_all_summary'!C820</f>
        <v>Promoting women's leadership under environmental decentralization: The roles of domestic policy, foreign aid, and population change</v>
      </c>
      <c r="I821" s="49" t="str">
        <f>'2_all_summary'!D820</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Ãƒâ€šÃ‚Â© 2022 Elsevier Ltd</v>
      </c>
      <c r="J821" s="49">
        <f>if(isnumber(search("Yes",'2_all_summary'!$G820)),if(isnumber(search("Yes",'2_all_summary'!L820)),1,2),if(isnumber(search("No",'2_all_summary'!L820)),4,3))</f>
        <v>4</v>
      </c>
      <c r="K821" s="49">
        <f>if(isnumber(search("Yes",'2_all_summary'!$G820)),if(isnumber(search("Yes",'2_all_summary'!M820)),1,2),if(isnumber(search("No",'2_all_summary'!M820)),4,3))</f>
        <v>4</v>
      </c>
      <c r="L821" s="49">
        <f>if(isnumber(search("Yes",'2_all_summary'!$G820)),if(isnumber(search("Yes",'2_all_summary'!N820)),1,2),if(isnumber(search("No",'2_all_summary'!N820)),4,3))</f>
        <v>4</v>
      </c>
      <c r="M821" s="49">
        <f>if(isnumber(search("Yes",'2_all_summary'!$G820)),if(0&lt;'2_all_summary'!O820,1,2),if(0='2_all_summary'!O820,4,3))</f>
        <v>4</v>
      </c>
      <c r="N821" s="49">
        <f>if(isnumber(search("Yes",'2_all_summary'!$G820)),if(isnumber(search("Yes",'2_all_summary'!P820)),1,2),if(isnumber(search("No",'2_all_summary'!P820)),4,3))</f>
        <v>4</v>
      </c>
      <c r="O821" s="49">
        <f>if(isnumber(search("Yes",'2_all_summary'!$G820)),if(isnumber(search("Yes",'2_all_summary'!Q820)),1,2),if(isnumber(search("No",'2_all_summary'!Q820)),4,3))</f>
        <v>4</v>
      </c>
      <c r="P821" s="49">
        <f>if(isnumber(search("Yes",'2_all_summary'!$G820)),if(isnumber(search("Yes",'2_all_summary'!R820)),1,2),if(isnumber(search("No",'2_all_summary'!R820)),4,3))</f>
        <v>4</v>
      </c>
      <c r="Q821" s="49">
        <f>if(isnumber(search("Yes",'2_all_summary'!$G820)),if(0&lt;'2_all_summary'!S820,1,2),if(0='2_all_summary'!S820,4,3))</f>
        <v>4</v>
      </c>
      <c r="R821" s="49">
        <f>if(isnumber(search("Yes",'2_all_summary'!$G820)),if(isnumber(search("Yes",'2_all_summary'!T820)),1,2),if(isnumber(search("No",'2_all_summary'!T820)),4,3))</f>
        <v>4</v>
      </c>
    </row>
    <row r="822">
      <c r="G822" s="49"/>
      <c r="H822" s="49" t="str">
        <f>'2_all_summary'!C821</f>
        <v>Property rights and institutional arrangements in Southeast Asian fisheries</v>
      </c>
      <c r="I822" s="49" t="str">
        <f>'2_all_summary'!D821</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Ãƒâ€šÃ‚Â© 2008 Institute of Southeast Asian Studies, Singapore. All rights reserved.</v>
      </c>
      <c r="J822" s="49">
        <f>if(isnumber(search("Yes",'2_all_summary'!$G821)),if(isnumber(search("Yes",'2_all_summary'!L821)),1,2),if(isnumber(search("No",'2_all_summary'!L821)),4,3))</f>
        <v>4</v>
      </c>
      <c r="K822" s="49">
        <f>if(isnumber(search("Yes",'2_all_summary'!$G821)),if(isnumber(search("Yes",'2_all_summary'!M821)),1,2),if(isnumber(search("No",'2_all_summary'!M821)),4,3))</f>
        <v>4</v>
      </c>
      <c r="L822" s="49">
        <f>if(isnumber(search("Yes",'2_all_summary'!$G821)),if(isnumber(search("Yes",'2_all_summary'!N821)),1,2),if(isnumber(search("No",'2_all_summary'!N821)),4,3))</f>
        <v>4</v>
      </c>
      <c r="M822" s="49">
        <f>if(isnumber(search("Yes",'2_all_summary'!$G821)),if(0&lt;'2_all_summary'!O821,1,2),if(0='2_all_summary'!O821,4,3))</f>
        <v>4</v>
      </c>
      <c r="N822" s="49">
        <f>if(isnumber(search("Yes",'2_all_summary'!$G821)),if(isnumber(search("Yes",'2_all_summary'!P821)),1,2),if(isnumber(search("No",'2_all_summary'!P821)),4,3))</f>
        <v>4</v>
      </c>
      <c r="O822" s="49">
        <f>if(isnumber(search("Yes",'2_all_summary'!$G821)),if(isnumber(search("Yes",'2_all_summary'!Q821)),1,2),if(isnumber(search("No",'2_all_summary'!Q821)),4,3))</f>
        <v>4</v>
      </c>
      <c r="P822" s="49">
        <f>if(isnumber(search("Yes",'2_all_summary'!$G821)),if(isnumber(search("Yes",'2_all_summary'!R821)),1,2),if(isnumber(search("No",'2_all_summary'!R821)),4,3))</f>
        <v>4</v>
      </c>
      <c r="Q822" s="49">
        <f>if(isnumber(search("Yes",'2_all_summary'!$G821)),if(0&lt;'2_all_summary'!S821,1,2),if(0='2_all_summary'!S821,4,3))</f>
        <v>4</v>
      </c>
      <c r="R822" s="49">
        <f>if(isnumber(search("Yes",'2_all_summary'!$G821)),if(isnumber(search("Yes",'2_all_summary'!T821)),1,2),if(isnumber(search("No",'2_all_summary'!T821)),4,3))</f>
        <v>4</v>
      </c>
    </row>
    <row r="823">
      <c r="G823" s="49"/>
      <c r="H823" s="49" t="str">
        <f>'2_all_summary'!C822</f>
        <v>Prospects for whale shark conservation in Eastern Indonesia through bajo traditional ecological knowledge and community-based monitoring</v>
      </c>
      <c r="I823" s="49" t="str">
        <f>'2_all_summary'!D822</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Ãƒâ€šÃ‚Â© Nielsen and Lund 2012.</v>
      </c>
      <c r="J823" s="49">
        <f>if(isnumber(search("Yes",'2_all_summary'!$G822)),if(isnumber(search("Yes",'2_all_summary'!L822)),1,2),if(isnumber(search("No",'2_all_summary'!L822)),4,3))</f>
        <v>4</v>
      </c>
      <c r="K823" s="49">
        <f>if(isnumber(search("Yes",'2_all_summary'!$G822)),if(isnumber(search("Yes",'2_all_summary'!M822)),1,2),if(isnumber(search("No",'2_all_summary'!M822)),4,3))</f>
        <v>4</v>
      </c>
      <c r="L823" s="49">
        <f>if(isnumber(search("Yes",'2_all_summary'!$G822)),if(isnumber(search("Yes",'2_all_summary'!N822)),1,2),if(isnumber(search("No",'2_all_summary'!N822)),4,3))</f>
        <v>4</v>
      </c>
      <c r="M823" s="49">
        <f>if(isnumber(search("Yes",'2_all_summary'!$G822)),if(0&lt;'2_all_summary'!O822,1,2),if(0='2_all_summary'!O822,4,3))</f>
        <v>4</v>
      </c>
      <c r="N823" s="49">
        <f>if(isnumber(search("Yes",'2_all_summary'!$G822)),if(isnumber(search("Yes",'2_all_summary'!P822)),1,2),if(isnumber(search("No",'2_all_summary'!P822)),4,3))</f>
        <v>4</v>
      </c>
      <c r="O823" s="49">
        <f>if(isnumber(search("Yes",'2_all_summary'!$G822)),if(isnumber(search("Yes",'2_all_summary'!Q822)),1,2),if(isnumber(search("No",'2_all_summary'!Q822)),4,3))</f>
        <v>4</v>
      </c>
      <c r="P823" s="49">
        <f>if(isnumber(search("Yes",'2_all_summary'!$G822)),if(isnumber(search("Yes",'2_all_summary'!R822)),1,2),if(isnumber(search("No",'2_all_summary'!R822)),4,3))</f>
        <v>4</v>
      </c>
      <c r="Q823" s="49">
        <f>if(isnumber(search("Yes",'2_all_summary'!$G822)),if(0&lt;'2_all_summary'!S822,1,2),if(0='2_all_summary'!S822,4,3))</f>
        <v>4</v>
      </c>
      <c r="R823" s="49">
        <f>if(isnumber(search("Yes",'2_all_summary'!$G822)),if(isnumber(search("Yes",'2_all_summary'!T822)),1,2),if(isnumber(search("No",'2_all_summary'!T822)),4,3))</f>
        <v>4</v>
      </c>
    </row>
    <row r="824">
      <c r="G824" s="49"/>
      <c r="H824" s="49" t="str">
        <f>'2_all_summary'!C823</f>
        <v>Prospects of community-based co-management of Philippine abalone fishery</v>
      </c>
      <c r="I824" s="49" t="str">
        <f>'2_all_summary'!D823</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Ãƒâ€šÃ‚Â© 2018 Elsevier Ltd</v>
      </c>
      <c r="J824" s="49">
        <f>if(isnumber(search("Yes",'2_all_summary'!$G823)),if(isnumber(search("Yes",'2_all_summary'!L823)),1,2),if(isnumber(search("No",'2_all_summary'!L823)),4,3))</f>
        <v>4</v>
      </c>
      <c r="K824" s="49">
        <f>if(isnumber(search("Yes",'2_all_summary'!$G823)),if(isnumber(search("Yes",'2_all_summary'!M823)),1,2),if(isnumber(search("No",'2_all_summary'!M823)),4,3))</f>
        <v>4</v>
      </c>
      <c r="L824" s="49">
        <f>if(isnumber(search("Yes",'2_all_summary'!$G823)),if(isnumber(search("Yes",'2_all_summary'!N823)),1,2),if(isnumber(search("No",'2_all_summary'!N823)),4,3))</f>
        <v>4</v>
      </c>
      <c r="M824" s="49">
        <f>if(isnumber(search("Yes",'2_all_summary'!$G823)),if(0&lt;'2_all_summary'!O823,1,2),if(0='2_all_summary'!O823,4,3))</f>
        <v>4</v>
      </c>
      <c r="N824" s="49">
        <f>if(isnumber(search("Yes",'2_all_summary'!$G823)),if(isnumber(search("Yes",'2_all_summary'!P823)),1,2),if(isnumber(search("No",'2_all_summary'!P823)),4,3))</f>
        <v>4</v>
      </c>
      <c r="O824" s="49">
        <f>if(isnumber(search("Yes",'2_all_summary'!$G823)),if(isnumber(search("Yes",'2_all_summary'!Q823)),1,2),if(isnumber(search("No",'2_all_summary'!Q823)),4,3))</f>
        <v>4</v>
      </c>
      <c r="P824" s="49">
        <f>if(isnumber(search("Yes",'2_all_summary'!$G823)),if(isnumber(search("Yes",'2_all_summary'!R823)),1,2),if(isnumber(search("No",'2_all_summary'!R823)),4,3))</f>
        <v>4</v>
      </c>
      <c r="Q824" s="49">
        <f>if(isnumber(search("Yes",'2_all_summary'!$G823)),if(0&lt;'2_all_summary'!S823,1,2),if(0='2_all_summary'!S823,4,3))</f>
        <v>4</v>
      </c>
      <c r="R824" s="49">
        <f>if(isnumber(search("Yes",'2_all_summary'!$G823)),if(isnumber(search("Yes",'2_all_summary'!T823)),1,2),if(isnumber(search("No",'2_all_summary'!T823)),4,3))</f>
        <v>4</v>
      </c>
    </row>
    <row r="825">
      <c r="G825" s="49"/>
      <c r="H825" s="49" t="str">
        <f>'2_all_summary'!C824</f>
        <v>Protected nearshore shallow and deep subtidal rocky reef communities differ in their trophic diversity but not their nutritional condition</v>
      </c>
      <c r="I825" s="49" t="str">
        <f>'2_all_summary'!D824</f>
        <v>Large physical changes that alter reef macrobenthos and fish assemblages occur with increasing depth, so the biological processes that regulate communities at different depths are expected to diverge. We used analyses of stable isotopes (ÃƒÅ½Ã‚Â´13C and ÃƒÅ½Ã‚Â´15N) and fatty acids to establish whether shallow (11ÃƒÂ¢Ã¢â€šÂ¬Ã¢â‚¬Å“25 m) and deep (45ÃƒÂ¢Ã¢â€šÂ¬Ã¢â‚¬Å“75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Ãƒâ€šÃ‚Â© 2019, Ãƒâ€šÃ‚Â© 2019 NISC (Pty) Ltd.</v>
      </c>
      <c r="J825" s="49">
        <f>if(isnumber(search("Yes",'2_all_summary'!$G824)),if(isnumber(search("Yes",'2_all_summary'!L824)),1,2),if(isnumber(search("No",'2_all_summary'!L824)),4,3))</f>
        <v>4</v>
      </c>
      <c r="K825" s="49">
        <f>if(isnumber(search("Yes",'2_all_summary'!$G824)),if(isnumber(search("Yes",'2_all_summary'!M824)),1,2),if(isnumber(search("No",'2_all_summary'!M824)),4,3))</f>
        <v>4</v>
      </c>
      <c r="L825" s="49">
        <f>if(isnumber(search("Yes",'2_all_summary'!$G824)),if(isnumber(search("Yes",'2_all_summary'!N824)),1,2),if(isnumber(search("No",'2_all_summary'!N824)),4,3))</f>
        <v>4</v>
      </c>
      <c r="M825" s="49">
        <f>if(isnumber(search("Yes",'2_all_summary'!$G824)),if(0&lt;'2_all_summary'!O824,1,2),if(0='2_all_summary'!O824,4,3))</f>
        <v>4</v>
      </c>
      <c r="N825" s="49">
        <f>if(isnumber(search("Yes",'2_all_summary'!$G824)),if(isnumber(search("Yes",'2_all_summary'!P824)),1,2),if(isnumber(search("No",'2_all_summary'!P824)),4,3))</f>
        <v>4</v>
      </c>
      <c r="O825" s="49">
        <f>if(isnumber(search("Yes",'2_all_summary'!$G824)),if(isnumber(search("Yes",'2_all_summary'!Q824)),1,2),if(isnumber(search("No",'2_all_summary'!Q824)),4,3))</f>
        <v>4</v>
      </c>
      <c r="P825" s="49">
        <f>if(isnumber(search("Yes",'2_all_summary'!$G824)),if(isnumber(search("Yes",'2_all_summary'!R824)),1,2),if(isnumber(search("No",'2_all_summary'!R824)),4,3))</f>
        <v>4</v>
      </c>
      <c r="Q825" s="49">
        <f>if(isnumber(search("Yes",'2_all_summary'!$G824)),if(0&lt;'2_all_summary'!S824,1,2),if(0='2_all_summary'!S824,4,3))</f>
        <v>4</v>
      </c>
      <c r="R825" s="49">
        <f>if(isnumber(search("Yes",'2_all_summary'!$G824)),if(isnumber(search("Yes",'2_all_summary'!T824)),1,2),if(isnumber(search("No",'2_all_summary'!T824)),4,3))</f>
        <v>4</v>
      </c>
    </row>
    <row r="826">
      <c r="G826" s="49"/>
      <c r="H826" s="49" t="str">
        <f>'2_all_summary'!C825</f>
        <v>Public participation and willingness to cooperate in common-pool resource management: A field experiment with fishing communities in Brazil</v>
      </c>
      <c r="I826" s="49" t="str">
        <f>'2_all_summary'!D825</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Ãƒâ€šÃ‚Â© 2009 Elsevier B.V. All rights reserved.</v>
      </c>
      <c r="J826" s="49">
        <f>if(isnumber(search("Yes",'2_all_summary'!$G825)),if(isnumber(search("Yes",'2_all_summary'!L825)),1,2),if(isnumber(search("No",'2_all_summary'!L825)),4,3))</f>
        <v>4</v>
      </c>
      <c r="K826" s="49">
        <f>if(isnumber(search("Yes",'2_all_summary'!$G825)),if(isnumber(search("Yes",'2_all_summary'!M825)),1,2),if(isnumber(search("No",'2_all_summary'!M825)),4,3))</f>
        <v>4</v>
      </c>
      <c r="L826" s="49">
        <f>if(isnumber(search("Yes",'2_all_summary'!$G825)),if(isnumber(search("Yes",'2_all_summary'!N825)),1,2),if(isnumber(search("No",'2_all_summary'!N825)),4,3))</f>
        <v>4</v>
      </c>
      <c r="M826" s="49">
        <f>if(isnumber(search("Yes",'2_all_summary'!$G825)),if(0&lt;'2_all_summary'!O825,1,2),if(0='2_all_summary'!O825,4,3))</f>
        <v>4</v>
      </c>
      <c r="N826" s="49">
        <f>if(isnumber(search("Yes",'2_all_summary'!$G825)),if(isnumber(search("Yes",'2_all_summary'!P825)),1,2),if(isnumber(search("No",'2_all_summary'!P825)),4,3))</f>
        <v>4</v>
      </c>
      <c r="O826" s="49">
        <f>if(isnumber(search("Yes",'2_all_summary'!$G825)),if(isnumber(search("Yes",'2_all_summary'!Q825)),1,2),if(isnumber(search("No",'2_all_summary'!Q825)),4,3))</f>
        <v>4</v>
      </c>
      <c r="P826" s="49">
        <f>if(isnumber(search("Yes",'2_all_summary'!$G825)),if(isnumber(search("Yes",'2_all_summary'!R825)),1,2),if(isnumber(search("No",'2_all_summary'!R825)),4,3))</f>
        <v>4</v>
      </c>
      <c r="Q826" s="49">
        <f>if(isnumber(search("Yes",'2_all_summary'!$G825)),if(0&lt;'2_all_summary'!S825,1,2),if(0='2_all_summary'!S825,4,3))</f>
        <v>4</v>
      </c>
      <c r="R826" s="49">
        <f>if(isnumber(search("Yes",'2_all_summary'!$G825)),if(isnumber(search("Yes",'2_all_summary'!T825)),1,2),if(isnumber(search("No",'2_all_summary'!T825)),4,3))</f>
        <v>4</v>
      </c>
    </row>
    <row r="827">
      <c r="G827" s="49"/>
      <c r="H827" s="49" t="str">
        <f>'2_all_summary'!C826</f>
        <v>Qualitative participatory mapping of seal and walrus harvest and habitat areas: Documenting indigenous knowledge, preserving local values, and discouraging map misuse</v>
      </c>
      <c r="I827" s="49" t="str">
        <f>'2_all_summary'!D826</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Ãƒâ€šÃ‚Â© 2015, IGI Global.</v>
      </c>
      <c r="J827" s="49">
        <f>if(isnumber(search("Yes",'2_all_summary'!$G826)),if(isnumber(search("Yes",'2_all_summary'!L826)),1,2),if(isnumber(search("No",'2_all_summary'!L826)),4,3))</f>
        <v>4</v>
      </c>
      <c r="K827" s="49">
        <f>if(isnumber(search("Yes",'2_all_summary'!$G826)),if(isnumber(search("Yes",'2_all_summary'!M826)),1,2),if(isnumber(search("No",'2_all_summary'!M826)),4,3))</f>
        <v>4</v>
      </c>
      <c r="L827" s="49">
        <f>if(isnumber(search("Yes",'2_all_summary'!$G826)),if(isnumber(search("Yes",'2_all_summary'!N826)),1,2),if(isnumber(search("No",'2_all_summary'!N826)),4,3))</f>
        <v>4</v>
      </c>
      <c r="M827" s="49">
        <f>if(isnumber(search("Yes",'2_all_summary'!$G826)),if(0&lt;'2_all_summary'!O826,1,2),if(0='2_all_summary'!O826,4,3))</f>
        <v>4</v>
      </c>
      <c r="N827" s="49">
        <f>if(isnumber(search("Yes",'2_all_summary'!$G826)),if(isnumber(search("Yes",'2_all_summary'!P826)),1,2),if(isnumber(search("No",'2_all_summary'!P826)),4,3))</f>
        <v>4</v>
      </c>
      <c r="O827" s="49">
        <f>if(isnumber(search("Yes",'2_all_summary'!$G826)),if(isnumber(search("Yes",'2_all_summary'!Q826)),1,2),if(isnumber(search("No",'2_all_summary'!Q826)),4,3))</f>
        <v>4</v>
      </c>
      <c r="P827" s="49">
        <f>if(isnumber(search("Yes",'2_all_summary'!$G826)),if(isnumber(search("Yes",'2_all_summary'!R826)),1,2),if(isnumber(search("No",'2_all_summary'!R826)),4,3))</f>
        <v>4</v>
      </c>
      <c r="Q827" s="49">
        <f>if(isnumber(search("Yes",'2_all_summary'!$G826)),if(0&lt;'2_all_summary'!S826,1,2),if(0='2_all_summary'!S826,4,3))</f>
        <v>4</v>
      </c>
      <c r="R827" s="49">
        <f>if(isnumber(search("Yes",'2_all_summary'!$G826)),if(isnumber(search("Yes",'2_all_summary'!T826)),1,2),if(isnumber(search("No",'2_all_summary'!T826)),4,3))</f>
        <v>4</v>
      </c>
    </row>
    <row r="828">
      <c r="G828" s="49"/>
      <c r="H828" s="49" t="str">
        <f>'2_all_summary'!C827</f>
        <v>Quantifying Variability in Four U.S. Streams Using a Long-Term Dataset: Patterns in Biotic Endpoints</v>
      </c>
      <c r="I828" s="49" t="str">
        <f>'2_all_summary'!D827</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(nÃƒâ€šÃ‚Â =Ãƒâ€šÃ‚Â 5ÃƒÂ¢Ã¢â€šÂ¬Ã¢â‚¬Å“6)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136Ãƒâ€šÃ‚Â %. Scale-specific variability patterns (stream-wide, season, site, and site-season patterns) in standardized biotic endpoints showed that within-site variability patterns extended across sites with variability greatest in chlorophyll a and lowest in HilsenhoffÃƒÂ¢Ã¢â€šÂ¬Ã¢â€žÂ¢s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Ãƒâ€šÃ‚Â© 2015, Springer Science+Business Media New York.</v>
      </c>
      <c r="J828" s="49">
        <f>if(isnumber(search("Yes",'2_all_summary'!$G827)),if(isnumber(search("Yes",'2_all_summary'!L827)),1,2),if(isnumber(search("No",'2_all_summary'!L827)),4,3))</f>
        <v>4</v>
      </c>
      <c r="K828" s="49">
        <f>if(isnumber(search("Yes",'2_all_summary'!$G827)),if(isnumber(search("Yes",'2_all_summary'!M827)),1,2),if(isnumber(search("No",'2_all_summary'!M827)),4,3))</f>
        <v>4</v>
      </c>
      <c r="L828" s="49">
        <f>if(isnumber(search("Yes",'2_all_summary'!$G827)),if(isnumber(search("Yes",'2_all_summary'!N827)),1,2),if(isnumber(search("No",'2_all_summary'!N827)),4,3))</f>
        <v>4</v>
      </c>
      <c r="M828" s="49">
        <f>if(isnumber(search("Yes",'2_all_summary'!$G827)),if(0&lt;'2_all_summary'!O827,1,2),if(0='2_all_summary'!O827,4,3))</f>
        <v>4</v>
      </c>
      <c r="N828" s="49">
        <f>if(isnumber(search("Yes",'2_all_summary'!$G827)),if(isnumber(search("Yes",'2_all_summary'!P827)),1,2),if(isnumber(search("No",'2_all_summary'!P827)),4,3))</f>
        <v>4</v>
      </c>
      <c r="O828" s="49">
        <f>if(isnumber(search("Yes",'2_all_summary'!$G827)),if(isnumber(search("Yes",'2_all_summary'!Q827)),1,2),if(isnumber(search("No",'2_all_summary'!Q827)),4,3))</f>
        <v>4</v>
      </c>
      <c r="P828" s="49">
        <f>if(isnumber(search("Yes",'2_all_summary'!$G827)),if(isnumber(search("Yes",'2_all_summary'!R827)),1,2),if(isnumber(search("No",'2_all_summary'!R827)),4,3))</f>
        <v>4</v>
      </c>
      <c r="Q828" s="49">
        <f>if(isnumber(search("Yes",'2_all_summary'!$G827)),if(0&lt;'2_all_summary'!S827,1,2),if(0='2_all_summary'!S827,4,3))</f>
        <v>4</v>
      </c>
      <c r="R828" s="49">
        <f>if(isnumber(search("Yes",'2_all_summary'!$G827)),if(isnumber(search("Yes",'2_all_summary'!T827)),1,2),if(isnumber(search("No",'2_all_summary'!T827)),4,3))</f>
        <v>4</v>
      </c>
    </row>
    <row r="829">
      <c r="G829" s="49"/>
      <c r="H829" s="49" t="str">
        <f>'2_all_summary'!C828</f>
        <v>Quantitative decision support tools facilitate social-ecological alignment in community-based marine protected area design</v>
      </c>
      <c r="I829" s="49" t="str">
        <f>'2_all_summary'!D828</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(0.5ÃƒÂ¢Ã¢â€šÂ¬Ã¢â‚¬Å“1 km wide) in predominately southern community waters, where they were intended to restrict external fishers. Ecologically optimal MPA designs, in contrast, consisted of one or two large reserves (4ÃƒÂ¢Ã¢â€šÂ¬Ã¢â‚¬Å“6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1.5ÃƒÂ¢Ã¢â€šÂ¬Ã¢â‚¬Å“2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Ãƒâ€šÃ‚Â© 2019 by the author(s).</v>
      </c>
      <c r="J829" s="49">
        <f>if(isnumber(search("Yes",'2_all_summary'!$G828)),if(isnumber(search("Yes",'2_all_summary'!L828)),1,2),if(isnumber(search("No",'2_all_summary'!L828)),4,3))</f>
        <v>4</v>
      </c>
      <c r="K829" s="49">
        <f>if(isnumber(search("Yes",'2_all_summary'!$G828)),if(isnumber(search("Yes",'2_all_summary'!M828)),1,2),if(isnumber(search("No",'2_all_summary'!M828)),4,3))</f>
        <v>4</v>
      </c>
      <c r="L829" s="49">
        <f>if(isnumber(search("Yes",'2_all_summary'!$G828)),if(isnumber(search("Yes",'2_all_summary'!N828)),1,2),if(isnumber(search("No",'2_all_summary'!N828)),4,3))</f>
        <v>4</v>
      </c>
      <c r="M829" s="49">
        <f>if(isnumber(search("Yes",'2_all_summary'!$G828)),if(0&lt;'2_all_summary'!O828,1,2),if(0='2_all_summary'!O828,4,3))</f>
        <v>4</v>
      </c>
      <c r="N829" s="49">
        <f>if(isnumber(search("Yes",'2_all_summary'!$G828)),if(isnumber(search("Yes",'2_all_summary'!P828)),1,2),if(isnumber(search("No",'2_all_summary'!P828)),4,3))</f>
        <v>4</v>
      </c>
      <c r="O829" s="49">
        <f>if(isnumber(search("Yes",'2_all_summary'!$G828)),if(isnumber(search("Yes",'2_all_summary'!Q828)),1,2),if(isnumber(search("No",'2_all_summary'!Q828)),4,3))</f>
        <v>4</v>
      </c>
      <c r="P829" s="49">
        <f>if(isnumber(search("Yes",'2_all_summary'!$G828)),if(isnumber(search("Yes",'2_all_summary'!R828)),1,2),if(isnumber(search("No",'2_all_summary'!R828)),4,3))</f>
        <v>4</v>
      </c>
      <c r="Q829" s="49">
        <f>if(isnumber(search("Yes",'2_all_summary'!$G828)),if(0&lt;'2_all_summary'!S828,1,2),if(0='2_all_summary'!S828,4,3))</f>
        <v>4</v>
      </c>
      <c r="R829" s="49">
        <f>if(isnumber(search("Yes",'2_all_summary'!$G828)),if(isnumber(search("Yes",'2_all_summary'!T828)),1,2),if(isnumber(search("No",'2_all_summary'!T828)),4,3))</f>
        <v>4</v>
      </c>
    </row>
    <row r="830">
      <c r="G830" s="49"/>
      <c r="H830" s="49" t="str">
        <f>'2_all_summary'!C829</f>
        <v>Questioning community based coral reef management systems: Case study of awig-awig in Gili Indah, Indonesia</v>
      </c>
      <c r="I830" s="49" t="str">
        <f>'2_all_summary'!D829</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Ãƒâ€šÃ‚Â© Springer 2006.</v>
      </c>
      <c r="J830" s="49">
        <f>if(isnumber(search("Yes",'2_all_summary'!$G829)),if(isnumber(search("Yes",'2_all_summary'!L829)),1,2),if(isnumber(search("No",'2_all_summary'!L829)),4,3))</f>
        <v>4</v>
      </c>
      <c r="K830" s="49">
        <f>if(isnumber(search("Yes",'2_all_summary'!$G829)),if(isnumber(search("Yes",'2_all_summary'!M829)),1,2),if(isnumber(search("No",'2_all_summary'!M829)),4,3))</f>
        <v>4</v>
      </c>
      <c r="L830" s="49">
        <f>if(isnumber(search("Yes",'2_all_summary'!$G829)),if(isnumber(search("Yes",'2_all_summary'!N829)),1,2),if(isnumber(search("No",'2_all_summary'!N829)),4,3))</f>
        <v>4</v>
      </c>
      <c r="M830" s="49">
        <f>if(isnumber(search("Yes",'2_all_summary'!$G829)),if(0&lt;'2_all_summary'!O829,1,2),if(0='2_all_summary'!O829,4,3))</f>
        <v>4</v>
      </c>
      <c r="N830" s="49">
        <f>if(isnumber(search("Yes",'2_all_summary'!$G829)),if(isnumber(search("Yes",'2_all_summary'!P829)),1,2),if(isnumber(search("No",'2_all_summary'!P829)),4,3))</f>
        <v>4</v>
      </c>
      <c r="O830" s="49">
        <f>if(isnumber(search("Yes",'2_all_summary'!$G829)),if(isnumber(search("Yes",'2_all_summary'!Q829)),1,2),if(isnumber(search("No",'2_all_summary'!Q829)),4,3))</f>
        <v>4</v>
      </c>
      <c r="P830" s="49">
        <f>if(isnumber(search("Yes",'2_all_summary'!$G829)),if(isnumber(search("Yes",'2_all_summary'!R829)),1,2),if(isnumber(search("No",'2_all_summary'!R829)),4,3))</f>
        <v>4</v>
      </c>
      <c r="Q830" s="49">
        <f>if(isnumber(search("Yes",'2_all_summary'!$G829)),if(0&lt;'2_all_summary'!S829,1,2),if(0='2_all_summary'!S829,4,3))</f>
        <v>4</v>
      </c>
      <c r="R830" s="49">
        <f>if(isnumber(search("Yes",'2_all_summary'!$G829)),if(isnumber(search("Yes",'2_all_summary'!T829)),1,2),if(isnumber(search("No",'2_all_summary'!T829)),4,3))</f>
        <v>4</v>
      </c>
    </row>
    <row r="831">
      <c r="G831" s="49"/>
      <c r="H831" s="49" t="str">
        <f>'2_all_summary'!C830</f>
        <v>Rapid implementation of evidence-based guidelines for imaging after first urinary tract infection</v>
      </c>
      <c r="I831" s="49" t="str">
        <f>'2_all_summary'!D830</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ÃƒÂ_x008f_Ã¢â‚¬Â¡2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Ãƒâ€šÃ‚Â© 2013 by the American Academy of Pediatrics.</v>
      </c>
      <c r="J831" s="49">
        <f>if(isnumber(search("Yes",'2_all_summary'!$G830)),if(isnumber(search("Yes",'2_all_summary'!L830)),1,2),if(isnumber(search("No",'2_all_summary'!L830)),4,3))</f>
        <v>4</v>
      </c>
      <c r="K831" s="49">
        <f>if(isnumber(search("Yes",'2_all_summary'!$G830)),if(isnumber(search("Yes",'2_all_summary'!M830)),1,2),if(isnumber(search("No",'2_all_summary'!M830)),4,3))</f>
        <v>4</v>
      </c>
      <c r="L831" s="49">
        <f>if(isnumber(search("Yes",'2_all_summary'!$G830)),if(isnumber(search("Yes",'2_all_summary'!N830)),1,2),if(isnumber(search("No",'2_all_summary'!N830)),4,3))</f>
        <v>4</v>
      </c>
      <c r="M831" s="49">
        <f>if(isnumber(search("Yes",'2_all_summary'!$G830)),if(0&lt;'2_all_summary'!O830,1,2),if(0='2_all_summary'!O830,4,3))</f>
        <v>4</v>
      </c>
      <c r="N831" s="49">
        <f>if(isnumber(search("Yes",'2_all_summary'!$G830)),if(isnumber(search("Yes",'2_all_summary'!P830)),1,2),if(isnumber(search("No",'2_all_summary'!P830)),4,3))</f>
        <v>4</v>
      </c>
      <c r="O831" s="49">
        <f>if(isnumber(search("Yes",'2_all_summary'!$G830)),if(isnumber(search("Yes",'2_all_summary'!Q830)),1,2),if(isnumber(search("No",'2_all_summary'!Q830)),4,3))</f>
        <v>4</v>
      </c>
      <c r="P831" s="49">
        <f>if(isnumber(search("Yes",'2_all_summary'!$G830)),if(isnumber(search("Yes",'2_all_summary'!R830)),1,2),if(isnumber(search("No",'2_all_summary'!R830)),4,3))</f>
        <v>4</v>
      </c>
      <c r="Q831" s="49">
        <f>if(isnumber(search("Yes",'2_all_summary'!$G830)),if(0&lt;'2_all_summary'!S830,1,2),if(0='2_all_summary'!S830,4,3))</f>
        <v>4</v>
      </c>
      <c r="R831" s="49">
        <f>if(isnumber(search("Yes",'2_all_summary'!$G830)),if(isnumber(search("Yes",'2_all_summary'!T830)),1,2),if(isnumber(search("No",'2_all_summary'!T830)),4,3))</f>
        <v>4</v>
      </c>
    </row>
    <row r="832">
      <c r="G832" s="49"/>
      <c r="H832" s="49" t="str">
        <f>'2_all_summary'!C831</f>
        <v>Reclaiming the island reefs.</v>
      </c>
      <c r="I832" s="49" t="str">
        <f>'2_all_summary'!D831</f>
        <v>This article reports on the crisis facing the PhilippineÃƒâ€šÃ‚Â¿s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832" s="49">
        <f>if(isnumber(search("Yes",'2_all_summary'!$G831)),if(isnumber(search("Yes",'2_all_summary'!L831)),1,2),if(isnumber(search("No",'2_all_summary'!L831)),4,3))</f>
        <v>4</v>
      </c>
      <c r="K832" s="49">
        <f>if(isnumber(search("Yes",'2_all_summary'!$G831)),if(isnumber(search("Yes",'2_all_summary'!M831)),1,2),if(isnumber(search("No",'2_all_summary'!M831)),4,3))</f>
        <v>4</v>
      </c>
      <c r="L832" s="49">
        <f>if(isnumber(search("Yes",'2_all_summary'!$G831)),if(isnumber(search("Yes",'2_all_summary'!N831)),1,2),if(isnumber(search("No",'2_all_summary'!N831)),4,3))</f>
        <v>4</v>
      </c>
      <c r="M832" s="49">
        <f>if(isnumber(search("Yes",'2_all_summary'!$G831)),if(0&lt;'2_all_summary'!O831,1,2),if(0='2_all_summary'!O831,4,3))</f>
        <v>4</v>
      </c>
      <c r="N832" s="49">
        <f>if(isnumber(search("Yes",'2_all_summary'!$G831)),if(isnumber(search("Yes",'2_all_summary'!P831)),1,2),if(isnumber(search("No",'2_all_summary'!P831)),4,3))</f>
        <v>4</v>
      </c>
      <c r="O832" s="49">
        <f>if(isnumber(search("Yes",'2_all_summary'!$G831)),if(isnumber(search("Yes",'2_all_summary'!Q831)),1,2),if(isnumber(search("No",'2_all_summary'!Q831)),4,3))</f>
        <v>4</v>
      </c>
      <c r="P832" s="49">
        <f>if(isnumber(search("Yes",'2_all_summary'!$G831)),if(isnumber(search("Yes",'2_all_summary'!R831)),1,2),if(isnumber(search("No",'2_all_summary'!R831)),4,3))</f>
        <v>4</v>
      </c>
      <c r="Q832" s="49">
        <f>if(isnumber(search("Yes",'2_all_summary'!$G831)),if(0&lt;'2_all_summary'!S831,1,2),if(0='2_all_summary'!S831,4,3))</f>
        <v>4</v>
      </c>
      <c r="R832" s="49">
        <f>if(isnumber(search("Yes",'2_all_summary'!$G831)),if(isnumber(search("Yes",'2_all_summary'!T831)),1,2),if(isnumber(search("No",'2_all_summary'!T831)),4,3))</f>
        <v>4</v>
      </c>
    </row>
    <row r="833">
      <c r="G833" s="49"/>
      <c r="H833" s="49" t="str">
        <f>'2_all_summary'!C832</f>
        <v>Recommendations for the management of subsistence fisheries in South Africa</v>
      </c>
      <c r="I833" s="49" t="str">
        <f>'2_all_summary'!D832</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33" s="49">
        <f>if(isnumber(search("Yes",'2_all_summary'!$G832)),if(isnumber(search("Yes",'2_all_summary'!L832)),1,2),if(isnumber(search("No",'2_all_summary'!L832)),4,3))</f>
        <v>4</v>
      </c>
      <c r="K833" s="49">
        <f>if(isnumber(search("Yes",'2_all_summary'!$G832)),if(isnumber(search("Yes",'2_all_summary'!M832)),1,2),if(isnumber(search("No",'2_all_summary'!M832)),4,3))</f>
        <v>4</v>
      </c>
      <c r="L833" s="49">
        <f>if(isnumber(search("Yes",'2_all_summary'!$G832)),if(isnumber(search("Yes",'2_all_summary'!N832)),1,2),if(isnumber(search("No",'2_all_summary'!N832)),4,3))</f>
        <v>4</v>
      </c>
      <c r="M833" s="49">
        <f>if(isnumber(search("Yes",'2_all_summary'!$G832)),if(0&lt;'2_all_summary'!O832,1,2),if(0='2_all_summary'!O832,4,3))</f>
        <v>4</v>
      </c>
      <c r="N833" s="49">
        <f>if(isnumber(search("Yes",'2_all_summary'!$G832)),if(isnumber(search("Yes",'2_all_summary'!P832)),1,2),if(isnumber(search("No",'2_all_summary'!P832)),4,3))</f>
        <v>4</v>
      </c>
      <c r="O833" s="49">
        <f>if(isnumber(search("Yes",'2_all_summary'!$G832)),if(isnumber(search("Yes",'2_all_summary'!Q832)),1,2),if(isnumber(search("No",'2_all_summary'!Q832)),4,3))</f>
        <v>4</v>
      </c>
      <c r="P833" s="49">
        <f>if(isnumber(search("Yes",'2_all_summary'!$G832)),if(isnumber(search("Yes",'2_all_summary'!R832)),1,2),if(isnumber(search("No",'2_all_summary'!R832)),4,3))</f>
        <v>4</v>
      </c>
      <c r="Q833" s="49">
        <f>if(isnumber(search("Yes",'2_all_summary'!$G832)),if(0&lt;'2_all_summary'!S832,1,2),if(0='2_all_summary'!S832,4,3))</f>
        <v>4</v>
      </c>
      <c r="R833" s="49">
        <f>if(isnumber(search("Yes",'2_all_summary'!$G832)),if(isnumber(search("Yes",'2_all_summary'!T832)),1,2),if(isnumber(search("No",'2_all_summary'!T832)),4,3))</f>
        <v>4</v>
      </c>
    </row>
    <row r="834">
      <c r="G834" s="49"/>
      <c r="H834" s="49" t="str">
        <f>'2_all_summary'!C833</f>
        <v>Reconciling social justice and ecosystem-based management in the wake of a successful predator reintroduction</v>
      </c>
      <c r="I834" s="49" t="str">
        <f>'2_all_summary'!D833</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CanadaÃƒÂ¢Ã¢â€šÂ¬Ã¢â€žÂ¢s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Ãƒâ€šÃ‚Â© 2019, Canadian Science Publishing. All rights reserved.</v>
      </c>
      <c r="J834" s="49">
        <f>if(isnumber(search("Yes",'2_all_summary'!$G833)),if(isnumber(search("Yes",'2_all_summary'!L833)),1,2),if(isnumber(search("No",'2_all_summary'!L833)),4,3))</f>
        <v>4</v>
      </c>
      <c r="K834" s="49">
        <f>if(isnumber(search("Yes",'2_all_summary'!$G833)),if(isnumber(search("Yes",'2_all_summary'!M833)),1,2),if(isnumber(search("No",'2_all_summary'!M833)),4,3))</f>
        <v>4</v>
      </c>
      <c r="L834" s="49">
        <f>if(isnumber(search("Yes",'2_all_summary'!$G833)),if(isnumber(search("Yes",'2_all_summary'!N833)),1,2),if(isnumber(search("No",'2_all_summary'!N833)),4,3))</f>
        <v>4</v>
      </c>
      <c r="M834" s="49">
        <f>if(isnumber(search("Yes",'2_all_summary'!$G833)),if(0&lt;'2_all_summary'!O833,1,2),if(0='2_all_summary'!O833,4,3))</f>
        <v>4</v>
      </c>
      <c r="N834" s="49">
        <f>if(isnumber(search("Yes",'2_all_summary'!$G833)),if(isnumber(search("Yes",'2_all_summary'!P833)),1,2),if(isnumber(search("No",'2_all_summary'!P833)),4,3))</f>
        <v>4</v>
      </c>
      <c r="O834" s="49">
        <f>if(isnumber(search("Yes",'2_all_summary'!$G833)),if(isnumber(search("Yes",'2_all_summary'!Q833)),1,2),if(isnumber(search("No",'2_all_summary'!Q833)),4,3))</f>
        <v>4</v>
      </c>
      <c r="P834" s="49">
        <f>if(isnumber(search("Yes",'2_all_summary'!$G833)),if(isnumber(search("Yes",'2_all_summary'!R833)),1,2),if(isnumber(search("No",'2_all_summary'!R833)),4,3))</f>
        <v>4</v>
      </c>
      <c r="Q834" s="49">
        <f>if(isnumber(search("Yes",'2_all_summary'!$G833)),if(0&lt;'2_all_summary'!S833,1,2),if(0='2_all_summary'!S833,4,3))</f>
        <v>4</v>
      </c>
      <c r="R834" s="49">
        <f>if(isnumber(search("Yes",'2_all_summary'!$G833)),if(isnumber(search("Yes",'2_all_summary'!T833)),1,2),if(isnumber(search("No",'2_all_summary'!T833)),4,3))</f>
        <v>4</v>
      </c>
    </row>
    <row r="835">
      <c r="G835" s="49"/>
      <c r="H835" s="49" t="str">
        <f>'2_all_summary'!C834</f>
        <v>Recovery of Arapaima sp. populations by community-based management in floodplains of the Purus River, Amazon</v>
      </c>
      <c r="I835" s="49" t="str">
        <f>'2_all_summary'!D834</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0Ãƒâ€šÃ‚Â·01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Ãƒâ€šÃ‚Â© 2016 The Fisheries Society of the British Isles.</v>
      </c>
      <c r="J835" s="49">
        <f>if(isnumber(search("Yes",'2_all_summary'!$G834)),if(isnumber(search("Yes",'2_all_summary'!L834)),1,2),if(isnumber(search("No",'2_all_summary'!L834)),4,3))</f>
        <v>4</v>
      </c>
      <c r="K835" s="49">
        <f>if(isnumber(search("Yes",'2_all_summary'!$G834)),if(isnumber(search("Yes",'2_all_summary'!M834)),1,2),if(isnumber(search("No",'2_all_summary'!M834)),4,3))</f>
        <v>4</v>
      </c>
      <c r="L835" s="49">
        <f>if(isnumber(search("Yes",'2_all_summary'!$G834)),if(isnumber(search("Yes",'2_all_summary'!N834)),1,2),if(isnumber(search("No",'2_all_summary'!N834)),4,3))</f>
        <v>4</v>
      </c>
      <c r="M835" s="49">
        <f>if(isnumber(search("Yes",'2_all_summary'!$G834)),if(0&lt;'2_all_summary'!O834,1,2),if(0='2_all_summary'!O834,4,3))</f>
        <v>4</v>
      </c>
      <c r="N835" s="49">
        <f>if(isnumber(search("Yes",'2_all_summary'!$G834)),if(isnumber(search("Yes",'2_all_summary'!P834)),1,2),if(isnumber(search("No",'2_all_summary'!P834)),4,3))</f>
        <v>4</v>
      </c>
      <c r="O835" s="49">
        <f>if(isnumber(search("Yes",'2_all_summary'!$G834)),if(isnumber(search("Yes",'2_all_summary'!Q834)),1,2),if(isnumber(search("No",'2_all_summary'!Q834)),4,3))</f>
        <v>4</v>
      </c>
      <c r="P835" s="49">
        <f>if(isnumber(search("Yes",'2_all_summary'!$G834)),if(isnumber(search("Yes",'2_all_summary'!R834)),1,2),if(isnumber(search("No",'2_all_summary'!R834)),4,3))</f>
        <v>4</v>
      </c>
      <c r="Q835" s="49">
        <f>if(isnumber(search("Yes",'2_all_summary'!$G834)),if(0&lt;'2_all_summary'!S834,1,2),if(0='2_all_summary'!S834,4,3))</f>
        <v>4</v>
      </c>
      <c r="R835" s="49">
        <f>if(isnumber(search("Yes",'2_all_summary'!$G834)),if(isnumber(search("Yes",'2_all_summary'!T834)),1,2),if(isnumber(search("No",'2_all_summary'!T834)),4,3))</f>
        <v>4</v>
      </c>
    </row>
    <row r="836">
      <c r="G836" s="49"/>
      <c r="H836" s="49" t="str">
        <f>'2_all_summary'!C835</f>
        <v>Recreational fishery in alto lindoso reservoir (River Lima, North Portugal)</v>
      </c>
      <c r="I836" s="49" t="str">
        <f>'2_all_summary'!D835</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Ãƒâ€šÃ‚Â© 1998 Taylor &amp; Francis Group, LLC.</v>
      </c>
      <c r="J836" s="49">
        <f>if(isnumber(search("Yes",'2_all_summary'!$G835)),if(isnumber(search("Yes",'2_all_summary'!L835)),1,2),if(isnumber(search("No",'2_all_summary'!L835)),4,3))</f>
        <v>4</v>
      </c>
      <c r="K836" s="49">
        <f>if(isnumber(search("Yes",'2_all_summary'!$G835)),if(isnumber(search("Yes",'2_all_summary'!M835)),1,2),if(isnumber(search("No",'2_all_summary'!M835)),4,3))</f>
        <v>4</v>
      </c>
      <c r="L836" s="49">
        <f>if(isnumber(search("Yes",'2_all_summary'!$G835)),if(isnumber(search("Yes",'2_all_summary'!N835)),1,2),if(isnumber(search("No",'2_all_summary'!N835)),4,3))</f>
        <v>4</v>
      </c>
      <c r="M836" s="49">
        <f>if(isnumber(search("Yes",'2_all_summary'!$G835)),if(0&lt;'2_all_summary'!O835,1,2),if(0='2_all_summary'!O835,4,3))</f>
        <v>4</v>
      </c>
      <c r="N836" s="49">
        <f>if(isnumber(search("Yes",'2_all_summary'!$G835)),if(isnumber(search("Yes",'2_all_summary'!P835)),1,2),if(isnumber(search("No",'2_all_summary'!P835)),4,3))</f>
        <v>4</v>
      </c>
      <c r="O836" s="49">
        <f>if(isnumber(search("Yes",'2_all_summary'!$G835)),if(isnumber(search("Yes",'2_all_summary'!Q835)),1,2),if(isnumber(search("No",'2_all_summary'!Q835)),4,3))</f>
        <v>4</v>
      </c>
      <c r="P836" s="49">
        <f>if(isnumber(search("Yes",'2_all_summary'!$G835)),if(isnumber(search("Yes",'2_all_summary'!R835)),1,2),if(isnumber(search("No",'2_all_summary'!R835)),4,3))</f>
        <v>4</v>
      </c>
      <c r="Q836" s="49">
        <f>if(isnumber(search("Yes",'2_all_summary'!$G835)),if(0&lt;'2_all_summary'!S835,1,2),if(0='2_all_summary'!S835,4,3))</f>
        <v>4</v>
      </c>
      <c r="R836" s="49">
        <f>if(isnumber(search("Yes",'2_all_summary'!$G835)),if(isnumber(search("Yes",'2_all_summary'!T835)),1,2),if(isnumber(search("No",'2_all_summary'!T835)),4,3))</f>
        <v>4</v>
      </c>
    </row>
    <row r="837">
      <c r="G837" s="49"/>
      <c r="H837" s="49" t="str">
        <f>'2_all_summary'!C836</f>
        <v>Regional differences of the community-based management of spiny lobster gillnet fisheries in kushimoto-cho, the southernmost of Kii Peninsula</v>
      </c>
      <c r="I837" s="49" t="str">
        <f>'2_all_summary'!D836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837" s="49">
        <f>if(isnumber(search("Yes",'2_all_summary'!$G836)),if(isnumber(search("Yes",'2_all_summary'!L836)),1,2),if(isnumber(search("No",'2_all_summary'!L836)),4,3))</f>
        <v>4</v>
      </c>
      <c r="K837" s="49">
        <f>if(isnumber(search("Yes",'2_all_summary'!$G836)),if(isnumber(search("Yes",'2_all_summary'!M836)),1,2),if(isnumber(search("No",'2_all_summary'!M836)),4,3))</f>
        <v>4</v>
      </c>
      <c r="L837" s="49">
        <f>if(isnumber(search("Yes",'2_all_summary'!$G836)),if(isnumber(search("Yes",'2_all_summary'!N836)),1,2),if(isnumber(search("No",'2_all_summary'!N836)),4,3))</f>
        <v>4</v>
      </c>
      <c r="M837" s="49">
        <f>if(isnumber(search("Yes",'2_all_summary'!$G836)),if(0&lt;'2_all_summary'!O836,1,2),if(0='2_all_summary'!O836,4,3))</f>
        <v>4</v>
      </c>
      <c r="N837" s="49">
        <f>if(isnumber(search("Yes",'2_all_summary'!$G836)),if(isnumber(search("Yes",'2_all_summary'!P836)),1,2),if(isnumber(search("No",'2_all_summary'!P836)),4,3))</f>
        <v>4</v>
      </c>
      <c r="O837" s="49">
        <f>if(isnumber(search("Yes",'2_all_summary'!$G836)),if(isnumber(search("Yes",'2_all_summary'!Q836)),1,2),if(isnumber(search("No",'2_all_summary'!Q836)),4,3))</f>
        <v>4</v>
      </c>
      <c r="P837" s="49">
        <f>if(isnumber(search("Yes",'2_all_summary'!$G836)),if(isnumber(search("Yes",'2_all_summary'!R836)),1,2),if(isnumber(search("No",'2_all_summary'!R836)),4,3))</f>
        <v>4</v>
      </c>
      <c r="Q837" s="49">
        <f>if(isnumber(search("Yes",'2_all_summary'!$G836)),if(0&lt;'2_all_summary'!S836,1,2),if(0='2_all_summary'!S836,4,3))</f>
        <v>4</v>
      </c>
      <c r="R837" s="49">
        <f>if(isnumber(search("Yes",'2_all_summary'!$G836)),if(isnumber(search("Yes",'2_all_summary'!T836)),1,2),if(isnumber(search("No",'2_all_summary'!T836)),4,3))</f>
        <v>4</v>
      </c>
    </row>
    <row r="838">
      <c r="G838" s="49"/>
      <c r="H838" s="49" t="str">
        <f>'2_all_summary'!C837</f>
        <v>Rehearsing Inclusive Participation Through Fishery Stakeholder Workshops in the Philippines</v>
      </c>
      <c r="I838" s="49" t="str">
        <f>'2_all_summary'!D837</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Ãƒâ€šÃ‚Â© 2018 Cleland and Jose.</v>
      </c>
      <c r="J838" s="49">
        <f>if(isnumber(search("Yes",'2_all_summary'!$G837)),if(isnumber(search("Yes",'2_all_summary'!L837)),1,2),if(isnumber(search("No",'2_all_summary'!L837)),4,3))</f>
        <v>4</v>
      </c>
      <c r="K838" s="49">
        <f>if(isnumber(search("Yes",'2_all_summary'!$G837)),if(isnumber(search("Yes",'2_all_summary'!M837)),1,2),if(isnumber(search("No",'2_all_summary'!M837)),4,3))</f>
        <v>4</v>
      </c>
      <c r="L838" s="49">
        <f>if(isnumber(search("Yes",'2_all_summary'!$G837)),if(isnumber(search("Yes",'2_all_summary'!N837)),1,2),if(isnumber(search("No",'2_all_summary'!N837)),4,3))</f>
        <v>4</v>
      </c>
      <c r="M838" s="49">
        <f>if(isnumber(search("Yes",'2_all_summary'!$G837)),if(0&lt;'2_all_summary'!O837,1,2),if(0='2_all_summary'!O837,4,3))</f>
        <v>4</v>
      </c>
      <c r="N838" s="49">
        <f>if(isnumber(search("Yes",'2_all_summary'!$G837)),if(isnumber(search("Yes",'2_all_summary'!P837)),1,2),if(isnumber(search("No",'2_all_summary'!P837)),4,3))</f>
        <v>4</v>
      </c>
      <c r="O838" s="49">
        <f>if(isnumber(search("Yes",'2_all_summary'!$G837)),if(isnumber(search("Yes",'2_all_summary'!Q837)),1,2),if(isnumber(search("No",'2_all_summary'!Q837)),4,3))</f>
        <v>4</v>
      </c>
      <c r="P838" s="49">
        <f>if(isnumber(search("Yes",'2_all_summary'!$G837)),if(isnumber(search("Yes",'2_all_summary'!R837)),1,2),if(isnumber(search("No",'2_all_summary'!R837)),4,3))</f>
        <v>4</v>
      </c>
      <c r="Q838" s="49">
        <f>if(isnumber(search("Yes",'2_all_summary'!$G837)),if(0&lt;'2_all_summary'!S837,1,2),if(0='2_all_summary'!S837,4,3))</f>
        <v>4</v>
      </c>
      <c r="R838" s="49">
        <f>if(isnumber(search("Yes",'2_all_summary'!$G837)),if(isnumber(search("Yes",'2_all_summary'!T837)),1,2),if(isnumber(search("No",'2_all_summary'!T837)),4,3))</f>
        <v>4</v>
      </c>
    </row>
    <row r="839">
      <c r="G839" s="49"/>
      <c r="H839" s="49" t="str">
        <f>'2_all_summary'!C838</f>
        <v>Relationships between relative weight, prey availability, and growth of walleyes in Oneida Lake, New York</v>
      </c>
      <c r="I839" s="49" t="str">
        <f>'2_all_summary'!D838</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Ãƒâ€šÃ‚Â© Copyright by the American Fisheries Society 2008.</v>
      </c>
      <c r="J839" s="49">
        <f>if(isnumber(search("Yes",'2_all_summary'!$G838)),if(isnumber(search("Yes",'2_all_summary'!L838)),1,2),if(isnumber(search("No",'2_all_summary'!L838)),4,3))</f>
        <v>4</v>
      </c>
      <c r="K839" s="49">
        <f>if(isnumber(search("Yes",'2_all_summary'!$G838)),if(isnumber(search("Yes",'2_all_summary'!M838)),1,2),if(isnumber(search("No",'2_all_summary'!M838)),4,3))</f>
        <v>4</v>
      </c>
      <c r="L839" s="49">
        <f>if(isnumber(search("Yes",'2_all_summary'!$G838)),if(isnumber(search("Yes",'2_all_summary'!N838)),1,2),if(isnumber(search("No",'2_all_summary'!N838)),4,3))</f>
        <v>4</v>
      </c>
      <c r="M839" s="49">
        <f>if(isnumber(search("Yes",'2_all_summary'!$G838)),if(0&lt;'2_all_summary'!O838,1,2),if(0='2_all_summary'!O838,4,3))</f>
        <v>4</v>
      </c>
      <c r="N839" s="49">
        <f>if(isnumber(search("Yes",'2_all_summary'!$G838)),if(isnumber(search("Yes",'2_all_summary'!P838)),1,2),if(isnumber(search("No",'2_all_summary'!P838)),4,3))</f>
        <v>4</v>
      </c>
      <c r="O839" s="49">
        <f>if(isnumber(search("Yes",'2_all_summary'!$G838)),if(isnumber(search("Yes",'2_all_summary'!Q838)),1,2),if(isnumber(search("No",'2_all_summary'!Q838)),4,3))</f>
        <v>4</v>
      </c>
      <c r="P839" s="49">
        <f>if(isnumber(search("Yes",'2_all_summary'!$G838)),if(isnumber(search("Yes",'2_all_summary'!R838)),1,2),if(isnumber(search("No",'2_all_summary'!R838)),4,3))</f>
        <v>4</v>
      </c>
      <c r="Q839" s="49">
        <f>if(isnumber(search("Yes",'2_all_summary'!$G838)),if(0&lt;'2_all_summary'!S838,1,2),if(0='2_all_summary'!S838,4,3))</f>
        <v>4</v>
      </c>
      <c r="R839" s="49">
        <f>if(isnumber(search("Yes",'2_all_summary'!$G838)),if(isnumber(search("Yes",'2_all_summary'!T838)),1,2),if(isnumber(search("No",'2_all_summary'!T838)),4,3))</f>
        <v>4</v>
      </c>
    </row>
    <row r="840">
      <c r="G840" s="49"/>
      <c r="H840" s="49" t="str">
        <f>'2_all_summary'!C839</f>
        <v>Relative influence of environmental factors and fishing on coral reef fish assemblages</v>
      </c>
      <c r="I840" s="49" t="str">
        <f>'2_all_summary'!D839</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(10ÃƒÂ¢Ã¢â€šÂ¬Ã¢â‚¬Å“40 cm total length [TL]) coral reef fish groups targeted by fishers (mesopredators, planktivores, grazer and detritivores, and scrapers) and the density of 2 groups not targeted by fishers (invertivores, small fish ÃƒÂ¢Ã¢â‚¬Â°Ã‚Â¤10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Ãƒâ€šÃ‚Â© 2020 Society for Conservation Biology</v>
      </c>
      <c r="J840" s="49">
        <f>if(isnumber(search("Yes",'2_all_summary'!$G839)),if(isnumber(search("Yes",'2_all_summary'!L839)),1,2),if(isnumber(search("No",'2_all_summary'!L839)),4,3))</f>
        <v>4</v>
      </c>
      <c r="K840" s="49">
        <f>if(isnumber(search("Yes",'2_all_summary'!$G839)),if(isnumber(search("Yes",'2_all_summary'!M839)),1,2),if(isnumber(search("No",'2_all_summary'!M839)),4,3))</f>
        <v>4</v>
      </c>
      <c r="L840" s="49">
        <f>if(isnumber(search("Yes",'2_all_summary'!$G839)),if(isnumber(search("Yes",'2_all_summary'!N839)),1,2),if(isnumber(search("No",'2_all_summary'!N839)),4,3))</f>
        <v>4</v>
      </c>
      <c r="M840" s="49">
        <f>if(isnumber(search("Yes",'2_all_summary'!$G839)),if(0&lt;'2_all_summary'!O839,1,2),if(0='2_all_summary'!O839,4,3))</f>
        <v>4</v>
      </c>
      <c r="N840" s="49">
        <f>if(isnumber(search("Yes",'2_all_summary'!$G839)),if(isnumber(search("Yes",'2_all_summary'!P839)),1,2),if(isnumber(search("No",'2_all_summary'!P839)),4,3))</f>
        <v>4</v>
      </c>
      <c r="O840" s="49">
        <f>if(isnumber(search("Yes",'2_all_summary'!$G839)),if(isnumber(search("Yes",'2_all_summary'!Q839)),1,2),if(isnumber(search("No",'2_all_summary'!Q839)),4,3))</f>
        <v>4</v>
      </c>
      <c r="P840" s="49">
        <f>if(isnumber(search("Yes",'2_all_summary'!$G839)),if(isnumber(search("Yes",'2_all_summary'!R839)),1,2),if(isnumber(search("No",'2_all_summary'!R839)),4,3))</f>
        <v>4</v>
      </c>
      <c r="Q840" s="49">
        <f>if(isnumber(search("Yes",'2_all_summary'!$G839)),if(0&lt;'2_all_summary'!S839,1,2),if(0='2_all_summary'!S839,4,3))</f>
        <v>4</v>
      </c>
      <c r="R840" s="49">
        <f>if(isnumber(search("Yes",'2_all_summary'!$G839)),if(isnumber(search("Yes",'2_all_summary'!T839)),1,2),if(isnumber(search("No",'2_all_summary'!T839)),4,3))</f>
        <v>4</v>
      </c>
    </row>
    <row r="841">
      <c r="G841" s="49"/>
      <c r="H841" s="49" t="str">
        <f>'2_all_summary'!C840</f>
        <v>Releases of cultured sub-adult Trochus niloticus generate broodstock for fishery replenishment in Vanuatu</v>
      </c>
      <c r="I841" s="49" t="str">
        <f>'2_all_summary'!D840</f>
        <v>The over-fished topshell Trochus niloticus ('trochus') was cultured in Vanuatu and grown to sub-adult size (ÃƒÂ¢Ã‹â€ Ã‚Â¼40mm)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Ãƒâ€šÃ‚Â© 2003 Elsevier B.V. All rights reserved.</v>
      </c>
      <c r="J841" s="49">
        <f>if(isnumber(search("Yes",'2_all_summary'!$G840)),if(isnumber(search("Yes",'2_all_summary'!L840)),1,2),if(isnumber(search("No",'2_all_summary'!L840)),4,3))</f>
        <v>1</v>
      </c>
      <c r="K841" s="49">
        <f>if(isnumber(search("Yes",'2_all_summary'!$G840)),if(isnumber(search("Yes",'2_all_summary'!M840)),1,2),if(isnumber(search("No",'2_all_summary'!M840)),4,3))</f>
        <v>1</v>
      </c>
      <c r="L841" s="49">
        <f>if(isnumber(search("Yes",'2_all_summary'!$G840)),if(isnumber(search("Yes",'2_all_summary'!N840)),1,2),if(isnumber(search("No",'2_all_summary'!N840)),4,3))</f>
        <v>1</v>
      </c>
      <c r="M841" s="49">
        <f>if(isnumber(search("Yes",'2_all_summary'!$G840)),if(0&lt;'2_all_summary'!O840,1,2),if(0='2_all_summary'!O840,4,3))</f>
        <v>1</v>
      </c>
      <c r="N841" s="49">
        <f>if(isnumber(search("Yes",'2_all_summary'!$G840)),if(isnumber(search("Yes",'2_all_summary'!P840)),1,2),if(isnumber(search("No",'2_all_summary'!P840)),4,3))</f>
        <v>1</v>
      </c>
      <c r="O841" s="49">
        <f>if(isnumber(search("Yes",'2_all_summary'!$G840)),if(isnumber(search("Yes",'2_all_summary'!Q840)),1,2),if(isnumber(search("No",'2_all_summary'!Q840)),4,3))</f>
        <v>1</v>
      </c>
      <c r="P841" s="49">
        <f>if(isnumber(search("Yes",'2_all_summary'!$G840)),if(isnumber(search("Yes",'2_all_summary'!R840)),1,2),if(isnumber(search("No",'2_all_summary'!R840)),4,3))</f>
        <v>1</v>
      </c>
      <c r="Q841" s="49">
        <f>if(isnumber(search("Yes",'2_all_summary'!$G840)),if(0&lt;'2_all_summary'!S840,1,2),if(0='2_all_summary'!S840,4,3))</f>
        <v>1</v>
      </c>
      <c r="R841" s="49">
        <f>if(isnumber(search("Yes",'2_all_summary'!$G840)),if(isnumber(search("Yes",'2_all_summary'!T840)),1,2),if(isnumber(search("No",'2_all_summary'!T840)),4,3))</f>
        <v>1</v>
      </c>
    </row>
    <row r="842">
      <c r="G842" s="49"/>
      <c r="H842" s="49" t="str">
        <f>'2_all_summary'!C841</f>
        <v>Reliability of community-based data monitoring in the Olifants River estuary (South Africa)</v>
      </c>
      <c r="I842" s="49" t="str">
        <f>'2_all_summary'!D841</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Ãƒâ€šÃ‚Â© 2008.</v>
      </c>
      <c r="J842" s="49">
        <f>if(isnumber(search("Yes",'2_all_summary'!$G841)),if(isnumber(search("Yes",'2_all_summary'!L841)),1,2),if(isnumber(search("No",'2_all_summary'!L841)),4,3))</f>
        <v>4</v>
      </c>
      <c r="K842" s="49">
        <f>if(isnumber(search("Yes",'2_all_summary'!$G841)),if(isnumber(search("Yes",'2_all_summary'!M841)),1,2),if(isnumber(search("No",'2_all_summary'!M841)),4,3))</f>
        <v>4</v>
      </c>
      <c r="L842" s="49">
        <f>if(isnumber(search("Yes",'2_all_summary'!$G841)),if(isnumber(search("Yes",'2_all_summary'!N841)),1,2),if(isnumber(search("No",'2_all_summary'!N841)),4,3))</f>
        <v>4</v>
      </c>
      <c r="M842" s="49">
        <f>if(isnumber(search("Yes",'2_all_summary'!$G841)),if(0&lt;'2_all_summary'!O841,1,2),if(0='2_all_summary'!O841,4,3))</f>
        <v>4</v>
      </c>
      <c r="N842" s="49">
        <f>if(isnumber(search("Yes",'2_all_summary'!$G841)),if(isnumber(search("Yes",'2_all_summary'!P841)),1,2),if(isnumber(search("No",'2_all_summary'!P841)),4,3))</f>
        <v>4</v>
      </c>
      <c r="O842" s="49">
        <f>if(isnumber(search("Yes",'2_all_summary'!$G841)),if(isnumber(search("Yes",'2_all_summary'!Q841)),1,2),if(isnumber(search("No",'2_all_summary'!Q841)),4,3))</f>
        <v>4</v>
      </c>
      <c r="P842" s="49">
        <f>if(isnumber(search("Yes",'2_all_summary'!$G841)),if(isnumber(search("Yes",'2_all_summary'!R841)),1,2),if(isnumber(search("No",'2_all_summary'!R841)),4,3))</f>
        <v>4</v>
      </c>
      <c r="Q842" s="49">
        <f>if(isnumber(search("Yes",'2_all_summary'!$G841)),if(0&lt;'2_all_summary'!S841,1,2),if(0='2_all_summary'!S841,4,3))</f>
        <v>4</v>
      </c>
      <c r="R842" s="49">
        <f>if(isnumber(search("Yes",'2_all_summary'!$G841)),if(isnumber(search("Yes",'2_all_summary'!T841)),1,2),if(isnumber(search("No",'2_all_summary'!T841)),4,3))</f>
        <v>4</v>
      </c>
    </row>
    <row r="843">
      <c r="G843" s="49"/>
      <c r="H843" s="49" t="str">
        <f>'2_all_summary'!C842</f>
        <v>Research partnerships with local communities: Two case studies from Papua New Guinea and Australia</v>
      </c>
      <c r="I843" s="49" t="str">
        <f>'2_all_summary'!D842</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843" s="49">
        <f>if(isnumber(search("Yes",'2_all_summary'!$G842)),if(isnumber(search("Yes",'2_all_summary'!L842)),1,2),if(isnumber(search("No",'2_all_summary'!L842)),4,3))</f>
        <v>3</v>
      </c>
      <c r="K843" s="49">
        <f>if(isnumber(search("Yes",'2_all_summary'!$G842)),if(isnumber(search("Yes",'2_all_summary'!M842)),1,2),if(isnumber(search("No",'2_all_summary'!M842)),4,3))</f>
        <v>3</v>
      </c>
      <c r="L843" s="49">
        <f>if(isnumber(search("Yes",'2_all_summary'!$G842)),if(isnumber(search("Yes",'2_all_summary'!N842)),1,2),if(isnumber(search("No",'2_all_summary'!N842)),4,3))</f>
        <v>3</v>
      </c>
      <c r="M843" s="49">
        <f>if(isnumber(search("Yes",'2_all_summary'!$G842)),if(0&lt;'2_all_summary'!O842,1,2),if(0='2_all_summary'!O842,4,3))</f>
        <v>3</v>
      </c>
      <c r="N843" s="49">
        <f>if(isnumber(search("Yes",'2_all_summary'!$G842)),if(isnumber(search("Yes",'2_all_summary'!P842)),1,2),if(isnumber(search("No",'2_all_summary'!P842)),4,3))</f>
        <v>3</v>
      </c>
      <c r="O843" s="49">
        <f>if(isnumber(search("Yes",'2_all_summary'!$G842)),if(isnumber(search("Yes",'2_all_summary'!Q842)),1,2),if(isnumber(search("No",'2_all_summary'!Q842)),4,3))</f>
        <v>3</v>
      </c>
      <c r="P843" s="49">
        <f>if(isnumber(search("Yes",'2_all_summary'!$G842)),if(isnumber(search("Yes",'2_all_summary'!R842)),1,2),if(isnumber(search("No",'2_all_summary'!R842)),4,3))</f>
        <v>3</v>
      </c>
      <c r="Q843" s="49">
        <f>if(isnumber(search("Yes",'2_all_summary'!$G842)),if(0&lt;'2_all_summary'!S842,1,2),if(0='2_all_summary'!S842,4,3))</f>
        <v>3</v>
      </c>
      <c r="R843" s="49">
        <f>if(isnumber(search("Yes",'2_all_summary'!$G842)),if(isnumber(search("Yes",'2_all_summary'!T842)),1,2),if(isnumber(search("No",'2_all_summary'!T842)),4,3))</f>
        <v>3</v>
      </c>
    </row>
    <row r="844">
      <c r="G844" s="49"/>
      <c r="H844" s="49" t="str">
        <f>'2_all_summary'!C843</f>
        <v>Resilient salmon, resilient fisheries for British Columbia, Canada</v>
      </c>
      <c r="I844" s="49" t="str">
        <f>'2_all_summary'!D843</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Ãƒâ€šÃ‚Â© 2009 by the author(s).</v>
      </c>
      <c r="J844" s="49">
        <f>if(isnumber(search("Yes",'2_all_summary'!$G843)),if(isnumber(search("Yes",'2_all_summary'!L843)),1,2),if(isnumber(search("No",'2_all_summary'!L843)),4,3))</f>
        <v>4</v>
      </c>
      <c r="K844" s="49">
        <f>if(isnumber(search("Yes",'2_all_summary'!$G843)),if(isnumber(search("Yes",'2_all_summary'!M843)),1,2),if(isnumber(search("No",'2_all_summary'!M843)),4,3))</f>
        <v>4</v>
      </c>
      <c r="L844" s="49">
        <f>if(isnumber(search("Yes",'2_all_summary'!$G843)),if(isnumber(search("Yes",'2_all_summary'!N843)),1,2),if(isnumber(search("No",'2_all_summary'!N843)),4,3))</f>
        <v>4</v>
      </c>
      <c r="M844" s="49">
        <f>if(isnumber(search("Yes",'2_all_summary'!$G843)),if(0&lt;'2_all_summary'!O843,1,2),if(0='2_all_summary'!O843,4,3))</f>
        <v>4</v>
      </c>
      <c r="N844" s="49">
        <f>if(isnumber(search("Yes",'2_all_summary'!$G843)),if(isnumber(search("Yes",'2_all_summary'!P843)),1,2),if(isnumber(search("No",'2_all_summary'!P843)),4,3))</f>
        <v>4</v>
      </c>
      <c r="O844" s="49">
        <f>if(isnumber(search("Yes",'2_all_summary'!$G843)),if(isnumber(search("Yes",'2_all_summary'!Q843)),1,2),if(isnumber(search("No",'2_all_summary'!Q843)),4,3))</f>
        <v>4</v>
      </c>
      <c r="P844" s="49">
        <f>if(isnumber(search("Yes",'2_all_summary'!$G843)),if(isnumber(search("Yes",'2_all_summary'!R843)),1,2),if(isnumber(search("No",'2_all_summary'!R843)),4,3))</f>
        <v>4</v>
      </c>
      <c r="Q844" s="49">
        <f>if(isnumber(search("Yes",'2_all_summary'!$G843)),if(0&lt;'2_all_summary'!S843,1,2),if(0='2_all_summary'!S843,4,3))</f>
        <v>4</v>
      </c>
      <c r="R844" s="49">
        <f>if(isnumber(search("Yes",'2_all_summary'!$G843)),if(isnumber(search("Yes",'2_all_summary'!T843)),1,2),if(isnumber(search("No",'2_all_summary'!T843)),4,3))</f>
        <v>4</v>
      </c>
    </row>
    <row r="845">
      <c r="G845" s="49"/>
      <c r="H845" s="49" t="str">
        <f>'2_all_summary'!C844</f>
        <v>Resistance to alternative management in fisheries: Economic and cultural considerations of North Carolina's commercial fishers</v>
      </c>
      <c r="I845" s="49" t="str">
        <f>'2_all_summary'!D844</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Ãƒâ€šÃ‚Â© 2011 Association for Politics and the Life Sciences.</v>
      </c>
      <c r="J845" s="49">
        <f>if(isnumber(search("Yes",'2_all_summary'!$G844)),if(isnumber(search("Yes",'2_all_summary'!L844)),1,2),if(isnumber(search("No",'2_all_summary'!L844)),4,3))</f>
        <v>4</v>
      </c>
      <c r="K845" s="49">
        <f>if(isnumber(search("Yes",'2_all_summary'!$G844)),if(isnumber(search("Yes",'2_all_summary'!M844)),1,2),if(isnumber(search("No",'2_all_summary'!M844)),4,3))</f>
        <v>4</v>
      </c>
      <c r="L845" s="49">
        <f>if(isnumber(search("Yes",'2_all_summary'!$G844)),if(isnumber(search("Yes",'2_all_summary'!N844)),1,2),if(isnumber(search("No",'2_all_summary'!N844)),4,3))</f>
        <v>4</v>
      </c>
      <c r="M845" s="49">
        <f>if(isnumber(search("Yes",'2_all_summary'!$G844)),if(0&lt;'2_all_summary'!O844,1,2),if(0='2_all_summary'!O844,4,3))</f>
        <v>4</v>
      </c>
      <c r="N845" s="49">
        <f>if(isnumber(search("Yes",'2_all_summary'!$G844)),if(isnumber(search("Yes",'2_all_summary'!P844)),1,2),if(isnumber(search("No",'2_all_summary'!P844)),4,3))</f>
        <v>4</v>
      </c>
      <c r="O845" s="49">
        <f>if(isnumber(search("Yes",'2_all_summary'!$G844)),if(isnumber(search("Yes",'2_all_summary'!Q844)),1,2),if(isnumber(search("No",'2_all_summary'!Q844)),4,3))</f>
        <v>4</v>
      </c>
      <c r="P845" s="49">
        <f>if(isnumber(search("Yes",'2_all_summary'!$G844)),if(isnumber(search("Yes",'2_all_summary'!R844)),1,2),if(isnumber(search("No",'2_all_summary'!R844)),4,3))</f>
        <v>4</v>
      </c>
      <c r="Q845" s="49">
        <f>if(isnumber(search("Yes",'2_all_summary'!$G844)),if(0&lt;'2_all_summary'!S844,1,2),if(0='2_all_summary'!S844,4,3))</f>
        <v>4</v>
      </c>
      <c r="R845" s="49">
        <f>if(isnumber(search("Yes",'2_all_summary'!$G844)),if(isnumber(search("Yes",'2_all_summary'!T844)),1,2),if(isnumber(search("No",'2_all_summary'!T844)),4,3))</f>
        <v>4</v>
      </c>
    </row>
    <row r="846">
      <c r="G846" s="49"/>
      <c r="H846" s="49" t="str">
        <f>'2_all_summary'!C845</f>
        <v>Restoration of Hong Kong fisheries through deployment of artificial reefs in marine protected areas</v>
      </c>
      <c r="I846" s="49" t="str">
        <f>'2_all_summary'!D845</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Ãƒâ€šÃ‚Â© 2002 International Council for the Exploration of the Sea. Published by Elsevier Science Ltd. All rights reserved.</v>
      </c>
      <c r="J846" s="49">
        <f>if(isnumber(search("Yes",'2_all_summary'!$G845)),if(isnumber(search("Yes",'2_all_summary'!L845)),1,2),if(isnumber(search("No",'2_all_summary'!L845)),4,3))</f>
        <v>4</v>
      </c>
      <c r="K846" s="49">
        <f>if(isnumber(search("Yes",'2_all_summary'!$G845)),if(isnumber(search("Yes",'2_all_summary'!M845)),1,2),if(isnumber(search("No",'2_all_summary'!M845)),4,3))</f>
        <v>4</v>
      </c>
      <c r="L846" s="49">
        <f>if(isnumber(search("Yes",'2_all_summary'!$G845)),if(isnumber(search("Yes",'2_all_summary'!N845)),1,2),if(isnumber(search("No",'2_all_summary'!N845)),4,3))</f>
        <v>4</v>
      </c>
      <c r="M846" s="49">
        <f>if(isnumber(search("Yes",'2_all_summary'!$G845)),if(0&lt;'2_all_summary'!O845,1,2),if(0='2_all_summary'!O845,4,3))</f>
        <v>4</v>
      </c>
      <c r="N846" s="49">
        <f>if(isnumber(search("Yes",'2_all_summary'!$G845)),if(isnumber(search("Yes",'2_all_summary'!P845)),1,2),if(isnumber(search("No",'2_all_summary'!P845)),4,3))</f>
        <v>4</v>
      </c>
      <c r="O846" s="49">
        <f>if(isnumber(search("Yes",'2_all_summary'!$G845)),if(isnumber(search("Yes",'2_all_summary'!Q845)),1,2),if(isnumber(search("No",'2_all_summary'!Q845)),4,3))</f>
        <v>4</v>
      </c>
      <c r="P846" s="49">
        <f>if(isnumber(search("Yes",'2_all_summary'!$G845)),if(isnumber(search("Yes",'2_all_summary'!R845)),1,2),if(isnumber(search("No",'2_all_summary'!R845)),4,3))</f>
        <v>4</v>
      </c>
      <c r="Q846" s="49">
        <f>if(isnumber(search("Yes",'2_all_summary'!$G845)),if(0&lt;'2_all_summary'!S845,1,2),if(0='2_all_summary'!S845,4,3))</f>
        <v>4</v>
      </c>
      <c r="R846" s="49">
        <f>if(isnumber(search("Yes",'2_all_summary'!$G845)),if(isnumber(search("Yes",'2_all_summary'!T845)),1,2),if(isnumber(search("No",'2_all_summary'!T845)),4,3))</f>
        <v>4</v>
      </c>
    </row>
    <row r="847">
      <c r="G847" s="49"/>
      <c r="H847" s="49" t="str">
        <f>'2_all_summary'!C846</f>
        <v>Restoration of small lakes through cooperative management: A suitable strategy for poverty-laden areas in developing countries?</v>
      </c>
      <c r="I847" s="49" t="str">
        <f>'2_all_summary'!D846</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(ÃƒÂ¢Ã¢â‚¬Â°Ã‚Â¤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ÃƒÅ½Ã‚Â¼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Ãƒâ€šÃ‚Â© 2007 The Authors. Journal compilation Ãƒâ€šÃ‚Â© 2007 Blackwell Publishing Asia Pty Ltd.</v>
      </c>
      <c r="J847" s="49">
        <f>if(isnumber(search("Yes",'2_all_summary'!$G846)),if(isnumber(search("Yes",'2_all_summary'!L846)),1,2),if(isnumber(search("No",'2_all_summary'!L846)),4,3))</f>
        <v>4</v>
      </c>
      <c r="K847" s="49">
        <f>if(isnumber(search("Yes",'2_all_summary'!$G846)),if(isnumber(search("Yes",'2_all_summary'!M846)),1,2),if(isnumber(search("No",'2_all_summary'!M846)),4,3))</f>
        <v>4</v>
      </c>
      <c r="L847" s="49">
        <f>if(isnumber(search("Yes",'2_all_summary'!$G846)),if(isnumber(search("Yes",'2_all_summary'!N846)),1,2),if(isnumber(search("No",'2_all_summary'!N846)),4,3))</f>
        <v>4</v>
      </c>
      <c r="M847" s="49">
        <f>if(isnumber(search("Yes",'2_all_summary'!$G846)),if(0&lt;'2_all_summary'!O846,1,2),if(0='2_all_summary'!O846,4,3))</f>
        <v>4</v>
      </c>
      <c r="N847" s="49">
        <f>if(isnumber(search("Yes",'2_all_summary'!$G846)),if(isnumber(search("Yes",'2_all_summary'!P846)),1,2),if(isnumber(search("No",'2_all_summary'!P846)),4,3))</f>
        <v>4</v>
      </c>
      <c r="O847" s="49">
        <f>if(isnumber(search("Yes",'2_all_summary'!$G846)),if(isnumber(search("Yes",'2_all_summary'!Q846)),1,2),if(isnumber(search("No",'2_all_summary'!Q846)),4,3))</f>
        <v>4</v>
      </c>
      <c r="P847" s="49">
        <f>if(isnumber(search("Yes",'2_all_summary'!$G846)),if(isnumber(search("Yes",'2_all_summary'!R846)),1,2),if(isnumber(search("No",'2_all_summary'!R846)),4,3))</f>
        <v>4</v>
      </c>
      <c r="Q847" s="49">
        <f>if(isnumber(search("Yes",'2_all_summary'!$G846)),if(0&lt;'2_all_summary'!S846,1,2),if(0='2_all_summary'!S846,4,3))</f>
        <v>4</v>
      </c>
      <c r="R847" s="49">
        <f>if(isnumber(search("Yes",'2_all_summary'!$G846)),if(isnumber(search("Yes",'2_all_summary'!T846)),1,2),if(isnumber(search("No",'2_all_summary'!T846)),4,3))</f>
        <v>4</v>
      </c>
    </row>
    <row r="848">
      <c r="G848" s="49"/>
      <c r="H848" s="49" t="str">
        <f>'2_all_summary'!C847</f>
        <v>Restricted grouper reproductive migrations support community-based management</v>
      </c>
      <c r="I848" s="49" t="str">
        <f>'2_all_summary'!D847</f>
        <v>Conservation commonly requires trade-offs between social and ecological goals. For tropical small-scale fisheries, spatial scales of socially appropriate management are generally smallÃƒÂ¢Ã¢â€šÂ¬Ã¢â‚¬Â_x009d_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1ÃƒÂ¢Ã¢â€šÂ¬Ã¢â‚¬Å“2km2 would protect approximately 30ÃƒÂ¢Ã¢â€šÂ¬Ã¢â‚¬Å“50% of the spawning population throughout the nonspawning season. Contrasting with current knowledge, our results demonstrate that species with moderate reproductive migrations can be managed at scales congruous with spatially restricted management tools. Ãƒâ€šÃ‚Â© 2016 The Authors.</v>
      </c>
      <c r="J848" s="49">
        <f>if(isnumber(search("Yes",'2_all_summary'!$G847)),if(isnumber(search("Yes",'2_all_summary'!L847)),1,2),if(isnumber(search("No",'2_all_summary'!L847)),4,3))</f>
        <v>1</v>
      </c>
      <c r="K848" s="49">
        <f>if(isnumber(search("Yes",'2_all_summary'!$G847)),if(isnumber(search("Yes",'2_all_summary'!M847)),1,2),if(isnumber(search("No",'2_all_summary'!M847)),4,3))</f>
        <v>1</v>
      </c>
      <c r="L848" s="49">
        <f>if(isnumber(search("Yes",'2_all_summary'!$G847)),if(isnumber(search("Yes",'2_all_summary'!N847)),1,2),if(isnumber(search("No",'2_all_summary'!N847)),4,3))</f>
        <v>1</v>
      </c>
      <c r="M848" s="49">
        <f>if(isnumber(search("Yes",'2_all_summary'!$G847)),if(0&lt;'2_all_summary'!O847,1,2),if(0='2_all_summary'!O847,4,3))</f>
        <v>1</v>
      </c>
      <c r="N848" s="49">
        <f>if(isnumber(search("Yes",'2_all_summary'!$G847)),if(isnumber(search("Yes",'2_all_summary'!P847)),1,2),if(isnumber(search("No",'2_all_summary'!P847)),4,3))</f>
        <v>1</v>
      </c>
      <c r="O848" s="49">
        <f>if(isnumber(search("Yes",'2_all_summary'!$G847)),if(isnumber(search("Yes",'2_all_summary'!Q847)),1,2),if(isnumber(search("No",'2_all_summary'!Q847)),4,3))</f>
        <v>1</v>
      </c>
      <c r="P848" s="49">
        <f>if(isnumber(search("Yes",'2_all_summary'!$G847)),if(isnumber(search("Yes",'2_all_summary'!R847)),1,2),if(isnumber(search("No",'2_all_summary'!R847)),4,3))</f>
        <v>1</v>
      </c>
      <c r="Q848" s="49">
        <f>if(isnumber(search("Yes",'2_all_summary'!$G847)),if(0&lt;'2_all_summary'!S847,1,2),if(0='2_all_summary'!S847,4,3))</f>
        <v>1</v>
      </c>
      <c r="R848" s="49">
        <f>if(isnumber(search("Yes",'2_all_summary'!$G847)),if(isnumber(search("Yes",'2_all_summary'!T847)),1,2),if(isnumber(search("No",'2_all_summary'!T847)),4,3))</f>
        <v>1</v>
      </c>
    </row>
    <row r="849">
      <c r="G849" s="49"/>
      <c r="H849" s="49" t="str">
        <f>'2_all_summary'!C848</f>
        <v>Results of a community based disease monitoring program of marine mammals in Arctic Canada</v>
      </c>
      <c r="I849" s="49" t="str">
        <f>'2_all_summary'!D848</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naÃƒÆ’Ã‚Â¯ve animals may be immediately catastrophic. Ãƒâ€šÃ‚Â© 2004 IEEE.</v>
      </c>
      <c r="J849" s="49">
        <f>if(isnumber(search("Yes",'2_all_summary'!$G848)),if(isnumber(search("Yes",'2_all_summary'!L848)),1,2),if(isnumber(search("No",'2_all_summary'!L848)),4,3))</f>
        <v>4</v>
      </c>
      <c r="K849" s="49">
        <f>if(isnumber(search("Yes",'2_all_summary'!$G848)),if(isnumber(search("Yes",'2_all_summary'!M848)),1,2),if(isnumber(search("No",'2_all_summary'!M848)),4,3))</f>
        <v>4</v>
      </c>
      <c r="L849" s="49">
        <f>if(isnumber(search("Yes",'2_all_summary'!$G848)),if(isnumber(search("Yes",'2_all_summary'!N848)),1,2),if(isnumber(search("No",'2_all_summary'!N848)),4,3))</f>
        <v>4</v>
      </c>
      <c r="M849" s="49">
        <f>if(isnumber(search("Yes",'2_all_summary'!$G848)),if(0&lt;'2_all_summary'!O848,1,2),if(0='2_all_summary'!O848,4,3))</f>
        <v>4</v>
      </c>
      <c r="N849" s="49">
        <f>if(isnumber(search("Yes",'2_all_summary'!$G848)),if(isnumber(search("Yes",'2_all_summary'!P848)),1,2),if(isnumber(search("No",'2_all_summary'!P848)),4,3))</f>
        <v>4</v>
      </c>
      <c r="O849" s="49">
        <f>if(isnumber(search("Yes",'2_all_summary'!$G848)),if(isnumber(search("Yes",'2_all_summary'!Q848)),1,2),if(isnumber(search("No",'2_all_summary'!Q848)),4,3))</f>
        <v>4</v>
      </c>
      <c r="P849" s="49">
        <f>if(isnumber(search("Yes",'2_all_summary'!$G848)),if(isnumber(search("Yes",'2_all_summary'!R848)),1,2),if(isnumber(search("No",'2_all_summary'!R848)),4,3))</f>
        <v>4</v>
      </c>
      <c r="Q849" s="49">
        <f>if(isnumber(search("Yes",'2_all_summary'!$G848)),if(0&lt;'2_all_summary'!S848,1,2),if(0='2_all_summary'!S848,4,3))</f>
        <v>4</v>
      </c>
      <c r="R849" s="49">
        <f>if(isnumber(search("Yes",'2_all_summary'!$G848)),if(isnumber(search("Yes",'2_all_summary'!T848)),1,2),if(isnumber(search("No",'2_all_summary'!T848)),4,3))</f>
        <v>4</v>
      </c>
    </row>
    <row r="850">
      <c r="G850" s="49"/>
      <c r="H850" s="49" t="str">
        <f>'2_all_summary'!C849</f>
        <v>Rethinking spatial costs and benefits of fisheries in marine conservation</v>
      </c>
      <c r="I850" s="49" t="str">
        <f>'2_all_summary'!D849</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850" s="49">
        <f>if(isnumber(search("Yes",'2_all_summary'!$G849)),if(isnumber(search("Yes",'2_all_summary'!L849)),1,2),if(isnumber(search("No",'2_all_summary'!L849)),4,3))</f>
        <v>4</v>
      </c>
      <c r="K850" s="49">
        <f>if(isnumber(search("Yes",'2_all_summary'!$G849)),if(isnumber(search("Yes",'2_all_summary'!M849)),1,2),if(isnumber(search("No",'2_all_summary'!M849)),4,3))</f>
        <v>4</v>
      </c>
      <c r="L850" s="49">
        <f>if(isnumber(search("Yes",'2_all_summary'!$G849)),if(isnumber(search("Yes",'2_all_summary'!N849)),1,2),if(isnumber(search("No",'2_all_summary'!N849)),4,3))</f>
        <v>4</v>
      </c>
      <c r="M850" s="49">
        <f>if(isnumber(search("Yes",'2_all_summary'!$G849)),if(0&lt;'2_all_summary'!O849,1,2),if(0='2_all_summary'!O849,4,3))</f>
        <v>4</v>
      </c>
      <c r="N850" s="49">
        <f>if(isnumber(search("Yes",'2_all_summary'!$G849)),if(isnumber(search("Yes",'2_all_summary'!P849)),1,2),if(isnumber(search("No",'2_all_summary'!P849)),4,3))</f>
        <v>4</v>
      </c>
      <c r="O850" s="49">
        <f>if(isnumber(search("Yes",'2_all_summary'!$G849)),if(isnumber(search("Yes",'2_all_summary'!Q849)),1,2),if(isnumber(search("No",'2_all_summary'!Q849)),4,3))</f>
        <v>4</v>
      </c>
      <c r="P850" s="49">
        <f>if(isnumber(search("Yes",'2_all_summary'!$G849)),if(isnumber(search("Yes",'2_all_summary'!R849)),1,2),if(isnumber(search("No",'2_all_summary'!R849)),4,3))</f>
        <v>4</v>
      </c>
      <c r="Q850" s="49">
        <f>if(isnumber(search("Yes",'2_all_summary'!$G849)),if(0&lt;'2_all_summary'!S849,1,2),if(0='2_all_summary'!S849,4,3))</f>
        <v>4</v>
      </c>
      <c r="R850" s="49">
        <f>if(isnumber(search("Yes",'2_all_summary'!$G849)),if(isnumber(search("Yes",'2_all_summary'!T849)),1,2),if(isnumber(search("No",'2_all_summary'!T849)),4,3))</f>
        <v>4</v>
      </c>
    </row>
    <row r="851">
      <c r="G851" s="49"/>
      <c r="H851" s="49" t="str">
        <f>'2_all_summary'!C850</f>
        <v>Revenue Sharing and Social Capital in Community-Based Resource Management: Empirical Evidence from Japanese Surf-Clam Fisheries</v>
      </c>
      <c r="I851" s="49" t="str">
        <f>'2_all_summary'!D850</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Ãƒâ€šÃ‚Â© 2021. by the Board of Regents of the University of Wisconsin System. All Rights Reserved.</v>
      </c>
      <c r="J851" s="49">
        <f>if(isnumber(search("Yes",'2_all_summary'!$G850)),if(isnumber(search("Yes",'2_all_summary'!L850)),1,2),if(isnumber(search("No",'2_all_summary'!L850)),4,3))</f>
        <v>4</v>
      </c>
      <c r="K851" s="49">
        <f>if(isnumber(search("Yes",'2_all_summary'!$G850)),if(isnumber(search("Yes",'2_all_summary'!M850)),1,2),if(isnumber(search("No",'2_all_summary'!M850)),4,3))</f>
        <v>4</v>
      </c>
      <c r="L851" s="49">
        <f>if(isnumber(search("Yes",'2_all_summary'!$G850)),if(isnumber(search("Yes",'2_all_summary'!N850)),1,2),if(isnumber(search("No",'2_all_summary'!N850)),4,3))</f>
        <v>4</v>
      </c>
      <c r="M851" s="49">
        <f>if(isnumber(search("Yes",'2_all_summary'!$G850)),if(0&lt;'2_all_summary'!O850,1,2),if(0='2_all_summary'!O850,4,3))</f>
        <v>4</v>
      </c>
      <c r="N851" s="49">
        <f>if(isnumber(search("Yes",'2_all_summary'!$G850)),if(isnumber(search("Yes",'2_all_summary'!P850)),1,2),if(isnumber(search("No",'2_all_summary'!P850)),4,3))</f>
        <v>4</v>
      </c>
      <c r="O851" s="49">
        <f>if(isnumber(search("Yes",'2_all_summary'!$G850)),if(isnumber(search("Yes",'2_all_summary'!Q850)),1,2),if(isnumber(search("No",'2_all_summary'!Q850)),4,3))</f>
        <v>4</v>
      </c>
      <c r="P851" s="49">
        <f>if(isnumber(search("Yes",'2_all_summary'!$G850)),if(isnumber(search("Yes",'2_all_summary'!R850)),1,2),if(isnumber(search("No",'2_all_summary'!R850)),4,3))</f>
        <v>4</v>
      </c>
      <c r="Q851" s="49">
        <f>if(isnumber(search("Yes",'2_all_summary'!$G850)),if(0&lt;'2_all_summary'!S850,1,2),if(0='2_all_summary'!S850,4,3))</f>
        <v>4</v>
      </c>
      <c r="R851" s="49">
        <f>if(isnumber(search("Yes",'2_all_summary'!$G850)),if(isnumber(search("Yes",'2_all_summary'!T850)),1,2),if(isnumber(search("No",'2_all_summary'!T850)),4,3))</f>
        <v>4</v>
      </c>
    </row>
    <row r="852">
      <c r="G852" s="49"/>
      <c r="H852" s="49" t="str">
        <f>'2_all_summary'!C851</f>
        <v>Review of status, threats, and conservation management options for the endangered Indus River blind dolphin</v>
      </c>
      <c r="I852" s="49" t="str">
        <f>'2_all_summary'!D851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Ãƒâ€šÃ‚Â© 2015 Elsevier B.V.</v>
      </c>
      <c r="J852" s="49">
        <f>if(isnumber(search("Yes",'2_all_summary'!$G851)),if(isnumber(search("Yes",'2_all_summary'!L851)),1,2),if(isnumber(search("No",'2_all_summary'!L851)),4,3))</f>
        <v>4</v>
      </c>
      <c r="K852" s="49">
        <f>if(isnumber(search("Yes",'2_all_summary'!$G851)),if(isnumber(search("Yes",'2_all_summary'!M851)),1,2),if(isnumber(search("No",'2_all_summary'!M851)),4,3))</f>
        <v>4</v>
      </c>
      <c r="L852" s="49">
        <f>if(isnumber(search("Yes",'2_all_summary'!$G851)),if(isnumber(search("Yes",'2_all_summary'!N851)),1,2),if(isnumber(search("No",'2_all_summary'!N851)),4,3))</f>
        <v>4</v>
      </c>
      <c r="M852" s="49">
        <f>if(isnumber(search("Yes",'2_all_summary'!$G851)),if(0&lt;'2_all_summary'!O851,1,2),if(0='2_all_summary'!O851,4,3))</f>
        <v>4</v>
      </c>
      <c r="N852" s="49">
        <f>if(isnumber(search("Yes",'2_all_summary'!$G851)),if(isnumber(search("Yes",'2_all_summary'!P851)),1,2),if(isnumber(search("No",'2_all_summary'!P851)),4,3))</f>
        <v>4</v>
      </c>
      <c r="O852" s="49">
        <f>if(isnumber(search("Yes",'2_all_summary'!$G851)),if(isnumber(search("Yes",'2_all_summary'!Q851)),1,2),if(isnumber(search("No",'2_all_summary'!Q851)),4,3))</f>
        <v>4</v>
      </c>
      <c r="P852" s="49">
        <f>if(isnumber(search("Yes",'2_all_summary'!$G851)),if(isnumber(search("Yes",'2_all_summary'!R851)),1,2),if(isnumber(search("No",'2_all_summary'!R851)),4,3))</f>
        <v>4</v>
      </c>
      <c r="Q852" s="49">
        <f>if(isnumber(search("Yes",'2_all_summary'!$G851)),if(0&lt;'2_all_summary'!S851,1,2),if(0='2_all_summary'!S851,4,3))</f>
        <v>4</v>
      </c>
      <c r="R852" s="49">
        <f>if(isnumber(search("Yes",'2_all_summary'!$G851)),if(isnumber(search("Yes",'2_all_summary'!T851)),1,2),if(isnumber(search("No",'2_all_summary'!T851)),4,3))</f>
        <v>4</v>
      </c>
    </row>
    <row r="853">
      <c r="G853" s="49"/>
      <c r="H853" s="49" t="str">
        <f>'2_all_summary'!C852</f>
        <v>Review on community-based strategies for improving the quality of lake waters (Case study: Urban Lake Rawa Besar, Depok, West Java, Indonesia)</v>
      </c>
      <c r="I853" s="49" t="str">
        <f>'2_all_summary'!D852</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Ãƒâ€šÃ‚Â© Published under licence by IOP Publishing Ltd.</v>
      </c>
      <c r="J853" s="49">
        <f>if(isnumber(search("Yes",'2_all_summary'!$G852)),if(isnumber(search("Yes",'2_all_summary'!L852)),1,2),if(isnumber(search("No",'2_all_summary'!L852)),4,3))</f>
        <v>4</v>
      </c>
      <c r="K853" s="49">
        <f>if(isnumber(search("Yes",'2_all_summary'!$G852)),if(isnumber(search("Yes",'2_all_summary'!M852)),1,2),if(isnumber(search("No",'2_all_summary'!M852)),4,3))</f>
        <v>4</v>
      </c>
      <c r="L853" s="49">
        <f>if(isnumber(search("Yes",'2_all_summary'!$G852)),if(isnumber(search("Yes",'2_all_summary'!N852)),1,2),if(isnumber(search("No",'2_all_summary'!N852)),4,3))</f>
        <v>4</v>
      </c>
      <c r="M853" s="49">
        <f>if(isnumber(search("Yes",'2_all_summary'!$G852)),if(0&lt;'2_all_summary'!O852,1,2),if(0='2_all_summary'!O852,4,3))</f>
        <v>4</v>
      </c>
      <c r="N853" s="49">
        <f>if(isnumber(search("Yes",'2_all_summary'!$G852)),if(isnumber(search("Yes",'2_all_summary'!P852)),1,2),if(isnumber(search("No",'2_all_summary'!P852)),4,3))</f>
        <v>4</v>
      </c>
      <c r="O853" s="49">
        <f>if(isnumber(search("Yes",'2_all_summary'!$G852)),if(isnumber(search("Yes",'2_all_summary'!Q852)),1,2),if(isnumber(search("No",'2_all_summary'!Q852)),4,3))</f>
        <v>4</v>
      </c>
      <c r="P853" s="49">
        <f>if(isnumber(search("Yes",'2_all_summary'!$G852)),if(isnumber(search("Yes",'2_all_summary'!R852)),1,2),if(isnumber(search("No",'2_all_summary'!R852)),4,3))</f>
        <v>4</v>
      </c>
      <c r="Q853" s="49">
        <f>if(isnumber(search("Yes",'2_all_summary'!$G852)),if(0&lt;'2_all_summary'!S852,1,2),if(0='2_all_summary'!S852,4,3))</f>
        <v>4</v>
      </c>
      <c r="R853" s="49">
        <f>if(isnumber(search("Yes",'2_all_summary'!$G852)),if(isnumber(search("Yes",'2_all_summary'!T852)),1,2),if(isnumber(search("No",'2_all_summary'!T852)),4,3))</f>
        <v>4</v>
      </c>
    </row>
    <row r="854">
      <c r="G854" s="49"/>
      <c r="H854" s="49" t="str">
        <f>'2_all_summary'!C853</f>
        <v>Revisiting neoliberalism in the oceans: Governmentality and the biopolitics of ÃƒÂ¢Ã¢â€šÂ¬Ã‹Å“improvementÃƒÂ¢Ã¢â€šÂ¬Ã¢â€žÂ¢ in the Irish and European fisheries</v>
      </c>
      <c r="I854" s="49" t="str">
        <f>'2_all_summary'!D853</f>
        <v>FoucaultÃƒÂ¢Ã¢â€šÂ¬Ã¢â€žÂ¢s account of the emergence of biopolitics in the late 18th century helps frame the political economy of ÃƒÂ¢Ã¢â€šÂ¬Ã‹Å“improvementsÃƒÂ¢Ã¢â€šÂ¬Ã¢â€žÂ¢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ÃƒÂ¢Ã¢â€šÂ¬Ã‹Å“improvementsÃƒÂ¢Ã¢â€šÂ¬Ã¢â€žÂ¢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ÃƒÂ¢Ã¢â€šÂ¬Ã‹Å“greenÃƒÂ¢Ã¢â€šÂ¬Ã¢â€žÂ¢ market opportunities. Tradeable quota systems, eco-accreditation schemes and community-based resource management have all emerged as managerial strategies for inciting the active participation of fishers in this ÃƒÂ¢Ã¢â€šÂ¬Ã‹Å“commonÃƒÂ¢Ã¢â€šÂ¬Ã¢â€žÂ¢ project of sustainable development. Drawing on FoucaultÃƒÂ¢Ã¢â€šÂ¬Ã¢â€žÂ¢s perspective of governmentality, this paper argues that these strategies represent distinct but overlapping apparatuses of neoliberal governmentality that are representative of broader tendencies within environmental governance today. Ãƒâ€šÃ‚Â© The Author(s) 2018.</v>
      </c>
      <c r="J854" s="49">
        <f>if(isnumber(search("Yes",'2_all_summary'!$G853)),if(isnumber(search("Yes",'2_all_summary'!L853)),1,2),if(isnumber(search("No",'2_all_summary'!L853)),4,3))</f>
        <v>4</v>
      </c>
      <c r="K854" s="49">
        <f>if(isnumber(search("Yes",'2_all_summary'!$G853)),if(isnumber(search("Yes",'2_all_summary'!M853)),1,2),if(isnumber(search("No",'2_all_summary'!M853)),4,3))</f>
        <v>4</v>
      </c>
      <c r="L854" s="49">
        <f>if(isnumber(search("Yes",'2_all_summary'!$G853)),if(isnumber(search("Yes",'2_all_summary'!N853)),1,2),if(isnumber(search("No",'2_all_summary'!N853)),4,3))</f>
        <v>4</v>
      </c>
      <c r="M854" s="49">
        <f>if(isnumber(search("Yes",'2_all_summary'!$G853)),if(0&lt;'2_all_summary'!O853,1,2),if(0='2_all_summary'!O853,4,3))</f>
        <v>4</v>
      </c>
      <c r="N854" s="49">
        <f>if(isnumber(search("Yes",'2_all_summary'!$G853)),if(isnumber(search("Yes",'2_all_summary'!P853)),1,2),if(isnumber(search("No",'2_all_summary'!P853)),4,3))</f>
        <v>4</v>
      </c>
      <c r="O854" s="49">
        <f>if(isnumber(search("Yes",'2_all_summary'!$G853)),if(isnumber(search("Yes",'2_all_summary'!Q853)),1,2),if(isnumber(search("No",'2_all_summary'!Q853)),4,3))</f>
        <v>4</v>
      </c>
      <c r="P854" s="49">
        <f>if(isnumber(search("Yes",'2_all_summary'!$G853)),if(isnumber(search("Yes",'2_all_summary'!R853)),1,2),if(isnumber(search("No",'2_all_summary'!R853)),4,3))</f>
        <v>4</v>
      </c>
      <c r="Q854" s="49">
        <f>if(isnumber(search("Yes",'2_all_summary'!$G853)),if(0&lt;'2_all_summary'!S853,1,2),if(0='2_all_summary'!S853,4,3))</f>
        <v>4</v>
      </c>
      <c r="R854" s="49">
        <f>if(isnumber(search("Yes",'2_all_summary'!$G853)),if(isnumber(search("Yes",'2_all_summary'!T853)),1,2),if(isnumber(search("No",'2_all_summary'!T853)),4,3))</f>
        <v>4</v>
      </c>
    </row>
    <row r="855">
      <c r="G855" s="49"/>
      <c r="H855" s="49" t="str">
        <f>'2_all_summary'!C854</f>
        <v>Rise, fall, and persistence in Kadakkodi: An enquiry into the evolution of a community institution for fishery management in Kerala, India</v>
      </c>
      <c r="I855" s="49" t="str">
        <f>'2_all_summary'!D854</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Ãƒâ€šÃ‚Â© 2005 Cambridge University Press.</v>
      </c>
      <c r="J855" s="49">
        <f>if(isnumber(search("Yes",'2_all_summary'!$G854)),if(isnumber(search("Yes",'2_all_summary'!L854)),1,2),if(isnumber(search("No",'2_all_summary'!L854)),4,3))</f>
        <v>4</v>
      </c>
      <c r="K855" s="49">
        <f>if(isnumber(search("Yes",'2_all_summary'!$G854)),if(isnumber(search("Yes",'2_all_summary'!M854)),1,2),if(isnumber(search("No",'2_all_summary'!M854)),4,3))</f>
        <v>4</v>
      </c>
      <c r="L855" s="49">
        <f>if(isnumber(search("Yes",'2_all_summary'!$G854)),if(isnumber(search("Yes",'2_all_summary'!N854)),1,2),if(isnumber(search("No",'2_all_summary'!N854)),4,3))</f>
        <v>4</v>
      </c>
      <c r="M855" s="49">
        <f>if(isnumber(search("Yes",'2_all_summary'!$G854)),if(0&lt;'2_all_summary'!O854,1,2),if(0='2_all_summary'!O854,4,3))</f>
        <v>4</v>
      </c>
      <c r="N855" s="49">
        <f>if(isnumber(search("Yes",'2_all_summary'!$G854)),if(isnumber(search("Yes",'2_all_summary'!P854)),1,2),if(isnumber(search("No",'2_all_summary'!P854)),4,3))</f>
        <v>4</v>
      </c>
      <c r="O855" s="49">
        <f>if(isnumber(search("Yes",'2_all_summary'!$G854)),if(isnumber(search("Yes",'2_all_summary'!Q854)),1,2),if(isnumber(search("No",'2_all_summary'!Q854)),4,3))</f>
        <v>4</v>
      </c>
      <c r="P855" s="49">
        <f>if(isnumber(search("Yes",'2_all_summary'!$G854)),if(isnumber(search("Yes",'2_all_summary'!R854)),1,2),if(isnumber(search("No",'2_all_summary'!R854)),4,3))</f>
        <v>4</v>
      </c>
      <c r="Q855" s="49">
        <f>if(isnumber(search("Yes",'2_all_summary'!$G854)),if(0&lt;'2_all_summary'!S854,1,2),if(0='2_all_summary'!S854,4,3))</f>
        <v>4</v>
      </c>
      <c r="R855" s="49">
        <f>if(isnumber(search("Yes",'2_all_summary'!$G854)),if(isnumber(search("Yes",'2_all_summary'!T854)),1,2),if(isnumber(search("No",'2_all_summary'!T854)),4,3))</f>
        <v>4</v>
      </c>
    </row>
    <row r="856">
      <c r="G856" s="49"/>
      <c r="H856" s="49" t="str">
        <f>'2_all_summary'!C855</f>
        <v>Risk Factors of Stunting and Wasting among Children Aged 6-59 Months in Household Food Insecurity of Jima Geneti District, Western Oromia, Ethiopia: An Observational Study</v>
      </c>
      <c r="I856" s="49" t="str">
        <f>'2_all_summary'!D855</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Ãƒâ€šÃ‚Â© 2022 Tamiru Yazew.</v>
      </c>
      <c r="J856" s="49">
        <f>if(isnumber(search("Yes",'2_all_summary'!$G855)),if(isnumber(search("Yes",'2_all_summary'!L855)),1,2),if(isnumber(search("No",'2_all_summary'!L855)),4,3))</f>
        <v>4</v>
      </c>
      <c r="K856" s="49">
        <f>if(isnumber(search("Yes",'2_all_summary'!$G855)),if(isnumber(search("Yes",'2_all_summary'!M855)),1,2),if(isnumber(search("No",'2_all_summary'!M855)),4,3))</f>
        <v>4</v>
      </c>
      <c r="L856" s="49">
        <f>if(isnumber(search("Yes",'2_all_summary'!$G855)),if(isnumber(search("Yes",'2_all_summary'!N855)),1,2),if(isnumber(search("No",'2_all_summary'!N855)),4,3))</f>
        <v>4</v>
      </c>
      <c r="M856" s="49">
        <f>if(isnumber(search("Yes",'2_all_summary'!$G855)),if(0&lt;'2_all_summary'!O855,1,2),if(0='2_all_summary'!O855,4,3))</f>
        <v>4</v>
      </c>
      <c r="N856" s="49">
        <f>if(isnumber(search("Yes",'2_all_summary'!$G855)),if(isnumber(search("Yes",'2_all_summary'!P855)),1,2),if(isnumber(search("No",'2_all_summary'!P855)),4,3))</f>
        <v>4</v>
      </c>
      <c r="O856" s="49">
        <f>if(isnumber(search("Yes",'2_all_summary'!$G855)),if(isnumber(search("Yes",'2_all_summary'!Q855)),1,2),if(isnumber(search("No",'2_all_summary'!Q855)),4,3))</f>
        <v>4</v>
      </c>
      <c r="P856" s="49">
        <f>if(isnumber(search("Yes",'2_all_summary'!$G855)),if(isnumber(search("Yes",'2_all_summary'!R855)),1,2),if(isnumber(search("No",'2_all_summary'!R855)),4,3))</f>
        <v>4</v>
      </c>
      <c r="Q856" s="49">
        <f>if(isnumber(search("Yes",'2_all_summary'!$G855)),if(0&lt;'2_all_summary'!S855,1,2),if(0='2_all_summary'!S855,4,3))</f>
        <v>4</v>
      </c>
      <c r="R856" s="49">
        <f>if(isnumber(search("Yes",'2_all_summary'!$G855)),if(isnumber(search("Yes",'2_all_summary'!T855)),1,2),if(isnumber(search("No",'2_all_summary'!T855)),4,3))</f>
        <v>4</v>
      </c>
    </row>
    <row r="857">
      <c r="G857" s="49"/>
      <c r="H857" s="49" t="str">
        <f>'2_all_summary'!C856</f>
        <v>River fisheries management in Bangladesh: Drawing lessons from Community Based Fisheries Management (CBFM) experiences</v>
      </c>
      <c r="I857" s="49" t="str">
        <f>'2_all_summary'!D856</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Ãƒâ€šÃ‚Â© 2009 Elsevier Ltd. All rights reserved.</v>
      </c>
      <c r="J857" s="49">
        <f>if(isnumber(search("Yes",'2_all_summary'!$G856)),if(isnumber(search("Yes",'2_all_summary'!L856)),1,2),if(isnumber(search("No",'2_all_summary'!L856)),4,3))</f>
        <v>4</v>
      </c>
      <c r="K857" s="49">
        <f>if(isnumber(search("Yes",'2_all_summary'!$G856)),if(isnumber(search("Yes",'2_all_summary'!M856)),1,2),if(isnumber(search("No",'2_all_summary'!M856)),4,3))</f>
        <v>4</v>
      </c>
      <c r="L857" s="49">
        <f>if(isnumber(search("Yes",'2_all_summary'!$G856)),if(isnumber(search("Yes",'2_all_summary'!N856)),1,2),if(isnumber(search("No",'2_all_summary'!N856)),4,3))</f>
        <v>4</v>
      </c>
      <c r="M857" s="49">
        <f>if(isnumber(search("Yes",'2_all_summary'!$G856)),if(0&lt;'2_all_summary'!O856,1,2),if(0='2_all_summary'!O856,4,3))</f>
        <v>4</v>
      </c>
      <c r="N857" s="49">
        <f>if(isnumber(search("Yes",'2_all_summary'!$G856)),if(isnumber(search("Yes",'2_all_summary'!P856)),1,2),if(isnumber(search("No",'2_all_summary'!P856)),4,3))</f>
        <v>4</v>
      </c>
      <c r="O857" s="49">
        <f>if(isnumber(search("Yes",'2_all_summary'!$G856)),if(isnumber(search("Yes",'2_all_summary'!Q856)),1,2),if(isnumber(search("No",'2_all_summary'!Q856)),4,3))</f>
        <v>4</v>
      </c>
      <c r="P857" s="49">
        <f>if(isnumber(search("Yes",'2_all_summary'!$G856)),if(isnumber(search("Yes",'2_all_summary'!R856)),1,2),if(isnumber(search("No",'2_all_summary'!R856)),4,3))</f>
        <v>4</v>
      </c>
      <c r="Q857" s="49">
        <f>if(isnumber(search("Yes",'2_all_summary'!$G856)),if(0&lt;'2_all_summary'!S856,1,2),if(0='2_all_summary'!S856,4,3))</f>
        <v>4</v>
      </c>
      <c r="R857" s="49">
        <f>if(isnumber(search("Yes",'2_all_summary'!$G856)),if(isnumber(search("Yes",'2_all_summary'!T856)),1,2),if(isnumber(search("No",'2_all_summary'!T856)),4,3))</f>
        <v>4</v>
      </c>
    </row>
    <row r="858">
      <c r="G858" s="49"/>
      <c r="H858" s="49" t="str">
        <f>'2_all_summary'!C857</f>
        <v>Rivers as resources, rivers as borders: Community and transboundary management of fisheries in the Upper Zambezi River floodplains</v>
      </c>
      <c r="I858" s="49" t="str">
        <f>'2_all_summary'!D857</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Ãƒâ€šÃ‚Â© 2007 Canadian Association of Geographers / L'Association canadienne des gÃƒÆ’Ã‚Â©ographes.</v>
      </c>
      <c r="J858" s="49">
        <f>if(isnumber(search("Yes",'2_all_summary'!$G857)),if(isnumber(search("Yes",'2_all_summary'!L857)),1,2),if(isnumber(search("No",'2_all_summary'!L857)),4,3))</f>
        <v>4</v>
      </c>
      <c r="K858" s="49">
        <f>if(isnumber(search("Yes",'2_all_summary'!$G857)),if(isnumber(search("Yes",'2_all_summary'!M857)),1,2),if(isnumber(search("No",'2_all_summary'!M857)),4,3))</f>
        <v>4</v>
      </c>
      <c r="L858" s="49">
        <f>if(isnumber(search("Yes",'2_all_summary'!$G857)),if(isnumber(search("Yes",'2_all_summary'!N857)),1,2),if(isnumber(search("No",'2_all_summary'!N857)),4,3))</f>
        <v>4</v>
      </c>
      <c r="M858" s="49">
        <f>if(isnumber(search("Yes",'2_all_summary'!$G857)),if(0&lt;'2_all_summary'!O857,1,2),if(0='2_all_summary'!O857,4,3))</f>
        <v>4</v>
      </c>
      <c r="N858" s="49">
        <f>if(isnumber(search("Yes",'2_all_summary'!$G857)),if(isnumber(search("Yes",'2_all_summary'!P857)),1,2),if(isnumber(search("No",'2_all_summary'!P857)),4,3))</f>
        <v>4</v>
      </c>
      <c r="O858" s="49">
        <f>if(isnumber(search("Yes",'2_all_summary'!$G857)),if(isnumber(search("Yes",'2_all_summary'!Q857)),1,2),if(isnumber(search("No",'2_all_summary'!Q857)),4,3))</f>
        <v>4</v>
      </c>
      <c r="P858" s="49">
        <f>if(isnumber(search("Yes",'2_all_summary'!$G857)),if(isnumber(search("Yes",'2_all_summary'!R857)),1,2),if(isnumber(search("No",'2_all_summary'!R857)),4,3))</f>
        <v>4</v>
      </c>
      <c r="Q858" s="49">
        <f>if(isnumber(search("Yes",'2_all_summary'!$G857)),if(0&lt;'2_all_summary'!S857,1,2),if(0='2_all_summary'!S857,4,3))</f>
        <v>4</v>
      </c>
      <c r="R858" s="49">
        <f>if(isnumber(search("Yes",'2_all_summary'!$G857)),if(isnumber(search("Yes",'2_all_summary'!T857)),1,2),if(isnumber(search("No",'2_all_summary'!T857)),4,3))</f>
        <v>4</v>
      </c>
    </row>
    <row r="859">
      <c r="G859" s="49"/>
      <c r="H859" s="49" t="str">
        <f>'2_all_summary'!C858</f>
        <v>Rocking the boat: conserving fisheries and protecting jobs</v>
      </c>
      <c r="I859" s="49" t="str">
        <f>'2_all_summary'!D858</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859" s="49">
        <f>if(isnumber(search("Yes",'2_all_summary'!$G858)),if(isnumber(search("Yes",'2_all_summary'!L858)),1,2),if(isnumber(search("No",'2_all_summary'!L858)),4,3))</f>
        <v>4</v>
      </c>
      <c r="K859" s="49">
        <f>if(isnumber(search("Yes",'2_all_summary'!$G858)),if(isnumber(search("Yes",'2_all_summary'!M858)),1,2),if(isnumber(search("No",'2_all_summary'!M858)),4,3))</f>
        <v>4</v>
      </c>
      <c r="L859" s="49">
        <f>if(isnumber(search("Yes",'2_all_summary'!$G858)),if(isnumber(search("Yes",'2_all_summary'!N858)),1,2),if(isnumber(search("No",'2_all_summary'!N858)),4,3))</f>
        <v>4</v>
      </c>
      <c r="M859" s="49">
        <f>if(isnumber(search("Yes",'2_all_summary'!$G858)),if(0&lt;'2_all_summary'!O858,1,2),if(0='2_all_summary'!O858,4,3))</f>
        <v>4</v>
      </c>
      <c r="N859" s="49">
        <f>if(isnumber(search("Yes",'2_all_summary'!$G858)),if(isnumber(search("Yes",'2_all_summary'!P858)),1,2),if(isnumber(search("No",'2_all_summary'!P858)),4,3))</f>
        <v>4</v>
      </c>
      <c r="O859" s="49">
        <f>if(isnumber(search("Yes",'2_all_summary'!$G858)),if(isnumber(search("Yes",'2_all_summary'!Q858)),1,2),if(isnumber(search("No",'2_all_summary'!Q858)),4,3))</f>
        <v>4</v>
      </c>
      <c r="P859" s="49">
        <f>if(isnumber(search("Yes",'2_all_summary'!$G858)),if(isnumber(search("Yes",'2_all_summary'!R858)),1,2),if(isnumber(search("No",'2_all_summary'!R858)),4,3))</f>
        <v>4</v>
      </c>
      <c r="Q859" s="49">
        <f>if(isnumber(search("Yes",'2_all_summary'!$G858)),if(0&lt;'2_all_summary'!S858,1,2),if(0='2_all_summary'!S858,4,3))</f>
        <v>4</v>
      </c>
      <c r="R859" s="49">
        <f>if(isnumber(search("Yes",'2_all_summary'!$G858)),if(isnumber(search("Yes",'2_all_summary'!T858)),1,2),if(isnumber(search("No",'2_all_summary'!T858)),4,3))</f>
        <v>4</v>
      </c>
    </row>
    <row r="860">
      <c r="G860" s="49"/>
      <c r="H860" s="49" t="str">
        <f>'2_all_summary'!C859</f>
        <v>Role of docosahexaenoic acid in maternal and child mental health</v>
      </c>
      <c r="I860" s="49" t="str">
        <f>'2_all_summary'!D859</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Ãƒâ€šÃ‚Â© 2009 American Society for Nutrition.</v>
      </c>
      <c r="J860" s="49">
        <f>if(isnumber(search("Yes",'2_all_summary'!$G859)),if(isnumber(search("Yes",'2_all_summary'!L859)),1,2),if(isnumber(search("No",'2_all_summary'!L859)),4,3))</f>
        <v>4</v>
      </c>
      <c r="K860" s="49">
        <f>if(isnumber(search("Yes",'2_all_summary'!$G859)),if(isnumber(search("Yes",'2_all_summary'!M859)),1,2),if(isnumber(search("No",'2_all_summary'!M859)),4,3))</f>
        <v>4</v>
      </c>
      <c r="L860" s="49">
        <f>if(isnumber(search("Yes",'2_all_summary'!$G859)),if(isnumber(search("Yes",'2_all_summary'!N859)),1,2),if(isnumber(search("No",'2_all_summary'!N859)),4,3))</f>
        <v>4</v>
      </c>
      <c r="M860" s="49">
        <f>if(isnumber(search("Yes",'2_all_summary'!$G859)),if(0&lt;'2_all_summary'!O859,1,2),if(0='2_all_summary'!O859,4,3))</f>
        <v>4</v>
      </c>
      <c r="N860" s="49">
        <f>if(isnumber(search("Yes",'2_all_summary'!$G859)),if(isnumber(search("Yes",'2_all_summary'!P859)),1,2),if(isnumber(search("No",'2_all_summary'!P859)),4,3))</f>
        <v>4</v>
      </c>
      <c r="O860" s="49">
        <f>if(isnumber(search("Yes",'2_all_summary'!$G859)),if(isnumber(search("Yes",'2_all_summary'!Q859)),1,2),if(isnumber(search("No",'2_all_summary'!Q859)),4,3))</f>
        <v>4</v>
      </c>
      <c r="P860" s="49">
        <f>if(isnumber(search("Yes",'2_all_summary'!$G859)),if(isnumber(search("Yes",'2_all_summary'!R859)),1,2),if(isnumber(search("No",'2_all_summary'!R859)),4,3))</f>
        <v>4</v>
      </c>
      <c r="Q860" s="49">
        <f>if(isnumber(search("Yes",'2_all_summary'!$G859)),if(0&lt;'2_all_summary'!S859,1,2),if(0='2_all_summary'!S859,4,3))</f>
        <v>4</v>
      </c>
      <c r="R860" s="49">
        <f>if(isnumber(search("Yes",'2_all_summary'!$G859)),if(isnumber(search("Yes",'2_all_summary'!T859)),1,2),if(isnumber(search("No",'2_all_summary'!T859)),4,3))</f>
        <v>4</v>
      </c>
    </row>
    <row r="861">
      <c r="G861" s="49"/>
      <c r="H861" s="49" t="str">
        <f>'2_all_summary'!C860</f>
        <v>Role of extension services with special reference to livelihood projects for supporting a community-based marine protected area in northern Luzon, Philippines</v>
      </c>
      <c r="I861" s="49" t="str">
        <f>'2_all_summary'!D860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informantsÃƒÂ¢Ã¢â€šÂ¬Ã¢â€žÂ¢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villagersÃƒÂ¢Ã¢â€šÂ¬Ã¢â€žÂ¢ willingness to participate in MPA activities. Ãƒâ€šÃ‚Â© Asian Fisheries Society.</v>
      </c>
      <c r="J861" s="49">
        <f>if(isnumber(search("Yes",'2_all_summary'!$G860)),if(isnumber(search("Yes",'2_all_summary'!L860)),1,2),if(isnumber(search("No",'2_all_summary'!L860)),4,3))</f>
        <v>4</v>
      </c>
      <c r="K861" s="49">
        <f>if(isnumber(search("Yes",'2_all_summary'!$G860)),if(isnumber(search("Yes",'2_all_summary'!M860)),1,2),if(isnumber(search("No",'2_all_summary'!M860)),4,3))</f>
        <v>4</v>
      </c>
      <c r="L861" s="49">
        <f>if(isnumber(search("Yes",'2_all_summary'!$G860)),if(isnumber(search("Yes",'2_all_summary'!N860)),1,2),if(isnumber(search("No",'2_all_summary'!N860)),4,3))</f>
        <v>4</v>
      </c>
      <c r="M861" s="49">
        <f>if(isnumber(search("Yes",'2_all_summary'!$G860)),if(0&lt;'2_all_summary'!O860,1,2),if(0='2_all_summary'!O860,4,3))</f>
        <v>4</v>
      </c>
      <c r="N861" s="49">
        <f>if(isnumber(search("Yes",'2_all_summary'!$G860)),if(isnumber(search("Yes",'2_all_summary'!P860)),1,2),if(isnumber(search("No",'2_all_summary'!P860)),4,3))</f>
        <v>4</v>
      </c>
      <c r="O861" s="49">
        <f>if(isnumber(search("Yes",'2_all_summary'!$G860)),if(isnumber(search("Yes",'2_all_summary'!Q860)),1,2),if(isnumber(search("No",'2_all_summary'!Q860)),4,3))</f>
        <v>4</v>
      </c>
      <c r="P861" s="49">
        <f>if(isnumber(search("Yes",'2_all_summary'!$G860)),if(isnumber(search("Yes",'2_all_summary'!R860)),1,2),if(isnumber(search("No",'2_all_summary'!R860)),4,3))</f>
        <v>4</v>
      </c>
      <c r="Q861" s="49">
        <f>if(isnumber(search("Yes",'2_all_summary'!$G860)),if(0&lt;'2_all_summary'!S860,1,2),if(0='2_all_summary'!S860,4,3))</f>
        <v>4</v>
      </c>
      <c r="R861" s="49">
        <f>if(isnumber(search("Yes",'2_all_summary'!$G860)),if(isnumber(search("Yes",'2_all_summary'!T860)),1,2),if(isnumber(search("No",'2_all_summary'!T860)),4,3))</f>
        <v>4</v>
      </c>
    </row>
    <row r="862">
      <c r="G862" s="49"/>
      <c r="H862" s="49" t="str">
        <f>'2_all_summary'!C861</f>
        <v>Role of Marine National Park for Sustainable Livelihoods of Artisan Fisherfolk: A Case Study of MNP, Jamnagar</v>
      </c>
      <c r="I862" s="49" t="str">
        <f>'2_all_summary'!D861</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ÃƒÂ¢Ã¢â€šÂ¬Ã¢â‚¬Â¢catch per unit effortÃƒÂ¢Ã¢â€šÂ¬Ã¢â‚¬â€œ in recent years. Fisherfolk from all the study sites showed interest in the development of the MNP and were keen to be involved in conservation planning and the management of the MNP. Ãƒâ€šÃ‚Â© Magotra, Pandey, Kumar, Gupta, Kaushik and Parikh 2020.</v>
      </c>
      <c r="J862" s="49">
        <f>if(isnumber(search("Yes",'2_all_summary'!$G861)),if(isnumber(search("Yes",'2_all_summary'!L861)),1,2),if(isnumber(search("No",'2_all_summary'!L861)),4,3))</f>
        <v>4</v>
      </c>
      <c r="K862" s="49">
        <f>if(isnumber(search("Yes",'2_all_summary'!$G861)),if(isnumber(search("Yes",'2_all_summary'!M861)),1,2),if(isnumber(search("No",'2_all_summary'!M861)),4,3))</f>
        <v>4</v>
      </c>
      <c r="L862" s="49">
        <f>if(isnumber(search("Yes",'2_all_summary'!$G861)),if(isnumber(search("Yes",'2_all_summary'!N861)),1,2),if(isnumber(search("No",'2_all_summary'!N861)),4,3))</f>
        <v>4</v>
      </c>
      <c r="M862" s="49">
        <f>if(isnumber(search("Yes",'2_all_summary'!$G861)),if(0&lt;'2_all_summary'!O861,1,2),if(0='2_all_summary'!O861,4,3))</f>
        <v>4</v>
      </c>
      <c r="N862" s="49">
        <f>if(isnumber(search("Yes",'2_all_summary'!$G861)),if(isnumber(search("Yes",'2_all_summary'!P861)),1,2),if(isnumber(search("No",'2_all_summary'!P861)),4,3))</f>
        <v>4</v>
      </c>
      <c r="O862" s="49">
        <f>if(isnumber(search("Yes",'2_all_summary'!$G861)),if(isnumber(search("Yes",'2_all_summary'!Q861)),1,2),if(isnumber(search("No",'2_all_summary'!Q861)),4,3))</f>
        <v>4</v>
      </c>
      <c r="P862" s="49">
        <f>if(isnumber(search("Yes",'2_all_summary'!$G861)),if(isnumber(search("Yes",'2_all_summary'!R861)),1,2),if(isnumber(search("No",'2_all_summary'!R861)),4,3))</f>
        <v>4</v>
      </c>
      <c r="Q862" s="49">
        <f>if(isnumber(search("Yes",'2_all_summary'!$G861)),if(0&lt;'2_all_summary'!S861,1,2),if(0='2_all_summary'!S861,4,3))</f>
        <v>4</v>
      </c>
      <c r="R862" s="49">
        <f>if(isnumber(search("Yes",'2_all_summary'!$G861)),if(isnumber(search("Yes",'2_all_summary'!T861)),1,2),if(isnumber(search("No",'2_all_summary'!T861)),4,3))</f>
        <v>4</v>
      </c>
    </row>
    <row r="863">
      <c r="G863" s="49"/>
      <c r="H863" s="49" t="str">
        <f>'2_all_summary'!C862</f>
        <v>Sacrificing mackerel for sustainability: case study of a local cultural festival in northeastern Taiwan</v>
      </c>
      <c r="I863" s="49" t="str">
        <f>'2_all_summary'!D862</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ÃƒÂ¢Ã¢â€šÂ¬Ã…â€œRegulations for Fishing Vessels Catching Mackerels and Jacks,ÃƒÂ¢Ã¢â€šÂ¬Ã‚Â_x009d_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Ãƒâ€šÃ‚Â© 2021, Emerald Publishing Limited.</v>
      </c>
      <c r="J863" s="49">
        <f>if(isnumber(search("Yes",'2_all_summary'!$G862)),if(isnumber(search("Yes",'2_all_summary'!L862)),1,2),if(isnumber(search("No",'2_all_summary'!L862)),4,3))</f>
        <v>4</v>
      </c>
      <c r="K863" s="49">
        <f>if(isnumber(search("Yes",'2_all_summary'!$G862)),if(isnumber(search("Yes",'2_all_summary'!M862)),1,2),if(isnumber(search("No",'2_all_summary'!M862)),4,3))</f>
        <v>4</v>
      </c>
      <c r="L863" s="49">
        <f>if(isnumber(search("Yes",'2_all_summary'!$G862)),if(isnumber(search("Yes",'2_all_summary'!N862)),1,2),if(isnumber(search("No",'2_all_summary'!N862)),4,3))</f>
        <v>4</v>
      </c>
      <c r="M863" s="49">
        <f>if(isnumber(search("Yes",'2_all_summary'!$G862)),if(0&lt;'2_all_summary'!O862,1,2),if(0='2_all_summary'!O862,4,3))</f>
        <v>4</v>
      </c>
      <c r="N863" s="49">
        <f>if(isnumber(search("Yes",'2_all_summary'!$G862)),if(isnumber(search("Yes",'2_all_summary'!P862)),1,2),if(isnumber(search("No",'2_all_summary'!P862)),4,3))</f>
        <v>4</v>
      </c>
      <c r="O863" s="49">
        <f>if(isnumber(search("Yes",'2_all_summary'!$G862)),if(isnumber(search("Yes",'2_all_summary'!Q862)),1,2),if(isnumber(search("No",'2_all_summary'!Q862)),4,3))</f>
        <v>4</v>
      </c>
      <c r="P863" s="49">
        <f>if(isnumber(search("Yes",'2_all_summary'!$G862)),if(isnumber(search("Yes",'2_all_summary'!R862)),1,2),if(isnumber(search("No",'2_all_summary'!R862)),4,3))</f>
        <v>4</v>
      </c>
      <c r="Q863" s="49">
        <f>if(isnumber(search("Yes",'2_all_summary'!$G862)),if(0&lt;'2_all_summary'!S862,1,2),if(0='2_all_summary'!S862,4,3))</f>
        <v>4</v>
      </c>
      <c r="R863" s="49">
        <f>if(isnumber(search("Yes",'2_all_summary'!$G862)),if(isnumber(search("Yes",'2_all_summary'!T862)),1,2),if(isnumber(search("No",'2_all_summary'!T862)),4,3))</f>
        <v>4</v>
      </c>
    </row>
    <row r="864">
      <c r="G864" s="49"/>
      <c r="H864" s="49" t="str">
        <f>'2_all_summary'!C863</f>
        <v>Safeguarding Imperiled Biodiversity and Evolutionary Processes in the Wallacea Center of Endemism</v>
      </c>
      <c r="I864" s="49" t="str">
        <f>'2_all_summary'!D863</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Ãƒâ€šÃ‚Â© 2022 The Author(s).</v>
      </c>
      <c r="J864" s="49">
        <f>if(isnumber(search("Yes",'2_all_summary'!$G863)),if(isnumber(search("Yes",'2_all_summary'!L863)),1,2),if(isnumber(search("No",'2_all_summary'!L863)),4,3))</f>
        <v>4</v>
      </c>
      <c r="K864" s="49">
        <f>if(isnumber(search("Yes",'2_all_summary'!$G863)),if(isnumber(search("Yes",'2_all_summary'!M863)),1,2),if(isnumber(search("No",'2_all_summary'!M863)),4,3))</f>
        <v>4</v>
      </c>
      <c r="L864" s="49">
        <f>if(isnumber(search("Yes",'2_all_summary'!$G863)),if(isnumber(search("Yes",'2_all_summary'!N863)),1,2),if(isnumber(search("No",'2_all_summary'!N863)),4,3))</f>
        <v>4</v>
      </c>
      <c r="M864" s="49">
        <f>if(isnumber(search("Yes",'2_all_summary'!$G863)),if(0&lt;'2_all_summary'!O863,1,2),if(0='2_all_summary'!O863,4,3))</f>
        <v>4</v>
      </c>
      <c r="N864" s="49">
        <f>if(isnumber(search("Yes",'2_all_summary'!$G863)),if(isnumber(search("Yes",'2_all_summary'!P863)),1,2),if(isnumber(search("No",'2_all_summary'!P863)),4,3))</f>
        <v>4</v>
      </c>
      <c r="O864" s="49">
        <f>if(isnumber(search("Yes",'2_all_summary'!$G863)),if(isnumber(search("Yes",'2_all_summary'!Q863)),1,2),if(isnumber(search("No",'2_all_summary'!Q863)),4,3))</f>
        <v>4</v>
      </c>
      <c r="P864" s="49">
        <f>if(isnumber(search("Yes",'2_all_summary'!$G863)),if(isnumber(search("Yes",'2_all_summary'!R863)),1,2),if(isnumber(search("No",'2_all_summary'!R863)),4,3))</f>
        <v>4</v>
      </c>
      <c r="Q864" s="49">
        <f>if(isnumber(search("Yes",'2_all_summary'!$G863)),if(0&lt;'2_all_summary'!S863,1,2),if(0='2_all_summary'!S863,4,3))</f>
        <v>4</v>
      </c>
      <c r="R864" s="49">
        <f>if(isnumber(search("Yes",'2_all_summary'!$G863)),if(isnumber(search("Yes",'2_all_summary'!T863)),1,2),if(isnumber(search("No",'2_all_summary'!T863)),4,3))</f>
        <v>4</v>
      </c>
    </row>
    <row r="865">
      <c r="G865" s="49"/>
      <c r="H865" s="49" t="str">
        <f>'2_all_summary'!C864</f>
        <v>Salient beliefs underlying donating to Caring for Children in Belize</v>
      </c>
      <c r="I865" s="49" t="str">
        <f>'2_all_summary'!D864</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Ãƒâ€šÃ‚Â© 2013 Ãƒâ€šÃ‚Â© Taylor &amp; Francis.</v>
      </c>
      <c r="J865" s="49">
        <f>if(isnumber(search("Yes",'2_all_summary'!$G864)),if(isnumber(search("Yes",'2_all_summary'!L864)),1,2),if(isnumber(search("No",'2_all_summary'!L864)),4,3))</f>
        <v>4</v>
      </c>
      <c r="K865" s="49">
        <f>if(isnumber(search("Yes",'2_all_summary'!$G864)),if(isnumber(search("Yes",'2_all_summary'!M864)),1,2),if(isnumber(search("No",'2_all_summary'!M864)),4,3))</f>
        <v>4</v>
      </c>
      <c r="L865" s="49">
        <f>if(isnumber(search("Yes",'2_all_summary'!$G864)),if(isnumber(search("Yes",'2_all_summary'!N864)),1,2),if(isnumber(search("No",'2_all_summary'!N864)),4,3))</f>
        <v>4</v>
      </c>
      <c r="M865" s="49">
        <f>if(isnumber(search("Yes",'2_all_summary'!$G864)),if(0&lt;'2_all_summary'!O864,1,2),if(0='2_all_summary'!O864,4,3))</f>
        <v>4</v>
      </c>
      <c r="N865" s="49">
        <f>if(isnumber(search("Yes",'2_all_summary'!$G864)),if(isnumber(search("Yes",'2_all_summary'!P864)),1,2),if(isnumber(search("No",'2_all_summary'!P864)),4,3))</f>
        <v>4</v>
      </c>
      <c r="O865" s="49">
        <f>if(isnumber(search("Yes",'2_all_summary'!$G864)),if(isnumber(search("Yes",'2_all_summary'!Q864)),1,2),if(isnumber(search("No",'2_all_summary'!Q864)),4,3))</f>
        <v>4</v>
      </c>
      <c r="P865" s="49">
        <f>if(isnumber(search("Yes",'2_all_summary'!$G864)),if(isnumber(search("Yes",'2_all_summary'!R864)),1,2),if(isnumber(search("No",'2_all_summary'!R864)),4,3))</f>
        <v>4</v>
      </c>
      <c r="Q865" s="49">
        <f>if(isnumber(search("Yes",'2_all_summary'!$G864)),if(0&lt;'2_all_summary'!S864,1,2),if(0='2_all_summary'!S864,4,3))</f>
        <v>4</v>
      </c>
      <c r="R865" s="49">
        <f>if(isnumber(search("Yes",'2_all_summary'!$G864)),if(isnumber(search("Yes",'2_all_summary'!T864)),1,2),if(isnumber(search("No",'2_all_summary'!T864)),4,3))</f>
        <v>4</v>
      </c>
    </row>
    <row r="866">
      <c r="G866" s="49"/>
      <c r="H866" s="49" t="str">
        <f>'2_all_summary'!C865</f>
        <v>Saugeen Ojibway Nation community input and action: Initiating a two-eyed seeing approach for dikameg (Coregonus clupeaformis) in Lake Huron</v>
      </c>
      <c r="I866" s="49" t="str">
        <f>'2_all_summary'!D865</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communitiesÃƒÂ¢Ã¢â€šÂ¬Ã¢â€žÂ¢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communitiesÃƒÂ¢Ã¢â€šÂ¬Ã¢â€žÂ¢ concerns and demonstrate how these have formed the foundations of collaborative and community-based research initiatives aimed at applying Indigenous and Western scientific-based knowledge systems to better understand dikameg and their recent declines in Lake Huron. Ãƒâ€šÃ‚Â© 2022 The Author(s)</v>
      </c>
      <c r="J866" s="49">
        <f>if(isnumber(search("Yes",'2_all_summary'!$G865)),if(isnumber(search("Yes",'2_all_summary'!L865)),1,2),if(isnumber(search("No",'2_all_summary'!L865)),4,3))</f>
        <v>4</v>
      </c>
      <c r="K866" s="49">
        <f>if(isnumber(search("Yes",'2_all_summary'!$G865)),if(isnumber(search("Yes",'2_all_summary'!M865)),1,2),if(isnumber(search("No",'2_all_summary'!M865)),4,3))</f>
        <v>4</v>
      </c>
      <c r="L866" s="49">
        <f>if(isnumber(search("Yes",'2_all_summary'!$G865)),if(isnumber(search("Yes",'2_all_summary'!N865)),1,2),if(isnumber(search("No",'2_all_summary'!N865)),4,3))</f>
        <v>4</v>
      </c>
      <c r="M866" s="49">
        <f>if(isnumber(search("Yes",'2_all_summary'!$G865)),if(0&lt;'2_all_summary'!O865,1,2),if(0='2_all_summary'!O865,4,3))</f>
        <v>4</v>
      </c>
      <c r="N866" s="49">
        <f>if(isnumber(search("Yes",'2_all_summary'!$G865)),if(isnumber(search("Yes",'2_all_summary'!P865)),1,2),if(isnumber(search("No",'2_all_summary'!P865)),4,3))</f>
        <v>4</v>
      </c>
      <c r="O866" s="49">
        <f>if(isnumber(search("Yes",'2_all_summary'!$G865)),if(isnumber(search("Yes",'2_all_summary'!Q865)),1,2),if(isnumber(search("No",'2_all_summary'!Q865)),4,3))</f>
        <v>4</v>
      </c>
      <c r="P866" s="49">
        <f>if(isnumber(search("Yes",'2_all_summary'!$G865)),if(isnumber(search("Yes",'2_all_summary'!R865)),1,2),if(isnumber(search("No",'2_all_summary'!R865)),4,3))</f>
        <v>4</v>
      </c>
      <c r="Q866" s="49">
        <f>if(isnumber(search("Yes",'2_all_summary'!$G865)),if(0&lt;'2_all_summary'!S865,1,2),if(0='2_all_summary'!S865,4,3))</f>
        <v>4</v>
      </c>
      <c r="R866" s="49">
        <f>if(isnumber(search("Yes",'2_all_summary'!$G865)),if(isnumber(search("Yes",'2_all_summary'!T865)),1,2),if(isnumber(search("No",'2_all_summary'!T865)),4,3))</f>
        <v>4</v>
      </c>
    </row>
    <row r="867">
      <c r="G867" s="49"/>
      <c r="H867" s="49" t="str">
        <f>'2_all_summary'!C866</f>
        <v>Scaling territorial use rights in fisheries (TURFs) in Belize</v>
      </c>
      <c r="I867" s="49" t="str">
        <f>'2_all_summary'!D866</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Ãƒâ€šÃ‚Â© 2017 Rosenstiel School of Marine &amp; Atmospheric Science of the University of Miami.</v>
      </c>
      <c r="J867" s="49">
        <f>if(isnumber(search("Yes",'2_all_summary'!$G866)),if(isnumber(search("Yes",'2_all_summary'!L866)),1,2),if(isnumber(search("No",'2_all_summary'!L866)),4,3))</f>
        <v>4</v>
      </c>
      <c r="K867" s="49">
        <f>if(isnumber(search("Yes",'2_all_summary'!$G866)),if(isnumber(search("Yes",'2_all_summary'!M866)),1,2),if(isnumber(search("No",'2_all_summary'!M866)),4,3))</f>
        <v>4</v>
      </c>
      <c r="L867" s="49">
        <f>if(isnumber(search("Yes",'2_all_summary'!$G866)),if(isnumber(search("Yes",'2_all_summary'!N866)),1,2),if(isnumber(search("No",'2_all_summary'!N866)),4,3))</f>
        <v>4</v>
      </c>
      <c r="M867" s="49">
        <f>if(isnumber(search("Yes",'2_all_summary'!$G866)),if(0&lt;'2_all_summary'!O866,1,2),if(0='2_all_summary'!O866,4,3))</f>
        <v>4</v>
      </c>
      <c r="N867" s="49">
        <f>if(isnumber(search("Yes",'2_all_summary'!$G866)),if(isnumber(search("Yes",'2_all_summary'!P866)),1,2),if(isnumber(search("No",'2_all_summary'!P866)),4,3))</f>
        <v>4</v>
      </c>
      <c r="O867" s="49">
        <f>if(isnumber(search("Yes",'2_all_summary'!$G866)),if(isnumber(search("Yes",'2_all_summary'!Q866)),1,2),if(isnumber(search("No",'2_all_summary'!Q866)),4,3))</f>
        <v>4</v>
      </c>
      <c r="P867" s="49">
        <f>if(isnumber(search("Yes",'2_all_summary'!$G866)),if(isnumber(search("Yes",'2_all_summary'!R866)),1,2),if(isnumber(search("No",'2_all_summary'!R866)),4,3))</f>
        <v>4</v>
      </c>
      <c r="Q867" s="49">
        <f>if(isnumber(search("Yes",'2_all_summary'!$G866)),if(0&lt;'2_all_summary'!S866,1,2),if(0='2_all_summary'!S866,4,3))</f>
        <v>4</v>
      </c>
      <c r="R867" s="49">
        <f>if(isnumber(search("Yes",'2_all_summary'!$G866)),if(isnumber(search("Yes",'2_all_summary'!T866)),1,2),if(isnumber(search("No",'2_all_summary'!T866)),4,3))</f>
        <v>4</v>
      </c>
    </row>
    <row r="868">
      <c r="G868" s="49"/>
      <c r="H868" s="49" t="str">
        <f>'2_all_summary'!C867</f>
        <v>Scaling up of eco-bio-social strategy to control aedes aegypti in highly vulnerable areas in Fortaleza, Brazil: A cluster, non-randomized controlled trial protocol</v>
      </c>
      <c r="I868" s="49" t="str">
        <f>'2_all_summary'!D867</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strategyÃƒÂ¢Ã¢â€šÂ¬Ã¢â€žÂ¢s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chikungunyaÃƒÂ¢Ã¢â€šÂ¬Ã¢â€žÂ¢s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Ãƒâ€šÃ‚Â© 2021 by the authors. Licensee MDPI, Basel, Switzerland.</v>
      </c>
      <c r="J868" s="49">
        <f>if(isnumber(search("Yes",'2_all_summary'!$G867)),if(isnumber(search("Yes",'2_all_summary'!L867)),1,2),if(isnumber(search("No",'2_all_summary'!L867)),4,3))</f>
        <v>4</v>
      </c>
      <c r="K868" s="49">
        <f>if(isnumber(search("Yes",'2_all_summary'!$G867)),if(isnumber(search("Yes",'2_all_summary'!M867)),1,2),if(isnumber(search("No",'2_all_summary'!M867)),4,3))</f>
        <v>4</v>
      </c>
      <c r="L868" s="49">
        <f>if(isnumber(search("Yes",'2_all_summary'!$G867)),if(isnumber(search("Yes",'2_all_summary'!N867)),1,2),if(isnumber(search("No",'2_all_summary'!N867)),4,3))</f>
        <v>4</v>
      </c>
      <c r="M868" s="49">
        <f>if(isnumber(search("Yes",'2_all_summary'!$G867)),if(0&lt;'2_all_summary'!O867,1,2),if(0='2_all_summary'!O867,4,3))</f>
        <v>4</v>
      </c>
      <c r="N868" s="49">
        <f>if(isnumber(search("Yes",'2_all_summary'!$G867)),if(isnumber(search("Yes",'2_all_summary'!P867)),1,2),if(isnumber(search("No",'2_all_summary'!P867)),4,3))</f>
        <v>4</v>
      </c>
      <c r="O868" s="49">
        <f>if(isnumber(search("Yes",'2_all_summary'!$G867)),if(isnumber(search("Yes",'2_all_summary'!Q867)),1,2),if(isnumber(search("No",'2_all_summary'!Q867)),4,3))</f>
        <v>4</v>
      </c>
      <c r="P868" s="49">
        <f>if(isnumber(search("Yes",'2_all_summary'!$G867)),if(isnumber(search("Yes",'2_all_summary'!R867)),1,2),if(isnumber(search("No",'2_all_summary'!R867)),4,3))</f>
        <v>4</v>
      </c>
      <c r="Q868" s="49">
        <f>if(isnumber(search("Yes",'2_all_summary'!$G867)),if(0&lt;'2_all_summary'!S867,1,2),if(0='2_all_summary'!S867,4,3))</f>
        <v>4</v>
      </c>
      <c r="R868" s="49">
        <f>if(isnumber(search("Yes",'2_all_summary'!$G867)),if(isnumber(search("Yes",'2_all_summary'!T867)),1,2),if(isnumber(search("No",'2_all_summary'!T867)),4,3))</f>
        <v>4</v>
      </c>
    </row>
    <row r="869">
      <c r="G869" s="49"/>
      <c r="H869" s="49" t="str">
        <f>'2_all_summary'!C868</f>
        <v>Schooling practices, curriculum, and educational opportunities of the children in the fisherman' neighbourhoods in Indonesia archipelago</v>
      </c>
      <c r="I869" s="49" t="str">
        <f>'2_all_summary'!D868</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Ãƒâ€šÃ‚Â© 2022 British Educational Research Association.</v>
      </c>
      <c r="J869" s="49">
        <f>if(isnumber(search("Yes",'2_all_summary'!$G868)),if(isnumber(search("Yes",'2_all_summary'!L868)),1,2),if(isnumber(search("No",'2_all_summary'!L868)),4,3))</f>
        <v>4</v>
      </c>
      <c r="K869" s="49">
        <f>if(isnumber(search("Yes",'2_all_summary'!$G868)),if(isnumber(search("Yes",'2_all_summary'!M868)),1,2),if(isnumber(search("No",'2_all_summary'!M868)),4,3))</f>
        <v>4</v>
      </c>
      <c r="L869" s="49">
        <f>if(isnumber(search("Yes",'2_all_summary'!$G868)),if(isnumber(search("Yes",'2_all_summary'!N868)),1,2),if(isnumber(search("No",'2_all_summary'!N868)),4,3))</f>
        <v>4</v>
      </c>
      <c r="M869" s="49">
        <f>if(isnumber(search("Yes",'2_all_summary'!$G868)),if(0&lt;'2_all_summary'!O868,1,2),if(0='2_all_summary'!O868,4,3))</f>
        <v>4</v>
      </c>
      <c r="N869" s="49">
        <f>if(isnumber(search("Yes",'2_all_summary'!$G868)),if(isnumber(search("Yes",'2_all_summary'!P868)),1,2),if(isnumber(search("No",'2_all_summary'!P868)),4,3))</f>
        <v>4</v>
      </c>
      <c r="O869" s="49">
        <f>if(isnumber(search("Yes",'2_all_summary'!$G868)),if(isnumber(search("Yes",'2_all_summary'!Q868)),1,2),if(isnumber(search("No",'2_all_summary'!Q868)),4,3))</f>
        <v>4</v>
      </c>
      <c r="P869" s="49">
        <f>if(isnumber(search("Yes",'2_all_summary'!$G868)),if(isnumber(search("Yes",'2_all_summary'!R868)),1,2),if(isnumber(search("No",'2_all_summary'!R868)),4,3))</f>
        <v>4</v>
      </c>
      <c r="Q869" s="49">
        <f>if(isnumber(search("Yes",'2_all_summary'!$G868)),if(0&lt;'2_all_summary'!S868,1,2),if(0='2_all_summary'!S868,4,3))</f>
        <v>4</v>
      </c>
      <c r="R869" s="49">
        <f>if(isnumber(search("Yes",'2_all_summary'!$G868)),if(isnumber(search("Yes",'2_all_summary'!T868)),1,2),if(isnumber(search("No",'2_all_summary'!T868)),4,3))</f>
        <v>4</v>
      </c>
    </row>
    <row r="870">
      <c r="G870" s="49"/>
      <c r="H870" s="49" t="str">
        <f>'2_all_summary'!C869</f>
        <v>Scleractinian coral communities of the inner Seychelles 10 years after the 1998 mortality event</v>
      </c>
      <c r="I870" s="49" t="str">
        <f>'2_all_summary'!D869</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Ãƒâ€šÃ‚Â© 2014 John Wiley &amp; Sons, Ltd.</v>
      </c>
      <c r="J870" s="49">
        <f>if(isnumber(search("Yes",'2_all_summary'!$G869)),if(isnumber(search("Yes",'2_all_summary'!L869)),1,2),if(isnumber(search("No",'2_all_summary'!L869)),4,3))</f>
        <v>4</v>
      </c>
      <c r="K870" s="49">
        <f>if(isnumber(search("Yes",'2_all_summary'!$G869)),if(isnumber(search("Yes",'2_all_summary'!M869)),1,2),if(isnumber(search("No",'2_all_summary'!M869)),4,3))</f>
        <v>4</v>
      </c>
      <c r="L870" s="49">
        <f>if(isnumber(search("Yes",'2_all_summary'!$G869)),if(isnumber(search("Yes",'2_all_summary'!N869)),1,2),if(isnumber(search("No",'2_all_summary'!N869)),4,3))</f>
        <v>4</v>
      </c>
      <c r="M870" s="49">
        <f>if(isnumber(search("Yes",'2_all_summary'!$G869)),if(0&lt;'2_all_summary'!O869,1,2),if(0='2_all_summary'!O869,4,3))</f>
        <v>4</v>
      </c>
      <c r="N870" s="49">
        <f>if(isnumber(search("Yes",'2_all_summary'!$G869)),if(isnumber(search("Yes",'2_all_summary'!P869)),1,2),if(isnumber(search("No",'2_all_summary'!P869)),4,3))</f>
        <v>4</v>
      </c>
      <c r="O870" s="49">
        <f>if(isnumber(search("Yes",'2_all_summary'!$G869)),if(isnumber(search("Yes",'2_all_summary'!Q869)),1,2),if(isnumber(search("No",'2_all_summary'!Q869)),4,3))</f>
        <v>4</v>
      </c>
      <c r="P870" s="49">
        <f>if(isnumber(search("Yes",'2_all_summary'!$G869)),if(isnumber(search("Yes",'2_all_summary'!R869)),1,2),if(isnumber(search("No",'2_all_summary'!R869)),4,3))</f>
        <v>4</v>
      </c>
      <c r="Q870" s="49">
        <f>if(isnumber(search("Yes",'2_all_summary'!$G869)),if(0&lt;'2_all_summary'!S869,1,2),if(0='2_all_summary'!S869,4,3))</f>
        <v>4</v>
      </c>
      <c r="R870" s="49">
        <f>if(isnumber(search("Yes",'2_all_summary'!$G869)),if(isnumber(search("Yes",'2_all_summary'!T869)),1,2),if(isnumber(search("No",'2_all_summary'!T869)),4,3))</f>
        <v>4</v>
      </c>
    </row>
    <row r="871">
      <c r="G871" s="49"/>
      <c r="H871" s="49" t="str">
        <f>'2_all_summary'!C870</f>
        <v>Sea cucumber management strategies: Challenges and opportunities in a developing country context</v>
      </c>
      <c r="I871" s="49" t="str">
        <f>'2_all_summary'!D870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871" s="49">
        <f>if(isnumber(search("Yes",'2_all_summary'!$G870)),if(isnumber(search("Yes",'2_all_summary'!L870)),1,2),if(isnumber(search("No",'2_all_summary'!L870)),4,3))</f>
        <v>4</v>
      </c>
      <c r="K871" s="49">
        <f>if(isnumber(search("Yes",'2_all_summary'!$G870)),if(isnumber(search("Yes",'2_all_summary'!M870)),1,2),if(isnumber(search("No",'2_all_summary'!M870)),4,3))</f>
        <v>4</v>
      </c>
      <c r="L871" s="49">
        <f>if(isnumber(search("Yes",'2_all_summary'!$G870)),if(isnumber(search("Yes",'2_all_summary'!N870)),1,2),if(isnumber(search("No",'2_all_summary'!N870)),4,3))</f>
        <v>4</v>
      </c>
      <c r="M871" s="49">
        <f>if(isnumber(search("Yes",'2_all_summary'!$G870)),if(0&lt;'2_all_summary'!O870,1,2),if(0='2_all_summary'!O870,4,3))</f>
        <v>4</v>
      </c>
      <c r="N871" s="49">
        <f>if(isnumber(search("Yes",'2_all_summary'!$G870)),if(isnumber(search("Yes",'2_all_summary'!P870)),1,2),if(isnumber(search("No",'2_all_summary'!P870)),4,3))</f>
        <v>4</v>
      </c>
      <c r="O871" s="49">
        <f>if(isnumber(search("Yes",'2_all_summary'!$G870)),if(isnumber(search("Yes",'2_all_summary'!Q870)),1,2),if(isnumber(search("No",'2_all_summary'!Q870)),4,3))</f>
        <v>4</v>
      </c>
      <c r="P871" s="49">
        <f>if(isnumber(search("Yes",'2_all_summary'!$G870)),if(isnumber(search("Yes",'2_all_summary'!R870)),1,2),if(isnumber(search("No",'2_all_summary'!R870)),4,3))</f>
        <v>4</v>
      </c>
      <c r="Q871" s="49">
        <f>if(isnumber(search("Yes",'2_all_summary'!$G870)),if(0&lt;'2_all_summary'!S870,1,2),if(0='2_all_summary'!S870,4,3))</f>
        <v>4</v>
      </c>
      <c r="R871" s="49">
        <f>if(isnumber(search("Yes",'2_all_summary'!$G870)),if(isnumber(search("Yes",'2_all_summary'!T870)),1,2),if(isnumber(search("No",'2_all_summary'!T870)),4,3))</f>
        <v>4</v>
      </c>
    </row>
    <row r="872">
      <c r="G872" s="49"/>
      <c r="H872" s="49" t="str">
        <f>'2_all_summary'!C871</f>
        <v>Sea-to-sky highway improvement project: Environmental enhancements and project legacies</v>
      </c>
      <c r="I872" s="49" t="str">
        <f>'2_all_summary'!D871</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872" s="49">
        <f>if(isnumber(search("Yes",'2_all_summary'!$G871)),if(isnumber(search("Yes",'2_all_summary'!L871)),1,2),if(isnumber(search("No",'2_all_summary'!L871)),4,3))</f>
        <v>4</v>
      </c>
      <c r="K872" s="49">
        <f>if(isnumber(search("Yes",'2_all_summary'!$G871)),if(isnumber(search("Yes",'2_all_summary'!M871)),1,2),if(isnumber(search("No",'2_all_summary'!M871)),4,3))</f>
        <v>4</v>
      </c>
      <c r="L872" s="49">
        <f>if(isnumber(search("Yes",'2_all_summary'!$G871)),if(isnumber(search("Yes",'2_all_summary'!N871)),1,2),if(isnumber(search("No",'2_all_summary'!N871)),4,3))</f>
        <v>4</v>
      </c>
      <c r="M872" s="49">
        <f>if(isnumber(search("Yes",'2_all_summary'!$G871)),if(0&lt;'2_all_summary'!O871,1,2),if(0='2_all_summary'!O871,4,3))</f>
        <v>4</v>
      </c>
      <c r="N872" s="49">
        <f>if(isnumber(search("Yes",'2_all_summary'!$G871)),if(isnumber(search("Yes",'2_all_summary'!P871)),1,2),if(isnumber(search("No",'2_all_summary'!P871)),4,3))</f>
        <v>4</v>
      </c>
      <c r="O872" s="49">
        <f>if(isnumber(search("Yes",'2_all_summary'!$G871)),if(isnumber(search("Yes",'2_all_summary'!Q871)),1,2),if(isnumber(search("No",'2_all_summary'!Q871)),4,3))</f>
        <v>4</v>
      </c>
      <c r="P872" s="49">
        <f>if(isnumber(search("Yes",'2_all_summary'!$G871)),if(isnumber(search("Yes",'2_all_summary'!R871)),1,2),if(isnumber(search("No",'2_all_summary'!R871)),4,3))</f>
        <v>4</v>
      </c>
      <c r="Q872" s="49">
        <f>if(isnumber(search("Yes",'2_all_summary'!$G871)),if(0&lt;'2_all_summary'!S871,1,2),if(0='2_all_summary'!S871,4,3))</f>
        <v>4</v>
      </c>
      <c r="R872" s="49">
        <f>if(isnumber(search("Yes",'2_all_summary'!$G871)),if(isnumber(search("Yes",'2_all_summary'!T871)),1,2),if(isnumber(search("No",'2_all_summary'!T871)),4,3))</f>
        <v>4</v>
      </c>
    </row>
    <row r="873">
      <c r="G873" s="49"/>
      <c r="H873" s="49" t="str">
        <f>'2_all_summary'!C872</f>
        <v>Seaflower marine protected area: Governance for sustainable development</v>
      </c>
      <c r="I873" s="49" t="str">
        <f>'2_all_summary'!D872</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Ãƒâ€šÃ‚Â© 2013 Elsevier Ltd.</v>
      </c>
      <c r="J873" s="49">
        <f>if(isnumber(search("Yes",'2_all_summary'!$G872)),if(isnumber(search("Yes",'2_all_summary'!L872)),1,2),if(isnumber(search("No",'2_all_summary'!L872)),4,3))</f>
        <v>4</v>
      </c>
      <c r="K873" s="49">
        <f>if(isnumber(search("Yes",'2_all_summary'!$G872)),if(isnumber(search("Yes",'2_all_summary'!M872)),1,2),if(isnumber(search("No",'2_all_summary'!M872)),4,3))</f>
        <v>4</v>
      </c>
      <c r="L873" s="49">
        <f>if(isnumber(search("Yes",'2_all_summary'!$G872)),if(isnumber(search("Yes",'2_all_summary'!N872)),1,2),if(isnumber(search("No",'2_all_summary'!N872)),4,3))</f>
        <v>4</v>
      </c>
      <c r="M873" s="49">
        <f>if(isnumber(search("Yes",'2_all_summary'!$G872)),if(0&lt;'2_all_summary'!O872,1,2),if(0='2_all_summary'!O872,4,3))</f>
        <v>4</v>
      </c>
      <c r="N873" s="49">
        <f>if(isnumber(search("Yes",'2_all_summary'!$G872)),if(isnumber(search("Yes",'2_all_summary'!P872)),1,2),if(isnumber(search("No",'2_all_summary'!P872)),4,3))</f>
        <v>4</v>
      </c>
      <c r="O873" s="49">
        <f>if(isnumber(search("Yes",'2_all_summary'!$G872)),if(isnumber(search("Yes",'2_all_summary'!Q872)),1,2),if(isnumber(search("No",'2_all_summary'!Q872)),4,3))</f>
        <v>4</v>
      </c>
      <c r="P873" s="49">
        <f>if(isnumber(search("Yes",'2_all_summary'!$G872)),if(isnumber(search("Yes",'2_all_summary'!R872)),1,2),if(isnumber(search("No",'2_all_summary'!R872)),4,3))</f>
        <v>4</v>
      </c>
      <c r="Q873" s="49">
        <f>if(isnumber(search("Yes",'2_all_summary'!$G872)),if(0&lt;'2_all_summary'!S872,1,2),if(0='2_all_summary'!S872,4,3))</f>
        <v>4</v>
      </c>
      <c r="R873" s="49">
        <f>if(isnumber(search("Yes",'2_all_summary'!$G872)),if(isnumber(search("Yes",'2_all_summary'!T872)),1,2),if(isnumber(search("No",'2_all_summary'!T872)),4,3))</f>
        <v>4</v>
      </c>
    </row>
    <row r="874">
      <c r="G874" s="49"/>
      <c r="H874" s="49" t="str">
        <f>'2_all_summary'!C873</f>
        <v>Seahorses helped drive creation of marine protected areas, so what did these protected areas do for the seahorses?</v>
      </c>
      <c r="I874" s="49" t="str">
        <f>'2_all_summary'!D873</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Ãƒâ€šÃ‚Â© Foundation for Environmental Conservation 2012.</v>
      </c>
      <c r="J874" s="49">
        <f>if(isnumber(search("Yes",'2_all_summary'!$G873)),if(isnumber(search("Yes",'2_all_summary'!L873)),1,2),if(isnumber(search("No",'2_all_summary'!L873)),4,3))</f>
        <v>4</v>
      </c>
      <c r="K874" s="49">
        <f>if(isnumber(search("Yes",'2_all_summary'!$G873)),if(isnumber(search("Yes",'2_all_summary'!M873)),1,2),if(isnumber(search("No",'2_all_summary'!M873)),4,3))</f>
        <v>4</v>
      </c>
      <c r="L874" s="49">
        <f>if(isnumber(search("Yes",'2_all_summary'!$G873)),if(isnumber(search("Yes",'2_all_summary'!N873)),1,2),if(isnumber(search("No",'2_all_summary'!N873)),4,3))</f>
        <v>4</v>
      </c>
      <c r="M874" s="49">
        <f>if(isnumber(search("Yes",'2_all_summary'!$G873)),if(0&lt;'2_all_summary'!O873,1,2),if(0='2_all_summary'!O873,4,3))</f>
        <v>4</v>
      </c>
      <c r="N874" s="49">
        <f>if(isnumber(search("Yes",'2_all_summary'!$G873)),if(isnumber(search("Yes",'2_all_summary'!P873)),1,2),if(isnumber(search("No",'2_all_summary'!P873)),4,3))</f>
        <v>4</v>
      </c>
      <c r="O874" s="49">
        <f>if(isnumber(search("Yes",'2_all_summary'!$G873)),if(isnumber(search("Yes",'2_all_summary'!Q873)),1,2),if(isnumber(search("No",'2_all_summary'!Q873)),4,3))</f>
        <v>4</v>
      </c>
      <c r="P874" s="49">
        <f>if(isnumber(search("Yes",'2_all_summary'!$G873)),if(isnumber(search("Yes",'2_all_summary'!R873)),1,2),if(isnumber(search("No",'2_all_summary'!R873)),4,3))</f>
        <v>4</v>
      </c>
      <c r="Q874" s="49">
        <f>if(isnumber(search("Yes",'2_all_summary'!$G873)),if(0&lt;'2_all_summary'!S873,1,2),if(0='2_all_summary'!S873,4,3))</f>
        <v>4</v>
      </c>
      <c r="R874" s="49">
        <f>if(isnumber(search("Yes",'2_all_summary'!$G873)),if(isnumber(search("Yes",'2_all_summary'!T873)),1,2),if(isnumber(search("No",'2_all_summary'!T873)),4,3))</f>
        <v>4</v>
      </c>
    </row>
    <row r="875">
      <c r="G875" s="49"/>
      <c r="H875" s="49" t="str">
        <f>'2_all_summary'!C874</f>
        <v>Seahorses in focus: Local ecological knowledge of seahorse-watching operators in a tropical estuary</v>
      </c>
      <c r="I875" s="49" t="str">
        <f>'2_all_summary'!D874</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MaracaÃƒÆ’Ã‚Â­pe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Ãƒâ€šÃ‚Â© 2016 The Author(s).</v>
      </c>
      <c r="J875" s="49">
        <f>if(isnumber(search("Yes",'2_all_summary'!$G874)),if(isnumber(search("Yes",'2_all_summary'!L874)),1,2),if(isnumber(search("No",'2_all_summary'!L874)),4,3))</f>
        <v>4</v>
      </c>
      <c r="K875" s="49">
        <f>if(isnumber(search("Yes",'2_all_summary'!$G874)),if(isnumber(search("Yes",'2_all_summary'!M874)),1,2),if(isnumber(search("No",'2_all_summary'!M874)),4,3))</f>
        <v>4</v>
      </c>
      <c r="L875" s="49">
        <f>if(isnumber(search("Yes",'2_all_summary'!$G874)),if(isnumber(search("Yes",'2_all_summary'!N874)),1,2),if(isnumber(search("No",'2_all_summary'!N874)),4,3))</f>
        <v>4</v>
      </c>
      <c r="M875" s="49">
        <f>if(isnumber(search("Yes",'2_all_summary'!$G874)),if(0&lt;'2_all_summary'!O874,1,2),if(0='2_all_summary'!O874,4,3))</f>
        <v>4</v>
      </c>
      <c r="N875" s="49">
        <f>if(isnumber(search("Yes",'2_all_summary'!$G874)),if(isnumber(search("Yes",'2_all_summary'!P874)),1,2),if(isnumber(search("No",'2_all_summary'!P874)),4,3))</f>
        <v>4</v>
      </c>
      <c r="O875" s="49">
        <f>if(isnumber(search("Yes",'2_all_summary'!$G874)),if(isnumber(search("Yes",'2_all_summary'!Q874)),1,2),if(isnumber(search("No",'2_all_summary'!Q874)),4,3))</f>
        <v>4</v>
      </c>
      <c r="P875" s="49">
        <f>if(isnumber(search("Yes",'2_all_summary'!$G874)),if(isnumber(search("Yes",'2_all_summary'!R874)),1,2),if(isnumber(search("No",'2_all_summary'!R874)),4,3))</f>
        <v>4</v>
      </c>
      <c r="Q875" s="49">
        <f>if(isnumber(search("Yes",'2_all_summary'!$G874)),if(0&lt;'2_all_summary'!S874,1,2),if(0='2_all_summary'!S874,4,3))</f>
        <v>4</v>
      </c>
      <c r="R875" s="49">
        <f>if(isnumber(search("Yes",'2_all_summary'!$G874)),if(isnumber(search("Yes",'2_all_summary'!T874)),1,2),if(isnumber(search("No",'2_all_summary'!T874)),4,3))</f>
        <v>4</v>
      </c>
    </row>
    <row r="876">
      <c r="G876" s="49"/>
      <c r="H876" s="49" t="str">
        <f>'2_all_summary'!C875</f>
        <v>Seasonal variation of Opisthorchis viverrini infection in cyprinoid fish in north-east Thailand: Implications for parasite control and food safety</v>
      </c>
      <c r="I876" s="49" t="str">
        <f>'2_all_summary'!D875</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876" s="49">
        <f>if(isnumber(search("Yes",'2_all_summary'!$G875)),if(isnumber(search("Yes",'2_all_summary'!L875)),1,2),if(isnumber(search("No",'2_all_summary'!L875)),4,3))</f>
        <v>4</v>
      </c>
      <c r="K876" s="49">
        <f>if(isnumber(search("Yes",'2_all_summary'!$G875)),if(isnumber(search("Yes",'2_all_summary'!M875)),1,2),if(isnumber(search("No",'2_all_summary'!M875)),4,3))</f>
        <v>4</v>
      </c>
      <c r="L876" s="49">
        <f>if(isnumber(search("Yes",'2_all_summary'!$G875)),if(isnumber(search("Yes",'2_all_summary'!N875)),1,2),if(isnumber(search("No",'2_all_summary'!N875)),4,3))</f>
        <v>4</v>
      </c>
      <c r="M876" s="49">
        <f>if(isnumber(search("Yes",'2_all_summary'!$G875)),if(0&lt;'2_all_summary'!O875,1,2),if(0='2_all_summary'!O875,4,3))</f>
        <v>4</v>
      </c>
      <c r="N876" s="49">
        <f>if(isnumber(search("Yes",'2_all_summary'!$G875)),if(isnumber(search("Yes",'2_all_summary'!P875)),1,2),if(isnumber(search("No",'2_all_summary'!P875)),4,3))</f>
        <v>4</v>
      </c>
      <c r="O876" s="49">
        <f>if(isnumber(search("Yes",'2_all_summary'!$G875)),if(isnumber(search("Yes",'2_all_summary'!Q875)),1,2),if(isnumber(search("No",'2_all_summary'!Q875)),4,3))</f>
        <v>4</v>
      </c>
      <c r="P876" s="49">
        <f>if(isnumber(search("Yes",'2_all_summary'!$G875)),if(isnumber(search("Yes",'2_all_summary'!R875)),1,2),if(isnumber(search("No",'2_all_summary'!R875)),4,3))</f>
        <v>4</v>
      </c>
      <c r="Q876" s="49">
        <f>if(isnumber(search("Yes",'2_all_summary'!$G875)),if(0&lt;'2_all_summary'!S875,1,2),if(0='2_all_summary'!S875,4,3))</f>
        <v>4</v>
      </c>
      <c r="R876" s="49">
        <f>if(isnumber(search("Yes",'2_all_summary'!$G875)),if(isnumber(search("Yes",'2_all_summary'!T875)),1,2),if(isnumber(search("No",'2_all_summary'!T875)),4,3))</f>
        <v>4</v>
      </c>
    </row>
    <row r="877">
      <c r="G877" s="49"/>
      <c r="H877" s="49" t="str">
        <f>'2_all_summary'!C876</f>
        <v>Shifts in the distribution and abundance of coastal marine species along the eastern Pacific Ocean during marine heatwaves from 2013 to 2018</v>
      </c>
      <c r="I877" s="49" t="str">
        <f>'2_all_summary'!D876</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Ãƒâ€šÃ‚Â© 2018 The Author(s).</v>
      </c>
      <c r="J877" s="49">
        <f>if(isnumber(search("Yes",'2_all_summary'!$G876)),if(isnumber(search("Yes",'2_all_summary'!L876)),1,2),if(isnumber(search("No",'2_all_summary'!L876)),4,3))</f>
        <v>4</v>
      </c>
      <c r="K877" s="49">
        <f>if(isnumber(search("Yes",'2_all_summary'!$G876)),if(isnumber(search("Yes",'2_all_summary'!M876)),1,2),if(isnumber(search("No",'2_all_summary'!M876)),4,3))</f>
        <v>4</v>
      </c>
      <c r="L877" s="49">
        <f>if(isnumber(search("Yes",'2_all_summary'!$G876)),if(isnumber(search("Yes",'2_all_summary'!N876)),1,2),if(isnumber(search("No",'2_all_summary'!N876)),4,3))</f>
        <v>4</v>
      </c>
      <c r="M877" s="49">
        <f>if(isnumber(search("Yes",'2_all_summary'!$G876)),if(0&lt;'2_all_summary'!O876,1,2),if(0='2_all_summary'!O876,4,3))</f>
        <v>4</v>
      </c>
      <c r="N877" s="49">
        <f>if(isnumber(search("Yes",'2_all_summary'!$G876)),if(isnumber(search("Yes",'2_all_summary'!P876)),1,2),if(isnumber(search("No",'2_all_summary'!P876)),4,3))</f>
        <v>4</v>
      </c>
      <c r="O877" s="49">
        <f>if(isnumber(search("Yes",'2_all_summary'!$G876)),if(isnumber(search("Yes",'2_all_summary'!Q876)),1,2),if(isnumber(search("No",'2_all_summary'!Q876)),4,3))</f>
        <v>4</v>
      </c>
      <c r="P877" s="49">
        <f>if(isnumber(search("Yes",'2_all_summary'!$G876)),if(isnumber(search("Yes",'2_all_summary'!R876)),1,2),if(isnumber(search("No",'2_all_summary'!R876)),4,3))</f>
        <v>4</v>
      </c>
      <c r="Q877" s="49">
        <f>if(isnumber(search("Yes",'2_all_summary'!$G876)),if(0&lt;'2_all_summary'!S876,1,2),if(0='2_all_summary'!S876,4,3))</f>
        <v>4</v>
      </c>
      <c r="R877" s="49">
        <f>if(isnumber(search("Yes",'2_all_summary'!$G876)),if(isnumber(search("Yes",'2_all_summary'!T876)),1,2),if(isnumber(search("No",'2_all_summary'!T876)),4,3))</f>
        <v>4</v>
      </c>
    </row>
    <row r="878">
      <c r="G878" s="49"/>
      <c r="H878" s="49" t="str">
        <f>'2_all_summary'!C877</f>
        <v>Short-term impacts and value of a periodic no take zone (NTZ) in a community-managed small-scale lobster fishery, Madagascar</v>
      </c>
      <c r="I878" s="49" t="str">
        <f>'2_all_summary'!D877</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Ãƒâ€šÃ‚Â© 2017 Stephen Long. This is an open access article distributed under the terms of the Creative Commons Attribution License, which permits unrestricted use, distribution, and reproduction in any medium, provided the original author and source are credited.</v>
      </c>
      <c r="J878" s="49">
        <f>if(isnumber(search("Yes",'2_all_summary'!$G877)),if(isnumber(search("Yes",'2_all_summary'!L877)),1,2),if(isnumber(search("No",'2_all_summary'!L877)),4,3))</f>
        <v>4</v>
      </c>
      <c r="K878" s="49">
        <f>if(isnumber(search("Yes",'2_all_summary'!$G877)),if(isnumber(search("Yes",'2_all_summary'!M877)),1,2),if(isnumber(search("No",'2_all_summary'!M877)),4,3))</f>
        <v>4</v>
      </c>
      <c r="L878" s="49">
        <f>if(isnumber(search("Yes",'2_all_summary'!$G877)),if(isnumber(search("Yes",'2_all_summary'!N877)),1,2),if(isnumber(search("No",'2_all_summary'!N877)),4,3))</f>
        <v>4</v>
      </c>
      <c r="M878" s="49">
        <f>if(isnumber(search("Yes",'2_all_summary'!$G877)),if(0&lt;'2_all_summary'!O877,1,2),if(0='2_all_summary'!O877,4,3))</f>
        <v>4</v>
      </c>
      <c r="N878" s="49">
        <f>if(isnumber(search("Yes",'2_all_summary'!$G877)),if(isnumber(search("Yes",'2_all_summary'!P877)),1,2),if(isnumber(search("No",'2_all_summary'!P877)),4,3))</f>
        <v>4</v>
      </c>
      <c r="O878" s="49">
        <f>if(isnumber(search("Yes",'2_all_summary'!$G877)),if(isnumber(search("Yes",'2_all_summary'!Q877)),1,2),if(isnumber(search("No",'2_all_summary'!Q877)),4,3))</f>
        <v>4</v>
      </c>
      <c r="P878" s="49">
        <f>if(isnumber(search("Yes",'2_all_summary'!$G877)),if(isnumber(search("Yes",'2_all_summary'!R877)),1,2),if(isnumber(search("No",'2_all_summary'!R877)),4,3))</f>
        <v>4</v>
      </c>
      <c r="Q878" s="49">
        <f>if(isnumber(search("Yes",'2_all_summary'!$G877)),if(0&lt;'2_all_summary'!S877,1,2),if(0='2_all_summary'!S877,4,3))</f>
        <v>4</v>
      </c>
      <c r="R878" s="49">
        <f>if(isnumber(search("Yes",'2_all_summary'!$G877)),if(isnumber(search("Yes",'2_all_summary'!T877)),1,2),if(isnumber(search("No",'2_all_summary'!T877)),4,3))</f>
        <v>4</v>
      </c>
    </row>
    <row r="879">
      <c r="G879" s="49"/>
      <c r="H879" s="49" t="str">
        <f>'2_all_summary'!C878</f>
        <v>Shuttling between land and sea: Contemporary practices among amis spearfishing men as a foundation for local marine-area management</v>
      </c>
      <c r="I879" s="49" t="str">
        <f>'2_all_summary'!D878</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Ãƒâ€šÃ‚Â© 2020 by the author.</v>
      </c>
      <c r="J879" s="49">
        <f>if(isnumber(search("Yes",'2_all_summary'!$G878)),if(isnumber(search("Yes",'2_all_summary'!L878)),1,2),if(isnumber(search("No",'2_all_summary'!L878)),4,3))</f>
        <v>4</v>
      </c>
      <c r="K879" s="49">
        <f>if(isnumber(search("Yes",'2_all_summary'!$G878)),if(isnumber(search("Yes",'2_all_summary'!M878)),1,2),if(isnumber(search("No",'2_all_summary'!M878)),4,3))</f>
        <v>4</v>
      </c>
      <c r="L879" s="49">
        <f>if(isnumber(search("Yes",'2_all_summary'!$G878)),if(isnumber(search("Yes",'2_all_summary'!N878)),1,2),if(isnumber(search("No",'2_all_summary'!N878)),4,3))</f>
        <v>4</v>
      </c>
      <c r="M879" s="49">
        <f>if(isnumber(search("Yes",'2_all_summary'!$G878)),if(0&lt;'2_all_summary'!O878,1,2),if(0='2_all_summary'!O878,4,3))</f>
        <v>4</v>
      </c>
      <c r="N879" s="49">
        <f>if(isnumber(search("Yes",'2_all_summary'!$G878)),if(isnumber(search("Yes",'2_all_summary'!P878)),1,2),if(isnumber(search("No",'2_all_summary'!P878)),4,3))</f>
        <v>4</v>
      </c>
      <c r="O879" s="49">
        <f>if(isnumber(search("Yes",'2_all_summary'!$G878)),if(isnumber(search("Yes",'2_all_summary'!Q878)),1,2),if(isnumber(search("No",'2_all_summary'!Q878)),4,3))</f>
        <v>4</v>
      </c>
      <c r="P879" s="49">
        <f>if(isnumber(search("Yes",'2_all_summary'!$G878)),if(isnumber(search("Yes",'2_all_summary'!R878)),1,2),if(isnumber(search("No",'2_all_summary'!R878)),4,3))</f>
        <v>4</v>
      </c>
      <c r="Q879" s="49">
        <f>if(isnumber(search("Yes",'2_all_summary'!$G878)),if(0&lt;'2_all_summary'!S878,1,2),if(0='2_all_summary'!S878,4,3))</f>
        <v>4</v>
      </c>
      <c r="R879" s="49">
        <f>if(isnumber(search("Yes",'2_all_summary'!$G878)),if(isnumber(search("Yes",'2_all_summary'!T878)),1,2),if(isnumber(search("No",'2_all_summary'!T878)),4,3))</f>
        <v>4</v>
      </c>
    </row>
    <row r="880">
      <c r="G880" s="49"/>
      <c r="H880" s="49" t="str">
        <f>'2_all_summary'!C879</f>
        <v>Signals of Potential Species Associations Offer Clues about Community Organisation of Stream Fish across Seasons</v>
      </c>
      <c r="I880" s="49" t="str">
        <f>'2_all_summary'!D879</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Ãƒâ€šÃ‚Â© 2022 by the authors. Licensee MDPI, Basel, Switzerland.</v>
      </c>
      <c r="J880" s="49">
        <f>if(isnumber(search("Yes",'2_all_summary'!$G879)),if(isnumber(search("Yes",'2_all_summary'!L879)),1,2),if(isnumber(search("No",'2_all_summary'!L879)),4,3))</f>
        <v>4</v>
      </c>
      <c r="K880" s="49">
        <f>if(isnumber(search("Yes",'2_all_summary'!$G879)),if(isnumber(search("Yes",'2_all_summary'!M879)),1,2),if(isnumber(search("No",'2_all_summary'!M879)),4,3))</f>
        <v>4</v>
      </c>
      <c r="L880" s="49">
        <f>if(isnumber(search("Yes",'2_all_summary'!$G879)),if(isnumber(search("Yes",'2_all_summary'!N879)),1,2),if(isnumber(search("No",'2_all_summary'!N879)),4,3))</f>
        <v>4</v>
      </c>
      <c r="M880" s="49">
        <f>if(isnumber(search("Yes",'2_all_summary'!$G879)),if(0&lt;'2_all_summary'!O879,1,2),if(0='2_all_summary'!O879,4,3))</f>
        <v>4</v>
      </c>
      <c r="N880" s="49">
        <f>if(isnumber(search("Yes",'2_all_summary'!$G879)),if(isnumber(search("Yes",'2_all_summary'!P879)),1,2),if(isnumber(search("No",'2_all_summary'!P879)),4,3))</f>
        <v>4</v>
      </c>
      <c r="O880" s="49">
        <f>if(isnumber(search("Yes",'2_all_summary'!$G879)),if(isnumber(search("Yes",'2_all_summary'!Q879)),1,2),if(isnumber(search("No",'2_all_summary'!Q879)),4,3))</f>
        <v>4</v>
      </c>
      <c r="P880" s="49">
        <f>if(isnumber(search("Yes",'2_all_summary'!$G879)),if(isnumber(search("Yes",'2_all_summary'!R879)),1,2),if(isnumber(search("No",'2_all_summary'!R879)),4,3))</f>
        <v>4</v>
      </c>
      <c r="Q880" s="49">
        <f>if(isnumber(search("Yes",'2_all_summary'!$G879)),if(0&lt;'2_all_summary'!S879,1,2),if(0='2_all_summary'!S879,4,3))</f>
        <v>4</v>
      </c>
      <c r="R880" s="49">
        <f>if(isnumber(search("Yes",'2_all_summary'!$G879)),if(isnumber(search("Yes",'2_all_summary'!T879)),1,2),if(isnumber(search("No",'2_all_summary'!T879)),4,3))</f>
        <v>4</v>
      </c>
    </row>
    <row r="881">
      <c r="G881" s="49"/>
      <c r="H881" s="49" t="str">
        <f>'2_all_summary'!C880</f>
        <v>Size-structured habitat selection by arapaima in floodplain lakes of the Lower Amazon</v>
      </c>
      <c r="I881" s="49" t="str">
        <f>'2_all_summary'!D880</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Ãƒâ€šÃ‚Â© 2018 John Wiley &amp; Sons, Ltd.</v>
      </c>
      <c r="J881" s="49">
        <f>if(isnumber(search("Yes",'2_all_summary'!$G880)),if(isnumber(search("Yes",'2_all_summary'!L880)),1,2),if(isnumber(search("No",'2_all_summary'!L880)),4,3))</f>
        <v>4</v>
      </c>
      <c r="K881" s="49">
        <f>if(isnumber(search("Yes",'2_all_summary'!$G880)),if(isnumber(search("Yes",'2_all_summary'!M880)),1,2),if(isnumber(search("No",'2_all_summary'!M880)),4,3))</f>
        <v>4</v>
      </c>
      <c r="L881" s="49">
        <f>if(isnumber(search("Yes",'2_all_summary'!$G880)),if(isnumber(search("Yes",'2_all_summary'!N880)),1,2),if(isnumber(search("No",'2_all_summary'!N880)),4,3))</f>
        <v>4</v>
      </c>
      <c r="M881" s="49">
        <f>if(isnumber(search("Yes",'2_all_summary'!$G880)),if(0&lt;'2_all_summary'!O880,1,2),if(0='2_all_summary'!O880,4,3))</f>
        <v>4</v>
      </c>
      <c r="N881" s="49">
        <f>if(isnumber(search("Yes",'2_all_summary'!$G880)),if(isnumber(search("Yes",'2_all_summary'!P880)),1,2),if(isnumber(search("No",'2_all_summary'!P880)),4,3))</f>
        <v>4</v>
      </c>
      <c r="O881" s="49">
        <f>if(isnumber(search("Yes",'2_all_summary'!$G880)),if(isnumber(search("Yes",'2_all_summary'!Q880)),1,2),if(isnumber(search("No",'2_all_summary'!Q880)),4,3))</f>
        <v>4</v>
      </c>
      <c r="P881" s="49">
        <f>if(isnumber(search("Yes",'2_all_summary'!$G880)),if(isnumber(search("Yes",'2_all_summary'!R880)),1,2),if(isnumber(search("No",'2_all_summary'!R880)),4,3))</f>
        <v>4</v>
      </c>
      <c r="Q881" s="49">
        <f>if(isnumber(search("Yes",'2_all_summary'!$G880)),if(0&lt;'2_all_summary'!S880,1,2),if(0='2_all_summary'!S880,4,3))</f>
        <v>4</v>
      </c>
      <c r="R881" s="49">
        <f>if(isnumber(search("Yes",'2_all_summary'!$G880)),if(isnumber(search("Yes",'2_all_summary'!T880)),1,2),if(isnumber(search("No",'2_all_summary'!T880)),4,3))</f>
        <v>4</v>
      </c>
    </row>
    <row r="882">
      <c r="G882" s="49"/>
      <c r="H882" s="49" t="str">
        <f>'2_all_summary'!C881</f>
        <v>Small no-take areas benefit hard corals more than regulation through fishing permits</v>
      </c>
      <c r="I882" s="49" t="str">
        <f>'2_all_summary'!D881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(0.3ÃƒÂ¢Ã¢â€šÂ¬Ã¢â‚¬Å“0.34Ãƒâ€šÃ‚Â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(39Ãƒâ€šÃ‚Â Ãƒâ€šÃ‚Â±Ãƒâ€šÃ‚Â 4%) is above the current mean for Philippine reefs (23%) and is comparable with the long-term average for reefs situated within Philippine MPAs (36%). This study suggests that exceptionally small reserves may benefit hard corals more than regulation via fishing permits. Ãƒâ€šÃ‚Â© 2022 The Author. Aquatic Conservation: Marine and Freshwater Ecosystems published by John Wiley &amp; Sons Ltd.</v>
      </c>
      <c r="J882" s="49">
        <f>if(isnumber(search("Yes",'2_all_summary'!$G881)),if(isnumber(search("Yes",'2_all_summary'!L881)),1,2),if(isnumber(search("No",'2_all_summary'!L881)),4,3))</f>
        <v>4</v>
      </c>
      <c r="K882" s="49">
        <f>if(isnumber(search("Yes",'2_all_summary'!$G881)),if(isnumber(search("Yes",'2_all_summary'!M881)),1,2),if(isnumber(search("No",'2_all_summary'!M881)),4,3))</f>
        <v>4</v>
      </c>
      <c r="L882" s="49">
        <f>if(isnumber(search("Yes",'2_all_summary'!$G881)),if(isnumber(search("Yes",'2_all_summary'!N881)),1,2),if(isnumber(search("No",'2_all_summary'!N881)),4,3))</f>
        <v>4</v>
      </c>
      <c r="M882" s="49">
        <f>if(isnumber(search("Yes",'2_all_summary'!$G881)),if(0&lt;'2_all_summary'!O881,1,2),if(0='2_all_summary'!O881,4,3))</f>
        <v>4</v>
      </c>
      <c r="N882" s="49">
        <f>if(isnumber(search("Yes",'2_all_summary'!$G881)),if(isnumber(search("Yes",'2_all_summary'!P881)),1,2),if(isnumber(search("No",'2_all_summary'!P881)),4,3))</f>
        <v>4</v>
      </c>
      <c r="O882" s="49">
        <f>if(isnumber(search("Yes",'2_all_summary'!$G881)),if(isnumber(search("Yes",'2_all_summary'!Q881)),1,2),if(isnumber(search("No",'2_all_summary'!Q881)),4,3))</f>
        <v>4</v>
      </c>
      <c r="P882" s="49">
        <f>if(isnumber(search("Yes",'2_all_summary'!$G881)),if(isnumber(search("Yes",'2_all_summary'!R881)),1,2),if(isnumber(search("No",'2_all_summary'!R881)),4,3))</f>
        <v>4</v>
      </c>
      <c r="Q882" s="49">
        <f>if(isnumber(search("Yes",'2_all_summary'!$G881)),if(0&lt;'2_all_summary'!S881,1,2),if(0='2_all_summary'!S881,4,3))</f>
        <v>4</v>
      </c>
      <c r="R882" s="49">
        <f>if(isnumber(search("Yes",'2_all_summary'!$G881)),if(isnumber(search("Yes",'2_all_summary'!T881)),1,2),if(isnumber(search("No",'2_all_summary'!T881)),4,3))</f>
        <v>4</v>
      </c>
    </row>
    <row r="883">
      <c r="G883" s="49"/>
      <c r="H883" s="49" t="str">
        <f>'2_all_summary'!C882</f>
        <v>Small scale fisheries management: Lessons from cockle harvesters in Nicaragua and Tanzania</v>
      </c>
      <c r="I883" s="49" t="str">
        <f>'2_all_summary'!D882</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Ãƒâ€šÃ‚Â© Taylor &amp; Francis Group, LLC.</v>
      </c>
      <c r="J883" s="49">
        <f>if(isnumber(search("Yes",'2_all_summary'!$G882)),if(isnumber(search("Yes",'2_all_summary'!L882)),1,2),if(isnumber(search("No",'2_all_summary'!L882)),4,3))</f>
        <v>4</v>
      </c>
      <c r="K883" s="49">
        <f>if(isnumber(search("Yes",'2_all_summary'!$G882)),if(isnumber(search("Yes",'2_all_summary'!M882)),1,2),if(isnumber(search("No",'2_all_summary'!M882)),4,3))</f>
        <v>4</v>
      </c>
      <c r="L883" s="49">
        <f>if(isnumber(search("Yes",'2_all_summary'!$G882)),if(isnumber(search("Yes",'2_all_summary'!N882)),1,2),if(isnumber(search("No",'2_all_summary'!N882)),4,3))</f>
        <v>4</v>
      </c>
      <c r="M883" s="49">
        <f>if(isnumber(search("Yes",'2_all_summary'!$G882)),if(0&lt;'2_all_summary'!O882,1,2),if(0='2_all_summary'!O882,4,3))</f>
        <v>4</v>
      </c>
      <c r="N883" s="49">
        <f>if(isnumber(search("Yes",'2_all_summary'!$G882)),if(isnumber(search("Yes",'2_all_summary'!P882)),1,2),if(isnumber(search("No",'2_all_summary'!P882)),4,3))</f>
        <v>4</v>
      </c>
      <c r="O883" s="49">
        <f>if(isnumber(search("Yes",'2_all_summary'!$G882)),if(isnumber(search("Yes",'2_all_summary'!Q882)),1,2),if(isnumber(search("No",'2_all_summary'!Q882)),4,3))</f>
        <v>4</v>
      </c>
      <c r="P883" s="49">
        <f>if(isnumber(search("Yes",'2_all_summary'!$G882)),if(isnumber(search("Yes",'2_all_summary'!R882)),1,2),if(isnumber(search("No",'2_all_summary'!R882)),4,3))</f>
        <v>4</v>
      </c>
      <c r="Q883" s="49">
        <f>if(isnumber(search("Yes",'2_all_summary'!$G882)),if(0&lt;'2_all_summary'!S882,1,2),if(0='2_all_summary'!S882,4,3))</f>
        <v>4</v>
      </c>
      <c r="R883" s="49">
        <f>if(isnumber(search("Yes",'2_all_summary'!$G882)),if(isnumber(search("Yes",'2_all_summary'!T882)),1,2),if(isnumber(search("No",'2_all_summary'!T882)),4,3))</f>
        <v>4</v>
      </c>
    </row>
    <row r="884">
      <c r="G884" s="49"/>
      <c r="H884" s="49" t="str">
        <f>'2_all_summary'!C883</f>
        <v>Small-scale fisheries management and development. Towards a community-based approach</v>
      </c>
      <c r="I884" s="49" t="str">
        <f>'2_all_summary'!D883</f>
        <v>[No abstract available]</v>
      </c>
      <c r="J884" s="49">
        <f>if(isnumber(search("Yes",'2_all_summary'!$G883)),if(isnumber(search("Yes",'2_all_summary'!L883)),1,2),if(isnumber(search("No",'2_all_summary'!L883)),4,3))</f>
        <v>1</v>
      </c>
      <c r="K884" s="49">
        <f>if(isnumber(search("Yes",'2_all_summary'!$G883)),if(isnumber(search("Yes",'2_all_summary'!M883)),1,2),if(isnumber(search("No",'2_all_summary'!M883)),4,3))</f>
        <v>1</v>
      </c>
      <c r="L884" s="49">
        <f>if(isnumber(search("Yes",'2_all_summary'!$G883)),if(isnumber(search("Yes",'2_all_summary'!N883)),1,2),if(isnumber(search("No",'2_all_summary'!N883)),4,3))</f>
        <v>1</v>
      </c>
      <c r="M884" s="49">
        <f>if(isnumber(search("Yes",'2_all_summary'!$G883)),if(0&lt;'2_all_summary'!O883,1,2),if(0='2_all_summary'!O883,4,3))</f>
        <v>1</v>
      </c>
      <c r="N884" s="49">
        <f>if(isnumber(search("Yes",'2_all_summary'!$G883)),if(isnumber(search("Yes",'2_all_summary'!P883)),1,2),if(isnumber(search("No",'2_all_summary'!P883)),4,3))</f>
        <v>1</v>
      </c>
      <c r="O884" s="49">
        <f>if(isnumber(search("Yes",'2_all_summary'!$G883)),if(isnumber(search("Yes",'2_all_summary'!Q883)),1,2),if(isnumber(search("No",'2_all_summary'!Q883)),4,3))</f>
        <v>1</v>
      </c>
      <c r="P884" s="49">
        <f>if(isnumber(search("Yes",'2_all_summary'!$G883)),if(isnumber(search("Yes",'2_all_summary'!R883)),1,2),if(isnumber(search("No",'2_all_summary'!R883)),4,3))</f>
        <v>1</v>
      </c>
      <c r="Q884" s="49">
        <f>if(isnumber(search("Yes",'2_all_summary'!$G883)),if(0&lt;'2_all_summary'!S883,1,2),if(0='2_all_summary'!S883,4,3))</f>
        <v>1</v>
      </c>
      <c r="R884" s="49">
        <f>if(isnumber(search("Yes",'2_all_summary'!$G883)),if(isnumber(search("Yes",'2_all_summary'!T883)),1,2),if(isnumber(search("No",'2_all_summary'!T883)),4,3))</f>
        <v>1</v>
      </c>
    </row>
    <row r="885">
      <c r="G885" s="49"/>
      <c r="H885" s="49" t="str">
        <f>'2_all_summary'!C884</f>
        <v>Small-scale fisheries of coral reefs and the need for community-based resource management in Malalison Island, Philippines</v>
      </c>
      <c r="I885" s="49" t="str">
        <f>'2_all_summary'!D884</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Ãƒâ€šÃ‚Â© 1996 Elsevier Science B.V. All rights reserved.</v>
      </c>
      <c r="J885" s="49">
        <f>if(isnumber(search("Yes",'2_all_summary'!$G884)),if(isnumber(search("Yes",'2_all_summary'!L884)),1,2),if(isnumber(search("No",'2_all_summary'!L884)),4,3))</f>
        <v>4</v>
      </c>
      <c r="K885" s="49">
        <f>if(isnumber(search("Yes",'2_all_summary'!$G884)),if(isnumber(search("Yes",'2_all_summary'!M884)),1,2),if(isnumber(search("No",'2_all_summary'!M884)),4,3))</f>
        <v>4</v>
      </c>
      <c r="L885" s="49">
        <f>if(isnumber(search("Yes",'2_all_summary'!$G884)),if(isnumber(search("Yes",'2_all_summary'!N884)),1,2),if(isnumber(search("No",'2_all_summary'!N884)),4,3))</f>
        <v>4</v>
      </c>
      <c r="M885" s="49">
        <f>if(isnumber(search("Yes",'2_all_summary'!$G884)),if(0&lt;'2_all_summary'!O884,1,2),if(0='2_all_summary'!O884,4,3))</f>
        <v>4</v>
      </c>
      <c r="N885" s="49">
        <f>if(isnumber(search("Yes",'2_all_summary'!$G884)),if(isnumber(search("Yes",'2_all_summary'!P884)),1,2),if(isnumber(search("No",'2_all_summary'!P884)),4,3))</f>
        <v>4</v>
      </c>
      <c r="O885" s="49">
        <f>if(isnumber(search("Yes",'2_all_summary'!$G884)),if(isnumber(search("Yes",'2_all_summary'!Q884)),1,2),if(isnumber(search("No",'2_all_summary'!Q884)),4,3))</f>
        <v>4</v>
      </c>
      <c r="P885" s="49">
        <f>if(isnumber(search("Yes",'2_all_summary'!$G884)),if(isnumber(search("Yes",'2_all_summary'!R884)),1,2),if(isnumber(search("No",'2_all_summary'!R884)),4,3))</f>
        <v>4</v>
      </c>
      <c r="Q885" s="49">
        <f>if(isnumber(search("Yes",'2_all_summary'!$G884)),if(0&lt;'2_all_summary'!S884,1,2),if(0='2_all_summary'!S884,4,3))</f>
        <v>4</v>
      </c>
      <c r="R885" s="49">
        <f>if(isnumber(search("Yes",'2_all_summary'!$G884)),if(isnumber(search("Yes",'2_all_summary'!T884)),1,2),if(isnumber(search("No",'2_all_summary'!T884)),4,3))</f>
        <v>4</v>
      </c>
    </row>
    <row r="886">
      <c r="G886" s="49"/>
      <c r="H886" s="49" t="str">
        <f>'2_all_summary'!C885</f>
        <v>Small-scale managed marine areas over time: Developments and challenges in a local Fijian reef fishery</v>
      </c>
      <c r="I886" s="49" t="str">
        <f>'2_all_summary'!D885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stakeholdersÃƒÂ¢Ã¢â€šÂ¬Ã¢â€žÂ¢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villagersÃƒÂ¢Ã¢â€šÂ¬Ã¢â€žÂ¢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Ãƒâ€šÃ‚Â© 2018 Elsevier Ltd</v>
      </c>
      <c r="J886" s="49">
        <f>if(isnumber(search("Yes",'2_all_summary'!$G885)),if(isnumber(search("Yes",'2_all_summary'!L885)),1,2),if(isnumber(search("No",'2_all_summary'!L885)),4,3))</f>
        <v>1</v>
      </c>
      <c r="K886" s="49">
        <f>if(isnumber(search("Yes",'2_all_summary'!$G885)),if(isnumber(search("Yes",'2_all_summary'!M885)),1,2),if(isnumber(search("No",'2_all_summary'!M885)),4,3))</f>
        <v>1</v>
      </c>
      <c r="L886" s="49">
        <f>if(isnumber(search("Yes",'2_all_summary'!$G885)),if(isnumber(search("Yes",'2_all_summary'!N885)),1,2),if(isnumber(search("No",'2_all_summary'!N885)),4,3))</f>
        <v>1</v>
      </c>
      <c r="M886" s="49">
        <f>if(isnumber(search("Yes",'2_all_summary'!$G885)),if(0&lt;'2_all_summary'!O885,1,2),if(0='2_all_summary'!O885,4,3))</f>
        <v>1</v>
      </c>
      <c r="N886" s="49">
        <f>if(isnumber(search("Yes",'2_all_summary'!$G885)),if(isnumber(search("Yes",'2_all_summary'!P885)),1,2),if(isnumber(search("No",'2_all_summary'!P885)),4,3))</f>
        <v>1</v>
      </c>
      <c r="O886" s="49">
        <f>if(isnumber(search("Yes",'2_all_summary'!$G885)),if(isnumber(search("Yes",'2_all_summary'!Q885)),1,2),if(isnumber(search("No",'2_all_summary'!Q885)),4,3))</f>
        <v>1</v>
      </c>
      <c r="P886" s="49">
        <f>if(isnumber(search("Yes",'2_all_summary'!$G885)),if(isnumber(search("Yes",'2_all_summary'!R885)),1,2),if(isnumber(search("No",'2_all_summary'!R885)),4,3))</f>
        <v>1</v>
      </c>
      <c r="Q886" s="49">
        <f>if(isnumber(search("Yes",'2_all_summary'!$G885)),if(0&lt;'2_all_summary'!S885,1,2),if(0='2_all_summary'!S885,4,3))</f>
        <v>1</v>
      </c>
      <c r="R886" s="49">
        <f>if(isnumber(search("Yes",'2_all_summary'!$G885)),if(isnumber(search("Yes",'2_all_summary'!T885)),1,2),if(isnumber(search("No",'2_all_summary'!T885)),4,3))</f>
        <v>1</v>
      </c>
    </row>
    <row r="887">
      <c r="G887" s="49"/>
      <c r="H887" s="49" t="str">
        <f>'2_all_summary'!C886</f>
        <v>Smart Kampung: Characterisation of Surabaya Urban Coastal Settlements through Smart City Measurement</v>
      </c>
      <c r="I887" s="49" t="str">
        <f>'2_all_summary'!D886</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Ãƒâ€šÃ‚Â© Published under licence by IOP Publishing Ltd.</v>
      </c>
      <c r="J887" s="49">
        <f>if(isnumber(search("Yes",'2_all_summary'!$G886)),if(isnumber(search("Yes",'2_all_summary'!L886)),1,2),if(isnumber(search("No",'2_all_summary'!L886)),4,3))</f>
        <v>4</v>
      </c>
      <c r="K887" s="49">
        <f>if(isnumber(search("Yes",'2_all_summary'!$G886)),if(isnumber(search("Yes",'2_all_summary'!M886)),1,2),if(isnumber(search("No",'2_all_summary'!M886)),4,3))</f>
        <v>4</v>
      </c>
      <c r="L887" s="49">
        <f>if(isnumber(search("Yes",'2_all_summary'!$G886)),if(isnumber(search("Yes",'2_all_summary'!N886)),1,2),if(isnumber(search("No",'2_all_summary'!N886)),4,3))</f>
        <v>4</v>
      </c>
      <c r="M887" s="49">
        <f>if(isnumber(search("Yes",'2_all_summary'!$G886)),if(0&lt;'2_all_summary'!O886,1,2),if(0='2_all_summary'!O886,4,3))</f>
        <v>4</v>
      </c>
      <c r="N887" s="49">
        <f>if(isnumber(search("Yes",'2_all_summary'!$G886)),if(isnumber(search("Yes",'2_all_summary'!P886)),1,2),if(isnumber(search("No",'2_all_summary'!P886)),4,3))</f>
        <v>4</v>
      </c>
      <c r="O887" s="49">
        <f>if(isnumber(search("Yes",'2_all_summary'!$G886)),if(isnumber(search("Yes",'2_all_summary'!Q886)),1,2),if(isnumber(search("No",'2_all_summary'!Q886)),4,3))</f>
        <v>4</v>
      </c>
      <c r="P887" s="49">
        <f>if(isnumber(search("Yes",'2_all_summary'!$G886)),if(isnumber(search("Yes",'2_all_summary'!R886)),1,2),if(isnumber(search("No",'2_all_summary'!R886)),4,3))</f>
        <v>4</v>
      </c>
      <c r="Q887" s="49">
        <f>if(isnumber(search("Yes",'2_all_summary'!$G886)),if(0&lt;'2_all_summary'!S886,1,2),if(0='2_all_summary'!S886,4,3))</f>
        <v>4</v>
      </c>
      <c r="R887" s="49">
        <f>if(isnumber(search("Yes",'2_all_summary'!$G886)),if(isnumber(search("Yes",'2_all_summary'!T886)),1,2),if(isnumber(search("No",'2_all_summary'!T886)),4,3))</f>
        <v>4</v>
      </c>
    </row>
    <row r="888">
      <c r="G888" s="49"/>
      <c r="H888" s="49" t="str">
        <f>'2_all_summary'!C887</f>
        <v>Social and economic challenges to community-based sea cucumber mariculture development in new Ireland province, Papua New Guinea</v>
      </c>
      <c r="I888" s="49" t="str">
        <f>'2_all_summary'!D887</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Ãƒâ€šÃ‚Â© 2020</v>
      </c>
      <c r="J888" s="49">
        <f>if(isnumber(search("Yes",'2_all_summary'!$G887)),if(isnumber(search("Yes",'2_all_summary'!L887)),1,2),if(isnumber(search("No",'2_all_summary'!L887)),4,3))</f>
        <v>1</v>
      </c>
      <c r="K888" s="49">
        <f>if(isnumber(search("Yes",'2_all_summary'!$G887)),if(isnumber(search("Yes",'2_all_summary'!M887)),1,2),if(isnumber(search("No",'2_all_summary'!M887)),4,3))</f>
        <v>1</v>
      </c>
      <c r="L888" s="49">
        <f>if(isnumber(search("Yes",'2_all_summary'!$G887)),if(isnumber(search("Yes",'2_all_summary'!N887)),1,2),if(isnumber(search("No",'2_all_summary'!N887)),4,3))</f>
        <v>1</v>
      </c>
      <c r="M888" s="49">
        <f>if(isnumber(search("Yes",'2_all_summary'!$G887)),if(0&lt;'2_all_summary'!O887,1,2),if(0='2_all_summary'!O887,4,3))</f>
        <v>1</v>
      </c>
      <c r="N888" s="49">
        <f>if(isnumber(search("Yes",'2_all_summary'!$G887)),if(isnumber(search("Yes",'2_all_summary'!P887)),1,2),if(isnumber(search("No",'2_all_summary'!P887)),4,3))</f>
        <v>1</v>
      </c>
      <c r="O888" s="49">
        <f>if(isnumber(search("Yes",'2_all_summary'!$G887)),if(isnumber(search("Yes",'2_all_summary'!Q887)),1,2),if(isnumber(search("No",'2_all_summary'!Q887)),4,3))</f>
        <v>1</v>
      </c>
      <c r="P888" s="49">
        <f>if(isnumber(search("Yes",'2_all_summary'!$G887)),if(isnumber(search("Yes",'2_all_summary'!R887)),1,2),if(isnumber(search("No",'2_all_summary'!R887)),4,3))</f>
        <v>1</v>
      </c>
      <c r="Q888" s="49">
        <f>if(isnumber(search("Yes",'2_all_summary'!$G887)),if(0&lt;'2_all_summary'!S887,1,2),if(0='2_all_summary'!S887,4,3))</f>
        <v>1</v>
      </c>
      <c r="R888" s="49">
        <f>if(isnumber(search("Yes",'2_all_summary'!$G887)),if(isnumber(search("Yes",'2_all_summary'!T887)),1,2),if(isnumber(search("No",'2_all_summary'!T887)),4,3))</f>
        <v>1</v>
      </c>
    </row>
    <row r="889">
      <c r="G889" s="49"/>
      <c r="H889" s="49" t="str">
        <f>'2_all_summary'!C888</f>
        <v>Social and economic implications of small-scale mud crab (Scylla serrata) aquaculture: The case of organised community groups</v>
      </c>
      <c r="I889" s="49" t="str">
        <f>'2_all_summary'!D888</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Ãƒâ€šÃ‚Â© 2014 Springer International Publishing Switzerland.</v>
      </c>
      <c r="J889" s="49">
        <f>if(isnumber(search("Yes",'2_all_summary'!$G888)),if(isnumber(search("Yes",'2_all_summary'!L888)),1,2),if(isnumber(search("No",'2_all_summary'!L888)),4,3))</f>
        <v>4</v>
      </c>
      <c r="K889" s="49">
        <f>if(isnumber(search("Yes",'2_all_summary'!$G888)),if(isnumber(search("Yes",'2_all_summary'!M888)),1,2),if(isnumber(search("No",'2_all_summary'!M888)),4,3))</f>
        <v>4</v>
      </c>
      <c r="L889" s="49">
        <f>if(isnumber(search("Yes",'2_all_summary'!$G888)),if(isnumber(search("Yes",'2_all_summary'!N888)),1,2),if(isnumber(search("No",'2_all_summary'!N888)),4,3))</f>
        <v>4</v>
      </c>
      <c r="M889" s="49">
        <f>if(isnumber(search("Yes",'2_all_summary'!$G888)),if(0&lt;'2_all_summary'!O888,1,2),if(0='2_all_summary'!O888,4,3))</f>
        <v>4</v>
      </c>
      <c r="N889" s="49">
        <f>if(isnumber(search("Yes",'2_all_summary'!$G888)),if(isnumber(search("Yes",'2_all_summary'!P888)),1,2),if(isnumber(search("No",'2_all_summary'!P888)),4,3))</f>
        <v>4</v>
      </c>
      <c r="O889" s="49">
        <f>if(isnumber(search("Yes",'2_all_summary'!$G888)),if(isnumber(search("Yes",'2_all_summary'!Q888)),1,2),if(isnumber(search("No",'2_all_summary'!Q888)),4,3))</f>
        <v>4</v>
      </c>
      <c r="P889" s="49">
        <f>if(isnumber(search("Yes",'2_all_summary'!$G888)),if(isnumber(search("Yes",'2_all_summary'!R888)),1,2),if(isnumber(search("No",'2_all_summary'!R888)),4,3))</f>
        <v>4</v>
      </c>
      <c r="Q889" s="49">
        <f>if(isnumber(search("Yes",'2_all_summary'!$G888)),if(0&lt;'2_all_summary'!S888,1,2),if(0='2_all_summary'!S888,4,3))</f>
        <v>4</v>
      </c>
      <c r="R889" s="49">
        <f>if(isnumber(search("Yes",'2_all_summary'!$G888)),if(isnumber(search("Yes",'2_all_summary'!T888)),1,2),if(isnumber(search("No",'2_all_summary'!T888)),4,3))</f>
        <v>4</v>
      </c>
    </row>
    <row r="890">
      <c r="G890" s="49"/>
      <c r="H890" s="49" t="str">
        <f>'2_all_summary'!C889</f>
        <v>Social attitudes towards marine resource management in two Fijian villages</v>
      </c>
      <c r="I890" s="49" t="str">
        <f>'2_all_summary'!D889</f>
        <v>[No abstract available]</v>
      </c>
      <c r="J890" s="49">
        <f>if(isnumber(search("Yes",'2_all_summary'!$G889)),if(isnumber(search("Yes",'2_all_summary'!L889)),1,2),if(isnumber(search("No",'2_all_summary'!L889)),4,3))</f>
        <v>1</v>
      </c>
      <c r="K890" s="49">
        <f>if(isnumber(search("Yes",'2_all_summary'!$G889)),if(isnumber(search("Yes",'2_all_summary'!M889)),1,2),if(isnumber(search("No",'2_all_summary'!M889)),4,3))</f>
        <v>1</v>
      </c>
      <c r="L890" s="49">
        <f>if(isnumber(search("Yes",'2_all_summary'!$G889)),if(isnumber(search("Yes",'2_all_summary'!N889)),1,2),if(isnumber(search("No",'2_all_summary'!N889)),4,3))</f>
        <v>1</v>
      </c>
      <c r="M890" s="49">
        <f>if(isnumber(search("Yes",'2_all_summary'!$G889)),if(0&lt;'2_all_summary'!O889,1,2),if(0='2_all_summary'!O889,4,3))</f>
        <v>1</v>
      </c>
      <c r="N890" s="49">
        <f>if(isnumber(search("Yes",'2_all_summary'!$G889)),if(isnumber(search("Yes",'2_all_summary'!P889)),1,2),if(isnumber(search("No",'2_all_summary'!P889)),4,3))</f>
        <v>1</v>
      </c>
      <c r="O890" s="49">
        <f>if(isnumber(search("Yes",'2_all_summary'!$G889)),if(isnumber(search("Yes",'2_all_summary'!Q889)),1,2),if(isnumber(search("No",'2_all_summary'!Q889)),4,3))</f>
        <v>1</v>
      </c>
      <c r="P890" s="49">
        <f>if(isnumber(search("Yes",'2_all_summary'!$G889)),if(isnumber(search("Yes",'2_all_summary'!R889)),1,2),if(isnumber(search("No",'2_all_summary'!R889)),4,3))</f>
        <v>1</v>
      </c>
      <c r="Q890" s="49">
        <f>if(isnumber(search("Yes",'2_all_summary'!$G889)),if(0&lt;'2_all_summary'!S889,1,2),if(0='2_all_summary'!S889,4,3))</f>
        <v>1</v>
      </c>
      <c r="R890" s="49">
        <f>if(isnumber(search("Yes",'2_all_summary'!$G889)),if(isnumber(search("Yes",'2_all_summary'!T889)),1,2),if(isnumber(search("No",'2_all_summary'!T889)),4,3))</f>
        <v>1</v>
      </c>
    </row>
    <row r="891">
      <c r="G891" s="49"/>
      <c r="H891" s="49" t="str">
        <f>'2_all_summary'!C890</f>
        <v>Social capital as a key determinant of perceived benefits of community-based marine protected areas</v>
      </c>
      <c r="I891" s="49" t="str">
        <f>'2_all_summary'!D890</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StakeholdersÃƒÂ¢Ã¢â€šÂ¬Ã¢â€žÂ¢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(ÃƒÂ_x008f_Ã¢â‚¬Â¡2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Ãƒâ€šÃ‚Â© 2016 Society for Conservation Biology</v>
      </c>
      <c r="J891" s="49">
        <f>if(isnumber(search("Yes",'2_all_summary'!$G890)),if(isnumber(search("Yes",'2_all_summary'!L890)),1,2),if(isnumber(search("No",'2_all_summary'!L890)),4,3))</f>
        <v>4</v>
      </c>
      <c r="K891" s="49">
        <f>if(isnumber(search("Yes",'2_all_summary'!$G890)),if(isnumber(search("Yes",'2_all_summary'!M890)),1,2),if(isnumber(search("No",'2_all_summary'!M890)),4,3))</f>
        <v>4</v>
      </c>
      <c r="L891" s="49">
        <f>if(isnumber(search("Yes",'2_all_summary'!$G890)),if(isnumber(search("Yes",'2_all_summary'!N890)),1,2),if(isnumber(search("No",'2_all_summary'!N890)),4,3))</f>
        <v>4</v>
      </c>
      <c r="M891" s="49">
        <f>if(isnumber(search("Yes",'2_all_summary'!$G890)),if(0&lt;'2_all_summary'!O890,1,2),if(0='2_all_summary'!O890,4,3))</f>
        <v>4</v>
      </c>
      <c r="N891" s="49">
        <f>if(isnumber(search("Yes",'2_all_summary'!$G890)),if(isnumber(search("Yes",'2_all_summary'!P890)),1,2),if(isnumber(search("No",'2_all_summary'!P890)),4,3))</f>
        <v>4</v>
      </c>
      <c r="O891" s="49">
        <f>if(isnumber(search("Yes",'2_all_summary'!$G890)),if(isnumber(search("Yes",'2_all_summary'!Q890)),1,2),if(isnumber(search("No",'2_all_summary'!Q890)),4,3))</f>
        <v>4</v>
      </c>
      <c r="P891" s="49">
        <f>if(isnumber(search("Yes",'2_all_summary'!$G890)),if(isnumber(search("Yes",'2_all_summary'!R890)),1,2),if(isnumber(search("No",'2_all_summary'!R890)),4,3))</f>
        <v>4</v>
      </c>
      <c r="Q891" s="49">
        <f>if(isnumber(search("Yes",'2_all_summary'!$G890)),if(0&lt;'2_all_summary'!S890,1,2),if(0='2_all_summary'!S890,4,3))</f>
        <v>4</v>
      </c>
      <c r="R891" s="49">
        <f>if(isnumber(search("Yes",'2_all_summary'!$G890)),if(isnumber(search("Yes",'2_all_summary'!T890)),1,2),if(isnumber(search("No",'2_all_summary'!T890)),4,3))</f>
        <v>4</v>
      </c>
    </row>
    <row r="892">
      <c r="G892" s="49"/>
      <c r="H892" s="49" t="str">
        <f>'2_all_summary'!C891</f>
        <v>SOCIAL CAPITAL MOBILISATION THROUGH COMMUNITY-BASED ORGANISATIONS FOR THE EFFECTIVE MANAGEMENT OF RURAL-COMMONS: A STUDY ON 'KUDUMBASHREE'</v>
      </c>
      <c r="I892" s="49" t="str">
        <f>'2_all_summary'!D891</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microfÃƒÆ’Ã‚Â¬nance-Ied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Ãƒâ€šÃ‚Â© 2021 National Institute of Rural Development. All rights reserved.</v>
      </c>
      <c r="J892" s="49">
        <f>if(isnumber(search("Yes",'2_all_summary'!$G891)),if(isnumber(search("Yes",'2_all_summary'!L891)),1,2),if(isnumber(search("No",'2_all_summary'!L891)),4,3))</f>
        <v>4</v>
      </c>
      <c r="K892" s="49">
        <f>if(isnumber(search("Yes",'2_all_summary'!$G891)),if(isnumber(search("Yes",'2_all_summary'!M891)),1,2),if(isnumber(search("No",'2_all_summary'!M891)),4,3))</f>
        <v>4</v>
      </c>
      <c r="L892" s="49">
        <f>if(isnumber(search("Yes",'2_all_summary'!$G891)),if(isnumber(search("Yes",'2_all_summary'!N891)),1,2),if(isnumber(search("No",'2_all_summary'!N891)),4,3))</f>
        <v>4</v>
      </c>
      <c r="M892" s="49">
        <f>if(isnumber(search("Yes",'2_all_summary'!$G891)),if(0&lt;'2_all_summary'!O891,1,2),if(0='2_all_summary'!O891,4,3))</f>
        <v>4</v>
      </c>
      <c r="N892" s="49">
        <f>if(isnumber(search("Yes",'2_all_summary'!$G891)),if(isnumber(search("Yes",'2_all_summary'!P891)),1,2),if(isnumber(search("No",'2_all_summary'!P891)),4,3))</f>
        <v>4</v>
      </c>
      <c r="O892" s="49">
        <f>if(isnumber(search("Yes",'2_all_summary'!$G891)),if(isnumber(search("Yes",'2_all_summary'!Q891)),1,2),if(isnumber(search("No",'2_all_summary'!Q891)),4,3))</f>
        <v>4</v>
      </c>
      <c r="P892" s="49">
        <f>if(isnumber(search("Yes",'2_all_summary'!$G891)),if(isnumber(search("Yes",'2_all_summary'!R891)),1,2),if(isnumber(search("No",'2_all_summary'!R891)),4,3))</f>
        <v>4</v>
      </c>
      <c r="Q892" s="49">
        <f>if(isnumber(search("Yes",'2_all_summary'!$G891)),if(0&lt;'2_all_summary'!S891,1,2),if(0='2_all_summary'!S891,4,3))</f>
        <v>4</v>
      </c>
      <c r="R892" s="49">
        <f>if(isnumber(search("Yes",'2_all_summary'!$G891)),if(isnumber(search("Yes",'2_all_summary'!T891)),1,2),if(isnumber(search("No",'2_all_summary'!T891)),4,3))</f>
        <v>4</v>
      </c>
    </row>
    <row r="893">
      <c r="G893" s="49"/>
      <c r="H893" s="49" t="str">
        <f>'2_all_summary'!C892</f>
        <v>Social capital, community based management, and fishers' livelihood in Bangladesh</v>
      </c>
      <c r="I893" s="49" t="str">
        <f>'2_all_summary'!D892</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Ãƒâ€šÃ‚Â© 2010 Elsevier Ltd.</v>
      </c>
      <c r="J893" s="49">
        <f>if(isnumber(search("Yes",'2_all_summary'!$G892)),if(isnumber(search("Yes",'2_all_summary'!L892)),1,2),if(isnumber(search("No",'2_all_summary'!L892)),4,3))</f>
        <v>4</v>
      </c>
      <c r="K893" s="49">
        <f>if(isnumber(search("Yes",'2_all_summary'!$G892)),if(isnumber(search("Yes",'2_all_summary'!M892)),1,2),if(isnumber(search("No",'2_all_summary'!M892)),4,3))</f>
        <v>4</v>
      </c>
      <c r="L893" s="49">
        <f>if(isnumber(search("Yes",'2_all_summary'!$G892)),if(isnumber(search("Yes",'2_all_summary'!N892)),1,2),if(isnumber(search("No",'2_all_summary'!N892)),4,3))</f>
        <v>4</v>
      </c>
      <c r="M893" s="49">
        <f>if(isnumber(search("Yes",'2_all_summary'!$G892)),if(0&lt;'2_all_summary'!O892,1,2),if(0='2_all_summary'!O892,4,3))</f>
        <v>4</v>
      </c>
      <c r="N893" s="49">
        <f>if(isnumber(search("Yes",'2_all_summary'!$G892)),if(isnumber(search("Yes",'2_all_summary'!P892)),1,2),if(isnumber(search("No",'2_all_summary'!P892)),4,3))</f>
        <v>4</v>
      </c>
      <c r="O893" s="49">
        <f>if(isnumber(search("Yes",'2_all_summary'!$G892)),if(isnumber(search("Yes",'2_all_summary'!Q892)),1,2),if(isnumber(search("No",'2_all_summary'!Q892)),4,3))</f>
        <v>4</v>
      </c>
      <c r="P893" s="49">
        <f>if(isnumber(search("Yes",'2_all_summary'!$G892)),if(isnumber(search("Yes",'2_all_summary'!R892)),1,2),if(isnumber(search("No",'2_all_summary'!R892)),4,3))</f>
        <v>4</v>
      </c>
      <c r="Q893" s="49">
        <f>if(isnumber(search("Yes",'2_all_summary'!$G892)),if(0&lt;'2_all_summary'!S892,1,2),if(0='2_all_summary'!S892,4,3))</f>
        <v>4</v>
      </c>
      <c r="R893" s="49">
        <f>if(isnumber(search("Yes",'2_all_summary'!$G892)),if(isnumber(search("Yes",'2_all_summary'!T892)),1,2),if(isnumber(search("No",'2_all_summary'!T892)),4,3))</f>
        <v>4</v>
      </c>
    </row>
    <row r="894">
      <c r="G894" s="49"/>
      <c r="H894" s="49" t="str">
        <f>'2_all_summary'!C893</f>
        <v>Social capital, community-based governance and resilience in an African artisanal river fishery</v>
      </c>
      <c r="I894" s="49" t="str">
        <f>'2_all_summary'!D893</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894" s="49">
        <f>if(isnumber(search("Yes",'2_all_summary'!$G893)),if(isnumber(search("Yes",'2_all_summary'!L893)),1,2),if(isnumber(search("No",'2_all_summary'!L893)),4,3))</f>
        <v>4</v>
      </c>
      <c r="K894" s="49">
        <f>if(isnumber(search("Yes",'2_all_summary'!$G893)),if(isnumber(search("Yes",'2_all_summary'!M893)),1,2),if(isnumber(search("No",'2_all_summary'!M893)),4,3))</f>
        <v>4</v>
      </c>
      <c r="L894" s="49">
        <f>if(isnumber(search("Yes",'2_all_summary'!$G893)),if(isnumber(search("Yes",'2_all_summary'!N893)),1,2),if(isnumber(search("No",'2_all_summary'!N893)),4,3))</f>
        <v>4</v>
      </c>
      <c r="M894" s="49">
        <f>if(isnumber(search("Yes",'2_all_summary'!$G893)),if(0&lt;'2_all_summary'!O893,1,2),if(0='2_all_summary'!O893,4,3))</f>
        <v>4</v>
      </c>
      <c r="N894" s="49">
        <f>if(isnumber(search("Yes",'2_all_summary'!$G893)),if(isnumber(search("Yes",'2_all_summary'!P893)),1,2),if(isnumber(search("No",'2_all_summary'!P893)),4,3))</f>
        <v>4</v>
      </c>
      <c r="O894" s="49">
        <f>if(isnumber(search("Yes",'2_all_summary'!$G893)),if(isnumber(search("Yes",'2_all_summary'!Q893)),1,2),if(isnumber(search("No",'2_all_summary'!Q893)),4,3))</f>
        <v>4</v>
      </c>
      <c r="P894" s="49">
        <f>if(isnumber(search("Yes",'2_all_summary'!$G893)),if(isnumber(search("Yes",'2_all_summary'!R893)),1,2),if(isnumber(search("No",'2_all_summary'!R893)),4,3))</f>
        <v>4</v>
      </c>
      <c r="Q894" s="49">
        <f>if(isnumber(search("Yes",'2_all_summary'!$G893)),if(0&lt;'2_all_summary'!S893,1,2),if(0='2_all_summary'!S893,4,3))</f>
        <v>4</v>
      </c>
      <c r="R894" s="49">
        <f>if(isnumber(search("Yes",'2_all_summary'!$G893)),if(isnumber(search("Yes",'2_all_summary'!T893)),1,2),if(isnumber(search("No",'2_all_summary'!T893)),4,3))</f>
        <v>4</v>
      </c>
    </row>
    <row r="895">
      <c r="G895" s="49"/>
      <c r="H895" s="49" t="str">
        <f>'2_all_summary'!C894</f>
        <v>Social communication network analysis of the role of participatory research in the adoption of new fish consumption behaviors</v>
      </c>
      <c r="I895" s="49" t="str">
        <f>'2_all_summary'!D894</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Ãƒâ€šÃ‚Â© 2011 Elsevier Ltd.</v>
      </c>
      <c r="J895" s="49">
        <f>if(isnumber(search("Yes",'2_all_summary'!$G894)),if(isnumber(search("Yes",'2_all_summary'!L894)),1,2),if(isnumber(search("No",'2_all_summary'!L894)),4,3))</f>
        <v>4</v>
      </c>
      <c r="K895" s="49">
        <f>if(isnumber(search("Yes",'2_all_summary'!$G894)),if(isnumber(search("Yes",'2_all_summary'!M894)),1,2),if(isnumber(search("No",'2_all_summary'!M894)),4,3))</f>
        <v>4</v>
      </c>
      <c r="L895" s="49">
        <f>if(isnumber(search("Yes",'2_all_summary'!$G894)),if(isnumber(search("Yes",'2_all_summary'!N894)),1,2),if(isnumber(search("No",'2_all_summary'!N894)),4,3))</f>
        <v>4</v>
      </c>
      <c r="M895" s="49">
        <f>if(isnumber(search("Yes",'2_all_summary'!$G894)),if(0&lt;'2_all_summary'!O894,1,2),if(0='2_all_summary'!O894,4,3))</f>
        <v>4</v>
      </c>
      <c r="N895" s="49">
        <f>if(isnumber(search("Yes",'2_all_summary'!$G894)),if(isnumber(search("Yes",'2_all_summary'!P894)),1,2),if(isnumber(search("No",'2_all_summary'!P894)),4,3))</f>
        <v>4</v>
      </c>
      <c r="O895" s="49">
        <f>if(isnumber(search("Yes",'2_all_summary'!$G894)),if(isnumber(search("Yes",'2_all_summary'!Q894)),1,2),if(isnumber(search("No",'2_all_summary'!Q894)),4,3))</f>
        <v>4</v>
      </c>
      <c r="P895" s="49">
        <f>if(isnumber(search("Yes",'2_all_summary'!$G894)),if(isnumber(search("Yes",'2_all_summary'!R894)),1,2),if(isnumber(search("No",'2_all_summary'!R894)),4,3))</f>
        <v>4</v>
      </c>
      <c r="Q895" s="49">
        <f>if(isnumber(search("Yes",'2_all_summary'!$G894)),if(0&lt;'2_all_summary'!S894,1,2),if(0='2_all_summary'!S894,4,3))</f>
        <v>4</v>
      </c>
      <c r="R895" s="49">
        <f>if(isnumber(search("Yes",'2_all_summary'!$G894)),if(isnumber(search("Yes",'2_all_summary'!T894)),1,2),if(isnumber(search("No",'2_all_summary'!T894)),4,3))</f>
        <v>4</v>
      </c>
    </row>
    <row r="896">
      <c r="G896" s="49"/>
      <c r="H896" s="49" t="str">
        <f>'2_all_summary'!C895</f>
        <v>Social dimensions of local fisheries co-management in the Coral Triangle</v>
      </c>
      <c r="I896" s="49" t="str">
        <f>'2_all_summary'!D895</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896" s="49">
        <f>if(isnumber(search("Yes",'2_all_summary'!$G895)),if(isnumber(search("Yes",'2_all_summary'!L895)),1,2),if(isnumber(search("No",'2_all_summary'!L895)),4,3))</f>
        <v>4</v>
      </c>
      <c r="K896" s="49">
        <f>if(isnumber(search("Yes",'2_all_summary'!$G895)),if(isnumber(search("Yes",'2_all_summary'!M895)),1,2),if(isnumber(search("No",'2_all_summary'!M895)),4,3))</f>
        <v>4</v>
      </c>
      <c r="L896" s="49">
        <f>if(isnumber(search("Yes",'2_all_summary'!$G895)),if(isnumber(search("Yes",'2_all_summary'!N895)),1,2),if(isnumber(search("No",'2_all_summary'!N895)),4,3))</f>
        <v>4</v>
      </c>
      <c r="M896" s="49">
        <f>if(isnumber(search("Yes",'2_all_summary'!$G895)),if(0&lt;'2_all_summary'!O895,1,2),if(0='2_all_summary'!O895,4,3))</f>
        <v>4</v>
      </c>
      <c r="N896" s="49">
        <f>if(isnumber(search("Yes",'2_all_summary'!$G895)),if(isnumber(search("Yes",'2_all_summary'!P895)),1,2),if(isnumber(search("No",'2_all_summary'!P895)),4,3))</f>
        <v>4</v>
      </c>
      <c r="O896" s="49">
        <f>if(isnumber(search("Yes",'2_all_summary'!$G895)),if(isnumber(search("Yes",'2_all_summary'!Q895)),1,2),if(isnumber(search("No",'2_all_summary'!Q895)),4,3))</f>
        <v>4</v>
      </c>
      <c r="P896" s="49">
        <f>if(isnumber(search("Yes",'2_all_summary'!$G895)),if(isnumber(search("Yes",'2_all_summary'!R895)),1,2),if(isnumber(search("No",'2_all_summary'!R895)),4,3))</f>
        <v>4</v>
      </c>
      <c r="Q896" s="49">
        <f>if(isnumber(search("Yes",'2_all_summary'!$G895)),if(0&lt;'2_all_summary'!S895,1,2),if(0='2_all_summary'!S895,4,3))</f>
        <v>4</v>
      </c>
      <c r="R896" s="49">
        <f>if(isnumber(search("Yes",'2_all_summary'!$G895)),if(isnumber(search("Yes",'2_all_summary'!T895)),1,2),if(isnumber(search("No",'2_all_summary'!T895)),4,3))</f>
        <v>4</v>
      </c>
    </row>
    <row r="897">
      <c r="G897" s="49"/>
      <c r="H897" s="49" t="str">
        <f>'2_all_summary'!C896</f>
        <v>Social finance and the commons paradigm: Exploring how community-based innovations transform finance for the common good</v>
      </c>
      <c r="I897" s="49" t="str">
        <f>'2_all_summary'!D896</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ÃƒÂ¢Ã¢â€šÂ¬Ã…â€œSocial finance and the commons,ÃƒÂ¢Ã¢â€šÂ¬Ã‚Â_x009d_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Ãƒâ€šÃ‚Â© 2019, Emerald Publishing Limited.</v>
      </c>
      <c r="J897" s="49">
        <f>if(isnumber(search("Yes",'2_all_summary'!$G896)),if(isnumber(search("Yes",'2_all_summary'!L896)),1,2),if(isnumber(search("No",'2_all_summary'!L896)),4,3))</f>
        <v>4</v>
      </c>
      <c r="K897" s="49">
        <f>if(isnumber(search("Yes",'2_all_summary'!$G896)),if(isnumber(search("Yes",'2_all_summary'!M896)),1,2),if(isnumber(search("No",'2_all_summary'!M896)),4,3))</f>
        <v>4</v>
      </c>
      <c r="L897" s="49">
        <f>if(isnumber(search("Yes",'2_all_summary'!$G896)),if(isnumber(search("Yes",'2_all_summary'!N896)),1,2),if(isnumber(search("No",'2_all_summary'!N896)),4,3))</f>
        <v>4</v>
      </c>
      <c r="M897" s="49">
        <f>if(isnumber(search("Yes",'2_all_summary'!$G896)),if(0&lt;'2_all_summary'!O896,1,2),if(0='2_all_summary'!O896,4,3))</f>
        <v>4</v>
      </c>
      <c r="N897" s="49">
        <f>if(isnumber(search("Yes",'2_all_summary'!$G896)),if(isnumber(search("Yes",'2_all_summary'!P896)),1,2),if(isnumber(search("No",'2_all_summary'!P896)),4,3))</f>
        <v>4</v>
      </c>
      <c r="O897" s="49">
        <f>if(isnumber(search("Yes",'2_all_summary'!$G896)),if(isnumber(search("Yes",'2_all_summary'!Q896)),1,2),if(isnumber(search("No",'2_all_summary'!Q896)),4,3))</f>
        <v>4</v>
      </c>
      <c r="P897" s="49">
        <f>if(isnumber(search("Yes",'2_all_summary'!$G896)),if(isnumber(search("Yes",'2_all_summary'!R896)),1,2),if(isnumber(search("No",'2_all_summary'!R896)),4,3))</f>
        <v>4</v>
      </c>
      <c r="Q897" s="49">
        <f>if(isnumber(search("Yes",'2_all_summary'!$G896)),if(0&lt;'2_all_summary'!S896,1,2),if(0='2_all_summary'!S896,4,3))</f>
        <v>4</v>
      </c>
      <c r="R897" s="49">
        <f>if(isnumber(search("Yes",'2_all_summary'!$G896)),if(isnumber(search("Yes",'2_all_summary'!T896)),1,2),if(isnumber(search("No",'2_all_summary'!T896)),4,3))</f>
        <v>4</v>
      </c>
    </row>
    <row r="898">
      <c r="G898" s="49"/>
      <c r="H898" s="49" t="str">
        <f>'2_all_summary'!C897</f>
        <v>Social media as a vehicle for user engagement with local history: A case study in the North East of Scotland</v>
      </c>
      <c r="I898" s="49" t="str">
        <f>'2_all_summary'!D897</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Ãƒâ€šÃ‚Â© 2018, Emerald Publishing Limited.</v>
      </c>
      <c r="J898" s="49">
        <f>if(isnumber(search("Yes",'2_all_summary'!$G897)),if(isnumber(search("Yes",'2_all_summary'!L897)),1,2),if(isnumber(search("No",'2_all_summary'!L897)),4,3))</f>
        <v>4</v>
      </c>
      <c r="K898" s="49">
        <f>if(isnumber(search("Yes",'2_all_summary'!$G897)),if(isnumber(search("Yes",'2_all_summary'!M897)),1,2),if(isnumber(search("No",'2_all_summary'!M897)),4,3))</f>
        <v>4</v>
      </c>
      <c r="L898" s="49">
        <f>if(isnumber(search("Yes",'2_all_summary'!$G897)),if(isnumber(search("Yes",'2_all_summary'!N897)),1,2),if(isnumber(search("No",'2_all_summary'!N897)),4,3))</f>
        <v>4</v>
      </c>
      <c r="M898" s="49">
        <f>if(isnumber(search("Yes",'2_all_summary'!$G897)),if(0&lt;'2_all_summary'!O897,1,2),if(0='2_all_summary'!O897,4,3))</f>
        <v>4</v>
      </c>
      <c r="N898" s="49">
        <f>if(isnumber(search("Yes",'2_all_summary'!$G897)),if(isnumber(search("Yes",'2_all_summary'!P897)),1,2),if(isnumber(search("No",'2_all_summary'!P897)),4,3))</f>
        <v>4</v>
      </c>
      <c r="O898" s="49">
        <f>if(isnumber(search("Yes",'2_all_summary'!$G897)),if(isnumber(search("Yes",'2_all_summary'!Q897)),1,2),if(isnumber(search("No",'2_all_summary'!Q897)),4,3))</f>
        <v>4</v>
      </c>
      <c r="P898" s="49">
        <f>if(isnumber(search("Yes",'2_all_summary'!$G897)),if(isnumber(search("Yes",'2_all_summary'!R897)),1,2),if(isnumber(search("No",'2_all_summary'!R897)),4,3))</f>
        <v>4</v>
      </c>
      <c r="Q898" s="49">
        <f>if(isnumber(search("Yes",'2_all_summary'!$G897)),if(0&lt;'2_all_summary'!S897,1,2),if(0='2_all_summary'!S897,4,3))</f>
        <v>4</v>
      </c>
      <c r="R898" s="49">
        <f>if(isnumber(search("Yes",'2_all_summary'!$G897)),if(isnumber(search("Yes",'2_all_summary'!T897)),1,2),if(isnumber(search("No",'2_all_summary'!T897)),4,3))</f>
        <v>4</v>
      </c>
    </row>
    <row r="899">
      <c r="G899" s="49"/>
      <c r="H899" s="49" t="str">
        <f>'2_all_summary'!C898</f>
        <v>Social networks and transitions to co-management in Jamaican marine reserves and small-scale fisheries</v>
      </c>
      <c r="I899" s="49" t="str">
        <f>'2_all_summary'!D898</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Ãƒâ€šÃ‚Â© 2015 Elsevier Ltd.</v>
      </c>
      <c r="J899" s="49">
        <f>if(isnumber(search("Yes",'2_all_summary'!$G898)),if(isnumber(search("Yes",'2_all_summary'!L898)),1,2),if(isnumber(search("No",'2_all_summary'!L898)),4,3))</f>
        <v>4</v>
      </c>
      <c r="K899" s="49">
        <f>if(isnumber(search("Yes",'2_all_summary'!$G898)),if(isnumber(search("Yes",'2_all_summary'!M898)),1,2),if(isnumber(search("No",'2_all_summary'!M898)),4,3))</f>
        <v>4</v>
      </c>
      <c r="L899" s="49">
        <f>if(isnumber(search("Yes",'2_all_summary'!$G898)),if(isnumber(search("Yes",'2_all_summary'!N898)),1,2),if(isnumber(search("No",'2_all_summary'!N898)),4,3))</f>
        <v>4</v>
      </c>
      <c r="M899" s="49">
        <f>if(isnumber(search("Yes",'2_all_summary'!$G898)),if(0&lt;'2_all_summary'!O898,1,2),if(0='2_all_summary'!O898,4,3))</f>
        <v>4</v>
      </c>
      <c r="N899" s="49">
        <f>if(isnumber(search("Yes",'2_all_summary'!$G898)),if(isnumber(search("Yes",'2_all_summary'!P898)),1,2),if(isnumber(search("No",'2_all_summary'!P898)),4,3))</f>
        <v>4</v>
      </c>
      <c r="O899" s="49">
        <f>if(isnumber(search("Yes",'2_all_summary'!$G898)),if(isnumber(search("Yes",'2_all_summary'!Q898)),1,2),if(isnumber(search("No",'2_all_summary'!Q898)),4,3))</f>
        <v>4</v>
      </c>
      <c r="P899" s="49">
        <f>if(isnumber(search("Yes",'2_all_summary'!$G898)),if(isnumber(search("Yes",'2_all_summary'!R898)),1,2),if(isnumber(search("No",'2_all_summary'!R898)),4,3))</f>
        <v>4</v>
      </c>
      <c r="Q899" s="49">
        <f>if(isnumber(search("Yes",'2_all_summary'!$G898)),if(0&lt;'2_all_summary'!S898,1,2),if(0='2_all_summary'!S898,4,3))</f>
        <v>4</v>
      </c>
      <c r="R899" s="49">
        <f>if(isnumber(search("Yes",'2_all_summary'!$G898)),if(isnumber(search("Yes",'2_all_summary'!T898)),1,2),if(isnumber(search("No",'2_all_summary'!T898)),4,3))</f>
        <v>4</v>
      </c>
    </row>
    <row r="900">
      <c r="G900" s="49"/>
      <c r="H900" s="49" t="str">
        <f>'2_all_summary'!C899</f>
        <v>Social-ecological resilience and community-based tourism in the commonwealth of Dominica</v>
      </c>
      <c r="I900" s="49" t="str">
        <f>'2_all_summary'!D899</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islandÃƒÂ¢Ã¢â€šÂ¬Ã¢â€žÂ¢s tourism reputation and its interconnected primary industries (farming, fishing, and tourism). These emergent themes that hinder local residentsÃƒÂ¢Ã¢â€šÂ¬Ã¢â€žÂ¢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Ãƒâ€šÃ‚Â© 2021 Informa UK Limited, trading as Taylor &amp; Francis Group.</v>
      </c>
      <c r="J900" s="49">
        <f>if(isnumber(search("Yes",'2_all_summary'!$G899)),if(isnumber(search("Yes",'2_all_summary'!L899)),1,2),if(isnumber(search("No",'2_all_summary'!L899)),4,3))</f>
        <v>4</v>
      </c>
      <c r="K900" s="49">
        <f>if(isnumber(search("Yes",'2_all_summary'!$G899)),if(isnumber(search("Yes",'2_all_summary'!M899)),1,2),if(isnumber(search("No",'2_all_summary'!M899)),4,3))</f>
        <v>4</v>
      </c>
      <c r="L900" s="49">
        <f>if(isnumber(search("Yes",'2_all_summary'!$G899)),if(isnumber(search("Yes",'2_all_summary'!N899)),1,2),if(isnumber(search("No",'2_all_summary'!N899)),4,3))</f>
        <v>4</v>
      </c>
      <c r="M900" s="49">
        <f>if(isnumber(search("Yes",'2_all_summary'!$G899)),if(0&lt;'2_all_summary'!O899,1,2),if(0='2_all_summary'!O899,4,3))</f>
        <v>4</v>
      </c>
      <c r="N900" s="49">
        <f>if(isnumber(search("Yes",'2_all_summary'!$G899)),if(isnumber(search("Yes",'2_all_summary'!P899)),1,2),if(isnumber(search("No",'2_all_summary'!P899)),4,3))</f>
        <v>4</v>
      </c>
      <c r="O900" s="49">
        <f>if(isnumber(search("Yes",'2_all_summary'!$G899)),if(isnumber(search("Yes",'2_all_summary'!Q899)),1,2),if(isnumber(search("No",'2_all_summary'!Q899)),4,3))</f>
        <v>4</v>
      </c>
      <c r="P900" s="49">
        <f>if(isnumber(search("Yes",'2_all_summary'!$G899)),if(isnumber(search("Yes",'2_all_summary'!R899)),1,2),if(isnumber(search("No",'2_all_summary'!R899)),4,3))</f>
        <v>4</v>
      </c>
      <c r="Q900" s="49">
        <f>if(isnumber(search("Yes",'2_all_summary'!$G899)),if(0&lt;'2_all_summary'!S899,1,2),if(0='2_all_summary'!S899,4,3))</f>
        <v>4</v>
      </c>
      <c r="R900" s="49">
        <f>if(isnumber(search("Yes",'2_all_summary'!$G899)),if(isnumber(search("Yes",'2_all_summary'!T899)),1,2),if(isnumber(search("No",'2_all_summary'!T899)),4,3))</f>
        <v>4</v>
      </c>
    </row>
    <row r="901">
      <c r="G901" s="49"/>
      <c r="H901" s="49" t="str">
        <f>'2_all_summary'!C900</f>
        <v>Socio-ecological and livelihood assessment of selected coastal areas in Sorsogon, Philippines</v>
      </c>
      <c r="I901" s="49" t="str">
        <f>'2_all_summary'!D900</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901" s="49">
        <f>if(isnumber(search("Yes",'2_all_summary'!$G900)),if(isnumber(search("Yes",'2_all_summary'!L900)),1,2),if(isnumber(search("No",'2_all_summary'!L900)),4,3))</f>
        <v>4</v>
      </c>
      <c r="K901" s="49">
        <f>if(isnumber(search("Yes",'2_all_summary'!$G900)),if(isnumber(search("Yes",'2_all_summary'!M900)),1,2),if(isnumber(search("No",'2_all_summary'!M900)),4,3))</f>
        <v>4</v>
      </c>
      <c r="L901" s="49">
        <f>if(isnumber(search("Yes",'2_all_summary'!$G900)),if(isnumber(search("Yes",'2_all_summary'!N900)),1,2),if(isnumber(search("No",'2_all_summary'!N900)),4,3))</f>
        <v>4</v>
      </c>
      <c r="M901" s="49">
        <f>if(isnumber(search("Yes",'2_all_summary'!$G900)),if(0&lt;'2_all_summary'!O900,1,2),if(0='2_all_summary'!O900,4,3))</f>
        <v>4</v>
      </c>
      <c r="N901" s="49">
        <f>if(isnumber(search("Yes",'2_all_summary'!$G900)),if(isnumber(search("Yes",'2_all_summary'!P900)),1,2),if(isnumber(search("No",'2_all_summary'!P900)),4,3))</f>
        <v>4</v>
      </c>
      <c r="O901" s="49">
        <f>if(isnumber(search("Yes",'2_all_summary'!$G900)),if(isnumber(search("Yes",'2_all_summary'!Q900)),1,2),if(isnumber(search("No",'2_all_summary'!Q900)),4,3))</f>
        <v>4</v>
      </c>
      <c r="P901" s="49">
        <f>if(isnumber(search("Yes",'2_all_summary'!$G900)),if(isnumber(search("Yes",'2_all_summary'!R900)),1,2),if(isnumber(search("No",'2_all_summary'!R900)),4,3))</f>
        <v>4</v>
      </c>
      <c r="Q901" s="49">
        <f>if(isnumber(search("Yes",'2_all_summary'!$G900)),if(0&lt;'2_all_summary'!S900,1,2),if(0='2_all_summary'!S900,4,3))</f>
        <v>4</v>
      </c>
      <c r="R901" s="49">
        <f>if(isnumber(search("Yes",'2_all_summary'!$G900)),if(isnumber(search("Yes",'2_all_summary'!T900)),1,2),if(isnumber(search("No",'2_all_summary'!T900)),4,3))</f>
        <v>4</v>
      </c>
    </row>
    <row r="902">
      <c r="G902" s="49"/>
      <c r="H902" s="49" t="str">
        <f>'2_all_summary'!C901</f>
        <v>Socio-ecological vulnerability assessment in coastal communities in the BCLME region</v>
      </c>
      <c r="I902" s="49" t="str">
        <f>'2_all_summary'!D901</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902" s="49">
        <f>if(isnumber(search("Yes",'2_all_summary'!$G901)),if(isnumber(search("Yes",'2_all_summary'!L901)),1,2),if(isnumber(search("No",'2_all_summary'!L901)),4,3))</f>
        <v>4</v>
      </c>
      <c r="K902" s="49">
        <f>if(isnumber(search("Yes",'2_all_summary'!$G901)),if(isnumber(search("Yes",'2_all_summary'!M901)),1,2),if(isnumber(search("No",'2_all_summary'!M901)),4,3))</f>
        <v>4</v>
      </c>
      <c r="L902" s="49">
        <f>if(isnumber(search("Yes",'2_all_summary'!$G901)),if(isnumber(search("Yes",'2_all_summary'!N901)),1,2),if(isnumber(search("No",'2_all_summary'!N901)),4,3))</f>
        <v>4</v>
      </c>
      <c r="M902" s="49">
        <f>if(isnumber(search("Yes",'2_all_summary'!$G901)),if(0&lt;'2_all_summary'!O901,1,2),if(0='2_all_summary'!O901,4,3))</f>
        <v>4</v>
      </c>
      <c r="N902" s="49">
        <f>if(isnumber(search("Yes",'2_all_summary'!$G901)),if(isnumber(search("Yes",'2_all_summary'!P901)),1,2),if(isnumber(search("No",'2_all_summary'!P901)),4,3))</f>
        <v>4</v>
      </c>
      <c r="O902" s="49">
        <f>if(isnumber(search("Yes",'2_all_summary'!$G901)),if(isnumber(search("Yes",'2_all_summary'!Q901)),1,2),if(isnumber(search("No",'2_all_summary'!Q901)),4,3))</f>
        <v>4</v>
      </c>
      <c r="P902" s="49">
        <f>if(isnumber(search("Yes",'2_all_summary'!$G901)),if(isnumber(search("Yes",'2_all_summary'!R901)),1,2),if(isnumber(search("No",'2_all_summary'!R901)),4,3))</f>
        <v>4</v>
      </c>
      <c r="Q902" s="49">
        <f>if(isnumber(search("Yes",'2_all_summary'!$G901)),if(0&lt;'2_all_summary'!S901,1,2),if(0='2_all_summary'!S901,4,3))</f>
        <v>4</v>
      </c>
      <c r="R902" s="49">
        <f>if(isnumber(search("Yes",'2_all_summary'!$G901)),if(isnumber(search("Yes",'2_all_summary'!T901)),1,2),if(isnumber(search("No",'2_all_summary'!T901)),4,3))</f>
        <v>4</v>
      </c>
    </row>
    <row r="903">
      <c r="G903" s="49"/>
      <c r="H903" s="49" t="str">
        <f>'2_all_summary'!C902</f>
        <v>Socio-economic development of marine ornamental reef fish fishers in eastern Sri Lanka through the lenses of Human Development Index</v>
      </c>
      <c r="I903" s="49" t="str">
        <f>'2_all_summary'!D902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ÃƒÂ¢Ã¢â‚¬Â°Ã‹â€ 50 USD). Higher income gained by MOR fishers (30,000ÃƒÂ¢Ã¢â€šÂ¬Ã¢â‚¬Å“300,000 LKR, ÃƒÂ¢Ã¢â‚¬Â°Ã‹â€ 150ÃƒÂ¢Ã¢â€šÂ¬Ã¢â‚¬Å“1500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Ãƒâ€šÃ‚Â© 2022 Elsevier Ltd</v>
      </c>
      <c r="J903" s="49">
        <f>if(isnumber(search("Yes",'2_all_summary'!$G902)),if(isnumber(search("Yes",'2_all_summary'!L902)),1,2),if(isnumber(search("No",'2_all_summary'!L902)),4,3))</f>
        <v>4</v>
      </c>
      <c r="K903" s="49">
        <f>if(isnumber(search("Yes",'2_all_summary'!$G902)),if(isnumber(search("Yes",'2_all_summary'!M902)),1,2),if(isnumber(search("No",'2_all_summary'!M902)),4,3))</f>
        <v>4</v>
      </c>
      <c r="L903" s="49">
        <f>if(isnumber(search("Yes",'2_all_summary'!$G902)),if(isnumber(search("Yes",'2_all_summary'!N902)),1,2),if(isnumber(search("No",'2_all_summary'!N902)),4,3))</f>
        <v>4</v>
      </c>
      <c r="M903" s="49">
        <f>if(isnumber(search("Yes",'2_all_summary'!$G902)),if(0&lt;'2_all_summary'!O902,1,2),if(0='2_all_summary'!O902,4,3))</f>
        <v>4</v>
      </c>
      <c r="N903" s="49">
        <f>if(isnumber(search("Yes",'2_all_summary'!$G902)),if(isnumber(search("Yes",'2_all_summary'!P902)),1,2),if(isnumber(search("No",'2_all_summary'!P902)),4,3))</f>
        <v>4</v>
      </c>
      <c r="O903" s="49">
        <f>if(isnumber(search("Yes",'2_all_summary'!$G902)),if(isnumber(search("Yes",'2_all_summary'!Q902)),1,2),if(isnumber(search("No",'2_all_summary'!Q902)),4,3))</f>
        <v>4</v>
      </c>
      <c r="P903" s="49">
        <f>if(isnumber(search("Yes",'2_all_summary'!$G902)),if(isnumber(search("Yes",'2_all_summary'!R902)),1,2),if(isnumber(search("No",'2_all_summary'!R902)),4,3))</f>
        <v>4</v>
      </c>
      <c r="Q903" s="49">
        <f>if(isnumber(search("Yes",'2_all_summary'!$G902)),if(0&lt;'2_all_summary'!S902,1,2),if(0='2_all_summary'!S902,4,3))</f>
        <v>4</v>
      </c>
      <c r="R903" s="49">
        <f>if(isnumber(search("Yes",'2_all_summary'!$G902)),if(isnumber(search("Yes",'2_all_summary'!T902)),1,2),if(isnumber(search("No",'2_all_summary'!T902)),4,3))</f>
        <v>4</v>
      </c>
    </row>
    <row r="904">
      <c r="G904" s="49"/>
      <c r="H904" s="49" t="str">
        <f>'2_all_summary'!C903</f>
        <v>Socio-economic impacts of shrimp culture</v>
      </c>
      <c r="I904" s="49" t="str">
        <f>'2_all_summary'!D903</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904" s="49">
        <f>if(isnumber(search("Yes",'2_all_summary'!$G903)),if(isnumber(search("Yes",'2_all_summary'!L903)),1,2),if(isnumber(search("No",'2_all_summary'!L903)),4,3))</f>
        <v>2</v>
      </c>
      <c r="K904" s="49">
        <f>if(isnumber(search("Yes",'2_all_summary'!$G903)),if(isnumber(search("Yes",'2_all_summary'!M903)),1,2),if(isnumber(search("No",'2_all_summary'!M903)),4,3))</f>
        <v>2</v>
      </c>
      <c r="L904" s="49">
        <f>if(isnumber(search("Yes",'2_all_summary'!$G903)),if(isnumber(search("Yes",'2_all_summary'!N903)),1,2),if(isnumber(search("No",'2_all_summary'!N903)),4,3))</f>
        <v>2</v>
      </c>
      <c r="M904" s="49">
        <f>if(isnumber(search("Yes",'2_all_summary'!$G903)),if(0&lt;'2_all_summary'!O903,1,2),if(0='2_all_summary'!O903,4,3))</f>
        <v>2</v>
      </c>
      <c r="N904" s="49">
        <f>if(isnumber(search("Yes",'2_all_summary'!$G903)),if(isnumber(search("Yes",'2_all_summary'!P903)),1,2),if(isnumber(search("No",'2_all_summary'!P903)),4,3))</f>
        <v>2</v>
      </c>
      <c r="O904" s="49">
        <f>if(isnumber(search("Yes",'2_all_summary'!$G903)),if(isnumber(search("Yes",'2_all_summary'!Q903)),1,2),if(isnumber(search("No",'2_all_summary'!Q903)),4,3))</f>
        <v>2</v>
      </c>
      <c r="P904" s="49">
        <f>if(isnumber(search("Yes",'2_all_summary'!$G903)),if(isnumber(search("Yes",'2_all_summary'!R903)),1,2),if(isnumber(search("No",'2_all_summary'!R903)),4,3))</f>
        <v>2</v>
      </c>
      <c r="Q904" s="49">
        <f>if(isnumber(search("Yes",'2_all_summary'!$G903)),if(0&lt;'2_all_summary'!S903,1,2),if(0='2_all_summary'!S903,4,3))</f>
        <v>2</v>
      </c>
      <c r="R904" s="49">
        <f>if(isnumber(search("Yes",'2_all_summary'!$G903)),if(isnumber(search("Yes",'2_all_summary'!T903)),1,2),if(isnumber(search("No",'2_all_summary'!T903)),4,3))</f>
        <v>2</v>
      </c>
    </row>
    <row r="905">
      <c r="G905" s="49"/>
      <c r="H905" s="49" t="str">
        <f>'2_all_summary'!C904</f>
        <v>Socioeconomics of individual transferable quotas and community-based fishery management</v>
      </c>
      <c r="I905" s="49" t="str">
        <f>'2_all_summary'!D904</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905" s="49">
        <f>if(isnumber(search("Yes",'2_all_summary'!$G904)),if(isnumber(search("Yes",'2_all_summary'!L904)),1,2),if(isnumber(search("No",'2_all_summary'!L904)),4,3))</f>
        <v>4</v>
      </c>
      <c r="K905" s="49">
        <f>if(isnumber(search("Yes",'2_all_summary'!$G904)),if(isnumber(search("Yes",'2_all_summary'!M904)),1,2),if(isnumber(search("No",'2_all_summary'!M904)),4,3))</f>
        <v>4</v>
      </c>
      <c r="L905" s="49">
        <f>if(isnumber(search("Yes",'2_all_summary'!$G904)),if(isnumber(search("Yes",'2_all_summary'!N904)),1,2),if(isnumber(search("No",'2_all_summary'!N904)),4,3))</f>
        <v>4</v>
      </c>
      <c r="M905" s="49">
        <f>if(isnumber(search("Yes",'2_all_summary'!$G904)),if(0&lt;'2_all_summary'!O904,1,2),if(0='2_all_summary'!O904,4,3))</f>
        <v>4</v>
      </c>
      <c r="N905" s="49">
        <f>if(isnumber(search("Yes",'2_all_summary'!$G904)),if(isnumber(search("Yes",'2_all_summary'!P904)),1,2),if(isnumber(search("No",'2_all_summary'!P904)),4,3))</f>
        <v>4</v>
      </c>
      <c r="O905" s="49">
        <f>if(isnumber(search("Yes",'2_all_summary'!$G904)),if(isnumber(search("Yes",'2_all_summary'!Q904)),1,2),if(isnumber(search("No",'2_all_summary'!Q904)),4,3))</f>
        <v>4</v>
      </c>
      <c r="P905" s="49">
        <f>if(isnumber(search("Yes",'2_all_summary'!$G904)),if(isnumber(search("Yes",'2_all_summary'!R904)),1,2),if(isnumber(search("No",'2_all_summary'!R904)),4,3))</f>
        <v>4</v>
      </c>
      <c r="Q905" s="49">
        <f>if(isnumber(search("Yes",'2_all_summary'!$G904)),if(0&lt;'2_all_summary'!S904,1,2),if(0='2_all_summary'!S904,4,3))</f>
        <v>4</v>
      </c>
      <c r="R905" s="49">
        <f>if(isnumber(search("Yes",'2_all_summary'!$G904)),if(isnumber(search("Yes",'2_all_summary'!T904)),1,2),if(isnumber(search("No",'2_all_summary'!T904)),4,3))</f>
        <v>4</v>
      </c>
    </row>
    <row r="906">
      <c r="G906" s="49"/>
      <c r="H906" s="49" t="str">
        <f>'2_all_summary'!C905</f>
        <v>Soil-transmitted helminths and associated factors among pre-school children in Butajira Town, south-central Ethiopia: A community-based cross-sectional study</v>
      </c>
      <c r="I906" s="49" t="str">
        <f>'2_all_summary'!D905</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Ãƒâ€šÃ‚Â© 2015 Shumbej et al. This is an open access article distributed under the terms of the Creative Commons Attribution License, which permits unrestricted use, distribution, and reproduction in any medium, provided the original author and source are credited.</v>
      </c>
      <c r="J906" s="49">
        <f>if(isnumber(search("Yes",'2_all_summary'!$G905)),if(isnumber(search("Yes",'2_all_summary'!L905)),1,2),if(isnumber(search("No",'2_all_summary'!L905)),4,3))</f>
        <v>4</v>
      </c>
      <c r="K906" s="49">
        <f>if(isnumber(search("Yes",'2_all_summary'!$G905)),if(isnumber(search("Yes",'2_all_summary'!M905)),1,2),if(isnumber(search("No",'2_all_summary'!M905)),4,3))</f>
        <v>4</v>
      </c>
      <c r="L906" s="49">
        <f>if(isnumber(search("Yes",'2_all_summary'!$G905)),if(isnumber(search("Yes",'2_all_summary'!N905)),1,2),if(isnumber(search("No",'2_all_summary'!N905)),4,3))</f>
        <v>4</v>
      </c>
      <c r="M906" s="49">
        <f>if(isnumber(search("Yes",'2_all_summary'!$G905)),if(0&lt;'2_all_summary'!O905,1,2),if(0='2_all_summary'!O905,4,3))</f>
        <v>4</v>
      </c>
      <c r="N906" s="49">
        <f>if(isnumber(search("Yes",'2_all_summary'!$G905)),if(isnumber(search("Yes",'2_all_summary'!P905)),1,2),if(isnumber(search("No",'2_all_summary'!P905)),4,3))</f>
        <v>4</v>
      </c>
      <c r="O906" s="49">
        <f>if(isnumber(search("Yes",'2_all_summary'!$G905)),if(isnumber(search("Yes",'2_all_summary'!Q905)),1,2),if(isnumber(search("No",'2_all_summary'!Q905)),4,3))</f>
        <v>4</v>
      </c>
      <c r="P906" s="49">
        <f>if(isnumber(search("Yes",'2_all_summary'!$G905)),if(isnumber(search("Yes",'2_all_summary'!R905)),1,2),if(isnumber(search("No",'2_all_summary'!R905)),4,3))</f>
        <v>4</v>
      </c>
      <c r="Q906" s="49">
        <f>if(isnumber(search("Yes",'2_all_summary'!$G905)),if(0&lt;'2_all_summary'!S905,1,2),if(0='2_all_summary'!S905,4,3))</f>
        <v>4</v>
      </c>
      <c r="R906" s="49">
        <f>if(isnumber(search("Yes",'2_all_summary'!$G905)),if(isnumber(search("Yes",'2_all_summary'!T905)),1,2),if(isnumber(search("No",'2_all_summary'!T905)),4,3))</f>
        <v>4</v>
      </c>
    </row>
    <row r="907">
      <c r="G907" s="49"/>
      <c r="H907" s="49" t="str">
        <f>'2_all_summary'!C906</f>
        <v>Solomon Islands: Coastal and marine ecosystems</v>
      </c>
      <c r="I907" s="49" t="str">
        <f>'2_all_summary'!D906</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Ãƒâ€šÃ‚Â© 2019 Elsevier Ltd. All rights reserved.</v>
      </c>
      <c r="J907" s="49">
        <f>if(isnumber(search("Yes",'2_all_summary'!$G906)),if(isnumber(search("Yes",'2_all_summary'!L906)),1,2),if(isnumber(search("No",'2_all_summary'!L906)),4,3))</f>
        <v>1</v>
      </c>
      <c r="K907" s="49">
        <f>if(isnumber(search("Yes",'2_all_summary'!$G906)),if(isnumber(search("Yes",'2_all_summary'!M906)),1,2),if(isnumber(search("No",'2_all_summary'!M906)),4,3))</f>
        <v>1</v>
      </c>
      <c r="L907" s="49">
        <f>if(isnumber(search("Yes",'2_all_summary'!$G906)),if(isnumber(search("Yes",'2_all_summary'!N906)),1,2),if(isnumber(search("No",'2_all_summary'!N906)),4,3))</f>
        <v>1</v>
      </c>
      <c r="M907" s="49">
        <f>if(isnumber(search("Yes",'2_all_summary'!$G906)),if(0&lt;'2_all_summary'!O906,1,2),if(0='2_all_summary'!O906,4,3))</f>
        <v>1</v>
      </c>
      <c r="N907" s="49">
        <f>if(isnumber(search("Yes",'2_all_summary'!$G906)),if(isnumber(search("Yes",'2_all_summary'!P906)),1,2),if(isnumber(search("No",'2_all_summary'!P906)),4,3))</f>
        <v>1</v>
      </c>
      <c r="O907" s="49">
        <f>if(isnumber(search("Yes",'2_all_summary'!$G906)),if(isnumber(search("Yes",'2_all_summary'!Q906)),1,2),if(isnumber(search("No",'2_all_summary'!Q906)),4,3))</f>
        <v>1</v>
      </c>
      <c r="P907" s="49">
        <f>if(isnumber(search("Yes",'2_all_summary'!$G906)),if(isnumber(search("Yes",'2_all_summary'!R906)),1,2),if(isnumber(search("No",'2_all_summary'!R906)),4,3))</f>
        <v>1</v>
      </c>
      <c r="Q907" s="49">
        <f>if(isnumber(search("Yes",'2_all_summary'!$G906)),if(0&lt;'2_all_summary'!S906,1,2),if(0='2_all_summary'!S906,4,3))</f>
        <v>1</v>
      </c>
      <c r="R907" s="49">
        <f>if(isnumber(search("Yes",'2_all_summary'!$G906)),if(isnumber(search("Yes",'2_all_summary'!T906)),1,2),if(isnumber(search("No",'2_all_summary'!T906)),4,3))</f>
        <v>1</v>
      </c>
    </row>
    <row r="908">
      <c r="G908" s="49"/>
      <c r="H908" s="49" t="str">
        <f>'2_all_summary'!C907</f>
        <v>Spatial and temporal patterns of plant communities near small mountain streams in managed forests</v>
      </c>
      <c r="I908" s="49" t="str">
        <f>'2_all_summary'!D907</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908" s="49">
        <f>if(isnumber(search("Yes",'2_all_summary'!$G907)),if(isnumber(search("Yes",'2_all_summary'!L907)),1,2),if(isnumber(search("No",'2_all_summary'!L907)),4,3))</f>
        <v>4</v>
      </c>
      <c r="K908" s="49">
        <f>if(isnumber(search("Yes",'2_all_summary'!$G907)),if(isnumber(search("Yes",'2_all_summary'!M907)),1,2),if(isnumber(search("No",'2_all_summary'!M907)),4,3))</f>
        <v>4</v>
      </c>
      <c r="L908" s="49">
        <f>if(isnumber(search("Yes",'2_all_summary'!$G907)),if(isnumber(search("Yes",'2_all_summary'!N907)),1,2),if(isnumber(search("No",'2_all_summary'!N907)),4,3))</f>
        <v>4</v>
      </c>
      <c r="M908" s="49">
        <f>if(isnumber(search("Yes",'2_all_summary'!$G907)),if(0&lt;'2_all_summary'!O907,1,2),if(0='2_all_summary'!O907,4,3))</f>
        <v>4</v>
      </c>
      <c r="N908" s="49">
        <f>if(isnumber(search("Yes",'2_all_summary'!$G907)),if(isnumber(search("Yes",'2_all_summary'!P907)),1,2),if(isnumber(search("No",'2_all_summary'!P907)),4,3))</f>
        <v>4</v>
      </c>
      <c r="O908" s="49">
        <f>if(isnumber(search("Yes",'2_all_summary'!$G907)),if(isnumber(search("Yes",'2_all_summary'!Q907)),1,2),if(isnumber(search("No",'2_all_summary'!Q907)),4,3))</f>
        <v>4</v>
      </c>
      <c r="P908" s="49">
        <f>if(isnumber(search("Yes",'2_all_summary'!$G907)),if(isnumber(search("Yes",'2_all_summary'!R907)),1,2),if(isnumber(search("No",'2_all_summary'!R907)),4,3))</f>
        <v>4</v>
      </c>
      <c r="Q908" s="49">
        <f>if(isnumber(search("Yes",'2_all_summary'!$G907)),if(0&lt;'2_all_summary'!S907,1,2),if(0='2_all_summary'!S907,4,3))</f>
        <v>4</v>
      </c>
      <c r="R908" s="49">
        <f>if(isnumber(search("Yes",'2_all_summary'!$G907)),if(isnumber(search("Yes",'2_all_summary'!T907)),1,2),if(isnumber(search("No",'2_all_summary'!T907)),4,3))</f>
        <v>4</v>
      </c>
    </row>
    <row r="909">
      <c r="G909" s="49"/>
      <c r="H909" s="49" t="str">
        <f>'2_all_summary'!C908</f>
        <v>Spatial multi-criteria analysis to capture socio-economic factors in mangrove conservation</v>
      </c>
      <c r="I909" s="49" t="str">
        <f>'2_all_summary'!D908</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Ãƒâ€šÃ‚Â© 2022 Elsevier Ltd</v>
      </c>
      <c r="J909" s="49">
        <f>if(isnumber(search("Yes",'2_all_summary'!$G908)),if(isnumber(search("Yes",'2_all_summary'!L908)),1,2),if(isnumber(search("No",'2_all_summary'!L908)),4,3))</f>
        <v>4</v>
      </c>
      <c r="K909" s="49">
        <f>if(isnumber(search("Yes",'2_all_summary'!$G908)),if(isnumber(search("Yes",'2_all_summary'!M908)),1,2),if(isnumber(search("No",'2_all_summary'!M908)),4,3))</f>
        <v>4</v>
      </c>
      <c r="L909" s="49">
        <f>if(isnumber(search("Yes",'2_all_summary'!$G908)),if(isnumber(search("Yes",'2_all_summary'!N908)),1,2),if(isnumber(search("No",'2_all_summary'!N908)),4,3))</f>
        <v>4</v>
      </c>
      <c r="M909" s="49">
        <f>if(isnumber(search("Yes",'2_all_summary'!$G908)),if(0&lt;'2_all_summary'!O908,1,2),if(0='2_all_summary'!O908,4,3))</f>
        <v>4</v>
      </c>
      <c r="N909" s="49">
        <f>if(isnumber(search("Yes",'2_all_summary'!$G908)),if(isnumber(search("Yes",'2_all_summary'!P908)),1,2),if(isnumber(search("No",'2_all_summary'!P908)),4,3))</f>
        <v>4</v>
      </c>
      <c r="O909" s="49">
        <f>if(isnumber(search("Yes",'2_all_summary'!$G908)),if(isnumber(search("Yes",'2_all_summary'!Q908)),1,2),if(isnumber(search("No",'2_all_summary'!Q908)),4,3))</f>
        <v>4</v>
      </c>
      <c r="P909" s="49">
        <f>if(isnumber(search("Yes",'2_all_summary'!$G908)),if(isnumber(search("Yes",'2_all_summary'!R908)),1,2),if(isnumber(search("No",'2_all_summary'!R908)),4,3))</f>
        <v>4</v>
      </c>
      <c r="Q909" s="49">
        <f>if(isnumber(search("Yes",'2_all_summary'!$G908)),if(0&lt;'2_all_summary'!S908,1,2),if(0='2_all_summary'!S908,4,3))</f>
        <v>4</v>
      </c>
      <c r="R909" s="49">
        <f>if(isnumber(search("Yes",'2_all_summary'!$G908)),if(isnumber(search("Yes",'2_all_summary'!T908)),1,2),if(isnumber(search("No",'2_all_summary'!T908)),4,3))</f>
        <v>4</v>
      </c>
    </row>
    <row r="910">
      <c r="G910" s="49"/>
      <c r="H910" s="49" t="str">
        <f>'2_all_summary'!C909</f>
        <v>Spatial zoning and community partnership on the development of coastal and marine resources in tourism spots of bali and lombok</v>
      </c>
      <c r="I910" s="49" t="str">
        <f>'2_all_summary'!D909</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Ãƒâ€šÃ‚Â© 2020, Advanced Scientific Research. All rights reserved.</v>
      </c>
      <c r="J910" s="49">
        <f>if(isnumber(search("Yes",'2_all_summary'!$G909)),if(isnumber(search("Yes",'2_all_summary'!L909)),1,2),if(isnumber(search("No",'2_all_summary'!L909)),4,3))</f>
        <v>4</v>
      </c>
      <c r="K910" s="49">
        <f>if(isnumber(search("Yes",'2_all_summary'!$G909)),if(isnumber(search("Yes",'2_all_summary'!M909)),1,2),if(isnumber(search("No",'2_all_summary'!M909)),4,3))</f>
        <v>4</v>
      </c>
      <c r="L910" s="49">
        <f>if(isnumber(search("Yes",'2_all_summary'!$G909)),if(isnumber(search("Yes",'2_all_summary'!N909)),1,2),if(isnumber(search("No",'2_all_summary'!N909)),4,3))</f>
        <v>4</v>
      </c>
      <c r="M910" s="49">
        <f>if(isnumber(search("Yes",'2_all_summary'!$G909)),if(0&lt;'2_all_summary'!O909,1,2),if(0='2_all_summary'!O909,4,3))</f>
        <v>4</v>
      </c>
      <c r="N910" s="49">
        <f>if(isnumber(search("Yes",'2_all_summary'!$G909)),if(isnumber(search("Yes",'2_all_summary'!P909)),1,2),if(isnumber(search("No",'2_all_summary'!P909)),4,3))</f>
        <v>4</v>
      </c>
      <c r="O910" s="49">
        <f>if(isnumber(search("Yes",'2_all_summary'!$G909)),if(isnumber(search("Yes",'2_all_summary'!Q909)),1,2),if(isnumber(search("No",'2_all_summary'!Q909)),4,3))</f>
        <v>4</v>
      </c>
      <c r="P910" s="49">
        <f>if(isnumber(search("Yes",'2_all_summary'!$G909)),if(isnumber(search("Yes",'2_all_summary'!R909)),1,2),if(isnumber(search("No",'2_all_summary'!R909)),4,3))</f>
        <v>4</v>
      </c>
      <c r="Q910" s="49">
        <f>if(isnumber(search("Yes",'2_all_summary'!$G909)),if(0&lt;'2_all_summary'!S909,1,2),if(0='2_all_summary'!S909,4,3))</f>
        <v>4</v>
      </c>
      <c r="R910" s="49">
        <f>if(isnumber(search("Yes",'2_all_summary'!$G909)),if(isnumber(search("Yes",'2_all_summary'!T909)),1,2),if(isnumber(search("No",'2_all_summary'!T909)),4,3))</f>
        <v>4</v>
      </c>
    </row>
    <row r="911">
      <c r="G911" s="49"/>
      <c r="H911" s="49" t="str">
        <f>'2_all_summary'!C910</f>
        <v>Spawning and recruitment patterns of major fish species in Bontanga Reservoir, Ghana, West Africa</v>
      </c>
      <c r="I911" s="49" t="str">
        <f>'2_all_summary'!D910</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Ãƒâ€šÃ‚Â© 2010 The Authors. Journal compilation Ãƒâ€šÃ‚Â© 2010 Blackwell Publishing Asia Pty Ltd.</v>
      </c>
      <c r="J911" s="49">
        <f>if(isnumber(search("Yes",'2_all_summary'!$G910)),if(isnumber(search("Yes",'2_all_summary'!L910)),1,2),if(isnumber(search("No",'2_all_summary'!L910)),4,3))</f>
        <v>4</v>
      </c>
      <c r="K911" s="49">
        <f>if(isnumber(search("Yes",'2_all_summary'!$G910)),if(isnumber(search("Yes",'2_all_summary'!M910)),1,2),if(isnumber(search("No",'2_all_summary'!M910)),4,3))</f>
        <v>4</v>
      </c>
      <c r="L911" s="49">
        <f>if(isnumber(search("Yes",'2_all_summary'!$G910)),if(isnumber(search("Yes",'2_all_summary'!N910)),1,2),if(isnumber(search("No",'2_all_summary'!N910)),4,3))</f>
        <v>4</v>
      </c>
      <c r="M911" s="49">
        <f>if(isnumber(search("Yes",'2_all_summary'!$G910)),if(0&lt;'2_all_summary'!O910,1,2),if(0='2_all_summary'!O910,4,3))</f>
        <v>4</v>
      </c>
      <c r="N911" s="49">
        <f>if(isnumber(search("Yes",'2_all_summary'!$G910)),if(isnumber(search("Yes",'2_all_summary'!P910)),1,2),if(isnumber(search("No",'2_all_summary'!P910)),4,3))</f>
        <v>4</v>
      </c>
      <c r="O911" s="49">
        <f>if(isnumber(search("Yes",'2_all_summary'!$G910)),if(isnumber(search("Yes",'2_all_summary'!Q910)),1,2),if(isnumber(search("No",'2_all_summary'!Q910)),4,3))</f>
        <v>4</v>
      </c>
      <c r="P911" s="49">
        <f>if(isnumber(search("Yes",'2_all_summary'!$G910)),if(isnumber(search("Yes",'2_all_summary'!R910)),1,2),if(isnumber(search("No",'2_all_summary'!R910)),4,3))</f>
        <v>4</v>
      </c>
      <c r="Q911" s="49">
        <f>if(isnumber(search("Yes",'2_all_summary'!$G910)),if(0&lt;'2_all_summary'!S910,1,2),if(0='2_all_summary'!S910,4,3))</f>
        <v>4</v>
      </c>
      <c r="R911" s="49">
        <f>if(isnumber(search("Yes",'2_all_summary'!$G910)),if(isnumber(search("Yes",'2_all_summary'!T910)),1,2),if(isnumber(search("No",'2_all_summary'!T910)),4,3))</f>
        <v>4</v>
      </c>
    </row>
    <row r="912">
      <c r="G912" s="49"/>
      <c r="H912" s="49" t="str">
        <f>'2_all_summary'!C911</f>
        <v>Special area management planning in Ecuador's Rio Chone estuary</v>
      </c>
      <c r="I912" s="49" t="str">
        <f>'2_all_summary'!D911</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912" s="49">
        <f>if(isnumber(search("Yes",'2_all_summary'!$G911)),if(isnumber(search("Yes",'2_all_summary'!L911)),1,2),if(isnumber(search("No",'2_all_summary'!L911)),4,3))</f>
        <v>4</v>
      </c>
      <c r="K912" s="49">
        <f>if(isnumber(search("Yes",'2_all_summary'!$G911)),if(isnumber(search("Yes",'2_all_summary'!M911)),1,2),if(isnumber(search("No",'2_all_summary'!M911)),4,3))</f>
        <v>4</v>
      </c>
      <c r="L912" s="49">
        <f>if(isnumber(search("Yes",'2_all_summary'!$G911)),if(isnumber(search("Yes",'2_all_summary'!N911)),1,2),if(isnumber(search("No",'2_all_summary'!N911)),4,3))</f>
        <v>4</v>
      </c>
      <c r="M912" s="49">
        <f>if(isnumber(search("Yes",'2_all_summary'!$G911)),if(0&lt;'2_all_summary'!O911,1,2),if(0='2_all_summary'!O911,4,3))</f>
        <v>4</v>
      </c>
      <c r="N912" s="49">
        <f>if(isnumber(search("Yes",'2_all_summary'!$G911)),if(isnumber(search("Yes",'2_all_summary'!P911)),1,2),if(isnumber(search("No",'2_all_summary'!P911)),4,3))</f>
        <v>4</v>
      </c>
      <c r="O912" s="49">
        <f>if(isnumber(search("Yes",'2_all_summary'!$G911)),if(isnumber(search("Yes",'2_all_summary'!Q911)),1,2),if(isnumber(search("No",'2_all_summary'!Q911)),4,3))</f>
        <v>4</v>
      </c>
      <c r="P912" s="49">
        <f>if(isnumber(search("Yes",'2_all_summary'!$G911)),if(isnumber(search("Yes",'2_all_summary'!R911)),1,2),if(isnumber(search("No",'2_all_summary'!R911)),4,3))</f>
        <v>4</v>
      </c>
      <c r="Q912" s="49">
        <f>if(isnumber(search("Yes",'2_all_summary'!$G911)),if(0&lt;'2_all_summary'!S911,1,2),if(0='2_all_summary'!S911,4,3))</f>
        <v>4</v>
      </c>
      <c r="R912" s="49">
        <f>if(isnumber(search("Yes",'2_all_summary'!$G911)),if(isnumber(search("Yes",'2_all_summary'!T911)),1,2),if(isnumber(search("No",'2_all_summary'!T911)),4,3))</f>
        <v>4</v>
      </c>
    </row>
    <row r="913">
      <c r="G913" s="49"/>
      <c r="H913" s="49" t="str">
        <f>'2_all_summary'!C912</f>
        <v>Species Diversity, Growth, Status, and Biovolume of Taia River Riparian Forest in Southern Sierra Leone: Implications for Community-Based Conservation</v>
      </c>
      <c r="I913" s="49" t="str">
        <f>'2_all_summary'!D912</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ÃƒÆ’Ã¢â‚¬â€_x009d_ 50 m2 were demarcated. All trees species within the sampled plots having diameter at breast height [Dbh] ÃƒÂ¢Ã¢â‚¬Â°Ã‚Â¥7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Ãƒâ€šÃ‚Â© 2020 Moses Fayiah et al.</v>
      </c>
      <c r="J913" s="49">
        <f>if(isnumber(search("Yes",'2_all_summary'!$G912)),if(isnumber(search("Yes",'2_all_summary'!L912)),1,2),if(isnumber(search("No",'2_all_summary'!L912)),4,3))</f>
        <v>4</v>
      </c>
      <c r="K913" s="49">
        <f>if(isnumber(search("Yes",'2_all_summary'!$G912)),if(isnumber(search("Yes",'2_all_summary'!M912)),1,2),if(isnumber(search("No",'2_all_summary'!M912)),4,3))</f>
        <v>4</v>
      </c>
      <c r="L913" s="49">
        <f>if(isnumber(search("Yes",'2_all_summary'!$G912)),if(isnumber(search("Yes",'2_all_summary'!N912)),1,2),if(isnumber(search("No",'2_all_summary'!N912)),4,3))</f>
        <v>4</v>
      </c>
      <c r="M913" s="49">
        <f>if(isnumber(search("Yes",'2_all_summary'!$G912)),if(0&lt;'2_all_summary'!O912,1,2),if(0='2_all_summary'!O912,4,3))</f>
        <v>4</v>
      </c>
      <c r="N913" s="49">
        <f>if(isnumber(search("Yes",'2_all_summary'!$G912)),if(isnumber(search("Yes",'2_all_summary'!P912)),1,2),if(isnumber(search("No",'2_all_summary'!P912)),4,3))</f>
        <v>4</v>
      </c>
      <c r="O913" s="49">
        <f>if(isnumber(search("Yes",'2_all_summary'!$G912)),if(isnumber(search("Yes",'2_all_summary'!Q912)),1,2),if(isnumber(search("No",'2_all_summary'!Q912)),4,3))</f>
        <v>4</v>
      </c>
      <c r="P913" s="49">
        <f>if(isnumber(search("Yes",'2_all_summary'!$G912)),if(isnumber(search("Yes",'2_all_summary'!R912)),1,2),if(isnumber(search("No",'2_all_summary'!R912)),4,3))</f>
        <v>4</v>
      </c>
      <c r="Q913" s="49">
        <f>if(isnumber(search("Yes",'2_all_summary'!$G912)),if(0&lt;'2_all_summary'!S912,1,2),if(0='2_all_summary'!S912,4,3))</f>
        <v>4</v>
      </c>
      <c r="R913" s="49">
        <f>if(isnumber(search("Yes",'2_all_summary'!$G912)),if(isnumber(search("Yes",'2_all_summary'!T912)),1,2),if(isnumber(search("No",'2_all_summary'!T912)),4,3))</f>
        <v>4</v>
      </c>
    </row>
    <row r="914">
      <c r="G914" s="49"/>
      <c r="H914" s="49" t="str">
        <f>'2_all_summary'!C913</f>
        <v>Sport fisheries: Opportunities and challenges for diversifying coastal livelihoods in the Pacific</v>
      </c>
      <c r="I914" s="49" t="str">
        <f>'2_all_summary'!D913</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914" s="49">
        <f>if(isnumber(search("Yes",'2_all_summary'!$G913)),if(isnumber(search("Yes",'2_all_summary'!L913)),1,2),if(isnumber(search("No",'2_all_summary'!L913)),4,3))</f>
        <v>3</v>
      </c>
      <c r="K914" s="49">
        <f>if(isnumber(search("Yes",'2_all_summary'!$G913)),if(isnumber(search("Yes",'2_all_summary'!M913)),1,2),if(isnumber(search("No",'2_all_summary'!M913)),4,3))</f>
        <v>3</v>
      </c>
      <c r="L914" s="49">
        <f>if(isnumber(search("Yes",'2_all_summary'!$G913)),if(isnumber(search("Yes",'2_all_summary'!N913)),1,2),if(isnumber(search("No",'2_all_summary'!N913)),4,3))</f>
        <v>3</v>
      </c>
      <c r="M914" s="49">
        <f>if(isnumber(search("Yes",'2_all_summary'!$G913)),if(0&lt;'2_all_summary'!O913,1,2),if(0='2_all_summary'!O913,4,3))</f>
        <v>3</v>
      </c>
      <c r="N914" s="49">
        <f>if(isnumber(search("Yes",'2_all_summary'!$G913)),if(isnumber(search("Yes",'2_all_summary'!P913)),1,2),if(isnumber(search("No",'2_all_summary'!P913)),4,3))</f>
        <v>4</v>
      </c>
      <c r="O914" s="49">
        <f>if(isnumber(search("Yes",'2_all_summary'!$G913)),if(isnumber(search("Yes",'2_all_summary'!Q913)),1,2),if(isnumber(search("No",'2_all_summary'!Q913)),4,3))</f>
        <v>4</v>
      </c>
      <c r="P914" s="49">
        <f>if(isnumber(search("Yes",'2_all_summary'!$G913)),if(isnumber(search("Yes",'2_all_summary'!R913)),1,2),if(isnumber(search("No",'2_all_summary'!R913)),4,3))</f>
        <v>4</v>
      </c>
      <c r="Q914" s="49">
        <f>if(isnumber(search("Yes",'2_all_summary'!$G913)),if(0&lt;'2_all_summary'!S913,1,2),if(0='2_all_summary'!S913,4,3))</f>
        <v>4</v>
      </c>
      <c r="R914" s="49">
        <f>if(isnumber(search("Yes",'2_all_summary'!$G913)),if(isnumber(search("Yes",'2_all_summary'!T913)),1,2),if(isnumber(search("No",'2_all_summary'!T913)),4,3))</f>
        <v>3</v>
      </c>
    </row>
    <row r="915">
      <c r="G915" s="49"/>
      <c r="H915" s="49" t="str">
        <f>'2_all_summary'!C914</f>
        <v>Spring habitats of small pelagic fish communities in the Bay of Biscay</v>
      </c>
      <c r="I915" s="49" t="str">
        <f>'2_all_summary'!D914</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ÃƒÂ¢Ã¢â€šÂ¬Ã…â€œcharacteristic areasÃƒÂ¢Ã¢â€šÂ¬Ã‚Â_x009d_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Ãƒâ€šÃ‚Â© 2017 Elsevier Ltd</v>
      </c>
      <c r="J915" s="49">
        <f>if(isnumber(search("Yes",'2_all_summary'!$G914)),if(isnumber(search("Yes",'2_all_summary'!L914)),1,2),if(isnumber(search("No",'2_all_summary'!L914)),4,3))</f>
        <v>4</v>
      </c>
      <c r="K915" s="49">
        <f>if(isnumber(search("Yes",'2_all_summary'!$G914)),if(isnumber(search("Yes",'2_all_summary'!M914)),1,2),if(isnumber(search("No",'2_all_summary'!M914)),4,3))</f>
        <v>4</v>
      </c>
      <c r="L915" s="49">
        <f>if(isnumber(search("Yes",'2_all_summary'!$G914)),if(isnumber(search("Yes",'2_all_summary'!N914)),1,2),if(isnumber(search("No",'2_all_summary'!N914)),4,3))</f>
        <v>4</v>
      </c>
      <c r="M915" s="49">
        <f>if(isnumber(search("Yes",'2_all_summary'!$G914)),if(0&lt;'2_all_summary'!O914,1,2),if(0='2_all_summary'!O914,4,3))</f>
        <v>4</v>
      </c>
      <c r="N915" s="49">
        <f>if(isnumber(search("Yes",'2_all_summary'!$G914)),if(isnumber(search("Yes",'2_all_summary'!P914)),1,2),if(isnumber(search("No",'2_all_summary'!P914)),4,3))</f>
        <v>4</v>
      </c>
      <c r="O915" s="49">
        <f>if(isnumber(search("Yes",'2_all_summary'!$G914)),if(isnumber(search("Yes",'2_all_summary'!Q914)),1,2),if(isnumber(search("No",'2_all_summary'!Q914)),4,3))</f>
        <v>4</v>
      </c>
      <c r="P915" s="49">
        <f>if(isnumber(search("Yes",'2_all_summary'!$G914)),if(isnumber(search("Yes",'2_all_summary'!R914)),1,2),if(isnumber(search("No",'2_all_summary'!R914)),4,3))</f>
        <v>4</v>
      </c>
      <c r="Q915" s="49">
        <f>if(isnumber(search("Yes",'2_all_summary'!$G914)),if(0&lt;'2_all_summary'!S914,1,2),if(0='2_all_summary'!S914,4,3))</f>
        <v>4</v>
      </c>
      <c r="R915" s="49">
        <f>if(isnumber(search("Yes",'2_all_summary'!$G914)),if(isnumber(search("Yes",'2_all_summary'!T914)),1,2),if(isnumber(search("No",'2_all_summary'!T914)),4,3))</f>
        <v>4</v>
      </c>
    </row>
    <row r="916">
      <c r="G916" s="49"/>
      <c r="H916" s="49" t="str">
        <f>'2_all_summary'!C915</f>
        <v>Sri Lankan reservoir fishery: A case for introduction of a co-management strategy</v>
      </c>
      <c r="I916" s="49" t="str">
        <f>'2_all_summary'!D915</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916" s="49">
        <f>if(isnumber(search("Yes",'2_all_summary'!$G915)),if(isnumber(search("Yes",'2_all_summary'!L915)),1,2),if(isnumber(search("No",'2_all_summary'!L915)),4,3))</f>
        <v>4</v>
      </c>
      <c r="K916" s="49">
        <f>if(isnumber(search("Yes",'2_all_summary'!$G915)),if(isnumber(search("Yes",'2_all_summary'!M915)),1,2),if(isnumber(search("No",'2_all_summary'!M915)),4,3))</f>
        <v>4</v>
      </c>
      <c r="L916" s="49">
        <f>if(isnumber(search("Yes",'2_all_summary'!$G915)),if(isnumber(search("Yes",'2_all_summary'!N915)),1,2),if(isnumber(search("No",'2_all_summary'!N915)),4,3))</f>
        <v>4</v>
      </c>
      <c r="M916" s="49">
        <f>if(isnumber(search("Yes",'2_all_summary'!$G915)),if(0&lt;'2_all_summary'!O915,1,2),if(0='2_all_summary'!O915,4,3))</f>
        <v>4</v>
      </c>
      <c r="N916" s="49">
        <f>if(isnumber(search("Yes",'2_all_summary'!$G915)),if(isnumber(search("Yes",'2_all_summary'!P915)),1,2),if(isnumber(search("No",'2_all_summary'!P915)),4,3))</f>
        <v>4</v>
      </c>
      <c r="O916" s="49">
        <f>if(isnumber(search("Yes",'2_all_summary'!$G915)),if(isnumber(search("Yes",'2_all_summary'!Q915)),1,2),if(isnumber(search("No",'2_all_summary'!Q915)),4,3))</f>
        <v>4</v>
      </c>
      <c r="P916" s="49">
        <f>if(isnumber(search("Yes",'2_all_summary'!$G915)),if(isnumber(search("Yes",'2_all_summary'!R915)),1,2),if(isnumber(search("No",'2_all_summary'!R915)),4,3))</f>
        <v>4</v>
      </c>
      <c r="Q916" s="49">
        <f>if(isnumber(search("Yes",'2_all_summary'!$G915)),if(0&lt;'2_all_summary'!S915,1,2),if(0='2_all_summary'!S915,4,3))</f>
        <v>4</v>
      </c>
      <c r="R916" s="49">
        <f>if(isnumber(search("Yes",'2_all_summary'!$G915)),if(isnumber(search("Yes",'2_all_summary'!T915)),1,2),if(isnumber(search("No",'2_all_summary'!T915)),4,3))</f>
        <v>4</v>
      </c>
    </row>
    <row r="917">
      <c r="G917" s="49"/>
      <c r="H917" s="49" t="str">
        <f>'2_all_summary'!C916</f>
        <v>Stakeholder participation in lake management in Wisconsin (USA)</v>
      </c>
      <c r="I917" s="49" t="str">
        <f>'2_all_summary'!D916</f>
        <v>The State of Wisconsin (USA) has 15Ãƒâ€šÃ‚Â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Ãƒâ€šÃ‚Â© 2013 Wiley Publishing Asia Pty Ltd.</v>
      </c>
      <c r="J917" s="49">
        <f>if(isnumber(search("Yes",'2_all_summary'!$G916)),if(isnumber(search("Yes",'2_all_summary'!L916)),1,2),if(isnumber(search("No",'2_all_summary'!L916)),4,3))</f>
        <v>4</v>
      </c>
      <c r="K917" s="49">
        <f>if(isnumber(search("Yes",'2_all_summary'!$G916)),if(isnumber(search("Yes",'2_all_summary'!M916)),1,2),if(isnumber(search("No",'2_all_summary'!M916)),4,3))</f>
        <v>4</v>
      </c>
      <c r="L917" s="49">
        <f>if(isnumber(search("Yes",'2_all_summary'!$G916)),if(isnumber(search("Yes",'2_all_summary'!N916)),1,2),if(isnumber(search("No",'2_all_summary'!N916)),4,3))</f>
        <v>4</v>
      </c>
      <c r="M917" s="49">
        <f>if(isnumber(search("Yes",'2_all_summary'!$G916)),if(0&lt;'2_all_summary'!O916,1,2),if(0='2_all_summary'!O916,4,3))</f>
        <v>4</v>
      </c>
      <c r="N917" s="49">
        <f>if(isnumber(search("Yes",'2_all_summary'!$G916)),if(isnumber(search("Yes",'2_all_summary'!P916)),1,2),if(isnumber(search("No",'2_all_summary'!P916)),4,3))</f>
        <v>4</v>
      </c>
      <c r="O917" s="49">
        <f>if(isnumber(search("Yes",'2_all_summary'!$G916)),if(isnumber(search("Yes",'2_all_summary'!Q916)),1,2),if(isnumber(search("No",'2_all_summary'!Q916)),4,3))</f>
        <v>4</v>
      </c>
      <c r="P917" s="49">
        <f>if(isnumber(search("Yes",'2_all_summary'!$G916)),if(isnumber(search("Yes",'2_all_summary'!R916)),1,2),if(isnumber(search("No",'2_all_summary'!R916)),4,3))</f>
        <v>4</v>
      </c>
      <c r="Q917" s="49">
        <f>if(isnumber(search("Yes",'2_all_summary'!$G916)),if(0&lt;'2_all_summary'!S916,1,2),if(0='2_all_summary'!S916,4,3))</f>
        <v>4</v>
      </c>
      <c r="R917" s="49">
        <f>if(isnumber(search("Yes",'2_all_summary'!$G916)),if(isnumber(search("Yes",'2_all_summary'!T916)),1,2),if(isnumber(search("No",'2_all_summary'!T916)),4,3))</f>
        <v>4</v>
      </c>
    </row>
    <row r="918">
      <c r="G918" s="49"/>
      <c r="H918" s="49" t="str">
        <f>'2_all_summary'!C917</f>
        <v>Stakeholder participation in research design and decisions: Scientists, fishers, and mercury in saltwater fish</v>
      </c>
      <c r="I918" s="49" t="str">
        <f>'2_all_summary'!D917</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Ãƒâ€šÃ‚Â© 2013 International Association for Ecology and Health.</v>
      </c>
      <c r="J918" s="49">
        <f>if(isnumber(search("Yes",'2_all_summary'!$G917)),if(isnumber(search("Yes",'2_all_summary'!L917)),1,2),if(isnumber(search("No",'2_all_summary'!L917)),4,3))</f>
        <v>4</v>
      </c>
      <c r="K918" s="49">
        <f>if(isnumber(search("Yes",'2_all_summary'!$G917)),if(isnumber(search("Yes",'2_all_summary'!M917)),1,2),if(isnumber(search("No",'2_all_summary'!M917)),4,3))</f>
        <v>4</v>
      </c>
      <c r="L918" s="49">
        <f>if(isnumber(search("Yes",'2_all_summary'!$G917)),if(isnumber(search("Yes",'2_all_summary'!N917)),1,2),if(isnumber(search("No",'2_all_summary'!N917)),4,3))</f>
        <v>4</v>
      </c>
      <c r="M918" s="49">
        <f>if(isnumber(search("Yes",'2_all_summary'!$G917)),if(0&lt;'2_all_summary'!O917,1,2),if(0='2_all_summary'!O917,4,3))</f>
        <v>4</v>
      </c>
      <c r="N918" s="49">
        <f>if(isnumber(search("Yes",'2_all_summary'!$G917)),if(isnumber(search("Yes",'2_all_summary'!P917)),1,2),if(isnumber(search("No",'2_all_summary'!P917)),4,3))</f>
        <v>4</v>
      </c>
      <c r="O918" s="49">
        <f>if(isnumber(search("Yes",'2_all_summary'!$G917)),if(isnumber(search("Yes",'2_all_summary'!Q917)),1,2),if(isnumber(search("No",'2_all_summary'!Q917)),4,3))</f>
        <v>4</v>
      </c>
      <c r="P918" s="49">
        <f>if(isnumber(search("Yes",'2_all_summary'!$G917)),if(isnumber(search("Yes",'2_all_summary'!R917)),1,2),if(isnumber(search("No",'2_all_summary'!R917)),4,3))</f>
        <v>4</v>
      </c>
      <c r="Q918" s="49">
        <f>if(isnumber(search("Yes",'2_all_summary'!$G917)),if(0&lt;'2_all_summary'!S917,1,2),if(0='2_all_summary'!S917,4,3))</f>
        <v>4</v>
      </c>
      <c r="R918" s="49">
        <f>if(isnumber(search("Yes",'2_all_summary'!$G917)),if(isnumber(search("Yes",'2_all_summary'!T917)),1,2),if(isnumber(search("No",'2_all_summary'!T917)),4,3))</f>
        <v>4</v>
      </c>
    </row>
    <row r="919">
      <c r="G919" s="49"/>
      <c r="H919" s="49" t="str">
        <f>'2_all_summary'!C918</f>
        <v>Starting point or solution? Community-based marine protected areas in the Philippines</v>
      </c>
      <c r="I919" s="49" t="str">
        <f>'2_all_summary'!D918</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(Ãƒâ€šÃ‚Â± 65) individuals per 500 m2 is not significantly different from control sites without MPAs on nearby Panglao and Cabilao Islands at 164 (Ãƒâ€šÃ‚Â±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Ãƒâ€šÃ‚Â© 2002 Elsevier Science Ltd. All rights reserved.</v>
      </c>
      <c r="J919" s="49">
        <f>if(isnumber(search("Yes",'2_all_summary'!$G918)),if(isnumber(search("Yes",'2_all_summary'!L918)),1,2),if(isnumber(search("No",'2_all_summary'!L918)),4,3))</f>
        <v>4</v>
      </c>
      <c r="K919" s="49">
        <f>if(isnumber(search("Yes",'2_all_summary'!$G918)),if(isnumber(search("Yes",'2_all_summary'!M918)),1,2),if(isnumber(search("No",'2_all_summary'!M918)),4,3))</f>
        <v>4</v>
      </c>
      <c r="L919" s="49">
        <f>if(isnumber(search("Yes",'2_all_summary'!$G918)),if(isnumber(search("Yes",'2_all_summary'!N918)),1,2),if(isnumber(search("No",'2_all_summary'!N918)),4,3))</f>
        <v>4</v>
      </c>
      <c r="M919" s="49">
        <f>if(isnumber(search("Yes",'2_all_summary'!$G918)),if(0&lt;'2_all_summary'!O918,1,2),if(0='2_all_summary'!O918,4,3))</f>
        <v>4</v>
      </c>
      <c r="N919" s="49">
        <f>if(isnumber(search("Yes",'2_all_summary'!$G918)),if(isnumber(search("Yes",'2_all_summary'!P918)),1,2),if(isnumber(search("No",'2_all_summary'!P918)),4,3))</f>
        <v>4</v>
      </c>
      <c r="O919" s="49">
        <f>if(isnumber(search("Yes",'2_all_summary'!$G918)),if(isnumber(search("Yes",'2_all_summary'!Q918)),1,2),if(isnumber(search("No",'2_all_summary'!Q918)),4,3))</f>
        <v>4</v>
      </c>
      <c r="P919" s="49">
        <f>if(isnumber(search("Yes",'2_all_summary'!$G918)),if(isnumber(search("Yes",'2_all_summary'!R918)),1,2),if(isnumber(search("No",'2_all_summary'!R918)),4,3))</f>
        <v>4</v>
      </c>
      <c r="Q919" s="49">
        <f>if(isnumber(search("Yes",'2_all_summary'!$G918)),if(0&lt;'2_all_summary'!S918,1,2),if(0='2_all_summary'!S918,4,3))</f>
        <v>4</v>
      </c>
      <c r="R919" s="49">
        <f>if(isnumber(search("Yes",'2_all_summary'!$G918)),if(isnumber(search("Yes",'2_all_summary'!T918)),1,2),if(isnumber(search("No",'2_all_summary'!T918)),4,3))</f>
        <v>4</v>
      </c>
    </row>
    <row r="920">
      <c r="G920" s="49"/>
      <c r="H920" s="49" t="str">
        <f>'2_all_summary'!C919</f>
        <v>Statistical power: an important consideration in designing community-based monitoring programs for Arctic and sub-Arctic subsistence fisheries</v>
      </c>
      <c r="I920" s="49" t="str">
        <f>'2_all_summary'!D919</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40ÃƒÂ¢Ã¢â€šÂ¬Ã¢â‚¬Å“50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Ãƒâ€šÃ‚Â© 2014, Springer-Verlag Berlin Heidelberg.</v>
      </c>
      <c r="J920" s="49">
        <f>if(isnumber(search("Yes",'2_all_summary'!$G919)),if(isnumber(search("Yes",'2_all_summary'!L919)),1,2),if(isnumber(search("No",'2_all_summary'!L919)),4,3))</f>
        <v>4</v>
      </c>
      <c r="K920" s="49">
        <f>if(isnumber(search("Yes",'2_all_summary'!$G919)),if(isnumber(search("Yes",'2_all_summary'!M919)),1,2),if(isnumber(search("No",'2_all_summary'!M919)),4,3))</f>
        <v>4</v>
      </c>
      <c r="L920" s="49">
        <f>if(isnumber(search("Yes",'2_all_summary'!$G919)),if(isnumber(search("Yes",'2_all_summary'!N919)),1,2),if(isnumber(search("No",'2_all_summary'!N919)),4,3))</f>
        <v>4</v>
      </c>
      <c r="M920" s="49">
        <f>if(isnumber(search("Yes",'2_all_summary'!$G919)),if(0&lt;'2_all_summary'!O919,1,2),if(0='2_all_summary'!O919,4,3))</f>
        <v>4</v>
      </c>
      <c r="N920" s="49">
        <f>if(isnumber(search("Yes",'2_all_summary'!$G919)),if(isnumber(search("Yes",'2_all_summary'!P919)),1,2),if(isnumber(search("No",'2_all_summary'!P919)),4,3))</f>
        <v>4</v>
      </c>
      <c r="O920" s="49">
        <f>if(isnumber(search("Yes",'2_all_summary'!$G919)),if(isnumber(search("Yes",'2_all_summary'!Q919)),1,2),if(isnumber(search("No",'2_all_summary'!Q919)),4,3))</f>
        <v>4</v>
      </c>
      <c r="P920" s="49">
        <f>if(isnumber(search("Yes",'2_all_summary'!$G919)),if(isnumber(search("Yes",'2_all_summary'!R919)),1,2),if(isnumber(search("No",'2_all_summary'!R919)),4,3))</f>
        <v>4</v>
      </c>
      <c r="Q920" s="49">
        <f>if(isnumber(search("Yes",'2_all_summary'!$G919)),if(0&lt;'2_all_summary'!S919,1,2),if(0='2_all_summary'!S919,4,3))</f>
        <v>4</v>
      </c>
      <c r="R920" s="49">
        <f>if(isnumber(search("Yes",'2_all_summary'!$G919)),if(isnumber(search("Yes",'2_all_summary'!T919)),1,2),if(isnumber(search("No",'2_all_summary'!T919)),4,3))</f>
        <v>4</v>
      </c>
    </row>
    <row r="921">
      <c r="G921" s="49"/>
      <c r="H921" s="49" t="str">
        <f>'2_all_summary'!C920</f>
        <v>Strategies for rebuilding closer links between local indigenous communities and their customary fisheries in Aotearoa/New Zealand</v>
      </c>
      <c r="I921" s="49" t="str">
        <f>'2_all_summary'!D920</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921" s="49">
        <f>if(isnumber(search("Yes",'2_all_summary'!$G920)),if(isnumber(search("Yes",'2_all_summary'!L920)),1,2),if(isnumber(search("No",'2_all_summary'!L920)),4,3))</f>
        <v>4</v>
      </c>
      <c r="K921" s="49">
        <f>if(isnumber(search("Yes",'2_all_summary'!$G920)),if(isnumber(search("Yes",'2_all_summary'!M920)),1,2),if(isnumber(search("No",'2_all_summary'!M920)),4,3))</f>
        <v>4</v>
      </c>
      <c r="L921" s="49">
        <f>if(isnumber(search("Yes",'2_all_summary'!$G920)),if(isnumber(search("Yes",'2_all_summary'!N920)),1,2),if(isnumber(search("No",'2_all_summary'!N920)),4,3))</f>
        <v>4</v>
      </c>
      <c r="M921" s="49">
        <f>if(isnumber(search("Yes",'2_all_summary'!$G920)),if(0&lt;'2_all_summary'!O920,1,2),if(0='2_all_summary'!O920,4,3))</f>
        <v>4</v>
      </c>
      <c r="N921" s="49">
        <f>if(isnumber(search("Yes",'2_all_summary'!$G920)),if(isnumber(search("Yes",'2_all_summary'!P920)),1,2),if(isnumber(search("No",'2_all_summary'!P920)),4,3))</f>
        <v>4</v>
      </c>
      <c r="O921" s="49">
        <f>if(isnumber(search("Yes",'2_all_summary'!$G920)),if(isnumber(search("Yes",'2_all_summary'!Q920)),1,2),if(isnumber(search("No",'2_all_summary'!Q920)),4,3))</f>
        <v>4</v>
      </c>
      <c r="P921" s="49">
        <f>if(isnumber(search("Yes",'2_all_summary'!$G920)),if(isnumber(search("Yes",'2_all_summary'!R920)),1,2),if(isnumber(search("No",'2_all_summary'!R920)),4,3))</f>
        <v>4</v>
      </c>
      <c r="Q921" s="49">
        <f>if(isnumber(search("Yes",'2_all_summary'!$G920)),if(0&lt;'2_all_summary'!S920,1,2),if(0='2_all_summary'!S920,4,3))</f>
        <v>4</v>
      </c>
      <c r="R921" s="49">
        <f>if(isnumber(search("Yes",'2_all_summary'!$G920)),if(isnumber(search("Yes",'2_all_summary'!T920)),1,2),if(isnumber(search("No",'2_all_summary'!T920)),4,3))</f>
        <v>4</v>
      </c>
    </row>
    <row r="922">
      <c r="G922" s="49"/>
      <c r="H922" s="49" t="str">
        <f>'2_all_summary'!C921</f>
        <v>Strength in diversity: Fish sanctuaries and deep-water pools in Lao PDR</v>
      </c>
      <c r="I922" s="49" t="str">
        <f>'2_all_summary'!D921</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Ãƒâ€šÃ‚Â© 2006 Blackwell Publishing Ltd.</v>
      </c>
      <c r="J922" s="49">
        <f>if(isnumber(search("Yes",'2_all_summary'!$G921)),if(isnumber(search("Yes",'2_all_summary'!L921)),1,2),if(isnumber(search("No",'2_all_summary'!L921)),4,3))</f>
        <v>4</v>
      </c>
      <c r="K922" s="49">
        <f>if(isnumber(search("Yes",'2_all_summary'!$G921)),if(isnumber(search("Yes",'2_all_summary'!M921)),1,2),if(isnumber(search("No",'2_all_summary'!M921)),4,3))</f>
        <v>4</v>
      </c>
      <c r="L922" s="49">
        <f>if(isnumber(search("Yes",'2_all_summary'!$G921)),if(isnumber(search("Yes",'2_all_summary'!N921)),1,2),if(isnumber(search("No",'2_all_summary'!N921)),4,3))</f>
        <v>4</v>
      </c>
      <c r="M922" s="49">
        <f>if(isnumber(search("Yes",'2_all_summary'!$G921)),if(0&lt;'2_all_summary'!O921,1,2),if(0='2_all_summary'!O921,4,3))</f>
        <v>4</v>
      </c>
      <c r="N922" s="49">
        <f>if(isnumber(search("Yes",'2_all_summary'!$G921)),if(isnumber(search("Yes",'2_all_summary'!P921)),1,2),if(isnumber(search("No",'2_all_summary'!P921)),4,3))</f>
        <v>4</v>
      </c>
      <c r="O922" s="49">
        <f>if(isnumber(search("Yes",'2_all_summary'!$G921)),if(isnumber(search("Yes",'2_all_summary'!Q921)),1,2),if(isnumber(search("No",'2_all_summary'!Q921)),4,3))</f>
        <v>4</v>
      </c>
      <c r="P922" s="49">
        <f>if(isnumber(search("Yes",'2_all_summary'!$G921)),if(isnumber(search("Yes",'2_all_summary'!R921)),1,2),if(isnumber(search("No",'2_all_summary'!R921)),4,3))</f>
        <v>4</v>
      </c>
      <c r="Q922" s="49">
        <f>if(isnumber(search("Yes",'2_all_summary'!$G921)),if(0&lt;'2_all_summary'!S921,1,2),if(0='2_all_summary'!S921,4,3))</f>
        <v>4</v>
      </c>
      <c r="R922" s="49">
        <f>if(isnumber(search("Yes",'2_all_summary'!$G921)),if(isnumber(search("Yes",'2_all_summary'!T921)),1,2),if(isnumber(search("No",'2_all_summary'!T921)),4,3))</f>
        <v>4</v>
      </c>
    </row>
    <row r="923">
      <c r="G923" s="49"/>
      <c r="H923" s="49" t="str">
        <f>'2_all_summary'!C922</f>
        <v>Strengthening community and stakeholder participation in the implementation of integrated vector management for malaria control in western Kenya: a case study</v>
      </c>
      <c r="I923" s="49" t="str">
        <f>'2_all_summary'!D922</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meetingsÃƒÂ¢Ã¢â€šÂ¬Ã¢â‚¬Â_x009d_dubbed 'mosquito days'ÃƒÂ¢Ã¢â€šÂ¬Ã¢â‚¬Â_x009d_mainly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Ãƒâ€šÃ‚Â© 2021, The Author(s).</v>
      </c>
      <c r="J923" s="49">
        <f>if(isnumber(search("Yes",'2_all_summary'!$G922)),if(isnumber(search("Yes",'2_all_summary'!L922)),1,2),if(isnumber(search("No",'2_all_summary'!L922)),4,3))</f>
        <v>4</v>
      </c>
      <c r="K923" s="49">
        <f>if(isnumber(search("Yes",'2_all_summary'!$G922)),if(isnumber(search("Yes",'2_all_summary'!M922)),1,2),if(isnumber(search("No",'2_all_summary'!M922)),4,3))</f>
        <v>4</v>
      </c>
      <c r="L923" s="49">
        <f>if(isnumber(search("Yes",'2_all_summary'!$G922)),if(isnumber(search("Yes",'2_all_summary'!N922)),1,2),if(isnumber(search("No",'2_all_summary'!N922)),4,3))</f>
        <v>4</v>
      </c>
      <c r="M923" s="49">
        <f>if(isnumber(search("Yes",'2_all_summary'!$G922)),if(0&lt;'2_all_summary'!O922,1,2),if(0='2_all_summary'!O922,4,3))</f>
        <v>4</v>
      </c>
      <c r="N923" s="49">
        <f>if(isnumber(search("Yes",'2_all_summary'!$G922)),if(isnumber(search("Yes",'2_all_summary'!P922)),1,2),if(isnumber(search("No",'2_all_summary'!P922)),4,3))</f>
        <v>4</v>
      </c>
      <c r="O923" s="49">
        <f>if(isnumber(search("Yes",'2_all_summary'!$G922)),if(isnumber(search("Yes",'2_all_summary'!Q922)),1,2),if(isnumber(search("No",'2_all_summary'!Q922)),4,3))</f>
        <v>4</v>
      </c>
      <c r="P923" s="49">
        <f>if(isnumber(search("Yes",'2_all_summary'!$G922)),if(isnumber(search("Yes",'2_all_summary'!R922)),1,2),if(isnumber(search("No",'2_all_summary'!R922)),4,3))</f>
        <v>4</v>
      </c>
      <c r="Q923" s="49">
        <f>if(isnumber(search("Yes",'2_all_summary'!$G922)),if(0&lt;'2_all_summary'!S922,1,2),if(0='2_all_summary'!S922,4,3))</f>
        <v>4</v>
      </c>
      <c r="R923" s="49">
        <f>if(isnumber(search("Yes",'2_all_summary'!$G922)),if(isnumber(search("Yes",'2_all_summary'!T922)),1,2),if(isnumber(search("No",'2_all_summary'!T922)),4,3))</f>
        <v>4</v>
      </c>
    </row>
    <row r="924">
      <c r="G924" s="49"/>
      <c r="H924" s="49" t="str">
        <f>'2_all_summary'!C923</f>
        <v>Strengthening participatory approaches to coastal fisheries governance in Papua New Guinea: The role of local-level government legislation</v>
      </c>
      <c r="I924" s="49" t="str">
        <f>'2_all_summary'!D923</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Ãƒâ€šÃ‚Â© CSIRO.</v>
      </c>
      <c r="J924" s="49">
        <f>if(isnumber(search("Yes",'2_all_summary'!$G923)),if(isnumber(search("Yes",'2_all_summary'!L923)),1,2),if(isnumber(search("No",'2_all_summary'!L923)),4,3))</f>
        <v>1</v>
      </c>
      <c r="K924" s="49">
        <f>if(isnumber(search("Yes",'2_all_summary'!$G923)),if(isnumber(search("Yes",'2_all_summary'!M923)),1,2),if(isnumber(search("No",'2_all_summary'!M923)),4,3))</f>
        <v>1</v>
      </c>
      <c r="L924" s="49">
        <f>if(isnumber(search("Yes",'2_all_summary'!$G923)),if(isnumber(search("Yes",'2_all_summary'!N923)),1,2),if(isnumber(search("No",'2_all_summary'!N923)),4,3))</f>
        <v>1</v>
      </c>
      <c r="M924" s="49">
        <f>if(isnumber(search("Yes",'2_all_summary'!$G923)),if(0&lt;'2_all_summary'!O923,1,2),if(0='2_all_summary'!O923,4,3))</f>
        <v>1</v>
      </c>
      <c r="N924" s="49">
        <f>if(isnumber(search("Yes",'2_all_summary'!$G923)),if(isnumber(search("Yes",'2_all_summary'!P923)),1,2),if(isnumber(search("No",'2_all_summary'!P923)),4,3))</f>
        <v>1</v>
      </c>
      <c r="O924" s="49">
        <f>if(isnumber(search("Yes",'2_all_summary'!$G923)),if(isnumber(search("Yes",'2_all_summary'!Q923)),1,2),if(isnumber(search("No",'2_all_summary'!Q923)),4,3))</f>
        <v>1</v>
      </c>
      <c r="P924" s="49">
        <f>if(isnumber(search("Yes",'2_all_summary'!$G923)),if(isnumber(search("Yes",'2_all_summary'!R923)),1,2),if(isnumber(search("No",'2_all_summary'!R923)),4,3))</f>
        <v>1</v>
      </c>
      <c r="Q924" s="49">
        <f>if(isnumber(search("Yes",'2_all_summary'!$G923)),if(0&lt;'2_all_summary'!S923,1,2),if(0='2_all_summary'!S923,4,3))</f>
        <v>1</v>
      </c>
      <c r="R924" s="49">
        <f>if(isnumber(search("Yes",'2_all_summary'!$G923)),if(isnumber(search("Yes",'2_all_summary'!T923)),1,2),if(isnumber(search("No",'2_all_summary'!T923)),4,3))</f>
        <v>1</v>
      </c>
    </row>
    <row r="925">
      <c r="G925" s="49"/>
      <c r="H925" s="49" t="str">
        <f>'2_all_summary'!C924</f>
        <v>Strengthening post-hoc analysis of community-based fisheries management through the social-ecological systems framework</v>
      </c>
      <c r="I925" s="49" t="str">
        <f>'2_all_summary'!D924</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Ãƒâ€šÃ‚Â© 2017</v>
      </c>
      <c r="J925" s="49">
        <f>if(isnumber(search("Yes",'2_all_summary'!$G924)),if(isnumber(search("Yes",'2_all_summary'!L924)),1,2),if(isnumber(search("No",'2_all_summary'!L924)),4,3))</f>
        <v>1</v>
      </c>
      <c r="K925" s="49">
        <f>if(isnumber(search("Yes",'2_all_summary'!$G924)),if(isnumber(search("Yes",'2_all_summary'!M924)),1,2),if(isnumber(search("No",'2_all_summary'!M924)),4,3))</f>
        <v>1</v>
      </c>
      <c r="L925" s="49">
        <f>if(isnumber(search("Yes",'2_all_summary'!$G924)),if(isnumber(search("Yes",'2_all_summary'!N924)),1,2),if(isnumber(search("No",'2_all_summary'!N924)),4,3))</f>
        <v>1</v>
      </c>
      <c r="M925" s="49">
        <f>if(isnumber(search("Yes",'2_all_summary'!$G924)),if(0&lt;'2_all_summary'!O924,1,2),if(0='2_all_summary'!O924,4,3))</f>
        <v>1</v>
      </c>
      <c r="N925" s="49">
        <f>if(isnumber(search("Yes",'2_all_summary'!$G924)),if(isnumber(search("Yes",'2_all_summary'!P924)),1,2),if(isnumber(search("No",'2_all_summary'!P924)),4,3))</f>
        <v>1</v>
      </c>
      <c r="O925" s="49">
        <f>if(isnumber(search("Yes",'2_all_summary'!$G924)),if(isnumber(search("Yes",'2_all_summary'!Q924)),1,2),if(isnumber(search("No",'2_all_summary'!Q924)),4,3))</f>
        <v>1</v>
      </c>
      <c r="P925" s="49">
        <f>if(isnumber(search("Yes",'2_all_summary'!$G924)),if(isnumber(search("Yes",'2_all_summary'!R924)),1,2),if(isnumber(search("No",'2_all_summary'!R924)),4,3))</f>
        <v>1</v>
      </c>
      <c r="Q925" s="49">
        <f>if(isnumber(search("Yes",'2_all_summary'!$G924)),if(0&lt;'2_all_summary'!S924,1,2),if(0='2_all_summary'!S924,4,3))</f>
        <v>1</v>
      </c>
      <c r="R925" s="49">
        <f>if(isnumber(search("Yes",'2_all_summary'!$G924)),if(isnumber(search("Yes",'2_all_summary'!T924)),1,2),if(isnumber(search("No",'2_all_summary'!T924)),4,3))</f>
        <v>1</v>
      </c>
    </row>
    <row r="926">
      <c r="G926" s="49"/>
      <c r="H926" s="49" t="str">
        <f>'2_all_summary'!C925</f>
        <v>Stroke care in the next decades: A projection derived from a community-based study in Umbria, Italy</v>
      </c>
      <c r="I926" s="49" t="str">
        <f>'2_all_summary'!D925</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Ãƒâ€šÃ‚Â© 1993 Gustav Fisher.</v>
      </c>
      <c r="J926" s="49">
        <f>if(isnumber(search("Yes",'2_all_summary'!$G925)),if(isnumber(search("Yes",'2_all_summary'!L925)),1,2),if(isnumber(search("No",'2_all_summary'!L925)),4,3))</f>
        <v>4</v>
      </c>
      <c r="K926" s="49">
        <f>if(isnumber(search("Yes",'2_all_summary'!$G925)),if(isnumber(search("Yes",'2_all_summary'!M925)),1,2),if(isnumber(search("No",'2_all_summary'!M925)),4,3))</f>
        <v>4</v>
      </c>
      <c r="L926" s="49">
        <f>if(isnumber(search("Yes",'2_all_summary'!$G925)),if(isnumber(search("Yes",'2_all_summary'!N925)),1,2),if(isnumber(search("No",'2_all_summary'!N925)),4,3))</f>
        <v>4</v>
      </c>
      <c r="M926" s="49">
        <f>if(isnumber(search("Yes",'2_all_summary'!$G925)),if(0&lt;'2_all_summary'!O925,1,2),if(0='2_all_summary'!O925,4,3))</f>
        <v>4</v>
      </c>
      <c r="N926" s="49">
        <f>if(isnumber(search("Yes",'2_all_summary'!$G925)),if(isnumber(search("Yes",'2_all_summary'!P925)),1,2),if(isnumber(search("No",'2_all_summary'!P925)),4,3))</f>
        <v>4</v>
      </c>
      <c r="O926" s="49">
        <f>if(isnumber(search("Yes",'2_all_summary'!$G925)),if(isnumber(search("Yes",'2_all_summary'!Q925)),1,2),if(isnumber(search("No",'2_all_summary'!Q925)),4,3))</f>
        <v>4</v>
      </c>
      <c r="P926" s="49">
        <f>if(isnumber(search("Yes",'2_all_summary'!$G925)),if(isnumber(search("Yes",'2_all_summary'!R925)),1,2),if(isnumber(search("No",'2_all_summary'!R925)),4,3))</f>
        <v>4</v>
      </c>
      <c r="Q926" s="49">
        <f>if(isnumber(search("Yes",'2_all_summary'!$G925)),if(0&lt;'2_all_summary'!S925,1,2),if(0='2_all_summary'!S925,4,3))</f>
        <v>4</v>
      </c>
      <c r="R926" s="49">
        <f>if(isnumber(search("Yes",'2_all_summary'!$G925)),if(isnumber(search("Yes",'2_all_summary'!T925)),1,2),if(isnumber(search("No",'2_all_summary'!T925)),4,3))</f>
        <v>4</v>
      </c>
    </row>
    <row r="927">
      <c r="G927" s="49"/>
      <c r="H927" s="49" t="str">
        <f>'2_all_summary'!C926</f>
        <v>Strong historical and ongoing indigenous marine governance in the northeast pacific ocean: A case study of the kitasoo/xaiÃƒÂ¢Ã¢â€šÂ¬Ã¢â€žÂ¢xais first nation</v>
      </c>
      <c r="I927" s="49" t="str">
        <f>'2_all_summary'!D926</f>
        <v>Indigenous marine governance is increasingly recognized as having a crucial role in marine management and conservation, yet most examples are from the tropical Pacific and Oceania. We showcase strong and ongoing marine governance by the Kitasoo/ XaiÃƒÂ¢Ã¢â€šÂ¬Ã¢â€žÂ¢xais people of British Columbia, Canada. In partnership with the Kitasoo/XaiÃƒÂ¢Ã¢â€šÂ¬Ã¢â€žÂ¢xais Stewardship Authority, we synthesized information about marine governance by the Kitasoo/XaiÃƒÂ¢Ã¢â€šÂ¬Ã¢â€žÂ¢xais people as collated in their Heritage Database, a compilation of interviews and recordings with knowledge holders, traditional stories, and historical documents, e.g., journals of explorers and anthropologists. We found that Kitasoo/XaiÃƒÂ¢Ã¢â€šÂ¬Ã¢â€žÂ¢xais marine governance underpinned sustainable resource use and has remained strong despite colonial efforts to undermine it. Kitasoo/XaiÃƒÂ¢Ã¢â€šÂ¬Ã¢â€žÂ¢xais marine governance flows from the underlying principles of their indigenous law that guide all actions in the traditional territory. The social institutions of the Kitasoo/XaiÃƒÂ¢Ã¢â€šÂ¬Ã¢â€žÂ¢xais people are the mechanism for implementing marine governance: Importantly, hereditary chiefs hold key responsibilities regarding management of the oceans, embedded in ownership of specific places, passed on through names and stories. Kitasoo/XaiÃƒÂ¢Ã¢â€šÂ¬Ã¢â€žÂ¢xais protocols exist for respecting their territories, those of other nations, and the plants and animals being harvested. There are natural and spiritual consequences for not accessing and sharing marine resources in a way that follows Kitasoo/XaiÃƒÂ¢Ã¢â€šÂ¬Ã¢â€žÂ¢xais underlying principles, including loss of access. Contemporary examples of marine governance include the work of Kitasoo/XaiÃƒÂ¢Ã¢â€šÂ¬Ã¢â€žÂ¢xais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Ãƒâ€šÃ‚Â© 2019 by the author(s).</v>
      </c>
      <c r="J927" s="49">
        <f>if(isnumber(search("Yes",'2_all_summary'!$G926)),if(isnumber(search("Yes",'2_all_summary'!L926)),1,2),if(isnumber(search("No",'2_all_summary'!L926)),4,3))</f>
        <v>4</v>
      </c>
      <c r="K927" s="49">
        <f>if(isnumber(search("Yes",'2_all_summary'!$G926)),if(isnumber(search("Yes",'2_all_summary'!M926)),1,2),if(isnumber(search("No",'2_all_summary'!M926)),4,3))</f>
        <v>4</v>
      </c>
      <c r="L927" s="49">
        <f>if(isnumber(search("Yes",'2_all_summary'!$G926)),if(isnumber(search("Yes",'2_all_summary'!N926)),1,2),if(isnumber(search("No",'2_all_summary'!N926)),4,3))</f>
        <v>4</v>
      </c>
      <c r="M927" s="49">
        <f>if(isnumber(search("Yes",'2_all_summary'!$G926)),if(0&lt;'2_all_summary'!O926,1,2),if(0='2_all_summary'!O926,4,3))</f>
        <v>4</v>
      </c>
      <c r="N927" s="49">
        <f>if(isnumber(search("Yes",'2_all_summary'!$G926)),if(isnumber(search("Yes",'2_all_summary'!P926)),1,2),if(isnumber(search("No",'2_all_summary'!P926)),4,3))</f>
        <v>4</v>
      </c>
      <c r="O927" s="49">
        <f>if(isnumber(search("Yes",'2_all_summary'!$G926)),if(isnumber(search("Yes",'2_all_summary'!Q926)),1,2),if(isnumber(search("No",'2_all_summary'!Q926)),4,3))</f>
        <v>4</v>
      </c>
      <c r="P927" s="49">
        <f>if(isnumber(search("Yes",'2_all_summary'!$G926)),if(isnumber(search("Yes",'2_all_summary'!R926)),1,2),if(isnumber(search("No",'2_all_summary'!R926)),4,3))</f>
        <v>4</v>
      </c>
      <c r="Q927" s="49">
        <f>if(isnumber(search("Yes",'2_all_summary'!$G926)),if(0&lt;'2_all_summary'!S926,1,2),if(0='2_all_summary'!S926,4,3))</f>
        <v>4</v>
      </c>
      <c r="R927" s="49">
        <f>if(isnumber(search("Yes",'2_all_summary'!$G926)),if(isnumber(search("Yes",'2_all_summary'!T926)),1,2),if(isnumber(search("No",'2_all_summary'!T926)),4,3))</f>
        <v>4</v>
      </c>
    </row>
    <row r="928">
      <c r="G928" s="49"/>
      <c r="H928" s="49" t="str">
        <f>'2_all_summary'!C927</f>
        <v>Study on acute HIV-1 infection in men who have sex with men in Tianjin</v>
      </c>
      <c r="I928" s="49" t="str">
        <f>'2_all_summary'!D927</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Ãƒâ€šÃ‚Â± 1.50) logm copies/ml, an average CD4 count of (442.82 Ãƒâ€šÃ‚Â± 268.17) cells/ÃƒÅ½Ã‚Â¼1, an average CDS count of (1 069.65 Ãƒâ€šÃ‚Â± 668.22) cells/ÃƒÅ½Ã‚Â¼l and an average CD 4 /CD 8 . ratio of (0.49 Ãƒâ€šÃ‚Â± 0.25). Higher viral load, CD 4 and CD 4 /CD 8 ratio were seen in the acute HIV-1 infection group compared with the chronic HIV-1 infection group (U= 148, P&amp;lt;0.01; U= 272, P=0.042 and t = 3.147, P=0.005). Demographic characteristics were similar between two groups, except the occupation (ÃƒÂ_x008f_Ã¢â‚¬Â¡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Ãƒâ€šÃ‚Â© 2017 Chinese Medical Association.All right reserved.</v>
      </c>
      <c r="J928" s="49">
        <f>if(isnumber(search("Yes",'2_all_summary'!$G927)),if(isnumber(search("Yes",'2_all_summary'!L927)),1,2),if(isnumber(search("No",'2_all_summary'!L927)),4,3))</f>
        <v>4</v>
      </c>
      <c r="K928" s="49">
        <f>if(isnumber(search("Yes",'2_all_summary'!$G927)),if(isnumber(search("Yes",'2_all_summary'!M927)),1,2),if(isnumber(search("No",'2_all_summary'!M927)),4,3))</f>
        <v>4</v>
      </c>
      <c r="L928" s="49">
        <f>if(isnumber(search("Yes",'2_all_summary'!$G927)),if(isnumber(search("Yes",'2_all_summary'!N927)),1,2),if(isnumber(search("No",'2_all_summary'!N927)),4,3))</f>
        <v>4</v>
      </c>
      <c r="M928" s="49">
        <f>if(isnumber(search("Yes",'2_all_summary'!$G927)),if(0&lt;'2_all_summary'!O927,1,2),if(0='2_all_summary'!O927,4,3))</f>
        <v>4</v>
      </c>
      <c r="N928" s="49">
        <f>if(isnumber(search("Yes",'2_all_summary'!$G927)),if(isnumber(search("Yes",'2_all_summary'!P927)),1,2),if(isnumber(search("No",'2_all_summary'!P927)),4,3))</f>
        <v>4</v>
      </c>
      <c r="O928" s="49">
        <f>if(isnumber(search("Yes",'2_all_summary'!$G927)),if(isnumber(search("Yes",'2_all_summary'!Q927)),1,2),if(isnumber(search("No",'2_all_summary'!Q927)),4,3))</f>
        <v>4</v>
      </c>
      <c r="P928" s="49">
        <f>if(isnumber(search("Yes",'2_all_summary'!$G927)),if(isnumber(search("Yes",'2_all_summary'!R927)),1,2),if(isnumber(search("No",'2_all_summary'!R927)),4,3))</f>
        <v>4</v>
      </c>
      <c r="Q928" s="49">
        <f>if(isnumber(search("Yes",'2_all_summary'!$G927)),if(0&lt;'2_all_summary'!S927,1,2),if(0='2_all_summary'!S927,4,3))</f>
        <v>4</v>
      </c>
      <c r="R928" s="49">
        <f>if(isnumber(search("Yes",'2_all_summary'!$G927)),if(isnumber(search("Yes",'2_all_summary'!T927)),1,2),if(isnumber(search("No",'2_all_summary'!T927)),4,3))</f>
        <v>4</v>
      </c>
    </row>
    <row r="929">
      <c r="G929" s="49"/>
      <c r="H929" s="49" t="str">
        <f>'2_all_summary'!C928</f>
        <v>Studying common-pool resources over time: A longitudinal case study of the Buen Hombre fishery in the Dominican Republic</v>
      </c>
      <c r="I929" s="49" t="str">
        <f>'2_all_summary'!D928</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Ãƒâ€šÃ‚Â© 2015, Royal Swedish Academy of Sciences.</v>
      </c>
      <c r="J929" s="49">
        <f>if(isnumber(search("Yes",'2_all_summary'!$G928)),if(isnumber(search("Yes",'2_all_summary'!L928)),1,2),if(isnumber(search("No",'2_all_summary'!L928)),4,3))</f>
        <v>4</v>
      </c>
      <c r="K929" s="49">
        <f>if(isnumber(search("Yes",'2_all_summary'!$G928)),if(isnumber(search("Yes",'2_all_summary'!M928)),1,2),if(isnumber(search("No",'2_all_summary'!M928)),4,3))</f>
        <v>4</v>
      </c>
      <c r="L929" s="49">
        <f>if(isnumber(search("Yes",'2_all_summary'!$G928)),if(isnumber(search("Yes",'2_all_summary'!N928)),1,2),if(isnumber(search("No",'2_all_summary'!N928)),4,3))</f>
        <v>4</v>
      </c>
      <c r="M929" s="49">
        <f>if(isnumber(search("Yes",'2_all_summary'!$G928)),if(0&lt;'2_all_summary'!O928,1,2),if(0='2_all_summary'!O928,4,3))</f>
        <v>4</v>
      </c>
      <c r="N929" s="49">
        <f>if(isnumber(search("Yes",'2_all_summary'!$G928)),if(isnumber(search("Yes",'2_all_summary'!P928)),1,2),if(isnumber(search("No",'2_all_summary'!P928)),4,3))</f>
        <v>4</v>
      </c>
      <c r="O929" s="49">
        <f>if(isnumber(search("Yes",'2_all_summary'!$G928)),if(isnumber(search("Yes",'2_all_summary'!Q928)),1,2),if(isnumber(search("No",'2_all_summary'!Q928)),4,3))</f>
        <v>4</v>
      </c>
      <c r="P929" s="49">
        <f>if(isnumber(search("Yes",'2_all_summary'!$G928)),if(isnumber(search("Yes",'2_all_summary'!R928)),1,2),if(isnumber(search("No",'2_all_summary'!R928)),4,3))</f>
        <v>4</v>
      </c>
      <c r="Q929" s="49">
        <f>if(isnumber(search("Yes",'2_all_summary'!$G928)),if(0&lt;'2_all_summary'!S928,1,2),if(0='2_all_summary'!S928,4,3))</f>
        <v>4</v>
      </c>
      <c r="R929" s="49">
        <f>if(isnumber(search("Yes",'2_all_summary'!$G928)),if(isnumber(search("Yes",'2_all_summary'!T928)),1,2),if(isnumber(search("No",'2_all_summary'!T928)),4,3))</f>
        <v>4</v>
      </c>
    </row>
    <row r="930">
      <c r="G930" s="49"/>
      <c r="H930" s="49" t="str">
        <f>'2_all_summary'!C929</f>
        <v>Suitable habitats of two coastal cetaceans along the northern Arabian Sea: Important marine mammal areas susceptible to conservation gaps</v>
      </c>
      <c r="I930" s="49" t="str">
        <f>'2_all_summary'!D929</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2ÃƒÂ¢Ã¢â€šÂ¬Ã¢â‚¬Å“5Ãƒâ€šÃ‚Â m deep. The Indo-Pacific finless porpoise prefers 6ÃƒÂ¢Ã¢â€šÂ¬Ã¢â‚¬Å“20Ãƒâ€šÃ‚Â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Ãƒâ€šÃ‚Â© 2023 John Wiley &amp; Sons Ltd.</v>
      </c>
      <c r="J930" s="49">
        <f>if(isnumber(search("Yes",'2_all_summary'!$G929)),if(isnumber(search("Yes",'2_all_summary'!L929)),1,2),if(isnumber(search("No",'2_all_summary'!L929)),4,3))</f>
        <v>4</v>
      </c>
      <c r="K930" s="49">
        <f>if(isnumber(search("Yes",'2_all_summary'!$G929)),if(isnumber(search("Yes",'2_all_summary'!M929)),1,2),if(isnumber(search("No",'2_all_summary'!M929)),4,3))</f>
        <v>4</v>
      </c>
      <c r="L930" s="49">
        <f>if(isnumber(search("Yes",'2_all_summary'!$G929)),if(isnumber(search("Yes",'2_all_summary'!N929)),1,2),if(isnumber(search("No",'2_all_summary'!N929)),4,3))</f>
        <v>4</v>
      </c>
      <c r="M930" s="49">
        <f>if(isnumber(search("Yes",'2_all_summary'!$G929)),if(0&lt;'2_all_summary'!O929,1,2),if(0='2_all_summary'!O929,4,3))</f>
        <v>4</v>
      </c>
      <c r="N930" s="49">
        <f>if(isnumber(search("Yes",'2_all_summary'!$G929)),if(isnumber(search("Yes",'2_all_summary'!P929)),1,2),if(isnumber(search("No",'2_all_summary'!P929)),4,3))</f>
        <v>4</v>
      </c>
      <c r="O930" s="49">
        <f>if(isnumber(search("Yes",'2_all_summary'!$G929)),if(isnumber(search("Yes",'2_all_summary'!Q929)),1,2),if(isnumber(search("No",'2_all_summary'!Q929)),4,3))</f>
        <v>4</v>
      </c>
      <c r="P930" s="49">
        <f>if(isnumber(search("Yes",'2_all_summary'!$G929)),if(isnumber(search("Yes",'2_all_summary'!R929)),1,2),if(isnumber(search("No",'2_all_summary'!R929)),4,3))</f>
        <v>4</v>
      </c>
      <c r="Q930" s="49">
        <f>if(isnumber(search("Yes",'2_all_summary'!$G929)),if(0&lt;'2_all_summary'!S929,1,2),if(0='2_all_summary'!S929,4,3))</f>
        <v>4</v>
      </c>
      <c r="R930" s="49">
        <f>if(isnumber(search("Yes",'2_all_summary'!$G929)),if(isnumber(search("Yes",'2_all_summary'!T929)),1,2),if(isnumber(search("No",'2_all_summary'!T929)),4,3))</f>
        <v>4</v>
      </c>
    </row>
    <row r="931">
      <c r="G931" s="49"/>
      <c r="H931" s="49" t="str">
        <f>'2_all_summary'!C930</f>
        <v>Supporting community-based mangrove forest management as Essential Ecosystem Area in Sungai Pakning, Riau</v>
      </c>
      <c r="I931" s="49" t="str">
        <f>'2_all_summary'!D930</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Ãƒâ€šÃ‚Â© 2021 IOP Conference Series: Earth and Environmental Science</v>
      </c>
      <c r="J931" s="49">
        <f>if(isnumber(search("Yes",'2_all_summary'!$G930)),if(isnumber(search("Yes",'2_all_summary'!L930)),1,2),if(isnumber(search("No",'2_all_summary'!L930)),4,3))</f>
        <v>4</v>
      </c>
      <c r="K931" s="49">
        <f>if(isnumber(search("Yes",'2_all_summary'!$G930)),if(isnumber(search("Yes",'2_all_summary'!M930)),1,2),if(isnumber(search("No",'2_all_summary'!M930)),4,3))</f>
        <v>4</v>
      </c>
      <c r="L931" s="49">
        <f>if(isnumber(search("Yes",'2_all_summary'!$G930)),if(isnumber(search("Yes",'2_all_summary'!N930)),1,2),if(isnumber(search("No",'2_all_summary'!N930)),4,3))</f>
        <v>4</v>
      </c>
      <c r="M931" s="49">
        <f>if(isnumber(search("Yes",'2_all_summary'!$G930)),if(0&lt;'2_all_summary'!O930,1,2),if(0='2_all_summary'!O930,4,3))</f>
        <v>4</v>
      </c>
      <c r="N931" s="49">
        <f>if(isnumber(search("Yes",'2_all_summary'!$G930)),if(isnumber(search("Yes",'2_all_summary'!P930)),1,2),if(isnumber(search("No",'2_all_summary'!P930)),4,3))</f>
        <v>4</v>
      </c>
      <c r="O931" s="49">
        <f>if(isnumber(search("Yes",'2_all_summary'!$G930)),if(isnumber(search("Yes",'2_all_summary'!Q930)),1,2),if(isnumber(search("No",'2_all_summary'!Q930)),4,3))</f>
        <v>4</v>
      </c>
      <c r="P931" s="49">
        <f>if(isnumber(search("Yes",'2_all_summary'!$G930)),if(isnumber(search("Yes",'2_all_summary'!R930)),1,2),if(isnumber(search("No",'2_all_summary'!R930)),4,3))</f>
        <v>4</v>
      </c>
      <c r="Q931" s="49">
        <f>if(isnumber(search("Yes",'2_all_summary'!$G930)),if(0&lt;'2_all_summary'!S930,1,2),if(0='2_all_summary'!S930,4,3))</f>
        <v>4</v>
      </c>
      <c r="R931" s="49">
        <f>if(isnumber(search("Yes",'2_all_summary'!$G930)),if(isnumber(search("Yes",'2_all_summary'!T930)),1,2),if(isnumber(search("No",'2_all_summary'!T930)),4,3))</f>
        <v>4</v>
      </c>
    </row>
    <row r="932">
      <c r="G932" s="49"/>
      <c r="H932" s="49" t="str">
        <f>'2_all_summary'!C931</f>
        <v>Sustainability analysis of the benthic fisheries managed in the turf system in Chile</v>
      </c>
      <c r="I932" s="49" t="str">
        <f>'2_all_summary'!D931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ÃƒÂ¢Ã¢â€šÂ¬Ã…â€œlocoÃƒÂ¢Ã¢â€šÂ¬Ã‚Â_x009d_ (Concholepas concholepas), the key hole limpets ÃƒÂ¢Ã¢â€šÂ¬Ã…â€œlapa negraÃƒÂ¢Ã¢â€šÂ¬Ã‚Â_x009d_ (Fissurella latimarginata), and ÃƒÂ¢Ã¢â€šÂ¬Ã…â€œlapa rosadaÃƒÂ¢Ã¢â€šÂ¬Ã‚Â_x009d_ (Fissurella cumingi), the kelps ÃƒÂ¢Ã¢â€šÂ¬Ã…â€œhuiro negroÃƒÂ¢Ã¢â€šÂ¬Ã‚Â_x009d_ (Lessonia berteroana), and ÃƒÂ¢Ã¢â€šÂ¬Ã…â€œhuiro paloÃƒÂ¢Ã¢â€šÂ¬Ã‚Â_x009d_ (Lessonia trabeculata), the surf clam ÃƒÂ¢Ã¢â€šÂ¬Ã…â€œMachaÃƒÂ¢Ã¢â€šÂ¬Ã‚Â_x009d_ (Mesodesma donacium), the scallop ÃƒÂ¢Ã¢â€šÂ¬Ã…â€œostiÃƒÆ’Ã‚Â³n del norteÃƒÂ¢Ã¢â€šÂ¬Ã‚Â_x009d_ (Argopecten purpuratus) and the seaurchin ÃƒÂ¢Ã¢â€šÂ¬Ã…â€œerizo rojoÃƒÂ¢Ã¢â€šÂ¬Ã‚Â_x009d_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Ãƒâ€šÃ‚Â© 2020 The Author(s).</v>
      </c>
      <c r="J932" s="49">
        <f>if(isnumber(search("Yes",'2_all_summary'!$G931)),if(isnumber(search("Yes",'2_all_summary'!L931)),1,2),if(isnumber(search("No",'2_all_summary'!L931)),4,3))</f>
        <v>4</v>
      </c>
      <c r="K932" s="49">
        <f>if(isnumber(search("Yes",'2_all_summary'!$G931)),if(isnumber(search("Yes",'2_all_summary'!M931)),1,2),if(isnumber(search("No",'2_all_summary'!M931)),4,3))</f>
        <v>4</v>
      </c>
      <c r="L932" s="49">
        <f>if(isnumber(search("Yes",'2_all_summary'!$G931)),if(isnumber(search("Yes",'2_all_summary'!N931)),1,2),if(isnumber(search("No",'2_all_summary'!N931)),4,3))</f>
        <v>4</v>
      </c>
      <c r="M932" s="49">
        <f>if(isnumber(search("Yes",'2_all_summary'!$G931)),if(0&lt;'2_all_summary'!O931,1,2),if(0='2_all_summary'!O931,4,3))</f>
        <v>4</v>
      </c>
      <c r="N932" s="49">
        <f>if(isnumber(search("Yes",'2_all_summary'!$G931)),if(isnumber(search("Yes",'2_all_summary'!P931)),1,2),if(isnumber(search("No",'2_all_summary'!P931)),4,3))</f>
        <v>4</v>
      </c>
      <c r="O932" s="49">
        <f>if(isnumber(search("Yes",'2_all_summary'!$G931)),if(isnumber(search("Yes",'2_all_summary'!Q931)),1,2),if(isnumber(search("No",'2_all_summary'!Q931)),4,3))</f>
        <v>4</v>
      </c>
      <c r="P932" s="49">
        <f>if(isnumber(search("Yes",'2_all_summary'!$G931)),if(isnumber(search("Yes",'2_all_summary'!R931)),1,2),if(isnumber(search("No",'2_all_summary'!R931)),4,3))</f>
        <v>4</v>
      </c>
      <c r="Q932" s="49">
        <f>if(isnumber(search("Yes",'2_all_summary'!$G931)),if(0&lt;'2_all_summary'!S931,1,2),if(0='2_all_summary'!S931,4,3))</f>
        <v>4</v>
      </c>
      <c r="R932" s="49">
        <f>if(isnumber(search("Yes",'2_all_summary'!$G931)),if(isnumber(search("Yes",'2_all_summary'!T931)),1,2),if(isnumber(search("No",'2_all_summary'!T931)),4,3))</f>
        <v>4</v>
      </c>
    </row>
    <row r="933">
      <c r="G933" s="49"/>
      <c r="H933" s="49" t="str">
        <f>'2_all_summary'!C932</f>
        <v>Sustainability of Community-Based Organizations in Bangladesh</v>
      </c>
      <c r="I933" s="49" t="str">
        <f>'2_all_summary'!D932</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Ãƒâ€šÃ‚Â© 2013 Copyright Taylor and Francis Group, LLC.</v>
      </c>
      <c r="J933" s="49">
        <f>if(isnumber(search("Yes",'2_all_summary'!$G932)),if(isnumber(search("Yes",'2_all_summary'!L932)),1,2),if(isnumber(search("No",'2_all_summary'!L932)),4,3))</f>
        <v>4</v>
      </c>
      <c r="K933" s="49">
        <f>if(isnumber(search("Yes",'2_all_summary'!$G932)),if(isnumber(search("Yes",'2_all_summary'!M932)),1,2),if(isnumber(search("No",'2_all_summary'!M932)),4,3))</f>
        <v>4</v>
      </c>
      <c r="L933" s="49">
        <f>if(isnumber(search("Yes",'2_all_summary'!$G932)),if(isnumber(search("Yes",'2_all_summary'!N932)),1,2),if(isnumber(search("No",'2_all_summary'!N932)),4,3))</f>
        <v>4</v>
      </c>
      <c r="M933" s="49">
        <f>if(isnumber(search("Yes",'2_all_summary'!$G932)),if(0&lt;'2_all_summary'!O932,1,2),if(0='2_all_summary'!O932,4,3))</f>
        <v>4</v>
      </c>
      <c r="N933" s="49">
        <f>if(isnumber(search("Yes",'2_all_summary'!$G932)),if(isnumber(search("Yes",'2_all_summary'!P932)),1,2),if(isnumber(search("No",'2_all_summary'!P932)),4,3))</f>
        <v>4</v>
      </c>
      <c r="O933" s="49">
        <f>if(isnumber(search("Yes",'2_all_summary'!$G932)),if(isnumber(search("Yes",'2_all_summary'!Q932)),1,2),if(isnumber(search("No",'2_all_summary'!Q932)),4,3))</f>
        <v>4</v>
      </c>
      <c r="P933" s="49">
        <f>if(isnumber(search("Yes",'2_all_summary'!$G932)),if(isnumber(search("Yes",'2_all_summary'!R932)),1,2),if(isnumber(search("No",'2_all_summary'!R932)),4,3))</f>
        <v>4</v>
      </c>
      <c r="Q933" s="49">
        <f>if(isnumber(search("Yes",'2_all_summary'!$G932)),if(0&lt;'2_all_summary'!S932,1,2),if(0='2_all_summary'!S932,4,3))</f>
        <v>4</v>
      </c>
      <c r="R933" s="49">
        <f>if(isnumber(search("Yes",'2_all_summary'!$G932)),if(isnumber(search("Yes",'2_all_summary'!T932)),1,2),if(isnumber(search("No",'2_all_summary'!T932)),4,3))</f>
        <v>4</v>
      </c>
    </row>
    <row r="934">
      <c r="G934" s="49"/>
      <c r="H934" s="49" t="str">
        <f>'2_all_summary'!C933</f>
        <v>Sustainable development of Lagong Hill forest reserve, Malaysia</v>
      </c>
      <c r="I934" s="49" t="str">
        <f>'2_all_summary'!D933</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934" s="49">
        <f>if(isnumber(search("Yes",'2_all_summary'!$G933)),if(isnumber(search("Yes",'2_all_summary'!L933)),1,2),if(isnumber(search("No",'2_all_summary'!L933)),4,3))</f>
        <v>4</v>
      </c>
      <c r="K934" s="49">
        <f>if(isnumber(search("Yes",'2_all_summary'!$G933)),if(isnumber(search("Yes",'2_all_summary'!M933)),1,2),if(isnumber(search("No",'2_all_summary'!M933)),4,3))</f>
        <v>4</v>
      </c>
      <c r="L934" s="49">
        <f>if(isnumber(search("Yes",'2_all_summary'!$G933)),if(isnumber(search("Yes",'2_all_summary'!N933)),1,2),if(isnumber(search("No",'2_all_summary'!N933)),4,3))</f>
        <v>4</v>
      </c>
      <c r="M934" s="49">
        <f>if(isnumber(search("Yes",'2_all_summary'!$G933)),if(0&lt;'2_all_summary'!O933,1,2),if(0='2_all_summary'!O933,4,3))</f>
        <v>4</v>
      </c>
      <c r="N934" s="49">
        <f>if(isnumber(search("Yes",'2_all_summary'!$G933)),if(isnumber(search("Yes",'2_all_summary'!P933)),1,2),if(isnumber(search("No",'2_all_summary'!P933)),4,3))</f>
        <v>4</v>
      </c>
      <c r="O934" s="49">
        <f>if(isnumber(search("Yes",'2_all_summary'!$G933)),if(isnumber(search("Yes",'2_all_summary'!Q933)),1,2),if(isnumber(search("No",'2_all_summary'!Q933)),4,3))</f>
        <v>4</v>
      </c>
      <c r="P934" s="49">
        <f>if(isnumber(search("Yes",'2_all_summary'!$G933)),if(isnumber(search("Yes",'2_all_summary'!R933)),1,2),if(isnumber(search("No",'2_all_summary'!R933)),4,3))</f>
        <v>4</v>
      </c>
      <c r="Q934" s="49">
        <f>if(isnumber(search("Yes",'2_all_summary'!$G933)),if(0&lt;'2_all_summary'!S933,1,2),if(0='2_all_summary'!S933,4,3))</f>
        <v>4</v>
      </c>
      <c r="R934" s="49">
        <f>if(isnumber(search("Yes",'2_all_summary'!$G933)),if(isnumber(search("Yes",'2_all_summary'!T933)),1,2),if(isnumber(search("No",'2_all_summary'!T933)),4,3))</f>
        <v>4</v>
      </c>
    </row>
    <row r="935">
      <c r="G935" s="49"/>
      <c r="H935" s="49" t="str">
        <f>'2_all_summary'!C934</f>
        <v>Sustainable financing of a national Marine Protected Area network in Fiji</v>
      </c>
      <c r="I935" s="49" t="str">
        <f>'2_all_summary'!D934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Ãƒâ€šÃ‚Â© 2018 Elsevier Ltd</v>
      </c>
      <c r="J935" s="49">
        <f>if(isnumber(search("Yes",'2_all_summary'!$G934)),if(isnumber(search("Yes",'2_all_summary'!L934)),1,2),if(isnumber(search("No",'2_all_summary'!L934)),4,3))</f>
        <v>1</v>
      </c>
      <c r="K935" s="49">
        <f>if(isnumber(search("Yes",'2_all_summary'!$G934)),if(isnumber(search("Yes",'2_all_summary'!M934)),1,2),if(isnumber(search("No",'2_all_summary'!M934)),4,3))</f>
        <v>1</v>
      </c>
      <c r="L935" s="49">
        <f>if(isnumber(search("Yes",'2_all_summary'!$G934)),if(isnumber(search("Yes",'2_all_summary'!N934)),1,2),if(isnumber(search("No",'2_all_summary'!N934)),4,3))</f>
        <v>1</v>
      </c>
      <c r="M935" s="49">
        <f>if(isnumber(search("Yes",'2_all_summary'!$G934)),if(0&lt;'2_all_summary'!O934,1,2),if(0='2_all_summary'!O934,4,3))</f>
        <v>1</v>
      </c>
      <c r="N935" s="49">
        <f>if(isnumber(search("Yes",'2_all_summary'!$G934)),if(isnumber(search("Yes",'2_all_summary'!P934)),1,2),if(isnumber(search("No",'2_all_summary'!P934)),4,3))</f>
        <v>1</v>
      </c>
      <c r="O935" s="49">
        <f>if(isnumber(search("Yes",'2_all_summary'!$G934)),if(isnumber(search("Yes",'2_all_summary'!Q934)),1,2),if(isnumber(search("No",'2_all_summary'!Q934)),4,3))</f>
        <v>1</v>
      </c>
      <c r="P935" s="49">
        <f>if(isnumber(search("Yes",'2_all_summary'!$G934)),if(isnumber(search("Yes",'2_all_summary'!R934)),1,2),if(isnumber(search("No",'2_all_summary'!R934)),4,3))</f>
        <v>1</v>
      </c>
      <c r="Q935" s="49">
        <f>if(isnumber(search("Yes",'2_all_summary'!$G934)),if(0&lt;'2_all_summary'!S934,1,2),if(0='2_all_summary'!S934,4,3))</f>
        <v>1</v>
      </c>
      <c r="R935" s="49">
        <f>if(isnumber(search("Yes",'2_all_summary'!$G934)),if(isnumber(search("Yes",'2_all_summary'!T934)),1,2),if(isnumber(search("No",'2_all_summary'!T934)),4,3))</f>
        <v>1</v>
      </c>
    </row>
    <row r="936">
      <c r="G936" s="49"/>
      <c r="H936" s="49" t="str">
        <f>'2_all_summary'!C935</f>
        <v>Sustaining Rocky Mountain landscapes: Science, policy, and management for the crown of the continent ecosystem</v>
      </c>
      <c r="I936" s="49" t="str">
        <f>'2_all_summary'!D935</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Ãƒâ€šÃ‚Â© 2007 by Resources for the Future. All rights reserved.</v>
      </c>
      <c r="J936" s="49">
        <f>if(isnumber(search("Yes",'2_all_summary'!$G935)),if(isnumber(search("Yes",'2_all_summary'!L935)),1,2),if(isnumber(search("No",'2_all_summary'!L935)),4,3))</f>
        <v>4</v>
      </c>
      <c r="K936" s="49">
        <f>if(isnumber(search("Yes",'2_all_summary'!$G935)),if(isnumber(search("Yes",'2_all_summary'!M935)),1,2),if(isnumber(search("No",'2_all_summary'!M935)),4,3))</f>
        <v>4</v>
      </c>
      <c r="L936" s="49">
        <f>if(isnumber(search("Yes",'2_all_summary'!$G935)),if(isnumber(search("Yes",'2_all_summary'!N935)),1,2),if(isnumber(search("No",'2_all_summary'!N935)),4,3))</f>
        <v>4</v>
      </c>
      <c r="M936" s="49">
        <f>if(isnumber(search("Yes",'2_all_summary'!$G935)),if(0&lt;'2_all_summary'!O935,1,2),if(0='2_all_summary'!O935,4,3))</f>
        <v>4</v>
      </c>
      <c r="N936" s="49">
        <f>if(isnumber(search("Yes",'2_all_summary'!$G935)),if(isnumber(search("Yes",'2_all_summary'!P935)),1,2),if(isnumber(search("No",'2_all_summary'!P935)),4,3))</f>
        <v>4</v>
      </c>
      <c r="O936" s="49">
        <f>if(isnumber(search("Yes",'2_all_summary'!$G935)),if(isnumber(search("Yes",'2_all_summary'!Q935)),1,2),if(isnumber(search("No",'2_all_summary'!Q935)),4,3))</f>
        <v>4</v>
      </c>
      <c r="P936" s="49">
        <f>if(isnumber(search("Yes",'2_all_summary'!$G935)),if(isnumber(search("Yes",'2_all_summary'!R935)),1,2),if(isnumber(search("No",'2_all_summary'!R935)),4,3))</f>
        <v>4</v>
      </c>
      <c r="Q936" s="49">
        <f>if(isnumber(search("Yes",'2_all_summary'!$G935)),if(0&lt;'2_all_summary'!S935,1,2),if(0='2_all_summary'!S935,4,3))</f>
        <v>4</v>
      </c>
      <c r="R936" s="49">
        <f>if(isnumber(search("Yes",'2_all_summary'!$G935)),if(isnumber(search("Yes",'2_all_summary'!T935)),1,2),if(isnumber(search("No",'2_all_summary'!T935)),4,3))</f>
        <v>4</v>
      </c>
    </row>
    <row r="937">
      <c r="G937" s="49"/>
      <c r="H937" s="49" t="str">
        <f>'2_all_summary'!C936</f>
        <v>Sustaining small-scale fisheries with periodically harvested marine reserves</v>
      </c>
      <c r="I937" s="49" t="str">
        <f>'2_all_summary'!D936</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Ãƒâ€šÃ‚Â© 2012 Elsevier Ltd.</v>
      </c>
      <c r="J937" s="49">
        <f>if(isnumber(search("Yes",'2_all_summary'!$G936)),if(isnumber(search("Yes",'2_all_summary'!L936)),1,2),if(isnumber(search("No",'2_all_summary'!L936)),4,3))</f>
        <v>2</v>
      </c>
      <c r="K937" s="49">
        <f>if(isnumber(search("Yes",'2_all_summary'!$G936)),if(isnumber(search("Yes",'2_all_summary'!M936)),1,2),if(isnumber(search("No",'2_all_summary'!M936)),4,3))</f>
        <v>2</v>
      </c>
      <c r="L937" s="49">
        <f>if(isnumber(search("Yes",'2_all_summary'!$G936)),if(isnumber(search("Yes",'2_all_summary'!N936)),1,2),if(isnumber(search("No",'2_all_summary'!N936)),4,3))</f>
        <v>2</v>
      </c>
      <c r="M937" s="49">
        <f>if(isnumber(search("Yes",'2_all_summary'!$G936)),if(0&lt;'2_all_summary'!O936,1,2),if(0='2_all_summary'!O936,4,3))</f>
        <v>2</v>
      </c>
      <c r="N937" s="49">
        <f>if(isnumber(search("Yes",'2_all_summary'!$G936)),if(isnumber(search("Yes",'2_all_summary'!P936)),1,2),if(isnumber(search("No",'2_all_summary'!P936)),4,3))</f>
        <v>2</v>
      </c>
      <c r="O937" s="49">
        <f>if(isnumber(search("Yes",'2_all_summary'!$G936)),if(isnumber(search("Yes",'2_all_summary'!Q936)),1,2),if(isnumber(search("No",'2_all_summary'!Q936)),4,3))</f>
        <v>2</v>
      </c>
      <c r="P937" s="49">
        <f>if(isnumber(search("Yes",'2_all_summary'!$G936)),if(isnumber(search("Yes",'2_all_summary'!R936)),1,2),if(isnumber(search("No",'2_all_summary'!R936)),4,3))</f>
        <v>2</v>
      </c>
      <c r="Q937" s="49">
        <f>if(isnumber(search("Yes",'2_all_summary'!$G936)),if(0&lt;'2_all_summary'!S936,1,2),if(0='2_all_summary'!S936,4,3))</f>
        <v>2</v>
      </c>
      <c r="R937" s="49">
        <f>if(isnumber(search("Yes",'2_all_summary'!$G936)),if(isnumber(search("Yes",'2_all_summary'!T936)),1,2),if(isnumber(search("No",'2_all_summary'!T936)),4,3))</f>
        <v>2</v>
      </c>
    </row>
    <row r="938">
      <c r="G938" s="49"/>
      <c r="H938" s="49" t="str">
        <f>'2_all_summary'!C937</f>
        <v>Swanp forest restoration in Haor area for livelihood security - A community based approach</v>
      </c>
      <c r="I938" s="49" t="str">
        <f>'2_all_summary'!D937</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Ãƒâ€šÃ‚Â© International Scientific Publications, New Delhi.</v>
      </c>
      <c r="J938" s="49">
        <f>if(isnumber(search("Yes",'2_all_summary'!$G937)),if(isnumber(search("Yes",'2_all_summary'!L937)),1,2),if(isnumber(search("No",'2_all_summary'!L937)),4,3))</f>
        <v>4</v>
      </c>
      <c r="K938" s="49">
        <f>if(isnumber(search("Yes",'2_all_summary'!$G937)),if(isnumber(search("Yes",'2_all_summary'!M937)),1,2),if(isnumber(search("No",'2_all_summary'!M937)),4,3))</f>
        <v>4</v>
      </c>
      <c r="L938" s="49">
        <f>if(isnumber(search("Yes",'2_all_summary'!$G937)),if(isnumber(search("Yes",'2_all_summary'!N937)),1,2),if(isnumber(search("No",'2_all_summary'!N937)),4,3))</f>
        <v>4</v>
      </c>
      <c r="M938" s="49">
        <f>if(isnumber(search("Yes",'2_all_summary'!$G937)),if(0&lt;'2_all_summary'!O937,1,2),if(0='2_all_summary'!O937,4,3))</f>
        <v>4</v>
      </c>
      <c r="N938" s="49">
        <f>if(isnumber(search("Yes",'2_all_summary'!$G937)),if(isnumber(search("Yes",'2_all_summary'!P937)),1,2),if(isnumber(search("No",'2_all_summary'!P937)),4,3))</f>
        <v>4</v>
      </c>
      <c r="O938" s="49">
        <f>if(isnumber(search("Yes",'2_all_summary'!$G937)),if(isnumber(search("Yes",'2_all_summary'!Q937)),1,2),if(isnumber(search("No",'2_all_summary'!Q937)),4,3))</f>
        <v>4</v>
      </c>
      <c r="P938" s="49">
        <f>if(isnumber(search("Yes",'2_all_summary'!$G937)),if(isnumber(search("Yes",'2_all_summary'!R937)),1,2),if(isnumber(search("No",'2_all_summary'!R937)),4,3))</f>
        <v>4</v>
      </c>
      <c r="Q938" s="49">
        <f>if(isnumber(search("Yes",'2_all_summary'!$G937)),if(0&lt;'2_all_summary'!S937,1,2),if(0='2_all_summary'!S937,4,3))</f>
        <v>4</v>
      </c>
      <c r="R938" s="49">
        <f>if(isnumber(search("Yes",'2_all_summary'!$G937)),if(isnumber(search("Yes",'2_all_summary'!T937)),1,2),if(isnumber(search("No",'2_all_summary'!T937)),4,3))</f>
        <v>4</v>
      </c>
    </row>
    <row r="939">
      <c r="G939" s="49"/>
      <c r="H939" s="49" t="str">
        <f>'2_all_summary'!C938</f>
        <v>Synergies between local and climate-driven impacts on coral reefs in the Tropical Pacific: A review of issues and adaptation opportunities</v>
      </c>
      <c r="I939" s="49" t="str">
        <f>'2_all_summary'!D938</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Ãƒâ€šÃ‚Â© 2020</v>
      </c>
      <c r="J939" s="49">
        <f>if(isnumber(search("Yes",'2_all_summary'!$G938)),if(isnumber(search("Yes",'2_all_summary'!L938)),1,2),if(isnumber(search("No",'2_all_summary'!L938)),4,3))</f>
        <v>1</v>
      </c>
      <c r="K939" s="49">
        <f>if(isnumber(search("Yes",'2_all_summary'!$G938)),if(isnumber(search("Yes",'2_all_summary'!M938)),1,2),if(isnumber(search("No",'2_all_summary'!M938)),4,3))</f>
        <v>1</v>
      </c>
      <c r="L939" s="49">
        <f>if(isnumber(search("Yes",'2_all_summary'!$G938)),if(isnumber(search("Yes",'2_all_summary'!N938)),1,2),if(isnumber(search("No",'2_all_summary'!N938)),4,3))</f>
        <v>1</v>
      </c>
      <c r="M939" s="49">
        <f>if(isnumber(search("Yes",'2_all_summary'!$G938)),if(0&lt;'2_all_summary'!O938,1,2),if(0='2_all_summary'!O938,4,3))</f>
        <v>1</v>
      </c>
      <c r="N939" s="49">
        <f>if(isnumber(search("Yes",'2_all_summary'!$G938)),if(isnumber(search("Yes",'2_all_summary'!P938)),1,2),if(isnumber(search("No",'2_all_summary'!P938)),4,3))</f>
        <v>1</v>
      </c>
      <c r="O939" s="49">
        <f>if(isnumber(search("Yes",'2_all_summary'!$G938)),if(isnumber(search("Yes",'2_all_summary'!Q938)),1,2),if(isnumber(search("No",'2_all_summary'!Q938)),4,3))</f>
        <v>1</v>
      </c>
      <c r="P939" s="49">
        <f>if(isnumber(search("Yes",'2_all_summary'!$G938)),if(isnumber(search("Yes",'2_all_summary'!R938)),1,2),if(isnumber(search("No",'2_all_summary'!R938)),4,3))</f>
        <v>1</v>
      </c>
      <c r="Q939" s="49">
        <f>if(isnumber(search("Yes",'2_all_summary'!$G938)),if(0&lt;'2_all_summary'!S938,1,2),if(0='2_all_summary'!S938,4,3))</f>
        <v>1</v>
      </c>
      <c r="R939" s="49">
        <f>if(isnumber(search("Yes",'2_all_summary'!$G938)),if(isnumber(search("Yes",'2_all_summary'!T938)),1,2),if(isnumber(search("No",'2_all_summary'!T938)),4,3))</f>
        <v>1</v>
      </c>
    </row>
    <row r="940">
      <c r="G940" s="49"/>
      <c r="H940" s="49" t="str">
        <f>'2_all_summary'!C939</f>
        <v>Taking care of people and communities: Rebuilding livelihoods through NGOs and the informal economy in Southern Thailand</v>
      </c>
      <c r="I940" s="49" t="str">
        <f>'2_all_summary'!D939</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Ãƒâ€šÃ‚Â© Emerald Group Publishing Limited.</v>
      </c>
      <c r="J940" s="49">
        <f>if(isnumber(search("Yes",'2_all_summary'!$G939)),if(isnumber(search("Yes",'2_all_summary'!L939)),1,2),if(isnumber(search("No",'2_all_summary'!L939)),4,3))</f>
        <v>4</v>
      </c>
      <c r="K940" s="49">
        <f>if(isnumber(search("Yes",'2_all_summary'!$G939)),if(isnumber(search("Yes",'2_all_summary'!M939)),1,2),if(isnumber(search("No",'2_all_summary'!M939)),4,3))</f>
        <v>4</v>
      </c>
      <c r="L940" s="49">
        <f>if(isnumber(search("Yes",'2_all_summary'!$G939)),if(isnumber(search("Yes",'2_all_summary'!N939)),1,2),if(isnumber(search("No",'2_all_summary'!N939)),4,3))</f>
        <v>4</v>
      </c>
      <c r="M940" s="49">
        <f>if(isnumber(search("Yes",'2_all_summary'!$G939)),if(0&lt;'2_all_summary'!O939,1,2),if(0='2_all_summary'!O939,4,3))</f>
        <v>4</v>
      </c>
      <c r="N940" s="49">
        <f>if(isnumber(search("Yes",'2_all_summary'!$G939)),if(isnumber(search("Yes",'2_all_summary'!P939)),1,2),if(isnumber(search("No",'2_all_summary'!P939)),4,3))</f>
        <v>4</v>
      </c>
      <c r="O940" s="49">
        <f>if(isnumber(search("Yes",'2_all_summary'!$G939)),if(isnumber(search("Yes",'2_all_summary'!Q939)),1,2),if(isnumber(search("No",'2_all_summary'!Q939)),4,3))</f>
        <v>4</v>
      </c>
      <c r="P940" s="49">
        <f>if(isnumber(search("Yes",'2_all_summary'!$G939)),if(isnumber(search("Yes",'2_all_summary'!R939)),1,2),if(isnumber(search("No",'2_all_summary'!R939)),4,3))</f>
        <v>4</v>
      </c>
      <c r="Q940" s="49">
        <f>if(isnumber(search("Yes",'2_all_summary'!$G939)),if(0&lt;'2_all_summary'!S939,1,2),if(0='2_all_summary'!S939,4,3))</f>
        <v>4</v>
      </c>
      <c r="R940" s="49">
        <f>if(isnumber(search("Yes",'2_all_summary'!$G939)),if(isnumber(search("Yes",'2_all_summary'!T939)),1,2),if(isnumber(search("No",'2_all_summary'!T939)),4,3))</f>
        <v>4</v>
      </c>
    </row>
    <row r="941">
      <c r="G941" s="49"/>
      <c r="H941" s="49" t="str">
        <f>'2_all_summary'!C940</f>
        <v>Taking institutions seriously: Using the IAD framework to analyze fisheries policy</v>
      </c>
      <c r="I941" s="49" t="str">
        <f>'2_all_summary'!D940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Ãƒâ€šÃ‚Â© 2005 Taylor &amp; Francis Inc.</v>
      </c>
      <c r="J941" s="49">
        <f>if(isnumber(search("Yes",'2_all_summary'!$G940)),if(isnumber(search("Yes",'2_all_summary'!L940)),1,2),if(isnumber(search("No",'2_all_summary'!L940)),4,3))</f>
        <v>4</v>
      </c>
      <c r="K941" s="49">
        <f>if(isnumber(search("Yes",'2_all_summary'!$G940)),if(isnumber(search("Yes",'2_all_summary'!M940)),1,2),if(isnumber(search("No",'2_all_summary'!M940)),4,3))</f>
        <v>4</v>
      </c>
      <c r="L941" s="49">
        <f>if(isnumber(search("Yes",'2_all_summary'!$G940)),if(isnumber(search("Yes",'2_all_summary'!N940)),1,2),if(isnumber(search("No",'2_all_summary'!N940)),4,3))</f>
        <v>4</v>
      </c>
      <c r="M941" s="49">
        <f>if(isnumber(search("Yes",'2_all_summary'!$G940)),if(0&lt;'2_all_summary'!O940,1,2),if(0='2_all_summary'!O940,4,3))</f>
        <v>4</v>
      </c>
      <c r="N941" s="49">
        <f>if(isnumber(search("Yes",'2_all_summary'!$G940)),if(isnumber(search("Yes",'2_all_summary'!P940)),1,2),if(isnumber(search("No",'2_all_summary'!P940)),4,3))</f>
        <v>4</v>
      </c>
      <c r="O941" s="49">
        <f>if(isnumber(search("Yes",'2_all_summary'!$G940)),if(isnumber(search("Yes",'2_all_summary'!Q940)),1,2),if(isnumber(search("No",'2_all_summary'!Q940)),4,3))</f>
        <v>4</v>
      </c>
      <c r="P941" s="49">
        <f>if(isnumber(search("Yes",'2_all_summary'!$G940)),if(isnumber(search("Yes",'2_all_summary'!R940)),1,2),if(isnumber(search("No",'2_all_summary'!R940)),4,3))</f>
        <v>4</v>
      </c>
      <c r="Q941" s="49">
        <f>if(isnumber(search("Yes",'2_all_summary'!$G940)),if(0&lt;'2_all_summary'!S940,1,2),if(0='2_all_summary'!S940,4,3))</f>
        <v>4</v>
      </c>
      <c r="R941" s="49">
        <f>if(isnumber(search("Yes",'2_all_summary'!$G940)),if(isnumber(search("Yes",'2_all_summary'!T940)),1,2),if(isnumber(search("No",'2_all_summary'!T940)),4,3))</f>
        <v>4</v>
      </c>
    </row>
    <row r="942">
      <c r="G942" s="49"/>
      <c r="H942" s="49" t="str">
        <f>'2_all_summary'!C941</f>
        <v>Techniques for education in community medicine</v>
      </c>
      <c r="I942" s="49" t="str">
        <f>'2_all_summary'!D941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Ãƒâ€šÃ‚Â© 2013 by Nova Science Publishers, Inc. All rights reserved.</v>
      </c>
      <c r="J942" s="49">
        <f>if(isnumber(search("Yes",'2_all_summary'!$G941)),if(isnumber(search("Yes",'2_all_summary'!L941)),1,2),if(isnumber(search("No",'2_all_summary'!L941)),4,3))</f>
        <v>4</v>
      </c>
      <c r="K942" s="49">
        <f>if(isnumber(search("Yes",'2_all_summary'!$G941)),if(isnumber(search("Yes",'2_all_summary'!M941)),1,2),if(isnumber(search("No",'2_all_summary'!M941)),4,3))</f>
        <v>4</v>
      </c>
      <c r="L942" s="49">
        <f>if(isnumber(search("Yes",'2_all_summary'!$G941)),if(isnumber(search("Yes",'2_all_summary'!N941)),1,2),if(isnumber(search("No",'2_all_summary'!N941)),4,3))</f>
        <v>4</v>
      </c>
      <c r="M942" s="49">
        <f>if(isnumber(search("Yes",'2_all_summary'!$G941)),if(0&lt;'2_all_summary'!O941,1,2),if(0='2_all_summary'!O941,4,3))</f>
        <v>4</v>
      </c>
      <c r="N942" s="49">
        <f>if(isnumber(search("Yes",'2_all_summary'!$G941)),if(isnumber(search("Yes",'2_all_summary'!P941)),1,2),if(isnumber(search("No",'2_all_summary'!P941)),4,3))</f>
        <v>4</v>
      </c>
      <c r="O942" s="49">
        <f>if(isnumber(search("Yes",'2_all_summary'!$G941)),if(isnumber(search("Yes",'2_all_summary'!Q941)),1,2),if(isnumber(search("No",'2_all_summary'!Q941)),4,3))</f>
        <v>4</v>
      </c>
      <c r="P942" s="49">
        <f>if(isnumber(search("Yes",'2_all_summary'!$G941)),if(isnumber(search("Yes",'2_all_summary'!R941)),1,2),if(isnumber(search("No",'2_all_summary'!R941)),4,3))</f>
        <v>4</v>
      </c>
      <c r="Q942" s="49">
        <f>if(isnumber(search("Yes",'2_all_summary'!$G941)),if(0&lt;'2_all_summary'!S941,1,2),if(0='2_all_summary'!S941,4,3))</f>
        <v>4</v>
      </c>
      <c r="R942" s="49">
        <f>if(isnumber(search("Yes",'2_all_summary'!$G941)),if(isnumber(search("Yes",'2_all_summary'!T941)),1,2),if(isnumber(search("No",'2_all_summary'!T941)),4,3))</f>
        <v>4</v>
      </c>
    </row>
    <row r="943">
      <c r="G943" s="49"/>
      <c r="H943" s="49" t="str">
        <f>'2_all_summary'!C942</f>
        <v>Techniques to evaluate the effectiveness of fish habitat restoration works in streams impacted by logging activities</v>
      </c>
      <c r="I943" s="49" t="str">
        <f>'2_all_summary'!D942</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ÃƒÂ¢Ã¢â€šÂ¬Ã¢â€žÂ¢paired assessmentsÃƒÂ¢Ã¢â€šÂ¬Ã¢â€žÂ¢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Ãƒâ€šÃ‚Â© 1998 Taylor &amp; Francis Group, LLC.</v>
      </c>
      <c r="J943" s="49">
        <f>if(isnumber(search("Yes",'2_all_summary'!$G942)),if(isnumber(search("Yes",'2_all_summary'!L942)),1,2),if(isnumber(search("No",'2_all_summary'!L942)),4,3))</f>
        <v>4</v>
      </c>
      <c r="K943" s="49">
        <f>if(isnumber(search("Yes",'2_all_summary'!$G942)),if(isnumber(search("Yes",'2_all_summary'!M942)),1,2),if(isnumber(search("No",'2_all_summary'!M942)),4,3))</f>
        <v>4</v>
      </c>
      <c r="L943" s="49">
        <f>if(isnumber(search("Yes",'2_all_summary'!$G942)),if(isnumber(search("Yes",'2_all_summary'!N942)),1,2),if(isnumber(search("No",'2_all_summary'!N942)),4,3))</f>
        <v>4</v>
      </c>
      <c r="M943" s="49">
        <f>if(isnumber(search("Yes",'2_all_summary'!$G942)),if(0&lt;'2_all_summary'!O942,1,2),if(0='2_all_summary'!O942,4,3))</f>
        <v>4</v>
      </c>
      <c r="N943" s="49">
        <f>if(isnumber(search("Yes",'2_all_summary'!$G942)),if(isnumber(search("Yes",'2_all_summary'!P942)),1,2),if(isnumber(search("No",'2_all_summary'!P942)),4,3))</f>
        <v>4</v>
      </c>
      <c r="O943" s="49">
        <f>if(isnumber(search("Yes",'2_all_summary'!$G942)),if(isnumber(search("Yes",'2_all_summary'!Q942)),1,2),if(isnumber(search("No",'2_all_summary'!Q942)),4,3))</f>
        <v>4</v>
      </c>
      <c r="P943" s="49">
        <f>if(isnumber(search("Yes",'2_all_summary'!$G942)),if(isnumber(search("Yes",'2_all_summary'!R942)),1,2),if(isnumber(search("No",'2_all_summary'!R942)),4,3))</f>
        <v>4</v>
      </c>
      <c r="Q943" s="49">
        <f>if(isnumber(search("Yes",'2_all_summary'!$G942)),if(0&lt;'2_all_summary'!S942,1,2),if(0='2_all_summary'!S942,4,3))</f>
        <v>4</v>
      </c>
      <c r="R943" s="49">
        <f>if(isnumber(search("Yes",'2_all_summary'!$G942)),if(isnumber(search("Yes",'2_all_summary'!T942)),1,2),if(isnumber(search("No",'2_all_summary'!T942)),4,3))</f>
        <v>4</v>
      </c>
    </row>
    <row r="944">
      <c r="G944" s="49"/>
      <c r="H944" s="49" t="str">
        <f>'2_all_summary'!C943</f>
        <v>Techno-economic analysis of solar photovoltaic system for fishery cold storage based on ownership models and regulatory boundaries in indonesia</v>
      </c>
      <c r="I944" s="49" t="str">
        <f>'2_all_summary'!D943</f>
        <v>With IndonesiaÃƒÂ¢Ã¢â€šÂ¬Ã¢â€žÂ¢s marine resources abundance, it is appropriate for IndonesiaÃƒÂ¢Ã¢â€šÂ¬Ã¢â€žÂ¢s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fishermenÃƒÂ¢Ã¢â€šÂ¬Ã¢â€žÂ¢s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systemÃƒÂ¢Ã¢â€šÂ¬Ã¢â€žÂ¢s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Ãƒâ€šÃ‚Â© 2021 by the authors. Licensee MDPI, Basel, Switzerland.</v>
      </c>
      <c r="J944" s="49">
        <f>if(isnumber(search("Yes",'2_all_summary'!$G943)),if(isnumber(search("Yes",'2_all_summary'!L943)),1,2),if(isnumber(search("No",'2_all_summary'!L943)),4,3))</f>
        <v>4</v>
      </c>
      <c r="K944" s="49">
        <f>if(isnumber(search("Yes",'2_all_summary'!$G943)),if(isnumber(search("Yes",'2_all_summary'!M943)),1,2),if(isnumber(search("No",'2_all_summary'!M943)),4,3))</f>
        <v>4</v>
      </c>
      <c r="L944" s="49">
        <f>if(isnumber(search("Yes",'2_all_summary'!$G943)),if(isnumber(search("Yes",'2_all_summary'!N943)),1,2),if(isnumber(search("No",'2_all_summary'!N943)),4,3))</f>
        <v>4</v>
      </c>
      <c r="M944" s="49">
        <f>if(isnumber(search("Yes",'2_all_summary'!$G943)),if(0&lt;'2_all_summary'!O943,1,2),if(0='2_all_summary'!O943,4,3))</f>
        <v>4</v>
      </c>
      <c r="N944" s="49">
        <f>if(isnumber(search("Yes",'2_all_summary'!$G943)),if(isnumber(search("Yes",'2_all_summary'!P943)),1,2),if(isnumber(search("No",'2_all_summary'!P943)),4,3))</f>
        <v>4</v>
      </c>
      <c r="O944" s="49">
        <f>if(isnumber(search("Yes",'2_all_summary'!$G943)),if(isnumber(search("Yes",'2_all_summary'!Q943)),1,2),if(isnumber(search("No",'2_all_summary'!Q943)),4,3))</f>
        <v>4</v>
      </c>
      <c r="P944" s="49">
        <f>if(isnumber(search("Yes",'2_all_summary'!$G943)),if(isnumber(search("Yes",'2_all_summary'!R943)),1,2),if(isnumber(search("No",'2_all_summary'!R943)),4,3))</f>
        <v>4</v>
      </c>
      <c r="Q944" s="49">
        <f>if(isnumber(search("Yes",'2_all_summary'!$G943)),if(0&lt;'2_all_summary'!S943,1,2),if(0='2_all_summary'!S943,4,3))</f>
        <v>4</v>
      </c>
      <c r="R944" s="49">
        <f>if(isnumber(search("Yes",'2_all_summary'!$G943)),if(isnumber(search("Yes",'2_all_summary'!T943)),1,2),if(isnumber(search("No",'2_all_summary'!T943)),4,3))</f>
        <v>4</v>
      </c>
    </row>
    <row r="945">
      <c r="G945" s="49"/>
      <c r="H945" s="49" t="str">
        <f>'2_all_summary'!C944</f>
        <v>Teens could get new message on waiting for sex. Sex education.</v>
      </c>
      <c r="I945" s="49" t="str">
        <f>'2_all_summary'!D944</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945" s="49">
        <f>if(isnumber(search("Yes",'2_all_summary'!$G944)),if(isnumber(search("Yes",'2_all_summary'!L944)),1,2),if(isnumber(search("No",'2_all_summary'!L944)),4,3))</f>
        <v>4</v>
      </c>
      <c r="K945" s="49">
        <f>if(isnumber(search("Yes",'2_all_summary'!$G944)),if(isnumber(search("Yes",'2_all_summary'!M944)),1,2),if(isnumber(search("No",'2_all_summary'!M944)),4,3))</f>
        <v>4</v>
      </c>
      <c r="L945" s="49">
        <f>if(isnumber(search("Yes",'2_all_summary'!$G944)),if(isnumber(search("Yes",'2_all_summary'!N944)),1,2),if(isnumber(search("No",'2_all_summary'!N944)),4,3))</f>
        <v>4</v>
      </c>
      <c r="M945" s="49">
        <f>if(isnumber(search("Yes",'2_all_summary'!$G944)),if(0&lt;'2_all_summary'!O944,1,2),if(0='2_all_summary'!O944,4,3))</f>
        <v>4</v>
      </c>
      <c r="N945" s="49">
        <f>if(isnumber(search("Yes",'2_all_summary'!$G944)),if(isnumber(search("Yes",'2_all_summary'!P944)),1,2),if(isnumber(search("No",'2_all_summary'!P944)),4,3))</f>
        <v>4</v>
      </c>
      <c r="O945" s="49">
        <f>if(isnumber(search("Yes",'2_all_summary'!$G944)),if(isnumber(search("Yes",'2_all_summary'!Q944)),1,2),if(isnumber(search("No",'2_all_summary'!Q944)),4,3))</f>
        <v>4</v>
      </c>
      <c r="P945" s="49">
        <f>if(isnumber(search("Yes",'2_all_summary'!$G944)),if(isnumber(search("Yes",'2_all_summary'!R944)),1,2),if(isnumber(search("No",'2_all_summary'!R944)),4,3))</f>
        <v>4</v>
      </c>
      <c r="Q945" s="49">
        <f>if(isnumber(search("Yes",'2_all_summary'!$G944)),if(0&lt;'2_all_summary'!S944,1,2),if(0='2_all_summary'!S944,4,3))</f>
        <v>4</v>
      </c>
      <c r="R945" s="49">
        <f>if(isnumber(search("Yes",'2_all_summary'!$G944)),if(isnumber(search("Yes",'2_all_summary'!T944)),1,2),if(isnumber(search("No",'2_all_summary'!T944)),4,3))</f>
        <v>4</v>
      </c>
    </row>
    <row r="946">
      <c r="G946" s="49"/>
      <c r="H946" s="49" t="str">
        <f>'2_all_summary'!C945</f>
        <v>Ten years of dynamic co-management of a multi-species reef fishery</v>
      </c>
      <c r="I946" s="49" t="str">
        <f>'2_all_summary'!D945</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946" s="49">
        <f>if(isnumber(search("Yes",'2_all_summary'!$G945)),if(isnumber(search("Yes",'2_all_summary'!L945)),1,2),if(isnumber(search("No",'2_all_summary'!L945)),4,3))</f>
        <v>4</v>
      </c>
      <c r="K946" s="49">
        <f>if(isnumber(search("Yes",'2_all_summary'!$G945)),if(isnumber(search("Yes",'2_all_summary'!M945)),1,2),if(isnumber(search("No",'2_all_summary'!M945)),4,3))</f>
        <v>4</v>
      </c>
      <c r="L946" s="49">
        <f>if(isnumber(search("Yes",'2_all_summary'!$G945)),if(isnumber(search("Yes",'2_all_summary'!N945)),1,2),if(isnumber(search("No",'2_all_summary'!N945)),4,3))</f>
        <v>4</v>
      </c>
      <c r="M946" s="49">
        <f>if(isnumber(search("Yes",'2_all_summary'!$G945)),if(0&lt;'2_all_summary'!O945,1,2),if(0='2_all_summary'!O945,4,3))</f>
        <v>4</v>
      </c>
      <c r="N946" s="49">
        <f>if(isnumber(search("Yes",'2_all_summary'!$G945)),if(isnumber(search("Yes",'2_all_summary'!P945)),1,2),if(isnumber(search("No",'2_all_summary'!P945)),4,3))</f>
        <v>4</v>
      </c>
      <c r="O946" s="49">
        <f>if(isnumber(search("Yes",'2_all_summary'!$G945)),if(isnumber(search("Yes",'2_all_summary'!Q945)),1,2),if(isnumber(search("No",'2_all_summary'!Q945)),4,3))</f>
        <v>4</v>
      </c>
      <c r="P946" s="49">
        <f>if(isnumber(search("Yes",'2_all_summary'!$G945)),if(isnumber(search("Yes",'2_all_summary'!R945)),1,2),if(isnumber(search("No",'2_all_summary'!R945)),4,3))</f>
        <v>4</v>
      </c>
      <c r="Q946" s="49">
        <f>if(isnumber(search("Yes",'2_all_summary'!$G945)),if(0&lt;'2_all_summary'!S945,1,2),if(0='2_all_summary'!S945,4,3))</f>
        <v>4</v>
      </c>
      <c r="R946" s="49">
        <f>if(isnumber(search("Yes",'2_all_summary'!$G945)),if(isnumber(search("Yes",'2_all_summary'!T945)),1,2),if(isnumber(search("No",'2_all_summary'!T945)),4,3))</f>
        <v>4</v>
      </c>
    </row>
    <row r="947">
      <c r="G947" s="49"/>
      <c r="H947" s="49" t="str">
        <f>'2_all_summary'!C946</f>
        <v>Ten years of Inuit co-management: advancing research, resilience, and capacity in Nunatsiavut through fishery governance</v>
      </c>
      <c r="I947" s="49" t="str">
        <f>'2_all_summary'!D946</f>
        <v>Community-based approaches have risen to prominence in fisheries governance as decisionÃƒâ€šÃ‚Â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TJFBÃƒÂ¢Ã¢â€šÂ¬Ã¢â€žÂ¢s work contributes to fisheries governance in the region, and subsequently, how co-management is placed in terms of supporting greater self-determination for Indigenous peoples in resource governance. To understand the TJFBÃƒÂ¢Ã¢â€šÂ¬Ã¢â€žÂ¢s role, this research examined 12Ãƒâ€šÃ‚Â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claimÃƒÂ¢Ã¢â€šÂ¬Ã¢â‚¬Å“based co-management has a significant impact on how Indigenous sovereignty operates and how it will evolve into the future. The TJFBÃƒÂ¢Ã¢â€šÂ¬Ã¢â€žÂ¢s efforts to increase research capacity in the region, push focus towards the socio-cultural dimensions of fisheries management, and strengthen the political voice of the region represent an important move toward self-determination in NunatsiavutÃƒÂ¢Ã¢â€šÂ¬Ã¢â€žÂ¢s commercial fisheries. Ãƒâ€šÃ‚Â© 2022, The Author(s).</v>
      </c>
      <c r="J947" s="49">
        <f>if(isnumber(search("Yes",'2_all_summary'!$G946)),if(isnumber(search("Yes",'2_all_summary'!L946)),1,2),if(isnumber(search("No",'2_all_summary'!L946)),4,3))</f>
        <v>4</v>
      </c>
      <c r="K947" s="49">
        <f>if(isnumber(search("Yes",'2_all_summary'!$G946)),if(isnumber(search("Yes",'2_all_summary'!M946)),1,2),if(isnumber(search("No",'2_all_summary'!M946)),4,3))</f>
        <v>4</v>
      </c>
      <c r="L947" s="49">
        <f>if(isnumber(search("Yes",'2_all_summary'!$G946)),if(isnumber(search("Yes",'2_all_summary'!N946)),1,2),if(isnumber(search("No",'2_all_summary'!N946)),4,3))</f>
        <v>4</v>
      </c>
      <c r="M947" s="49">
        <f>if(isnumber(search("Yes",'2_all_summary'!$G946)),if(0&lt;'2_all_summary'!O946,1,2),if(0='2_all_summary'!O946,4,3))</f>
        <v>4</v>
      </c>
      <c r="N947" s="49">
        <f>if(isnumber(search("Yes",'2_all_summary'!$G946)),if(isnumber(search("Yes",'2_all_summary'!P946)),1,2),if(isnumber(search("No",'2_all_summary'!P946)),4,3))</f>
        <v>4</v>
      </c>
      <c r="O947" s="49">
        <f>if(isnumber(search("Yes",'2_all_summary'!$G946)),if(isnumber(search("Yes",'2_all_summary'!Q946)),1,2),if(isnumber(search("No",'2_all_summary'!Q946)),4,3))</f>
        <v>4</v>
      </c>
      <c r="P947" s="49">
        <f>if(isnumber(search("Yes",'2_all_summary'!$G946)),if(isnumber(search("Yes",'2_all_summary'!R946)),1,2),if(isnumber(search("No",'2_all_summary'!R946)),4,3))</f>
        <v>4</v>
      </c>
      <c r="Q947" s="49">
        <f>if(isnumber(search("Yes",'2_all_summary'!$G946)),if(0&lt;'2_all_summary'!S946,1,2),if(0='2_all_summary'!S946,4,3))</f>
        <v>4</v>
      </c>
      <c r="R947" s="49">
        <f>if(isnumber(search("Yes",'2_all_summary'!$G946)),if(isnumber(search("Yes",'2_all_summary'!T946)),1,2),if(isnumber(search("No",'2_all_summary'!T946)),4,3))</f>
        <v>4</v>
      </c>
    </row>
    <row r="948">
      <c r="G948" s="49"/>
      <c r="H948" s="49" t="str">
        <f>'2_all_summary'!C947</f>
        <v>Territorial use rights in fisheries to manage areas for farming coral reef fish and invertebrates for the aquarium trade</v>
      </c>
      <c r="I948" s="49" t="str">
        <f>'2_all_summary'!D947</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948" s="49">
        <f>if(isnumber(search("Yes",'2_all_summary'!$G947)),if(isnumber(search("Yes",'2_all_summary'!L947)),1,2),if(isnumber(search("No",'2_all_summary'!L947)),4,3))</f>
        <v>4</v>
      </c>
      <c r="K948" s="49">
        <f>if(isnumber(search("Yes",'2_all_summary'!$G947)),if(isnumber(search("Yes",'2_all_summary'!M947)),1,2),if(isnumber(search("No",'2_all_summary'!M947)),4,3))</f>
        <v>4</v>
      </c>
      <c r="L948" s="49">
        <f>if(isnumber(search("Yes",'2_all_summary'!$G947)),if(isnumber(search("Yes",'2_all_summary'!N947)),1,2),if(isnumber(search("No",'2_all_summary'!N947)),4,3))</f>
        <v>4</v>
      </c>
      <c r="M948" s="49">
        <f>if(isnumber(search("Yes",'2_all_summary'!$G947)),if(0&lt;'2_all_summary'!O947,1,2),if(0='2_all_summary'!O947,4,3))</f>
        <v>4</v>
      </c>
      <c r="N948" s="49">
        <f>if(isnumber(search("Yes",'2_all_summary'!$G947)),if(isnumber(search("Yes",'2_all_summary'!P947)),1,2),if(isnumber(search("No",'2_all_summary'!P947)),4,3))</f>
        <v>4</v>
      </c>
      <c r="O948" s="49">
        <f>if(isnumber(search("Yes",'2_all_summary'!$G947)),if(isnumber(search("Yes",'2_all_summary'!Q947)),1,2),if(isnumber(search("No",'2_all_summary'!Q947)),4,3))</f>
        <v>4</v>
      </c>
      <c r="P948" s="49">
        <f>if(isnumber(search("Yes",'2_all_summary'!$G947)),if(isnumber(search("Yes",'2_all_summary'!R947)),1,2),if(isnumber(search("No",'2_all_summary'!R947)),4,3))</f>
        <v>4</v>
      </c>
      <c r="Q948" s="49">
        <f>if(isnumber(search("Yes",'2_all_summary'!$G947)),if(0&lt;'2_all_summary'!S947,1,2),if(0='2_all_summary'!S947,4,3))</f>
        <v>4</v>
      </c>
      <c r="R948" s="49">
        <f>if(isnumber(search("Yes",'2_all_summary'!$G947)),if(isnumber(search("Yes",'2_all_summary'!T947)),1,2),if(isnumber(search("No",'2_all_summary'!T947)),4,3))</f>
        <v>4</v>
      </c>
    </row>
    <row r="949">
      <c r="G949" s="49"/>
      <c r="H949" s="49" t="str">
        <f>'2_all_summary'!C948</f>
        <v>Testing a model to assess womenÃƒÂ¢Ã¢â€šÂ¬Ã¢â€žÂ¢s inclusion and participation in community-based resource management in Solomon Islands</v>
      </c>
      <c r="I949" s="49" t="str">
        <f>'2_all_summary'!D948</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AgarwalÃƒÂ¢Ã¢â€šÂ¬Ã¢â€žÂ¢s 2001 participation typology for a Melanesian CBFM context to present a participation model for assessing gender inclusivity in CBFM. We defined six levels of womenÃƒÂ¢Ã¢â€šÂ¬Ã¢â€žÂ¢s participation, including, (1) no participation, (2) nominal, (3) passive, (4) consultive, (5) active, and (6) interactive (empowering) participation, defined as actively participating in all aspects of the decision-making process, and holding leadership roles that increase womenÃƒÂ¢Ã¢â€šÂ¬Ã¢â€žÂ¢s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womenÃƒÂ¢Ã¢â€šÂ¬Ã¢â€žÂ¢s participation in CBFM decision-making processes through use of a participation model, and providing recommendations to fisheries practitioners on implementation of the model to assess gender equity in a communityÃƒÂ¢Ã¢â€šÂ¬Ã¢â€žÂ¢s CBFM structures. Ãƒâ€šÃ‚Â© 2022, The Author(s).</v>
      </c>
      <c r="J949" s="49">
        <f>if(isnumber(search("Yes",'2_all_summary'!$G948)),if(isnumber(search("Yes",'2_all_summary'!L948)),1,2),if(isnumber(search("No",'2_all_summary'!L948)),4,3))</f>
        <v>3</v>
      </c>
      <c r="K949" s="49">
        <f>if(isnumber(search("Yes",'2_all_summary'!$G948)),if(isnumber(search("Yes",'2_all_summary'!M948)),1,2),if(isnumber(search("No",'2_all_summary'!M948)),4,3))</f>
        <v>3</v>
      </c>
      <c r="L949" s="49">
        <f>if(isnumber(search("Yes",'2_all_summary'!$G948)),if(isnumber(search("Yes",'2_all_summary'!N948)),1,2),if(isnumber(search("No",'2_all_summary'!N948)),4,3))</f>
        <v>3</v>
      </c>
      <c r="M949" s="49">
        <f>if(isnumber(search("Yes",'2_all_summary'!$G948)),if(0&lt;'2_all_summary'!O948,1,2),if(0='2_all_summary'!O948,4,3))</f>
        <v>3</v>
      </c>
      <c r="N949" s="49">
        <f>if(isnumber(search("Yes",'2_all_summary'!$G948)),if(isnumber(search("Yes",'2_all_summary'!P948)),1,2),if(isnumber(search("No",'2_all_summary'!P948)),4,3))</f>
        <v>3</v>
      </c>
      <c r="O949" s="49">
        <f>if(isnumber(search("Yes",'2_all_summary'!$G948)),if(isnumber(search("Yes",'2_all_summary'!Q948)),1,2),if(isnumber(search("No",'2_all_summary'!Q948)),4,3))</f>
        <v>3</v>
      </c>
      <c r="P949" s="49">
        <f>if(isnumber(search("Yes",'2_all_summary'!$G948)),if(isnumber(search("Yes",'2_all_summary'!R948)),1,2),if(isnumber(search("No",'2_all_summary'!R948)),4,3))</f>
        <v>3</v>
      </c>
      <c r="Q949" s="49">
        <f>if(isnumber(search("Yes",'2_all_summary'!$G948)),if(0&lt;'2_all_summary'!S948,1,2),if(0='2_all_summary'!S948,4,3))</f>
        <v>3</v>
      </c>
      <c r="R949" s="49">
        <f>if(isnumber(search("Yes",'2_all_summary'!$G948)),if(isnumber(search("Yes",'2_all_summary'!T948)),1,2),if(isnumber(search("No",'2_all_summary'!T948)),4,3))</f>
        <v>3</v>
      </c>
    </row>
    <row r="950">
      <c r="G950" s="49"/>
      <c r="H950" s="49" t="str">
        <f>'2_all_summary'!C949</f>
        <v>The anatomy of primary care and mental health clinician communication: A quality improvement case study</v>
      </c>
      <c r="I950" s="49" t="str">
        <f>'2_all_summary'!D949</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Ãƒâ€šÃ‚Â© 2013 Society of General Internal Medicine.</v>
      </c>
      <c r="J950" s="49">
        <f>if(isnumber(search("Yes",'2_all_summary'!$G949)),if(isnumber(search("Yes",'2_all_summary'!L949)),1,2),if(isnumber(search("No",'2_all_summary'!L949)),4,3))</f>
        <v>4</v>
      </c>
      <c r="K950" s="49">
        <f>if(isnumber(search("Yes",'2_all_summary'!$G949)),if(isnumber(search("Yes",'2_all_summary'!M949)),1,2),if(isnumber(search("No",'2_all_summary'!M949)),4,3))</f>
        <v>4</v>
      </c>
      <c r="L950" s="49">
        <f>if(isnumber(search("Yes",'2_all_summary'!$G949)),if(isnumber(search("Yes",'2_all_summary'!N949)),1,2),if(isnumber(search("No",'2_all_summary'!N949)),4,3))</f>
        <v>4</v>
      </c>
      <c r="M950" s="49">
        <f>if(isnumber(search("Yes",'2_all_summary'!$G949)),if(0&lt;'2_all_summary'!O949,1,2),if(0='2_all_summary'!O949,4,3))</f>
        <v>4</v>
      </c>
      <c r="N950" s="49">
        <f>if(isnumber(search("Yes",'2_all_summary'!$G949)),if(isnumber(search("Yes",'2_all_summary'!P949)),1,2),if(isnumber(search("No",'2_all_summary'!P949)),4,3))</f>
        <v>4</v>
      </c>
      <c r="O950" s="49">
        <f>if(isnumber(search("Yes",'2_all_summary'!$G949)),if(isnumber(search("Yes",'2_all_summary'!Q949)),1,2),if(isnumber(search("No",'2_all_summary'!Q949)),4,3))</f>
        <v>4</v>
      </c>
      <c r="P950" s="49">
        <f>if(isnumber(search("Yes",'2_all_summary'!$G949)),if(isnumber(search("Yes",'2_all_summary'!R949)),1,2),if(isnumber(search("No",'2_all_summary'!R949)),4,3))</f>
        <v>4</v>
      </c>
      <c r="Q950" s="49">
        <f>if(isnumber(search("Yes",'2_all_summary'!$G949)),if(0&lt;'2_all_summary'!S949,1,2),if(0='2_all_summary'!S949,4,3))</f>
        <v>4</v>
      </c>
      <c r="R950" s="49">
        <f>if(isnumber(search("Yes",'2_all_summary'!$G949)),if(isnumber(search("Yes",'2_all_summary'!T949)),1,2),if(isnumber(search("No",'2_all_summary'!T949)),4,3))</f>
        <v>4</v>
      </c>
    </row>
    <row r="951">
      <c r="G951" s="49"/>
      <c r="H951" s="49" t="str">
        <f>'2_all_summary'!C950</f>
        <v>The assessment 'toolbox': Community-based reef evaluation methods coupled with geochemical techniques to identify sources of stress</v>
      </c>
      <c r="I951" s="49" t="str">
        <f>'2_all_summary'!D950</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951" s="49">
        <f>if(isnumber(search("Yes",'2_all_summary'!$G950)),if(isnumber(search("Yes",'2_all_summary'!L950)),1,2),if(isnumber(search("No",'2_all_summary'!L950)),4,3))</f>
        <v>4</v>
      </c>
      <c r="K951" s="49">
        <f>if(isnumber(search("Yes",'2_all_summary'!$G950)),if(isnumber(search("Yes",'2_all_summary'!M950)),1,2),if(isnumber(search("No",'2_all_summary'!M950)),4,3))</f>
        <v>4</v>
      </c>
      <c r="L951" s="49">
        <f>if(isnumber(search("Yes",'2_all_summary'!$G950)),if(isnumber(search("Yes",'2_all_summary'!N950)),1,2),if(isnumber(search("No",'2_all_summary'!N950)),4,3))</f>
        <v>4</v>
      </c>
      <c r="M951" s="49">
        <f>if(isnumber(search("Yes",'2_all_summary'!$G950)),if(0&lt;'2_all_summary'!O950,1,2),if(0='2_all_summary'!O950,4,3))</f>
        <v>4</v>
      </c>
      <c r="N951" s="49">
        <f>if(isnumber(search("Yes",'2_all_summary'!$G950)),if(isnumber(search("Yes",'2_all_summary'!P950)),1,2),if(isnumber(search("No",'2_all_summary'!P950)),4,3))</f>
        <v>4</v>
      </c>
      <c r="O951" s="49">
        <f>if(isnumber(search("Yes",'2_all_summary'!$G950)),if(isnumber(search("Yes",'2_all_summary'!Q950)),1,2),if(isnumber(search("No",'2_all_summary'!Q950)),4,3))</f>
        <v>4</v>
      </c>
      <c r="P951" s="49">
        <f>if(isnumber(search("Yes",'2_all_summary'!$G950)),if(isnumber(search("Yes",'2_all_summary'!R950)),1,2),if(isnumber(search("No",'2_all_summary'!R950)),4,3))</f>
        <v>4</v>
      </c>
      <c r="Q951" s="49">
        <f>if(isnumber(search("Yes",'2_all_summary'!$G950)),if(0&lt;'2_all_summary'!S950,1,2),if(0='2_all_summary'!S950,4,3))</f>
        <v>4</v>
      </c>
      <c r="R951" s="49">
        <f>if(isnumber(search("Yes",'2_all_summary'!$G950)),if(isnumber(search("Yes",'2_all_summary'!T950)),1,2),if(isnumber(search("No",'2_all_summary'!T950)),4,3))</f>
        <v>4</v>
      </c>
    </row>
    <row r="952">
      <c r="G952" s="49"/>
      <c r="H952" s="49" t="str">
        <f>'2_all_summary'!C951</f>
        <v>The barefoot ecologist goes fishing</v>
      </c>
      <c r="I952" s="49" t="str">
        <f>'2_all_summary'!D951</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952" s="49">
        <f>if(isnumber(search("Yes",'2_all_summary'!$G951)),if(isnumber(search("Yes",'2_all_summary'!L951)),1,2),if(isnumber(search("No",'2_all_summary'!L951)),4,3))</f>
        <v>2</v>
      </c>
      <c r="K952" s="49">
        <f>if(isnumber(search("Yes",'2_all_summary'!$G951)),if(isnumber(search("Yes",'2_all_summary'!M951)),1,2),if(isnumber(search("No",'2_all_summary'!M951)),4,3))</f>
        <v>2</v>
      </c>
      <c r="L952" s="49">
        <f>if(isnumber(search("Yes",'2_all_summary'!$G951)),if(isnumber(search("Yes",'2_all_summary'!N951)),1,2),if(isnumber(search("No",'2_all_summary'!N951)),4,3))</f>
        <v>2</v>
      </c>
      <c r="M952" s="49">
        <f>if(isnumber(search("Yes",'2_all_summary'!$G951)),if(0&lt;'2_all_summary'!O951,1,2),if(0='2_all_summary'!O951,4,3))</f>
        <v>2</v>
      </c>
      <c r="N952" s="49">
        <f>if(isnumber(search("Yes",'2_all_summary'!$G951)),if(isnumber(search("Yes",'2_all_summary'!P951)),1,2),if(isnumber(search("No",'2_all_summary'!P951)),4,3))</f>
        <v>2</v>
      </c>
      <c r="O952" s="49">
        <f>if(isnumber(search("Yes",'2_all_summary'!$G951)),if(isnumber(search("Yes",'2_all_summary'!Q951)),1,2),if(isnumber(search("No",'2_all_summary'!Q951)),4,3))</f>
        <v>2</v>
      </c>
      <c r="P952" s="49">
        <f>if(isnumber(search("Yes",'2_all_summary'!$G951)),if(isnumber(search("Yes",'2_all_summary'!R951)),1,2),if(isnumber(search("No",'2_all_summary'!R951)),4,3))</f>
        <v>2</v>
      </c>
      <c r="Q952" s="49">
        <f>if(isnumber(search("Yes",'2_all_summary'!$G951)),if(0&lt;'2_all_summary'!S951,1,2),if(0='2_all_summary'!S951,4,3))</f>
        <v>2</v>
      </c>
      <c r="R952" s="49">
        <f>if(isnumber(search("Yes",'2_all_summary'!$G951)),if(isnumber(search("Yes",'2_all_summary'!T951)),1,2),if(isnumber(search("No",'2_all_summary'!T951)),4,3))</f>
        <v>2</v>
      </c>
    </row>
    <row r="953">
      <c r="G953" s="49"/>
      <c r="H953" s="49" t="str">
        <f>'2_all_summary'!C952</f>
        <v>The Big Role of Coastal Communities and Small-Scale Fishers in Ocean Conservation</v>
      </c>
      <c r="I953" s="49" t="str">
        <f>'2_all_summary'!D952</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953" s="49">
        <f>if(isnumber(search("Yes",'2_all_summary'!$G952)),if(isnumber(search("Yes",'2_all_summary'!L952)),1,2),if(isnumber(search("No",'2_all_summary'!L952)),4,3))</f>
        <v>2</v>
      </c>
      <c r="K953" s="49">
        <f>if(isnumber(search("Yes",'2_all_summary'!$G952)),if(isnumber(search("Yes",'2_all_summary'!M952)),1,2),if(isnumber(search("No",'2_all_summary'!M952)),4,3))</f>
        <v>2</v>
      </c>
      <c r="L953" s="49">
        <f>if(isnumber(search("Yes",'2_all_summary'!$G952)),if(isnumber(search("Yes",'2_all_summary'!N952)),1,2),if(isnumber(search("No",'2_all_summary'!N952)),4,3))</f>
        <v>2</v>
      </c>
      <c r="M953" s="49">
        <f>if(isnumber(search("Yes",'2_all_summary'!$G952)),if(0&lt;'2_all_summary'!O952,1,2),if(0='2_all_summary'!O952,4,3))</f>
        <v>2</v>
      </c>
      <c r="N953" s="49">
        <f>if(isnumber(search("Yes",'2_all_summary'!$G952)),if(isnumber(search("Yes",'2_all_summary'!P952)),1,2),if(isnumber(search("No",'2_all_summary'!P952)),4,3))</f>
        <v>2</v>
      </c>
      <c r="O953" s="49">
        <f>if(isnumber(search("Yes",'2_all_summary'!$G952)),if(isnumber(search("Yes",'2_all_summary'!Q952)),1,2),if(isnumber(search("No",'2_all_summary'!Q952)),4,3))</f>
        <v>2</v>
      </c>
      <c r="P953" s="49">
        <f>if(isnumber(search("Yes",'2_all_summary'!$G952)),if(isnumber(search("Yes",'2_all_summary'!R952)),1,2),if(isnumber(search("No",'2_all_summary'!R952)),4,3))</f>
        <v>2</v>
      </c>
      <c r="Q953" s="49">
        <f>if(isnumber(search("Yes",'2_all_summary'!$G952)),if(0&lt;'2_all_summary'!S952,1,2),if(0='2_all_summary'!S952,4,3))</f>
        <v>2</v>
      </c>
      <c r="R953" s="49">
        <f>if(isnumber(search("Yes",'2_all_summary'!$G952)),if(isnumber(search("Yes",'2_all_summary'!T952)),1,2),if(isnumber(search("No",'2_all_summary'!T952)),4,3))</f>
        <v>2</v>
      </c>
    </row>
    <row r="954">
      <c r="G954" s="49"/>
      <c r="H954" s="49" t="str">
        <f>'2_all_summary'!C953</f>
        <v>The biodiversity of fishes at the islas marÃƒÆ’Ã‚Â­as biosphere reserve, mexico, as determined by baited remote underwater video [Biodiversidad de peces en la reserva de la biosfera islas marÃƒÆ’Ã‚Â­as, mÃƒÆ’Ã‚Â©xico, determinada por video subacuÃƒÆ’Ã‚Â¡tico remoto cebado con carnada]</v>
      </c>
      <c r="I954" s="49" t="str">
        <f>'2_all_summary'!D953</f>
        <v>The Islas MarÃƒÆ’Ã‚Â­as Biosphere Reserve, made up of 4 islands in Pacific waters off central Mexico, supports a large diversity of marine life. However, scientific research was restricted for decades by the occupation of Isla MarÃƒÆ’Ã‚Â­a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MarÃƒÆ’Ã‚Â­as.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MarÃƒÆ’Ã‚Â­as as a natural reserve and relocation of the prison in 2019, there is an opportunity for the reserve to become a priority area for marine conservation on the Pacific coast of Mexico. Spatial analyses of fish biodiversity at Isla MarÃƒÆ’Ã‚Â­a Cleofas can help develop sustainable management strategies at a time when the governmental jurisdiction of the iconic archipelago is uncertain. Ãƒâ€šÃ‚Â© 2020, Universidad Autonoma de Baja California. All rights reserved.</v>
      </c>
      <c r="J954" s="49">
        <f>if(isnumber(search("Yes",'2_all_summary'!$G953)),if(isnumber(search("Yes",'2_all_summary'!L953)),1,2),if(isnumber(search("No",'2_all_summary'!L953)),4,3))</f>
        <v>4</v>
      </c>
      <c r="K954" s="49">
        <f>if(isnumber(search("Yes",'2_all_summary'!$G953)),if(isnumber(search("Yes",'2_all_summary'!M953)),1,2),if(isnumber(search("No",'2_all_summary'!M953)),4,3))</f>
        <v>4</v>
      </c>
      <c r="L954" s="49">
        <f>if(isnumber(search("Yes",'2_all_summary'!$G953)),if(isnumber(search("Yes",'2_all_summary'!N953)),1,2),if(isnumber(search("No",'2_all_summary'!N953)),4,3))</f>
        <v>4</v>
      </c>
      <c r="M954" s="49">
        <f>if(isnumber(search("Yes",'2_all_summary'!$G953)),if(0&lt;'2_all_summary'!O953,1,2),if(0='2_all_summary'!O953,4,3))</f>
        <v>4</v>
      </c>
      <c r="N954" s="49">
        <f>if(isnumber(search("Yes",'2_all_summary'!$G953)),if(isnumber(search("Yes",'2_all_summary'!P953)),1,2),if(isnumber(search("No",'2_all_summary'!P953)),4,3))</f>
        <v>4</v>
      </c>
      <c r="O954" s="49">
        <f>if(isnumber(search("Yes",'2_all_summary'!$G953)),if(isnumber(search("Yes",'2_all_summary'!Q953)),1,2),if(isnumber(search("No",'2_all_summary'!Q953)),4,3))</f>
        <v>4</v>
      </c>
      <c r="P954" s="49">
        <f>if(isnumber(search("Yes",'2_all_summary'!$G953)),if(isnumber(search("Yes",'2_all_summary'!R953)),1,2),if(isnumber(search("No",'2_all_summary'!R953)),4,3))</f>
        <v>4</v>
      </c>
      <c r="Q954" s="49">
        <f>if(isnumber(search("Yes",'2_all_summary'!$G953)),if(0&lt;'2_all_summary'!S953,1,2),if(0='2_all_summary'!S953,4,3))</f>
        <v>4</v>
      </c>
      <c r="R954" s="49">
        <f>if(isnumber(search("Yes",'2_all_summary'!$G953)),if(isnumber(search("Yes",'2_all_summary'!T953)),1,2),if(isnumber(search("No",'2_all_summary'!T953)),4,3))</f>
        <v>4</v>
      </c>
    </row>
    <row r="955">
      <c r="G955" s="49"/>
      <c r="H955" s="49" t="str">
        <f>'2_all_summary'!C954</f>
        <v>The bridging role of non-governmental organizations in the planning, adoption, and management of the marine protected area network in Raja Ampat, Indonesia</v>
      </c>
      <c r="I955" s="49" t="str">
        <f>'2_all_summary'!D954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Ãƒâ€šÃ‚Â© 2022 The Authors</v>
      </c>
      <c r="J955" s="49">
        <f>if(isnumber(search("Yes",'2_all_summary'!$G954)),if(isnumber(search("Yes",'2_all_summary'!L954)),1,2),if(isnumber(search("No",'2_all_summary'!L954)),4,3))</f>
        <v>4</v>
      </c>
      <c r="K955" s="49">
        <f>if(isnumber(search("Yes",'2_all_summary'!$G954)),if(isnumber(search("Yes",'2_all_summary'!M954)),1,2),if(isnumber(search("No",'2_all_summary'!M954)),4,3))</f>
        <v>4</v>
      </c>
      <c r="L955" s="49">
        <f>if(isnumber(search("Yes",'2_all_summary'!$G954)),if(isnumber(search("Yes",'2_all_summary'!N954)),1,2),if(isnumber(search("No",'2_all_summary'!N954)),4,3))</f>
        <v>4</v>
      </c>
      <c r="M955" s="49">
        <f>if(isnumber(search("Yes",'2_all_summary'!$G954)),if(0&lt;'2_all_summary'!O954,1,2),if(0='2_all_summary'!O954,4,3))</f>
        <v>4</v>
      </c>
      <c r="N955" s="49">
        <f>if(isnumber(search("Yes",'2_all_summary'!$G954)),if(isnumber(search("Yes",'2_all_summary'!P954)),1,2),if(isnumber(search("No",'2_all_summary'!P954)),4,3))</f>
        <v>4</v>
      </c>
      <c r="O955" s="49">
        <f>if(isnumber(search("Yes",'2_all_summary'!$G954)),if(isnumber(search("Yes",'2_all_summary'!Q954)),1,2),if(isnumber(search("No",'2_all_summary'!Q954)),4,3))</f>
        <v>4</v>
      </c>
      <c r="P955" s="49">
        <f>if(isnumber(search("Yes",'2_all_summary'!$G954)),if(isnumber(search("Yes",'2_all_summary'!R954)),1,2),if(isnumber(search("No",'2_all_summary'!R954)),4,3))</f>
        <v>4</v>
      </c>
      <c r="Q955" s="49">
        <f>if(isnumber(search("Yes",'2_all_summary'!$G954)),if(0&lt;'2_all_summary'!S954,1,2),if(0='2_all_summary'!S954,4,3))</f>
        <v>4</v>
      </c>
      <c r="R955" s="49">
        <f>if(isnumber(search("Yes",'2_all_summary'!$G954)),if(isnumber(search("Yes",'2_all_summary'!T954)),1,2),if(isnumber(search("No",'2_all_summary'!T954)),4,3))</f>
        <v>4</v>
      </c>
    </row>
    <row r="956">
      <c r="G956" s="49"/>
      <c r="H956" s="49" t="str">
        <f>'2_all_summary'!C955</f>
        <v>The challenges and rewards of community-based coastal resources management San Salvador Island, Philippines</v>
      </c>
      <c r="I956" s="49" t="str">
        <f>'2_all_summary'!D955</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Ãƒâ€šÃ‚Â© 2003 State University of New York. All rights reserved.</v>
      </c>
      <c r="J956" s="49">
        <f>if(isnumber(search("Yes",'2_all_summary'!$G955)),if(isnumber(search("Yes",'2_all_summary'!L955)),1,2),if(isnumber(search("No",'2_all_summary'!L955)),4,3))</f>
        <v>4</v>
      </c>
      <c r="K956" s="49">
        <f>if(isnumber(search("Yes",'2_all_summary'!$G955)),if(isnumber(search("Yes",'2_all_summary'!M955)),1,2),if(isnumber(search("No",'2_all_summary'!M955)),4,3))</f>
        <v>4</v>
      </c>
      <c r="L956" s="49">
        <f>if(isnumber(search("Yes",'2_all_summary'!$G955)),if(isnumber(search("Yes",'2_all_summary'!N955)),1,2),if(isnumber(search("No",'2_all_summary'!N955)),4,3))</f>
        <v>4</v>
      </c>
      <c r="M956" s="49">
        <f>if(isnumber(search("Yes",'2_all_summary'!$G955)),if(0&lt;'2_all_summary'!O955,1,2),if(0='2_all_summary'!O955,4,3))</f>
        <v>4</v>
      </c>
      <c r="N956" s="49">
        <f>if(isnumber(search("Yes",'2_all_summary'!$G955)),if(isnumber(search("Yes",'2_all_summary'!P955)),1,2),if(isnumber(search("No",'2_all_summary'!P955)),4,3))</f>
        <v>4</v>
      </c>
      <c r="O956" s="49">
        <f>if(isnumber(search("Yes",'2_all_summary'!$G955)),if(isnumber(search("Yes",'2_all_summary'!Q955)),1,2),if(isnumber(search("No",'2_all_summary'!Q955)),4,3))</f>
        <v>4</v>
      </c>
      <c r="P956" s="49">
        <f>if(isnumber(search("Yes",'2_all_summary'!$G955)),if(isnumber(search("Yes",'2_all_summary'!R955)),1,2),if(isnumber(search("No",'2_all_summary'!R955)),4,3))</f>
        <v>4</v>
      </c>
      <c r="Q956" s="49">
        <f>if(isnumber(search("Yes",'2_all_summary'!$G955)),if(0&lt;'2_all_summary'!S955,1,2),if(0='2_all_summary'!S955,4,3))</f>
        <v>4</v>
      </c>
      <c r="R956" s="49">
        <f>if(isnumber(search("Yes",'2_all_summary'!$G955)),if(isnumber(search("Yes",'2_all_summary'!T955)),1,2),if(isnumber(search("No",'2_all_summary'!T955)),4,3))</f>
        <v>4</v>
      </c>
    </row>
    <row r="957">
      <c r="G957" s="49"/>
      <c r="H957" s="49" t="str">
        <f>'2_all_summary'!C956</f>
        <v>The challenges of local governance: Gear-based fragmentation in the Dominican fishery of Buen Hombre</v>
      </c>
      <c r="I957" s="49" t="str">
        <f>'2_all_summary'!D956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Ãƒâ€šÃ‚Â© 2015 Elsevier Ltd.</v>
      </c>
      <c r="J957" s="49">
        <f>if(isnumber(search("Yes",'2_all_summary'!$G956)),if(isnumber(search("Yes",'2_all_summary'!L956)),1,2),if(isnumber(search("No",'2_all_summary'!L956)),4,3))</f>
        <v>4</v>
      </c>
      <c r="K957" s="49">
        <f>if(isnumber(search("Yes",'2_all_summary'!$G956)),if(isnumber(search("Yes",'2_all_summary'!M956)),1,2),if(isnumber(search("No",'2_all_summary'!M956)),4,3))</f>
        <v>4</v>
      </c>
      <c r="L957" s="49">
        <f>if(isnumber(search("Yes",'2_all_summary'!$G956)),if(isnumber(search("Yes",'2_all_summary'!N956)),1,2),if(isnumber(search("No",'2_all_summary'!N956)),4,3))</f>
        <v>4</v>
      </c>
      <c r="M957" s="49">
        <f>if(isnumber(search("Yes",'2_all_summary'!$G956)),if(0&lt;'2_all_summary'!O956,1,2),if(0='2_all_summary'!O956,4,3))</f>
        <v>4</v>
      </c>
      <c r="N957" s="49">
        <f>if(isnumber(search("Yes",'2_all_summary'!$G956)),if(isnumber(search("Yes",'2_all_summary'!P956)),1,2),if(isnumber(search("No",'2_all_summary'!P956)),4,3))</f>
        <v>4</v>
      </c>
      <c r="O957" s="49">
        <f>if(isnumber(search("Yes",'2_all_summary'!$G956)),if(isnumber(search("Yes",'2_all_summary'!Q956)),1,2),if(isnumber(search("No",'2_all_summary'!Q956)),4,3))</f>
        <v>4</v>
      </c>
      <c r="P957" s="49">
        <f>if(isnumber(search("Yes",'2_all_summary'!$G956)),if(isnumber(search("Yes",'2_all_summary'!R956)),1,2),if(isnumber(search("No",'2_all_summary'!R956)),4,3))</f>
        <v>4</v>
      </c>
      <c r="Q957" s="49">
        <f>if(isnumber(search("Yes",'2_all_summary'!$G956)),if(0&lt;'2_all_summary'!S956,1,2),if(0='2_all_summary'!S956,4,3))</f>
        <v>4</v>
      </c>
      <c r="R957" s="49">
        <f>if(isnumber(search("Yes",'2_all_summary'!$G956)),if(isnumber(search("Yes",'2_all_summary'!T956)),1,2),if(isnumber(search("No",'2_all_summary'!T956)),4,3))</f>
        <v>4</v>
      </c>
    </row>
    <row r="958">
      <c r="G958" s="49"/>
      <c r="H958" s="49" t="str">
        <f>'2_all_summary'!C957</f>
        <v>The codevelopment of coastal fisheries monitoring methods to support local management</v>
      </c>
      <c r="I958" s="49" t="str">
        <f>'2_all_summary'!D957</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958" s="49">
        <f>if(isnumber(search("Yes",'2_all_summary'!$G957)),if(isnumber(search("Yes",'2_all_summary'!L957)),1,2),if(isnumber(search("No",'2_all_summary'!L957)),4,3))</f>
        <v>4</v>
      </c>
      <c r="K958" s="49">
        <f>if(isnumber(search("Yes",'2_all_summary'!$G957)),if(isnumber(search("Yes",'2_all_summary'!M957)),1,2),if(isnumber(search("No",'2_all_summary'!M957)),4,3))</f>
        <v>4</v>
      </c>
      <c r="L958" s="49">
        <f>if(isnumber(search("Yes",'2_all_summary'!$G957)),if(isnumber(search("Yes",'2_all_summary'!N957)),1,2),if(isnumber(search("No",'2_all_summary'!N957)),4,3))</f>
        <v>4</v>
      </c>
      <c r="M958" s="49">
        <f>if(isnumber(search("Yes",'2_all_summary'!$G957)),if(0&lt;'2_all_summary'!O957,1,2),if(0='2_all_summary'!O957,4,3))</f>
        <v>4</v>
      </c>
      <c r="N958" s="49">
        <f>if(isnumber(search("Yes",'2_all_summary'!$G957)),if(isnumber(search("Yes",'2_all_summary'!P957)),1,2),if(isnumber(search("No",'2_all_summary'!P957)),4,3))</f>
        <v>4</v>
      </c>
      <c r="O958" s="49">
        <f>if(isnumber(search("Yes",'2_all_summary'!$G957)),if(isnumber(search("Yes",'2_all_summary'!Q957)),1,2),if(isnumber(search("No",'2_all_summary'!Q957)),4,3))</f>
        <v>4</v>
      </c>
      <c r="P958" s="49">
        <f>if(isnumber(search("Yes",'2_all_summary'!$G957)),if(isnumber(search("Yes",'2_all_summary'!R957)),1,2),if(isnumber(search("No",'2_all_summary'!R957)),4,3))</f>
        <v>4</v>
      </c>
      <c r="Q958" s="49">
        <f>if(isnumber(search("Yes",'2_all_summary'!$G957)),if(0&lt;'2_all_summary'!S957,1,2),if(0='2_all_summary'!S957,4,3))</f>
        <v>4</v>
      </c>
      <c r="R958" s="49">
        <f>if(isnumber(search("Yes",'2_all_summary'!$G957)),if(isnumber(search("Yes",'2_all_summary'!T957)),1,2),if(isnumber(search("No",'2_all_summary'!T957)),4,3))</f>
        <v>4</v>
      </c>
    </row>
    <row r="959">
      <c r="G959" s="49"/>
      <c r="H959" s="49" t="str">
        <f>'2_all_summary'!C958</f>
        <v>The community-based management of coastal fisheries in Himeshima, Oita Prefectura, Japan: A case study of the fishing ground regulations on the offshore fixed gill net fishery</v>
      </c>
      <c r="I959" s="49" t="str">
        <f>'2_all_summary'!D958</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959" s="49">
        <f>if(isnumber(search("Yes",'2_all_summary'!$G958)),if(isnumber(search("Yes",'2_all_summary'!L958)),1,2),if(isnumber(search("No",'2_all_summary'!L958)),4,3))</f>
        <v>4</v>
      </c>
      <c r="K959" s="49">
        <f>if(isnumber(search("Yes",'2_all_summary'!$G958)),if(isnumber(search("Yes",'2_all_summary'!M958)),1,2),if(isnumber(search("No",'2_all_summary'!M958)),4,3))</f>
        <v>4</v>
      </c>
      <c r="L959" s="49">
        <f>if(isnumber(search("Yes",'2_all_summary'!$G958)),if(isnumber(search("Yes",'2_all_summary'!N958)),1,2),if(isnumber(search("No",'2_all_summary'!N958)),4,3))</f>
        <v>4</v>
      </c>
      <c r="M959" s="49">
        <f>if(isnumber(search("Yes",'2_all_summary'!$G958)),if(0&lt;'2_all_summary'!O958,1,2),if(0='2_all_summary'!O958,4,3))</f>
        <v>4</v>
      </c>
      <c r="N959" s="49">
        <f>if(isnumber(search("Yes",'2_all_summary'!$G958)),if(isnumber(search("Yes",'2_all_summary'!P958)),1,2),if(isnumber(search("No",'2_all_summary'!P958)),4,3))</f>
        <v>4</v>
      </c>
      <c r="O959" s="49">
        <f>if(isnumber(search("Yes",'2_all_summary'!$G958)),if(isnumber(search("Yes",'2_all_summary'!Q958)),1,2),if(isnumber(search("No",'2_all_summary'!Q958)),4,3))</f>
        <v>4</v>
      </c>
      <c r="P959" s="49">
        <f>if(isnumber(search("Yes",'2_all_summary'!$G958)),if(isnumber(search("Yes",'2_all_summary'!R958)),1,2),if(isnumber(search("No",'2_all_summary'!R958)),4,3))</f>
        <v>4</v>
      </c>
      <c r="Q959" s="49">
        <f>if(isnumber(search("Yes",'2_all_summary'!$G958)),if(0&lt;'2_all_summary'!S958,1,2),if(0='2_all_summary'!S958,4,3))</f>
        <v>4</v>
      </c>
      <c r="R959" s="49">
        <f>if(isnumber(search("Yes",'2_all_summary'!$G958)),if(isnumber(search("Yes",'2_all_summary'!T958)),1,2),if(isnumber(search("No",'2_all_summary'!T958)),4,3))</f>
        <v>4</v>
      </c>
    </row>
    <row r="960">
      <c r="G960" s="49"/>
      <c r="H960" s="49" t="str">
        <f>'2_all_summary'!C959</f>
        <v>The Community-based Management of Coastal Fisheries in Himeshima, Oita Prefecture, Japan: A Case Study of the Fishing Ground Regulations on the Offshore Fixed Gill Net Fishery</v>
      </c>
      <c r="I960" s="49" t="str">
        <f>'2_all_summary'!D959</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Ãƒâ€šÃ‚Â© 2005, The Human Geographical Society of Japan. All rights reserved.</v>
      </c>
      <c r="J960" s="49">
        <f>if(isnumber(search("Yes",'2_all_summary'!$G959)),if(isnumber(search("Yes",'2_all_summary'!L959)),1,2),if(isnumber(search("No",'2_all_summary'!L959)),4,3))</f>
        <v>4</v>
      </c>
      <c r="K960" s="49">
        <f>if(isnumber(search("Yes",'2_all_summary'!$G959)),if(isnumber(search("Yes",'2_all_summary'!M959)),1,2),if(isnumber(search("No",'2_all_summary'!M959)),4,3))</f>
        <v>4</v>
      </c>
      <c r="L960" s="49">
        <f>if(isnumber(search("Yes",'2_all_summary'!$G959)),if(isnumber(search("Yes",'2_all_summary'!N959)),1,2),if(isnumber(search("No",'2_all_summary'!N959)),4,3))</f>
        <v>4</v>
      </c>
      <c r="M960" s="49">
        <f>if(isnumber(search("Yes",'2_all_summary'!$G959)),if(0&lt;'2_all_summary'!O959,1,2),if(0='2_all_summary'!O959,4,3))</f>
        <v>4</v>
      </c>
      <c r="N960" s="49">
        <f>if(isnumber(search("Yes",'2_all_summary'!$G959)),if(isnumber(search("Yes",'2_all_summary'!P959)),1,2),if(isnumber(search("No",'2_all_summary'!P959)),4,3))</f>
        <v>4</v>
      </c>
      <c r="O960" s="49">
        <f>if(isnumber(search("Yes",'2_all_summary'!$G959)),if(isnumber(search("Yes",'2_all_summary'!Q959)),1,2),if(isnumber(search("No",'2_all_summary'!Q959)),4,3))</f>
        <v>4</v>
      </c>
      <c r="P960" s="49">
        <f>if(isnumber(search("Yes",'2_all_summary'!$G959)),if(isnumber(search("Yes",'2_all_summary'!R959)),1,2),if(isnumber(search("No",'2_all_summary'!R959)),4,3))</f>
        <v>4</v>
      </c>
      <c r="Q960" s="49">
        <f>if(isnumber(search("Yes",'2_all_summary'!$G959)),if(0&lt;'2_all_summary'!S959,1,2),if(0='2_all_summary'!S959,4,3))</f>
        <v>4</v>
      </c>
      <c r="R960" s="49">
        <f>if(isnumber(search("Yes",'2_all_summary'!$G959)),if(isnumber(search("Yes",'2_all_summary'!T959)),1,2),if(isnumber(search("No",'2_all_summary'!T959)),4,3))</f>
        <v>4</v>
      </c>
    </row>
    <row r="961">
      <c r="G961" s="49"/>
      <c r="H961" s="49" t="str">
        <f>'2_all_summary'!C960</f>
        <v>The Condition of Seagrass Beds in North Sulawesi following the implementation of Community-Based Coastal Management Program</v>
      </c>
      <c r="I961" s="49" t="str">
        <f>'2_all_summary'!D960</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Ãƒâ€šÃ‚Â© Published under licence by IOP Publishing Ltd.</v>
      </c>
      <c r="J961" s="49">
        <f>if(isnumber(search("Yes",'2_all_summary'!$G960)),if(isnumber(search("Yes",'2_all_summary'!L960)),1,2),if(isnumber(search("No",'2_all_summary'!L960)),4,3))</f>
        <v>4</v>
      </c>
      <c r="K961" s="49">
        <f>if(isnumber(search("Yes",'2_all_summary'!$G960)),if(isnumber(search("Yes",'2_all_summary'!M960)),1,2),if(isnumber(search("No",'2_all_summary'!M960)),4,3))</f>
        <v>4</v>
      </c>
      <c r="L961" s="49">
        <f>if(isnumber(search("Yes",'2_all_summary'!$G960)),if(isnumber(search("Yes",'2_all_summary'!N960)),1,2),if(isnumber(search("No",'2_all_summary'!N960)),4,3))</f>
        <v>4</v>
      </c>
      <c r="M961" s="49">
        <f>if(isnumber(search("Yes",'2_all_summary'!$G960)),if(0&lt;'2_all_summary'!O960,1,2),if(0='2_all_summary'!O960,4,3))</f>
        <v>4</v>
      </c>
      <c r="N961" s="49">
        <f>if(isnumber(search("Yes",'2_all_summary'!$G960)),if(isnumber(search("Yes",'2_all_summary'!P960)),1,2),if(isnumber(search("No",'2_all_summary'!P960)),4,3))</f>
        <v>4</v>
      </c>
      <c r="O961" s="49">
        <f>if(isnumber(search("Yes",'2_all_summary'!$G960)),if(isnumber(search("Yes",'2_all_summary'!Q960)),1,2),if(isnumber(search("No",'2_all_summary'!Q960)),4,3))</f>
        <v>4</v>
      </c>
      <c r="P961" s="49">
        <f>if(isnumber(search("Yes",'2_all_summary'!$G960)),if(isnumber(search("Yes",'2_all_summary'!R960)),1,2),if(isnumber(search("No",'2_all_summary'!R960)),4,3))</f>
        <v>4</v>
      </c>
      <c r="Q961" s="49">
        <f>if(isnumber(search("Yes",'2_all_summary'!$G960)),if(0&lt;'2_all_summary'!S960,1,2),if(0='2_all_summary'!S960,4,3))</f>
        <v>4</v>
      </c>
      <c r="R961" s="49">
        <f>if(isnumber(search("Yes",'2_all_summary'!$G960)),if(isnumber(search("Yes",'2_all_summary'!T960)),1,2),if(isnumber(search("No",'2_all_summary'!T960)),4,3))</f>
        <v>4</v>
      </c>
    </row>
    <row r="962">
      <c r="G962" s="49"/>
      <c r="H962" s="49" t="str">
        <f>'2_all_summary'!C961</f>
        <v>The context of policy design for existing community-based fisheries management systems in the Pacific Islands</v>
      </c>
      <c r="I962" s="49" t="str">
        <f>'2_all_summary'!D961</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962" s="49">
        <f>if(isnumber(search("Yes",'2_all_summary'!$G961)),if(isnumber(search("Yes",'2_all_summary'!L961)),1,2),if(isnumber(search("No",'2_all_summary'!L961)),4,3))</f>
        <v>1</v>
      </c>
      <c r="K962" s="49">
        <f>if(isnumber(search("Yes",'2_all_summary'!$G961)),if(isnumber(search("Yes",'2_all_summary'!M961)),1,2),if(isnumber(search("No",'2_all_summary'!M961)),4,3))</f>
        <v>1</v>
      </c>
      <c r="L962" s="49">
        <f>if(isnumber(search("Yes",'2_all_summary'!$G961)),if(isnumber(search("Yes",'2_all_summary'!N961)),1,2),if(isnumber(search("No",'2_all_summary'!N961)),4,3))</f>
        <v>1</v>
      </c>
      <c r="M962" s="49">
        <f>if(isnumber(search("Yes",'2_all_summary'!$G961)),if(0&lt;'2_all_summary'!O961,1,2),if(0='2_all_summary'!O961,4,3))</f>
        <v>1</v>
      </c>
      <c r="N962" s="49">
        <f>if(isnumber(search("Yes",'2_all_summary'!$G961)),if(isnumber(search("Yes",'2_all_summary'!P961)),1,2),if(isnumber(search("No",'2_all_summary'!P961)),4,3))</f>
        <v>1</v>
      </c>
      <c r="O962" s="49">
        <f>if(isnumber(search("Yes",'2_all_summary'!$G961)),if(isnumber(search("Yes",'2_all_summary'!Q961)),1,2),if(isnumber(search("No",'2_all_summary'!Q961)),4,3))</f>
        <v>1</v>
      </c>
      <c r="P962" s="49">
        <f>if(isnumber(search("Yes",'2_all_summary'!$G961)),if(isnumber(search("Yes",'2_all_summary'!R961)),1,2),if(isnumber(search("No",'2_all_summary'!R961)),4,3))</f>
        <v>1</v>
      </c>
      <c r="Q962" s="49">
        <f>if(isnumber(search("Yes",'2_all_summary'!$G961)),if(0&lt;'2_all_summary'!S961,1,2),if(0='2_all_summary'!S961,4,3))</f>
        <v>1</v>
      </c>
      <c r="R962" s="49">
        <f>if(isnumber(search("Yes",'2_all_summary'!$G961)),if(isnumber(search("Yes",'2_all_summary'!T961)),1,2),if(isnumber(search("No",'2_all_summary'!T961)),4,3))</f>
        <v>1</v>
      </c>
    </row>
    <row r="963">
      <c r="G963" s="49"/>
      <c r="H963" s="49" t="str">
        <f>'2_all_summary'!C962</f>
        <v>The Coral, Solomon and Bismarck Seas Region</v>
      </c>
      <c r="I963" s="49" t="str">
        <f>'2_all_summary'!D962</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963" s="49">
        <f>if(isnumber(search("Yes",'2_all_summary'!$G962)),if(isnumber(search("Yes",'2_all_summary'!L962)),1,2),if(isnumber(search("No",'2_all_summary'!L962)),4,3))</f>
        <v>3</v>
      </c>
      <c r="K963" s="49">
        <f>if(isnumber(search("Yes",'2_all_summary'!$G962)),if(isnumber(search("Yes",'2_all_summary'!M962)),1,2),if(isnumber(search("No",'2_all_summary'!M962)),4,3))</f>
        <v>3</v>
      </c>
      <c r="L963" s="49">
        <f>if(isnumber(search("Yes",'2_all_summary'!$G962)),if(isnumber(search("Yes",'2_all_summary'!N962)),1,2),if(isnumber(search("No",'2_all_summary'!N962)),4,3))</f>
        <v>3</v>
      </c>
      <c r="M963" s="49">
        <f>if(isnumber(search("Yes",'2_all_summary'!$G962)),if(0&lt;'2_all_summary'!O962,1,2),if(0='2_all_summary'!O962,4,3))</f>
        <v>3</v>
      </c>
      <c r="N963" s="49">
        <f>if(isnumber(search("Yes",'2_all_summary'!$G962)),if(isnumber(search("Yes",'2_all_summary'!P962)),1,2),if(isnumber(search("No",'2_all_summary'!P962)),4,3))</f>
        <v>3</v>
      </c>
      <c r="O963" s="49">
        <f>if(isnumber(search("Yes",'2_all_summary'!$G962)),if(isnumber(search("Yes",'2_all_summary'!Q962)),1,2),if(isnumber(search("No",'2_all_summary'!Q962)),4,3))</f>
        <v>3</v>
      </c>
      <c r="P963" s="49">
        <f>if(isnumber(search("Yes",'2_all_summary'!$G962)),if(isnumber(search("Yes",'2_all_summary'!R962)),1,2),if(isnumber(search("No",'2_all_summary'!R962)),4,3))</f>
        <v>3</v>
      </c>
      <c r="Q963" s="49">
        <f>if(isnumber(search("Yes",'2_all_summary'!$G962)),if(0&lt;'2_all_summary'!S962,1,2),if(0='2_all_summary'!S962,4,3))</f>
        <v>3</v>
      </c>
      <c r="R963" s="49">
        <f>if(isnumber(search("Yes",'2_all_summary'!$G962)),if(isnumber(search("Yes",'2_all_summary'!T962)),1,2),if(isnumber(search("No",'2_all_summary'!T962)),4,3))</f>
        <v>3</v>
      </c>
    </row>
    <row r="964">
      <c r="G964" s="49"/>
      <c r="H964" s="49" t="str">
        <f>'2_all_summary'!C963</f>
        <v>The difference that class makes: Neoliberalization and non-capitalism in the fishing industry of new england</v>
      </c>
      <c r="I964" s="49" t="str">
        <f>'2_all_summary'!D963</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Ãƒâ€šÃ‚Â© 2007 The Author Journal compilation Ãƒâ€šÃ‚Â© 2007 Editorial Board of Antipode.</v>
      </c>
      <c r="J964" s="49">
        <f>if(isnumber(search("Yes",'2_all_summary'!$G963)),if(isnumber(search("Yes",'2_all_summary'!L963)),1,2),if(isnumber(search("No",'2_all_summary'!L963)),4,3))</f>
        <v>4</v>
      </c>
      <c r="K964" s="49">
        <f>if(isnumber(search("Yes",'2_all_summary'!$G963)),if(isnumber(search("Yes",'2_all_summary'!M963)),1,2),if(isnumber(search("No",'2_all_summary'!M963)),4,3))</f>
        <v>4</v>
      </c>
      <c r="L964" s="49">
        <f>if(isnumber(search("Yes",'2_all_summary'!$G963)),if(isnumber(search("Yes",'2_all_summary'!N963)),1,2),if(isnumber(search("No",'2_all_summary'!N963)),4,3))</f>
        <v>4</v>
      </c>
      <c r="M964" s="49">
        <f>if(isnumber(search("Yes",'2_all_summary'!$G963)),if(0&lt;'2_all_summary'!O963,1,2),if(0='2_all_summary'!O963,4,3))</f>
        <v>4</v>
      </c>
      <c r="N964" s="49">
        <f>if(isnumber(search("Yes",'2_all_summary'!$G963)),if(isnumber(search("Yes",'2_all_summary'!P963)),1,2),if(isnumber(search("No",'2_all_summary'!P963)),4,3))</f>
        <v>4</v>
      </c>
      <c r="O964" s="49">
        <f>if(isnumber(search("Yes",'2_all_summary'!$G963)),if(isnumber(search("Yes",'2_all_summary'!Q963)),1,2),if(isnumber(search("No",'2_all_summary'!Q963)),4,3))</f>
        <v>4</v>
      </c>
      <c r="P964" s="49">
        <f>if(isnumber(search("Yes",'2_all_summary'!$G963)),if(isnumber(search("Yes",'2_all_summary'!R963)),1,2),if(isnumber(search("No",'2_all_summary'!R963)),4,3))</f>
        <v>4</v>
      </c>
      <c r="Q964" s="49">
        <f>if(isnumber(search("Yes",'2_all_summary'!$G963)),if(0&lt;'2_all_summary'!S963,1,2),if(0='2_all_summary'!S963,4,3))</f>
        <v>4</v>
      </c>
      <c r="R964" s="49">
        <f>if(isnumber(search("Yes",'2_all_summary'!$G963)),if(isnumber(search("Yes",'2_all_summary'!T963)),1,2),if(isnumber(search("No",'2_all_summary'!T963)),4,3))</f>
        <v>4</v>
      </c>
    </row>
    <row r="965">
      <c r="G965" s="49"/>
      <c r="H965" s="49" t="str">
        <f>'2_all_summary'!C964</f>
        <v>The dwindling community-based management strategies in the brush park fishery of a tropical estuary: Need for co-management</v>
      </c>
      <c r="I965" s="49" t="str">
        <f>'2_all_summary'!D964</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Ãƒâ€šÃ‚Â© 2018 Elsevier Ltd</v>
      </c>
      <c r="J965" s="49">
        <f>if(isnumber(search("Yes",'2_all_summary'!$G964)),if(isnumber(search("Yes",'2_all_summary'!L964)),1,2),if(isnumber(search("No",'2_all_summary'!L964)),4,3))</f>
        <v>4</v>
      </c>
      <c r="K965" s="49">
        <f>if(isnumber(search("Yes",'2_all_summary'!$G964)),if(isnumber(search("Yes",'2_all_summary'!M964)),1,2),if(isnumber(search("No",'2_all_summary'!M964)),4,3))</f>
        <v>4</v>
      </c>
      <c r="L965" s="49">
        <f>if(isnumber(search("Yes",'2_all_summary'!$G964)),if(isnumber(search("Yes",'2_all_summary'!N964)),1,2),if(isnumber(search("No",'2_all_summary'!N964)),4,3))</f>
        <v>4</v>
      </c>
      <c r="M965" s="49">
        <f>if(isnumber(search("Yes",'2_all_summary'!$G964)),if(0&lt;'2_all_summary'!O964,1,2),if(0='2_all_summary'!O964,4,3))</f>
        <v>4</v>
      </c>
      <c r="N965" s="49">
        <f>if(isnumber(search("Yes",'2_all_summary'!$G964)),if(isnumber(search("Yes",'2_all_summary'!P964)),1,2),if(isnumber(search("No",'2_all_summary'!P964)),4,3))</f>
        <v>4</v>
      </c>
      <c r="O965" s="49">
        <f>if(isnumber(search("Yes",'2_all_summary'!$G964)),if(isnumber(search("Yes",'2_all_summary'!Q964)),1,2),if(isnumber(search("No",'2_all_summary'!Q964)),4,3))</f>
        <v>4</v>
      </c>
      <c r="P965" s="49">
        <f>if(isnumber(search("Yes",'2_all_summary'!$G964)),if(isnumber(search("Yes",'2_all_summary'!R964)),1,2),if(isnumber(search("No",'2_all_summary'!R964)),4,3))</f>
        <v>4</v>
      </c>
      <c r="Q965" s="49">
        <f>if(isnumber(search("Yes",'2_all_summary'!$G964)),if(0&lt;'2_all_summary'!S964,1,2),if(0='2_all_summary'!S964,4,3))</f>
        <v>4</v>
      </c>
      <c r="R965" s="49">
        <f>if(isnumber(search("Yes",'2_all_summary'!$G964)),if(isnumber(search("Yes",'2_all_summary'!T964)),1,2),if(isnumber(search("No",'2_all_summary'!T964)),4,3))</f>
        <v>4</v>
      </c>
    </row>
    <row r="966">
      <c r="G966" s="49"/>
      <c r="H966" s="49" t="str">
        <f>'2_all_summary'!C965</f>
        <v>The Ecological Role of the Vaquita, Phocoena sinus, in the Ecosystem of the Northern Gulf of California</v>
      </c>
      <c r="I966" s="49" t="str">
        <f>'2_all_summary'!D965</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Ãƒâ€šÃ‚Â© 2012 Springer Science+Business Media New York.</v>
      </c>
      <c r="J966" s="49">
        <f>if(isnumber(search("Yes",'2_all_summary'!$G965)),if(isnumber(search("Yes",'2_all_summary'!L965)),1,2),if(isnumber(search("No",'2_all_summary'!L965)),4,3))</f>
        <v>4</v>
      </c>
      <c r="K966" s="49">
        <f>if(isnumber(search("Yes",'2_all_summary'!$G965)),if(isnumber(search("Yes",'2_all_summary'!M965)),1,2),if(isnumber(search("No",'2_all_summary'!M965)),4,3))</f>
        <v>4</v>
      </c>
      <c r="L966" s="49">
        <f>if(isnumber(search("Yes",'2_all_summary'!$G965)),if(isnumber(search("Yes",'2_all_summary'!N965)),1,2),if(isnumber(search("No",'2_all_summary'!N965)),4,3))</f>
        <v>4</v>
      </c>
      <c r="M966" s="49">
        <f>if(isnumber(search("Yes",'2_all_summary'!$G965)),if(0&lt;'2_all_summary'!O965,1,2),if(0='2_all_summary'!O965,4,3))</f>
        <v>4</v>
      </c>
      <c r="N966" s="49">
        <f>if(isnumber(search("Yes",'2_all_summary'!$G965)),if(isnumber(search("Yes",'2_all_summary'!P965)),1,2),if(isnumber(search("No",'2_all_summary'!P965)),4,3))</f>
        <v>4</v>
      </c>
      <c r="O966" s="49">
        <f>if(isnumber(search("Yes",'2_all_summary'!$G965)),if(isnumber(search("Yes",'2_all_summary'!Q965)),1,2),if(isnumber(search("No",'2_all_summary'!Q965)),4,3))</f>
        <v>4</v>
      </c>
      <c r="P966" s="49">
        <f>if(isnumber(search("Yes",'2_all_summary'!$G965)),if(isnumber(search("Yes",'2_all_summary'!R965)),1,2),if(isnumber(search("No",'2_all_summary'!R965)),4,3))</f>
        <v>4</v>
      </c>
      <c r="Q966" s="49">
        <f>if(isnumber(search("Yes",'2_all_summary'!$G965)),if(0&lt;'2_all_summary'!S965,1,2),if(0='2_all_summary'!S965,4,3))</f>
        <v>4</v>
      </c>
      <c r="R966" s="49">
        <f>if(isnumber(search("Yes",'2_all_summary'!$G965)),if(isnumber(search("Yes",'2_all_summary'!T965)),1,2),if(isnumber(search("No",'2_all_summary'!T965)),4,3))</f>
        <v>4</v>
      </c>
    </row>
    <row r="967">
      <c r="G967" s="49"/>
      <c r="H967" s="49" t="str">
        <f>'2_all_summary'!C966</f>
        <v>The economic impacts of the recreational bluefin tuna fishery in Hatteras, North Carolina</v>
      </c>
      <c r="I967" s="49" t="str">
        <f>'2_all_summary'!D966</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967" s="49">
        <f>if(isnumber(search("Yes",'2_all_summary'!$G966)),if(isnumber(search("Yes",'2_all_summary'!L966)),1,2),if(isnumber(search("No",'2_all_summary'!L966)),4,3))</f>
        <v>4</v>
      </c>
      <c r="K967" s="49">
        <f>if(isnumber(search("Yes",'2_all_summary'!$G966)),if(isnumber(search("Yes",'2_all_summary'!M966)),1,2),if(isnumber(search("No",'2_all_summary'!M966)),4,3))</f>
        <v>4</v>
      </c>
      <c r="L967" s="49">
        <f>if(isnumber(search("Yes",'2_all_summary'!$G966)),if(isnumber(search("Yes",'2_all_summary'!N966)),1,2),if(isnumber(search("No",'2_all_summary'!N966)),4,3))</f>
        <v>4</v>
      </c>
      <c r="M967" s="49">
        <f>if(isnumber(search("Yes",'2_all_summary'!$G966)),if(0&lt;'2_all_summary'!O966,1,2),if(0='2_all_summary'!O966,4,3))</f>
        <v>4</v>
      </c>
      <c r="N967" s="49">
        <f>if(isnumber(search("Yes",'2_all_summary'!$G966)),if(isnumber(search("Yes",'2_all_summary'!P966)),1,2),if(isnumber(search("No",'2_all_summary'!P966)),4,3))</f>
        <v>4</v>
      </c>
      <c r="O967" s="49">
        <f>if(isnumber(search("Yes",'2_all_summary'!$G966)),if(isnumber(search("Yes",'2_all_summary'!Q966)),1,2),if(isnumber(search("No",'2_all_summary'!Q966)),4,3))</f>
        <v>4</v>
      </c>
      <c r="P967" s="49">
        <f>if(isnumber(search("Yes",'2_all_summary'!$G966)),if(isnumber(search("Yes",'2_all_summary'!R966)),1,2),if(isnumber(search("No",'2_all_summary'!R966)),4,3))</f>
        <v>4</v>
      </c>
      <c r="Q967" s="49">
        <f>if(isnumber(search("Yes",'2_all_summary'!$G966)),if(0&lt;'2_all_summary'!S966,1,2),if(0='2_all_summary'!S966,4,3))</f>
        <v>4</v>
      </c>
      <c r="R967" s="49">
        <f>if(isnumber(search("Yes",'2_all_summary'!$G966)),if(isnumber(search("Yes",'2_all_summary'!T966)),1,2),if(isnumber(search("No",'2_all_summary'!T966)),4,3))</f>
        <v>4</v>
      </c>
    </row>
    <row r="968">
      <c r="G968" s="49"/>
      <c r="H968" s="49" t="str">
        <f>'2_all_summary'!C967</f>
        <v>The effect of leadership and other contextual conditions on the ecological and socio-economic success of small-scale fisheries in Southeast Asia</v>
      </c>
      <c r="I968" s="49" t="str">
        <f>'2_all_summary'!D967</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Ãƒâ€šÃ‚Â© 2015 Elsevier Ltd.</v>
      </c>
      <c r="J968" s="49">
        <f>if(isnumber(search("Yes",'2_all_summary'!$G967)),if(isnumber(search("Yes",'2_all_summary'!L967)),1,2),if(isnumber(search("No",'2_all_summary'!L967)),4,3))</f>
        <v>4</v>
      </c>
      <c r="K968" s="49">
        <f>if(isnumber(search("Yes",'2_all_summary'!$G967)),if(isnumber(search("Yes",'2_all_summary'!M967)),1,2),if(isnumber(search("No",'2_all_summary'!M967)),4,3))</f>
        <v>4</v>
      </c>
      <c r="L968" s="49">
        <f>if(isnumber(search("Yes",'2_all_summary'!$G967)),if(isnumber(search("Yes",'2_all_summary'!N967)),1,2),if(isnumber(search("No",'2_all_summary'!N967)),4,3))</f>
        <v>4</v>
      </c>
      <c r="M968" s="49">
        <f>if(isnumber(search("Yes",'2_all_summary'!$G967)),if(0&lt;'2_all_summary'!O967,1,2),if(0='2_all_summary'!O967,4,3))</f>
        <v>4</v>
      </c>
      <c r="N968" s="49">
        <f>if(isnumber(search("Yes",'2_all_summary'!$G967)),if(isnumber(search("Yes",'2_all_summary'!P967)),1,2),if(isnumber(search("No",'2_all_summary'!P967)),4,3))</f>
        <v>4</v>
      </c>
      <c r="O968" s="49">
        <f>if(isnumber(search("Yes",'2_all_summary'!$G967)),if(isnumber(search("Yes",'2_all_summary'!Q967)),1,2),if(isnumber(search("No",'2_all_summary'!Q967)),4,3))</f>
        <v>4</v>
      </c>
      <c r="P968" s="49">
        <f>if(isnumber(search("Yes",'2_all_summary'!$G967)),if(isnumber(search("Yes",'2_all_summary'!R967)),1,2),if(isnumber(search("No",'2_all_summary'!R967)),4,3))</f>
        <v>4</v>
      </c>
      <c r="Q968" s="49">
        <f>if(isnumber(search("Yes",'2_all_summary'!$G967)),if(0&lt;'2_all_summary'!S967,1,2),if(0='2_all_summary'!S967,4,3))</f>
        <v>4</v>
      </c>
      <c r="R968" s="49">
        <f>if(isnumber(search("Yes",'2_all_summary'!$G967)),if(isnumber(search("Yes",'2_all_summary'!T967)),1,2),if(isnumber(search("No",'2_all_summary'!T967)),4,3))</f>
        <v>4</v>
      </c>
    </row>
    <row r="969">
      <c r="G969" s="49"/>
      <c r="H969" s="49" t="str">
        <f>'2_all_summary'!C968</f>
        <v>The Effect of Short-Term Upwelling Events on Fish Assemblages at the South-Eastern Coast of the Baltic Sea</v>
      </c>
      <c r="I969" s="49" t="str">
        <f>'2_all_summary'!D968</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(2000ÃƒÂ¢Ã¢â€šÂ¬Ã¢â‚¬Å“2019)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1ÃƒÂ¢Ã¢â€šÂ¬Ã¢â‚¬Å“2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Ãƒâ€šÃ‚Â© 2023 by the authors.</v>
      </c>
      <c r="J969" s="49">
        <f>if(isnumber(search("Yes",'2_all_summary'!$G968)),if(isnumber(search("Yes",'2_all_summary'!L968)),1,2),if(isnumber(search("No",'2_all_summary'!L968)),4,3))</f>
        <v>4</v>
      </c>
      <c r="K969" s="49">
        <f>if(isnumber(search("Yes",'2_all_summary'!$G968)),if(isnumber(search("Yes",'2_all_summary'!M968)),1,2),if(isnumber(search("No",'2_all_summary'!M968)),4,3))</f>
        <v>4</v>
      </c>
      <c r="L969" s="49">
        <f>if(isnumber(search("Yes",'2_all_summary'!$G968)),if(isnumber(search("Yes",'2_all_summary'!N968)),1,2),if(isnumber(search("No",'2_all_summary'!N968)),4,3))</f>
        <v>4</v>
      </c>
      <c r="M969" s="49">
        <f>if(isnumber(search("Yes",'2_all_summary'!$G968)),if(0&lt;'2_all_summary'!O968,1,2),if(0='2_all_summary'!O968,4,3))</f>
        <v>4</v>
      </c>
      <c r="N969" s="49">
        <f>if(isnumber(search("Yes",'2_all_summary'!$G968)),if(isnumber(search("Yes",'2_all_summary'!P968)),1,2),if(isnumber(search("No",'2_all_summary'!P968)),4,3))</f>
        <v>4</v>
      </c>
      <c r="O969" s="49">
        <f>if(isnumber(search("Yes",'2_all_summary'!$G968)),if(isnumber(search("Yes",'2_all_summary'!Q968)),1,2),if(isnumber(search("No",'2_all_summary'!Q968)),4,3))</f>
        <v>4</v>
      </c>
      <c r="P969" s="49">
        <f>if(isnumber(search("Yes",'2_all_summary'!$G968)),if(isnumber(search("Yes",'2_all_summary'!R968)),1,2),if(isnumber(search("No",'2_all_summary'!R968)),4,3))</f>
        <v>4</v>
      </c>
      <c r="Q969" s="49">
        <f>if(isnumber(search("Yes",'2_all_summary'!$G968)),if(0&lt;'2_all_summary'!S968,1,2),if(0='2_all_summary'!S968,4,3))</f>
        <v>4</v>
      </c>
      <c r="R969" s="49">
        <f>if(isnumber(search("Yes",'2_all_summary'!$G968)),if(isnumber(search("Yes",'2_all_summary'!T968)),1,2),if(isnumber(search("No",'2_all_summary'!T968)),4,3))</f>
        <v>4</v>
      </c>
    </row>
    <row r="970">
      <c r="G970" s="49"/>
      <c r="H970" s="49" t="str">
        <f>'2_all_summary'!C969</f>
        <v>The effectiveness of community-based governance of small-scale fisheries, Ngazidja island, Comoros</v>
      </c>
      <c r="I970" s="49" t="str">
        <f>'2_all_summary'!D969</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Ãƒâ€šÃ‚Â© 2012 Elsevier Ltd.</v>
      </c>
      <c r="J970" s="49">
        <f>if(isnumber(search("Yes",'2_all_summary'!$G969)),if(isnumber(search("Yes",'2_all_summary'!L969)),1,2),if(isnumber(search("No",'2_all_summary'!L969)),4,3))</f>
        <v>4</v>
      </c>
      <c r="K970" s="49">
        <f>if(isnumber(search("Yes",'2_all_summary'!$G969)),if(isnumber(search("Yes",'2_all_summary'!M969)),1,2),if(isnumber(search("No",'2_all_summary'!M969)),4,3))</f>
        <v>4</v>
      </c>
      <c r="L970" s="49">
        <f>if(isnumber(search("Yes",'2_all_summary'!$G969)),if(isnumber(search("Yes",'2_all_summary'!N969)),1,2),if(isnumber(search("No",'2_all_summary'!N969)),4,3))</f>
        <v>4</v>
      </c>
      <c r="M970" s="49">
        <f>if(isnumber(search("Yes",'2_all_summary'!$G969)),if(0&lt;'2_all_summary'!O969,1,2),if(0='2_all_summary'!O969,4,3))</f>
        <v>4</v>
      </c>
      <c r="N970" s="49">
        <f>if(isnumber(search("Yes",'2_all_summary'!$G969)),if(isnumber(search("Yes",'2_all_summary'!P969)),1,2),if(isnumber(search("No",'2_all_summary'!P969)),4,3))</f>
        <v>4</v>
      </c>
      <c r="O970" s="49">
        <f>if(isnumber(search("Yes",'2_all_summary'!$G969)),if(isnumber(search("Yes",'2_all_summary'!Q969)),1,2),if(isnumber(search("No",'2_all_summary'!Q969)),4,3))</f>
        <v>4</v>
      </c>
      <c r="P970" s="49">
        <f>if(isnumber(search("Yes",'2_all_summary'!$G969)),if(isnumber(search("Yes",'2_all_summary'!R969)),1,2),if(isnumber(search("No",'2_all_summary'!R969)),4,3))</f>
        <v>4</v>
      </c>
      <c r="Q970" s="49">
        <f>if(isnumber(search("Yes",'2_all_summary'!$G969)),if(0&lt;'2_all_summary'!S969,1,2),if(0='2_all_summary'!S969,4,3))</f>
        <v>4</v>
      </c>
      <c r="R970" s="49">
        <f>if(isnumber(search("Yes",'2_all_summary'!$G969)),if(isnumber(search("Yes",'2_all_summary'!T969)),1,2),if(isnumber(search("No",'2_all_summary'!T969)),4,3))</f>
        <v>4</v>
      </c>
    </row>
    <row r="971">
      <c r="G971" s="49"/>
      <c r="H971" s="49" t="str">
        <f>'2_all_summary'!C970</f>
        <v>The Finnmark Intervention Study: Better health for the fishery population in an Arctic village in North Norway</v>
      </c>
      <c r="I971" s="49" t="str">
        <f>'2_all_summary'!D970</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971" s="49">
        <f>if(isnumber(search("Yes",'2_all_summary'!$G970)),if(isnumber(search("Yes",'2_all_summary'!L970)),1,2),if(isnumber(search("No",'2_all_summary'!L970)),4,3))</f>
        <v>4</v>
      </c>
      <c r="K971" s="49">
        <f>if(isnumber(search("Yes",'2_all_summary'!$G970)),if(isnumber(search("Yes",'2_all_summary'!M970)),1,2),if(isnumber(search("No",'2_all_summary'!M970)),4,3))</f>
        <v>4</v>
      </c>
      <c r="L971" s="49">
        <f>if(isnumber(search("Yes",'2_all_summary'!$G970)),if(isnumber(search("Yes",'2_all_summary'!N970)),1,2),if(isnumber(search("No",'2_all_summary'!N970)),4,3))</f>
        <v>4</v>
      </c>
      <c r="M971" s="49">
        <f>if(isnumber(search("Yes",'2_all_summary'!$G970)),if(0&lt;'2_all_summary'!O970,1,2),if(0='2_all_summary'!O970,4,3))</f>
        <v>4</v>
      </c>
      <c r="N971" s="49">
        <f>if(isnumber(search("Yes",'2_all_summary'!$G970)),if(isnumber(search("Yes",'2_all_summary'!P970)),1,2),if(isnumber(search("No",'2_all_summary'!P970)),4,3))</f>
        <v>4</v>
      </c>
      <c r="O971" s="49">
        <f>if(isnumber(search("Yes",'2_all_summary'!$G970)),if(isnumber(search("Yes",'2_all_summary'!Q970)),1,2),if(isnumber(search("No",'2_all_summary'!Q970)),4,3))</f>
        <v>4</v>
      </c>
      <c r="P971" s="49">
        <f>if(isnumber(search("Yes",'2_all_summary'!$G970)),if(isnumber(search("Yes",'2_all_summary'!R970)),1,2),if(isnumber(search("No",'2_all_summary'!R970)),4,3))</f>
        <v>4</v>
      </c>
      <c r="Q971" s="49">
        <f>if(isnumber(search("Yes",'2_all_summary'!$G970)),if(0&lt;'2_all_summary'!S970,1,2),if(0='2_all_summary'!S970,4,3))</f>
        <v>4</v>
      </c>
      <c r="R971" s="49">
        <f>if(isnumber(search("Yes",'2_all_summary'!$G970)),if(isnumber(search("Yes",'2_all_summary'!T970)),1,2),if(isnumber(search("No",'2_all_summary'!T970)),4,3))</f>
        <v>4</v>
      </c>
    </row>
    <row r="972">
      <c r="G972" s="49"/>
      <c r="H972" s="49" t="str">
        <f>'2_all_summary'!C971</f>
        <v>The Finnmark Intervention Study: Is it possible to change CVD risk factors by community-based intervention in an Arctic village in crisis?</v>
      </c>
      <c r="I972" s="49" t="str">
        <f>'2_all_summary'!D971</f>
        <v>Aims: Owing to high cardiovascular mortality, the Norwegian Government introduced the programme ÃƒÂ¢Ã¢â€šÂ¬Ã…â€œHealth and Inequalities in FinnmarkÃƒÂ¢Ã¢â€šÂ¬Ã‚Â_x009d_ in 1988. One of the projects in this programme was aimed at changing cardiovascular risk factors through community-based intervention in a fishing community in the Norwegian Arctic. Methods: The intervention community BÃƒÆ’Ã‚Â¥tsfjord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BÃƒÆ’Ã‚Â¥tsfjord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BÃƒÆ’Ã‚Â¥tsfjord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Ãƒâ€šÃ‚Â© 2003, Sage Publications. All rights reserved.</v>
      </c>
      <c r="J972" s="49">
        <f>if(isnumber(search("Yes",'2_all_summary'!$G971)),if(isnumber(search("Yes",'2_all_summary'!L971)),1,2),if(isnumber(search("No",'2_all_summary'!L971)),4,3))</f>
        <v>4</v>
      </c>
      <c r="K972" s="49">
        <f>if(isnumber(search("Yes",'2_all_summary'!$G971)),if(isnumber(search("Yes",'2_all_summary'!M971)),1,2),if(isnumber(search("No",'2_all_summary'!M971)),4,3))</f>
        <v>4</v>
      </c>
      <c r="L972" s="49">
        <f>if(isnumber(search("Yes",'2_all_summary'!$G971)),if(isnumber(search("Yes",'2_all_summary'!N971)),1,2),if(isnumber(search("No",'2_all_summary'!N971)),4,3))</f>
        <v>4</v>
      </c>
      <c r="M972" s="49">
        <f>if(isnumber(search("Yes",'2_all_summary'!$G971)),if(0&lt;'2_all_summary'!O971,1,2),if(0='2_all_summary'!O971,4,3))</f>
        <v>4</v>
      </c>
      <c r="N972" s="49">
        <f>if(isnumber(search("Yes",'2_all_summary'!$G971)),if(isnumber(search("Yes",'2_all_summary'!P971)),1,2),if(isnumber(search("No",'2_all_summary'!P971)),4,3))</f>
        <v>4</v>
      </c>
      <c r="O972" s="49">
        <f>if(isnumber(search("Yes",'2_all_summary'!$G971)),if(isnumber(search("Yes",'2_all_summary'!Q971)),1,2),if(isnumber(search("No",'2_all_summary'!Q971)),4,3))</f>
        <v>4</v>
      </c>
      <c r="P972" s="49">
        <f>if(isnumber(search("Yes",'2_all_summary'!$G971)),if(isnumber(search("Yes",'2_all_summary'!R971)),1,2),if(isnumber(search("No",'2_all_summary'!R971)),4,3))</f>
        <v>4</v>
      </c>
      <c r="Q972" s="49">
        <f>if(isnumber(search("Yes",'2_all_summary'!$G971)),if(0&lt;'2_all_summary'!S971,1,2),if(0='2_all_summary'!S971,4,3))</f>
        <v>4</v>
      </c>
      <c r="R972" s="49">
        <f>if(isnumber(search("Yes",'2_all_summary'!$G971)),if(isnumber(search("Yes",'2_all_summary'!T971)),1,2),if(isnumber(search("No",'2_all_summary'!T971)),4,3))</f>
        <v>4</v>
      </c>
    </row>
    <row r="973">
      <c r="G973" s="49"/>
      <c r="H973" s="49" t="str">
        <f>'2_all_summary'!C972</f>
        <v>The fishery of sea-cucumber Holothuridae in Kilbat Village, Central Maluku Regency, Indonesia</v>
      </c>
      <c r="I973" s="49" t="str">
        <f>'2_all_summary'!D972</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Ãƒâ€šÃ‚Â© Published under licence by IOP Publishing Ltd.</v>
      </c>
      <c r="J973" s="49">
        <f>if(isnumber(search("Yes",'2_all_summary'!$G972)),if(isnumber(search("Yes",'2_all_summary'!L972)),1,2),if(isnumber(search("No",'2_all_summary'!L972)),4,3))</f>
        <v>4</v>
      </c>
      <c r="K973" s="49">
        <f>if(isnumber(search("Yes",'2_all_summary'!$G972)),if(isnumber(search("Yes",'2_all_summary'!M972)),1,2),if(isnumber(search("No",'2_all_summary'!M972)),4,3))</f>
        <v>4</v>
      </c>
      <c r="L973" s="49">
        <f>if(isnumber(search("Yes",'2_all_summary'!$G972)),if(isnumber(search("Yes",'2_all_summary'!N972)),1,2),if(isnumber(search("No",'2_all_summary'!N972)),4,3))</f>
        <v>4</v>
      </c>
      <c r="M973" s="49">
        <f>if(isnumber(search("Yes",'2_all_summary'!$G972)),if(0&lt;'2_all_summary'!O972,1,2),if(0='2_all_summary'!O972,4,3))</f>
        <v>4</v>
      </c>
      <c r="N973" s="49">
        <f>if(isnumber(search("Yes",'2_all_summary'!$G972)),if(isnumber(search("Yes",'2_all_summary'!P972)),1,2),if(isnumber(search("No",'2_all_summary'!P972)),4,3))</f>
        <v>4</v>
      </c>
      <c r="O973" s="49">
        <f>if(isnumber(search("Yes",'2_all_summary'!$G972)),if(isnumber(search("Yes",'2_all_summary'!Q972)),1,2),if(isnumber(search("No",'2_all_summary'!Q972)),4,3))</f>
        <v>4</v>
      </c>
      <c r="P973" s="49">
        <f>if(isnumber(search("Yes",'2_all_summary'!$G972)),if(isnumber(search("Yes",'2_all_summary'!R972)),1,2),if(isnumber(search("No",'2_all_summary'!R972)),4,3))</f>
        <v>4</v>
      </c>
      <c r="Q973" s="49">
        <f>if(isnumber(search("Yes",'2_all_summary'!$G972)),if(0&lt;'2_all_summary'!S972,1,2),if(0='2_all_summary'!S972,4,3))</f>
        <v>4</v>
      </c>
      <c r="R973" s="49">
        <f>if(isnumber(search("Yes",'2_all_summary'!$G972)),if(isnumber(search("Yes",'2_all_summary'!T972)),1,2),if(isnumber(search("No",'2_all_summary'!T972)),4,3))</f>
        <v>4</v>
      </c>
    </row>
    <row r="974">
      <c r="G974" s="49"/>
      <c r="H974" s="49" t="str">
        <f>'2_all_summary'!C973</f>
        <v>The Ghosts of Fisheries Management</v>
      </c>
      <c r="I974" s="49" t="str">
        <f>'2_all_summary'!D973</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Ãƒâ€šÃ‚Â© 2012 Copyright Taylor and Francis Group, LLC.</v>
      </c>
      <c r="J974" s="49">
        <f>if(isnumber(search("Yes",'2_all_summary'!$G973)),if(isnumber(search("Yes",'2_all_summary'!L973)),1,2),if(isnumber(search("No",'2_all_summary'!L973)),4,3))</f>
        <v>4</v>
      </c>
      <c r="K974" s="49">
        <f>if(isnumber(search("Yes",'2_all_summary'!$G973)),if(isnumber(search("Yes",'2_all_summary'!M973)),1,2),if(isnumber(search("No",'2_all_summary'!M973)),4,3))</f>
        <v>4</v>
      </c>
      <c r="L974" s="49">
        <f>if(isnumber(search("Yes",'2_all_summary'!$G973)),if(isnumber(search("Yes",'2_all_summary'!N973)),1,2),if(isnumber(search("No",'2_all_summary'!N973)),4,3))</f>
        <v>4</v>
      </c>
      <c r="M974" s="49">
        <f>if(isnumber(search("Yes",'2_all_summary'!$G973)),if(0&lt;'2_all_summary'!O973,1,2),if(0='2_all_summary'!O973,4,3))</f>
        <v>4</v>
      </c>
      <c r="N974" s="49">
        <f>if(isnumber(search("Yes",'2_all_summary'!$G973)),if(isnumber(search("Yes",'2_all_summary'!P973)),1,2),if(isnumber(search("No",'2_all_summary'!P973)),4,3))</f>
        <v>4</v>
      </c>
      <c r="O974" s="49">
        <f>if(isnumber(search("Yes",'2_all_summary'!$G973)),if(isnumber(search("Yes",'2_all_summary'!Q973)),1,2),if(isnumber(search("No",'2_all_summary'!Q973)),4,3))</f>
        <v>4</v>
      </c>
      <c r="P974" s="49">
        <f>if(isnumber(search("Yes",'2_all_summary'!$G973)),if(isnumber(search("Yes",'2_all_summary'!R973)),1,2),if(isnumber(search("No",'2_all_summary'!R973)),4,3))</f>
        <v>4</v>
      </c>
      <c r="Q974" s="49">
        <f>if(isnumber(search("Yes",'2_all_summary'!$G973)),if(0&lt;'2_all_summary'!S973,1,2),if(0='2_all_summary'!S973,4,3))</f>
        <v>4</v>
      </c>
      <c r="R974" s="49">
        <f>if(isnumber(search("Yes",'2_all_summary'!$G973)),if(isnumber(search("Yes",'2_all_summary'!T973)),1,2),if(isnumber(search("No",'2_all_summary'!T973)),4,3))</f>
        <v>4</v>
      </c>
    </row>
    <row r="975">
      <c r="G975" s="49"/>
      <c r="H975" s="49" t="str">
        <f>'2_all_summary'!C974</f>
        <v>The good, the bad, or the ugly? Advantages and challenges of Japanese coastal fisheries management</v>
      </c>
      <c r="I975" s="49" t="str">
        <f>'2_all_summary'!D974</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Ãƒâ€šÃ‚Â© 2006 Rosenstiel School of Marine and Atmospheric Science of the University of Miami.</v>
      </c>
      <c r="J975" s="49">
        <f>if(isnumber(search("Yes",'2_all_summary'!$G974)),if(isnumber(search("Yes",'2_all_summary'!L974)),1,2),if(isnumber(search("No",'2_all_summary'!L974)),4,3))</f>
        <v>4</v>
      </c>
      <c r="K975" s="49">
        <f>if(isnumber(search("Yes",'2_all_summary'!$G974)),if(isnumber(search("Yes",'2_all_summary'!M974)),1,2),if(isnumber(search("No",'2_all_summary'!M974)),4,3))</f>
        <v>4</v>
      </c>
      <c r="L975" s="49">
        <f>if(isnumber(search("Yes",'2_all_summary'!$G974)),if(isnumber(search("Yes",'2_all_summary'!N974)),1,2),if(isnumber(search("No",'2_all_summary'!N974)),4,3))</f>
        <v>4</v>
      </c>
      <c r="M975" s="49">
        <f>if(isnumber(search("Yes",'2_all_summary'!$G974)),if(0&lt;'2_all_summary'!O974,1,2),if(0='2_all_summary'!O974,4,3))</f>
        <v>4</v>
      </c>
      <c r="N975" s="49">
        <f>if(isnumber(search("Yes",'2_all_summary'!$G974)),if(isnumber(search("Yes",'2_all_summary'!P974)),1,2),if(isnumber(search("No",'2_all_summary'!P974)),4,3))</f>
        <v>4</v>
      </c>
      <c r="O975" s="49">
        <f>if(isnumber(search("Yes",'2_all_summary'!$G974)),if(isnumber(search("Yes",'2_all_summary'!Q974)),1,2),if(isnumber(search("No",'2_all_summary'!Q974)),4,3))</f>
        <v>4</v>
      </c>
      <c r="P975" s="49">
        <f>if(isnumber(search("Yes",'2_all_summary'!$G974)),if(isnumber(search("Yes",'2_all_summary'!R974)),1,2),if(isnumber(search("No",'2_all_summary'!R974)),4,3))</f>
        <v>4</v>
      </c>
      <c r="Q975" s="49">
        <f>if(isnumber(search("Yes",'2_all_summary'!$G974)),if(0&lt;'2_all_summary'!S974,1,2),if(0='2_all_summary'!S974,4,3))</f>
        <v>4</v>
      </c>
      <c r="R975" s="49">
        <f>if(isnumber(search("Yes",'2_all_summary'!$G974)),if(isnumber(search("Yes",'2_all_summary'!T974)),1,2),if(isnumber(search("No",'2_all_summary'!T974)),4,3))</f>
        <v>4</v>
      </c>
    </row>
    <row r="976">
      <c r="G976" s="49"/>
      <c r="H976" s="49" t="str">
        <f>'2_all_summary'!C975</f>
        <v>The Gulf of Maine Environmental Information Exchange: Participation, observation, conversation</v>
      </c>
      <c r="I976" s="49" t="str">
        <f>'2_all_summary'!D975</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976" s="49">
        <f>if(isnumber(search("Yes",'2_all_summary'!$G975)),if(isnumber(search("Yes",'2_all_summary'!L975)),1,2),if(isnumber(search("No",'2_all_summary'!L975)),4,3))</f>
        <v>4</v>
      </c>
      <c r="K976" s="49">
        <f>if(isnumber(search("Yes",'2_all_summary'!$G975)),if(isnumber(search("Yes",'2_all_summary'!M975)),1,2),if(isnumber(search("No",'2_all_summary'!M975)),4,3))</f>
        <v>4</v>
      </c>
      <c r="L976" s="49">
        <f>if(isnumber(search("Yes",'2_all_summary'!$G975)),if(isnumber(search("Yes",'2_all_summary'!N975)),1,2),if(isnumber(search("No",'2_all_summary'!N975)),4,3))</f>
        <v>4</v>
      </c>
      <c r="M976" s="49">
        <f>if(isnumber(search("Yes",'2_all_summary'!$G975)),if(0&lt;'2_all_summary'!O975,1,2),if(0='2_all_summary'!O975,4,3))</f>
        <v>4</v>
      </c>
      <c r="N976" s="49">
        <f>if(isnumber(search("Yes",'2_all_summary'!$G975)),if(isnumber(search("Yes",'2_all_summary'!P975)),1,2),if(isnumber(search("No",'2_all_summary'!P975)),4,3))</f>
        <v>4</v>
      </c>
      <c r="O976" s="49">
        <f>if(isnumber(search("Yes",'2_all_summary'!$G975)),if(isnumber(search("Yes",'2_all_summary'!Q975)),1,2),if(isnumber(search("No",'2_all_summary'!Q975)),4,3))</f>
        <v>4</v>
      </c>
      <c r="P976" s="49">
        <f>if(isnumber(search("Yes",'2_all_summary'!$G975)),if(isnumber(search("Yes",'2_all_summary'!R975)),1,2),if(isnumber(search("No",'2_all_summary'!R975)),4,3))</f>
        <v>4</v>
      </c>
      <c r="Q976" s="49">
        <f>if(isnumber(search("Yes",'2_all_summary'!$G975)),if(0&lt;'2_all_summary'!S975,1,2),if(0='2_all_summary'!S975,4,3))</f>
        <v>4</v>
      </c>
      <c r="R976" s="49">
        <f>if(isnumber(search("Yes",'2_all_summary'!$G975)),if(isnumber(search("Yes",'2_all_summary'!T975)),1,2),if(isnumber(search("No",'2_all_summary'!T975)),4,3))</f>
        <v>4</v>
      </c>
    </row>
    <row r="977">
      <c r="G977" s="49"/>
      <c r="H977" s="49" t="str">
        <f>'2_all_summary'!C976</f>
        <v>The Gunnison Basin sage-grouse strategic committee: A Colorado county's fight for conservation self-determination</v>
      </c>
      <c r="I977" s="49" t="str">
        <f>'2_all_summary'!D976</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ÃƒÂ¢Ã¢â‚¬Â°Ã‚Â¥ 1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977" s="49">
        <f>if(isnumber(search("Yes",'2_all_summary'!$G976)),if(isnumber(search("Yes",'2_all_summary'!L976)),1,2),if(isnumber(search("No",'2_all_summary'!L976)),4,3))</f>
        <v>4</v>
      </c>
      <c r="K977" s="49">
        <f>if(isnumber(search("Yes",'2_all_summary'!$G976)),if(isnumber(search("Yes",'2_all_summary'!M976)),1,2),if(isnumber(search("No",'2_all_summary'!M976)),4,3))</f>
        <v>4</v>
      </c>
      <c r="L977" s="49">
        <f>if(isnumber(search("Yes",'2_all_summary'!$G976)),if(isnumber(search("Yes",'2_all_summary'!N976)),1,2),if(isnumber(search("No",'2_all_summary'!N976)),4,3))</f>
        <v>4</v>
      </c>
      <c r="M977" s="49">
        <f>if(isnumber(search("Yes",'2_all_summary'!$G976)),if(0&lt;'2_all_summary'!O976,1,2),if(0='2_all_summary'!O976,4,3))</f>
        <v>4</v>
      </c>
      <c r="N977" s="49">
        <f>if(isnumber(search("Yes",'2_all_summary'!$G976)),if(isnumber(search("Yes",'2_all_summary'!P976)),1,2),if(isnumber(search("No",'2_all_summary'!P976)),4,3))</f>
        <v>4</v>
      </c>
      <c r="O977" s="49">
        <f>if(isnumber(search("Yes",'2_all_summary'!$G976)),if(isnumber(search("Yes",'2_all_summary'!Q976)),1,2),if(isnumber(search("No",'2_all_summary'!Q976)),4,3))</f>
        <v>4</v>
      </c>
      <c r="P977" s="49">
        <f>if(isnumber(search("Yes",'2_all_summary'!$G976)),if(isnumber(search("Yes",'2_all_summary'!R976)),1,2),if(isnumber(search("No",'2_all_summary'!R976)),4,3))</f>
        <v>4</v>
      </c>
      <c r="Q977" s="49">
        <f>if(isnumber(search("Yes",'2_all_summary'!$G976)),if(0&lt;'2_all_summary'!S976,1,2),if(0='2_all_summary'!S976,4,3))</f>
        <v>4</v>
      </c>
      <c r="R977" s="49">
        <f>if(isnumber(search("Yes",'2_all_summary'!$G976)),if(isnumber(search("Yes",'2_all_summary'!T976)),1,2),if(isnumber(search("No",'2_all_summary'!T976)),4,3))</f>
        <v>4</v>
      </c>
    </row>
    <row r="978">
      <c r="G978" s="49"/>
      <c r="H978" s="49" t="str">
        <f>'2_all_summary'!C977</f>
        <v>The impact of co-management on household income and expenditure: An empirical analysis of common property fishery resource management in Bangladesh</v>
      </c>
      <c r="I978" s="49" t="str">
        <f>'2_all_summary'!D977</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Ãƒâ€šÃ‚Â© 2012 Elsevier Ltd.</v>
      </c>
      <c r="J978" s="49">
        <f>if(isnumber(search("Yes",'2_all_summary'!$G977)),if(isnumber(search("Yes",'2_all_summary'!L977)),1,2),if(isnumber(search("No",'2_all_summary'!L977)),4,3))</f>
        <v>4</v>
      </c>
      <c r="K978" s="49">
        <f>if(isnumber(search("Yes",'2_all_summary'!$G977)),if(isnumber(search("Yes",'2_all_summary'!M977)),1,2),if(isnumber(search("No",'2_all_summary'!M977)),4,3))</f>
        <v>4</v>
      </c>
      <c r="L978" s="49">
        <f>if(isnumber(search("Yes",'2_all_summary'!$G977)),if(isnumber(search("Yes",'2_all_summary'!N977)),1,2),if(isnumber(search("No",'2_all_summary'!N977)),4,3))</f>
        <v>4</v>
      </c>
      <c r="M978" s="49">
        <f>if(isnumber(search("Yes",'2_all_summary'!$G977)),if(0&lt;'2_all_summary'!O977,1,2),if(0='2_all_summary'!O977,4,3))</f>
        <v>4</v>
      </c>
      <c r="N978" s="49">
        <f>if(isnumber(search("Yes",'2_all_summary'!$G977)),if(isnumber(search("Yes",'2_all_summary'!P977)),1,2),if(isnumber(search("No",'2_all_summary'!P977)),4,3))</f>
        <v>4</v>
      </c>
      <c r="O978" s="49">
        <f>if(isnumber(search("Yes",'2_all_summary'!$G977)),if(isnumber(search("Yes",'2_all_summary'!Q977)),1,2),if(isnumber(search("No",'2_all_summary'!Q977)),4,3))</f>
        <v>4</v>
      </c>
      <c r="P978" s="49">
        <f>if(isnumber(search("Yes",'2_all_summary'!$G977)),if(isnumber(search("Yes",'2_all_summary'!R977)),1,2),if(isnumber(search("No",'2_all_summary'!R977)),4,3))</f>
        <v>4</v>
      </c>
      <c r="Q978" s="49">
        <f>if(isnumber(search("Yes",'2_all_summary'!$G977)),if(0&lt;'2_all_summary'!S977,1,2),if(0='2_all_summary'!S977,4,3))</f>
        <v>4</v>
      </c>
      <c r="R978" s="49">
        <f>if(isnumber(search("Yes",'2_all_summary'!$G977)),if(isnumber(search("Yes",'2_all_summary'!T977)),1,2),if(isnumber(search("No",'2_all_summary'!T977)),4,3))</f>
        <v>4</v>
      </c>
    </row>
    <row r="979">
      <c r="G979" s="49"/>
      <c r="H979" s="49" t="str">
        <f>'2_all_summary'!C978</f>
        <v>The impact of community-based fisheries management (CBFM) on equity and sustainability of small-scale coastal fisheries in the Philippines</v>
      </c>
      <c r="I979" s="49" t="str">
        <f>'2_all_summary'!D978</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Ãƒâ€šÃ‚Â© 2017 Elsevier Ltd</v>
      </c>
      <c r="J979" s="49">
        <f>if(isnumber(search("Yes",'2_all_summary'!$G978)),if(isnumber(search("Yes",'2_all_summary'!L978)),1,2),if(isnumber(search("No",'2_all_summary'!L978)),4,3))</f>
        <v>4</v>
      </c>
      <c r="K979" s="49">
        <f>if(isnumber(search("Yes",'2_all_summary'!$G978)),if(isnumber(search("Yes",'2_all_summary'!M978)),1,2),if(isnumber(search("No",'2_all_summary'!M978)),4,3))</f>
        <v>4</v>
      </c>
      <c r="L979" s="49">
        <f>if(isnumber(search("Yes",'2_all_summary'!$G978)),if(isnumber(search("Yes",'2_all_summary'!N978)),1,2),if(isnumber(search("No",'2_all_summary'!N978)),4,3))</f>
        <v>4</v>
      </c>
      <c r="M979" s="49">
        <f>if(isnumber(search("Yes",'2_all_summary'!$G978)),if(0&lt;'2_all_summary'!O978,1,2),if(0='2_all_summary'!O978,4,3))</f>
        <v>4</v>
      </c>
      <c r="N979" s="49">
        <f>if(isnumber(search("Yes",'2_all_summary'!$G978)),if(isnumber(search("Yes",'2_all_summary'!P978)),1,2),if(isnumber(search("No",'2_all_summary'!P978)),4,3))</f>
        <v>4</v>
      </c>
      <c r="O979" s="49">
        <f>if(isnumber(search("Yes",'2_all_summary'!$G978)),if(isnumber(search("Yes",'2_all_summary'!Q978)),1,2),if(isnumber(search("No",'2_all_summary'!Q978)),4,3))</f>
        <v>4</v>
      </c>
      <c r="P979" s="49">
        <f>if(isnumber(search("Yes",'2_all_summary'!$G978)),if(isnumber(search("Yes",'2_all_summary'!R978)),1,2),if(isnumber(search("No",'2_all_summary'!R978)),4,3))</f>
        <v>4</v>
      </c>
      <c r="Q979" s="49">
        <f>if(isnumber(search("Yes",'2_all_summary'!$G978)),if(0&lt;'2_all_summary'!S978,1,2),if(0='2_all_summary'!S978,4,3))</f>
        <v>4</v>
      </c>
      <c r="R979" s="49">
        <f>if(isnumber(search("Yes",'2_all_summary'!$G978)),if(isnumber(search("Yes",'2_all_summary'!T978)),1,2),if(isnumber(search("No",'2_all_summary'!T978)),4,3))</f>
        <v>4</v>
      </c>
    </row>
    <row r="980">
      <c r="G980" s="49"/>
      <c r="H980" s="49" t="str">
        <f>'2_all_summary'!C979</f>
        <v>The impact of shrimp farming on mangrove ecosystems</v>
      </c>
      <c r="I980" s="49" t="str">
        <f>'2_all_summary'!D979</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Ãƒâ€šÃ‚Â© CAB International 2008.</v>
      </c>
      <c r="J980" s="49">
        <f>if(isnumber(search("Yes",'2_all_summary'!$G979)),if(isnumber(search("Yes",'2_all_summary'!L979)),1,2),if(isnumber(search("No",'2_all_summary'!L979)),4,3))</f>
        <v>4</v>
      </c>
      <c r="K980" s="49">
        <f>if(isnumber(search("Yes",'2_all_summary'!$G979)),if(isnumber(search("Yes",'2_all_summary'!M979)),1,2),if(isnumber(search("No",'2_all_summary'!M979)),4,3))</f>
        <v>4</v>
      </c>
      <c r="L980" s="49">
        <f>if(isnumber(search("Yes",'2_all_summary'!$G979)),if(isnumber(search("Yes",'2_all_summary'!N979)),1,2),if(isnumber(search("No",'2_all_summary'!N979)),4,3))</f>
        <v>4</v>
      </c>
      <c r="M980" s="49">
        <f>if(isnumber(search("Yes",'2_all_summary'!$G979)),if(0&lt;'2_all_summary'!O979,1,2),if(0='2_all_summary'!O979,4,3))</f>
        <v>4</v>
      </c>
      <c r="N980" s="49">
        <f>if(isnumber(search("Yes",'2_all_summary'!$G979)),if(isnumber(search("Yes",'2_all_summary'!P979)),1,2),if(isnumber(search("No",'2_all_summary'!P979)),4,3))</f>
        <v>4</v>
      </c>
      <c r="O980" s="49">
        <f>if(isnumber(search("Yes",'2_all_summary'!$G979)),if(isnumber(search("Yes",'2_all_summary'!Q979)),1,2),if(isnumber(search("No",'2_all_summary'!Q979)),4,3))</f>
        <v>4</v>
      </c>
      <c r="P980" s="49">
        <f>if(isnumber(search("Yes",'2_all_summary'!$G979)),if(isnumber(search("Yes",'2_all_summary'!R979)),1,2),if(isnumber(search("No",'2_all_summary'!R979)),4,3))</f>
        <v>4</v>
      </c>
      <c r="Q980" s="49">
        <f>if(isnumber(search("Yes",'2_all_summary'!$G979)),if(0&lt;'2_all_summary'!S979,1,2),if(0='2_all_summary'!S979,4,3))</f>
        <v>4</v>
      </c>
      <c r="R980" s="49">
        <f>if(isnumber(search("Yes",'2_all_summary'!$G979)),if(isnumber(search("Yes",'2_all_summary'!T979)),1,2),if(isnumber(search("No",'2_all_summary'!T979)),4,3))</f>
        <v>4</v>
      </c>
    </row>
    <row r="981">
      <c r="G981" s="49"/>
      <c r="H981" s="49" t="str">
        <f>'2_all_summary'!C980</f>
        <v>The implications of differing tourist/resident perceptions for community-based resource management: a Hawaiian coastal resource area study</v>
      </c>
      <c r="I981" s="49" t="str">
        <f>'2_all_summary'!D980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Ãƒâ€šÃ‚Â© 2013 Ãƒâ€šÃ‚Â© 2013 Taylor &amp; Francis.</v>
      </c>
      <c r="J981" s="49">
        <f>if(isnumber(search("Yes",'2_all_summary'!$G980)),if(isnumber(search("Yes",'2_all_summary'!L980)),1,2),if(isnumber(search("No",'2_all_summary'!L980)),4,3))</f>
        <v>4</v>
      </c>
      <c r="K981" s="49">
        <f>if(isnumber(search("Yes",'2_all_summary'!$G980)),if(isnumber(search("Yes",'2_all_summary'!M980)),1,2),if(isnumber(search("No",'2_all_summary'!M980)),4,3))</f>
        <v>4</v>
      </c>
      <c r="L981" s="49">
        <f>if(isnumber(search("Yes",'2_all_summary'!$G980)),if(isnumber(search("Yes",'2_all_summary'!N980)),1,2),if(isnumber(search("No",'2_all_summary'!N980)),4,3))</f>
        <v>4</v>
      </c>
      <c r="M981" s="49">
        <f>if(isnumber(search("Yes",'2_all_summary'!$G980)),if(0&lt;'2_all_summary'!O980,1,2),if(0='2_all_summary'!O980,4,3))</f>
        <v>4</v>
      </c>
      <c r="N981" s="49">
        <f>if(isnumber(search("Yes",'2_all_summary'!$G980)),if(isnumber(search("Yes",'2_all_summary'!P980)),1,2),if(isnumber(search("No",'2_all_summary'!P980)),4,3))</f>
        <v>4</v>
      </c>
      <c r="O981" s="49">
        <f>if(isnumber(search("Yes",'2_all_summary'!$G980)),if(isnumber(search("Yes",'2_all_summary'!Q980)),1,2),if(isnumber(search("No",'2_all_summary'!Q980)),4,3))</f>
        <v>4</v>
      </c>
      <c r="P981" s="49">
        <f>if(isnumber(search("Yes",'2_all_summary'!$G980)),if(isnumber(search("Yes",'2_all_summary'!R980)),1,2),if(isnumber(search("No",'2_all_summary'!R980)),4,3))</f>
        <v>4</v>
      </c>
      <c r="Q981" s="49">
        <f>if(isnumber(search("Yes",'2_all_summary'!$G980)),if(0&lt;'2_all_summary'!S980,1,2),if(0='2_all_summary'!S980,4,3))</f>
        <v>4</v>
      </c>
      <c r="R981" s="49">
        <f>if(isnumber(search("Yes",'2_all_summary'!$G980)),if(isnumber(search("Yes",'2_all_summary'!T980)),1,2),if(isnumber(search("No",'2_all_summary'!T980)),4,3))</f>
        <v>4</v>
      </c>
    </row>
    <row r="982">
      <c r="G982" s="49"/>
      <c r="H982" s="49" t="str">
        <f>'2_all_summary'!C981</f>
        <v>The inclusion of fisheries and tourism in marine protected areas to support conservation in Indonesia</v>
      </c>
      <c r="I982" s="49" t="str">
        <f>'2_all_summary'!D981</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Ãƒâ€šÃ‚Â© 2022 Elsevier Ltd</v>
      </c>
      <c r="J982" s="49">
        <f>if(isnumber(search("Yes",'2_all_summary'!$G981)),if(isnumber(search("Yes",'2_all_summary'!L981)),1,2),if(isnumber(search("No",'2_all_summary'!L981)),4,3))</f>
        <v>4</v>
      </c>
      <c r="K982" s="49">
        <f>if(isnumber(search("Yes",'2_all_summary'!$G981)),if(isnumber(search("Yes",'2_all_summary'!M981)),1,2),if(isnumber(search("No",'2_all_summary'!M981)),4,3))</f>
        <v>4</v>
      </c>
      <c r="L982" s="49">
        <f>if(isnumber(search("Yes",'2_all_summary'!$G981)),if(isnumber(search("Yes",'2_all_summary'!N981)),1,2),if(isnumber(search("No",'2_all_summary'!N981)),4,3))</f>
        <v>4</v>
      </c>
      <c r="M982" s="49">
        <f>if(isnumber(search("Yes",'2_all_summary'!$G981)),if(0&lt;'2_all_summary'!O981,1,2),if(0='2_all_summary'!O981,4,3))</f>
        <v>4</v>
      </c>
      <c r="N982" s="49">
        <f>if(isnumber(search("Yes",'2_all_summary'!$G981)),if(isnumber(search("Yes",'2_all_summary'!P981)),1,2),if(isnumber(search("No",'2_all_summary'!P981)),4,3))</f>
        <v>4</v>
      </c>
      <c r="O982" s="49">
        <f>if(isnumber(search("Yes",'2_all_summary'!$G981)),if(isnumber(search("Yes",'2_all_summary'!Q981)),1,2),if(isnumber(search("No",'2_all_summary'!Q981)),4,3))</f>
        <v>4</v>
      </c>
      <c r="P982" s="49">
        <f>if(isnumber(search("Yes",'2_all_summary'!$G981)),if(isnumber(search("Yes",'2_all_summary'!R981)),1,2),if(isnumber(search("No",'2_all_summary'!R981)),4,3))</f>
        <v>4</v>
      </c>
      <c r="Q982" s="49">
        <f>if(isnumber(search("Yes",'2_all_summary'!$G981)),if(0&lt;'2_all_summary'!S981,1,2),if(0='2_all_summary'!S981,4,3))</f>
        <v>4</v>
      </c>
      <c r="R982" s="49">
        <f>if(isnumber(search("Yes",'2_all_summary'!$G981)),if(isnumber(search("Yes",'2_all_summary'!T981)),1,2),if(isnumber(search("No",'2_all_summary'!T981)),4,3))</f>
        <v>4</v>
      </c>
    </row>
    <row r="983">
      <c r="G983" s="49"/>
      <c r="H983" s="49" t="str">
        <f>'2_all_summary'!C982</f>
        <v>The influence of poverty and rabies knowledge on healthcare seeking behaviors and dog ownership, Cameroon</v>
      </c>
      <c r="I983" s="49" t="str">
        <f>'2_all_summary'!D982</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FisherÃƒÂ¢Ã¢â€šÂ¬Ã¢â€žÂ¢s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1.4%ÃƒÂ¢Ã¢â€šÂ¬Ã¢â‚¬Å“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Ãƒâ€šÃ‚Â© This is an open access article, free of all copyright, and may be freely reproduced, distributed, transmitted, modified, built upon, or otherwise used by anyone for any lawful purpose. The work is made available under the Creative Commons CC0 public domain dedication.</v>
      </c>
      <c r="J983" s="49">
        <f>if(isnumber(search("Yes",'2_all_summary'!$G982)),if(isnumber(search("Yes",'2_all_summary'!L982)),1,2),if(isnumber(search("No",'2_all_summary'!L982)),4,3))</f>
        <v>4</v>
      </c>
      <c r="K983" s="49">
        <f>if(isnumber(search("Yes",'2_all_summary'!$G982)),if(isnumber(search("Yes",'2_all_summary'!M982)),1,2),if(isnumber(search("No",'2_all_summary'!M982)),4,3))</f>
        <v>4</v>
      </c>
      <c r="L983" s="49">
        <f>if(isnumber(search("Yes",'2_all_summary'!$G982)),if(isnumber(search("Yes",'2_all_summary'!N982)),1,2),if(isnumber(search("No",'2_all_summary'!N982)),4,3))</f>
        <v>4</v>
      </c>
      <c r="M983" s="49">
        <f>if(isnumber(search("Yes",'2_all_summary'!$G982)),if(0&lt;'2_all_summary'!O982,1,2),if(0='2_all_summary'!O982,4,3))</f>
        <v>4</v>
      </c>
      <c r="N983" s="49">
        <f>if(isnumber(search("Yes",'2_all_summary'!$G982)),if(isnumber(search("Yes",'2_all_summary'!P982)),1,2),if(isnumber(search("No",'2_all_summary'!P982)),4,3))</f>
        <v>4</v>
      </c>
      <c r="O983" s="49">
        <f>if(isnumber(search("Yes",'2_all_summary'!$G982)),if(isnumber(search("Yes",'2_all_summary'!Q982)),1,2),if(isnumber(search("No",'2_all_summary'!Q982)),4,3))</f>
        <v>4</v>
      </c>
      <c r="P983" s="49">
        <f>if(isnumber(search("Yes",'2_all_summary'!$G982)),if(isnumber(search("Yes",'2_all_summary'!R982)),1,2),if(isnumber(search("No",'2_all_summary'!R982)),4,3))</f>
        <v>4</v>
      </c>
      <c r="Q983" s="49">
        <f>if(isnumber(search("Yes",'2_all_summary'!$G982)),if(0&lt;'2_all_summary'!S982,1,2),if(0='2_all_summary'!S982,4,3))</f>
        <v>4</v>
      </c>
      <c r="R983" s="49">
        <f>if(isnumber(search("Yes",'2_all_summary'!$G982)),if(isnumber(search("Yes",'2_all_summary'!T982)),1,2),if(isnumber(search("No",'2_all_summary'!T982)),4,3))</f>
        <v>4</v>
      </c>
    </row>
    <row r="984">
      <c r="G984" s="49"/>
      <c r="H984" s="49" t="str">
        <f>'2_all_summary'!C983</f>
        <v>The last generation? Perspectives of inshore fish harvesters from Change Islands, Newfoundland</v>
      </c>
      <c r="I984" s="49" t="str">
        <f>'2_all_summary'!D983</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Ãƒâ€šÃ‚Â© 2013 Canadian Association of Geographers / L' Association canadienne des gÃƒÆ’Ã‚Â©ographes.</v>
      </c>
      <c r="J984" s="49">
        <f>if(isnumber(search("Yes",'2_all_summary'!$G983)),if(isnumber(search("Yes",'2_all_summary'!L983)),1,2),if(isnumber(search("No",'2_all_summary'!L983)),4,3))</f>
        <v>4</v>
      </c>
      <c r="K984" s="49">
        <f>if(isnumber(search("Yes",'2_all_summary'!$G983)),if(isnumber(search("Yes",'2_all_summary'!M983)),1,2),if(isnumber(search("No",'2_all_summary'!M983)),4,3))</f>
        <v>4</v>
      </c>
      <c r="L984" s="49">
        <f>if(isnumber(search("Yes",'2_all_summary'!$G983)),if(isnumber(search("Yes",'2_all_summary'!N983)),1,2),if(isnumber(search("No",'2_all_summary'!N983)),4,3))</f>
        <v>4</v>
      </c>
      <c r="M984" s="49">
        <f>if(isnumber(search("Yes",'2_all_summary'!$G983)),if(0&lt;'2_all_summary'!O983,1,2),if(0='2_all_summary'!O983,4,3))</f>
        <v>4</v>
      </c>
      <c r="N984" s="49">
        <f>if(isnumber(search("Yes",'2_all_summary'!$G983)),if(isnumber(search("Yes",'2_all_summary'!P983)),1,2),if(isnumber(search("No",'2_all_summary'!P983)),4,3))</f>
        <v>4</v>
      </c>
      <c r="O984" s="49">
        <f>if(isnumber(search("Yes",'2_all_summary'!$G983)),if(isnumber(search("Yes",'2_all_summary'!Q983)),1,2),if(isnumber(search("No",'2_all_summary'!Q983)),4,3))</f>
        <v>4</v>
      </c>
      <c r="P984" s="49">
        <f>if(isnumber(search("Yes",'2_all_summary'!$G983)),if(isnumber(search("Yes",'2_all_summary'!R983)),1,2),if(isnumber(search("No",'2_all_summary'!R983)),4,3))</f>
        <v>4</v>
      </c>
      <c r="Q984" s="49">
        <f>if(isnumber(search("Yes",'2_all_summary'!$G983)),if(0&lt;'2_all_summary'!S983,1,2),if(0='2_all_summary'!S983,4,3))</f>
        <v>4</v>
      </c>
      <c r="R984" s="49">
        <f>if(isnumber(search("Yes",'2_all_summary'!$G983)),if(isnumber(search("Yes",'2_all_summary'!T983)),1,2),if(isnumber(search("No",'2_all_summary'!T983)),4,3))</f>
        <v>4</v>
      </c>
    </row>
    <row r="985">
      <c r="G985" s="49"/>
      <c r="H985" s="49" t="str">
        <f>'2_all_summary'!C984</f>
        <v>The micro-politics of small-scale fisheries governance in South Africa: a case study of community-based political representation as a form of brokerage</v>
      </c>
      <c r="I985" s="49" t="str">
        <f>'2_all_summary'!D984</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ÃƒÂ¢Ã¢â€šÂ¬Ã‹Å“communityÃƒÂ¢Ã¢â€šÂ¬Ã¢â€žÂ¢, where both fisher constituents and representatives are members of that community. This ÃƒÂ¢Ã¢â€šÂ¬Ã‹Å“community-basedÃƒÂ¢Ã¢â€šÂ¬Ã¢â€žÂ¢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ÃƒÂ¢Ã¢â€šÂ¬Ã‹Å“brokerageÃƒÂ¢Ã¢â€šÂ¬Ã¢â€žÂ¢ places community-based representatives in a position of strategic advantageÃƒÂ¢Ã¢â€šÂ¬Ã¢â‚¬Å“a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Ãƒâ€šÃ‚Â© 2017, The Author(s).</v>
      </c>
      <c r="J985" s="49">
        <f>if(isnumber(search("Yes",'2_all_summary'!$G984)),if(isnumber(search("Yes",'2_all_summary'!L984)),1,2),if(isnumber(search("No",'2_all_summary'!L984)),4,3))</f>
        <v>4</v>
      </c>
      <c r="K985" s="49">
        <f>if(isnumber(search("Yes",'2_all_summary'!$G984)),if(isnumber(search("Yes",'2_all_summary'!M984)),1,2),if(isnumber(search("No",'2_all_summary'!M984)),4,3))</f>
        <v>4</v>
      </c>
      <c r="L985" s="49">
        <f>if(isnumber(search("Yes",'2_all_summary'!$G984)),if(isnumber(search("Yes",'2_all_summary'!N984)),1,2),if(isnumber(search("No",'2_all_summary'!N984)),4,3))</f>
        <v>4</v>
      </c>
      <c r="M985" s="49">
        <f>if(isnumber(search("Yes",'2_all_summary'!$G984)),if(0&lt;'2_all_summary'!O984,1,2),if(0='2_all_summary'!O984,4,3))</f>
        <v>4</v>
      </c>
      <c r="N985" s="49">
        <f>if(isnumber(search("Yes",'2_all_summary'!$G984)),if(isnumber(search("Yes",'2_all_summary'!P984)),1,2),if(isnumber(search("No",'2_all_summary'!P984)),4,3))</f>
        <v>4</v>
      </c>
      <c r="O985" s="49">
        <f>if(isnumber(search("Yes",'2_all_summary'!$G984)),if(isnumber(search("Yes",'2_all_summary'!Q984)),1,2),if(isnumber(search("No",'2_all_summary'!Q984)),4,3))</f>
        <v>4</v>
      </c>
      <c r="P985" s="49">
        <f>if(isnumber(search("Yes",'2_all_summary'!$G984)),if(isnumber(search("Yes",'2_all_summary'!R984)),1,2),if(isnumber(search("No",'2_all_summary'!R984)),4,3))</f>
        <v>4</v>
      </c>
      <c r="Q985" s="49">
        <f>if(isnumber(search("Yes",'2_all_summary'!$G984)),if(0&lt;'2_all_summary'!S984,1,2),if(0='2_all_summary'!S984,4,3))</f>
        <v>4</v>
      </c>
      <c r="R985" s="49">
        <f>if(isnumber(search("Yes",'2_all_summary'!$G984)),if(isnumber(search("Yes",'2_all_summary'!T984)),1,2),if(isnumber(search("No",'2_all_summary'!T984)),4,3))</f>
        <v>4</v>
      </c>
    </row>
    <row r="986">
      <c r="G986" s="49"/>
      <c r="H986" s="49" t="str">
        <f>'2_all_summary'!C985</f>
        <v>The nature-culture boundary and ocean policy: Great Barrier Island, New Zealand</v>
      </c>
      <c r="I986" s="49" t="str">
        <f>'2_all_summary'!D985</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Ãƒâ€šÃ‚Â© 2007 by the American Geographical Society of New York.</v>
      </c>
      <c r="J986" s="49">
        <f>if(isnumber(search("Yes",'2_all_summary'!$G985)),if(isnumber(search("Yes",'2_all_summary'!L985)),1,2),if(isnumber(search("No",'2_all_summary'!L985)),4,3))</f>
        <v>4</v>
      </c>
      <c r="K986" s="49">
        <f>if(isnumber(search("Yes",'2_all_summary'!$G985)),if(isnumber(search("Yes",'2_all_summary'!M985)),1,2),if(isnumber(search("No",'2_all_summary'!M985)),4,3))</f>
        <v>4</v>
      </c>
      <c r="L986" s="49">
        <f>if(isnumber(search("Yes",'2_all_summary'!$G985)),if(isnumber(search("Yes",'2_all_summary'!N985)),1,2),if(isnumber(search("No",'2_all_summary'!N985)),4,3))</f>
        <v>4</v>
      </c>
      <c r="M986" s="49">
        <f>if(isnumber(search("Yes",'2_all_summary'!$G985)),if(0&lt;'2_all_summary'!O985,1,2),if(0='2_all_summary'!O985,4,3))</f>
        <v>4</v>
      </c>
      <c r="N986" s="49">
        <f>if(isnumber(search("Yes",'2_all_summary'!$G985)),if(isnumber(search("Yes",'2_all_summary'!P985)),1,2),if(isnumber(search("No",'2_all_summary'!P985)),4,3))</f>
        <v>4</v>
      </c>
      <c r="O986" s="49">
        <f>if(isnumber(search("Yes",'2_all_summary'!$G985)),if(isnumber(search("Yes",'2_all_summary'!Q985)),1,2),if(isnumber(search("No",'2_all_summary'!Q985)),4,3))</f>
        <v>4</v>
      </c>
      <c r="P986" s="49">
        <f>if(isnumber(search("Yes",'2_all_summary'!$G985)),if(isnumber(search("Yes",'2_all_summary'!R985)),1,2),if(isnumber(search("No",'2_all_summary'!R985)),4,3))</f>
        <v>4</v>
      </c>
      <c r="Q986" s="49">
        <f>if(isnumber(search("Yes",'2_all_summary'!$G985)),if(0&lt;'2_all_summary'!S985,1,2),if(0='2_all_summary'!S985,4,3))</f>
        <v>4</v>
      </c>
      <c r="R986" s="49">
        <f>if(isnumber(search("Yes",'2_all_summary'!$G985)),if(isnumber(search("Yes",'2_all_summary'!T985)),1,2),if(isnumber(search("No",'2_all_summary'!T985)),4,3))</f>
        <v>4</v>
      </c>
    </row>
    <row r="987">
      <c r="G987" s="49"/>
      <c r="H987" s="49" t="str">
        <f>'2_all_summary'!C986</f>
        <v>The need to know what to manage-community-based marine resource monitoring in Fiji</v>
      </c>
      <c r="I987" s="49" t="str">
        <f>'2_all_summary'!D986</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Ãƒâ€šÃ‚Â© 2012 Elsevier B.V.</v>
      </c>
      <c r="J987" s="49">
        <f>if(isnumber(search("Yes",'2_all_summary'!$G986)),if(isnumber(search("Yes",'2_all_summary'!L986)),1,2),if(isnumber(search("No",'2_all_summary'!L986)),4,3))</f>
        <v>1</v>
      </c>
      <c r="K987" s="49">
        <f>if(isnumber(search("Yes",'2_all_summary'!$G986)),if(isnumber(search("Yes",'2_all_summary'!M986)),1,2),if(isnumber(search("No",'2_all_summary'!M986)),4,3))</f>
        <v>1</v>
      </c>
      <c r="L987" s="49">
        <f>if(isnumber(search("Yes",'2_all_summary'!$G986)),if(isnumber(search("Yes",'2_all_summary'!N986)),1,2),if(isnumber(search("No",'2_all_summary'!N986)),4,3))</f>
        <v>1</v>
      </c>
      <c r="M987" s="49">
        <f>if(isnumber(search("Yes",'2_all_summary'!$G986)),if(0&lt;'2_all_summary'!O986,1,2),if(0='2_all_summary'!O986,4,3))</f>
        <v>1</v>
      </c>
      <c r="N987" s="49">
        <f>if(isnumber(search("Yes",'2_all_summary'!$G986)),if(isnumber(search("Yes",'2_all_summary'!P986)),1,2),if(isnumber(search("No",'2_all_summary'!P986)),4,3))</f>
        <v>1</v>
      </c>
      <c r="O987" s="49">
        <f>if(isnumber(search("Yes",'2_all_summary'!$G986)),if(isnumber(search("Yes",'2_all_summary'!Q986)),1,2),if(isnumber(search("No",'2_all_summary'!Q986)),4,3))</f>
        <v>1</v>
      </c>
      <c r="P987" s="49">
        <f>if(isnumber(search("Yes",'2_all_summary'!$G986)),if(isnumber(search("Yes",'2_all_summary'!R986)),1,2),if(isnumber(search("No",'2_all_summary'!R986)),4,3))</f>
        <v>1</v>
      </c>
      <c r="Q987" s="49">
        <f>if(isnumber(search("Yes",'2_all_summary'!$G986)),if(0&lt;'2_all_summary'!S986,1,2),if(0='2_all_summary'!S986,4,3))</f>
        <v>1</v>
      </c>
      <c r="R987" s="49">
        <f>if(isnumber(search("Yes",'2_all_summary'!$G986)),if(isnumber(search("Yes",'2_all_summary'!T986)),1,2),if(isnumber(search("No",'2_all_summary'!T986)),4,3))</f>
        <v>1</v>
      </c>
    </row>
    <row r="988">
      <c r="G988" s="49"/>
      <c r="H988" s="49" t="str">
        <f>'2_all_summary'!C987</f>
        <v>The Newfoundland and Labrador Heart Health Program dissemination story: the formation and functioning of effective coalitions.</v>
      </c>
      <c r="I988" s="49" t="str">
        <f>'2_all_summary'!D987</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8" s="49">
        <f>if(isnumber(search("Yes",'2_all_summary'!$G987)),if(isnumber(search("Yes",'2_all_summary'!L987)),1,2),if(isnumber(search("No",'2_all_summary'!L987)),4,3))</f>
        <v>4</v>
      </c>
      <c r="K988" s="49">
        <f>if(isnumber(search("Yes",'2_all_summary'!$G987)),if(isnumber(search("Yes",'2_all_summary'!M987)),1,2),if(isnumber(search("No",'2_all_summary'!M987)),4,3))</f>
        <v>4</v>
      </c>
      <c r="L988" s="49">
        <f>if(isnumber(search("Yes",'2_all_summary'!$G987)),if(isnumber(search("Yes",'2_all_summary'!N987)),1,2),if(isnumber(search("No",'2_all_summary'!N987)),4,3))</f>
        <v>4</v>
      </c>
      <c r="M988" s="49">
        <f>if(isnumber(search("Yes",'2_all_summary'!$G987)),if(0&lt;'2_all_summary'!O987,1,2),if(0='2_all_summary'!O987,4,3))</f>
        <v>4</v>
      </c>
      <c r="N988" s="49">
        <f>if(isnumber(search("Yes",'2_all_summary'!$G987)),if(isnumber(search("Yes",'2_all_summary'!P987)),1,2),if(isnumber(search("No",'2_all_summary'!P987)),4,3))</f>
        <v>4</v>
      </c>
      <c r="O988" s="49">
        <f>if(isnumber(search("Yes",'2_all_summary'!$G987)),if(isnumber(search("Yes",'2_all_summary'!Q987)),1,2),if(isnumber(search("No",'2_all_summary'!Q987)),4,3))</f>
        <v>4</v>
      </c>
      <c r="P988" s="49">
        <f>if(isnumber(search("Yes",'2_all_summary'!$G987)),if(isnumber(search("Yes",'2_all_summary'!R987)),1,2),if(isnumber(search("No",'2_all_summary'!R987)),4,3))</f>
        <v>4</v>
      </c>
      <c r="Q988" s="49">
        <f>if(isnumber(search("Yes",'2_all_summary'!$G987)),if(0&lt;'2_all_summary'!S987,1,2),if(0='2_all_summary'!S987,4,3))</f>
        <v>4</v>
      </c>
      <c r="R988" s="49">
        <f>if(isnumber(search("Yes",'2_all_summary'!$G987)),if(isnumber(search("Yes",'2_all_summary'!T987)),1,2),if(isnumber(search("No",'2_all_summary'!T987)),4,3))</f>
        <v>4</v>
      </c>
    </row>
    <row r="989">
      <c r="G989" s="49"/>
      <c r="H989" s="49" t="str">
        <f>'2_all_summary'!C988</f>
        <v>The nunavut wildlife management boardÃƒÂ¢Ã¢â€šÂ¬Ã¢â€žÂ¢s community-based monitoring network: Documenting inuit harvesting experience using modern technology</v>
      </c>
      <c r="I989" s="49" t="str">
        <f>'2_all_summary'!D988</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BoardÃƒÂ¢Ã¢â€šÂ¬Ã¢â€žÂ¢s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Ãƒâ€šÃ‚Â© 2020, Canadian Science Publishing. All rights reserved.</v>
      </c>
      <c r="J989" s="49">
        <f>if(isnumber(search("Yes",'2_all_summary'!$G988)),if(isnumber(search("Yes",'2_all_summary'!L988)),1,2),if(isnumber(search("No",'2_all_summary'!L988)),4,3))</f>
        <v>4</v>
      </c>
      <c r="K989" s="49">
        <f>if(isnumber(search("Yes",'2_all_summary'!$G988)),if(isnumber(search("Yes",'2_all_summary'!M988)),1,2),if(isnumber(search("No",'2_all_summary'!M988)),4,3))</f>
        <v>4</v>
      </c>
      <c r="L989" s="49">
        <f>if(isnumber(search("Yes",'2_all_summary'!$G988)),if(isnumber(search("Yes",'2_all_summary'!N988)),1,2),if(isnumber(search("No",'2_all_summary'!N988)),4,3))</f>
        <v>4</v>
      </c>
      <c r="M989" s="49">
        <f>if(isnumber(search("Yes",'2_all_summary'!$G988)),if(0&lt;'2_all_summary'!O988,1,2),if(0='2_all_summary'!O988,4,3))</f>
        <v>4</v>
      </c>
      <c r="N989" s="49">
        <f>if(isnumber(search("Yes",'2_all_summary'!$G988)),if(isnumber(search("Yes",'2_all_summary'!P988)),1,2),if(isnumber(search("No",'2_all_summary'!P988)),4,3))</f>
        <v>4</v>
      </c>
      <c r="O989" s="49">
        <f>if(isnumber(search("Yes",'2_all_summary'!$G988)),if(isnumber(search("Yes",'2_all_summary'!Q988)),1,2),if(isnumber(search("No",'2_all_summary'!Q988)),4,3))</f>
        <v>4</v>
      </c>
      <c r="P989" s="49">
        <f>if(isnumber(search("Yes",'2_all_summary'!$G988)),if(isnumber(search("Yes",'2_all_summary'!R988)),1,2),if(isnumber(search("No",'2_all_summary'!R988)),4,3))</f>
        <v>4</v>
      </c>
      <c r="Q989" s="49">
        <f>if(isnumber(search("Yes",'2_all_summary'!$G988)),if(0&lt;'2_all_summary'!S988,1,2),if(0='2_all_summary'!S988,4,3))</f>
        <v>4</v>
      </c>
      <c r="R989" s="49">
        <f>if(isnumber(search("Yes",'2_all_summary'!$G988)),if(isnumber(search("Yes",'2_all_summary'!T988)),1,2),if(isnumber(search("No",'2_all_summary'!T988)),4,3))</f>
        <v>4</v>
      </c>
    </row>
    <row r="990">
      <c r="G990" s="49"/>
      <c r="H990" s="49" t="str">
        <f>'2_all_summary'!C989</f>
        <v>The Okavango: Whose Delta is it?</v>
      </c>
      <c r="I990" s="49" t="str">
        <f>'2_all_summary'!D989</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Ãƒâ€šÃ‚Â© 2009 Elsevier Ltd. All rights reserved.</v>
      </c>
      <c r="J990" s="49">
        <f>if(isnumber(search("Yes",'2_all_summary'!$G989)),if(isnumber(search("Yes",'2_all_summary'!L989)),1,2),if(isnumber(search("No",'2_all_summary'!L989)),4,3))</f>
        <v>4</v>
      </c>
      <c r="K990" s="49">
        <f>if(isnumber(search("Yes",'2_all_summary'!$G989)),if(isnumber(search("Yes",'2_all_summary'!M989)),1,2),if(isnumber(search("No",'2_all_summary'!M989)),4,3))</f>
        <v>4</v>
      </c>
      <c r="L990" s="49">
        <f>if(isnumber(search("Yes",'2_all_summary'!$G989)),if(isnumber(search("Yes",'2_all_summary'!N989)),1,2),if(isnumber(search("No",'2_all_summary'!N989)),4,3))</f>
        <v>4</v>
      </c>
      <c r="M990" s="49">
        <f>if(isnumber(search("Yes",'2_all_summary'!$G989)),if(0&lt;'2_all_summary'!O989,1,2),if(0='2_all_summary'!O989,4,3))</f>
        <v>4</v>
      </c>
      <c r="N990" s="49">
        <f>if(isnumber(search("Yes",'2_all_summary'!$G989)),if(isnumber(search("Yes",'2_all_summary'!P989)),1,2),if(isnumber(search("No",'2_all_summary'!P989)),4,3))</f>
        <v>4</v>
      </c>
      <c r="O990" s="49">
        <f>if(isnumber(search("Yes",'2_all_summary'!$G989)),if(isnumber(search("Yes",'2_all_summary'!Q989)),1,2),if(isnumber(search("No",'2_all_summary'!Q989)),4,3))</f>
        <v>4</v>
      </c>
      <c r="P990" s="49">
        <f>if(isnumber(search("Yes",'2_all_summary'!$G989)),if(isnumber(search("Yes",'2_all_summary'!R989)),1,2),if(isnumber(search("No",'2_all_summary'!R989)),4,3))</f>
        <v>4</v>
      </c>
      <c r="Q990" s="49">
        <f>if(isnumber(search("Yes",'2_all_summary'!$G989)),if(0&lt;'2_all_summary'!S989,1,2),if(0='2_all_summary'!S989,4,3))</f>
        <v>4</v>
      </c>
      <c r="R990" s="49">
        <f>if(isnumber(search("Yes",'2_all_summary'!$G989)),if(isnumber(search("Yes",'2_all_summary'!T989)),1,2),if(isnumber(search("No",'2_all_summary'!T989)),4,3))</f>
        <v>4</v>
      </c>
    </row>
    <row r="991">
      <c r="G991" s="49"/>
      <c r="H991" s="49" t="str">
        <f>'2_all_summary'!C990</f>
        <v>The Pacific International Waters Project: Aims, approaches and challenges</v>
      </c>
      <c r="I991" s="49" t="str">
        <f>'2_all_summary'!D990</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991" s="49">
        <f>if(isnumber(search("Yes",'2_all_summary'!$G990)),if(isnumber(search("Yes",'2_all_summary'!L990)),1,2),if(isnumber(search("No",'2_all_summary'!L990)),4,3))</f>
        <v>3</v>
      </c>
      <c r="K991" s="49">
        <f>if(isnumber(search("Yes",'2_all_summary'!$G990)),if(isnumber(search("Yes",'2_all_summary'!M990)),1,2),if(isnumber(search("No",'2_all_summary'!M990)),4,3))</f>
        <v>3</v>
      </c>
      <c r="L991" s="49">
        <f>if(isnumber(search("Yes",'2_all_summary'!$G990)),if(isnumber(search("Yes",'2_all_summary'!N990)),1,2),if(isnumber(search("No",'2_all_summary'!N990)),4,3))</f>
        <v>3</v>
      </c>
      <c r="M991" s="49">
        <f>if(isnumber(search("Yes",'2_all_summary'!$G990)),if(0&lt;'2_all_summary'!O990,1,2),if(0='2_all_summary'!O990,4,3))</f>
        <v>3</v>
      </c>
      <c r="N991" s="49">
        <f>if(isnumber(search("Yes",'2_all_summary'!$G990)),if(isnumber(search("Yes",'2_all_summary'!P990)),1,2),if(isnumber(search("No",'2_all_summary'!P990)),4,3))</f>
        <v>3</v>
      </c>
      <c r="O991" s="49">
        <f>if(isnumber(search("Yes",'2_all_summary'!$G990)),if(isnumber(search("Yes",'2_all_summary'!Q990)),1,2),if(isnumber(search("No",'2_all_summary'!Q990)),4,3))</f>
        <v>3</v>
      </c>
      <c r="P991" s="49">
        <f>if(isnumber(search("Yes",'2_all_summary'!$G990)),if(isnumber(search("Yes",'2_all_summary'!R990)),1,2),if(isnumber(search("No",'2_all_summary'!R990)),4,3))</f>
        <v>3</v>
      </c>
      <c r="Q991" s="49">
        <f>if(isnumber(search("Yes",'2_all_summary'!$G990)),if(0&lt;'2_all_summary'!S990,1,2),if(0='2_all_summary'!S990,4,3))</f>
        <v>3</v>
      </c>
      <c r="R991" s="49">
        <f>if(isnumber(search("Yes",'2_all_summary'!$G990)),if(isnumber(search("Yes",'2_all_summary'!T990)),1,2),if(isnumber(search("No",'2_all_summary'!T990)),4,3))</f>
        <v>3</v>
      </c>
    </row>
    <row r="992">
      <c r="G992" s="49"/>
      <c r="H992" s="49" t="str">
        <f>'2_all_summary'!C991</f>
        <v>The padu system of community-based fisheries management: Change and local institutional innovation in south India</v>
      </c>
      <c r="I992" s="49" t="str">
        <f>'2_all_summary'!D991</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Ãƒâ€šÃ‚Â© 2003 Elsevier Ltd. All rights reserved.</v>
      </c>
      <c r="J992" s="49">
        <f>if(isnumber(search("Yes",'2_all_summary'!$G991)),if(isnumber(search("Yes",'2_all_summary'!L991)),1,2),if(isnumber(search("No",'2_all_summary'!L991)),4,3))</f>
        <v>4</v>
      </c>
      <c r="K992" s="49">
        <f>if(isnumber(search("Yes",'2_all_summary'!$G991)),if(isnumber(search("Yes",'2_all_summary'!M991)),1,2),if(isnumber(search("No",'2_all_summary'!M991)),4,3))</f>
        <v>4</v>
      </c>
      <c r="L992" s="49">
        <f>if(isnumber(search("Yes",'2_all_summary'!$G991)),if(isnumber(search("Yes",'2_all_summary'!N991)),1,2),if(isnumber(search("No",'2_all_summary'!N991)),4,3))</f>
        <v>4</v>
      </c>
      <c r="M992" s="49">
        <f>if(isnumber(search("Yes",'2_all_summary'!$G991)),if(0&lt;'2_all_summary'!O991,1,2),if(0='2_all_summary'!O991,4,3))</f>
        <v>4</v>
      </c>
      <c r="N992" s="49">
        <f>if(isnumber(search("Yes",'2_all_summary'!$G991)),if(isnumber(search("Yes",'2_all_summary'!P991)),1,2),if(isnumber(search("No",'2_all_summary'!P991)),4,3))</f>
        <v>4</v>
      </c>
      <c r="O992" s="49">
        <f>if(isnumber(search("Yes",'2_all_summary'!$G991)),if(isnumber(search("Yes",'2_all_summary'!Q991)),1,2),if(isnumber(search("No",'2_all_summary'!Q991)),4,3))</f>
        <v>4</v>
      </c>
      <c r="P992" s="49">
        <f>if(isnumber(search("Yes",'2_all_summary'!$G991)),if(isnumber(search("Yes",'2_all_summary'!R991)),1,2),if(isnumber(search("No",'2_all_summary'!R991)),4,3))</f>
        <v>4</v>
      </c>
      <c r="Q992" s="49">
        <f>if(isnumber(search("Yes",'2_all_summary'!$G991)),if(0&lt;'2_all_summary'!S991,1,2),if(0='2_all_summary'!S991,4,3))</f>
        <v>4</v>
      </c>
      <c r="R992" s="49">
        <f>if(isnumber(search("Yes",'2_all_summary'!$G991)),if(isnumber(search("Yes",'2_all_summary'!T991)),1,2),if(isnumber(search("No",'2_all_summary'!T991)),4,3))</f>
        <v>4</v>
      </c>
    </row>
    <row r="993">
      <c r="G993" s="49"/>
      <c r="H993" s="49" t="str">
        <f>'2_all_summary'!C992</f>
        <v>The panglima laot of Aceh: A case study in large-scale community-based marine management after the 2004 Indian Ocean tsunami</v>
      </c>
      <c r="I993" s="49" t="str">
        <f>'2_all_summary'!D992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Ãƒâ€šÃ‚Â© 2012 Fauna &amp;amp; Flora International.</v>
      </c>
      <c r="J993" s="49">
        <f>if(isnumber(search("Yes",'2_all_summary'!$G992)),if(isnumber(search("Yes",'2_all_summary'!L992)),1,2),if(isnumber(search("No",'2_all_summary'!L992)),4,3))</f>
        <v>4</v>
      </c>
      <c r="K993" s="49">
        <f>if(isnumber(search("Yes",'2_all_summary'!$G992)),if(isnumber(search("Yes",'2_all_summary'!M992)),1,2),if(isnumber(search("No",'2_all_summary'!M992)),4,3))</f>
        <v>4</v>
      </c>
      <c r="L993" s="49">
        <f>if(isnumber(search("Yes",'2_all_summary'!$G992)),if(isnumber(search("Yes",'2_all_summary'!N992)),1,2),if(isnumber(search("No",'2_all_summary'!N992)),4,3))</f>
        <v>4</v>
      </c>
      <c r="M993" s="49">
        <f>if(isnumber(search("Yes",'2_all_summary'!$G992)),if(0&lt;'2_all_summary'!O992,1,2),if(0='2_all_summary'!O992,4,3))</f>
        <v>4</v>
      </c>
      <c r="N993" s="49">
        <f>if(isnumber(search("Yes",'2_all_summary'!$G992)),if(isnumber(search("Yes",'2_all_summary'!P992)),1,2),if(isnumber(search("No",'2_all_summary'!P992)),4,3))</f>
        <v>4</v>
      </c>
      <c r="O993" s="49">
        <f>if(isnumber(search("Yes",'2_all_summary'!$G992)),if(isnumber(search("Yes",'2_all_summary'!Q992)),1,2),if(isnumber(search("No",'2_all_summary'!Q992)),4,3))</f>
        <v>4</v>
      </c>
      <c r="P993" s="49">
        <f>if(isnumber(search("Yes",'2_all_summary'!$G992)),if(isnumber(search("Yes",'2_all_summary'!R992)),1,2),if(isnumber(search("No",'2_all_summary'!R992)),4,3))</f>
        <v>4</v>
      </c>
      <c r="Q993" s="49">
        <f>if(isnumber(search("Yes",'2_all_summary'!$G992)),if(0&lt;'2_all_summary'!S992,1,2),if(0='2_all_summary'!S992,4,3))</f>
        <v>4</v>
      </c>
      <c r="R993" s="49">
        <f>if(isnumber(search("Yes",'2_all_summary'!$G992)),if(isnumber(search("Yes",'2_all_summary'!T992)),1,2),if(isnumber(search("No",'2_all_summary'!T992)),4,3))</f>
        <v>4</v>
      </c>
    </row>
    <row r="994">
      <c r="G994" s="49"/>
      <c r="H994" s="49" t="str">
        <f>'2_all_summary'!C993</f>
        <v>The peri-urban interface: Approaches to sustainable natural and human resource use</v>
      </c>
      <c r="I994" s="49" t="str">
        <f>'2_all_summary'!D993</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Ãƒâ€šÃ‚Â© Duncan Mc Gregor, David Simon and Donald Thompson, 2006.</v>
      </c>
      <c r="J994" s="49">
        <f>if(isnumber(search("Yes",'2_all_summary'!$G993)),if(isnumber(search("Yes",'2_all_summary'!L993)),1,2),if(isnumber(search("No",'2_all_summary'!L993)),4,3))</f>
        <v>4</v>
      </c>
      <c r="K994" s="49">
        <f>if(isnumber(search("Yes",'2_all_summary'!$G993)),if(isnumber(search("Yes",'2_all_summary'!M993)),1,2),if(isnumber(search("No",'2_all_summary'!M993)),4,3))</f>
        <v>4</v>
      </c>
      <c r="L994" s="49">
        <f>if(isnumber(search("Yes",'2_all_summary'!$G993)),if(isnumber(search("Yes",'2_all_summary'!N993)),1,2),if(isnumber(search("No",'2_all_summary'!N993)),4,3))</f>
        <v>4</v>
      </c>
      <c r="M994" s="49">
        <f>if(isnumber(search("Yes",'2_all_summary'!$G993)),if(0&lt;'2_all_summary'!O993,1,2),if(0='2_all_summary'!O993,4,3))</f>
        <v>4</v>
      </c>
      <c r="N994" s="49">
        <f>if(isnumber(search("Yes",'2_all_summary'!$G993)),if(isnumber(search("Yes",'2_all_summary'!P993)),1,2),if(isnumber(search("No",'2_all_summary'!P993)),4,3))</f>
        <v>4</v>
      </c>
      <c r="O994" s="49">
        <f>if(isnumber(search("Yes",'2_all_summary'!$G993)),if(isnumber(search("Yes",'2_all_summary'!Q993)),1,2),if(isnumber(search("No",'2_all_summary'!Q993)),4,3))</f>
        <v>4</v>
      </c>
      <c r="P994" s="49">
        <f>if(isnumber(search("Yes",'2_all_summary'!$G993)),if(isnumber(search("Yes",'2_all_summary'!R993)),1,2),if(isnumber(search("No",'2_all_summary'!R993)),4,3))</f>
        <v>4</v>
      </c>
      <c r="Q994" s="49">
        <f>if(isnumber(search("Yes",'2_all_summary'!$G993)),if(0&lt;'2_all_summary'!S993,1,2),if(0='2_all_summary'!S993,4,3))</f>
        <v>4</v>
      </c>
      <c r="R994" s="49">
        <f>if(isnumber(search("Yes",'2_all_summary'!$G993)),if(isnumber(search("Yes",'2_all_summary'!T993)),1,2),if(isnumber(search("No",'2_all_summary'!T993)),4,3))</f>
        <v>4</v>
      </c>
    </row>
    <row r="995">
      <c r="G995" s="49"/>
      <c r="H995" s="49" t="str">
        <f>'2_all_summary'!C994</f>
        <v>The Philippines</v>
      </c>
      <c r="I995" s="49" t="str">
        <f>'2_all_summary'!D994</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countryÃƒÂ¢Ã¢â€šÂ¬Ã¢â€žÂ¢s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poorÃƒÂ¢Ã¢â€šÂ¬Ã¢â€žÂ¢s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Ãƒâ€šÃ‚Â© 2019 Elsevier Ltd. All rights reserved.</v>
      </c>
      <c r="J995" s="49">
        <f>if(isnumber(search("Yes",'2_all_summary'!$G994)),if(isnumber(search("Yes",'2_all_summary'!L994)),1,2),if(isnumber(search("No",'2_all_summary'!L994)),4,3))</f>
        <v>4</v>
      </c>
      <c r="K995" s="49">
        <f>if(isnumber(search("Yes",'2_all_summary'!$G994)),if(isnumber(search("Yes",'2_all_summary'!M994)),1,2),if(isnumber(search("No",'2_all_summary'!M994)),4,3))</f>
        <v>4</v>
      </c>
      <c r="L995" s="49">
        <f>if(isnumber(search("Yes",'2_all_summary'!$G994)),if(isnumber(search("Yes",'2_all_summary'!N994)),1,2),if(isnumber(search("No",'2_all_summary'!N994)),4,3))</f>
        <v>4</v>
      </c>
      <c r="M995" s="49">
        <f>if(isnumber(search("Yes",'2_all_summary'!$G994)),if(0&lt;'2_all_summary'!O994,1,2),if(0='2_all_summary'!O994,4,3))</f>
        <v>4</v>
      </c>
      <c r="N995" s="49">
        <f>if(isnumber(search("Yes",'2_all_summary'!$G994)),if(isnumber(search("Yes",'2_all_summary'!P994)),1,2),if(isnumber(search("No",'2_all_summary'!P994)),4,3))</f>
        <v>4</v>
      </c>
      <c r="O995" s="49">
        <f>if(isnumber(search("Yes",'2_all_summary'!$G994)),if(isnumber(search("Yes",'2_all_summary'!Q994)),1,2),if(isnumber(search("No",'2_all_summary'!Q994)),4,3))</f>
        <v>4</v>
      </c>
      <c r="P995" s="49">
        <f>if(isnumber(search("Yes",'2_all_summary'!$G994)),if(isnumber(search("Yes",'2_all_summary'!R994)),1,2),if(isnumber(search("No",'2_all_summary'!R994)),4,3))</f>
        <v>4</v>
      </c>
      <c r="Q995" s="49">
        <f>if(isnumber(search("Yes",'2_all_summary'!$G994)),if(0&lt;'2_all_summary'!S994,1,2),if(0='2_all_summary'!S994,4,3))</f>
        <v>4</v>
      </c>
      <c r="R995" s="49">
        <f>if(isnumber(search("Yes",'2_all_summary'!$G994)),if(isnumber(search("Yes",'2_all_summary'!T994)),1,2),if(isnumber(search("No",'2_all_summary'!T994)),4,3))</f>
        <v>4</v>
      </c>
    </row>
    <row r="996">
      <c r="G996" s="49"/>
      <c r="H996" s="49" t="str">
        <f>'2_all_summary'!C995</f>
        <v>The Philippines context for marine tenure and small-scale fisheries</v>
      </c>
      <c r="I996" s="49" t="str">
        <f>'2_all_summary'!D995</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Ãƒâ€šÃ‚Â© 2018 Elsevier Ltd</v>
      </c>
      <c r="J996" s="49">
        <f>if(isnumber(search("Yes",'2_all_summary'!$G995)),if(isnumber(search("Yes",'2_all_summary'!L995)),1,2),if(isnumber(search("No",'2_all_summary'!L995)),4,3))</f>
        <v>4</v>
      </c>
      <c r="K996" s="49">
        <f>if(isnumber(search("Yes",'2_all_summary'!$G995)),if(isnumber(search("Yes",'2_all_summary'!M995)),1,2),if(isnumber(search("No",'2_all_summary'!M995)),4,3))</f>
        <v>4</v>
      </c>
      <c r="L996" s="49">
        <f>if(isnumber(search("Yes",'2_all_summary'!$G995)),if(isnumber(search("Yes",'2_all_summary'!N995)),1,2),if(isnumber(search("No",'2_all_summary'!N995)),4,3))</f>
        <v>4</v>
      </c>
      <c r="M996" s="49">
        <f>if(isnumber(search("Yes",'2_all_summary'!$G995)),if(0&lt;'2_all_summary'!O995,1,2),if(0='2_all_summary'!O995,4,3))</f>
        <v>4</v>
      </c>
      <c r="N996" s="49">
        <f>if(isnumber(search("Yes",'2_all_summary'!$G995)),if(isnumber(search("Yes",'2_all_summary'!P995)),1,2),if(isnumber(search("No",'2_all_summary'!P995)),4,3))</f>
        <v>4</v>
      </c>
      <c r="O996" s="49">
        <f>if(isnumber(search("Yes",'2_all_summary'!$G995)),if(isnumber(search("Yes",'2_all_summary'!Q995)),1,2),if(isnumber(search("No",'2_all_summary'!Q995)),4,3))</f>
        <v>4</v>
      </c>
      <c r="P996" s="49">
        <f>if(isnumber(search("Yes",'2_all_summary'!$G995)),if(isnumber(search("Yes",'2_all_summary'!R995)),1,2),if(isnumber(search("No",'2_all_summary'!R995)),4,3))</f>
        <v>4</v>
      </c>
      <c r="Q996" s="49">
        <f>if(isnumber(search("Yes",'2_all_summary'!$G995)),if(0&lt;'2_all_summary'!S995,1,2),if(0='2_all_summary'!S995,4,3))</f>
        <v>4</v>
      </c>
      <c r="R996" s="49">
        <f>if(isnumber(search("Yes",'2_all_summary'!$G995)),if(isnumber(search("Yes",'2_all_summary'!T995)),1,2),if(isnumber(search("No",'2_all_summary'!T995)),4,3))</f>
        <v>4</v>
      </c>
    </row>
    <row r="997">
      <c r="G997" s="49"/>
      <c r="H997" s="49" t="str">
        <f>'2_all_summary'!C996</f>
        <v>The Political Economy of Marine Stewardship Council Certification: Processors and Access in Newfoundland and Labrador's Inshore Shrimp Industry</v>
      </c>
      <c r="I997" s="49" t="str">
        <f>'2_all_summary'!D996</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Ãƒâ€šÃ‚Â© 2012 Blackwell Publishing Ltd.</v>
      </c>
      <c r="J997" s="49">
        <f>if(isnumber(search("Yes",'2_all_summary'!$G996)),if(isnumber(search("Yes",'2_all_summary'!L996)),1,2),if(isnumber(search("No",'2_all_summary'!L996)),4,3))</f>
        <v>4</v>
      </c>
      <c r="K997" s="49">
        <f>if(isnumber(search("Yes",'2_all_summary'!$G996)),if(isnumber(search("Yes",'2_all_summary'!M996)),1,2),if(isnumber(search("No",'2_all_summary'!M996)),4,3))</f>
        <v>4</v>
      </c>
      <c r="L997" s="49">
        <f>if(isnumber(search("Yes",'2_all_summary'!$G996)),if(isnumber(search("Yes",'2_all_summary'!N996)),1,2),if(isnumber(search("No",'2_all_summary'!N996)),4,3))</f>
        <v>4</v>
      </c>
      <c r="M997" s="49">
        <f>if(isnumber(search("Yes",'2_all_summary'!$G996)),if(0&lt;'2_all_summary'!O996,1,2),if(0='2_all_summary'!O996,4,3))</f>
        <v>4</v>
      </c>
      <c r="N997" s="49">
        <f>if(isnumber(search("Yes",'2_all_summary'!$G996)),if(isnumber(search("Yes",'2_all_summary'!P996)),1,2),if(isnumber(search("No",'2_all_summary'!P996)),4,3))</f>
        <v>4</v>
      </c>
      <c r="O997" s="49">
        <f>if(isnumber(search("Yes",'2_all_summary'!$G996)),if(isnumber(search("Yes",'2_all_summary'!Q996)),1,2),if(isnumber(search("No",'2_all_summary'!Q996)),4,3))</f>
        <v>4</v>
      </c>
      <c r="P997" s="49">
        <f>if(isnumber(search("Yes",'2_all_summary'!$G996)),if(isnumber(search("Yes",'2_all_summary'!R996)),1,2),if(isnumber(search("No",'2_all_summary'!R996)),4,3))</f>
        <v>4</v>
      </c>
      <c r="Q997" s="49">
        <f>if(isnumber(search("Yes",'2_all_summary'!$G996)),if(0&lt;'2_all_summary'!S996,1,2),if(0='2_all_summary'!S996,4,3))</f>
        <v>4</v>
      </c>
      <c r="R997" s="49">
        <f>if(isnumber(search("Yes",'2_all_summary'!$G996)),if(isnumber(search("Yes",'2_all_summary'!T996)),1,2),if(isnumber(search("No",'2_all_summary'!T996)),4,3))</f>
        <v>4</v>
      </c>
    </row>
    <row r="998">
      <c r="G998" s="49"/>
      <c r="H998" s="49" t="str">
        <f>'2_all_summary'!C997</f>
        <v>The politics of mediation: Local-global interactions in the Central Amazon of Brazil</v>
      </c>
      <c r="I998" s="49" t="str">
        <f>'2_all_summary'!D997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Ãƒâ€šÃ‚Â© 2005 by the American Anthropological Association. All rights reserved.</v>
      </c>
      <c r="J998" s="49">
        <f>if(isnumber(search("Yes",'2_all_summary'!$G997)),if(isnumber(search("Yes",'2_all_summary'!L997)),1,2),if(isnumber(search("No",'2_all_summary'!L997)),4,3))</f>
        <v>4</v>
      </c>
      <c r="K998" s="49">
        <f>if(isnumber(search("Yes",'2_all_summary'!$G997)),if(isnumber(search("Yes",'2_all_summary'!M997)),1,2),if(isnumber(search("No",'2_all_summary'!M997)),4,3))</f>
        <v>4</v>
      </c>
      <c r="L998" s="49">
        <f>if(isnumber(search("Yes",'2_all_summary'!$G997)),if(isnumber(search("Yes",'2_all_summary'!N997)),1,2),if(isnumber(search("No",'2_all_summary'!N997)),4,3))</f>
        <v>4</v>
      </c>
      <c r="M998" s="49">
        <f>if(isnumber(search("Yes",'2_all_summary'!$G997)),if(0&lt;'2_all_summary'!O997,1,2),if(0='2_all_summary'!O997,4,3))</f>
        <v>4</v>
      </c>
      <c r="N998" s="49">
        <f>if(isnumber(search("Yes",'2_all_summary'!$G997)),if(isnumber(search("Yes",'2_all_summary'!P997)),1,2),if(isnumber(search("No",'2_all_summary'!P997)),4,3))</f>
        <v>4</v>
      </c>
      <c r="O998" s="49">
        <f>if(isnumber(search("Yes",'2_all_summary'!$G997)),if(isnumber(search("Yes",'2_all_summary'!Q997)),1,2),if(isnumber(search("No",'2_all_summary'!Q997)),4,3))</f>
        <v>4</v>
      </c>
      <c r="P998" s="49">
        <f>if(isnumber(search("Yes",'2_all_summary'!$G997)),if(isnumber(search("Yes",'2_all_summary'!R997)),1,2),if(isnumber(search("No",'2_all_summary'!R997)),4,3))</f>
        <v>4</v>
      </c>
      <c r="Q998" s="49">
        <f>if(isnumber(search("Yes",'2_all_summary'!$G997)),if(0&lt;'2_all_summary'!S997,1,2),if(0='2_all_summary'!S997,4,3))</f>
        <v>4</v>
      </c>
      <c r="R998" s="49">
        <f>if(isnumber(search("Yes",'2_all_summary'!$G997)),if(isnumber(search("Yes",'2_all_summary'!T997)),1,2),if(isnumber(search("No",'2_all_summary'!T997)),4,3))</f>
        <v>4</v>
      </c>
    </row>
    <row r="999">
      <c r="G999" s="49"/>
      <c r="H999" s="49" t="str">
        <f>'2_all_summary'!C998</f>
        <v>The present status of artisanal fisheries of extreme southern Brazil: An effort towards community-based management</v>
      </c>
      <c r="I999" s="49" t="str">
        <f>'2_all_summary'!D998</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999" s="49">
        <f>if(isnumber(search("Yes",'2_all_summary'!$G998)),if(isnumber(search("Yes",'2_all_summary'!L998)),1,2),if(isnumber(search("No",'2_all_summary'!L998)),4,3))</f>
        <v>4</v>
      </c>
      <c r="K999" s="49">
        <f>if(isnumber(search("Yes",'2_all_summary'!$G998)),if(isnumber(search("Yes",'2_all_summary'!M998)),1,2),if(isnumber(search("No",'2_all_summary'!M998)),4,3))</f>
        <v>4</v>
      </c>
      <c r="L999" s="49">
        <f>if(isnumber(search("Yes",'2_all_summary'!$G998)),if(isnumber(search("Yes",'2_all_summary'!N998)),1,2),if(isnumber(search("No",'2_all_summary'!N998)),4,3))</f>
        <v>4</v>
      </c>
      <c r="M999" s="49">
        <f>if(isnumber(search("Yes",'2_all_summary'!$G998)),if(0&lt;'2_all_summary'!O998,1,2),if(0='2_all_summary'!O998,4,3))</f>
        <v>4</v>
      </c>
      <c r="N999" s="49">
        <f>if(isnumber(search("Yes",'2_all_summary'!$G998)),if(isnumber(search("Yes",'2_all_summary'!P998)),1,2),if(isnumber(search("No",'2_all_summary'!P998)),4,3))</f>
        <v>4</v>
      </c>
      <c r="O999" s="49">
        <f>if(isnumber(search("Yes",'2_all_summary'!$G998)),if(isnumber(search("Yes",'2_all_summary'!Q998)),1,2),if(isnumber(search("No",'2_all_summary'!Q998)),4,3))</f>
        <v>4</v>
      </c>
      <c r="P999" s="49">
        <f>if(isnumber(search("Yes",'2_all_summary'!$G998)),if(isnumber(search("Yes",'2_all_summary'!R998)),1,2),if(isnumber(search("No",'2_all_summary'!R998)),4,3))</f>
        <v>4</v>
      </c>
      <c r="Q999" s="49">
        <f>if(isnumber(search("Yes",'2_all_summary'!$G998)),if(0&lt;'2_all_summary'!S998,1,2),if(0='2_all_summary'!S998,4,3))</f>
        <v>4</v>
      </c>
      <c r="R999" s="49">
        <f>if(isnumber(search("Yes",'2_all_summary'!$G998)),if(isnumber(search("Yes",'2_all_summary'!T998)),1,2),if(isnumber(search("No",'2_all_summary'!T998)),4,3))</f>
        <v>4</v>
      </c>
    </row>
    <row r="1000">
      <c r="G1000" s="49"/>
      <c r="H1000" s="49" t="str">
        <f>'2_all_summary'!C999</f>
        <v>The promise of community - based fishery resource management</v>
      </c>
      <c r="I1000" s="49" t="str">
        <f>'2_all_summary'!D999</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Ãƒâ€šÃ‚Â© IDOSI Publications. 2011.</v>
      </c>
      <c r="J1000" s="49">
        <f>if(isnumber(search("Yes",'2_all_summary'!$G999)),if(isnumber(search("Yes",'2_all_summary'!L999)),1,2),if(isnumber(search("No",'2_all_summary'!L999)),4,3))</f>
        <v>4</v>
      </c>
      <c r="K1000" s="49">
        <f>if(isnumber(search("Yes",'2_all_summary'!$G999)),if(isnumber(search("Yes",'2_all_summary'!M999)),1,2),if(isnumber(search("No",'2_all_summary'!M999)),4,3))</f>
        <v>4</v>
      </c>
      <c r="L1000" s="49">
        <f>if(isnumber(search("Yes",'2_all_summary'!$G999)),if(isnumber(search("Yes",'2_all_summary'!N999)),1,2),if(isnumber(search("No",'2_all_summary'!N999)),4,3))</f>
        <v>4</v>
      </c>
      <c r="M1000" s="49">
        <f>if(isnumber(search("Yes",'2_all_summary'!$G999)),if(0&lt;'2_all_summary'!O999,1,2),if(0='2_all_summary'!O999,4,3))</f>
        <v>4</v>
      </c>
      <c r="N1000" s="49">
        <f>if(isnumber(search("Yes",'2_all_summary'!$G999)),if(isnumber(search("Yes",'2_all_summary'!P999)),1,2),if(isnumber(search("No",'2_all_summary'!P999)),4,3))</f>
        <v>4</v>
      </c>
      <c r="O1000" s="49">
        <f>if(isnumber(search("Yes",'2_all_summary'!$G999)),if(isnumber(search("Yes",'2_all_summary'!Q999)),1,2),if(isnumber(search("No",'2_all_summary'!Q999)),4,3))</f>
        <v>4</v>
      </c>
      <c r="P1000" s="49">
        <f>if(isnumber(search("Yes",'2_all_summary'!$G999)),if(isnumber(search("Yes",'2_all_summary'!R999)),1,2),if(isnumber(search("No",'2_all_summary'!R999)),4,3))</f>
        <v>4</v>
      </c>
      <c r="Q1000" s="49">
        <f>if(isnumber(search("Yes",'2_all_summary'!$G999)),if(0&lt;'2_all_summary'!S999,1,2),if(0='2_all_summary'!S999,4,3))</f>
        <v>4</v>
      </c>
      <c r="R1000" s="49">
        <f>if(isnumber(search("Yes",'2_all_summary'!$G999)),if(isnumber(search("Yes",'2_all_summary'!T999)),1,2),if(isnumber(search("No",'2_all_summary'!T999)),4,3))</f>
        <v>4</v>
      </c>
    </row>
    <row r="1001">
      <c r="G1001" s="49"/>
      <c r="H1001" s="49" t="str">
        <f>'2_all_summary'!C1000</f>
        <v>The psychological impacts of community-based protected areas</v>
      </c>
      <c r="I1001" s="49" t="str">
        <f>'2_all_summary'!D1000</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1ÃƒÂ¢Ã¢â€šÂ¬Ã¢â‚¬Å“3Ãƒâ€šÃ‚Â years old, medium-aged: 5ÃƒÂ¢Ã¢â€šÂ¬Ã¢â‚¬Å“11Ãƒâ€šÃ‚Â years old and old: 20ÃƒÂ¢Ã¢â€šÂ¬Ã¢â‚¬Å“25Ãƒâ€šÃ‚Â years old) MPAs in the Philippines. Respondents included both community members either involved (nÃƒâ€šÃ‚Â =Ãƒâ€šÃ‚Â 101) or not involved (nÃƒâ€šÃ‚Â =Ãƒâ€šÃ‚Â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Ãƒâ€šÃ‚Â© 2022 John Wiley &amp; Sons Ltd.</v>
      </c>
      <c r="J1001" s="49">
        <f>if(isnumber(search("Yes",'2_all_summary'!$G1000)),if(isnumber(search("Yes",'2_all_summary'!L1000)),1,2),if(isnumber(search("No",'2_all_summary'!L1000)),4,3))</f>
        <v>4</v>
      </c>
      <c r="K1001" s="49">
        <f>if(isnumber(search("Yes",'2_all_summary'!$G1000)),if(isnumber(search("Yes",'2_all_summary'!M1000)),1,2),if(isnumber(search("No",'2_all_summary'!M1000)),4,3))</f>
        <v>4</v>
      </c>
      <c r="L1001" s="49">
        <f>if(isnumber(search("Yes",'2_all_summary'!$G1000)),if(isnumber(search("Yes",'2_all_summary'!N1000)),1,2),if(isnumber(search("No",'2_all_summary'!N1000)),4,3))</f>
        <v>4</v>
      </c>
      <c r="M1001" s="49">
        <f>if(isnumber(search("Yes",'2_all_summary'!$G1000)),if(0&lt;'2_all_summary'!O1000,1,2),if(0='2_all_summary'!O1000,4,3))</f>
        <v>4</v>
      </c>
      <c r="N1001" s="49">
        <f>if(isnumber(search("Yes",'2_all_summary'!$G1000)),if(isnumber(search("Yes",'2_all_summary'!P1000)),1,2),if(isnumber(search("No",'2_all_summary'!P1000)),4,3))</f>
        <v>4</v>
      </c>
      <c r="O1001" s="49">
        <f>if(isnumber(search("Yes",'2_all_summary'!$G1000)),if(isnumber(search("Yes",'2_all_summary'!Q1000)),1,2),if(isnumber(search("No",'2_all_summary'!Q1000)),4,3))</f>
        <v>4</v>
      </c>
      <c r="P1001" s="49">
        <f>if(isnumber(search("Yes",'2_all_summary'!$G1000)),if(isnumber(search("Yes",'2_all_summary'!R1000)),1,2),if(isnumber(search("No",'2_all_summary'!R1000)),4,3))</f>
        <v>4</v>
      </c>
      <c r="Q1001" s="49">
        <f>if(isnumber(search("Yes",'2_all_summary'!$G1000)),if(0&lt;'2_all_summary'!S1000,1,2),if(0='2_all_summary'!S1000,4,3))</f>
        <v>4</v>
      </c>
      <c r="R1001" s="49">
        <f>if(isnumber(search("Yes",'2_all_summary'!$G1000)),if(isnumber(search("Yes",'2_all_summary'!T1000)),1,2),if(isnumber(search("No",'2_all_summary'!T1000)),4,3))</f>
        <v>4</v>
      </c>
    </row>
    <row r="1002">
      <c r="G1002" s="49"/>
      <c r="H1002" s="49" t="str">
        <f>'2_all_summary'!C1001</f>
        <v>The realities of community based natural resource management and biodiversity conservation in Sub-Saharan Africa</v>
      </c>
      <c r="I1002" s="49" t="str">
        <f>'2_all_summary'!D1001</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Ãƒâ€šÃ‚Â© 2009 by the authors.</v>
      </c>
      <c r="J1002" s="49">
        <f>if(isnumber(search("Yes",'2_all_summary'!$G1001)),if(isnumber(search("Yes",'2_all_summary'!L1001)),1,2),if(isnumber(search("No",'2_all_summary'!L1001)),4,3))</f>
        <v>4</v>
      </c>
      <c r="K1002" s="49">
        <f>if(isnumber(search("Yes",'2_all_summary'!$G1001)),if(isnumber(search("Yes",'2_all_summary'!M1001)),1,2),if(isnumber(search("No",'2_all_summary'!M1001)),4,3))</f>
        <v>4</v>
      </c>
      <c r="L1002" s="49">
        <f>if(isnumber(search("Yes",'2_all_summary'!$G1001)),if(isnumber(search("Yes",'2_all_summary'!N1001)),1,2),if(isnumber(search("No",'2_all_summary'!N1001)),4,3))</f>
        <v>4</v>
      </c>
      <c r="M1002" s="49">
        <f>if(isnumber(search("Yes",'2_all_summary'!$G1001)),if(0&lt;'2_all_summary'!O1001,1,2),if(0='2_all_summary'!O1001,4,3))</f>
        <v>4</v>
      </c>
      <c r="N1002" s="49">
        <f>if(isnumber(search("Yes",'2_all_summary'!$G1001)),if(isnumber(search("Yes",'2_all_summary'!P1001)),1,2),if(isnumber(search("No",'2_all_summary'!P1001)),4,3))</f>
        <v>4</v>
      </c>
      <c r="O1002" s="49">
        <f>if(isnumber(search("Yes",'2_all_summary'!$G1001)),if(isnumber(search("Yes",'2_all_summary'!Q1001)),1,2),if(isnumber(search("No",'2_all_summary'!Q1001)),4,3))</f>
        <v>4</v>
      </c>
      <c r="P1002" s="49">
        <f>if(isnumber(search("Yes",'2_all_summary'!$G1001)),if(isnumber(search("Yes",'2_all_summary'!R1001)),1,2),if(isnumber(search("No",'2_all_summary'!R1001)),4,3))</f>
        <v>4</v>
      </c>
      <c r="Q1002" s="49">
        <f>if(isnumber(search("Yes",'2_all_summary'!$G1001)),if(0&lt;'2_all_summary'!S1001,1,2),if(0='2_all_summary'!S1001,4,3))</f>
        <v>4</v>
      </c>
      <c r="R1002" s="49">
        <f>if(isnumber(search("Yes",'2_all_summary'!$G1001)),if(isnumber(search("Yes",'2_all_summary'!T1001)),1,2),if(isnumber(search("No",'2_all_summary'!T1001)),4,3))</f>
        <v>4</v>
      </c>
    </row>
    <row r="1003">
      <c r="G1003" s="49"/>
      <c r="H1003" s="49" t="str">
        <f>'2_all_summary'!C1002</f>
        <v>The reimplementation of the Ra'ui: Coral reef management in Rarotonga, Cook Islands</v>
      </c>
      <c r="I1003" s="49" t="str">
        <f>'2_all_summary'!D1002</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1003" s="49">
        <f>if(isnumber(search("Yes",'2_all_summary'!$G1002)),if(isnumber(search("Yes",'2_all_summary'!L1002)),1,2),if(isnumber(search("No",'2_all_summary'!L1002)),4,3))</f>
        <v>1</v>
      </c>
      <c r="K1003" s="49">
        <f>if(isnumber(search("Yes",'2_all_summary'!$G1002)),if(isnumber(search("Yes",'2_all_summary'!M1002)),1,2),if(isnumber(search("No",'2_all_summary'!M1002)),4,3))</f>
        <v>1</v>
      </c>
      <c r="L1003" s="49">
        <f>if(isnumber(search("Yes",'2_all_summary'!$G1002)),if(isnumber(search("Yes",'2_all_summary'!N1002)),1,2),if(isnumber(search("No",'2_all_summary'!N1002)),4,3))</f>
        <v>1</v>
      </c>
      <c r="M1003" s="49">
        <f>if(isnumber(search("Yes",'2_all_summary'!$G1002)),if(0&lt;'2_all_summary'!O1002,1,2),if(0='2_all_summary'!O1002,4,3))</f>
        <v>1</v>
      </c>
      <c r="N1003" s="49">
        <f>if(isnumber(search("Yes",'2_all_summary'!$G1002)),if(isnumber(search("Yes",'2_all_summary'!P1002)),1,2),if(isnumber(search("No",'2_all_summary'!P1002)),4,3))</f>
        <v>1</v>
      </c>
      <c r="O1003" s="49">
        <f>if(isnumber(search("Yes",'2_all_summary'!$G1002)),if(isnumber(search("Yes",'2_all_summary'!Q1002)),1,2),if(isnumber(search("No",'2_all_summary'!Q1002)),4,3))</f>
        <v>1</v>
      </c>
      <c r="P1003" s="49">
        <f>if(isnumber(search("Yes",'2_all_summary'!$G1002)),if(isnumber(search("Yes",'2_all_summary'!R1002)),1,2),if(isnumber(search("No",'2_all_summary'!R1002)),4,3))</f>
        <v>1</v>
      </c>
      <c r="Q1003" s="49">
        <f>if(isnumber(search("Yes",'2_all_summary'!$G1002)),if(0&lt;'2_all_summary'!S1002,1,2),if(0='2_all_summary'!S1002,4,3))</f>
        <v>1</v>
      </c>
      <c r="R1003" s="49">
        <f>if(isnumber(search("Yes",'2_all_summary'!$G1002)),if(isnumber(search("Yes",'2_all_summary'!T1002)),1,2),if(isnumber(search("No",'2_all_summary'!T1002)),4,3))</f>
        <v>1</v>
      </c>
    </row>
    <row r="1004">
      <c r="G1004" s="49"/>
      <c r="H1004" s="49" t="str">
        <f>'2_all_summary'!C1003</f>
        <v>The renaissance of community-based marine resource management in Oceania</v>
      </c>
      <c r="I1004" s="49" t="str">
        <f>'2_all_summary'!D1003</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004" s="49">
        <f>if(isnumber(search("Yes",'2_all_summary'!$G1003)),if(isnumber(search("Yes",'2_all_summary'!L1003)),1,2),if(isnumber(search("No",'2_all_summary'!L1003)),4,3))</f>
        <v>1</v>
      </c>
      <c r="K1004" s="49">
        <f>if(isnumber(search("Yes",'2_all_summary'!$G1003)),if(isnumber(search("Yes",'2_all_summary'!M1003)),1,2),if(isnumber(search("No",'2_all_summary'!M1003)),4,3))</f>
        <v>1</v>
      </c>
      <c r="L1004" s="49">
        <f>if(isnumber(search("Yes",'2_all_summary'!$G1003)),if(isnumber(search("Yes",'2_all_summary'!N1003)),1,2),if(isnumber(search("No",'2_all_summary'!N1003)),4,3))</f>
        <v>1</v>
      </c>
      <c r="M1004" s="49">
        <f>if(isnumber(search("Yes",'2_all_summary'!$G1003)),if(0&lt;'2_all_summary'!O1003,1,2),if(0='2_all_summary'!O1003,4,3))</f>
        <v>1</v>
      </c>
      <c r="N1004" s="49">
        <f>if(isnumber(search("Yes",'2_all_summary'!$G1003)),if(isnumber(search("Yes",'2_all_summary'!P1003)),1,2),if(isnumber(search("No",'2_all_summary'!P1003)),4,3))</f>
        <v>1</v>
      </c>
      <c r="O1004" s="49">
        <f>if(isnumber(search("Yes",'2_all_summary'!$G1003)),if(isnumber(search("Yes",'2_all_summary'!Q1003)),1,2),if(isnumber(search("No",'2_all_summary'!Q1003)),4,3))</f>
        <v>1</v>
      </c>
      <c r="P1004" s="49">
        <f>if(isnumber(search("Yes",'2_all_summary'!$G1003)),if(isnumber(search("Yes",'2_all_summary'!R1003)),1,2),if(isnumber(search("No",'2_all_summary'!R1003)),4,3))</f>
        <v>1</v>
      </c>
      <c r="Q1004" s="49">
        <f>if(isnumber(search("Yes",'2_all_summary'!$G1003)),if(0&lt;'2_all_summary'!S1003,1,2),if(0='2_all_summary'!S1003,4,3))</f>
        <v>1</v>
      </c>
      <c r="R1004" s="49">
        <f>if(isnumber(search("Yes",'2_all_summary'!$G1003)),if(isnumber(search("Yes",'2_all_summary'!T1003)),1,2),if(isnumber(search("No",'2_all_summary'!T1003)),4,3))</f>
        <v>1</v>
      </c>
    </row>
    <row r="1005">
      <c r="G1005" s="49"/>
      <c r="H1005" s="49" t="str">
        <f>'2_all_summary'!C1004</f>
        <v>The role of information sources in watershed management</v>
      </c>
      <c r="I1005" s="49" t="str">
        <f>'2_all_summary'!D1004</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1005" s="49">
        <f>if(isnumber(search("Yes",'2_all_summary'!$G1004)),if(isnumber(search("Yes",'2_all_summary'!L1004)),1,2),if(isnumber(search("No",'2_all_summary'!L1004)),4,3))</f>
        <v>4</v>
      </c>
      <c r="K1005" s="49">
        <f>if(isnumber(search("Yes",'2_all_summary'!$G1004)),if(isnumber(search("Yes",'2_all_summary'!M1004)),1,2),if(isnumber(search("No",'2_all_summary'!M1004)),4,3))</f>
        <v>4</v>
      </c>
      <c r="L1005" s="49">
        <f>if(isnumber(search("Yes",'2_all_summary'!$G1004)),if(isnumber(search("Yes",'2_all_summary'!N1004)),1,2),if(isnumber(search("No",'2_all_summary'!N1004)),4,3))</f>
        <v>4</v>
      </c>
      <c r="M1005" s="49">
        <f>if(isnumber(search("Yes",'2_all_summary'!$G1004)),if(0&lt;'2_all_summary'!O1004,1,2),if(0='2_all_summary'!O1004,4,3))</f>
        <v>4</v>
      </c>
      <c r="N1005" s="49">
        <f>if(isnumber(search("Yes",'2_all_summary'!$G1004)),if(isnumber(search("Yes",'2_all_summary'!P1004)),1,2),if(isnumber(search("No",'2_all_summary'!P1004)),4,3))</f>
        <v>4</v>
      </c>
      <c r="O1005" s="49">
        <f>if(isnumber(search("Yes",'2_all_summary'!$G1004)),if(isnumber(search("Yes",'2_all_summary'!Q1004)),1,2),if(isnumber(search("No",'2_all_summary'!Q1004)),4,3))</f>
        <v>4</v>
      </c>
      <c r="P1005" s="49">
        <f>if(isnumber(search("Yes",'2_all_summary'!$G1004)),if(isnumber(search("Yes",'2_all_summary'!R1004)),1,2),if(isnumber(search("No",'2_all_summary'!R1004)),4,3))</f>
        <v>4</v>
      </c>
      <c r="Q1005" s="49">
        <f>if(isnumber(search("Yes",'2_all_summary'!$G1004)),if(0&lt;'2_all_summary'!S1004,1,2),if(0='2_all_summary'!S1004,4,3))</f>
        <v>4</v>
      </c>
      <c r="R1005" s="49">
        <f>if(isnumber(search("Yes",'2_all_summary'!$G1004)),if(isnumber(search("Yes",'2_all_summary'!T1004)),1,2),if(isnumber(search("No",'2_all_summary'!T1004)),4,3))</f>
        <v>4</v>
      </c>
    </row>
    <row r="1006">
      <c r="G1006" s="49"/>
      <c r="H1006" s="49" t="str">
        <f>'2_all_summary'!C1005</f>
        <v>The role of livelihoods in collective engagement in sustainable integrated coastal management: Oslob Whale Sharks</v>
      </c>
      <c r="I1006" s="49" t="str">
        <f>'2_all_summary'!D1005</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1006" s="49">
        <f>if(isnumber(search("Yes",'2_all_summary'!$G1005)),if(isnumber(search("Yes",'2_all_summary'!L1005)),1,2),if(isnumber(search("No",'2_all_summary'!L1005)),4,3))</f>
        <v>4</v>
      </c>
      <c r="K1006" s="49">
        <f>if(isnumber(search("Yes",'2_all_summary'!$G1005)),if(isnumber(search("Yes",'2_all_summary'!M1005)),1,2),if(isnumber(search("No",'2_all_summary'!M1005)),4,3))</f>
        <v>4</v>
      </c>
      <c r="L1006" s="49">
        <f>if(isnumber(search("Yes",'2_all_summary'!$G1005)),if(isnumber(search("Yes",'2_all_summary'!N1005)),1,2),if(isnumber(search("No",'2_all_summary'!N1005)),4,3))</f>
        <v>4</v>
      </c>
      <c r="M1006" s="49">
        <f>if(isnumber(search("Yes",'2_all_summary'!$G1005)),if(0&lt;'2_all_summary'!O1005,1,2),if(0='2_all_summary'!O1005,4,3))</f>
        <v>4</v>
      </c>
      <c r="N1006" s="49">
        <f>if(isnumber(search("Yes",'2_all_summary'!$G1005)),if(isnumber(search("Yes",'2_all_summary'!P1005)),1,2),if(isnumber(search("No",'2_all_summary'!P1005)),4,3))</f>
        <v>4</v>
      </c>
      <c r="O1006" s="49">
        <f>if(isnumber(search("Yes",'2_all_summary'!$G1005)),if(isnumber(search("Yes",'2_all_summary'!Q1005)),1,2),if(isnumber(search("No",'2_all_summary'!Q1005)),4,3))</f>
        <v>4</v>
      </c>
      <c r="P1006" s="49">
        <f>if(isnumber(search("Yes",'2_all_summary'!$G1005)),if(isnumber(search("Yes",'2_all_summary'!R1005)),1,2),if(isnumber(search("No",'2_all_summary'!R1005)),4,3))</f>
        <v>4</v>
      </c>
      <c r="Q1006" s="49">
        <f>if(isnumber(search("Yes",'2_all_summary'!$G1005)),if(0&lt;'2_all_summary'!S1005,1,2),if(0='2_all_summary'!S1005,4,3))</f>
        <v>4</v>
      </c>
      <c r="R1006" s="49">
        <f>if(isnumber(search("Yes",'2_all_summary'!$G1005)),if(isnumber(search("Yes",'2_all_summary'!T1005)),1,2),if(isnumber(search("No",'2_all_summary'!T1005)),4,3))</f>
        <v>4</v>
      </c>
    </row>
    <row r="1007">
      <c r="G1007" s="49"/>
      <c r="H1007" s="49" t="str">
        <f>'2_all_summary'!C1006</f>
        <v>The role of local taboos in the management of marine fisheries resources in Tanzania</v>
      </c>
      <c r="I1007" s="49" t="str">
        <f>'2_all_summary'!D1006</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Ãƒâ€šÃ‚Â© 2017 Elsevier Ltd</v>
      </c>
      <c r="J1007" s="49">
        <f>if(isnumber(search("Yes",'2_all_summary'!$G1006)),if(isnumber(search("Yes",'2_all_summary'!L1006)),1,2),if(isnumber(search("No",'2_all_summary'!L1006)),4,3))</f>
        <v>4</v>
      </c>
      <c r="K1007" s="49">
        <f>if(isnumber(search("Yes",'2_all_summary'!$G1006)),if(isnumber(search("Yes",'2_all_summary'!M1006)),1,2),if(isnumber(search("No",'2_all_summary'!M1006)),4,3))</f>
        <v>4</v>
      </c>
      <c r="L1007" s="49">
        <f>if(isnumber(search("Yes",'2_all_summary'!$G1006)),if(isnumber(search("Yes",'2_all_summary'!N1006)),1,2),if(isnumber(search("No",'2_all_summary'!N1006)),4,3))</f>
        <v>4</v>
      </c>
      <c r="M1007" s="49">
        <f>if(isnumber(search("Yes",'2_all_summary'!$G1006)),if(0&lt;'2_all_summary'!O1006,1,2),if(0='2_all_summary'!O1006,4,3))</f>
        <v>4</v>
      </c>
      <c r="N1007" s="49">
        <f>if(isnumber(search("Yes",'2_all_summary'!$G1006)),if(isnumber(search("Yes",'2_all_summary'!P1006)),1,2),if(isnumber(search("No",'2_all_summary'!P1006)),4,3))</f>
        <v>4</v>
      </c>
      <c r="O1007" s="49">
        <f>if(isnumber(search("Yes",'2_all_summary'!$G1006)),if(isnumber(search("Yes",'2_all_summary'!Q1006)),1,2),if(isnumber(search("No",'2_all_summary'!Q1006)),4,3))</f>
        <v>4</v>
      </c>
      <c r="P1007" s="49">
        <f>if(isnumber(search("Yes",'2_all_summary'!$G1006)),if(isnumber(search("Yes",'2_all_summary'!R1006)),1,2),if(isnumber(search("No",'2_all_summary'!R1006)),4,3))</f>
        <v>4</v>
      </c>
      <c r="Q1007" s="49">
        <f>if(isnumber(search("Yes",'2_all_summary'!$G1006)),if(0&lt;'2_all_summary'!S1006,1,2),if(0='2_all_summary'!S1006,4,3))</f>
        <v>4</v>
      </c>
      <c r="R1007" s="49">
        <f>if(isnumber(search("Yes",'2_all_summary'!$G1006)),if(isnumber(search("Yes",'2_all_summary'!T1006)),1,2),if(isnumber(search("No",'2_all_summary'!T1006)),4,3))</f>
        <v>4</v>
      </c>
    </row>
    <row r="1008">
      <c r="G1008" s="49"/>
      <c r="H1008" s="49" t="str">
        <f>'2_all_summary'!C1007</f>
        <v>The role of MSC certification in the empowerment of fishing cooperatives in Mexico: The case of red rock lobster co-managed fishery</v>
      </c>
      <c r="I1008" s="49" t="str">
        <f>'2_all_summary'!D1007</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Ãƒâ€šÃ‚Â© 2012 Elsevier Ltd.</v>
      </c>
      <c r="J1008" s="49">
        <f>if(isnumber(search("Yes",'2_all_summary'!$G1007)),if(isnumber(search("Yes",'2_all_summary'!L1007)),1,2),if(isnumber(search("No",'2_all_summary'!L1007)),4,3))</f>
        <v>4</v>
      </c>
      <c r="K1008" s="49">
        <f>if(isnumber(search("Yes",'2_all_summary'!$G1007)),if(isnumber(search("Yes",'2_all_summary'!M1007)),1,2),if(isnumber(search("No",'2_all_summary'!M1007)),4,3))</f>
        <v>4</v>
      </c>
      <c r="L1008" s="49">
        <f>if(isnumber(search("Yes",'2_all_summary'!$G1007)),if(isnumber(search("Yes",'2_all_summary'!N1007)),1,2),if(isnumber(search("No",'2_all_summary'!N1007)),4,3))</f>
        <v>4</v>
      </c>
      <c r="M1008" s="49">
        <f>if(isnumber(search("Yes",'2_all_summary'!$G1007)),if(0&lt;'2_all_summary'!O1007,1,2),if(0='2_all_summary'!O1007,4,3))</f>
        <v>4</v>
      </c>
      <c r="N1008" s="49">
        <f>if(isnumber(search("Yes",'2_all_summary'!$G1007)),if(isnumber(search("Yes",'2_all_summary'!P1007)),1,2),if(isnumber(search("No",'2_all_summary'!P1007)),4,3))</f>
        <v>4</v>
      </c>
      <c r="O1008" s="49">
        <f>if(isnumber(search("Yes",'2_all_summary'!$G1007)),if(isnumber(search("Yes",'2_all_summary'!Q1007)),1,2),if(isnumber(search("No",'2_all_summary'!Q1007)),4,3))</f>
        <v>4</v>
      </c>
      <c r="P1008" s="49">
        <f>if(isnumber(search("Yes",'2_all_summary'!$G1007)),if(isnumber(search("Yes",'2_all_summary'!R1007)),1,2),if(isnumber(search("No",'2_all_summary'!R1007)),4,3))</f>
        <v>4</v>
      </c>
      <c r="Q1008" s="49">
        <f>if(isnumber(search("Yes",'2_all_summary'!$G1007)),if(0&lt;'2_all_summary'!S1007,1,2),if(0='2_all_summary'!S1007,4,3))</f>
        <v>4</v>
      </c>
      <c r="R1008" s="49">
        <f>if(isnumber(search("Yes",'2_all_summary'!$G1007)),if(isnumber(search("Yes",'2_all_summary'!T1007)),1,2),if(isnumber(search("No",'2_all_summary'!T1007)),4,3))</f>
        <v>4</v>
      </c>
    </row>
    <row r="1009">
      <c r="G1009" s="49"/>
      <c r="H1009" s="49" t="str">
        <f>'2_all_summary'!C1008</f>
        <v>The role of participatory governance and community-based management in integrated coastal and ocean management in Canada</v>
      </c>
      <c r="I1009" s="49" t="str">
        <f>'2_all_summary'!D1008</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1009" s="49">
        <f>if(isnumber(search("Yes",'2_all_summary'!$G1008)),if(isnumber(search("Yes",'2_all_summary'!L1008)),1,2),if(isnumber(search("No",'2_all_summary'!L1008)),4,3))</f>
        <v>4</v>
      </c>
      <c r="K1009" s="49">
        <f>if(isnumber(search("Yes",'2_all_summary'!$G1008)),if(isnumber(search("Yes",'2_all_summary'!M1008)),1,2),if(isnumber(search("No",'2_all_summary'!M1008)),4,3))</f>
        <v>4</v>
      </c>
      <c r="L1009" s="49">
        <f>if(isnumber(search("Yes",'2_all_summary'!$G1008)),if(isnumber(search("Yes",'2_all_summary'!N1008)),1,2),if(isnumber(search("No",'2_all_summary'!N1008)),4,3))</f>
        <v>4</v>
      </c>
      <c r="M1009" s="49">
        <f>if(isnumber(search("Yes",'2_all_summary'!$G1008)),if(0&lt;'2_all_summary'!O1008,1,2),if(0='2_all_summary'!O1008,4,3))</f>
        <v>4</v>
      </c>
      <c r="N1009" s="49">
        <f>if(isnumber(search("Yes",'2_all_summary'!$G1008)),if(isnumber(search("Yes",'2_all_summary'!P1008)),1,2),if(isnumber(search("No",'2_all_summary'!P1008)),4,3))</f>
        <v>4</v>
      </c>
      <c r="O1009" s="49">
        <f>if(isnumber(search("Yes",'2_all_summary'!$G1008)),if(isnumber(search("Yes",'2_all_summary'!Q1008)),1,2),if(isnumber(search("No",'2_all_summary'!Q1008)),4,3))</f>
        <v>4</v>
      </c>
      <c r="P1009" s="49">
        <f>if(isnumber(search("Yes",'2_all_summary'!$G1008)),if(isnumber(search("Yes",'2_all_summary'!R1008)),1,2),if(isnumber(search("No",'2_all_summary'!R1008)),4,3))</f>
        <v>4</v>
      </c>
      <c r="Q1009" s="49">
        <f>if(isnumber(search("Yes",'2_all_summary'!$G1008)),if(0&lt;'2_all_summary'!S1008,1,2),if(0='2_all_summary'!S1008,4,3))</f>
        <v>4</v>
      </c>
      <c r="R1009" s="49">
        <f>if(isnumber(search("Yes",'2_all_summary'!$G1008)),if(isnumber(search("Yes",'2_all_summary'!T1008)),1,2),if(isnumber(search("No",'2_all_summary'!T1008)),4,3))</f>
        <v>4</v>
      </c>
    </row>
    <row r="1010">
      <c r="G1010" s="49"/>
      <c r="H1010" s="49" t="str">
        <f>'2_all_summary'!C1009</f>
        <v>The role of perceptions for community-based marine resource management</v>
      </c>
      <c r="I1010" s="49" t="str">
        <f>'2_all_summary'!D1009</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Ãƒâ€šÃ‚Â© 2016 Beyerl, Putz and Breckwoldt.</v>
      </c>
      <c r="J1010" s="49">
        <f>if(isnumber(search("Yes",'2_all_summary'!$G1009)),if(isnumber(search("Yes",'2_all_summary'!L1009)),1,2),if(isnumber(search("No",'2_all_summary'!L1009)),4,3))</f>
        <v>2</v>
      </c>
      <c r="K1010" s="49">
        <f>if(isnumber(search("Yes",'2_all_summary'!$G1009)),if(isnumber(search("Yes",'2_all_summary'!M1009)),1,2),if(isnumber(search("No",'2_all_summary'!M1009)),4,3))</f>
        <v>2</v>
      </c>
      <c r="L1010" s="49">
        <f>if(isnumber(search("Yes",'2_all_summary'!$G1009)),if(isnumber(search("Yes",'2_all_summary'!N1009)),1,2),if(isnumber(search("No",'2_all_summary'!N1009)),4,3))</f>
        <v>2</v>
      </c>
      <c r="M1010" s="49">
        <f>if(isnumber(search("Yes",'2_all_summary'!$G1009)),if(0&lt;'2_all_summary'!O1009,1,2),if(0='2_all_summary'!O1009,4,3))</f>
        <v>2</v>
      </c>
      <c r="N1010" s="49">
        <f>if(isnumber(search("Yes",'2_all_summary'!$G1009)),if(isnumber(search("Yes",'2_all_summary'!P1009)),1,2),if(isnumber(search("No",'2_all_summary'!P1009)),4,3))</f>
        <v>2</v>
      </c>
      <c r="O1010" s="49">
        <f>if(isnumber(search("Yes",'2_all_summary'!$G1009)),if(isnumber(search("Yes",'2_all_summary'!Q1009)),1,2),if(isnumber(search("No",'2_all_summary'!Q1009)),4,3))</f>
        <v>2</v>
      </c>
      <c r="P1010" s="49">
        <f>if(isnumber(search("Yes",'2_all_summary'!$G1009)),if(isnumber(search("Yes",'2_all_summary'!R1009)),1,2),if(isnumber(search("No",'2_all_summary'!R1009)),4,3))</f>
        <v>2</v>
      </c>
      <c r="Q1010" s="49">
        <f>if(isnumber(search("Yes",'2_all_summary'!$G1009)),if(0&lt;'2_all_summary'!S1009,1,2),if(0='2_all_summary'!S1009,4,3))</f>
        <v>2</v>
      </c>
      <c r="R1010" s="49">
        <f>if(isnumber(search("Yes",'2_all_summary'!$G1009)),if(isnumber(search("Yes",'2_all_summary'!T1009)),1,2),if(isnumber(search("No",'2_all_summary'!T1009)),4,3))</f>
        <v>2</v>
      </c>
    </row>
    <row r="1011">
      <c r="G1011" s="49"/>
      <c r="H1011" s="49" t="str">
        <f>'2_all_summary'!C1010</f>
        <v>The role of religion in coastal resource management: The case of kupo island, penghu (pescadores), Taiwan</v>
      </c>
      <c r="I1011" s="49" t="str">
        <f>'2_all_summary'!D1010</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vis-ÃƒÆ’Ã‚Â -vis coastal resources in relation to recreational activities can encourage fuller participation from the younger generation as well as the public at large. Ãƒâ€šÃ‚Â© 1998 Taylor &amp; Francis.</v>
      </c>
      <c r="J1011" s="49">
        <f>if(isnumber(search("Yes",'2_all_summary'!$G1010)),if(isnumber(search("Yes",'2_all_summary'!L1010)),1,2),if(isnumber(search("No",'2_all_summary'!L1010)),4,3))</f>
        <v>4</v>
      </c>
      <c r="K1011" s="49">
        <f>if(isnumber(search("Yes",'2_all_summary'!$G1010)),if(isnumber(search("Yes",'2_all_summary'!M1010)),1,2),if(isnumber(search("No",'2_all_summary'!M1010)),4,3))</f>
        <v>4</v>
      </c>
      <c r="L1011" s="49">
        <f>if(isnumber(search("Yes",'2_all_summary'!$G1010)),if(isnumber(search("Yes",'2_all_summary'!N1010)),1,2),if(isnumber(search("No",'2_all_summary'!N1010)),4,3))</f>
        <v>4</v>
      </c>
      <c r="M1011" s="49">
        <f>if(isnumber(search("Yes",'2_all_summary'!$G1010)),if(0&lt;'2_all_summary'!O1010,1,2),if(0='2_all_summary'!O1010,4,3))</f>
        <v>4</v>
      </c>
      <c r="N1011" s="49">
        <f>if(isnumber(search("Yes",'2_all_summary'!$G1010)),if(isnumber(search("Yes",'2_all_summary'!P1010)),1,2),if(isnumber(search("No",'2_all_summary'!P1010)),4,3))</f>
        <v>4</v>
      </c>
      <c r="O1011" s="49">
        <f>if(isnumber(search("Yes",'2_all_summary'!$G1010)),if(isnumber(search("Yes",'2_all_summary'!Q1010)),1,2),if(isnumber(search("No",'2_all_summary'!Q1010)),4,3))</f>
        <v>4</v>
      </c>
      <c r="P1011" s="49">
        <f>if(isnumber(search("Yes",'2_all_summary'!$G1010)),if(isnumber(search("Yes",'2_all_summary'!R1010)),1,2),if(isnumber(search("No",'2_all_summary'!R1010)),4,3))</f>
        <v>4</v>
      </c>
      <c r="Q1011" s="49">
        <f>if(isnumber(search("Yes",'2_all_summary'!$G1010)),if(0&lt;'2_all_summary'!S1010,1,2),if(0='2_all_summary'!S1010,4,3))</f>
        <v>4</v>
      </c>
      <c r="R1011" s="49">
        <f>if(isnumber(search("Yes",'2_all_summary'!$G1010)),if(isnumber(search("Yes",'2_all_summary'!T1010)),1,2),if(isnumber(search("No",'2_all_summary'!T1010)),4,3))</f>
        <v>4</v>
      </c>
    </row>
    <row r="1012">
      <c r="G1012" s="49"/>
      <c r="H1012" s="49" t="str">
        <f>'2_all_summary'!C1011</f>
        <v>The role of strong-tie social networks in mediating food security of fish resources by a traditional riverine community in the Brazilian Amazon</v>
      </c>
      <c r="I1012" s="49" t="str">
        <f>'2_all_summary'!D1011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Ãƒâ€šÃ‚Â© 2015 by the author(s).</v>
      </c>
      <c r="J1012" s="49">
        <f>if(isnumber(search("Yes",'2_all_summary'!$G1011)),if(isnumber(search("Yes",'2_all_summary'!L1011)),1,2),if(isnumber(search("No",'2_all_summary'!L1011)),4,3))</f>
        <v>4</v>
      </c>
      <c r="K1012" s="49">
        <f>if(isnumber(search("Yes",'2_all_summary'!$G1011)),if(isnumber(search("Yes",'2_all_summary'!M1011)),1,2),if(isnumber(search("No",'2_all_summary'!M1011)),4,3))</f>
        <v>4</v>
      </c>
      <c r="L1012" s="49">
        <f>if(isnumber(search("Yes",'2_all_summary'!$G1011)),if(isnumber(search("Yes",'2_all_summary'!N1011)),1,2),if(isnumber(search("No",'2_all_summary'!N1011)),4,3))</f>
        <v>4</v>
      </c>
      <c r="M1012" s="49">
        <f>if(isnumber(search("Yes",'2_all_summary'!$G1011)),if(0&lt;'2_all_summary'!O1011,1,2),if(0='2_all_summary'!O1011,4,3))</f>
        <v>4</v>
      </c>
      <c r="N1012" s="49">
        <f>if(isnumber(search("Yes",'2_all_summary'!$G1011)),if(isnumber(search("Yes",'2_all_summary'!P1011)),1,2),if(isnumber(search("No",'2_all_summary'!P1011)),4,3))</f>
        <v>4</v>
      </c>
      <c r="O1012" s="49">
        <f>if(isnumber(search("Yes",'2_all_summary'!$G1011)),if(isnumber(search("Yes",'2_all_summary'!Q1011)),1,2),if(isnumber(search("No",'2_all_summary'!Q1011)),4,3))</f>
        <v>4</v>
      </c>
      <c r="P1012" s="49">
        <f>if(isnumber(search("Yes",'2_all_summary'!$G1011)),if(isnumber(search("Yes",'2_all_summary'!R1011)),1,2),if(isnumber(search("No",'2_all_summary'!R1011)),4,3))</f>
        <v>4</v>
      </c>
      <c r="Q1012" s="49">
        <f>if(isnumber(search("Yes",'2_all_summary'!$G1011)),if(0&lt;'2_all_summary'!S1011,1,2),if(0='2_all_summary'!S1011,4,3))</f>
        <v>4</v>
      </c>
      <c r="R1012" s="49">
        <f>if(isnumber(search("Yes",'2_all_summary'!$G1011)),if(isnumber(search("Yes",'2_all_summary'!T1011)),1,2),if(isnumber(search("No",'2_all_summary'!T1011)),4,3))</f>
        <v>4</v>
      </c>
    </row>
    <row r="1013">
      <c r="G1013" s="49"/>
      <c r="H1013" s="49" t="str">
        <f>'2_all_summary'!C1012</f>
        <v>The role of taboos in the protection and recovery of sea turtles</v>
      </c>
      <c r="I1013" s="49" t="str">
        <f>'2_all_summary'!D1012</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Ãƒâ€šÃ‚Â© 2017 Alexander, Agyekumhene and Allman.</v>
      </c>
      <c r="J1013" s="49">
        <f>if(isnumber(search("Yes",'2_all_summary'!$G1012)),if(isnumber(search("Yes",'2_all_summary'!L1012)),1,2),if(isnumber(search("No",'2_all_summary'!L1012)),4,3))</f>
        <v>4</v>
      </c>
      <c r="K1013" s="49">
        <f>if(isnumber(search("Yes",'2_all_summary'!$G1012)),if(isnumber(search("Yes",'2_all_summary'!M1012)),1,2),if(isnumber(search("No",'2_all_summary'!M1012)),4,3))</f>
        <v>4</v>
      </c>
      <c r="L1013" s="49">
        <f>if(isnumber(search("Yes",'2_all_summary'!$G1012)),if(isnumber(search("Yes",'2_all_summary'!N1012)),1,2),if(isnumber(search("No",'2_all_summary'!N1012)),4,3))</f>
        <v>4</v>
      </c>
      <c r="M1013" s="49">
        <f>if(isnumber(search("Yes",'2_all_summary'!$G1012)),if(0&lt;'2_all_summary'!O1012,1,2),if(0='2_all_summary'!O1012,4,3))</f>
        <v>4</v>
      </c>
      <c r="N1013" s="49">
        <f>if(isnumber(search("Yes",'2_all_summary'!$G1012)),if(isnumber(search("Yes",'2_all_summary'!P1012)),1,2),if(isnumber(search("No",'2_all_summary'!P1012)),4,3))</f>
        <v>4</v>
      </c>
      <c r="O1013" s="49">
        <f>if(isnumber(search("Yes",'2_all_summary'!$G1012)),if(isnumber(search("Yes",'2_all_summary'!Q1012)),1,2),if(isnumber(search("No",'2_all_summary'!Q1012)),4,3))</f>
        <v>4</v>
      </c>
      <c r="P1013" s="49">
        <f>if(isnumber(search("Yes",'2_all_summary'!$G1012)),if(isnumber(search("Yes",'2_all_summary'!R1012)),1,2),if(isnumber(search("No",'2_all_summary'!R1012)),4,3))</f>
        <v>4</v>
      </c>
      <c r="Q1013" s="49">
        <f>if(isnumber(search("Yes",'2_all_summary'!$G1012)),if(0&lt;'2_all_summary'!S1012,1,2),if(0='2_all_summary'!S1012,4,3))</f>
        <v>4</v>
      </c>
      <c r="R1013" s="49">
        <f>if(isnumber(search("Yes",'2_all_summary'!$G1012)),if(isnumber(search("Yes",'2_all_summary'!T1012)),1,2),if(isnumber(search("No",'2_all_summary'!T1012)),4,3))</f>
        <v>4</v>
      </c>
    </row>
    <row r="1014">
      <c r="G1014" s="49"/>
      <c r="H1014" s="49" t="str">
        <f>'2_all_summary'!C1013</f>
        <v>The roles of environmental non-government organizations in the Fraser River Basin</v>
      </c>
      <c r="I1014" s="49" t="str">
        <f>'2_all_summary'!D1013</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1014" s="49">
        <f>if(isnumber(search("Yes",'2_all_summary'!$G1013)),if(isnumber(search("Yes",'2_all_summary'!L1013)),1,2),if(isnumber(search("No",'2_all_summary'!L1013)),4,3))</f>
        <v>4</v>
      </c>
      <c r="K1014" s="49">
        <f>if(isnumber(search("Yes",'2_all_summary'!$G1013)),if(isnumber(search("Yes",'2_all_summary'!M1013)),1,2),if(isnumber(search("No",'2_all_summary'!M1013)),4,3))</f>
        <v>4</v>
      </c>
      <c r="L1014" s="49">
        <f>if(isnumber(search("Yes",'2_all_summary'!$G1013)),if(isnumber(search("Yes",'2_all_summary'!N1013)),1,2),if(isnumber(search("No",'2_all_summary'!N1013)),4,3))</f>
        <v>4</v>
      </c>
      <c r="M1014" s="49">
        <f>if(isnumber(search("Yes",'2_all_summary'!$G1013)),if(0&lt;'2_all_summary'!O1013,1,2),if(0='2_all_summary'!O1013,4,3))</f>
        <v>4</v>
      </c>
      <c r="N1014" s="49">
        <f>if(isnumber(search("Yes",'2_all_summary'!$G1013)),if(isnumber(search("Yes",'2_all_summary'!P1013)),1,2),if(isnumber(search("No",'2_all_summary'!P1013)),4,3))</f>
        <v>4</v>
      </c>
      <c r="O1014" s="49">
        <f>if(isnumber(search("Yes",'2_all_summary'!$G1013)),if(isnumber(search("Yes",'2_all_summary'!Q1013)),1,2),if(isnumber(search("No",'2_all_summary'!Q1013)),4,3))</f>
        <v>4</v>
      </c>
      <c r="P1014" s="49">
        <f>if(isnumber(search("Yes",'2_all_summary'!$G1013)),if(isnumber(search("Yes",'2_all_summary'!R1013)),1,2),if(isnumber(search("No",'2_all_summary'!R1013)),4,3))</f>
        <v>4</v>
      </c>
      <c r="Q1014" s="49">
        <f>if(isnumber(search("Yes",'2_all_summary'!$G1013)),if(0&lt;'2_all_summary'!S1013,1,2),if(0='2_all_summary'!S1013,4,3))</f>
        <v>4</v>
      </c>
      <c r="R1014" s="49">
        <f>if(isnumber(search("Yes",'2_all_summary'!$G1013)),if(isnumber(search("Yes",'2_all_summary'!T1013)),1,2),if(isnumber(search("No",'2_all_summary'!T1013)),4,3))</f>
        <v>4</v>
      </c>
    </row>
    <row r="1015">
      <c r="G1015" s="49"/>
      <c r="H1015" s="49" t="str">
        <f>'2_all_summary'!C1014</f>
        <v>The shetland way: Morality in a resource regime</v>
      </c>
      <c r="I1015" s="49" t="str">
        <f>'2_all_summary'!D1014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Ãƒâ€šÃ‚Â© 1996 Taylor &amp; Francis.</v>
      </c>
      <c r="J1015" s="49">
        <f>if(isnumber(search("Yes",'2_all_summary'!$G1014)),if(isnumber(search("Yes",'2_all_summary'!L1014)),1,2),if(isnumber(search("No",'2_all_summary'!L1014)),4,3))</f>
        <v>4</v>
      </c>
      <c r="K1015" s="49">
        <f>if(isnumber(search("Yes",'2_all_summary'!$G1014)),if(isnumber(search("Yes",'2_all_summary'!M1014)),1,2),if(isnumber(search("No",'2_all_summary'!M1014)),4,3))</f>
        <v>4</v>
      </c>
      <c r="L1015" s="49">
        <f>if(isnumber(search("Yes",'2_all_summary'!$G1014)),if(isnumber(search("Yes",'2_all_summary'!N1014)),1,2),if(isnumber(search("No",'2_all_summary'!N1014)),4,3))</f>
        <v>4</v>
      </c>
      <c r="M1015" s="49">
        <f>if(isnumber(search("Yes",'2_all_summary'!$G1014)),if(0&lt;'2_all_summary'!O1014,1,2),if(0='2_all_summary'!O1014,4,3))</f>
        <v>4</v>
      </c>
      <c r="N1015" s="49">
        <f>if(isnumber(search("Yes",'2_all_summary'!$G1014)),if(isnumber(search("Yes",'2_all_summary'!P1014)),1,2),if(isnumber(search("No",'2_all_summary'!P1014)),4,3))</f>
        <v>4</v>
      </c>
      <c r="O1015" s="49">
        <f>if(isnumber(search("Yes",'2_all_summary'!$G1014)),if(isnumber(search("Yes",'2_all_summary'!Q1014)),1,2),if(isnumber(search("No",'2_all_summary'!Q1014)),4,3))</f>
        <v>4</v>
      </c>
      <c r="P1015" s="49">
        <f>if(isnumber(search("Yes",'2_all_summary'!$G1014)),if(isnumber(search("Yes",'2_all_summary'!R1014)),1,2),if(isnumber(search("No",'2_all_summary'!R1014)),4,3))</f>
        <v>4</v>
      </c>
      <c r="Q1015" s="49">
        <f>if(isnumber(search("Yes",'2_all_summary'!$G1014)),if(0&lt;'2_all_summary'!S1014,1,2),if(0='2_all_summary'!S1014,4,3))</f>
        <v>4</v>
      </c>
      <c r="R1015" s="49">
        <f>if(isnumber(search("Yes",'2_all_summary'!$G1014)),if(isnumber(search("Yes",'2_all_summary'!T1014)),1,2),if(isnumber(search("No",'2_all_summary'!T1014)),4,3))</f>
        <v>4</v>
      </c>
    </row>
    <row r="1016">
      <c r="G1016" s="49"/>
      <c r="H1016" s="49" t="str">
        <f>'2_all_summary'!C1015</f>
        <v>The Silos of Natural Resource Governance: Implications of Sector-led Coastal Management at the Village Level in Kenya and Zanzibar-Tanzania</v>
      </c>
      <c r="I1016" s="49" t="str">
        <f>'2_all_summary'!D1015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Ãƒâ€šÃ‚Â© Nunan, et al 2020.</v>
      </c>
      <c r="J1016" s="49">
        <f>if(isnumber(search("Yes",'2_all_summary'!$G1015)),if(isnumber(search("Yes",'2_all_summary'!L1015)),1,2),if(isnumber(search("No",'2_all_summary'!L1015)),4,3))</f>
        <v>4</v>
      </c>
      <c r="K1016" s="49">
        <f>if(isnumber(search("Yes",'2_all_summary'!$G1015)),if(isnumber(search("Yes",'2_all_summary'!M1015)),1,2),if(isnumber(search("No",'2_all_summary'!M1015)),4,3))</f>
        <v>4</v>
      </c>
      <c r="L1016" s="49">
        <f>if(isnumber(search("Yes",'2_all_summary'!$G1015)),if(isnumber(search("Yes",'2_all_summary'!N1015)),1,2),if(isnumber(search("No",'2_all_summary'!N1015)),4,3))</f>
        <v>4</v>
      </c>
      <c r="M1016" s="49">
        <f>if(isnumber(search("Yes",'2_all_summary'!$G1015)),if(0&lt;'2_all_summary'!O1015,1,2),if(0='2_all_summary'!O1015,4,3))</f>
        <v>4</v>
      </c>
      <c r="N1016" s="49">
        <f>if(isnumber(search("Yes",'2_all_summary'!$G1015)),if(isnumber(search("Yes",'2_all_summary'!P1015)),1,2),if(isnumber(search("No",'2_all_summary'!P1015)),4,3))</f>
        <v>4</v>
      </c>
      <c r="O1016" s="49">
        <f>if(isnumber(search("Yes",'2_all_summary'!$G1015)),if(isnumber(search("Yes",'2_all_summary'!Q1015)),1,2),if(isnumber(search("No",'2_all_summary'!Q1015)),4,3))</f>
        <v>4</v>
      </c>
      <c r="P1016" s="49">
        <f>if(isnumber(search("Yes",'2_all_summary'!$G1015)),if(isnumber(search("Yes",'2_all_summary'!R1015)),1,2),if(isnumber(search("No",'2_all_summary'!R1015)),4,3))</f>
        <v>4</v>
      </c>
      <c r="Q1016" s="49">
        <f>if(isnumber(search("Yes",'2_all_summary'!$G1015)),if(0&lt;'2_all_summary'!S1015,1,2),if(0='2_all_summary'!S1015,4,3))</f>
        <v>4</v>
      </c>
      <c r="R1016" s="49">
        <f>if(isnumber(search("Yes",'2_all_summary'!$G1015)),if(isnumber(search("Yes",'2_all_summary'!T1015)),1,2),if(isnumber(search("No",'2_all_summary'!T1015)),4,3))</f>
        <v>4</v>
      </c>
    </row>
    <row r="1017">
      <c r="G1017" s="49"/>
      <c r="H1017" s="49" t="str">
        <f>'2_all_summary'!C1016</f>
        <v>The Sociopolitical Economics of Marine Ranching Program in Korea</v>
      </c>
      <c r="I1017" s="49" t="str">
        <f>'2_all_summary'!D1016</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017" s="49">
        <f>if(isnumber(search("Yes",'2_all_summary'!$G1016)),if(isnumber(search("Yes",'2_all_summary'!L1016)),1,2),if(isnumber(search("No",'2_all_summary'!L1016)),4,3))</f>
        <v>4</v>
      </c>
      <c r="K1017" s="49">
        <f>if(isnumber(search("Yes",'2_all_summary'!$G1016)),if(isnumber(search("Yes",'2_all_summary'!M1016)),1,2),if(isnumber(search("No",'2_all_summary'!M1016)),4,3))</f>
        <v>4</v>
      </c>
      <c r="L1017" s="49">
        <f>if(isnumber(search("Yes",'2_all_summary'!$G1016)),if(isnumber(search("Yes",'2_all_summary'!N1016)),1,2),if(isnumber(search("No",'2_all_summary'!N1016)),4,3))</f>
        <v>4</v>
      </c>
      <c r="M1017" s="49">
        <f>if(isnumber(search("Yes",'2_all_summary'!$G1016)),if(0&lt;'2_all_summary'!O1016,1,2),if(0='2_all_summary'!O1016,4,3))</f>
        <v>4</v>
      </c>
      <c r="N1017" s="49">
        <f>if(isnumber(search("Yes",'2_all_summary'!$G1016)),if(isnumber(search("Yes",'2_all_summary'!P1016)),1,2),if(isnumber(search("No",'2_all_summary'!P1016)),4,3))</f>
        <v>4</v>
      </c>
      <c r="O1017" s="49">
        <f>if(isnumber(search("Yes",'2_all_summary'!$G1016)),if(isnumber(search("Yes",'2_all_summary'!Q1016)),1,2),if(isnumber(search("No",'2_all_summary'!Q1016)),4,3))</f>
        <v>4</v>
      </c>
      <c r="P1017" s="49">
        <f>if(isnumber(search("Yes",'2_all_summary'!$G1016)),if(isnumber(search("Yes",'2_all_summary'!R1016)),1,2),if(isnumber(search("No",'2_all_summary'!R1016)),4,3))</f>
        <v>4</v>
      </c>
      <c r="Q1017" s="49">
        <f>if(isnumber(search("Yes",'2_all_summary'!$G1016)),if(0&lt;'2_all_summary'!S1016,1,2),if(0='2_all_summary'!S1016,4,3))</f>
        <v>4</v>
      </c>
      <c r="R1017" s="49">
        <f>if(isnumber(search("Yes",'2_all_summary'!$G1016)),if(isnumber(search("Yes",'2_all_summary'!T1016)),1,2),if(isnumber(search("No",'2_all_summary'!T1016)),4,3))</f>
        <v>4</v>
      </c>
    </row>
    <row r="1018">
      <c r="G1018" s="49"/>
      <c r="H1018" s="49" t="str">
        <f>'2_all_summary'!C1017</f>
        <v>The SOS pesca project: A multinational and intersectoral collaboration for sustainable fisheries, Marine conservation and improved quality of life in coastal communities</v>
      </c>
      <c r="I1018" s="49" t="str">
        <f>'2_all_summary'!D1017</f>
        <v>Healthy fisheries, particularly small-scale fisheries, are closely linked to prosperous and healthy coastal communities and resilient marine environments. CubaÃƒÂ¢Ã¢â€šÂ¬Ã¢â€žÂ¢s marine and coastal ecosystems are highly biodiverse and support fisheries vital to food security and the national economy. Cuban government and state institutions, scientists, managers and fishersÃƒÂ¢Ã¢â€šÂ¬Ã¢â‚¬Â_x009d_along with colleagues from other countriesÃƒÂ¢Ã¢â€šÂ¬Ã¢â‚¬Â_x009d_have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CamagÃƒÆ’Ã‚Â¼ey Province). SOS Pesca involved the municipal governments of Amancio RodrÃƒÆ’Ã‚Â­guez (in Las Tunas Province) and Florida (in CamagÃƒÆ’Ã‚Â¼ey Province), delegates to the Municipal Assembly of PeopleÃƒÂ¢Ã¢â€šÂ¬Ã¢â€žÂ¢s Power (municipal government) from Guayabal (Amancio RodrÃƒÆ’Ã‚Â­guez Municipality) and Playa Florida (Florida Municipality), the state-owned fishing industry, private fishers, local families, protected area officials and staff scientists, municipal governments and international nongovernmental organizations. By the end of 2012, a new USÃƒÂ¢Ã¢â€šÂ¬Ã¢â‚¬Å“Cuban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communitiesÃƒÂ¢Ã¢â€šÂ¬Ã¢â€žÂ¢ and fishersÃƒÂ¢Ã¢â€šÂ¬Ã¢â€žÂ¢ changed perceptions of their marine environment, the need for conservation and sustainable resource management, and their active role in this objective. SOS Pesca spurred a more participatory form of integrated marine and coastal management in CubaÃƒÂ¢Ã¢â€šÂ¬Ã¢â‚¬Â_x009d_one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Ãƒâ€šÃ‚Â© 2018 MEDICC Medical Education Cooperation with Cuba. All rights reserved.</v>
      </c>
      <c r="J1018" s="49">
        <f>if(isnumber(search("Yes",'2_all_summary'!$G1017)),if(isnumber(search("Yes",'2_all_summary'!L1017)),1,2),if(isnumber(search("No",'2_all_summary'!L1017)),4,3))</f>
        <v>4</v>
      </c>
      <c r="K1018" s="49">
        <f>if(isnumber(search("Yes",'2_all_summary'!$G1017)),if(isnumber(search("Yes",'2_all_summary'!M1017)),1,2),if(isnumber(search("No",'2_all_summary'!M1017)),4,3))</f>
        <v>4</v>
      </c>
      <c r="L1018" s="49">
        <f>if(isnumber(search("Yes",'2_all_summary'!$G1017)),if(isnumber(search("Yes",'2_all_summary'!N1017)),1,2),if(isnumber(search("No",'2_all_summary'!N1017)),4,3))</f>
        <v>4</v>
      </c>
      <c r="M1018" s="49">
        <f>if(isnumber(search("Yes",'2_all_summary'!$G1017)),if(0&lt;'2_all_summary'!O1017,1,2),if(0='2_all_summary'!O1017,4,3))</f>
        <v>4</v>
      </c>
      <c r="N1018" s="49">
        <f>if(isnumber(search("Yes",'2_all_summary'!$G1017)),if(isnumber(search("Yes",'2_all_summary'!P1017)),1,2),if(isnumber(search("No",'2_all_summary'!P1017)),4,3))</f>
        <v>4</v>
      </c>
      <c r="O1018" s="49">
        <f>if(isnumber(search("Yes",'2_all_summary'!$G1017)),if(isnumber(search("Yes",'2_all_summary'!Q1017)),1,2),if(isnumber(search("No",'2_all_summary'!Q1017)),4,3))</f>
        <v>4</v>
      </c>
      <c r="P1018" s="49">
        <f>if(isnumber(search("Yes",'2_all_summary'!$G1017)),if(isnumber(search("Yes",'2_all_summary'!R1017)),1,2),if(isnumber(search("No",'2_all_summary'!R1017)),4,3))</f>
        <v>4</v>
      </c>
      <c r="Q1018" s="49">
        <f>if(isnumber(search("Yes",'2_all_summary'!$G1017)),if(0&lt;'2_all_summary'!S1017,1,2),if(0='2_all_summary'!S1017,4,3))</f>
        <v>4</v>
      </c>
      <c r="R1018" s="49">
        <f>if(isnumber(search("Yes",'2_all_summary'!$G1017)),if(isnumber(search("Yes",'2_all_summary'!T1017)),1,2),if(isnumber(search("No",'2_all_summary'!T1017)),4,3))</f>
        <v>4</v>
      </c>
    </row>
    <row r="1019">
      <c r="G1019" s="49"/>
      <c r="H1019" s="49" t="str">
        <f>'2_all_summary'!C1018</f>
        <v>The spawning migrations of an exploited Albulid in the tropical Pacific: implications for conservation and community-based management</v>
      </c>
      <c r="I1019" s="49" t="str">
        <f>'2_all_summary'!D1018</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1019" s="49">
        <f>if(isnumber(search("Yes",'2_all_summary'!$G1018)),if(isnumber(search("Yes",'2_all_summary'!L1018)),1,2),if(isnumber(search("No",'2_all_summary'!L1018)),4,3))</f>
        <v>4</v>
      </c>
      <c r="K1019" s="49">
        <f>if(isnumber(search("Yes",'2_all_summary'!$G1018)),if(isnumber(search("Yes",'2_all_summary'!M1018)),1,2),if(isnumber(search("No",'2_all_summary'!M1018)),4,3))</f>
        <v>4</v>
      </c>
      <c r="L1019" s="49">
        <f>if(isnumber(search("Yes",'2_all_summary'!$G1018)),if(isnumber(search("Yes",'2_all_summary'!N1018)),1,2),if(isnumber(search("No",'2_all_summary'!N1018)),4,3))</f>
        <v>4</v>
      </c>
      <c r="M1019" s="49">
        <f>if(isnumber(search("Yes",'2_all_summary'!$G1018)),if(0&lt;'2_all_summary'!O1018,1,2),if(0='2_all_summary'!O1018,4,3))</f>
        <v>4</v>
      </c>
      <c r="N1019" s="49">
        <f>if(isnumber(search("Yes",'2_all_summary'!$G1018)),if(isnumber(search("Yes",'2_all_summary'!P1018)),1,2),if(isnumber(search("No",'2_all_summary'!P1018)),4,3))</f>
        <v>4</v>
      </c>
      <c r="O1019" s="49">
        <f>if(isnumber(search("Yes",'2_all_summary'!$G1018)),if(isnumber(search("Yes",'2_all_summary'!Q1018)),1,2),if(isnumber(search("No",'2_all_summary'!Q1018)),4,3))</f>
        <v>4</v>
      </c>
      <c r="P1019" s="49">
        <f>if(isnumber(search("Yes",'2_all_summary'!$G1018)),if(isnumber(search("Yes",'2_all_summary'!R1018)),1,2),if(isnumber(search("No",'2_all_summary'!R1018)),4,3))</f>
        <v>4</v>
      </c>
      <c r="Q1019" s="49">
        <f>if(isnumber(search("Yes",'2_all_summary'!$G1018)),if(0&lt;'2_all_summary'!S1018,1,2),if(0='2_all_summary'!S1018,4,3))</f>
        <v>4</v>
      </c>
      <c r="R1019" s="49">
        <f>if(isnumber(search("Yes",'2_all_summary'!$G1018)),if(isnumber(search("Yes",'2_all_summary'!T1018)),1,2),if(isnumber(search("No",'2_all_summary'!T1018)),4,3))</f>
        <v>4</v>
      </c>
    </row>
    <row r="1020">
      <c r="G1020" s="49"/>
      <c r="H1020" s="49" t="str">
        <f>'2_all_summary'!C1019</f>
        <v>Thinking outside the framework: Equitable research partnerships for environmental research in Australia</v>
      </c>
      <c r="I1020" s="49" t="str">
        <f>'2_all_summary'!D1019</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Ãƒâ€šÃ‚Â© 2007 The Author(s). Journal compilation Ãƒâ€šÃ‚Â© 2007 The Royal Geographical Society.</v>
      </c>
      <c r="J1020" s="49">
        <f>if(isnumber(search("Yes",'2_all_summary'!$G1019)),if(isnumber(search("Yes",'2_all_summary'!L1019)),1,2),if(isnumber(search("No",'2_all_summary'!L1019)),4,3))</f>
        <v>4</v>
      </c>
      <c r="K1020" s="49">
        <f>if(isnumber(search("Yes",'2_all_summary'!$G1019)),if(isnumber(search("Yes",'2_all_summary'!M1019)),1,2),if(isnumber(search("No",'2_all_summary'!M1019)),4,3))</f>
        <v>4</v>
      </c>
      <c r="L1020" s="49">
        <f>if(isnumber(search("Yes",'2_all_summary'!$G1019)),if(isnumber(search("Yes",'2_all_summary'!N1019)),1,2),if(isnumber(search("No",'2_all_summary'!N1019)),4,3))</f>
        <v>4</v>
      </c>
      <c r="M1020" s="49">
        <f>if(isnumber(search("Yes",'2_all_summary'!$G1019)),if(0&lt;'2_all_summary'!O1019,1,2),if(0='2_all_summary'!O1019,4,3))</f>
        <v>4</v>
      </c>
      <c r="N1020" s="49">
        <f>if(isnumber(search("Yes",'2_all_summary'!$G1019)),if(isnumber(search("Yes",'2_all_summary'!P1019)),1,2),if(isnumber(search("No",'2_all_summary'!P1019)),4,3))</f>
        <v>4</v>
      </c>
      <c r="O1020" s="49">
        <f>if(isnumber(search("Yes",'2_all_summary'!$G1019)),if(isnumber(search("Yes",'2_all_summary'!Q1019)),1,2),if(isnumber(search("No",'2_all_summary'!Q1019)),4,3))</f>
        <v>4</v>
      </c>
      <c r="P1020" s="49">
        <f>if(isnumber(search("Yes",'2_all_summary'!$G1019)),if(isnumber(search("Yes",'2_all_summary'!R1019)),1,2),if(isnumber(search("No",'2_all_summary'!R1019)),4,3))</f>
        <v>4</v>
      </c>
      <c r="Q1020" s="49">
        <f>if(isnumber(search("Yes",'2_all_summary'!$G1019)),if(0&lt;'2_all_summary'!S1019,1,2),if(0='2_all_summary'!S1019,4,3))</f>
        <v>4</v>
      </c>
      <c r="R1020" s="49">
        <f>if(isnumber(search("Yes",'2_all_summary'!$G1019)),if(isnumber(search("Yes",'2_all_summary'!T1019)),1,2),if(isnumber(search("No",'2_all_summary'!T1019)),4,3))</f>
        <v>4</v>
      </c>
    </row>
    <row r="1021">
      <c r="G1021" s="49"/>
      <c r="H1021" s="49" t="str">
        <f>'2_all_summary'!C1020</f>
        <v>This is no longer a Bristol Bay FisheryÃƒÂ¢Ã¢â€šÂ¬Ã‚Â_x009d_: Fisheries dispossession and colonial violence in Bristol Bay, Alaska</v>
      </c>
      <c r="I1021" s="49" t="str">
        <f>'2_all_summary'!D1020</f>
        <v>Throughout Alaska, Indigenous fishing communities have been disproportionately and negatively impacted by policies that privatize access rights to the commercial fisheries. While the deleterious impacts of fisheries privatization on Alaska Native and rural AlaskansÃƒÂ¢Ã¢â€šÂ¬Ã¢â€žÂ¢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survivorsÃƒÂ¢Ã¢â€šÂ¬Ã¢â€žÂ¢ experiences with the shifts in commercial fisheries management systems, their perspectives of cultural and community changes brought on by fisheries privatization, and connection between those changes and colonial violence. The findings show that privatization processesÃƒÂ¢Ã¢â€šÂ¬Ã¢â‚¬Â_x009d_which have been commonly heralded as an economic and environmental solution to fisheries managementÃƒÂ¢Ã¢â€šÂ¬Ã¢â‚¬Â_x009d_have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Ãƒâ€šÃ‚Â© 2022 Elsevier Ltd</v>
      </c>
      <c r="J1021" s="49">
        <f>if(isnumber(search("Yes",'2_all_summary'!$G1020)),if(isnumber(search("Yes",'2_all_summary'!L1020)),1,2),if(isnumber(search("No",'2_all_summary'!L1020)),4,3))</f>
        <v>4</v>
      </c>
      <c r="K1021" s="49">
        <f>if(isnumber(search("Yes",'2_all_summary'!$G1020)),if(isnumber(search("Yes",'2_all_summary'!M1020)),1,2),if(isnumber(search("No",'2_all_summary'!M1020)),4,3))</f>
        <v>4</v>
      </c>
      <c r="L1021" s="49">
        <f>if(isnumber(search("Yes",'2_all_summary'!$G1020)),if(isnumber(search("Yes",'2_all_summary'!N1020)),1,2),if(isnumber(search("No",'2_all_summary'!N1020)),4,3))</f>
        <v>4</v>
      </c>
      <c r="M1021" s="49">
        <f>if(isnumber(search("Yes",'2_all_summary'!$G1020)),if(0&lt;'2_all_summary'!O1020,1,2),if(0='2_all_summary'!O1020,4,3))</f>
        <v>4</v>
      </c>
      <c r="N1021" s="49">
        <f>if(isnumber(search("Yes",'2_all_summary'!$G1020)),if(isnumber(search("Yes",'2_all_summary'!P1020)),1,2),if(isnumber(search("No",'2_all_summary'!P1020)),4,3))</f>
        <v>4</v>
      </c>
      <c r="O1021" s="49">
        <f>if(isnumber(search("Yes",'2_all_summary'!$G1020)),if(isnumber(search("Yes",'2_all_summary'!Q1020)),1,2),if(isnumber(search("No",'2_all_summary'!Q1020)),4,3))</f>
        <v>4</v>
      </c>
      <c r="P1021" s="49">
        <f>if(isnumber(search("Yes",'2_all_summary'!$G1020)),if(isnumber(search("Yes",'2_all_summary'!R1020)),1,2),if(isnumber(search("No",'2_all_summary'!R1020)),4,3))</f>
        <v>4</v>
      </c>
      <c r="Q1021" s="49">
        <f>if(isnumber(search("Yes",'2_all_summary'!$G1020)),if(0&lt;'2_all_summary'!S1020,1,2),if(0='2_all_summary'!S1020,4,3))</f>
        <v>4</v>
      </c>
      <c r="R1021" s="49">
        <f>if(isnumber(search("Yes",'2_all_summary'!$G1020)),if(isnumber(search("Yes",'2_all_summary'!T1020)),1,2),if(isnumber(search("No",'2_all_summary'!T1020)),4,3))</f>
        <v>4</v>
      </c>
    </row>
    <row r="1022">
      <c r="G1022" s="49"/>
      <c r="H1022" s="49" t="str">
        <f>'2_all_summary'!C1021</f>
        <v>Threat Perception of Stakeholders: Case study of Loktak Lake, a Ramsar Site under Montreux Record in North East India</v>
      </c>
      <c r="I1022" s="49" t="str">
        <f>'2_all_summary'!D1021</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Ãƒâ€šÃ‚Â© 2022, The Author(s), under exclusive licence to Society of Wetland Scientists.</v>
      </c>
      <c r="J1022" s="49">
        <f>if(isnumber(search("Yes",'2_all_summary'!$G1021)),if(isnumber(search("Yes",'2_all_summary'!L1021)),1,2),if(isnumber(search("No",'2_all_summary'!L1021)),4,3))</f>
        <v>4</v>
      </c>
      <c r="K1022" s="49">
        <f>if(isnumber(search("Yes",'2_all_summary'!$G1021)),if(isnumber(search("Yes",'2_all_summary'!M1021)),1,2),if(isnumber(search("No",'2_all_summary'!M1021)),4,3))</f>
        <v>4</v>
      </c>
      <c r="L1022" s="49">
        <f>if(isnumber(search("Yes",'2_all_summary'!$G1021)),if(isnumber(search("Yes",'2_all_summary'!N1021)),1,2),if(isnumber(search("No",'2_all_summary'!N1021)),4,3))</f>
        <v>4</v>
      </c>
      <c r="M1022" s="49">
        <f>if(isnumber(search("Yes",'2_all_summary'!$G1021)),if(0&lt;'2_all_summary'!O1021,1,2),if(0='2_all_summary'!O1021,4,3))</f>
        <v>4</v>
      </c>
      <c r="N1022" s="49">
        <f>if(isnumber(search("Yes",'2_all_summary'!$G1021)),if(isnumber(search("Yes",'2_all_summary'!P1021)),1,2),if(isnumber(search("No",'2_all_summary'!P1021)),4,3))</f>
        <v>4</v>
      </c>
      <c r="O1022" s="49">
        <f>if(isnumber(search("Yes",'2_all_summary'!$G1021)),if(isnumber(search("Yes",'2_all_summary'!Q1021)),1,2),if(isnumber(search("No",'2_all_summary'!Q1021)),4,3))</f>
        <v>4</v>
      </c>
      <c r="P1022" s="49">
        <f>if(isnumber(search("Yes",'2_all_summary'!$G1021)),if(isnumber(search("Yes",'2_all_summary'!R1021)),1,2),if(isnumber(search("No",'2_all_summary'!R1021)),4,3))</f>
        <v>4</v>
      </c>
      <c r="Q1022" s="49">
        <f>if(isnumber(search("Yes",'2_all_summary'!$G1021)),if(0&lt;'2_all_summary'!S1021,1,2),if(0='2_all_summary'!S1021,4,3))</f>
        <v>4</v>
      </c>
      <c r="R1022" s="49">
        <f>if(isnumber(search("Yes",'2_all_summary'!$G1021)),if(isnumber(search("Yes",'2_all_summary'!T1021)),1,2),if(isnumber(search("No",'2_all_summary'!T1021)),4,3))</f>
        <v>4</v>
      </c>
    </row>
    <row r="1023">
      <c r="G1023" s="49"/>
      <c r="H1023" s="49" t="str">
        <f>'2_all_summary'!C1022</f>
        <v>Tilapia lake virus threatens tilapiines farming and food security: Socio-economic challenges and preventive measures in Sub-Saharan Africa</v>
      </c>
      <c r="I1023" s="49" t="str">
        <f>'2_all_summary'!D1022</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naÃƒÆ’Ã‚Â¯ve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Ãƒâ€šÃ‚Â© 2018 Elsevier B.V.</v>
      </c>
      <c r="J1023" s="49">
        <f>if(isnumber(search("Yes",'2_all_summary'!$G1022)),if(isnumber(search("Yes",'2_all_summary'!L1022)),1,2),if(isnumber(search("No",'2_all_summary'!L1022)),4,3))</f>
        <v>4</v>
      </c>
      <c r="K1023" s="49">
        <f>if(isnumber(search("Yes",'2_all_summary'!$G1022)),if(isnumber(search("Yes",'2_all_summary'!M1022)),1,2),if(isnumber(search("No",'2_all_summary'!M1022)),4,3))</f>
        <v>4</v>
      </c>
      <c r="L1023" s="49">
        <f>if(isnumber(search("Yes",'2_all_summary'!$G1022)),if(isnumber(search("Yes",'2_all_summary'!N1022)),1,2),if(isnumber(search("No",'2_all_summary'!N1022)),4,3))</f>
        <v>4</v>
      </c>
      <c r="M1023" s="49">
        <f>if(isnumber(search("Yes",'2_all_summary'!$G1022)),if(0&lt;'2_all_summary'!O1022,1,2),if(0='2_all_summary'!O1022,4,3))</f>
        <v>4</v>
      </c>
      <c r="N1023" s="49">
        <f>if(isnumber(search("Yes",'2_all_summary'!$G1022)),if(isnumber(search("Yes",'2_all_summary'!P1022)),1,2),if(isnumber(search("No",'2_all_summary'!P1022)),4,3))</f>
        <v>4</v>
      </c>
      <c r="O1023" s="49">
        <f>if(isnumber(search("Yes",'2_all_summary'!$G1022)),if(isnumber(search("Yes",'2_all_summary'!Q1022)),1,2),if(isnumber(search("No",'2_all_summary'!Q1022)),4,3))</f>
        <v>4</v>
      </c>
      <c r="P1023" s="49">
        <f>if(isnumber(search("Yes",'2_all_summary'!$G1022)),if(isnumber(search("Yes",'2_all_summary'!R1022)),1,2),if(isnumber(search("No",'2_all_summary'!R1022)),4,3))</f>
        <v>4</v>
      </c>
      <c r="Q1023" s="49">
        <f>if(isnumber(search("Yes",'2_all_summary'!$G1022)),if(0&lt;'2_all_summary'!S1022,1,2),if(0='2_all_summary'!S1022,4,3))</f>
        <v>4</v>
      </c>
      <c r="R1023" s="49">
        <f>if(isnumber(search("Yes",'2_all_summary'!$G1022)),if(isnumber(search("Yes",'2_all_summary'!T1022)),1,2),if(isnumber(search("No",'2_all_summary'!T1022)),4,3))</f>
        <v>4</v>
      </c>
    </row>
    <row r="1024">
      <c r="G1024" s="49"/>
      <c r="H1024" s="49" t="str">
        <f>'2_all_summary'!C1023</f>
        <v>Tipping the scale away from privatization and toward community-based fisheries: Policy and market alternatives in New England</v>
      </c>
      <c r="I1024" s="49" t="str">
        <f>'2_all_summary'!D1023</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1024" s="49">
        <f>if(isnumber(search("Yes",'2_all_summary'!$G1023)),if(isnumber(search("Yes",'2_all_summary'!L1023)),1,2),if(isnumber(search("No",'2_all_summary'!L1023)),4,3))</f>
        <v>4</v>
      </c>
      <c r="K1024" s="49">
        <f>if(isnumber(search("Yes",'2_all_summary'!$G1023)),if(isnumber(search("Yes",'2_all_summary'!M1023)),1,2),if(isnumber(search("No",'2_all_summary'!M1023)),4,3))</f>
        <v>4</v>
      </c>
      <c r="L1024" s="49">
        <f>if(isnumber(search("Yes",'2_all_summary'!$G1023)),if(isnumber(search("Yes",'2_all_summary'!N1023)),1,2),if(isnumber(search("No",'2_all_summary'!N1023)),4,3))</f>
        <v>4</v>
      </c>
      <c r="M1024" s="49">
        <f>if(isnumber(search("Yes",'2_all_summary'!$G1023)),if(0&lt;'2_all_summary'!O1023,1,2),if(0='2_all_summary'!O1023,4,3))</f>
        <v>4</v>
      </c>
      <c r="N1024" s="49">
        <f>if(isnumber(search("Yes",'2_all_summary'!$G1023)),if(isnumber(search("Yes",'2_all_summary'!P1023)),1,2),if(isnumber(search("No",'2_all_summary'!P1023)),4,3))</f>
        <v>4</v>
      </c>
      <c r="O1024" s="49">
        <f>if(isnumber(search("Yes",'2_all_summary'!$G1023)),if(isnumber(search("Yes",'2_all_summary'!Q1023)),1,2),if(isnumber(search("No",'2_all_summary'!Q1023)),4,3))</f>
        <v>4</v>
      </c>
      <c r="P1024" s="49">
        <f>if(isnumber(search("Yes",'2_all_summary'!$G1023)),if(isnumber(search("Yes",'2_all_summary'!R1023)),1,2),if(isnumber(search("No",'2_all_summary'!R1023)),4,3))</f>
        <v>4</v>
      </c>
      <c r="Q1024" s="49">
        <f>if(isnumber(search("Yes",'2_all_summary'!$G1023)),if(0&lt;'2_all_summary'!S1023,1,2),if(0='2_all_summary'!S1023,4,3))</f>
        <v>4</v>
      </c>
      <c r="R1024" s="49">
        <f>if(isnumber(search("Yes",'2_all_summary'!$G1023)),if(isnumber(search("Yes",'2_all_summary'!T1023)),1,2),if(isnumber(search("No",'2_all_summary'!T1023)),4,3))</f>
        <v>4</v>
      </c>
    </row>
    <row r="1025">
      <c r="G1025" s="49"/>
      <c r="H1025" s="49" t="str">
        <f>'2_all_summary'!C1024</f>
        <v>Tobacco screening multicomponent quality improvement network program: Beyond education</v>
      </c>
      <c r="I1025" s="49" t="str">
        <f>'2_all_summary'!D1024</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Ãƒâ€šÃ‚Â© 2009 by the Society for Academic Emergency Medicine.</v>
      </c>
      <c r="J1025" s="49">
        <f>if(isnumber(search("Yes",'2_all_summary'!$G1024)),if(isnumber(search("Yes",'2_all_summary'!L1024)),1,2),if(isnumber(search("No",'2_all_summary'!L1024)),4,3))</f>
        <v>4</v>
      </c>
      <c r="K1025" s="49">
        <f>if(isnumber(search("Yes",'2_all_summary'!$G1024)),if(isnumber(search("Yes",'2_all_summary'!M1024)),1,2),if(isnumber(search("No",'2_all_summary'!M1024)),4,3))</f>
        <v>4</v>
      </c>
      <c r="L1025" s="49">
        <f>if(isnumber(search("Yes",'2_all_summary'!$G1024)),if(isnumber(search("Yes",'2_all_summary'!N1024)),1,2),if(isnumber(search("No",'2_all_summary'!N1024)),4,3))</f>
        <v>4</v>
      </c>
      <c r="M1025" s="49">
        <f>if(isnumber(search("Yes",'2_all_summary'!$G1024)),if(0&lt;'2_all_summary'!O1024,1,2),if(0='2_all_summary'!O1024,4,3))</f>
        <v>4</v>
      </c>
      <c r="N1025" s="49">
        <f>if(isnumber(search("Yes",'2_all_summary'!$G1024)),if(isnumber(search("Yes",'2_all_summary'!P1024)),1,2),if(isnumber(search("No",'2_all_summary'!P1024)),4,3))</f>
        <v>4</v>
      </c>
      <c r="O1025" s="49">
        <f>if(isnumber(search("Yes",'2_all_summary'!$G1024)),if(isnumber(search("Yes",'2_all_summary'!Q1024)),1,2),if(isnumber(search("No",'2_all_summary'!Q1024)),4,3))</f>
        <v>4</v>
      </c>
      <c r="P1025" s="49">
        <f>if(isnumber(search("Yes",'2_all_summary'!$G1024)),if(isnumber(search("Yes",'2_all_summary'!R1024)),1,2),if(isnumber(search("No",'2_all_summary'!R1024)),4,3))</f>
        <v>4</v>
      </c>
      <c r="Q1025" s="49">
        <f>if(isnumber(search("Yes",'2_all_summary'!$G1024)),if(0&lt;'2_all_summary'!S1024,1,2),if(0='2_all_summary'!S1024,4,3))</f>
        <v>4</v>
      </c>
      <c r="R1025" s="49">
        <f>if(isnumber(search("Yes",'2_all_summary'!$G1024)),if(isnumber(search("Yes",'2_all_summary'!T1024)),1,2),if(isnumber(search("No",'2_all_summary'!T1024)),4,3))</f>
        <v>4</v>
      </c>
    </row>
    <row r="1026">
      <c r="G1026" s="49"/>
      <c r="H1026" s="49" t="str">
        <f>'2_all_summary'!C1025</f>
        <v>Tolerance for the Florida panther in exurban southwest Florida</v>
      </c>
      <c r="I1026" s="49" t="str">
        <f>'2_all_summary'!D1025</f>
        <v>Human tolerance for negative interactions with the Florida panther (Puma concolor coryi) is an important component of panther conservation efforts. ResidentsÃƒÂ¢Ã¢â€šÂ¬Ã¢â€žÂ¢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membersÃƒÂ¢Ã¢â€šÂ¬Ã¢â€žÂ¢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panthersÃƒÂ¢Ã¢â€šÂ¬Ã¢â€žÂ¢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Ãƒâ€šÃ‚Â© 2018 The Wildlife Society. Ãƒâ€šÃ‚Â© The Wildlife Society, 2018</v>
      </c>
      <c r="J1026" s="49">
        <f>if(isnumber(search("Yes",'2_all_summary'!$G1025)),if(isnumber(search("Yes",'2_all_summary'!L1025)),1,2),if(isnumber(search("No",'2_all_summary'!L1025)),4,3))</f>
        <v>4</v>
      </c>
      <c r="K1026" s="49">
        <f>if(isnumber(search("Yes",'2_all_summary'!$G1025)),if(isnumber(search("Yes",'2_all_summary'!M1025)),1,2),if(isnumber(search("No",'2_all_summary'!M1025)),4,3))</f>
        <v>4</v>
      </c>
      <c r="L1026" s="49">
        <f>if(isnumber(search("Yes",'2_all_summary'!$G1025)),if(isnumber(search("Yes",'2_all_summary'!N1025)),1,2),if(isnumber(search("No",'2_all_summary'!N1025)),4,3))</f>
        <v>4</v>
      </c>
      <c r="M1026" s="49">
        <f>if(isnumber(search("Yes",'2_all_summary'!$G1025)),if(0&lt;'2_all_summary'!O1025,1,2),if(0='2_all_summary'!O1025,4,3))</f>
        <v>4</v>
      </c>
      <c r="N1026" s="49">
        <f>if(isnumber(search("Yes",'2_all_summary'!$G1025)),if(isnumber(search("Yes",'2_all_summary'!P1025)),1,2),if(isnumber(search("No",'2_all_summary'!P1025)),4,3))</f>
        <v>4</v>
      </c>
      <c r="O1026" s="49">
        <f>if(isnumber(search("Yes",'2_all_summary'!$G1025)),if(isnumber(search("Yes",'2_all_summary'!Q1025)),1,2),if(isnumber(search("No",'2_all_summary'!Q1025)),4,3))</f>
        <v>4</v>
      </c>
      <c r="P1026" s="49">
        <f>if(isnumber(search("Yes",'2_all_summary'!$G1025)),if(isnumber(search("Yes",'2_all_summary'!R1025)),1,2),if(isnumber(search("No",'2_all_summary'!R1025)),4,3))</f>
        <v>4</v>
      </c>
      <c r="Q1026" s="49">
        <f>if(isnumber(search("Yes",'2_all_summary'!$G1025)),if(0&lt;'2_all_summary'!S1025,1,2),if(0='2_all_summary'!S1025,4,3))</f>
        <v>4</v>
      </c>
      <c r="R1026" s="49">
        <f>if(isnumber(search("Yes",'2_all_summary'!$G1025)),if(isnumber(search("Yes",'2_all_summary'!T1025)),1,2),if(isnumber(search("No",'2_all_summary'!T1025)),4,3))</f>
        <v>4</v>
      </c>
    </row>
    <row r="1027">
      <c r="G1027" s="49"/>
      <c r="H1027" s="49" t="str">
        <f>'2_all_summary'!C1026</f>
        <v>Tonga</v>
      </c>
      <c r="I1027" s="49" t="str">
        <f>'2_all_summary'!D1026</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access,â€_x009d_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Oceanâ€_x009d_ Conference in June 2017. Â© 2019 Elsevier Ltd. All rights reserved.</v>
      </c>
      <c r="J1027" s="49">
        <f>if(isnumber(search("Yes",'2_all_summary'!$G1026)),if(isnumber(search("Yes",'2_all_summary'!L1026)),1,2),if(isnumber(search("No",'2_all_summary'!L1026)),4,3))</f>
        <v>3</v>
      </c>
      <c r="K1027" s="49">
        <f>if(isnumber(search("Yes",'2_all_summary'!$G1026)),if(isnumber(search("Yes",'2_all_summary'!M1026)),1,2),if(isnumber(search("No",'2_all_summary'!M1026)),4,3))</f>
        <v>3</v>
      </c>
      <c r="L1027" s="49">
        <f>if(isnumber(search("Yes",'2_all_summary'!$G1026)),if(isnumber(search("Yes",'2_all_summary'!N1026)),1,2),if(isnumber(search("No",'2_all_summary'!N1026)),4,3))</f>
        <v>3</v>
      </c>
      <c r="M1027" s="49">
        <f>if(isnumber(search("Yes",'2_all_summary'!$G1026)),if(0&lt;'2_all_summary'!O1026,1,2),if(0='2_all_summary'!O1026,4,3))</f>
        <v>3</v>
      </c>
      <c r="N1027" s="49">
        <f>if(isnumber(search("Yes",'2_all_summary'!$G1026)),if(isnumber(search("Yes",'2_all_summary'!P1026)),1,2),if(isnumber(search("No",'2_all_summary'!P1026)),4,3))</f>
        <v>3</v>
      </c>
      <c r="O1027" s="49">
        <f>if(isnumber(search("Yes",'2_all_summary'!$G1026)),if(isnumber(search("Yes",'2_all_summary'!Q1026)),1,2),if(isnumber(search("No",'2_all_summary'!Q1026)),4,3))</f>
        <v>3</v>
      </c>
      <c r="P1027" s="49">
        <f>if(isnumber(search("Yes",'2_all_summary'!$G1026)),if(isnumber(search("Yes",'2_all_summary'!R1026)),1,2),if(isnumber(search("No",'2_all_summary'!R1026)),4,3))</f>
        <v>3</v>
      </c>
      <c r="Q1027" s="49">
        <f>if(isnumber(search("Yes",'2_all_summary'!$G1026)),if(0&lt;'2_all_summary'!S1026,1,2),if(0='2_all_summary'!S1026,4,3))</f>
        <v>3</v>
      </c>
      <c r="R1027" s="49">
        <f>if(isnumber(search("Yes",'2_all_summary'!$G1026)),if(isnumber(search("Yes",'2_all_summary'!T1026)),1,2),if(isnumber(search("No",'2_all_summary'!T1026)),4,3))</f>
        <v>3</v>
      </c>
    </row>
    <row r="1028">
      <c r="G1028" s="49"/>
      <c r="H1028" s="49" t="str">
        <f>'2_all_summary'!C1027</f>
        <v>Tonle Sap Lake, Cambodia: A perspective on its transborder hydrological and resources governance</v>
      </c>
      <c r="I1028" s="49" t="str">
        <f>'2_all_summary'!D1027</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Ãƒâ€šÃ‚Â© 2015 Wiley Publishing Asia Pty Ltd.</v>
      </c>
      <c r="J1028" s="49">
        <f>if(isnumber(search("Yes",'2_all_summary'!$G1027)),if(isnumber(search("Yes",'2_all_summary'!L1027)),1,2),if(isnumber(search("No",'2_all_summary'!L1027)),4,3))</f>
        <v>4</v>
      </c>
      <c r="K1028" s="49">
        <f>if(isnumber(search("Yes",'2_all_summary'!$G1027)),if(isnumber(search("Yes",'2_all_summary'!M1027)),1,2),if(isnumber(search("No",'2_all_summary'!M1027)),4,3))</f>
        <v>4</v>
      </c>
      <c r="L1028" s="49">
        <f>if(isnumber(search("Yes",'2_all_summary'!$G1027)),if(isnumber(search("Yes",'2_all_summary'!N1027)),1,2),if(isnumber(search("No",'2_all_summary'!N1027)),4,3))</f>
        <v>4</v>
      </c>
      <c r="M1028" s="49">
        <f>if(isnumber(search("Yes",'2_all_summary'!$G1027)),if(0&lt;'2_all_summary'!O1027,1,2),if(0='2_all_summary'!O1027,4,3))</f>
        <v>4</v>
      </c>
      <c r="N1028" s="49">
        <f>if(isnumber(search("Yes",'2_all_summary'!$G1027)),if(isnumber(search("Yes",'2_all_summary'!P1027)),1,2),if(isnumber(search("No",'2_all_summary'!P1027)),4,3))</f>
        <v>4</v>
      </c>
      <c r="O1028" s="49">
        <f>if(isnumber(search("Yes",'2_all_summary'!$G1027)),if(isnumber(search("Yes",'2_all_summary'!Q1027)),1,2),if(isnumber(search("No",'2_all_summary'!Q1027)),4,3))</f>
        <v>4</v>
      </c>
      <c r="P1028" s="49">
        <f>if(isnumber(search("Yes",'2_all_summary'!$G1027)),if(isnumber(search("Yes",'2_all_summary'!R1027)),1,2),if(isnumber(search("No",'2_all_summary'!R1027)),4,3))</f>
        <v>4</v>
      </c>
      <c r="Q1028" s="49">
        <f>if(isnumber(search("Yes",'2_all_summary'!$G1027)),if(0&lt;'2_all_summary'!S1027,1,2),if(0='2_all_summary'!S1027,4,3))</f>
        <v>4</v>
      </c>
      <c r="R1028" s="49">
        <f>if(isnumber(search("Yes",'2_all_summary'!$G1027)),if(isnumber(search("Yes",'2_all_summary'!T1027)),1,2),if(isnumber(search("No",'2_all_summary'!T1027)),4,3))</f>
        <v>4</v>
      </c>
    </row>
    <row r="1029">
      <c r="G1029" s="49"/>
      <c r="H1029" s="49" t="str">
        <f>'2_all_summary'!C1028</f>
        <v>Toward a sustainable Iceland scallop fishery in Gilbert Bay, a marine protected area in the eastern Canada coastal zone</v>
      </c>
      <c r="I1029" s="49" t="str">
        <f>'2_all_summary'!D1028</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Ãƒâ€šÃ‚Â© 2008 Elsevier Ltd. All rights reserved.</v>
      </c>
      <c r="J1029" s="49">
        <f>if(isnumber(search("Yes",'2_all_summary'!$G1028)),if(isnumber(search("Yes",'2_all_summary'!L1028)),1,2),if(isnumber(search("No",'2_all_summary'!L1028)),4,3))</f>
        <v>4</v>
      </c>
      <c r="K1029" s="49">
        <f>if(isnumber(search("Yes",'2_all_summary'!$G1028)),if(isnumber(search("Yes",'2_all_summary'!M1028)),1,2),if(isnumber(search("No",'2_all_summary'!M1028)),4,3))</f>
        <v>4</v>
      </c>
      <c r="L1029" s="49">
        <f>if(isnumber(search("Yes",'2_all_summary'!$G1028)),if(isnumber(search("Yes",'2_all_summary'!N1028)),1,2),if(isnumber(search("No",'2_all_summary'!N1028)),4,3))</f>
        <v>4</v>
      </c>
      <c r="M1029" s="49">
        <f>if(isnumber(search("Yes",'2_all_summary'!$G1028)),if(0&lt;'2_all_summary'!O1028,1,2),if(0='2_all_summary'!O1028,4,3))</f>
        <v>4</v>
      </c>
      <c r="N1029" s="49">
        <f>if(isnumber(search("Yes",'2_all_summary'!$G1028)),if(isnumber(search("Yes",'2_all_summary'!P1028)),1,2),if(isnumber(search("No",'2_all_summary'!P1028)),4,3))</f>
        <v>4</v>
      </c>
      <c r="O1029" s="49">
        <f>if(isnumber(search("Yes",'2_all_summary'!$G1028)),if(isnumber(search("Yes",'2_all_summary'!Q1028)),1,2),if(isnumber(search("No",'2_all_summary'!Q1028)),4,3))</f>
        <v>4</v>
      </c>
      <c r="P1029" s="49">
        <f>if(isnumber(search("Yes",'2_all_summary'!$G1028)),if(isnumber(search("Yes",'2_all_summary'!R1028)),1,2),if(isnumber(search("No",'2_all_summary'!R1028)),4,3))</f>
        <v>4</v>
      </c>
      <c r="Q1029" s="49">
        <f>if(isnumber(search("Yes",'2_all_summary'!$G1028)),if(0&lt;'2_all_summary'!S1028,1,2),if(0='2_all_summary'!S1028,4,3))</f>
        <v>4</v>
      </c>
      <c r="R1029" s="49">
        <f>if(isnumber(search("Yes",'2_all_summary'!$G1028)),if(isnumber(search("Yes",'2_all_summary'!T1028)),1,2),if(isnumber(search("No",'2_all_summary'!T1028)),4,3))</f>
        <v>4</v>
      </c>
    </row>
    <row r="1030">
      <c r="G1030" s="49"/>
      <c r="H1030" s="49" t="str">
        <f>'2_all_summary'!C1029</f>
        <v>Toward institutions for community-based management of inshore marine resources in the Western Indian Ocean</v>
      </c>
      <c r="I1030" s="49" t="str">
        <f>'2_all_summary'!D1029</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Ãƒâ€šÃ‚Â© 2008 Elsevier Ltd. All rights reserved.</v>
      </c>
      <c r="J1030" s="49">
        <f>if(isnumber(search("Yes",'2_all_summary'!$G1029)),if(isnumber(search("Yes",'2_all_summary'!L1029)),1,2),if(isnumber(search("No",'2_all_summary'!L1029)),4,3))</f>
        <v>4</v>
      </c>
      <c r="K1030" s="49">
        <f>if(isnumber(search("Yes",'2_all_summary'!$G1029)),if(isnumber(search("Yes",'2_all_summary'!M1029)),1,2),if(isnumber(search("No",'2_all_summary'!M1029)),4,3))</f>
        <v>4</v>
      </c>
      <c r="L1030" s="49">
        <f>if(isnumber(search("Yes",'2_all_summary'!$G1029)),if(isnumber(search("Yes",'2_all_summary'!N1029)),1,2),if(isnumber(search("No",'2_all_summary'!N1029)),4,3))</f>
        <v>4</v>
      </c>
      <c r="M1030" s="49">
        <f>if(isnumber(search("Yes",'2_all_summary'!$G1029)),if(0&lt;'2_all_summary'!O1029,1,2),if(0='2_all_summary'!O1029,4,3))</f>
        <v>4</v>
      </c>
      <c r="N1030" s="49">
        <f>if(isnumber(search("Yes",'2_all_summary'!$G1029)),if(isnumber(search("Yes",'2_all_summary'!P1029)),1,2),if(isnumber(search("No",'2_all_summary'!P1029)),4,3))</f>
        <v>4</v>
      </c>
      <c r="O1030" s="49">
        <f>if(isnumber(search("Yes",'2_all_summary'!$G1029)),if(isnumber(search("Yes",'2_all_summary'!Q1029)),1,2),if(isnumber(search("No",'2_all_summary'!Q1029)),4,3))</f>
        <v>4</v>
      </c>
      <c r="P1030" s="49">
        <f>if(isnumber(search("Yes",'2_all_summary'!$G1029)),if(isnumber(search("Yes",'2_all_summary'!R1029)),1,2),if(isnumber(search("No",'2_all_summary'!R1029)),4,3))</f>
        <v>4</v>
      </c>
      <c r="Q1030" s="49">
        <f>if(isnumber(search("Yes",'2_all_summary'!$G1029)),if(0&lt;'2_all_summary'!S1029,1,2),if(0='2_all_summary'!S1029,4,3))</f>
        <v>4</v>
      </c>
      <c r="R1030" s="49">
        <f>if(isnumber(search("Yes",'2_all_summary'!$G1029)),if(isnumber(search("Yes",'2_all_summary'!T1029)),1,2),if(isnumber(search("No",'2_all_summary'!T1029)),4,3))</f>
        <v>4</v>
      </c>
    </row>
    <row r="1031">
      <c r="G1031" s="49"/>
      <c r="H1031" s="49" t="str">
        <f>'2_all_summary'!C1030</f>
        <v>Toward integrated opisthorchiasis control in northeast Thailand: The Lawa project</v>
      </c>
      <c r="I1031" s="49" t="str">
        <f>'2_all_summary'!D1030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Ãƒâ€šÃ‚Â© 2014 Elsevier B.V.</v>
      </c>
      <c r="J1031" s="49">
        <f>if(isnumber(search("Yes",'2_all_summary'!$G1030)),if(isnumber(search("Yes",'2_all_summary'!L1030)),1,2),if(isnumber(search("No",'2_all_summary'!L1030)),4,3))</f>
        <v>4</v>
      </c>
      <c r="K1031" s="49">
        <f>if(isnumber(search("Yes",'2_all_summary'!$G1030)),if(isnumber(search("Yes",'2_all_summary'!M1030)),1,2),if(isnumber(search("No",'2_all_summary'!M1030)),4,3))</f>
        <v>4</v>
      </c>
      <c r="L1031" s="49">
        <f>if(isnumber(search("Yes",'2_all_summary'!$G1030)),if(isnumber(search("Yes",'2_all_summary'!N1030)),1,2),if(isnumber(search("No",'2_all_summary'!N1030)),4,3))</f>
        <v>4</v>
      </c>
      <c r="M1031" s="49">
        <f>if(isnumber(search("Yes",'2_all_summary'!$G1030)),if(0&lt;'2_all_summary'!O1030,1,2),if(0='2_all_summary'!O1030,4,3))</f>
        <v>4</v>
      </c>
      <c r="N1031" s="49">
        <f>if(isnumber(search("Yes",'2_all_summary'!$G1030)),if(isnumber(search("Yes",'2_all_summary'!P1030)),1,2),if(isnumber(search("No",'2_all_summary'!P1030)),4,3))</f>
        <v>4</v>
      </c>
      <c r="O1031" s="49">
        <f>if(isnumber(search("Yes",'2_all_summary'!$G1030)),if(isnumber(search("Yes",'2_all_summary'!Q1030)),1,2),if(isnumber(search("No",'2_all_summary'!Q1030)),4,3))</f>
        <v>4</v>
      </c>
      <c r="P1031" s="49">
        <f>if(isnumber(search("Yes",'2_all_summary'!$G1030)),if(isnumber(search("Yes",'2_all_summary'!R1030)),1,2),if(isnumber(search("No",'2_all_summary'!R1030)),4,3))</f>
        <v>4</v>
      </c>
      <c r="Q1031" s="49">
        <f>if(isnumber(search("Yes",'2_all_summary'!$G1030)),if(0&lt;'2_all_summary'!S1030,1,2),if(0='2_all_summary'!S1030,4,3))</f>
        <v>4</v>
      </c>
      <c r="R1031" s="49">
        <f>if(isnumber(search("Yes",'2_all_summary'!$G1030)),if(isnumber(search("Yes",'2_all_summary'!T1030)),1,2),if(isnumber(search("No",'2_all_summary'!T1030)),4,3))</f>
        <v>4</v>
      </c>
    </row>
    <row r="1032">
      <c r="G1032" s="49"/>
      <c r="H1032" s="49" t="str">
        <f>'2_all_summary'!C1031</f>
        <v>Towards a more robust approach for the restoration of mangroves in Vietnam</v>
      </c>
      <c r="I1032" s="49" t="str">
        <f>'2_all_summary'!D1031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200,000Ãƒâ€šÃ‚Â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200,000Ãƒâ€šÃ‚Â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Ãƒâ€šÃ‚Â© 2020, The Author(s).</v>
      </c>
      <c r="J1032" s="49">
        <f>if(isnumber(search("Yes",'2_all_summary'!$G1031)),if(isnumber(search("Yes",'2_all_summary'!L1031)),1,2),if(isnumber(search("No",'2_all_summary'!L1031)),4,3))</f>
        <v>4</v>
      </c>
      <c r="K1032" s="49">
        <f>if(isnumber(search("Yes",'2_all_summary'!$G1031)),if(isnumber(search("Yes",'2_all_summary'!M1031)),1,2),if(isnumber(search("No",'2_all_summary'!M1031)),4,3))</f>
        <v>4</v>
      </c>
      <c r="L1032" s="49">
        <f>if(isnumber(search("Yes",'2_all_summary'!$G1031)),if(isnumber(search("Yes",'2_all_summary'!N1031)),1,2),if(isnumber(search("No",'2_all_summary'!N1031)),4,3))</f>
        <v>4</v>
      </c>
      <c r="M1032" s="49">
        <f>if(isnumber(search("Yes",'2_all_summary'!$G1031)),if(0&lt;'2_all_summary'!O1031,1,2),if(0='2_all_summary'!O1031,4,3))</f>
        <v>4</v>
      </c>
      <c r="N1032" s="49">
        <f>if(isnumber(search("Yes",'2_all_summary'!$G1031)),if(isnumber(search("Yes",'2_all_summary'!P1031)),1,2),if(isnumber(search("No",'2_all_summary'!P1031)),4,3))</f>
        <v>4</v>
      </c>
      <c r="O1032" s="49">
        <f>if(isnumber(search("Yes",'2_all_summary'!$G1031)),if(isnumber(search("Yes",'2_all_summary'!Q1031)),1,2),if(isnumber(search("No",'2_all_summary'!Q1031)),4,3))</f>
        <v>4</v>
      </c>
      <c r="P1032" s="49">
        <f>if(isnumber(search("Yes",'2_all_summary'!$G1031)),if(isnumber(search("Yes",'2_all_summary'!R1031)),1,2),if(isnumber(search("No",'2_all_summary'!R1031)),4,3))</f>
        <v>4</v>
      </c>
      <c r="Q1032" s="49">
        <f>if(isnumber(search("Yes",'2_all_summary'!$G1031)),if(0&lt;'2_all_summary'!S1031,1,2),if(0='2_all_summary'!S1031,4,3))</f>
        <v>4</v>
      </c>
      <c r="R1032" s="49">
        <f>if(isnumber(search("Yes",'2_all_summary'!$G1031)),if(isnumber(search("Yes",'2_all_summary'!T1031)),1,2),if(isnumber(search("No",'2_all_summary'!T1031)),4,3))</f>
        <v>4</v>
      </c>
    </row>
    <row r="1033">
      <c r="G1033" s="49"/>
      <c r="H1033" s="49" t="str">
        <f>'2_all_summary'!C1032</f>
        <v>Towards community- and scientific-based information integration in marine resource management in Indonesia: Bunaken National Park case study</v>
      </c>
      <c r="I1033" s="49" t="str">
        <f>'2_all_summary'!D1032</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1033" s="49">
        <f>if(isnumber(search("Yes",'2_all_summary'!$G1032)),if(isnumber(search("Yes",'2_all_summary'!L1032)),1,2),if(isnumber(search("No",'2_all_summary'!L1032)),4,3))</f>
        <v>4</v>
      </c>
      <c r="K1033" s="49">
        <f>if(isnumber(search("Yes",'2_all_summary'!$G1032)),if(isnumber(search("Yes",'2_all_summary'!M1032)),1,2),if(isnumber(search("No",'2_all_summary'!M1032)),4,3))</f>
        <v>4</v>
      </c>
      <c r="L1033" s="49">
        <f>if(isnumber(search("Yes",'2_all_summary'!$G1032)),if(isnumber(search("Yes",'2_all_summary'!N1032)),1,2),if(isnumber(search("No",'2_all_summary'!N1032)),4,3))</f>
        <v>4</v>
      </c>
      <c r="M1033" s="49">
        <f>if(isnumber(search("Yes",'2_all_summary'!$G1032)),if(0&lt;'2_all_summary'!O1032,1,2),if(0='2_all_summary'!O1032,4,3))</f>
        <v>4</v>
      </c>
      <c r="N1033" s="49">
        <f>if(isnumber(search("Yes",'2_all_summary'!$G1032)),if(isnumber(search("Yes",'2_all_summary'!P1032)),1,2),if(isnumber(search("No",'2_all_summary'!P1032)),4,3))</f>
        <v>4</v>
      </c>
      <c r="O1033" s="49">
        <f>if(isnumber(search("Yes",'2_all_summary'!$G1032)),if(isnumber(search("Yes",'2_all_summary'!Q1032)),1,2),if(isnumber(search("No",'2_all_summary'!Q1032)),4,3))</f>
        <v>4</v>
      </c>
      <c r="P1033" s="49">
        <f>if(isnumber(search("Yes",'2_all_summary'!$G1032)),if(isnumber(search("Yes",'2_all_summary'!R1032)),1,2),if(isnumber(search("No",'2_all_summary'!R1032)),4,3))</f>
        <v>4</v>
      </c>
      <c r="Q1033" s="49">
        <f>if(isnumber(search("Yes",'2_all_summary'!$G1032)),if(0&lt;'2_all_summary'!S1032,1,2),if(0='2_all_summary'!S1032,4,3))</f>
        <v>4</v>
      </c>
      <c r="R1033" s="49">
        <f>if(isnumber(search("Yes",'2_all_summary'!$G1032)),if(isnumber(search("Yes",'2_all_summary'!T1032)),1,2),if(isnumber(search("No",'2_all_summary'!T1032)),4,3))</f>
        <v>4</v>
      </c>
    </row>
    <row r="1034">
      <c r="G1034" s="49"/>
      <c r="H1034" s="49" t="str">
        <f>'2_all_summary'!C1033</f>
        <v>Towards local governance of marine resources and ecosystems on Easter Island</v>
      </c>
      <c r="I1034" s="49" t="str">
        <f>'2_all_summary'!D1033</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Ãƒâ€šÃ‚Â© 2016 John Wiley &amp; Sons, Ltd. Copyright Ãƒâ€šÃ‚Â© 2016 John Wiley &amp; Sons, Ltd.</v>
      </c>
      <c r="J1034" s="49">
        <f>if(isnumber(search("Yes",'2_all_summary'!$G1033)),if(isnumber(search("Yes",'2_all_summary'!L1033)),1,2),if(isnumber(search("No",'2_all_summary'!L1033)),4,3))</f>
        <v>4</v>
      </c>
      <c r="K1034" s="49">
        <f>if(isnumber(search("Yes",'2_all_summary'!$G1033)),if(isnumber(search("Yes",'2_all_summary'!M1033)),1,2),if(isnumber(search("No",'2_all_summary'!M1033)),4,3))</f>
        <v>4</v>
      </c>
      <c r="L1034" s="49">
        <f>if(isnumber(search("Yes",'2_all_summary'!$G1033)),if(isnumber(search("Yes",'2_all_summary'!N1033)),1,2),if(isnumber(search("No",'2_all_summary'!N1033)),4,3))</f>
        <v>4</v>
      </c>
      <c r="M1034" s="49">
        <f>if(isnumber(search("Yes",'2_all_summary'!$G1033)),if(0&lt;'2_all_summary'!O1033,1,2),if(0='2_all_summary'!O1033,4,3))</f>
        <v>4</v>
      </c>
      <c r="N1034" s="49">
        <f>if(isnumber(search("Yes",'2_all_summary'!$G1033)),if(isnumber(search("Yes",'2_all_summary'!P1033)),1,2),if(isnumber(search("No",'2_all_summary'!P1033)),4,3))</f>
        <v>4</v>
      </c>
      <c r="O1034" s="49">
        <f>if(isnumber(search("Yes",'2_all_summary'!$G1033)),if(isnumber(search("Yes",'2_all_summary'!Q1033)),1,2),if(isnumber(search("No",'2_all_summary'!Q1033)),4,3))</f>
        <v>4</v>
      </c>
      <c r="P1034" s="49">
        <f>if(isnumber(search("Yes",'2_all_summary'!$G1033)),if(isnumber(search("Yes",'2_all_summary'!R1033)),1,2),if(isnumber(search("No",'2_all_summary'!R1033)),4,3))</f>
        <v>4</v>
      </c>
      <c r="Q1034" s="49">
        <f>if(isnumber(search("Yes",'2_all_summary'!$G1033)),if(0&lt;'2_all_summary'!S1033,1,2),if(0='2_all_summary'!S1033,4,3))</f>
        <v>4</v>
      </c>
      <c r="R1034" s="49">
        <f>if(isnumber(search("Yes",'2_all_summary'!$G1033)),if(isnumber(search("Yes",'2_all_summary'!T1033)),1,2),if(isnumber(search("No",'2_all_summary'!T1033)),4,3))</f>
        <v>4</v>
      </c>
    </row>
    <row r="1035">
      <c r="G1035" s="49"/>
      <c r="H1035" s="49" t="str">
        <f>'2_all_summary'!C1034</f>
        <v>Towards wise coastal management practice in a tropical megacity - Jakarta</v>
      </c>
      <c r="I1035" s="49" t="str">
        <f>'2_all_summary'!D1034</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Ãƒâ€šÃ‚Â© 2001 Elsevier Science Ltd. All rights reserved.</v>
      </c>
      <c r="J1035" s="49">
        <f>if(isnumber(search("Yes",'2_all_summary'!$G1034)),if(isnumber(search("Yes",'2_all_summary'!L1034)),1,2),if(isnumber(search("No",'2_all_summary'!L1034)),4,3))</f>
        <v>4</v>
      </c>
      <c r="K1035" s="49">
        <f>if(isnumber(search("Yes",'2_all_summary'!$G1034)),if(isnumber(search("Yes",'2_all_summary'!M1034)),1,2),if(isnumber(search("No",'2_all_summary'!M1034)),4,3))</f>
        <v>4</v>
      </c>
      <c r="L1035" s="49">
        <f>if(isnumber(search("Yes",'2_all_summary'!$G1034)),if(isnumber(search("Yes",'2_all_summary'!N1034)),1,2),if(isnumber(search("No",'2_all_summary'!N1034)),4,3))</f>
        <v>4</v>
      </c>
      <c r="M1035" s="49">
        <f>if(isnumber(search("Yes",'2_all_summary'!$G1034)),if(0&lt;'2_all_summary'!O1034,1,2),if(0='2_all_summary'!O1034,4,3))</f>
        <v>4</v>
      </c>
      <c r="N1035" s="49">
        <f>if(isnumber(search("Yes",'2_all_summary'!$G1034)),if(isnumber(search("Yes",'2_all_summary'!P1034)),1,2),if(isnumber(search("No",'2_all_summary'!P1034)),4,3))</f>
        <v>4</v>
      </c>
      <c r="O1035" s="49">
        <f>if(isnumber(search("Yes",'2_all_summary'!$G1034)),if(isnumber(search("Yes",'2_all_summary'!Q1034)),1,2),if(isnumber(search("No",'2_all_summary'!Q1034)),4,3))</f>
        <v>4</v>
      </c>
      <c r="P1035" s="49">
        <f>if(isnumber(search("Yes",'2_all_summary'!$G1034)),if(isnumber(search("Yes",'2_all_summary'!R1034)),1,2),if(isnumber(search("No",'2_all_summary'!R1034)),4,3))</f>
        <v>4</v>
      </c>
      <c r="Q1035" s="49">
        <f>if(isnumber(search("Yes",'2_all_summary'!$G1034)),if(0&lt;'2_all_summary'!S1034,1,2),if(0='2_all_summary'!S1034,4,3))</f>
        <v>4</v>
      </c>
      <c r="R1035" s="49">
        <f>if(isnumber(search("Yes",'2_all_summary'!$G1034)),if(isnumber(search("Yes",'2_all_summary'!T1034)),1,2),if(isnumber(search("No",'2_all_summary'!T1034)),4,3))</f>
        <v>4</v>
      </c>
    </row>
    <row r="1036">
      <c r="G1036" s="49"/>
      <c r="H1036" s="49" t="str">
        <f>'2_all_summary'!C1035</f>
        <v>Tracing innovation pathways behind fisheries co-management in Vanuatu</v>
      </c>
      <c r="I1036" s="49" t="str">
        <f>'2_all_summary'!D1035</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Ãƒâ€šÃ‚Â© 2022, The Author(s).</v>
      </c>
      <c r="J1036" s="49">
        <f>if(isnumber(search("Yes",'2_all_summary'!$G1035)),if(isnumber(search("Yes",'2_all_summary'!L1035)),1,2),if(isnumber(search("No",'2_all_summary'!L1035)),4,3))</f>
        <v>2</v>
      </c>
      <c r="K1036" s="49">
        <f>if(isnumber(search("Yes",'2_all_summary'!$G1035)),if(isnumber(search("Yes",'2_all_summary'!M1035)),1,2),if(isnumber(search("No",'2_all_summary'!M1035)),4,3))</f>
        <v>2</v>
      </c>
      <c r="L1036" s="49">
        <f>if(isnumber(search("Yes",'2_all_summary'!$G1035)),if(isnumber(search("Yes",'2_all_summary'!N1035)),1,2),if(isnumber(search("No",'2_all_summary'!N1035)),4,3))</f>
        <v>2</v>
      </c>
      <c r="M1036" s="49">
        <f>if(isnumber(search("Yes",'2_all_summary'!$G1035)),if(0&lt;'2_all_summary'!O1035,1,2),if(0='2_all_summary'!O1035,4,3))</f>
        <v>2</v>
      </c>
      <c r="N1036" s="49">
        <f>if(isnumber(search("Yes",'2_all_summary'!$G1035)),if(isnumber(search("Yes",'2_all_summary'!P1035)),1,2),if(isnumber(search("No",'2_all_summary'!P1035)),4,3))</f>
        <v>2</v>
      </c>
      <c r="O1036" s="49">
        <f>if(isnumber(search("Yes",'2_all_summary'!$G1035)),if(isnumber(search("Yes",'2_all_summary'!Q1035)),1,2),if(isnumber(search("No",'2_all_summary'!Q1035)),4,3))</f>
        <v>2</v>
      </c>
      <c r="P1036" s="49">
        <f>if(isnumber(search("Yes",'2_all_summary'!$G1035)),if(isnumber(search("Yes",'2_all_summary'!R1035)),1,2),if(isnumber(search("No",'2_all_summary'!R1035)),4,3))</f>
        <v>2</v>
      </c>
      <c r="Q1036" s="49">
        <f>if(isnumber(search("Yes",'2_all_summary'!$G1035)),if(0&lt;'2_all_summary'!S1035,1,2),if(0='2_all_summary'!S1035,4,3))</f>
        <v>2</v>
      </c>
      <c r="R1036" s="49">
        <f>if(isnumber(search("Yes",'2_all_summary'!$G1035)),if(isnumber(search("Yes",'2_all_summary'!T1035)),1,2),if(isnumber(search("No",'2_all_summary'!T1035)),4,3))</f>
        <v>2</v>
      </c>
    </row>
    <row r="1037">
      <c r="G1037" s="49"/>
      <c r="H1037" s="49" t="str">
        <f>'2_all_summary'!C1036</f>
        <v>Trade-offs between conservation and development in community-based management initiatives</v>
      </c>
      <c r="I1037" s="49" t="str">
        <f>'2_all_summary'!D1036</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Ãƒâ€šÃ‚Â© 2017, Igitur, Utrecht Publishing and Archiving Services. All rights reserved.</v>
      </c>
      <c r="J1037" s="49">
        <f>if(isnumber(search("Yes",'2_all_summary'!$G1036)),if(isnumber(search("Yes",'2_all_summary'!L1036)),1,2),if(isnumber(search("No",'2_all_summary'!L1036)),4,3))</f>
        <v>4</v>
      </c>
      <c r="K1037" s="49">
        <f>if(isnumber(search("Yes",'2_all_summary'!$G1036)),if(isnumber(search("Yes",'2_all_summary'!M1036)),1,2),if(isnumber(search("No",'2_all_summary'!M1036)),4,3))</f>
        <v>4</v>
      </c>
      <c r="L1037" s="49">
        <f>if(isnumber(search("Yes",'2_all_summary'!$G1036)),if(isnumber(search("Yes",'2_all_summary'!N1036)),1,2),if(isnumber(search("No",'2_all_summary'!N1036)),4,3))</f>
        <v>4</v>
      </c>
      <c r="M1037" s="49">
        <f>if(isnumber(search("Yes",'2_all_summary'!$G1036)),if(0&lt;'2_all_summary'!O1036,1,2),if(0='2_all_summary'!O1036,4,3))</f>
        <v>4</v>
      </c>
      <c r="N1037" s="49">
        <f>if(isnumber(search("Yes",'2_all_summary'!$G1036)),if(isnumber(search("Yes",'2_all_summary'!P1036)),1,2),if(isnumber(search("No",'2_all_summary'!P1036)),4,3))</f>
        <v>4</v>
      </c>
      <c r="O1037" s="49">
        <f>if(isnumber(search("Yes",'2_all_summary'!$G1036)),if(isnumber(search("Yes",'2_all_summary'!Q1036)),1,2),if(isnumber(search("No",'2_all_summary'!Q1036)),4,3))</f>
        <v>4</v>
      </c>
      <c r="P1037" s="49">
        <f>if(isnumber(search("Yes",'2_all_summary'!$G1036)),if(isnumber(search("Yes",'2_all_summary'!R1036)),1,2),if(isnumber(search("No",'2_all_summary'!R1036)),4,3))</f>
        <v>4</v>
      </c>
      <c r="Q1037" s="49">
        <f>if(isnumber(search("Yes",'2_all_summary'!$G1036)),if(0&lt;'2_all_summary'!S1036,1,2),if(0='2_all_summary'!S1036,4,3))</f>
        <v>4</v>
      </c>
      <c r="R1037" s="49">
        <f>if(isnumber(search("Yes",'2_all_summary'!$G1036)),if(isnumber(search("Yes",'2_all_summary'!T1036)),1,2),if(isnumber(search("No",'2_all_summary'!T1036)),4,3))</f>
        <v>4</v>
      </c>
    </row>
    <row r="1038">
      <c r="G1038" s="49"/>
      <c r="H1038" s="49" t="str">
        <f>'2_all_summary'!C1037</f>
        <v>Trade-offs in values assigned to ecological goods and services associated with different coral reef management strategies</v>
      </c>
      <c r="I1038" s="49" t="str">
        <f>'2_all_summary'!D1037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Ãƒâ€šÃ‚Â© 2009 by the author(s).</v>
      </c>
      <c r="J1038" s="49">
        <f>if(isnumber(search("Yes",'2_all_summary'!$G1037)),if(isnumber(search("Yes",'2_all_summary'!L1037)),1,2),if(isnumber(search("No",'2_all_summary'!L1037)),4,3))</f>
        <v>4</v>
      </c>
      <c r="K1038" s="49">
        <f>if(isnumber(search("Yes",'2_all_summary'!$G1037)),if(isnumber(search("Yes",'2_all_summary'!M1037)),1,2),if(isnumber(search("No",'2_all_summary'!M1037)),4,3))</f>
        <v>4</v>
      </c>
      <c r="L1038" s="49">
        <f>if(isnumber(search("Yes",'2_all_summary'!$G1037)),if(isnumber(search("Yes",'2_all_summary'!N1037)),1,2),if(isnumber(search("No",'2_all_summary'!N1037)),4,3))</f>
        <v>4</v>
      </c>
      <c r="M1038" s="49">
        <f>if(isnumber(search("Yes",'2_all_summary'!$G1037)),if(0&lt;'2_all_summary'!O1037,1,2),if(0='2_all_summary'!O1037,4,3))</f>
        <v>4</v>
      </c>
      <c r="N1038" s="49">
        <f>if(isnumber(search("Yes",'2_all_summary'!$G1037)),if(isnumber(search("Yes",'2_all_summary'!P1037)),1,2),if(isnumber(search("No",'2_all_summary'!P1037)),4,3))</f>
        <v>4</v>
      </c>
      <c r="O1038" s="49">
        <f>if(isnumber(search("Yes",'2_all_summary'!$G1037)),if(isnumber(search("Yes",'2_all_summary'!Q1037)),1,2),if(isnumber(search("No",'2_all_summary'!Q1037)),4,3))</f>
        <v>4</v>
      </c>
      <c r="P1038" s="49">
        <f>if(isnumber(search("Yes",'2_all_summary'!$G1037)),if(isnumber(search("Yes",'2_all_summary'!R1037)),1,2),if(isnumber(search("No",'2_all_summary'!R1037)),4,3))</f>
        <v>4</v>
      </c>
      <c r="Q1038" s="49">
        <f>if(isnumber(search("Yes",'2_all_summary'!$G1037)),if(0&lt;'2_all_summary'!S1037,1,2),if(0='2_all_summary'!S1037,4,3))</f>
        <v>4</v>
      </c>
      <c r="R1038" s="49">
        <f>if(isnumber(search("Yes",'2_all_summary'!$G1037)),if(isnumber(search("Yes",'2_all_summary'!T1037)),1,2),if(isnumber(search("No",'2_all_summary'!T1037)),4,3))</f>
        <v>4</v>
      </c>
    </row>
    <row r="1039">
      <c r="G1039" s="49"/>
      <c r="H1039" s="49" t="str">
        <f>'2_all_summary'!C1038</f>
        <v>Traditional and community-based marine resources management system in fiji: An evolving integrated process</v>
      </c>
      <c r="I1039" s="49" t="str">
        <f>'2_all_summary'!D1038</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Ãƒâ€šÃ‚Â© 1998 Taylor &amp; Francis.</v>
      </c>
      <c r="J1039" s="49">
        <f>if(isnumber(search("Yes",'2_all_summary'!$G1038)),if(isnumber(search("Yes",'2_all_summary'!L1038)),1,2),if(isnumber(search("No",'2_all_summary'!L1038)),4,3))</f>
        <v>1</v>
      </c>
      <c r="K1039" s="49">
        <f>if(isnumber(search("Yes",'2_all_summary'!$G1038)),if(isnumber(search("Yes",'2_all_summary'!M1038)),1,2),if(isnumber(search("No",'2_all_summary'!M1038)),4,3))</f>
        <v>1</v>
      </c>
      <c r="L1039" s="49">
        <f>if(isnumber(search("Yes",'2_all_summary'!$G1038)),if(isnumber(search("Yes",'2_all_summary'!N1038)),1,2),if(isnumber(search("No",'2_all_summary'!N1038)),4,3))</f>
        <v>1</v>
      </c>
      <c r="M1039" s="49">
        <f>if(isnumber(search("Yes",'2_all_summary'!$G1038)),if(0&lt;'2_all_summary'!O1038,1,2),if(0='2_all_summary'!O1038,4,3))</f>
        <v>1</v>
      </c>
      <c r="N1039" s="49">
        <f>if(isnumber(search("Yes",'2_all_summary'!$G1038)),if(isnumber(search("Yes",'2_all_summary'!P1038)),1,2),if(isnumber(search("No",'2_all_summary'!P1038)),4,3))</f>
        <v>1</v>
      </c>
      <c r="O1039" s="49">
        <f>if(isnumber(search("Yes",'2_all_summary'!$G1038)),if(isnumber(search("Yes",'2_all_summary'!Q1038)),1,2),if(isnumber(search("No",'2_all_summary'!Q1038)),4,3))</f>
        <v>1</v>
      </c>
      <c r="P1039" s="49">
        <f>if(isnumber(search("Yes",'2_all_summary'!$G1038)),if(isnumber(search("Yes",'2_all_summary'!R1038)),1,2),if(isnumber(search("No",'2_all_summary'!R1038)),4,3))</f>
        <v>1</v>
      </c>
      <c r="Q1039" s="49">
        <f>if(isnumber(search("Yes",'2_all_summary'!$G1038)),if(0&lt;'2_all_summary'!S1038,1,2),if(0='2_all_summary'!S1038,4,3))</f>
        <v>1</v>
      </c>
      <c r="R1039" s="49">
        <f>if(isnumber(search("Yes",'2_all_summary'!$G1038)),if(isnumber(search("Yes",'2_all_summary'!T1038)),1,2),if(isnumber(search("No",'2_all_summary'!T1038)),4,3))</f>
        <v>1</v>
      </c>
    </row>
    <row r="1040">
      <c r="G1040" s="49"/>
      <c r="H1040" s="49" t="str">
        <f>'2_all_summary'!C1039</f>
        <v>Traditional community-based coastal marine fisheries management in Viet Nam</v>
      </c>
      <c r="I1040" s="49" t="str">
        <f>'2_all_summary'!D1039</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1040" s="49">
        <f>if(isnumber(search("Yes",'2_all_summary'!$G1039)),if(isnumber(search("Yes",'2_all_summary'!L1039)),1,2),if(isnumber(search("No",'2_all_summary'!L1039)),4,3))</f>
        <v>4</v>
      </c>
      <c r="K1040" s="49">
        <f>if(isnumber(search("Yes",'2_all_summary'!$G1039)),if(isnumber(search("Yes",'2_all_summary'!M1039)),1,2),if(isnumber(search("No",'2_all_summary'!M1039)),4,3))</f>
        <v>4</v>
      </c>
      <c r="L1040" s="49">
        <f>if(isnumber(search("Yes",'2_all_summary'!$G1039)),if(isnumber(search("Yes",'2_all_summary'!N1039)),1,2),if(isnumber(search("No",'2_all_summary'!N1039)),4,3))</f>
        <v>4</v>
      </c>
      <c r="M1040" s="49">
        <f>if(isnumber(search("Yes",'2_all_summary'!$G1039)),if(0&lt;'2_all_summary'!O1039,1,2),if(0='2_all_summary'!O1039,4,3))</f>
        <v>4</v>
      </c>
      <c r="N1040" s="49">
        <f>if(isnumber(search("Yes",'2_all_summary'!$G1039)),if(isnumber(search("Yes",'2_all_summary'!P1039)),1,2),if(isnumber(search("No",'2_all_summary'!P1039)),4,3))</f>
        <v>4</v>
      </c>
      <c r="O1040" s="49">
        <f>if(isnumber(search("Yes",'2_all_summary'!$G1039)),if(isnumber(search("Yes",'2_all_summary'!Q1039)),1,2),if(isnumber(search("No",'2_all_summary'!Q1039)),4,3))</f>
        <v>4</v>
      </c>
      <c r="P1040" s="49">
        <f>if(isnumber(search("Yes",'2_all_summary'!$G1039)),if(isnumber(search("Yes",'2_all_summary'!R1039)),1,2),if(isnumber(search("No",'2_all_summary'!R1039)),4,3))</f>
        <v>4</v>
      </c>
      <c r="Q1040" s="49">
        <f>if(isnumber(search("Yes",'2_all_summary'!$G1039)),if(0&lt;'2_all_summary'!S1039,1,2),if(0='2_all_summary'!S1039,4,3))</f>
        <v>4</v>
      </c>
      <c r="R1040" s="49">
        <f>if(isnumber(search("Yes",'2_all_summary'!$G1039)),if(isnumber(search("Yes",'2_all_summary'!T1039)),1,2),if(isnumber(search("No",'2_all_summary'!T1039)),4,3))</f>
        <v>4</v>
      </c>
    </row>
    <row r="1041">
      <c r="G1041" s="49"/>
      <c r="H1041" s="49" t="str">
        <f>'2_all_summary'!C1040</f>
        <v>Traditional ecological knowledge and modern environmental assessment</v>
      </c>
      <c r="I1041" s="49" t="str">
        <f>'2_all_summary'!D1040</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1041" s="49">
        <f>if(isnumber(search("Yes",'2_all_summary'!$G1040)),if(isnumber(search("Yes",'2_all_summary'!L1040)),1,2),if(isnumber(search("No",'2_all_summary'!L1040)),4,3))</f>
        <v>4</v>
      </c>
      <c r="K1041" s="49">
        <f>if(isnumber(search("Yes",'2_all_summary'!$G1040)),if(isnumber(search("Yes",'2_all_summary'!M1040)),1,2),if(isnumber(search("No",'2_all_summary'!M1040)),4,3))</f>
        <v>4</v>
      </c>
      <c r="L1041" s="49">
        <f>if(isnumber(search("Yes",'2_all_summary'!$G1040)),if(isnumber(search("Yes",'2_all_summary'!N1040)),1,2),if(isnumber(search("No",'2_all_summary'!N1040)),4,3))</f>
        <v>4</v>
      </c>
      <c r="M1041" s="49">
        <f>if(isnumber(search("Yes",'2_all_summary'!$G1040)),if(0&lt;'2_all_summary'!O1040,1,2),if(0='2_all_summary'!O1040,4,3))</f>
        <v>4</v>
      </c>
      <c r="N1041" s="49">
        <f>if(isnumber(search("Yes",'2_all_summary'!$G1040)),if(isnumber(search("Yes",'2_all_summary'!P1040)),1,2),if(isnumber(search("No",'2_all_summary'!P1040)),4,3))</f>
        <v>4</v>
      </c>
      <c r="O1041" s="49">
        <f>if(isnumber(search("Yes",'2_all_summary'!$G1040)),if(isnumber(search("Yes",'2_all_summary'!Q1040)),1,2),if(isnumber(search("No",'2_all_summary'!Q1040)),4,3))</f>
        <v>4</v>
      </c>
      <c r="P1041" s="49">
        <f>if(isnumber(search("Yes",'2_all_summary'!$G1040)),if(isnumber(search("Yes",'2_all_summary'!R1040)),1,2),if(isnumber(search("No",'2_all_summary'!R1040)),4,3))</f>
        <v>4</v>
      </c>
      <c r="Q1041" s="49">
        <f>if(isnumber(search("Yes",'2_all_summary'!$G1040)),if(0&lt;'2_all_summary'!S1040,1,2),if(0='2_all_summary'!S1040,4,3))</f>
        <v>4</v>
      </c>
      <c r="R1041" s="49">
        <f>if(isnumber(search("Yes",'2_all_summary'!$G1040)),if(isnumber(search("Yes",'2_all_summary'!T1040)),1,2),if(isnumber(search("No",'2_all_summary'!T1040)),4,3))</f>
        <v>4</v>
      </c>
    </row>
    <row r="1042">
      <c r="G1042" s="49"/>
      <c r="H1042" s="49" t="str">
        <f>'2_all_summary'!C1041</f>
        <v>Transaction costs of community-based coastal resource management: The case of San Miguel Bay, Philippines</v>
      </c>
      <c r="I1042" s="49" t="str">
        <f>'2_all_summary'!D1041</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042" s="49">
        <f>if(isnumber(search("Yes",'2_all_summary'!$G1041)),if(isnumber(search("Yes",'2_all_summary'!L1041)),1,2),if(isnumber(search("No",'2_all_summary'!L1041)),4,3))</f>
        <v>4</v>
      </c>
      <c r="K1042" s="49">
        <f>if(isnumber(search("Yes",'2_all_summary'!$G1041)),if(isnumber(search("Yes",'2_all_summary'!M1041)),1,2),if(isnumber(search("No",'2_all_summary'!M1041)),4,3))</f>
        <v>4</v>
      </c>
      <c r="L1042" s="49">
        <f>if(isnumber(search("Yes",'2_all_summary'!$G1041)),if(isnumber(search("Yes",'2_all_summary'!N1041)),1,2),if(isnumber(search("No",'2_all_summary'!N1041)),4,3))</f>
        <v>4</v>
      </c>
      <c r="M1042" s="49">
        <f>if(isnumber(search("Yes",'2_all_summary'!$G1041)),if(0&lt;'2_all_summary'!O1041,1,2),if(0='2_all_summary'!O1041,4,3))</f>
        <v>4</v>
      </c>
      <c r="N1042" s="49">
        <f>if(isnumber(search("Yes",'2_all_summary'!$G1041)),if(isnumber(search("Yes",'2_all_summary'!P1041)),1,2),if(isnumber(search("No",'2_all_summary'!P1041)),4,3))</f>
        <v>4</v>
      </c>
      <c r="O1042" s="49">
        <f>if(isnumber(search("Yes",'2_all_summary'!$G1041)),if(isnumber(search("Yes",'2_all_summary'!Q1041)),1,2),if(isnumber(search("No",'2_all_summary'!Q1041)),4,3))</f>
        <v>4</v>
      </c>
      <c r="P1042" s="49">
        <f>if(isnumber(search("Yes",'2_all_summary'!$G1041)),if(isnumber(search("Yes",'2_all_summary'!R1041)),1,2),if(isnumber(search("No",'2_all_summary'!R1041)),4,3))</f>
        <v>4</v>
      </c>
      <c r="Q1042" s="49">
        <f>if(isnumber(search("Yes",'2_all_summary'!$G1041)),if(0&lt;'2_all_summary'!S1041,1,2),if(0='2_all_summary'!S1041,4,3))</f>
        <v>4</v>
      </c>
      <c r="R1042" s="49">
        <f>if(isnumber(search("Yes",'2_all_summary'!$G1041)),if(isnumber(search("Yes",'2_all_summary'!T1041)),1,2),if(isnumber(search("No",'2_all_summary'!T1041)),4,3))</f>
        <v>4</v>
      </c>
    </row>
    <row r="1043">
      <c r="G1043" s="49"/>
      <c r="H1043" s="49" t="str">
        <f>'2_all_summary'!C1042</f>
        <v>Transformations of Vietnamese shrimp aquaculture policy: Empirical evidence from the Mekong Delta</v>
      </c>
      <c r="I1043" s="49" t="str">
        <f>'2_all_summary'!D1042</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Ãƒâ€šÃ‚Â© 2010 Pion Ltd and its Licensors.</v>
      </c>
      <c r="J1043" s="49">
        <f>if(isnumber(search("Yes",'2_all_summary'!$G1042)),if(isnumber(search("Yes",'2_all_summary'!L1042)),1,2),if(isnumber(search("No",'2_all_summary'!L1042)),4,3))</f>
        <v>4</v>
      </c>
      <c r="K1043" s="49">
        <f>if(isnumber(search("Yes",'2_all_summary'!$G1042)),if(isnumber(search("Yes",'2_all_summary'!M1042)),1,2),if(isnumber(search("No",'2_all_summary'!M1042)),4,3))</f>
        <v>4</v>
      </c>
      <c r="L1043" s="49">
        <f>if(isnumber(search("Yes",'2_all_summary'!$G1042)),if(isnumber(search("Yes",'2_all_summary'!N1042)),1,2),if(isnumber(search("No",'2_all_summary'!N1042)),4,3))</f>
        <v>4</v>
      </c>
      <c r="M1043" s="49">
        <f>if(isnumber(search("Yes",'2_all_summary'!$G1042)),if(0&lt;'2_all_summary'!O1042,1,2),if(0='2_all_summary'!O1042,4,3))</f>
        <v>4</v>
      </c>
      <c r="N1043" s="49">
        <f>if(isnumber(search("Yes",'2_all_summary'!$G1042)),if(isnumber(search("Yes",'2_all_summary'!P1042)),1,2),if(isnumber(search("No",'2_all_summary'!P1042)),4,3))</f>
        <v>4</v>
      </c>
      <c r="O1043" s="49">
        <f>if(isnumber(search("Yes",'2_all_summary'!$G1042)),if(isnumber(search("Yes",'2_all_summary'!Q1042)),1,2),if(isnumber(search("No",'2_all_summary'!Q1042)),4,3))</f>
        <v>4</v>
      </c>
      <c r="P1043" s="49">
        <f>if(isnumber(search("Yes",'2_all_summary'!$G1042)),if(isnumber(search("Yes",'2_all_summary'!R1042)),1,2),if(isnumber(search("No",'2_all_summary'!R1042)),4,3))</f>
        <v>4</v>
      </c>
      <c r="Q1043" s="49">
        <f>if(isnumber(search("Yes",'2_all_summary'!$G1042)),if(0&lt;'2_all_summary'!S1042,1,2),if(0='2_all_summary'!S1042,4,3))</f>
        <v>4</v>
      </c>
      <c r="R1043" s="49">
        <f>if(isnumber(search("Yes",'2_all_summary'!$G1042)),if(isnumber(search("Yes",'2_all_summary'!T1042)),1,2),if(isnumber(search("No",'2_all_summary'!T1042)),4,3))</f>
        <v>4</v>
      </c>
    </row>
    <row r="1044">
      <c r="G1044" s="49"/>
      <c r="H1044" s="49" t="str">
        <f>'2_all_summary'!C1043</f>
        <v>Transforming reef fisheries management: Application of an ecosystem-based approach in the USA Caribbean</v>
      </c>
      <c r="I1044" s="49" t="str">
        <f>'2_all_summary'!D1043</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Ãƒâ€šÃ‚Â© 2008 Foundation for Environmental Conservation.</v>
      </c>
      <c r="J1044" s="49">
        <f>if(isnumber(search("Yes",'2_all_summary'!$G1043)),if(isnumber(search("Yes",'2_all_summary'!L1043)),1,2),if(isnumber(search("No",'2_all_summary'!L1043)),4,3))</f>
        <v>4</v>
      </c>
      <c r="K1044" s="49">
        <f>if(isnumber(search("Yes",'2_all_summary'!$G1043)),if(isnumber(search("Yes",'2_all_summary'!M1043)),1,2),if(isnumber(search("No",'2_all_summary'!M1043)),4,3))</f>
        <v>4</v>
      </c>
      <c r="L1044" s="49">
        <f>if(isnumber(search("Yes",'2_all_summary'!$G1043)),if(isnumber(search("Yes",'2_all_summary'!N1043)),1,2),if(isnumber(search("No",'2_all_summary'!N1043)),4,3))</f>
        <v>4</v>
      </c>
      <c r="M1044" s="49">
        <f>if(isnumber(search("Yes",'2_all_summary'!$G1043)),if(0&lt;'2_all_summary'!O1043,1,2),if(0='2_all_summary'!O1043,4,3))</f>
        <v>4</v>
      </c>
      <c r="N1044" s="49">
        <f>if(isnumber(search("Yes",'2_all_summary'!$G1043)),if(isnumber(search("Yes",'2_all_summary'!P1043)),1,2),if(isnumber(search("No",'2_all_summary'!P1043)),4,3))</f>
        <v>4</v>
      </c>
      <c r="O1044" s="49">
        <f>if(isnumber(search("Yes",'2_all_summary'!$G1043)),if(isnumber(search("Yes",'2_all_summary'!Q1043)),1,2),if(isnumber(search("No",'2_all_summary'!Q1043)),4,3))</f>
        <v>4</v>
      </c>
      <c r="P1044" s="49">
        <f>if(isnumber(search("Yes",'2_all_summary'!$G1043)),if(isnumber(search("Yes",'2_all_summary'!R1043)),1,2),if(isnumber(search("No",'2_all_summary'!R1043)),4,3))</f>
        <v>4</v>
      </c>
      <c r="Q1044" s="49">
        <f>if(isnumber(search("Yes",'2_all_summary'!$G1043)),if(0&lt;'2_all_summary'!S1043,1,2),if(0='2_all_summary'!S1043,4,3))</f>
        <v>4</v>
      </c>
      <c r="R1044" s="49">
        <f>if(isnumber(search("Yes",'2_all_summary'!$G1043)),if(isnumber(search("Yes",'2_all_summary'!T1043)),1,2),if(isnumber(search("No",'2_all_summary'!T1043)),4,3))</f>
        <v>4</v>
      </c>
    </row>
    <row r="1045">
      <c r="G1045" s="49"/>
      <c r="H1045" s="49" t="str">
        <f>'2_all_summary'!C1044</f>
        <v>Transforming the social-ecological systems framework into a knowledge exchange and deliberation tool for comanagement</v>
      </c>
      <c r="I1045" s="49" t="str">
        <f>'2_all_summary'!D1044</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Ãƒâ€šÃ‚Â© 2019 by the author(s).</v>
      </c>
      <c r="J1045" s="49">
        <f>if(isnumber(search("Yes",'2_all_summary'!$G1044)),if(isnumber(search("Yes",'2_all_summary'!L1044)),1,2),if(isnumber(search("No",'2_all_summary'!L1044)),4,3))</f>
        <v>4</v>
      </c>
      <c r="K1045" s="49">
        <f>if(isnumber(search("Yes",'2_all_summary'!$G1044)),if(isnumber(search("Yes",'2_all_summary'!M1044)),1,2),if(isnumber(search("No",'2_all_summary'!M1044)),4,3))</f>
        <v>4</v>
      </c>
      <c r="L1045" s="49">
        <f>if(isnumber(search("Yes",'2_all_summary'!$G1044)),if(isnumber(search("Yes",'2_all_summary'!N1044)),1,2),if(isnumber(search("No",'2_all_summary'!N1044)),4,3))</f>
        <v>4</v>
      </c>
      <c r="M1045" s="49">
        <f>if(isnumber(search("Yes",'2_all_summary'!$G1044)),if(0&lt;'2_all_summary'!O1044,1,2),if(0='2_all_summary'!O1044,4,3))</f>
        <v>4</v>
      </c>
      <c r="N1045" s="49">
        <f>if(isnumber(search("Yes",'2_all_summary'!$G1044)),if(isnumber(search("Yes",'2_all_summary'!P1044)),1,2),if(isnumber(search("No",'2_all_summary'!P1044)),4,3))</f>
        <v>4</v>
      </c>
      <c r="O1045" s="49">
        <f>if(isnumber(search("Yes",'2_all_summary'!$G1044)),if(isnumber(search("Yes",'2_all_summary'!Q1044)),1,2),if(isnumber(search("No",'2_all_summary'!Q1044)),4,3))</f>
        <v>4</v>
      </c>
      <c r="P1045" s="49">
        <f>if(isnumber(search("Yes",'2_all_summary'!$G1044)),if(isnumber(search("Yes",'2_all_summary'!R1044)),1,2),if(isnumber(search("No",'2_all_summary'!R1044)),4,3))</f>
        <v>4</v>
      </c>
      <c r="Q1045" s="49">
        <f>if(isnumber(search("Yes",'2_all_summary'!$G1044)),if(0&lt;'2_all_summary'!S1044,1,2),if(0='2_all_summary'!S1044,4,3))</f>
        <v>4</v>
      </c>
      <c r="R1045" s="49">
        <f>if(isnumber(search("Yes",'2_all_summary'!$G1044)),if(isnumber(search("Yes",'2_all_summary'!T1044)),1,2),if(isnumber(search("No",'2_all_summary'!T1044)),4,3))</f>
        <v>4</v>
      </c>
    </row>
    <row r="1046">
      <c r="G1046" s="49"/>
      <c r="H1046" s="49" t="str">
        <f>'2_all_summary'!C1045</f>
        <v>Translating systems thinking into practice for community action on childhood obesity</v>
      </c>
      <c r="I1046" s="49" t="str">
        <f>'2_all_summary'!D1045</f>
        <v>We report on the first 18Ãƒâ€šÃ‚Â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Ãƒâ€šÃ‚Â© 2019 The Authors Obesity Reviews published by John Wiley &amp; Sons Ltd on behalf of World Obesity Federation</v>
      </c>
      <c r="J1046" s="49">
        <f>if(isnumber(search("Yes",'2_all_summary'!$G1045)),if(isnumber(search("Yes",'2_all_summary'!L1045)),1,2),if(isnumber(search("No",'2_all_summary'!L1045)),4,3))</f>
        <v>4</v>
      </c>
      <c r="K1046" s="49">
        <f>if(isnumber(search("Yes",'2_all_summary'!$G1045)),if(isnumber(search("Yes",'2_all_summary'!M1045)),1,2),if(isnumber(search("No",'2_all_summary'!M1045)),4,3))</f>
        <v>4</v>
      </c>
      <c r="L1046" s="49">
        <f>if(isnumber(search("Yes",'2_all_summary'!$G1045)),if(isnumber(search("Yes",'2_all_summary'!N1045)),1,2),if(isnumber(search("No",'2_all_summary'!N1045)),4,3))</f>
        <v>4</v>
      </c>
      <c r="M1046" s="49">
        <f>if(isnumber(search("Yes",'2_all_summary'!$G1045)),if(0&lt;'2_all_summary'!O1045,1,2),if(0='2_all_summary'!O1045,4,3))</f>
        <v>4</v>
      </c>
      <c r="N1046" s="49">
        <f>if(isnumber(search("Yes",'2_all_summary'!$G1045)),if(isnumber(search("Yes",'2_all_summary'!P1045)),1,2),if(isnumber(search("No",'2_all_summary'!P1045)),4,3))</f>
        <v>4</v>
      </c>
      <c r="O1046" s="49">
        <f>if(isnumber(search("Yes",'2_all_summary'!$G1045)),if(isnumber(search("Yes",'2_all_summary'!Q1045)),1,2),if(isnumber(search("No",'2_all_summary'!Q1045)),4,3))</f>
        <v>4</v>
      </c>
      <c r="P1046" s="49">
        <f>if(isnumber(search("Yes",'2_all_summary'!$G1045)),if(isnumber(search("Yes",'2_all_summary'!R1045)),1,2),if(isnumber(search("No",'2_all_summary'!R1045)),4,3))</f>
        <v>4</v>
      </c>
      <c r="Q1046" s="49">
        <f>if(isnumber(search("Yes",'2_all_summary'!$G1045)),if(0&lt;'2_all_summary'!S1045,1,2),if(0='2_all_summary'!S1045,4,3))</f>
        <v>4</v>
      </c>
      <c r="R1046" s="49">
        <f>if(isnumber(search("Yes",'2_all_summary'!$G1045)),if(isnumber(search("Yes",'2_all_summary'!T1045)),1,2),if(isnumber(search("No",'2_all_summary'!T1045)),4,3))</f>
        <v>4</v>
      </c>
    </row>
    <row r="1047">
      <c r="G1047" s="49"/>
      <c r="H1047" s="49" t="str">
        <f>'2_all_summary'!C1046</f>
        <v>Treesleeper camp: A case study of a community tourism project in Tsintsabis, Namibia</v>
      </c>
      <c r="I1047" s="49" t="str">
        <f>'2_all_summary'!D1046</f>
        <v>ÃƒÂ¢Ã¢â€šÂ¬Ã‹Å“Generally, with one or two exceptions, the bushmen photographed are anonymous. Tey are portrayed as iconic symbols rather than individuals.ÃƒÂ¢Ã¢â€šÂ¬Ã¢â€žÂ¢ ÃƒÂ¢Ã¢â€šÂ¬Ã‹Å“Modern day Bushmen will greet you from their homes, inquisitive of intruders in their quiet lives.ÃƒÂ¢Ã¢â€šÂ¬Ã¢â€žÂ¢ Introduction Tourism in Namibia has a strong focus on nature. ÃƒÂ¢Ã¢â€šÂ¬Ã‹Å“Cultural tourismÃƒÂ¢Ã¢â€šÂ¬Ã¢â€žÂ¢ or ÃƒÂ¢Ã¢â€šÂ¬Ã‹Å“ethnic tourismÃƒÂ¢Ã¢â€šÂ¬Ã¢â€žÂ¢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ÃƒÂ¢Ã¢â€šÂ¬Ã‹Å“African experienceÃƒÂ¢Ã¢â€šÂ¬Ã¢â€žÂ¢.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Ãƒâ€šÃ‚Â© Contributors 2012. All Rights Reserved.</v>
      </c>
      <c r="J1047" s="49">
        <f>if(isnumber(search("Yes",'2_all_summary'!$G1046)),if(isnumber(search("Yes",'2_all_summary'!L1046)),1,2),if(isnumber(search("No",'2_all_summary'!L1046)),4,3))</f>
        <v>4</v>
      </c>
      <c r="K1047" s="49">
        <f>if(isnumber(search("Yes",'2_all_summary'!$G1046)),if(isnumber(search("Yes",'2_all_summary'!M1046)),1,2),if(isnumber(search("No",'2_all_summary'!M1046)),4,3))</f>
        <v>4</v>
      </c>
      <c r="L1047" s="49">
        <f>if(isnumber(search("Yes",'2_all_summary'!$G1046)),if(isnumber(search("Yes",'2_all_summary'!N1046)),1,2),if(isnumber(search("No",'2_all_summary'!N1046)),4,3))</f>
        <v>4</v>
      </c>
      <c r="M1047" s="49">
        <f>if(isnumber(search("Yes",'2_all_summary'!$G1046)),if(0&lt;'2_all_summary'!O1046,1,2),if(0='2_all_summary'!O1046,4,3))</f>
        <v>4</v>
      </c>
      <c r="N1047" s="49">
        <f>if(isnumber(search("Yes",'2_all_summary'!$G1046)),if(isnumber(search("Yes",'2_all_summary'!P1046)),1,2),if(isnumber(search("No",'2_all_summary'!P1046)),4,3))</f>
        <v>4</v>
      </c>
      <c r="O1047" s="49">
        <f>if(isnumber(search("Yes",'2_all_summary'!$G1046)),if(isnumber(search("Yes",'2_all_summary'!Q1046)),1,2),if(isnumber(search("No",'2_all_summary'!Q1046)),4,3))</f>
        <v>4</v>
      </c>
      <c r="P1047" s="49">
        <f>if(isnumber(search("Yes",'2_all_summary'!$G1046)),if(isnumber(search("Yes",'2_all_summary'!R1046)),1,2),if(isnumber(search("No",'2_all_summary'!R1046)),4,3))</f>
        <v>4</v>
      </c>
      <c r="Q1047" s="49">
        <f>if(isnumber(search("Yes",'2_all_summary'!$G1046)),if(0&lt;'2_all_summary'!S1046,1,2),if(0='2_all_summary'!S1046,4,3))</f>
        <v>4</v>
      </c>
      <c r="R1047" s="49">
        <f>if(isnumber(search("Yes",'2_all_summary'!$G1046)),if(isnumber(search("Yes",'2_all_summary'!T1046)),1,2),if(isnumber(search("No",'2_all_summary'!T1046)),4,3))</f>
        <v>4</v>
      </c>
    </row>
    <row r="1048">
      <c r="G1048" s="49"/>
      <c r="H1048" s="49" t="str">
        <f>'2_all_summary'!C1047</f>
        <v>Trialling the use of smartphones as a tool to address gaps in small-scale fisheries catch data in southwest Madagascar</v>
      </c>
      <c r="I1048" s="49" t="str">
        <f>'2_all_summary'!D1047</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(2003ÃƒÂ¢Ã¢â€šÂ¬Ã¢â‚¬Å“2016), which continued in eight villages throughout the smartphone trial (2013ÃƒÂ¢Ã¢â€šÂ¬Ã¢â‚¬Å“2016),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ÃƒÂ¢Ã¢â€šÂ¬Ã¢â‚¬Å“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Ãƒâ€šÃ‚Â© 2018</v>
      </c>
      <c r="J1048" s="49">
        <f>if(isnumber(search("Yes",'2_all_summary'!$G1047)),if(isnumber(search("Yes",'2_all_summary'!L1047)),1,2),if(isnumber(search("No",'2_all_summary'!L1047)),4,3))</f>
        <v>4</v>
      </c>
      <c r="K1048" s="49">
        <f>if(isnumber(search("Yes",'2_all_summary'!$G1047)),if(isnumber(search("Yes",'2_all_summary'!M1047)),1,2),if(isnumber(search("No",'2_all_summary'!M1047)),4,3))</f>
        <v>4</v>
      </c>
      <c r="L1048" s="49">
        <f>if(isnumber(search("Yes",'2_all_summary'!$G1047)),if(isnumber(search("Yes",'2_all_summary'!N1047)),1,2),if(isnumber(search("No",'2_all_summary'!N1047)),4,3))</f>
        <v>4</v>
      </c>
      <c r="M1048" s="49">
        <f>if(isnumber(search("Yes",'2_all_summary'!$G1047)),if(0&lt;'2_all_summary'!O1047,1,2),if(0='2_all_summary'!O1047,4,3))</f>
        <v>4</v>
      </c>
      <c r="N1048" s="49">
        <f>if(isnumber(search("Yes",'2_all_summary'!$G1047)),if(isnumber(search("Yes",'2_all_summary'!P1047)),1,2),if(isnumber(search("No",'2_all_summary'!P1047)),4,3))</f>
        <v>4</v>
      </c>
      <c r="O1048" s="49">
        <f>if(isnumber(search("Yes",'2_all_summary'!$G1047)),if(isnumber(search("Yes",'2_all_summary'!Q1047)),1,2),if(isnumber(search("No",'2_all_summary'!Q1047)),4,3))</f>
        <v>4</v>
      </c>
      <c r="P1048" s="49">
        <f>if(isnumber(search("Yes",'2_all_summary'!$G1047)),if(isnumber(search("Yes",'2_all_summary'!R1047)),1,2),if(isnumber(search("No",'2_all_summary'!R1047)),4,3))</f>
        <v>4</v>
      </c>
      <c r="Q1048" s="49">
        <f>if(isnumber(search("Yes",'2_all_summary'!$G1047)),if(0&lt;'2_all_summary'!S1047,1,2),if(0='2_all_summary'!S1047,4,3))</f>
        <v>4</v>
      </c>
      <c r="R1048" s="49">
        <f>if(isnumber(search("Yes",'2_all_summary'!$G1047)),if(isnumber(search("Yes",'2_all_summary'!T1047)),1,2),if(isnumber(search("No",'2_all_summary'!T1047)),4,3))</f>
        <v>4</v>
      </c>
    </row>
    <row r="1049">
      <c r="G1049" s="49"/>
      <c r="H1049" s="49" t="str">
        <f>'2_all_summary'!C1048</f>
        <v>Trindade and the Struggle for its Territory: A Trajectory of Community Empowerment and Self-Governance in Southeastern Coast of Brazil</v>
      </c>
      <c r="I1049" s="49" t="str">
        <f>'2_all_summary'!D1048</f>
        <v>Trindade is a CaiÃƒÆ’Ã‚Â§ara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TrindadeÃƒÂ¢Ã¢â€šÂ¬Ã¢â€žÂ¢s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CaiÃƒÆ’Ã‚Â§ara communities of Paraty, among others. The School of the Sea emerges as a tool for strengthening, empowering, and emancipating the community through the involvement of children and teenagers disconnected from the memories of the history of Trindade. Ãƒâ€šÃ‚Â© Springer Nature Switzerland AG 2020.</v>
      </c>
      <c r="J1049" s="49">
        <f>if(isnumber(search("Yes",'2_all_summary'!$G1048)),if(isnumber(search("Yes",'2_all_summary'!L1048)),1,2),if(isnumber(search("No",'2_all_summary'!L1048)),4,3))</f>
        <v>4</v>
      </c>
      <c r="K1049" s="49">
        <f>if(isnumber(search("Yes",'2_all_summary'!$G1048)),if(isnumber(search("Yes",'2_all_summary'!M1048)),1,2),if(isnumber(search("No",'2_all_summary'!M1048)),4,3))</f>
        <v>4</v>
      </c>
      <c r="L1049" s="49">
        <f>if(isnumber(search("Yes",'2_all_summary'!$G1048)),if(isnumber(search("Yes",'2_all_summary'!N1048)),1,2),if(isnumber(search("No",'2_all_summary'!N1048)),4,3))</f>
        <v>4</v>
      </c>
      <c r="M1049" s="49">
        <f>if(isnumber(search("Yes",'2_all_summary'!$G1048)),if(0&lt;'2_all_summary'!O1048,1,2),if(0='2_all_summary'!O1048,4,3))</f>
        <v>4</v>
      </c>
      <c r="N1049" s="49">
        <f>if(isnumber(search("Yes",'2_all_summary'!$G1048)),if(isnumber(search("Yes",'2_all_summary'!P1048)),1,2),if(isnumber(search("No",'2_all_summary'!P1048)),4,3))</f>
        <v>4</v>
      </c>
      <c r="O1049" s="49">
        <f>if(isnumber(search("Yes",'2_all_summary'!$G1048)),if(isnumber(search("Yes",'2_all_summary'!Q1048)),1,2),if(isnumber(search("No",'2_all_summary'!Q1048)),4,3))</f>
        <v>4</v>
      </c>
      <c r="P1049" s="49">
        <f>if(isnumber(search("Yes",'2_all_summary'!$G1048)),if(isnumber(search("Yes",'2_all_summary'!R1048)),1,2),if(isnumber(search("No",'2_all_summary'!R1048)),4,3))</f>
        <v>4</v>
      </c>
      <c r="Q1049" s="49">
        <f>if(isnumber(search("Yes",'2_all_summary'!$G1048)),if(0&lt;'2_all_summary'!S1048,1,2),if(0='2_all_summary'!S1048,4,3))</f>
        <v>4</v>
      </c>
      <c r="R1049" s="49">
        <f>if(isnumber(search("Yes",'2_all_summary'!$G1048)),if(isnumber(search("Yes",'2_all_summary'!T1048)),1,2),if(isnumber(search("No",'2_all_summary'!T1048)),4,3))</f>
        <v>4</v>
      </c>
    </row>
    <row r="1050">
      <c r="G1050" s="49"/>
      <c r="H1050" s="49" t="str">
        <f>'2_all_summary'!C1049</f>
        <v>Tropical rhythms and collective action: Community-based fisheries management in the face of Amazonian unpredictability</v>
      </c>
      <c r="I1050" s="49" t="str">
        <f>'2_all_summary'!D1049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1050" s="49">
        <f>if(isnumber(search("Yes",'2_all_summary'!$G1049)),if(isnumber(search("Yes",'2_all_summary'!L1049)),1,2),if(isnumber(search("No",'2_all_summary'!L1049)),4,3))</f>
        <v>4</v>
      </c>
      <c r="K1050" s="49">
        <f>if(isnumber(search("Yes",'2_all_summary'!$G1049)),if(isnumber(search("Yes",'2_all_summary'!M1049)),1,2),if(isnumber(search("No",'2_all_summary'!M1049)),4,3))</f>
        <v>4</v>
      </c>
      <c r="L1050" s="49">
        <f>if(isnumber(search("Yes",'2_all_summary'!$G1049)),if(isnumber(search("Yes",'2_all_summary'!N1049)),1,2),if(isnumber(search("No",'2_all_summary'!N1049)),4,3))</f>
        <v>4</v>
      </c>
      <c r="M1050" s="49">
        <f>if(isnumber(search("Yes",'2_all_summary'!$G1049)),if(0&lt;'2_all_summary'!O1049,1,2),if(0='2_all_summary'!O1049,4,3))</f>
        <v>4</v>
      </c>
      <c r="N1050" s="49">
        <f>if(isnumber(search("Yes",'2_all_summary'!$G1049)),if(isnumber(search("Yes",'2_all_summary'!P1049)),1,2),if(isnumber(search("No",'2_all_summary'!P1049)),4,3))</f>
        <v>4</v>
      </c>
      <c r="O1050" s="49">
        <f>if(isnumber(search("Yes",'2_all_summary'!$G1049)),if(isnumber(search("Yes",'2_all_summary'!Q1049)),1,2),if(isnumber(search("No",'2_all_summary'!Q1049)),4,3))</f>
        <v>4</v>
      </c>
      <c r="P1050" s="49">
        <f>if(isnumber(search("Yes",'2_all_summary'!$G1049)),if(isnumber(search("Yes",'2_all_summary'!R1049)),1,2),if(isnumber(search("No",'2_all_summary'!R1049)),4,3))</f>
        <v>4</v>
      </c>
      <c r="Q1050" s="49">
        <f>if(isnumber(search("Yes",'2_all_summary'!$G1049)),if(0&lt;'2_all_summary'!S1049,1,2),if(0='2_all_summary'!S1049,4,3))</f>
        <v>4</v>
      </c>
      <c r="R1050" s="49">
        <f>if(isnumber(search("Yes",'2_all_summary'!$G1049)),if(isnumber(search("Yes",'2_all_summary'!T1049)),1,2),if(isnumber(search("No",'2_all_summary'!T1049)),4,3))</f>
        <v>4</v>
      </c>
    </row>
    <row r="1051">
      <c r="G1051" s="49"/>
      <c r="H1051" s="49" t="str">
        <f>'2_all_summary'!C1050</f>
        <v>Two sides of a coin: Effects of climate change on the native and non-native distribution of Colossoma macropomum in South America</v>
      </c>
      <c r="I1051" s="49" t="str">
        <f>'2_all_summary'!D1050</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ParanÃƒÆ’Ã‚Â¡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Ãƒâ€šÃ‚Â© 2017 Lopes et al. This is an open access article distributed under the terms of the Creative Commons Attribution License, which permits unrestricted use, distribution, and reproduction in any medium, provided the original author and source are credited.</v>
      </c>
      <c r="J1051" s="49">
        <f>if(isnumber(search("Yes",'2_all_summary'!$G1050)),if(isnumber(search("Yes",'2_all_summary'!L1050)),1,2),if(isnumber(search("No",'2_all_summary'!L1050)),4,3))</f>
        <v>4</v>
      </c>
      <c r="K1051" s="49">
        <f>if(isnumber(search("Yes",'2_all_summary'!$G1050)),if(isnumber(search("Yes",'2_all_summary'!M1050)),1,2),if(isnumber(search("No",'2_all_summary'!M1050)),4,3))</f>
        <v>4</v>
      </c>
      <c r="L1051" s="49">
        <f>if(isnumber(search("Yes",'2_all_summary'!$G1050)),if(isnumber(search("Yes",'2_all_summary'!N1050)),1,2),if(isnumber(search("No",'2_all_summary'!N1050)),4,3))</f>
        <v>4</v>
      </c>
      <c r="M1051" s="49">
        <f>if(isnumber(search("Yes",'2_all_summary'!$G1050)),if(0&lt;'2_all_summary'!O1050,1,2),if(0='2_all_summary'!O1050,4,3))</f>
        <v>4</v>
      </c>
      <c r="N1051" s="49">
        <f>if(isnumber(search("Yes",'2_all_summary'!$G1050)),if(isnumber(search("Yes",'2_all_summary'!P1050)),1,2),if(isnumber(search("No",'2_all_summary'!P1050)),4,3))</f>
        <v>4</v>
      </c>
      <c r="O1051" s="49">
        <f>if(isnumber(search("Yes",'2_all_summary'!$G1050)),if(isnumber(search("Yes",'2_all_summary'!Q1050)),1,2),if(isnumber(search("No",'2_all_summary'!Q1050)),4,3))</f>
        <v>4</v>
      </c>
      <c r="P1051" s="49">
        <f>if(isnumber(search("Yes",'2_all_summary'!$G1050)),if(isnumber(search("Yes",'2_all_summary'!R1050)),1,2),if(isnumber(search("No",'2_all_summary'!R1050)),4,3))</f>
        <v>4</v>
      </c>
      <c r="Q1051" s="49">
        <f>if(isnumber(search("Yes",'2_all_summary'!$G1050)),if(0&lt;'2_all_summary'!S1050,1,2),if(0='2_all_summary'!S1050,4,3))</f>
        <v>4</v>
      </c>
      <c r="R1051" s="49">
        <f>if(isnumber(search("Yes",'2_all_summary'!$G1050)),if(isnumber(search("Yes",'2_all_summary'!T1050)),1,2),if(isnumber(search("No",'2_all_summary'!T1050)),4,3))</f>
        <v>4</v>
      </c>
    </row>
    <row r="1052">
      <c r="G1052" s="49"/>
      <c r="H1052" s="49" t="str">
        <f>'2_all_summary'!C1051</f>
        <v>Two steps forward, two steps back: The role of innovation in transforming towards community-based marine resource management in Solomon Islands</v>
      </c>
      <c r="I1052" s="49" t="str">
        <f>'2_all_summary'!D1051</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Ãƒâ€šÃ‚Â© 2014 The Authors.</v>
      </c>
      <c r="J1052" s="49">
        <f>if(isnumber(search("Yes",'2_all_summary'!$G1051)),if(isnumber(search("Yes",'2_all_summary'!L1051)),1,2),if(isnumber(search("No",'2_all_summary'!L1051)),4,3))</f>
        <v>1</v>
      </c>
      <c r="K1052" s="49">
        <f>if(isnumber(search("Yes",'2_all_summary'!$G1051)),if(isnumber(search("Yes",'2_all_summary'!M1051)),1,2),if(isnumber(search("No",'2_all_summary'!M1051)),4,3))</f>
        <v>1</v>
      </c>
      <c r="L1052" s="49">
        <f>if(isnumber(search("Yes",'2_all_summary'!$G1051)),if(isnumber(search("Yes",'2_all_summary'!N1051)),1,2),if(isnumber(search("No",'2_all_summary'!N1051)),4,3))</f>
        <v>1</v>
      </c>
      <c r="M1052" s="49">
        <f>if(isnumber(search("Yes",'2_all_summary'!$G1051)),if(0&lt;'2_all_summary'!O1051,1,2),if(0='2_all_summary'!O1051,4,3))</f>
        <v>1</v>
      </c>
      <c r="N1052" s="49">
        <f>if(isnumber(search("Yes",'2_all_summary'!$G1051)),if(isnumber(search("Yes",'2_all_summary'!P1051)),1,2),if(isnumber(search("No",'2_all_summary'!P1051)),4,3))</f>
        <v>1</v>
      </c>
      <c r="O1052" s="49">
        <f>if(isnumber(search("Yes",'2_all_summary'!$G1051)),if(isnumber(search("Yes",'2_all_summary'!Q1051)),1,2),if(isnumber(search("No",'2_all_summary'!Q1051)),4,3))</f>
        <v>1</v>
      </c>
      <c r="P1052" s="49">
        <f>if(isnumber(search("Yes",'2_all_summary'!$G1051)),if(isnumber(search("Yes",'2_all_summary'!R1051)),1,2),if(isnumber(search("No",'2_all_summary'!R1051)),4,3))</f>
        <v>1</v>
      </c>
      <c r="Q1052" s="49">
        <f>if(isnumber(search("Yes",'2_all_summary'!$G1051)),if(0&lt;'2_all_summary'!S1051,1,2),if(0='2_all_summary'!S1051,4,3))</f>
        <v>1</v>
      </c>
      <c r="R1052" s="49">
        <f>if(isnumber(search("Yes",'2_all_summary'!$G1051)),if(isnumber(search("Yes",'2_all_summary'!T1051)),1,2),if(isnumber(search("No",'2_all_summary'!T1051)),4,3))</f>
        <v>1</v>
      </c>
    </row>
    <row r="1053">
      <c r="G1053" s="49"/>
      <c r="H1053" s="49" t="str">
        <f>'2_all_summary'!C1052</f>
        <v>Uncommon among the commons? Disentangling the sustainability of the Peruvian anchovy fishery</v>
      </c>
      <c r="I1053" s="49" t="str">
        <f>'2_all_summary'!D1052</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Ãƒâ€šÃ‚Â© 2013 by the author(s).</v>
      </c>
      <c r="J1053" s="49">
        <f>if(isnumber(search("Yes",'2_all_summary'!$G1052)),if(isnumber(search("Yes",'2_all_summary'!L1052)),1,2),if(isnumber(search("No",'2_all_summary'!L1052)),4,3))</f>
        <v>4</v>
      </c>
      <c r="K1053" s="49">
        <f>if(isnumber(search("Yes",'2_all_summary'!$G1052)),if(isnumber(search("Yes",'2_all_summary'!M1052)),1,2),if(isnumber(search("No",'2_all_summary'!M1052)),4,3))</f>
        <v>4</v>
      </c>
      <c r="L1053" s="49">
        <f>if(isnumber(search("Yes",'2_all_summary'!$G1052)),if(isnumber(search("Yes",'2_all_summary'!N1052)),1,2),if(isnumber(search("No",'2_all_summary'!N1052)),4,3))</f>
        <v>4</v>
      </c>
      <c r="M1053" s="49">
        <f>if(isnumber(search("Yes",'2_all_summary'!$G1052)),if(0&lt;'2_all_summary'!O1052,1,2),if(0='2_all_summary'!O1052,4,3))</f>
        <v>4</v>
      </c>
      <c r="N1053" s="49">
        <f>if(isnumber(search("Yes",'2_all_summary'!$G1052)),if(isnumber(search("Yes",'2_all_summary'!P1052)),1,2),if(isnumber(search("No",'2_all_summary'!P1052)),4,3))</f>
        <v>4</v>
      </c>
      <c r="O1053" s="49">
        <f>if(isnumber(search("Yes",'2_all_summary'!$G1052)),if(isnumber(search("Yes",'2_all_summary'!Q1052)),1,2),if(isnumber(search("No",'2_all_summary'!Q1052)),4,3))</f>
        <v>4</v>
      </c>
      <c r="P1053" s="49">
        <f>if(isnumber(search("Yes",'2_all_summary'!$G1052)),if(isnumber(search("Yes",'2_all_summary'!R1052)),1,2),if(isnumber(search("No",'2_all_summary'!R1052)),4,3))</f>
        <v>4</v>
      </c>
      <c r="Q1053" s="49">
        <f>if(isnumber(search("Yes",'2_all_summary'!$G1052)),if(0&lt;'2_all_summary'!S1052,1,2),if(0='2_all_summary'!S1052,4,3))</f>
        <v>4</v>
      </c>
      <c r="R1053" s="49">
        <f>if(isnumber(search("Yes",'2_all_summary'!$G1052)),if(isnumber(search("Yes",'2_all_summary'!T1052)),1,2),if(isnumber(search("No",'2_all_summary'!T1052)),4,3))</f>
        <v>4</v>
      </c>
    </row>
    <row r="1054">
      <c r="G1054" s="49"/>
      <c r="H1054" s="49" t="str">
        <f>'2_all_summary'!C1053</f>
        <v>Undernutrition in the isolated elderly poor: Perspectives from a developing country humanitarian program</v>
      </c>
      <c r="I1054" s="49" t="str">
        <f>'2_all_summary'!D1053</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ÃƒÂ¢Ã¢â‚¬Â°Ã‚Â¤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Ãƒâ€šÃ‚Â© Afr. J. Food Agric. Nutr. Dev. 2019.</v>
      </c>
      <c r="J1054" s="49">
        <f>if(isnumber(search("Yes",'2_all_summary'!$G1053)),if(isnumber(search("Yes",'2_all_summary'!L1053)),1,2),if(isnumber(search("No",'2_all_summary'!L1053)),4,3))</f>
        <v>4</v>
      </c>
      <c r="K1054" s="49">
        <f>if(isnumber(search("Yes",'2_all_summary'!$G1053)),if(isnumber(search("Yes",'2_all_summary'!M1053)),1,2),if(isnumber(search("No",'2_all_summary'!M1053)),4,3))</f>
        <v>4</v>
      </c>
      <c r="L1054" s="49">
        <f>if(isnumber(search("Yes",'2_all_summary'!$G1053)),if(isnumber(search("Yes",'2_all_summary'!N1053)),1,2),if(isnumber(search("No",'2_all_summary'!N1053)),4,3))</f>
        <v>4</v>
      </c>
      <c r="M1054" s="49">
        <f>if(isnumber(search("Yes",'2_all_summary'!$G1053)),if(0&lt;'2_all_summary'!O1053,1,2),if(0='2_all_summary'!O1053,4,3))</f>
        <v>4</v>
      </c>
      <c r="N1054" s="49">
        <f>if(isnumber(search("Yes",'2_all_summary'!$G1053)),if(isnumber(search("Yes",'2_all_summary'!P1053)),1,2),if(isnumber(search("No",'2_all_summary'!P1053)),4,3))</f>
        <v>4</v>
      </c>
      <c r="O1054" s="49">
        <f>if(isnumber(search("Yes",'2_all_summary'!$G1053)),if(isnumber(search("Yes",'2_all_summary'!Q1053)),1,2),if(isnumber(search("No",'2_all_summary'!Q1053)),4,3))</f>
        <v>4</v>
      </c>
      <c r="P1054" s="49">
        <f>if(isnumber(search("Yes",'2_all_summary'!$G1053)),if(isnumber(search("Yes",'2_all_summary'!R1053)),1,2),if(isnumber(search("No",'2_all_summary'!R1053)),4,3))</f>
        <v>4</v>
      </c>
      <c r="Q1054" s="49">
        <f>if(isnumber(search("Yes",'2_all_summary'!$G1053)),if(0&lt;'2_all_summary'!S1053,1,2),if(0='2_all_summary'!S1053,4,3))</f>
        <v>4</v>
      </c>
      <c r="R1054" s="49">
        <f>if(isnumber(search("Yes",'2_all_summary'!$G1053)),if(isnumber(search("Yes",'2_all_summary'!T1053)),1,2),if(isnumber(search("No",'2_all_summary'!T1053)),4,3))</f>
        <v>4</v>
      </c>
    </row>
    <row r="1055">
      <c r="G1055" s="49"/>
      <c r="H1055" s="49" t="str">
        <f>'2_all_summary'!C1054</f>
        <v>Understanding barriers, access, and management of marine mixed-stock fisheries in an era of reconciliation: Indigenous-led salmon monitoring in British Columbia</v>
      </c>
      <c r="I1055" s="49" t="str">
        <f>'2_all_summary'!D1054</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HaÃƒÆ’Ã‚Â­Ãƒâ€¦Ã¢â‚¬Å¡zaqv (Heiltsuk) fishers towards salmon fisheries and their management. We conducted dockside surveys with both HaÃƒÆ’Ã‚Â­Ãƒâ€¦Ã¢â‚¬Å¡zaqv fishers and sport fishers, and in-depth interviews with HaÃƒÆ’Ã‚Â­Ãƒâ€¦Ã¢â‚¬Å¡zaqv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HaÃƒÆ’Ã‚Â­Ãƒâ€¦Ã¢â‚¬Å¡zaqv people of salmon fisheries and management. Second, we synthesized community perceptions of the revitalization of terminal, communally run salmon fisheries within HaÃƒÆ’Ã‚Â­Ãƒâ€¦Ã¢â‚¬Å¡zaqv territory as a tool for their future salmon management. Finally, we elicited information from HaÃƒÆ’Ã‚Â­Ãƒâ€¦Ã¢â‚¬Å¡zaqv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HaÃƒÆ’Ã‚Â­Ãƒâ€¦Ã¢â‚¬Å¡zaqv fishers. This community-based research can help strengthen local, Indigenous-led management of salmon into the future. Copyright: Ãƒâ€šÃ‚Â© 2021 Steel et al.</v>
      </c>
      <c r="J1055" s="49">
        <f>if(isnumber(search("Yes",'2_all_summary'!$G1054)),if(isnumber(search("Yes",'2_all_summary'!L1054)),1,2),if(isnumber(search("No",'2_all_summary'!L1054)),4,3))</f>
        <v>4</v>
      </c>
      <c r="K1055" s="49">
        <f>if(isnumber(search("Yes",'2_all_summary'!$G1054)),if(isnumber(search("Yes",'2_all_summary'!M1054)),1,2),if(isnumber(search("No",'2_all_summary'!M1054)),4,3))</f>
        <v>4</v>
      </c>
      <c r="L1055" s="49">
        <f>if(isnumber(search("Yes",'2_all_summary'!$G1054)),if(isnumber(search("Yes",'2_all_summary'!N1054)),1,2),if(isnumber(search("No",'2_all_summary'!N1054)),4,3))</f>
        <v>4</v>
      </c>
      <c r="M1055" s="49">
        <f>if(isnumber(search("Yes",'2_all_summary'!$G1054)),if(0&lt;'2_all_summary'!O1054,1,2),if(0='2_all_summary'!O1054,4,3))</f>
        <v>4</v>
      </c>
      <c r="N1055" s="49">
        <f>if(isnumber(search("Yes",'2_all_summary'!$G1054)),if(isnumber(search("Yes",'2_all_summary'!P1054)),1,2),if(isnumber(search("No",'2_all_summary'!P1054)),4,3))</f>
        <v>4</v>
      </c>
      <c r="O1055" s="49">
        <f>if(isnumber(search("Yes",'2_all_summary'!$G1054)),if(isnumber(search("Yes",'2_all_summary'!Q1054)),1,2),if(isnumber(search("No",'2_all_summary'!Q1054)),4,3))</f>
        <v>4</v>
      </c>
      <c r="P1055" s="49">
        <f>if(isnumber(search("Yes",'2_all_summary'!$G1054)),if(isnumber(search("Yes",'2_all_summary'!R1054)),1,2),if(isnumber(search("No",'2_all_summary'!R1054)),4,3))</f>
        <v>4</v>
      </c>
      <c r="Q1055" s="49">
        <f>if(isnumber(search("Yes",'2_all_summary'!$G1054)),if(0&lt;'2_all_summary'!S1054,1,2),if(0='2_all_summary'!S1054,4,3))</f>
        <v>4</v>
      </c>
      <c r="R1055" s="49">
        <f>if(isnumber(search("Yes",'2_all_summary'!$G1054)),if(isnumber(search("Yes",'2_all_summary'!T1054)),1,2),if(isnumber(search("No",'2_all_summary'!T1054)),4,3))</f>
        <v>4</v>
      </c>
    </row>
    <row r="1056">
      <c r="G1056" s="49"/>
      <c r="H1056" s="49" t="str">
        <f>'2_all_summary'!C1055</f>
        <v>Understanding relational politics in MPA governance in northeastern Iloilo, Philippines</v>
      </c>
      <c r="I1056" s="49" t="str">
        <f>'2_all_summary'!D1055</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1056" s="49">
        <f>if(isnumber(search("Yes",'2_all_summary'!$G1055)),if(isnumber(search("Yes",'2_all_summary'!L1055)),1,2),if(isnumber(search("No",'2_all_summary'!L1055)),4,3))</f>
        <v>4</v>
      </c>
      <c r="K1056" s="49">
        <f>if(isnumber(search("Yes",'2_all_summary'!$G1055)),if(isnumber(search("Yes",'2_all_summary'!M1055)),1,2),if(isnumber(search("No",'2_all_summary'!M1055)),4,3))</f>
        <v>4</v>
      </c>
      <c r="L1056" s="49">
        <f>if(isnumber(search("Yes",'2_all_summary'!$G1055)),if(isnumber(search("Yes",'2_all_summary'!N1055)),1,2),if(isnumber(search("No",'2_all_summary'!N1055)),4,3))</f>
        <v>4</v>
      </c>
      <c r="M1056" s="49">
        <f>if(isnumber(search("Yes",'2_all_summary'!$G1055)),if(0&lt;'2_all_summary'!O1055,1,2),if(0='2_all_summary'!O1055,4,3))</f>
        <v>4</v>
      </c>
      <c r="N1056" s="49">
        <f>if(isnumber(search("Yes",'2_all_summary'!$G1055)),if(isnumber(search("Yes",'2_all_summary'!P1055)),1,2),if(isnumber(search("No",'2_all_summary'!P1055)),4,3))</f>
        <v>4</v>
      </c>
      <c r="O1056" s="49">
        <f>if(isnumber(search("Yes",'2_all_summary'!$G1055)),if(isnumber(search("Yes",'2_all_summary'!Q1055)),1,2),if(isnumber(search("No",'2_all_summary'!Q1055)),4,3))</f>
        <v>4</v>
      </c>
      <c r="P1056" s="49">
        <f>if(isnumber(search("Yes",'2_all_summary'!$G1055)),if(isnumber(search("Yes",'2_all_summary'!R1055)),1,2),if(isnumber(search("No",'2_all_summary'!R1055)),4,3))</f>
        <v>4</v>
      </c>
      <c r="Q1056" s="49">
        <f>if(isnumber(search("Yes",'2_all_summary'!$G1055)),if(0&lt;'2_all_summary'!S1055,1,2),if(0='2_all_summary'!S1055,4,3))</f>
        <v>4</v>
      </c>
      <c r="R1056" s="49">
        <f>if(isnumber(search("Yes",'2_all_summary'!$G1055)),if(isnumber(search("Yes",'2_all_summary'!T1055)),1,2),if(isnumber(search("No",'2_all_summary'!T1055)),4,3))</f>
        <v>4</v>
      </c>
    </row>
    <row r="1057">
      <c r="G1057" s="49"/>
      <c r="H1057" s="49" t="str">
        <f>'2_all_summary'!C1056</f>
        <v>Understanding social-ecological change and transformation through community perceptions of system identity</v>
      </c>
      <c r="I1057" s="49" t="str">
        <f>'2_all_summary'!D1056</f>
        <v>We developed an empirical approach to consider social-ecological system change and transformation by drawing on resource usersÃƒÂ¢Ã¢â€šÂ¬Ã¢â€žÂ¢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Ãƒâ€šÃ‚Â© 2015 by the author(s). Published here under license by the Resilience Alliance.</v>
      </c>
      <c r="J1057" s="49">
        <f>if(isnumber(search("Yes",'2_all_summary'!$G1056)),if(isnumber(search("Yes",'2_all_summary'!L1056)),1,2),if(isnumber(search("No",'2_all_summary'!L1056)),4,3))</f>
        <v>4</v>
      </c>
      <c r="K1057" s="49">
        <f>if(isnumber(search("Yes",'2_all_summary'!$G1056)),if(isnumber(search("Yes",'2_all_summary'!M1056)),1,2),if(isnumber(search("No",'2_all_summary'!M1056)),4,3))</f>
        <v>4</v>
      </c>
      <c r="L1057" s="49">
        <f>if(isnumber(search("Yes",'2_all_summary'!$G1056)),if(isnumber(search("Yes",'2_all_summary'!N1056)),1,2),if(isnumber(search("No",'2_all_summary'!N1056)),4,3))</f>
        <v>4</v>
      </c>
      <c r="M1057" s="49">
        <f>if(isnumber(search("Yes",'2_all_summary'!$G1056)),if(0&lt;'2_all_summary'!O1056,1,2),if(0='2_all_summary'!O1056,4,3))</f>
        <v>4</v>
      </c>
      <c r="N1057" s="49">
        <f>if(isnumber(search("Yes",'2_all_summary'!$G1056)),if(isnumber(search("Yes",'2_all_summary'!P1056)),1,2),if(isnumber(search("No",'2_all_summary'!P1056)),4,3))</f>
        <v>4</v>
      </c>
      <c r="O1057" s="49">
        <f>if(isnumber(search("Yes",'2_all_summary'!$G1056)),if(isnumber(search("Yes",'2_all_summary'!Q1056)),1,2),if(isnumber(search("No",'2_all_summary'!Q1056)),4,3))</f>
        <v>4</v>
      </c>
      <c r="P1057" s="49">
        <f>if(isnumber(search("Yes",'2_all_summary'!$G1056)),if(isnumber(search("Yes",'2_all_summary'!R1056)),1,2),if(isnumber(search("No",'2_all_summary'!R1056)),4,3))</f>
        <v>4</v>
      </c>
      <c r="Q1057" s="49">
        <f>if(isnumber(search("Yes",'2_all_summary'!$G1056)),if(0&lt;'2_all_summary'!S1056,1,2),if(0='2_all_summary'!S1056,4,3))</f>
        <v>4</v>
      </c>
      <c r="R1057" s="49">
        <f>if(isnumber(search("Yes",'2_all_summary'!$G1056)),if(isnumber(search("Yes",'2_all_summary'!T1056)),1,2),if(isnumber(search("No",'2_all_summary'!T1056)),4,3))</f>
        <v>4</v>
      </c>
    </row>
    <row r="1058">
      <c r="G1058" s="49"/>
      <c r="H1058" s="49" t="str">
        <f>'2_all_summary'!C1057</f>
        <v>Understanding the access to livelihood assets and fishers' perceptions towards local practice for wetland fisheries sustainability</v>
      </c>
      <c r="I1058" s="49" t="str">
        <f>'2_all_summary'!D1057</f>
        <v>This study was conducted to explore the livelihood status and fishersÃƒÂ¢Ã¢â€šÂ¬Ã…Â¸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fishersÃƒÂ¢Ã¢â€šÂ¬Ã…Â¸ community needs more institutional, organizational, financial, and social support to improve their livelihood status in the Ashura wetland area of Dinajpur, Bangladesh. Ãƒâ€šÃ‚Â© 2022, Egyptian Society for the Development of Fisheries and Human Health. All rights reserved.</v>
      </c>
      <c r="J1058" s="49">
        <f>if(isnumber(search("Yes",'2_all_summary'!$G1057)),if(isnumber(search("Yes",'2_all_summary'!L1057)),1,2),if(isnumber(search("No",'2_all_summary'!L1057)),4,3))</f>
        <v>4</v>
      </c>
      <c r="K1058" s="49">
        <f>if(isnumber(search("Yes",'2_all_summary'!$G1057)),if(isnumber(search("Yes",'2_all_summary'!M1057)),1,2),if(isnumber(search("No",'2_all_summary'!M1057)),4,3))</f>
        <v>4</v>
      </c>
      <c r="L1058" s="49">
        <f>if(isnumber(search("Yes",'2_all_summary'!$G1057)),if(isnumber(search("Yes",'2_all_summary'!N1057)),1,2),if(isnumber(search("No",'2_all_summary'!N1057)),4,3))</f>
        <v>4</v>
      </c>
      <c r="M1058" s="49">
        <f>if(isnumber(search("Yes",'2_all_summary'!$G1057)),if(0&lt;'2_all_summary'!O1057,1,2),if(0='2_all_summary'!O1057,4,3))</f>
        <v>4</v>
      </c>
      <c r="N1058" s="49">
        <f>if(isnumber(search("Yes",'2_all_summary'!$G1057)),if(isnumber(search("Yes",'2_all_summary'!P1057)),1,2),if(isnumber(search("No",'2_all_summary'!P1057)),4,3))</f>
        <v>4</v>
      </c>
      <c r="O1058" s="49">
        <f>if(isnumber(search("Yes",'2_all_summary'!$G1057)),if(isnumber(search("Yes",'2_all_summary'!Q1057)),1,2),if(isnumber(search("No",'2_all_summary'!Q1057)),4,3))</f>
        <v>4</v>
      </c>
      <c r="P1058" s="49">
        <f>if(isnumber(search("Yes",'2_all_summary'!$G1057)),if(isnumber(search("Yes",'2_all_summary'!R1057)),1,2),if(isnumber(search("No",'2_all_summary'!R1057)),4,3))</f>
        <v>4</v>
      </c>
      <c r="Q1058" s="49">
        <f>if(isnumber(search("Yes",'2_all_summary'!$G1057)),if(0&lt;'2_all_summary'!S1057,1,2),if(0='2_all_summary'!S1057,4,3))</f>
        <v>4</v>
      </c>
      <c r="R1058" s="49">
        <f>if(isnumber(search("Yes",'2_all_summary'!$G1057)),if(isnumber(search("Yes",'2_all_summary'!T1057)),1,2),if(isnumber(search("No",'2_all_summary'!T1057)),4,3))</f>
        <v>4</v>
      </c>
    </row>
    <row r="1059">
      <c r="G1059" s="49"/>
      <c r="H1059" s="49" t="str">
        <f>'2_all_summary'!C1058</f>
        <v>Understanding the Scale of Marine Protection in Hawai'i: From Community-Based Management to the Remote Northwestern Hawaiian Islands</v>
      </c>
      <c r="I1059" s="49" t="str">
        <f>'2_all_summary'!D1058</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PapahÃƒâ€žÃ‚Â_x0081_naumokuÃƒâ€žÃ‚Â_x0081_kea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Ãƒâ€šÃ‚Â© 2014 Elsevier Ltd.</v>
      </c>
      <c r="J1059" s="49">
        <f>if(isnumber(search("Yes",'2_all_summary'!$G1058)),if(isnumber(search("Yes",'2_all_summary'!L1058)),1,2),if(isnumber(search("No",'2_all_summary'!L1058)),4,3))</f>
        <v>4</v>
      </c>
      <c r="K1059" s="49">
        <f>if(isnumber(search("Yes",'2_all_summary'!$G1058)),if(isnumber(search("Yes",'2_all_summary'!M1058)),1,2),if(isnumber(search("No",'2_all_summary'!M1058)),4,3))</f>
        <v>4</v>
      </c>
      <c r="L1059" s="49">
        <f>if(isnumber(search("Yes",'2_all_summary'!$G1058)),if(isnumber(search("Yes",'2_all_summary'!N1058)),1,2),if(isnumber(search("No",'2_all_summary'!N1058)),4,3))</f>
        <v>4</v>
      </c>
      <c r="M1059" s="49">
        <f>if(isnumber(search("Yes",'2_all_summary'!$G1058)),if(0&lt;'2_all_summary'!O1058,1,2),if(0='2_all_summary'!O1058,4,3))</f>
        <v>4</v>
      </c>
      <c r="N1059" s="49">
        <f>if(isnumber(search("Yes",'2_all_summary'!$G1058)),if(isnumber(search("Yes",'2_all_summary'!P1058)),1,2),if(isnumber(search("No",'2_all_summary'!P1058)),4,3))</f>
        <v>4</v>
      </c>
      <c r="O1059" s="49">
        <f>if(isnumber(search("Yes",'2_all_summary'!$G1058)),if(isnumber(search("Yes",'2_all_summary'!Q1058)),1,2),if(isnumber(search("No",'2_all_summary'!Q1058)),4,3))</f>
        <v>4</v>
      </c>
      <c r="P1059" s="49">
        <f>if(isnumber(search("Yes",'2_all_summary'!$G1058)),if(isnumber(search("Yes",'2_all_summary'!R1058)),1,2),if(isnumber(search("No",'2_all_summary'!R1058)),4,3))</f>
        <v>4</v>
      </c>
      <c r="Q1059" s="49">
        <f>if(isnumber(search("Yes",'2_all_summary'!$G1058)),if(0&lt;'2_all_summary'!S1058,1,2),if(0='2_all_summary'!S1058,4,3))</f>
        <v>4</v>
      </c>
      <c r="R1059" s="49">
        <f>if(isnumber(search("Yes",'2_all_summary'!$G1058)),if(isnumber(search("Yes",'2_all_summary'!T1058)),1,2),if(isnumber(search("No",'2_all_summary'!T1058)),4,3))</f>
        <v>4</v>
      </c>
    </row>
    <row r="1060">
      <c r="G1060" s="49"/>
      <c r="H1060" s="49" t="str">
        <f>'2_all_summary'!C1059</f>
        <v>Unfinished business: Taiwan's experience with rights-based coastal fisheries management</v>
      </c>
      <c r="I1060" s="49" t="str">
        <f>'2_all_summary'!D1059</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Ãƒâ€šÃ‚Â© 2012 Elsevier Ltd.</v>
      </c>
      <c r="J1060" s="49">
        <f>if(isnumber(search("Yes",'2_all_summary'!$G1059)),if(isnumber(search("Yes",'2_all_summary'!L1059)),1,2),if(isnumber(search("No",'2_all_summary'!L1059)),4,3))</f>
        <v>4</v>
      </c>
      <c r="K1060" s="49">
        <f>if(isnumber(search("Yes",'2_all_summary'!$G1059)),if(isnumber(search("Yes",'2_all_summary'!M1059)),1,2),if(isnumber(search("No",'2_all_summary'!M1059)),4,3))</f>
        <v>4</v>
      </c>
      <c r="L1060" s="49">
        <f>if(isnumber(search("Yes",'2_all_summary'!$G1059)),if(isnumber(search("Yes",'2_all_summary'!N1059)),1,2),if(isnumber(search("No",'2_all_summary'!N1059)),4,3))</f>
        <v>4</v>
      </c>
      <c r="M1060" s="49">
        <f>if(isnumber(search("Yes",'2_all_summary'!$G1059)),if(0&lt;'2_all_summary'!O1059,1,2),if(0='2_all_summary'!O1059,4,3))</f>
        <v>4</v>
      </c>
      <c r="N1060" s="49">
        <f>if(isnumber(search("Yes",'2_all_summary'!$G1059)),if(isnumber(search("Yes",'2_all_summary'!P1059)),1,2),if(isnumber(search("No",'2_all_summary'!P1059)),4,3))</f>
        <v>4</v>
      </c>
      <c r="O1060" s="49">
        <f>if(isnumber(search("Yes",'2_all_summary'!$G1059)),if(isnumber(search("Yes",'2_all_summary'!Q1059)),1,2),if(isnumber(search("No",'2_all_summary'!Q1059)),4,3))</f>
        <v>4</v>
      </c>
      <c r="P1060" s="49">
        <f>if(isnumber(search("Yes",'2_all_summary'!$G1059)),if(isnumber(search("Yes",'2_all_summary'!R1059)),1,2),if(isnumber(search("No",'2_all_summary'!R1059)),4,3))</f>
        <v>4</v>
      </c>
      <c r="Q1060" s="49">
        <f>if(isnumber(search("Yes",'2_all_summary'!$G1059)),if(0&lt;'2_all_summary'!S1059,1,2),if(0='2_all_summary'!S1059,4,3))</f>
        <v>4</v>
      </c>
      <c r="R1060" s="49">
        <f>if(isnumber(search("Yes",'2_all_summary'!$G1059)),if(isnumber(search("Yes",'2_all_summary'!T1059)),1,2),if(isnumber(search("No",'2_all_summary'!T1059)),4,3))</f>
        <v>4</v>
      </c>
    </row>
    <row r="1061">
      <c r="G1061" s="49"/>
      <c r="H1061" s="49" t="str">
        <f>'2_all_summary'!C1060</f>
        <v>Untangling Tales of Tropical Sardines: Local Knowledge From Fisheries in Timor-Leste</v>
      </c>
      <c r="I1061" s="49" t="str">
        <f>'2_all_summary'!D1060</f>
        <v>Tropical sardines (Family Clupeidae) are an important component of many marine fisheries in the Indo-West Pacific region. In Timor-Leste, a small, less-developed country within this region, ÃƒÂ¢Ã¢â€šÂ¬Ã‹Å“sardiÃƒÆ’Ã‚Â±aÃƒÂ¢Ã¢â€šÂ¬Ã¢â€žÂ¢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ÃƒÂ¢Ã¢â€šÂ¬Ã‹Å“Flat-bodied SardinellasÃƒÂ¢Ã¢â€šÂ¬Ã¢â€žÂ¢ (Sardinella subg. Clupeonia spp.), one species of ÃƒÂ¢Ã¢â€šÂ¬Ã‹Å“Round-bodied SardinellaÃƒÂ¢Ã¢â€šÂ¬Ã¢â€žÂ¢ (Sardinella subg. Sardinella lemuru), two species of ÃƒÂ¢Ã¢â€šÂ¬Ã‹Å“Tropical PilchardsÃƒÂ¢Ã¢â€šÂ¬Ã¢â€žÂ¢ (Amblygaster spp.) and a ÃƒÂ¢Ã¢â€šÂ¬Ã‹Å“Tropical HerringÃƒÂ¢Ã¢â€šÂ¬Ã¢â€žÂ¢ species (Herklotsichthys quadrimaculatus), all from the Clupeidae family; and one Dussumieria species from the Dussumieriidae family. We record variations in local sardine names across the country and document aspects of fishersÃƒÂ¢Ã¢â€šÂ¬Ã¢â€žÂ¢ knowledge relevant to understanding and managing the fisheries, including local sardine speciesÃƒÂ¢Ã¢â€šÂ¬Ã¢â€žÂ¢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Timor-LesteÃƒÂ¢Ã¢â€šÂ¬Ã¢â€žÂ¢s coastal waters and their fisheries. Ãƒâ€šÃ‚Â© Copyright Ãƒâ€šÃ‚Â© 2021 Hunnam, Carlos, Hammer, Dos Reis Lopes, Mills and Stacey.</v>
      </c>
      <c r="J1061" s="49">
        <f>if(isnumber(search("Yes",'2_all_summary'!$G1060)),if(isnumber(search("Yes",'2_all_summary'!L1060)),1,2),if(isnumber(search("No",'2_all_summary'!L1060)),4,3))</f>
        <v>4</v>
      </c>
      <c r="K1061" s="49">
        <f>if(isnumber(search("Yes",'2_all_summary'!$G1060)),if(isnumber(search("Yes",'2_all_summary'!M1060)),1,2),if(isnumber(search("No",'2_all_summary'!M1060)),4,3))</f>
        <v>4</v>
      </c>
      <c r="L1061" s="49">
        <f>if(isnumber(search("Yes",'2_all_summary'!$G1060)),if(isnumber(search("Yes",'2_all_summary'!N1060)),1,2),if(isnumber(search("No",'2_all_summary'!N1060)),4,3))</f>
        <v>4</v>
      </c>
      <c r="M1061" s="49">
        <f>if(isnumber(search("Yes",'2_all_summary'!$G1060)),if(0&lt;'2_all_summary'!O1060,1,2),if(0='2_all_summary'!O1060,4,3))</f>
        <v>4</v>
      </c>
      <c r="N1061" s="49">
        <f>if(isnumber(search("Yes",'2_all_summary'!$G1060)),if(isnumber(search("Yes",'2_all_summary'!P1060)),1,2),if(isnumber(search("No",'2_all_summary'!P1060)),4,3))</f>
        <v>4</v>
      </c>
      <c r="O1061" s="49">
        <f>if(isnumber(search("Yes",'2_all_summary'!$G1060)),if(isnumber(search("Yes",'2_all_summary'!Q1060)),1,2),if(isnumber(search("No",'2_all_summary'!Q1060)),4,3))</f>
        <v>4</v>
      </c>
      <c r="P1061" s="49">
        <f>if(isnumber(search("Yes",'2_all_summary'!$G1060)),if(isnumber(search("Yes",'2_all_summary'!R1060)),1,2),if(isnumber(search("No",'2_all_summary'!R1060)),4,3))</f>
        <v>4</v>
      </c>
      <c r="Q1061" s="49">
        <f>if(isnumber(search("Yes",'2_all_summary'!$G1060)),if(0&lt;'2_all_summary'!S1060,1,2),if(0='2_all_summary'!S1060,4,3))</f>
        <v>4</v>
      </c>
      <c r="R1061" s="49">
        <f>if(isnumber(search("Yes",'2_all_summary'!$G1060)),if(isnumber(search("Yes",'2_all_summary'!T1060)),1,2),if(isnumber(search("No",'2_all_summary'!T1060)),4,3))</f>
        <v>4</v>
      </c>
    </row>
    <row r="1062">
      <c r="G1062" s="49"/>
      <c r="H1062" s="49" t="str">
        <f>'2_all_summary'!C1061</f>
        <v>Untangling the drivers of community cohesion in small-scale fisheries</v>
      </c>
      <c r="I1062" s="49" t="str">
        <f>'2_all_summary'!D1061</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JamaicaÃƒÂ¢Ã¢â€šÂ¬Ã¢â€žÂ¢s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Ãƒâ€šÃ‚Â© 2018, Igitur, Utrecht Publishing and Archiving Services. All rights reserved.</v>
      </c>
      <c r="J1062" s="49">
        <f>if(isnumber(search("Yes",'2_all_summary'!$G1061)),if(isnumber(search("Yes",'2_all_summary'!L1061)),1,2),if(isnumber(search("No",'2_all_summary'!L1061)),4,3))</f>
        <v>4</v>
      </c>
      <c r="K1062" s="49">
        <f>if(isnumber(search("Yes",'2_all_summary'!$G1061)),if(isnumber(search("Yes",'2_all_summary'!M1061)),1,2),if(isnumber(search("No",'2_all_summary'!M1061)),4,3))</f>
        <v>4</v>
      </c>
      <c r="L1062" s="49">
        <f>if(isnumber(search("Yes",'2_all_summary'!$G1061)),if(isnumber(search("Yes",'2_all_summary'!N1061)),1,2),if(isnumber(search("No",'2_all_summary'!N1061)),4,3))</f>
        <v>4</v>
      </c>
      <c r="M1062" s="49">
        <f>if(isnumber(search("Yes",'2_all_summary'!$G1061)),if(0&lt;'2_all_summary'!O1061,1,2),if(0='2_all_summary'!O1061,4,3))</f>
        <v>4</v>
      </c>
      <c r="N1062" s="49">
        <f>if(isnumber(search("Yes",'2_all_summary'!$G1061)),if(isnumber(search("Yes",'2_all_summary'!P1061)),1,2),if(isnumber(search("No",'2_all_summary'!P1061)),4,3))</f>
        <v>4</v>
      </c>
      <c r="O1062" s="49">
        <f>if(isnumber(search("Yes",'2_all_summary'!$G1061)),if(isnumber(search("Yes",'2_all_summary'!Q1061)),1,2),if(isnumber(search("No",'2_all_summary'!Q1061)),4,3))</f>
        <v>4</v>
      </c>
      <c r="P1062" s="49">
        <f>if(isnumber(search("Yes",'2_all_summary'!$G1061)),if(isnumber(search("Yes",'2_all_summary'!R1061)),1,2),if(isnumber(search("No",'2_all_summary'!R1061)),4,3))</f>
        <v>4</v>
      </c>
      <c r="Q1062" s="49">
        <f>if(isnumber(search("Yes",'2_all_summary'!$G1061)),if(0&lt;'2_all_summary'!S1061,1,2),if(0='2_all_summary'!S1061,4,3))</f>
        <v>4</v>
      </c>
      <c r="R1062" s="49">
        <f>if(isnumber(search("Yes",'2_all_summary'!$G1061)),if(isnumber(search("Yes",'2_all_summary'!T1061)),1,2),if(isnumber(search("No",'2_all_summary'!T1061)),4,3))</f>
        <v>4</v>
      </c>
    </row>
    <row r="1063">
      <c r="G1063" s="49"/>
      <c r="H1063" s="49" t="str">
        <f>'2_all_summary'!C1062</f>
        <v>Use of monitoring data to support conservation management and policy decisions in Micronesia</v>
      </c>
      <c r="I1063" s="49" t="str">
        <f>'2_all_summary'!D1062</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1063" s="49">
        <f>if(isnumber(search("Yes",'2_all_summary'!$G1062)),if(isnumber(search("Yes",'2_all_summary'!L1062)),1,2),if(isnumber(search("No",'2_all_summary'!L1062)),4,3))</f>
        <v>3</v>
      </c>
      <c r="K1063" s="49">
        <f>if(isnumber(search("Yes",'2_all_summary'!$G1062)),if(isnumber(search("Yes",'2_all_summary'!M1062)),1,2),if(isnumber(search("No",'2_all_summary'!M1062)),4,3))</f>
        <v>3</v>
      </c>
      <c r="L1063" s="49">
        <f>if(isnumber(search("Yes",'2_all_summary'!$G1062)),if(isnumber(search("Yes",'2_all_summary'!N1062)),1,2),if(isnumber(search("No",'2_all_summary'!N1062)),4,3))</f>
        <v>3</v>
      </c>
      <c r="M1063" s="49">
        <f>if(isnumber(search("Yes",'2_all_summary'!$G1062)),if(0&lt;'2_all_summary'!O1062,1,2),if(0='2_all_summary'!O1062,4,3))</f>
        <v>3</v>
      </c>
      <c r="N1063" s="49">
        <f>if(isnumber(search("Yes",'2_all_summary'!$G1062)),if(isnumber(search("Yes",'2_all_summary'!P1062)),1,2),if(isnumber(search("No",'2_all_summary'!P1062)),4,3))</f>
        <v>3</v>
      </c>
      <c r="O1063" s="49">
        <f>if(isnumber(search("Yes",'2_all_summary'!$G1062)),if(isnumber(search("Yes",'2_all_summary'!Q1062)),1,2),if(isnumber(search("No",'2_all_summary'!Q1062)),4,3))</f>
        <v>3</v>
      </c>
      <c r="P1063" s="49">
        <f>if(isnumber(search("Yes",'2_all_summary'!$G1062)),if(isnumber(search("Yes",'2_all_summary'!R1062)),1,2),if(isnumber(search("No",'2_all_summary'!R1062)),4,3))</f>
        <v>3</v>
      </c>
      <c r="Q1063" s="49">
        <f>if(isnumber(search("Yes",'2_all_summary'!$G1062)),if(0&lt;'2_all_summary'!S1062,1,2),if(0='2_all_summary'!S1062,4,3))</f>
        <v>3</v>
      </c>
      <c r="R1063" s="49">
        <f>if(isnumber(search("Yes",'2_all_summary'!$G1062)),if(isnumber(search("Yes",'2_all_summary'!T1062)),1,2),if(isnumber(search("No",'2_all_summary'!T1062)),4,3))</f>
        <v>3</v>
      </c>
    </row>
    <row r="1064">
      <c r="G1064" s="49"/>
      <c r="H1064" s="49" t="str">
        <f>'2_all_summary'!C1063</f>
        <v>Using a participatory impact assessment framework to evaluate a community-led mangrove and fisheries conservation approach in West Kalimantan, Indonesia</v>
      </c>
      <c r="I1064" s="49" t="str">
        <f>'2_all_summary'!D1063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Ãƒâ€šÃ‚Â© 2020 The Authors. People and Nature published by John Wiley &amp; Sons Ltd on behalf of British Ecological Society</v>
      </c>
      <c r="J1064" s="49">
        <f>if(isnumber(search("Yes",'2_all_summary'!$G1063)),if(isnumber(search("Yes",'2_all_summary'!L1063)),1,2),if(isnumber(search("No",'2_all_summary'!L1063)),4,3))</f>
        <v>4</v>
      </c>
      <c r="K1064" s="49">
        <f>if(isnumber(search("Yes",'2_all_summary'!$G1063)),if(isnumber(search("Yes",'2_all_summary'!M1063)),1,2),if(isnumber(search("No",'2_all_summary'!M1063)),4,3))</f>
        <v>4</v>
      </c>
      <c r="L1064" s="49">
        <f>if(isnumber(search("Yes",'2_all_summary'!$G1063)),if(isnumber(search("Yes",'2_all_summary'!N1063)),1,2),if(isnumber(search("No",'2_all_summary'!N1063)),4,3))</f>
        <v>4</v>
      </c>
      <c r="M1064" s="49">
        <f>if(isnumber(search("Yes",'2_all_summary'!$G1063)),if(0&lt;'2_all_summary'!O1063,1,2),if(0='2_all_summary'!O1063,4,3))</f>
        <v>4</v>
      </c>
      <c r="N1064" s="49">
        <f>if(isnumber(search("Yes",'2_all_summary'!$G1063)),if(isnumber(search("Yes",'2_all_summary'!P1063)),1,2),if(isnumber(search("No",'2_all_summary'!P1063)),4,3))</f>
        <v>4</v>
      </c>
      <c r="O1064" s="49">
        <f>if(isnumber(search("Yes",'2_all_summary'!$G1063)),if(isnumber(search("Yes",'2_all_summary'!Q1063)),1,2),if(isnumber(search("No",'2_all_summary'!Q1063)),4,3))</f>
        <v>4</v>
      </c>
      <c r="P1064" s="49">
        <f>if(isnumber(search("Yes",'2_all_summary'!$G1063)),if(isnumber(search("Yes",'2_all_summary'!R1063)),1,2),if(isnumber(search("No",'2_all_summary'!R1063)),4,3))</f>
        <v>4</v>
      </c>
      <c r="Q1064" s="49">
        <f>if(isnumber(search("Yes",'2_all_summary'!$G1063)),if(0&lt;'2_all_summary'!S1063,1,2),if(0='2_all_summary'!S1063,4,3))</f>
        <v>4</v>
      </c>
      <c r="R1064" s="49">
        <f>if(isnumber(search("Yes",'2_all_summary'!$G1063)),if(isnumber(search("Yes",'2_all_summary'!T1063)),1,2),if(isnumber(search("No",'2_all_summary'!T1063)),4,3))</f>
        <v>4</v>
      </c>
    </row>
    <row r="1065">
      <c r="G1065" s="49"/>
      <c r="H1065" s="49" t="str">
        <f>'2_all_summary'!C1064</f>
        <v>Using common-pool resource design principles to assess the viability of community-based fisheries co-management systems in American Samoa and Hawai'i</v>
      </c>
      <c r="I1065" s="49" t="str">
        <f>'2_all_summary'!D1064</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Ãƒâ€šÃ‚Â© 2015 Elsevier Ltd.</v>
      </c>
      <c r="J1065" s="49">
        <f>if(isnumber(search("Yes",'2_all_summary'!$G1064)),if(isnumber(search("Yes",'2_all_summary'!L1064)),1,2),if(isnumber(search("No",'2_all_summary'!L1064)),4,3))</f>
        <v>4</v>
      </c>
      <c r="K1065" s="49">
        <f>if(isnumber(search("Yes",'2_all_summary'!$G1064)),if(isnumber(search("Yes",'2_all_summary'!M1064)),1,2),if(isnumber(search("No",'2_all_summary'!M1064)),4,3))</f>
        <v>4</v>
      </c>
      <c r="L1065" s="49">
        <f>if(isnumber(search("Yes",'2_all_summary'!$G1064)),if(isnumber(search("Yes",'2_all_summary'!N1064)),1,2),if(isnumber(search("No",'2_all_summary'!N1064)),4,3))</f>
        <v>4</v>
      </c>
      <c r="M1065" s="49">
        <f>if(isnumber(search("Yes",'2_all_summary'!$G1064)),if(0&lt;'2_all_summary'!O1064,1,2),if(0='2_all_summary'!O1064,4,3))</f>
        <v>4</v>
      </c>
      <c r="N1065" s="49">
        <f>if(isnumber(search("Yes",'2_all_summary'!$G1064)),if(isnumber(search("Yes",'2_all_summary'!P1064)),1,2),if(isnumber(search("No",'2_all_summary'!P1064)),4,3))</f>
        <v>4</v>
      </c>
      <c r="O1065" s="49">
        <f>if(isnumber(search("Yes",'2_all_summary'!$G1064)),if(isnumber(search("Yes",'2_all_summary'!Q1064)),1,2),if(isnumber(search("No",'2_all_summary'!Q1064)),4,3))</f>
        <v>4</v>
      </c>
      <c r="P1065" s="49">
        <f>if(isnumber(search("Yes",'2_all_summary'!$G1064)),if(isnumber(search("Yes",'2_all_summary'!R1064)),1,2),if(isnumber(search("No",'2_all_summary'!R1064)),4,3))</f>
        <v>4</v>
      </c>
      <c r="Q1065" s="49">
        <f>if(isnumber(search("Yes",'2_all_summary'!$G1064)),if(0&lt;'2_all_summary'!S1064,1,2),if(0='2_all_summary'!S1064,4,3))</f>
        <v>4</v>
      </c>
      <c r="R1065" s="49">
        <f>if(isnumber(search("Yes",'2_all_summary'!$G1064)),if(isnumber(search("Yes",'2_all_summary'!T1064)),1,2),if(isnumber(search("No",'2_all_summary'!T1064)),4,3))</f>
        <v>4</v>
      </c>
    </row>
    <row r="1066">
      <c r="G1066" s="49"/>
      <c r="H1066" s="49" t="str">
        <f>'2_all_summary'!C1065</f>
        <v>Using community members to assess artisanal fisheries: The marine turtle fishery in Madagascar</v>
      </c>
      <c r="I1066" s="49" t="str">
        <f>'2_all_summary'!D1065</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Ãƒâ€šÃ‚Â© 2010 The AuthorsAnimal Conservation Ãƒâ€šÃ‚Â© 2010 The Zoological Society of London.</v>
      </c>
      <c r="J1066" s="49">
        <f>if(isnumber(search("Yes",'2_all_summary'!$G1065)),if(isnumber(search("Yes",'2_all_summary'!L1065)),1,2),if(isnumber(search("No",'2_all_summary'!L1065)),4,3))</f>
        <v>4</v>
      </c>
      <c r="K1066" s="49">
        <f>if(isnumber(search("Yes",'2_all_summary'!$G1065)),if(isnumber(search("Yes",'2_all_summary'!M1065)),1,2),if(isnumber(search("No",'2_all_summary'!M1065)),4,3))</f>
        <v>4</v>
      </c>
      <c r="L1066" s="49">
        <f>if(isnumber(search("Yes",'2_all_summary'!$G1065)),if(isnumber(search("Yes",'2_all_summary'!N1065)),1,2),if(isnumber(search("No",'2_all_summary'!N1065)),4,3))</f>
        <v>4</v>
      </c>
      <c r="M1066" s="49">
        <f>if(isnumber(search("Yes",'2_all_summary'!$G1065)),if(0&lt;'2_all_summary'!O1065,1,2),if(0='2_all_summary'!O1065,4,3))</f>
        <v>4</v>
      </c>
      <c r="N1066" s="49">
        <f>if(isnumber(search("Yes",'2_all_summary'!$G1065)),if(isnumber(search("Yes",'2_all_summary'!P1065)),1,2),if(isnumber(search("No",'2_all_summary'!P1065)),4,3))</f>
        <v>4</v>
      </c>
      <c r="O1066" s="49">
        <f>if(isnumber(search("Yes",'2_all_summary'!$G1065)),if(isnumber(search("Yes",'2_all_summary'!Q1065)),1,2),if(isnumber(search("No",'2_all_summary'!Q1065)),4,3))</f>
        <v>4</v>
      </c>
      <c r="P1066" s="49">
        <f>if(isnumber(search("Yes",'2_all_summary'!$G1065)),if(isnumber(search("Yes",'2_all_summary'!R1065)),1,2),if(isnumber(search("No",'2_all_summary'!R1065)),4,3))</f>
        <v>4</v>
      </c>
      <c r="Q1066" s="49">
        <f>if(isnumber(search("Yes",'2_all_summary'!$G1065)),if(0&lt;'2_all_summary'!S1065,1,2),if(0='2_all_summary'!S1065,4,3))</f>
        <v>4</v>
      </c>
      <c r="R1066" s="49">
        <f>if(isnumber(search("Yes",'2_all_summary'!$G1065)),if(isnumber(search("Yes",'2_all_summary'!T1065)),1,2),if(isnumber(search("No",'2_all_summary'!T1065)),4,3))</f>
        <v>4</v>
      </c>
    </row>
    <row r="1067">
      <c r="G1067" s="49"/>
      <c r="H1067" s="49" t="str">
        <f>'2_all_summary'!C1066</f>
        <v>Using historical atlas data to develop high-resolution distribution models of freshwater fishes</v>
      </c>
      <c r="I1067" s="49" t="str">
        <f>'2_all_summary'!D1066</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Ãƒâ€šÃ‚Â© 2015 Huang, Frimpong. This is an open access article distributed under the terms of the Creative Commons Attribution License, which permits unrestricted use, distribution, and reproduction in any medium, provided the original author and source are credited.</v>
      </c>
      <c r="J1067" s="49">
        <f>if(isnumber(search("Yes",'2_all_summary'!$G1066)),if(isnumber(search("Yes",'2_all_summary'!L1066)),1,2),if(isnumber(search("No",'2_all_summary'!L1066)),4,3))</f>
        <v>4</v>
      </c>
      <c r="K1067" s="49">
        <f>if(isnumber(search("Yes",'2_all_summary'!$G1066)),if(isnumber(search("Yes",'2_all_summary'!M1066)),1,2),if(isnumber(search("No",'2_all_summary'!M1066)),4,3))</f>
        <v>4</v>
      </c>
      <c r="L1067" s="49">
        <f>if(isnumber(search("Yes",'2_all_summary'!$G1066)),if(isnumber(search("Yes",'2_all_summary'!N1066)),1,2),if(isnumber(search("No",'2_all_summary'!N1066)),4,3))</f>
        <v>4</v>
      </c>
      <c r="M1067" s="49">
        <f>if(isnumber(search("Yes",'2_all_summary'!$G1066)),if(0&lt;'2_all_summary'!O1066,1,2),if(0='2_all_summary'!O1066,4,3))</f>
        <v>4</v>
      </c>
      <c r="N1067" s="49">
        <f>if(isnumber(search("Yes",'2_all_summary'!$G1066)),if(isnumber(search("Yes",'2_all_summary'!P1066)),1,2),if(isnumber(search("No",'2_all_summary'!P1066)),4,3))</f>
        <v>4</v>
      </c>
      <c r="O1067" s="49">
        <f>if(isnumber(search("Yes",'2_all_summary'!$G1066)),if(isnumber(search("Yes",'2_all_summary'!Q1066)),1,2),if(isnumber(search("No",'2_all_summary'!Q1066)),4,3))</f>
        <v>4</v>
      </c>
      <c r="P1067" s="49">
        <f>if(isnumber(search("Yes",'2_all_summary'!$G1066)),if(isnumber(search("Yes",'2_all_summary'!R1066)),1,2),if(isnumber(search("No",'2_all_summary'!R1066)),4,3))</f>
        <v>4</v>
      </c>
      <c r="Q1067" s="49">
        <f>if(isnumber(search("Yes",'2_all_summary'!$G1066)),if(0&lt;'2_all_summary'!S1066,1,2),if(0='2_all_summary'!S1066,4,3))</f>
        <v>4</v>
      </c>
      <c r="R1067" s="49">
        <f>if(isnumber(search("Yes",'2_all_summary'!$G1066)),if(isnumber(search("Yes",'2_all_summary'!T1066)),1,2),if(isnumber(search("No",'2_all_summary'!T1066)),4,3))</f>
        <v>4</v>
      </c>
    </row>
    <row r="1068">
      <c r="G1068" s="49"/>
      <c r="H1068" s="49" t="str">
        <f>'2_all_summary'!C1067</f>
        <v>Using local ecological knowledge to identify shark river habitats in Fiji (South Pacific)</v>
      </c>
      <c r="I1068" s="49" t="str">
        <f>'2_all_summary'!D1067</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Ãƒâ€šÃ‚Â© 2010 Foundation for Environmental Conservation.</v>
      </c>
      <c r="J1068" s="49">
        <f>if(isnumber(search("Yes",'2_all_summary'!$G1067)),if(isnumber(search("Yes",'2_all_summary'!L1067)),1,2),if(isnumber(search("No",'2_all_summary'!L1067)),4,3))</f>
        <v>1</v>
      </c>
      <c r="K1068" s="49">
        <f>if(isnumber(search("Yes",'2_all_summary'!$G1067)),if(isnumber(search("Yes",'2_all_summary'!M1067)),1,2),if(isnumber(search("No",'2_all_summary'!M1067)),4,3))</f>
        <v>1</v>
      </c>
      <c r="L1068" s="49">
        <f>if(isnumber(search("Yes",'2_all_summary'!$G1067)),if(isnumber(search("Yes",'2_all_summary'!N1067)),1,2),if(isnumber(search("No",'2_all_summary'!N1067)),4,3))</f>
        <v>1</v>
      </c>
      <c r="M1068" s="49">
        <f>if(isnumber(search("Yes",'2_all_summary'!$G1067)),if(0&lt;'2_all_summary'!O1067,1,2),if(0='2_all_summary'!O1067,4,3))</f>
        <v>1</v>
      </c>
      <c r="N1068" s="49">
        <f>if(isnumber(search("Yes",'2_all_summary'!$G1067)),if(isnumber(search("Yes",'2_all_summary'!P1067)),1,2),if(isnumber(search("No",'2_all_summary'!P1067)),4,3))</f>
        <v>1</v>
      </c>
      <c r="O1068" s="49">
        <f>if(isnumber(search("Yes",'2_all_summary'!$G1067)),if(isnumber(search("Yes",'2_all_summary'!Q1067)),1,2),if(isnumber(search("No",'2_all_summary'!Q1067)),4,3))</f>
        <v>1</v>
      </c>
      <c r="P1068" s="49">
        <f>if(isnumber(search("Yes",'2_all_summary'!$G1067)),if(isnumber(search("Yes",'2_all_summary'!R1067)),1,2),if(isnumber(search("No",'2_all_summary'!R1067)),4,3))</f>
        <v>1</v>
      </c>
      <c r="Q1068" s="49">
        <f>if(isnumber(search("Yes",'2_all_summary'!$G1067)),if(0&lt;'2_all_summary'!S1067,1,2),if(0='2_all_summary'!S1067,4,3))</f>
        <v>1</v>
      </c>
      <c r="R1068" s="49">
        <f>if(isnumber(search("Yes",'2_all_summary'!$G1067)),if(isnumber(search("Yes",'2_all_summary'!T1067)),1,2),if(isnumber(search("No",'2_all_summary'!T1067)),4,3))</f>
        <v>1</v>
      </c>
    </row>
    <row r="1069">
      <c r="G1069" s="49"/>
      <c r="H1069" s="49" t="str">
        <f>'2_all_summary'!C1068</f>
        <v>Using reef fish movement to inform marine reserve design</v>
      </c>
      <c r="I1069" s="49" t="str">
        <f>'2_all_summary'!D1068</f>
        <v>[No abstract available]</v>
      </c>
      <c r="J1069" s="49">
        <f>if(isnumber(search("Yes",'2_all_summary'!$G1068)),if(isnumber(search("Yes",'2_all_summary'!L1068)),1,2),if(isnumber(search("No",'2_all_summary'!L1068)),4,3))</f>
        <v>2</v>
      </c>
      <c r="K1069" s="49">
        <f>if(isnumber(search("Yes",'2_all_summary'!$G1068)),if(isnumber(search("Yes",'2_all_summary'!M1068)),1,2),if(isnumber(search("No",'2_all_summary'!M1068)),4,3))</f>
        <v>2</v>
      </c>
      <c r="L1069" s="49">
        <f>if(isnumber(search("Yes",'2_all_summary'!$G1068)),if(isnumber(search("Yes",'2_all_summary'!N1068)),1,2),if(isnumber(search("No",'2_all_summary'!N1068)),4,3))</f>
        <v>2</v>
      </c>
      <c r="M1069" s="49">
        <f>if(isnumber(search("Yes",'2_all_summary'!$G1068)),if(0&lt;'2_all_summary'!O1068,1,2),if(0='2_all_summary'!O1068,4,3))</f>
        <v>2</v>
      </c>
      <c r="N1069" s="49">
        <f>if(isnumber(search("Yes",'2_all_summary'!$G1068)),if(isnumber(search("Yes",'2_all_summary'!P1068)),1,2),if(isnumber(search("No",'2_all_summary'!P1068)),4,3))</f>
        <v>2</v>
      </c>
      <c r="O1069" s="49">
        <f>if(isnumber(search("Yes",'2_all_summary'!$G1068)),if(isnumber(search("Yes",'2_all_summary'!Q1068)),1,2),if(isnumber(search("No",'2_all_summary'!Q1068)),4,3))</f>
        <v>2</v>
      </c>
      <c r="P1069" s="49">
        <f>if(isnumber(search("Yes",'2_all_summary'!$G1068)),if(isnumber(search("Yes",'2_all_summary'!R1068)),1,2),if(isnumber(search("No",'2_all_summary'!R1068)),4,3))</f>
        <v>2</v>
      </c>
      <c r="Q1069" s="49">
        <f>if(isnumber(search("Yes",'2_all_summary'!$G1068)),if(0&lt;'2_all_summary'!S1068,1,2),if(0='2_all_summary'!S1068,4,3))</f>
        <v>2</v>
      </c>
      <c r="R1069" s="49">
        <f>if(isnumber(search("Yes",'2_all_summary'!$G1068)),if(isnumber(search("Yes",'2_all_summary'!T1068)),1,2),if(isnumber(search("No",'2_all_summary'!T1068)),4,3))</f>
        <v>2</v>
      </c>
    </row>
    <row r="1070">
      <c r="G1070" s="49"/>
      <c r="H1070" s="49" t="str">
        <f>'2_all_summary'!C1069</f>
        <v>Using the Diversity, Taxonomic and Functional Attributes of a Zooplankton Community to Determine Lake Environmental Typology in the Natural Southern Boreal Lakes (QuÃƒÆ’Ã‚Â©bec, Canada)</v>
      </c>
      <c r="I1070" s="49" t="str">
        <f>'2_all_summary'!D1069</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(ÃƒÅ½Ã‚Â³ diversity) accounted for 40 species including 20 rotifers, 10 cladocerans and 8 copepods. Local diversity (ÃƒÅ½Ã‚Â± diversity) averaged 15 species per lake. Spatial variation in ÃƒÅ½Ã‚Â² diversity was inversely related to spatial variation in ÃƒÅ½Ã‚Â±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Ãƒâ€šÃ‚Â© 2022 by the authors. Licensee MDPI, Basel, Switzerland.</v>
      </c>
      <c r="J1070" s="49">
        <f>if(isnumber(search("Yes",'2_all_summary'!$G1069)),if(isnumber(search("Yes",'2_all_summary'!L1069)),1,2),if(isnumber(search("No",'2_all_summary'!L1069)),4,3))</f>
        <v>4</v>
      </c>
      <c r="K1070" s="49">
        <f>if(isnumber(search("Yes",'2_all_summary'!$G1069)),if(isnumber(search("Yes",'2_all_summary'!M1069)),1,2),if(isnumber(search("No",'2_all_summary'!M1069)),4,3))</f>
        <v>4</v>
      </c>
      <c r="L1070" s="49">
        <f>if(isnumber(search("Yes",'2_all_summary'!$G1069)),if(isnumber(search("Yes",'2_all_summary'!N1069)),1,2),if(isnumber(search("No",'2_all_summary'!N1069)),4,3))</f>
        <v>4</v>
      </c>
      <c r="M1070" s="49">
        <f>if(isnumber(search("Yes",'2_all_summary'!$G1069)),if(0&lt;'2_all_summary'!O1069,1,2),if(0='2_all_summary'!O1069,4,3))</f>
        <v>4</v>
      </c>
      <c r="N1070" s="49">
        <f>if(isnumber(search("Yes",'2_all_summary'!$G1069)),if(isnumber(search("Yes",'2_all_summary'!P1069)),1,2),if(isnumber(search("No",'2_all_summary'!P1069)),4,3))</f>
        <v>4</v>
      </c>
      <c r="O1070" s="49">
        <f>if(isnumber(search("Yes",'2_all_summary'!$G1069)),if(isnumber(search("Yes",'2_all_summary'!Q1069)),1,2),if(isnumber(search("No",'2_all_summary'!Q1069)),4,3))</f>
        <v>4</v>
      </c>
      <c r="P1070" s="49">
        <f>if(isnumber(search("Yes",'2_all_summary'!$G1069)),if(isnumber(search("Yes",'2_all_summary'!R1069)),1,2),if(isnumber(search("No",'2_all_summary'!R1069)),4,3))</f>
        <v>4</v>
      </c>
      <c r="Q1070" s="49">
        <f>if(isnumber(search("Yes",'2_all_summary'!$G1069)),if(0&lt;'2_all_summary'!S1069,1,2),if(0='2_all_summary'!S1069,4,3))</f>
        <v>4</v>
      </c>
      <c r="R1070" s="49">
        <f>if(isnumber(search("Yes",'2_all_summary'!$G1069)),if(isnumber(search("Yes",'2_all_summary'!T1069)),1,2),if(isnumber(search("No",'2_all_summary'!T1069)),4,3))</f>
        <v>4</v>
      </c>
    </row>
    <row r="1071">
      <c r="G1071" s="49"/>
      <c r="H1071" s="49" t="str">
        <f>'2_all_summary'!C1070</f>
        <v>Utilization of marine taxa within an artisanal shellcraft sector of the Indo-Pacific region</v>
      </c>
      <c r="I1071" s="49" t="str">
        <f>'2_all_summary'!D1070</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1071" s="49">
        <f>if(isnumber(search("Yes",'2_all_summary'!$G1070)),if(isnumber(search("Yes",'2_all_summary'!L1070)),1,2),if(isnumber(search("No",'2_all_summary'!L1070)),4,3))</f>
        <v>1</v>
      </c>
      <c r="K1071" s="49">
        <f>if(isnumber(search("Yes",'2_all_summary'!$G1070)),if(isnumber(search("Yes",'2_all_summary'!M1070)),1,2),if(isnumber(search("No",'2_all_summary'!M1070)),4,3))</f>
        <v>1</v>
      </c>
      <c r="L1071" s="49">
        <f>if(isnumber(search("Yes",'2_all_summary'!$G1070)),if(isnumber(search("Yes",'2_all_summary'!N1070)),1,2),if(isnumber(search("No",'2_all_summary'!N1070)),4,3))</f>
        <v>1</v>
      </c>
      <c r="M1071" s="49">
        <f>if(isnumber(search("Yes",'2_all_summary'!$G1070)),if(0&lt;'2_all_summary'!O1070,1,2),if(0='2_all_summary'!O1070,4,3))</f>
        <v>1</v>
      </c>
      <c r="N1071" s="49">
        <f>if(isnumber(search("Yes",'2_all_summary'!$G1070)),if(isnumber(search("Yes",'2_all_summary'!P1070)),1,2),if(isnumber(search("No",'2_all_summary'!P1070)),4,3))</f>
        <v>1</v>
      </c>
      <c r="O1071" s="49">
        <f>if(isnumber(search("Yes",'2_all_summary'!$G1070)),if(isnumber(search("Yes",'2_all_summary'!Q1070)),1,2),if(isnumber(search("No",'2_all_summary'!Q1070)),4,3))</f>
        <v>1</v>
      </c>
      <c r="P1071" s="49">
        <f>if(isnumber(search("Yes",'2_all_summary'!$G1070)),if(isnumber(search("Yes",'2_all_summary'!R1070)),1,2),if(isnumber(search("No",'2_all_summary'!R1070)),4,3))</f>
        <v>1</v>
      </c>
      <c r="Q1071" s="49">
        <f>if(isnumber(search("Yes",'2_all_summary'!$G1070)),if(0&lt;'2_all_summary'!S1070,1,2),if(0='2_all_summary'!S1070,4,3))</f>
        <v>1</v>
      </c>
      <c r="R1071" s="49">
        <f>if(isnumber(search("Yes",'2_all_summary'!$G1070)),if(isnumber(search("Yes",'2_all_summary'!T1070)),1,2),if(isnumber(search("No",'2_all_summary'!T1070)),4,3))</f>
        <v>1</v>
      </c>
    </row>
    <row r="1072">
      <c r="G1072" s="49"/>
      <c r="H1072" s="49" t="str">
        <f>'2_all_summary'!C1071</f>
        <v>Vaccination rates for pandemic influenza among pregnant women: An early observation from Chennai, South India</v>
      </c>
      <c r="I1072" s="49" t="str">
        <f>'2_all_summary'!D1071</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StudentÃƒÂ¢Ã¢â€šÂ¬Ã‚Â²s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1072" s="49">
        <f>if(isnumber(search("Yes",'2_all_summary'!$G1071)),if(isnumber(search("Yes",'2_all_summary'!L1071)),1,2),if(isnumber(search("No",'2_all_summary'!L1071)),4,3))</f>
        <v>4</v>
      </c>
      <c r="K1072" s="49">
        <f>if(isnumber(search("Yes",'2_all_summary'!$G1071)),if(isnumber(search("Yes",'2_all_summary'!M1071)),1,2),if(isnumber(search("No",'2_all_summary'!M1071)),4,3))</f>
        <v>4</v>
      </c>
      <c r="L1072" s="49">
        <f>if(isnumber(search("Yes",'2_all_summary'!$G1071)),if(isnumber(search("Yes",'2_all_summary'!N1071)),1,2),if(isnumber(search("No",'2_all_summary'!N1071)),4,3))</f>
        <v>4</v>
      </c>
      <c r="M1072" s="49">
        <f>if(isnumber(search("Yes",'2_all_summary'!$G1071)),if(0&lt;'2_all_summary'!O1071,1,2),if(0='2_all_summary'!O1071,4,3))</f>
        <v>4</v>
      </c>
      <c r="N1072" s="49">
        <f>if(isnumber(search("Yes",'2_all_summary'!$G1071)),if(isnumber(search("Yes",'2_all_summary'!P1071)),1,2),if(isnumber(search("No",'2_all_summary'!P1071)),4,3))</f>
        <v>4</v>
      </c>
      <c r="O1072" s="49">
        <f>if(isnumber(search("Yes",'2_all_summary'!$G1071)),if(isnumber(search("Yes",'2_all_summary'!Q1071)),1,2),if(isnumber(search("No",'2_all_summary'!Q1071)),4,3))</f>
        <v>4</v>
      </c>
      <c r="P1072" s="49">
        <f>if(isnumber(search("Yes",'2_all_summary'!$G1071)),if(isnumber(search("Yes",'2_all_summary'!R1071)),1,2),if(isnumber(search("No",'2_all_summary'!R1071)),4,3))</f>
        <v>4</v>
      </c>
      <c r="Q1072" s="49">
        <f>if(isnumber(search("Yes",'2_all_summary'!$G1071)),if(0&lt;'2_all_summary'!S1071,1,2),if(0='2_all_summary'!S1071,4,3))</f>
        <v>4</v>
      </c>
      <c r="R1072" s="49">
        <f>if(isnumber(search("Yes",'2_all_summary'!$G1071)),if(isnumber(search("Yes",'2_all_summary'!T1071)),1,2),if(isnumber(search("No",'2_all_summary'!T1071)),4,3))</f>
        <v>4</v>
      </c>
    </row>
    <row r="1073">
      <c r="G1073" s="49"/>
      <c r="H1073" s="49" t="str">
        <f>'2_all_summary'!C1072</f>
        <v>Validity of the Fisher Community Knowledge-Based Economic Valuation of the Local Ecosystem for Oyster Farming: A Case Study in Japan</v>
      </c>
      <c r="I1073" s="49" t="str">
        <f>'2_all_summary'!D1072</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Ãƒâ€šÃ‚Â© 2022 Shinji, Kamiyama, Nakamura, Yamanaka and Matsui.</v>
      </c>
      <c r="J1073" s="49">
        <f>if(isnumber(search("Yes",'2_all_summary'!$G1072)),if(isnumber(search("Yes",'2_all_summary'!L1072)),1,2),if(isnumber(search("No",'2_all_summary'!L1072)),4,3))</f>
        <v>4</v>
      </c>
      <c r="K1073" s="49">
        <f>if(isnumber(search("Yes",'2_all_summary'!$G1072)),if(isnumber(search("Yes",'2_all_summary'!M1072)),1,2),if(isnumber(search("No",'2_all_summary'!M1072)),4,3))</f>
        <v>4</v>
      </c>
      <c r="L1073" s="49">
        <f>if(isnumber(search("Yes",'2_all_summary'!$G1072)),if(isnumber(search("Yes",'2_all_summary'!N1072)),1,2),if(isnumber(search("No",'2_all_summary'!N1072)),4,3))</f>
        <v>4</v>
      </c>
      <c r="M1073" s="49">
        <f>if(isnumber(search("Yes",'2_all_summary'!$G1072)),if(0&lt;'2_all_summary'!O1072,1,2),if(0='2_all_summary'!O1072,4,3))</f>
        <v>4</v>
      </c>
      <c r="N1073" s="49">
        <f>if(isnumber(search("Yes",'2_all_summary'!$G1072)),if(isnumber(search("Yes",'2_all_summary'!P1072)),1,2),if(isnumber(search("No",'2_all_summary'!P1072)),4,3))</f>
        <v>4</v>
      </c>
      <c r="O1073" s="49">
        <f>if(isnumber(search("Yes",'2_all_summary'!$G1072)),if(isnumber(search("Yes",'2_all_summary'!Q1072)),1,2),if(isnumber(search("No",'2_all_summary'!Q1072)),4,3))</f>
        <v>4</v>
      </c>
      <c r="P1073" s="49">
        <f>if(isnumber(search("Yes",'2_all_summary'!$G1072)),if(isnumber(search("Yes",'2_all_summary'!R1072)),1,2),if(isnumber(search("No",'2_all_summary'!R1072)),4,3))</f>
        <v>4</v>
      </c>
      <c r="Q1073" s="49">
        <f>if(isnumber(search("Yes",'2_all_summary'!$G1072)),if(0&lt;'2_all_summary'!S1072,1,2),if(0='2_all_summary'!S1072,4,3))</f>
        <v>4</v>
      </c>
      <c r="R1073" s="49">
        <f>if(isnumber(search("Yes",'2_all_summary'!$G1072)),if(isnumber(search("Yes",'2_all_summary'!T1072)),1,2),if(isnumber(search("No",'2_all_summary'!T1072)),4,3))</f>
        <v>4</v>
      </c>
    </row>
    <row r="1074">
      <c r="G1074" s="49"/>
      <c r="H1074" s="49" t="str">
        <f>'2_all_summary'!C1073</f>
        <v>Value system of pasi as a type of community based management of fisheries resources in Lease Islands, Maluku, Indonesia</v>
      </c>
      <c r="I1074" s="49" t="str">
        <f>'2_all_summary'!D1073</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Ãƒâ€šÃ‚Â© 2015, BIOFLUX SRL. All rights reserved.</v>
      </c>
      <c r="J1074" s="49">
        <f>if(isnumber(search("Yes",'2_all_summary'!$G1073)),if(isnumber(search("Yes",'2_all_summary'!L1073)),1,2),if(isnumber(search("No",'2_all_summary'!L1073)),4,3))</f>
        <v>4</v>
      </c>
      <c r="K1074" s="49">
        <f>if(isnumber(search("Yes",'2_all_summary'!$G1073)),if(isnumber(search("Yes",'2_all_summary'!M1073)),1,2),if(isnumber(search("No",'2_all_summary'!M1073)),4,3))</f>
        <v>4</v>
      </c>
      <c r="L1074" s="49">
        <f>if(isnumber(search("Yes",'2_all_summary'!$G1073)),if(isnumber(search("Yes",'2_all_summary'!N1073)),1,2),if(isnumber(search("No",'2_all_summary'!N1073)),4,3))</f>
        <v>4</v>
      </c>
      <c r="M1074" s="49">
        <f>if(isnumber(search("Yes",'2_all_summary'!$G1073)),if(0&lt;'2_all_summary'!O1073,1,2),if(0='2_all_summary'!O1073,4,3))</f>
        <v>4</v>
      </c>
      <c r="N1074" s="49">
        <f>if(isnumber(search("Yes",'2_all_summary'!$G1073)),if(isnumber(search("Yes",'2_all_summary'!P1073)),1,2),if(isnumber(search("No",'2_all_summary'!P1073)),4,3))</f>
        <v>4</v>
      </c>
      <c r="O1074" s="49">
        <f>if(isnumber(search("Yes",'2_all_summary'!$G1073)),if(isnumber(search("Yes",'2_all_summary'!Q1073)),1,2),if(isnumber(search("No",'2_all_summary'!Q1073)),4,3))</f>
        <v>4</v>
      </c>
      <c r="P1074" s="49">
        <f>if(isnumber(search("Yes",'2_all_summary'!$G1073)),if(isnumber(search("Yes",'2_all_summary'!R1073)),1,2),if(isnumber(search("No",'2_all_summary'!R1073)),4,3))</f>
        <v>4</v>
      </c>
      <c r="Q1074" s="49">
        <f>if(isnumber(search("Yes",'2_all_summary'!$G1073)),if(0&lt;'2_all_summary'!S1073,1,2),if(0='2_all_summary'!S1073,4,3))</f>
        <v>4</v>
      </c>
      <c r="R1074" s="49">
        <f>if(isnumber(search("Yes",'2_all_summary'!$G1073)),if(isnumber(search("Yes",'2_all_summary'!T1073)),1,2),if(isnumber(search("No",'2_all_summary'!T1073)),4,3))</f>
        <v>4</v>
      </c>
    </row>
    <row r="1075">
      <c r="G1075" s="49"/>
      <c r="H1075" s="49" t="str">
        <f>'2_all_summary'!C1074</f>
        <v>Vanuatu</v>
      </c>
      <c r="I1075" s="49" t="str">
        <f>'2_all_summary'!D1074</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1075" s="49">
        <f>if(isnumber(search("Yes",'2_all_summary'!$G1074)),if(isnumber(search("Yes",'2_all_summary'!L1074)),1,2),if(isnumber(search("No",'2_all_summary'!L1074)),4,3))</f>
        <v>4</v>
      </c>
      <c r="K1075" s="49">
        <f>if(isnumber(search("Yes",'2_all_summary'!$G1074)),if(isnumber(search("Yes",'2_all_summary'!M1074)),1,2),if(isnumber(search("No",'2_all_summary'!M1074)),4,3))</f>
        <v>4</v>
      </c>
      <c r="L1075" s="49">
        <f>if(isnumber(search("Yes",'2_all_summary'!$G1074)),if(isnumber(search("Yes",'2_all_summary'!N1074)),1,2),if(isnumber(search("No",'2_all_summary'!N1074)),4,3))</f>
        <v>4</v>
      </c>
      <c r="M1075" s="49">
        <f>if(isnumber(search("Yes",'2_all_summary'!$G1074)),if(0&lt;'2_all_summary'!O1074,1,2),if(0='2_all_summary'!O1074,4,3))</f>
        <v>4</v>
      </c>
      <c r="N1075" s="49">
        <f>if(isnumber(search("Yes",'2_all_summary'!$G1074)),if(isnumber(search("Yes",'2_all_summary'!P1074)),1,2),if(isnumber(search("No",'2_all_summary'!P1074)),4,3))</f>
        <v>4</v>
      </c>
      <c r="O1075" s="49">
        <f>if(isnumber(search("Yes",'2_all_summary'!$G1074)),if(isnumber(search("Yes",'2_all_summary'!Q1074)),1,2),if(isnumber(search("No",'2_all_summary'!Q1074)),4,3))</f>
        <v>4</v>
      </c>
      <c r="P1075" s="49">
        <f>if(isnumber(search("Yes",'2_all_summary'!$G1074)),if(isnumber(search("Yes",'2_all_summary'!R1074)),1,2),if(isnumber(search("No",'2_all_summary'!R1074)),4,3))</f>
        <v>4</v>
      </c>
      <c r="Q1075" s="49">
        <f>if(isnumber(search("Yes",'2_all_summary'!$G1074)),if(0&lt;'2_all_summary'!S1074,1,2),if(0='2_all_summary'!S1074,4,3))</f>
        <v>4</v>
      </c>
      <c r="R1075" s="49">
        <f>if(isnumber(search("Yes",'2_all_summary'!$G1074)),if(isnumber(search("Yes",'2_all_summary'!T1074)),1,2),if(isnumber(search("No",'2_all_summary'!T1074)),4,3))</f>
        <v>4</v>
      </c>
    </row>
    <row r="1076">
      <c r="G1076" s="49"/>
      <c r="H1076" s="49" t="str">
        <f>'2_all_summary'!C1075</f>
        <v>Village level institutions at the margins of natural resource management: The case of VDCS in Ngamiland, Botswana</v>
      </c>
      <c r="I1076" s="49" t="str">
        <f>'2_all_summary'!D1075</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2014 by Nova Science Publishers, Inc. All rights reserved.</v>
      </c>
      <c r="J1076" s="49">
        <f>if(isnumber(search("Yes",'2_all_summary'!$G1075)),if(isnumber(search("Yes",'2_all_summary'!L1075)),1,2),if(isnumber(search("No",'2_all_summary'!L1075)),4,3))</f>
        <v>4</v>
      </c>
      <c r="K1076" s="49">
        <f>if(isnumber(search("Yes",'2_all_summary'!$G1075)),if(isnumber(search("Yes",'2_all_summary'!M1075)),1,2),if(isnumber(search("No",'2_all_summary'!M1075)),4,3))</f>
        <v>4</v>
      </c>
      <c r="L1076" s="49">
        <f>if(isnumber(search("Yes",'2_all_summary'!$G1075)),if(isnumber(search("Yes",'2_all_summary'!N1075)),1,2),if(isnumber(search("No",'2_all_summary'!N1075)),4,3))</f>
        <v>4</v>
      </c>
      <c r="M1076" s="49">
        <f>if(isnumber(search("Yes",'2_all_summary'!$G1075)),if(0&lt;'2_all_summary'!O1075,1,2),if(0='2_all_summary'!O1075,4,3))</f>
        <v>4</v>
      </c>
      <c r="N1076" s="49">
        <f>if(isnumber(search("Yes",'2_all_summary'!$G1075)),if(isnumber(search("Yes",'2_all_summary'!P1075)),1,2),if(isnumber(search("No",'2_all_summary'!P1075)),4,3))</f>
        <v>4</v>
      </c>
      <c r="O1076" s="49">
        <f>if(isnumber(search("Yes",'2_all_summary'!$G1075)),if(isnumber(search("Yes",'2_all_summary'!Q1075)),1,2),if(isnumber(search("No",'2_all_summary'!Q1075)),4,3))</f>
        <v>4</v>
      </c>
      <c r="P1076" s="49">
        <f>if(isnumber(search("Yes",'2_all_summary'!$G1075)),if(isnumber(search("Yes",'2_all_summary'!R1075)),1,2),if(isnumber(search("No",'2_all_summary'!R1075)),4,3))</f>
        <v>4</v>
      </c>
      <c r="Q1076" s="49">
        <f>if(isnumber(search("Yes",'2_all_summary'!$G1075)),if(0&lt;'2_all_summary'!S1075,1,2),if(0='2_all_summary'!S1075,4,3))</f>
        <v>4</v>
      </c>
      <c r="R1076" s="49">
        <f>if(isnumber(search("Yes",'2_all_summary'!$G1075)),if(isnumber(search("Yes",'2_all_summary'!T1075)),1,2),if(isnumber(search("No",'2_all_summary'!T1075)),4,3))</f>
        <v>4</v>
      </c>
    </row>
    <row r="1077">
      <c r="G1077" s="49"/>
      <c r="H1077" s="49" t="str">
        <f>'2_all_summary'!C1076</f>
        <v>Village level institutions at the margins of natural resource management: The case of vdcs in Ngamiland, Botswana</v>
      </c>
      <c r="I1077" s="49" t="str">
        <f>'2_all_summary'!D1076</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2011 Nova Science Publishers, Inc. All rights reserved.</v>
      </c>
      <c r="J1077" s="49">
        <f>if(isnumber(search("Yes",'2_all_summary'!$G1076)),if(isnumber(search("Yes",'2_all_summary'!L1076)),1,2),if(isnumber(search("No",'2_all_summary'!L1076)),4,3))</f>
        <v>4</v>
      </c>
      <c r="K1077" s="49">
        <f>if(isnumber(search("Yes",'2_all_summary'!$G1076)),if(isnumber(search("Yes",'2_all_summary'!M1076)),1,2),if(isnumber(search("No",'2_all_summary'!M1076)),4,3))</f>
        <v>4</v>
      </c>
      <c r="L1077" s="49">
        <f>if(isnumber(search("Yes",'2_all_summary'!$G1076)),if(isnumber(search("Yes",'2_all_summary'!N1076)),1,2),if(isnumber(search("No",'2_all_summary'!N1076)),4,3))</f>
        <v>4</v>
      </c>
      <c r="M1077" s="49">
        <f>if(isnumber(search("Yes",'2_all_summary'!$G1076)),if(0&lt;'2_all_summary'!O1076,1,2),if(0='2_all_summary'!O1076,4,3))</f>
        <v>4</v>
      </c>
      <c r="N1077" s="49">
        <f>if(isnumber(search("Yes",'2_all_summary'!$G1076)),if(isnumber(search("Yes",'2_all_summary'!P1076)),1,2),if(isnumber(search("No",'2_all_summary'!P1076)),4,3))</f>
        <v>4</v>
      </c>
      <c r="O1077" s="49">
        <f>if(isnumber(search("Yes",'2_all_summary'!$G1076)),if(isnumber(search("Yes",'2_all_summary'!Q1076)),1,2),if(isnumber(search("No",'2_all_summary'!Q1076)),4,3))</f>
        <v>4</v>
      </c>
      <c r="P1077" s="49">
        <f>if(isnumber(search("Yes",'2_all_summary'!$G1076)),if(isnumber(search("Yes",'2_all_summary'!R1076)),1,2),if(isnumber(search("No",'2_all_summary'!R1076)),4,3))</f>
        <v>4</v>
      </c>
      <c r="Q1077" s="49">
        <f>if(isnumber(search("Yes",'2_all_summary'!$G1076)),if(0&lt;'2_all_summary'!S1076,1,2),if(0='2_all_summary'!S1076,4,3))</f>
        <v>4</v>
      </c>
      <c r="R1077" s="49">
        <f>if(isnumber(search("Yes",'2_all_summary'!$G1076)),if(isnumber(search("Yes",'2_all_summary'!T1076)),1,2),if(isnumber(search("No",'2_all_summary'!T1076)),4,3))</f>
        <v>4</v>
      </c>
    </row>
    <row r="1078">
      <c r="G1078" s="49"/>
      <c r="H1078" s="49" t="str">
        <f>'2_all_summary'!C1077</f>
        <v>Virtual population units: A new institutional approach to fisheries management</v>
      </c>
      <c r="I1078" s="49" t="str">
        <f>'2_all_summary'!D1077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Ãƒâ€šÃ‚Â© 2007 MRE Foundation, Inc.</v>
      </c>
      <c r="J1078" s="49">
        <f>if(isnumber(search("Yes",'2_all_summary'!$G1077)),if(isnumber(search("Yes",'2_all_summary'!L1077)),1,2),if(isnumber(search("No",'2_all_summary'!L1077)),4,3))</f>
        <v>4</v>
      </c>
      <c r="K1078" s="49">
        <f>if(isnumber(search("Yes",'2_all_summary'!$G1077)),if(isnumber(search("Yes",'2_all_summary'!M1077)),1,2),if(isnumber(search("No",'2_all_summary'!M1077)),4,3))</f>
        <v>4</v>
      </c>
      <c r="L1078" s="49">
        <f>if(isnumber(search("Yes",'2_all_summary'!$G1077)),if(isnumber(search("Yes",'2_all_summary'!N1077)),1,2),if(isnumber(search("No",'2_all_summary'!N1077)),4,3))</f>
        <v>4</v>
      </c>
      <c r="M1078" s="49">
        <f>if(isnumber(search("Yes",'2_all_summary'!$G1077)),if(0&lt;'2_all_summary'!O1077,1,2),if(0='2_all_summary'!O1077,4,3))</f>
        <v>4</v>
      </c>
      <c r="N1078" s="49">
        <f>if(isnumber(search("Yes",'2_all_summary'!$G1077)),if(isnumber(search("Yes",'2_all_summary'!P1077)),1,2),if(isnumber(search("No",'2_all_summary'!P1077)),4,3))</f>
        <v>4</v>
      </c>
      <c r="O1078" s="49">
        <f>if(isnumber(search("Yes",'2_all_summary'!$G1077)),if(isnumber(search("Yes",'2_all_summary'!Q1077)),1,2),if(isnumber(search("No",'2_all_summary'!Q1077)),4,3))</f>
        <v>4</v>
      </c>
      <c r="P1078" s="49">
        <f>if(isnumber(search("Yes",'2_all_summary'!$G1077)),if(isnumber(search("Yes",'2_all_summary'!R1077)),1,2),if(isnumber(search("No",'2_all_summary'!R1077)),4,3))</f>
        <v>4</v>
      </c>
      <c r="Q1078" s="49">
        <f>if(isnumber(search("Yes",'2_all_summary'!$G1077)),if(0&lt;'2_all_summary'!S1077,1,2),if(0='2_all_summary'!S1077,4,3))</f>
        <v>4</v>
      </c>
      <c r="R1078" s="49">
        <f>if(isnumber(search("Yes",'2_all_summary'!$G1077)),if(isnumber(search("Yes",'2_all_summary'!T1077)),1,2),if(isnumber(search("No",'2_all_summary'!T1077)),4,3))</f>
        <v>4</v>
      </c>
    </row>
    <row r="1079">
      <c r="G1079" s="49"/>
      <c r="H1079" s="49" t="str">
        <f>'2_all_summary'!C1078</f>
        <v>Voodoo versus fishing committees: The role of traditional and contemporary institutions in fisheries management</v>
      </c>
      <c r="I1079" s="49" t="str">
        <f>'2_all_summary'!D1078</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Ãƒâ€šÃ‚Â© 2015 Elsevier B.V.</v>
      </c>
      <c r="J1079" s="49">
        <f>if(isnumber(search("Yes",'2_all_summary'!$G1078)),if(isnumber(search("Yes",'2_all_summary'!L1078)),1,2),if(isnumber(search("No",'2_all_summary'!L1078)),4,3))</f>
        <v>4</v>
      </c>
      <c r="K1079" s="49">
        <f>if(isnumber(search("Yes",'2_all_summary'!$G1078)),if(isnumber(search("Yes",'2_all_summary'!M1078)),1,2),if(isnumber(search("No",'2_all_summary'!M1078)),4,3))</f>
        <v>4</v>
      </c>
      <c r="L1079" s="49">
        <f>if(isnumber(search("Yes",'2_all_summary'!$G1078)),if(isnumber(search("Yes",'2_all_summary'!N1078)),1,2),if(isnumber(search("No",'2_all_summary'!N1078)),4,3))</f>
        <v>4</v>
      </c>
      <c r="M1079" s="49">
        <f>if(isnumber(search("Yes",'2_all_summary'!$G1078)),if(0&lt;'2_all_summary'!O1078,1,2),if(0='2_all_summary'!O1078,4,3))</f>
        <v>4</v>
      </c>
      <c r="N1079" s="49">
        <f>if(isnumber(search("Yes",'2_all_summary'!$G1078)),if(isnumber(search("Yes",'2_all_summary'!P1078)),1,2),if(isnumber(search("No",'2_all_summary'!P1078)),4,3))</f>
        <v>4</v>
      </c>
      <c r="O1079" s="49">
        <f>if(isnumber(search("Yes",'2_all_summary'!$G1078)),if(isnumber(search("Yes",'2_all_summary'!Q1078)),1,2),if(isnumber(search("No",'2_all_summary'!Q1078)),4,3))</f>
        <v>4</v>
      </c>
      <c r="P1079" s="49">
        <f>if(isnumber(search("Yes",'2_all_summary'!$G1078)),if(isnumber(search("Yes",'2_all_summary'!R1078)),1,2),if(isnumber(search("No",'2_all_summary'!R1078)),4,3))</f>
        <v>4</v>
      </c>
      <c r="Q1079" s="49">
        <f>if(isnumber(search("Yes",'2_all_summary'!$G1078)),if(0&lt;'2_all_summary'!S1078,1,2),if(0='2_all_summary'!S1078,4,3))</f>
        <v>4</v>
      </c>
      <c r="R1079" s="49">
        <f>if(isnumber(search("Yes",'2_all_summary'!$G1078)),if(isnumber(search("Yes",'2_all_summary'!T1078)),1,2),if(isnumber(search("No",'2_all_summary'!T1078)),4,3))</f>
        <v>4</v>
      </c>
    </row>
    <row r="1080">
      <c r="G1080" s="49"/>
      <c r="H1080" s="49" t="str">
        <f>'2_all_summary'!C1079</f>
        <v>Vulnerability and disaster in Thailand: Scale, power, and collaboration in post-tsunami recovery</v>
      </c>
      <c r="I1080" s="49" t="str">
        <f>'2_all_summary'!D1079</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Ãƒâ€šÃ‚Â© 2012 Springer Science+Business Media Dordrecht. All rights are reserved.</v>
      </c>
      <c r="J1080" s="49">
        <f>if(isnumber(search("Yes",'2_all_summary'!$G1079)),if(isnumber(search("Yes",'2_all_summary'!L1079)),1,2),if(isnumber(search("No",'2_all_summary'!L1079)),4,3))</f>
        <v>4</v>
      </c>
      <c r="K1080" s="49">
        <f>if(isnumber(search("Yes",'2_all_summary'!$G1079)),if(isnumber(search("Yes",'2_all_summary'!M1079)),1,2),if(isnumber(search("No",'2_all_summary'!M1079)),4,3))</f>
        <v>4</v>
      </c>
      <c r="L1080" s="49">
        <f>if(isnumber(search("Yes",'2_all_summary'!$G1079)),if(isnumber(search("Yes",'2_all_summary'!N1079)),1,2),if(isnumber(search("No",'2_all_summary'!N1079)),4,3))</f>
        <v>4</v>
      </c>
      <c r="M1080" s="49">
        <f>if(isnumber(search("Yes",'2_all_summary'!$G1079)),if(0&lt;'2_all_summary'!O1079,1,2),if(0='2_all_summary'!O1079,4,3))</f>
        <v>4</v>
      </c>
      <c r="N1080" s="49">
        <f>if(isnumber(search("Yes",'2_all_summary'!$G1079)),if(isnumber(search("Yes",'2_all_summary'!P1079)),1,2),if(isnumber(search("No",'2_all_summary'!P1079)),4,3))</f>
        <v>4</v>
      </c>
      <c r="O1080" s="49">
        <f>if(isnumber(search("Yes",'2_all_summary'!$G1079)),if(isnumber(search("Yes",'2_all_summary'!Q1079)),1,2),if(isnumber(search("No",'2_all_summary'!Q1079)),4,3))</f>
        <v>4</v>
      </c>
      <c r="P1080" s="49">
        <f>if(isnumber(search("Yes",'2_all_summary'!$G1079)),if(isnumber(search("Yes",'2_all_summary'!R1079)),1,2),if(isnumber(search("No",'2_all_summary'!R1079)),4,3))</f>
        <v>4</v>
      </c>
      <c r="Q1080" s="49">
        <f>if(isnumber(search("Yes",'2_all_summary'!$G1079)),if(0&lt;'2_all_summary'!S1079,1,2),if(0='2_all_summary'!S1079,4,3))</f>
        <v>4</v>
      </c>
      <c r="R1080" s="49">
        <f>if(isnumber(search("Yes",'2_all_summary'!$G1079)),if(isnumber(search("Yes",'2_all_summary'!T1079)),1,2),if(isnumber(search("No",'2_all_summary'!T1079)),4,3))</f>
        <v>4</v>
      </c>
    </row>
    <row r="1081">
      <c r="G1081" s="49"/>
      <c r="H1081" s="49" t="str">
        <f>'2_all_summary'!C1080</f>
        <v>Vulnerability of nearshore tropical finfish in Cuba: implications for scientific and management planning</v>
      </c>
      <c r="I1081" s="49" t="str">
        <f>'2_all_summary'!D1080</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CubaÃƒÂ¢Ã¢â€šÂ¬Ã¢â€žÂ¢s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Ãƒâ€šÃ‚Â© 2018 Rosenstiel School of Marine &amp; Atmospheric Science of the University of Miami</v>
      </c>
      <c r="J1081" s="49">
        <f>if(isnumber(search("Yes",'2_all_summary'!$G1080)),if(isnumber(search("Yes",'2_all_summary'!L1080)),1,2),if(isnumber(search("No",'2_all_summary'!L1080)),4,3))</f>
        <v>4</v>
      </c>
      <c r="K1081" s="49">
        <f>if(isnumber(search("Yes",'2_all_summary'!$G1080)),if(isnumber(search("Yes",'2_all_summary'!M1080)),1,2),if(isnumber(search("No",'2_all_summary'!M1080)),4,3))</f>
        <v>4</v>
      </c>
      <c r="L1081" s="49">
        <f>if(isnumber(search("Yes",'2_all_summary'!$G1080)),if(isnumber(search("Yes",'2_all_summary'!N1080)),1,2),if(isnumber(search("No",'2_all_summary'!N1080)),4,3))</f>
        <v>4</v>
      </c>
      <c r="M1081" s="49">
        <f>if(isnumber(search("Yes",'2_all_summary'!$G1080)),if(0&lt;'2_all_summary'!O1080,1,2),if(0='2_all_summary'!O1080,4,3))</f>
        <v>4</v>
      </c>
      <c r="N1081" s="49">
        <f>if(isnumber(search("Yes",'2_all_summary'!$G1080)),if(isnumber(search("Yes",'2_all_summary'!P1080)),1,2),if(isnumber(search("No",'2_all_summary'!P1080)),4,3))</f>
        <v>4</v>
      </c>
      <c r="O1081" s="49">
        <f>if(isnumber(search("Yes",'2_all_summary'!$G1080)),if(isnumber(search("Yes",'2_all_summary'!Q1080)),1,2),if(isnumber(search("No",'2_all_summary'!Q1080)),4,3))</f>
        <v>4</v>
      </c>
      <c r="P1081" s="49">
        <f>if(isnumber(search("Yes",'2_all_summary'!$G1080)),if(isnumber(search("Yes",'2_all_summary'!R1080)),1,2),if(isnumber(search("No",'2_all_summary'!R1080)),4,3))</f>
        <v>4</v>
      </c>
      <c r="Q1081" s="49">
        <f>if(isnumber(search("Yes",'2_all_summary'!$G1080)),if(0&lt;'2_all_summary'!S1080,1,2),if(0='2_all_summary'!S1080,4,3))</f>
        <v>4</v>
      </c>
      <c r="R1081" s="49">
        <f>if(isnumber(search("Yes",'2_all_summary'!$G1080)),if(isnumber(search("Yes",'2_all_summary'!T1080)),1,2),if(isnumber(search("No",'2_all_summary'!T1080)),4,3))</f>
        <v>4</v>
      </c>
    </row>
    <row r="1082">
      <c r="G1082" s="49"/>
      <c r="H1082" s="49" t="str">
        <f>'2_all_summary'!C1081</f>
        <v>Vulnerable people, vulnerable resources? Exploring the relationship between peopleÃƒÂ¢Ã¢â€šÂ¬Ã¢â€žÂ¢s vulnerability and the sustainability of community-managed natural resources</v>
      </c>
      <c r="I1082" s="49" t="str">
        <f>'2_all_summary'!D1081</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peopleÃƒÂ¢Ã¢â€šÂ¬Ã¢â€žÂ¢s wider vulnerabilities and aspirations. Ãƒâ€šÃ‚Â© 2014 The Author(s). Published by Routledge.</v>
      </c>
      <c r="J1082" s="49">
        <f>if(isnumber(search("Yes",'2_all_summary'!$G1081)),if(isnumber(search("Yes",'2_all_summary'!L1081)),1,2),if(isnumber(search("No",'2_all_summary'!L1081)),4,3))</f>
        <v>4</v>
      </c>
      <c r="K1082" s="49">
        <f>if(isnumber(search("Yes",'2_all_summary'!$G1081)),if(isnumber(search("Yes",'2_all_summary'!M1081)),1,2),if(isnumber(search("No",'2_all_summary'!M1081)),4,3))</f>
        <v>4</v>
      </c>
      <c r="L1082" s="49">
        <f>if(isnumber(search("Yes",'2_all_summary'!$G1081)),if(isnumber(search("Yes",'2_all_summary'!N1081)),1,2),if(isnumber(search("No",'2_all_summary'!N1081)),4,3))</f>
        <v>4</v>
      </c>
      <c r="M1082" s="49">
        <f>if(isnumber(search("Yes",'2_all_summary'!$G1081)),if(0&lt;'2_all_summary'!O1081,1,2),if(0='2_all_summary'!O1081,4,3))</f>
        <v>4</v>
      </c>
      <c r="N1082" s="49">
        <f>if(isnumber(search("Yes",'2_all_summary'!$G1081)),if(isnumber(search("Yes",'2_all_summary'!P1081)),1,2),if(isnumber(search("No",'2_all_summary'!P1081)),4,3))</f>
        <v>4</v>
      </c>
      <c r="O1082" s="49">
        <f>if(isnumber(search("Yes",'2_all_summary'!$G1081)),if(isnumber(search("Yes",'2_all_summary'!Q1081)),1,2),if(isnumber(search("No",'2_all_summary'!Q1081)),4,3))</f>
        <v>4</v>
      </c>
      <c r="P1082" s="49">
        <f>if(isnumber(search("Yes",'2_all_summary'!$G1081)),if(isnumber(search("Yes",'2_all_summary'!R1081)),1,2),if(isnumber(search("No",'2_all_summary'!R1081)),4,3))</f>
        <v>4</v>
      </c>
      <c r="Q1082" s="49">
        <f>if(isnumber(search("Yes",'2_all_summary'!$G1081)),if(0&lt;'2_all_summary'!S1081,1,2),if(0='2_all_summary'!S1081,4,3))</f>
        <v>4</v>
      </c>
      <c r="R1082" s="49">
        <f>if(isnumber(search("Yes",'2_all_summary'!$G1081)),if(isnumber(search("Yes",'2_all_summary'!T1081)),1,2),if(isnumber(search("No",'2_all_summary'!T1081)),4,3))</f>
        <v>4</v>
      </c>
    </row>
    <row r="1083">
      <c r="G1083" s="49"/>
      <c r="H1083" s="49" t="str">
        <f>'2_all_summary'!C1082</f>
        <v>Vulnerable WomenÃƒÂ¢Ã¢â€šÂ¬Ã¢â€žÂ¢s Perceptions of Individual Versus Group Prenatal Care: Results of a Cross-Sectional Survey</v>
      </c>
      <c r="I1083" s="49" t="str">
        <f>'2_all_summary'!D1082</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fisherÃƒÂ¢Ã¢â€šÂ¬Ã¢â€žÂ¢s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ÃƒÂ¢Ã¢â‚¬Â°Ã‚Â¤ 0.001). Discussion Group prenatal care provides a positive experience and improved information exchange among vulnerable populations. Programs interested in engaging, educating and empowering vulnerable pregnant women may benefit from implementation of group care. Ãƒâ€šÃ‚Â© 2018, Springer Science+Business Media, LLC, part of Springer Nature.</v>
      </c>
      <c r="J1083" s="49">
        <f>if(isnumber(search("Yes",'2_all_summary'!$G1082)),if(isnumber(search("Yes",'2_all_summary'!L1082)),1,2),if(isnumber(search("No",'2_all_summary'!L1082)),4,3))</f>
        <v>4</v>
      </c>
      <c r="K1083" s="49">
        <f>if(isnumber(search("Yes",'2_all_summary'!$G1082)),if(isnumber(search("Yes",'2_all_summary'!M1082)),1,2),if(isnumber(search("No",'2_all_summary'!M1082)),4,3))</f>
        <v>4</v>
      </c>
      <c r="L1083" s="49">
        <f>if(isnumber(search("Yes",'2_all_summary'!$G1082)),if(isnumber(search("Yes",'2_all_summary'!N1082)),1,2),if(isnumber(search("No",'2_all_summary'!N1082)),4,3))</f>
        <v>4</v>
      </c>
      <c r="M1083" s="49">
        <f>if(isnumber(search("Yes",'2_all_summary'!$G1082)),if(0&lt;'2_all_summary'!O1082,1,2),if(0='2_all_summary'!O1082,4,3))</f>
        <v>4</v>
      </c>
      <c r="N1083" s="49">
        <f>if(isnumber(search("Yes",'2_all_summary'!$G1082)),if(isnumber(search("Yes",'2_all_summary'!P1082)),1,2),if(isnumber(search("No",'2_all_summary'!P1082)),4,3))</f>
        <v>4</v>
      </c>
      <c r="O1083" s="49">
        <f>if(isnumber(search("Yes",'2_all_summary'!$G1082)),if(isnumber(search("Yes",'2_all_summary'!Q1082)),1,2),if(isnumber(search("No",'2_all_summary'!Q1082)),4,3))</f>
        <v>4</v>
      </c>
      <c r="P1083" s="49">
        <f>if(isnumber(search("Yes",'2_all_summary'!$G1082)),if(isnumber(search("Yes",'2_all_summary'!R1082)),1,2),if(isnumber(search("No",'2_all_summary'!R1082)),4,3))</f>
        <v>4</v>
      </c>
      <c r="Q1083" s="49">
        <f>if(isnumber(search("Yes",'2_all_summary'!$G1082)),if(0&lt;'2_all_summary'!S1082,1,2),if(0='2_all_summary'!S1082,4,3))</f>
        <v>4</v>
      </c>
      <c r="R1083" s="49">
        <f>if(isnumber(search("Yes",'2_all_summary'!$G1082)),if(isnumber(search("Yes",'2_all_summary'!T1082)),1,2),if(isnumber(search("No",'2_all_summary'!T1082)),4,3))</f>
        <v>4</v>
      </c>
    </row>
    <row r="1084">
      <c r="G1084" s="49"/>
      <c r="H1084" s="49" t="str">
        <f>'2_all_summary'!C1083</f>
        <v>Water productivity for boro rice production: Study on floodplain Seels in Rajshahi, Bangladesh</v>
      </c>
      <c r="I1084" s="49" t="str">
        <f>'2_all_summary'!D1083</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Ãƒâ€šÃ‚Â© 2003 Institute of Biological Science. All rights reserved.</v>
      </c>
      <c r="J1084" s="49">
        <f>if(isnumber(search("Yes",'2_all_summary'!$G1083)),if(isnumber(search("Yes",'2_all_summary'!L1083)),1,2),if(isnumber(search("No",'2_all_summary'!L1083)),4,3))</f>
        <v>4</v>
      </c>
      <c r="K1084" s="49">
        <f>if(isnumber(search("Yes",'2_all_summary'!$G1083)),if(isnumber(search("Yes",'2_all_summary'!M1083)),1,2),if(isnumber(search("No",'2_all_summary'!M1083)),4,3))</f>
        <v>4</v>
      </c>
      <c r="L1084" s="49">
        <f>if(isnumber(search("Yes",'2_all_summary'!$G1083)),if(isnumber(search("Yes",'2_all_summary'!N1083)),1,2),if(isnumber(search("No",'2_all_summary'!N1083)),4,3))</f>
        <v>4</v>
      </c>
      <c r="M1084" s="49">
        <f>if(isnumber(search("Yes",'2_all_summary'!$G1083)),if(0&lt;'2_all_summary'!O1083,1,2),if(0='2_all_summary'!O1083,4,3))</f>
        <v>4</v>
      </c>
      <c r="N1084" s="49">
        <f>if(isnumber(search("Yes",'2_all_summary'!$G1083)),if(isnumber(search("Yes",'2_all_summary'!P1083)),1,2),if(isnumber(search("No",'2_all_summary'!P1083)),4,3))</f>
        <v>4</v>
      </c>
      <c r="O1084" s="49">
        <f>if(isnumber(search("Yes",'2_all_summary'!$G1083)),if(isnumber(search("Yes",'2_all_summary'!Q1083)),1,2),if(isnumber(search("No",'2_all_summary'!Q1083)),4,3))</f>
        <v>4</v>
      </c>
      <c r="P1084" s="49">
        <f>if(isnumber(search("Yes",'2_all_summary'!$G1083)),if(isnumber(search("Yes",'2_all_summary'!R1083)),1,2),if(isnumber(search("No",'2_all_summary'!R1083)),4,3))</f>
        <v>4</v>
      </c>
      <c r="Q1084" s="49">
        <f>if(isnumber(search("Yes",'2_all_summary'!$G1083)),if(0&lt;'2_all_summary'!S1083,1,2),if(0='2_all_summary'!S1083,4,3))</f>
        <v>4</v>
      </c>
      <c r="R1084" s="49">
        <f>if(isnumber(search("Yes",'2_all_summary'!$G1083)),if(isnumber(search("Yes",'2_all_summary'!T1083)),1,2),if(isnumber(search("No",'2_all_summary'!T1083)),4,3))</f>
        <v>4</v>
      </c>
    </row>
    <row r="1085">
      <c r="G1085" s="49"/>
      <c r="H1085" s="49" t="str">
        <f>'2_all_summary'!C1084</f>
        <v>Water, ice, and climate change in northwest Greenland</v>
      </c>
      <c r="I1085" s="49" t="str">
        <f>'2_all_summary'!D1084</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campaignsÃƒÂ¢Ã¢â€šÂ¬Ã¢â‚¬Â_x009d_underpinned by narratives of ruinationÃƒÂ¢Ã¢â€šÂ¬Ã¢â‚¬Â_x009d_to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Ãƒâ€šÃ‚Â© 2020 Wiley Periodicals, Inc..</v>
      </c>
      <c r="J1085" s="49">
        <f>if(isnumber(search("Yes",'2_all_summary'!$G1084)),if(isnumber(search("Yes",'2_all_summary'!L1084)),1,2),if(isnumber(search("No",'2_all_summary'!L1084)),4,3))</f>
        <v>4</v>
      </c>
      <c r="K1085" s="49">
        <f>if(isnumber(search("Yes",'2_all_summary'!$G1084)),if(isnumber(search("Yes",'2_all_summary'!M1084)),1,2),if(isnumber(search("No",'2_all_summary'!M1084)),4,3))</f>
        <v>4</v>
      </c>
      <c r="L1085" s="49">
        <f>if(isnumber(search("Yes",'2_all_summary'!$G1084)),if(isnumber(search("Yes",'2_all_summary'!N1084)),1,2),if(isnumber(search("No",'2_all_summary'!N1084)),4,3))</f>
        <v>4</v>
      </c>
      <c r="M1085" s="49">
        <f>if(isnumber(search("Yes",'2_all_summary'!$G1084)),if(0&lt;'2_all_summary'!O1084,1,2),if(0='2_all_summary'!O1084,4,3))</f>
        <v>4</v>
      </c>
      <c r="N1085" s="49">
        <f>if(isnumber(search("Yes",'2_all_summary'!$G1084)),if(isnumber(search("Yes",'2_all_summary'!P1084)),1,2),if(isnumber(search("No",'2_all_summary'!P1084)),4,3))</f>
        <v>4</v>
      </c>
      <c r="O1085" s="49">
        <f>if(isnumber(search("Yes",'2_all_summary'!$G1084)),if(isnumber(search("Yes",'2_all_summary'!Q1084)),1,2),if(isnumber(search("No",'2_all_summary'!Q1084)),4,3))</f>
        <v>4</v>
      </c>
      <c r="P1085" s="49">
        <f>if(isnumber(search("Yes",'2_all_summary'!$G1084)),if(isnumber(search("Yes",'2_all_summary'!R1084)),1,2),if(isnumber(search("No",'2_all_summary'!R1084)),4,3))</f>
        <v>4</v>
      </c>
      <c r="Q1085" s="49">
        <f>if(isnumber(search("Yes",'2_all_summary'!$G1084)),if(0&lt;'2_all_summary'!S1084,1,2),if(0='2_all_summary'!S1084,4,3))</f>
        <v>4</v>
      </c>
      <c r="R1085" s="49">
        <f>if(isnumber(search("Yes",'2_all_summary'!$G1084)),if(isnumber(search("Yes",'2_all_summary'!T1084)),1,2),if(isnumber(search("No",'2_all_summary'!T1084)),4,3))</f>
        <v>4</v>
      </c>
    </row>
    <row r="1086">
      <c r="G1086" s="49"/>
      <c r="H1086" s="49" t="str">
        <f>'2_all_summary'!C1085</f>
        <v>Watershed restoration as a tool for improving coral reef resilience against climate change and other human impacts</v>
      </c>
      <c r="I1086" s="49" t="str">
        <f>'2_all_summary'!D1085</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mÃƒÂ¢Ã‹â€ Ã¢â‚¬â„¢2 yrÃƒÂ¢Ã‹â€ Ã¢â‚¬â„¢1. Previous studies indicate a 75% reduction in sedimentation rate is required to bring Fouha Bay below severe-catastrophic sedimentation stress (&amp;gt;50 mg cmÃƒÂ¢Ã‹â€ Ã¢â‚¬â„¢2 dayÃƒÂ¢Ã‹â€ Ã¢â‚¬â„¢1).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Ãƒâ€šÃ‚Â© 2016 Elsevier Ltd</v>
      </c>
      <c r="J1086" s="49">
        <f>if(isnumber(search("Yes",'2_all_summary'!$G1085)),if(isnumber(search("Yes",'2_all_summary'!L1085)),1,2),if(isnumber(search("No",'2_all_summary'!L1085)),4,3))</f>
        <v>4</v>
      </c>
      <c r="K1086" s="49">
        <f>if(isnumber(search("Yes",'2_all_summary'!$G1085)),if(isnumber(search("Yes",'2_all_summary'!M1085)),1,2),if(isnumber(search("No",'2_all_summary'!M1085)),4,3))</f>
        <v>4</v>
      </c>
      <c r="L1086" s="49">
        <f>if(isnumber(search("Yes",'2_all_summary'!$G1085)),if(isnumber(search("Yes",'2_all_summary'!N1085)),1,2),if(isnumber(search("No",'2_all_summary'!N1085)),4,3))</f>
        <v>4</v>
      </c>
      <c r="M1086" s="49">
        <f>if(isnumber(search("Yes",'2_all_summary'!$G1085)),if(0&lt;'2_all_summary'!O1085,1,2),if(0='2_all_summary'!O1085,4,3))</f>
        <v>4</v>
      </c>
      <c r="N1086" s="49">
        <f>if(isnumber(search("Yes",'2_all_summary'!$G1085)),if(isnumber(search("Yes",'2_all_summary'!P1085)),1,2),if(isnumber(search("No",'2_all_summary'!P1085)),4,3))</f>
        <v>4</v>
      </c>
      <c r="O1086" s="49">
        <f>if(isnumber(search("Yes",'2_all_summary'!$G1085)),if(isnumber(search("Yes",'2_all_summary'!Q1085)),1,2),if(isnumber(search("No",'2_all_summary'!Q1085)),4,3))</f>
        <v>4</v>
      </c>
      <c r="P1086" s="49">
        <f>if(isnumber(search("Yes",'2_all_summary'!$G1085)),if(isnumber(search("Yes",'2_all_summary'!R1085)),1,2),if(isnumber(search("No",'2_all_summary'!R1085)),4,3))</f>
        <v>4</v>
      </c>
      <c r="Q1086" s="49">
        <f>if(isnumber(search("Yes",'2_all_summary'!$G1085)),if(0&lt;'2_all_summary'!S1085,1,2),if(0='2_all_summary'!S1085,4,3))</f>
        <v>4</v>
      </c>
      <c r="R1086" s="49">
        <f>if(isnumber(search("Yes",'2_all_summary'!$G1085)),if(isnumber(search("Yes",'2_all_summary'!T1085)),1,2),if(isnumber(search("No",'2_all_summary'!T1085)),4,3))</f>
        <v>4</v>
      </c>
    </row>
    <row r="1087">
      <c r="G1087" s="49"/>
      <c r="H1087" s="49" t="str">
        <f>'2_all_summary'!C1086</f>
        <v>Wetland resource management in bangladesh: Implications for marginalization and vulnerability of local harvesters</v>
      </c>
      <c r="I1087" s="49" t="str">
        <f>'2_all_summary'!D1086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Ãƒâ€šÃ‚Â© 2010 Taylor &amp; Francis Group, LLC.</v>
      </c>
      <c r="J1087" s="49">
        <f>if(isnumber(search("Yes",'2_all_summary'!$G1086)),if(isnumber(search("Yes",'2_all_summary'!L1086)),1,2),if(isnumber(search("No",'2_all_summary'!L1086)),4,3))</f>
        <v>4</v>
      </c>
      <c r="K1087" s="49">
        <f>if(isnumber(search("Yes",'2_all_summary'!$G1086)),if(isnumber(search("Yes",'2_all_summary'!M1086)),1,2),if(isnumber(search("No",'2_all_summary'!M1086)),4,3))</f>
        <v>4</v>
      </c>
      <c r="L1087" s="49">
        <f>if(isnumber(search("Yes",'2_all_summary'!$G1086)),if(isnumber(search("Yes",'2_all_summary'!N1086)),1,2),if(isnumber(search("No",'2_all_summary'!N1086)),4,3))</f>
        <v>4</v>
      </c>
      <c r="M1087" s="49">
        <f>if(isnumber(search("Yes",'2_all_summary'!$G1086)),if(0&lt;'2_all_summary'!O1086,1,2),if(0='2_all_summary'!O1086,4,3))</f>
        <v>4</v>
      </c>
      <c r="N1087" s="49">
        <f>if(isnumber(search("Yes",'2_all_summary'!$G1086)),if(isnumber(search("Yes",'2_all_summary'!P1086)),1,2),if(isnumber(search("No",'2_all_summary'!P1086)),4,3))</f>
        <v>4</v>
      </c>
      <c r="O1087" s="49">
        <f>if(isnumber(search("Yes",'2_all_summary'!$G1086)),if(isnumber(search("Yes",'2_all_summary'!Q1086)),1,2),if(isnumber(search("No",'2_all_summary'!Q1086)),4,3))</f>
        <v>4</v>
      </c>
      <c r="P1087" s="49">
        <f>if(isnumber(search("Yes",'2_all_summary'!$G1086)),if(isnumber(search("Yes",'2_all_summary'!R1086)),1,2),if(isnumber(search("No",'2_all_summary'!R1086)),4,3))</f>
        <v>4</v>
      </c>
      <c r="Q1087" s="49">
        <f>if(isnumber(search("Yes",'2_all_summary'!$G1086)),if(0&lt;'2_all_summary'!S1086,1,2),if(0='2_all_summary'!S1086,4,3))</f>
        <v>4</v>
      </c>
      <c r="R1087" s="49">
        <f>if(isnumber(search("Yes",'2_all_summary'!$G1086)),if(isnumber(search("Yes",'2_all_summary'!T1086)),1,2),if(isnumber(search("No",'2_all_summary'!T1086)),4,3))</f>
        <v>4</v>
      </c>
    </row>
    <row r="1088">
      <c r="G1088" s="49"/>
      <c r="H1088" s="49" t="str">
        <f>'2_all_summary'!C1087</f>
        <v>What is a green economy? Review of national-level green economy policies in cambodia and Lao PDR</v>
      </c>
      <c r="I1088" s="49" t="str">
        <f>'2_all_summary'!D1087</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Ãƒâ€šÃ‚Â© 2020 by the authors.</v>
      </c>
      <c r="J1088" s="49">
        <f>if(isnumber(search("Yes",'2_all_summary'!$G1087)),if(isnumber(search("Yes",'2_all_summary'!L1087)),1,2),if(isnumber(search("No",'2_all_summary'!L1087)),4,3))</f>
        <v>4</v>
      </c>
      <c r="K1088" s="49">
        <f>if(isnumber(search("Yes",'2_all_summary'!$G1087)),if(isnumber(search("Yes",'2_all_summary'!M1087)),1,2),if(isnumber(search("No",'2_all_summary'!M1087)),4,3))</f>
        <v>4</v>
      </c>
      <c r="L1088" s="49">
        <f>if(isnumber(search("Yes",'2_all_summary'!$G1087)),if(isnumber(search("Yes",'2_all_summary'!N1087)),1,2),if(isnumber(search("No",'2_all_summary'!N1087)),4,3))</f>
        <v>4</v>
      </c>
      <c r="M1088" s="49">
        <f>if(isnumber(search("Yes",'2_all_summary'!$G1087)),if(0&lt;'2_all_summary'!O1087,1,2),if(0='2_all_summary'!O1087,4,3))</f>
        <v>4</v>
      </c>
      <c r="N1088" s="49">
        <f>if(isnumber(search("Yes",'2_all_summary'!$G1087)),if(isnumber(search("Yes",'2_all_summary'!P1087)),1,2),if(isnumber(search("No",'2_all_summary'!P1087)),4,3))</f>
        <v>4</v>
      </c>
      <c r="O1088" s="49">
        <f>if(isnumber(search("Yes",'2_all_summary'!$G1087)),if(isnumber(search("Yes",'2_all_summary'!Q1087)),1,2),if(isnumber(search("No",'2_all_summary'!Q1087)),4,3))</f>
        <v>4</v>
      </c>
      <c r="P1088" s="49">
        <f>if(isnumber(search("Yes",'2_all_summary'!$G1087)),if(isnumber(search("Yes",'2_all_summary'!R1087)),1,2),if(isnumber(search("No",'2_all_summary'!R1087)),4,3))</f>
        <v>4</v>
      </c>
      <c r="Q1088" s="49">
        <f>if(isnumber(search("Yes",'2_all_summary'!$G1087)),if(0&lt;'2_all_summary'!S1087,1,2),if(0='2_all_summary'!S1087,4,3))</f>
        <v>4</v>
      </c>
      <c r="R1088" s="49">
        <f>if(isnumber(search("Yes",'2_all_summary'!$G1087)),if(isnumber(search("Yes",'2_all_summary'!T1087)),1,2),if(isnumber(search("No",'2_all_summary'!T1087)),4,3))</f>
        <v>4</v>
      </c>
    </row>
    <row r="1089">
      <c r="G1089" s="49"/>
      <c r="H1089" s="49" t="str">
        <f>'2_all_summary'!C1088</f>
        <v>When a Shark Is More Than a Shark: A Sociopolitical Problem-Solving Approach to Fisher-Shark Interactions</v>
      </c>
      <c r="I1089" s="49" t="str">
        <f>'2_all_summary'!D1088</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HawaiÃƒÂ¢Ã¢â€šÂ¬Ã‹Å“i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Ãƒâ€šÃ‚Â© 2021 Iwane, Leong, Vaughan and Oleson.</v>
      </c>
      <c r="J1089" s="49">
        <f>if(isnumber(search("Yes",'2_all_summary'!$G1088)),if(isnumber(search("Yes",'2_all_summary'!L1088)),1,2),if(isnumber(search("No",'2_all_summary'!L1088)),4,3))</f>
        <v>4</v>
      </c>
      <c r="K1089" s="49">
        <f>if(isnumber(search("Yes",'2_all_summary'!$G1088)),if(isnumber(search("Yes",'2_all_summary'!M1088)),1,2),if(isnumber(search("No",'2_all_summary'!M1088)),4,3))</f>
        <v>4</v>
      </c>
      <c r="L1089" s="49">
        <f>if(isnumber(search("Yes",'2_all_summary'!$G1088)),if(isnumber(search("Yes",'2_all_summary'!N1088)),1,2),if(isnumber(search("No",'2_all_summary'!N1088)),4,3))</f>
        <v>4</v>
      </c>
      <c r="M1089" s="49">
        <f>if(isnumber(search("Yes",'2_all_summary'!$G1088)),if(0&lt;'2_all_summary'!O1088,1,2),if(0='2_all_summary'!O1088,4,3))</f>
        <v>4</v>
      </c>
      <c r="N1089" s="49">
        <f>if(isnumber(search("Yes",'2_all_summary'!$G1088)),if(isnumber(search("Yes",'2_all_summary'!P1088)),1,2),if(isnumber(search("No",'2_all_summary'!P1088)),4,3))</f>
        <v>4</v>
      </c>
      <c r="O1089" s="49">
        <f>if(isnumber(search("Yes",'2_all_summary'!$G1088)),if(isnumber(search("Yes",'2_all_summary'!Q1088)),1,2),if(isnumber(search("No",'2_all_summary'!Q1088)),4,3))</f>
        <v>4</v>
      </c>
      <c r="P1089" s="49">
        <f>if(isnumber(search("Yes",'2_all_summary'!$G1088)),if(isnumber(search("Yes",'2_all_summary'!R1088)),1,2),if(isnumber(search("No",'2_all_summary'!R1088)),4,3))</f>
        <v>4</v>
      </c>
      <c r="Q1089" s="49">
        <f>if(isnumber(search("Yes",'2_all_summary'!$G1088)),if(0&lt;'2_all_summary'!S1088,1,2),if(0='2_all_summary'!S1088,4,3))</f>
        <v>4</v>
      </c>
      <c r="R1089" s="49">
        <f>if(isnumber(search("Yes",'2_all_summary'!$G1088)),if(isnumber(search("Yes",'2_all_summary'!T1088)),1,2),if(isnumber(search("No",'2_all_summary'!T1088)),4,3))</f>
        <v>4</v>
      </c>
    </row>
    <row r="1090">
      <c r="G1090" s="49"/>
      <c r="H1090" s="49" t="str">
        <f>'2_all_summary'!C1089</f>
        <v>When predators become prey: Community-based monitoring of caiman and dolphin hunting for the catfish fishery and the broader implications on Amazonian human-natural systems</v>
      </c>
      <c r="I1090" s="49" t="str">
        <f>'2_all_summary'!D1089</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MamirauÃƒÆ’Ã‚Â¡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Ãƒâ€šÃ‚Â© 2018 Elsevier Ltd</v>
      </c>
      <c r="J1090" s="49">
        <f>if(isnumber(search("Yes",'2_all_summary'!$G1089)),if(isnumber(search("Yes",'2_all_summary'!L1089)),1,2),if(isnumber(search("No",'2_all_summary'!L1089)),4,3))</f>
        <v>4</v>
      </c>
      <c r="K1090" s="49">
        <f>if(isnumber(search("Yes",'2_all_summary'!$G1089)),if(isnumber(search("Yes",'2_all_summary'!M1089)),1,2),if(isnumber(search("No",'2_all_summary'!M1089)),4,3))</f>
        <v>4</v>
      </c>
      <c r="L1090" s="49">
        <f>if(isnumber(search("Yes",'2_all_summary'!$G1089)),if(isnumber(search("Yes",'2_all_summary'!N1089)),1,2),if(isnumber(search("No",'2_all_summary'!N1089)),4,3))</f>
        <v>4</v>
      </c>
      <c r="M1090" s="49">
        <f>if(isnumber(search("Yes",'2_all_summary'!$G1089)),if(0&lt;'2_all_summary'!O1089,1,2),if(0='2_all_summary'!O1089,4,3))</f>
        <v>4</v>
      </c>
      <c r="N1090" s="49">
        <f>if(isnumber(search("Yes",'2_all_summary'!$G1089)),if(isnumber(search("Yes",'2_all_summary'!P1089)),1,2),if(isnumber(search("No",'2_all_summary'!P1089)),4,3))</f>
        <v>4</v>
      </c>
      <c r="O1090" s="49">
        <f>if(isnumber(search("Yes",'2_all_summary'!$G1089)),if(isnumber(search("Yes",'2_all_summary'!Q1089)),1,2),if(isnumber(search("No",'2_all_summary'!Q1089)),4,3))</f>
        <v>4</v>
      </c>
      <c r="P1090" s="49">
        <f>if(isnumber(search("Yes",'2_all_summary'!$G1089)),if(isnumber(search("Yes",'2_all_summary'!R1089)),1,2),if(isnumber(search("No",'2_all_summary'!R1089)),4,3))</f>
        <v>4</v>
      </c>
      <c r="Q1090" s="49">
        <f>if(isnumber(search("Yes",'2_all_summary'!$G1089)),if(0&lt;'2_all_summary'!S1089,1,2),if(0='2_all_summary'!S1089,4,3))</f>
        <v>4</v>
      </c>
      <c r="R1090" s="49">
        <f>if(isnumber(search("Yes",'2_all_summary'!$G1089)),if(isnumber(search("Yes",'2_all_summary'!T1089)),1,2),if(isnumber(search("No",'2_all_summary'!T1089)),4,3))</f>
        <v>4</v>
      </c>
    </row>
    <row r="1091">
      <c r="G1091" s="49"/>
      <c r="H1091" s="49" t="str">
        <f>'2_all_summary'!C1090</f>
        <v>Whitefish fisheries in mountainous southeastern Norway: Abundant resources, but scarce fisherman</v>
      </c>
      <c r="I1091" s="49" t="str">
        <f>'2_all_summary'!D1090</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1091" s="49">
        <f>if(isnumber(search("Yes",'2_all_summary'!$G1090)),if(isnumber(search("Yes",'2_all_summary'!L1090)),1,2),if(isnumber(search("No",'2_all_summary'!L1090)),4,3))</f>
        <v>4</v>
      </c>
      <c r="K1091" s="49">
        <f>if(isnumber(search("Yes",'2_all_summary'!$G1090)),if(isnumber(search("Yes",'2_all_summary'!M1090)),1,2),if(isnumber(search("No",'2_all_summary'!M1090)),4,3))</f>
        <v>4</v>
      </c>
      <c r="L1091" s="49">
        <f>if(isnumber(search("Yes",'2_all_summary'!$G1090)),if(isnumber(search("Yes",'2_all_summary'!N1090)),1,2),if(isnumber(search("No",'2_all_summary'!N1090)),4,3))</f>
        <v>4</v>
      </c>
      <c r="M1091" s="49">
        <f>if(isnumber(search("Yes",'2_all_summary'!$G1090)),if(0&lt;'2_all_summary'!O1090,1,2),if(0='2_all_summary'!O1090,4,3))</f>
        <v>4</v>
      </c>
      <c r="N1091" s="49">
        <f>if(isnumber(search("Yes",'2_all_summary'!$G1090)),if(isnumber(search("Yes",'2_all_summary'!P1090)),1,2),if(isnumber(search("No",'2_all_summary'!P1090)),4,3))</f>
        <v>4</v>
      </c>
      <c r="O1091" s="49">
        <f>if(isnumber(search("Yes",'2_all_summary'!$G1090)),if(isnumber(search("Yes",'2_all_summary'!Q1090)),1,2),if(isnumber(search("No",'2_all_summary'!Q1090)),4,3))</f>
        <v>4</v>
      </c>
      <c r="P1091" s="49">
        <f>if(isnumber(search("Yes",'2_all_summary'!$G1090)),if(isnumber(search("Yes",'2_all_summary'!R1090)),1,2),if(isnumber(search("No",'2_all_summary'!R1090)),4,3))</f>
        <v>4</v>
      </c>
      <c r="Q1091" s="49">
        <f>if(isnumber(search("Yes",'2_all_summary'!$G1090)),if(0&lt;'2_all_summary'!S1090,1,2),if(0='2_all_summary'!S1090,4,3))</f>
        <v>4</v>
      </c>
      <c r="R1091" s="49">
        <f>if(isnumber(search("Yes",'2_all_summary'!$G1090)),if(isnumber(search("Yes",'2_all_summary'!T1090)),1,2),if(isnumber(search("No",'2_all_summary'!T1090)),4,3))</f>
        <v>4</v>
      </c>
    </row>
    <row r="1092">
      <c r="G1092" s="49"/>
      <c r="H1092" s="49" t="str">
        <f>'2_all_summary'!C1091</f>
        <v>Why human rights matter for marine conservation</v>
      </c>
      <c r="I1092" s="49" t="str">
        <f>'2_all_summary'!D1091</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Ãƒâ€šÃ‚Â© 2023 Smallhorn-West, Allison, Gurney, Karnad, Kretser, Lobo, Mangubhai, Newing, Pennell, Raj, Tilley, Williams and Peckham.</v>
      </c>
      <c r="J1092" s="49">
        <f>if(isnumber(search("Yes",'2_all_summary'!$G1091)),if(isnumber(search("Yes",'2_all_summary'!L1091)),1,2),if(isnumber(search("No",'2_all_summary'!L1091)),4,3))</f>
        <v>4</v>
      </c>
      <c r="K1092" s="49">
        <f>if(isnumber(search("Yes",'2_all_summary'!$G1091)),if(isnumber(search("Yes",'2_all_summary'!M1091)),1,2),if(isnumber(search("No",'2_all_summary'!M1091)),4,3))</f>
        <v>4</v>
      </c>
      <c r="L1092" s="49">
        <f>if(isnumber(search("Yes",'2_all_summary'!$G1091)),if(isnumber(search("Yes",'2_all_summary'!N1091)),1,2),if(isnumber(search("No",'2_all_summary'!N1091)),4,3))</f>
        <v>4</v>
      </c>
      <c r="M1092" s="49">
        <f>if(isnumber(search("Yes",'2_all_summary'!$G1091)),if(0&lt;'2_all_summary'!O1091,1,2),if(0='2_all_summary'!O1091,4,3))</f>
        <v>4</v>
      </c>
      <c r="N1092" s="49">
        <f>if(isnumber(search("Yes",'2_all_summary'!$G1091)),if(isnumber(search("Yes",'2_all_summary'!P1091)),1,2),if(isnumber(search("No",'2_all_summary'!P1091)),4,3))</f>
        <v>4</v>
      </c>
      <c r="O1092" s="49">
        <f>if(isnumber(search("Yes",'2_all_summary'!$G1091)),if(isnumber(search("Yes",'2_all_summary'!Q1091)),1,2),if(isnumber(search("No",'2_all_summary'!Q1091)),4,3))</f>
        <v>4</v>
      </c>
      <c r="P1092" s="49">
        <f>if(isnumber(search("Yes",'2_all_summary'!$G1091)),if(isnumber(search("Yes",'2_all_summary'!R1091)),1,2),if(isnumber(search("No",'2_all_summary'!R1091)),4,3))</f>
        <v>4</v>
      </c>
      <c r="Q1092" s="49">
        <f>if(isnumber(search("Yes",'2_all_summary'!$G1091)),if(0&lt;'2_all_summary'!S1091,1,2),if(0='2_all_summary'!S1091,4,3))</f>
        <v>4</v>
      </c>
      <c r="R1092" s="49">
        <f>if(isnumber(search("Yes",'2_all_summary'!$G1091)),if(isnumber(search("Yes",'2_all_summary'!T1091)),1,2),if(isnumber(search("No",'2_all_summary'!T1091)),4,3))</f>
        <v>4</v>
      </c>
    </row>
    <row r="1093">
      <c r="G1093" s="49"/>
      <c r="H1093" s="49" t="str">
        <f>'2_all_summary'!C1092</f>
        <v>Why the path to polycentricity matters: evidence from fisheries governance in Palau</v>
      </c>
      <c r="I1093" s="49" t="str">
        <f>'2_all_summary'!D1092</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Ãƒâ€šÃ‚Â© 2018 John Wiley &amp; Sons, Ltd and ERP Environment</v>
      </c>
      <c r="J1093" s="49">
        <f>if(isnumber(search("Yes",'2_all_summary'!$G1092)),if(isnumber(search("Yes",'2_all_summary'!L1092)),1,2),if(isnumber(search("No",'2_all_summary'!L1092)),4,3))</f>
        <v>1</v>
      </c>
      <c r="K1093" s="49">
        <f>if(isnumber(search("Yes",'2_all_summary'!$G1092)),if(isnumber(search("Yes",'2_all_summary'!M1092)),1,2),if(isnumber(search("No",'2_all_summary'!M1092)),4,3))</f>
        <v>1</v>
      </c>
      <c r="L1093" s="49">
        <f>if(isnumber(search("Yes",'2_all_summary'!$G1092)),if(isnumber(search("Yes",'2_all_summary'!N1092)),1,2),if(isnumber(search("No",'2_all_summary'!N1092)),4,3))</f>
        <v>1</v>
      </c>
      <c r="M1093" s="49">
        <f>if(isnumber(search("Yes",'2_all_summary'!$G1092)),if(0&lt;'2_all_summary'!O1092,1,2),if(0='2_all_summary'!O1092,4,3))</f>
        <v>1</v>
      </c>
      <c r="N1093" s="49">
        <f>if(isnumber(search("Yes",'2_all_summary'!$G1092)),if(isnumber(search("Yes",'2_all_summary'!P1092)),1,2),if(isnumber(search("No",'2_all_summary'!P1092)),4,3))</f>
        <v>2</v>
      </c>
      <c r="O1093" s="49">
        <f>if(isnumber(search("Yes",'2_all_summary'!$G1092)),if(isnumber(search("Yes",'2_all_summary'!Q1092)),1,2),if(isnumber(search("No",'2_all_summary'!Q1092)),4,3))</f>
        <v>2</v>
      </c>
      <c r="P1093" s="49">
        <f>if(isnumber(search("Yes",'2_all_summary'!$G1092)),if(isnumber(search("Yes",'2_all_summary'!R1092)),1,2),if(isnumber(search("No",'2_all_summary'!R1092)),4,3))</f>
        <v>2</v>
      </c>
      <c r="Q1093" s="49">
        <f>if(isnumber(search("Yes",'2_all_summary'!$G1092)),if(0&lt;'2_all_summary'!S1092,1,2),if(0='2_all_summary'!S1092,4,3))</f>
        <v>2</v>
      </c>
      <c r="R1093" s="49">
        <f>if(isnumber(search("Yes",'2_all_summary'!$G1092)),if(isnumber(search("Yes",'2_all_summary'!T1092)),1,2),if(isnumber(search("No",'2_all_summary'!T1092)),4,3))</f>
        <v>1</v>
      </c>
    </row>
    <row r="1094">
      <c r="G1094" s="49"/>
      <c r="H1094" s="49" t="str">
        <f>'2_all_summary'!C1093</f>
        <v>Wildlife resource policy issues in the west</v>
      </c>
      <c r="I1094" s="49" t="str">
        <f>'2_all_summary'!D1093</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Ãƒâ€šÃ‚Â© 2007 by University Press of Colorado. All rights reserved.</v>
      </c>
      <c r="J1094" s="49">
        <f>if(isnumber(search("Yes",'2_all_summary'!$G1093)),if(isnumber(search("Yes",'2_all_summary'!L1093)),1,2),if(isnumber(search("No",'2_all_summary'!L1093)),4,3))</f>
        <v>4</v>
      </c>
      <c r="K1094" s="49">
        <f>if(isnumber(search("Yes",'2_all_summary'!$G1093)),if(isnumber(search("Yes",'2_all_summary'!M1093)),1,2),if(isnumber(search("No",'2_all_summary'!M1093)),4,3))</f>
        <v>4</v>
      </c>
      <c r="L1094" s="49">
        <f>if(isnumber(search("Yes",'2_all_summary'!$G1093)),if(isnumber(search("Yes",'2_all_summary'!N1093)),1,2),if(isnumber(search("No",'2_all_summary'!N1093)),4,3))</f>
        <v>4</v>
      </c>
      <c r="M1094" s="49">
        <f>if(isnumber(search("Yes",'2_all_summary'!$G1093)),if(0&lt;'2_all_summary'!O1093,1,2),if(0='2_all_summary'!O1093,4,3))</f>
        <v>4</v>
      </c>
      <c r="N1094" s="49">
        <f>if(isnumber(search("Yes",'2_all_summary'!$G1093)),if(isnumber(search("Yes",'2_all_summary'!P1093)),1,2),if(isnumber(search("No",'2_all_summary'!P1093)),4,3))</f>
        <v>4</v>
      </c>
      <c r="O1094" s="49">
        <f>if(isnumber(search("Yes",'2_all_summary'!$G1093)),if(isnumber(search("Yes",'2_all_summary'!Q1093)),1,2),if(isnumber(search("No",'2_all_summary'!Q1093)),4,3))</f>
        <v>4</v>
      </c>
      <c r="P1094" s="49">
        <f>if(isnumber(search("Yes",'2_all_summary'!$G1093)),if(isnumber(search("Yes",'2_all_summary'!R1093)),1,2),if(isnumber(search("No",'2_all_summary'!R1093)),4,3))</f>
        <v>4</v>
      </c>
      <c r="Q1094" s="49">
        <f>if(isnumber(search("Yes",'2_all_summary'!$G1093)),if(0&lt;'2_all_summary'!S1093,1,2),if(0='2_all_summary'!S1093,4,3))</f>
        <v>4</v>
      </c>
      <c r="R1094" s="49">
        <f>if(isnumber(search("Yes",'2_all_summary'!$G1093)),if(isnumber(search("Yes",'2_all_summary'!T1093)),1,2),if(isnumber(search("No",'2_all_summary'!T1093)),4,3))</f>
        <v>4</v>
      </c>
    </row>
    <row r="1095">
      <c r="G1095" s="49"/>
      <c r="H1095" s="49" t="str">
        <f>'2_all_summary'!C1094</f>
        <v>Will small MPAs work?: The case of small-sized MPAs in Southern Iloilo, Philippines</v>
      </c>
      <c r="I1095" s="49" t="str">
        <f>'2_all_summary'!D1094</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10ÃƒÂ¢Ã¢â€šÂ¬Ã¢â‚¬Å“100Ãƒâ€šÃ‚Â km2. Results show that fish biomass showed an overall increase of about 1ÃƒÂ¢Ã¢â€šÂ¬Ã¢â‚¬Å“5 times. This is attributed to both an increase in abundance and in fish size. Fish in this survey conducted in 2013 were about 2.3ÃƒÂ¢Ã¢â€šÂ¬Ã¢â‚¬Å“3.3 times the size of fish in the 2007 baseline data. Macroepifaunal abundance increased 2 to 8 times across the three MPA sites. However, live hard coral cover showed a parallel ÃƒÂ¢Ã‹â€ Ã‚Â¼40%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Ãƒâ€šÃ‚Â© 2017 Elsevier Ltd</v>
      </c>
      <c r="J1095" s="49">
        <f>if(isnumber(search("Yes",'2_all_summary'!$G1094)),if(isnumber(search("Yes",'2_all_summary'!L1094)),1,2),if(isnumber(search("No",'2_all_summary'!L1094)),4,3))</f>
        <v>4</v>
      </c>
      <c r="K1095" s="49">
        <f>if(isnumber(search("Yes",'2_all_summary'!$G1094)),if(isnumber(search("Yes",'2_all_summary'!M1094)),1,2),if(isnumber(search("No",'2_all_summary'!M1094)),4,3))</f>
        <v>4</v>
      </c>
      <c r="L1095" s="49">
        <f>if(isnumber(search("Yes",'2_all_summary'!$G1094)),if(isnumber(search("Yes",'2_all_summary'!N1094)),1,2),if(isnumber(search("No",'2_all_summary'!N1094)),4,3))</f>
        <v>4</v>
      </c>
      <c r="M1095" s="49">
        <f>if(isnumber(search("Yes",'2_all_summary'!$G1094)),if(0&lt;'2_all_summary'!O1094,1,2),if(0='2_all_summary'!O1094,4,3))</f>
        <v>4</v>
      </c>
      <c r="N1095" s="49">
        <f>if(isnumber(search("Yes",'2_all_summary'!$G1094)),if(isnumber(search("Yes",'2_all_summary'!P1094)),1,2),if(isnumber(search("No",'2_all_summary'!P1094)),4,3))</f>
        <v>4</v>
      </c>
      <c r="O1095" s="49">
        <f>if(isnumber(search("Yes",'2_all_summary'!$G1094)),if(isnumber(search("Yes",'2_all_summary'!Q1094)),1,2),if(isnumber(search("No",'2_all_summary'!Q1094)),4,3))</f>
        <v>4</v>
      </c>
      <c r="P1095" s="49">
        <f>if(isnumber(search("Yes",'2_all_summary'!$G1094)),if(isnumber(search("Yes",'2_all_summary'!R1094)),1,2),if(isnumber(search("No",'2_all_summary'!R1094)),4,3))</f>
        <v>4</v>
      </c>
      <c r="Q1095" s="49">
        <f>if(isnumber(search("Yes",'2_all_summary'!$G1094)),if(0&lt;'2_all_summary'!S1094,1,2),if(0='2_all_summary'!S1094,4,3))</f>
        <v>4</v>
      </c>
      <c r="R1095" s="49">
        <f>if(isnumber(search("Yes",'2_all_summary'!$G1094)),if(isnumber(search("Yes",'2_all_summary'!T1094)),1,2),if(isnumber(search("No",'2_all_summary'!T1094)),4,3))</f>
        <v>4</v>
      </c>
    </row>
    <row r="1096">
      <c r="G1096" s="49"/>
      <c r="H1096" s="49" t="str">
        <f>'2_all_summary'!C1095</f>
        <v>Women and fisheries co-management: Limits to participation on Lake Victoria</v>
      </c>
      <c r="I1096" s="49" t="str">
        <f>'2_all_summary'!D1095</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Ãƒâ€šÃ‚Â© 2019 Elsevier B.V.</v>
      </c>
      <c r="J1096" s="49">
        <f>if(isnumber(search("Yes",'2_all_summary'!$G1095)),if(isnumber(search("Yes",'2_all_summary'!L1095)),1,2),if(isnumber(search("No",'2_all_summary'!L1095)),4,3))</f>
        <v>4</v>
      </c>
      <c r="K1096" s="49">
        <f>if(isnumber(search("Yes",'2_all_summary'!$G1095)),if(isnumber(search("Yes",'2_all_summary'!M1095)),1,2),if(isnumber(search("No",'2_all_summary'!M1095)),4,3))</f>
        <v>4</v>
      </c>
      <c r="L1096" s="49">
        <f>if(isnumber(search("Yes",'2_all_summary'!$G1095)),if(isnumber(search("Yes",'2_all_summary'!N1095)),1,2),if(isnumber(search("No",'2_all_summary'!N1095)),4,3))</f>
        <v>4</v>
      </c>
      <c r="M1096" s="49">
        <f>if(isnumber(search("Yes",'2_all_summary'!$G1095)),if(0&lt;'2_all_summary'!O1095,1,2),if(0='2_all_summary'!O1095,4,3))</f>
        <v>4</v>
      </c>
      <c r="N1096" s="49">
        <f>if(isnumber(search("Yes",'2_all_summary'!$G1095)),if(isnumber(search("Yes",'2_all_summary'!P1095)),1,2),if(isnumber(search("No",'2_all_summary'!P1095)),4,3))</f>
        <v>4</v>
      </c>
      <c r="O1096" s="49">
        <f>if(isnumber(search("Yes",'2_all_summary'!$G1095)),if(isnumber(search("Yes",'2_all_summary'!Q1095)),1,2),if(isnumber(search("No",'2_all_summary'!Q1095)),4,3))</f>
        <v>4</v>
      </c>
      <c r="P1096" s="49">
        <f>if(isnumber(search("Yes",'2_all_summary'!$G1095)),if(isnumber(search("Yes",'2_all_summary'!R1095)),1,2),if(isnumber(search("No",'2_all_summary'!R1095)),4,3))</f>
        <v>4</v>
      </c>
      <c r="Q1096" s="49">
        <f>if(isnumber(search("Yes",'2_all_summary'!$G1095)),if(0&lt;'2_all_summary'!S1095,1,2),if(0='2_all_summary'!S1095,4,3))</f>
        <v>4</v>
      </c>
      <c r="R1096" s="49">
        <f>if(isnumber(search("Yes",'2_all_summary'!$G1095)),if(isnumber(search("Yes",'2_all_summary'!T1095)),1,2),if(isnumber(search("No",'2_all_summary'!T1095)),4,3))</f>
        <v>4</v>
      </c>
    </row>
    <row r="1097">
      <c r="G1097" s="49"/>
      <c r="H1097" s="49" t="str">
        <f>'2_all_summary'!C1096</f>
        <v>Women at risk: Indonesia.</v>
      </c>
      <c r="I1097" s="49" t="str">
        <f>'2_all_summary'!D1096</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1097" s="49">
        <f>if(isnumber(search("Yes",'2_all_summary'!$G1096)),if(isnumber(search("Yes",'2_all_summary'!L1096)),1,2),if(isnumber(search("No",'2_all_summary'!L1096)),4,3))</f>
        <v>4</v>
      </c>
      <c r="K1097" s="49">
        <f>if(isnumber(search("Yes",'2_all_summary'!$G1096)),if(isnumber(search("Yes",'2_all_summary'!M1096)),1,2),if(isnumber(search("No",'2_all_summary'!M1096)),4,3))</f>
        <v>4</v>
      </c>
      <c r="L1097" s="49">
        <f>if(isnumber(search("Yes",'2_all_summary'!$G1096)),if(isnumber(search("Yes",'2_all_summary'!N1096)),1,2),if(isnumber(search("No",'2_all_summary'!N1096)),4,3))</f>
        <v>4</v>
      </c>
      <c r="M1097" s="49">
        <f>if(isnumber(search("Yes",'2_all_summary'!$G1096)),if(0&lt;'2_all_summary'!O1096,1,2),if(0='2_all_summary'!O1096,4,3))</f>
        <v>4</v>
      </c>
      <c r="N1097" s="49">
        <f>if(isnumber(search("Yes",'2_all_summary'!$G1096)),if(isnumber(search("Yes",'2_all_summary'!P1096)),1,2),if(isnumber(search("No",'2_all_summary'!P1096)),4,3))</f>
        <v>4</v>
      </c>
      <c r="O1097" s="49">
        <f>if(isnumber(search("Yes",'2_all_summary'!$G1096)),if(isnumber(search("Yes",'2_all_summary'!Q1096)),1,2),if(isnumber(search("No",'2_all_summary'!Q1096)),4,3))</f>
        <v>4</v>
      </c>
      <c r="P1097" s="49">
        <f>if(isnumber(search("Yes",'2_all_summary'!$G1096)),if(isnumber(search("Yes",'2_all_summary'!R1096)),1,2),if(isnumber(search("No",'2_all_summary'!R1096)),4,3))</f>
        <v>4</v>
      </c>
      <c r="Q1097" s="49">
        <f>if(isnumber(search("Yes",'2_all_summary'!$G1096)),if(0&lt;'2_all_summary'!S1096,1,2),if(0='2_all_summary'!S1096,4,3))</f>
        <v>4</v>
      </c>
      <c r="R1097" s="49">
        <f>if(isnumber(search("Yes",'2_all_summary'!$G1096)),if(isnumber(search("Yes",'2_all_summary'!T1096)),1,2),if(isnumber(search("No",'2_all_summary'!T1096)),4,3))</f>
        <v>4</v>
      </c>
    </row>
    <row r="1098">
      <c r="G1098" s="49"/>
      <c r="H1098" s="49" t="str">
        <f>'2_all_summary'!C1097</f>
        <v>Womenâ€™s bargaining power and household expenditure in Indonesia: the role of gender-differentiated assets and social capital</v>
      </c>
      <c r="I1098" s="49" t="str">
        <f>'2_all_summary'!D1097</f>
        <v>Using the Indonesian setting with its cultural heterogeneity, this paper examines womenÃƒÂ¢Ã¢â€šÂ¬Ã¢â€žÂ¢s bargaining power in the distribution of household expenditures. WomenÃƒÂ¢Ã¢â€šÂ¬Ã¢â€žÂ¢s share of assets and participation in community-based organizations and development in the village is used to approach bargaining power. This study employs the Indonesian longitudinal dataset from the Indonesia Family Life Survey. The results show that womenÃƒÂ¢Ã¢â€šÂ¬Ã¢â€žÂ¢s share of assets has negative effect on adult goods expenditure. This finding confirms that womenÃƒÂ¢Ã¢â€šÂ¬Ã¢â€žÂ¢s share of asset explicitly increase women autonomy not to allocate the budget share on adult goods expenditure which is identical to male domination. WomenÃƒÂ¢Ã¢â€šÂ¬Ã¢â€žÂ¢s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womenÃƒÂ¢Ã¢â€šÂ¬Ã¢â€žÂ¢s power in the household particularly in terms of distribution of household expenditures to the spending that increase the welfare of the household. Ãƒâ€šÃ‚Â© 2018, Springer Nature B.V.</v>
      </c>
      <c r="J1098" s="49">
        <f>if(isnumber(search("Yes",'2_all_summary'!$G1097)),if(isnumber(search("Yes",'2_all_summary'!L1097)),1,2),if(isnumber(search("No",'2_all_summary'!L1097)),4,3))</f>
        <v>4</v>
      </c>
      <c r="K1098" s="49">
        <f>if(isnumber(search("Yes",'2_all_summary'!$G1097)),if(isnumber(search("Yes",'2_all_summary'!M1097)),1,2),if(isnumber(search("No",'2_all_summary'!M1097)),4,3))</f>
        <v>4</v>
      </c>
      <c r="L1098" s="49">
        <f>if(isnumber(search("Yes",'2_all_summary'!$G1097)),if(isnumber(search("Yes",'2_all_summary'!N1097)),1,2),if(isnumber(search("No",'2_all_summary'!N1097)),4,3))</f>
        <v>4</v>
      </c>
      <c r="M1098" s="49">
        <f>if(isnumber(search("Yes",'2_all_summary'!$G1097)),if(0&lt;'2_all_summary'!O1097,1,2),if(0='2_all_summary'!O1097,4,3))</f>
        <v>4</v>
      </c>
      <c r="N1098" s="49">
        <f>if(isnumber(search("Yes",'2_all_summary'!$G1097)),if(isnumber(search("Yes",'2_all_summary'!P1097)),1,2),if(isnumber(search("No",'2_all_summary'!P1097)),4,3))</f>
        <v>4</v>
      </c>
      <c r="O1098" s="49">
        <f>if(isnumber(search("Yes",'2_all_summary'!$G1097)),if(isnumber(search("Yes",'2_all_summary'!Q1097)),1,2),if(isnumber(search("No",'2_all_summary'!Q1097)),4,3))</f>
        <v>4</v>
      </c>
      <c r="P1098" s="49">
        <f>if(isnumber(search("Yes",'2_all_summary'!$G1097)),if(isnumber(search("Yes",'2_all_summary'!R1097)),1,2),if(isnumber(search("No",'2_all_summary'!R1097)),4,3))</f>
        <v>4</v>
      </c>
      <c r="Q1098" s="49">
        <f>if(isnumber(search("Yes",'2_all_summary'!$G1097)),if(0&lt;'2_all_summary'!S1097,1,2),if(0='2_all_summary'!S1097,4,3))</f>
        <v>4</v>
      </c>
      <c r="R1098" s="49">
        <f>if(isnumber(search("Yes",'2_all_summary'!$G1097)),if(isnumber(search("Yes",'2_all_summary'!T1097)),1,2),if(isnumber(search("No",'2_all_summary'!T1097)),4,3))</f>
        <v>4</v>
      </c>
    </row>
    <row r="1099">
      <c r="G1099" s="49"/>
      <c r="H1099" s="49" t="str">
        <f>'2_all_summary'!C1098</f>
        <v>Youth Community as Initiator, Motivator and Executor in the Climate Village Program Implementation in Malangan Sukoharjo Indonesia</v>
      </c>
      <c r="I1099" s="49" t="str">
        <f>'2_all_summary'!D1098</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Ãƒâ€šÃ‚Â© 2022 The Authors.</v>
      </c>
      <c r="J1099" s="49">
        <f>if(isnumber(search("Yes",'2_all_summary'!$G1098)),if(isnumber(search("Yes",'2_all_summary'!L1098)),1,2),if(isnumber(search("No",'2_all_summary'!L1098)),4,3))</f>
        <v>4</v>
      </c>
      <c r="K1099" s="49">
        <f>if(isnumber(search("Yes",'2_all_summary'!$G1098)),if(isnumber(search("Yes",'2_all_summary'!M1098)),1,2),if(isnumber(search("No",'2_all_summary'!M1098)),4,3))</f>
        <v>4</v>
      </c>
      <c r="L1099" s="49">
        <f>if(isnumber(search("Yes",'2_all_summary'!$G1098)),if(isnumber(search("Yes",'2_all_summary'!N1098)),1,2),if(isnumber(search("No",'2_all_summary'!N1098)),4,3))</f>
        <v>4</v>
      </c>
      <c r="M1099" s="49">
        <f>if(isnumber(search("Yes",'2_all_summary'!$G1098)),if(0&lt;'2_all_summary'!O1098,1,2),if(0='2_all_summary'!O1098,4,3))</f>
        <v>4</v>
      </c>
      <c r="N1099" s="49">
        <f>if(isnumber(search("Yes",'2_all_summary'!$G1098)),if(isnumber(search("Yes",'2_all_summary'!P1098)),1,2),if(isnumber(search("No",'2_all_summary'!P1098)),4,3))</f>
        <v>4</v>
      </c>
      <c r="O1099" s="49">
        <f>if(isnumber(search("Yes",'2_all_summary'!$G1098)),if(isnumber(search("Yes",'2_all_summary'!Q1098)),1,2),if(isnumber(search("No",'2_all_summary'!Q1098)),4,3))</f>
        <v>4</v>
      </c>
      <c r="P1099" s="49">
        <f>if(isnumber(search("Yes",'2_all_summary'!$G1098)),if(isnumber(search("Yes",'2_all_summary'!R1098)),1,2),if(isnumber(search("No",'2_all_summary'!R1098)),4,3))</f>
        <v>4</v>
      </c>
      <c r="Q1099" s="49">
        <f>if(isnumber(search("Yes",'2_all_summary'!$G1098)),if(0&lt;'2_all_summary'!S1098,1,2),if(0='2_all_summary'!S1098,4,3))</f>
        <v>4</v>
      </c>
      <c r="R1099" s="49">
        <f>if(isnumber(search("Yes",'2_all_summary'!$G1098)),if(isnumber(search("Yes",'2_all_summary'!T1098)),1,2),if(isnumber(search("No",'2_all_summary'!T1098)),4,3))</f>
        <v>4</v>
      </c>
    </row>
    <row r="1100">
      <c r="G1100" s="49"/>
      <c r="H1100" s="49" t="str">
        <f>'2_all_summary'!C1099</f>
        <v>Zooplankton community structure in the Yellow Sea and East China Sea in autumn</v>
      </c>
      <c r="I1100" s="49" t="str">
        <f>'2_all_summary'!D1099</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505-ÃƒÅ½Ã‚Â¼m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Ãƒâ€šÃ‚Â© 2015, Universidade de Sao Paulo. All rights reserved.</v>
      </c>
      <c r="J1100" s="49">
        <f>if(isnumber(search("Yes",'2_all_summary'!$G1099)),if(isnumber(search("Yes",'2_all_summary'!L1099)),1,2),if(isnumber(search("No",'2_all_summary'!L1099)),4,3))</f>
        <v>4</v>
      </c>
      <c r="K1100" s="49">
        <f>if(isnumber(search("Yes",'2_all_summary'!$G1099)),if(isnumber(search("Yes",'2_all_summary'!M1099)),1,2),if(isnumber(search("No",'2_all_summary'!M1099)),4,3))</f>
        <v>4</v>
      </c>
      <c r="L1100" s="49">
        <f>if(isnumber(search("Yes",'2_all_summary'!$G1099)),if(isnumber(search("Yes",'2_all_summary'!N1099)),1,2),if(isnumber(search("No",'2_all_summary'!N1099)),4,3))</f>
        <v>4</v>
      </c>
      <c r="M1100" s="49">
        <f>if(isnumber(search("Yes",'2_all_summary'!$G1099)),if(0&lt;'2_all_summary'!O1099,1,2),if(0='2_all_summary'!O1099,4,3))</f>
        <v>4</v>
      </c>
      <c r="N1100" s="49">
        <f>if(isnumber(search("Yes",'2_all_summary'!$G1099)),if(isnumber(search("Yes",'2_all_summary'!P1099)),1,2),if(isnumber(search("No",'2_all_summary'!P1099)),4,3))</f>
        <v>4</v>
      </c>
      <c r="O1100" s="49">
        <f>if(isnumber(search("Yes",'2_all_summary'!$G1099)),if(isnumber(search("Yes",'2_all_summary'!Q1099)),1,2),if(isnumber(search("No",'2_all_summary'!Q1099)),4,3))</f>
        <v>4</v>
      </c>
      <c r="P1100" s="49">
        <f>if(isnumber(search("Yes",'2_all_summary'!$G1099)),if(isnumber(search("Yes",'2_all_summary'!R1099)),1,2),if(isnumber(search("No",'2_all_summary'!R1099)),4,3))</f>
        <v>4</v>
      </c>
      <c r="Q1100" s="49">
        <f>if(isnumber(search("Yes",'2_all_summary'!$G1099)),if(0&lt;'2_all_summary'!S1099,1,2),if(0='2_all_summary'!S1099,4,3))</f>
        <v>4</v>
      </c>
      <c r="R1100" s="49">
        <f>if(isnumber(search("Yes",'2_all_summary'!$G1099)),if(isnumber(search("Yes",'2_all_summary'!T1099)),1,2),if(isnumber(search("No",'2_all_summary'!T1099)),4,3))</f>
        <v>4</v>
      </c>
    </row>
    <row r="1101">
      <c r="G1101" s="49"/>
      <c r="H1101" s="49" t="str">
        <f>'2_all_summary'!C1100</f>
        <v/>
      </c>
      <c r="I1101" s="49" t="str">
        <f>'2_all_summary'!D1100</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SÃƒÆ’Ã‚Â£o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worldÃƒÂ¢Ã¢â€šÂ¬Ã¢â€žÂ¢s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Ãƒâ€šÃ‚Â© 2023, The Author(s), under exclusive licence to Springer Science+Business Media, LLC, part of Springer Nature.</v>
      </c>
      <c r="J1101" s="49">
        <f>if(isnumber(search("Yes",'2_all_summary'!$G1100)),if(isnumber(search("Yes",'2_all_summary'!L1100)),1,2),if(isnumber(search("No",'2_all_summary'!L1100)),4,3))</f>
        <v>4</v>
      </c>
      <c r="K1101" s="49">
        <f>if(isnumber(search("Yes",'2_all_summary'!$G1100)),if(isnumber(search("Yes",'2_all_summary'!M1100)),1,2),if(isnumber(search("No",'2_all_summary'!M1100)),4,3))</f>
        <v>4</v>
      </c>
      <c r="L1101" s="49">
        <f>if(isnumber(search("Yes",'2_all_summary'!$G1100)),if(isnumber(search("Yes",'2_all_summary'!N1100)),1,2),if(isnumber(search("No",'2_all_summary'!N1100)),4,3))</f>
        <v>4</v>
      </c>
      <c r="M1101" s="49">
        <f>if(isnumber(search("Yes",'2_all_summary'!$G1100)),if(0&lt;'2_all_summary'!O1100,1,2),if(0='2_all_summary'!O1100,4,3))</f>
        <v>4</v>
      </c>
      <c r="N1101" s="49">
        <f>if(isnumber(search("Yes",'2_all_summary'!$G1100)),if(isnumber(search("Yes",'2_all_summary'!P1100)),1,2),if(isnumber(search("No",'2_all_summary'!P1100)),4,3))</f>
        <v>4</v>
      </c>
      <c r="O1101" s="49">
        <f>if(isnumber(search("Yes",'2_all_summary'!$G1100)),if(isnumber(search("Yes",'2_all_summary'!Q1100)),1,2),if(isnumber(search("No",'2_all_summary'!Q1100)),4,3))</f>
        <v>4</v>
      </c>
      <c r="P1101" s="49">
        <f>if(isnumber(search("Yes",'2_all_summary'!$G1100)),if(isnumber(search("Yes",'2_all_summary'!R1100)),1,2),if(isnumber(search("No",'2_all_summary'!R1100)),4,3))</f>
        <v>4</v>
      </c>
      <c r="Q1101" s="49">
        <f>if(isnumber(search("Yes",'2_all_summary'!$G1100)),if(0&lt;'2_all_summary'!S1100,1,2),if(0='2_all_summary'!S1100,4,3))</f>
        <v>4</v>
      </c>
      <c r="R1101" s="49">
        <f>if(isnumber(search("Yes",'2_all_summary'!$G1100)),if(isnumber(search("Yes",'2_all_summary'!T1100)),1,2),if(isnumber(search("No",'2_all_summary'!T1100)),4,3))</f>
        <v>4</v>
      </c>
    </row>
    <row r="1102">
      <c r="G1102" s="49"/>
      <c r="H1102" s="49"/>
      <c r="I1102" s="49"/>
      <c r="J1102" s="49"/>
      <c r="K1102" s="49"/>
      <c r="L1102" s="49"/>
      <c r="M1102" s="10"/>
      <c r="N1102" s="49"/>
      <c r="O1102" s="49"/>
      <c r="P1102" s="49"/>
      <c r="Q1102" s="10"/>
    </row>
    <row r="1103">
      <c r="G1103" s="49"/>
      <c r="H1103" s="49"/>
      <c r="I1103" s="49"/>
      <c r="J1103" s="49"/>
      <c r="K1103" s="49"/>
      <c r="L1103" s="49"/>
      <c r="M1103" s="10"/>
      <c r="N1103" s="49"/>
      <c r="O1103" s="49"/>
      <c r="P1103" s="49"/>
      <c r="Q1103" s="10"/>
    </row>
    <row r="1104">
      <c r="G1104" s="49"/>
      <c r="H1104" s="49"/>
      <c r="I1104" s="49"/>
      <c r="J1104" s="49"/>
      <c r="K1104" s="49"/>
      <c r="L1104" s="49"/>
      <c r="M1104" s="10"/>
      <c r="N1104" s="49"/>
      <c r="O1104" s="49"/>
      <c r="P1104" s="49"/>
      <c r="Q1104" s="10"/>
    </row>
    <row r="1105">
      <c r="G1105" s="49"/>
      <c r="H1105" s="49"/>
      <c r="I1105" s="49"/>
      <c r="J1105" s="49"/>
      <c r="K1105" s="49"/>
      <c r="L1105" s="49"/>
      <c r="M1105" s="10"/>
      <c r="N1105" s="49"/>
      <c r="O1105" s="49"/>
      <c r="P1105" s="49"/>
      <c r="Q1105" s="10"/>
    </row>
    <row r="1106">
      <c r="G1106" s="49"/>
      <c r="H1106" s="49"/>
      <c r="I1106" s="49"/>
      <c r="J1106" s="49"/>
      <c r="K1106" s="49"/>
      <c r="L1106" s="49"/>
      <c r="M1106" s="10"/>
      <c r="N1106" s="49"/>
      <c r="O1106" s="49"/>
      <c r="P1106" s="49"/>
      <c r="Q1106" s="7"/>
    </row>
    <row r="1107">
      <c r="G1107" s="49"/>
      <c r="H1107" s="49"/>
      <c r="I1107" s="49"/>
      <c r="J1107" s="49"/>
      <c r="K1107" s="49"/>
      <c r="L1107" s="49"/>
      <c r="M1107" s="10"/>
      <c r="N1107" s="49"/>
      <c r="O1107" s="49"/>
      <c r="P1107" s="49"/>
      <c r="Q1107" s="7"/>
    </row>
    <row r="1108">
      <c r="G1108" s="49"/>
      <c r="H1108" s="49"/>
      <c r="I1108" s="49"/>
      <c r="J1108" s="49"/>
      <c r="K1108" s="49"/>
      <c r="L1108" s="49"/>
      <c r="M1108" s="10"/>
      <c r="N1108" s="49"/>
      <c r="O1108" s="49"/>
      <c r="P1108" s="49"/>
      <c r="Q1108" s="7"/>
    </row>
    <row r="1109">
      <c r="G1109" s="49"/>
      <c r="H1109" s="49"/>
      <c r="I1109" s="49"/>
      <c r="J1109" s="49"/>
      <c r="K1109" s="49"/>
      <c r="L1109" s="49"/>
      <c r="M1109" s="10"/>
      <c r="N1109" s="49"/>
      <c r="O1109" s="49"/>
      <c r="P1109" s="49"/>
      <c r="Q1109" s="7"/>
    </row>
    <row r="1110">
      <c r="G1110" s="49"/>
      <c r="H1110" s="49"/>
      <c r="I1110" s="49"/>
      <c r="J1110" s="49"/>
      <c r="K1110" s="49"/>
      <c r="L1110" s="49"/>
      <c r="M1110" s="10"/>
      <c r="N1110" s="49"/>
      <c r="O1110" s="49"/>
      <c r="P1110" s="49"/>
      <c r="Q1110" s="7"/>
    </row>
    <row r="1111">
      <c r="G1111" s="49"/>
      <c r="H1111" s="49"/>
      <c r="I1111" s="49"/>
      <c r="J1111" s="49"/>
      <c r="K1111" s="49"/>
      <c r="L1111" s="49"/>
      <c r="M1111" s="10"/>
      <c r="N1111" s="49"/>
      <c r="O1111" s="49"/>
      <c r="P1111" s="49"/>
      <c r="Q1111" s="7"/>
    </row>
    <row r="1112">
      <c r="G1112" s="49"/>
      <c r="H1112" s="49"/>
      <c r="I1112" s="49"/>
      <c r="J1112" s="49"/>
      <c r="K1112" s="49"/>
      <c r="L1112" s="49"/>
      <c r="M1112" s="10"/>
      <c r="N1112" s="49"/>
      <c r="O1112" s="49"/>
      <c r="P1112" s="49"/>
      <c r="Q1112" s="7"/>
    </row>
    <row r="1113">
      <c r="G1113" s="49"/>
      <c r="H1113" s="49"/>
      <c r="I1113" s="49"/>
      <c r="J1113" s="49"/>
      <c r="K1113" s="49"/>
      <c r="L1113" s="49"/>
      <c r="M1113" s="10"/>
      <c r="N1113" s="49"/>
      <c r="O1113" s="49"/>
      <c r="P1113" s="49"/>
      <c r="Q1113" s="7"/>
    </row>
    <row r="1114">
      <c r="G1114" s="49"/>
      <c r="H1114" s="49"/>
      <c r="I1114" s="49"/>
      <c r="J1114" s="49"/>
      <c r="K1114" s="49"/>
      <c r="L1114" s="49"/>
      <c r="M1114" s="10"/>
      <c r="N1114" s="49"/>
      <c r="O1114" s="49"/>
      <c r="P1114" s="49"/>
      <c r="Q1114" s="7"/>
    </row>
    <row r="1115">
      <c r="G1115" s="49"/>
      <c r="H1115" s="49"/>
      <c r="I1115" s="49"/>
      <c r="J1115" s="49"/>
      <c r="K1115" s="49"/>
      <c r="L1115" s="49"/>
      <c r="M1115" s="10"/>
      <c r="N1115" s="49"/>
      <c r="O1115" s="49"/>
      <c r="P1115" s="49"/>
      <c r="Q1115" s="7"/>
    </row>
    <row r="1116">
      <c r="G1116" s="49"/>
      <c r="H1116" s="49"/>
      <c r="I1116" s="49"/>
      <c r="J1116" s="49"/>
      <c r="K1116" s="49"/>
      <c r="L1116" s="49"/>
      <c r="M1116" s="10"/>
      <c r="N1116" s="49"/>
      <c r="O1116" s="49"/>
      <c r="P1116" s="49"/>
      <c r="Q1116" s="7"/>
    </row>
    <row r="1117">
      <c r="G1117" s="49"/>
      <c r="H1117" s="49"/>
      <c r="I1117" s="49"/>
      <c r="J1117" s="49"/>
      <c r="K1117" s="49"/>
      <c r="L1117" s="49"/>
      <c r="M1117" s="10"/>
      <c r="N1117" s="49"/>
      <c r="O1117" s="49"/>
      <c r="P1117" s="49"/>
      <c r="Q1117" s="7"/>
    </row>
    <row r="1118">
      <c r="G1118" s="49"/>
      <c r="H1118" s="49"/>
      <c r="I1118" s="49"/>
      <c r="J1118" s="49"/>
      <c r="K1118" s="49"/>
      <c r="L1118" s="49"/>
      <c r="M1118" s="10"/>
      <c r="N1118" s="49"/>
      <c r="O1118" s="49"/>
      <c r="P1118" s="49"/>
      <c r="Q1118" s="7"/>
    </row>
    <row r="1119">
      <c r="G1119" s="49"/>
      <c r="H1119" s="49"/>
      <c r="I1119" s="49"/>
      <c r="J1119" s="49"/>
      <c r="K1119" s="49"/>
      <c r="L1119" s="49"/>
      <c r="M1119" s="10"/>
      <c r="N1119" s="49"/>
      <c r="O1119" s="49"/>
      <c r="P1119" s="49"/>
      <c r="Q1119" s="7"/>
    </row>
    <row r="1120">
      <c r="G1120" s="49"/>
      <c r="H1120" s="49"/>
      <c r="I1120" s="49"/>
      <c r="J1120" s="49"/>
      <c r="K1120" s="49"/>
      <c r="L1120" s="49"/>
      <c r="M1120" s="10"/>
      <c r="N1120" s="49"/>
      <c r="O1120" s="49"/>
      <c r="P1120" s="49"/>
      <c r="Q1120" s="7"/>
    </row>
    <row r="1121">
      <c r="G1121" s="49"/>
      <c r="H1121" s="49"/>
      <c r="I1121" s="49"/>
      <c r="J1121" s="49"/>
      <c r="K1121" s="49"/>
      <c r="L1121" s="49"/>
      <c r="M1121" s="10"/>
      <c r="N1121" s="49"/>
      <c r="O1121" s="49"/>
      <c r="P1121" s="49"/>
      <c r="Q1121" s="7"/>
    </row>
    <row r="1122">
      <c r="G1122" s="49"/>
      <c r="H1122" s="49"/>
      <c r="I1122" s="49"/>
      <c r="J1122" s="49"/>
      <c r="K1122" s="49"/>
      <c r="L1122" s="49"/>
      <c r="M1122" s="10"/>
      <c r="N1122" s="49"/>
      <c r="O1122" s="49"/>
      <c r="P1122" s="49"/>
      <c r="Q1122" s="7"/>
    </row>
    <row r="1123">
      <c r="G1123" s="49"/>
      <c r="H1123" s="49"/>
      <c r="I1123" s="49"/>
      <c r="J1123" s="49"/>
      <c r="K1123" s="49"/>
      <c r="L1123" s="49"/>
      <c r="M1123" s="10"/>
      <c r="N1123" s="49"/>
      <c r="O1123" s="49"/>
      <c r="P1123" s="49"/>
      <c r="Q1123" s="7"/>
    </row>
    <row r="1124">
      <c r="G1124" s="49"/>
      <c r="H1124" s="49"/>
      <c r="I1124" s="49"/>
      <c r="J1124" s="49"/>
      <c r="K1124" s="49"/>
      <c r="L1124" s="49"/>
      <c r="M1124" s="10"/>
      <c r="N1124" s="49"/>
      <c r="O1124" s="49"/>
      <c r="P1124" s="49"/>
      <c r="Q1124" s="7"/>
    </row>
    <row r="1125">
      <c r="G1125" s="49"/>
      <c r="H1125" s="49"/>
      <c r="I1125" s="49"/>
      <c r="J1125" s="49"/>
      <c r="K1125" s="49"/>
      <c r="L1125" s="49"/>
      <c r="M1125" s="10"/>
      <c r="N1125" s="49"/>
      <c r="O1125" s="49"/>
      <c r="P1125" s="49"/>
      <c r="Q1125" s="7"/>
    </row>
    <row r="1126">
      <c r="G1126" s="49"/>
      <c r="H1126" s="49"/>
      <c r="I1126" s="49"/>
      <c r="J1126" s="49"/>
      <c r="K1126" s="49"/>
      <c r="L1126" s="49"/>
      <c r="M1126" s="10"/>
      <c r="N1126" s="49"/>
      <c r="O1126" s="49"/>
      <c r="P1126" s="49"/>
      <c r="Q1126" s="7"/>
    </row>
    <row r="1127">
      <c r="G1127" s="49"/>
      <c r="H1127" s="49"/>
      <c r="I1127" s="49"/>
      <c r="J1127" s="49"/>
      <c r="K1127" s="49"/>
      <c r="L1127" s="49"/>
      <c r="M1127" s="10"/>
      <c r="N1127" s="49"/>
      <c r="O1127" s="49"/>
      <c r="P1127" s="49"/>
      <c r="Q1127" s="7"/>
    </row>
    <row r="1128">
      <c r="G1128" s="49"/>
      <c r="H1128" s="49"/>
      <c r="I1128" s="49"/>
      <c r="J1128" s="49"/>
      <c r="K1128" s="49"/>
      <c r="L1128" s="49"/>
      <c r="M1128" s="10"/>
      <c r="N1128" s="49"/>
      <c r="O1128" s="49"/>
      <c r="P1128" s="49"/>
      <c r="Q1128" s="7"/>
    </row>
    <row r="1129">
      <c r="G1129" s="49"/>
      <c r="H1129" s="49"/>
      <c r="I1129" s="49"/>
      <c r="J1129" s="49"/>
      <c r="K1129" s="49"/>
      <c r="L1129" s="49"/>
      <c r="M1129" s="10"/>
      <c r="N1129" s="49"/>
      <c r="O1129" s="49"/>
      <c r="P1129" s="49"/>
      <c r="Q1129" s="7"/>
    </row>
    <row r="1130">
      <c r="G1130" s="49"/>
      <c r="H1130" s="49"/>
      <c r="I1130" s="49"/>
      <c r="J1130" s="49"/>
      <c r="K1130" s="49"/>
      <c r="L1130" s="49"/>
      <c r="M1130" s="10"/>
      <c r="N1130" s="49"/>
      <c r="O1130" s="49"/>
      <c r="P1130" s="49"/>
      <c r="Q1130" s="7"/>
    </row>
    <row r="1131">
      <c r="G1131" s="49"/>
      <c r="H1131" s="49"/>
      <c r="I1131" s="49"/>
      <c r="J1131" s="49"/>
      <c r="K1131" s="49"/>
      <c r="L1131" s="49"/>
      <c r="M1131" s="10"/>
      <c r="N1131" s="49"/>
      <c r="O1131" s="49"/>
      <c r="P1131" s="49"/>
      <c r="Q1131" s="7"/>
    </row>
    <row r="1132">
      <c r="G1132" s="49"/>
      <c r="H1132" s="49"/>
      <c r="I1132" s="49"/>
      <c r="J1132" s="49"/>
      <c r="K1132" s="49"/>
      <c r="L1132" s="49"/>
      <c r="M1132" s="10"/>
      <c r="N1132" s="49"/>
      <c r="O1132" s="49"/>
      <c r="P1132" s="49"/>
      <c r="Q1132" s="7"/>
    </row>
    <row r="1133">
      <c r="G1133" s="49"/>
      <c r="H1133" s="49"/>
      <c r="I1133" s="49"/>
      <c r="J1133" s="49"/>
      <c r="K1133" s="49"/>
      <c r="L1133" s="49"/>
      <c r="M1133" s="10"/>
      <c r="N1133" s="49"/>
      <c r="O1133" s="49"/>
      <c r="P1133" s="49"/>
      <c r="Q1133" s="7"/>
    </row>
    <row r="1134">
      <c r="G1134" s="49"/>
      <c r="H1134" s="49"/>
      <c r="I1134" s="49"/>
      <c r="J1134" s="49"/>
      <c r="K1134" s="49"/>
      <c r="L1134" s="49"/>
      <c r="M1134" s="10"/>
      <c r="N1134" s="49"/>
      <c r="O1134" s="49"/>
      <c r="P1134" s="49"/>
      <c r="Q1134" s="7"/>
    </row>
    <row r="1135">
      <c r="G1135" s="49"/>
      <c r="H1135" s="49"/>
      <c r="I1135" s="49"/>
      <c r="J1135" s="49"/>
      <c r="K1135" s="49"/>
      <c r="L1135" s="49"/>
      <c r="M1135" s="10"/>
      <c r="N1135" s="49"/>
      <c r="O1135" s="49"/>
      <c r="P1135" s="49"/>
      <c r="Q1135" s="7"/>
    </row>
    <row r="1136">
      <c r="G1136" s="49"/>
      <c r="H1136" s="49"/>
      <c r="I1136" s="49"/>
      <c r="J1136" s="49"/>
      <c r="K1136" s="49"/>
      <c r="L1136" s="49"/>
      <c r="M1136" s="10"/>
      <c r="N1136" s="49"/>
      <c r="O1136" s="49"/>
      <c r="P1136" s="49"/>
      <c r="Q1136" s="7"/>
    </row>
    <row r="1137">
      <c r="G1137" s="49"/>
      <c r="H1137" s="49"/>
      <c r="I1137" s="49"/>
      <c r="J1137" s="49"/>
      <c r="K1137" s="49"/>
      <c r="L1137" s="49"/>
      <c r="M1137" s="10"/>
      <c r="N1137" s="49"/>
      <c r="O1137" s="49"/>
      <c r="P1137" s="49"/>
      <c r="Q1137" s="7"/>
    </row>
    <row r="1138">
      <c r="G1138" s="49"/>
      <c r="H1138" s="49"/>
      <c r="I1138" s="49"/>
      <c r="J1138" s="49"/>
      <c r="K1138" s="49"/>
      <c r="L1138" s="49"/>
      <c r="M1138" s="10"/>
      <c r="N1138" s="49"/>
      <c r="O1138" s="49"/>
      <c r="P1138" s="49"/>
      <c r="Q1138" s="7"/>
    </row>
    <row r="1139">
      <c r="G1139" s="49"/>
      <c r="H1139" s="49"/>
      <c r="I1139" s="49"/>
      <c r="J1139" s="49"/>
      <c r="K1139" s="49"/>
      <c r="L1139" s="49"/>
      <c r="M1139" s="7"/>
      <c r="N1139" s="49"/>
      <c r="O1139" s="49"/>
      <c r="P1139" s="49"/>
      <c r="Q1139" s="7"/>
    </row>
    <row r="1140">
      <c r="G1140" s="49"/>
      <c r="H1140" s="49"/>
      <c r="I1140" s="49"/>
      <c r="J1140" s="49"/>
      <c r="K1140" s="49"/>
      <c r="L1140" s="49"/>
      <c r="M1140" s="7"/>
      <c r="N1140" s="49"/>
      <c r="O1140" s="49"/>
      <c r="P1140" s="49"/>
      <c r="Q1140" s="7"/>
    </row>
    <row r="1141">
      <c r="G1141" s="49"/>
      <c r="H1141" s="49"/>
      <c r="I1141" s="49"/>
      <c r="J1141" s="49"/>
      <c r="K1141" s="49"/>
      <c r="L1141" s="49"/>
      <c r="M1141" s="7"/>
      <c r="N1141" s="49"/>
      <c r="O1141" s="49"/>
      <c r="P1141" s="49"/>
      <c r="Q1141" s="7"/>
    </row>
    <row r="1142">
      <c r="G1142" s="49"/>
      <c r="H1142" s="49"/>
      <c r="I1142" s="49"/>
      <c r="J1142" s="49"/>
      <c r="K1142" s="49"/>
      <c r="L1142" s="49"/>
      <c r="M1142" s="7"/>
      <c r="N1142" s="49"/>
      <c r="O1142" s="49"/>
      <c r="P1142" s="49"/>
      <c r="Q1142" s="7"/>
    </row>
    <row r="1143">
      <c r="G1143" s="49"/>
      <c r="H1143" s="49"/>
      <c r="I1143" s="49"/>
      <c r="J1143" s="49"/>
      <c r="K1143" s="49"/>
      <c r="L1143" s="49"/>
      <c r="M1143" s="7"/>
      <c r="N1143" s="49"/>
      <c r="O1143" s="49"/>
      <c r="P1143" s="49"/>
      <c r="Q1143" s="7"/>
    </row>
    <row r="1144">
      <c r="G1144" s="49"/>
      <c r="H1144" s="49"/>
      <c r="I1144" s="49"/>
      <c r="J1144" s="49"/>
      <c r="K1144" s="49"/>
      <c r="L1144" s="49"/>
      <c r="M1144" s="7"/>
      <c r="N1144" s="49"/>
      <c r="O1144" s="49"/>
      <c r="P1144" s="49"/>
      <c r="Q1144" s="7"/>
    </row>
    <row r="1145">
      <c r="G1145" s="49"/>
      <c r="H1145" s="49"/>
      <c r="I1145" s="49"/>
      <c r="J1145" s="49"/>
      <c r="K1145" s="49"/>
      <c r="L1145" s="49"/>
      <c r="M1145" s="7"/>
      <c r="N1145" s="49"/>
      <c r="O1145" s="49"/>
      <c r="P1145" s="49"/>
      <c r="Q1145" s="7"/>
    </row>
    <row r="1146">
      <c r="G1146" s="49"/>
      <c r="H1146" s="49"/>
      <c r="I1146" s="49"/>
      <c r="J1146" s="49"/>
      <c r="K1146" s="49"/>
      <c r="L1146" s="49"/>
      <c r="M1146" s="7"/>
      <c r="N1146" s="49"/>
      <c r="O1146" s="49"/>
      <c r="P1146" s="49"/>
      <c r="Q1146" s="7"/>
    </row>
    <row r="1147">
      <c r="G1147" s="49"/>
      <c r="H1147" s="49"/>
      <c r="I1147" s="49"/>
      <c r="J1147" s="49"/>
      <c r="K1147" s="49"/>
      <c r="L1147" s="49"/>
      <c r="M1147" s="7"/>
      <c r="N1147" s="49"/>
      <c r="O1147" s="49"/>
      <c r="P1147" s="49"/>
      <c r="Q1147" s="7"/>
    </row>
    <row r="1148">
      <c r="G1148" s="49"/>
      <c r="H1148" s="49"/>
      <c r="I1148" s="49"/>
      <c r="J1148" s="49"/>
      <c r="K1148" s="49"/>
      <c r="L1148" s="49"/>
      <c r="M1148" s="7"/>
      <c r="N1148" s="49"/>
      <c r="O1148" s="49"/>
      <c r="P1148" s="49"/>
      <c r="Q1148" s="7"/>
    </row>
    <row r="1149">
      <c r="G1149" s="49"/>
      <c r="H1149" s="49"/>
      <c r="I1149" s="49"/>
      <c r="J1149" s="49"/>
      <c r="K1149" s="49"/>
      <c r="L1149" s="49"/>
      <c r="M1149" s="7"/>
      <c r="N1149" s="49"/>
      <c r="O1149" s="49"/>
      <c r="P1149" s="49"/>
      <c r="Q1149" s="7"/>
    </row>
    <row r="1150">
      <c r="G1150" s="49"/>
      <c r="H1150" s="49"/>
      <c r="I1150" s="49"/>
      <c r="J1150" s="49"/>
      <c r="K1150" s="49"/>
      <c r="L1150" s="49"/>
      <c r="M1150" s="7"/>
      <c r="N1150" s="49"/>
      <c r="O1150" s="49"/>
      <c r="P1150" s="49"/>
      <c r="Q1150" s="7"/>
    </row>
    <row r="1151">
      <c r="G1151" s="49"/>
      <c r="H1151" s="49"/>
      <c r="I1151" s="49"/>
      <c r="J1151" s="49"/>
      <c r="K1151" s="49"/>
      <c r="L1151" s="49"/>
      <c r="M1151" s="7"/>
      <c r="N1151" s="49"/>
      <c r="O1151" s="49"/>
      <c r="P1151" s="49"/>
      <c r="Q1151" s="7"/>
    </row>
    <row r="1152">
      <c r="G1152" s="49"/>
      <c r="H1152" s="49"/>
      <c r="I1152" s="49"/>
      <c r="J1152" s="49"/>
      <c r="K1152" s="49"/>
      <c r="L1152" s="49"/>
      <c r="M1152" s="7"/>
      <c r="N1152" s="49"/>
      <c r="O1152" s="49"/>
      <c r="P1152" s="49"/>
      <c r="Q1152" s="7"/>
    </row>
    <row r="1153">
      <c r="G1153" s="49"/>
      <c r="H1153" s="49"/>
      <c r="I1153" s="49"/>
      <c r="J1153" s="49"/>
      <c r="K1153" s="49"/>
      <c r="L1153" s="49"/>
      <c r="M1153" s="7"/>
      <c r="N1153" s="49"/>
      <c r="O1153" s="49"/>
      <c r="P1153" s="49"/>
      <c r="Q1153" s="7"/>
    </row>
    <row r="1154">
      <c r="G1154" s="49"/>
      <c r="H1154" s="49"/>
      <c r="I1154" s="49"/>
      <c r="J1154" s="49"/>
      <c r="K1154" s="49"/>
      <c r="L1154" s="49"/>
      <c r="M1154" s="7"/>
      <c r="N1154" s="49"/>
      <c r="O1154" s="49"/>
      <c r="P1154" s="49"/>
      <c r="Q1154" s="7"/>
    </row>
    <row r="1155">
      <c r="G1155" s="49"/>
      <c r="H1155" s="49"/>
      <c r="I1155" s="49"/>
      <c r="J1155" s="49"/>
      <c r="K1155" s="49"/>
      <c r="L1155" s="49"/>
      <c r="M1155" s="7"/>
      <c r="N1155" s="49"/>
      <c r="O1155" s="49"/>
      <c r="P1155" s="49"/>
      <c r="Q1155" s="7"/>
    </row>
    <row r="1156">
      <c r="G1156" s="49"/>
      <c r="H1156" s="49"/>
      <c r="I1156" s="49"/>
      <c r="J1156" s="49"/>
      <c r="K1156" s="49"/>
      <c r="L1156" s="49"/>
      <c r="M1156" s="7"/>
      <c r="N1156" s="49"/>
      <c r="O1156" s="49"/>
      <c r="P1156" s="49"/>
      <c r="Q1156" s="7"/>
    </row>
    <row r="1157">
      <c r="G1157" s="49"/>
      <c r="H1157" s="49"/>
      <c r="I1157" s="49"/>
      <c r="J1157" s="49"/>
      <c r="K1157" s="49"/>
      <c r="L1157" s="49"/>
      <c r="M1157" s="7"/>
      <c r="N1157" s="49"/>
      <c r="O1157" s="49"/>
      <c r="P1157" s="49"/>
      <c r="Q1157" s="7"/>
    </row>
    <row r="1158">
      <c r="G1158" s="49"/>
      <c r="H1158" s="49"/>
      <c r="I1158" s="49"/>
      <c r="J1158" s="49"/>
      <c r="K1158" s="49"/>
      <c r="L1158" s="49"/>
      <c r="M1158" s="7"/>
      <c r="N1158" s="49"/>
      <c r="O1158" s="49"/>
      <c r="P1158" s="49"/>
      <c r="Q1158" s="7"/>
    </row>
    <row r="1159">
      <c r="G1159" s="49"/>
      <c r="H1159" s="49"/>
      <c r="I1159" s="49"/>
      <c r="J1159" s="49"/>
      <c r="K1159" s="49"/>
      <c r="L1159" s="49"/>
      <c r="M1159" s="7"/>
      <c r="N1159" s="49"/>
      <c r="O1159" s="49"/>
      <c r="P1159" s="49"/>
      <c r="Q1159" s="7"/>
    </row>
    <row r="1160">
      <c r="G1160" s="49"/>
      <c r="H1160" s="49"/>
      <c r="I1160" s="49"/>
      <c r="J1160" s="49"/>
      <c r="K1160" s="49"/>
      <c r="L1160" s="49"/>
      <c r="M1160" s="7"/>
      <c r="N1160" s="49"/>
      <c r="O1160" s="49"/>
      <c r="P1160" s="49"/>
      <c r="Q1160" s="7"/>
    </row>
    <row r="1161">
      <c r="G1161" s="49"/>
      <c r="H1161" s="49"/>
      <c r="I1161" s="49"/>
      <c r="J1161" s="49"/>
      <c r="K1161" s="49"/>
      <c r="L1161" s="49"/>
      <c r="M1161" s="7"/>
      <c r="N1161" s="49"/>
      <c r="O1161" s="49"/>
      <c r="P1161" s="49"/>
      <c r="Q1161" s="7"/>
    </row>
    <row r="1162">
      <c r="G1162" s="49"/>
      <c r="H1162" s="49"/>
      <c r="I1162" s="49"/>
      <c r="J1162" s="49"/>
      <c r="K1162" s="49"/>
      <c r="L1162" s="49"/>
      <c r="M1162" s="7"/>
      <c r="N1162" s="49"/>
      <c r="O1162" s="49"/>
      <c r="P1162" s="49"/>
      <c r="Q1162" s="7"/>
    </row>
    <row r="1163">
      <c r="G1163" s="49"/>
      <c r="H1163" s="49"/>
      <c r="I1163" s="49"/>
      <c r="J1163" s="49"/>
      <c r="K1163" s="49"/>
      <c r="L1163" s="49"/>
      <c r="M1163" s="7"/>
      <c r="N1163" s="49"/>
      <c r="O1163" s="49"/>
      <c r="P1163" s="49"/>
      <c r="Q1163" s="7"/>
    </row>
    <row r="1164">
      <c r="G1164" s="49"/>
      <c r="H1164" s="49"/>
      <c r="I1164" s="49"/>
      <c r="J1164" s="49"/>
      <c r="K1164" s="49"/>
      <c r="L1164" s="49"/>
      <c r="M1164" s="7"/>
      <c r="N1164" s="49"/>
      <c r="O1164" s="49"/>
      <c r="P1164" s="49"/>
      <c r="Q1164" s="7"/>
    </row>
    <row r="1165">
      <c r="G1165" s="49"/>
      <c r="H1165" s="49"/>
      <c r="I1165" s="49"/>
      <c r="J1165" s="49"/>
      <c r="K1165" s="49"/>
      <c r="L1165" s="49"/>
      <c r="M1165" s="7"/>
      <c r="N1165" s="49"/>
      <c r="O1165" s="49"/>
      <c r="P1165" s="49"/>
      <c r="Q1165" s="7"/>
    </row>
    <row r="1166">
      <c r="G1166" s="49"/>
      <c r="H1166" s="49"/>
      <c r="I1166" s="49"/>
      <c r="J1166" s="49"/>
      <c r="K1166" s="49"/>
      <c r="L1166" s="49"/>
      <c r="M1166" s="7"/>
      <c r="N1166" s="49"/>
      <c r="O1166" s="49"/>
      <c r="P1166" s="49"/>
      <c r="Q1166" s="7"/>
    </row>
    <row r="1167">
      <c r="G1167" s="49"/>
      <c r="H1167" s="49"/>
      <c r="I1167" s="49"/>
      <c r="J1167" s="49"/>
      <c r="K1167" s="49"/>
      <c r="L1167" s="49"/>
      <c r="M1167" s="7"/>
      <c r="N1167" s="49"/>
      <c r="O1167" s="49"/>
      <c r="P1167" s="49"/>
      <c r="Q1167" s="7"/>
    </row>
    <row r="1168">
      <c r="G1168" s="49"/>
      <c r="H1168" s="49"/>
      <c r="I1168" s="49"/>
      <c r="J1168" s="49"/>
      <c r="K1168" s="49"/>
      <c r="L1168" s="49"/>
      <c r="M1168" s="7"/>
      <c r="N1168" s="49"/>
      <c r="O1168" s="49"/>
      <c r="P1168" s="49"/>
      <c r="Q1168" s="7"/>
    </row>
    <row r="1169">
      <c r="G1169" s="49"/>
      <c r="H1169" s="49"/>
      <c r="I1169" s="49"/>
      <c r="J1169" s="49"/>
      <c r="K1169" s="49"/>
      <c r="L1169" s="49"/>
      <c r="M1169" s="7"/>
      <c r="N1169" s="49"/>
      <c r="O1169" s="49"/>
      <c r="P1169" s="49"/>
      <c r="Q1169" s="7"/>
    </row>
    <row r="1170">
      <c r="G1170" s="49"/>
      <c r="H1170" s="49"/>
      <c r="I1170" s="49"/>
      <c r="J1170" s="49"/>
      <c r="K1170" s="49"/>
      <c r="L1170" s="49"/>
      <c r="M1170" s="7"/>
      <c r="N1170" s="49"/>
      <c r="O1170" s="49"/>
      <c r="P1170" s="49"/>
      <c r="Q1170" s="7"/>
    </row>
    <row r="1171">
      <c r="G1171" s="49"/>
      <c r="H1171" s="49"/>
      <c r="I1171" s="49"/>
      <c r="J1171" s="49"/>
      <c r="K1171" s="49"/>
      <c r="L1171" s="49"/>
      <c r="M1171" s="7"/>
      <c r="N1171" s="49"/>
      <c r="O1171" s="49"/>
      <c r="P1171" s="49"/>
      <c r="Q1171" s="7"/>
    </row>
    <row r="1172">
      <c r="G1172" s="49"/>
      <c r="H1172" s="49"/>
      <c r="I1172" s="49"/>
      <c r="J1172" s="49"/>
      <c r="K1172" s="49"/>
      <c r="L1172" s="49"/>
      <c r="M1172" s="7"/>
      <c r="N1172" s="49"/>
      <c r="O1172" s="49"/>
      <c r="P1172" s="49"/>
      <c r="Q1172" s="7"/>
    </row>
    <row r="1173">
      <c r="G1173" s="49"/>
      <c r="H1173" s="49"/>
      <c r="I1173" s="49"/>
      <c r="J1173" s="49"/>
      <c r="K1173" s="49"/>
      <c r="L1173" s="49"/>
      <c r="M1173" s="7"/>
      <c r="N1173" s="49"/>
      <c r="O1173" s="49"/>
      <c r="P1173" s="49"/>
      <c r="Q1173" s="7"/>
    </row>
    <row r="1174">
      <c r="G1174" s="49"/>
      <c r="H1174" s="49"/>
      <c r="I1174" s="49"/>
      <c r="J1174" s="49"/>
      <c r="K1174" s="49"/>
      <c r="L1174" s="49"/>
      <c r="M1174" s="7"/>
      <c r="N1174" s="49"/>
      <c r="O1174" s="49"/>
      <c r="P1174" s="49"/>
      <c r="Q1174" s="7"/>
    </row>
    <row r="1175">
      <c r="G1175" s="49"/>
      <c r="H1175" s="49"/>
      <c r="I1175" s="49"/>
      <c r="J1175" s="49"/>
      <c r="K1175" s="49"/>
      <c r="L1175" s="49"/>
      <c r="M1175" s="7"/>
      <c r="N1175" s="49"/>
      <c r="O1175" s="49"/>
      <c r="P1175" s="49"/>
      <c r="Q1175" s="7"/>
    </row>
    <row r="1176">
      <c r="G1176" s="49"/>
      <c r="H1176" s="49"/>
      <c r="I1176" s="49"/>
      <c r="J1176" s="49"/>
      <c r="K1176" s="49"/>
      <c r="L1176" s="49"/>
      <c r="M1176" s="7"/>
      <c r="N1176" s="49"/>
      <c r="O1176" s="49"/>
      <c r="P1176" s="49"/>
      <c r="Q1176" s="7"/>
    </row>
    <row r="1177">
      <c r="G1177" s="49"/>
      <c r="H1177" s="49"/>
      <c r="I1177" s="49"/>
      <c r="J1177" s="49"/>
      <c r="K1177" s="49"/>
      <c r="L1177" s="49"/>
      <c r="M1177" s="7"/>
      <c r="N1177" s="49"/>
      <c r="O1177" s="49"/>
      <c r="P1177" s="49"/>
      <c r="Q1177" s="7"/>
    </row>
    <row r="1178">
      <c r="G1178" s="49"/>
      <c r="H1178" s="49"/>
      <c r="I1178" s="49"/>
      <c r="J1178" s="49"/>
      <c r="K1178" s="49"/>
      <c r="L1178" s="49"/>
      <c r="M1178" s="7"/>
      <c r="N1178" s="49"/>
      <c r="O1178" s="49"/>
      <c r="P1178" s="49"/>
      <c r="Q1178" s="7"/>
    </row>
    <row r="1179">
      <c r="G1179" s="49"/>
      <c r="H1179" s="49"/>
      <c r="I1179" s="49"/>
      <c r="J1179" s="49"/>
      <c r="K1179" s="49"/>
      <c r="L1179" s="49"/>
      <c r="M1179" s="7"/>
      <c r="N1179" s="49"/>
      <c r="O1179" s="49"/>
      <c r="P1179" s="49"/>
      <c r="Q1179" s="7"/>
    </row>
    <row r="1180">
      <c r="G1180" s="49"/>
      <c r="H1180" s="49"/>
      <c r="I1180" s="49"/>
      <c r="J1180" s="49"/>
      <c r="K1180" s="49"/>
      <c r="L1180" s="49"/>
      <c r="M1180" s="7"/>
      <c r="N1180" s="49"/>
      <c r="O1180" s="49"/>
      <c r="P1180" s="49"/>
      <c r="Q1180" s="7"/>
    </row>
    <row r="1181">
      <c r="G1181" s="49"/>
      <c r="H1181" s="49"/>
      <c r="I1181" s="49"/>
      <c r="J1181" s="49"/>
      <c r="K1181" s="49"/>
      <c r="L1181" s="49"/>
      <c r="M1181" s="7"/>
      <c r="N1181" s="49"/>
      <c r="O1181" s="49"/>
      <c r="P1181" s="49"/>
      <c r="Q1181" s="7"/>
    </row>
    <row r="1182">
      <c r="G1182" s="49"/>
      <c r="H1182" s="49"/>
      <c r="I1182" s="49"/>
      <c r="J1182" s="49"/>
      <c r="K1182" s="49"/>
      <c r="L1182" s="49"/>
      <c r="M1182" s="7"/>
      <c r="N1182" s="49"/>
      <c r="O1182" s="49"/>
      <c r="P1182" s="49"/>
      <c r="Q1182" s="7"/>
    </row>
    <row r="1183">
      <c r="G1183" s="49"/>
      <c r="H1183" s="49"/>
      <c r="I1183" s="49"/>
      <c r="J1183" s="49"/>
      <c r="K1183" s="49"/>
      <c r="L1183" s="49"/>
      <c r="M1183" s="7"/>
      <c r="N1183" s="49"/>
      <c r="O1183" s="49"/>
      <c r="P1183" s="49"/>
      <c r="Q1183" s="7"/>
    </row>
    <row r="1184">
      <c r="G1184" s="49"/>
      <c r="H1184" s="49"/>
      <c r="I1184" s="49"/>
      <c r="J1184" s="49"/>
      <c r="K1184" s="49"/>
      <c r="L1184" s="49"/>
      <c r="M1184" s="7"/>
      <c r="N1184" s="49"/>
      <c r="O1184" s="49"/>
      <c r="P1184" s="49"/>
      <c r="Q1184" s="7"/>
    </row>
    <row r="1185">
      <c r="G1185" s="49"/>
      <c r="H1185" s="49"/>
      <c r="I1185" s="49"/>
      <c r="J1185" s="49"/>
      <c r="K1185" s="49"/>
      <c r="L1185" s="49"/>
      <c r="M1185" s="7"/>
      <c r="N1185" s="49"/>
      <c r="O1185" s="49"/>
      <c r="P1185" s="49"/>
      <c r="Q1185" s="7"/>
    </row>
    <row r="1186">
      <c r="G1186" s="49"/>
      <c r="H1186" s="49"/>
      <c r="I1186" s="49"/>
      <c r="J1186" s="49"/>
      <c r="K1186" s="49"/>
      <c r="L1186" s="49"/>
      <c r="M1186" s="7"/>
      <c r="N1186" s="49"/>
      <c r="O1186" s="49"/>
      <c r="P1186" s="49"/>
      <c r="Q1186" s="7"/>
    </row>
    <row r="1187">
      <c r="G1187" s="49"/>
      <c r="H1187" s="49"/>
      <c r="I1187" s="49"/>
      <c r="J1187" s="49"/>
      <c r="K1187" s="49"/>
      <c r="L1187" s="49"/>
      <c r="M1187" s="7"/>
      <c r="N1187" s="49"/>
      <c r="O1187" s="49"/>
      <c r="P1187" s="49"/>
      <c r="Q1187" s="7"/>
    </row>
    <row r="1188">
      <c r="G1188" s="49"/>
      <c r="H1188" s="49"/>
      <c r="I1188" s="49"/>
      <c r="J1188" s="49"/>
      <c r="K1188" s="49"/>
      <c r="L1188" s="49"/>
      <c r="M1188" s="7"/>
      <c r="N1188" s="49"/>
      <c r="O1188" s="49"/>
      <c r="P1188" s="49"/>
      <c r="Q1188" s="7"/>
    </row>
    <row r="1189">
      <c r="G1189" s="49"/>
      <c r="H1189" s="49"/>
      <c r="I1189" s="49"/>
      <c r="J1189" s="49"/>
      <c r="K1189" s="49"/>
      <c r="L1189" s="49"/>
      <c r="M1189" s="7"/>
      <c r="N1189" s="49"/>
      <c r="O1189" s="49"/>
      <c r="P1189" s="49"/>
      <c r="Q1189" s="7"/>
    </row>
    <row r="1190">
      <c r="G1190" s="49"/>
      <c r="H1190" s="49"/>
      <c r="I1190" s="49"/>
      <c r="J1190" s="49"/>
      <c r="K1190" s="49"/>
      <c r="L1190" s="49"/>
      <c r="M1190" s="7"/>
      <c r="N1190" s="49"/>
      <c r="O1190" s="49"/>
      <c r="P1190" s="49"/>
      <c r="Q1190" s="7"/>
    </row>
    <row r="1191">
      <c r="G1191" s="49"/>
      <c r="H1191" s="49"/>
      <c r="I1191" s="49"/>
      <c r="J1191" s="49"/>
      <c r="K1191" s="49"/>
      <c r="L1191" s="49"/>
      <c r="M1191" s="7"/>
      <c r="N1191" s="49"/>
      <c r="O1191" s="49"/>
      <c r="P1191" s="49"/>
      <c r="Q1191" s="7"/>
    </row>
    <row r="1192">
      <c r="G1192" s="49"/>
      <c r="H1192" s="49"/>
      <c r="I1192" s="49"/>
      <c r="J1192" s="49"/>
      <c r="K1192" s="49"/>
      <c r="L1192" s="49"/>
      <c r="M1192" s="7"/>
      <c r="N1192" s="49"/>
      <c r="O1192" s="49"/>
      <c r="P1192" s="49"/>
      <c r="Q1192" s="7"/>
    </row>
    <row r="1193">
      <c r="G1193" s="49"/>
      <c r="H1193" s="49"/>
      <c r="I1193" s="49"/>
      <c r="J1193" s="49"/>
      <c r="K1193" s="49"/>
      <c r="L1193" s="49"/>
      <c r="M1193" s="7"/>
      <c r="N1193" s="49"/>
      <c r="O1193" s="49"/>
      <c r="P1193" s="49"/>
      <c r="Q1193" s="7"/>
    </row>
    <row r="1194">
      <c r="G1194" s="49"/>
      <c r="H1194" s="49"/>
      <c r="I1194" s="49"/>
      <c r="J1194" s="49"/>
      <c r="K1194" s="49"/>
      <c r="L1194" s="49"/>
      <c r="M1194" s="7"/>
      <c r="N1194" s="49"/>
      <c r="O1194" s="49"/>
      <c r="P1194" s="49"/>
      <c r="Q1194" s="7"/>
    </row>
    <row r="1195">
      <c r="G1195" s="49"/>
      <c r="H1195" s="49"/>
      <c r="I1195" s="49"/>
      <c r="J1195" s="49"/>
      <c r="K1195" s="49"/>
      <c r="L1195" s="49"/>
      <c r="M1195" s="7"/>
      <c r="N1195" s="49"/>
      <c r="O1195" s="49"/>
      <c r="P1195" s="49"/>
      <c r="Q1195" s="7"/>
    </row>
    <row r="1196">
      <c r="G1196" s="49"/>
      <c r="H1196" s="49"/>
      <c r="I1196" s="49"/>
      <c r="J1196" s="49"/>
      <c r="K1196" s="49"/>
      <c r="L1196" s="49"/>
      <c r="M1196" s="7"/>
      <c r="N1196" s="49"/>
      <c r="O1196" s="49"/>
      <c r="P1196" s="49"/>
      <c r="Q1196" s="7"/>
    </row>
    <row r="1197">
      <c r="G1197" s="49"/>
      <c r="H1197" s="49"/>
      <c r="I1197" s="49"/>
      <c r="J1197" s="49"/>
      <c r="K1197" s="49"/>
      <c r="L1197" s="49"/>
      <c r="M1197" s="7"/>
      <c r="N1197" s="49"/>
      <c r="O1197" s="49"/>
      <c r="P1197" s="49"/>
      <c r="Q1197" s="7"/>
    </row>
    <row r="1198">
      <c r="G1198" s="49"/>
      <c r="H1198" s="49"/>
      <c r="I1198" s="49"/>
      <c r="J1198" s="49"/>
      <c r="K1198" s="49"/>
      <c r="L1198" s="49"/>
      <c r="M1198" s="7"/>
      <c r="N1198" s="49"/>
      <c r="O1198" s="49"/>
      <c r="P1198" s="49"/>
      <c r="Q1198" s="7"/>
    </row>
    <row r="1199">
      <c r="G1199" s="49"/>
      <c r="H1199" s="49"/>
      <c r="I1199" s="49"/>
      <c r="J1199" s="49"/>
      <c r="K1199" s="49"/>
      <c r="L1199" s="49"/>
      <c r="M1199" s="7"/>
      <c r="N1199" s="49"/>
      <c r="O1199" s="49"/>
      <c r="P1199" s="49"/>
      <c r="Q1199" s="7"/>
    </row>
    <row r="1200">
      <c r="G1200" s="49"/>
      <c r="H1200" s="49"/>
      <c r="I1200" s="49"/>
      <c r="J1200" s="49"/>
      <c r="K1200" s="49"/>
      <c r="L1200" s="49"/>
      <c r="M1200" s="7"/>
      <c r="N1200" s="49"/>
      <c r="O1200" s="49"/>
      <c r="P1200" s="49"/>
      <c r="Q1200" s="7"/>
    </row>
    <row r="1201">
      <c r="G1201" s="49"/>
      <c r="H1201" s="49"/>
      <c r="I1201" s="49"/>
      <c r="J1201" s="49"/>
      <c r="K1201" s="49"/>
      <c r="L1201" s="49"/>
      <c r="M1201" s="7"/>
      <c r="N1201" s="49"/>
      <c r="O1201" s="49"/>
      <c r="P1201" s="49"/>
      <c r="Q1201" s="7"/>
    </row>
    <row r="1202">
      <c r="Q1202" s="7"/>
    </row>
    <row r="1203">
      <c r="Q1203" s="7"/>
    </row>
    <row r="1204">
      <c r="Q1204" s="7"/>
    </row>
    <row r="1205">
      <c r="Q1205" s="7"/>
    </row>
  </sheetData>
  <mergeCells count="1">
    <mergeCell ref="J2:L2"/>
  </mergeCells>
  <conditionalFormatting sqref="G1:G1205 H1:I1 J1:R1205">
    <cfRule type="cellIs" dxfId="3" priority="1" operator="notBetween">
      <formula>1.1</formula>
      <formula>3.9</formula>
    </cfRule>
  </conditionalFormatting>
  <conditionalFormatting sqref="G1:G1205 H1:I1 J1:R1205">
    <cfRule type="cellIs" dxfId="4" priority="2" operator="equal">
      <formula>2</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10" width="9.29"/>
  </cols>
  <sheetData>
    <row r="1">
      <c r="A1" s="45"/>
      <c r="B1" s="45"/>
      <c r="C1" s="45"/>
      <c r="D1" s="46"/>
      <c r="E1" s="45"/>
      <c r="F1" s="46"/>
      <c r="G1" s="6"/>
      <c r="H1" s="6"/>
      <c r="I1" s="6"/>
      <c r="J1" s="6"/>
    </row>
    <row r="2">
      <c r="A2" s="45" t="s">
        <v>9024</v>
      </c>
      <c r="B2" s="45"/>
      <c r="C2" s="45"/>
      <c r="D2" s="46"/>
      <c r="E2" s="45"/>
      <c r="F2" s="46"/>
      <c r="G2" s="6"/>
      <c r="H2" s="6"/>
      <c r="I2" s="6"/>
      <c r="J2" s="6" t="s">
        <v>1</v>
      </c>
    </row>
    <row r="3">
      <c r="B3" s="4"/>
      <c r="C3" s="32" t="s">
        <v>9036</v>
      </c>
      <c r="D3" s="56"/>
      <c r="E3" s="4" t="s">
        <v>9027</v>
      </c>
      <c r="G3" s="4"/>
      <c r="J3" s="4" t="s">
        <v>10</v>
      </c>
    </row>
    <row r="4">
      <c r="A4" s="4"/>
      <c r="B4" s="4"/>
      <c r="C4" s="4" t="s">
        <v>21</v>
      </c>
      <c r="D4" s="4" t="s">
        <v>25</v>
      </c>
      <c r="G4" s="49"/>
      <c r="H4" s="49" t="str">
        <f>'2_all_summary'!C3</f>
        <v>25th anniversary invited paper trends in development of coastal area management in tropical countries: From central to community orientation</v>
      </c>
      <c r="I4" s="49" t="str">
        <f>'2_all_summary'!D3</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Ãƒâ€šÃ‚Â© 1997 Taylor &amp; Francis.</v>
      </c>
      <c r="J4" s="49">
        <f>if(isnumber(search("Yes",'2_all_summary'!$G3)),if(isnumber(search("Yes",'2_all_summary'!E3)),1,2),if(isnumber(search("No",'2_all_summary'!E3)),4,3))</f>
        <v>1</v>
      </c>
    </row>
    <row r="5">
      <c r="A5" s="48" t="s">
        <v>9026</v>
      </c>
      <c r="B5" s="4" t="s">
        <v>21</v>
      </c>
      <c r="C5" s="4">
        <f>countif(J$4:J$1101,1)</f>
        <v>92</v>
      </c>
      <c r="D5" s="4">
        <f>countif(J$4:J$1101,3)</f>
        <v>8</v>
      </c>
      <c r="E5" s="8">
        <f t="shared" ref="E5:E7" si="1">sum(C5:D5)</f>
        <v>100</v>
      </c>
      <c r="F5" s="8">
        <f>D5/E7</f>
        <v>0.007285974499</v>
      </c>
      <c r="G5" s="49"/>
      <c r="H5" s="49" t="str">
        <f>'2_all_summary'!C4</f>
        <v>3 The gulf of guinea large marine ecosystem project: Turning challenges into achievements</v>
      </c>
      <c r="I5" s="49" t="str">
        <f>'2_all_summary'!D4</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Ãƒâ€šÃ‚Â© 2002 Elsevier B.V. All rights reserved.</v>
      </c>
      <c r="J5" s="49">
        <f>if(isnumber(search("Yes",'2_all_summary'!$G4)),if(isnumber(search("Yes",'2_all_summary'!E4)),1,2),if(isnumber(search("No",'2_all_summary'!E4)),4,3))</f>
        <v>4</v>
      </c>
    </row>
    <row r="6">
      <c r="A6" s="48"/>
      <c r="B6" s="4" t="s">
        <v>25</v>
      </c>
      <c r="C6" s="52">
        <f>countif(J$4:J$1101,2)</f>
        <v>10</v>
      </c>
      <c r="D6" s="4">
        <f>countif(J$4:J$1101,4)</f>
        <v>988</v>
      </c>
      <c r="E6" s="8">
        <f t="shared" si="1"/>
        <v>998</v>
      </c>
      <c r="F6" s="8">
        <f>C6/E7</f>
        <v>0.009107468124</v>
      </c>
      <c r="G6" s="49"/>
      <c r="H6" s="49" t="str">
        <f>'2_all_summary'!C5</f>
        <v>3rd International Conference on Energy and Environmental Protection, ICEEP 2014</v>
      </c>
      <c r="I6" s="49" t="str">
        <f>'2_all_summary'!D5</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6" s="49">
        <f>if(isnumber(search("Yes",'2_all_summary'!$G5)),if(isnumber(search("Yes",'2_all_summary'!E5)),1,2),if(isnumber(search("No",'2_all_summary'!E5)),4,3))</f>
        <v>4</v>
      </c>
    </row>
    <row r="7">
      <c r="A7" s="4" t="s">
        <v>9027</v>
      </c>
      <c r="C7" s="8">
        <f t="shared" ref="C7:D7" si="2">SUM(C5:C6)</f>
        <v>102</v>
      </c>
      <c r="D7" s="8">
        <f t="shared" si="2"/>
        <v>996</v>
      </c>
      <c r="E7" s="8">
        <f t="shared" si="1"/>
        <v>1098</v>
      </c>
      <c r="G7" s="49"/>
      <c r="H7" s="49" t="str">
        <f>'2_all_summary'!C6</f>
        <v>A 'Farmer /Fisherperson and Allied Community Medical' - a quality-improvement template of care in primary care</v>
      </c>
      <c r="I7" s="49" t="str">
        <f>'2_all_summary'!D6</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7" s="49">
        <f>if(isnumber(search("Yes",'2_all_summary'!$G6)),if(isnumber(search("Yes",'2_all_summary'!E6)),1,2),if(isnumber(search("No",'2_all_summary'!E6)),4,3))</f>
        <v>4</v>
      </c>
    </row>
    <row r="8">
      <c r="B8" s="8">
        <f>(C5+D6)/Sum(C5:D6)</f>
        <v>0.9836065574</v>
      </c>
      <c r="G8" s="49"/>
      <c r="H8" s="49" t="str">
        <f>'2_all_summary'!C7</f>
        <v>A Bayesian belief network model for community-based coastal resource management in the Kei Islands, Indonesia</v>
      </c>
      <c r="I8" s="49" t="str">
        <f>'2_all_summary'!D7</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Ãƒâ€šÃ‚Â© 2016 by the author(s).</v>
      </c>
      <c r="J8" s="49">
        <f>if(isnumber(search("Yes",'2_all_summary'!$G7)),if(isnumber(search("Yes",'2_all_summary'!E7)),1,2),if(isnumber(search("No",'2_all_summary'!E7)),4,3))</f>
        <v>4</v>
      </c>
    </row>
    <row r="9">
      <c r="B9" s="8">
        <f t="array" ref="B9">MMULT(C7:D7,E5:E6)/(E7^2)</f>
        <v>0.8329501229</v>
      </c>
      <c r="G9" s="49"/>
      <c r="H9" s="49" t="str">
        <f>'2_all_summary'!C8</f>
        <v>A bright spot analysis of inland recreational fisheries in the face of climate change: learning about adaptation from small successes</v>
      </c>
      <c r="I9" s="49" t="str">
        <f>'2_all_summary'!D8</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9" s="49">
        <f>if(isnumber(search("Yes",'2_all_summary'!$G8)),if(isnumber(search("Yes",'2_all_summary'!E8)),1,2),if(isnumber(search("No",'2_all_summary'!E8)),4,3))</f>
        <v>1</v>
      </c>
    </row>
    <row r="10">
      <c r="A10" s="4" t="s">
        <v>9030</v>
      </c>
      <c r="B10" s="53">
        <f>(B8-B9)/(1-B9)</f>
        <v>0.9018649824</v>
      </c>
      <c r="G10" s="49"/>
      <c r="H10" s="49" t="str">
        <f>'2_all_summary'!C9</f>
        <v>A case study of community-based seasonally flooded ecosystem management in bangladesh: Proshika experience</v>
      </c>
      <c r="I10" s="49" t="str">
        <f>'2_all_summary'!D9</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10" s="49">
        <f>if(isnumber(search("Yes",'2_all_summary'!$G9)),if(isnumber(search("Yes",'2_all_summary'!E9)),1,2),if(isnumber(search("No",'2_all_summary'!E9)),4,3))</f>
        <v>4</v>
      </c>
    </row>
    <row r="11">
      <c r="G11" s="49"/>
      <c r="H11" s="49" t="str">
        <f>'2_all_summary'!C10</f>
        <v>A co-designed, transdisciplinary adaptive management framework for artisanal fisheries of Pehuen Co and Monte Hermoso (Argentina)</v>
      </c>
      <c r="I11" s="49" t="str">
        <f>'2_all_summary'!D10</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Ãƒâ€šÃ‚Â© 2017 Elsevier Ltd</v>
      </c>
      <c r="J11" s="49">
        <f>if(isnumber(search("Yes",'2_all_summary'!$G10)),if(isnumber(search("Yes",'2_all_summary'!E10)),1,2),if(isnumber(search("No",'2_all_summary'!E10)),4,3))</f>
        <v>4</v>
      </c>
    </row>
    <row r="12">
      <c r="G12" s="49"/>
      <c r="H12" s="49" t="str">
        <f>'2_all_summary'!C11</f>
        <v>A communication framework for climatic risk and enhanced green growth in the eastern coast of Ghana</v>
      </c>
      <c r="I12" s="49" t="str">
        <f>'2_all_summary'!D11</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stakeholdersÃƒÂ¢Ã¢â€šÂ¬Ã¢â€žÂ¢ interests for the CZGG to become a reality in contributing to ICZM in Ghana. Ãƒâ€šÃ‚Â© 2017 Elsevier Ltd</v>
      </c>
      <c r="J12" s="49">
        <f>if(isnumber(search("Yes",'2_all_summary'!$G11)),if(isnumber(search("Yes",'2_all_summary'!E11)),1,2),if(isnumber(search("No",'2_all_summary'!E11)),4,3))</f>
        <v>4</v>
      </c>
    </row>
    <row r="13">
      <c r="G13" s="49"/>
      <c r="H13" s="49" t="str">
        <f>'2_all_summary'!C12</f>
        <v>A community-based approach to disseminate health information on the hazards of prenatal mercury exposure in Brooklyn, NY</v>
      </c>
      <c r="I13" s="49" t="str">
        <f>'2_all_summary'!D12</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Ãƒâ€šÃ‚Â© 2012 Springer Science+Business Media, LLC.</v>
      </c>
      <c r="J13" s="49">
        <f>if(isnumber(search("Yes",'2_all_summary'!$G12)),if(isnumber(search("Yes",'2_all_summary'!E12)),1,2),if(isnumber(search("No",'2_all_summary'!E12)),4,3))</f>
        <v>4</v>
      </c>
    </row>
    <row r="14">
      <c r="G14" s="49"/>
      <c r="H14" s="49" t="str">
        <f>'2_all_summary'!C13</f>
        <v>A community-based approach to solid waste management for riverine and coastal resource sustainability in the Philippines</v>
      </c>
      <c r="I14" s="49" t="str">
        <f>'2_all_summary'!D13</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Ãƒâ€šÃ‚Â© 2017 Elsevier Ltd</v>
      </c>
      <c r="J14" s="49">
        <f>if(isnumber(search("Yes",'2_all_summary'!$G13)),if(isnumber(search("Yes",'2_all_summary'!E13)),1,2),if(isnumber(search("No",'2_all_summary'!E13)),4,3))</f>
        <v>4</v>
      </c>
    </row>
    <row r="15">
      <c r="G15" s="49"/>
      <c r="H15" s="49" t="str">
        <f>'2_all_summary'!C14</f>
        <v>A community-based geotourism entrepreneurship: A case of Kilim geopark, Malaysia</v>
      </c>
      <c r="I15" s="49" t="str">
        <f>'2_all_summary'!D14</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Ãƒâ€šÃ‚Â© 2016, IGI Global.</v>
      </c>
      <c r="J15" s="49">
        <f>if(isnumber(search("Yes",'2_all_summary'!$G14)),if(isnumber(search("Yes",'2_all_summary'!E14)),1,2),if(isnumber(search("No",'2_all_summary'!E14)),4,3))</f>
        <v>4</v>
      </c>
    </row>
    <row r="16">
      <c r="G16" s="49"/>
      <c r="H16" s="49" t="str">
        <f>'2_all_summary'!C15</f>
        <v>A community-based health education programme for bio-environmental control of malaria through folk theatre (Kalajatha) in rural India</v>
      </c>
      <c r="I16" s="49" t="str">
        <f>'2_all_summary'!D15</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Ãƒâ€šÃ‚Â© 2006 Ghosh et al; licensee BioMed Central Ltd.</v>
      </c>
      <c r="J16" s="49">
        <f>if(isnumber(search("Yes",'2_all_summary'!$G15)),if(isnumber(search("Yes",'2_all_summary'!E15)),1,2),if(isnumber(search("No",'2_all_summary'!E15)),4,3))</f>
        <v>4</v>
      </c>
    </row>
    <row r="17">
      <c r="G17" s="49"/>
      <c r="H17" s="49" t="str">
        <f>'2_all_summary'!C16</f>
        <v>A comparison of frameworks and objectives for implementation of marine protected areas in Northern Europe and in Southeast Asia</v>
      </c>
      <c r="I17" s="49" t="str">
        <f>'2_all_summary'!D16</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Ãƒâ€šÃ‚Â© 2009 AEHMS.</v>
      </c>
      <c r="J17" s="49">
        <f>if(isnumber(search("Yes",'2_all_summary'!$G16)),if(isnumber(search("Yes",'2_all_summary'!E16)),1,2),if(isnumber(search("No",'2_all_summary'!E16)),4,3))</f>
        <v>4</v>
      </c>
    </row>
    <row r="18">
      <c r="G18" s="49"/>
      <c r="H18" s="49" t="str">
        <f>'2_all_summary'!C17</f>
        <v>A Comparison of Home-Based Versus Outreach Event-Based Community HIV Testing in Ugandan Fisherfolk Communities</v>
      </c>
      <c r="I18" s="49" t="str">
        <f>'2_all_summary'!D17</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3Ãƒâ€šÃ‚Â months. Of 41 who screened positive during event-based testing (12% of those tested), 33 were newly diagnosed, of whom 24 (75%) linked to care within 3Ãƒâ€šÃ‚Â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Ãƒâ€šÃ‚Â© 2016, Springer Science+Business Media New York.</v>
      </c>
      <c r="J18" s="49">
        <f>if(isnumber(search("Yes",'2_all_summary'!$G17)),if(isnumber(search("Yes",'2_all_summary'!E17)),1,2),if(isnumber(search("No",'2_all_summary'!E17)),4,3))</f>
        <v>4</v>
      </c>
    </row>
    <row r="19">
      <c r="G19" s="49"/>
      <c r="H19" s="49" t="str">
        <f>'2_all_summary'!C18</f>
        <v>A comparison of social outcomes associated with different fisheries co-management institutions</v>
      </c>
      <c r="I19" s="49" t="str">
        <f>'2_all_summary'!D18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Ãƒâ€šÃ‚Â© 2013 Wiley Periodicals, Inc.</v>
      </c>
      <c r="J19" s="49">
        <f>if(isnumber(search("Yes",'2_all_summary'!$G18)),if(isnumber(search("Yes",'2_all_summary'!E18)),1,2),if(isnumber(search("No",'2_all_summary'!E18)),4,3))</f>
        <v>1</v>
      </c>
    </row>
    <row r="20">
      <c r="G20" s="49"/>
      <c r="H20" s="49" t="str">
        <f>'2_all_summary'!C19</f>
        <v>A DPSIR-analysis of water uses and related water quality issues in the Colombian Alto and Medio Dagua Community Council</v>
      </c>
      <c r="I20" s="49" t="str">
        <f>'2_all_summary'!D19</f>
        <v>A portion of ColombiaÃƒÂ¢Ã¢â€šÂ¬Ã¢â€žÂ¢s water resources is located on the Pacific coast within the territory of the Community Council of Alto and Medio Dagua (CC-AMDA). Though a harmonious balance between the communitiesÃƒÂ¢Ã¢â€šÂ¬Ã¢â€žÂ¢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Ãƒâ€šÃ‚Â© 2018, National Water Research Center.</v>
      </c>
      <c r="J20" s="49">
        <f>if(isnumber(search("Yes",'2_all_summary'!$G19)),if(isnumber(search("Yes",'2_all_summary'!E19)),1,2),if(isnumber(search("No",'2_all_summary'!E19)),4,3))</f>
        <v>4</v>
      </c>
    </row>
    <row r="21">
      <c r="G21" s="49"/>
      <c r="H21" s="49" t="str">
        <f>'2_all_summary'!C20</f>
        <v>A framework of lessons learned from community-based marine reserves and its effectiveness in guiding a new coastal management initiative in the Philippines</v>
      </c>
      <c r="I21" s="49" t="str">
        <f>'2_all_summary'!D20</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Ãƒâ€šÃ‚Â© 2005 Springer Science+Business Media, Inc.</v>
      </c>
      <c r="J21" s="49">
        <f>if(isnumber(search("Yes",'2_all_summary'!$G20)),if(isnumber(search("Yes",'2_all_summary'!E20)),1,2),if(isnumber(search("No",'2_all_summary'!E20)),4,3))</f>
        <v>4</v>
      </c>
    </row>
    <row r="22">
      <c r="G22" s="49"/>
      <c r="H22" s="49" t="str">
        <f>'2_all_summary'!C21</f>
        <v>A Ghostly Issue: Managing abandoned, lost and discarded lobster fishing gear in the Bay of Fundy in Eastern Canada</v>
      </c>
      <c r="I22" s="49" t="str">
        <f>'2_all_summary'!D21</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Ãƒâ€šÃ‚Â© 2019 Elsevier Ltd</v>
      </c>
      <c r="J22" s="49">
        <f>if(isnumber(search("Yes",'2_all_summary'!$G21)),if(isnumber(search("Yes",'2_all_summary'!E21)),1,2),if(isnumber(search("No",'2_all_summary'!E21)),4,3))</f>
        <v>4</v>
      </c>
    </row>
    <row r="23">
      <c r="G23" s="49"/>
      <c r="H23" s="49" t="str">
        <f>'2_all_summary'!C22</f>
        <v>A just transition? Navigating the process of policy implementation in small-scale fisheries in South Africa</v>
      </c>
      <c r="I23" s="49" t="str">
        <f>'2_all_summary'!D22</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Ãƒâ€šÃ‚Â© 2021</v>
      </c>
      <c r="J23" s="49">
        <f>if(isnumber(search("Yes",'2_all_summary'!$G22)),if(isnumber(search("Yes",'2_all_summary'!E22)),1,2),if(isnumber(search("No",'2_all_summary'!E22)),4,3))</f>
        <v>4</v>
      </c>
    </row>
    <row r="24">
      <c r="G24" s="49"/>
      <c r="H24" s="49" t="str">
        <f>'2_all_summary'!C23</f>
        <v>A legal pluralism perspective on coastal fisheries governance in two Pacific Island countries</v>
      </c>
      <c r="I24" s="49" t="str">
        <f>'2_all_summary'!D23</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ÃƒÂ¢Ã¢â€šÂ¬Ã¢â‚¬Å“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Ãƒâ€šÃ‚Â© 2018 The Authors</v>
      </c>
      <c r="J24" s="49">
        <f>if(isnumber(search("Yes",'2_all_summary'!$G23)),if(isnumber(search("Yes",'2_all_summary'!E23)),1,2),if(isnumber(search("No",'2_all_summary'!E23)),4,3))</f>
        <v>1</v>
      </c>
    </row>
    <row r="25">
      <c r="G25" s="49"/>
      <c r="H25" s="49" t="str">
        <f>'2_all_summary'!C24</f>
        <v>A method to assess the sensitivity of sedimentary communities to fishing activities</v>
      </c>
      <c r="I25" s="49" t="str">
        <f>'2_all_summary'!D24</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Ãƒâ€šÃ‚Â© Crown copyright 2008. Reproduced with permission of Her majesty's stationery office. Published by John Wiley &amp; Sons, Ltd.</v>
      </c>
      <c r="J25" s="49">
        <f>if(isnumber(search("Yes",'2_all_summary'!$G24)),if(isnumber(search("Yes",'2_all_summary'!E24)),1,2),if(isnumber(search("No",'2_all_summary'!E24)),4,3))</f>
        <v>4</v>
      </c>
    </row>
    <row r="26">
      <c r="G26" s="49"/>
      <c r="H26" s="49" t="str">
        <f>'2_all_summary'!C25</f>
        <v>A method to count pirarucu Arapaima gigas: Fishers, assessment, and management</v>
      </c>
      <c r="I26" s="49" t="str">
        <f>'2_all_summary'!D25</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26" s="49">
        <f>if(isnumber(search("Yes",'2_all_summary'!$G25)),if(isnumber(search("Yes",'2_all_summary'!E25)),1,2),if(isnumber(search("No",'2_all_summary'!E25)),4,3))</f>
        <v>4</v>
      </c>
    </row>
    <row r="27">
      <c r="G27" s="49"/>
      <c r="H27" s="49" t="str">
        <f>'2_all_summary'!C26</f>
        <v>A model of collaborative programming to address wildlife issues: The northeast wildlife damage management research and outreach cooperative</v>
      </c>
      <c r="I27" s="49" t="str">
        <f>'2_all_summary'!D26</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Ãƒâ€šÃ‚Â© 2005 Springer Science + Business Media, Inc.</v>
      </c>
      <c r="J27" s="49">
        <f>if(isnumber(search("Yes",'2_all_summary'!$G26)),if(isnumber(search("Yes",'2_all_summary'!E26)),1,2),if(isnumber(search("No",'2_all_summary'!E26)),4,3))</f>
        <v>4</v>
      </c>
    </row>
    <row r="28">
      <c r="G28" s="49"/>
      <c r="H28" s="49" t="str">
        <f>'2_all_summary'!C27</f>
        <v>A model of participatory community-based ecotourism and mangrove forest conservation in Ban Hua Thang, Thailand</v>
      </c>
      <c r="I28" s="49" t="str">
        <f>'2_all_summary'!D27</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Ãƒâ€šÃ‚Â© 2019 AJHTL /Author/s.</v>
      </c>
      <c r="J28" s="49">
        <f>if(isnumber(search("Yes",'2_all_summary'!$G27)),if(isnumber(search("Yes",'2_all_summary'!E27)),1,2),if(isnumber(search("No",'2_all_summary'!E27)),4,3))</f>
        <v>4</v>
      </c>
    </row>
    <row r="29">
      <c r="G29" s="49"/>
      <c r="H29" s="49" t="str">
        <f>'2_all_summary'!C28</f>
        <v>A multiple evidence-based approach to MÃƒÆ’Ã‚Â©tis community-based monitoring: a case study from the South Athabasca Oil Sands Area, Alberta, Canada</v>
      </c>
      <c r="I29" s="49" t="str">
        <f>'2_all_summary'!D28</f>
        <v>This original research article provides a case study that describes how MÃƒÆ’Ã‚Â©tis indigenous knowledge was incorporated into the design of a community-based monitoring (CBM) program in the South Athabasca Oil Sands Area of Alberta, Canada. Athabasca Landing MÃƒÆ’Ã‚Â©tis Community (ALMC) members have traditional knowledge of local wildlife and climatic conditions in a region that has seen intense oil and gas-related industrial activity over the last 50 years. Informed by a multiple evidence-based approach to CBM, ALMCÃƒÂ¢Ã¢â€šÂ¬Ã¢â€žÂ¢s program design combined traditional hunting, fishing, trapping, and plant gathering activities with photomapping methods. By taking geo-referenced photos of their environmental observations, which they shared with other project participants during regular monitoring meetings, MÃƒÆ’Ã‚Â©tis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ALMCÃƒÂ¢Ã¢â€šÂ¬Ã¢â€žÂ¢s ongoing efforts to identify territory to promote self-governance and assert rights to lands and resources. We discuss how the ALMCÃƒÂ¢Ã¢â€šÂ¬Ã¢â€žÂ¢s adoption of a multiple evidence-based approach to monitoring asserts control over data collection methods, storage, and dissemination, supports local capacity for self-determination, and amplifies the voices of MÃƒÆ’Ã‚Â©tis harvesters in the resource management sector. Ãƒâ€šÃ‚Â© 2022, Resilience Alliance. All rights reserved.</v>
      </c>
      <c r="J29" s="49">
        <f>if(isnumber(search("Yes",'2_all_summary'!$G28)),if(isnumber(search("Yes",'2_all_summary'!E28)),1,2),if(isnumber(search("No",'2_all_summary'!E28)),4,3))</f>
        <v>4</v>
      </c>
    </row>
    <row r="30">
      <c r="G30" s="49"/>
      <c r="H30" s="49" t="str">
        <f>'2_all_summary'!C29</f>
        <v>A multiple index integrating different levels of organization</v>
      </c>
      <c r="I30" s="49" t="str">
        <f>'2_all_summary'!D29</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Ãƒâ€šÃ‚Â© 2016 Elsevier Inc.</v>
      </c>
      <c r="J30" s="49">
        <f>if(isnumber(search("Yes",'2_all_summary'!$G29)),if(isnumber(search("Yes",'2_all_summary'!E29)),1,2),if(isnumber(search("No",'2_all_summary'!E29)),4,3))</f>
        <v>4</v>
      </c>
    </row>
    <row r="31">
      <c r="G31" s="49"/>
      <c r="H31" s="49" t="str">
        <f>'2_all_summary'!C30</f>
        <v>A network of grassroots reserves protects tropical river fish diversity</v>
      </c>
      <c r="I31" s="49" t="str">
        <f>'2_all_summary'!D30</f>
        <v>Intensive fisheries have reduced fish biodiversity and abundance in aquatic ecosystems worldwide1ÃƒÂ¢Ã¢â€šÂ¬Ã¢â‚¬Å“3. ÃƒÂ¢Ã¢â€šÂ¬Ã‹Å“No-takeÃƒÂ¢Ã¢â€šÂ¬Ã¢â€žÂ¢ marine reserves have become a cornerstone of marine ecosystem-based fisheries management4ÃƒÂ¢Ã¢â€šÂ¬Ã¢â‚¬Å“6,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ThailandÃƒÂ¢Ã¢â€šÂ¬Ã¢â€žÂ¢s Salween basin have markedly increased fish richness, density, and biomass relative to adjacent areas. Moreover, key correlates of the success of protected areas in marine ecosystemsÃƒÂ¢Ã¢â€šÂ¬Ã¢â‚¬Â_x009d_particularly reserve size and enforcementÃƒÂ¢Ã¢â€šÂ¬Ã¢â‚¬Â_x009d_predict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worldÃƒÂ¢Ã¢â€šÂ¬Ã¢â€žÂ¢s protected areas9, and our findings suggest that networks of small, community-based reserves offer a generalizable model for protecting biodiversity and augmenting fisheries as the worldÃƒÂ¢Ã¢â€šÂ¬Ã¢â€žÂ¢s rivers face unprecedented pressures10,11. Ãƒâ€šÃ‚Â© 2020, The Author(s), under exclusive licence to Springer Nature Limited.</v>
      </c>
      <c r="J31" s="49">
        <f>if(isnumber(search("Yes",'2_all_summary'!$G30)),if(isnumber(search("Yes",'2_all_summary'!E30)),1,2),if(isnumber(search("No",'2_all_summary'!E30)),4,3))</f>
        <v>4</v>
      </c>
    </row>
    <row r="32">
      <c r="G32" s="49"/>
      <c r="H32" s="49" t="str">
        <f>'2_all_summary'!C31</f>
        <v>A network of small community-owned village fish reserves in Samoa</v>
      </c>
      <c r="I32" s="49" t="str">
        <f>'2_all_summary'!D31</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governÃƒâ€šÃ‚Â­ ment fisheries division. Community undertakings range from enforcing laws banning destructive fishing methods to protecting critical habitats such as mangrove areas. An unexpectedly large number of villages (38) chose to estabÃƒâ€šÃ‚Â­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migraÃƒâ€šÃ‚Â­ tion. As the fish reserves are managed by communities which have a direct interest in their continuation and success, prospects for continuing compliÃƒâ€šÃ‚Â­ ance and commitment appear high. Results confirm our belief that the responsible management of marine resources will be achieved only when fishing communities themselves accept it as their responsibility. Ãƒâ€šÃ‚Â© WWF-International and International Union for Conservation of Naturel and Natural Resources, 1999. All rights reserved.</v>
      </c>
      <c r="J32" s="49">
        <f>if(isnumber(search("Yes",'2_all_summary'!$G31)),if(isnumber(search("Yes",'2_all_summary'!E31)),1,2),if(isnumber(search("No",'2_all_summary'!E31)),4,3))</f>
        <v>1</v>
      </c>
    </row>
    <row r="33">
      <c r="G33" s="49"/>
      <c r="H33" s="49" t="str">
        <f>'2_all_summary'!C32</f>
        <v>A novel method for mapping reefs and subtidal rocky habitats using artificial neural networks</v>
      </c>
      <c r="I33" s="49" t="str">
        <f>'2_all_summary'!D32</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(ÃƒÂ¢Ã‹â€ Ã‚Â¼250.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(ÃƒÂ¢Ã‹â€ Ã‚Â¼250.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Ãƒâ€šÃ‚Â© 2011 Elsevier B.V.</v>
      </c>
      <c r="J33" s="49">
        <f>if(isnumber(search("Yes",'2_all_summary'!$G32)),if(isnumber(search("Yes",'2_all_summary'!E32)),1,2),if(isnumber(search("No",'2_all_summary'!E32)),4,3))</f>
        <v>4</v>
      </c>
    </row>
    <row r="34">
      <c r="G34" s="49"/>
      <c r="H34" s="49" t="str">
        <f>'2_all_summary'!C33</f>
        <v>A political ecology of legal plural disconnection in the marine fishery of Junagadh District, Gujarat, India</v>
      </c>
      <c r="I34" s="49" t="str">
        <f>'2_all_summary'!D33</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Ãƒâ€šÃ‚Â© 2015 Maarten Bavinck and Amalendu Jyotishi.</v>
      </c>
      <c r="J34" s="49">
        <f>if(isnumber(search("Yes",'2_all_summary'!$G33)),if(isnumber(search("Yes",'2_all_summary'!E33)),1,2),if(isnumber(search("No",'2_all_summary'!E33)),4,3))</f>
        <v>4</v>
      </c>
    </row>
    <row r="35">
      <c r="G35" s="49"/>
      <c r="H35" s="49" t="str">
        <f>'2_all_summary'!C34</f>
        <v>A preliminary review of NOAA's community-based dam removal and fish passage projects</v>
      </c>
      <c r="I35" s="49" t="str">
        <f>'2_all_summary'!D34</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35" s="49">
        <f>if(isnumber(search("Yes",'2_all_summary'!$G34)),if(isnumber(search("Yes",'2_all_summary'!E34)),1,2),if(isnumber(search("No",'2_all_summary'!E34)),4,3))</f>
        <v>4</v>
      </c>
    </row>
    <row r="36">
      <c r="G36" s="49"/>
      <c r="H36" s="49" t="str">
        <f>'2_all_summary'!C35</f>
        <v>A randomized trial to assess retention rates using mobile phone reminders versus physical contact tracing in a potential HIV vaccine efficacy population of fishing communities around Lake Victoria, Uganda</v>
      </c>
      <c r="I36" s="49" t="str">
        <f>'2_all_summary'!D35</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StataÃƒâ€šÃ‚Â®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Ãƒâ€šÃ‚Â© 2018 The Author(s).</v>
      </c>
      <c r="J36" s="49">
        <f>if(isnumber(search("Yes",'2_all_summary'!$G35)),if(isnumber(search("Yes",'2_all_summary'!E35)),1,2),if(isnumber(search("No",'2_all_summary'!E35)),4,3))</f>
        <v>4</v>
      </c>
    </row>
    <row r="37">
      <c r="G37" s="49"/>
      <c r="H37" s="49" t="str">
        <f>'2_all_summary'!C36</f>
        <v>A rapid appraisal approach to evaluation of community-level fisheries management systems: Framework and field application at selected coastal fishing villages in the philippines and indonesia</v>
      </c>
      <c r="I37" s="49" t="str">
        <f>'2_all_summary'!D36</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Ãƒâ€šÃ‚Â© 1997 Taylor &amp; Francis.</v>
      </c>
      <c r="J37" s="49">
        <f>if(isnumber(search("Yes",'2_all_summary'!$G36)),if(isnumber(search("Yes",'2_all_summary'!E36)),1,2),if(isnumber(search("No",'2_all_summary'!E36)),4,3))</f>
        <v>4</v>
      </c>
    </row>
    <row r="38">
      <c r="G38" s="49"/>
      <c r="H38" s="49" t="str">
        <f>'2_all_summary'!C37</f>
        <v>A report on a fisheries conflict management training workshop in Laos</v>
      </c>
      <c r="I38" s="49" t="str">
        <f>'2_all_summary'!D37</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Ãƒâ€šÃ‚Â© 2020 Ecological Society of Australia and John Wiley &amp; Sons Australia, Ltd</v>
      </c>
      <c r="J38" s="49">
        <f>if(isnumber(search("Yes",'2_all_summary'!$G37)),if(isnumber(search("Yes",'2_all_summary'!E37)),1,2),if(isnumber(search("No",'2_all_summary'!E37)),4,3))</f>
        <v>4</v>
      </c>
    </row>
    <row r="39">
      <c r="G39" s="49"/>
      <c r="H39" s="49" t="str">
        <f>'2_all_summary'!C38</f>
        <v>A review of anthropogenic interaction and impact characteristics of the Sundaic mangroves in Southeast Asia</v>
      </c>
      <c r="I39" s="49" t="str">
        <f>'2_all_summary'!D38</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Ãƒâ€šÃ‚Â© 2022 Elsevier Ltd</v>
      </c>
      <c r="J39" s="49">
        <f>if(isnumber(search("Yes",'2_all_summary'!$G38)),if(isnumber(search("Yes",'2_all_summary'!E38)),1,2),if(isnumber(search("No",'2_all_summary'!E38)),4,3))</f>
        <v>4</v>
      </c>
    </row>
    <row r="40">
      <c r="G40" s="49"/>
      <c r="H40" s="49" t="str">
        <f>'2_all_summary'!C39</f>
        <v>A review of design principles for community-based natural resource management</v>
      </c>
      <c r="I40" s="49" t="str">
        <f>'2_all_summary'!D39</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40" s="49">
        <f>if(isnumber(search("Yes",'2_all_summary'!$G39)),if(isnumber(search("Yes",'2_all_summary'!E39)),1,2),if(isnumber(search("No",'2_all_summary'!E39)),4,3))</f>
        <v>3</v>
      </c>
    </row>
    <row r="41">
      <c r="G41" s="49"/>
      <c r="H41" s="49" t="str">
        <f>'2_all_summary'!C40</f>
        <v>A Review of Factors Influencing the Seagrass-Sea Cucumber Association in Tropical Seagrass Meadows</v>
      </c>
      <c r="I41" s="49" t="str">
        <f>'2_all_summary'!D40</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seagrassÃƒÂ¢Ã¢â€šÂ¬Ã¢â‚¬Å“sea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Ãƒâ€šÃ‚Â© 2021 Floren, Hayashizaki, Putchakarn, Tuntiprapas and Prathep.</v>
      </c>
      <c r="J41" s="49">
        <f>if(isnumber(search("Yes",'2_all_summary'!$G40)),if(isnumber(search("Yes",'2_all_summary'!E40)),1,2),if(isnumber(search("No",'2_all_summary'!E40)),4,3))</f>
        <v>4</v>
      </c>
    </row>
    <row r="42">
      <c r="G42" s="49"/>
      <c r="H42" s="49" t="str">
        <f>'2_all_summary'!C41</f>
        <v>A review of the current global status of blast fishing: Causes, implications and solutions</v>
      </c>
      <c r="I42" s="49" t="str">
        <f>'2_all_summary'!D41</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Ãƒâ€šÃ‚Â© 2021 Elsevier Ltd</v>
      </c>
      <c r="J42" s="49">
        <f>if(isnumber(search("Yes",'2_all_summary'!$G41)),if(isnumber(search("Yes",'2_all_summary'!E41)),1,2),if(isnumber(search("No",'2_all_summary'!E41)),4,3))</f>
        <v>4</v>
      </c>
    </row>
    <row r="43">
      <c r="F43" s="8" t="str">
        <f>D43/E45</f>
        <v>#DIV/0!</v>
      </c>
      <c r="G43" s="49"/>
      <c r="H43" s="49" t="str">
        <f>'2_all_summary'!C42</f>
        <v>A revolution in management?</v>
      </c>
      <c r="I43" s="49" t="str">
        <f>'2_all_summary'!D42</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43" s="49">
        <f>if(isnumber(search("Yes",'2_all_summary'!$G42)),if(isnumber(search("Yes",'2_all_summary'!E42)),1,2),if(isnumber(search("No",'2_all_summary'!E42)),4,3))</f>
        <v>4</v>
      </c>
    </row>
    <row r="44">
      <c r="F44" s="8" t="str">
        <f>C44/E45</f>
        <v>#DIV/0!</v>
      </c>
      <c r="G44" s="49"/>
      <c r="H44" s="49" t="str">
        <f>'2_all_summary'!C43</f>
        <v>A role for partially protected areas on coral reefs: Maintaining fish diversity?</v>
      </c>
      <c r="I44" s="49" t="str">
        <f>'2_all_summary'!D43</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(Ãƒâ€šÃ‚Â±19.7%) more fish species were found in regulated than unregulated reefs. Fish abundance, biomass, and length were not affected, suggesting that banning destructive fishing may improve biodiversity, but that further regulations may be required to improve fish stocks. Ãƒâ€šÃ‚Â© 2011 John Wiley &amp;amp; Sons, Ltd.</v>
      </c>
      <c r="J44" s="49">
        <f>if(isnumber(search("Yes",'2_all_summary'!$G43)),if(isnumber(search("Yes",'2_all_summary'!E43)),1,2),if(isnumber(search("No",'2_all_summary'!E43)),4,3))</f>
        <v>4</v>
      </c>
    </row>
    <row r="45">
      <c r="G45" s="49"/>
      <c r="H45" s="49" t="str">
        <f>'2_all_summary'!C44</f>
        <v>A sea change on the African coast? Preliminary social and ecological outcomes of a governance transformation in Kenyan fisheries</v>
      </c>
      <c r="I45" s="49" t="str">
        <f>'2_all_summary'!D44</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Ãƒâ€šÃ‚Â© 2014 Elsevier Ltd.</v>
      </c>
      <c r="J45" s="49">
        <f>if(isnumber(search("Yes",'2_all_summary'!$G44)),if(isnumber(search("Yes",'2_all_summary'!E44)),1,2),if(isnumber(search("No",'2_all_summary'!E44)),4,3))</f>
        <v>4</v>
      </c>
    </row>
    <row r="46">
      <c r="G46" s="49"/>
      <c r="H46" s="49" t="str">
        <f>'2_all_summary'!C45</f>
        <v>A Socialâ€“Ecological Systems Approach to Assessing Conservation and Fisheries Outcomes in Fijian Locally Managed Marine Areas</v>
      </c>
      <c r="I46" s="49" t="str">
        <f>'2_all_summary'!D45</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Ãƒâ€šÃ‚Â© 2017 Taylor &amp; Francis.</v>
      </c>
      <c r="J46" s="49">
        <f>if(isnumber(search("Yes",'2_all_summary'!$G45)),if(isnumber(search("Yes",'2_all_summary'!E45)),1,2),if(isnumber(search("No",'2_all_summary'!E45)),4,3))</f>
        <v>1</v>
      </c>
    </row>
    <row r="47">
      <c r="G47" s="49"/>
      <c r="H47" s="49" t="str">
        <f>'2_all_summary'!C46</f>
        <v>A study on the impact of the 2017 early monsoon flash flood: Potential measures to safeguard livelihoods from extreme climate events in the haor area of Bangladesh</v>
      </c>
      <c r="I47" s="49" t="str">
        <f>'2_all_summary'!D46</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Ãƒâ€šÃ‚Â© 2021 Elsevier Ltd</v>
      </c>
      <c r="J47" s="49">
        <f>if(isnumber(search("Yes",'2_all_summary'!$G46)),if(isnumber(search("Yes",'2_all_summary'!E46)),1,2),if(isnumber(search("No",'2_all_summary'!E46)),4,3))</f>
        <v>4</v>
      </c>
    </row>
    <row r="48">
      <c r="G48" s="49"/>
      <c r="H48" s="49" t="str">
        <f>'2_all_summary'!C47</f>
        <v>A Sustainable Tourism Based on a New Institutional Economics Approach: Ecotourism Based on the Community in the Gasan Gadang Fishermen Village</v>
      </c>
      <c r="I48" s="49" t="str">
        <f>'2_all_summary'!D47</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Ãƒâ€šÃ‚Â© Published under licence by IOP Publishing Ltd.</v>
      </c>
      <c r="J48" s="49">
        <f>if(isnumber(search("Yes",'2_all_summary'!$G47)),if(isnumber(search("Yes",'2_all_summary'!E47)),1,2),if(isnumber(search("No",'2_all_summary'!E47)),4,3))</f>
        <v>4</v>
      </c>
    </row>
    <row r="49">
      <c r="G49" s="49"/>
      <c r="H49" s="49" t="str">
        <f>'2_all_summary'!C48</f>
        <v>A synopsis of interventions in the sustainable use of Nigeria's dry belt</v>
      </c>
      <c r="I49" s="49" t="str">
        <f>'2_all_summary'!D48</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49" s="49">
        <f>if(isnumber(search("Yes",'2_all_summary'!$G48)),if(isnumber(search("Yes",'2_all_summary'!E48)),1,2),if(isnumber(search("No",'2_all_summary'!E48)),4,3))</f>
        <v>4</v>
      </c>
    </row>
    <row r="50">
      <c r="G50" s="49"/>
      <c r="H50" s="49" t="str">
        <f>'2_all_summary'!C49</f>
        <v>A system dynamics model for marine conservation area management ÃƒÂ¢Ã¢â€šÂ¬Ã¢â‚¬Å“ A case study of pulo pasi gusung local marine conservation area, Selayar, Indonesia</v>
      </c>
      <c r="I50" s="49" t="str">
        <f>'2_all_summary'!D49</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Ãƒâ€šÃ‚Â© 2020, BIOFLUX SRL. All rights reserved.</v>
      </c>
      <c r="J50" s="49">
        <f>if(isnumber(search("Yes",'2_all_summary'!$G49)),if(isnumber(search("Yes",'2_all_summary'!E49)),1,2),if(isnumber(search("No",'2_all_summary'!E49)),4,3))</f>
        <v>4</v>
      </c>
    </row>
    <row r="51">
      <c r="G51" s="49"/>
      <c r="H51" s="49" t="str">
        <f>'2_all_summary'!C50</f>
        <v>A theory of scaling for community-based fisheries management</v>
      </c>
      <c r="I51" s="49" t="str">
        <f>'2_all_summary'!D50</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ÃƒÂ¢Ã¢â€šÂ¬Ã‹Å“scaling up community-based fisheries managementÃƒÂ¢Ã¢â€šÂ¬Ã¢â€žÂ¢.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frameworkÃƒÂ¢Ã¢â€šÂ¬Ã¢â€žÂ¢s main scaling dimensions. Ãƒâ€šÃ‚Â© 2021, The Author(s).</v>
      </c>
      <c r="J51" s="49">
        <f>if(isnumber(search("Yes",'2_all_summary'!$G50)),if(isnumber(search("Yes",'2_all_summary'!E50)),1,2),if(isnumber(search("No",'2_all_summary'!E50)),4,3))</f>
        <v>1</v>
      </c>
    </row>
    <row r="52">
      <c r="G52" s="49"/>
      <c r="H52" s="49" t="str">
        <f>'2_all_summary'!C51</f>
        <v>A university-hosted program in pursuit of coastal sustainability: The case of Tokyo Bay</v>
      </c>
      <c r="I52" s="49" t="str">
        <f>'2_all_summary'!D51</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Ãƒâ€šÃ‚Â© 2013 by the authors.</v>
      </c>
      <c r="J52" s="49">
        <f>if(isnumber(search("Yes",'2_all_summary'!$G51)),if(isnumber(search("Yes",'2_all_summary'!E51)),1,2),if(isnumber(search("No",'2_all_summary'!E51)),4,3))</f>
        <v>4</v>
      </c>
    </row>
    <row r="53">
      <c r="G53" s="49"/>
      <c r="H53" s="49" t="str">
        <f>'2_all_summary'!C52</f>
        <v>A vaccination survey using the EPI methodology to evaluate the impact of a child health outreach programme in an urban area of South Africa</v>
      </c>
      <c r="I53" s="49" t="str">
        <f>'2_all_summary'!D52</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53" s="49">
        <f>if(isnumber(search("Yes",'2_all_summary'!$G52)),if(isnumber(search("Yes",'2_all_summary'!E52)),1,2),if(isnumber(search("No",'2_all_summary'!E52)),4,3))</f>
        <v>4</v>
      </c>
    </row>
    <row r="54">
      <c r="G54" s="49"/>
      <c r="H54" s="49" t="str">
        <f>'2_all_summary'!C53</f>
        <v>â€˜Fishersâ€™ rights are human rightsâ€™: George v Minister of Environmental Affairs and Tourism 2005 (6) SA 297</v>
      </c>
      <c r="I54" s="49" t="str">
        <f>'2_all_summary'!D53</f>
        <v>In 2004, artisanal fishers, community-based and non-governmental organisations representing ÃƒÂ¢Ã‹â€ Ã‚Â¼5,000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OrganisationÃƒÂ¢Ã¢â€šÂ¬Ã¢â€žÂ¢s Small-Scale Fisheries Guidelines of 2015. Ãƒâ€šÃ‚Â© 2021 South African Journal on Human Rights.</v>
      </c>
      <c r="J54" s="49">
        <f>if(isnumber(search("Yes",'2_all_summary'!$G53)),if(isnumber(search("Yes",'2_all_summary'!E53)),1,2),if(isnumber(search("No",'2_all_summary'!E53)),4,3))</f>
        <v>4</v>
      </c>
    </row>
    <row r="55">
      <c r="G55" s="49"/>
      <c r="H55" s="49" t="str">
        <f>'2_all_summary'!C54</f>
        <v>Ä€ina-land, that which feeds: Researching community based natural resource management at home</v>
      </c>
      <c r="I55" s="49" t="str">
        <f>'2_all_summary'!D54</f>
        <v>[No abstract available]</v>
      </c>
      <c r="J55" s="49">
        <f>if(isnumber(search("Yes",'2_all_summary'!$G54)),if(isnumber(search("Yes",'2_all_summary'!E54)),1,2),if(isnumber(search("No",'2_all_summary'!E54)),4,3))</f>
        <v>1</v>
      </c>
    </row>
    <row r="56">
      <c r="G56" s="49"/>
      <c r="H56" s="49" t="str">
        <f>'2_all_summary'!C55</f>
        <v>â€œAcceptableâ€_x009d_ and â€œunacceptableâ€_x009d_ poachers: Lessons in managing poaching from the Galician shellfish sector</v>
      </c>
      <c r="I56" s="49" t="str">
        <f>'2_all_summary'!D55</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ÃƒÂ¢Ã¢â€šÂ¬Ã…â€œacceptableÃƒÂ¢Ã¢â€šÂ¬Ã‚Â_x009d_ and ÃƒÂ¢Ã¢â€šÂ¬Ã…â€œunacceptableÃƒÂ¢Ã¢â€šÂ¬Ã‚Â_x009d_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ÃƒÂ¢Ã¢â€šÂ¬Ã…â€œacceptableÃƒÂ¢Ã¢â€šÂ¬Ã‚Â_x009d_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Ãƒâ€šÃ‚Â© 2017 Elsevier Ltd</v>
      </c>
      <c r="J56" s="49">
        <f>if(isnumber(search("Yes",'2_all_summary'!$G55)),if(isnumber(search("Yes",'2_all_summary'!E55)),1,2),if(isnumber(search("No",'2_all_summary'!E55)),4,3))</f>
        <v>4</v>
      </c>
    </row>
    <row r="57">
      <c r="G57" s="49"/>
      <c r="H57" s="49" t="str">
        <f>'2_all_summary'!C56</f>
        <v>â€œI Remember the Mental Chaos While They Tried To Seal the Well and Clean Up the Oil Spill â€“ How Much Fear and Uncertainty Everyone Feltâ€_x009d_: An interview with Marylee and Michael Orr, Louisiana Environmental Action Network</v>
      </c>
      <c r="I57" s="49" t="str">
        <f>'2_all_summary'!D56</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organizationÃƒÂ¢Ã¢â€šÂ¬Ã¢â€žÂ¢s vision and growth, their role in regional environmental justice efforts, and outline how they developed an approach to rapid response community empowerment based on colearning, respect, consensus, and actionÃƒÂ¢Ã¢â€šÂ¬Ã¢â‚¬Â_x009d_a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Ãƒâ€šÃ‚Â© The Author(s) 2018.</v>
      </c>
      <c r="J57" s="49">
        <f>if(isnumber(search("Yes",'2_all_summary'!$G56)),if(isnumber(search("Yes",'2_all_summary'!E56)),1,2),if(isnumber(search("No",'2_all_summary'!E56)),4,3))</f>
        <v>4</v>
      </c>
    </row>
    <row r="58">
      <c r="G58" s="49"/>
      <c r="H58" s="49" t="str">
        <f>'2_all_summary'!C57</f>
        <v>â€œLies build trustâ€_x009d_: Social capital, masculinity, and community-based resource management in a Mexican fishery</v>
      </c>
      <c r="I58" s="49" t="str">
        <f>'2_all_summary'!D57</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EvaristeÃƒÆ’Ã‚Â±o practices of lying and joking across social settings and contextualizes these practices within cultural values of harmony. As San EvaristeÃƒÆ’Ã‚Â±os assert somewhat paradoxically, for them ÃƒÂ¢Ã¢â€šÂ¬Ã…â€œlies build trust.ÃƒÂ¢Ã¢â€šÂ¬Ã‚Â_x009d_ Importantly, a critical approach to this case study forces consideration of gender, an overlooked topic in social capital research. San EvaristeÃƒÆ’Ã‚Â±a women are excluded from the verbal jousting through which men maintain ties supporting their primacy in fishery management. Both men's joke-telling and San EvaristeÃƒÆ’Ã‚Â±osÃƒÂ¢Ã¢â€šÂ¬Ã¢â€žÂ¢ aversion to conflict have implications for conservation outcomes. As a result, we use these findings to help explain local resistance to outsiders and external management strategies including land trusts, fishing cooperatives, and marine protected areas. Ãƒâ€šÃ‚Â© 2019 Elsevier Ltd</v>
      </c>
      <c r="J58" s="49">
        <f>if(isnumber(search("Yes",'2_all_summary'!$G57)),if(isnumber(search("Yes",'2_all_summary'!E57)),1,2),if(isnumber(search("No",'2_all_summary'!E57)),4,3))</f>
        <v>4</v>
      </c>
    </row>
    <row r="59">
      <c r="G59" s="49"/>
      <c r="H59" s="49" t="str">
        <f>'2_all_summary'!C58</f>
        <v>Aboriginal freshwater fisheries as resilient social-ecological systems</v>
      </c>
      <c r="I59" s="49" t="str">
        <f>'2_all_summary'!D58</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Ãƒâ€šÃ‚Â© 2016 John Wiley &amp; Sons, Ltd. All rights reserved.</v>
      </c>
      <c r="J59" s="49">
        <f>if(isnumber(search("Yes",'2_all_summary'!$G58)),if(isnumber(search("Yes",'2_all_summary'!E58)),1,2),if(isnumber(search("No",'2_all_summary'!E58)),4,3))</f>
        <v>4</v>
      </c>
    </row>
    <row r="60">
      <c r="G60" s="49"/>
      <c r="H60" s="49" t="str">
        <f>'2_all_summary'!C59</f>
        <v>ABU Media Summit on Climate Change and DRR in Krabi</v>
      </c>
      <c r="I60" s="49" t="str">
        <f>'2_all_summary'!D59</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60" s="49">
        <f>if(isnumber(search("Yes",'2_all_summary'!$G59)),if(isnumber(search("Yes",'2_all_summary'!E59)),1,2),if(isnumber(search("No",'2_all_summary'!E59)),4,3))</f>
        <v>4</v>
      </c>
    </row>
    <row r="61">
      <c r="G61" s="49"/>
      <c r="H61" s="49" t="str">
        <f>'2_all_summary'!C60</f>
        <v>Acceptability of territorial use rights in fisheries: towards community-based management of small-scale fisheries in the Philippines</v>
      </c>
      <c r="I61" s="49" t="str">
        <f>'2_all_summary'!D60</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Ãƒâ€šÃ‚Â© 1992.</v>
      </c>
      <c r="J61" s="49">
        <f>if(isnumber(search("Yes",'2_all_summary'!$G60)),if(isnumber(search("Yes",'2_all_summary'!E60)),1,2),if(isnumber(search("No",'2_all_summary'!E60)),4,3))</f>
        <v>4</v>
      </c>
    </row>
    <row r="62">
      <c r="G62" s="49"/>
      <c r="H62" s="49" t="str">
        <f>'2_all_summary'!C61</f>
        <v>Accountability, transformative learning, and alternate futures for New England groundfish catch shares</v>
      </c>
      <c r="I62" s="49" t="str">
        <f>'2_all_summary'!D61</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Ãƒâ€šÃ‚Â© 2016 Elsevier Ltd</v>
      </c>
      <c r="J62" s="49">
        <f>if(isnumber(search("Yes",'2_all_summary'!$G61)),if(isnumber(search("Yes",'2_all_summary'!E61)),1,2),if(isnumber(search("No",'2_all_summary'!E61)),4,3))</f>
        <v>4</v>
      </c>
    </row>
    <row r="63">
      <c r="G63" s="49"/>
      <c r="H63" s="49" t="str">
        <f>'2_all_summary'!C62</f>
        <v>Accounting for heterogeneity in small-scale fisheries management: The Amazon case</v>
      </c>
      <c r="I63" s="49" t="str">
        <f>'2_all_summary'!D62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Ãƒâ€šÃ‚Â© 2012 Elsevier Ltd.</v>
      </c>
      <c r="J63" s="49">
        <f>if(isnumber(search("Yes",'2_all_summary'!$G62)),if(isnumber(search("Yes",'2_all_summary'!E62)),1,2),if(isnumber(search("No",'2_all_summary'!E62)),4,3))</f>
        <v>4</v>
      </c>
    </row>
    <row r="64">
      <c r="G64" s="49"/>
      <c r="H64" s="49" t="str">
        <f>'2_all_summary'!C63</f>
        <v>Action research as systems change</v>
      </c>
      <c r="I64" s="49" t="str">
        <f>'2_all_summary'!D63</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Ãƒâ€šÃ‚Â© 2010 by Michigan State University Press. All rights reserved.</v>
      </c>
      <c r="J64" s="49">
        <f>if(isnumber(search("Yes",'2_all_summary'!$G63)),if(isnumber(search("Yes",'2_all_summary'!E63)),1,2),if(isnumber(search("No",'2_all_summary'!E63)),4,3))</f>
        <v>4</v>
      </c>
    </row>
    <row r="65">
      <c r="G65" s="49"/>
      <c r="H65" s="49" t="str">
        <f>'2_all_summary'!C64</f>
        <v>Adaptations to maintain the contributions of small-scale fisheries to food security in the Pacific Islands</v>
      </c>
      <c r="I65" s="49" t="str">
        <f>'2_all_summary'!D64</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ÃƒÂ¢Ã¢â€šÂ¬Ã‹Å“sourceÃƒÂ¢Ã¢â€šÂ¬Ã¢â€žÂ¢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Ãƒâ€šÃ‚Â© 2018</v>
      </c>
      <c r="J65" s="49">
        <f>if(isnumber(search("Yes",'2_all_summary'!$G64)),if(isnumber(search("Yes",'2_all_summary'!E64)),1,2),if(isnumber(search("No",'2_all_summary'!E64)),4,3))</f>
        <v>1</v>
      </c>
    </row>
    <row r="66">
      <c r="G66" s="49"/>
      <c r="H66" s="49" t="str">
        <f>'2_all_summary'!C65</f>
        <v>Adapting to climate change in small-scale fisheries: Insights from indigenous communities in the global north and south</v>
      </c>
      <c r="I66" s="49" t="str">
        <f>'2_all_summary'!D65</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programÃƒÂ¢Ã¢â€šÂ¬Ã¢â€žÂ¢s development, the institutional history and organization of the programÃƒÂ¢Ã¢â€šÂ¬Ã¢â€žÂ¢s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Ãƒâ€šÃ‚Â© 2021, The Author(s), under exclusive licence to Springer-Verlag GmbH, DE part of Springer Nature.</v>
      </c>
      <c r="J66" s="49">
        <f>if(isnumber(search("Yes",'2_all_summary'!$G65)),if(isnumber(search("Yes",'2_all_summary'!E65)),1,2),if(isnumber(search("No",'2_all_summary'!E65)),4,3))</f>
        <v>4</v>
      </c>
    </row>
    <row r="67">
      <c r="G67" s="49"/>
      <c r="H67" s="49" t="str">
        <f>'2_all_summary'!C66</f>
        <v>Adapting to declining fish resources: The differentiation of livelihood systems and fishing strategies in Singkarak Lake's fishing community, West Sumatra</v>
      </c>
      <c r="I67" s="49" t="str">
        <f>'2_all_summary'!D66</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Ãƒâ€šÃ‚Â© 2013 Springer-Verlag Berlin Heidelberg.</v>
      </c>
      <c r="J67" s="49">
        <f>if(isnumber(search("Yes",'2_all_summary'!$G66)),if(isnumber(search("Yes",'2_all_summary'!E66)),1,2),if(isnumber(search("No",'2_all_summary'!E66)),4,3))</f>
        <v>4</v>
      </c>
    </row>
    <row r="68">
      <c r="G68" s="49"/>
      <c r="H68" s="49" t="str">
        <f>'2_all_summary'!C67</f>
        <v>Adaptive Capacity Level Shapes Social Vulnerability to Climate Change of Fishing Communities in the South Brazil Bight</v>
      </c>
      <c r="I68" s="49" t="str">
        <f>'2_all_summary'!D67</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Ãƒâ€šÃ‚Â© Copyright Ãƒâ€šÃ‚Â© 2020 Martins and Gasalla.</v>
      </c>
      <c r="J68" s="49">
        <f>if(isnumber(search("Yes",'2_all_summary'!$G67)),if(isnumber(search("Yes",'2_all_summary'!E67)),1,2),if(isnumber(search("No",'2_all_summary'!E67)),4,3))</f>
        <v>4</v>
      </c>
    </row>
    <row r="69">
      <c r="G69" s="49"/>
      <c r="H69" s="49" t="str">
        <f>'2_all_summary'!C68</f>
        <v>Adaptive capacity of marine comanagement: a comparative analysis of the influence of colonial legacies and integrated traditional governance on outcomes in the Pacific</v>
      </c>
      <c r="I69" s="49" t="str">
        <f>'2_all_summary'!D68</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69" s="49">
        <f>if(isnumber(search("Yes",'2_all_summary'!$G68)),if(isnumber(search("Yes",'2_all_summary'!E68)),1,2),if(isnumber(search("No",'2_all_summary'!E68)),4,3))</f>
        <v>2</v>
      </c>
    </row>
    <row r="70">
      <c r="G70" s="49"/>
      <c r="H70" s="49" t="str">
        <f>'2_all_summary'!C69</f>
        <v>Addressing Marine Wildlife Entanglement in Derelict Fishing Nets Using Community-Based Social Marketing: Case Study and Lessons Learnt</v>
      </c>
      <c r="I70" s="49" t="str">
        <f>'2_all_summary'!D69</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Ãƒâ€šÃ‚Â© The Author(s) 2021.</v>
      </c>
      <c r="J70" s="49">
        <f>if(isnumber(search("Yes",'2_all_summary'!$G69)),if(isnumber(search("Yes",'2_all_summary'!E69)),1,2),if(isnumber(search("No",'2_all_summary'!E69)),4,3))</f>
        <v>4</v>
      </c>
    </row>
    <row r="71">
      <c r="G71" s="49"/>
      <c r="H71" s="49" t="str">
        <f>'2_all_summary'!C70</f>
        <v>Adoption of conservation practices by agricultural landowners in three Oregon watersheds</v>
      </c>
      <c r="I71" s="49" t="str">
        <f>'2_all_summary'!D70</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71" s="49">
        <f>if(isnumber(search("Yes",'2_all_summary'!$G70)),if(isnumber(search("Yes",'2_all_summary'!E70)),1,2),if(isnumber(search("No",'2_all_summary'!E70)),4,3))</f>
        <v>4</v>
      </c>
    </row>
    <row r="72">
      <c r="G72" s="49"/>
      <c r="H72" s="49" t="str">
        <f>'2_all_summary'!C71</f>
        <v>Adult cancer patient recruitment and enrollment into cell phone text message trials</v>
      </c>
      <c r="I72" s="49" t="str">
        <f>'2_all_summary'!D71</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Ãƒâ€šÃ‚Â© Mary Ann Liebert, Inc. 2016.</v>
      </c>
      <c r="J72" s="49">
        <f>if(isnumber(search("Yes",'2_all_summary'!$G71)),if(isnumber(search("Yes",'2_all_summary'!E71)),1,2),if(isnumber(search("No",'2_all_summary'!E71)),4,3))</f>
        <v>4</v>
      </c>
    </row>
    <row r="73">
      <c r="G73" s="49"/>
      <c r="H73" s="49" t="str">
        <f>'2_all_summary'!C72</f>
        <v>Aetiology, practice patterns and burden of end-stage kidney disease in South Asia and South-East Asia: A questionnaire-based survey</v>
      </c>
      <c r="I73" s="49" t="str">
        <f>'2_all_summary'!D72</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2ÃƒÂ¢Ã¢â€šÂ¬Ã¢â‚¬Â_x009d_59.45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Ãƒâ€šÃ‚Â© 2020 Asian Pacific Society of Nephrology</v>
      </c>
      <c r="J73" s="49">
        <f>if(isnumber(search("Yes",'2_all_summary'!$G72)),if(isnumber(search("Yes",'2_all_summary'!E72)),1,2),if(isnumber(search("No",'2_all_summary'!E72)),4,3))</f>
        <v>4</v>
      </c>
    </row>
    <row r="74">
      <c r="G74" s="49"/>
      <c r="H74" s="49" t="str">
        <f>'2_all_summary'!C73</f>
        <v>Allies, not aliens: Increasing the role of local communities in marine protected area implementation</v>
      </c>
      <c r="I74" s="49" t="str">
        <f>'2_all_summary'!D73</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Ãƒâ€šÃ‚Â© 2010 Foundation for Environmental Conservation.</v>
      </c>
      <c r="J74" s="49">
        <f>if(isnumber(search("Yes",'2_all_summary'!$G73)),if(isnumber(search("Yes",'2_all_summary'!E73)),1,2),if(isnumber(search("No",'2_all_summary'!E73)),4,3))</f>
        <v>1</v>
      </c>
    </row>
    <row r="75">
      <c r="G75" s="49"/>
      <c r="H75" s="49" t="str">
        <f>'2_all_summary'!C74</f>
        <v>Alternatives to conventional management: Lessons from small-scale fisheries</v>
      </c>
      <c r="I75" s="49" t="str">
        <f>'2_all_summary'!D74</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75" s="49">
        <f>if(isnumber(search("Yes",'2_all_summary'!$G74)),if(isnumber(search("Yes",'2_all_summary'!E74)),1,2),if(isnumber(search("No",'2_all_summary'!E74)),4,3))</f>
        <v>1</v>
      </c>
    </row>
    <row r="76">
      <c r="G76" s="49"/>
      <c r="H76" s="49" t="str">
        <f>'2_all_summary'!C75</f>
        <v>An agent-based model to optimize transboundary management for the walleye pollock (Gadus chalcogrammus) fishery in the Gulf of Alaska</v>
      </c>
      <c r="I76" s="49" t="str">
        <f>'2_all_summary'!D75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ÃƒÂ¢Ã¢â€šÂ¬Ã…â€œBest practicesÃƒÂ¢Ã¢â€šÂ¬Ã‚Â_x009d_ for fishery management should include simulation analysis of management alternatives before selection of the preferred alternative for real-world implementation. Ãƒâ€šÃ‚Â© 2021 The Authors. Natural Resource Modeling published by Wiley Periodicals LLC</v>
      </c>
      <c r="J76" s="49">
        <f>if(isnumber(search("Yes",'2_all_summary'!$G75)),if(isnumber(search("Yes",'2_all_summary'!E75)),1,2),if(isnumber(search("No",'2_all_summary'!E75)),4,3))</f>
        <v>4</v>
      </c>
    </row>
    <row r="77">
      <c r="G77" s="49"/>
      <c r="H77" s="49" t="str">
        <f>'2_all_summary'!C76</f>
        <v>An assessment of the current status of the chokka squid fishery in South Africa and an evaluation of alternative allocation strategies</v>
      </c>
      <c r="I77" s="49" t="str">
        <f>'2_all_summary'!D76</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Ãƒâ€šÃ‚Â© 2013 Elsevier Ltd.</v>
      </c>
      <c r="J77" s="49">
        <f>if(isnumber(search("Yes",'2_all_summary'!$G76)),if(isnumber(search("Yes",'2_all_summary'!E76)),1,2),if(isnumber(search("No",'2_all_summary'!E76)),4,3))</f>
        <v>4</v>
      </c>
    </row>
    <row r="78">
      <c r="G78" s="49"/>
      <c r="H78" s="49" t="str">
        <f>'2_all_summary'!C77</f>
        <v>An empirical bio-economic stocking model for floodplain beels in Bangladesh</v>
      </c>
      <c r="I78" s="49" t="str">
        <f>'2_all_summary'!D77</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Ãƒâ€šÃ‚Â© 2007 Blackwell Publishing Ltd.</v>
      </c>
      <c r="J78" s="49">
        <f>if(isnumber(search("Yes",'2_all_summary'!$G77)),if(isnumber(search("Yes",'2_all_summary'!E77)),1,2),if(isnumber(search("No",'2_all_summary'!E77)),4,3))</f>
        <v>4</v>
      </c>
    </row>
    <row r="79">
      <c r="G79" s="49"/>
      <c r="H79" s="49" t="str">
        <f>'2_all_summary'!C78</f>
        <v>An epidemiologic transition of cardiovascular disease risk in Carriacou and Petite Martinique, Grenada: The Grenada heart project, 2005-2007</v>
      </c>
      <c r="I79" s="49" t="str">
        <f>'2_all_summary'!D78</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ÃƒÂ¢Ã¢â‚¬Â°Ã‚Â¥65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79" s="49">
        <f>if(isnumber(search("Yes",'2_all_summary'!$G78)),if(isnumber(search("Yes",'2_all_summary'!E78)),1,2),if(isnumber(search("No",'2_all_summary'!E78)),4,3))</f>
        <v>4</v>
      </c>
    </row>
    <row r="80">
      <c r="G80" s="49"/>
      <c r="H80" s="49" t="str">
        <f>'2_all_summary'!C79</f>
        <v>An evaluation of a management saga: The Banks Peninsula Marine Mammal Sanctuary, New Zealand</v>
      </c>
      <c r="I80" s="49" t="str">
        <f>'2_all_summary'!D79</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Ãƒâ€šÃ‚Â© 2000 Academic Press.</v>
      </c>
      <c r="J80" s="49">
        <f>if(isnumber(search("Yes",'2_all_summary'!$G79)),if(isnumber(search("Yes",'2_all_summary'!E79)),1,2),if(isnumber(search("No",'2_all_summary'!E79)),4,3))</f>
        <v>4</v>
      </c>
    </row>
    <row r="81">
      <c r="G81" s="49"/>
      <c r="H81" s="49" t="str">
        <f>'2_all_summary'!C80</f>
        <v>An evolutionary approach to adaptive capacity assessment: A case study of Whitehouse, Jamaica</v>
      </c>
      <c r="I81" s="49" t="str">
        <f>'2_all_summary'!D80</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Ãƒâ€šÃ‚Â© 2015.</v>
      </c>
      <c r="J81" s="49">
        <f>if(isnumber(search("Yes",'2_all_summary'!$G80)),if(isnumber(search("Yes",'2_all_summary'!E80)),1,2),if(isnumber(search("No",'2_all_summary'!E80)),4,3))</f>
        <v>4</v>
      </c>
    </row>
    <row r="82">
      <c r="G82" s="49"/>
      <c r="H82" s="49" t="str">
        <f>'2_all_summary'!C81</f>
        <v>An exploration of Hul'qumi'num Coast Salish peoples' attitudes towards the establishment of no-take zones within marine protected areas in the Salish Sea, Canada</v>
      </c>
      <c r="I82" s="49" t="str">
        <f>'2_all_summary'!D81</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Ãƒâ€šÃ‚Â© Canadian Association of Geographers/L'Association canadienne des gÃƒÆ’Ã‚Â©ographes.</v>
      </c>
      <c r="J82" s="49">
        <f>if(isnumber(search("Yes",'2_all_summary'!$G81)),if(isnumber(search("Yes",'2_all_summary'!E81)),1,2),if(isnumber(search("No",'2_all_summary'!E81)),4,3))</f>
        <v>4</v>
      </c>
    </row>
    <row r="83">
      <c r="G83" s="49"/>
      <c r="H83" s="49" t="str">
        <f>'2_all_summary'!C82</f>
        <v>An institutional development process in community based coastal resource management: building the capacity and opportunity for community based co-management in a small-scale fisheries community</v>
      </c>
      <c r="I83" s="49" t="str">
        <f>'2_all_summary'!D82</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83" s="49">
        <f>if(isnumber(search("Yes",'2_all_summary'!$G82)),if(isnumber(search("Yes",'2_all_summary'!E82)),1,2),if(isnumber(search("No",'2_all_summary'!E82)),4,3))</f>
        <v>4</v>
      </c>
    </row>
    <row r="84">
      <c r="G84" s="49"/>
      <c r="H84" s="49" t="str">
        <f>'2_all_summary'!C83</f>
        <v>An institutional model for comanagement of coastal resources in fiji</v>
      </c>
      <c r="I84" s="49" t="str">
        <f>'2_all_summary'!D83</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Ãƒâ€šÃ‚Â© 2000 Taylor &amp; Francis.</v>
      </c>
      <c r="J84" s="49">
        <f>if(isnumber(search("Yes",'2_all_summary'!$G83)),if(isnumber(search("Yes",'2_all_summary'!E83)),1,2),if(isnumber(search("No",'2_all_summary'!E83)),4,3))</f>
        <v>1</v>
      </c>
    </row>
    <row r="85">
      <c r="G85" s="49"/>
      <c r="H85" s="49" t="str">
        <f>'2_all_summary'!C84</f>
        <v>An interdisciplinary evaluation of community-based TURF-reserves</v>
      </c>
      <c r="I85" s="49" t="str">
        <f>'2_all_summary'!D84</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Ãƒâ€šÃ‚Â© 2019 VillaseÃƒÆ’Ã‚Â±or-Derbez et al.</v>
      </c>
      <c r="J85" s="49">
        <f>if(isnumber(search("Yes",'2_all_summary'!$G84)),if(isnumber(search("Yes",'2_all_summary'!E84)),1,2),if(isnumber(search("No",'2_all_summary'!E84)),4,3))</f>
        <v>4</v>
      </c>
    </row>
    <row r="86">
      <c r="G86" s="49"/>
      <c r="H86" s="49" t="str">
        <f>'2_all_summary'!C85</f>
        <v>An introduction to Japanese and French fisheries</v>
      </c>
      <c r="I86" s="49" t="str">
        <f>'2_all_summary'!D85</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86" s="49">
        <f>if(isnumber(search("Yes",'2_all_summary'!$G85)),if(isnumber(search("Yes",'2_all_summary'!E85)),1,2),if(isnumber(search("No",'2_all_summary'!E85)),4,3))</f>
        <v>4</v>
      </c>
    </row>
    <row r="87">
      <c r="G87" s="49"/>
      <c r="H87" s="49" t="str">
        <f>'2_all_summary'!C86</f>
        <v>An overview of fishing rights</v>
      </c>
      <c r="I87" s="49" t="str">
        <f>'2_all_summary'!D86</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Ãƒâ€šÃ‚Â© Springer 2006.</v>
      </c>
      <c r="J87" s="49">
        <f>if(isnumber(search("Yes",'2_all_summary'!$G86)),if(isnumber(search("Yes",'2_all_summary'!E86)),1,2),if(isnumber(search("No",'2_all_summary'!E86)),4,3))</f>
        <v>4</v>
      </c>
    </row>
    <row r="88">
      <c r="G88" s="49"/>
      <c r="H88" s="49" t="str">
        <f>'2_all_summary'!C87</f>
        <v>An overview of increasing incidents of bottlenose dolphin harassment in the gulf of Mexico and possible solutions</v>
      </c>
      <c r="I88" s="49" t="str">
        <f>'2_all_summary'!D87</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Ãƒâ€šÃ‚Â© 2016 Vail.</v>
      </c>
      <c r="J88" s="49">
        <f>if(isnumber(search("Yes",'2_all_summary'!$G87)),if(isnumber(search("Yes",'2_all_summary'!E87)),1,2),if(isnumber(search("No",'2_all_summary'!E87)),4,3))</f>
        <v>4</v>
      </c>
    </row>
    <row r="89">
      <c r="G89" s="49"/>
      <c r="H89" s="49" t="str">
        <f>'2_all_summary'!C88</f>
        <v>An unfished area enhances a spiny lobster, Panulirus argus, fishery: Implications for management and conservation within a Biosphere Reserve in the Mexican Caribbean</v>
      </c>
      <c r="I89" s="49" t="str">
        <f>'2_all_summary'!D88</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BahÃƒÆ’Ã‚Â­a del EspÃƒÆ’Ã‚Â­ritu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Ãƒâ€šÃ‚Â© 2014 John Wiley &amp; Sons Ltd.</v>
      </c>
      <c r="J89" s="49">
        <f>if(isnumber(search("Yes",'2_all_summary'!$G88)),if(isnumber(search("Yes",'2_all_summary'!E88)),1,2),if(isnumber(search("No",'2_all_summary'!E88)),4,3))</f>
        <v>4</v>
      </c>
    </row>
    <row r="90">
      <c r="G90" s="49"/>
      <c r="H90" s="49" t="str">
        <f>'2_all_summary'!C89</f>
        <v>Analysis of high-risk behaviors related to HIV infection in men who have sex with men recruited by different methods [ÃƒÂ¤Ã‚Â¸Ã‚Â_x008d_ÃƒÂ¥Ã‚Â_x0090_Ã…â€™ÃƒÂ¦Ã¢â‚¬â€œÃ‚Â¹ÃƒÂ¥Ã‚Â¼Ã‚Â_x008f_ÃƒÂ¦Ã¢â‚¬Â¹Ã¢â‚¬ÂºÃƒÂ¥Ã¢â‚¬Â¹Ã…Â¸ÃƒÂ§Ã…Â¡Ã¢â‚¬Å¾ÃƒÂ§Ã¢â‚¬Â_x009d_Ã‚Â·ÃƒÂ§Ã¢â‚¬Â_x009d_Ã‚Â·ÃƒÂ¦Ã¢â€šÂ¬Ã‚Â§ÃƒÂ¨Ã‚Â¡Ã…â€™ÃƒÂ¤Ã‚Â¸Ã‚ÂºÃƒÂ¤Ã‚ÂºÃ‚ÂºÃƒÂ§Ã‚Â¾Ã‚Â¤HIV ÃƒÂ¦Ã¢â‚¬Å¾Ã…Â¸ÃƒÂ¦Ã…Â¸Ã¢â‚¬Å“ÃƒÂ©Ã‚Â«Ã‹Å“ÃƒÂ¥Ã‚Â_x008d_Ã‚Â±ÃƒÂ¦Ã¢â€šÂ¬Ã‚Â§ÃƒÂ¨Ã‚Â¡Ã…â€™ÃƒÂ¤Ã‚Â¸Ã‚ÂºÃƒÂ¦Ã‚Â¯Ã¢â‚¬Â_x009d_ÃƒÂ¨Ã‚Â¾Ã†â€™ÃƒÂ¥Ã‹â€ Ã¢â‚¬Â ÃƒÂ¦Ã…Â¾Ã‚Â_x0090_]</v>
      </c>
      <c r="I90" s="49" t="str">
        <f>'2_all_summary'!D89</f>
        <v>Objective To analyze high-risk behaviors related to HIV infection in men who have sex with menÃƒÂ¯Ã‚Â¼Ã‹â€ MSMÃƒÂ¯Ã‚Â¼Ã¢â‚¬Â°recruited by different methods in Zhenjiang city, and to provide a reference for precise prevention and control of acquired immunodeficiency syndromeÃƒÂ¯Ã‚Â¼Ã‹â€ AIDSÃƒÂ¯Ã‚Â¼Ã¢â‚¬Â°. Methods From April to June in 2020, MSM in Zhenjiang city were recruited as research subjects through the center for disease control and preventionÃƒÂ¯Ã‚Â¼Ã‹â€ CDCÃƒÂ¯Ã‚Â¼Ã¢â‚¬Â°voluntary counseling and testingÃƒÂ¯Ã‚Â¼Ã‹â€ VCTÃƒÂ¯Ã‚Â¼Ã¢â‚¬Â°clinic and community-based organizations ÃƒÂ¯Ã‚Â¼Ã‹â€ CBOsÃƒÂ¯Ã‚Â¼Ã¢â‚¬Â°. Information such as demographic characteristics, drug abuse, HIV testing history and high-risk sexual behavior were collected through a unified questionnaire survey. Chi-square test or FisherÃƒÂ¢Ã¢â€šÂ¬Ã‚Â²s exact test was used to analyze differences in relevant characteristics of MSM recruited by different methods. Results A total of 641 MSM were recruited by the two methods, including 442ÃƒÂ¯Ã‚Â¼Ã‹â€ 68.95%ÃƒÂ¯Ã‚Â¼Ã¢â‚¬Â°recruited from CBOs and 199ÃƒÂ¯Ã‚Â¼Ã‹â€ 31.05%ÃƒÂ¯Ã‚Â¼Ã¢â‚¬Â°from CDC; the proportion of MSM aged under 20 years was significantly higher in the CBO groupÃƒÂ¯Ã‚Â¼Ã‹â€ 6.56%ÃƒÂ¯Ã‚Â¼Ã¢â‚¬Â°than in the CDC groupÃƒÂ¯Ã‚Â¼Ã‹â€ 1.01%, ÃƒÂ_x008f_Ã¢â‚¬Â¡2 = 9.20, P = 0.002ÃƒÂ¯Ã‚Â¼Ã¢â‚¬Â°; the proportions of MSM receiving health education information on potential hazards of drug use from professional health institutions and new network media were significantly higher in the CDC group ÃƒÂ¯Ã‚Â¼Ã‹â€ 7.54% ÃƒÂ¯Ã‚Â¼Ã‚Â»15/199ÃƒÂ¯Ã‚Â¼Ã‚Â½, 16.58% ÃƒÂ¯Ã‚Â¼Ã‚Â»33/199ÃƒÂ¯Ã‚Â¼Ã‚Â½, respectivelyÃƒÂ¯Ã‚Â¼Ã¢â‚¬Â°than in the CBO groupÃƒÂ¯Ã‚Â¼Ã‹â€ 3.39%ÃƒÂ¯Ã‚Â¼Ã‚Â»15/442ÃƒÂ¯Ã‚Â¼Ã‚Â½, ÃƒÂ_x008f_Ã¢â‚¬Â¡2 = 5.28, P = 0.022; 9.50%ÃƒÂ¯Ã‚Â¼Ã‚Â»42/442ÃƒÂ¯Ã‚Â¼Ã‚Â½, ÃƒÂ_x008f_Ã¢â‚¬Â¡2 = 6.66, P = 0.010ÃƒÂ¯Ã‚Â¼Ã¢â‚¬Â°. In terms of characteristics of sexual behavior, the CBO group showed significantly increased proportions of individuals having group sex ÃƒÂ¯Ã‚Â¼Ã‹â€ 25.21%, 30 casesÃƒÂ¯Ã‚Â¼Ã¢â‚¬Â° and those having unprotected sexual intercourse with womenÃƒÂ¯Ã‚Â¼Ã‹â€ 47.51%, 210 casesÃƒÂ¯Ã‚Â¼Ã¢â‚¬Â°compared with the CDC groupÃƒÂ¯Ã‚Â¼Ã‹â€ 7.50%ÃƒÂ¯Ã‚Â¼Ã‚Â»6 casesÃƒÂ¯Ã‚Â¼Ã‚Â½, ÃƒÂ_x008f_Ã¢â‚¬Â¡2 = 10.13ÃƒÂ¯Ã‚Â¼Ã…â€™P = 0.001; 27.64%ÃƒÂ¯Ã‚Â¼Ã‚Â»55 casesÃƒÂ¯Ã‚Â¼Ã‚Â½, ÃƒÂ_x008f_Ã¢â‚¬Â¡2 = 22.35ÃƒÂ¯Ã‚Â¼Ã…â€™P &amp;lt; 0.001, respectivelyÃƒÂ¯Ã‚Â¼Ã¢â‚¬Â°, but significantly decreased proportions of heterosexualsÃƒÂ¯Ã‚Â¼Ã‹â€ 2.04%, 9 casesÃƒÂ¯Ã‚Â¼Ã¢â‚¬Â°, individuals unknowing about the HIV status of sexual partnersÃƒÂ¯Ã‚Â¼Ã‹â€ 22.40%, 99 casesÃƒÂ¯Ã‚Â¼Ã¢â‚¬Â°and those having unprotected anal sex with menÃƒÂ¯Ã‚Â¼Ã‹â€ 39.82%, 176 casesÃƒÂ¯Ã‚Â¼Ã¢â‚¬Â°compared with the CDC groupÃƒÂ¯Ã‚Â¼Ã‹â€ 6.53%ÃƒÂ¯Ã‚Â¼Ã‚Â»13 casesÃƒÂ¯Ã‚Â¼Ã‚Â½, ÃƒÂ_x008f_Ã¢â‚¬Â¡2 = 8.37, P = 0.004; 39.70%ÃƒÂ¯Ã‚Â¼Ã‚Â»79 casesÃƒÂ¯Ã‚Â¼Ã‚Â½, ÃƒÂ_x008f_Ã¢â‚¬Â¡2 = 20.48, P &amp;lt; 0.001; 57.29%ÃƒÂ¯Ã‚Â¼Ã‚Â»114 casesÃƒÂ¯Ã‚Â¼Ã‚Â½, ÃƒÂ_x008f_Ã¢â‚¬Â¡2 = 16.90, P &amp;lt; 0.001, respectivelyÃƒÂ¯Ã‚Â¼Ã¢â‚¬Â°. Compared with the CDC group, the CBO group showed significantly decreased proportions of individuals ever having an HIV testÃƒÂ¯Ã‚Â¼Ã‹â€ 74.43%ÃƒÂ¯Ã‚Â¼Ã‚Â»329 casesÃƒÂ¯Ã‚Â¼Ã‚Â½vs. 80.90% ÃƒÂ¯Ã‚Â¼Ã‚Â»161 casesÃƒÂ¯Ã‚Â¼Ã‚Â½, ÃƒÂ_x008f_Ã¢â‚¬Â¡2 = 3.19, P = 0.074ÃƒÂ¯Ã‚Â¼Ã¢â‚¬Â°and those getting the latest HIV test from CDCÃƒÂ¯Ã‚Â¼Ã‹â€ 23.10%ÃƒÂ¯Ã‚Â¼Ã‚Â»76 casesÃƒÂ¯Ã‚Â¼Ã‚Â½vs. 57.14%ÃƒÂ¯Ã‚Â¼Ã‚Â»92 casesÃƒÂ¯Ã‚Â¼Ã‚Â½, ÃƒÂ_x008f_Ã¢â‚¬Â¡2 = 99.41, P &amp;lt; 0.001ÃƒÂ¯Ã‚Â¼Ã¢â‚¬Â°, as well as decreased prevalence of HIV infectionÃƒÂ¯Ã‚Â¼Ã‹â€ 5.20%ÃƒÂ¯Ã‚Â¼Ã‚Â»23 casesÃƒÂ¯Ã‚Â¼Ã‚Â½vs. 13.07%ÃƒÂ¯Ã‚Â¼Ã‚Â»26 casesÃƒÂ¯Ã‚Â¼Ã‚Â½, ÃƒÂ_x008f_Ã¢â‚¬Â¡2 = 21.85, P &amp;lt; 0.001ÃƒÂ¯Ã‚Â¼Ã¢â‚¬Â°.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Ãƒâ€šÃ‚Â© by authors.</v>
      </c>
      <c r="J90" s="49">
        <f>if(isnumber(search("Yes",'2_all_summary'!$G89)),if(isnumber(search("Yes",'2_all_summary'!E89)),1,2),if(isnumber(search("No",'2_all_summary'!E89)),4,3))</f>
        <v>4</v>
      </c>
    </row>
    <row r="91">
      <c r="G91" s="49"/>
      <c r="H91" s="49" t="str">
        <f>'2_all_summary'!C90</f>
        <v>Analysis of institutional panglima laot as community based coastal resource management</v>
      </c>
      <c r="I91" s="49" t="str">
        <f>'2_all_summary'!D90</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Ãƒâ€šÃ‚Â© 2018, International Journal of Scientific and Technology Research. All rights reserved.</v>
      </c>
      <c r="J91" s="49">
        <f>if(isnumber(search("Yes",'2_all_summary'!$G90)),if(isnumber(search("Yes",'2_all_summary'!E90)),1,2),if(isnumber(search("No",'2_all_summary'!E90)),4,3))</f>
        <v>4</v>
      </c>
    </row>
    <row r="92">
      <c r="G92" s="49"/>
      <c r="H92" s="49" t="str">
        <f>'2_all_summary'!C91</f>
        <v>Ancient fish weir technology for modern stewardship: lessons from community-based salmon monitoring</v>
      </c>
      <c r="I92" s="49" t="str">
        <f>'2_all_summary'!D91</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weirsÃƒÂ¢Ã¢â€šÂ¬Ã¢â‚¬Å“fences built across rivers to selectively harvest salmonÃƒÂ¢Ã¢â€šÂ¬Ã¢â‚¬Å“supported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(4,600ÃƒÂ¢Ã¢â€šÂ¬Ã¢â‚¬Å“15,000 escapement). Discussion: High river temperatures are associated with increased en route morality in migrating adult sockeye. We estimated pre-spawn mortality ranged from 8ÃƒÂ¢Ã¢â€šÂ¬Ã¢â‚¬Å“72%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Ãƒâ€šÃ‚Â© 2017, Ãƒâ€šÃ‚Â© 2017 The Author(s). Published by Informa UK Limited, trading as Taylor &amp; Francis Group and Science Press on behalf of the Ecological Society of China.</v>
      </c>
      <c r="J92" s="49">
        <f>if(isnumber(search("Yes",'2_all_summary'!$G91)),if(isnumber(search("Yes",'2_all_summary'!E91)),1,2),if(isnumber(search("No",'2_all_summary'!E91)),4,3))</f>
        <v>4</v>
      </c>
    </row>
    <row r="93">
      <c r="G93" s="49"/>
      <c r="H93" s="49" t="str">
        <f>'2_all_summary'!C92</f>
        <v>Angling management organizations: Integrating the recreational sector into fishery management</v>
      </c>
      <c r="I93" s="49" t="str">
        <f>'2_all_summary'!D92</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93" s="49">
        <f>if(isnumber(search("Yes",'2_all_summary'!$G92)),if(isnumber(search("Yes",'2_all_summary'!E92)),1,2),if(isnumber(search("No",'2_all_summary'!E92)),4,3))</f>
        <v>4</v>
      </c>
    </row>
    <row r="94">
      <c r="G94" s="49"/>
      <c r="H94" s="49" t="str">
        <f>'2_all_summary'!C93</f>
        <v>Antenatal care in rural Bangladesh: Current state of costs, content and recommendations for effective service delivery</v>
      </c>
      <c r="I94" s="49" t="str">
        <f>'2_all_summary'!D93</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Ãƒâ€šÃ‚Â© 2019 The Author(s).</v>
      </c>
      <c r="J94" s="49">
        <f>if(isnumber(search("Yes",'2_all_summary'!$G93)),if(isnumber(search("Yes",'2_all_summary'!E93)),1,2),if(isnumber(search("No",'2_all_summary'!E93)),4,3))</f>
        <v>4</v>
      </c>
    </row>
    <row r="95">
      <c r="G95" s="49"/>
      <c r="H95" s="49" t="str">
        <f>'2_all_summary'!C94</f>
        <v>Anthropogenic activities on mangrove areas (sÃƒÆ’Ã‚Â£o francisco river estuary, brazil northeast): A gis-based analysis of cbers and spot images to aid in local management</v>
      </c>
      <c r="I95" s="49" t="str">
        <f>'2_all_summary'!D94</f>
        <v>In Brazil, despite the existence of various environmental laws to protect mangroves, this ecosystem has been affected by a variety of anthropogenic activities. The SÃƒÆ’Ã‚Â£o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Ãƒâ€šÃ‚Â© 2013 Elsevier Ltd.</v>
      </c>
      <c r="J95" s="49">
        <f>if(isnumber(search("Yes",'2_all_summary'!$G94)),if(isnumber(search("Yes",'2_all_summary'!E94)),1,2),if(isnumber(search("No",'2_all_summary'!E94)),4,3))</f>
        <v>4</v>
      </c>
    </row>
    <row r="96">
      <c r="G96" s="49"/>
      <c r="H96" s="49" t="str">
        <f>'2_all_summary'!C95</f>
        <v>Antimicrobial stewardship program (ASP): An effective implementing technique for the therapy efficiency of meropenem and vancomycin antibiotics in Iranian pediatric patients</v>
      </c>
      <c r="I96" s="49" t="str">
        <f>'2_all_summary'!D95</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Ãƒâ€šÃ‚Â© 2019 The Author(s).</v>
      </c>
      <c r="J96" s="49">
        <f>if(isnumber(search("Yes",'2_all_summary'!$G95)),if(isnumber(search("Yes",'2_all_summary'!E95)),1,2),if(isnumber(search("No",'2_all_summary'!E95)),4,3))</f>
        <v>4</v>
      </c>
    </row>
    <row r="97">
      <c r="G97" s="49"/>
      <c r="H97" s="49" t="str">
        <f>'2_all_summary'!C96</f>
        <v>Applicability of ecological assessment tools for management decision-making: A case study from the Lima estuary (NW Portugal)</v>
      </c>
      <c r="I97" s="49" t="str">
        <f>'2_all_summary'!D96</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Ãƒâ€šÃ‚Â© 2011 Elsevier Ltd.</v>
      </c>
      <c r="J97" s="49">
        <f>if(isnumber(search("Yes",'2_all_summary'!$G96)),if(isnumber(search("Yes",'2_all_summary'!E96)),1,2),if(isnumber(search("No",'2_all_summary'!E96)),4,3))</f>
        <v>4</v>
      </c>
    </row>
    <row r="98">
      <c r="G98" s="49"/>
      <c r="H98" s="49" t="str">
        <f>'2_all_summary'!C97</f>
        <v>Application of the Ostrom framework in the analysis of a social-ecological system with multiple resources in a marine protected area</v>
      </c>
      <c r="I98" s="49" t="str">
        <f>'2_all_summary'!D97</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Ãƒâ€šÃ‚Â© 2019 Palomo and HernÃƒÆ’Ã‚Â¡ndez-Flores.</v>
      </c>
      <c r="J98" s="49">
        <f>if(isnumber(search("Yes",'2_all_summary'!$G97)),if(isnumber(search("Yes",'2_all_summary'!E97)),1,2),if(isnumber(search("No",'2_all_summary'!E97)),4,3))</f>
        <v>4</v>
      </c>
    </row>
    <row r="99">
      <c r="G99" s="49"/>
      <c r="H99" s="49" t="str">
        <f>'2_all_summary'!C98</f>
        <v>Applying a ridge-to-reef framework to support watershed, water quality, and community-based fisheries management in American Samoa</v>
      </c>
      <c r="I99" s="49" t="str">
        <f>'2_all_summary'!D98</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99" s="49">
        <f>if(isnumber(search("Yes",'2_all_summary'!$G98)),if(isnumber(search("Yes",'2_all_summary'!E98)),1,2),if(isnumber(search("No",'2_all_summary'!E98)),4,3))</f>
        <v>4</v>
      </c>
    </row>
    <row r="100">
      <c r="G100" s="49"/>
      <c r="H100" s="49" t="str">
        <f>'2_all_summary'!C99</f>
        <v>Aquaculture research and development as an entry-point and contributor to natural resources and coastal management</v>
      </c>
      <c r="I100" s="49" t="str">
        <f>'2_all_summary'!D99</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100" s="49">
        <f>if(isnumber(search("Yes",'2_all_summary'!$G99)),if(isnumber(search("Yes",'2_all_summary'!E99)),1,2),if(isnumber(search("No",'2_all_summary'!E99)),4,3))</f>
        <v>4</v>
      </c>
    </row>
    <row r="101">
      <c r="G101" s="49"/>
      <c r="H101" s="49" t="str">
        <f>'2_all_summary'!C100</f>
        <v>Arapaima co-management through the lens of the Protected Areas Assets Framework</v>
      </c>
      <c r="I101" s="49" t="str">
        <f>'2_all_summary'!D100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Ãƒâ€šÃ‚Â© 2022 Elsevier GmbH</v>
      </c>
      <c r="J101" s="49">
        <f>if(isnumber(search("Yes",'2_all_summary'!$G100)),if(isnumber(search("Yes",'2_all_summary'!E100)),1,2),if(isnumber(search("No",'2_all_summary'!E100)),4,3))</f>
        <v>4</v>
      </c>
    </row>
    <row r="102">
      <c r="G102" s="49"/>
      <c r="H102" s="49" t="str">
        <f>'2_all_summary'!C101</f>
        <v>Arapaima: An Amazonian fish species of immense proportions</v>
      </c>
      <c r="I102" s="49" t="str">
        <f>'2_all_summary'!D101</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Ãƒâ€šÃ‚Â© 2002 Taylor &amp; Francis Group, LLC.</v>
      </c>
      <c r="J102" s="49">
        <f>if(isnumber(search("Yes",'2_all_summary'!$G101)),if(isnumber(search("Yes",'2_all_summary'!E101)),1,2),if(isnumber(search("No",'2_all_summary'!E101)),4,3))</f>
        <v>4</v>
      </c>
    </row>
    <row r="103">
      <c r="G103" s="49"/>
      <c r="H103" s="49" t="str">
        <f>'2_all_summary'!C102</f>
        <v>Are mangroves worth replanting? The direct economic benefits of a community-based reforestation project</v>
      </c>
      <c r="I103" s="49" t="str">
        <f>'2_all_summary'!D102</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Ãƒâ€šÃ‚Â© 2006 Foundation for Environmental Conservation.</v>
      </c>
      <c r="J103" s="49">
        <f>if(isnumber(search("Yes",'2_all_summary'!$G102)),if(isnumber(search("Yes",'2_all_summary'!E102)),1,2),if(isnumber(search("No",'2_all_summary'!E102)),4,3))</f>
        <v>4</v>
      </c>
    </row>
    <row r="104">
      <c r="G104" s="49"/>
      <c r="H104" s="49" t="str">
        <f>'2_all_summary'!C103</f>
        <v>Artisanal Fisher Association LeadersÃƒÂ¢Ã¢â€šÂ¬Ã¢â€žÂ¢ Estimates of Poaching in Their Exclusive Access Management Areas</v>
      </c>
      <c r="I104" s="49" t="str">
        <f>'2_all_summary'!D103</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leadersÃƒÂ¢Ã¢â€šÂ¬Ã¢â€žÂ¢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Ãƒâ€šÃ‚Â© 2022 Romero, EstÃƒÆ’Ã‚Â©vez, Romero and Gelcich.</v>
      </c>
      <c r="J104" s="49">
        <f>if(isnumber(search("Yes",'2_all_summary'!$G103)),if(isnumber(search("Yes",'2_all_summary'!E103)),1,2),if(isnumber(search("No",'2_all_summary'!E103)),4,3))</f>
        <v>4</v>
      </c>
    </row>
    <row r="105">
      <c r="G105" s="49"/>
      <c r="H105" s="49" t="str">
        <f>'2_all_summary'!C104</f>
        <v>Artisanal shark fishing in the Louisiade Archipelago, Papua New Guinea: Socio-economic characteristics and management options</v>
      </c>
      <c r="I105" s="49" t="str">
        <f>'2_all_summary'!D104</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105" s="49">
        <f>if(isnumber(search("Yes",'2_all_summary'!$G104)),if(isnumber(search("Yes",'2_all_summary'!E104)),1,2),if(isnumber(search("No",'2_all_summary'!E104)),4,3))</f>
        <v>4</v>
      </c>
    </row>
    <row r="106">
      <c r="G106" s="49"/>
      <c r="H106" s="49" t="str">
        <f>'2_all_summary'!C105</f>
        <v>Assessing fishers' empowerment in inland openwater fisheries in Bangladesh</v>
      </c>
      <c r="I106" s="49" t="str">
        <f>'2_all_summary'!D105</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Ãƒâ€šÃ‚Â© 2011 Elsevier B.V.</v>
      </c>
      <c r="J106" s="49">
        <f>if(isnumber(search("Yes",'2_all_summary'!$G105)),if(isnumber(search("Yes",'2_all_summary'!E105)),1,2),if(isnumber(search("No",'2_all_summary'!E105)),4,3))</f>
        <v>4</v>
      </c>
    </row>
    <row r="107">
      <c r="G107" s="49"/>
      <c r="H107" s="49" t="str">
        <f>'2_all_summary'!C106</f>
        <v>Assessing natural resource management through integrated environmental and social-economic accounting: The case of a Namibian conservancy</v>
      </c>
      <c r="I107" s="49" t="str">
        <f>'2_all_summary'!D106</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NamibiaÃƒÂ¢Ã¢â€šÂ¬Ã¢â€žÂ¢s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Ãƒâ€šÃ‚Â© 2016, Ãƒâ€šÃ‚Â© The Author(s) 2016.</v>
      </c>
      <c r="J107" s="49">
        <f>if(isnumber(search("Yes",'2_all_summary'!$G106)),if(isnumber(search("Yes",'2_all_summary'!E106)),1,2),if(isnumber(search("No",'2_all_summary'!E106)),4,3))</f>
        <v>4</v>
      </c>
    </row>
    <row r="108">
      <c r="G108" s="49"/>
      <c r="H108" s="49" t="str">
        <f>'2_all_summary'!C107</f>
        <v>Assessing the effects of marine protected area (MPA) on a reef fish assemblage in a northwestern Mediterranean marine reserve: Identifying community-based indicators</v>
      </c>
      <c r="I108" s="49" t="str">
        <f>'2_all_summary'!D107</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Ãƒâ€šÃ‚Â© 2006 Elsevier Ltd. All rights reserved.</v>
      </c>
      <c r="J108" s="49">
        <f>if(isnumber(search("Yes",'2_all_summary'!$G107)),if(isnumber(search("Yes",'2_all_summary'!E107)),1,2),if(isnumber(search("No",'2_all_summary'!E107)),4,3))</f>
        <v>4</v>
      </c>
    </row>
    <row r="109">
      <c r="G109" s="49"/>
      <c r="H109" s="49" t="str">
        <f>'2_all_summary'!C108</f>
        <v>Assessing the small-scale shark fishery of Madagascar through community-based monitoring and knowledge</v>
      </c>
      <c r="I109" s="49" t="str">
        <f>'2_all_summary'!D108</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(2007ÃƒÂ¢Ã¢â€šÂ¬Ã¢â‚¬Å“2012). An estimated 20 species of shark were recorded, of which 31% (nÃƒâ€šÃ‚Â =Ãƒâ€šÃ‚Â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104,000Ãƒâ€šÃ‚Â yearÃƒÂ¢Ã‹â€ Ã¢â‚¬â„¢1, whilst estimates using national export and import of dried shark fin from Madagascar, and shark length data in this study, put total landings between 78,000 and 471,851Ãƒâ€šÃ‚Â yearÃƒÂ¢Ã‹â€ Ã¢â‚¬â„¢1.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Ãƒâ€šÃ‚Â© 2016 Elsevier B.V.</v>
      </c>
      <c r="J109" s="49">
        <f>if(isnumber(search("Yes",'2_all_summary'!$G108)),if(isnumber(search("Yes",'2_all_summary'!E108)),1,2),if(isnumber(search("No",'2_all_summary'!E108)),4,3))</f>
        <v>4</v>
      </c>
    </row>
    <row r="110">
      <c r="G110" s="49"/>
      <c r="H110" s="49" t="str">
        <f>'2_all_summary'!C109</f>
        <v>Assessment of ecological vulnerability to climate variability on coastal fishing communities: A study of Ungwana Bay and Lower Tana Estuary, Kenya</v>
      </c>
      <c r="I110" s="49" t="str">
        <f>'2_all_summary'!D109</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0ÃƒÂ¢Ã¢â€šÂ¬Ã¢â‚¬Å“1,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Ãƒâ€šÃ‚Â© 2018 Elsevier Ltd</v>
      </c>
      <c r="J110" s="49">
        <f>if(isnumber(search("Yes",'2_all_summary'!$G109)),if(isnumber(search("Yes",'2_all_summary'!E109)),1,2),if(isnumber(search("No",'2_all_summary'!E109)),4,3))</f>
        <v>4</v>
      </c>
    </row>
    <row r="111">
      <c r="G111" s="49"/>
      <c r="H111" s="49" t="str">
        <f>'2_all_summary'!C110</f>
        <v>Assessment of fish landed by artisanal fishers in Imo River at Owerri-Nta, Abia State, Nigeria</v>
      </c>
      <c r="I111" s="49" t="str">
        <f>'2_all_summary'!D110</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Ãƒâ€šÃ‚Â© 2015 Academic Journals Inc.</v>
      </c>
      <c r="J111" s="49">
        <f>if(isnumber(search("Yes",'2_all_summary'!$G110)),if(isnumber(search("Yes",'2_all_summary'!E110)),1,2),if(isnumber(search("No",'2_all_summary'!E110)),4,3))</f>
        <v>4</v>
      </c>
    </row>
    <row r="112">
      <c r="G112" s="49"/>
      <c r="H112" s="49" t="str">
        <f>'2_all_summary'!C111</f>
        <v>Assessment of fresh water security in coastal Bangladesh: An insight from salinity, community perception and adaptation</v>
      </c>
      <c r="I112" s="49" t="str">
        <f>'2_all_summary'!D111</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(ClÃƒÂ¢Ã‹â€ Ã¢â‚¬â„¢) were found respectively 4044.12 mg/L, 7186.7 ÃƒÅ½Ã‚Â¼S/cm, and 3143.6 mg/L in Shyamnagar and 2313.60 mg/L, 4390.3 ÃƒÅ½Ã‚Â¼S/cm,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Ãƒâ€šÃ‚Â© 2016 Elsevier Ltd</v>
      </c>
      <c r="J112" s="49">
        <f>if(isnumber(search("Yes",'2_all_summary'!$G111)),if(isnumber(search("Yes",'2_all_summary'!E111)),1,2),if(isnumber(search("No",'2_all_summary'!E111)),4,3))</f>
        <v>4</v>
      </c>
    </row>
    <row r="113">
      <c r="G113" s="49"/>
      <c r="H113" s="49" t="str">
        <f>'2_all_summary'!C112</f>
        <v>Assessment of governance of fisher communities of inland openwater fisheries in Bangladesh</v>
      </c>
      <c r="I113" s="49" t="str">
        <f>'2_all_summary'!D112</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Ãƒâ€šÃ‚Â© 2013 Elsevier Ltd.</v>
      </c>
      <c r="J113" s="49">
        <f>if(isnumber(search("Yes",'2_all_summary'!$G112)),if(isnumber(search("Yes",'2_all_summary'!E112)),1,2),if(isnumber(search("No",'2_all_summary'!E112)),4,3))</f>
        <v>4</v>
      </c>
    </row>
    <row r="114">
      <c r="G114" s="49"/>
      <c r="H114" s="49" t="str">
        <f>'2_all_summary'!C113</f>
        <v>ASSESSMENT of SEAGRASS PERCENT COVER and WATER QUALITY USING UAV IMAGES and FIELD MEASUREMENTS in BOLINAO, PANGASINAN</v>
      </c>
      <c r="I114" s="49" t="str">
        <f>'2_all_summary'!D113</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ÃƒÅ½Ã‚Â¼g/L, Root Mean Square Standardized error equal to-0.0688 FTU and-0.0048 ÃƒÅ½Ã‚Â¼g/L, RMS error of 8.7699 FTU and 1.8006 ÃƒÅ½Ã‚Â¼g/L and Average Standard Error equal to 10.8360 FTU and 1.6726 ÃƒÅ½Ã‚Â¼g/L.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Ãƒâ€šÃ‚Â© 2020 Authors.</v>
      </c>
      <c r="J114" s="49">
        <f>if(isnumber(search("Yes",'2_all_summary'!$G113)),if(isnumber(search("Yes",'2_all_summary'!E113)),1,2),if(isnumber(search("No",'2_all_summary'!E113)),4,3))</f>
        <v>4</v>
      </c>
    </row>
    <row r="115">
      <c r="G115" s="49"/>
      <c r="H115" s="49" t="str">
        <f>'2_all_summary'!C114</f>
        <v>Assessment of sustainable utilization of ecosystem services in different stages of mangrove forest restoration at klong khone sub-district, Samut Songkhram province, Thailand</v>
      </c>
      <c r="I115" s="49" t="str">
        <f>'2_all_summary'!D114</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peopleÃƒÂ¢Ã¢â€šÂ¬Ã¢â€žÂ¢s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peopleÃƒÂ¢Ã¢â€šÂ¬Ã¢â€žÂ¢s participation. The SU tools can be proposed and applied in other communities where have similar ecological, social and cultural conditions as KK sub-district to support the SU of ES. Ãƒâ€šÃ‚Â© 2020, Chulalongkorn University - Environmental Research Institute. All rights reserved.</v>
      </c>
      <c r="J115" s="49">
        <f>if(isnumber(search("Yes",'2_all_summary'!$G114)),if(isnumber(search("Yes",'2_all_summary'!E114)),1,2),if(isnumber(search("No",'2_all_summary'!E114)),4,3))</f>
        <v>4</v>
      </c>
    </row>
    <row r="116">
      <c r="G116" s="49"/>
      <c r="H116" s="49" t="str">
        <f>'2_all_summary'!C115</f>
        <v>Assessment of the changing levels of livelihood assets in the Kampong Phluk community with implications for community-based ecotourism</v>
      </c>
      <c r="I116" s="49" t="str">
        <f>'2_all_summary'!D115</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Ãƒâ€šÃ‚Â© 2020 Elsevier Ltd</v>
      </c>
      <c r="J116" s="49">
        <f>if(isnumber(search("Yes",'2_all_summary'!$G115)),if(isnumber(search("Yes",'2_all_summary'!E115)),1,2),if(isnumber(search("No",'2_all_summary'!E115)),4,3))</f>
        <v>4</v>
      </c>
    </row>
    <row r="117">
      <c r="G117" s="49"/>
      <c r="H117" s="49" t="str">
        <f>'2_all_summary'!C116</f>
        <v>Assessment of the stock status of small-scale and multi-gear fisheries resources in the tropical Eastern Pacific region</v>
      </c>
      <c r="I117" s="49" t="str">
        <f>'2_all_summary'!D116</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ÃƒÂ¢Ã¢â€šÂ¬Ã¢â‚¬Å“ official governmental data and community-based monitoring from a non-government organization ÃƒÂ¢Ã¢â€šÂ¬Ã¢â‚¬Å“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Ãƒâ€šÃ‚Â© 2018 Elsevier B.V.</v>
      </c>
      <c r="J117" s="49">
        <f>if(isnumber(search("Yes",'2_all_summary'!$G116)),if(isnumber(search("Yes",'2_all_summary'!E116)),1,2),if(isnumber(search("No",'2_all_summary'!E116)),4,3))</f>
        <v>4</v>
      </c>
    </row>
    <row r="118">
      <c r="G118" s="49"/>
      <c r="H118" s="49" t="str">
        <f>'2_all_summary'!C117</f>
        <v>Association of Transforming Growth Factor ÃƒÅ½Ã‚Â² Polymorphism C-509T With Radiation-Induced Fibrosis Among Patients With Early-Stage Breast Cancer: A Secondary Analysis of a Randomized Clinical Trial</v>
      </c>
      <c r="I118" s="49" t="str">
        <f>'2_all_summary'!D117</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Ãƒâ€šÃ‚Â© 2018 American Medical Association. All rights reserved.</v>
      </c>
      <c r="J118" s="49">
        <f>if(isnumber(search("Yes",'2_all_summary'!$G117)),if(isnumber(search("Yes",'2_all_summary'!E117)),1,2),if(isnumber(search("No",'2_all_summary'!E117)),4,3))</f>
        <v>4</v>
      </c>
    </row>
    <row r="119">
      <c r="G119" s="49"/>
      <c r="H119" s="49" t="str">
        <f>'2_all_summary'!C118</f>
        <v>Attitudes and behaviors toward Amazon River dolphins (Inia geoffrensis) in a sustainable use protected area</v>
      </c>
      <c r="I119" s="49" t="str">
        <f>'2_all_summary'!D118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MamirauÃƒÆ’Ã‚Â¡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Ãƒâ€šÃ‚Â© 2014, Springer Science+Business Media Dordrecht.</v>
      </c>
      <c r="J119" s="49">
        <f>if(isnumber(search("Yes",'2_all_summary'!$G118)),if(isnumber(search("Yes",'2_all_summary'!E118)),1,2),if(isnumber(search("No",'2_all_summary'!E118)),4,3))</f>
        <v>4</v>
      </c>
    </row>
    <row r="120">
      <c r="G120" s="49"/>
      <c r="H120" s="49" t="str">
        <f>'2_all_summary'!C119</f>
        <v>Attitudes and perceptions of indigenous fishermen towards marine resource management in Kuna Yala, Panama</v>
      </c>
      <c r="I120" s="49" t="str">
        <f>'2_all_summary'!D119</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Ãƒâ€šÃ‚Â© 2009 Taylor &amp; Francis.</v>
      </c>
      <c r="J120" s="49">
        <f>if(isnumber(search("Yes",'2_all_summary'!$G119)),if(isnumber(search("Yes",'2_all_summary'!E119)),1,2),if(isnumber(search("No",'2_all_summary'!E119)),4,3))</f>
        <v>4</v>
      </c>
    </row>
    <row r="121">
      <c r="G121" s="49"/>
      <c r="H121" s="49" t="str">
        <f>'2_all_summary'!C120</f>
        <v>Attitudes and perceptions of villagers toward community-based mariculture in Minahasa, North Sulawesi, Indonesia</v>
      </c>
      <c r="I121" s="49" t="str">
        <f>'2_all_summary'!D120</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Ãƒâ€šÃ‚Â© 2013 Elsevier Ltd.</v>
      </c>
      <c r="J121" s="49">
        <f>if(isnumber(search("Yes",'2_all_summary'!$G120)),if(isnumber(search("Yes",'2_all_summary'!E120)),1,2),if(isnumber(search("No",'2_all_summary'!E120)),4,3))</f>
        <v>4</v>
      </c>
    </row>
    <row r="122">
      <c r="G122" s="49"/>
      <c r="H122" s="49" t="str">
        <f>'2_all_summary'!C121</f>
        <v>Balancing conservation with development in small-scale fisheries: Is ecotourism an empty promise?</v>
      </c>
      <c r="I122" s="49" t="str">
        <f>'2_all_summary'!D121</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122" s="49">
        <f>if(isnumber(search("Yes",'2_all_summary'!$G121)),if(isnumber(search("Yes",'2_all_summary'!E121)),1,2),if(isnumber(search("No",'2_all_summary'!E121)),4,3))</f>
        <v>4</v>
      </c>
    </row>
    <row r="123">
      <c r="G123" s="49"/>
      <c r="H123" s="49" t="str">
        <f>'2_all_summary'!C122</f>
        <v>Balancing ecology, economy and culture in fisheries policy: Participatory research in the Western Mediterranean demersal fisheries management plan</v>
      </c>
      <c r="I123" s="49" t="str">
        <f>'2_all_summary'!D122</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ÃƒÂ¢Ã¢â€šÂ¬Ã…â€œpilot experienceÃƒÂ¢Ã¢â€šÂ¬Ã‚Â_x009d_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Ãƒâ€šÃ‚Â© 2021 The Authors</v>
      </c>
      <c r="J123" s="49">
        <f>if(isnumber(search("Yes",'2_all_summary'!$G122)),if(isnumber(search("Yes",'2_all_summary'!E122)),1,2),if(isnumber(search("No",'2_all_summary'!E122)),4,3))</f>
        <v>4</v>
      </c>
    </row>
    <row r="124">
      <c r="G124" s="49"/>
      <c r="H124" s="49" t="str">
        <f>'2_all_summary'!C123</f>
        <v>Banging the bells: Communicating hope for rural environments</v>
      </c>
      <c r="I124" s="49" t="str">
        <f>'2_all_summary'!D123</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Ãƒâ€šÃ‚Â© Wageningen Academic Publishers. The-Netherlands, 2007.</v>
      </c>
      <c r="J124" s="49">
        <f>if(isnumber(search("Yes",'2_all_summary'!$G123)),if(isnumber(search("Yes",'2_all_summary'!E123)),1,2),if(isnumber(search("No",'2_all_summary'!E123)),4,3))</f>
        <v>4</v>
      </c>
    </row>
    <row r="125">
      <c r="G125" s="49"/>
      <c r="H125" s="49" t="str">
        <f>'2_all_summary'!C124</f>
        <v>Barriers and facilitators to pre-exposure prophylaxis (PrEP) eligibility screening and ongoing HIV testing among target populations in Bondo and Rarieda, Kenya: Results of a consultation with community stakeholders</v>
      </c>
      <c r="I125" s="49" t="str">
        <f>'2_all_summary'!D124</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Ãƒâ€šÃ‚Â© 2014 Mack et al.; licensee BioMed Central Ltd.</v>
      </c>
      <c r="J125" s="49">
        <f>if(isnumber(search("Yes",'2_all_summary'!$G124)),if(isnumber(search("Yes",'2_all_summary'!E124)),1,2),if(isnumber(search("No",'2_all_summary'!E124)),4,3))</f>
        <v>4</v>
      </c>
    </row>
    <row r="126">
      <c r="G126" s="49"/>
      <c r="H126" s="49" t="str">
        <f>'2_all_summary'!C125</f>
        <v>Barriers, facilitators, and opportunities to promote healthy weight behaviors among preschool-aged children in two rural U.S communities</v>
      </c>
      <c r="I126" s="49" t="str">
        <f>'2_all_summary'!D125</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2ÃƒÂ¢Ã¢â€šÂ¬Ã¢â‚¬Å“5Ãƒâ€šÃ‚Â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FisherÃƒÂ¢Ã¢â€šÂ¬Ã¢â€žÂ¢s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(e.g.,Ãƒâ€šÃ‚Â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Ãƒâ€šÃ‚Â© 2023, The Author(s).</v>
      </c>
      <c r="J126" s="49">
        <f>if(isnumber(search("Yes",'2_all_summary'!$G125)),if(isnumber(search("Yes",'2_all_summary'!E125)),1,2),if(isnumber(search("No",'2_all_summary'!E125)),4,3))</f>
        <v>4</v>
      </c>
    </row>
    <row r="127">
      <c r="G127" s="49"/>
      <c r="H127" s="49" t="str">
        <f>'2_all_summary'!C126</f>
        <v>Benefits and challenges of scaling up expansion of marine protected area networks in the Verde Island Passage, Central Philippines</v>
      </c>
      <c r="I127" s="49" t="str">
        <f>'2_all_summary'!D126</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Ãƒâ€šÃ‚Â© 2015 Horigue et al.</v>
      </c>
      <c r="J127" s="49">
        <f>if(isnumber(search("Yes",'2_all_summary'!$G126)),if(isnumber(search("Yes",'2_all_summary'!E126)),1,2),if(isnumber(search("No",'2_all_summary'!E126)),4,3))</f>
        <v>4</v>
      </c>
    </row>
    <row r="128">
      <c r="G128" s="49"/>
      <c r="H128" s="49" t="str">
        <f>'2_all_summary'!C127</f>
        <v>Biocultural restoration of traditional agriculture: Cultural, environmental, and economic outcomes of Lo'i Kalo restoration in He'eia, O'ahu</v>
      </c>
      <c r="I128" s="49" t="str">
        <f>'2_all_summary'!D127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Ãƒâ€šÃ‚Â© 2018 by the authors.</v>
      </c>
      <c r="J128" s="49">
        <f>if(isnumber(search("Yes",'2_all_summary'!$G127)),if(isnumber(search("Yes",'2_all_summary'!E127)),1,2),if(isnumber(search("No",'2_all_summary'!E127)),4,3))</f>
        <v>4</v>
      </c>
    </row>
    <row r="129">
      <c r="G129" s="49"/>
      <c r="H129" s="49" t="str">
        <f>'2_all_summary'!C128</f>
        <v>Biodiversity conservation and sustainable tourism: Philippine initiatives</v>
      </c>
      <c r="I129" s="49" t="str">
        <f>'2_all_summary'!D128</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Ãƒâ€šÃ‚Â© 2010 Taylor &amp; Francis Group, LLC.</v>
      </c>
      <c r="J129" s="49">
        <f>if(isnumber(search("Yes",'2_all_summary'!$G128)),if(isnumber(search("Yes",'2_all_summary'!E128)),1,2),if(isnumber(search("No",'2_all_summary'!E128)),4,3))</f>
        <v>4</v>
      </c>
    </row>
    <row r="130">
      <c r="G130" s="49"/>
      <c r="H130" s="49" t="str">
        <f>'2_all_summary'!C129</f>
        <v>Biodiversity monitoring at the tonle sap lake of cambodia: A comparative assessment of local methods</v>
      </c>
      <c r="I130" s="49" t="str">
        <f>'2_all_summary'!D129</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Ãƒâ€šÃ‚Â© Springer Science+Business Media, LLC 2012.</v>
      </c>
      <c r="J130" s="49">
        <f>if(isnumber(search("Yes",'2_all_summary'!$G129)),if(isnumber(search("Yes",'2_all_summary'!E129)),1,2),if(isnumber(search("No",'2_all_summary'!E129)),4,3))</f>
        <v>4</v>
      </c>
    </row>
    <row r="131">
      <c r="G131" s="49"/>
      <c r="H131" s="49" t="str">
        <f>'2_all_summary'!C130</f>
        <v>Biological criteria for municipal wastewater effluent monitoring programs</v>
      </c>
      <c r="I131" s="49" t="str">
        <f>'2_all_summary'!D130</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Ãƒâ€šÃ‚Â±2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Ãƒâ€šÃ‚Â© 2005, CAWQ.</v>
      </c>
      <c r="J131" s="49">
        <f>if(isnumber(search("Yes",'2_all_summary'!$G130)),if(isnumber(search("Yes",'2_all_summary'!E130)),1,2),if(isnumber(search("No",'2_all_summary'!E130)),4,3))</f>
        <v>4</v>
      </c>
    </row>
    <row r="132">
      <c r="G132" s="49"/>
      <c r="H132" s="49" t="str">
        <f>'2_all_summary'!C131</f>
        <v>Biophysical indicators and Indigenous and Local Knowledge reveal climatic and ecological shifts with implications for Arctic Char fisheries</v>
      </c>
      <c r="I132" s="49" t="str">
        <f>'2_all_summary'!D131</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(1987ÃƒÂ¢Ã¢â€šÂ¬Ã¢â‚¬Å“2016)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Ãƒâ€šÃ‚Â© 2022 The Authors</v>
      </c>
      <c r="J132" s="49">
        <f>if(isnumber(search("Yes",'2_all_summary'!$G131)),if(isnumber(search("Yes",'2_all_summary'!E131)),1,2),if(isnumber(search("No",'2_all_summary'!E131)),4,3))</f>
        <v>4</v>
      </c>
    </row>
    <row r="133">
      <c r="G133" s="49"/>
      <c r="H133" s="49" t="str">
        <f>'2_all_summary'!C132</f>
        <v>Bottom-up community-based coral reef and fisheries restoration in Indonesia, Panama, and Palau</v>
      </c>
      <c r="I133" s="49" t="str">
        <f>'2_all_summary'!D132</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133" s="49">
        <f>if(isnumber(search("Yes",'2_all_summary'!$G132)),if(isnumber(search("Yes",'2_all_summary'!E132)),1,2),if(isnumber(search("No",'2_all_summary'!E132)),4,3))</f>
        <v>4</v>
      </c>
    </row>
    <row r="134">
      <c r="G134" s="49"/>
      <c r="H134" s="49" t="str">
        <f>'2_all_summary'!C133</f>
        <v>Bridging the gap between gender and marine conservation: The case of calatagan mangrove forest conservation park in Batangas, Philippines</v>
      </c>
      <c r="I134" s="49" t="str">
        <f>'2_all_summary'!D133</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womenÃƒÂ¢Ã¢â€šÂ¬Ã¢â€žÂ¢s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menÃƒÂ¢Ã¢â€šÂ¬Ã¢â€žÂ¢s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womenÃƒÂ¢Ã¢â€šÂ¬Ã¢â€žÂ¢s role as tour guides. In this program, the rise of women working in marine conservation was observed. Ãƒâ€šÃ‚Â© Universiti Putra Malaysia Press</v>
      </c>
      <c r="J134" s="49">
        <f>if(isnumber(search("Yes",'2_all_summary'!$G133)),if(isnumber(search("Yes",'2_all_summary'!E133)),1,2),if(isnumber(search("No",'2_all_summary'!E133)),4,3))</f>
        <v>4</v>
      </c>
    </row>
    <row r="135">
      <c r="G135" s="49"/>
      <c r="H135" s="49" t="str">
        <f>'2_all_summary'!C134</f>
        <v>Building and Maintaining a Citizen Science Network With Fishermen and Fishing Communities Post Deepwater Horizon Oil Disaster Using a CBPR Approach</v>
      </c>
      <c r="I135" s="49" t="str">
        <f>'2_all_summary'!D134</f>
        <v>When the Deepwater Horizon oil rig blew out in 2010, the immediate threats to productive deep water and estuarial fisheries and the regionÃƒÂ¢Ã¢â€šÂ¬Ã¢â€žÂ¢s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FishermenÃƒÂ¢Ã¢â€šÂ¬Ã¢â€žÂ¢s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Ãƒâ€šÃ‚Â© The Author(s) 2018.</v>
      </c>
      <c r="J135" s="49">
        <f>if(isnumber(search("Yes",'2_all_summary'!$G134)),if(isnumber(search("Yes",'2_all_summary'!E134)),1,2),if(isnumber(search("No",'2_all_summary'!E134)),4,3))</f>
        <v>4</v>
      </c>
    </row>
    <row r="136">
      <c r="G136" s="49"/>
      <c r="H136" s="49" t="str">
        <f>'2_all_summary'!C135</f>
        <v>Building NigeriaÃƒÂ¢Ã¢â€šÂ¬Ã¢â€žÂ¢s response to climate change: Pilot projects for community-based adaptation in Nigeria</v>
      </c>
      <c r="I136" s="49" t="str">
        <f>'2_all_summary'!D135</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NigeriaÃƒÂ¢Ã¢â€šÂ¬Ã¢â€žÂ¢s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Ãƒâ€šÃ‚Â© Springer-Verlag Berlin Heidelberg 2011.</v>
      </c>
      <c r="J136" s="49">
        <f>if(isnumber(search("Yes",'2_all_summary'!$G135)),if(isnumber(search("Yes",'2_all_summary'!E135)),1,2),if(isnumber(search("No",'2_all_summary'!E135)),4,3))</f>
        <v>4</v>
      </c>
    </row>
    <row r="137">
      <c r="G137" s="49"/>
      <c r="H137" s="49" t="str">
        <f>'2_all_summary'!C136</f>
        <v>Building responsiveness to climate change through community based adaptation in Bangladesh</v>
      </c>
      <c r="I137" s="49" t="str">
        <f>'2_all_summary'!D136</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Ãƒâ€šÃ‚Â© 2011 Springer Science+Business Media B.V.</v>
      </c>
      <c r="J137" s="49">
        <f>if(isnumber(search("Yes",'2_all_summary'!$G136)),if(isnumber(search("Yes",'2_all_summary'!E136)),1,2),if(isnumber(search("No",'2_all_summary'!E136)),4,3))</f>
        <v>4</v>
      </c>
    </row>
    <row r="138">
      <c r="G138" s="49"/>
      <c r="H138" s="49" t="str">
        <f>'2_all_summary'!C137</f>
        <v>Burial societies in rural ethiopia</v>
      </c>
      <c r="I138" s="49" t="str">
        <f>'2_all_summary'!D137</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Ãƒâ€šÃ‚Â© 2012 International Food Policy Research Institute. All rights reserved.</v>
      </c>
      <c r="J138" s="49">
        <f>if(isnumber(search("Yes",'2_all_summary'!$G137)),if(isnumber(search("Yes",'2_all_summary'!E137)),1,2),if(isnumber(search("No",'2_all_summary'!E137)),4,3))</f>
        <v>4</v>
      </c>
    </row>
    <row r="139">
      <c r="G139" s="49"/>
      <c r="H139" s="49" t="str">
        <f>'2_all_summary'!C138</f>
        <v>Calling for institutional arrangements in Napoleon Wrasse conservation and management in Indonesia: The Anambas Islands case</v>
      </c>
      <c r="I139" s="49" t="str">
        <f>'2_all_summary'!D138</f>
        <v>Cheilinus undulatus, or Napoleon wrasse ÃƒÂ¢Ã¢â€šÂ¬Ã¢â‚¬Å“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Ãƒâ€šÃ‚Â© 2022 Elsevier Ltd</v>
      </c>
      <c r="J139" s="49">
        <f>if(isnumber(search("Yes",'2_all_summary'!$G138)),if(isnumber(search("Yes",'2_all_summary'!E138)),1,2),if(isnumber(search("No",'2_all_summary'!E138)),4,3))</f>
        <v>4</v>
      </c>
    </row>
    <row r="140">
      <c r="G140" s="49"/>
      <c r="H140" s="49" t="str">
        <f>'2_all_summary'!C139</f>
        <v>Can botanic gardens serve as refuges for taxonomic and functional diversity of Odonata? The case of the botanic garden of CastillaÃƒÂ¢Ã¢â€šÂ¬Ã¢â‚¬Å“La Mancha (Spain)</v>
      </c>
      <c r="I140" s="49" t="str">
        <f>'2_all_summary'!D139</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speciesÃƒÂ¢Ã¢â€šÂ¬Ã¢â‚¬Å“area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Ãƒâ€šÃ‚Â© 2022, The Author(s) under exclusive licence to The Japanese Society of Limnology.</v>
      </c>
      <c r="J140" s="49">
        <f>if(isnumber(search("Yes",'2_all_summary'!$G139)),if(isnumber(search("Yes",'2_all_summary'!E139)),1,2),if(isnumber(search("No",'2_all_summary'!E139)),4,3))</f>
        <v>4</v>
      </c>
    </row>
    <row r="141">
      <c r="G141" s="49"/>
      <c r="H141" s="49" t="str">
        <f>'2_all_summary'!C140</f>
        <v>Can civic engagement lead to deliberative democratic governance?: The emergence and struggle of the Community Forest User Group Federation in Nepal</v>
      </c>
      <c r="I141" s="49" t="str">
        <f>'2_all_summary'!D140</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ÃƒÂ¢Ã¢â€šÂ¬Ã…â€œmissing linkÃƒÂ¯Ã‚Â¿Ã‚Â½?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NepalÃƒÂ¢Ã¢â€šÂ¬Ã¢â€žÂ¢s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ÃƒÂ¢Ã¢â€šÂ¬Ã…â€œdiscourse ethicsÃƒÂ¯Ã‚Â¿Ã‚Â½?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ÃƒÂ¢Ã¢â€šÂ¬Ã…â€œsocial capital access regimeÃƒÂ¯Ã‚Â¿Ã‚Â½?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NepalÃƒÂ¢Ã¢â€šÂ¬Ã¢â€žÂ¢s community forestry programme has a well-established history of over 30 years, and is often considered one of the worldÃƒÂ¢Ã¢â€šÂ¬Ã¢â€žÂ¢s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NepalÃƒÂ¢Ã¢â€šÂ¬Ã¢â€žÂ¢s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Ãƒâ€šÃ‚Â© 2012 Selection and editorial matter, Amrita Daniere and Hy Van Luong.</v>
      </c>
      <c r="J141" s="49">
        <f>if(isnumber(search("Yes",'2_all_summary'!$G140)),if(isnumber(search("Yes",'2_all_summary'!E140)),1,2),if(isnumber(search("No",'2_all_summary'!E140)),4,3))</f>
        <v>4</v>
      </c>
    </row>
    <row r="142">
      <c r="G142" s="49"/>
      <c r="H142" s="49" t="str">
        <f>'2_all_summary'!C141</f>
        <v>Can community-based adaptation increase resilience?</v>
      </c>
      <c r="I142" s="49" t="str">
        <f>'2_all_summary'!D141</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Ãƒâ€šÃ‚Â© 2016 Informa UK Limited, trading as Taylor &amp; Francis Group.</v>
      </c>
      <c r="J142" s="49">
        <f>if(isnumber(search("Yes",'2_all_summary'!$G141)),if(isnumber(search("Yes",'2_all_summary'!E141)),1,2),if(isnumber(search("No",'2_all_summary'!E141)),4,3))</f>
        <v>4</v>
      </c>
    </row>
    <row r="143">
      <c r="G143" s="49"/>
      <c r="H143" s="49" t="str">
        <f>'2_all_summary'!C142</f>
        <v>Can we reach agreement on a standardized approach to ecosystem-based fishery management?</v>
      </c>
      <c r="I143" s="49" t="str">
        <f>'2_all_summary'!D142</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143" s="49">
        <f>if(isnumber(search("Yes",'2_all_summary'!$G142)),if(isnumber(search("Yes",'2_all_summary'!E142)),1,2),if(isnumber(search("No",'2_all_summary'!E142)),4,3))</f>
        <v>4</v>
      </c>
    </row>
    <row r="144">
      <c r="G144" s="49"/>
      <c r="H144" s="49" t="str">
        <f>'2_all_summary'!C143</f>
        <v>Capacity building for tourism development in a nested social-ecological system-case study of the South Penghu Archipelago Marine National Park, Taiwan</v>
      </c>
      <c r="I144" s="49" t="str">
        <f>'2_all_summary'!D143</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Ãƒâ€šÃ‚Â© 2016 Elsevier Ltd.</v>
      </c>
      <c r="J144" s="49">
        <f>if(isnumber(search("Yes",'2_all_summary'!$G143)),if(isnumber(search("Yes",'2_all_summary'!E143)),1,2),if(isnumber(search("No",'2_all_summary'!E143)),4,3))</f>
        <v>4</v>
      </c>
    </row>
    <row r="145">
      <c r="G145" s="49"/>
      <c r="H145" s="49" t="str">
        <f>'2_all_summary'!C144</f>
        <v>Care, not incarceration: exploring the carcerality of fisheries enforcement and potential decolonial futures in HawaiÃƒÅ Ã‚Â»i</v>
      </c>
      <c r="I145" s="49" t="str">
        <f>'2_all_summary'!D144</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HawaiÃƒÅ Ã‚Â»i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HawaiÃƒÅ Ã‚Â»i,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KÃƒâ€žÃ‚Â_x0081_naka Maoli (Native Hawaiians). Additionally, this paper demonstrates how current efforts in HawaiÃƒÅ Ã‚Â»i ÃƒÂ¢Ã¢â€šÂ¬Ã¢â‚¬Å“ Community-Based Subsistence Fisheries Areas (CBSFAs), the ÃƒÅ Ã‚Â»Aha Moku system, and the Makai Watch Program ÃƒÂ¢Ã¢â€šÂ¬Ã¢â‚¬Å“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Ãƒâ€šÃ‚Â© 2021 The Author(s)</v>
      </c>
      <c r="J145" s="49">
        <f>if(isnumber(search("Yes",'2_all_summary'!$G144)),if(isnumber(search("Yes",'2_all_summary'!E144)),1,2),if(isnumber(search("No",'2_all_summary'!E144)),4,3))</f>
        <v>4</v>
      </c>
    </row>
    <row r="146">
      <c r="G146" s="49"/>
      <c r="H146" s="49" t="str">
        <f>'2_all_summary'!C145</f>
        <v>Carotid intima media thickness and low high-density lipoprotein (HDL) in South Asian immigrants: Could dysfunctional HDL be the missing link?</v>
      </c>
      <c r="I146" s="49" t="str">
        <f>'2_all_summary'!D145</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ÃƒÂ¢Ã¢â‚¬Â°Ã‚Â¥ 0.8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Ãƒâ€šÃ‚Â© 2014 Termedia &amp; Banach</v>
      </c>
      <c r="J146" s="49">
        <f>if(isnumber(search("Yes",'2_all_summary'!$G145)),if(isnumber(search("Yes",'2_all_summary'!E145)),1,2),if(isnumber(search("No",'2_all_summary'!E145)),4,3))</f>
        <v>4</v>
      </c>
    </row>
    <row r="147">
      <c r="G147" s="49"/>
      <c r="H147" s="49" t="str">
        <f>'2_all_summary'!C146</f>
        <v>CASE STUDY: Community based ecological mangrove rehabilitation (CBEMR) in Indonesia from small (12-33 ha) to medium scales (400 ha) with pathways for adoption at larger scales (&gt; 5000 ha)</v>
      </c>
      <c r="I147" s="49" t="str">
        <f>'2_all_summary'!D146</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Licence Creative Commons.</v>
      </c>
      <c r="J147" s="49">
        <f>if(isnumber(search("Yes",'2_all_summary'!$G146)),if(isnumber(search("Yes",'2_all_summary'!E146)),1,2),if(isnumber(search("No",'2_all_summary'!E146)),4,3))</f>
        <v>4</v>
      </c>
    </row>
    <row r="148">
      <c r="G148" s="49"/>
      <c r="H148" s="49" t="str">
        <f>'2_all_summary'!C147</f>
        <v>Catalyzing sustainable fisheries management through behavior change interventions</v>
      </c>
      <c r="I148" s="49" t="str">
        <f>'2_all_summary'!D147</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Ãƒâ€šÃ‚Â© 2020 The Authors. Conservation Biology published by Wiley Periodicals, Inc. on behalf of Society for Conservation Biology</v>
      </c>
      <c r="J148" s="49">
        <f>if(isnumber(search("Yes",'2_all_summary'!$G147)),if(isnumber(search("Yes",'2_all_summary'!E147)),1,2),if(isnumber(search("No",'2_all_summary'!E147)),4,3))</f>
        <v>4</v>
      </c>
    </row>
    <row r="149">
      <c r="G149" s="49"/>
      <c r="H149" s="49" t="str">
        <f>'2_all_summary'!C148</f>
        <v>Centralised and community-based fisheries management strategies: Case studies from two fisheries dependent archipelagos</v>
      </c>
      <c r="I149" s="49" t="str">
        <f>'2_all_summary'!D148</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149" s="49">
        <f>if(isnumber(search("Yes",'2_all_summary'!$G148)),if(isnumber(search("Yes",'2_all_summary'!E148)),1,2),if(isnumber(search("No",'2_all_summary'!E148)),4,3))</f>
        <v>1</v>
      </c>
    </row>
    <row r="150">
      <c r="G150" s="49"/>
      <c r="H150" s="49" t="str">
        <f>'2_all_summary'!C149</f>
        <v>Certification and Communities: Alternatives for Regulating the Environmental and Social Impacts of Shrimp Farming</v>
      </c>
      <c r="I150" s="49" t="str">
        <f>'2_all_summary'!D149</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Ãƒâ€šÃ‚Â© 2007 Elsevier Ltd. All rights reserved.</v>
      </c>
      <c r="J150" s="49">
        <f>if(isnumber(search("Yes",'2_all_summary'!$G149)),if(isnumber(search("Yes",'2_all_summary'!E149)),1,2),if(isnumber(search("No",'2_all_summary'!E149)),4,3))</f>
        <v>4</v>
      </c>
    </row>
    <row r="151">
      <c r="G151" s="49"/>
      <c r="H151" s="49" t="str">
        <f>'2_all_summary'!C150</f>
        <v>Certifying the commons: Eco-certification, privatization, and collective action</v>
      </c>
      <c r="I151" s="49" t="str">
        <f>'2_all_summary'!D150</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Ãƒâ€šÃ‚Â© 2014 by the author(s).</v>
      </c>
      <c r="J151" s="49">
        <f>if(isnumber(search("Yes",'2_all_summary'!$G150)),if(isnumber(search("Yes",'2_all_summary'!E150)),1,2),if(isnumber(search("No",'2_all_summary'!E150)),4,3))</f>
        <v>4</v>
      </c>
    </row>
    <row r="152">
      <c r="G152" s="49"/>
      <c r="H152" s="49" t="str">
        <f>'2_all_summary'!C151</f>
        <v>Challenges and Opportunities for 'little brothers' in the tourism sector matrix: The case of local communities around Great Zimbabwe National Monument</v>
      </c>
      <c r="I152" s="49" t="str">
        <f>'2_all_summary'!D151</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Ãƒâ€šÃ‚Â© 2018 AJHTL /Author/s.</v>
      </c>
      <c r="J152" s="49">
        <f>if(isnumber(search("Yes",'2_all_summary'!$G151)),if(isnumber(search("Yes",'2_all_summary'!E151)),1,2),if(isnumber(search("No",'2_all_summary'!E151)),4,3))</f>
        <v>4</v>
      </c>
    </row>
    <row r="153">
      <c r="G153" s="49"/>
      <c r="H153" s="49" t="str">
        <f>'2_all_summary'!C152</f>
        <v>Challenges facing local communities in Tanzania in realising locally-managed marine areas</v>
      </c>
      <c r="I153" s="49" t="str">
        <f>'2_all_summary'!D152</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Ãƒâ€šÃ‚Â© 2014 Elsevier Ltd.</v>
      </c>
      <c r="J153" s="49">
        <f>if(isnumber(search("Yes",'2_all_summary'!$G152)),if(isnumber(search("Yes",'2_all_summary'!E152)),1,2),if(isnumber(search("No",'2_all_summary'!E152)),4,3))</f>
        <v>4</v>
      </c>
    </row>
    <row r="154">
      <c r="G154" s="49"/>
      <c r="H154" s="49" t="str">
        <f>'2_all_summary'!C153</f>
        <v>Challenges in managing freshwater fishery resource through Lebak Lebung Auction approach: A case study in Pangkalan Lampam District Ogan Komering Ilir Regency</v>
      </c>
      <c r="I154" s="49" t="str">
        <f>'2_all_summary'!D153</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Ãƒâ€šÃ‚Â© Published under licence by IOP Publishing Ltd.</v>
      </c>
      <c r="J154" s="49">
        <f>if(isnumber(search("Yes",'2_all_summary'!$G153)),if(isnumber(search("Yes",'2_all_summary'!E153)),1,2),if(isnumber(search("No",'2_all_summary'!E153)),4,3))</f>
        <v>4</v>
      </c>
    </row>
    <row r="155">
      <c r="G155" s="49"/>
      <c r="H155" s="49" t="str">
        <f>'2_all_summary'!C154</f>
        <v>Challenges to the elite exclusion-inclusion dichotomy - reconsidering elite capture in community-based natural resource management</v>
      </c>
      <c r="I155" s="49" t="str">
        <f>'2_all_summary'!D154</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Ãƒâ€šÃ‚Â© 2013 The South African Institute of International Affairs.</v>
      </c>
      <c r="J155" s="49">
        <f>if(isnumber(search("Yes",'2_all_summary'!$G154)),if(isnumber(search("Yes",'2_all_summary'!E154)),1,2),if(isnumber(search("No",'2_all_summary'!E154)),4,3))</f>
        <v>4</v>
      </c>
    </row>
    <row r="156">
      <c r="G156" s="49"/>
      <c r="H156" s="49" t="str">
        <f>'2_all_summary'!C155</f>
        <v>Changes in social orientation: Threats to a cultural institution in marine resource exploitation in Tonga</v>
      </c>
      <c r="I156" s="49" t="str">
        <f>'2_all_summary'!D155</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Ãƒâ€šÃ‚Â© 2007 by the Society for Applied Anthropology.</v>
      </c>
      <c r="J156" s="49">
        <f>if(isnumber(search("Yes",'2_all_summary'!$G155)),if(isnumber(search("Yes",'2_all_summary'!E155)),1,2),if(isnumber(search("No",'2_all_summary'!E155)),4,3))</f>
        <v>1</v>
      </c>
    </row>
    <row r="157">
      <c r="G157" s="49"/>
      <c r="H157" s="49" t="str">
        <f>'2_all_summary'!C156</f>
        <v>Changing boundaries and institutions in environmental governance: Perspectives on sector management of the Northeast US groundfish fishery</v>
      </c>
      <c r="I157" s="49" t="str">
        <f>'2_all_summary'!D156</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Ãƒâ€šÃ‚Â© 2014 Olson and Pinto da Silva.</v>
      </c>
      <c r="J157" s="49">
        <f>if(isnumber(search("Yes",'2_all_summary'!$G156)),if(isnumber(search("Yes",'2_all_summary'!E156)),1,2),if(isnumber(search("No",'2_all_summary'!E156)),4,3))</f>
        <v>4</v>
      </c>
    </row>
    <row r="158">
      <c r="G158" s="49"/>
      <c r="H158" s="49" t="str">
        <f>'2_all_summary'!C157</f>
        <v>Changing understandings of local knowledge in island environments</v>
      </c>
      <c r="I158" s="49" t="str">
        <f>'2_all_summary'!D157</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Ãƒâ€šÃ‚Â© Copyright Foundation for Environmental Conservation 2017.</v>
      </c>
      <c r="J158" s="49">
        <f>if(isnumber(search("Yes",'2_all_summary'!$G157)),if(isnumber(search("Yes",'2_all_summary'!E157)),1,2),if(isnumber(search("No",'2_all_summary'!E157)),4,3))</f>
        <v>4</v>
      </c>
    </row>
    <row r="159">
      <c r="G159" s="49"/>
      <c r="H159" s="49" t="str">
        <f>'2_all_summary'!C158</f>
        <v>Chaos, complexity and community management of fisheries</v>
      </c>
      <c r="I159" s="49" t="str">
        <f>'2_all_summary'!D158</f>
        <v>[No abstract available]</v>
      </c>
      <c r="J159" s="49">
        <f>if(isnumber(search("Yes",'2_all_summary'!$G158)),if(isnumber(search("Yes",'2_all_summary'!E158)),1,2),if(isnumber(search("No",'2_all_summary'!E158)),4,3))</f>
        <v>1</v>
      </c>
    </row>
    <row r="160">
      <c r="G160" s="49"/>
      <c r="H160" s="49" t="str">
        <f>'2_all_summary'!C159</f>
        <v>Chapter 16: Histories and continuities of water governance in Northern Ghana</v>
      </c>
      <c r="I160" s="49" t="str">
        <f>'2_all_summary'!D159</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160" s="49">
        <f>if(isnumber(search("Yes",'2_all_summary'!$G159)),if(isnumber(search("Yes",'2_all_summary'!E159)),1,2),if(isnumber(search("No",'2_all_summary'!E159)),4,3))</f>
        <v>4</v>
      </c>
    </row>
    <row r="161">
      <c r="G161" s="49"/>
      <c r="H161" s="49" t="str">
        <f>'2_all_summary'!C160</f>
        <v>Characteristics and trends in required home care by GPs in Austria: Diseases and functional status of patients</v>
      </c>
      <c r="I161" s="49" t="str">
        <f>'2_all_summary'!D160</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Ãƒâ€šÃ‚Â© 2006 Kamenski et al; licensee BioMed Central Ltd.</v>
      </c>
      <c r="J161" s="49">
        <f>if(isnumber(search("Yes",'2_all_summary'!$G160)),if(isnumber(search("Yes",'2_all_summary'!E160)),1,2),if(isnumber(search("No",'2_all_summary'!E160)),4,3))</f>
        <v>4</v>
      </c>
    </row>
    <row r="162">
      <c r="G162" s="49"/>
      <c r="H162" s="49" t="str">
        <f>'2_all_summary'!C161</f>
        <v>Characteristics of successful asthma programs</v>
      </c>
      <c r="I162" s="49" t="str">
        <f>'2_all_summary'!D161</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Ãƒâ€šÃ‚Â©2009 Association of Schools of Public Health.</v>
      </c>
      <c r="J162" s="49">
        <f>if(isnumber(search("Yes",'2_all_summary'!$G161)),if(isnumber(search("Yes",'2_all_summary'!E161)),1,2),if(isnumber(search("No",'2_all_summary'!E161)),4,3))</f>
        <v>4</v>
      </c>
    </row>
    <row r="163">
      <c r="G163" s="49"/>
      <c r="H163" s="49" t="str">
        <f>'2_all_summary'!C162</f>
        <v>Characterization of an artisanal fishery in Argentina using the social-ecological systems framework</v>
      </c>
      <c r="I163" s="49" t="str">
        <f>'2_all_summary'!D162</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CommissionÃƒÂ¢Ã¢â€šÂ¬Ã¢â€žÂ¢s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Ãƒâ€šÃ‚Â© 2017, Igitur, Utrecht Publishing and Archiving Services. All rights reserved.</v>
      </c>
      <c r="J163" s="49">
        <f>if(isnumber(search("Yes",'2_all_summary'!$G162)),if(isnumber(search("Yes",'2_all_summary'!E162)),1,2),if(isnumber(search("No",'2_all_summary'!E162)),4,3))</f>
        <v>4</v>
      </c>
    </row>
    <row r="164">
      <c r="G164" s="49"/>
      <c r="H164" s="49" t="str">
        <f>'2_all_summary'!C163</f>
        <v>Characterizing information on best practice guidelines for catch-and-release in websites of angling-based non-government organizations in the United States</v>
      </c>
      <c r="I164" s="49" t="str">
        <f>'2_all_summary'!D163</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Ãƒâ€šÃ‚Â© 2016 Elsevier B.V.</v>
      </c>
      <c r="J164" s="49">
        <f>if(isnumber(search("Yes",'2_all_summary'!$G163)),if(isnumber(search("Yes",'2_all_summary'!E163)),1,2),if(isnumber(search("No",'2_all_summary'!E163)),4,3))</f>
        <v>4</v>
      </c>
    </row>
    <row r="165">
      <c r="G165" s="49"/>
      <c r="H165" s="49" t="str">
        <f>'2_all_summary'!C164</f>
        <v>Checklist of fish species in the Shari-Goyain river, Bangladesh: Threats and conservation measures</v>
      </c>
      <c r="I165" s="49" t="str">
        <f>'2_all_summary'!D164</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Ãƒâ€šÃ‚Â© 2021 National Institute of Science Communication and Information Resources (NISCAIR). All rights reserved.</v>
      </c>
      <c r="J165" s="49">
        <f>if(isnumber(search("Yes",'2_all_summary'!$G164)),if(isnumber(search("Yes",'2_all_summary'!E164)),1,2),if(isnumber(search("No",'2_all_summary'!E164)),4,3))</f>
        <v>4</v>
      </c>
    </row>
    <row r="166">
      <c r="G166" s="49"/>
      <c r="H166" s="49" t="str">
        <f>'2_all_summary'!C165</f>
        <v>Chenderoh Reservoir, Malaysia: The conservation and wise use of fish biodiversity in a small flow-through tropical reservoir</v>
      </c>
      <c r="I166" s="49" t="str">
        <f>'2_all_summary'!D165</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166" s="49">
        <f>if(isnumber(search("Yes",'2_all_summary'!$G165)),if(isnumber(search("Yes",'2_all_summary'!E165)),1,2),if(isnumber(search("No",'2_all_summary'!E165)),4,3))</f>
        <v>4</v>
      </c>
    </row>
    <row r="167">
      <c r="G167" s="49"/>
      <c r="H167" s="49" t="str">
        <f>'2_all_summary'!C166</f>
        <v>Citizen-Science and Participatory Research as a Means to Improve Stakeholder Engagement in Resource Management: A Case Study of Vietnamese American Fishers on the US Gulf Coast</v>
      </c>
      <c r="I167" s="49" t="str">
        <f>'2_all_summary'!D166</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Ãƒâ€šÃ‚Â© 2019, Springer Science+Business Media, LLC, part of Springer Nature.</v>
      </c>
      <c r="J167" s="49">
        <f>if(isnumber(search("Yes",'2_all_summary'!$G166)),if(isnumber(search("Yes",'2_all_summary'!E166)),1,2),if(isnumber(search("No",'2_all_summary'!E166)),4,3))</f>
        <v>4</v>
      </c>
    </row>
    <row r="168">
      <c r="G168" s="49"/>
      <c r="H168" s="49" t="str">
        <f>'2_all_summary'!C167</f>
        <v>Claims and realities of community-based water resources management: A case study of rural fisheries in Ghana</v>
      </c>
      <c r="I168" s="49" t="str">
        <f>'2_all_summary'!D167</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Ãƒâ€šÃ‚Â© 2010 by Nova Science Publishers, Inc. All rights reserved.</v>
      </c>
      <c r="J168" s="49">
        <f>if(isnumber(search("Yes",'2_all_summary'!$G167)),if(isnumber(search("Yes",'2_all_summary'!E167)),1,2),if(isnumber(search("No",'2_all_summary'!E167)),4,3))</f>
        <v>4</v>
      </c>
    </row>
    <row r="169">
      <c r="G169" s="49"/>
      <c r="H169" s="49" t="str">
        <f>'2_all_summary'!C168</f>
        <v>Classed conservation: Socio-economic drivers of participation in marine resource management</v>
      </c>
      <c r="I169" s="49" t="str">
        <f>'2_all_summary'!D168</f>
        <v>Conservation organizations often adopt the normative value of ÃƒÂ¢Ã¢â€šÂ¬Ã…â€œwhole communityÃƒÂ¢Ã¢â€šÂ¬Ã‚Â_x009d_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Ãƒâ€šÃ‚Â© 2021</v>
      </c>
      <c r="J169" s="49">
        <f>if(isnumber(search("Yes",'2_all_summary'!$G168)),if(isnumber(search("Yes",'2_all_summary'!E168)),1,2),if(isnumber(search("No",'2_all_summary'!E168)),4,3))</f>
        <v>4</v>
      </c>
    </row>
    <row r="170">
      <c r="G170" s="49"/>
      <c r="H170" s="49" t="str">
        <f>'2_all_summary'!C169</f>
        <v>Classification of coastal communities reporting commercial fish landings in the U.S. Northeast region: Developing and testing a methodology</v>
      </c>
      <c r="I170" s="49" t="str">
        <f>'2_all_summary'!D169</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170" s="49">
        <f>if(isnumber(search("Yes",'2_all_summary'!$G169)),if(isnumber(search("Yes",'2_all_summary'!E169)),1,2),if(isnumber(search("No",'2_all_summary'!E169)),4,3))</f>
        <v>4</v>
      </c>
    </row>
    <row r="171">
      <c r="G171" s="49"/>
      <c r="H171" s="49" t="str">
        <f>'2_all_summary'!C170</f>
        <v>Climate change adaptation governance in Nepal: A framework for sustainable generationof adaptation services</v>
      </c>
      <c r="I171" s="49" t="str">
        <f>'2_all_summary'!D170</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Ãƒâ€šÃ‚Â© 2021, Forest Research and Training Centre. All rights reserved.</v>
      </c>
      <c r="J171" s="49">
        <f>if(isnumber(search("Yes",'2_all_summary'!$G170)),if(isnumber(search("Yes",'2_all_summary'!E170)),1,2),if(isnumber(search("No",'2_all_summary'!E170)),4,3))</f>
        <v>4</v>
      </c>
    </row>
    <row r="172">
      <c r="G172" s="49"/>
      <c r="H172" s="49" t="str">
        <f>'2_all_summary'!C171</f>
        <v>Climate change and food security in india: Adaptation strategies and major challenges</v>
      </c>
      <c r="I172" s="49" t="str">
        <f>'2_all_summary'!D171</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Ãƒâ€šÃ‚Â© Springer Nature Switzerland AG 2019.</v>
      </c>
      <c r="J172" s="49">
        <f>if(isnumber(search("Yes",'2_all_summary'!$G171)),if(isnumber(search("Yes",'2_all_summary'!E171)),1,2),if(isnumber(search("No",'2_all_summary'!E171)),4,3))</f>
        <v>4</v>
      </c>
    </row>
    <row r="173">
      <c r="G173" s="49"/>
      <c r="H173" s="49" t="str">
        <f>'2_all_summary'!C172</f>
        <v>Climate change impacts outweigh conservation efforts in coral reefs that are highly exposed to thermal stresses in Zanzibar, Tanzania</v>
      </c>
      <c r="I173" s="49" t="str">
        <f>'2_all_summary'!D172</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Ãƒâ€šÃ‚Â© 2023 Elsevier Ltd</v>
      </c>
      <c r="J173" s="49">
        <f>if(isnumber(search("Yes",'2_all_summary'!$G172)),if(isnumber(search("Yes",'2_all_summary'!E172)),1,2),if(isnumber(search("No",'2_all_summary'!E172)),4,3))</f>
        <v>4</v>
      </c>
    </row>
    <row r="174">
      <c r="G174" s="49"/>
      <c r="H174" s="49" t="str">
        <f>'2_all_summary'!C173</f>
        <v>Climate variability and massive mortalities challenge giant clam conservation and management efforts in French Polynesia atolls</v>
      </c>
      <c r="I174" s="49" t="str">
        <f>'2_all_summary'!D173</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20.1Ãƒâ€šÃ‚Â±6.0million to 1.9Ãƒâ€šÃ‚Â±0.55million clams (meanÃƒâ€šÃ‚Â±95%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Ãƒâ€šÃ‚Â© 2013 Elsevier Ltd.</v>
      </c>
      <c r="J174" s="49">
        <f>if(isnumber(search("Yes",'2_all_summary'!$G173)),if(isnumber(search("Yes",'2_all_summary'!E173)),1,2),if(isnumber(search("No",'2_all_summary'!E173)),4,3))</f>
        <v>4</v>
      </c>
    </row>
    <row r="175">
      <c r="G175" s="49"/>
      <c r="H175" s="49" t="str">
        <f>'2_all_summary'!C174</f>
        <v>Clustering of the Adult Population According to Behavioural Health Risk Factors as the Focus of Community-Based Public Health Interventions in Poland</v>
      </c>
      <c r="I175" s="49" t="str">
        <f>'2_all_summary'!D174</f>
        <v>Effective lifestyle health promotion interventions require the identification of groups sharing similar behavioural risk factors (BRF) and socio-demographic characteristics. This study aimed to identify these subgroups in the Polish population and check whether local authoritiesÃƒÂ¢Ã¢â€šÂ¬Ã¢â€žÂ¢ health programmes meet their needs. Population data came from a 2018 question survey on a random representative sample of 3000 inhabitants. Four groups were identified with the TwoStep cluster analysis method. One of them (ÃƒÂ¢Ã¢â€šÂ¬Ã…â€œMulti-riskÃƒÂ¢Ã¢â€šÂ¬Ã‚Â_x009d_) differed from the others and the general population by a high prevalence of numerous BRF: 59% [95% confidence interval: 56ÃƒÂ¢Ã¢â€šÂ¬Ã¢â‚¬Å“63%] of its members smoke, 35% [32ÃƒÂ¢Ã¢â€šÂ¬Ã¢â‚¬Å“38%] have alcohol problems, 79% [76ÃƒÂ¢Ã¢â€šÂ¬Ã¢â‚¬Å“82%] indulge in unhealthy food, 64% [60ÃƒÂ¢Ã¢â€šÂ¬Ã¢â‚¬Å“67%] do not practice recreational physical activity, and 73% [70ÃƒÂ¢Ã¢â€šÂ¬Ã¢â‚¬Å“76%] are overweight. This group, with an average age of 50, was characterised by an excess of males (81% [79ÃƒÂ¢Ã¢â€šÂ¬Ã¢â‚¬Å“84%]) and people with basic vocational education (53% [50ÃƒÂ¢Ã¢â€šÂ¬Ã¢â‚¬Å“57%]).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Ãƒâ€šÃ‚Â© 2023 by the authors.</v>
      </c>
      <c r="J175" s="49">
        <f>if(isnumber(search("Yes",'2_all_summary'!$G174)),if(isnumber(search("Yes",'2_all_summary'!E174)),1,2),if(isnumber(search("No",'2_all_summary'!E174)),4,3))</f>
        <v>4</v>
      </c>
    </row>
    <row r="176">
      <c r="G176" s="49"/>
      <c r="H176" s="49" t="str">
        <f>'2_all_summary'!C175</f>
        <v>Co-management and spatial features contribute to secure fish abundance and fishing yields in tropical floodplain lakes</v>
      </c>
      <c r="I176" s="49" t="str">
        <f>'2_all_summary'!D175</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Ãƒâ€šÃ‚Â© 2013 Springer Science+Business Media New York.</v>
      </c>
      <c r="J176" s="49">
        <f>if(isnumber(search("Yes",'2_all_summary'!$G175)),if(isnumber(search("Yes",'2_all_summary'!E175)),1,2),if(isnumber(search("No",'2_all_summary'!E175)),4,3))</f>
        <v>4</v>
      </c>
    </row>
    <row r="177">
      <c r="G177" s="49"/>
      <c r="H177" s="49" t="str">
        <f>'2_all_summary'!C176</f>
        <v>Co-management in marine fisheries in Malalison Island, central Philippines</v>
      </c>
      <c r="I177" s="49" t="str">
        <f>'2_all_summary'!D176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Ãƒâ€šÃ‚Â© 2000 Taylor &amp; Francis Group, LLC.</v>
      </c>
      <c r="J177" s="49">
        <f>if(isnumber(search("Yes",'2_all_summary'!$G176)),if(isnumber(search("Yes",'2_all_summary'!E176)),1,2),if(isnumber(search("No",'2_all_summary'!E176)),4,3))</f>
        <v>4</v>
      </c>
    </row>
    <row r="178">
      <c r="G178" s="49"/>
      <c r="H178" s="49" t="str">
        <f>'2_all_summary'!C177</f>
        <v>Co-management of Caribbean Community (CARICOM) fisheries</v>
      </c>
      <c r="I178" s="49" t="str">
        <f>'2_all_summary'!D177</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178" s="49">
        <f>if(isnumber(search("Yes",'2_all_summary'!$G177)),if(isnumber(search("Yes",'2_all_summary'!E177)),1,2),if(isnumber(search("No",'2_all_summary'!E177)),4,3))</f>
        <v>4</v>
      </c>
    </row>
    <row r="179">
      <c r="G179" s="49"/>
      <c r="H179" s="49" t="str">
        <f>'2_all_summary'!C178</f>
        <v>Co-management of coral reef fisheries: A critical evaluation of the literature</v>
      </c>
      <c r="I179" s="49" t="str">
        <f>'2_all_summary'!D178</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Ãƒâ€šÃ‚Â© 2011 Elsevier Ltd.</v>
      </c>
      <c r="J179" s="49">
        <f>if(isnumber(search("Yes",'2_all_summary'!$G178)),if(isnumber(search("Yes",'2_all_summary'!E178)),1,2),if(isnumber(search("No",'2_all_summary'!E178)),4,3))</f>
        <v>4</v>
      </c>
    </row>
    <row r="180">
      <c r="G180" s="49"/>
      <c r="H180" s="49" t="str">
        <f>'2_all_summary'!C179</f>
        <v>Co-management policy can reduce resilience in traditionally managed marine ecosystems</v>
      </c>
      <c r="I180" s="49" t="str">
        <f>'2_all_summary'!D179</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Ãƒâ€šÃ‚Â© 2006 Springer Science+Business Media, Inc.</v>
      </c>
      <c r="J180" s="49">
        <f>if(isnumber(search("Yes",'2_all_summary'!$G179)),if(isnumber(search("Yes",'2_all_summary'!E179)),1,2),if(isnumber(search("No",'2_all_summary'!E179)),4,3))</f>
        <v>4</v>
      </c>
    </row>
    <row r="181">
      <c r="G181" s="49"/>
      <c r="H181" s="49" t="str">
        <f>'2_all_summary'!C180</f>
        <v>Co-operation or capture? The paradox of co-management and community participation in natural resource management and environmental policy-making</v>
      </c>
      <c r="I181" s="49" t="str">
        <f>'2_all_summary'!D180</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181" s="49">
        <f>if(isnumber(search("Yes",'2_all_summary'!$G180)),if(isnumber(search("Yes",'2_all_summary'!E180)),1,2),if(isnumber(search("No",'2_all_summary'!E180)),4,3))</f>
        <v>4</v>
      </c>
    </row>
    <row r="182">
      <c r="G182" s="49"/>
      <c r="H182" s="49" t="str">
        <f>'2_all_summary'!C181</f>
        <v>Coastal Area Management through the Eco blue Sea concept in the settlement of tribe Bajo, Torokeku Village</v>
      </c>
      <c r="I182" s="49" t="str">
        <f>'2_all_summary'!D181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Ãƒâ€šÃ‚Â© Published under licence by IOP Publishing Ltd.</v>
      </c>
      <c r="J182" s="49">
        <f>if(isnumber(search("Yes",'2_all_summary'!$G181)),if(isnumber(search("Yes",'2_all_summary'!E181)),1,2),if(isnumber(search("No",'2_all_summary'!E181)),4,3))</f>
        <v>4</v>
      </c>
    </row>
    <row r="183">
      <c r="G183" s="49"/>
      <c r="H183" s="49" t="str">
        <f>'2_all_summary'!C182</f>
        <v>Coastal habitats and their importance for the diversity of benthic communities: A species- and trait-based approach</v>
      </c>
      <c r="I183" s="49" t="str">
        <f>'2_all_summary'!D182</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Ãƒâ€šÃ‚Â© 2019 Elsevier Ltd</v>
      </c>
      <c r="J183" s="49">
        <f>if(isnumber(search("Yes",'2_all_summary'!$G182)),if(isnumber(search("Yes",'2_all_summary'!E182)),1,2),if(isnumber(search("No",'2_all_summary'!E182)),4,3))</f>
        <v>4</v>
      </c>
    </row>
    <row r="184">
      <c r="G184" s="49"/>
      <c r="H184" s="49" t="str">
        <f>'2_all_summary'!C183</f>
        <v>Coastal management challenges from a community perspective: The problem of 'stealth privatization' in a Canadian fishery</v>
      </c>
      <c r="I184" s="49" t="str">
        <f>'2_all_summary'!D183</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Ãƒâ€šÃ‚Â© 2009 Elsevier Ltd. All rights reserved.</v>
      </c>
      <c r="J184" s="49">
        <f>if(isnumber(search("Yes",'2_all_summary'!$G183)),if(isnumber(search("Yes",'2_all_summary'!E183)),1,2),if(isnumber(search("No",'2_all_summary'!E183)),4,3))</f>
        <v>4</v>
      </c>
    </row>
    <row r="185">
      <c r="G185" s="49"/>
      <c r="H185" s="49" t="str">
        <f>'2_all_summary'!C184</f>
        <v>Coastal management in Tanga, Tanzania: A decentralized community-based approach</v>
      </c>
      <c r="I185" s="49" t="str">
        <f>'2_all_summary'!D184</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185" s="49">
        <f>if(isnumber(search("Yes",'2_all_summary'!$G184)),if(isnumber(search("Yes",'2_all_summary'!E184)),1,2),if(isnumber(search("No",'2_all_summary'!E184)),4,3))</f>
        <v>4</v>
      </c>
    </row>
    <row r="186">
      <c r="G186" s="49"/>
      <c r="H186" s="49" t="str">
        <f>'2_all_summary'!C185</f>
        <v>Coastal resource management in the Philippines: A case study in the Central Visayas region</v>
      </c>
      <c r="I186" s="49" t="str">
        <f>'2_all_summary'!D185</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186" s="49">
        <f>if(isnumber(search("Yes",'2_all_summary'!$G185)),if(isnumber(search("Yes",'2_all_summary'!E185)),1,2),if(isnumber(search("No",'2_all_summary'!E185)),4,3))</f>
        <v>4</v>
      </c>
    </row>
    <row r="187">
      <c r="G187" s="49"/>
      <c r="H187" s="49" t="str">
        <f>'2_all_summary'!C186</f>
        <v>Coastal resources management planning and implementation for the Fishery Sector Program of the Philippines</v>
      </c>
      <c r="I187" s="49" t="str">
        <f>'2_all_summary'!D186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187" s="49">
        <f>if(isnumber(search("Yes",'2_all_summary'!$G186)),if(isnumber(search("Yes",'2_all_summary'!E186)),1,2),if(isnumber(search("No",'2_all_summary'!E186)),4,3))</f>
        <v>4</v>
      </c>
    </row>
    <row r="188">
      <c r="G188" s="49"/>
      <c r="H188" s="49" t="str">
        <f>'2_all_summary'!C187</f>
        <v>Coastal-marine extractive reserves: Reflections on the pre-implementation stage</v>
      </c>
      <c r="I188" s="49" t="str">
        <f>'2_all_summary'!D187</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Ãƒâ€šÃ‚Â© 2018, Universidade Estadual de Campinas.Este artÃƒÆ’Ã‚Â­culo tiene como objetivo reflexionar sobre el proceso de institucionalizaciÃƒÆ’Ã‚Â³n de reservas extractivas, especialmente las situadas en el entorno marino costero, a la luz del concepto de cogestiÃƒÆ’Ã‚Â³n basada en la comunidad. El foco del anÃƒÆ’Ã‚Â¡lisis se basa en la etapa previa a la implementaciÃƒÆ’Ã‚Â³n de Reservas Extractivas Marino Costeras, en especial de dos reservas extractivas no promulgadas en la costa de Santa Catarina. El estudio muestra que las normas de procedimiento que regulan los procesos de creaciÃƒÆ’Ã‚Â³n de Resex, buscando asegurar los mecanismos de participaciÃƒÆ’Ã‚Â³n social y el protagonismo de la poblaciÃƒÆ’Ã‚Â³n tradicional, se muestran por debajo del reto propuesto. La relaciÃƒÆ’Ã‚Â³n jerÃƒÆ’Ã‚Â¡rquica entre la conservaciÃƒÆ’Ã‚Â³n de la naturaleza y los derechos de las poblaciones tradicionales, con privilegio a la primera, atraviesa toda la construcciÃƒÆ’Ã‚Â³n de esta etapa, por lo que los pescadores artesanales no son sujetos del proceso. Ãƒâ€šÃ‚Â© 2018, Universidade Estadual de Campinas.Este artigo tem o intuito de refletir sobre o processo de institucionalizaÃƒÆ’Ã‚Â§ÃƒÆ’Ã‚Â£o das Reservas Extrativistas (Resex), mais especificamente daquelas situadas em ambiente marinho costeiro, ÃƒÆ’Ã‚Â luz do conceito de cogestÃƒÆ’Ã‚Â£o de base comunitÃƒÆ’Ã‚Â¡ria. O foco da anÃƒÆ’Ã‚Â¡lise recai sobre a etapa prÃƒÆ’Ã‚Â©-implementaÃƒÆ’Ã‚Â§ÃƒÆ’Ã‚Â£o das Resex Marinho-Costeiras, em especial de duas Reservas Extrativistas ainda nÃƒÆ’Ã‚Â£o decretadas no litoral de Santa Catarina. O estudo demonstra que as prescriÃƒÆ’Ã‚Â§ÃƒÆ’Ã‚Âµes formais que regulamentam os processos de criaÃƒÆ’Ã‚Â§ÃƒÆ’Ã‚Â£o das Resex, buscando assegurar os mecanismos de participaÃƒÆ’Ã‚Â§ÃƒÆ’Ã‚Â£o social e protagonismo da populaÃƒÆ’Ã‚Â§ÃƒÆ’Ã‚Â£o tradicional, mostram-se aquÃƒÆ’Ã‚Â©m do desafio proposto. A relaÃƒÆ’Ã‚Â§ÃƒÆ’Ã‚Â£o de hierarquia entre conservaÃƒÆ’Ã‚Â§ÃƒÆ’Ã‚Â£o da natureza e direito das populaÃƒÆ’Ã‚Â§ÃƒÆ’Ã‚Âµes tradicionais, com privilÃƒÆ’Ã‚Â©gio ÃƒÆ’Ã‚Â primeira, transpassa toda a construÃƒÆ’Ã‚Â§ÃƒÆ’Ã‚Â£o desta etapa, de modo que os pescadores artesanais nÃƒÆ’Ã‚Â£o sÃƒÆ’Ã‚Â£o sujeitos do processo. Ãƒâ€šÃ‚Â© 2018, Universidade Estadual de Campinas.</v>
      </c>
      <c r="J188" s="49">
        <f>if(isnumber(search("Yes",'2_all_summary'!$G187)),if(isnumber(search("Yes",'2_all_summary'!E187)),1,2),if(isnumber(search("No",'2_all_summary'!E187)),4,3))</f>
        <v>4</v>
      </c>
    </row>
    <row r="189">
      <c r="G189" s="49"/>
      <c r="H189" s="49" t="str">
        <f>'2_all_summary'!C188</f>
        <v>Cockles in custody: The role of common property arrangements in the ecological sustainability of mangrove fisheries on the Ecuadorian coast</v>
      </c>
      <c r="I189" s="49" t="str">
        <f>'2_all_summary'!D188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189" s="49">
        <f>if(isnumber(search("Yes",'2_all_summary'!$G188)),if(isnumber(search("Yes",'2_all_summary'!E188)),1,2),if(isnumber(search("No",'2_all_summary'!E188)),4,3))</f>
        <v>4</v>
      </c>
    </row>
    <row r="190">
      <c r="G190" s="49"/>
      <c r="H190" s="49" t="str">
        <f>'2_all_summary'!C189</f>
        <v>Collaborating for resilience: Conflict, collective action, and transformation on CambodiaÃƒÂ¢Ã¢â€šÂ¬Ã¢â€žÂ¢s Tonle Sap Lake</v>
      </c>
      <c r="I190" s="49" t="str">
        <f>'2_all_summary'!D189</f>
        <v>We report on outcomes and lessons learned from a 15-month initiative in CambodiaÃƒÂ¢Ã¢â€šÂ¬Ã¢â€žÂ¢s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Ãƒâ€šÃ‚Â© 2014 by the author(s).</v>
      </c>
      <c r="J190" s="49">
        <f>if(isnumber(search("Yes",'2_all_summary'!$G189)),if(isnumber(search("Yes",'2_all_summary'!E189)),1,2),if(isnumber(search("No",'2_all_summary'!E189)),4,3))</f>
        <v>4</v>
      </c>
    </row>
    <row r="191">
      <c r="G191" s="49"/>
      <c r="H191" s="49" t="str">
        <f>'2_all_summary'!C190</f>
        <v>Collaborating with Alaska Native communities to design a cultural food intervention to address nutrition transition</v>
      </c>
      <c r="I191" s="49" t="str">
        <f>'2_all_summary'!D190</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inter-ventionÃƒÂ¢Ã¢â€šÂ¬Ã¢â‚¬Â_x009d_Neqa Elicarvigmun or the Fish-to-School (F2S) ProgramÃƒÂ¢Ã¢â€šÂ¬Ã¢â‚¬Â_x009d_that reconnects students to their local food system in a remote YupÃƒÂ¢Ã¢â€šÂ¬Ã¢â€žÂ¢ik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peopleÃƒÂ¢Ã¢â€šÂ¬Ã¢â€žÂ¢s behaviors and interactions with culturally significant foods are embedded in cultural perceptions and local contexts, it is important for nutrition interventions to address local perceptions of these foods. Ãƒâ€šÃ‚Â© 2017 Johns Hopkins University Press.</v>
      </c>
      <c r="J191" s="49">
        <f>if(isnumber(search("Yes",'2_all_summary'!$G190)),if(isnumber(search("Yes",'2_all_summary'!E190)),1,2),if(isnumber(search("No",'2_all_summary'!E190)),4,3))</f>
        <v>4</v>
      </c>
    </row>
    <row r="192">
      <c r="G192" s="49"/>
      <c r="H192" s="49" t="str">
        <f>'2_all_summary'!C191</f>
        <v>Collaborative and community-based management of coral reefs: lessons from experience</v>
      </c>
      <c r="I192" s="49" t="str">
        <f>'2_all_summary'!D191</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192" s="49">
        <f>if(isnumber(search("Yes",'2_all_summary'!$G191)),if(isnumber(search("Yes",'2_all_summary'!E191)),1,2),if(isnumber(search("No",'2_all_summary'!E191)),4,3))</f>
        <v>4</v>
      </c>
    </row>
    <row r="193">
      <c r="G193" s="49"/>
      <c r="H193" s="49" t="str">
        <f>'2_all_summary'!C192</f>
        <v>Collaborative research: An effective way to collect data for stock assessments and evaluate marine protected areas in California</v>
      </c>
      <c r="I193" s="49" t="str">
        <f>'2_all_summary'!D192</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Ãƒâ€šÃ‚Â© Copyright by the American Fisheries Society 2009.</v>
      </c>
      <c r="J193" s="49">
        <f>if(isnumber(search("Yes",'2_all_summary'!$G192)),if(isnumber(search("Yes",'2_all_summary'!E192)),1,2),if(isnumber(search("No",'2_all_summary'!E192)),4,3))</f>
        <v>4</v>
      </c>
    </row>
    <row r="194">
      <c r="G194" s="49"/>
      <c r="H194" s="49" t="str">
        <f>'2_all_summary'!C193</f>
        <v>Combined effects of social pressure from the inside and outside of fishing communities promote cooperation for stock management</v>
      </c>
      <c r="I194" s="49" t="str">
        <f>'2_all_summary'!D193</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194" s="49">
        <f>if(isnumber(search("Yes",'2_all_summary'!$G193)),if(isnumber(search("Yes",'2_all_summary'!E193)),1,2),if(isnumber(search("No",'2_all_summary'!E193)),4,3))</f>
        <v>4</v>
      </c>
    </row>
    <row r="195">
      <c r="G195" s="49"/>
      <c r="H195" s="49" t="str">
        <f>'2_all_summary'!C194</f>
        <v>Combining community-based research and local knowledge to confront asthma and subsistence-fishing hazards in Greenpoint/Williamsburg, Brooklyn, New York</v>
      </c>
      <c r="I195" s="49" t="str">
        <f>'2_all_summary'!D194</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195" s="49">
        <f>if(isnumber(search("Yes",'2_all_summary'!$G194)),if(isnumber(search("Yes",'2_all_summary'!E194)),1,2),if(isnumber(search("No",'2_all_summary'!E194)),4,3))</f>
        <v>4</v>
      </c>
    </row>
    <row r="196">
      <c r="G196" s="49"/>
      <c r="H196" s="49" t="str">
        <f>'2_all_summary'!C195</f>
        <v>Combining human preference and biodiversity priorities for marine protected area site selection in Sabah, Malaysia</v>
      </c>
      <c r="I196" s="49" t="str">
        <f>'2_all_summary'!D195</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Ãƒâ€šÃ‚Â© 2013 Elsevier Ltd.</v>
      </c>
      <c r="J196" s="49">
        <f>if(isnumber(search("Yes",'2_all_summary'!$G195)),if(isnumber(search("Yes",'2_all_summary'!E195)),1,2),if(isnumber(search("No",'2_all_summary'!E195)),4,3))</f>
        <v>4</v>
      </c>
    </row>
    <row r="197">
      <c r="G197" s="49"/>
      <c r="H197" s="49" t="str">
        <f>'2_all_summary'!C196</f>
        <v>Combining natural history collections with fisher knowledge for community-based conservation in Fiji</v>
      </c>
      <c r="I197" s="49" t="str">
        <f>'2_all_summary'!D196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(ForsskÃƒÆ’Ã‚Â¥l,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Ãƒâ€šÃ‚Â© 2014 Golden et al.</v>
      </c>
      <c r="J197" s="49">
        <f>if(isnumber(search("Yes",'2_all_summary'!$G196)),if(isnumber(search("Yes",'2_all_summary'!E196)),1,2),if(isnumber(search("No",'2_all_summary'!E196)),4,3))</f>
        <v>1</v>
      </c>
    </row>
    <row r="198">
      <c r="G198" s="49"/>
      <c r="H198" s="49" t="str">
        <f>'2_all_summary'!C197</f>
        <v>Communal fisheries management in the Peruvian Amazon</v>
      </c>
      <c r="I198" s="49" t="str">
        <f>'2_all_summary'!D197</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198" s="49">
        <f>if(isnumber(search("Yes",'2_all_summary'!$G197)),if(isnumber(search("Yes",'2_all_summary'!E197)),1,2),if(isnumber(search("No",'2_all_summary'!E197)),4,3))</f>
        <v>4</v>
      </c>
    </row>
    <row r="199">
      <c r="G199" s="49"/>
      <c r="H199" s="49" t="str">
        <f>'2_all_summary'!C198</f>
        <v>Communities, knowledge and fisheries of the future</v>
      </c>
      <c r="I199" s="49" t="str">
        <f>'2_all_summary'!D198</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199" s="49">
        <f>if(isnumber(search("Yes",'2_all_summary'!$G198)),if(isnumber(search("Yes",'2_all_summary'!E198)),1,2),if(isnumber(search("No",'2_all_summary'!E198)),4,3))</f>
        <v>4</v>
      </c>
    </row>
    <row r="200">
      <c r="G200" s="49"/>
      <c r="H200" s="49" t="str">
        <f>'2_all_summary'!C199</f>
        <v>Communities, natural resources, and environments: African and Asian experiences</v>
      </c>
      <c r="I200" s="49" t="str">
        <f>'2_all_summary'!D199</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200" s="49">
        <f>if(isnumber(search("Yes",'2_all_summary'!$G199)),if(isnumber(search("Yes",'2_all_summary'!E199)),1,2),if(isnumber(search("No",'2_all_summary'!E199)),4,3))</f>
        <v>3</v>
      </c>
    </row>
    <row r="201">
      <c r="G201" s="49"/>
      <c r="H201" s="49" t="str">
        <f>'2_all_summary'!C200</f>
        <v>Community - Based aquaculture - An evaluation</v>
      </c>
      <c r="I201" s="49" t="str">
        <f>'2_all_summary'!D200</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201" s="49">
        <f>if(isnumber(search("Yes",'2_all_summary'!$G200)),if(isnumber(search("Yes",'2_all_summary'!E200)),1,2),if(isnumber(search("No",'2_all_summary'!E200)),4,3))</f>
        <v>4</v>
      </c>
    </row>
    <row r="202">
      <c r="G202" s="49"/>
      <c r="H202" s="49" t="str">
        <f>'2_all_summary'!C201</f>
        <v>Community based aquaculture in the western indian ocean: Challenges and opportunities for developing sustainable coastal livelihoods</v>
      </c>
      <c r="I202" s="49" t="str">
        <f>'2_all_summary'!D201</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202" s="49">
        <f>if(isnumber(search("Yes",'2_all_summary'!$G201)),if(isnumber(search("Yes",'2_all_summary'!E201)),1,2),if(isnumber(search("No",'2_all_summary'!E201)),4,3))</f>
        <v>4</v>
      </c>
    </row>
    <row r="203">
      <c r="G203" s="49"/>
      <c r="H203" s="49" t="str">
        <f>'2_all_summary'!C202</f>
        <v>Community based ecological mangrove rehabilitation (CBEMR) in Indonesia: From small (12-33 ha) to medium scales (400 ha) with pathways for adoption at larger scales (&gt;5000 ha)</v>
      </c>
      <c r="I203" s="49" t="str">
        <f>'2_all_summary'!D202</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Ãƒâ€šÃ‚Â© Author(s) 2014.</v>
      </c>
      <c r="J203" s="49">
        <f>if(isnumber(search("Yes",'2_all_summary'!$G202)),if(isnumber(search("Yes",'2_all_summary'!E202)),1,2),if(isnumber(search("No",'2_all_summary'!E202)),4,3))</f>
        <v>4</v>
      </c>
    </row>
    <row r="204">
      <c r="G204" s="49"/>
      <c r="H204" s="49" t="str">
        <f>'2_all_summary'!C203</f>
        <v>Community based ecotourism development of Jatigede Reservoir in Pakualam Village of Darmaraja Sub district of Sumedang Regency</v>
      </c>
      <c r="I204" s="49" t="str">
        <f>'2_all_summary'!D203</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Ãƒâ€šÃ‚Â© Published under licence by IOP Publishing Ltd.</v>
      </c>
      <c r="J204" s="49">
        <f>if(isnumber(search("Yes",'2_all_summary'!$G203)),if(isnumber(search("Yes",'2_all_summary'!E203)),1,2),if(isnumber(search("No",'2_all_summary'!E203)),4,3))</f>
        <v>4</v>
      </c>
    </row>
    <row r="205">
      <c r="G205" s="49"/>
      <c r="H205" s="49" t="str">
        <f>'2_all_summary'!C204</f>
        <v>Community based fisheries management and fisher livelihoods: Bangladesh case studies</v>
      </c>
      <c r="I205" s="49" t="str">
        <f>'2_all_summary'!D204</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Ãƒâ€šÃ‚Â© Springer Science+Business Media, LLC 2007.</v>
      </c>
      <c r="J205" s="49">
        <f>if(isnumber(search("Yes",'2_all_summary'!$G204)),if(isnumber(search("Yes",'2_all_summary'!E204)),1,2),if(isnumber(search("No",'2_all_summary'!E204)),4,3))</f>
        <v>4</v>
      </c>
    </row>
    <row r="206">
      <c r="G206" s="49"/>
      <c r="H206" s="49" t="str">
        <f>'2_all_summary'!C205</f>
        <v>Community based fishery management within the Menai bay conservation area: A survey of the resource user</v>
      </c>
      <c r="I206" s="49" t="str">
        <f>'2_all_summary'!D205</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Ãƒâ€šÃ‚Â© 2015 Elsevier Ltd.</v>
      </c>
      <c r="J206" s="49">
        <f>if(isnumber(search("Yes",'2_all_summary'!$G205)),if(isnumber(search("Yes",'2_all_summary'!E205)),1,2),if(isnumber(search("No",'2_all_summary'!E205)),4,3))</f>
        <v>4</v>
      </c>
    </row>
    <row r="207">
      <c r="G207" s="49"/>
      <c r="H207" s="49" t="str">
        <f>'2_all_summary'!C206</f>
        <v>Community based local management of fisheries - A paradigm from Minicoy, Lakshadweep, India</v>
      </c>
      <c r="I207" s="49" t="str">
        <f>'2_all_summary'!D206</f>
        <v>Traditional practices related to fishing observed by the fishermen of Minicoy, Lakshadweep with a view to conserve the resource and avoid conflicts among them are detailed here. Copyright Ãƒâ€šÃ‚Â© Enviromedia.</v>
      </c>
      <c r="J207" s="49">
        <f>if(isnumber(search("Yes",'2_all_summary'!$G206)),if(isnumber(search("Yes",'2_all_summary'!E206)),1,2),if(isnumber(search("No",'2_all_summary'!E206)),4,3))</f>
        <v>4</v>
      </c>
    </row>
    <row r="208">
      <c r="G208" s="49"/>
      <c r="H208" s="49" t="str">
        <f>'2_all_summary'!C207</f>
        <v>Community champions of ecosystem services: The role of local agency in protecting Indonesian coral reefs</v>
      </c>
      <c r="I208" s="49" t="str">
        <f>'2_all_summary'!D207</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ÃƒÂ¢Ã¢â€šÂ¬Ã…â€œchampions,ÃƒÂ¢Ã¢â€šÂ¬Ã‚Â_x009d_ fishers and others exerting influence within their communities, and ÃƒÂ¢Ã¢â€šÂ¬Ã…â€œisland champions (IC),ÃƒÂ¢Ã¢â€šÂ¬Ã‚Â_x009d_ individuals working at island level from local government and non-government roles, are developing their ownÃƒÂ¢Ã¢â€šÂ¬Ã¢â‚¬Â_x009d_often unorthodoxÃƒÂ¢Ã¢â€šÂ¬Ã¢â‚¬Â_x009d_strategies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Ãƒâ€šÃ‚Â© 2022 Abdurrahim, Adhuri, Ross and Phelan.</v>
      </c>
      <c r="J208" s="49">
        <f>if(isnumber(search("Yes",'2_all_summary'!$G207)),if(isnumber(search("Yes",'2_all_summary'!E207)),1,2),if(isnumber(search("No",'2_all_summary'!E207)),4,3))</f>
        <v>4</v>
      </c>
    </row>
    <row r="209">
      <c r="G209" s="49"/>
      <c r="H209" s="49" t="str">
        <f>'2_all_summary'!C208</f>
        <v>Community Development for Bote in Chitwan National Park, Nepal: A Political Ecology of Development Logic of Erasure</v>
      </c>
      <c r="I209" s="49" t="str">
        <f>'2_all_summary'!D208</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Ãƒâ€šÃ‚Â© 2023 by the authors.</v>
      </c>
      <c r="J209" s="49">
        <f>if(isnumber(search("Yes",'2_all_summary'!$G208)),if(isnumber(search("Yes",'2_all_summary'!E208)),1,2),if(isnumber(search("No",'2_all_summary'!E208)),4,3))</f>
        <v>4</v>
      </c>
    </row>
    <row r="210">
      <c r="G210" s="49"/>
      <c r="H210" s="49" t="str">
        <f>'2_all_summary'!C209</f>
        <v>Community fishery resources management on malalison island, philippines: R and d framework, interventions, and policy implications</v>
      </c>
      <c r="I210" s="49" t="str">
        <f>'2_all_summary'!D209</f>
        <v>In 1991, the Aquaculture Department of the Southeast Asian Fisheries Development Center launched a community-based fishery resources management project on Malalison Island, in central Philippines, to help conserve the countryÃƒÂ¢Ã¢â€šÂ¬Ã¢â€žÂ¢s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projectÃƒÂ¢Ã¢â€šÂ¬Ã¢â€žÂ¢s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Ãƒâ€šÃ‚Â© 1999 Taylor &amp; Francis.</v>
      </c>
      <c r="J210" s="49">
        <f>if(isnumber(search("Yes",'2_all_summary'!$G209)),if(isnumber(search("Yes",'2_all_summary'!E209)),1,2),if(isnumber(search("No",'2_all_summary'!E209)),4,3))</f>
        <v>4</v>
      </c>
    </row>
    <row r="211">
      <c r="G211" s="49"/>
      <c r="H211" s="49" t="str">
        <f>'2_all_summary'!C210</f>
        <v>Community involvement in fisheries management: Experiences in the Gulf of Thailand countries</v>
      </c>
      <c r="I211" s="49" t="str">
        <f>'2_all_summary'!D210</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Ãƒâ€šÃ‚Â© 2009 Elsevier Ltd. All rights reserved.</v>
      </c>
      <c r="J211" s="49">
        <f>if(isnumber(search("Yes",'2_all_summary'!$G210)),if(isnumber(search("Yes",'2_all_summary'!E210)),1,2),if(isnumber(search("No",'2_all_summary'!E210)),4,3))</f>
        <v>4</v>
      </c>
    </row>
    <row r="212">
      <c r="G212" s="49"/>
      <c r="H212" s="49" t="str">
        <f>'2_all_summary'!C211</f>
        <v>Community involvement in marine protected areas: The case of Puerto Morelos reef, MÃƒÆ’Ã‚Â©xico</v>
      </c>
      <c r="I212" s="49" t="str">
        <f>'2_all_summary'!D211</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Ãƒâ€šÃ‚Â© 2007 Elsevier Ltd. All rights reserved.</v>
      </c>
      <c r="J212" s="49">
        <f>if(isnumber(search("Yes",'2_all_summary'!$G211)),if(isnumber(search("Yes",'2_all_summary'!E211)),1,2),if(isnumber(search("No",'2_all_summary'!E211)),4,3))</f>
        <v>4</v>
      </c>
    </row>
    <row r="213">
      <c r="G213" s="49"/>
      <c r="H213" s="49" t="str">
        <f>'2_all_summary'!C212</f>
        <v>Community management by decree? Lessons from Cambodia's fisheries reform</v>
      </c>
      <c r="I213" s="49" t="str">
        <f>'2_all_summary'!D212</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Ãƒâ€šÃ‚Â© 2006 Taylor &amp; Francis Inc.</v>
      </c>
      <c r="J213" s="49">
        <f>if(isnumber(search("Yes",'2_all_summary'!$G212)),if(isnumber(search("Yes",'2_all_summary'!E212)),1,2),if(isnumber(search("No",'2_all_summary'!E212)),4,3))</f>
        <v>4</v>
      </c>
    </row>
    <row r="214">
      <c r="G214" s="49"/>
      <c r="H214" s="49" t="str">
        <f>'2_all_summary'!C213</f>
        <v>Community management yields positive impacts for coastal fisheries resources and biodiversity conservation</v>
      </c>
      <c r="I214" s="49" t="str">
        <f>'2_all_summary'!D213</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Ãƒâ€šÃ‚Â© 2020 The Authors. Conservation Letters published by Wiley Periodicals LLC</v>
      </c>
      <c r="J214" s="49">
        <f>if(isnumber(search("Yes",'2_all_summary'!$G213)),if(isnumber(search("Yes",'2_all_summary'!E213)),1,2),if(isnumber(search("No",'2_all_summary'!E213)),4,3))</f>
        <v>1</v>
      </c>
    </row>
    <row r="215">
      <c r="G215" s="49"/>
      <c r="H215" s="49" t="str">
        <f>'2_all_summary'!C214</f>
        <v>Community Marine Monitoring Toolkit: A tool developed in the Pacific to inform community-based marine resource management</v>
      </c>
      <c r="I215" s="49" t="str">
        <f>'2_all_summary'!D214</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Ãƒâ€šÃ‚Â© 2020 Elsevier Ltd</v>
      </c>
      <c r="J215" s="49">
        <f>if(isnumber(search("Yes",'2_all_summary'!$G214)),if(isnumber(search("Yes",'2_all_summary'!E214)),1,2),if(isnumber(search("No",'2_all_summary'!E214)),4,3))</f>
        <v>1</v>
      </c>
    </row>
    <row r="216">
      <c r="G216" s="49"/>
      <c r="H216" s="49" t="str">
        <f>'2_all_summary'!C215</f>
        <v>Community organizing theory and practice : Conservative trends, oppositional alternatives</v>
      </c>
      <c r="I216" s="49" t="str">
        <f>'2_all_summary'!D215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Ãƒâ€šÃ‚Â© 2009 by Vanderbilt University Press. All rights reserved.</v>
      </c>
      <c r="J216" s="49">
        <f>if(isnumber(search("Yes",'2_all_summary'!$G215)),if(isnumber(search("Yes",'2_all_summary'!E215)),1,2),if(isnumber(search("No",'2_all_summary'!E215)),4,3))</f>
        <v>4</v>
      </c>
    </row>
    <row r="217">
      <c r="G217" s="49"/>
      <c r="H217" s="49" t="str">
        <f>'2_all_summary'!C216</f>
        <v>Community resilience mechanism in an unexpected extreme weather event: An analysis of the Kerala floods of 2018, India</v>
      </c>
      <c r="I217" s="49" t="str">
        <f>'2_all_summary'!D216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ÃƒÂ¢Ã¢â€šÂ¬Ã‹Å“Community-Based Disaster Risk ManagementÃƒÂ¢Ã¢â€šÂ¬Ã¢â€žÂ¢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Ãƒâ€šÃ‚Â© 2020 Elsevier Ltd</v>
      </c>
      <c r="J217" s="49">
        <f>if(isnumber(search("Yes",'2_all_summary'!$G216)),if(isnumber(search("Yes",'2_all_summary'!E216)),1,2),if(isnumber(search("No",'2_all_summary'!E216)),4,3))</f>
        <v>4</v>
      </c>
    </row>
    <row r="218">
      <c r="G218" s="49"/>
      <c r="H218" s="49" t="str">
        <f>'2_all_summary'!C217</f>
        <v>Community science: A typology and its implications for governance of social-ecological systems</v>
      </c>
      <c r="I218" s="49" t="str">
        <f>'2_all_summary'!D217</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218" s="49">
        <f>if(isnumber(search("Yes",'2_all_summary'!$G217)),if(isnumber(search("Yes",'2_all_summary'!E217)),1,2),if(isnumber(search("No",'2_all_summary'!E217)),4,3))</f>
        <v>1</v>
      </c>
    </row>
    <row r="219">
      <c r="G219" s="49"/>
      <c r="H219" s="49" t="str">
        <f>'2_all_summary'!C218</f>
        <v>Community-based and co-management institutions for sustainable coastal fisheries management in Southeast Asia</v>
      </c>
      <c r="I219" s="49" t="str">
        <f>'2_all_summary'!D218</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219" s="49">
        <f>if(isnumber(search("Yes",'2_all_summary'!$G218)),if(isnumber(search("Yes",'2_all_summary'!E218)),1,2),if(isnumber(search("No",'2_all_summary'!E218)),4,3))</f>
        <v>4</v>
      </c>
    </row>
    <row r="220">
      <c r="G220" s="49"/>
      <c r="H220" s="49" t="str">
        <f>'2_all_summary'!C219</f>
        <v>Community-based citizen science projects can support the distributional monitoring of fishes</v>
      </c>
      <c r="I220" s="49" t="str">
        <f>'2_all_summary'!D219</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220" s="49">
        <f>if(isnumber(search("Yes",'2_all_summary'!$G219)),if(isnumber(search("Yes",'2_all_summary'!E219)),1,2),if(isnumber(search("No",'2_all_summary'!E219)),4,3))</f>
        <v>4</v>
      </c>
    </row>
    <row r="221">
      <c r="G221" s="49"/>
      <c r="H221" s="49" t="str">
        <f>'2_all_summary'!C220</f>
        <v>Community-based climate change adaptation strategies for integrated prawn-fish-rice farming in Bangladesh to promote social-ecological resilience</v>
      </c>
      <c r="I221" s="49" t="str">
        <f>'2_all_summary'!D220</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Ãƒâ€šÃ‚Â© 2013 Wiley Publishing Asia Pty Ltd.</v>
      </c>
      <c r="J221" s="49">
        <f>if(isnumber(search("Yes",'2_all_summary'!$G220)),if(isnumber(search("Yes",'2_all_summary'!E220)),1,2),if(isnumber(search("No",'2_all_summary'!E220)),4,3))</f>
        <v>4</v>
      </c>
    </row>
    <row r="222">
      <c r="G222" s="49"/>
      <c r="H222" s="49" t="str">
        <f>'2_all_summary'!C221</f>
        <v>Community-based coastal resource management in the Philippines: A case study</v>
      </c>
      <c r="I222" s="49" t="str">
        <f>'2_all_summary'!D221</f>
        <v>[No abstract available]</v>
      </c>
      <c r="J222" s="49">
        <f>if(isnumber(search("Yes",'2_all_summary'!$G221)),if(isnumber(search("Yes",'2_all_summary'!E221)),1,2),if(isnumber(search("No",'2_all_summary'!E221)),4,3))</f>
        <v>4</v>
      </c>
    </row>
    <row r="223">
      <c r="G223" s="49"/>
      <c r="H223" s="49" t="str">
        <f>'2_all_summary'!C222</f>
        <v>Community-based coastal resource management in the Philippines: A review and evaluation of programs and projects, 1984-1994</v>
      </c>
      <c r="I223" s="49" t="str">
        <f>'2_all_summary'!D222</f>
        <v>[No abstract available]</v>
      </c>
      <c r="J223" s="49">
        <f>if(isnumber(search("Yes",'2_all_summary'!$G222)),if(isnumber(search("Yes",'2_all_summary'!E222)),1,2),if(isnumber(search("No",'2_all_summary'!E222)),4,3))</f>
        <v>4</v>
      </c>
    </row>
    <row r="224">
      <c r="G224" s="49"/>
      <c r="H224" s="49" t="str">
        <f>'2_all_summary'!C223</f>
        <v>Community-based cobia, rachycentron canadum (Linnaeus, 1766) culture in open sea cages at olaikuda, pamban island, india: An economic analysis of technology transfer initiative</v>
      </c>
      <c r="I224" s="49" t="str">
        <f>'2_all_summary'!D223</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fishersÃƒÂ¢Ã¢â€šÂ¬Ã¢â€žÂ¢ community affected by the declining natural fishery resources and international border issues. Ãƒâ€šÃ‚Â© Asian Fisheries Society Published under a Creative Commons license.</v>
      </c>
      <c r="J224" s="49">
        <f>if(isnumber(search("Yes",'2_all_summary'!$G223)),if(isnumber(search("Yes",'2_all_summary'!E223)),1,2),if(isnumber(search("No",'2_all_summary'!E223)),4,3))</f>
        <v>4</v>
      </c>
    </row>
    <row r="225">
      <c r="G225" s="49"/>
      <c r="H225" s="49" t="str">
        <f>'2_all_summary'!C224</f>
        <v>Community-based conflict resolution strategies for sustainable management of the tsitsikamma national park, South Africa</v>
      </c>
      <c r="I225" s="49" t="str">
        <f>'2_all_summary'!D224</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Ãƒâ€šÃ‚Â© 2009 Copyright Taylor and Francis Group, LLC.</v>
      </c>
      <c r="J225" s="49">
        <f>if(isnumber(search("Yes",'2_all_summary'!$G224)),if(isnumber(search("Yes",'2_all_summary'!E224)),1,2),if(isnumber(search("No",'2_all_summary'!E224)),4,3))</f>
        <v>4</v>
      </c>
    </row>
    <row r="226">
      <c r="G226" s="49"/>
      <c r="H226" s="49" t="str">
        <f>'2_all_summary'!C225</f>
        <v>Community-Based Conservation of the Ngao River in Thailand: A Networked Story of Success</v>
      </c>
      <c r="I226" s="49" t="str">
        <f>'2_all_summary'!D225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communitiesÃƒÂ¢Ã¢â€šÂ¬Ã¢â€žÂ¢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ÃƒÂ¢Ã¢â€šÂ¬Ã…â€œRootedÃƒÂ¢Ã¢â€šÂ¬Ã‚Â_x009d_ relations with the environment allowed communities to recognize the positive impacts of conservation. Understanding situated and entangled relationships within complex networks enables opportunities to support CBC programs that meet conservation and development goals. Ãƒâ€šÃ‚Â© 2022 Taylor &amp; Francis Group, LLC.</v>
      </c>
      <c r="J226" s="49">
        <f>if(isnumber(search("Yes",'2_all_summary'!$G225)),if(isnumber(search("Yes",'2_all_summary'!E225)),1,2),if(isnumber(search("No",'2_all_summary'!E225)),4,3))</f>
        <v>4</v>
      </c>
    </row>
    <row r="227">
      <c r="G227" s="49"/>
      <c r="H227" s="49" t="str">
        <f>'2_all_summary'!C226</f>
        <v>Community-based conservation results in the recovery of reef fish spawning aggregations in the Coral Triangle</v>
      </c>
      <c r="I227" s="49" t="str">
        <f>'2_all_summary'!D226</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Ãƒâ€šÃ‚Â© 2011 Elsevier Ltd.</v>
      </c>
      <c r="J227" s="49">
        <f>if(isnumber(search("Yes",'2_all_summary'!$G226)),if(isnumber(search("Yes",'2_all_summary'!E226)),1,2),if(isnumber(search("No",'2_all_summary'!E226)),4,3))</f>
        <v>1</v>
      </c>
    </row>
    <row r="228">
      <c r="G228" s="49"/>
      <c r="H228" s="49" t="str">
        <f>'2_all_summary'!C227</f>
        <v>Community-based conservation strategies to end open access: The case of Fish Refuges in Mexico</v>
      </c>
      <c r="I228" s="49" t="str">
        <f>'2_all_summary'!D227</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Ãƒâ€šÃ‚Â© 2020 The Authors. Conservation Science and Practice published by Wiley Periodicals LLC. on behalf of Society for Conservation Biology</v>
      </c>
      <c r="J228" s="49">
        <f>if(isnumber(search("Yes",'2_all_summary'!$G227)),if(isnumber(search("Yes",'2_all_summary'!E227)),1,2),if(isnumber(search("No",'2_all_summary'!E227)),4,3))</f>
        <v>4</v>
      </c>
    </row>
    <row r="229">
      <c r="G229" s="49"/>
      <c r="H229" s="49" t="str">
        <f>'2_all_summary'!C228</f>
        <v>Community-based coral reef conservation in the Bay Islands of Honduras</v>
      </c>
      <c r="I229" s="49" t="str">
        <f>'2_all_summary'!D228</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229" s="49">
        <f>if(isnumber(search("Yes",'2_all_summary'!$G228)),if(isnumber(search("Yes",'2_all_summary'!E228)),1,2),if(isnumber(search("No",'2_all_summary'!E228)),4,3))</f>
        <v>4</v>
      </c>
    </row>
    <row r="230">
      <c r="G230" s="49"/>
      <c r="H230" s="49" t="str">
        <f>'2_all_summary'!C229</f>
        <v>Community-based dopi beel wetland management</v>
      </c>
      <c r="I230" s="49" t="str">
        <f>'2_all_summary'!D229</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230" s="49">
        <f>if(isnumber(search("Yes",'2_all_summary'!$G229)),if(isnumber(search("Yes",'2_all_summary'!E229)),1,2),if(isnumber(search("No",'2_all_summary'!E229)),4,3))</f>
        <v>4</v>
      </c>
    </row>
    <row r="231">
      <c r="G231" s="49"/>
      <c r="H231" s="49" t="str">
        <f>'2_all_summary'!C230</f>
        <v>Community-based ecosystem management (CbEM) of Arial Beel at Munshiganj District in Bangladesh by integrating MIMES model</v>
      </c>
      <c r="I231" s="49" t="str">
        <f>'2_all_summary'!D230</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Ãƒâ€šÃ‚Â© 2021, The Author(s), under exclusive licence to Springer Nature Switzerland AG part of Springer Nature.</v>
      </c>
      <c r="J231" s="49">
        <f>if(isnumber(search("Yes",'2_all_summary'!$G230)),if(isnumber(search("Yes",'2_all_summary'!E230)),1,2),if(isnumber(search("No",'2_all_summary'!E230)),4,3))</f>
        <v>4</v>
      </c>
    </row>
    <row r="232">
      <c r="G232" s="49"/>
      <c r="H232" s="49" t="str">
        <f>'2_all_summary'!C231</f>
        <v>Community-based environmental education in the fishing villages of Tuticorin and its role in conservation of the environment</v>
      </c>
      <c r="I232" s="49" t="str">
        <f>'2_all_summary'!D231</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232" s="49">
        <f>if(isnumber(search("Yes",'2_all_summary'!$G231)),if(isnumber(search("Yes",'2_all_summary'!E231)),1,2),if(isnumber(search("No",'2_all_summary'!E231)),4,3))</f>
        <v>4</v>
      </c>
    </row>
    <row r="233">
      <c r="G233" s="49"/>
      <c r="H233" s="49" t="str">
        <f>'2_all_summary'!C232</f>
        <v>Community-based Fisheries in the Canadian Maritimes</v>
      </c>
      <c r="I233" s="49" t="str">
        <f>'2_all_summary'!D232</f>
        <v>[No abstract available]</v>
      </c>
      <c r="J233" s="49">
        <f>if(isnumber(search("Yes",'2_all_summary'!$G232)),if(isnumber(search("Yes",'2_all_summary'!E232)),1,2),if(isnumber(search("No",'2_all_summary'!E232)),4,3))</f>
        <v>4</v>
      </c>
    </row>
    <row r="234">
      <c r="G234" s="49"/>
      <c r="H234" s="49" t="str">
        <f>'2_all_summary'!C233</f>
        <v>Community-based fisheries management in Saroma Lake</v>
      </c>
      <c r="I234" s="49" t="str">
        <f>'2_all_summary'!D233</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Ãƒâ€šÃ‚Â© 2010 Emerald Group Publishing Limited.</v>
      </c>
      <c r="J234" s="49">
        <f>if(isnumber(search("Yes",'2_all_summary'!$G233)),if(isnumber(search("Yes",'2_all_summary'!E233)),1,2),if(isnumber(search("No",'2_all_summary'!E233)),4,3))</f>
        <v>4</v>
      </c>
    </row>
    <row r="235">
      <c r="G235" s="49"/>
      <c r="H235" s="49" t="str">
        <f>'2_all_summary'!C234</f>
        <v>Community-Based Fisheries Management: A Global Perspective</v>
      </c>
      <c r="I235" s="49" t="str">
        <f>'2_all_summary'!D234</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Ãƒâ€šÃ‚Â© 2021 Elsevier Inc. All rights reserved.</v>
      </c>
      <c r="J235" s="49">
        <f>if(isnumber(search("Yes",'2_all_summary'!$G234)),if(isnumber(search("Yes",'2_all_summary'!E234)),1,2),if(isnumber(search("No",'2_all_summary'!E234)),4,3))</f>
        <v>1</v>
      </c>
    </row>
    <row r="236">
      <c r="G236" s="49"/>
      <c r="H236" s="49" t="str">
        <f>'2_all_summary'!C235</f>
        <v>Community-based fisheries organisations and sustainable development: Lessons learned from a comparison between European and Asian countries</v>
      </c>
      <c r="I236" s="49" t="str">
        <f>'2_all_summary'!D235</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Ãƒâ€šÃ‚Â© 2021</v>
      </c>
      <c r="J236" s="49">
        <f>if(isnumber(search("Yes",'2_all_summary'!$G235)),if(isnumber(search("Yes",'2_all_summary'!E235)),1,2),if(isnumber(search("No",'2_all_summary'!E235)),4,3))</f>
        <v>4</v>
      </c>
    </row>
    <row r="237">
      <c r="G237" s="49"/>
      <c r="H237" s="49" t="str">
        <f>'2_all_summary'!C236</f>
        <v>Community-based fishery management. Towards the restoration of traditional practices in the South Pacific</v>
      </c>
      <c r="I237" s="49" t="str">
        <f>'2_all_summary'!D236</f>
        <v>[No abstract available]</v>
      </c>
      <c r="J237" s="49">
        <f>if(isnumber(search("Yes",'2_all_summary'!$G236)),if(isnumber(search("Yes",'2_all_summary'!E236)),1,2),if(isnumber(search("No",'2_all_summary'!E236)),4,3))</f>
        <v>1</v>
      </c>
    </row>
    <row r="238">
      <c r="G238" s="49"/>
      <c r="H238" s="49" t="str">
        <f>'2_all_summary'!C237</f>
        <v>Community-based governance of coastal zone and marine resources in Madagascar</v>
      </c>
      <c r="I238" s="49" t="str">
        <f>'2_all_summary'!D237</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Ãƒâ€šÃ‚Â© 2006 Elsevier Ltd. All rights reserved.</v>
      </c>
      <c r="J238" s="49">
        <f>if(isnumber(search("Yes",'2_all_summary'!$G237)),if(isnumber(search("Yes",'2_all_summary'!E237)),1,2),if(isnumber(search("No",'2_all_summary'!E237)),4,3))</f>
        <v>4</v>
      </c>
    </row>
    <row r="239">
      <c r="G239" s="49"/>
      <c r="H239" s="49" t="str">
        <f>'2_all_summary'!C238</f>
        <v>Community-based habitat restoration program</v>
      </c>
      <c r="I239" s="49" t="str">
        <f>'2_all_summary'!D238</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239" s="49">
        <f>if(isnumber(search("Yes",'2_all_summary'!$G238)),if(isnumber(search("Yes",'2_all_summary'!E238)),1,2),if(isnumber(search("No",'2_all_summary'!E238)),4,3))</f>
        <v>4</v>
      </c>
    </row>
    <row r="240">
      <c r="G240" s="49"/>
      <c r="H240" s="49" t="str">
        <f>'2_all_summary'!C239</f>
        <v>Community-based livelihood management in relations to natural disaster - A study on Teknaf (coastal) area of Bangladesh</v>
      </c>
      <c r="I240" s="49" t="str">
        <f>'2_all_summary'!D239</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Ãƒâ€šÃ‚Â© Published under licence by IOP Publishing Ltd.</v>
      </c>
      <c r="J240" s="49">
        <f>if(isnumber(search("Yes",'2_all_summary'!$G239)),if(isnumber(search("Yes",'2_all_summary'!E239)),1,2),if(isnumber(search("No",'2_all_summary'!E239)),4,3))</f>
        <v>4</v>
      </c>
    </row>
    <row r="241">
      <c r="G241" s="49"/>
      <c r="H241" s="49" t="str">
        <f>'2_all_summary'!C240</f>
        <v>Community-based management and technical advice in Patos Lagoon estuary (Brazil)</v>
      </c>
      <c r="I241" s="49" t="str">
        <f>'2_all_summary'!D240</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Ãƒâ€šÃ‚Â© 2002 Elsevier Science Ltd. All rights reserved.</v>
      </c>
      <c r="J241" s="49">
        <f>if(isnumber(search("Yes",'2_all_summary'!$G240)),if(isnumber(search("Yes",'2_all_summary'!E240)),1,2),if(isnumber(search("No",'2_all_summary'!E240)),4,3))</f>
        <v>4</v>
      </c>
    </row>
    <row r="242">
      <c r="G242" s="49"/>
      <c r="H242" s="49" t="str">
        <f>'2_all_summary'!C241</f>
        <v>Community-based management fails to halt declines of bumphead parrotfish and humphead wrasse in Roviana Lagoon, Solomon Islands</v>
      </c>
      <c r="I242" s="49" t="str">
        <f>'2_all_summary'!D241</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18Ãƒâ€šÃ‚Â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1980ÃƒÂ¢Ã¢â€šÂ¬Ã¢â€žÂ¢s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Ãƒâ€šÃ‚Â© 2019, Springer-Verlag GmbH Germany, part of Springer Nature.</v>
      </c>
      <c r="J242" s="49">
        <f>if(isnumber(search("Yes",'2_all_summary'!$G241)),if(isnumber(search("Yes",'2_all_summary'!E241)),1,2),if(isnumber(search("No",'2_all_summary'!E241)),4,3))</f>
        <v>1</v>
      </c>
    </row>
    <row r="243">
      <c r="G243" s="49"/>
      <c r="H243" s="49" t="str">
        <f>'2_all_summary'!C242</f>
        <v>Community-based management for sustainable fisheries resources in Phang-nga Bay, Thailand</v>
      </c>
      <c r="I243" s="49" t="str">
        <f>'2_all_summary'!D242</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243" s="49">
        <f>if(isnumber(search("Yes",'2_all_summary'!$G242)),if(isnumber(search("Yes",'2_all_summary'!E242)),1,2),if(isnumber(search("No",'2_all_summary'!E242)),4,3))</f>
        <v>4</v>
      </c>
    </row>
    <row r="244">
      <c r="G244" s="49"/>
      <c r="H244" s="49" t="str">
        <f>'2_all_summary'!C243</f>
        <v>Community-based management induces rapid recovery of a high-value tropical freshwater fishery</v>
      </c>
      <c r="I244" s="49" t="str">
        <f>'2_all_summary'!D243</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ÃƒÂ¢Ã‹â€ Ã‚Â¼500-km section of the JuruÃƒÆ’Ã‚Â¡ River of Western Brazilian Amazonia. Patterns of community management explained 71.8% of the variation in arapaima population sizes. Annual population counts showed that protected lakes on average contained 304.8 (Ãƒâ€šÃ‚Â±332.5) arapaimas, compared to only 9.2 (Ãƒâ€šÃ‚Â±9.8)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Ãƒâ€šÃ‚Â© 2016 The Author(s).</v>
      </c>
      <c r="J244" s="49">
        <f>if(isnumber(search("Yes",'2_all_summary'!$G243)),if(isnumber(search("Yes",'2_all_summary'!E243)),1,2),if(isnumber(search("No",'2_all_summary'!E243)),4,3))</f>
        <v>4</v>
      </c>
    </row>
    <row r="245">
      <c r="G245" s="49"/>
      <c r="H245" s="49" t="str">
        <f>'2_all_summary'!C244</f>
        <v>Community-Based Management of Amazonian Biodiversity Assets</v>
      </c>
      <c r="I245" s="49" t="str">
        <f>'2_all_summary'!D244</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worldÃƒÂ¢Ã¢â€šÂ¬Ã¢â€žÂ¢s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Ãƒâ€šÃ‚Â© Springer Nature Switzerland AG 2020.</v>
      </c>
      <c r="J245" s="49">
        <f>if(isnumber(search("Yes",'2_all_summary'!$G244)),if(isnumber(search("Yes",'2_all_summary'!E244)),1,2),if(isnumber(search("No",'2_all_summary'!E244)),4,3))</f>
        <v>4</v>
      </c>
    </row>
    <row r="246">
      <c r="G246" s="49"/>
      <c r="H246" s="49" t="str">
        <f>'2_all_summary'!C245</f>
        <v>Community-Based Management of Coral Reefs: An Essential Requisite for Certification of Marine Aquarium Products Harvested from Reefs under Customary Marine Tenure</v>
      </c>
      <c r="I246" s="49" t="str">
        <f>'2_all_summary'!D245</f>
        <v>[No abstract available]</v>
      </c>
      <c r="J246" s="49">
        <f>if(isnumber(search("Yes",'2_all_summary'!$G245)),if(isnumber(search("Yes",'2_all_summary'!E245)),1,2),if(isnumber(search("No",'2_all_summary'!E245)),4,3))</f>
        <v>1</v>
      </c>
    </row>
    <row r="247">
      <c r="G247" s="49"/>
      <c r="H247" s="49" t="str">
        <f>'2_all_summary'!C246</f>
        <v>Community-based management of near-shore fisheries in vanuatu: What works?</v>
      </c>
      <c r="I247" s="49" t="str">
        <f>'2_all_summary'!D246</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EfatÃƒÆ’Ã‚Â©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Ãƒâ€šÃ‚Â© 2013 Elsevier Ltd.</v>
      </c>
      <c r="J247" s="49">
        <f>if(isnumber(search("Yes",'2_all_summary'!$G246)),if(isnumber(search("Yes",'2_all_summary'!E246)),1,2),if(isnumber(search("No",'2_all_summary'!E246)),4,3))</f>
        <v>1</v>
      </c>
    </row>
    <row r="248">
      <c r="G248" s="49"/>
      <c r="H248" s="49" t="str">
        <f>'2_all_summary'!C247</f>
        <v>Community-based management of subsistence fisheries in Samoa</v>
      </c>
      <c r="I248" s="49" t="str">
        <f>'2_all_summary'!D247</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248" s="49">
        <f>if(isnumber(search("Yes",'2_all_summary'!$G247)),if(isnumber(search("Yes",'2_all_summary'!E247)),1,2),if(isnumber(search("No",'2_all_summary'!E247)),4,3))</f>
        <v>1</v>
      </c>
    </row>
    <row r="249">
      <c r="G249" s="49"/>
      <c r="H249" s="49" t="str">
        <f>'2_all_summary'!C248</f>
        <v>Community-based management of the environment: Lessons from the past and options for the future</v>
      </c>
      <c r="I249" s="49" t="str">
        <f>'2_all_summary'!D248</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Ãƒâ€šÃ‚Â© 2001 John Wiley &amp; Sons, Ltd.</v>
      </c>
      <c r="J249" s="49">
        <f>if(isnumber(search("Yes",'2_all_summary'!$G248)),if(isnumber(search("Yes",'2_all_summary'!E248)),1,2),if(isnumber(search("No",'2_all_summary'!E248)),4,3))</f>
        <v>1</v>
      </c>
    </row>
    <row r="250">
      <c r="G250" s="49"/>
      <c r="H250" s="49" t="str">
        <f>'2_all_summary'!C249</f>
        <v>Community-based management of the Mediterranean coastal fisheries: Historical reminiscence or the root for new fisheries governance?</v>
      </c>
      <c r="I250" s="49" t="str">
        <f>'2_all_summary'!D249</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CofradÃƒÆ’Ã‚Â­as,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ÃƒÂ¢Ã¢â€šÂ¬Ã…â€œregionalizationÃƒÂ¢Ã¢â€šÂ¬Ã‚Â_x009d_ of fisheries management. However, this policy does not clearly establish a proper community-based approach and restricts participation to national fishersÃƒÂ¢Ã¢â€šÂ¬Ã¢â€žÂ¢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Ãƒâ€šÃ‚Â© 2017 Elsevier B.V.</v>
      </c>
      <c r="J250" s="49">
        <f>if(isnumber(search("Yes",'2_all_summary'!$G249)),if(isnumber(search("Yes",'2_all_summary'!E249)),1,2),if(isnumber(search("No",'2_all_summary'!E249)),4,3))</f>
        <v>4</v>
      </c>
    </row>
    <row r="251">
      <c r="G251" s="49"/>
      <c r="H251" s="49" t="str">
        <f>'2_all_summary'!C250</f>
        <v>Community-based management of the USAT Liberty, Bali, Indonesia: Pathways to sustainable cultural heritage tourism</v>
      </c>
      <c r="I251" s="49" t="str">
        <f>'2_all_summary'!D250</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Ãƒâ€šÃ‚Â© 2020, Emerald Publishing Limited.</v>
      </c>
      <c r="J251" s="49">
        <f>if(isnumber(search("Yes",'2_all_summary'!$G250)),if(isnumber(search("Yes",'2_all_summary'!E250)),1,2),if(isnumber(search("No",'2_all_summary'!E250)),4,3))</f>
        <v>4</v>
      </c>
    </row>
    <row r="252">
      <c r="G252" s="49"/>
      <c r="H252" s="49" t="str">
        <f>'2_all_summary'!C251</f>
        <v>Community-based mangrove forest management: Implications for local livelihoods and coastal resource conservation along the Volta estuary catchment area of Ghana</v>
      </c>
      <c r="I252" s="49" t="str">
        <f>'2_all_summary'!D251</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Ãƒâ€šÃ‚Â© 2016 Elsevier Ltd.</v>
      </c>
      <c r="J252" s="49">
        <f>if(isnumber(search("Yes",'2_all_summary'!$G251)),if(isnumber(search("Yes",'2_all_summary'!E251)),1,2),if(isnumber(search("No",'2_all_summary'!E251)),4,3))</f>
        <v>4</v>
      </c>
    </row>
    <row r="253">
      <c r="G253" s="49"/>
      <c r="H253" s="49" t="str">
        <f>'2_all_summary'!C252</f>
        <v>COMMUNITY-BASED MARINE RESERVES, A PHILIPPINE FIRST.</v>
      </c>
      <c r="I253" s="49" t="str">
        <f>'2_all_summary'!D252</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253" s="49">
        <f>if(isnumber(search("Yes",'2_all_summary'!$G252)),if(isnumber(search("Yes",'2_all_summary'!E252)),1,2),if(isnumber(search("No",'2_all_summary'!E252)),4,3))</f>
        <v>4</v>
      </c>
    </row>
    <row r="254">
      <c r="G254" s="49"/>
      <c r="H254" s="49" t="str">
        <f>'2_all_summary'!C253</f>
        <v>Community-based monitoring of small-scale fisheries with digital devices in Brazilian Amazon</v>
      </c>
      <c r="I254" s="49" t="str">
        <f>'2_all_summary'!D253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KaxinawÃƒÆ’Ã‚Â¡ Nova Olinda Indigenous Territory, in the State of Acre, where fishery management was monitored. The results indicate that voluntary collectors are able to provide data with precision comparable with government agency measurements, but at lower cost. Ãƒâ€šÃ‚Â© 2017 John Wiley &amp; Sons Ltd</v>
      </c>
      <c r="J254" s="49">
        <f>if(isnumber(search("Yes",'2_all_summary'!$G253)),if(isnumber(search("Yes",'2_all_summary'!E253)),1,2),if(isnumber(search("No",'2_all_summary'!E253)),4,3))</f>
        <v>4</v>
      </c>
    </row>
    <row r="255">
      <c r="G255" s="49"/>
      <c r="H255" s="49" t="str">
        <f>'2_all_summary'!C254</f>
        <v>Community-based monitoring, assessment and management of data-limited inland fish stocks in North Rupununi, Guyana</v>
      </c>
      <c r="I255" s="49" t="str">
        <f>'2_all_summary'!D254</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Ãƒâ€šÃ‚Â© 2022 The Authors. Fisheries Management and Ecology published by John Wiley &amp; Sons Ltd.</v>
      </c>
      <c r="J255" s="49">
        <f>if(isnumber(search("Yes",'2_all_summary'!$G254)),if(isnumber(search("Yes",'2_all_summary'!E254)),1,2),if(isnumber(search("No",'2_all_summary'!E254)),4,3))</f>
        <v>4</v>
      </c>
    </row>
    <row r="256">
      <c r="G256" s="49"/>
      <c r="H256" s="49" t="str">
        <f>'2_all_summary'!C255</f>
        <v>Community-based natural resource management: an effective tool to reduce poverty and inequality?</v>
      </c>
      <c r="I256" s="49" t="str">
        <f>'2_all_summary'!D255</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Ãƒâ€šÃ‚Â© 2023 Informa UK Limited, trading as Taylor &amp; Francis Group.</v>
      </c>
      <c r="J256" s="49">
        <f>if(isnumber(search("Yes",'2_all_summary'!$G255)),if(isnumber(search("Yes",'2_all_summary'!E255)),1,2),if(isnumber(search("No",'2_all_summary'!E255)),4,3))</f>
        <v>4</v>
      </c>
    </row>
    <row r="257">
      <c r="G257" s="49"/>
      <c r="H257" s="49" t="str">
        <f>'2_all_summary'!C256</f>
        <v>Community-based natural resource use and management of Bigodi Wetland Sanctuary, Uganda, for livelihood benefits</v>
      </c>
      <c r="I257" s="49" t="str">
        <f>'2_all_summary'!D256</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Ãƒâ€šÃ‚Â© 2017, Springer Science+Business Media Dordrecht.</v>
      </c>
      <c r="J257" s="49">
        <f>if(isnumber(search("Yes",'2_all_summary'!$G256)),if(isnumber(search("Yes",'2_all_summary'!E256)),1,2),if(isnumber(search("No",'2_all_summary'!E256)),4,3))</f>
        <v>4</v>
      </c>
    </row>
    <row r="258">
      <c r="G258" s="49"/>
      <c r="H258" s="49" t="str">
        <f>'2_all_summary'!C257</f>
        <v>Community-based organic agriculture in the Philippines</v>
      </c>
      <c r="I258" s="49" t="str">
        <f>'2_all_summary'!D257</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258" s="49">
        <f>if(isnumber(search("Yes",'2_all_summary'!$G257)),if(isnumber(search("Yes",'2_all_summary'!E257)),1,2),if(isnumber(search("No",'2_all_summary'!E257)),4,3))</f>
        <v>4</v>
      </c>
    </row>
    <row r="259">
      <c r="G259" s="49"/>
      <c r="H259" s="49" t="str">
        <f>'2_all_summary'!C258</f>
        <v>Community-based participatory research projects and policy engagement to protect environmental health on St Lawrence Island, Alaska</v>
      </c>
      <c r="I259" s="49" t="str">
        <f>'2_all_summary'!D258</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Ãƒâ€šÃ‚Â© 2013 Pamela K.Miller et al.</v>
      </c>
      <c r="J259" s="49">
        <f>if(isnumber(search("Yes",'2_all_summary'!$G258)),if(isnumber(search("Yes",'2_all_summary'!E258)),1,2),if(isnumber(search("No",'2_all_summary'!E258)),4,3))</f>
        <v>4</v>
      </c>
    </row>
    <row r="260">
      <c r="G260" s="49"/>
      <c r="H260" s="49" t="str">
        <f>'2_all_summary'!C259</f>
        <v>Community-based participatory research with workers and unions: Issues and challenges</v>
      </c>
      <c r="I260" s="49" t="str">
        <f>'2_all_summary'!D259</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Ãƒâ€šÃ‚Â© 2005, Baywood Publishing Co., Inc.</v>
      </c>
      <c r="J260" s="49">
        <f>if(isnumber(search("Yes",'2_all_summary'!$G259)),if(isnumber(search("Yes",'2_all_summary'!E259)),1,2),if(isnumber(search("No",'2_all_summary'!E259)),4,3))</f>
        <v>4</v>
      </c>
    </row>
    <row r="261">
      <c r="G261" s="49"/>
      <c r="H261" s="49" t="str">
        <f>'2_all_summary'!C260</f>
        <v>Community-based planning: Canada's Atlantic Coastal Action Program (ACAP)</v>
      </c>
      <c r="I261" s="49" t="str">
        <f>'2_all_summary'!D260</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261" s="49">
        <f>if(isnumber(search("Yes",'2_all_summary'!$G260)),if(isnumber(search("Yes",'2_all_summary'!E260)),1,2),if(isnumber(search("No",'2_all_summary'!E260)),4,3))</f>
        <v>4</v>
      </c>
    </row>
    <row r="262">
      <c r="G262" s="49"/>
      <c r="H262" s="49" t="str">
        <f>'2_all_summary'!C261</f>
        <v>Community-based scenario planning: a process for vulnerability analysis and adaptation planning to socialâ€“ecological change in coastal communities</v>
      </c>
      <c r="I262" s="49" t="str">
        <f>'2_all_summary'!D261</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262" s="49">
        <f>if(isnumber(search("Yes",'2_all_summary'!$G261)),if(isnumber(search("Yes",'2_all_summary'!E261)),1,2),if(isnumber(search("No",'2_all_summary'!E261)),4,3))</f>
        <v>2</v>
      </c>
    </row>
    <row r="263">
      <c r="G263" s="49"/>
      <c r="H263" s="49" t="str">
        <f>'2_all_summary'!C262</f>
        <v>Community-based stock enhancement and fisheries management of the Japanese Flounder in Fukushima, Japan</v>
      </c>
      <c r="I263" s="49" t="str">
        <f>'2_all_summary'!D262</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Ãƒâ€šÃ‚Â© Taylor and Francis Group, LLC.</v>
      </c>
      <c r="J263" s="49">
        <f>if(isnumber(search("Yes",'2_all_summary'!$G262)),if(isnumber(search("Yes",'2_all_summary'!E262)),1,2),if(isnumber(search("No",'2_all_summary'!E262)),4,3))</f>
        <v>4</v>
      </c>
    </row>
    <row r="264">
      <c r="G264" s="49"/>
      <c r="H264" s="49" t="str">
        <f>'2_all_summary'!C263</f>
        <v>Community-Based Tourism and Political Communitarianism in Prainha do Canto Verde, Brazil</v>
      </c>
      <c r="I264" s="49" t="str">
        <f>'2_all_summary'!D263</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ÃƒÂ¢Ã¢â€šÂ¬Ã…â€œtraditional way of lifeÃƒÂ¢Ã¢â€šÂ¬Ã‚Â_x009d_ as a touristic product. The model is ultimately conflictual and unstable, and there is serious doubt about its long-term sustainability. OrganizaÃƒÆ’Ã‚Â§ÃƒÆ’Ã‚Âµes indÃƒÆ’Ã‚Â­genas e instituiÃƒÆ’Ã‚Â§ÃƒÆ’Ã‚Âµes de esquerda defendem o turismo comunitÃƒÆ’Ã‚Â¡rio na AmÃƒÆ’Ã‚Â©rica Latina como forma de apoio ÃƒÆ’Ã‚Â s suas agendas polÃƒÆ’Ã‚Â­ticas e culturais. Contudo, a fragilidade estrutural e o preconceito ideolÃƒÆ’Ã‚Â³gico desse modelo tornam-se aparente no caso de uma vila de pesca em Prainha do Canto Verde, no Brasil. A agenda comunitÃƒÆ’Ã‚Â¡ria hoje implementada por meio do projeto de turismo comunitÃƒÆ’Ã‚Â¡rio em Prainha baseia-se em construÃƒÆ’Ã‚Â§ÃƒÆ’Ã‚Â£o ideolÃƒÆ’Ã‚Â³gica e ÃƒÆ’Ã‚Â© imposta por meio de engenharia polÃƒÆ’Ã‚Â­tica do que consiste somente de um segmento local da sociedade rural brasileira. Consequentemente, essa agenda encontra forte resistÃƒÆ’Ã‚Âªncia. Demais, hÃƒÆ’Ã‚Â¡ tensÃƒÆ’Ã‚Â£o estrutural entre as mudanÃƒÆ’Ã‚Â§as culturais inevitÃƒÆ’Ã‚Â¡veis, causadas pelo desenvolvimento do turismo, e a rigidez e essencialismo do modelo de turismo comunitÃƒÆ’Ã‚Â¡rio que oferece ÃƒÂ¢Ã¢â€šÂ¬Ã…â€œum estilo de vida tradicionalÃƒÂ¢Ã¢â€šÂ¬Ã‚Â_x009d_ como produto turÃƒÆ’Ã‚Â­stico. O modelo ÃƒÆ’Ã‚Â© fundamentalmente conflitante e instÃƒÆ’Ã‚Â¡vel, suscitando dÃƒÆ’Ã‚Âºvidas quanto ÃƒÆ’Ã‚Â sua sustentabilidade a longo prazo. Ãƒâ€šÃ‚Â© 2017 Latin American Perspectives.</v>
      </c>
      <c r="J264" s="49">
        <f>if(isnumber(search("Yes",'2_all_summary'!$G263)),if(isnumber(search("Yes",'2_all_summary'!E263)),1,2),if(isnumber(search("No",'2_all_summary'!E263)),4,3))</f>
        <v>4</v>
      </c>
    </row>
    <row r="265">
      <c r="G265" s="49"/>
      <c r="H265" s="49" t="str">
        <f>'2_all_summary'!C264</f>
        <v>Community-based tourism and the development of local small businesses in rural Baja California, Mexico</v>
      </c>
      <c r="I265" s="49" t="str">
        <f>'2_all_summary'!D264</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AutÃƒÆ’Ã‚Â³noma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Ãƒâ€šÃ‚Â© 2010 WIT Press.</v>
      </c>
      <c r="J265" s="49">
        <f>if(isnumber(search("Yes",'2_all_summary'!$G264)),if(isnumber(search("Yes",'2_all_summary'!E264)),1,2),if(isnumber(search("No",'2_all_summary'!E264)),4,3))</f>
        <v>4</v>
      </c>
    </row>
    <row r="266">
      <c r="G266" s="49"/>
      <c r="H266" s="49" t="str">
        <f>'2_all_summary'!C265</f>
        <v>Community-based watershed restoration in He'eia (He'eia ahupua'a), O'ahu, Hawaiian Islands</v>
      </c>
      <c r="I266" s="49" t="str">
        <f>'2_all_summary'!D265</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Ãƒâ€šÃ‚Â© 2017 by the Regents of the University of California.</v>
      </c>
      <c r="J266" s="49">
        <f>if(isnumber(search("Yes",'2_all_summary'!$G265)),if(isnumber(search("Yes",'2_all_summary'!E265)),1,2),if(isnumber(search("No",'2_all_summary'!E265)),4,3))</f>
        <v>4</v>
      </c>
    </row>
    <row r="267">
      <c r="G267" s="49"/>
      <c r="H267" s="49" t="str">
        <f>'2_all_summary'!C266</f>
        <v>Community-level analysis of correlated fish production in fisheries and aquaculture: The case of Japan</v>
      </c>
      <c r="I267" s="49" t="str">
        <f>'2_all_summary'!D266</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communitiesÃƒÂ¢Ã¢â€šÂ¬Ã¢â€žÂ¢ ability to flexibly adjust the production mix between the two is also crucial to enhance communitiesÃƒÂ¢Ã¢â€šÂ¬Ã¢â€žÂ¢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Ãƒâ€šÃ‚Â© 2020 Elsevier Ltd</v>
      </c>
      <c r="J267" s="49">
        <f>if(isnumber(search("Yes",'2_all_summary'!$G266)),if(isnumber(search("Yes",'2_all_summary'!E266)),1,2),if(isnumber(search("No",'2_all_summary'!E266)),4,3))</f>
        <v>4</v>
      </c>
    </row>
    <row r="268">
      <c r="G268" s="49"/>
      <c r="H268" s="49" t="str">
        <f>'2_all_summary'!C267</f>
        <v>CommunityÃƒÂ¢Ã¢â€šÂ¬Ã‚Â_x0090_based coral reef management on San Salvador Island, the Philippines</v>
      </c>
      <c r="I268" s="49" t="str">
        <f>'2_all_summary'!D267</f>
        <v>The Marine Conservation Project for San Salvador Island, Zambales (MCPSS) was initiated in 1988. The primary goal was to organize a communityÃƒÂ¢Ã¢â€šÂ¬Ã‚Â_x0090_based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125ÃƒÂ¢Ã¢â€šÂ¬Ã‚Â_x0090_ha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Ãƒâ€šÃ‚Â© 1994 Taylor &amp; Francis Group, LLC.</v>
      </c>
      <c r="J268" s="49">
        <f>if(isnumber(search("Yes",'2_all_summary'!$G267)),if(isnumber(search("Yes",'2_all_summary'!E267)),1,2),if(isnumber(search("No",'2_all_summary'!E267)),4,3))</f>
        <v>4</v>
      </c>
    </row>
    <row r="269">
      <c r="G269" s="49"/>
      <c r="H269" s="49" t="str">
        <f>'2_all_summary'!C268</f>
        <v>CommunityÃƒÂ¢Ã¢â€šÂ¬Ã‚Â_x0090_based Fisheries Management, Tradition and the Challenges of Development in Marovo, Solomon Islands</v>
      </c>
      <c r="I269" s="49" t="str">
        <f>'2_all_summary'!D268</f>
        <v>This study examines traditional fisheriesÃƒÂ¢Ã¢â€šÂ¬Ã‚Â_x0090_related resource management through a case in which local communities, from a basis of customary, ÃƒÂ¢Ã¢â€šÂ¬Ã‹Å“common propertyÃƒÂ¢Ã¢â€šÂ¬Ã¢â€žÂ¢ control over the sea and its resources, handle a multitude of development issues. Presenting first some important issues relating to people's role in fisheries management and to the ÃƒÂ¢Ã¢â€šÂ¬Ã‹Å“common propertyÃƒÂ¢Ã¢â€šÂ¬Ã¢â€žÂ¢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largeÃƒÂ¢Ã¢â€šÂ¬Ã‚Â_x0090_scale resource development enterprises. Ãƒâ€šÃ‚Â© 1994 Institute of Social Studies</v>
      </c>
      <c r="J269" s="49">
        <f>if(isnumber(search("Yes",'2_all_summary'!$G268)),if(isnumber(search("Yes",'2_all_summary'!E268)),1,2),if(isnumber(search("No",'2_all_summary'!E268)),4,3))</f>
        <v>1</v>
      </c>
    </row>
    <row r="270">
      <c r="G270" s="49"/>
      <c r="H270" s="49" t="str">
        <f>'2_all_summary'!C269</f>
        <v>Comparing five methods for quantifying abundance and diversity of fish assemblages in seagrass habitat</v>
      </c>
      <c r="I270" s="49" t="str">
        <f>'2_all_summary'!D269</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Ãƒâ€šÃ‚Â© 2021</v>
      </c>
      <c r="J270" s="49">
        <f>if(isnumber(search("Yes",'2_all_summary'!$G269)),if(isnumber(search("Yes",'2_all_summary'!E269)),1,2),if(isnumber(search("No",'2_all_summary'!E269)),4,3))</f>
        <v>4</v>
      </c>
    </row>
    <row r="271">
      <c r="G271" s="49"/>
      <c r="H271" s="49" t="str">
        <f>'2_all_summary'!C270</f>
        <v>Comparison of fish detections, community diversity, and relative abundance using environmental DNA metabarcoding and traditional gears</v>
      </c>
      <c r="I271" s="49" t="str">
        <f>'2_all_summary'!D270</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ÃƒÂ¢Ã¢â€šÂ¬Ã‹Å“barcodesÃƒÂ¢Ã¢â€šÂ¬Ã¢â€žÂ¢.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ÃƒÂ¢Ã¢â€šÂ¬Ã¢â‚¬Å“ 1,728 ha) in Michigan, USA were sampled using a variety of traditional fisheries gears to characterize fish community composition. Environmental DNAs from surface (33 Ãƒâ€šÃ‚Â± 6, mean Ãƒâ€šÃ‚Â± 1 SD) and benthic (14 Ãƒâ€šÃ‚Â±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ÃƒÂ¢Ã¢â€šÂ¬Ã¢â‚¬Å“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Ãƒâ€šÃ‚Â© 2019 The Authors. Environmental DNA published by John Wiley &amp; Sons Ltd</v>
      </c>
      <c r="J271" s="49">
        <f>if(isnumber(search("Yes",'2_all_summary'!$G270)),if(isnumber(search("Yes",'2_all_summary'!E270)),1,2),if(isnumber(search("No",'2_all_summary'!E270)),4,3))</f>
        <v>4</v>
      </c>
    </row>
    <row r="272">
      <c r="G272" s="49"/>
      <c r="H272" s="49" t="str">
        <f>'2_all_summary'!C271</f>
        <v>Comparison of prone and upright, stereotactic, and tomosynthesis-guided biopsies with secondary analysis of ultrasound-occult architectural distortions</v>
      </c>
      <c r="I272" s="49" t="str">
        <f>'2_all_summary'!D271</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FisherÃƒÂ¢Ã¢â€šÂ¬Ã¢â€žÂ¢s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ÃƒÂ¢Ã¢â€šÂ¬Ã‚Â¢ Upright and prone stereotactic and tomosynthesis-guided breast biopsies were safe and effective in the community-practice setting. ÃƒÂ¢Ã¢â€šÂ¬Ã‚Â¢ The malignancy rate for ultrasound-occult architectural distortion of 20.7% confirms the management recommendation for biopsy. ÃƒÂ¢Ã¢â€šÂ¬Ã‚Â¢ Upright procedures were faster than prone procedures, and tomosynthesis-guided biopsy used fewer exposures than stereotactic biopsy. Ãƒâ€šÃ‚Â© 2023, The Author(s), under exclusive licence to European Society of Radiology.</v>
      </c>
      <c r="J272" s="49">
        <f>if(isnumber(search("Yes",'2_all_summary'!$G271)),if(isnumber(search("Yes",'2_all_summary'!E271)),1,2),if(isnumber(search("No",'2_all_summary'!E271)),4,3))</f>
        <v>4</v>
      </c>
    </row>
    <row r="273">
      <c r="G273" s="49"/>
      <c r="H273" s="49" t="str">
        <f>'2_all_summary'!C272</f>
        <v>Comparison of strategies to increase HIV testing among African-American gay, bisexual, and other men who have sex with men in Washington, DC</v>
      </c>
      <c r="I273" s="49" t="str">
        <f>'2_all_summary'!D272</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Ãƒâ€šÃ‚Â© 2013 Taylor &amp; Francis.</v>
      </c>
      <c r="J273" s="49">
        <f>if(isnumber(search("Yes",'2_all_summary'!$G272)),if(isnumber(search("Yes",'2_all_summary'!E272)),1,2),if(isnumber(search("No",'2_all_summary'!E272)),4,3))</f>
        <v>4</v>
      </c>
    </row>
    <row r="274">
      <c r="G274" s="49"/>
      <c r="H274" s="49" t="str">
        <f>'2_all_summary'!C273</f>
        <v>Compliance and enforcement of community-based coastal resource management regulations in North Sulawesi, Indonesia</v>
      </c>
      <c r="I274" s="49" t="str">
        <f>'2_all_summary'!D273</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274" s="49">
        <f>if(isnumber(search("Yes",'2_all_summary'!$G273)),if(isnumber(search("Yes",'2_all_summary'!E273)),1,2),if(isnumber(search("No",'2_all_summary'!E273)),4,3))</f>
        <v>4</v>
      </c>
    </row>
    <row r="275">
      <c r="G275" s="49"/>
      <c r="H275" s="49" t="str">
        <f>'2_all_summary'!C274</f>
        <v>Conditions for sustainability of small-scale fisheries in developing countries</v>
      </c>
      <c r="I275" s="49" t="str">
        <f>'2_all_summary'!D274</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Ãƒâ€šÃ‚Â© 2014 Elsevier B.V.</v>
      </c>
      <c r="J275" s="49">
        <f>if(isnumber(search("Yes",'2_all_summary'!$G274)),if(isnumber(search("Yes",'2_all_summary'!E274)),1,2),if(isnumber(search("No",'2_all_summary'!E274)),4,3))</f>
        <v>1</v>
      </c>
    </row>
    <row r="276">
      <c r="G276" s="49"/>
      <c r="H276" s="49" t="str">
        <f>'2_all_summary'!C275</f>
        <v>Conflict and collective action in Tonle Sap fisheries: adapting governance to support community livelihoods</v>
      </c>
      <c r="I276" s="49" t="str">
        <f>'2_all_summary'!D275</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276" s="49">
        <f>if(isnumber(search("Yes",'2_all_summary'!$G275)),if(isnumber(search("Yes",'2_all_summary'!E275)),1,2),if(isnumber(search("No",'2_all_summary'!E275)),4,3))</f>
        <v>4</v>
      </c>
    </row>
    <row r="277">
      <c r="G277" s="49"/>
      <c r="H277" s="49" t="str">
        <f>'2_all_summary'!C276</f>
        <v>Conservation and biomonitoring in the Vikramshila Gangetic Dolphin Sanctuary, Bihar, India</v>
      </c>
      <c r="I277" s="49" t="str">
        <f>'2_all_summary'!D276</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119.4Ãƒâ€šÃ‚Â±SD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Ãƒâ€šÃ‚Â© 2006 FFI.</v>
      </c>
      <c r="J277" s="49">
        <f>if(isnumber(search("Yes",'2_all_summary'!$G276)),if(isnumber(search("Yes",'2_all_summary'!E276)),1,2),if(isnumber(search("No",'2_all_summary'!E276)),4,3))</f>
        <v>4</v>
      </c>
    </row>
    <row r="278">
      <c r="G278" s="49"/>
      <c r="H278" s="49" t="str">
        <f>'2_all_summary'!C277</f>
        <v>Conservation and Preservation for Endangered Mangrove Species: Comprehensive Case Study of Swamp Forest on North Coast Area of Malaysia</v>
      </c>
      <c r="I278" s="49" t="str">
        <f>'2_all_summary'!D277</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Ãƒâ€šÃ‚Â© Ilmu Kelautan, UNDIP.</v>
      </c>
      <c r="J278" s="49">
        <f>if(isnumber(search("Yes",'2_all_summary'!$G277)),if(isnumber(search("Yes",'2_all_summary'!E277)),1,2),if(isnumber(search("No",'2_all_summary'!E277)),4,3))</f>
        <v>4</v>
      </c>
    </row>
    <row r="279">
      <c r="G279" s="49"/>
      <c r="H279" s="49" t="str">
        <f>'2_all_summary'!C278</f>
        <v>Conservation in a Crisis: Marine Resource Management Authority and Legitimacy during Political Instability in Madagascar</v>
      </c>
      <c r="I279" s="49" t="str">
        <f>'2_all_summary'!D278</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Ãƒâ€šÃ‚Â© Kelly 2019.</v>
      </c>
      <c r="J279" s="49">
        <f>if(isnumber(search("Yes",'2_all_summary'!$G278)),if(isnumber(search("Yes",'2_all_summary'!E278)),1,2),if(isnumber(search("No",'2_all_summary'!E278)),4,3))</f>
        <v>4</v>
      </c>
    </row>
    <row r="280">
      <c r="G280" s="49"/>
      <c r="H280" s="49" t="str">
        <f>'2_all_summary'!C279</f>
        <v>Conservation needs of the dugong Dugong dugon in Cambodia and Phu Quoc Island, Vietnam</v>
      </c>
      <c r="I280" s="49" t="str">
        <f>'2_all_summary'!D279</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Ãƒâ€šÃ‚Â© 2008 Fauna and Flora International.</v>
      </c>
      <c r="J280" s="49">
        <f>if(isnumber(search("Yes",'2_all_summary'!$G279)),if(isnumber(search("Yes",'2_all_summary'!E279)),1,2),if(isnumber(search("No",'2_all_summary'!E279)),4,3))</f>
        <v>4</v>
      </c>
    </row>
    <row r="281">
      <c r="G281" s="49"/>
      <c r="H281" s="49" t="str">
        <f>'2_all_summary'!C280</f>
        <v>Conservation of a river for biodiversity and ecosystem services: the case of the Halda ÃƒÂ¢Ã¢â€šÂ¬Ã¢â‚¬Å“ the unique river of Chittagong, Bangladesh</v>
      </c>
      <c r="I281" s="49" t="str">
        <f>'2_all_summary'!D280</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Ãƒâ€šÃ‚Â© 2015 International Association for Hydro-Environment Engineering and Research.</v>
      </c>
      <c r="J281" s="49">
        <f>if(isnumber(search("Yes",'2_all_summary'!$G280)),if(isnumber(search("Yes",'2_all_summary'!E280)),1,2),if(isnumber(search("No",'2_all_summary'!E280)),4,3))</f>
        <v>4</v>
      </c>
    </row>
    <row r="282">
      <c r="G282" s="49"/>
      <c r="H282" s="49" t="str">
        <f>'2_all_summary'!C281</f>
        <v>Conservation of migratory fishes in the Amazon basin</v>
      </c>
      <c r="I282" s="49" t="str">
        <f>'2_all_summary'!D281</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77ÃƒÂ¢Ã¢â€šÂ¬Ã¢â‚¬Å“99%)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Ãƒâ€šÃ‚Â© 2021 John Wiley &amp; Sons, Ltd.</v>
      </c>
      <c r="J282" s="49">
        <f>if(isnumber(search("Yes",'2_all_summary'!$G281)),if(isnumber(search("Yes",'2_all_summary'!E281)),1,2),if(isnumber(search("No",'2_all_summary'!E281)),4,3))</f>
        <v>4</v>
      </c>
    </row>
    <row r="283">
      <c r="G283" s="49"/>
      <c r="H283" s="49" t="str">
        <f>'2_all_summary'!C282</f>
        <v>Conserving fish stocks in an inland aquatic ecosystem: The effect of community based fisheries management in Bangladesh</v>
      </c>
      <c r="I283" s="49" t="str">
        <f>'2_all_summary'!D282</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Ãƒâ€šÃ‚Â© 2004 Taylor &amp; Francis Group, LLC.</v>
      </c>
      <c r="J283" s="49">
        <f>if(isnumber(search("Yes",'2_all_summary'!$G282)),if(isnumber(search("Yes",'2_all_summary'!E282)),1,2),if(isnumber(search("No",'2_all_summary'!E282)),4,3))</f>
        <v>4</v>
      </c>
    </row>
    <row r="284">
      <c r="G284" s="49"/>
      <c r="H284" s="49" t="str">
        <f>'2_all_summary'!C283</f>
        <v>Conserving mangroves for their blue carbon: Insights and prospects for community-based mangrove management in southeast Asia</v>
      </c>
      <c r="I284" s="49" t="str">
        <f>'2_all_summary'!D283</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regionÃƒÂ¢Ã¢â€šÂ¬Ã¢â€žÂ¢s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Ãƒâ€šÃ‚Â© Springer International Publishing AG, part of Springer Nature 2018.</v>
      </c>
      <c r="J284" s="49">
        <f>if(isnumber(search("Yes",'2_all_summary'!$G283)),if(isnumber(search("Yes",'2_all_summary'!E283)),1,2),if(isnumber(search("No",'2_all_summary'!E283)),4,3))</f>
        <v>4</v>
      </c>
    </row>
    <row r="285">
      <c r="G285" s="49"/>
      <c r="H285" s="49" t="str">
        <f>'2_all_summary'!C284</f>
        <v>Consideration of customary marine tenure system in the establishment of marine protected areas in the South Pacific</v>
      </c>
      <c r="I285" s="49" t="str">
        <f>'2_all_summary'!D284</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285" s="49">
        <f>if(isnumber(search("Yes",'2_all_summary'!$G284)),if(isnumber(search("Yes",'2_all_summary'!E284)),1,2),if(isnumber(search("No",'2_all_summary'!E284)),4,3))</f>
        <v>4</v>
      </c>
    </row>
    <row r="286">
      <c r="G286" s="49"/>
      <c r="H286" s="49" t="str">
        <f>'2_all_summary'!C285</f>
        <v>Considerations for management of metapopulations in small-scale fisheries of the Mesoamerican barrier reef ecosystem</v>
      </c>
      <c r="I286" s="49" t="str">
        <f>'2_all_summary'!D285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Ãƒâ€šÃ‚Â© 2007 Elsevier B.V. All rights reserved.</v>
      </c>
      <c r="J286" s="49">
        <f>if(isnumber(search("Yes",'2_all_summary'!$G285)),if(isnumber(search("Yes",'2_all_summary'!E285)),1,2),if(isnumber(search("No",'2_all_summary'!E285)),4,3))</f>
        <v>4</v>
      </c>
    </row>
    <row r="287">
      <c r="G287" s="49"/>
      <c r="H287" s="49" t="str">
        <f>'2_all_summary'!C286</f>
        <v>Constructed wetland system for treating wastewater of scattered small industries: A case study of fermented fish production industry in Phayao City, Thailand</v>
      </c>
      <c r="I287" s="49" t="str">
        <f>'2_all_summary'!D286</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Ãƒâ€šÃ‚Â© 2011 Inderscience Enterprises Ltd.</v>
      </c>
      <c r="J287" s="49">
        <f>if(isnumber(search("Yes",'2_all_summary'!$G286)),if(isnumber(search("Yes",'2_all_summary'!E286)),1,2),if(isnumber(search("No",'2_all_summary'!E286)),4,3))</f>
        <v>4</v>
      </c>
    </row>
    <row r="288">
      <c r="G288" s="49"/>
      <c r="H288" s="49" t="str">
        <f>'2_all_summary'!C287</f>
        <v>Consumers as co-creators in community-based tourism experience: Impacts on their motivation and satisfaction</v>
      </c>
      <c r="I288" s="49" t="str">
        <f>'2_all_summary'!D287</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Ãƒâ€šÃ‚Â© 2022 The Author(s). This open access article is distributed under a Creative Commons Attribution (CC-BY) 4.0 license.</v>
      </c>
      <c r="J288" s="49">
        <f>if(isnumber(search("Yes",'2_all_summary'!$G287)),if(isnumber(search("Yes",'2_all_summary'!E287)),1,2),if(isnumber(search("No",'2_all_summary'!E287)),4,3))</f>
        <v>4</v>
      </c>
    </row>
    <row r="289">
      <c r="G289" s="49"/>
      <c r="H289" s="49" t="str">
        <f>'2_all_summary'!C288</f>
        <v>Contemporary approaches for small-scale oyster reef restoration to address substrate versus recruitment limitation: A review and comments relevant for the olympia oyster, Ostrea lurida carpenter 1864</v>
      </c>
      <c r="I289" s="49" t="str">
        <f>'2_all_summary'!D288</f>
        <v>Reefs and beds formed by oysters such as the Eastern oyster, Crassostrea virginica and the Olympia oyster, Ostrea lurida Carpenter 1864 ÃƒÂ¢Ã¢â€šÂ¬Ã‚Â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289" s="49">
        <f>if(isnumber(search("Yes",'2_all_summary'!$G288)),if(isnumber(search("Yes",'2_all_summary'!E288)),1,2),if(isnumber(search("No",'2_all_summary'!E288)),4,3))</f>
        <v>4</v>
      </c>
    </row>
    <row r="290">
      <c r="G290" s="49"/>
      <c r="H290" s="49" t="str">
        <f>'2_all_summary'!C289</f>
        <v>Context and differentiation: Comparative analysis of two community-based fishers' organizations</v>
      </c>
      <c r="I290" s="49" t="str">
        <f>'2_all_summary'!D289</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Ãƒâ€šÃ‚Â© 2006 Elsevier Ltd. All rights reserved.</v>
      </c>
      <c r="J290" s="49">
        <f>if(isnumber(search("Yes",'2_all_summary'!$G289)),if(isnumber(search("Yes",'2_all_summary'!E289)),1,2),if(isnumber(search("No",'2_all_summary'!E289)),4,3))</f>
        <v>4</v>
      </c>
    </row>
    <row r="291">
      <c r="G291" s="49"/>
      <c r="H291" s="49" t="str">
        <f>'2_all_summary'!C290</f>
        <v>Context matters in understanding the vulnerability of women: perspectives from southwestern Uganda</v>
      </c>
      <c r="I291" s="49" t="str">
        <f>'2_all_summary'!D290</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Ãƒâ€šÃ‚Â© 2021, The Author(s).</v>
      </c>
      <c r="J291" s="49">
        <f>if(isnumber(search("Yes",'2_all_summary'!$G290)),if(isnumber(search("Yes",'2_all_summary'!E290)),1,2),if(isnumber(search("No",'2_all_summary'!E290)),4,3))</f>
        <v>4</v>
      </c>
    </row>
    <row r="292">
      <c r="G292" s="49"/>
      <c r="H292" s="49" t="str">
        <f>'2_all_summary'!C291</f>
        <v>Contextualising the coupled socio-ecological conditions of marine megafauna bycatch</v>
      </c>
      <c r="I292" s="49" t="str">
        <f>'2_all_summary'!D291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Ãƒâ€šÃ‚Â© 2015 Elsevier Ltd.</v>
      </c>
      <c r="J292" s="49">
        <f>if(isnumber(search("Yes",'2_all_summary'!$G291)),if(isnumber(search("Yes",'2_all_summary'!E291)),1,2),if(isnumber(search("No",'2_all_summary'!E291)),4,3))</f>
        <v>4</v>
      </c>
    </row>
    <row r="293">
      <c r="G293" s="49"/>
      <c r="H293" s="49" t="str">
        <f>'2_all_summary'!C292</f>
        <v>Control of Aedes aegypti larvae in household water containers by Chinese cat fish</v>
      </c>
      <c r="I293" s="49" t="str">
        <f>'2_all_summary'!D292</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293" s="49">
        <f>if(isnumber(search("Yes",'2_all_summary'!$G292)),if(isnumber(search("Yes",'2_all_summary'!E292)),1,2),if(isnumber(search("No",'2_all_summary'!E292)),4,3))</f>
        <v>4</v>
      </c>
    </row>
    <row r="294">
      <c r="G294" s="49"/>
      <c r="H294" s="49" t="str">
        <f>'2_all_summary'!C293</f>
        <v>Cooperatives, concessions, and co-management on the Pacific coast of Mexico</v>
      </c>
      <c r="I294" s="49" t="str">
        <f>'2_all_summary'!D293</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Ãƒâ€šÃ‚Â© 2013 Elsevier Ltd.</v>
      </c>
      <c r="J294" s="49">
        <f>if(isnumber(search("Yes",'2_all_summary'!$G293)),if(isnumber(search("Yes",'2_all_summary'!E293)),1,2),if(isnumber(search("No",'2_all_summary'!E293)),4,3))</f>
        <v>4</v>
      </c>
    </row>
    <row r="295">
      <c r="G295" s="49"/>
      <c r="H295" s="49" t="str">
        <f>'2_all_summary'!C294</f>
        <v>Coral reef conservation incentives and revenue sharing</v>
      </c>
      <c r="I295" s="49" t="str">
        <f>'2_all_summary'!D294</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questionÃƒÂ¢Ã¢â€šÂ¬Ã¢â‚¬Â_x009d_whether effort-dependent revenue-sharing incentivizes local residents to engage in conservation activitiesÃƒÂ¢Ã¢â€šÂ¬Ã¢â‚¬Â_x009d_the findings indicate that what matters is the relative size of reward, the degree of reliance on coral reefs as a source of revenue, and how the stock is perceived by economic agents, that is, whether they view coral reefs as a commodity or a nuisance. Ãƒâ€šÃ‚Â© The Author(s) 2020.</v>
      </c>
      <c r="J295" s="49">
        <f>if(isnumber(search("Yes",'2_all_summary'!$G294)),if(isnumber(search("Yes",'2_all_summary'!E294)),1,2),if(isnumber(search("No",'2_all_summary'!E294)),4,3))</f>
        <v>1</v>
      </c>
    </row>
    <row r="296">
      <c r="G296" s="49"/>
      <c r="H296" s="49" t="str">
        <f>'2_all_summary'!C295</f>
        <v>Coral reef fisheries and the role of communities in their management</v>
      </c>
      <c r="I296" s="49" t="str">
        <f>'2_all_summary'!D295</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296" s="49">
        <f>if(isnumber(search("Yes",'2_all_summary'!$G295)),if(isnumber(search("Yes",'2_all_summary'!E295)),1,2),if(isnumber(search("No",'2_all_summary'!E295)),4,3))</f>
        <v>4</v>
      </c>
    </row>
    <row r="297">
      <c r="G297" s="49"/>
      <c r="H297" s="49" t="str">
        <f>'2_all_summary'!C296</f>
        <v>Coral reef health and effects of socio-economic factors in Fiji and Cook Islands</v>
      </c>
      <c r="I297" s="49" t="str">
        <f>'2_all_summary'!D296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Ãƒâ€šÃ‚Â© 2002 Elsevier Science Ltd. All rights reserved.</v>
      </c>
      <c r="J297" s="49">
        <f>if(isnumber(search("Yes",'2_all_summary'!$G296)),if(isnumber(search("Yes",'2_all_summary'!E296)),1,2),if(isnumber(search("No",'2_all_summary'!E296)),4,3))</f>
        <v>1</v>
      </c>
    </row>
    <row r="298">
      <c r="G298" s="49"/>
      <c r="H298" s="49" t="str">
        <f>'2_all_summary'!C297</f>
        <v>Coral reefs of the ASEAN Region: status and management</v>
      </c>
      <c r="I298" s="49" t="str">
        <f>'2_all_summary'!D297</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298" s="49">
        <f>if(isnumber(search("Yes",'2_all_summary'!$G297)),if(isnumber(search("Yes",'2_all_summary'!E297)),1,2),if(isnumber(search("No",'2_all_summary'!E297)),4,3))</f>
        <v>4</v>
      </c>
    </row>
    <row r="299">
      <c r="G299" s="49"/>
      <c r="H299" s="49" t="str">
        <f>'2_all_summary'!C298</f>
        <v>Coral reefs: Artisanal fisheries and community-based management</v>
      </c>
      <c r="I299" s="49" t="str">
        <f>'2_all_summary'!D298</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299" s="49">
        <f>if(isnumber(search("Yes",'2_all_summary'!$G298)),if(isnumber(search("Yes",'2_all_summary'!E298)),1,2),if(isnumber(search("No",'2_all_summary'!E298)),4,3))</f>
        <v>4</v>
      </c>
    </row>
    <row r="300">
      <c r="G300" s="49"/>
      <c r="H300" s="49" t="str">
        <f>'2_all_summary'!C299</f>
        <v>Cost-profit analysis of Japanese-type set-net through technology transfer in Rayong, Thailand</v>
      </c>
      <c r="I300" s="49" t="str">
        <f>'2_all_summary'!D299</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Ãƒâ€šÃ‚Â© 2011 The Japanese Society of Fisheries Science.</v>
      </c>
      <c r="J300" s="49">
        <f>if(isnumber(search("Yes",'2_all_summary'!$G299)),if(isnumber(search("Yes",'2_all_summary'!E299)),1,2),if(isnumber(search("No",'2_all_summary'!E299)),4,3))</f>
        <v>4</v>
      </c>
    </row>
    <row r="301">
      <c r="G301" s="49"/>
      <c r="H301" s="49" t="str">
        <f>'2_all_summary'!C300</f>
        <v>Costs and returns of the commercial fisheries in the man-made lakes in Surin province, Thailand</v>
      </c>
      <c r="I301" s="49" t="str">
        <f>'2_all_summary'!D300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301" s="49">
        <f>if(isnumber(search("Yes",'2_all_summary'!$G300)),if(isnumber(search("Yes",'2_all_summary'!E300)),1,2),if(isnumber(search("No",'2_all_summary'!E300)),4,3))</f>
        <v>4</v>
      </c>
    </row>
    <row r="302">
      <c r="G302" s="49"/>
      <c r="H302" s="49" t="str">
        <f>'2_all_summary'!C301</f>
        <v>Counting what counts: using local knowledge to improve Arctic resource management</v>
      </c>
      <c r="I302" s="49" t="str">
        <f>'2_all_summary'!D301</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Ãƒâ€šÃ‚Â© 2014 Ãƒâ€šÃ‚Â© 2014 Taylor &amp; Francis.</v>
      </c>
      <c r="J302" s="49">
        <f>if(isnumber(search("Yes",'2_all_summary'!$G301)),if(isnumber(search("Yes",'2_all_summary'!E301)),1,2),if(isnumber(search("No",'2_all_summary'!E301)),4,3))</f>
        <v>4</v>
      </c>
    </row>
    <row r="303">
      <c r="G303" s="49"/>
      <c r="H303" s="49" t="str">
        <f>'2_all_summary'!C302</f>
        <v>Country watch. Uganda.</v>
      </c>
      <c r="I303" s="49" t="str">
        <f>'2_all_summary'!D302</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303" s="49">
        <f>if(isnumber(search("Yes",'2_all_summary'!$G302)),if(isnumber(search("Yes",'2_all_summary'!E302)),1,2),if(isnumber(search("No",'2_all_summary'!E302)),4,3))</f>
        <v>4</v>
      </c>
    </row>
    <row r="304">
      <c r="G304" s="49"/>
      <c r="H304" s="49" t="str">
        <f>'2_all_summary'!C303</f>
        <v>Coupling remote sensing with in situ surveys to determine reef fish habitat associations for the design of marine protected areas</v>
      </c>
      <c r="I304" s="49" t="str">
        <f>'2_all_summary'!D303</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304" s="49">
        <f>if(isnumber(search("Yes",'2_all_summary'!$G303)),if(isnumber(search("Yes",'2_all_summary'!E303)),1,2),if(isnumber(search("No",'2_all_summary'!E303)),4,3))</f>
        <v>4</v>
      </c>
    </row>
    <row r="305">
      <c r="G305" s="49"/>
      <c r="H305" s="49" t="str">
        <f>'2_all_summary'!C304</f>
        <v>Crafting the success and failure of decentralized marine management</v>
      </c>
      <c r="I305" s="49" t="str">
        <f>'2_all_summary'!D304</f>
        <v>This paper presents an ethnographic case study of the design and revision of a decentralized marine management scheme implemented on the island of Moorea, French Polynesia named Plan de Gestion de lÃƒÂ¢Ã¢â€šÂ¬Ã¢â€žÂ¢Espace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peopleÃƒÂ¢Ã¢â€šÂ¬Ã¢â€žÂ¢s engagement withÃƒÂ¢Ã¢â€šÂ¬Ã¢â‚¬Â_x009d_or resistance toÃƒÂ¢Ã¢â€šÂ¬Ã¢â‚¬Â_x009d_the local marine management and governance design. Our results highlight how the controversies around the revision of MooreaÃƒÂ¢Ã¢â€šÂ¬Ã¢â€žÂ¢s PGEM overflowed the boundaries of ecology as construed by scientific experts. Stakeholders interpreted ÃƒÂ¢Ã¢â€šÂ¬Ã…â€œmarine resource managementÃƒÂ¢Ã¢â€šÂ¬Ã‚Â_x009d_ as something well beyond just ÃƒÂ¢Ã¢â€šÂ¬Ã…â€œmarine resourcesÃƒÂ¢Ã¢â€šÂ¬Ã‚Â_x009d_ to include politics, identity, Polynesian cosmology, and livelihoods. Our findings provide generalizable patterns for understanding how natural-resource management policies are received and repurposed by local actors. Ãƒâ€šÃ‚Â© 2022, The Author(s).</v>
      </c>
      <c r="J305" s="49">
        <f>if(isnumber(search("Yes",'2_all_summary'!$G304)),if(isnumber(search("Yes",'2_all_summary'!E304)),1,2),if(isnumber(search("No",'2_all_summary'!E304)),4,3))</f>
        <v>4</v>
      </c>
    </row>
    <row r="306">
      <c r="G306" s="49"/>
      <c r="H306" s="49" t="str">
        <f>'2_all_summary'!C305</f>
        <v>Creating a place for "community" in new England fisheries</v>
      </c>
      <c r="I306" s="49" t="str">
        <f>'2_all_summary'!D305</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Ãƒâ€šÃ‚Â© Society for Human Ecology.</v>
      </c>
      <c r="J306" s="49">
        <f>if(isnumber(search("Yes",'2_all_summary'!$G305)),if(isnumber(search("Yes",'2_all_summary'!E305)),1,2),if(isnumber(search("No",'2_all_summary'!E305)),4,3))</f>
        <v>4</v>
      </c>
    </row>
    <row r="307">
      <c r="G307" s="49"/>
      <c r="H307" s="49" t="str">
        <f>'2_all_summary'!C306</f>
        <v>Creating a TURF from the bottom-up: Antigua's community-based coral reef no-take reserve</v>
      </c>
      <c r="I307" s="49" t="str">
        <f>'2_all_summary'!D306</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Ãƒâ€šÃ‚Â© 2017 Rosenstiel School of Marine &amp; Atmospheric Science of the University of Miami.</v>
      </c>
      <c r="J307" s="49">
        <f>if(isnumber(search("Yes",'2_all_summary'!$G306)),if(isnumber(search("Yes",'2_all_summary'!E306)),1,2),if(isnumber(search("No",'2_all_summary'!E306)),4,3))</f>
        <v>4</v>
      </c>
    </row>
    <row r="308">
      <c r="G308" s="49"/>
      <c r="H308" s="49" t="str">
        <f>'2_all_summary'!C307</f>
        <v>Creating multi-functional landscapes: Using exclusion fences to frame feral ungulate management preferences in remote Aboriginal-owned northern Australia</v>
      </c>
      <c r="I308" s="49" t="str">
        <f>'2_all_summary'!D307</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Ãƒâ€šÃ‚Â© 2016 Published by Elsevier Ltd.</v>
      </c>
      <c r="J308" s="49">
        <f>if(isnumber(search("Yes",'2_all_summary'!$G307)),if(isnumber(search("Yes",'2_all_summary'!E307)),1,2),if(isnumber(search("No",'2_all_summary'!E307)),4,3))</f>
        <v>4</v>
      </c>
    </row>
    <row r="309">
      <c r="G309" s="49"/>
      <c r="H309" s="49" t="str">
        <f>'2_all_summary'!C308</f>
        <v>Crisis and conservation at the end of the world: Sheep ranching in Argentine Patagonia</v>
      </c>
      <c r="I309" s="49" t="str">
        <f>'2_all_summary'!D308</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09" s="49">
        <f>if(isnumber(search("Yes",'2_all_summary'!$G308)),if(isnumber(search("Yes",'2_all_summary'!E308)),1,2),if(isnumber(search("No",'2_all_summary'!E308)),4,3))</f>
        <v>4</v>
      </c>
    </row>
    <row r="310">
      <c r="G310" s="49"/>
      <c r="H310" s="49" t="str">
        <f>'2_all_summary'!C309</f>
        <v>Critical analysis of the governance of the Sainte Luce Locally Managed Marine Area (LMMA), southeast Madagascar</v>
      </c>
      <c r="I310" s="49" t="str">
        <f>'2_all_summary'!D309</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Ãƒâ€šÃ‚Â© 2019 The Authors</v>
      </c>
      <c r="J310" s="49">
        <f>if(isnumber(search("Yes",'2_all_summary'!$G309)),if(isnumber(search("Yes",'2_all_summary'!E309)),1,2),if(isnumber(search("No",'2_all_summary'!E309)),4,3))</f>
        <v>4</v>
      </c>
    </row>
    <row r="311">
      <c r="G311" s="49"/>
      <c r="H311" s="49" t="str">
        <f>'2_all_summary'!C310</f>
        <v>CROI 2016: Hot spots in HIV infection and advances in HIV prevention</v>
      </c>
      <c r="I311" s="49" t="str">
        <f>'2_all_summary'!D310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Ãƒâ€šÃ‚Â© 2016, IASÃƒÂ¢Ã¢â€šÂ¬Ã¢â‚¬Å“USA. All rights reserved.</v>
      </c>
      <c r="J311" s="49">
        <f>if(isnumber(search("Yes",'2_all_summary'!$G310)),if(isnumber(search("Yes",'2_all_summary'!E310)),1,2),if(isnumber(search("No",'2_all_summary'!E310)),4,3))</f>
        <v>4</v>
      </c>
    </row>
    <row r="312">
      <c r="G312" s="49"/>
      <c r="H312" s="49" t="str">
        <f>'2_all_summary'!C311</f>
        <v>Cultural dimensions of occupational safety and health in the New Zealand fishing industry: A study of small fishing businesses</v>
      </c>
      <c r="I312" s="49" t="str">
        <f>'2_all_summary'!D311</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Ãƒâ€šÃ‚Â© IOSH Services Limited.</v>
      </c>
      <c r="J312" s="49">
        <f>if(isnumber(search("Yes",'2_all_summary'!$G311)),if(isnumber(search("Yes",'2_all_summary'!E311)),1,2),if(isnumber(search("No",'2_all_summary'!E311)),4,3))</f>
        <v>4</v>
      </c>
    </row>
    <row r="313">
      <c r="G313" s="49"/>
      <c r="H313" s="49" t="str">
        <f>'2_all_summary'!C312</f>
        <v>Cultural effectiveness in research: A summary report of a panel session entitled "engaging populations at risk"</v>
      </c>
      <c r="I313" s="49" t="str">
        <f>'2_all_summary'!D312</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Ãƒâ€šÃ‚Â© Taylor &amp; Francis Group, LLC.</v>
      </c>
      <c r="J313" s="49">
        <f>if(isnumber(search("Yes",'2_all_summary'!$G312)),if(isnumber(search("Yes",'2_all_summary'!E312)),1,2),if(isnumber(search("No",'2_all_summary'!E312)),4,3))</f>
        <v>4</v>
      </c>
    </row>
    <row r="314">
      <c r="G314" s="49"/>
      <c r="H314" s="49" t="str">
        <f>'2_all_summary'!C313</f>
        <v>Cultural influences on safety and health education among Vietnamese fishermen</v>
      </c>
      <c r="I314" s="49" t="str">
        <f>'2_all_summary'!D313</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Ãƒâ€šÃ‚Â© Taylor &amp; Francis Group, LLC.</v>
      </c>
      <c r="J314" s="49">
        <f>if(isnumber(search("Yes",'2_all_summary'!$G313)),if(isnumber(search("Yes",'2_all_summary'!E313)),1,2),if(isnumber(search("No",'2_all_summary'!E313)),4,3))</f>
        <v>4</v>
      </c>
    </row>
    <row r="315">
      <c r="G315" s="49"/>
      <c r="H315" s="49" t="str">
        <f>'2_all_summary'!C314</f>
        <v>Culture-Based Fisheries in Rawa lebak lebung, South Sumatera, is it Applicable?</v>
      </c>
      <c r="I315" s="49" t="str">
        <f>'2_all_summary'!D314</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Ãƒâ€šÃ‚Â© Published under licence by IOP Publishing Ltd.</v>
      </c>
      <c r="J315" s="49">
        <f>if(isnumber(search("Yes",'2_all_summary'!$G314)),if(isnumber(search("Yes",'2_all_summary'!E314)),1,2),if(isnumber(search("No",'2_all_summary'!E314)),4,3))</f>
        <v>4</v>
      </c>
    </row>
    <row r="316">
      <c r="G316" s="49"/>
      <c r="H316" s="49" t="str">
        <f>'2_all_summary'!C315</f>
        <v>Customary marine resource knowledge and use in contemporary Hawai'i</v>
      </c>
      <c r="I316" s="49" t="str">
        <f>'2_all_summary'!D315</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Ãƒâ€šÃ‚Â© 2013 by University of Hawai'i Press.</v>
      </c>
      <c r="J316" s="49">
        <f>if(isnumber(search("Yes",'2_all_summary'!$G315)),if(isnumber(search("Yes",'2_all_summary'!E315)),1,2),if(isnumber(search("No",'2_all_summary'!E315)),4,3))</f>
        <v>4</v>
      </c>
    </row>
    <row r="317">
      <c r="G317" s="49"/>
      <c r="H317" s="49" t="str">
        <f>'2_all_summary'!C316</f>
        <v>Customary marine tenure systems and sustainable fisheries management in Papua New Guinea</v>
      </c>
      <c r="I317" s="49" t="str">
        <f>'2_all_summary'!D316</f>
        <v>Takes a critical look at a current model of fisheries management which is based on principles related to Hardin's ÃƒÂ¢Ã¢â€šÂ¬Ã…â€œTragedy of the CommonsÃƒÂ¢Ã¢â€šÂ¬Ã‚Â_x009d_.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Ãƒâ€šÃ‚Â© 2000, MCB UP Limited</v>
      </c>
      <c r="J317" s="49">
        <f>if(isnumber(search("Yes",'2_all_summary'!$G316)),if(isnumber(search("Yes",'2_all_summary'!E316)),1,2),if(isnumber(search("No",'2_all_summary'!E316)),4,3))</f>
        <v>1</v>
      </c>
    </row>
    <row r="318">
      <c r="G318" s="49"/>
      <c r="H318" s="49" t="str">
        <f>'2_all_summary'!C317</f>
        <v>Customary sea tenure in Oceania as a case of rights-based fishery management: Does it work?</v>
      </c>
      <c r="I318" s="49" t="str">
        <f>'2_all_summary'!D317</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Ãƒâ€šÃ‚Â© Springer 2006.</v>
      </c>
      <c r="J318" s="49">
        <f>if(isnumber(search("Yes",'2_all_summary'!$G317)),if(isnumber(search("Yes",'2_all_summary'!E317)),1,2),if(isnumber(search("No",'2_all_summary'!E317)),4,3))</f>
        <v>1</v>
      </c>
    </row>
    <row r="319">
      <c r="G319" s="49"/>
      <c r="H319" s="49" t="str">
        <f>'2_all_summary'!C318</f>
        <v>Decentralization of fisheries management in Indonesia</v>
      </c>
      <c r="I319" s="49" t="str">
        <f>'2_all_summary'!D318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Ãƒâ€šÃ‚Â© 2004 Elsevier Ltd. All rights reserved.</v>
      </c>
      <c r="J319" s="49">
        <f>if(isnumber(search("Yes",'2_all_summary'!$G318)),if(isnumber(search("Yes",'2_all_summary'!E318)),1,2),if(isnumber(search("No",'2_all_summary'!E318)),4,3))</f>
        <v>4</v>
      </c>
    </row>
    <row r="320">
      <c r="G320" s="49"/>
      <c r="H320" s="49" t="str">
        <f>'2_all_summary'!C319</f>
        <v>Decentralization policy: An opportunity for strengthening fisheries management system?</v>
      </c>
      <c r="I320" s="49" t="str">
        <f>'2_all_summary'!D319</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Ãƒâ€šÃ‚Â© 2004 Sage Publications.</v>
      </c>
      <c r="J320" s="49">
        <f>if(isnumber(search("Yes",'2_all_summary'!$G319)),if(isnumber(search("Yes",'2_all_summary'!E319)),1,2),if(isnumber(search("No",'2_all_summary'!E319)),4,3))</f>
        <v>4</v>
      </c>
    </row>
    <row r="321">
      <c r="G321" s="49"/>
      <c r="H321" s="49" t="str">
        <f>'2_all_summary'!C320</f>
        <v>Decentralized coastal zone management in Malaysia and Indonesia: A comparative perspective</v>
      </c>
      <c r="I321" s="49" t="str">
        <f>'2_all_summary'!D320</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321" s="49">
        <f>if(isnumber(search("Yes",'2_all_summary'!$G320)),if(isnumber(search("Yes",'2_all_summary'!E320)),1,2),if(isnumber(search("No",'2_all_summary'!E320)),4,3))</f>
        <v>4</v>
      </c>
    </row>
    <row r="322">
      <c r="G322" s="49"/>
      <c r="H322" s="49" t="str">
        <f>'2_all_summary'!C321</f>
        <v>Deciphering contextual influences on local leadership in community-based fisheries management</v>
      </c>
      <c r="I322" s="49" t="str">
        <f>'2_all_summary'!D321</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Ãƒâ€šÃ‚Â© 2014 Elsevier Ltd.</v>
      </c>
      <c r="J322" s="49">
        <f>if(isnumber(search("Yes",'2_all_summary'!$G321)),if(isnumber(search("Yes",'2_all_summary'!E321)),1,2),if(isnumber(search("No",'2_all_summary'!E321)),4,3))</f>
        <v>1</v>
      </c>
    </row>
    <row r="323">
      <c r="G323" s="49"/>
      <c r="H323" s="49" t="str">
        <f>'2_all_summary'!C322</f>
        <v>Deconstructing the reality of community-based management of marine resources in a small island context in Indonesia</v>
      </c>
      <c r="I323" s="49" t="str">
        <f>'2_all_summary'!D322</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Ãƒâ€šÃ‚Â© 2016 Gorris.</v>
      </c>
      <c r="J323" s="49">
        <f>if(isnumber(search("Yes",'2_all_summary'!$G322)),if(isnumber(search("Yes",'2_all_summary'!E322)),1,2),if(isnumber(search("No",'2_all_summary'!E322)),4,3))</f>
        <v>4</v>
      </c>
    </row>
    <row r="324">
      <c r="G324" s="49"/>
      <c r="H324" s="49" t="str">
        <f>'2_all_summary'!C323</f>
        <v>Defining fishers in the South African context: Subsistence, artisanal and small-scale commercial sectors</v>
      </c>
      <c r="I324" s="49" t="str">
        <f>'2_all_summary'!D323</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324" s="49">
        <f>if(isnumber(search("Yes",'2_all_summary'!$G323)),if(isnumber(search("Yes",'2_all_summary'!E323)),1,2),if(isnumber(search("No",'2_all_summary'!E323)),4,3))</f>
        <v>4</v>
      </c>
    </row>
    <row r="325">
      <c r="G325" s="49"/>
      <c r="H325" s="49" t="str">
        <f>'2_all_summary'!C324</f>
        <v>Degree of community participation in mangrove resources management as livelihood support in West Java, Indonesia</v>
      </c>
      <c r="I325" s="49" t="str">
        <f>'2_all_summary'!D324</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Ãƒâ€šÃ‚Â© The Authors, published by EDP Sciences, 2018.</v>
      </c>
      <c r="J325" s="49">
        <f>if(isnumber(search("Yes",'2_all_summary'!$G324)),if(isnumber(search("Yes",'2_all_summary'!E324)),1,2),if(isnumber(search("No",'2_all_summary'!E324)),4,3))</f>
        <v>4</v>
      </c>
    </row>
    <row r="326">
      <c r="G326" s="49"/>
      <c r="H326" s="49" t="str">
        <f>'2_all_summary'!C325</f>
        <v>Density-dependent recruitment of Puntius sophore in floodplain waterbodies in Bangladesh</v>
      </c>
      <c r="I326" s="49" t="str">
        <f>'2_all_summary'!D325</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326" s="49">
        <f>if(isnumber(search("Yes",'2_all_summary'!$G325)),if(isnumber(search("Yes",'2_all_summary'!E325)),1,2),if(isnumber(search("No",'2_all_summary'!E325)),4,3))</f>
        <v>4</v>
      </c>
    </row>
    <row r="327">
      <c r="G327" s="49"/>
      <c r="H327" s="49" t="str">
        <f>'2_all_summary'!C326</f>
        <v>Dependence on forest resources and tropical deforestation in Ghana</v>
      </c>
      <c r="I327" s="49" t="str">
        <f>'2_all_summary'!D326</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Ãƒâ€šÃ‚Â© 2007 Springer Science+Business Media B.V.</v>
      </c>
      <c r="J327" s="49">
        <f>if(isnumber(search("Yes",'2_all_summary'!$G326)),if(isnumber(search("Yes",'2_all_summary'!E326)),1,2),if(isnumber(search("No",'2_all_summary'!E326)),4,3))</f>
        <v>4</v>
      </c>
    </row>
    <row r="328">
      <c r="G328" s="49"/>
      <c r="H328" s="49" t="str">
        <f>'2_all_summary'!C327</f>
        <v>Depleting Fish Resources, Declining Fishing Communities, and the State Revitalization Project in Korea</v>
      </c>
      <c r="I328" s="49" t="str">
        <f>'2_all_summary'!D327</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328" s="49">
        <f>if(isnumber(search("Yes",'2_all_summary'!$G327)),if(isnumber(search("Yes",'2_all_summary'!E327)),1,2),if(isnumber(search("No",'2_all_summary'!E327)),4,3))</f>
        <v>4</v>
      </c>
    </row>
    <row r="329">
      <c r="G329" s="49"/>
      <c r="H329" s="49" t="str">
        <f>'2_all_summary'!C328</f>
        <v>Design principles for managing coastal fisheries commons in present-day Japan</v>
      </c>
      <c r="I329" s="49" t="str">
        <f>'2_all_summary'!D328</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Ãƒâ€šÃ‚Â© 2015 Elsevier B.V.</v>
      </c>
      <c r="J329" s="49">
        <f>if(isnumber(search("Yes",'2_all_summary'!$G328)),if(isnumber(search("Yes",'2_all_summary'!E328)),1,2),if(isnumber(search("No",'2_all_summary'!E328)),4,3))</f>
        <v>4</v>
      </c>
    </row>
    <row r="330">
      <c r="G330" s="49"/>
      <c r="H330" s="49" t="str">
        <f>'2_all_summary'!C329</f>
        <v>Designing effective reserve networks for nonequilibrium metacommunities</v>
      </c>
      <c r="I330" s="49" t="str">
        <f>'2_all_summary'!D329</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Ãƒâ€šÃ‚Â© 2013 by the Ecological Society of America.</v>
      </c>
      <c r="J330" s="49">
        <f>if(isnumber(search("Yes",'2_all_summary'!$G329)),if(isnumber(search("Yes",'2_all_summary'!E329)),1,2),if(isnumber(search("No",'2_all_summary'!E329)),4,3))</f>
        <v>4</v>
      </c>
    </row>
    <row r="331">
      <c r="G331" s="49"/>
      <c r="H331" s="49" t="str">
        <f>'2_all_summary'!C330</f>
        <v>Detecting fisheries trends in a co-managed area in the Kingdom of Tonga</v>
      </c>
      <c r="I331" s="49" t="str">
        <f>'2_all_summary'!D330</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331" s="49">
        <f>if(isnumber(search("Yes",'2_all_summary'!$G330)),if(isnumber(search("Yes",'2_all_summary'!E330)),1,2),if(isnumber(search("No",'2_all_summary'!E330)),4,3))</f>
        <v>4</v>
      </c>
    </row>
    <row r="332">
      <c r="G332" s="49"/>
      <c r="H332" s="49" t="str">
        <f>'2_all_summary'!C331</f>
        <v>Detecting, counting and following the giants of the sea: A review of monitoring methods for aquatic megavertebrates in the Caribbean</v>
      </c>
      <c r="I332" s="49" t="str">
        <f>'2_all_summary'!D331</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Ãƒâ€šÃ‚Â© 2019 CSIRO.</v>
      </c>
      <c r="J332" s="49">
        <f>if(isnumber(search("Yes",'2_all_summary'!$G331)),if(isnumber(search("Yes",'2_all_summary'!E331)),1,2),if(isnumber(search("No",'2_all_summary'!E331)),4,3))</f>
        <v>4</v>
      </c>
    </row>
    <row r="333">
      <c r="G333" s="49"/>
      <c r="H333" s="49" t="str">
        <f>'2_all_summary'!C332</f>
        <v>Determinants of metabolic syndrome (MetS) amongst persons living in Dibrugarh District of Assam</v>
      </c>
      <c r="I333" s="49" t="str">
        <f>'2_all_summary'!D332</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47.1Ãƒâ€šÃ‚Â Ãƒâ€šÃ‚Â±Ãƒâ€šÃ‚Â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2.10ÃƒÂ¢Ã¢â€šÂ¬Ã¢â‚¬Å“6.47, pÃƒâ€šÃ‚Â =Ãƒâ€šÃ‚Â 0.000), family history of diabetes (OR: 3.18, CI: 2.10ÃƒÂ¢Ã¢â€šÂ¬Ã¢â‚¬Å“6.47, pÃƒâ€šÃ‚Â =Ãƒâ€šÃ‚Â 0.000), stress (OR: 1.85, CI: 1.45ÃƒÂ¢Ã¢â€šÂ¬Ã¢â‚¬Å“2.35, pÃƒâ€šÃ‚Â =Ãƒâ€šÃ‚Â 0.000), consuming dairy product ÃƒÂ¢Ã¢â‚¬Â°Ã‚Â¥3 times/week (OR: 2.57, CI: 1.68ÃƒÂ¢Ã¢â€šÂ¬Ã¢â‚¬Å“3.94, pÃƒâ€šÃ‚Â =Ãƒâ€šÃ‚Â 0.000) and nuts and oilseed &lt;3 times/week (OR: 2.37, CI: 1.90ÃƒÂ¢Ã¢â€šÂ¬Ã¢â‚¬Å“2.96, pÃƒâ€šÃ‚Â =Ãƒâ€šÃ‚Â 0.000) have significant association. Conclusions Risk factors of cardiovascular diseases were rampant amongst persons with MetS. Screening for risk factors amongst them can give opportunity for early intervention. Ãƒâ€šÃ‚Â© 2016 INDIACLEN</v>
      </c>
      <c r="J333" s="49">
        <f>if(isnumber(search("Yes",'2_all_summary'!$G332)),if(isnumber(search("Yes",'2_all_summary'!E332)),1,2),if(isnumber(search("No",'2_all_summary'!E332)),4,3))</f>
        <v>4</v>
      </c>
    </row>
    <row r="334">
      <c r="G334" s="49"/>
      <c r="H334" s="49" t="str">
        <f>'2_all_summary'!C333</f>
        <v>Determinants of sustainability in recycling of municipal solid waste: Application of community-based social marketing (CBSM)</v>
      </c>
      <c r="I334" s="49" t="str">
        <f>'2_all_summary'!D333</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2.534ÃƒÂ¢Ã¢â€šÂ¬Ã¢â‚¬Å“17.959), structural barriers (OR = 12.734; 95% CI = 3.516ÃƒÂ¢Ã¢â€šÂ¬Ã¢â‚¬Å“46.119), motivation (OR = 9.613; 95% C I= 3.356ÃƒÂ¢Ã¢â€šÂ¬Ã¢â‚¬Å“27.536), awareness (OR = 3.917; 95% CI = 3.351ÃƒÂ¢Ã¢â€šÂ¬Ã¢â‚¬Å“11.356), and social norms (OR = 2.905; 95% CI = 1.030ÃƒÂ¢Ã¢â€šÂ¬Ã¢â‚¬Å“8.191)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Ãƒâ€šÃ‚Â© 2021 by the authors; licensee Librello, Switzerland.</v>
      </c>
      <c r="J334" s="49">
        <f>if(isnumber(search("Yes",'2_all_summary'!$G333)),if(isnumber(search("Yes",'2_all_summary'!E333)),1,2),if(isnumber(search("No",'2_all_summary'!E333)),4,3))</f>
        <v>4</v>
      </c>
    </row>
    <row r="335">
      <c r="G335" s="49"/>
      <c r="H335" s="49" t="str">
        <f>'2_all_summary'!C334</f>
        <v>Developing a framework for evaluating tallgrass prairie reconstruction methods and management</v>
      </c>
      <c r="I335" s="49" t="str">
        <f>'2_all_summary'!D334</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Ãƒâ€šÃ‚Â© 2018 by the Board of Regents of the University of Wisconsin System.</v>
      </c>
      <c r="J335" s="49">
        <f>if(isnumber(search("Yes",'2_all_summary'!$G334)),if(isnumber(search("Yes",'2_all_summary'!E334)),1,2),if(isnumber(search("No",'2_all_summary'!E334)),4,3))</f>
        <v>4</v>
      </c>
    </row>
    <row r="336">
      <c r="G336" s="49"/>
      <c r="H336" s="49" t="str">
        <f>'2_all_summary'!C335</f>
        <v>Developing a sustainable community-based aquaculture plan for the lagoon of cuyutlÃƒÆ’Ã‚Â n through a public awareness and involvement process</v>
      </c>
      <c r="I336" s="49" t="str">
        <f>'2_all_summary'!D335</f>
        <v>This study presents evidence from the CuyutlÃƒÂ¯Ã‚Â¿Ã‚Â½n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CuyutlÃƒÂ¯Ã‚Â¿Ã‚Â½n lagoon. Ãƒâ€šÃ‚Â© 2000 Taylor &amp; Francis.</v>
      </c>
      <c r="J336" s="49">
        <f>if(isnumber(search("Yes",'2_all_summary'!$G335)),if(isnumber(search("Yes",'2_all_summary'!E335)),1,2),if(isnumber(search("No",'2_all_summary'!E335)),4,3))</f>
        <v>4</v>
      </c>
    </row>
    <row r="337">
      <c r="G337" s="49"/>
      <c r="H337" s="49" t="str">
        <f>'2_all_summary'!C336</f>
        <v>Developing fish community based ecohydrological indicators for water resources management in Taiwan</v>
      </c>
      <c r="I337" s="49" t="str">
        <f>'2_all_summary'!D336</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Ãƒâ€šÃ‚Â© 2009 Springer Science+Business Media B.V.</v>
      </c>
      <c r="J337" s="49">
        <f>if(isnumber(search("Yes",'2_all_summary'!$G336)),if(isnumber(search("Yes",'2_all_summary'!E336)),1,2),if(isnumber(search("No",'2_all_summary'!E336)),4,3))</f>
        <v>4</v>
      </c>
    </row>
    <row r="338">
      <c r="G338" s="49"/>
      <c r="H338" s="49" t="str">
        <f>'2_all_summary'!C337</f>
        <v>Developing locally managed marine areas: Lessons learnt from Kenya</v>
      </c>
      <c r="I338" s="49" t="str">
        <f>'2_all_summary'!D337</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ÃƒÂ¢Ã¢â€šÂ¬Ã‹Å“Ongoing Adaptive ManagementÃƒÂ¢Ã¢â€šÂ¬Ã¢â€žÂ¢ though not all elements of this stage were fully operational. The Kenyan model differs from the widely known Pacific model of four phases due to an additional initial ÃƒÂ¢Ã¢â€šÂ¬Ã‹Å“ConceptualisationÃƒÂ¢Ã¢â€šÂ¬Ã¢â€žÂ¢ phase. Our results illustrate the need for full acceptance of the LMMA concept by stakeholders before progressing to the ÃƒÂ¢Ã¢â€šÂ¬Ã‹Å“Inception phase.ÃƒÂ¢Ã¢â€šÂ¬Ã¢â€žÂ¢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Ãƒâ€šÃ‚Â© 2016 Elsevier Ltd</v>
      </c>
      <c r="J338" s="49">
        <f>if(isnumber(search("Yes",'2_all_summary'!$G337)),if(isnumber(search("Yes",'2_all_summary'!E337)),1,2),if(isnumber(search("No",'2_all_summary'!E337)),4,3))</f>
        <v>4</v>
      </c>
    </row>
    <row r="339">
      <c r="G339" s="49"/>
      <c r="H339" s="49" t="str">
        <f>'2_all_summary'!C338</f>
        <v>Developing MPA Effectiveness Indicators: Comparison Within and Across Stakeholder Groups and Communities</v>
      </c>
      <c r="I339" s="49" t="str">
        <f>'2_all_summary'!D338</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Ãƒâ€šÃ‚Â© Taylor &amp; Francis Group, LLC.</v>
      </c>
      <c r="J339" s="49">
        <f>if(isnumber(search("Yes",'2_all_summary'!$G338)),if(isnumber(search("Yes",'2_all_summary'!E338)),1,2),if(isnumber(search("No",'2_all_summary'!E338)),4,3))</f>
        <v>4</v>
      </c>
    </row>
    <row r="340">
      <c r="G340" s="49"/>
      <c r="H340" s="49" t="str">
        <f>'2_all_summary'!C339</f>
        <v>Developing policy-relevant river fish monitoring in Greece: Insights from a nationwide survey</v>
      </c>
      <c r="I340" s="49" t="str">
        <f>'2_all_summary'!D339</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340" s="49">
        <f>if(isnumber(search("Yes",'2_all_summary'!$G339)),if(isnumber(search("Yes",'2_all_summary'!E339)),1,2),if(isnumber(search("No",'2_all_summary'!E339)),4,3))</f>
        <v>4</v>
      </c>
    </row>
    <row r="341">
      <c r="G341" s="49"/>
      <c r="H341" s="49" t="str">
        <f>'2_all_summary'!C340</f>
        <v>Developing sustainable salmon management in Willapa Bay, Washington</v>
      </c>
      <c r="I341" s="49" t="str">
        <f>'2_all_summary'!D340</f>
        <v>This article describes a communityÃƒÂ¢Ã¢â€šÂ¬Ã‚Â_x0090_based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decisionÃƒÂ¢Ã¢â€šÂ¬Ã‚Â_x0090_making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longÃƒÂ¢Ã¢â€šÂ¬Ã‚Â_x0090_term goals of consistent, adaptive, and participative salmon management in Willapa Bay. Ãƒâ€šÃ‚Â© 1996 Taylor and Francis Group, LLC.</v>
      </c>
      <c r="J341" s="49">
        <f>if(isnumber(search("Yes",'2_all_summary'!$G340)),if(isnumber(search("Yes",'2_all_summary'!E340)),1,2),if(isnumber(search("No",'2_all_summary'!E340)),4,3))</f>
        <v>4</v>
      </c>
    </row>
    <row r="342">
      <c r="G342" s="49"/>
      <c r="H342" s="49" t="str">
        <f>'2_all_summary'!C341</f>
        <v>Development and perspectives for community-based management of the goose barnacle (Pollicipes pollicipes) fisheries in Galicia (NW Spain)</v>
      </c>
      <c r="I342" s="49" t="str">
        <f>'2_all_summary'!D341</f>
        <v>The goose barnacle, Pollicipes pollicipes, is an intertidal cirripede that lives attached to rocks on very exposed shores, forming dense aggregations. It occurs in the northeast Atlantic (from 48 to 14Ãƒâ€šÃ‚Â°N).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("cofradÃƒÆ’Ã‚Â­as") and the fisheries authority through territorial user rights for fishing (TURFs). Since 1992, the exploitation is granted to "cofradÃƒÆ’Ã‚Â­as"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"cofradÃƒÆ’Ã‚Â­ a" or in a network, and its results are accessible in a web site (http://sigremar.cesga.es). Ãƒâ€šÃ‚Â© 2003 Elsevier B.V. All rights reserved.</v>
      </c>
      <c r="J342" s="49">
        <f>if(isnumber(search("Yes",'2_all_summary'!$G341)),if(isnumber(search("Yes",'2_all_summary'!E341)),1,2),if(isnumber(search("No",'2_all_summary'!E341)),4,3))</f>
        <v>4</v>
      </c>
    </row>
    <row r="343">
      <c r="G343" s="49"/>
      <c r="H343" s="49" t="str">
        <f>'2_all_summary'!C342</f>
        <v>Development of a case definition for hearing loss in community-based older adults: a cross-sectional validation study</v>
      </c>
      <c r="I343" s="49" t="str">
        <f>'2_all_summary'!D342</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Ãƒâ€šÃ‚Â© 2021 CMA Joule Inc. or its licensors.</v>
      </c>
      <c r="J343" s="49">
        <f>if(isnumber(search("Yes",'2_all_summary'!$G342)),if(isnumber(search("Yes",'2_all_summary'!E342)),1,2),if(isnumber(search("No",'2_all_summary'!E342)),4,3))</f>
        <v>4</v>
      </c>
    </row>
    <row r="344">
      <c r="G344" s="49"/>
      <c r="H344" s="49" t="str">
        <f>'2_all_summary'!C343</f>
        <v>Development of a community-Based approach to opisthorchiasis control</v>
      </c>
      <c r="I344" s="49" t="str">
        <f>'2_all_summary'!D343</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344" s="49">
        <f>if(isnumber(search("Yes",'2_all_summary'!$G343)),if(isnumber(search("Yes",'2_all_summary'!E343)),1,2),if(isnumber(search("No",'2_all_summary'!E343)),4,3))</f>
        <v>4</v>
      </c>
    </row>
    <row r="345">
      <c r="G345" s="49"/>
      <c r="H345" s="49" t="str">
        <f>'2_all_summary'!C344</f>
        <v>Development of a surveillance species list to inform aquatic invasive species management in the laurentian great lakes</v>
      </c>
      <c r="I345" s="49" t="str">
        <f>'2_all_summary'!D344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Ãƒâ€šÃ‚Â© Fuentes et al.</v>
      </c>
      <c r="J345" s="49">
        <f>if(isnumber(search("Yes",'2_all_summary'!$G344)),if(isnumber(search("Yes",'2_all_summary'!E344)),1,2),if(isnumber(search("No",'2_all_summary'!E344)),4,3))</f>
        <v>4</v>
      </c>
    </row>
    <row r="346">
      <c r="G346" s="49"/>
      <c r="H346" s="49" t="str">
        <f>'2_all_summary'!C345</f>
        <v>Development of co-management in the inland fisheries in Sri Lanka: Case studies of Senenayake Samudra and Mahavilachchiya reservoirs</v>
      </c>
      <c r="I346" s="49" t="str">
        <f>'2_all_summary'!D345</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Ãƒâ€šÃ‚Â© 2010 AEHMS.</v>
      </c>
      <c r="J346" s="49">
        <f>if(isnumber(search("Yes",'2_all_summary'!$G345)),if(isnumber(search("Yes",'2_all_summary'!E345)),1,2),if(isnumber(search("No",'2_all_summary'!E345)),4,3))</f>
        <v>4</v>
      </c>
    </row>
    <row r="347">
      <c r="G347" s="49"/>
      <c r="H347" s="49" t="str">
        <f>'2_all_summary'!C346</f>
        <v>Development of On-Line Hatchery Monitoring and Feeding Management System for Nile Tilapia</v>
      </c>
      <c r="I347" s="49" t="str">
        <f>'2_all_summary'!D346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Ãƒâ€šÃ‚Â© 2019 IEEE.</v>
      </c>
      <c r="J347" s="49">
        <f>if(isnumber(search("Yes",'2_all_summary'!$G346)),if(isnumber(search("Yes",'2_all_summary'!E346)),1,2),if(isnumber(search("No",'2_all_summary'!E346)),4,3))</f>
        <v>4</v>
      </c>
    </row>
    <row r="348">
      <c r="G348" s="49"/>
      <c r="H348" s="49" t="str">
        <f>'2_all_summary'!C347</f>
        <v>Dietary exposure to persistent organic pollutants and metals among Inuit and Chukchi in Russian arctic Chukotka</v>
      </c>
      <c r="I348" s="49" t="str">
        <f>'2_all_summary'!D347</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Ãƒâ€šÃ‚Â© 2012 Alexey A. Dudarev.</v>
      </c>
      <c r="J348" s="49">
        <f>if(isnumber(search("Yes",'2_all_summary'!$G347)),if(isnumber(search("Yes",'2_all_summary'!E347)),1,2),if(isnumber(search("No",'2_all_summary'!E347)),4,3))</f>
        <v>4</v>
      </c>
    </row>
    <row r="349">
      <c r="G349" s="49"/>
      <c r="H349" s="49" t="str">
        <f>'2_all_summary'!C348</f>
        <v>Differential impacts of coral reef herbivores on algal succession in Kenya</v>
      </c>
      <c r="I349" s="49" t="str">
        <f>'2_all_summary'!D348</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Ãƒâ€šÃ‚Â© Inter-Research 2014.</v>
      </c>
      <c r="J349" s="49">
        <f>if(isnumber(search("Yes",'2_all_summary'!$G348)),if(isnumber(search("Yes",'2_all_summary'!E348)),1,2),if(isnumber(search("No",'2_all_summary'!E348)),4,3))</f>
        <v>4</v>
      </c>
    </row>
    <row r="350">
      <c r="G350" s="49"/>
      <c r="H350" s="49" t="str">
        <f>'2_all_summary'!C349</f>
        <v>Discovering factors that influence the success of community-based marine protected areas in the Visayas, Philippines</v>
      </c>
      <c r="I350" s="49" t="str">
        <f>'2_all_summary'!D349</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Ãƒâ€šÃ‚Â© 2002 Elsevier Science Ltd. All rights reserved.</v>
      </c>
      <c r="J350" s="49">
        <f>if(isnumber(search("Yes",'2_all_summary'!$G349)),if(isnumber(search("Yes",'2_all_summary'!E349)),1,2),if(isnumber(search("No",'2_all_summary'!E349)),4,3))</f>
        <v>4</v>
      </c>
    </row>
    <row r="351">
      <c r="G351" s="49"/>
      <c r="H351" s="49" t="str">
        <f>'2_all_summary'!C350</f>
        <v>Dispersal of grouper larvae drives local resource sharing in a coral reef fishery</v>
      </c>
      <c r="I351" s="49" t="str">
        <f>'2_all_summary'!D350</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Ãƒâ€šÃ‚Â© 2013 Elsevier Ltd.</v>
      </c>
      <c r="J351" s="49">
        <f>if(isnumber(search("Yes",'2_all_summary'!$G350)),if(isnumber(search("Yes",'2_all_summary'!E350)),1,2),if(isnumber(search("No",'2_all_summary'!E350)),4,3))</f>
        <v>1</v>
      </c>
    </row>
    <row r="352">
      <c r="G352" s="49"/>
      <c r="H352" s="49" t="str">
        <f>'2_all_summary'!C351</f>
        <v>Distributed Generation: Systems, Performance and Emerging Technologies</v>
      </c>
      <c r="I352" s="49" t="str">
        <f>'2_all_summary'!D351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Ãƒâ€šÃ‚Â© 2017 by Nova Science Publishers, Inc. All rights reserved.</v>
      </c>
      <c r="J352" s="49">
        <f>if(isnumber(search("Yes",'2_all_summary'!$G351)),if(isnumber(search("Yes",'2_all_summary'!E351)),1,2),if(isnumber(search("No",'2_all_summary'!E351)),4,3))</f>
        <v>4</v>
      </c>
    </row>
    <row r="353">
      <c r="G353" s="49"/>
      <c r="H353" s="49" t="str">
        <f>'2_all_summary'!C352</f>
        <v>Diverse FamiliesÃƒÂ¢Ã¢â€šÂ¬Ã¢â€žÂ¢ Experiences with HPV Vaccine Information Sources: A Community-Based Participatory Approach</v>
      </c>
      <c r="I353" s="49" t="str">
        <f>'2_all_summary'!D352</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FishersÃƒÂ¢Ã¢â€šÂ¬Ã¢â€žÂ¢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Ãƒâ€šÃ‚Â© 2016, Springer Science+Business Media New York.</v>
      </c>
      <c r="J353" s="49">
        <f>if(isnumber(search("Yes",'2_all_summary'!$G352)),if(isnumber(search("Yes",'2_all_summary'!E352)),1,2),if(isnumber(search("No",'2_all_summary'!E352)),4,3))</f>
        <v>4</v>
      </c>
    </row>
    <row r="354">
      <c r="G354" s="49"/>
      <c r="H354" s="49" t="str">
        <f>'2_all_summary'!C353</f>
        <v>Diversity of fishery resources and catch efficiency of fishing gears in Gorai River, Bangladesh</v>
      </c>
      <c r="I354" s="49" t="str">
        <f>'2_all_summary'!D353</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(HÃƒÂ¢Ã¢â€šÂ¬Ã‚Â²), Simpson's index (1-D), Margalef's richness (d) and Pielou's evenness (JÃƒÂ¢Ã¢â€šÂ¬Ã‚Â²) indices were recorded as, 1.478 Ãƒâ€šÃ‚Â± 0.495, 0.57 Ãƒâ€šÃ‚Â± 0.197, 15.115 Ãƒâ€šÃ‚Â± 4.435 and 0.481 Ãƒâ€šÃ‚Â±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Ãƒâ€šÃ‚Â± 1.72 kg gearÃƒÂ¢Ã‹â€ Ã¢â‚¬â„¢1 haulÃƒÂ¢Ã‹â€ Ã¢â‚¬â„¢1) and hook &amp;amp; long lines (0.0135 Ãƒâ€šÃ‚Â± 0.0015 kg gearÃƒÂ¢Ã‹â€ Ã¢â‚¬â„¢1haulÃƒÂ¢Ã‹â€ Ã¢â‚¬â„¢1), respectively whereas, highest and lowest gear efficiency were recorded from lift net (0.321 Ãƒâ€šÃ‚Â± 0.036 kg gearÃƒÂ¢Ã‹â€ Ã¢â‚¬â„¢1personÃƒÂ¢Ã‹â€ Ã¢â‚¬â„¢1hourÃƒÂ¢Ã‹â€ Ã¢â‚¬â„¢1) and fish trap (0.0005 Ãƒâ€šÃ‚Â± 0.0002 kg gearÃƒÂ¢Ã‹â€ Ã¢â‚¬â„¢1personÃƒÂ¢Ã‹â€ Ã¢â‚¬â„¢1hourÃƒÂ¢Ã‹â€ Ã¢â‚¬â„¢1), respectively. Alternatively, the highest fish catch was recorded on April (21228 Ãƒâ€šÃ‚Â± 464.38 kg) and lowest on August (3855 Ãƒâ€šÃ‚Â±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Ãƒâ€šÃ‚Â© 2021 The Author(s)</v>
      </c>
      <c r="J354" s="49">
        <f>if(isnumber(search("Yes",'2_all_summary'!$G353)),if(isnumber(search("Yes",'2_all_summary'!E353)),1,2),if(isnumber(search("No",'2_all_summary'!E353)),4,3))</f>
        <v>4</v>
      </c>
    </row>
    <row r="355">
      <c r="G355" s="49"/>
      <c r="H355" s="49" t="str">
        <f>'2_all_summary'!C354</f>
        <v>Do fishers need to diversify their source of income? A special reference in vulnerable fishers of cilacap waters, Indonesia</v>
      </c>
      <c r="I355" s="49" t="str">
        <f>'2_all_summary'!D354</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fisherÃƒÂ¢Ã¢â€šÂ¬Ã¢â€žÂ¢s wivesÃƒÂ¢Ã¢â€šÂ¬Ã¢â€žÂ¢ groups. Ãƒâ€šÃ‚Â© 2018, BIOFLUX SRL. All rights reserved.</v>
      </c>
      <c r="J355" s="49">
        <f>if(isnumber(search("Yes",'2_all_summary'!$G354)),if(isnumber(search("Yes",'2_all_summary'!E354)),1,2),if(isnumber(search("No",'2_all_summary'!E354)),4,3))</f>
        <v>4</v>
      </c>
    </row>
    <row r="356">
      <c r="G356" s="49"/>
      <c r="H356" s="49" t="str">
        <f>'2_all_summary'!C355</f>
        <v>Do market and trust contexts spillover into public goods contributions? Evidence from experimental games in Papua New Guinea</v>
      </c>
      <c r="I356" s="49" t="str">
        <f>'2_all_summary'!D355</f>
        <v>The provision of public goods, such as voluntary enforcement efforts, can be critical to the management of natural resources. However, the degree to which context can influence people's contributions to the public good is poorly understood. Here, we used sequential games in a ÃƒÂ¢Ã¢â€šÂ¬Ã‹Å“lab in the fieldÃƒÂ¢Ã¢â€šÂ¬Ã¢â€žÂ¢ experimental setting with a fishing community in Papua New Guinea to explore whether behavior in two particular contextsÃƒÂ¢Ã¢â€šÂ¬Ã¢â‚¬Â_x009d_market and trustÃƒÂ¢Ã¢â€šÂ¬Ã¢â‚¬Â_x009d_spill over public goods' contributions. Behavioral spillovers occur when behavior in one context influencesÃƒÂ¢Ã¢â€šÂ¬Ã¢â‚¬Â_x009d_or is transferred toÃƒÂ¢Ã¢â€šÂ¬Ã¢â‚¬Â_x009d_behavior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contextÃƒÂ¢Ã¢â€šÂ¬Ã¢â‚¬Â_x009d_e.g. markets created by market-based instruments or trust relied upon by community-based mechanismÃƒÂ¢Ã¢â€šÂ¬Ã¢â‚¬Â_x009d_can create, is necessary for the implementation of effective and efficient conservation initiatives. Ãƒâ€šÃ‚Â© 2020 The Authors</v>
      </c>
      <c r="J356" s="49">
        <f>if(isnumber(search("Yes",'2_all_summary'!$G355)),if(isnumber(search("Yes",'2_all_summary'!E355)),1,2),if(isnumber(search("No",'2_all_summary'!E355)),4,3))</f>
        <v>4</v>
      </c>
    </row>
    <row r="357">
      <c r="G357" s="49"/>
      <c r="H357" s="49" t="str">
        <f>'2_all_summary'!C356</f>
        <v>Does credit really matter to food security for the fishermen? A case of community based fishery mangement project in Bangldesh</v>
      </c>
      <c r="I357" s="49" t="str">
        <f>'2_all_summary'!D356</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Ãƒâ€šÃ‚Â© IDOSI Publications, 2013.</v>
      </c>
      <c r="J357" s="49">
        <f>if(isnumber(search("Yes",'2_all_summary'!$G356)),if(isnumber(search("Yes",'2_all_summary'!E356)),1,2),if(isnumber(search("No",'2_all_summary'!E356)),4,3))</f>
        <v>4</v>
      </c>
    </row>
    <row r="358">
      <c r="G358" s="49"/>
      <c r="H358" s="49" t="str">
        <f>'2_all_summary'!C357</f>
        <v>Does the gender composition of forest and fishery management groups affect resource governance and conservation outcomes? A systematic map</v>
      </c>
      <c r="I358" s="49" t="str">
        <f>'2_all_summary'!D357</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358" s="49">
        <f>if(isnumber(search("Yes",'2_all_summary'!$G357)),if(isnumber(search("Yes",'2_all_summary'!E357)),1,2),if(isnumber(search("No",'2_all_summary'!E357)),4,3))</f>
        <v>4</v>
      </c>
    </row>
    <row r="359">
      <c r="G359" s="49"/>
      <c r="H359" s="49" t="str">
        <f>'2_all_summary'!C358</f>
        <v>Dominant discourses, among fishers and middlemen, of the factors affecting coral reef fish distributions in Solomon Islands</v>
      </c>
      <c r="I359" s="49" t="str">
        <f>'2_all_summary'!D358</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359" s="49">
        <f>if(isnumber(search("Yes",'2_all_summary'!$G358)),if(isnumber(search("Yes",'2_all_summary'!E358)),1,2),if(isnumber(search("No",'2_all_summary'!E358)),4,3))</f>
        <v>4</v>
      </c>
    </row>
    <row r="360">
      <c r="G360" s="49"/>
      <c r="H360" s="49" t="str">
        <f>'2_all_summary'!C359</f>
        <v>Dredging-induced shell damages to hard clam (Meretrix meretrix): A Malaysian case study</v>
      </c>
      <c r="I360" s="49" t="str">
        <f>'2_all_summary'!D359</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Ãƒâ€šÃ‚Â© EDP Sciences 2018.</v>
      </c>
      <c r="J360" s="49">
        <f>if(isnumber(search("Yes",'2_all_summary'!$G359)),if(isnumber(search("Yes",'2_all_summary'!E359)),1,2),if(isnumber(search("No",'2_all_summary'!E359)),4,3))</f>
        <v>4</v>
      </c>
    </row>
    <row r="361">
      <c r="G361" s="49"/>
      <c r="H361" s="49" t="str">
        <f>'2_all_summary'!C360</f>
        <v>Drivers and barriers to sustainable fisheries in two peri-urban impoundments in Zimbabwe</v>
      </c>
      <c r="I361" s="49" t="str">
        <f>'2_all_summary'!D360</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Ãƒâ€šÃ‚Â© 2019, South African Water Research Commission. All rights reserved.</v>
      </c>
      <c r="J361" s="49">
        <f>if(isnumber(search("Yes",'2_all_summary'!$G360)),if(isnumber(search("Yes",'2_all_summary'!E360)),1,2),if(isnumber(search("No",'2_all_summary'!E360)),4,3))</f>
        <v>4</v>
      </c>
    </row>
    <row r="362">
      <c r="G362" s="49"/>
      <c r="H362" s="49" t="str">
        <f>'2_all_summary'!C361</f>
        <v>Drought conditions and recovery in the Coorong wetland, south Australia in 1997-2013</v>
      </c>
      <c r="I362" s="49" t="str">
        <f>'2_all_summary'!D361</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Ãƒâ€šÃ‚Â© 2015 Elsevier Ltd.</v>
      </c>
      <c r="J362" s="49">
        <f>if(isnumber(search("Yes",'2_all_summary'!$G361)),if(isnumber(search("Yes",'2_all_summary'!E361)),1,2),if(isnumber(search("No",'2_all_summary'!E361)),4,3))</f>
        <v>4</v>
      </c>
    </row>
    <row r="363">
      <c r="G363" s="49"/>
      <c r="H363" s="49" t="str">
        <f>'2_all_summary'!C362</f>
        <v>Dynamics of Community Based Coastal Resource Management in Wabula Village, Buton Regency</v>
      </c>
      <c r="I363" s="49" t="str">
        <f>'2_all_summary'!D362</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Ãƒâ€šÃ‚Â© Published under licence by IOP Publishing Ltd.</v>
      </c>
      <c r="J363" s="49">
        <f>if(isnumber(search("Yes",'2_all_summary'!$G362)),if(isnumber(search("Yes",'2_all_summary'!E362)),1,2),if(isnumber(search("No",'2_all_summary'!E362)),4,3))</f>
        <v>4</v>
      </c>
    </row>
    <row r="364">
      <c r="G364" s="49"/>
      <c r="H364" s="49" t="str">
        <f>'2_all_summary'!C363</f>
        <v>Dynamics of fish assemblages on coral reefs subjected to different management regimes in the Abrolhos Bank, eastern Brazil</v>
      </c>
      <c r="I364" s="49" t="str">
        <f>'2_all_summary'!D363</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Ãƒâ€šÃ‚Â© 2008 John Wiley &amp; Sons, Ltd.</v>
      </c>
      <c r="J364" s="49">
        <f>if(isnumber(search("Yes",'2_all_summary'!$G363)),if(isnumber(search("Yes",'2_all_summary'!E363)),1,2),if(isnumber(search("No",'2_all_summary'!E363)),4,3))</f>
        <v>4</v>
      </c>
    </row>
    <row r="365">
      <c r="G365" s="49"/>
      <c r="H365" s="49" t="str">
        <f>'2_all_summary'!C364</f>
        <v>Dynamics of land use in Namhoum watershed, Nasaythong district, Vientiane capital, Lao PDR</v>
      </c>
      <c r="I365" s="49" t="str">
        <f>'2_all_summary'!D364</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365" s="49">
        <f>if(isnumber(search("Yes",'2_all_summary'!$G364)),if(isnumber(search("Yes",'2_all_summary'!E364)),1,2),if(isnumber(search("No",'2_all_summary'!E364)),4,3))</f>
        <v>4</v>
      </c>
    </row>
    <row r="366">
      <c r="G366" s="49"/>
      <c r="H366" s="49" t="str">
        <f>'2_all_summary'!C365</f>
        <v>Ecological assessment of the marine ecosystems of Barbuda, West Indies: Using rapid scientific assessment to inform ocean zoning and fisheries management</v>
      </c>
      <c r="I366" s="49" t="str">
        <f>'2_all_summary'!D365</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BarbudaÃƒÂ¢Ã¢â€šÂ¬Ã¢â€žÂ¢s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resourcesÃƒÂ¢Ã¢â€šÂ¬Ã¢â‚¬Â_x009d_particularly lobster and conchÃƒÂ¢Ã¢â€šÂ¬Ã¢â‚¬Â_x009d_may be less overexploited than on other Caribbean islands. Local management has the potential to provide sustainability for at least some of the islandÃƒÂ¢Ã¢â€šÂ¬Ã¢â€žÂ¢s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366" s="49">
        <f>if(isnumber(search("Yes",'2_all_summary'!$G365)),if(isnumber(search("Yes",'2_all_summary'!E365)),1,2),if(isnumber(search("No",'2_all_summary'!E365)),4,3))</f>
        <v>4</v>
      </c>
    </row>
    <row r="367">
      <c r="G367" s="49"/>
      <c r="H367" s="49" t="str">
        <f>'2_all_summary'!C366</f>
        <v>Ecological changes in the coral reef communities of indonesiaÃƒÂ¢Ã¢â€šÂ¬Ã¢â€žÂ¢s bali barat national park, 2011ÃƒÂ¢Ã¢â€šÂ¬Ã¢â‚¬Å“2016</v>
      </c>
      <c r="I367" s="49" t="str">
        <f>'2_all_summary'!D366</f>
        <v>The coral reefs of Bali Barat National Park, one of IndonesiaÃƒÂ¢Ã¢â€šÂ¬Ã¢â€žÂ¢s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32.2Ãƒâ€šÃ‚Â°C,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sitesÃƒÂ¢Ã¢â€šÂ¬Ã¢â‚¬Â_x009d_both inside and outside the parkÃƒÂ¢Ã¢â€šÂ¬Ã¢â‚¬Â_x009d_more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BaliÃƒÂ¢Ã¢â€šÂ¬Ã¢â€žÂ¢s marine ecology to their economic and cultural wellbeing. Ãƒâ€šÃ‚Â© 2019, Smithsonian National Museum of Natural History. All rights reserved.</v>
      </c>
      <c r="J367" s="49">
        <f>if(isnumber(search("Yes",'2_all_summary'!$G366)),if(isnumber(search("Yes",'2_all_summary'!E366)),1,2),if(isnumber(search("No",'2_all_summary'!E366)),4,3))</f>
        <v>4</v>
      </c>
    </row>
    <row r="368">
      <c r="G368" s="49"/>
      <c r="H368" s="49" t="str">
        <f>'2_all_summary'!C367</f>
        <v>Ecological quality assessment of small estuaries from the Portuguese coast based on fish assemblages indices</v>
      </c>
      <c r="I368" s="49" t="str">
        <f>'2_all_summary'!D367</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GilÃƒÆ’Ã‚Â£o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Ãƒâ€šÃ‚Â© 2011 Elsevier Ltd.</v>
      </c>
      <c r="J368" s="49">
        <f>if(isnumber(search("Yes",'2_all_summary'!$G367)),if(isnumber(search("Yes",'2_all_summary'!E367)),1,2),if(isnumber(search("No",'2_all_summary'!E367)),4,3))</f>
        <v>4</v>
      </c>
    </row>
    <row r="369">
      <c r="G369" s="49"/>
      <c r="H369" s="49" t="str">
        <f>'2_all_summary'!C368</f>
        <v>Ecological Value of Submerged Breakwaters for Habitat Enhancement on a Residential Scale</v>
      </c>
      <c r="I369" s="49" t="str">
        <f>'2_all_summary'!D368</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BallÃƒÂ¢Ã¢â‚¬Å¾Ã‚Â¢ concrete domes were built by a community-based restoration effort. Post-deployment monitoring found that: bagged oyster breakwaters supported much higher densities of live ribbed mussels than Reef Ball breakwaters; both breakwater configurationsÃƒâ€šÃ‚Â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Ãƒâ€šÃ‚Â© 2014, Springer Science+Business Media New York.</v>
      </c>
      <c r="J369" s="49">
        <f>if(isnumber(search("Yes",'2_all_summary'!$G368)),if(isnumber(search("Yes",'2_all_summary'!E368)),1,2),if(isnumber(search("No",'2_all_summary'!E368)),4,3))</f>
        <v>4</v>
      </c>
    </row>
    <row r="370">
      <c r="G370" s="49"/>
      <c r="H370" s="49" t="str">
        <f>'2_all_summary'!C369</f>
        <v>Ecologically sustainable but unjust? Negotiating equity and authority in common-pool marine resource management</v>
      </c>
      <c r="I370" s="49" t="str">
        <f>'2_all_summary'!D369</f>
        <v>Under appropriate conditions, community-based fisheries management can support sound resource stewardship, with positive social and environmental outcomes. Evaluating indigenous peoplesÃƒÂ¢Ã¢â€šÂ¬Ã¢â€žÂ¢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OstromÃƒÂ¢Ã¢â€šÂ¬Ã¢â€žÂ¢s common-pool resource design principles. Grounded in the regionÃƒÂ¢Ã¢â€šÂ¬Ã¢â€žÂ¢s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Ãƒâ€šÃ‚Â© 2014 by the author(s). Published here under license by the Resilience Alliance.</v>
      </c>
      <c r="J370" s="49">
        <f>if(isnumber(search("Yes",'2_all_summary'!$G369)),if(isnumber(search("Yes",'2_all_summary'!E369)),1,2),if(isnumber(search("No",'2_all_summary'!E369)),4,3))</f>
        <v>4</v>
      </c>
    </row>
    <row r="371">
      <c r="G371" s="49"/>
      <c r="H371" s="49" t="str">
        <f>'2_all_summary'!C370</f>
        <v>Economic and management benefits from the coordination of capture and culture fisheries: The case of prince william sound pink salmon</v>
      </c>
      <c r="I371" s="49" t="str">
        <f>'2_all_summary'!D370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Ãƒâ€šÃ‚Â© 1994 Taylor &amp; Francis Group, LLC.</v>
      </c>
      <c r="J371" s="49">
        <f>if(isnumber(search("Yes",'2_all_summary'!$G370)),if(isnumber(search("Yes",'2_all_summary'!E370)),1,2),if(isnumber(search("No",'2_all_summary'!E370)),4,3))</f>
        <v>4</v>
      </c>
    </row>
    <row r="372">
      <c r="G372" s="49"/>
      <c r="H372" s="49" t="str">
        <f>'2_all_summary'!C371</f>
        <v>Economic efficiency of community-based flood risk management: An empirical study from Indonesia</v>
      </c>
      <c r="I372" s="49" t="str">
        <f>'2_all_summary'!D371</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Ãƒâ€šÃ‚Â© 2020. The Authors.</v>
      </c>
      <c r="J372" s="49">
        <f>if(isnumber(search("Yes",'2_all_summary'!$G371)),if(isnumber(search("Yes",'2_all_summary'!E371)),1,2),if(isnumber(search("No",'2_all_summary'!E371)),4,3))</f>
        <v>4</v>
      </c>
    </row>
    <row r="373">
      <c r="G373" s="49"/>
      <c r="H373" s="49" t="str">
        <f>'2_all_summary'!C372</f>
        <v>Economic feasibility of community-based fish culture in seasonally flooded rice fields in Bangladesh and Vietnam</v>
      </c>
      <c r="I373" s="49" t="str">
        <f>'2_all_summary'!D372</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Ãƒâ€šÃ‚Â© 2005 IAAEM.</v>
      </c>
      <c r="J373" s="49">
        <f>if(isnumber(search("Yes",'2_all_summary'!$G372)),if(isnumber(search("Yes",'2_all_summary'!E372)),1,2),if(isnumber(search("No",'2_all_summary'!E372)),4,3))</f>
        <v>4</v>
      </c>
    </row>
    <row r="374">
      <c r="G374" s="49"/>
      <c r="H374" s="49" t="str">
        <f>'2_all_summary'!C373</f>
        <v>Ecosystem service approach for community-based management towards sustainable blue economy</v>
      </c>
      <c r="I374" s="49" t="str">
        <f>'2_all_summary'!D373</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Ãƒâ€šÃ‚Â© 2021 Indian Council of Agricultural Research. All rights reserved.</v>
      </c>
      <c r="J374" s="49">
        <f>if(isnumber(search("Yes",'2_all_summary'!$G373)),if(isnumber(search("Yes",'2_all_summary'!E373)),1,2),if(isnumber(search("No",'2_all_summary'!E373)),4,3))</f>
        <v>4</v>
      </c>
    </row>
    <row r="375">
      <c r="G375" s="49"/>
      <c r="H375" s="49" t="str">
        <f>'2_all_summary'!C374</f>
        <v>Ecosystem services and community based coral reef management institutions in post blast-fishing Indonesia</v>
      </c>
      <c r="I375" s="49" t="str">
        <f>'2_all_summary'!D374</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Ãƒâ€šÃ‚Â© 2014 Elsevier B.V.</v>
      </c>
      <c r="J375" s="49">
        <f>if(isnumber(search("Yes",'2_all_summary'!$G374)),if(isnumber(search("Yes",'2_all_summary'!E374)),1,2),if(isnumber(search("No",'2_all_summary'!E374)),4,3))</f>
        <v>4</v>
      </c>
    </row>
    <row r="376">
      <c r="G376" s="49"/>
      <c r="H376" s="49" t="str">
        <f>'2_all_summary'!C375</f>
        <v>Ecosystem services approach for community-based ecotourism: towards an equitable and sustainable blue economy</v>
      </c>
      <c r="I376" s="49" t="str">
        <f>'2_all_summary'!D375</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376" s="49">
        <f>if(isnumber(search("Yes",'2_all_summary'!$G375)),if(isnumber(search("Yes",'2_all_summary'!E375)),1,2),if(isnumber(search("No",'2_all_summary'!E375)),4,3))</f>
        <v>4</v>
      </c>
    </row>
    <row r="377">
      <c r="G377" s="49"/>
      <c r="H377" s="49" t="str">
        <f>'2_all_summary'!C376</f>
        <v>Effect of predictive factors on sustainable development and management of fresh water wetland fisheries</v>
      </c>
      <c r="I377" s="49" t="str">
        <f>'2_all_summary'!D376</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Ãƒâ€šÃ‚Â± 4.550,1.580,12.595 and 0.992 respectively.</v>
      </c>
      <c r="J377" s="49">
        <f>if(isnumber(search("Yes",'2_all_summary'!$G376)),if(isnumber(search("Yes",'2_all_summary'!E376)),1,2),if(isnumber(search("No",'2_all_summary'!E376)),4,3))</f>
        <v>4</v>
      </c>
    </row>
    <row r="378">
      <c r="G378" s="49"/>
      <c r="H378" s="49" t="str">
        <f>'2_all_summary'!C377</f>
        <v>Effectiveness of a health promotion programme for farmers and fishermen with type-2 diabetes in Taiwan</v>
      </c>
      <c r="I378" s="49" t="str">
        <f>'2_all_summary'!D377</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(68Ãƒâ€šÃ‚Â·9Ãƒâ€šÃ‚Â±9Ãƒâ€šÃ‚Â·5years).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Ãƒâ€šÃ‚Â© 2011 Blackwell Publishing Ltd.</v>
      </c>
      <c r="J378" s="49">
        <f>if(isnumber(search("Yes",'2_all_summary'!$G377)),if(isnumber(search("Yes",'2_all_summary'!E377)),1,2),if(isnumber(search("No",'2_all_summary'!E377)),4,3))</f>
        <v>4</v>
      </c>
    </row>
    <row r="379">
      <c r="G379" s="49"/>
      <c r="H379" s="49" t="str">
        <f>'2_all_summary'!C378</f>
        <v>Effectiveness of Marine Protected Areas in the Philippines for Biodiversity Conservation [Efectividad de las ÃƒÆ’Ã‚Â_x0081_reas Marinas Protegidas en las Filipinas para la ConservaciÃƒÆ’Ã‚Â³n de Biodiversidad]</v>
      </c>
      <c r="I379" s="49" t="str">
        <f>'2_all_summary'!D378</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Ãƒâ€šÃ‚Â©2009 Society for Conservation Biology.</v>
      </c>
      <c r="J379" s="49">
        <f>if(isnumber(search("Yes",'2_all_summary'!$G378)),if(isnumber(search("Yes",'2_all_summary'!E378)),1,2),if(isnumber(search("No",'2_all_summary'!E378)),4,3))</f>
        <v>4</v>
      </c>
    </row>
    <row r="380">
      <c r="G380" s="49"/>
      <c r="H380" s="49" t="str">
        <f>'2_all_summary'!C379</f>
        <v>Effectiveness of participatory planning for community management of fisheries in Bangladesh</v>
      </c>
      <c r="I380" s="49" t="str">
        <f>'2_all_summary'!D379</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Ãƒâ€šÃ‚Â© 2007 Elsevier Ltd. All rights reserved.</v>
      </c>
      <c r="J380" s="49">
        <f>if(isnumber(search("Yes",'2_all_summary'!$G379)),if(isnumber(search("Yes",'2_all_summary'!E379)),1,2),if(isnumber(search("No",'2_all_summary'!E379)),4,3))</f>
        <v>4</v>
      </c>
    </row>
    <row r="381">
      <c r="G381" s="49"/>
      <c r="H381" s="49" t="str">
        <f>'2_all_summary'!C380</f>
        <v>Effectiveness of shore-based remote camera monitoring for quantifying recreational fisher compliance in marine conservation areas</v>
      </c>
      <c r="I381" s="49" t="str">
        <f>'2_all_summary'!D380</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Ãƒâ€šÃ‚Â© 2017 John Wiley &amp; Sons, Ltd.</v>
      </c>
      <c r="J381" s="49">
        <f>if(isnumber(search("Yes",'2_all_summary'!$G380)),if(isnumber(search("Yes",'2_all_summary'!E380)),1,2),if(isnumber(search("No",'2_all_summary'!E380)),4,3))</f>
        <v>4</v>
      </c>
    </row>
    <row r="382">
      <c r="G382" s="49"/>
      <c r="H382" s="49" t="str">
        <f>'2_all_summary'!C381</f>
        <v>Effectiveness of specialist group treatment for smoking cessation vs. one-to-one treatment in primary care</v>
      </c>
      <c r="I382" s="49" t="str">
        <f>'2_all_summary'!D381</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Ãƒâ€šÃ‚Â© 2006 Elsevier Ltd. All rights reserved.</v>
      </c>
      <c r="J382" s="49">
        <f>if(isnumber(search("Yes",'2_all_summary'!$G381)),if(isnumber(search("Yes",'2_all_summary'!E381)),1,2),if(isnumber(search("No",'2_all_summary'!E381)),4,3))</f>
        <v>4</v>
      </c>
    </row>
    <row r="383">
      <c r="G383" s="49"/>
      <c r="H383" s="49" t="str">
        <f>'2_all_summary'!C382</f>
        <v>Effectiveness of village-based marine reserves on reef invertebrates in Emau, Vanuatu</v>
      </c>
      <c r="I383" s="49" t="str">
        <f>'2_all_summary'!D382</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Ãƒâ€šÃ‚Â© Foundation for Environmental Conservation 2010.</v>
      </c>
      <c r="J383" s="49">
        <f>if(isnumber(search("Yes",'2_all_summary'!$G382)),if(isnumber(search("Yes",'2_all_summary'!E382)),1,2),if(isnumber(search("No",'2_all_summary'!E382)),4,3))</f>
        <v>1</v>
      </c>
    </row>
    <row r="384">
      <c r="G384" s="49"/>
      <c r="H384" s="49" t="str">
        <f>'2_all_summary'!C383</f>
        <v>Effects of community-based management on amazon river turtles: A case study of podocnemis sextuberculata in the Lower Amazon Floodplain, ParÃƒÆ’Ã‚Â¡, Brazil</v>
      </c>
      <c r="I384" s="49" t="str">
        <f>'2_all_summary'!D383</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Ãƒâ€šÃ‚Â© 2013 Chelonian Research Foundation.</v>
      </c>
      <c r="J384" s="49">
        <f>if(isnumber(search("Yes",'2_all_summary'!$G383)),if(isnumber(search("Yes",'2_all_summary'!E383)),1,2),if(isnumber(search("No",'2_all_summary'!E383)),4,3))</f>
        <v>4</v>
      </c>
    </row>
    <row r="385">
      <c r="G385" s="49"/>
      <c r="H385" s="49" t="str">
        <f>'2_all_summary'!C384</f>
        <v>Effects of computerized physician order entry on medication turnaround time and orders requiring pharmacist intervention</v>
      </c>
      <c r="I385" s="49" t="str">
        <f>'2_all_summary'!D384</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(22.2Ãƒâ€šÃ‚Â±86.5min versus 81Ãƒâ€šÃ‚Â±256.7min;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Ãƒâ€šÃ‚Â© 2014 Elsevier Inc.</v>
      </c>
      <c r="J385" s="49">
        <f>if(isnumber(search("Yes",'2_all_summary'!$G384)),if(isnumber(search("Yes",'2_all_summary'!E384)),1,2),if(isnumber(search("No",'2_all_summary'!E384)),4,3))</f>
        <v>4</v>
      </c>
    </row>
    <row r="386">
      <c r="G386" s="49"/>
      <c r="H386" s="49" t="str">
        <f>'2_all_summary'!C385</f>
        <v>Effects of fisheries closure size, age, and history of compliance on coral reef fish communities in the western Indian Ocean</v>
      </c>
      <c r="I386" s="49" t="str">
        <f>'2_all_summary'!D385</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Ãƒâ€šÃ‚Â© Inter-Research 2009.</v>
      </c>
      <c r="J386" s="49">
        <f>if(isnumber(search("Yes",'2_all_summary'!$G385)),if(isnumber(search("Yes",'2_all_summary'!E385)),1,2),if(isnumber(search("No",'2_all_summary'!E385)),4,3))</f>
        <v>4</v>
      </c>
    </row>
    <row r="387">
      <c r="G387" s="49"/>
      <c r="H387" s="49" t="str">
        <f>'2_all_summary'!C386</f>
        <v>Effects of habitat, wave exposure, and marine protected area status on coral reef fish assemblages in the Hawaiian archipelago</v>
      </c>
      <c r="I387" s="49" t="str">
        <f>'2_all_summary'!D386</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387" s="49">
        <f>if(isnumber(search("Yes",'2_all_summary'!$G386)),if(isnumber(search("Yes",'2_all_summary'!E386)),1,2),if(isnumber(search("No",'2_all_summary'!E386)),4,3))</f>
        <v>4</v>
      </c>
    </row>
    <row r="388">
      <c r="G388" s="49"/>
      <c r="H388" s="49" t="str">
        <f>'2_all_summary'!C387</f>
        <v>Effects of landscape features on population genetic variation of a tropical stream fish, Stone lapping minnow, Garra cambodgiensis, in the upper Nan River drainage basin, northern Thailand</v>
      </c>
      <c r="I388" s="49" t="str">
        <f>'2_all_summary'!D387</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locusD10.99Ãƒâ€šÃ‚Â±3.00; allelic richnessD10.12Ãƒâ€šÃ‚Â±2.44).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Ãƒâ€šÃ‚Â© 2018 Jaisuk and Senanan.</v>
      </c>
      <c r="J388" s="49">
        <f>if(isnumber(search("Yes",'2_all_summary'!$G387)),if(isnumber(search("Yes",'2_all_summary'!E387)),1,2),if(isnumber(search("No",'2_all_summary'!E387)),4,3))</f>
        <v>4</v>
      </c>
    </row>
    <row r="389">
      <c r="G389" s="49"/>
      <c r="H389" s="49" t="str">
        <f>'2_all_summary'!C388</f>
        <v>Effects of small, Fijian community-based marine protected areas on exploited reef fishes</v>
      </c>
      <c r="I389" s="49" t="str">
        <f>'2_all_summary'!D388</f>
        <v>No-take marine protected areas (MPAs) are commonly applied in community-based management schemes to sustain and enhance coral-reef fisheries. However, many MPAs in Fiji and the South Pacific are relatively small (ÃƒÂ¢Ã¢â‚¬Â°Ã‚Â¤1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Ãƒâ€šÃ‚Â© 2012 Inter-Research.</v>
      </c>
      <c r="J389" s="49">
        <f>if(isnumber(search("Yes",'2_all_summary'!$G388)),if(isnumber(search("Yes",'2_all_summary'!E388)),1,2),if(isnumber(search("No",'2_all_summary'!E388)),4,3))</f>
        <v>1</v>
      </c>
    </row>
    <row r="390">
      <c r="G390" s="49"/>
      <c r="H390" s="49" t="str">
        <f>'2_all_summary'!C389</f>
        <v>Effects of the Developing and Using a Model to Predict Dengue Risk Villages Based on Subdistrict Administrative Organization in Southern Thailand</v>
      </c>
      <c r="I390" s="49" t="str">
        <f>'2_all_summary'!D389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FisherÃƒÂ¢Ã¢â€šÂ¬Ã¢â€žÂ¢s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leadersÃƒÂ¢Ã¢â€šÂ¬Ã¢â€žÂ¢ reflections and to the satisfaction of the community members. Hence, local administrative organizations should use community-based approaches as the subdistrict dengue solution innovation to reduce the dengue problem. Ãƒâ€šÃ‚Â© 2022 by the authors.</v>
      </c>
      <c r="J390" s="49">
        <f>if(isnumber(search("Yes",'2_all_summary'!$G389)),if(isnumber(search("Yes",'2_all_summary'!E389)),1,2),if(isnumber(search("No",'2_all_summary'!E389)),4,3))</f>
        <v>4</v>
      </c>
    </row>
    <row r="391">
      <c r="G391" s="49"/>
      <c r="H391" s="49" t="str">
        <f>'2_all_summary'!C390</f>
        <v>Emergence and diversity of marine protected areas in Madagascar</v>
      </c>
      <c r="I391" s="49" t="str">
        <f>'2_all_summary'!D390</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Ãƒâ€šÃ‚Â© 2019 Elsevier Ltd</v>
      </c>
      <c r="J391" s="49">
        <f>if(isnumber(search("Yes",'2_all_summary'!$G390)),if(isnumber(search("Yes",'2_all_summary'!E390)),1,2),if(isnumber(search("No",'2_all_summary'!E390)),4,3))</f>
        <v>4</v>
      </c>
    </row>
    <row r="392">
      <c r="G392" s="49"/>
      <c r="H392" s="49" t="str">
        <f>'2_all_summary'!C391</f>
        <v>Emergence of co-management governance for Hawai'i coral reef fisheries</v>
      </c>
      <c r="I392" s="49" t="str">
        <f>'2_all_summary'!D391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Ãƒâ€šÃ‚Â© 2014 Elsevier Ltd.</v>
      </c>
      <c r="J392" s="49">
        <f>if(isnumber(search("Yes",'2_all_summary'!$G391)),if(isnumber(search("Yes",'2_all_summary'!E391)),1,2),if(isnumber(search("No",'2_all_summary'!E391)),4,3))</f>
        <v>4</v>
      </c>
    </row>
    <row r="393">
      <c r="G393" s="49"/>
      <c r="H393" s="49" t="str">
        <f>'2_all_summary'!C392</f>
        <v>Emerging customs: Small-scale fishing practices in Aceh, Indonesia</v>
      </c>
      <c r="I393" s="49" t="str">
        <f>'2_all_summary'!D392</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Ãƒâ€šÃ‚Â© 2014 Elsevier Ltd.</v>
      </c>
      <c r="J393" s="49">
        <f>if(isnumber(search("Yes",'2_all_summary'!$G392)),if(isnumber(search("Yes",'2_all_summary'!E392)),1,2),if(isnumber(search("No",'2_all_summary'!E392)),4,3))</f>
        <v>4</v>
      </c>
    </row>
    <row r="394">
      <c r="G394" s="49"/>
      <c r="H394" s="49" t="str">
        <f>'2_all_summary'!C393</f>
        <v>Employing CBPR to investigate function, utility, and longevity of household filters to improve potable water quality for indigenous peoples at Lake AtitlÃƒÆ’Ã‚Â¡n, Guatemala: a pilot study with San Pedro de La Laguna</v>
      </c>
      <c r="I394" s="49" t="str">
        <f>'2_all_summary'!D393</f>
        <v>Cyanobacterial blooms at Lake AtitlÃƒÆ’Ã‚Â¡n in Guatemala threaten and compromise the livelihood and health of local residents. Indigenous TzÃƒÂ¢Ã¢â€šÂ¬Ã¢â€žÂ¢utujil, Kaqchikel, and KÃƒÂ¢Ã¢â€šÂ¬Ã¢â€žÂ¢icheÃƒÂ¢Ã¢â€šÂ¬Ã¢â€žÂ¢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10Ãƒâ€šÃ‚Â Ãƒâ€šÃ‚Âµg/L in deionized water. Further studies are imperative to determine longevity of use in households and CBPR provides a powerful avenue to test efficacy of a possible intervention while engaging stakeholders and empowering community members with sustainable solutions. Ãƒâ€šÃ‚Â© 2016, Joint Center on Global Change and Earth System Science of the University of Maryland and Beijing Normal University and Springer-Verlag Berlin Heidelberg.</v>
      </c>
      <c r="J394" s="49">
        <f>if(isnumber(search("Yes",'2_all_summary'!$G393)),if(isnumber(search("Yes",'2_all_summary'!E393)),1,2),if(isnumber(search("No",'2_all_summary'!E393)),4,3))</f>
        <v>4</v>
      </c>
    </row>
    <row r="395">
      <c r="G395" s="49"/>
      <c r="H395" s="49" t="str">
        <f>'2_all_summary'!C394</f>
        <v>Empowering Indigenous agency through community-driven collaborative management to achieve effective conservation: Hawai'i as an example</v>
      </c>
      <c r="I395" s="49" t="str">
        <f>'2_all_summary'!D394</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kua'Ãƒâ€žÃ‚Â_x0081_ina, hoa'Ãƒâ€žÃ‚Â_x0081_ina, and the interrelated values of aloha 'Ãƒâ€žÃ‚Â_x0081_ina, mÃƒâ€žÃ‚Â_x0081_lama 'Ãƒâ€žÃ‚Â_x0081_ina, and kia'i 'Ãƒâ€žÃ‚Â_x0081_ina.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Ãƒâ€šÃ‚Â© 2021 Journal Compilation</v>
      </c>
      <c r="J395" s="49">
        <f>if(isnumber(search("Yes",'2_all_summary'!$G394)),if(isnumber(search("Yes",'2_all_summary'!E394)),1,2),if(isnumber(search("No",'2_all_summary'!E394)),4,3))</f>
        <v>4</v>
      </c>
    </row>
    <row r="396">
      <c r="G396" s="49"/>
      <c r="H396" s="49" t="str">
        <f>'2_all_summary'!C395</f>
        <v>Empowering small-scale, community-based fisheries through a food systems framework</v>
      </c>
      <c r="I396" s="49" t="str">
        <f>'2_all_summary'!D395</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Ãƒâ€šÃ‚Â© 2020 Elsevier Ltd</v>
      </c>
      <c r="J396" s="49">
        <f>if(isnumber(search("Yes",'2_all_summary'!$G395)),if(isnumber(search("Yes",'2_all_summary'!E395)),1,2),if(isnumber(search("No",'2_all_summary'!E395)),4,3))</f>
        <v>4</v>
      </c>
    </row>
    <row r="397">
      <c r="G397" s="49"/>
      <c r="H397" s="49" t="str">
        <f>'2_all_summary'!C396</f>
        <v>Empowerment and institutions: Managing fisheries in Uganda</v>
      </c>
      <c r="I397" s="49" t="str">
        <f>'2_all_summary'!D396</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Ãƒâ€šÃ‚Â© 2006 Elsevier Ltd. All rights reserved.</v>
      </c>
      <c r="J397" s="49">
        <f>if(isnumber(search("Yes",'2_all_summary'!$G396)),if(isnumber(search("Yes",'2_all_summary'!E396)),1,2),if(isnumber(search("No",'2_all_summary'!E396)),4,3))</f>
        <v>4</v>
      </c>
    </row>
    <row r="398">
      <c r="G398" s="49"/>
      <c r="H398" s="49" t="str">
        <f>'2_all_summary'!C397</f>
        <v>Enabling conditions for community-based comanagement of marine protected areas in the United States</v>
      </c>
      <c r="I398" s="49" t="str">
        <f>'2_all_summary'!D397</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HawaiÃƒÂ¢Ã¢â€šÂ¬Ã‹Å“i,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ÃƒÂ¢Ã¢â€šÂ¬Ã¢â‚¬Å“ an opportunity for negotiation, a legally mandated or brokered incentive, a willingness by local users to contribute, and leadership. Four more enabling conditions emerged from this study ÃƒÂ¢Ã¢â€šÂ¬Ã¢â‚¬Å“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Ãƒâ€šÃ‚Â© 2020 The Authors</v>
      </c>
      <c r="J398" s="49">
        <f>if(isnumber(search("Yes",'2_all_summary'!$G397)),if(isnumber(search("Yes",'2_all_summary'!E397)),1,2),if(isnumber(search("No",'2_all_summary'!E397)),4,3))</f>
        <v>4</v>
      </c>
    </row>
    <row r="399">
      <c r="G399" s="49"/>
      <c r="H399" s="49" t="str">
        <f>'2_all_summary'!C398</f>
        <v>End-To-End Models for the Analysis of Marine Ecosystems: Challenges, Issues, and Next Steps</v>
      </c>
      <c r="I399" s="49" t="str">
        <f>'2_all_summary'!D398</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Ãƒâ€šÃ‚Â© American Fisheries Society 2010.</v>
      </c>
      <c r="J399" s="49">
        <f>if(isnumber(search("Yes",'2_all_summary'!$G398)),if(isnumber(search("Yes",'2_all_summary'!E398)),1,2),if(isnumber(search("No",'2_all_summary'!E398)),4,3))</f>
        <v>4</v>
      </c>
    </row>
    <row r="400">
      <c r="G400" s="49"/>
      <c r="H400" s="49" t="str">
        <f>'2_all_summary'!C399</f>
        <v>Engaging Fisherfolk Organizations in Conservation-Based Alternative Livelihoods and Conservation of the Habitats of Irrawaddy Dolphins in Negros Occidental</v>
      </c>
      <c r="I400" s="49" t="str">
        <f>'2_all_summary'!D399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Ãƒâ€šÃ‚Â© 2022 The authors. Published by the National Fisheries Research and Development Institute.</v>
      </c>
      <c r="J400" s="49">
        <f>if(isnumber(search("Yes",'2_all_summary'!$G399)),if(isnumber(search("Yes",'2_all_summary'!E399)),1,2),if(isnumber(search("No",'2_all_summary'!E399)),4,3))</f>
        <v>4</v>
      </c>
    </row>
    <row r="401">
      <c r="G401" s="49"/>
      <c r="H401" s="49" t="str">
        <f>'2_all_summary'!C400</f>
        <v>Engaging local communities in wildlife management area planning: An evaluation of the Lake Ontario Islands search conference</v>
      </c>
      <c r="I401" s="49" t="str">
        <f>'2_all_summary'!D400</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01" s="49">
        <f>if(isnumber(search("Yes",'2_all_summary'!$G400)),if(isnumber(search("Yes",'2_all_summary'!E400)),1,2),if(isnumber(search("No",'2_all_summary'!E400)),4,3))</f>
        <v>4</v>
      </c>
    </row>
    <row r="402">
      <c r="G402" s="49"/>
      <c r="H402" s="49" t="str">
        <f>'2_all_summary'!C401</f>
        <v>Enhanching small-scale community for coastal management in Puntondo Bay, Indonesia</v>
      </c>
      <c r="I402" s="49" t="str">
        <f>'2_all_summary'!D401</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Ãƒâ€šÃ‚Â© Published under licence by IOP Publishing Ltd.</v>
      </c>
      <c r="J402" s="49">
        <f>if(isnumber(search("Yes",'2_all_summary'!$G401)),if(isnumber(search("Yes",'2_all_summary'!E401)),1,2),if(isnumber(search("No",'2_all_summary'!E401)),4,3))</f>
        <v>4</v>
      </c>
    </row>
    <row r="403">
      <c r="G403" s="49"/>
      <c r="H403" s="49" t="str">
        <f>'2_all_summary'!C402</f>
        <v>Enhancing community empowerment through participatory fisheries research</v>
      </c>
      <c r="I403" s="49" t="str">
        <f>'2_all_summary'!D402</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Ãƒâ€šÃ‚Â© 2008 Elsevier Ltd. All rights reserved.</v>
      </c>
      <c r="J403" s="49">
        <f>if(isnumber(search("Yes",'2_all_summary'!$G402)),if(isnumber(search("Yes",'2_all_summary'!E402)),1,2),if(isnumber(search("No",'2_all_summary'!E402)),4,3))</f>
        <v>4</v>
      </c>
    </row>
    <row r="404">
      <c r="G404" s="49"/>
      <c r="H404" s="49" t="str">
        <f>'2_all_summary'!C403</f>
        <v>Enhancing rural farmer income through fish production: Secondary use of water resources in Sri Lanka and elsewhere</v>
      </c>
      <c r="I404" s="49" t="str">
        <f>'2_all_summary'!D403</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Ãƒâ€šÃ‚Â© 2010 Springer Science+Business Media B.V.</v>
      </c>
      <c r="J404" s="49">
        <f>if(isnumber(search("Yes",'2_all_summary'!$G403)),if(isnumber(search("Yes",'2_all_summary'!E403)),1,2),if(isnumber(search("No",'2_all_summary'!E403)),4,3))</f>
        <v>4</v>
      </c>
    </row>
    <row r="405">
      <c r="G405" s="49"/>
      <c r="H405" s="49" t="str">
        <f>'2_all_summary'!C404</f>
        <v>Enhancing science and technology through coastal damage management model</v>
      </c>
      <c r="I405" s="49" t="str">
        <f>'2_all_summary'!D404</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Ãƒâ€šÃ‚Â© 2019, Institute of Advanced Scientific Research, Inc.. All rights reserved.</v>
      </c>
      <c r="J405" s="49">
        <f>if(isnumber(search("Yes",'2_all_summary'!$G404)),if(isnumber(search("Yes",'2_all_summary'!E404)),1,2),if(isnumber(search("No",'2_all_summary'!E404)),4,3))</f>
        <v>4</v>
      </c>
    </row>
    <row r="406">
      <c r="G406" s="49"/>
      <c r="H406" s="49" t="str">
        <f>'2_all_summary'!C405</f>
        <v>Enhancing small-scale fisheries management through community engagement and multi-community partnerships: Comoros case study</v>
      </c>
      <c r="I406" s="49" t="str">
        <f>'2_all_summary'!D405</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Ãƒâ€šÃ‚Â© 2015 Elsevier Ltd.</v>
      </c>
      <c r="J406" s="49">
        <f>if(isnumber(search("Yes",'2_all_summary'!$G405)),if(isnumber(search("Yes",'2_all_summary'!E405)),1,2),if(isnumber(search("No",'2_all_summary'!E405)),4,3))</f>
        <v>4</v>
      </c>
    </row>
    <row r="407">
      <c r="G407" s="49"/>
      <c r="H407" s="49" t="str">
        <f>'2_all_summary'!C406</f>
        <v>Enhancing the participation of small-scale fishing sector in decision-making: Good practices from Atlantic in EU</v>
      </c>
      <c r="I407" s="49" t="str">
        <f>'2_all_summary'!D406</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Ãƒâ€šÃ‚Â© 2021 Elsevier Ltd</v>
      </c>
      <c r="J407" s="49">
        <f>if(isnumber(search("Yes",'2_all_summary'!$G406)),if(isnumber(search("Yes",'2_all_summary'!E406)),1,2),if(isnumber(search("No",'2_all_summary'!E406)),4,3))</f>
        <v>4</v>
      </c>
    </row>
    <row r="408">
      <c r="G408" s="49"/>
      <c r="H408" s="49" t="str">
        <f>'2_all_summary'!C407</f>
        <v>Ensuring local stakeholder support for marine conservation: Establishing a locally-managed marine area network in Aceh</v>
      </c>
      <c r="I408" s="49" t="str">
        <f>'2_all_summary'!D407</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Ãƒâ€šÃ‚Â© 2012 Fauna &amp; Flora International.</v>
      </c>
      <c r="J408" s="49">
        <f>if(isnumber(search("Yes",'2_all_summary'!$G407)),if(isnumber(search("Yes",'2_all_summary'!E407)),1,2),if(isnumber(search("No",'2_all_summary'!E407)),4,3))</f>
        <v>4</v>
      </c>
    </row>
    <row r="409">
      <c r="G409" s="49"/>
      <c r="H409" s="49" t="str">
        <f>'2_all_summary'!C408</f>
        <v>Environmental awareness and biodiversity conservation among resettled communal farmers in Gwayi Valley Conservation Area, Zimbabwe</v>
      </c>
      <c r="I409" s="49" t="str">
        <f>'2_all_summary'!D408</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Ãƒâ€šÃ‚Â© 2018, Ãƒâ€šÃ‚Â© 2018 Informa UK Limited, trading as Taylor &amp; Francis Group.</v>
      </c>
      <c r="J409" s="49">
        <f>if(isnumber(search("Yes",'2_all_summary'!$G408)),if(isnumber(search("Yes",'2_all_summary'!E408)),1,2),if(isnumber(search("No",'2_all_summary'!E408)),4,3))</f>
        <v>4</v>
      </c>
    </row>
    <row r="410">
      <c r="G410" s="49"/>
      <c r="H410" s="49" t="str">
        <f>'2_all_summary'!C409</f>
        <v>Environmental degradation and its gendered impact on coastal livelihoods options among Btsisi' households of Peninsular Malaysia</v>
      </c>
      <c r="I410" s="49" t="str">
        <f>'2_all_summary'!D409</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410" s="49">
        <f>if(isnumber(search("Yes",'2_all_summary'!$G409)),if(isnumber(search("Yes",'2_all_summary'!E409)),1,2),if(isnumber(search("No",'2_all_summary'!E409)),4,3))</f>
        <v>4</v>
      </c>
    </row>
    <row r="411">
      <c r="G411" s="49"/>
      <c r="H411" s="49" t="str">
        <f>'2_all_summary'!C410</f>
        <v>Environmental health risk relationships, responsibility, and sources of information among Vietnamese Americans in coastal Mississippi</v>
      </c>
      <c r="I411" s="49" t="str">
        <f>'2_all_summary'!D410</f>
        <v>Coastal communities along the U.S. Gulf of Mexico have been profoundly shaped by environmental health (EH) threats, reflecting the regionÃƒÂ¢Ã¢â€šÂ¬Ã¢â€žÂ¢s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(nÃƒâ€šÃ‚Â =Ãƒâ€šÃ‚Â 24) and mothers of children under the age of 18 (nÃƒâ€šÃ‚Â =Ãƒâ€šÃ‚Â 25). Findings related to participantsÃƒÂ¢Ã¢â€šÂ¬Ã¢â€žÂ¢ concerns with air quality, drinking water quality, and the 2010 Deepwater Horizon oil spill are interpreted using BoholmÃƒÂ¢Ã¢â€šÂ¬Ã¢â€žÂ¢s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Ãƒâ€šÃ‚Â© 2020 The Author(s). Published by Informa UK Limited, trading as Taylor &amp; Francis Group.</v>
      </c>
      <c r="J411" s="49">
        <f>if(isnumber(search("Yes",'2_all_summary'!$G410)),if(isnumber(search("Yes",'2_all_summary'!E410)),1,2),if(isnumber(search("No",'2_all_summary'!E410)),4,3))</f>
        <v>4</v>
      </c>
    </row>
    <row r="412">
      <c r="G412" s="49"/>
      <c r="H412" s="49" t="str">
        <f>'2_all_summary'!C411</f>
        <v>Environmental impacts and adaptive techniques to cyclones in an off shore coastal island of Nijhum Dweep in Bangladesh</v>
      </c>
      <c r="I412" s="49" t="str">
        <f>'2_all_summary'!D411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412" s="49">
        <f>if(isnumber(search("Yes",'2_all_summary'!$G411)),if(isnumber(search("Yes",'2_all_summary'!E411)),1,2),if(isnumber(search("No",'2_all_summary'!E411)),4,3))</f>
        <v>4</v>
      </c>
    </row>
    <row r="413">
      <c r="G413" s="49"/>
      <c r="H413" s="49" t="str">
        <f>'2_all_summary'!C412</f>
        <v>Environmental sustainability in fishing communities within tourist destinations: The case of Mem de SÃƒÆ’Ã‚Â¡ Island - Brazil [Sustentabilidade ambiental em comunidades de pescadores inseridas em destino turÃƒÆ’Ã‚Â­stico: O caso da Ilha Mem de SÃƒÆ’Ã‚Â¡ ÃƒÂ¢Ã¢â€šÂ¬Ã¢â‚¬Å“ Brasil] [Sostenibilidad ambiental en comunidades pesqueras insertadas en destino turÃƒÆ’Ã‚Â­stico: El caso de la Isla Mem De SÃƒÆ’Ã‚Â¡ - Brasil]</v>
      </c>
      <c r="I413" s="49" t="str">
        <f>'2_all_summary'!D412</f>
        <v>Objective: Evaluate the environmental sustainability of the community of Mem de SÃƒÆ’Ã‚Â¡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Ãƒâ€šÃ‚Â© 2021 Universidade Nove de Julho-UNINOVE. All rights reserved.</v>
      </c>
      <c r="J413" s="49">
        <f>if(isnumber(search("Yes",'2_all_summary'!$G412)),if(isnumber(search("Yes",'2_all_summary'!E412)),1,2),if(isnumber(search("No",'2_all_summary'!E412)),4,3))</f>
        <v>4</v>
      </c>
    </row>
    <row r="414">
      <c r="G414" s="49"/>
      <c r="H414" s="49" t="str">
        <f>'2_all_summary'!C413</f>
        <v>Establishment of a fish sanctuary for conserving indigenous fishes in the largest freshwater swamp forest of Bangladesh: A community-based management approach</v>
      </c>
      <c r="I414" s="49" t="str">
        <f>'2_all_summary'!D413</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2.77ÃƒÂ¢Ã¢â€šÂ¬Ã¢â‚¬Å“2.98, 6.15ÃƒÂ¢Ã¢â€šÂ¬Ã¢â‚¬Å“6.14, and 0.66ÃƒÂ¢Ã¢â€šÂ¬Ã¢â‚¬Å“0.71,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Ãƒâ€šÃ‚Â© 2022 The Author(s)</v>
      </c>
      <c r="J414" s="49">
        <f>if(isnumber(search("Yes",'2_all_summary'!$G413)),if(isnumber(search("Yes",'2_all_summary'!E413)),1,2),if(isnumber(search("No",'2_all_summary'!E413)),4,3))</f>
        <v>4</v>
      </c>
    </row>
    <row r="415">
      <c r="G415" s="49"/>
      <c r="H415" s="49" t="str">
        <f>'2_all_summary'!C414</f>
        <v>Establishment of Community Managed FisheriesÃƒÂ¢Ã¢â€šÂ¬Ã¢â€žÂ¢ Closures in Kenya: Early Evolution of the Tengefu Movement</v>
      </c>
      <c r="I415" s="49" t="str">
        <f>'2_all_summary'!D414</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Ãƒâ€šÃ‚Â© 2016 Taylor &amp; Francis Group, LLC.</v>
      </c>
      <c r="J415" s="49">
        <f>if(isnumber(search("Yes",'2_all_summary'!$G414)),if(isnumber(search("Yes",'2_all_summary'!E414)),1,2),if(isnumber(search("No",'2_all_summary'!E414)),4,3))</f>
        <v>4</v>
      </c>
    </row>
    <row r="416">
      <c r="G416" s="49"/>
      <c r="H416" s="49" t="str">
        <f>'2_all_summary'!C415</f>
        <v>Estimating survival in a remote community-based fishery using acoustic telemetry</v>
      </c>
      <c r="I416" s="49" t="str">
        <f>'2_all_summary'!D415</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CormackÃƒÂ¢Ã¢â€šÂ¬Ã¢â‚¬Å“JollyÃƒÂ¢Ã¢â€šÂ¬Ã¢â‚¬Å“Seber survival estimates were similar for the three top models (quarterly ÃƒÂ_x008f_Ã¢â‚¬Â &amp;gt; 0.80) and detection probability varied with time and as a result of different tag configurations used (pTag type+t ). Survival also differed depending on the location and timing of fish tagging (ÃƒÂ_x008f_Ã¢â‚¬Â Catch; summer vs. winter). A further joint analysis combining detections of live fish and returned tags estimated quarterly survival and site fidelity probability (s = 0.97, 0.92ÃƒÂ¢Ã¢â€šÂ¬Ã¢â‚¬Å“1.00 CI (credible interval) and f = 0.96, 0.92ÃƒÂ¢Ã¢â€šÂ¬Ã¢â‚¬Å“1.00 CI, respectively). Survival estimates were unachievable using traditional tagging methods, highlighting the value of acoustic telemetry markÃƒÂ¢Ã¢â€šÂ¬Ã¢â‚¬Å“recapture as a management tool for estimating demographic parameters for poorly known small-scale fisheries. Ãƒâ€šÃ‚Â© 2022 Author(s) Lees, MacNeil, and Hussey and the Crown.</v>
      </c>
      <c r="J416" s="49">
        <f>if(isnumber(search("Yes",'2_all_summary'!$G415)),if(isnumber(search("Yes",'2_all_summary'!E415)),1,2),if(isnumber(search("No",'2_all_summary'!E415)),4,3))</f>
        <v>4</v>
      </c>
    </row>
    <row r="417">
      <c r="G417" s="49"/>
      <c r="H417" s="49" t="str">
        <f>'2_all_summary'!C416</f>
        <v>Estimating willingness to pay with the stochastic payment card design: Further evidence from rural Cameroon</v>
      </c>
      <c r="I417" s="49" t="str">
        <f>'2_all_summary'!D416</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Ãƒâ€šÃ‚Â© Springer Science+Business Media B.V. 2009.</v>
      </c>
      <c r="J417" s="49">
        <f>if(isnumber(search("Yes",'2_all_summary'!$G416)),if(isnumber(search("Yes",'2_all_summary'!E416)),1,2),if(isnumber(search("No",'2_all_summary'!E416)),4,3))</f>
        <v>4</v>
      </c>
    </row>
    <row r="418">
      <c r="G418" s="49"/>
      <c r="H418" s="49" t="str">
        <f>'2_all_summary'!C417</f>
        <v>Evaluating a science-based decision support tool used to prioritize brook charr conservation project proposals in the eastern United States</v>
      </c>
      <c r="I418" s="49" t="str">
        <f>'2_all_summary'!D417</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Ãƒâ€šÃ‚Â© 2009 Springer Science+Business Media B.V.</v>
      </c>
      <c r="J418" s="49">
        <f>if(isnumber(search("Yes",'2_all_summary'!$G417)),if(isnumber(search("Yes",'2_all_summary'!E417)),1,2),if(isnumber(search("No",'2_all_summary'!E417)),4,3))</f>
        <v>4</v>
      </c>
    </row>
    <row r="419">
      <c r="G419" s="49"/>
      <c r="H419" s="49" t="str">
        <f>'2_all_summary'!C418</f>
        <v>Evaluating characteristics of community riparian awareness program interactions</v>
      </c>
      <c r="I419" s="49" t="str">
        <f>'2_all_summary'!D418</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Ãƒâ€šÃ‚Â© IWA Publishing 2006.</v>
      </c>
      <c r="J419" s="49">
        <f>if(isnumber(search("Yes",'2_all_summary'!$G418)),if(isnumber(search("Yes",'2_all_summary'!E418)),1,2),if(isnumber(search("No",'2_all_summary'!E418)),4,3))</f>
        <v>4</v>
      </c>
    </row>
    <row r="420">
      <c r="G420" s="49"/>
      <c r="H420" s="49" t="str">
        <f>'2_all_summary'!C419</f>
        <v>Evaluating community fishery management using Fishers' perceptions in the Tonle Sap lake of Cambodia</v>
      </c>
      <c r="I420" s="49" t="str">
        <f>'2_all_summary'!D419</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Ãƒâ€šÃ‚Â© 2020 Elsevier B.V.</v>
      </c>
      <c r="J420" s="49">
        <f>if(isnumber(search("Yes",'2_all_summary'!$G419)),if(isnumber(search("Yes",'2_all_summary'!E419)),1,2),if(isnumber(search("No",'2_all_summary'!E419)),4,3))</f>
        <v>4</v>
      </c>
    </row>
    <row r="421">
      <c r="G421" s="49"/>
      <c r="H421" s="49" t="str">
        <f>'2_all_summary'!C420</f>
        <v>Evaluating coral reef ecosystem services outcomes from climate change adaptation strategies using integrative system dynamics</v>
      </c>
      <c r="I421" s="49" t="str">
        <f>'2_all_summary'!D420</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Ãƒâ€šÃ‚Â© 2021 Elsevier Ltd</v>
      </c>
      <c r="J421" s="49">
        <f>if(isnumber(search("Yes",'2_all_summary'!$G420)),if(isnumber(search("Yes",'2_all_summary'!E420)),1,2),if(isnumber(search("No",'2_all_summary'!E420)),4,3))</f>
        <v>1</v>
      </c>
    </row>
    <row r="422">
      <c r="G422" s="49"/>
      <c r="H422" s="49" t="str">
        <f>'2_all_summary'!C421</f>
        <v>Evaluating factors contributing to the success of community-based coastal resource management: The Central Visayas Regional Project-1, Philippines</v>
      </c>
      <c r="I422" s="49" t="str">
        <f>'2_all_summary'!D421</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422" s="49">
        <f>if(isnumber(search("Yes",'2_all_summary'!$G421)),if(isnumber(search("Yes",'2_all_summary'!E421)),1,2),if(isnumber(search("No",'2_all_summary'!E421)),4,3))</f>
        <v>4</v>
      </c>
    </row>
    <row r="423">
      <c r="G423" s="49"/>
      <c r="H423" s="49" t="str">
        <f>'2_all_summary'!C422</f>
        <v>Evaluating participative capacity-building in environmental policy: Provincial fish protection and parks management in British Columbia, Canada</v>
      </c>
      <c r="I423" s="49" t="str">
        <f>'2_all_summary'!D422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Ãƒâ€šÃ‚Â© 2000, Taylor &amp; Francis Group, LLC.</v>
      </c>
      <c r="J423" s="49">
        <f>if(isnumber(search("Yes",'2_all_summary'!$G422)),if(isnumber(search("Yes",'2_all_summary'!E422)),1,2),if(isnumber(search("No",'2_all_summary'!E422)),4,3))</f>
        <v>4</v>
      </c>
    </row>
    <row r="424">
      <c r="G424" s="49"/>
      <c r="H424" s="49" t="str">
        <f>'2_all_summary'!C423</f>
        <v>Evaluating the feasibility and impact of a yoga intervention on cognition, physical function, physical activity, and affective outcomes in people living with HIV: Protocol for a randomized pilot trial</v>
      </c>
      <c r="I424" s="49" t="str">
        <f>'2_all_summary'!D423</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Ãƒâ€šÃ‚Â© Adria Quigley, Kelly K O'Brien, Marie-JosÃƒÆ’Ã‚Â©e Brouillette, Marilyn MacKay-Lyons.</v>
      </c>
      <c r="J424" s="49">
        <f>if(isnumber(search("Yes",'2_all_summary'!$G423)),if(isnumber(search("Yes",'2_all_summary'!E423)),1,2),if(isnumber(search("No",'2_all_summary'!E423)),4,3))</f>
        <v>4</v>
      </c>
    </row>
    <row r="425">
      <c r="G425" s="49"/>
      <c r="H425" s="49" t="str">
        <f>'2_all_summary'!C424</f>
        <v>Evaluating the fit of co-management for small-scale fisheries governance in timor-leste</v>
      </c>
      <c r="I425" s="49" t="str">
        <f>'2_all_summary'!D424</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Ãƒâ€šÃ‚Â© 2019 Tilley, Hunnam, Mills, Steenbergen, Govan, Alonso-Poblacion, Roscher, Pereira, Rodrigues, Amador, Duarte, Gomes and Cohen.</v>
      </c>
      <c r="J425" s="49">
        <f>if(isnumber(search("Yes",'2_all_summary'!$G424)),if(isnumber(search("Yes",'2_all_summary'!E424)),1,2),if(isnumber(search("No",'2_all_summary'!E424)),4,3))</f>
        <v>4</v>
      </c>
    </row>
    <row r="426">
      <c r="G426" s="49"/>
      <c r="H426" s="49" t="str">
        <f>'2_all_summary'!C425</f>
        <v>Evaluating tools for the spatial management of fisheries</v>
      </c>
      <c r="I426" s="49" t="str">
        <f>'2_all_summary'!D425</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5Ãƒâ€šÃ‚Â km and a maximum of 60Ãƒâ€šÃ‚Â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Ãƒâ€šÃ‚Â© 2018 The Authors. Journal of Applied Ecology published by John Wiley &amp; Sons Ltd on behalf of British Ecological Society.</v>
      </c>
      <c r="J426" s="49">
        <f>if(isnumber(search("Yes",'2_all_summary'!$G425)),if(isnumber(search("Yes",'2_all_summary'!E425)),1,2),if(isnumber(search("No",'2_all_summary'!E425)),4,3))</f>
        <v>4</v>
      </c>
    </row>
    <row r="427">
      <c r="G427" s="49"/>
      <c r="H427" s="49" t="str">
        <f>'2_all_summary'!C426</f>
        <v>Evaluation criteria for participatory research: Insights from coastal Uruguay</v>
      </c>
      <c r="I427" s="49" t="str">
        <f>'2_all_summary'!D426</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Ãƒâ€šÃ‚Â© 2014 Springer Science+Business Media.</v>
      </c>
      <c r="J427" s="49">
        <f>if(isnumber(search("Yes",'2_all_summary'!$G426)),if(isnumber(search("Yes",'2_all_summary'!E426)),1,2),if(isnumber(search("No",'2_all_summary'!E426)),4,3))</f>
        <v>4</v>
      </c>
    </row>
    <row r="428">
      <c r="G428" s="49"/>
      <c r="H428" s="49" t="str">
        <f>'2_all_summary'!C427</f>
        <v>Evaluation of coral reef management effectiveness using conventional versus resilience-based metrics</v>
      </c>
      <c r="I428" s="49" t="str">
        <f>'2_all_summary'!D427</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(ÃƒÂ¢Ã¢â‚¬Â°Ã‚Â¥5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Ãƒâ€šÃ‚Â© 2017 Elsevier Ltd</v>
      </c>
      <c r="J428" s="49">
        <f>if(isnumber(search("Yes",'2_all_summary'!$G427)),if(isnumber(search("Yes",'2_all_summary'!E427)),1,2),if(isnumber(search("No",'2_all_summary'!E427)),4,3))</f>
        <v>1</v>
      </c>
    </row>
    <row r="429">
      <c r="G429" s="49"/>
      <c r="H429" s="49" t="str">
        <f>'2_all_summary'!C428</f>
        <v>Evaluation of managed access approach in Anambas Islands Marine Recreational Park, Riau Islands Province</v>
      </c>
      <c r="I429" s="49" t="str">
        <f>'2_all_summary'!D428</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Ãƒâ€šÃ‚Â© Published under licence by IOP Publishing Ltd.</v>
      </c>
      <c r="J429" s="49">
        <f>if(isnumber(search("Yes",'2_all_summary'!$G428)),if(isnumber(search("Yes",'2_all_summary'!E428)),1,2),if(isnumber(search("No",'2_all_summary'!E428)),4,3))</f>
        <v>4</v>
      </c>
    </row>
    <row r="430">
      <c r="G430" s="49"/>
      <c r="H430" s="49" t="str">
        <f>'2_all_summary'!C429</f>
        <v>Evaluation of mangrove management through community-based silvofishery in North Sumatra, Indonesia</v>
      </c>
      <c r="I430" s="49" t="str">
        <f>'2_all_summary'!D429</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Ãƒâ€šÃ‚Â© Published under licence by IOP Publishing Ltd.</v>
      </c>
      <c r="J430" s="49">
        <f>if(isnumber(search("Yes",'2_all_summary'!$G429)),if(isnumber(search("Yes",'2_all_summary'!E429)),1,2),if(isnumber(search("No",'2_all_summary'!E429)),4,3))</f>
        <v>4</v>
      </c>
    </row>
    <row r="431">
      <c r="G431" s="49"/>
      <c r="H431" s="49" t="str">
        <f>'2_all_summary'!C430</f>
        <v>Evaluation of the ÃƒÂ¢Ã¢â€šÂ¬Ã…â€œfishing down marine food webÃƒÂ¢Ã¢â€šÂ¬Ã‚Â_x009d_ process in the north-west of Persian Gulf (Khuzestan Province) during the period of 2002ÃƒÂ¢Ã¢â€šÂ¬Ã¢â‚¬Å“2011</v>
      </c>
      <c r="I431" s="49" t="str">
        <f>'2_all_summary'!D430</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2002ÃƒÂ¢Ã¢â€šÂ¬Ã¢â‚¬Å“2011,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Ãƒâ€šÃ‚Â© 2015, The Chinese Society of Oceanography and Springer-Verlag Berlin Heidelberg.</v>
      </c>
      <c r="J431" s="49">
        <f>if(isnumber(search("Yes",'2_all_summary'!$G430)),if(isnumber(search("Yes",'2_all_summary'!E430)),1,2),if(isnumber(search("No",'2_all_summary'!E430)),4,3))</f>
        <v>4</v>
      </c>
    </row>
    <row r="432">
      <c r="G432" s="49"/>
      <c r="H432" s="49" t="str">
        <f>'2_all_summary'!C431</f>
        <v>Evaluation of the effectiveness of three underwater reef fish monitoring methods in Fiji</v>
      </c>
      <c r="I432" s="49" t="str">
        <f>'2_all_summary'!D431</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Ãƒâ€šÃ‚Â© Springer Science+Business Media B.V. 2009.</v>
      </c>
      <c r="J432" s="49">
        <f>if(isnumber(search("Yes",'2_all_summary'!$G431)),if(isnumber(search("Yes",'2_all_summary'!E431)),1,2),if(isnumber(search("No",'2_all_summary'!E431)),4,3))</f>
        <v>1</v>
      </c>
    </row>
    <row r="433">
      <c r="G433" s="49"/>
      <c r="H433" s="49" t="str">
        <f>'2_all_summary'!C432</f>
        <v>Evaluation of the Impact of a Pharmacist-Led Telehealth Clinic on Diabetes-Related Goals of Therapy in a Veteran Population</v>
      </c>
      <c r="I433" s="49" t="str">
        <f>'2_all_summary'!D432</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Ãƒâ€šÃ‚Â© Published 2016. This article is a U.S. Government work and is in the public domain in the USA.</v>
      </c>
      <c r="J433" s="49">
        <f>if(isnumber(search("Yes",'2_all_summary'!$G432)),if(isnumber(search("Yes",'2_all_summary'!E432)),1,2),if(isnumber(search("No",'2_all_summary'!E432)),4,3))</f>
        <v>4</v>
      </c>
    </row>
    <row r="434">
      <c r="G434" s="49"/>
      <c r="H434" s="49" t="str">
        <f>'2_all_summary'!C433</f>
        <v>Everything in the water column is connected: Traditional ecological knowledge of floodplain fishers of Bangladesh</v>
      </c>
      <c r="I434" s="49" t="str">
        <f>'2_all_summary'!D433</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Ãƒâ€šÃ‚Â© 2018 Society of Ethnobiology. All rights reserved.</v>
      </c>
      <c r="J434" s="49">
        <f>if(isnumber(search("Yes",'2_all_summary'!$G433)),if(isnumber(search("Yes",'2_all_summary'!E433)),1,2),if(isnumber(search("No",'2_all_summary'!E433)),4,3))</f>
        <v>4</v>
      </c>
    </row>
    <row r="435">
      <c r="G435" s="49"/>
      <c r="H435" s="49" t="str">
        <f>'2_all_summary'!C434</f>
        <v>Evolution and Lessons from Fisheries and Coastal Management in the Philippines</v>
      </c>
      <c r="I435" s="49" t="str">
        <f>'2_all_summary'!D434</f>
        <v>[No abstract available]</v>
      </c>
      <c r="J435" s="49">
        <f>if(isnumber(search("Yes",'2_all_summary'!$G434)),if(isnumber(search("Yes",'2_all_summary'!E434)),1,2),if(isnumber(search("No",'2_all_summary'!E434)),4,3))</f>
        <v>4</v>
      </c>
    </row>
    <row r="436">
      <c r="G436" s="49"/>
      <c r="H436" s="49" t="str">
        <f>'2_all_summary'!C435</f>
        <v>Evolving governance structures in community-based sandfish mariculture and their interactions with livelihood outcomes: Evidence from the Philippines</v>
      </c>
      <c r="I436" s="49" t="str">
        <f>'2_all_summary'!D435</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Ãƒâ€šÃ‚Â© 2022 Fabinyi, Gorospe, McClean and Juinio-MeÃƒÆ’Ã‚Â±ez.</v>
      </c>
      <c r="J436" s="49">
        <f>if(isnumber(search("Yes",'2_all_summary'!$G435)),if(isnumber(search("Yes",'2_all_summary'!E435)),1,2),if(isnumber(search("No",'2_all_summary'!E435)),4,3))</f>
        <v>4</v>
      </c>
    </row>
    <row r="437">
      <c r="G437" s="49"/>
      <c r="H437" s="49" t="str">
        <f>'2_all_summary'!C436</f>
        <v>Examining enabling conditions for community-based fisheries comanagement: Comparing efforts in hawai'i and American Samoa</v>
      </c>
      <c r="I437" s="49" t="str">
        <f>'2_all_summary'!D436</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Ãƒâ€šÃ‚Â© 2014 by the author(s).</v>
      </c>
      <c r="J437" s="49">
        <f>if(isnumber(search("Yes",'2_all_summary'!$G436)),if(isnumber(search("Yes",'2_all_summary'!E436)),1,2),if(isnumber(search("No",'2_all_summary'!E436)),4,3))</f>
        <v>4</v>
      </c>
    </row>
    <row r="438">
      <c r="G438" s="49"/>
      <c r="H438" s="49" t="str">
        <f>'2_all_summary'!C437</f>
        <v>Examining the Role of Social Capital in Community Collective Action for Sustainable Wetland Fisheries in Bangladesh</v>
      </c>
      <c r="I438" s="49" t="str">
        <f>'2_all_summary'!D437</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governmentÃƒÂ¢Ã¢â€šÂ¬Ã¢â€žÂ¢s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Ãƒâ€šÃ‚Â© 2015, Society of Wetland Scientists.</v>
      </c>
      <c r="J438" s="49">
        <f>if(isnumber(search("Yes",'2_all_summary'!$G437)),if(isnumber(search("Yes",'2_all_summary'!E437)),1,2),if(isnumber(search("No",'2_all_summary'!E437)),4,3))</f>
        <v>4</v>
      </c>
    </row>
    <row r="439">
      <c r="G439" s="49"/>
      <c r="H439" s="49" t="str">
        <f>'2_all_summary'!C438</f>
        <v>Exclusive economic zones and the management of fisheries in the South China Sea</v>
      </c>
      <c r="I439" s="49" t="str">
        <f>'2_all_summary'!D438</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Ãƒâ€šÃ‚Â© 2005 Springer. All Rights Reserved.</v>
      </c>
      <c r="J439" s="49">
        <f>if(isnumber(search("Yes",'2_all_summary'!$G438)),if(isnumber(search("Yes",'2_all_summary'!E438)),1,2),if(isnumber(search("No",'2_all_summary'!E438)),4,3))</f>
        <v>4</v>
      </c>
    </row>
    <row r="440">
      <c r="G440" s="49"/>
      <c r="H440" s="49" t="str">
        <f>'2_all_summary'!C439</f>
        <v>Explanatory factors of adherence to community-based management of epilepsy in Lao PDR</v>
      </c>
      <c r="I440" s="49" t="str">
        <f>'2_all_summary'!D439</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patientsÃƒÂ¢Ã¢â€šÂ¬Ã¢â€žÂ¢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Ãƒâ€šÃ‚Â© 2018 Elsevier Inc.</v>
      </c>
      <c r="J440" s="49">
        <f>if(isnumber(search("Yes",'2_all_summary'!$G439)),if(isnumber(search("Yes",'2_all_summary'!E439)),1,2),if(isnumber(search("No",'2_all_summary'!E439)),4,3))</f>
        <v>4</v>
      </c>
    </row>
    <row r="441">
      <c r="G441" s="49"/>
      <c r="H441" s="49" t="str">
        <f>'2_all_summary'!C440</f>
        <v>Exploitation of the window-pane shell Placuna placenta in the Philippines</v>
      </c>
      <c r="I441" s="49" t="str">
        <f>'2_all_summary'!D440</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Ãƒâ€šÃ‚Â© 1995.</v>
      </c>
      <c r="J441" s="49">
        <f>if(isnumber(search("Yes",'2_all_summary'!$G440)),if(isnumber(search("Yes",'2_all_summary'!E440)),1,2),if(isnumber(search("No",'2_all_summary'!E440)),4,3))</f>
        <v>4</v>
      </c>
    </row>
    <row r="442">
      <c r="G442" s="49"/>
      <c r="H442" s="49" t="str">
        <f>'2_all_summary'!C441</f>
        <v>Exploitation rates and management implications for the fisheries of Bontanga reservoir in the Northern Region of Ghana</v>
      </c>
      <c r="I442" s="49" t="str">
        <f>'2_all_summary'!D441</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ÃƒÂ¢Ã¢â‚¬Â°Ã‹â€ 0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442" s="49">
        <f>if(isnumber(search("Yes",'2_all_summary'!$G441)),if(isnumber(search("Yes",'2_all_summary'!E441)),1,2),if(isnumber(search("No",'2_all_summary'!E441)),4,3))</f>
        <v>4</v>
      </c>
    </row>
    <row r="443">
      <c r="G443" s="49"/>
      <c r="H443" s="49" t="str">
        <f>'2_all_summary'!C442</f>
        <v>Exploring benefits of spatial cooperative harvesting in a sea urchin fishery: An agent-based approach</v>
      </c>
      <c r="I443" s="49" t="str">
        <f>'2_all_summary'!D442</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Ãƒâ€šÃ‚Â© 2017 Gutierrez et al.</v>
      </c>
      <c r="J443" s="49">
        <f>if(isnumber(search("Yes",'2_all_summary'!$G442)),if(isnumber(search("Yes",'2_all_summary'!E442)),1,2),if(isnumber(search("No",'2_all_summary'!E442)),4,3))</f>
        <v>4</v>
      </c>
    </row>
    <row r="444">
      <c r="G444" s="49"/>
      <c r="H444" s="49" t="str">
        <f>'2_all_summary'!C443</f>
        <v>Exploring community-based marine aquaculture as a coastal resource management opportunity in Nova Scotia, Canada</v>
      </c>
      <c r="I444" s="49" t="str">
        <f>'2_all_summary'!D443</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Ãƒâ€šÃ‚Â© 2020 Bradford et al. This work is licensed under a Creative Commons Attribution 4.0 International License (CC BY 4.0), which permits unrestricted use, distribution, and reproduction in any medium, provided the original author(s) and source are credited.</v>
      </c>
      <c r="J444" s="49">
        <f>if(isnumber(search("Yes",'2_all_summary'!$G443)),if(isnumber(search("Yes",'2_all_summary'!E443)),1,2),if(isnumber(search("No",'2_all_summary'!E443)),4,3))</f>
        <v>4</v>
      </c>
    </row>
    <row r="445">
      <c r="G445" s="49"/>
      <c r="H445" s="49" t="str">
        <f>'2_all_summary'!C444</f>
        <v>Exploring gender inclusion in small-scale fisheries management and development in Melanesia</v>
      </c>
      <c r="I445" s="49" t="str">
        <f>'2_all_summary'!D444</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445" s="49">
        <f>if(isnumber(search("Yes",'2_all_summary'!$G444)),if(isnumber(search("Yes",'2_all_summary'!E444)),1,2),if(isnumber(search("No",'2_all_summary'!E444)),4,3))</f>
        <v>2</v>
      </c>
    </row>
    <row r="446">
      <c r="G446" s="49"/>
      <c r="H446" s="49" t="str">
        <f>'2_all_summary'!C445</f>
        <v>Facing limits in oceanic fisheries: Part I: Extent of the problem and policy responses</v>
      </c>
      <c r="I446" s="49" t="str">
        <f>'2_all_summary'!D445</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ÃƒÂ¢Ã¢â€šÂ¬Ã¢â‚¬Â_x009d_ both jobs and food ÃƒÂ¢Ã¢â€šÂ¬Ã¢â‚¬Â_x009d_ through a combination of government oversight and community based management. 1994 United Nations</v>
      </c>
      <c r="J446" s="49">
        <f>if(isnumber(search("Yes",'2_all_summary'!$G445)),if(isnumber(search("Yes",'2_all_summary'!E445)),1,2),if(isnumber(search("No",'2_all_summary'!E445)),4,3))</f>
        <v>4</v>
      </c>
    </row>
    <row r="447">
      <c r="G447" s="49"/>
      <c r="H447" s="49" t="str">
        <f>'2_all_summary'!C446</f>
        <v>Facing limits in oceanic fisheries: Part II: The social consequences</v>
      </c>
      <c r="I447" s="49" t="str">
        <f>'2_all_summary'!D446</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ÃƒÂ¢Ã¢â€šÂ¬Ã¢â‚¬Å“ both jobs and food ÃƒÂ¢Ã¢â€šÂ¬Ã¢â‚¬Å“ through a combination of government oversight and communityÃƒÂ¢Ã¢â€šÂ¬Ã‚Â_x0090_based management. 1995 United Nations</v>
      </c>
      <c r="J447" s="49">
        <f>if(isnumber(search("Yes",'2_all_summary'!$G446)),if(isnumber(search("Yes",'2_all_summary'!E446)),1,2),if(isnumber(search("No",'2_all_summary'!E446)),4,3))</f>
        <v>4</v>
      </c>
    </row>
    <row r="448">
      <c r="G448" s="49"/>
      <c r="H448" s="49" t="str">
        <f>'2_all_summary'!C447</f>
        <v>Factors in overcoming barriers to implementing co-management in British Columbia salmon fisheries</v>
      </c>
      <c r="I448" s="49" t="str">
        <f>'2_all_summary'!D447</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Ãƒâ€šÃ‚Â© 1999 by The Resilience Alliance.</v>
      </c>
      <c r="J448" s="49">
        <f>if(isnumber(search("Yes",'2_all_summary'!$G447)),if(isnumber(search("Yes",'2_all_summary'!E447)),1,2),if(isnumber(search("No",'2_all_summary'!E447)),4,3))</f>
        <v>4</v>
      </c>
    </row>
    <row r="449">
      <c r="G449" s="49"/>
      <c r="H449" s="49" t="str">
        <f>'2_all_summary'!C448</f>
        <v>Factors influencing community fishers' leadership engagement in international small-scale fisheries</v>
      </c>
      <c r="I449" s="49" t="str">
        <f>'2_all_summary'!D448</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Ãƒâ€šÃ‚Â© 2016 Sutton and Rudd.</v>
      </c>
      <c r="J449" s="49">
        <f>if(isnumber(search("Yes",'2_all_summary'!$G448)),if(isnumber(search("Yes",'2_all_summary'!E448)),1,2),if(isnumber(search("No",'2_all_summary'!E448)),4,3))</f>
        <v>4</v>
      </c>
    </row>
    <row r="450">
      <c r="G450" s="49"/>
      <c r="H450" s="49" t="str">
        <f>'2_all_summary'!C449</f>
        <v>Factors influencing progress in establishing community-based marine protected areas in Indonesia</v>
      </c>
      <c r="I450" s="49" t="str">
        <f>'2_all_summary'!D449</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Ãƒâ€šÃ‚Â© Taylor &amp; Francis Inc.</v>
      </c>
      <c r="J450" s="49">
        <f>if(isnumber(search("Yes",'2_all_summary'!$G449)),if(isnumber(search("Yes",'2_all_summary'!E449)),1,2),if(isnumber(search("No",'2_all_summary'!E449)),4,3))</f>
        <v>4</v>
      </c>
    </row>
    <row r="451">
      <c r="G451" s="49"/>
      <c r="H451" s="49" t="str">
        <f>'2_all_summary'!C450</f>
        <v>Factors influencing success of marine protected areas in the Visayas, Philippines as related to increasing protected area coverage</v>
      </c>
      <c r="I451" s="49" t="str">
        <f>'2_all_summary'!D450</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Ãƒâ€šÃ‚Â© 2010 Springer Science+Business Media, LLC.</v>
      </c>
      <c r="J451" s="49">
        <f>if(isnumber(search("Yes",'2_all_summary'!$G450)),if(isnumber(search("Yes",'2_all_summary'!E450)),1,2),if(isnumber(search("No",'2_all_summary'!E450)),4,3))</f>
        <v>4</v>
      </c>
    </row>
    <row r="452">
      <c r="G452" s="49"/>
      <c r="H452" s="49" t="str">
        <f>'2_all_summary'!C451</f>
        <v>Farming fish in a transitional economy: A case for East Timor</v>
      </c>
      <c r="I452" s="49" t="str">
        <f>'2_all_summary'!D451</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Ãƒâ€šÃ‚Â© 2008 International Food and Agribusiness Management Association (IAMA). All rights reserved.</v>
      </c>
      <c r="J452" s="49">
        <f>if(isnumber(search("Yes",'2_all_summary'!$G451)),if(isnumber(search("Yes",'2_all_summary'!E451)),1,2),if(isnumber(search("No",'2_all_summary'!E451)),4,3))</f>
        <v>4</v>
      </c>
    </row>
    <row r="453">
      <c r="G453" s="49"/>
      <c r="H453" s="49" t="str">
        <f>'2_all_summary'!C452</f>
        <v>Feasibility and Acceptability of Brighter Bites: A Food Co-Op in Schools to Increase Access, Continuity and Education of Fruits and Vegetables Among Low-Income Populations</v>
      </c>
      <c r="I453" s="49" t="str">
        <f>'2_all_summary'!D452</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50ÃƒÂ¢Ã¢â€šÂ¬Ã¢â‚¬Å“60 servings of fresh F&amp;V; (2) Weekly bilingual parent handouts and recipe demonstrations; and (3) implementing CATCH, a coordinated school health program in schools. Brighter Bites was pilot tested using a pre-post evaluation design in one charter school in Houston, TX, USA (nÃƒâ€šÃ‚Â =Ãƒâ€šÃ‚Â 57 3rd grade parentÃƒÂ¢Ã¢â€šÂ¬Ã¢â‚¬Å“child dyads; 94.1Ãƒâ€šÃ‚Â % Hispanic, 91Ãƒâ€šÃ‚Â % low-income). Evaluation, at baseline, midpoint, and post-intervention, included self-reported child and parent surveys on psychosocial factors, dietary habits and mealtime practices. PearsonÃƒÂ¢Ã¢â€šÂ¬Ã¢â€žÂ¢s Chi square test, FisherÃƒÂ¢Ã¢â€šÂ¬Ã¢â€žÂ¢s exact-test or paired t test were used to determine changes pre- to post-intervention (at pÃƒâ€šÃ‚Â &lt;Ãƒâ€šÃ‚Â 0.05). Process data using parent surveys, teacher surveys, attendance logs, and produce cost data were used to determine feasibility and acceptability of program. Participants received on average 61 servings of F&amp;V weekly for 16Ãƒâ€šÃ‚Â weeks at the cost of $4.31/family/week. Results showed significant increases in child reported self-efficacy, outcome expectations and attitudes towards consuming F&amp;V (pÃƒâ€šÃ‚Â &lt;Ãƒâ€šÃ‚Â 0.05). We found significant increases in child exposure to F&amp;V and child preference of various F&amp;V from baseline to post-intervention (pÃƒâ€šÃ‚Â &lt;Ãƒâ€šÃ‚Â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98Ãƒâ€šÃ‚Â % retention rate and high parent acceptability of program components. Brighter Bites is a promising strategy to increase F&amp;V access and education in low-income populations using existing infrastructure of schools and food banks. Ãƒâ€šÃ‚Â© 2015, Springer Science+Business Media New York.</v>
      </c>
      <c r="J453" s="49">
        <f>if(isnumber(search("Yes",'2_all_summary'!$G452)),if(isnumber(search("Yes",'2_all_summary'!E452)),1,2),if(isnumber(search("No",'2_all_summary'!E452)),4,3))</f>
        <v>4</v>
      </c>
    </row>
    <row r="454">
      <c r="G454" s="49"/>
      <c r="H454" s="49" t="str">
        <f>'2_all_summary'!C453</f>
        <v>Fijian villagers adapt to changes in local fisheries</v>
      </c>
      <c r="I454" s="49" t="str">
        <f>'2_all_summary'!D453</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54" s="49">
        <f>if(isnumber(search("Yes",'2_all_summary'!$G453)),if(isnumber(search("Yes",'2_all_summary'!E453)),1,2),if(isnumber(search("No",'2_all_summary'!E453)),4,3))</f>
        <v>1</v>
      </c>
    </row>
    <row r="455">
      <c r="G455" s="49"/>
      <c r="H455" s="49" t="str">
        <f>'2_all_summary'!C454</f>
        <v>First trial of wild juvenile collection of tropical sea cucumbers from settling larvae, using coconut fibre from waste husks in Solomon Islands: A new conservation tool</v>
      </c>
      <c r="I455" s="49" t="str">
        <f>'2_all_summary'!D454</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455" s="49">
        <f>if(isnumber(search("Yes",'2_all_summary'!$G454)),if(isnumber(search("Yes",'2_all_summary'!E454)),1,2),if(isnumber(search("No",'2_all_summary'!E454)),4,3))</f>
        <v>4</v>
      </c>
    </row>
    <row r="456">
      <c r="G456" s="49"/>
      <c r="H456" s="49" t="str">
        <f>'2_all_summary'!C455</f>
        <v>Fish catch data: Less than what meets the eye</v>
      </c>
      <c r="I456" s="49" t="str">
        <f>'2_all_summary'!D455</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Ãƒâ€šÃ‚Â© 2013 Elsevier Ltd.</v>
      </c>
      <c r="J456" s="49">
        <f>if(isnumber(search("Yes",'2_all_summary'!$G455)),if(isnumber(search("Yes",'2_all_summary'!E455)),1,2),if(isnumber(search("No",'2_all_summary'!E455)),4,3))</f>
        <v>4</v>
      </c>
    </row>
    <row r="457">
      <c r="G457" s="49"/>
      <c r="H457" s="49" t="str">
        <f>'2_all_summary'!C456</f>
        <v>Fish catch during southwest monsoon season in taytay bay, northwest sulu sea, Philippines: With notes on live reef fisheries</v>
      </c>
      <c r="I457" s="49" t="str">
        <f>'2_all_summary'!D456</f>
        <v>Palawan produced 70 percent of the PhilippinesÃƒÂ¢Ã¢â€šÂ¬Ã¢â€žÂ¢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fisherÃƒÂ¢Ã¢â€šÂ¬Ã¢â€žÂ¢s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Ãƒâ€šÃ‚Â© 2015 BIOFLUX SRL. All rights reserved.</v>
      </c>
      <c r="J457" s="49">
        <f>if(isnumber(search("Yes",'2_all_summary'!$G456)),if(isnumber(search("Yes",'2_all_summary'!E456)),1,2),if(isnumber(search("No",'2_all_summary'!E456)),4,3))</f>
        <v>4</v>
      </c>
    </row>
    <row r="458">
      <c r="G458" s="49"/>
      <c r="H458" s="49" t="str">
        <f>'2_all_summary'!C457</f>
        <v>Fish out of water': A cross-sectional study on the interaction between social and neighbourhood effects on weight management behaviours</v>
      </c>
      <c r="I458" s="49" t="str">
        <f>'2_all_summary'!D457</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Ãƒâ€šÃ‚Â© 2015 Macmillan Publishers Limited.</v>
      </c>
      <c r="J458" s="49">
        <f>if(isnumber(search("Yes",'2_all_summary'!$G457)),if(isnumber(search("Yes",'2_all_summary'!E457)),1,2),if(isnumber(search("No",'2_all_summary'!E457)),4,3))</f>
        <v>4</v>
      </c>
    </row>
    <row r="459">
      <c r="G459" s="49"/>
      <c r="H459" s="49" t="str">
        <f>'2_all_summary'!C458</f>
        <v>Fisheries biology, assessment and management: Second edition</v>
      </c>
      <c r="I459" s="49" t="str">
        <f>'2_all_summary'!D458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Ãƒâ€šÃ‚Â© 2007 by Michael King. All rights reserved.</v>
      </c>
      <c r="J459" s="49">
        <f>if(isnumber(search("Yes",'2_all_summary'!$G458)),if(isnumber(search("Yes",'2_all_summary'!E458)),1,2),if(isnumber(search("No",'2_all_summary'!E458)),4,3))</f>
        <v>4</v>
      </c>
    </row>
    <row r="460">
      <c r="G460" s="49"/>
      <c r="H460" s="49" t="str">
        <f>'2_all_summary'!C459</f>
        <v>Fisheries co-management in hilsa shad sanctuaries of Bangladesh: Early experiences and implementation challenges</v>
      </c>
      <c r="I460" s="49" t="str">
        <f>'2_all_summary'!D459</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Ãƒâ€šÃ‚Â© 2020 Elsevier Ltd</v>
      </c>
      <c r="J460" s="49">
        <f>if(isnumber(search("Yes",'2_all_summary'!$G459)),if(isnumber(search("Yes",'2_all_summary'!E459)),1,2),if(isnumber(search("No",'2_all_summary'!E459)),4,3))</f>
        <v>4</v>
      </c>
    </row>
    <row r="461">
      <c r="G461" s="49"/>
      <c r="H461" s="49" t="str">
        <f>'2_all_summary'!C460</f>
        <v>FISHERIES LIVELIHOODS</v>
      </c>
      <c r="I461" s="49" t="str">
        <f>'2_all_summary'!D460</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461" s="49">
        <f>if(isnumber(search("Yes",'2_all_summary'!$G460)),if(isnumber(search("Yes",'2_all_summary'!E460)),1,2),if(isnumber(search("No",'2_all_summary'!E460)),4,3))</f>
        <v>4</v>
      </c>
    </row>
    <row r="462">
      <c r="G462" s="49"/>
      <c r="H462" s="49" t="str">
        <f>'2_all_summary'!C461</f>
        <v>Fisheries management influences phytoplankton biomass of Amazonian floodplain lakes</v>
      </c>
      <c r="I462" s="49" t="str">
        <f>'2_all_summary'!D461</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~600Ãƒâ€šÃ‚Â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ÃƒÂ¢Ã¢â€šÂ¬Ã‹Å“fishing agreementsÃƒÂ¢Ã¢â€šÂ¬Ã¢â€žÂ¢ in the Amazon. Multiple stakeholders should embrace socio-ecological management practices that shape both bottom-up and top-down forces to ensure biodiversity protection, sustainable fisheries yields and food security for local communities and regional economies. Ãƒâ€šÃ‚Â© 2020 The Authors. Journal of Applied Ecology published by John Wiley &amp; Sons Ltd on behalf of British Ecological Society</v>
      </c>
      <c r="J462" s="49">
        <f>if(isnumber(search("Yes",'2_all_summary'!$G461)),if(isnumber(search("Yes",'2_all_summary'!E461)),1,2),if(isnumber(search("No",'2_all_summary'!E461)),4,3))</f>
        <v>4</v>
      </c>
    </row>
    <row r="463">
      <c r="G463" s="49"/>
      <c r="H463" s="49" t="str">
        <f>'2_all_summary'!C462</f>
        <v>Fisheries management of san salvador island, philippines: A shared responsibility</v>
      </c>
      <c r="I463" s="49" t="str">
        <f>'2_all_summary'!D462</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Ãƒâ€šÃ‚Â© 1999 Taylor and Francis Group, LLC.</v>
      </c>
      <c r="J463" s="49">
        <f>if(isnumber(search("Yes",'2_all_summary'!$G462)),if(isnumber(search("Yes",'2_all_summary'!E462)),1,2),if(isnumber(search("No",'2_all_summary'!E462)),4,3))</f>
        <v>4</v>
      </c>
    </row>
    <row r="464">
      <c r="G464" s="49"/>
      <c r="H464" s="49" t="str">
        <f>'2_all_summary'!C463</f>
        <v>Fisheries Management: Progress Towards Sustainability</v>
      </c>
      <c r="I464" s="49" t="str">
        <f>'2_all_summary'!D463</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464" s="49">
        <f>if(isnumber(search("Yes",'2_all_summary'!$G463)),if(isnumber(search("Yes",'2_all_summary'!E463)),1,2),if(isnumber(search("No",'2_all_summary'!E463)),4,3))</f>
        <v>4</v>
      </c>
    </row>
    <row r="465">
      <c r="G465" s="49"/>
      <c r="H465" s="49" t="str">
        <f>'2_all_summary'!C464</f>
        <v>Fisheries resource-use culture in Fiji and its implications</v>
      </c>
      <c r="I465" s="49" t="str">
        <f>'2_all_summary'!D464</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465" s="49">
        <f>if(isnumber(search("Yes",'2_all_summary'!$G464)),if(isnumber(search("Yes",'2_all_summary'!E464)),1,2),if(isnumber(search("No",'2_all_summary'!E464)),4,3))</f>
        <v>1</v>
      </c>
    </row>
    <row r="466">
      <c r="G466" s="49"/>
      <c r="H466" s="49" t="str">
        <f>'2_all_summary'!C465</f>
        <v>Fisheries science and marine education catalyze the renaissance of traditional management (rahui) to improve an artisanal fishery in French Polynesia</v>
      </c>
      <c r="I466" s="49" t="str">
        <f>'2_all_summary'!D465</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466" s="49">
        <f>if(isnumber(search("Yes",'2_all_summary'!$G465)),if(isnumber(search("Yes",'2_all_summary'!E465)),1,2),if(isnumber(search("No",'2_all_summary'!E465)),4,3))</f>
        <v>4</v>
      </c>
    </row>
    <row r="467">
      <c r="G467" s="49"/>
      <c r="H467" s="49" t="str">
        <f>'2_all_summary'!C466</f>
        <v>Fisheriesmarine protected areatourism interactions in moalboal, cebu, philippines</v>
      </c>
      <c r="I467" s="49" t="str">
        <f>'2_all_summary'!D466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Ãƒâ€šÃ‚Â© Taylor &amp; Francis Group, LLC.</v>
      </c>
      <c r="J467" s="49">
        <f>if(isnumber(search("Yes",'2_all_summary'!$G466)),if(isnumber(search("Yes",'2_all_summary'!E466)),1,2),if(isnumber(search("No",'2_all_summary'!E466)),4,3))</f>
        <v>4</v>
      </c>
    </row>
    <row r="468">
      <c r="G468" s="49"/>
      <c r="H468" s="49" t="str">
        <f>'2_all_summary'!C467</f>
        <v>Fishers who don't fish: Precarity and distributive labor on Chile's coastal frontier</v>
      </c>
      <c r="I468" s="49" t="str">
        <f>'2_all_summary'!D467</f>
        <v>In 2018, an unprecedented red tide prompted Chile's Ministry of Health to close fisheries throughout the country's southern AysÃƒÆ’Ã‚Â©n Region. The disaster heightened the precarity of ÃƒÂ¢Ã¢â€šÂ¬Ã…â€œpaper fishers,ÃƒÂ¢Ã¢â€šÂ¬Ã‚Â_x009d_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Ãƒâ€šÃ‚Â© 2023 by the American Anthropological Association.</v>
      </c>
      <c r="J468" s="49">
        <f>if(isnumber(search("Yes",'2_all_summary'!$G467)),if(isnumber(search("Yes",'2_all_summary'!E467)),1,2),if(isnumber(search("No",'2_all_summary'!E467)),4,3))</f>
        <v>4</v>
      </c>
    </row>
    <row r="469">
      <c r="G469" s="49"/>
      <c r="H469" s="49" t="str">
        <f>'2_all_summary'!C468</f>
        <v>Fishers' experiences and perceptions of marine mammals in the South China Sea: Insights for improving community-based conservation</v>
      </c>
      <c r="I469" s="49" t="str">
        <f>'2_all_summary'!D468</f>
        <v>The successful conservation of marine mammals is often dependent upon support from local fishing communities, and valuable conservation insights can be obtained through understanding fishersÃƒÂ¢Ã¢â€šÂ¬Ã¢â€žÂ¢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Ãƒâ€šÃ‚Â© 2019 John Wiley &amp; Sons, Ltd.</v>
      </c>
      <c r="J469" s="49">
        <f>if(isnumber(search("Yes",'2_all_summary'!$G468)),if(isnumber(search("Yes",'2_all_summary'!E468)),1,2),if(isnumber(search("No",'2_all_summary'!E468)),4,3))</f>
        <v>4</v>
      </c>
    </row>
    <row r="470">
      <c r="G470" s="49"/>
      <c r="H470" s="49" t="str">
        <f>'2_all_summary'!C469</f>
        <v>Fishers' perceived objectives of community-based coastal resource management in the Kei islands, Indonesia</v>
      </c>
      <c r="I470" s="49" t="str">
        <f>'2_all_summary'!D469</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Ãƒâ€šÃ‚Â© 2017 Hoshino, van Putten, Girsang, Resosudarmo and Yamazaki.</v>
      </c>
      <c r="J470" s="49">
        <f>if(isnumber(search("Yes",'2_all_summary'!$G469)),if(isnumber(search("Yes",'2_all_summary'!E469)),1,2),if(isnumber(search("No",'2_all_summary'!E469)),4,3))</f>
        <v>4</v>
      </c>
    </row>
    <row r="471">
      <c r="G471" s="49"/>
      <c r="H471" s="49" t="str">
        <f>'2_all_summary'!C470</f>
        <v>Fishers' perceptions, facilitating factors and challenges of community-based no-take zones in the Sian Ka'an Biosphere Reserve, Quintana Roo, Mexico</v>
      </c>
      <c r="I471" s="49" t="str">
        <f>'2_all_summary'!D470</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Ãƒâ€šÃ‚Â© 2013 Elsevier Ltd.</v>
      </c>
      <c r="J471" s="49">
        <f>if(isnumber(search("Yes",'2_all_summary'!$G470)),if(isnumber(search("Yes",'2_all_summary'!E470)),1,2),if(isnumber(search("No",'2_all_summary'!E470)),4,3))</f>
        <v>4</v>
      </c>
    </row>
    <row r="472">
      <c r="G472" s="49"/>
      <c r="H472" s="49" t="str">
        <f>'2_all_summary'!C471</f>
        <v>Fishery co-management: A practical handbook</v>
      </c>
      <c r="I472" s="49" t="str">
        <f>'2_all_summary'!D471</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472" s="49">
        <f>if(isnumber(search("Yes",'2_all_summary'!$G471)),if(isnumber(search("Yes",'2_all_summary'!E471)),1,2),if(isnumber(search("No",'2_all_summary'!E471)),4,3))</f>
        <v>4</v>
      </c>
    </row>
    <row r="473">
      <c r="G473" s="49"/>
      <c r="H473" s="49" t="str">
        <f>'2_all_summary'!C472</f>
        <v>Fishery management, human dimension</v>
      </c>
      <c r="I473" s="49" t="str">
        <f>'2_all_summary'!D472</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accessâ€_x009d_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473" s="49">
        <f>if(isnumber(search("Yes",'2_all_summary'!$G472)),if(isnumber(search("Yes",'2_all_summary'!E472)),1,2),if(isnumber(search("No",'2_all_summary'!E472)),4,3))</f>
        <v>4</v>
      </c>
    </row>
    <row r="474">
      <c r="G474" s="49"/>
      <c r="H474" s="49" t="str">
        <f>'2_all_summary'!C473</f>
        <v>Fishery of mud crab Scylla serrata of Kotania Bay, Western Seram District: Potency, stock status and sustainable management</v>
      </c>
      <c r="I474" s="49" t="str">
        <f>'2_all_summary'!D473</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(Ãƒâ€šÃ‚Â±2.25).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Ãƒâ€šÃ‚Â© Published under licence by IOP Publishing Ltd.</v>
      </c>
      <c r="J474" s="49">
        <f>if(isnumber(search("Yes",'2_all_summary'!$G473)),if(isnumber(search("Yes",'2_all_summary'!E473)),1,2),if(isnumber(search("No",'2_all_summary'!E473)),4,3))</f>
        <v>4</v>
      </c>
    </row>
    <row r="475">
      <c r="G475" s="49"/>
      <c r="H475" s="49" t="str">
        <f>'2_all_summary'!C474</f>
        <v>Fishery resources trends and community-based management approaches adopted in the river Titas in Bangladesh</v>
      </c>
      <c r="I475" s="49" t="str">
        <f>'2_all_summary'!D474</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Ãƒâ€šÃ‚Â© 2009 IAHR, INBO &amp; IAHS.</v>
      </c>
      <c r="J475" s="49">
        <f>if(isnumber(search("Yes",'2_all_summary'!$G474)),if(isnumber(search("Yes",'2_all_summary'!E474)),1,2),if(isnumber(search("No",'2_all_summary'!E474)),4,3))</f>
        <v>4</v>
      </c>
    </row>
    <row r="476">
      <c r="G476" s="49"/>
      <c r="H476" s="49" t="str">
        <f>'2_all_summary'!C475</f>
        <v>Fishery trends, resource-use and management system in the Ungwana Bay fishery Kenya</v>
      </c>
      <c r="I476" s="49" t="str">
        <f>'2_all_summary'!D475</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Ãƒâ€šÃ‚Â© 2011 Elsevier Ltd.</v>
      </c>
      <c r="J476" s="49">
        <f>if(isnumber(search("Yes",'2_all_summary'!$G475)),if(isnumber(search("Yes",'2_all_summary'!E475)),1,2),if(isnumber(search("No",'2_all_summary'!E475)),4,3))</f>
        <v>4</v>
      </c>
    </row>
    <row r="477">
      <c r="G477" s="49"/>
      <c r="H477" s="49" t="str">
        <f>'2_all_summary'!C476</f>
        <v>Fishes and cowboy boots: An optimistic view</v>
      </c>
      <c r="I477" s="49" t="str">
        <f>'2_all_summary'!D476</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Ãƒâ€šÃ‚Â© 2020 The Authors. Conservation Science and Practice published by Wiley Periodicals LLC. on behalf of Society for Conservation Biology</v>
      </c>
      <c r="J477" s="49">
        <f>if(isnumber(search("Yes",'2_all_summary'!$G476)),if(isnumber(search("Yes",'2_all_summary'!E476)),1,2),if(isnumber(search("No",'2_all_summary'!E476)),4,3))</f>
        <v>4</v>
      </c>
    </row>
    <row r="478">
      <c r="G478" s="49"/>
      <c r="H478" s="49" t="str">
        <f>'2_all_summary'!C477</f>
        <v>Fishing and trade of devil rays (Mobula spp.) in the Bay of Bengal, Bangladesh: Insights from fishersÃƒÂ¢Ã¢â€šÂ¬Ã¢â€žÂ¢ knowledge</v>
      </c>
      <c r="I478" s="49" t="str">
        <f>'2_all_summary'!D477</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fishersÃƒÂ¢Ã¢â€šÂ¬Ã¢â€žÂ¢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Ãƒâ€šÃ‚Â© 2020 John Wiley &amp; Sons, Ltd.</v>
      </c>
      <c r="J478" s="49">
        <f>if(isnumber(search("Yes",'2_all_summary'!$G477)),if(isnumber(search("Yes",'2_all_summary'!E477)),1,2),if(isnumber(search("No",'2_all_summary'!E477)),4,3))</f>
        <v>4</v>
      </c>
    </row>
    <row r="479">
      <c r="G479" s="49"/>
      <c r="H479" s="49" t="str">
        <f>'2_all_summary'!C478</f>
        <v>Fishing dynamics associated with periodically harvested marine closures</v>
      </c>
      <c r="I479" s="49" t="str">
        <f>'2_all_summary'!D478</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479" s="49">
        <f>if(isnumber(search("Yes",'2_all_summary'!$G478)),if(isnumber(search("Yes",'2_all_summary'!E478)),1,2),if(isnumber(search("No",'2_all_summary'!E478)),4,3))</f>
        <v>2</v>
      </c>
    </row>
    <row r="480">
      <c r="G480" s="49"/>
      <c r="H480" s="49" t="str">
        <f>'2_all_summary'!C479</f>
        <v>Fishing for consensus: Community-based conservation and conflict in St LuciaÃƒÂ¢Ã¢â€šÂ¬Ã¢â€žÂ¢s SoufriÃƒÆ’Ã‚Â¨re marine management area</v>
      </c>
      <c r="I480" s="49" t="str">
        <f>'2_all_summary'!D479</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Ãƒâ€šÃ‚Â© Jonathan Pugh and Robert B. Potter 2003.</v>
      </c>
      <c r="J480" s="49">
        <f>if(isnumber(search("Yes",'2_all_summary'!$G479)),if(isnumber(search("Yes",'2_all_summary'!E479)),1,2),if(isnumber(search("No",'2_all_summary'!E479)),4,3))</f>
        <v>4</v>
      </c>
    </row>
    <row r="481">
      <c r="G481" s="49"/>
      <c r="H481" s="49" t="str">
        <f>'2_all_summary'!C480</f>
        <v>Fishing for Power: Incursions of the Ugandan Authoritarian State</v>
      </c>
      <c r="I481" s="49" t="str">
        <f>'2_all_summary'!D480</f>
        <v>A few months before UgandaÃƒÂ¢Ã¢â€šÂ¬Ã¢â€žÂ¢s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UgandaÃƒÂ¢Ã¢â€šÂ¬Ã¢â€žÂ¢s valuable fishing resources as justification for the suspension. A popular counternarrative, howeverÃƒÂ¢Ã¢â€šÂ¬Ã¢â‚¬Â_x009d_told in carrying whispers at fishing landing sites around Lake VictoriaÃƒÂ¢Ã¢â€šÂ¬Ã¢â‚¬Â_x009d_painted the order as President MuseveniÃƒÂ¢Ã¢â€šÂ¬Ã¢â€žÂ¢s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countryÃƒÂ¢Ã¢â€šÂ¬Ã¢â€žÂ¢s fisheries governance sector are underlined by a powerful narrative of peace and security and argues that the political intervention can be interpreted as efforts by the national government to secure the ruling eliteÃƒÂ¢Ã¢â€šÂ¬Ã¢â€žÂ¢s increasingly authoritarian hold on state power. Key Words: authoritarianism, coloniality, fisheries governance, securitization, Uganda. Ãƒâ€šÃ‚Â© 2019, Ãƒâ€šÃ‚Â© 2019 by American Association of Geographers.</v>
      </c>
      <c r="J481" s="49">
        <f>if(isnumber(search("Yes",'2_all_summary'!$G480)),if(isnumber(search("Yes",'2_all_summary'!E480)),1,2),if(isnumber(search("No",'2_all_summary'!E480)),4,3))</f>
        <v>4</v>
      </c>
    </row>
    <row r="482">
      <c r="G482" s="49"/>
      <c r="H482" s="49" t="str">
        <f>'2_all_summary'!C481</f>
        <v>Fishing in the dark-local knowledge, night spearfishing and spawning aggregations in the Western Solomon Islands</v>
      </c>
      <c r="I482" s="49" t="str">
        <f>'2_all_summary'!D481</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Ãƒâ€šÃ‚Â© 2011 Elsevier Ltd.</v>
      </c>
      <c r="J482" s="49">
        <f>if(isnumber(search("Yes",'2_all_summary'!$G481)),if(isnumber(search("Yes",'2_all_summary'!E481)),1,2),if(isnumber(search("No",'2_all_summary'!E481)),4,3))</f>
        <v>1</v>
      </c>
    </row>
    <row r="483">
      <c r="G483" s="49"/>
      <c r="H483" s="49" t="str">
        <f>'2_all_summary'!C482</f>
        <v>FishNET: An automated relational database for zebrafish colony management</v>
      </c>
      <c r="I483" s="49" t="str">
        <f>'2_all_summary'!D482</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ÃƒÂ¢Ã¢â€šÂ¬Ã…â€œvirtual facility,ÃƒÂ¢Ã¢â€šÂ¬Ã‚Â_x009d_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FishNETÃƒÂ¢Ã¢â€šÂ¬Ã¢â€žÂ¢s easy, intuitive record management and open-source, end-userÃƒÂ¢Ã¢â€šÂ¬Ã¢â‚¬Å“modifiable architecture provides an efficient solution to real-time zebrafish colony management for users throughout a facility and institution and, in some cases, across entire research hubs. Ãƒâ€šÃ‚Â© 2019 Cantu Gutierrez et al.</v>
      </c>
      <c r="J483" s="49">
        <f>if(isnumber(search("Yes",'2_all_summary'!$G482)),if(isnumber(search("Yes",'2_all_summary'!E482)),1,2),if(isnumber(search("No",'2_all_summary'!E482)),4,3))</f>
        <v>4</v>
      </c>
    </row>
    <row r="484">
      <c r="G484" s="49"/>
      <c r="H484" s="49" t="str">
        <f>'2_all_summary'!C483</f>
        <v>Fixing marine governance in Fiji? The new scalar narrative of ecosystem-based management</v>
      </c>
      <c r="I484" s="49" t="str">
        <f>'2_all_summary'!D483</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Ãƒâ€šÃ‚Â© 2012 Elsevier Ltd.</v>
      </c>
      <c r="J484" s="49">
        <f>if(isnumber(search("Yes",'2_all_summary'!$G483)),if(isnumber(search("Yes",'2_all_summary'!E483)),1,2),if(isnumber(search("No",'2_all_summary'!E483)),4,3))</f>
        <v>1</v>
      </c>
    </row>
    <row r="485">
      <c r="G485" s="49"/>
      <c r="H485" s="49" t="str">
        <f>'2_all_summary'!C484</f>
        <v>Flow of Economic Benefits From Coral Reefs in a Multi-Use Caribbean Marine Protected Area Using Network Theory</v>
      </c>
      <c r="I485" s="49" t="str">
        <f>'2_all_summary'!D484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Ãƒâ€šÃ‚Â© Copyright Ãƒâ€šÃ‚Â© 2021 Cavada-Blanco, CrÃƒÆ’Ã‚Â³quer, Yerena and RodrÃƒÆ’Ã‚Â­guez.</v>
      </c>
      <c r="J485" s="49">
        <f>if(isnumber(search("Yes",'2_all_summary'!$G484)),if(isnumber(search("Yes",'2_all_summary'!E484)),1,2),if(isnumber(search("No",'2_all_summary'!E484)),4,3))</f>
        <v>4</v>
      </c>
    </row>
    <row r="486">
      <c r="G486" s="49"/>
      <c r="H486" s="49" t="str">
        <f>'2_all_summary'!C485</f>
        <v>Fly-fishing as ecotourism in South Africa: a case study</v>
      </c>
      <c r="I486" s="49" t="str">
        <f>'2_all_summary'!D485</f>
        <v>Fly-fishing, as a form of angling ecotourism, has seen limited investigation in the global South, and even less in Southern Africa. This paper makes a modest attempt at exploring the economic impacts, and conservation possibilities through fly-fishing ecotourism at South AfricaÃƒÂ¢Ã¢â€šÂ¬Ã¢â€žÂ¢s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Ãƒâ€šÃ‚Â© 2016 Informa UK Limited, trading as Taylor &amp; Francis Group.</v>
      </c>
      <c r="J486" s="49">
        <f>if(isnumber(search("Yes",'2_all_summary'!$G485)),if(isnumber(search("Yes",'2_all_summary'!E485)),1,2),if(isnumber(search("No",'2_all_summary'!E485)),4,3))</f>
        <v>4</v>
      </c>
    </row>
    <row r="487">
      <c r="G487" s="49"/>
      <c r="H487" s="49" t="str">
        <f>'2_all_summary'!C486</f>
        <v>Foregone harvests and neoliberal policies: Creating opportunities for rural, small-scale, community-based fisheries in southern Alaskan coastal villages</v>
      </c>
      <c r="I487" s="49" t="str">
        <f>'2_all_summary'!D486</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Ãƒâ€šÃ‚Â© 2015 Elsevier Ltd.</v>
      </c>
      <c r="J487" s="49">
        <f>if(isnumber(search("Yes",'2_all_summary'!$G486)),if(isnumber(search("Yes",'2_all_summary'!E486)),1,2),if(isnumber(search("No",'2_all_summary'!E486)),4,3))</f>
        <v>4</v>
      </c>
    </row>
    <row r="488">
      <c r="G488" s="49"/>
      <c r="H488" s="49" t="str">
        <f>'2_all_summary'!C487</f>
        <v>Formal versus informal institutions: Extraction and earnings in framed field experiments with small-scale fishing communities in Turkey</v>
      </c>
      <c r="I488" s="49" t="str">
        <f>'2_all_summary'!D487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Ãƒâ€šÃ‚Â© 2019 Elsevier Ltd</v>
      </c>
      <c r="J488" s="49">
        <f>if(isnumber(search("Yes",'2_all_summary'!$G487)),if(isnumber(search("Yes",'2_all_summary'!E487)),1,2),if(isnumber(search("No",'2_all_summary'!E487)),4,3))</f>
        <v>4</v>
      </c>
    </row>
    <row r="489">
      <c r="G489" s="49"/>
      <c r="H489" s="49" t="str">
        <f>'2_all_summary'!C488</f>
        <v>Formation of value relations of the students by involving them in various practices of social participation [ÃƒÂ_x0090_Ã‚Â¤ÃƒÂ_x0090_Ã‚Â¾Ãƒâ€˜Ã¢â€šÂ¬ÃƒÂ_x0090_Ã‚Â¼ÃƒÂ_x0090_Ã‚Â¸Ãƒâ€˜Ã¢â€šÂ¬ÃƒÂ_x0090_Ã‚Â¾ÃƒÂ_x0090_Ã‚Â²ÃƒÂ_x0090_Ã‚Â°ÃƒÂ_x0090_Ã‚Â½ÃƒÂ_x0090_Ã‚Â¸ÃƒÂ_x0090_Ã‚Âµ Ãƒâ€˜Ã¢â‚¬Â ÃƒÂ_x0090_Ã‚ÂµÃƒÂ_x0090_Ã‚Â½ÃƒÂ_x0090_Ã‚Â½ÃƒÂ_x0090_Ã‚Â¾Ãƒâ€˜Ã‚Â_x0081_Ãƒâ€˜Ã¢â‚¬Å¡ÃƒÂ_x0090_Ã‚Â½Ãƒâ€˜Ã¢â‚¬Â¹Ãƒâ€˜Ã¢â‚¬Â¦ ÃƒÂ_x0090_Ã‚Â¾Ãƒâ€˜Ã¢â‚¬Å¡ÃƒÂ_x0090_Ã‚Â½ÃƒÂ_x0090_Ã‚Â¾Ãƒâ€˜Ã‹â€ ÃƒÂ_x0090_Ã‚ÂµÃƒÂ_x0090_Ã‚Â½ÃƒÂ_x0090_Ã‚Â¸ÃƒÂ_x0090_Ã‚Â¹ Ãƒâ€˜Ã†â€™Ãƒâ€˜Ã¢â‚¬Â¡ÃƒÂ_x0090_Ã‚Â°Ãƒâ€˜Ã¢â‚¬Â°ÃƒÂ_x0090_Ã‚Â¸Ãƒâ€˜Ã¢â‚¬Â¦Ãƒâ€˜Ã‚Â_x0081_Ãƒâ€˜Ã‚Â_x008f_ ÃƒÂ_x0090_Ã‚Â¿ÃƒÂ_x0090_Ã‚Â¾Ãƒâ€˜Ã‚Â_x0081_Ãƒâ€˜Ã¢â€šÂ¬ÃƒÂ_x0090_Ã‚ÂµÃƒÂ_x0090_Ã‚Â´Ãƒâ€˜Ã‚Â_x0081_Ãƒâ€˜Ã¢â‚¬Å¡ÃƒÂ_x0090_Ã‚Â²ÃƒÂ_x0090_Ã‚Â¾ÃƒÂ_x0090_Ã‚Â¼ ÃƒÂ_x0090_Ã‚Â²ÃƒÂ_x0090_Ã‚Â¾ÃƒÂ_x0090_Ã‚Â²ÃƒÂ_x0090_Ã‚Â»ÃƒÂ_x0090_Ã‚ÂµÃƒâ€˜Ã¢â‚¬Â¡ÃƒÂ_x0090_Ã‚ÂµÃƒÂ_x0090_Ã‚Â½ÃƒÂ_x0090_Ã‚Â¸Ãƒâ€˜Ã‚Â_x008f_ ÃƒÂ_x0090_Ã‚Â¸Ãƒâ€˜Ã¢â‚¬Â¦ ÃƒÂ_x0090_Ã‚Â² Ãƒâ€˜Ã¢â€šÂ¬ÃƒÂ_x0090_Ã‚Â°ÃƒÂ_x0090_Ã‚Â·ÃƒÂ_x0090_Ã‚Â»ÃƒÂ_x0090_Ã‚Â¸Ãƒâ€˜Ã¢â‚¬Â¡ÃƒÂ_x0090_Ã‚Â½Ãƒâ€˜Ã¢â‚¬Â¹ÃƒÂ_x0090_Ã‚Âµ ÃƒÂ_x0090_Ã‚Â¿Ãƒâ€˜Ã¢â€šÂ¬ÃƒÂ_x0090_Ã‚Â°ÃƒÂ_x0090_Ã‚ÂºÃƒâ€˜Ã¢â‚¬Å¡ÃƒÂ_x0090_Ã‚Â¸ÃƒÂ_x0090_Ã‚ÂºÃƒÂ_x0090_Ã‚Â¸ Ãƒâ€˜Ã‚Â_x0081_ÃƒÂ_x0090_Ã‚Â¾Ãƒâ€˜Ã¢â‚¬Â ÃƒÂ_x0090_Ã‚Â¸ÃƒÂ_x0090_Ã‚Â°ÃƒÂ_x0090_Ã‚Â»Ãƒâ€˜Ã…â€™ÃƒÂ_x0090_Ã‚Â½ÃƒÂ_x0090_Ã‚Â¾ÃƒÂ_x0090_Ã‚Â³ÃƒÂ_x0090_Ã‚Â¾ Ãƒâ€˜Ã†â€™Ãƒâ€˜Ã¢â‚¬Â¡ÃƒÂ_x0090_Ã‚Â°Ãƒâ€˜Ã‚Â_x0081_Ãƒâ€˜Ã¢â‚¬Å¡ÃƒÂ_x0090_Ã‚Â¸Ãƒâ€˜Ã‚Â_x008f_]</v>
      </c>
      <c r="I489" s="49" t="str">
        <f>'2_all_summary'!D488</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Ãƒâ€šÃ‚Â© 2021 LLC Ecological Help. All rights reserved.</v>
      </c>
      <c r="J489" s="49">
        <f>if(isnumber(search("Yes",'2_all_summary'!$G488)),if(isnumber(search("Yes",'2_all_summary'!E488)),1,2),if(isnumber(search("No",'2_all_summary'!E488)),4,3))</f>
        <v>4</v>
      </c>
    </row>
    <row r="490">
      <c r="G490" s="49"/>
      <c r="H490" s="49" t="str">
        <f>'2_all_summary'!C489</f>
        <v>Fostering social innovation and building adaptive capacity for dengue control in Cambodia: A case study</v>
      </c>
      <c r="I490" s="49" t="str">
        <f>'2_all_summary'!D489</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Ãƒâ€šÃ‚Â© 2020 The Author(s).</v>
      </c>
      <c r="J490" s="49">
        <f>if(isnumber(search("Yes",'2_all_summary'!$G489)),if(isnumber(search("Yes",'2_all_summary'!E489)),1,2),if(isnumber(search("No",'2_all_summary'!E489)),4,3))</f>
        <v>4</v>
      </c>
    </row>
    <row r="491">
      <c r="G491" s="49"/>
      <c r="H491" s="49" t="str">
        <f>'2_all_summary'!C490</f>
        <v>Fostering sustainable behaviours in community-based co-managed fisheries</v>
      </c>
      <c r="I491" s="49" t="str">
        <f>'2_all_summary'!D490</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Ãƒâ€šÃ‚Â© 2007 Elsevier Ltd. All rights reserved.</v>
      </c>
      <c r="J491" s="49">
        <f>if(isnumber(search("Yes",'2_all_summary'!$G490)),if(isnumber(search("Yes",'2_all_summary'!E490)),1,2),if(isnumber(search("No",'2_all_summary'!E490)),4,3))</f>
        <v>4</v>
      </c>
    </row>
    <row r="492">
      <c r="G492" s="49"/>
      <c r="H492" s="49" t="str">
        <f>'2_all_summary'!C491</f>
        <v>Frailty and Associated Factors among the Elderly in Vietnam: A Cross-Sectional Study</v>
      </c>
      <c r="I492" s="49" t="str">
        <f>'2_all_summary'!D491</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FisherÃƒÂ¢Ã¢â€šÂ¬Ã¢â€žÂ¢s test) examined the relationship between frailty categories and other variables. Multivariable logistic regression used variates with a cut-off of p ÃƒÂ¢Ã¢â‚¬Â°Ã‚Â¤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communityÃƒÂ¢Ã¢â€šÂ¬Ã¢â€žÂ¢s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Ãƒâ€šÃ‚Â© 2022 by the authors.</v>
      </c>
      <c r="J492" s="49">
        <f>if(isnumber(search("Yes",'2_all_summary'!$G491)),if(isnumber(search("Yes",'2_all_summary'!E491)),1,2),if(isnumber(search("No",'2_all_summary'!E491)),4,3))</f>
        <v>4</v>
      </c>
    </row>
    <row r="493">
      <c r="G493" s="49"/>
      <c r="H493" s="49" t="str">
        <f>'2_all_summary'!C492</f>
        <v>FRESH WATER, SALT WATER: Socially engaged art, collaboration and the environment</v>
      </c>
      <c r="I493" s="49" t="str">
        <f>'2_all_summary'!D492</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Ãƒâ€šÃ‚Â© 2022 selection and editorial matter, Camille RouliÃƒÆ’Ã‚Â¨re and Claudia Egerer; individual chapters, the contributors.</v>
      </c>
      <c r="J493" s="49">
        <f>if(isnumber(search("Yes",'2_all_summary'!$G492)),if(isnumber(search("Yes",'2_all_summary'!E492)),1,2),if(isnumber(search("No",'2_all_summary'!E492)),4,3))</f>
        <v>4</v>
      </c>
    </row>
    <row r="494">
      <c r="G494" s="49"/>
      <c r="H494" s="49" t="str">
        <f>'2_all_summary'!C493</f>
        <v>From community-based resource management to complex systems: The scale issue and marine commons</v>
      </c>
      <c r="I494" s="49" t="str">
        <f>'2_all_summary'!D493</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494" s="49">
        <f>if(isnumber(search("Yes",'2_all_summary'!$G493)),if(isnumber(search("Yes",'2_all_summary'!E493)),1,2),if(isnumber(search("No",'2_all_summary'!E493)),4,3))</f>
        <v>1</v>
      </c>
    </row>
    <row r="495">
      <c r="G495" s="49"/>
      <c r="H495" s="49" t="str">
        <f>'2_all_summary'!C494</f>
        <v>From community-based to centralised national management-A wrong turning for the governance of the marine protected area in Apo Island, Philippines?</v>
      </c>
      <c r="I495" s="49" t="str">
        <f>'2_all_summary'!D494</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Ãƒâ€šÃ‚Â© 2009 Elsevier Ltd. All rights reserved.</v>
      </c>
      <c r="J495" s="49">
        <f>if(isnumber(search("Yes",'2_all_summary'!$G494)),if(isnumber(search("Yes",'2_all_summary'!E494)),1,2),if(isnumber(search("No",'2_all_summary'!E494)),4,3))</f>
        <v>4</v>
      </c>
    </row>
    <row r="496">
      <c r="G496" s="49"/>
      <c r="H496" s="49" t="str">
        <f>'2_all_summary'!C495</f>
        <v>From community-based to co-management: Improvement or deterioration in fisheries governance in the Cherai Poyil fishery in the Cochin Estuary, Kerala, India?</v>
      </c>
      <c r="I496" s="49" t="str">
        <f>'2_all_summary'!D495</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Ãƒâ€šÃ‚Â© 2008 Elsevier Ltd. All rights reserved.</v>
      </c>
      <c r="J496" s="49">
        <f>if(isnumber(search("Yes",'2_all_summary'!$G495)),if(isnumber(search("Yes",'2_all_summary'!E495)),1,2),if(isnumber(search("No",'2_all_summary'!E495)),4,3))</f>
        <v>4</v>
      </c>
    </row>
    <row r="497">
      <c r="G497" s="49"/>
      <c r="H497" s="49" t="str">
        <f>'2_all_summary'!C496</f>
        <v>From orders to borders: Toward a sustainable co-managed lobster fishery in Bonavista Bay, Newfoundland</v>
      </c>
      <c r="I497" s="49" t="str">
        <f>'2_all_summary'!D496</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Ãƒâ€šÃ‚Â© Springer Science+Business Media, Inc. 2006.</v>
      </c>
      <c r="J497" s="49">
        <f>if(isnumber(search("Yes",'2_all_summary'!$G496)),if(isnumber(search("Yes",'2_all_summary'!E496)),1,2),if(isnumber(search("No",'2_all_summary'!E496)),4,3))</f>
        <v>4</v>
      </c>
    </row>
    <row r="498">
      <c r="G498" s="49"/>
      <c r="H498" s="49" t="str">
        <f>'2_all_summary'!C497</f>
        <v>From reef to table: Social and ecological factors affecting coral reef fisheries, artisanal seafood supply chains, and seafood security</v>
      </c>
      <c r="I498" s="49" t="str">
        <f>'2_all_summary'!D497</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Ãƒâ€šÃ‚Â± 1547 kg yr-1 (mean Ãƒâ€šÃ‚Â±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Ãƒâ€šÃ‚Â© 2015 Kittinger et al. This is an open access article distributed under the terms of the Creative Commons Attribution License, which permits unrestricted use, distribution, and reproduction in any medium, provided the original author and source are credited.</v>
      </c>
      <c r="J498" s="49">
        <f>if(isnumber(search("Yes",'2_all_summary'!$G497)),if(isnumber(search("Yes",'2_all_summary'!E497)),1,2),if(isnumber(search("No",'2_all_summary'!E497)),4,3))</f>
        <v>1</v>
      </c>
    </row>
    <row r="499">
      <c r="G499" s="49"/>
      <c r="H499" s="49" t="str">
        <f>'2_all_summary'!C498</f>
        <v>Future options for urban wastewater reuse</v>
      </c>
      <c r="I499" s="49" t="str">
        <f>'2_all_summary'!D498</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499" s="49">
        <f>if(isnumber(search("Yes",'2_all_summary'!$G498)),if(isnumber(search("Yes",'2_all_summary'!E498)),1,2),if(isnumber(search("No",'2_all_summary'!E498)),4,3))</f>
        <v>4</v>
      </c>
    </row>
    <row r="500">
      <c r="G500" s="49"/>
      <c r="H500" s="49" t="str">
        <f>'2_all_summary'!C499</f>
        <v>Future Use of Past Practices: Policy Implications of Insights from Two Community-Based Marine Resource Management Initiatives in Fiji</v>
      </c>
      <c r="I500" s="49" t="str">
        <f>'2_all_summary'!D499</f>
        <v>[No abstract available]</v>
      </c>
      <c r="J500" s="49">
        <f>if(isnumber(search("Yes",'2_all_summary'!$G499)),if(isnumber(search("Yes",'2_all_summary'!E499)),1,2),if(isnumber(search("No",'2_all_summary'!E499)),4,3))</f>
        <v>1</v>
      </c>
    </row>
    <row r="501">
      <c r="G501" s="49"/>
      <c r="H501" s="49" t="str">
        <f>'2_all_summary'!C500</f>
        <v>Gear-based characterization of the Gizo, Solomon Islands, inshore commercial finfish fishery</v>
      </c>
      <c r="I501" s="49" t="str">
        <f>'2_all_summary'!D500</f>
        <v>In 2015ÃƒÂ¢Ã¢â€šÂ¬Ã¢â‚¬Å“2016,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Ãƒâ€šÃ‚Â± 0.1 kg hrÃƒÂ¢Ã‹â€ Ã¢â‚¬â„¢1 fisherÃƒÂ¢Ã‹â€ Ã¢â‚¬â„¢1 overall, with the highest CPUE for line fishing at 4.5 Ãƒâ€šÃ‚Â± 1.6 kg hrÃƒÂ¢Ã‹â€ Ã¢â‚¬â„¢1 and lowest CPUE for nighttime spearfishing (2.1 Ãƒâ€šÃ‚Â± 0.4 kg hrÃƒÂ¢Ã‹â€ Ã¢â‚¬â„¢1).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Ãƒâ€šÃ‚Â© 2019 Elsevier B.V.</v>
      </c>
      <c r="J501" s="49">
        <f>if(isnumber(search("Yes",'2_all_summary'!$G500)),if(isnumber(search("Yes",'2_all_summary'!E500)),1,2),if(isnumber(search("No",'2_all_summary'!E500)),4,3))</f>
        <v>1</v>
      </c>
    </row>
    <row r="502">
      <c r="G502" s="49"/>
      <c r="H502" s="49" t="str">
        <f>'2_all_summary'!C501</f>
        <v>Gender and local floodplain management institutions: A case study from Bangladesh</v>
      </c>
      <c r="I502" s="49" t="str">
        <f>'2_all_summary'!D501</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Ãƒâ€šÃ‚Â© 2008 John Wiley &amp; Sons, Ltd.</v>
      </c>
      <c r="J502" s="49">
        <f>if(isnumber(search("Yes",'2_all_summary'!$G501)),if(isnumber(search("Yes",'2_all_summary'!E501)),1,2),if(isnumber(search("No",'2_all_summary'!E501)),4,3))</f>
        <v>4</v>
      </c>
    </row>
    <row r="503">
      <c r="G503" s="49"/>
      <c r="H503" s="49" t="str">
        <f>'2_all_summary'!C502</f>
        <v>Gender and marine protected areas: a case study of Danajon Bank, Philippines</v>
      </c>
      <c r="I503" s="49" t="str">
        <f>'2_all_summary'!D502</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menÃƒÂ¢Ã¢â€šÂ¬Ã¢â€žÂ¢s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menÃƒÂ¢Ã¢â€šÂ¬Ã¢â€žÂ¢s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Ãƒâ€šÃ‚Â© 2018, Springer-Verlag GmbH Germany, part of Springer Nature.</v>
      </c>
      <c r="J503" s="49">
        <f>if(isnumber(search("Yes",'2_all_summary'!$G502)),if(isnumber(search("Yes",'2_all_summary'!E502)),1,2),if(isnumber(search("No",'2_all_summary'!E502)),4,3))</f>
        <v>4</v>
      </c>
    </row>
    <row r="504">
      <c r="G504" s="49"/>
      <c r="H504" s="49" t="str">
        <f>'2_all_summary'!C503</f>
        <v>Gender, social difference and coastal resource management in lowland Philippine fishing communities</v>
      </c>
      <c r="I504" s="49" t="str">
        <f>'2_all_summary'!D503</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Ãƒâ€šÃ‚Â© 2010 Springer-Verlag US.</v>
      </c>
      <c r="J504" s="49">
        <f>if(isnumber(search("Yes",'2_all_summary'!$G503)),if(isnumber(search("Yes",'2_all_summary'!E503)),1,2),if(isnumber(search("No",'2_all_summary'!E503)),4,3))</f>
        <v>4</v>
      </c>
    </row>
    <row r="505">
      <c r="G505" s="49"/>
      <c r="H505" s="49" t="str">
        <f>'2_all_summary'!C504</f>
        <v>Gendering Marine Conservation: The Politics of Marine Protected Areas and Fisheries Access</v>
      </c>
      <c r="I505" s="49" t="str">
        <f>'2_all_summary'!D504</f>
        <v>Drawing on ethnographic case studies from Madagascar, this research shows that multiple marine conservation projects have institutionalized inequitable access to marine recourses along gendered lines. Despite discursive and institutional shifts toward more ÃƒÂ¢Ã¢â€šÂ¬Ã…â€œcollaborativeÃƒÂ¢Ã¢â€šÂ¬Ã‚Â_x009d_ and ÃƒÂ¢Ã¢â€šÂ¬Ã…â€œcommunity-basedÃƒÂ¢Ã¢â€šÂ¬Ã‚Â_x009d_ conservation programing, there is a deficiency of womenÃƒÂ¢Ã¢â€šÂ¬Ã¢â€žÂ¢s nominal as well as effective participation in community management organizations. This research shows that conservation organizationsÃƒÂ¢Ã¢â€šÂ¬Ã¢â€žÂ¢ focus on proximate drivers of marine resource use, or a politics of picking the ÃƒÂ¢Ã¢â€šÂ¬Ã…â€œlow-hanging fruit,ÃƒÂ¢Ã¢â€šÂ¬Ã‚Â_x009d_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ÃƒÂ¢Ã¢â€šÂ¬Ã…â€œcommunity involvementÃƒÂ¢Ã¢â€šÂ¬Ã‚Â_x009d_ to address gendered inequalities in conservation decision making, and whose interests are served by conservation projects. Ãƒâ€šÃ‚Â© 2017 Taylor &amp; Francis.</v>
      </c>
      <c r="J505" s="49">
        <f>if(isnumber(search("Yes",'2_all_summary'!$G504)),if(isnumber(search("Yes",'2_all_summary'!E504)),1,2),if(isnumber(search("No",'2_all_summary'!E504)),4,3))</f>
        <v>4</v>
      </c>
    </row>
    <row r="506">
      <c r="G506" s="49"/>
      <c r="H506" s="49" t="str">
        <f>'2_all_summary'!C505</f>
        <v>Geophysical benthic habitat mapping in Lake Tanganyika (Tanzania): Implications for spatial planning of small-scale coastal protected areas</v>
      </c>
      <c r="I506" s="49" t="str">
        <f>'2_all_summary'!D505</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Ãƒâ€šÃ‚Â© 2020 International Association for Great Lakes Research</v>
      </c>
      <c r="J506" s="49">
        <f>if(isnumber(search("Yes",'2_all_summary'!$G505)),if(isnumber(search("Yes",'2_all_summary'!E505)),1,2),if(isnumber(search("No",'2_all_summary'!E505)),4,3))</f>
        <v>4</v>
      </c>
    </row>
    <row r="507">
      <c r="G507" s="49"/>
      <c r="H507" s="49" t="str">
        <f>'2_all_summary'!C506</f>
        <v>Going rural': Driving change through a rural medical education innovation</v>
      </c>
      <c r="I507" s="49" t="str">
        <f>'2_all_summary'!D506</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Ãƒâ€šÃ‚Â© SC Van Schalkwyk, J Bezuidenhout, HH Conradie, T Fish, NJ Kok, BH Van Heerden, MR de Villiers, 2014.</v>
      </c>
      <c r="J507" s="49">
        <f>if(isnumber(search("Yes",'2_all_summary'!$G506)),if(isnumber(search("Yes",'2_all_summary'!E506)),1,2),if(isnumber(search("No",'2_all_summary'!E506)),4,3))</f>
        <v>4</v>
      </c>
    </row>
    <row r="508">
      <c r="G508" s="49"/>
      <c r="H508" s="49" t="str">
        <f>'2_all_summary'!C507</f>
        <v>Governance analysis of a community managed small-scale crab fishery in Madagascar: novel use of an empirical framework</v>
      </c>
      <c r="I508" s="49" t="str">
        <f>'2_all_summary'!D507</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ÃƒÂ¢Ã¢â€šÂ¬Ã‹Å“resilience through diversityÃƒÂ¢Ã¢â€šÂ¬Ã¢â€žÂ¢, in terms of the diversity of both the actors and the incentives they are able to collectively employ. Ãƒâ€šÃ‚Â© 2017 The Authors</v>
      </c>
      <c r="J508" s="49">
        <f>if(isnumber(search("Yes",'2_all_summary'!$G507)),if(isnumber(search("Yes",'2_all_summary'!E507)),1,2),if(isnumber(search("No",'2_all_summary'!E507)),4,3))</f>
        <v>4</v>
      </c>
    </row>
    <row r="509">
      <c r="G509" s="49"/>
      <c r="H509" s="49" t="str">
        <f>'2_all_summary'!C508</f>
        <v>Governance assessment of small-scale inland fishing: The case of Lake Itezhi-Tezhi, Zambia</v>
      </c>
      <c r="I509" s="49" t="str">
        <f>'2_all_summary'!D508</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approachÃƒÂ¢Ã¢â€šÂ¬Ã¢â‚¬Â_x009d_fishing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Ãƒâ€šÃ‚Â© 2020 United Nations</v>
      </c>
      <c r="J509" s="49">
        <f>if(isnumber(search("Yes",'2_all_summary'!$G508)),if(isnumber(search("Yes",'2_all_summary'!E508)),1,2),if(isnumber(search("No",'2_all_summary'!E508)),4,3))</f>
        <v>4</v>
      </c>
    </row>
    <row r="510">
      <c r="G510" s="49"/>
      <c r="H510" s="49" t="str">
        <f>'2_all_summary'!C509</f>
        <v>Governance in vulnerability assessment: The role of globalising decision-making networks in determining local vulnerability and adaptive capacity</v>
      </c>
      <c r="I510" s="49" t="str">
        <f>'2_all_summary'!D509</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Ãƒâ€šÃ‚Â© 2008 Springer Science+Business Media B.V.</v>
      </c>
      <c r="J510" s="49">
        <f>if(isnumber(search("Yes",'2_all_summary'!$G509)),if(isnumber(search("Yes",'2_all_summary'!E509)),1,2),if(isnumber(search("No",'2_all_summary'!E509)),4,3))</f>
        <v>4</v>
      </c>
    </row>
    <row r="511">
      <c r="G511" s="49"/>
      <c r="H511" s="49" t="str">
        <f>'2_all_summary'!C510</f>
        <v>Governance of mangrove restoration and conservation to climate change resilience in Bintan Island</v>
      </c>
      <c r="I511" s="49" t="str">
        <f>'2_all_summary'!D510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Ãƒâ€šÃ‚Â© Published under licence by IOP Publishing Ltd.</v>
      </c>
      <c r="J511" s="49">
        <f>if(isnumber(search("Yes",'2_all_summary'!$G510)),if(isnumber(search("Yes",'2_all_summary'!E510)),1,2),if(isnumber(search("No",'2_all_summary'!E510)),4,3))</f>
        <v>4</v>
      </c>
    </row>
    <row r="512">
      <c r="G512" s="49"/>
      <c r="H512" s="49" t="str">
        <f>'2_all_summary'!C511</f>
        <v>Governing aquaculture: Dynamics and diversity in introducing salmon farming in scotland</v>
      </c>
      <c r="I512" s="49" t="str">
        <f>'2_all_summary'!D511</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Ãƒâ€šÃ‚Â© Jan Kooiman, Martijn van Vliet, Svein Jentoft, 1999.</v>
      </c>
      <c r="J512" s="49">
        <f>if(isnumber(search("Yes",'2_all_summary'!$G511)),if(isnumber(search("Yes",'2_all_summary'!E511)),1,2),if(isnumber(search("No",'2_all_summary'!E511)),4,3))</f>
        <v>4</v>
      </c>
    </row>
    <row r="513">
      <c r="G513" s="49"/>
      <c r="H513" s="49" t="str">
        <f>'2_all_summary'!C512</f>
        <v>Governing enclosure for coastal communities: Social embeddedness in a Canadian shrimp fishery</v>
      </c>
      <c r="I513" s="49" t="str">
        <f>'2_all_summary'!D512</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Ãƒâ€šÃ‚Â© 2014 The Authors.</v>
      </c>
      <c r="J513" s="49">
        <f>if(isnumber(search("Yes",'2_all_summary'!$G512)),if(isnumber(search("Yes",'2_all_summary'!E512)),1,2),if(isnumber(search("No",'2_all_summary'!E512)),4,3))</f>
        <v>4</v>
      </c>
    </row>
    <row r="514">
      <c r="G514" s="49"/>
      <c r="H514" s="49" t="str">
        <f>'2_all_summary'!C513</f>
        <v>Governing offshore fish aggregating devices in the Eastern Caribbean: Exploring trade-offs using a qualitative network model</v>
      </c>
      <c r="I514" s="49" t="str">
        <f>'2_all_summary'!D513</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Ãƒâ€šÃ‚Â© 2020, Royal Swedish Academy of Sciences.</v>
      </c>
      <c r="J514" s="49">
        <f>if(isnumber(search("Yes",'2_all_summary'!$G513)),if(isnumber(search("Yes",'2_all_summary'!E513)),1,2),if(isnumber(search("No",'2_all_summary'!E513)),4,3))</f>
        <v>4</v>
      </c>
    </row>
    <row r="515">
      <c r="G515" s="49"/>
      <c r="H515" s="49" t="str">
        <f>'2_all_summary'!C514</f>
        <v>Guidelines for coastal and marine site-planning and examples of planning and management intervention tools</v>
      </c>
      <c r="I515" s="49" t="str">
        <f>'2_all_summary'!D514</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Ãƒâ€šÃ‚Â© 2002 Elsevier Science Ltd. All rights reserved.</v>
      </c>
      <c r="J515" s="49">
        <f>if(isnumber(search("Yes",'2_all_summary'!$G514)),if(isnumber(search("Yes",'2_all_summary'!E514)),1,2),if(isnumber(search("No",'2_all_summary'!E514)),4,3))</f>
        <v>1</v>
      </c>
    </row>
    <row r="516">
      <c r="G516" s="49"/>
      <c r="H516" s="49" t="str">
        <f>'2_all_summary'!C515</f>
        <v>Halfway to sustainability: Management lessons from community-based, marine no-take zones in the Mexican Caribbean</v>
      </c>
      <c r="I516" s="49" t="str">
        <f>'2_all_summary'!D515</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Ãƒâ€šÃ‚Â© 2018 Elsevier Ltd</v>
      </c>
      <c r="J516" s="49">
        <f>if(isnumber(search("Yes",'2_all_summary'!$G515)),if(isnumber(search("Yes",'2_all_summary'!E515)),1,2),if(isnumber(search("No",'2_all_summary'!E515)),4,3))</f>
        <v>4</v>
      </c>
    </row>
    <row r="517">
      <c r="G517" s="49"/>
      <c r="H517" s="49" t="str">
        <f>'2_all_summary'!C516</f>
        <v>Hanging in balance: Benefit sharing in community-based fishery resource management in the Lower Mekong Basin</v>
      </c>
      <c r="I517" s="49" t="str">
        <f>'2_all_summary'!D516</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517" s="49">
        <f>if(isnumber(search("Yes",'2_all_summary'!$G516)),if(isnumber(search("Yes",'2_all_summary'!E516)),1,2),if(isnumber(search("No",'2_all_summary'!E516)),4,3))</f>
        <v>4</v>
      </c>
    </row>
    <row r="518">
      <c r="G518" s="49"/>
      <c r="H518" s="49" t="str">
        <f>'2_all_summary'!C517</f>
        <v>Harnessing artisanal prowess in offshore fisheries: The case of Thoothoor fishers from India</v>
      </c>
      <c r="I518" s="49" t="str">
        <f>'2_all_summary'!D517</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Ãƒâ€šÃ‚Â© 2020 Elsevier Ltd</v>
      </c>
      <c r="J518" s="49">
        <f>if(isnumber(search("Yes",'2_all_summary'!$G517)),if(isnumber(search("Yes",'2_all_summary'!E517)),1,2),if(isnumber(search("No",'2_all_summary'!E517)),4,3))</f>
        <v>4</v>
      </c>
    </row>
    <row r="519">
      <c r="G519" s="49"/>
      <c r="H519" s="49" t="str">
        <f>'2_all_summary'!C518</f>
        <v>Hawaiian Islands (U.S.A.)</v>
      </c>
      <c r="I519" s="49" t="str">
        <f>'2_all_summary'!D518</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519" s="49">
        <f>if(isnumber(search("Yes",'2_all_summary'!$G518)),if(isnumber(search("Yes",'2_all_summary'!E518)),1,2),if(isnumber(search("No",'2_all_summary'!E518)),4,3))</f>
        <v>4</v>
      </c>
    </row>
    <row r="520">
      <c r="G520" s="49"/>
      <c r="H520" s="49" t="str">
        <f>'2_all_summary'!C519</f>
        <v>Hawaiian Islands Marine Ecosystem case study: Ecosystem- and community-based management in Hawaii</v>
      </c>
      <c r="I520" s="49" t="str">
        <f>'2_all_summary'!D519</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Ãƒâ€šÃ‚Â© Taylor &amp; Francis Group, LLC.</v>
      </c>
      <c r="J520" s="49">
        <f>if(isnumber(search("Yes",'2_all_summary'!$G519)),if(isnumber(search("Yes",'2_all_summary'!E519)),1,2),if(isnumber(search("No",'2_all_summary'!E519)),4,3))</f>
        <v>4</v>
      </c>
    </row>
    <row r="521">
      <c r="G521" s="49"/>
      <c r="H521" s="49" t="str">
        <f>'2_all_summary'!C520</f>
        <v>Hidden benefits and risks of partial protection for coral reef fisheries</v>
      </c>
      <c r="I521" s="49" t="str">
        <f>'2_all_summary'!D520</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Ãƒâ€šÃ‚Â© 2022 by the author(s). Published here under license by the Resilience Alliance.</v>
      </c>
      <c r="J521" s="49">
        <f>if(isnumber(search("Yes",'2_all_summary'!$G520)),if(isnumber(search("Yes",'2_all_summary'!E520)),1,2),if(isnumber(search("No",'2_all_summary'!E520)),4,3))</f>
        <v>1</v>
      </c>
    </row>
    <row r="522">
      <c r="G522" s="49"/>
      <c r="H522" s="49" t="str">
        <f>'2_all_summary'!C521</f>
        <v>Higher fish biomass inside than outside marine protected areas despite typhoon impacts in a complex reefscape</v>
      </c>
      <c r="I522" s="49" t="str">
        <f>'2_all_summary'!D521</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â€œmainlandâ€_x009d_ islands, and four lowly populated, low elevation â€œoffshoreâ€_x009d_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522" s="49">
        <f>if(isnumber(search("Yes",'2_all_summary'!$G521)),if(isnumber(search("Yes",'2_all_summary'!E521)),1,2),if(isnumber(search("No",'2_all_summary'!E521)),4,3))</f>
        <v>4</v>
      </c>
    </row>
    <row r="523">
      <c r="G523" s="49"/>
      <c r="H523" s="49" t="str">
        <f>'2_all_summary'!C522</f>
        <v>Historical contentions and future trends in the coastal zones: The environmental movement in Puerto Rico</v>
      </c>
      <c r="I523" s="49" t="str">
        <f>'2_all_summary'!D522</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(ValdÃƒÆ’Ã‚Â©s Pizzini, Chaparro, and GutiÃƒÆ’Ã‚Â©rrez 1991), in 1992 my colleague Jaime GutiÃƒÆ’Ã‚Â©rrez SÃƒÆ’Ã‚Â¡nchez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ValdÃƒÆ’Ã‚Â©s Pizzini, GutiÃƒÆ’Ã‚Â©rrez SÃƒÆ’Ã‚Â¡nchez, and GonzÃƒÆ’Ã‚Â¡lez, forthcoming). Building on the Cabo Rojo case, we designed an exploratory project in the municipalities of GuÃƒÆ’Ã‚Â¡nica and Lajas in the southwest of the island, and in Aguada and RincÃƒÆ’Ã‚Â³n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Ãƒâ€šÃ‚Â© 2006 by Sherrie L. Baver and Barbara Deutsch Lynch. All rights reserved.</v>
      </c>
      <c r="J523" s="49">
        <f>if(isnumber(search("Yes",'2_all_summary'!$G522)),if(isnumber(search("Yes",'2_all_summary'!E522)),1,2),if(isnumber(search("No",'2_all_summary'!E522)),4,3))</f>
        <v>4</v>
      </c>
    </row>
    <row r="524">
      <c r="G524" s="49"/>
      <c r="H524" s="49" t="str">
        <f>'2_all_summary'!C523</f>
        <v>HIV/AIDS morbidity/mortality, access to social support and household utilization of natural resources in Ngamiland, Botswana</v>
      </c>
      <c r="I524" s="49" t="str">
        <f>'2_all_summary'!D523</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524" s="49">
        <f>if(isnumber(search("Yes",'2_all_summary'!$G523)),if(isnumber(search("Yes",'2_all_summary'!E523)),1,2),if(isnumber(search("No",'2_all_summary'!E523)),4,3))</f>
        <v>4</v>
      </c>
    </row>
    <row r="525">
      <c r="G525" s="49"/>
      <c r="H525" s="49" t="str">
        <f>'2_all_summary'!C524</f>
        <v>Household finances and trust are key determinants of benefits from small-scale fisheries co-management</v>
      </c>
      <c r="I525" s="49" t="str">
        <f>'2_all_summary'!D524</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Ãƒâ€šÃ‚Â© 2022 Elsevier Ltd</v>
      </c>
      <c r="J525" s="49">
        <f>if(isnumber(search("Yes",'2_all_summary'!$G524)),if(isnumber(search("Yes",'2_all_summary'!E524)),1,2),if(isnumber(search("No",'2_all_summary'!E524)),4,3))</f>
        <v>4</v>
      </c>
    </row>
    <row r="526">
      <c r="G526" s="49"/>
      <c r="H526" s="49" t="str">
        <f>'2_all_summary'!C525</f>
        <v>Household preferences for pet keeping: Findings from a rural district of Sri Lanka</v>
      </c>
      <c r="I526" s="49" t="str">
        <f>'2_all_summary'!D525</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Ãƒâ€šÃ‚Â© 2022 Rathish et al. This is an open access article distributed under the terms of the Creative Commons Attribution License, which permits unrestricted use, distribution, and reproduction in any medium, provided the original author and source are credited.</v>
      </c>
      <c r="J526" s="49">
        <f>if(isnumber(search("Yes",'2_all_summary'!$G525)),if(isnumber(search("Yes",'2_all_summary'!E525)),1,2),if(isnumber(search("No",'2_all_summary'!E525)),4,3))</f>
        <v>4</v>
      </c>
    </row>
    <row r="527">
      <c r="G527" s="49"/>
      <c r="H527" s="49" t="str">
        <f>'2_all_summary'!C526</f>
        <v>How citizen scientists can enrich freshwater science as contributors, collaborators, and co-creators</v>
      </c>
      <c r="I527" s="49" t="str">
        <f>'2_all_summary'!D526</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Ãƒâ€šÃ‚Â© 2019 by The Society for Freshwater Science.</v>
      </c>
      <c r="J527" s="49">
        <f>if(isnumber(search("Yes",'2_all_summary'!$G526)),if(isnumber(search("Yes",'2_all_summary'!E526)),1,2),if(isnumber(search("No",'2_all_summary'!E526)),4,3))</f>
        <v>4</v>
      </c>
    </row>
    <row r="528">
      <c r="G528" s="49"/>
      <c r="H528" s="49" t="str">
        <f>'2_all_summary'!C527</f>
        <v>How do fishery resources enhance the development of coastal fishing communities: Lessons learned from a community-based sea farming project in Taiwan</v>
      </c>
      <c r="I528" s="49" t="str">
        <f>'2_all_summary'!D527</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Ãƒâ€šÃ‚Â© 2019 Elsevier Ltd</v>
      </c>
      <c r="J528" s="49">
        <f>if(isnumber(search("Yes",'2_all_summary'!$G527)),if(isnumber(search("Yes",'2_all_summary'!E527)),1,2),if(isnumber(search("No",'2_all_summary'!E527)),4,3))</f>
        <v>4</v>
      </c>
    </row>
    <row r="529">
      <c r="G529" s="49"/>
      <c r="H529" s="49" t="str">
        <f>'2_all_summary'!C528</f>
        <v>How effective is community-based management of freshwater resources? A review</v>
      </c>
      <c r="I529" s="49" t="str">
        <f>'2_all_summary'!D528</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Ãƒâ€šÃ‚Â© 2022 The Authors</v>
      </c>
      <c r="J529" s="49">
        <f>if(isnumber(search("Yes",'2_all_summary'!$G528)),if(isnumber(search("Yes",'2_all_summary'!E528)),1,2),if(isnumber(search("No",'2_all_summary'!E528)),4,3))</f>
        <v>4</v>
      </c>
    </row>
    <row r="530">
      <c r="G530" s="49"/>
      <c r="H530" s="49" t="str">
        <f>'2_all_summary'!C529</f>
        <v>How locally designed access and use controls can prevent the tragedy of the commons in a Mexican small-scale fishing community</v>
      </c>
      <c r="I530" s="49" t="str">
        <f>'2_all_summary'!D529</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Ãƒâ€šÃ‚Â© 2005 Taylor &amp; Francis Inc.</v>
      </c>
      <c r="J530" s="49">
        <f>if(isnumber(search("Yes",'2_all_summary'!$G529)),if(isnumber(search("Yes",'2_all_summary'!E529)),1,2),if(isnumber(search("No",'2_all_summary'!E529)),4,3))</f>
        <v>4</v>
      </c>
    </row>
    <row r="531">
      <c r="G531" s="49"/>
      <c r="H531" s="49" t="str">
        <f>'2_all_summary'!C530</f>
        <v>How seasonal fish biodiversity is impacting local river fisheries and fishers socioeconomic condition: A case study in bangladesh</v>
      </c>
      <c r="I531" s="49" t="str">
        <f>'2_all_summary'!D530</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1.61Ãƒâ€šÃ‚Â±0.47, 1.93Ãƒâ€šÃ‚Â±0.53, 0.52Ãƒâ€šÃ‚Â±0.41, 0.29Ãƒâ€šÃ‚Â±0.17, 0.70Ãƒâ€šÃ‚Â±0.17, 1.47Ãƒâ€šÃ‚Â±0.41, 0.68Ãƒâ€šÃ‚Â±0.17, and 0.42Ãƒâ€šÃ‚Â±0.18, respectively. The Bray-Curtis similarity cluster analysis was performed among the diversity indices and observed three available fish species. Almost all the fishermen (91%) were Muslim of age 38.67Ãƒâ€šÃ‚Â±15.05 years and possessed fishing experience for 19.94Ãƒâ€šÃ‚Â±15.42 years, with a monthly income of BDT 4166.67Ãƒâ€šÃ‚Â±1331.85.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Ãƒâ€šÃ‚Â© 2021, Green Wave Publishing of Canada. All rights reserved.</v>
      </c>
      <c r="J531" s="49">
        <f>if(isnumber(search("Yes",'2_all_summary'!$G530)),if(isnumber(search("Yes",'2_all_summary'!E530)),1,2),if(isnumber(search("No",'2_all_summary'!E530)),4,3))</f>
        <v>4</v>
      </c>
    </row>
    <row r="532">
      <c r="G532" s="49"/>
      <c r="H532" s="49" t="str">
        <f>'2_all_summary'!C531</f>
        <v>Human migration and marine protected areas: Insights from Vezo fishers in Madagascar</v>
      </c>
      <c r="I532" s="49" t="str">
        <f>'2_all_summary'!D531</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Ãƒâ€šÃ‚Â© 2016 Elsevier Ltd.</v>
      </c>
      <c r="J532" s="49">
        <f>if(isnumber(search("Yes",'2_all_summary'!$G531)),if(isnumber(search("Yes",'2_all_summary'!E531)),1,2),if(isnumber(search("No",'2_all_summary'!E531)),4,3))</f>
        <v>4</v>
      </c>
    </row>
    <row r="533">
      <c r="G533" s="49"/>
      <c r="H533" s="49" t="str">
        <f>'2_all_summary'!C532</f>
        <v>Human rights for conservation: A rights-based approach to fisheries governance</v>
      </c>
      <c r="I533" s="49" t="str">
        <f>'2_all_summary'!D532</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Ãƒâ€šÃ‚Â© 2018, Ãƒâ€šÃ‚Â© The Author(s) 2018.</v>
      </c>
      <c r="J533" s="49">
        <f>if(isnumber(search("Yes",'2_all_summary'!$G532)),if(isnumber(search("Yes",'2_all_summary'!E532)),1,2),if(isnumber(search("No",'2_all_summary'!E532)),4,3))</f>
        <v>1</v>
      </c>
    </row>
    <row r="534">
      <c r="G534" s="49"/>
      <c r="H534" s="49" t="str">
        <f>'2_all_summary'!C533</f>
        <v>Hurricane 07B in the Godivari Delta, Andhra Pradesh, India: Vulnerability, mitigation and the spatial impact</v>
      </c>
      <c r="I534" s="49" t="str">
        <f>'2_all_summary'!D533</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534" s="49">
        <f>if(isnumber(search("Yes",'2_all_summary'!$G533)),if(isnumber(search("Yes",'2_all_summary'!E533)),1,2),if(isnumber(search("No",'2_all_summary'!E533)),4,3))</f>
        <v>4</v>
      </c>
    </row>
    <row r="535">
      <c r="G535" s="49"/>
      <c r="H535" s="49" t="str">
        <f>'2_all_summary'!C534</f>
        <v>Hydrology and water quality factors driving spatiotemporal analyses of zoobenthos in a pilot city in China</v>
      </c>
      <c r="I535" s="49" t="str">
        <f>'2_all_summary'!D534</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ChinaÃƒÂ¢Ã¢â€šÂ¬Ã¢â‚¬Â_x009d_Jinan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Ãƒâ€šÃ‚Â© 2019 John Wiley &amp; Sons, Ltd.</v>
      </c>
      <c r="J535" s="49">
        <f>if(isnumber(search("Yes",'2_all_summary'!$G534)),if(isnumber(search("Yes",'2_all_summary'!E534)),1,2),if(isnumber(search("No",'2_all_summary'!E534)),4,3))</f>
        <v>4</v>
      </c>
    </row>
    <row r="536">
      <c r="G536" s="49"/>
      <c r="H536" s="49" t="str">
        <f>'2_all_summary'!C535</f>
        <v>Identifying indicators to evaluate community-managed freshwater protected areas in the lower mekong basin: A review of marine and freshwater examples</v>
      </c>
      <c r="I536" s="49" t="str">
        <f>'2_all_summary'!D535</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536" s="49">
        <f>if(isnumber(search("Yes",'2_all_summary'!$G535)),if(isnumber(search("Yes",'2_all_summary'!E535)),1,2),if(isnumber(search("No",'2_all_summary'!E535)),4,3))</f>
        <v>4</v>
      </c>
    </row>
    <row r="537">
      <c r="G537" s="49"/>
      <c r="H537" s="49" t="str">
        <f>'2_all_summary'!C536</f>
        <v>Identifying management preferences, institutional organisational rules, and their capacity to improve fisheries management in Pemba, Mozambique</v>
      </c>
      <c r="I537" s="49" t="str">
        <f>'2_all_summary'!D536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Ãƒâ€šÃ‚Â© 2013 Copyright NISC (Pty) Ltd.</v>
      </c>
      <c r="J537" s="49">
        <f>if(isnumber(search("Yes",'2_all_summary'!$G536)),if(isnumber(search("Yes",'2_all_summary'!E536)),1,2),if(isnumber(search("No",'2_all_summary'!E536)),4,3))</f>
        <v>4</v>
      </c>
    </row>
    <row r="538">
      <c r="G538" s="49"/>
      <c r="H538" s="49" t="str">
        <f>'2_all_summary'!C537</f>
        <v>If you don't fish, you are not a Caprivian': Freshwater fisheries in Caprivi, Namibia</v>
      </c>
      <c r="I538" s="49" t="str">
        <f>'2_all_summary'!D537</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38" s="49">
        <f>if(isnumber(search("Yes",'2_all_summary'!$G537)),if(isnumber(search("Yes",'2_all_summary'!E537)),1,2),if(isnumber(search("No",'2_all_summary'!E537)),4,3))</f>
        <v>4</v>
      </c>
    </row>
    <row r="539">
      <c r="G539" s="49"/>
      <c r="H539" s="49" t="str">
        <f>'2_all_summary'!C538</f>
        <v>Impact of a local, coastal community based management regime when defining marine protected areas: Empirical results from a study in okinawa, Japan</v>
      </c>
      <c r="I539" s="49" t="str">
        <f>'2_all_summary'!D538</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Ãƒâ€šÃ‚Â© 2019 Shah et al. This is an open access article distributed under the terms of the Creative Commons Attribution License, which permits unrestricted use, distribution, and reproduction in any medium, provided the original author and source are credited.</v>
      </c>
      <c r="J539" s="49">
        <f>if(isnumber(search("Yes",'2_all_summary'!$G538)),if(isnumber(search("Yes",'2_all_summary'!E538)),1,2),if(isnumber(search("No",'2_all_summary'!E538)),4,3))</f>
        <v>4</v>
      </c>
    </row>
    <row r="540">
      <c r="G540" s="49"/>
      <c r="H540" s="49" t="str">
        <f>'2_all_summary'!C539</f>
        <v>Impact of aquaculture field school on community fish farming</v>
      </c>
      <c r="I540" s="49" t="str">
        <f>'2_all_summary'!D539</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Ãƒâ€šÃ‚Â© 2016 Central Marine Fisheries Research Institute. All rights reserved.</v>
      </c>
      <c r="J540" s="49">
        <f>if(isnumber(search("Yes",'2_all_summary'!$G539)),if(isnumber(search("Yes",'2_all_summary'!E539)),1,2),if(isnumber(search("No",'2_all_summary'!E539)),4,3))</f>
        <v>4</v>
      </c>
    </row>
    <row r="541">
      <c r="G541" s="49"/>
      <c r="H541" s="49" t="str">
        <f>'2_all_summary'!C540</f>
        <v>Impact of climate change on biodiversity and food security: a global perspectiveÃƒÂ¢Ã¢â€šÂ¬Ã¢â‚¬Â_x009d_a review article</v>
      </c>
      <c r="I541" s="49" t="str">
        <f>'2_all_summary'!D540</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60ÃƒÂ¢Ã¢â€šÂ¬Ã¢â‚¬Å“80%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11.0Ãƒâ€šÃ‚Â m and 16.9Ãƒâ€šÃ‚Â km per decade to higher latitudes. Accordingly, extinction rates of 1103 species under migration scenarios, provide 21ÃƒÂ¢Ã¢â€šÂ¬Ã¢â‚¬Å“23% with unlimited migration and 38ÃƒÂ¢Ã¢â€šÂ¬Ã¢â‚¬Å“52%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Ãƒâ€šÃ‚Â© 2021, The Author(s).</v>
      </c>
      <c r="J541" s="49">
        <f>if(isnumber(search("Yes",'2_all_summary'!$G540)),if(isnumber(search("Yes",'2_all_summary'!E540)),1,2),if(isnumber(search("No",'2_all_summary'!E540)),4,3))</f>
        <v>4</v>
      </c>
    </row>
    <row r="542">
      <c r="G542" s="49"/>
      <c r="H542" s="49" t="str">
        <f>'2_all_summary'!C541</f>
        <v>Impact of fishing activities on the population of nile tilapia (Oreochromis niloticus) stocks of Lake Hayq, Ethiopia</v>
      </c>
      <c r="I542" s="49" t="str">
        <f>'2_all_summary'!D541</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didnÃƒÂ¢Ã¢â€šÂ¬Ã¢â€žÂ¢t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542" s="49">
        <f>if(isnumber(search("Yes",'2_all_summary'!$G541)),if(isnumber(search("Yes",'2_all_summary'!E541)),1,2),if(isnumber(search("No",'2_all_summary'!E541)),4,3))</f>
        <v>4</v>
      </c>
    </row>
    <row r="543">
      <c r="G543" s="49"/>
      <c r="H543" s="49" t="str">
        <f>'2_all_summary'!C542</f>
        <v>Impact of the Community-based Fish Culture System on Expenditure and Inequality: Evidence from Bangladesh</v>
      </c>
      <c r="I543" s="49" t="str">
        <f>'2_all_summary'!D542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Ãƒâ€šÃ‚Â© Copyright by the World Aquaculture Society 2016</v>
      </c>
      <c r="J543" s="49">
        <f>if(isnumber(search("Yes",'2_all_summary'!$G542)),if(isnumber(search("Yes",'2_all_summary'!E542)),1,2),if(isnumber(search("No",'2_all_summary'!E542)),4,3))</f>
        <v>4</v>
      </c>
    </row>
    <row r="544">
      <c r="G544" s="49"/>
      <c r="H544" s="49" t="str">
        <f>'2_all_summary'!C543</f>
        <v>Impacts and importance of introduction of culture-based fisheries in three medium sized perennial reservoirs in Sri Lanka</v>
      </c>
      <c r="I544" s="49" t="str">
        <f>'2_all_summary'!D543</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Ãƒâ€šÃ‚Â© Asian Fisheries Society.</v>
      </c>
      <c r="J544" s="49">
        <f>if(isnumber(search("Yes",'2_all_summary'!$G543)),if(isnumber(search("Yes",'2_all_summary'!E543)),1,2),if(isnumber(search("No",'2_all_summary'!E543)),4,3))</f>
        <v>4</v>
      </c>
    </row>
    <row r="545">
      <c r="G545" s="49"/>
      <c r="H545" s="49" t="str">
        <f>'2_all_summary'!C544</f>
        <v>Implementing Isang Bagsak:Community-Based Coastal Resource Management in Central Viet Nam</v>
      </c>
      <c r="I545" s="49" t="str">
        <f>'2_all_summary'!D544</f>
        <v>[No abstract available]</v>
      </c>
      <c r="J545" s="49">
        <f>if(isnumber(search("Yes",'2_all_summary'!$G544)),if(isnumber(search("Yes",'2_all_summary'!E544)),1,2),if(isnumber(search("No",'2_all_summary'!E544)),4,3))</f>
        <v>4</v>
      </c>
    </row>
    <row r="546">
      <c r="G546" s="49"/>
      <c r="H546" s="49" t="str">
        <f>'2_all_summary'!C545</f>
        <v>Implementing participatory monitoring in river management: The role of stakeholdersÃƒÂ¢Ã¢â€šÂ¬Ã¢â€žÂ¢ perspectives and incentives</v>
      </c>
      <c r="I546" s="49" t="str">
        <f>'2_all_summary'!D545</f>
        <v>Involving local stakeholders in monitoring has the potential to stimulate learning and improve management responses. However, there is limited understanding about factors which influence implementation and success. This paper reviews local stakeholdersÃƒÂ¢Ã¢â€šÂ¬Ã¢â€žÂ¢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Ãƒâ€šÃ‚Â© 2016 Elsevier Ltd</v>
      </c>
      <c r="J546" s="49">
        <f>if(isnumber(search("Yes",'2_all_summary'!$G545)),if(isnumber(search("Yes",'2_all_summary'!E545)),1,2),if(isnumber(search("No",'2_all_summary'!E545)),4,3))</f>
        <v>4</v>
      </c>
    </row>
    <row r="547">
      <c r="G547" s="49"/>
      <c r="H547" s="49" t="str">
        <f>'2_all_summary'!C546</f>
        <v>Implementing strategies to overcome social-ecological traps: The role of community brokers and institutional bricolage in a locally managed marine area</v>
      </c>
      <c r="I547" s="49" t="str">
        <f>'2_all_summary'!D546</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bricolage.â€_x009d_ We argue that as a consequence of implementing processes, such interventions should be expected to diverge from their initial science-based justification. Â© 2018 by the author(s).</v>
      </c>
      <c r="J547" s="49">
        <f>if(isnumber(search("Yes",'2_all_summary'!$G546)),if(isnumber(search("Yes",'2_all_summary'!E546)),1,2),if(isnumber(search("No",'2_all_summary'!E546)),4,3))</f>
        <v>4</v>
      </c>
    </row>
    <row r="548">
      <c r="G548" s="49"/>
      <c r="H548" s="49" t="str">
        <f>'2_all_summary'!C547</f>
        <v>Implications of Community-Based Management of Marine Reserves in the Philippines for Reef Fish Communities and Biodiversity</v>
      </c>
      <c r="I548" s="49" t="str">
        <f>'2_all_summary'!D547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RareÃƒÂ¢Ã¢â€šÂ¬Ã¢â€žÂ¢s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Ãƒâ€šÃ‚Â© Copyright Ãƒâ€šÃ‚Â© 2021 Marriott, Cox, Amolo, Apistar, Mancao and de Mutsert.</v>
      </c>
      <c r="J548" s="49">
        <f>if(isnumber(search("Yes",'2_all_summary'!$G547)),if(isnumber(search("Yes",'2_all_summary'!E547)),1,2),if(isnumber(search("No",'2_all_summary'!E547)),4,3))</f>
        <v>4</v>
      </c>
    </row>
    <row r="549">
      <c r="G549" s="49"/>
      <c r="H549" s="49" t="str">
        <f>'2_all_summary'!C548</f>
        <v>Importance of deepening integration of crime and conservation sciences</v>
      </c>
      <c r="I549" s="49" t="str">
        <f>'2_all_summary'!D548</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Ãƒâ€šÃ‚Â© 2021 The Authors. Conservation Biology published by Wiley Periodicals LLC on behalf of Society for Conservation Biology</v>
      </c>
      <c r="J549" s="49">
        <f>if(isnumber(search("Yes",'2_all_summary'!$G548)),if(isnumber(search("Yes",'2_all_summary'!E548)),1,2),if(isnumber(search("No",'2_all_summary'!E548)),4,3))</f>
        <v>4</v>
      </c>
    </row>
    <row r="550">
      <c r="G550" s="49"/>
      <c r="H550" s="49" t="str">
        <f>'2_all_summary'!C549</f>
        <v>Improving Adherence to Mediterranean-Style Diet with a Community Culinary Coaching Program: Methodology Development and Process Evaluation</v>
      </c>
      <c r="I550" s="49" t="str">
        <f>'2_all_summary'!D549</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Ãƒâ€šÃ‚Â© 2018 Wolters Kluwer Health, Inc.</v>
      </c>
      <c r="J550" s="49">
        <f>if(isnumber(search("Yes",'2_all_summary'!$G549)),if(isnumber(search("Yes",'2_all_summary'!E549)),1,2),if(isnumber(search("No",'2_all_summary'!E549)),4,3))</f>
        <v>4</v>
      </c>
    </row>
    <row r="551">
      <c r="G551" s="49"/>
      <c r="H551" s="49" t="str">
        <f>'2_all_summary'!C550</f>
        <v>Improving asthma control in the rural setting: The BREATHE (Better Respiratory Education and Asthma Treatment in Hinton and Edson) study</v>
      </c>
      <c r="I551" s="49" t="str">
        <f>'2_all_summary'!D550</f>
        <v>Background: Overuse of ÃƒÅ½Ã‚Â²-agonists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551" s="49">
        <f>if(isnumber(search("Yes",'2_all_summary'!$G550)),if(isnumber(search("Yes",'2_all_summary'!E550)),1,2),if(isnumber(search("No",'2_all_summary'!E550)),4,3))</f>
        <v>4</v>
      </c>
    </row>
    <row r="552">
      <c r="G552" s="49"/>
      <c r="H552" s="49" t="str">
        <f>'2_all_summary'!C551</f>
        <v>Improving food and nutritional security of small and marginal coconut growers through diversification of crops and enterprises</v>
      </c>
      <c r="I552" s="49" t="str">
        <f>'2_all_summary'!D551</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552" s="49">
        <f>if(isnumber(search("Yes",'2_all_summary'!$G551)),if(isnumber(search("Yes",'2_all_summary'!E551)),1,2),if(isnumber(search("No",'2_all_summary'!E551)),4,3))</f>
        <v>4</v>
      </c>
    </row>
    <row r="553">
      <c r="G553" s="49"/>
      <c r="H553" s="49" t="str">
        <f>'2_all_summary'!C552</f>
        <v>Improving the management and use of water resources for small-scale irrigation farming in the Garu Tempane District of Ghana</v>
      </c>
      <c r="I553" s="49" t="str">
        <f>'2_all_summary'!D552</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Ãƒâ€šÃ‚Â© 2014 by the author(s).</v>
      </c>
      <c r="J553" s="49">
        <f>if(isnumber(search("Yes",'2_all_summary'!$G552)),if(isnumber(search("Yes",'2_all_summary'!E552)),1,2),if(isnumber(search("No",'2_all_summary'!E552)),4,3))</f>
        <v>4</v>
      </c>
    </row>
    <row r="554">
      <c r="G554" s="49"/>
      <c r="H554" s="49" t="str">
        <f>'2_all_summary'!C553</f>
        <v>In search of appropriate approaches to coastal zone management in Indonesia</v>
      </c>
      <c r="I554" s="49" t="str">
        <f>'2_all_summary'!D553</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Ãƒâ€šÃ‚Â© 2011 Elsevier Ltd.</v>
      </c>
      <c r="J554" s="49">
        <f>if(isnumber(search("Yes",'2_all_summary'!$G553)),if(isnumber(search("Yes",'2_all_summary'!E553)),1,2),if(isnumber(search("No",'2_all_summary'!E553)),4,3))</f>
        <v>4</v>
      </c>
    </row>
    <row r="555">
      <c r="G555" s="49"/>
      <c r="H555" s="49" t="str">
        <f>'2_all_summary'!C554</f>
        <v>Incentive instruments for the sustainable use of marine resources</v>
      </c>
      <c r="I555" s="49" t="str">
        <f>'2_all_summary'!D554</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555" s="49">
        <f>if(isnumber(search("Yes",'2_all_summary'!$G554)),if(isnumber(search("Yes",'2_all_summary'!E554)),1,2),if(isnumber(search("No",'2_all_summary'!E554)),4,3))</f>
        <v>4</v>
      </c>
    </row>
    <row r="556">
      <c r="G556" s="49"/>
      <c r="H556" s="49" t="str">
        <f>'2_all_summary'!C555</f>
        <v>Incorporating fishermen's local knowledge and behavior into geographical information systems (GIS) for designing marine protected areas in Oceania</v>
      </c>
      <c r="I556" s="49" t="str">
        <f>'2_all_summary'!D555</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556" s="49">
        <f>if(isnumber(search("Yes",'2_all_summary'!$G555)),if(isnumber(search("Yes",'2_all_summary'!E555)),1,2),if(isnumber(search("No",'2_all_summary'!E555)),4,3))</f>
        <v>4</v>
      </c>
    </row>
    <row r="557">
      <c r="G557" s="49"/>
      <c r="H557" s="49" t="str">
        <f>'2_all_summary'!C556</f>
        <v>Incorporating indigenous rights and environmental justice into fishery management: Comparing policy challenges and potentials from Alaska and Hawaii</v>
      </c>
      <c r="I557" s="49" t="str">
        <f>'2_all_summary'!D556</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Ãƒâ€šÃ‚Â© 2013 Springer Science+Business Media New York.</v>
      </c>
      <c r="J557" s="49">
        <f>if(isnumber(search("Yes",'2_all_summary'!$G556)),if(isnumber(search("Yes",'2_all_summary'!E556)),1,2),if(isnumber(search("No",'2_all_summary'!E556)),4,3))</f>
        <v>4</v>
      </c>
    </row>
    <row r="558">
      <c r="G558" s="49"/>
      <c r="H558" s="49" t="str">
        <f>'2_all_summary'!C557</f>
        <v>Incorporation of Spatial and Economic Analyses of Human-Use Data in the Design of Marine Protected Areas [IncorporaciÃƒÆ’Ã‚Â³n del AnÃƒÆ’Ã‚Â¡lisis Espacial y EconÃƒÆ’Ã‚Â³mico de Datos de Uso por Humanos al DiseÃƒÆ’Ã‚Â±o de ÃƒÆ’Ã‚Â_x0081_reas Marinas Protegidas]</v>
      </c>
      <c r="I558" s="49" t="str">
        <f>'2_all_summary'!D557</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Ãƒâ€šÃ‚Â©2010 Commercial to ELOTRUST Conservation Biology Ãƒâ€šÃ‚Â©2010 Society for Conservation Biology.</v>
      </c>
      <c r="J558" s="49">
        <f>if(isnumber(search("Yes",'2_all_summary'!$G557)),if(isnumber(search("Yes",'2_all_summary'!E557)),1,2),if(isnumber(search("No",'2_all_summary'!E557)),4,3))</f>
        <v>4</v>
      </c>
    </row>
    <row r="559">
      <c r="G559" s="49"/>
      <c r="H559" s="49" t="str">
        <f>'2_all_summary'!C558</f>
        <v>Increased income from seasonally flooded rice fields through community based fish culture in Bangladesh and Vietnam</v>
      </c>
      <c r="I559" s="49" t="str">
        <f>'2_all_summary'!D558</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559" s="49">
        <f>if(isnumber(search("Yes",'2_all_summary'!$G558)),if(isnumber(search("Yes",'2_all_summary'!E558)),1,2),if(isnumber(search("No",'2_all_summary'!E558)),4,3))</f>
        <v>4</v>
      </c>
    </row>
    <row r="560">
      <c r="G560" s="49"/>
      <c r="H560" s="49" t="str">
        <f>'2_all_summary'!C559</f>
        <v>Indicators of coral reef ecosystem recovery following reduction in logging and implementation of community-based management schemes in the Solomon Islands</v>
      </c>
      <c r="I560" s="49" t="str">
        <f>'2_all_summary'!D559</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560" s="49">
        <f>if(isnumber(search("Yes",'2_all_summary'!$G559)),if(isnumber(search("Yes",'2_all_summary'!E559)),1,2),if(isnumber(search("No",'2_all_summary'!E559)),4,3))</f>
        <v>2</v>
      </c>
    </row>
    <row r="561">
      <c r="G561" s="49"/>
      <c r="H561" s="49" t="str">
        <f>'2_all_summary'!C560</f>
        <v>Indicators of herbivorous fish biomass in community-based marine management areas in Fiji</v>
      </c>
      <c r="I561" s="49" t="str">
        <f>'2_all_summary'!D560</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561" s="49">
        <f>if(isnumber(search("Yes",'2_all_summary'!$G560)),if(isnumber(search("Yes",'2_all_summary'!E560)),1,2),if(isnumber(search("No",'2_all_summary'!E560)),4,3))</f>
        <v>4</v>
      </c>
    </row>
    <row r="562">
      <c r="G562" s="49"/>
      <c r="H562" s="49" t="str">
        <f>'2_all_summary'!C561</f>
        <v>Indicators of the ecological impact of bottom-trawl disturbance on seabed communities</v>
      </c>
      <c r="I562" s="49" t="str">
        <f>'2_all_summary'!D561</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Ãƒâ€šÃ‚Â© 2006 Springer Science+Business Media, Inc.</v>
      </c>
      <c r="J562" s="49">
        <f>if(isnumber(search("Yes",'2_all_summary'!$G561)),if(isnumber(search("Yes",'2_all_summary'!E561)),1,2),if(isnumber(search("No",'2_all_summary'!E561)),4,3))</f>
        <v>4</v>
      </c>
    </row>
    <row r="563">
      <c r="G563" s="49"/>
      <c r="H563" s="49" t="str">
        <f>'2_all_summary'!C562</f>
        <v>Indigenous community-based fisheries in Australia</v>
      </c>
      <c r="I563" s="49" t="str">
        <f>'2_all_summary'!D562</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Ãƒâ€šÃ‚Â© 2006.</v>
      </c>
      <c r="J563" s="49">
        <f>if(isnumber(search("Yes",'2_all_summary'!$G562)),if(isnumber(search("Yes",'2_all_summary'!E562)),1,2),if(isnumber(search("No",'2_all_summary'!E562)),4,3))</f>
        <v>4</v>
      </c>
    </row>
    <row r="564">
      <c r="G564" s="49"/>
      <c r="H564" s="49" t="str">
        <f>'2_all_summary'!C563</f>
        <v>Indigenous food harvesting as socialÃƒÂ¢Ã¢â€šÂ¬Ã¢â‚¬Å“ecological monitoring: A case study with the Gitga'at First Nation</v>
      </c>
      <c r="I564" s="49" t="str">
        <f>'2_all_summary'!D563</f>
        <v>Indigenous peoples have been monitoring and managing the natural resources in their homelands and waters for millennia. Meanwhile, socialÃƒÂ¢Ã¢â€šÂ¬Ã¢â‚¬Å“ecological systems thinkers are embracing the capacity of Indigenous knowledge systems, which are informed by land-based practices, to inform adaptive management. Following the collaborative design of a community-based socialÃƒÂ¢Ã¢â€šÂ¬Ã¢â‚¬Å“ecological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socialÃƒÂ¢Ã¢â€šÂ¬Ã¢â‚¬Å“ecological concepts and indicators emerged, evidencing an intrinsic part of Gitga'at life: Gitga'at harvesters closely monitor their coastal socialÃƒÂ¢Ã¢â€šÂ¬Ã¢â‚¬Å“ecological system through ongoing land- and sea-based practices. The conceptual framework highlights the importance of maintaining and revitalizing Indigenous knowledge and harvesting practices to inform socialÃƒÂ¢Ã¢â€šÂ¬Ã¢â‚¬Å“ecological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socialÃƒÂ¢Ã¢â€šÂ¬Ã¢â‚¬Å“ecological systems. A free Plain Language Summary can be found within the Supporting Information of this article. Ãƒâ€šÃ‚Â© 2020 The Authors. People and Nature published by John Wiley &amp; Sons Ltd on behalf of British Ecological Society</v>
      </c>
      <c r="J564" s="49">
        <f>if(isnumber(search("Yes",'2_all_summary'!$G563)),if(isnumber(search("Yes",'2_all_summary'!E563)),1,2),if(isnumber(search("No",'2_all_summary'!E563)),4,3))</f>
        <v>4</v>
      </c>
    </row>
    <row r="565">
      <c r="G565" s="49"/>
      <c r="H565" s="49" t="str">
        <f>'2_all_summary'!C564</f>
        <v>Indigenous knowledge and long-term ecological change: Detection, interpretation, and responses to changing ecological conditions in pacific island communities</v>
      </c>
      <c r="I565" s="49" t="str">
        <f>'2_all_summary'!D564</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565" s="49">
        <f>if(isnumber(search("Yes",'2_all_summary'!$G564)),if(isnumber(search("Yes",'2_all_summary'!E564)),1,2),if(isnumber(search("No",'2_all_summary'!E564)),4,3))</f>
        <v>2</v>
      </c>
    </row>
    <row r="566">
      <c r="G566" s="49"/>
      <c r="H566" s="49" t="str">
        <f>'2_all_summary'!C565</f>
        <v>Indigenous knowledge in the beach seine fisheries in Sri Lanka: An indispensable factor in community-based fisheries management</v>
      </c>
      <c r="I566" s="49" t="str">
        <f>'2_all_summary'!D565</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Ãƒâ€šÃ‚Â© 2015 Elsevier Ltd.</v>
      </c>
      <c r="J566" s="49">
        <f>if(isnumber(search("Yes",'2_all_summary'!$G565)),if(isnumber(search("Yes",'2_all_summary'!E565)),1,2),if(isnumber(search("No",'2_all_summary'!E565)),4,3))</f>
        <v>4</v>
      </c>
    </row>
    <row r="567">
      <c r="G567" s="49"/>
      <c r="H567" s="49" t="str">
        <f>'2_all_summary'!C566</f>
        <v>Indigenous Resource Management and Sustainable Development: Case Studies from Papua New Guinea and Indonesia</v>
      </c>
      <c r="I567" s="49" t="str">
        <f>'2_all_summary'!D566</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Ãƒâ€šÃ‚Â© 1995, The Anthropological Society of Nippon. All rights reserved.</v>
      </c>
      <c r="J567" s="49">
        <f>if(isnumber(search("Yes",'2_all_summary'!$G566)),if(isnumber(search("Yes",'2_all_summary'!E566)),1,2),if(isnumber(search("No",'2_all_summary'!E566)),4,3))</f>
        <v>1</v>
      </c>
    </row>
    <row r="568">
      <c r="G568" s="49"/>
      <c r="H568" s="49" t="str">
        <f>'2_all_summary'!C567</f>
        <v>Individual and village-level effects on community support for Marine Protected Areas (MPAs) in the Philippines</v>
      </c>
      <c r="I568" s="49" t="str">
        <f>'2_all_summary'!D567</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Ãƒâ€šÃ‚Â© 2014.</v>
      </c>
      <c r="J568" s="49">
        <f>if(isnumber(search("Yes",'2_all_summary'!$G567)),if(isnumber(search("Yes",'2_all_summary'!E567)),1,2),if(isnumber(search("No",'2_all_summary'!E567)),4,3))</f>
        <v>4</v>
      </c>
    </row>
    <row r="569">
      <c r="G569" s="49"/>
      <c r="H569" s="49" t="str">
        <f>'2_all_summary'!C568</f>
        <v>Individual transferable quotas, community-based fisheries management systems, and "virtual" communities</v>
      </c>
      <c r="I569" s="49" t="str">
        <f>'2_all_summary'!D568</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569" s="49">
        <f>if(isnumber(search("Yes",'2_all_summary'!$G568)),if(isnumber(search("Yes",'2_all_summary'!E568)),1,2),if(isnumber(search("No",'2_all_summary'!E568)),4,3))</f>
        <v>4</v>
      </c>
    </row>
    <row r="570">
      <c r="G570" s="49"/>
      <c r="H570" s="49" t="str">
        <f>'2_all_summary'!C569</f>
        <v>Influence of latrine coverage and usage on diarrhoea incidence among children under 5 living in slum areas of Douala 5th sub-division, Cameroon</v>
      </c>
      <c r="I570" s="49" t="str">
        <f>'2_all_summary'!D569</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PearsonÃƒÂ¢Ã¢â€šÂ¬Ã¢â€žÂ¢s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Ãƒâ€šÃ‚Â© Rodrigue Biguioh Mabvouna et al.</v>
      </c>
      <c r="J570" s="49">
        <f>if(isnumber(search("Yes",'2_all_summary'!$G569)),if(isnumber(search("Yes",'2_all_summary'!E569)),1,2),if(isnumber(search("No",'2_all_summary'!E569)),4,3))</f>
        <v>4</v>
      </c>
    </row>
    <row r="571">
      <c r="G571" s="49"/>
      <c r="H571" s="49" t="str">
        <f>'2_all_summary'!C570</f>
        <v>Influence of social, management and enforcement factors on the long-term ecological effects of marine sanctuaries</v>
      </c>
      <c r="I571" s="49" t="str">
        <f>'2_all_summary'!D570</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571" s="49">
        <f>if(isnumber(search("Yes",'2_all_summary'!$G570)),if(isnumber(search("Yes",'2_all_summary'!E570)),1,2),if(isnumber(search("No",'2_all_summary'!E570)),4,3))</f>
        <v>4</v>
      </c>
    </row>
    <row r="572">
      <c r="G572" s="49"/>
      <c r="H572" s="49" t="str">
        <f>'2_all_summary'!C571</f>
        <v>Information diffusion in two marine protected area networks in the Central Visayas Region, Philippines</v>
      </c>
      <c r="I572" s="49" t="str">
        <f>'2_all_summary'!D571</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Ãƒâ€šÃ‚Â© Taylor &amp; Francis Group, LLC.</v>
      </c>
      <c r="J572" s="49">
        <f>if(isnumber(search("Yes",'2_all_summary'!$G571)),if(isnumber(search("Yes",'2_all_summary'!E571)),1,2),if(isnumber(search("No",'2_all_summary'!E571)),4,3))</f>
        <v>4</v>
      </c>
    </row>
    <row r="573">
      <c r="G573" s="49"/>
      <c r="H573" s="49" t="str">
        <f>'2_all_summary'!C572</f>
        <v>Inland fisheries of tropical Africa</v>
      </c>
      <c r="I573" s="49" t="str">
        <f>'2_all_summary'!D572</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Ãƒâ€šÃ‚Â© 2016 John Wiley &amp; Sons, Ltd. All rights reserved.</v>
      </c>
      <c r="J573" s="49">
        <f>if(isnumber(search("Yes",'2_all_summary'!$G572)),if(isnumber(search("Yes",'2_all_summary'!E572)),1,2),if(isnumber(search("No",'2_all_summary'!E572)),4,3))</f>
        <v>4</v>
      </c>
    </row>
    <row r="574">
      <c r="G574" s="49"/>
      <c r="H574" s="49" t="str">
        <f>'2_all_summary'!C573</f>
        <v>Innovative education and training for community-based water protection units</v>
      </c>
      <c r="I574" s="49" t="str">
        <f>'2_all_summary'!D573</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Ãƒâ€šÃ‚Â© IWA Publishing 2012.</v>
      </c>
      <c r="J574" s="49">
        <f>if(isnumber(search("Yes",'2_all_summary'!$G573)),if(isnumber(search("Yes",'2_all_summary'!E573)),1,2),if(isnumber(search("No",'2_all_summary'!E573)),4,3))</f>
        <v>4</v>
      </c>
    </row>
    <row r="575">
      <c r="G575" s="49"/>
      <c r="H575" s="49" t="str">
        <f>'2_all_summary'!C574</f>
        <v>Insights in public health: Community strengthening through canoe culture: Ho'omana'o Mau as method and metaphor</v>
      </c>
      <c r="I575" s="49" t="str">
        <f>'2_all_summary'!D574</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575" s="49">
        <f>if(isnumber(search("Yes",'2_all_summary'!$G574)),if(isnumber(search("Yes",'2_all_summary'!E574)),1,2),if(isnumber(search("No",'2_all_summary'!E574)),4,3))</f>
        <v>4</v>
      </c>
    </row>
    <row r="576">
      <c r="G576" s="49"/>
      <c r="H576" s="49" t="str">
        <f>'2_all_summary'!C575</f>
        <v>Institutional adaptation and community-based conservation of natural resources: The cases of the Tao and Atayal in Taiwan</v>
      </c>
      <c r="I576" s="49" t="str">
        <f>'2_all_summary'!D575</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Ãƒâ€šÃ‚Â© Springer Science + Business Media, LLC 2009.</v>
      </c>
      <c r="J576" s="49">
        <f>if(isnumber(search("Yes",'2_all_summary'!$G575)),if(isnumber(search("Yes",'2_all_summary'!E575)),1,2),if(isnumber(search("No",'2_all_summary'!E575)),4,3))</f>
        <v>4</v>
      </c>
    </row>
    <row r="577">
      <c r="G577" s="49"/>
      <c r="H577" s="49" t="str">
        <f>'2_all_summary'!C576</f>
        <v>Institutional and ecological interplay for successful self-governance of community-based fisheries</v>
      </c>
      <c r="I577" s="49" t="str">
        <f>'2_all_summary'!D576</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577" s="49">
        <f>if(isnumber(search("Yes",'2_all_summary'!$G576)),if(isnumber(search("Yes",'2_all_summary'!E576)),1,2),if(isnumber(search("No",'2_all_summary'!E576)),4,3))</f>
        <v>4</v>
      </c>
    </row>
    <row r="578">
      <c r="G578" s="49"/>
      <c r="H578" s="49" t="str">
        <f>'2_all_summary'!C577</f>
        <v>Institutional constraints to fishers resilience: community based fishery management in Bangladesh</v>
      </c>
      <c r="I578" s="49" t="str">
        <f>'2_all_summary'!D577</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fishersÃƒÂ¢Ã¢â€šÂ¬Ã¢â€žÂ¢ resilience. This paper aims to examine such constraints to fishersÃƒÂ¢Ã¢â€šÂ¬Ã¢â€žÂ¢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fishersÃƒÂ¢Ã¢â€šÂ¬Ã¢â€žÂ¢ resilience. FishersÃƒÂ¢Ã¢â€šÂ¬Ã¢â€žÂ¢ resilience is largely constrained by power relations that mostly exclude fishers from the fishery management. Conflict between fishery users or with the community and the absence of interactive learning are also important constraints to fishersÃƒÂ¢Ã¢â€šÂ¬Ã¢â€žÂ¢ resilience. It seems that rules-in-practice fail to develop fishersÃƒÂ¢Ã¢â€šÂ¬Ã¢â€žÂ¢ capacity to cope and adapt to these constraints and continue their activities to maintaining the fishery. Ãƒâ€šÃ‚Â© 2019, Igitur, Utrecht Publishing and Archiving Services. All rights reserved.</v>
      </c>
      <c r="J578" s="49">
        <f>if(isnumber(search("Yes",'2_all_summary'!$G577)),if(isnumber(search("Yes",'2_all_summary'!E577)),1,2),if(isnumber(search("No",'2_all_summary'!E577)),4,3))</f>
        <v>4</v>
      </c>
    </row>
    <row r="579">
      <c r="G579" s="49"/>
      <c r="H579" s="49" t="str">
        <f>'2_all_summary'!C578</f>
        <v>Institutional effects on ecological outcomes of community-based management of fisheries in the Amazon</v>
      </c>
      <c r="I579" s="49" t="str">
        <f>'2_all_summary'!D578</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OstromÃƒÂ¢Ã¢â€šÂ¬Ã¢â€žÂ¢s (Science 325:419ÃƒÂ¢Ã¢â€šÂ¬Ã¢â‚¬Å“422,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atÃƒâ€šÃ‚Â strengthening the presence of defined boundaries and graduated sanctions in communities hold promise to improve the effectiveness of arapaima CBM regionally. Ãƒâ€šÃ‚Â© 2021, Royal Swedish Academy of Sciences.</v>
      </c>
      <c r="J579" s="49">
        <f>if(isnumber(search("Yes",'2_all_summary'!$G578)),if(isnumber(search("Yes",'2_all_summary'!E578)),1,2),if(isnumber(search("No",'2_all_summary'!E578)),4,3))</f>
        <v>4</v>
      </c>
    </row>
    <row r="580">
      <c r="G580" s="49"/>
      <c r="H580" s="49" t="str">
        <f>'2_all_summary'!C579</f>
        <v>Institutional restructuring of fisheries management system for humphead wrasse (Cheilinus undulatus R PPELL 1835) in Anambas and Natuna, Riau Archipelago Province, Indonesia</v>
      </c>
      <c r="I580" s="49" t="str">
        <f>'2_all_summary'!D579</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Ãƒâ€šÃ‚Â© Published under licence by IOP Publishing Ltd.</v>
      </c>
      <c r="J580" s="49">
        <f>if(isnumber(search("Yes",'2_all_summary'!$G579)),if(isnumber(search("Yes",'2_all_summary'!E579)),1,2),if(isnumber(search("No",'2_all_summary'!E579)),4,3))</f>
        <v>4</v>
      </c>
    </row>
    <row r="581">
      <c r="G581" s="49"/>
      <c r="H581" s="49" t="str">
        <f>'2_all_summary'!C580</f>
        <v>Institutions and collective action in a Costa Rican small-scale fisheries cooperative: the case of CoopeTÃƒÆ’Ã‚Â¡rcoles R.L</v>
      </c>
      <c r="I581" s="49" t="str">
        <f>'2_all_summary'!D580</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fishersÃƒÂ¢Ã¢â€šÂ¬Ã¢â€žÂ¢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15Ãƒâ€šÃ‚Â years ago by another cooperative (CoopeSoliDar R.L.) dealing with human rights and marine conservation. Ãƒâ€šÃ‚Â© 2017, The Author(s).</v>
      </c>
      <c r="J581" s="49">
        <f>if(isnumber(search("Yes",'2_all_summary'!$G580)),if(isnumber(search("Yes",'2_all_summary'!E580)),1,2),if(isnumber(search("No",'2_all_summary'!E580)),4,3))</f>
        <v>4</v>
      </c>
    </row>
    <row r="582">
      <c r="G582" s="49"/>
      <c r="H582" s="49" t="str">
        <f>'2_all_summary'!C581</f>
        <v>INSTITUTIONS FOR SOLVING COMMONS PROBLEMS: Lessons and Implications for Institutional Design</v>
      </c>
      <c r="I582" s="49" t="str">
        <f>'2_all_summary'!D581</f>
        <v>The public-choice-inspired research program associated with Elinor Ostrom and her collaborators identified eight design principles, noting that they characterize robust institutions for communities managing common-pool resources such as forests or fisheries. OstromÃƒÂ¢Ã¢â€šÂ¬Ã¢â€žÂ¢s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Ãƒâ€šÃ‚Â© Oxford University Press 2019. All rights reserved.</v>
      </c>
      <c r="J582" s="49">
        <f>if(isnumber(search("Yes",'2_all_summary'!$G581)),if(isnumber(search("Yes",'2_all_summary'!E581)),1,2),if(isnumber(search("No",'2_all_summary'!E581)),4,3))</f>
        <v>4</v>
      </c>
    </row>
    <row r="583">
      <c r="G583" s="49"/>
      <c r="H583" s="49" t="str">
        <f>'2_all_summary'!C582</f>
        <v>Integrated assessment of ecosystem health using multiple indicator species</v>
      </c>
      <c r="I583" s="49" t="str">
        <f>'2_all_summary'!D582</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Ãƒâ€šÃ‚Â© 2019 Elsevier B.V.</v>
      </c>
      <c r="J583" s="49">
        <f>if(isnumber(search("Yes",'2_all_summary'!$G582)),if(isnumber(search("Yes",'2_all_summary'!E582)),1,2),if(isnumber(search("No",'2_all_summary'!E582)),4,3))</f>
        <v>4</v>
      </c>
    </row>
    <row r="584">
      <c r="G584" s="49"/>
      <c r="H584" s="49" t="str">
        <f>'2_all_summary'!C583</f>
        <v>Integrated coastal management and marine protected areas: Complementarity in the Philippines</v>
      </c>
      <c r="I584" s="49" t="str">
        <f>'2_all_summary'!D583</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Ãƒâ€šÃ‚Â© 2005 Elsevier Ltd. All rights reserved.</v>
      </c>
      <c r="J584" s="49">
        <f>if(isnumber(search("Yes",'2_all_summary'!$G583)),if(isnumber(search("Yes",'2_all_summary'!E583)),1,2),if(isnumber(search("No",'2_all_summary'!E583)),4,3))</f>
        <v>4</v>
      </c>
    </row>
    <row r="585">
      <c r="G585" s="49"/>
      <c r="H585" s="49" t="str">
        <f>'2_all_summary'!C584</f>
        <v>Integrated coastal management in Philippine local governance: Evolution and benefits</v>
      </c>
      <c r="I585" s="49" t="str">
        <f>'2_all_summary'!D584</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585" s="49">
        <f>if(isnumber(search("Yes",'2_all_summary'!$G584)),if(isnumber(search("Yes",'2_all_summary'!E584)),1,2),if(isnumber(search("No",'2_all_summary'!E584)),4,3))</f>
        <v>4</v>
      </c>
    </row>
    <row r="586">
      <c r="G586" s="49"/>
      <c r="H586" s="49" t="str">
        <f>'2_all_summary'!C585</f>
        <v>Integrated coastal management in the Philippines: Testing new paradigms</v>
      </c>
      <c r="I586" s="49" t="str">
        <f>'2_all_summary'!D585</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586" s="49">
        <f>if(isnumber(search("Yes",'2_all_summary'!$G585)),if(isnumber(search("Yes",'2_all_summary'!E585)),1,2),if(isnumber(search("No",'2_all_summary'!E585)),4,3))</f>
        <v>4</v>
      </c>
    </row>
    <row r="587">
      <c r="G587" s="49"/>
      <c r="H587" s="49" t="str">
        <f>'2_all_summary'!C586</f>
        <v>Integrated Community Based Coastal Management: Lesson from the Field</v>
      </c>
      <c r="I587" s="49" t="str">
        <f>'2_all_summary'!D586</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Ãƒâ€šÃ‚Â© Published under licence by IOP Publishing Ltd.</v>
      </c>
      <c r="J587" s="49">
        <f>if(isnumber(search("Yes",'2_all_summary'!$G586)),if(isnumber(search("Yes",'2_all_summary'!E586)),1,2),if(isnumber(search("No",'2_all_summary'!E586)),4,3))</f>
        <v>4</v>
      </c>
    </row>
    <row r="588">
      <c r="G588" s="49"/>
      <c r="H588" s="49" t="str">
        <f>'2_all_summary'!C587</f>
        <v>Integrated initiatives in support of urban and peri-urban horticulture</v>
      </c>
      <c r="I588" s="49" t="str">
        <f>'2_all_summary'!D587</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588" s="49">
        <f>if(isnumber(search("Yes",'2_all_summary'!$G587)),if(isnumber(search("Yes",'2_all_summary'!E587)),1,2),if(isnumber(search("No",'2_all_summary'!E587)),4,3))</f>
        <v>4</v>
      </c>
    </row>
    <row r="589">
      <c r="G589" s="49"/>
      <c r="H589" s="49" t="str">
        <f>'2_all_summary'!C588</f>
        <v>Integrated reservoir eutrophication remediation plan: Hartbeespoort dam</v>
      </c>
      <c r="I589" s="49" t="str">
        <f>'2_all_summary'!D588</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589" s="49">
        <f>if(isnumber(search("Yes",'2_all_summary'!$G588)),if(isnumber(search("Yes",'2_all_summary'!E588)),1,2),if(isnumber(search("No",'2_all_summary'!E588)),4,3))</f>
        <v>4</v>
      </c>
    </row>
    <row r="590">
      <c r="G590" s="49"/>
      <c r="H590" s="49" t="str">
        <f>'2_all_summary'!C589</f>
        <v>Integrating biological conservation into management: Community adaptive learning in the wetlands of bangladesh</v>
      </c>
      <c r="I590" s="49" t="str">
        <f>'2_all_summary'!D589</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Ãƒâ€šÃ‚Â© 2010 Taylor &amp; Francis Group, LLC.</v>
      </c>
      <c r="J590" s="49">
        <f>if(isnumber(search("Yes",'2_all_summary'!$G589)),if(isnumber(search("Yes",'2_all_summary'!E589)),1,2),if(isnumber(search("No",'2_all_summary'!E589)),4,3))</f>
        <v>4</v>
      </c>
    </row>
    <row r="591">
      <c r="G591" s="49"/>
      <c r="H591" s="49" t="str">
        <f>'2_all_summary'!C590</f>
        <v>Integrating coastal vulnerability and community-based subsistence resource mapping in Northwest Alaska</v>
      </c>
      <c r="I591" s="49" t="str">
        <f>'2_all_summary'!D590</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Ãƒâ€šÃ‚Â© 2014 Coastal Education &amp; Research Foundation.</v>
      </c>
      <c r="J591" s="49">
        <f>if(isnumber(search("Yes",'2_all_summary'!$G590)),if(isnumber(search("Yes",'2_all_summary'!E590)),1,2),if(isnumber(search("No",'2_all_summary'!E590)),4,3))</f>
        <v>4</v>
      </c>
    </row>
    <row r="592">
      <c r="G592" s="49"/>
      <c r="H592" s="49" t="str">
        <f>'2_all_summary'!C591</f>
        <v>Integrating comanagement and land tenure policies for the sustainable management of the Lower Amazon floodplain</v>
      </c>
      <c r="I592" s="49" t="str">
        <f>'2_all_summary'!D591</f>
        <v>The ten years between the first and second conferences have been a time of considerable importance for the conservation of the Amazon vÃƒÆ’Ã‚Â¡rzea based on the comanagement of floodplain resources. This paper describes the development of a regional comanagement system in the Lower Amazon vÃƒÆ’Ã‚Â¡rzea.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vÃƒÆ’Ã‚Â¡rzea comanagement system has developed in three phases: (1) IBAMA developed and implemented a fisheries comanagement pollcy in the SantarÃƒÆ’Ã‚Â©m region; (2) individual vÃƒÆ’Ã‚Â¡rzea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vÃƒÆ’Ã‚Â¡rzea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Ãƒâ€šÃ‚Â© Springer Science+Business Media B.V. 2011. All rights reserved.</v>
      </c>
      <c r="J592" s="49">
        <f>if(isnumber(search("Yes",'2_all_summary'!$G591)),if(isnumber(search("Yes",'2_all_summary'!E591)),1,2),if(isnumber(search("No",'2_all_summary'!E591)),4,3))</f>
        <v>4</v>
      </c>
    </row>
    <row r="593">
      <c r="G593" s="49"/>
      <c r="H593" s="49" t="str">
        <f>'2_all_summary'!C592</f>
        <v>Integrating science and technology to support stream naturalization near Chicago, Illinois</v>
      </c>
      <c r="I593" s="49" t="str">
        <f>'2_all_summary'!D592</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593" s="49">
        <f>if(isnumber(search("Yes",'2_all_summary'!$G592)),if(isnumber(search("Yes",'2_all_summary'!E592)),1,2),if(isnumber(search("No",'2_all_summary'!E592)),4,3))</f>
        <v>4</v>
      </c>
    </row>
    <row r="594">
      <c r="G594" s="49"/>
      <c r="H594" s="49" t="str">
        <f>'2_all_summary'!C593</f>
        <v>Interactions between finfish aquaculture and American lobster in Atlantic Canada</v>
      </c>
      <c r="I594" s="49" t="str">
        <f>'2_all_summary'!D593</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Ãƒâ€šÃ‚Â© 2021 Elsevier Ltd</v>
      </c>
      <c r="J594" s="49">
        <f>if(isnumber(search("Yes",'2_all_summary'!$G593)),if(isnumber(search("Yes",'2_all_summary'!E593)),1,2),if(isnumber(search("No",'2_all_summary'!E593)),4,3))</f>
        <v>4</v>
      </c>
    </row>
    <row r="595">
      <c r="G595" s="49"/>
      <c r="H595" s="49" t="str">
        <f>'2_all_summary'!C594</f>
        <v>International Conference on Adaptive Management of Ecosystems: The Knowledge Systems of Societies for Adaptation and Mitigation of Impacts of Climate Change, 2011</v>
      </c>
      <c r="I595" s="49" t="str">
        <f>'2_all_summary'!D594</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GHGÃƒÂ¢Ã¢â€šÂ¬Ã¢â€žÂ¢s and mitigate climate change; impact of forestry products on climate change mitigation in India; climate change impact in cold arid desert of NorthÃƒÂ¢Ã¢â€šÂ¬Ã¢â‚¬Å“Western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595" s="49">
        <f>if(isnumber(search("Yes",'2_all_summary'!$G594)),if(isnumber(search("Yes",'2_all_summary'!E594)),1,2),if(isnumber(search("No",'2_all_summary'!E594)),4,3))</f>
        <v>4</v>
      </c>
    </row>
    <row r="596">
      <c r="G596" s="49"/>
      <c r="H596" s="49" t="str">
        <f>'2_all_summary'!C595</f>
        <v>International Symposium on Aquatic Sciences and Resources Management</v>
      </c>
      <c r="I596" s="49" t="str">
        <f>'2_all_summary'!D595</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596" s="49">
        <f>if(isnumber(search("Yes",'2_all_summary'!$G595)),if(isnumber(search("Yes",'2_all_summary'!E595)),1,2),if(isnumber(search("No",'2_all_summary'!E595)),4,3))</f>
        <v>4</v>
      </c>
    </row>
    <row r="597">
      <c r="G597" s="49"/>
      <c r="H597" s="49" t="str">
        <f>'2_all_summary'!C596</f>
        <v>International Women's Day speech.</v>
      </c>
      <c r="I597" s="49" t="str">
        <f>'2_all_summary'!D596</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597" s="49">
        <f>if(isnumber(search("Yes",'2_all_summary'!$G596)),if(isnumber(search("Yes",'2_all_summary'!E596)),1,2),if(isnumber(search("No",'2_all_summary'!E596)),4,3))</f>
        <v>4</v>
      </c>
    </row>
    <row r="598">
      <c r="G598" s="49"/>
      <c r="H598" s="49" t="str">
        <f>'2_all_summary'!C597</f>
        <v>Interventions on watershed management programme in wetalnds of Jaysagar for fishery purposes</v>
      </c>
      <c r="I598" s="49" t="str">
        <f>'2_all_summary'!D597</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598" s="49">
        <f>if(isnumber(search("Yes",'2_all_summary'!$G597)),if(isnumber(search("Yes",'2_all_summary'!E597)),1,2),if(isnumber(search("No",'2_all_summary'!E597)),4,3))</f>
        <v>4</v>
      </c>
    </row>
    <row r="599">
      <c r="G599" s="49"/>
      <c r="H599" s="49" t="str">
        <f>'2_all_summary'!C598</f>
        <v>Introducing of a silvofishery pond on sapling and seedling density based in Lubuk Kertang Village, North Sumatera</v>
      </c>
      <c r="I599" s="49" t="str">
        <f>'2_all_summary'!D598</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Ãƒâ€šÃ‚Â© Published under licence by IOP Publishing Ltd.</v>
      </c>
      <c r="J599" s="49">
        <f>if(isnumber(search("Yes",'2_all_summary'!$G598)),if(isnumber(search("Yes",'2_all_summary'!E598)),1,2),if(isnumber(search("No",'2_all_summary'!E598)),4,3))</f>
        <v>4</v>
      </c>
    </row>
    <row r="600">
      <c r="G600" s="49"/>
      <c r="H600" s="49" t="str">
        <f>'2_all_summary'!C599</f>
        <v>Introduction: Amazon fisheries</v>
      </c>
      <c r="I600" s="49" t="str">
        <f>'2_all_summary'!D599</f>
        <v>Twelve years ago, a session on aquatic resources was organized during the first vÃƒÆ’Ã‚Â¡rzea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vÃƒÆ’Ã‚Â¡rzea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Ãƒâ€šÃ‚Â© Springer Science+Business Media B.V. 2011. All rights reserved.</v>
      </c>
      <c r="J600" s="49">
        <f>if(isnumber(search("Yes",'2_all_summary'!$G599)),if(isnumber(search("Yes",'2_all_summary'!E599)),1,2),if(isnumber(search("No",'2_all_summary'!E599)),4,3))</f>
        <v>4</v>
      </c>
    </row>
    <row r="601">
      <c r="G601" s="49"/>
      <c r="H601" s="49" t="str">
        <f>'2_all_summary'!C600</f>
        <v>Inuit food security in canada: arctic marine ethnoecology</v>
      </c>
      <c r="I601" s="49" t="str">
        <f>'2_all_summary'!D600</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1950ÃƒÂ¢Ã¢â€šÂ¬Ã¢â‚¬Å“2001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CanadaÃƒÂ¢Ã¢â€šÂ¬Ã¢â€žÂ¢s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Ãƒâ€šÃ‚Â© 2017, Springer Science+Business Media Dordrecht and International Society for Plant Pathology.</v>
      </c>
      <c r="J601" s="49">
        <f>if(isnumber(search("Yes",'2_all_summary'!$G600)),if(isnumber(search("Yes",'2_all_summary'!E600)),1,2),if(isnumber(search("No",'2_all_summary'!E600)),4,3))</f>
        <v>4</v>
      </c>
    </row>
    <row r="602">
      <c r="G602" s="49"/>
      <c r="H602" s="49" t="str">
        <f>'2_all_summary'!C601</f>
        <v>Invasive Spartina alterniflora habitat forms high energy fluxes but low food web stability compared to adjacent native vegetated habitats</v>
      </c>
      <c r="I602" s="49" t="str">
        <f>'2_all_summary'!D601</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Ãƒâ€šÃ‚Â© 2023 Elsevier Ltd</v>
      </c>
      <c r="J602" s="49">
        <f>if(isnumber(search("Yes",'2_all_summary'!$G601)),if(isnumber(search("Yes",'2_all_summary'!E601)),1,2),if(isnumber(search("No",'2_all_summary'!E601)),4,3))</f>
        <v>4</v>
      </c>
    </row>
    <row r="603">
      <c r="G603" s="49"/>
      <c r="H603" s="49" t="str">
        <f>'2_all_summary'!C602</f>
        <v>Investigating the causes of fish community change in the Dahan River (Taiwan) using an autecology matrix</v>
      </c>
      <c r="I603" s="49" t="str">
        <f>'2_all_summary'!D602</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Ãƒâ€šÃ‚Â© Springer 2006.</v>
      </c>
      <c r="J603" s="49">
        <f>if(isnumber(search("Yes",'2_all_summary'!$G602)),if(isnumber(search("Yes",'2_all_summary'!E602)),1,2),if(isnumber(search("No",'2_all_summary'!E602)),4,3))</f>
        <v>4</v>
      </c>
    </row>
    <row r="604">
      <c r="G604" s="49"/>
      <c r="H604" s="49" t="str">
        <f>'2_all_summary'!C603</f>
        <v>Investigation of the Negombo estuary (Sri Lanka) brush park fishery, with an emphasis on community-based management</v>
      </c>
      <c r="I604" s="49" t="str">
        <f>'2_all_summary'!D603</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604" s="49">
        <f>if(isnumber(search("Yes",'2_all_summary'!$G603)),if(isnumber(search("Yes",'2_all_summary'!E603)),1,2),if(isnumber(search("No",'2_all_summary'!E603)),4,3))</f>
        <v>4</v>
      </c>
    </row>
    <row r="605">
      <c r="G605" s="49"/>
      <c r="H605" s="49" t="str">
        <f>'2_all_summary'!C604</f>
        <v>Investing in agricultural water management to benefit smallholder farmers in Ethiopia: AgWater Solutions Project country synthesis report</v>
      </c>
      <c r="I605" s="49" t="str">
        <f>'2_all_summary'!D604</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ÃƒÂ¢Ã¢â€šÂ¬Ã‚Â¢ Water-lifting technologies could benefit between 1 and 2 million farm households. The main barriers to its adoption are weak supply chains, lack of extension services and access to credit. ÃƒÂ¢Ã¢â€šÂ¬Ã‚Â¢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ÃƒÂ¢Ã¢â€šÂ¬Ã‚Â¢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ÃƒÂ¢Ã¢â€šÂ¬Ã‚Â¢ Farmers could gain considerable benefit from on-farm ponds, including higher yields and greater incomes. The government is already promoting on-farm ponds, but this is usually to store rainfall in dry areas to supplement rainfed crops. ÃƒÂ¢Ã¢â€šÂ¬Ã‚Â¢ Small reservoirs support soil and water conservation, drought proofing and small-scale community irrigation. A well-designed reservoir can sustain multiple uses, including livestock, fisheries, domestic needs and small businesses. Ãƒâ€šÃ‚Â© 2012, by IWMI.</v>
      </c>
      <c r="J605" s="49">
        <f>if(isnumber(search("Yes",'2_all_summary'!$G604)),if(isnumber(search("Yes",'2_all_summary'!E604)),1,2),if(isnumber(search("No",'2_all_summary'!E604)),4,3))</f>
        <v>4</v>
      </c>
    </row>
    <row r="606">
      <c r="G606" s="49"/>
      <c r="H606" s="49" t="str">
        <f>'2_all_summary'!C605</f>
        <v>Involvement of community in managing coastal Wetlands in South Asia: Status, issues and challenges</v>
      </c>
      <c r="I606" s="49" t="str">
        <f>'2_all_summary'!D605</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Ãƒâ€šÃ‚Â© Springer (India) Pvt. Ltd. 2017.</v>
      </c>
      <c r="J606" s="49">
        <f>if(isnumber(search("Yes",'2_all_summary'!$G605)),if(isnumber(search("Yes",'2_all_summary'!E605)),1,2),if(isnumber(search("No",'2_all_summary'!E605)),4,3))</f>
        <v>4</v>
      </c>
    </row>
    <row r="607">
      <c r="G607" s="49"/>
      <c r="H607" s="49" t="str">
        <f>'2_all_summary'!C606</f>
        <v>Is community-based management of small-scale fisheries in Sierra Leone the answer to their problems?</v>
      </c>
      <c r="I607" s="49" t="str">
        <f>'2_all_summary'!D606</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Ãƒâ€šÃ‚Â© 2021 Elsevier Ltd</v>
      </c>
      <c r="J607" s="49">
        <f>if(isnumber(search("Yes",'2_all_summary'!$G606)),if(isnumber(search("Yes",'2_all_summary'!E606)),1,2),if(isnumber(search("No",'2_all_summary'!E606)),4,3))</f>
        <v>4</v>
      </c>
    </row>
    <row r="608">
      <c r="G608" s="49"/>
      <c r="H608" s="49" t="str">
        <f>'2_all_summary'!C607</f>
        <v>Is MSC eco-labelling workable in Taiwan? Responses from various sectors of the Taiwanese sergestid shrimp fishery</v>
      </c>
      <c r="I608" s="49" t="str">
        <f>'2_all_summary'!D607</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Ãƒâ€šÃ‚Â© 2017 Elsevier Ltd</v>
      </c>
      <c r="J608" s="49">
        <f>if(isnumber(search("Yes",'2_all_summary'!$G607)),if(isnumber(search("Yes",'2_all_summary'!E607)),1,2),if(isnumber(search("No",'2_all_summary'!E607)),4,3))</f>
        <v>4</v>
      </c>
    </row>
    <row r="609">
      <c r="G609" s="49"/>
      <c r="H609" s="49" t="str">
        <f>'2_all_summary'!C608</f>
        <v>ITQs and community: An essay on environmental governance</v>
      </c>
      <c r="I609" s="49" t="str">
        <f>'2_all_summary'!D608</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609" s="49">
        <f>if(isnumber(search("Yes",'2_all_summary'!$G608)),if(isnumber(search("Yes",'2_all_summary'!E608)),1,2),if(isnumber(search("No",'2_all_summary'!E608)),4,3))</f>
        <v>4</v>
      </c>
    </row>
    <row r="610">
      <c r="G610" s="49"/>
      <c r="H610" s="49" t="str">
        <f>'2_all_summary'!C609</f>
        <v>Joint species models reveal the effects of environment on community assemblage of freshwater mussels and fishes in European rivers</v>
      </c>
      <c r="I610" s="49" t="str">
        <f>'2_all_summary'!D609</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musselÃƒÂ¢Ã¢â€šÂ¬Ã¢â‚¬Å“host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musselÃƒÂ¢Ã¢â€šÂ¬Ã¢â‚¬Å“host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Ãƒâ€šÃ‚Â© 2017 John Wiley &amp; Sons Ltd</v>
      </c>
      <c r="J610" s="49">
        <f>if(isnumber(search("Yes",'2_all_summary'!$G609)),if(isnumber(search("Yes",'2_all_summary'!E609)),1,2),if(isnumber(search("No",'2_all_summary'!E609)),4,3))</f>
        <v>4</v>
      </c>
    </row>
    <row r="611">
      <c r="G611" s="49"/>
      <c r="H611" s="49" t="str">
        <f>'2_all_summary'!C610</f>
        <v>KÅ_x008d_kua aku, KÅ_x008d_kua mai: An Indigenous Consensus-driven and Place-based Approach to Community Led Dryland Restoration and Stewardship</v>
      </c>
      <c r="I611" s="49" t="str">
        <f>'2_all_summary'!D610</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ÃƒÂ¢Ã¢â€šÂ¬Ã¢â‚¬Å“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HawaiÃƒÂ¢Ã¢â€šÂ¬Ã‹Å“i, where in 1893 the overthrow of the Hawaiian Kingdom disenfranchised most Indigenous People of land, freshwater, and coastal resources. Here we describe the PuÃƒÂ¢Ã¢â€šÂ¬Ã‹Å“uwaÃƒÂ¢Ã¢â€šÂ¬Ã‹Å“awaÃƒÂ¢Ã¢â€šÂ¬Ã‹Å“a Community-Based Subsistence Forest Area (P-CBSFA), that was formed in 2017 to steward 34-ha of land within the PuÃƒÂ¢Ã¢â€šÂ¬Ã‹Å“uwaÃƒÂ¢Ã¢â€šÂ¬Ã‹Å“awaÃƒÂ¢Ã¢â€šÂ¬Ã‹Å“a State Forest Reserve, North Kona, HawaiÃƒÂ¢Ã¢â€šÂ¬Ã‹Å“i Island and is led by multi-generational lineal descendants of PuÃƒÂ¢Ã¢â€šÂ¬Ã‹Å“uwaÃƒÂ¢Ã¢â€šÂ¬Ã‹Å“awaÃƒÂ¢Ã¢â€šÂ¬Ã‹Å“a.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HawaiÃƒÅ Ã‚Â»i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PuÃƒÂ¢Ã¢â€šÂ¬Ã‹Å“uwaÃƒÂ¢Ã¢â€šÂ¬Ã‹Å“awaÃƒÂ¢Ã¢â€šÂ¬Ã‹Å“a are formalizing governance and decision-making authority over their ancestral lands. Ãƒâ€šÃ‚Â© 2021 The Authors</v>
      </c>
      <c r="J611" s="49">
        <f>if(isnumber(search("Yes",'2_all_summary'!$G610)),if(isnumber(search("Yes",'2_all_summary'!E610)),1,2),if(isnumber(search("No",'2_all_summary'!E610)),4,3))</f>
        <v>4</v>
      </c>
    </row>
    <row r="612">
      <c r="G612" s="49"/>
      <c r="H612" s="49" t="str">
        <f>'2_all_summary'!C611</f>
        <v>Key Factors for Successful Implementation of HIV Prevention Services by THRIVE Community Collaboratives</v>
      </c>
      <c r="I612" s="49" t="str">
        <f>'2_all_summary'!D611</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(ÃƒÂ¢Ã¢â‚¬Â°Ã‚Â¥70%)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Ãƒâ€šÃ‚Â© 2021, Association of Schools and Programs of Public Health.</v>
      </c>
      <c r="J612" s="49">
        <f>if(isnumber(search("Yes",'2_all_summary'!$G611)),if(isnumber(search("Yes",'2_all_summary'!E611)),1,2),if(isnumber(search("No",'2_all_summary'!E611)),4,3))</f>
        <v>4</v>
      </c>
    </row>
    <row r="613">
      <c r="G613" s="49"/>
      <c r="H613" s="49" t="str">
        <f>'2_all_summary'!C612</f>
        <v>Knowledge partnerships: Rapid rural appraisal's role in catalyzing community-based management in Venezuela</v>
      </c>
      <c r="I613" s="49" t="str">
        <f>'2_all_summary'!D612</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613" s="49">
        <f>if(isnumber(search("Yes",'2_all_summary'!$G612)),if(isnumber(search("Yes",'2_all_summary'!E612)),1,2),if(isnumber(search("No",'2_all_summary'!E612)),4,3))</f>
        <v>4</v>
      </c>
    </row>
    <row r="614">
      <c r="G614" s="49"/>
      <c r="H614" s="49" t="str">
        <f>'2_all_summary'!C613</f>
        <v>Korean fishing communities in transition: Limitations of community-based resource management</v>
      </c>
      <c r="I614" s="49" t="str">
        <f>'2_all_summary'!D613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14" s="49">
        <f>if(isnumber(search("Yes",'2_all_summary'!$G613)),if(isnumber(search("Yes",'2_all_summary'!E613)),1,2),if(isnumber(search("No",'2_all_summary'!E613)),4,3))</f>
        <v>4</v>
      </c>
    </row>
    <row r="615">
      <c r="G615" s="49"/>
      <c r="H615" s="49" t="str">
        <f>'2_all_summary'!C614</f>
        <v>Lack of cross-scale linkages reduces robustness of community-based fisheries management</v>
      </c>
      <c r="I615" s="49" t="str">
        <f>'2_all_summary'!D614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Ãƒâ€šÃ‚Â© 2009 Cudney-Bueno, Basurto.</v>
      </c>
      <c r="J615" s="49">
        <f>if(isnumber(search("Yes",'2_all_summary'!$G614)),if(isnumber(search("Yes",'2_all_summary'!E614)),1,2),if(isnumber(search("No",'2_all_summary'!E614)),4,3))</f>
        <v>4</v>
      </c>
    </row>
    <row r="616">
      <c r="G616" s="49"/>
      <c r="H616" s="49" t="str">
        <f>'2_all_summary'!C615</f>
        <v>Lacking the means or the motivation? exploring the experience of community-based resource management among Fisherfolk on lake Victoria, Uganda</v>
      </c>
      <c r="I616" s="49" t="str">
        <f>'2_all_summary'!D615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Ãƒâ€šÃ‚Â© 2015 European Association of Development Research and Training Institutes 0957-8811.</v>
      </c>
      <c r="J616" s="49">
        <f>if(isnumber(search("Yes",'2_all_summary'!$G615)),if(isnumber(search("Yes",'2_all_summary'!E615)),1,2),if(isnumber(search("No",'2_all_summary'!E615)),4,3))</f>
        <v>4</v>
      </c>
    </row>
    <row r="617">
      <c r="G617" s="49"/>
      <c r="H617" s="49" t="str">
        <f>'2_all_summary'!C616</f>
        <v>Land management policy in the coastal area based on the local wisdom</v>
      </c>
      <c r="I617" s="49" t="str">
        <f>'2_all_summary'!D616</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Ãƒâ€šÃ‚Â© 2021, BIOFLUX SRL. All rights reserved.</v>
      </c>
      <c r="J617" s="49">
        <f>if(isnumber(search("Yes",'2_all_summary'!$G616)),if(isnumber(search("Yes",'2_all_summary'!E616)),1,2),if(isnumber(search("No",'2_all_summary'!E616)),4,3))</f>
        <v>4</v>
      </c>
    </row>
    <row r="618">
      <c r="G618" s="49"/>
      <c r="H618" s="49" t="str">
        <f>'2_all_summary'!C617</f>
        <v>Land Use Planning for Development of Environmentally Sensitive Areas: Case Study of St. Martin's Island, Bangladesh</v>
      </c>
      <c r="I618" s="49" t="str">
        <f>'2_all_summary'!D617</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Ãƒâ€šÃ‚Â© 2010, JAPAN SECTION OF THE REGIONAL SCIENCE ASSOCIATION INTERNATIONAL. All rights reserved.</v>
      </c>
      <c r="J618" s="49">
        <f>if(isnumber(search("Yes",'2_all_summary'!$G617)),if(isnumber(search("Yes",'2_all_summary'!E617)),1,2),if(isnumber(search("No",'2_all_summary'!E617)),4,3))</f>
        <v>4</v>
      </c>
    </row>
    <row r="619">
      <c r="G619" s="49"/>
      <c r="H619" s="49" t="str">
        <f>'2_all_summary'!C618</f>
        <v>Leadership, social capital and incentives promote successful fisheries</v>
      </c>
      <c r="I619" s="49" t="str">
        <f>'2_all_summary'!D618</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619" s="49">
        <f>if(isnumber(search("Yes",'2_all_summary'!$G618)),if(isnumber(search("Yes",'2_all_summary'!E618)),1,2),if(isnumber(search("No",'2_all_summary'!E618)),4,3))</f>
        <v>4</v>
      </c>
    </row>
    <row r="620">
      <c r="G620" s="49"/>
      <c r="H620" s="49" t="str">
        <f>'2_all_summary'!C619</f>
        <v>Learning communities and legal spaces: Community-based fisheries management in a globalizing world</v>
      </c>
      <c r="I620" s="49" t="str">
        <f>'2_all_summary'!D619</f>
        <v>[No abstract available]</v>
      </c>
      <c r="J620" s="49">
        <f>if(isnumber(search("Yes",'2_all_summary'!$G619)),if(isnumber(search("Yes",'2_all_summary'!E619)),1,2),if(isnumber(search("No",'2_all_summary'!E619)),4,3))</f>
        <v>1</v>
      </c>
    </row>
    <row r="621">
      <c r="G621" s="49"/>
      <c r="H621" s="49" t="str">
        <f>'2_all_summary'!C620</f>
        <v>Learning the ropes: Lessons in integrated management of coastal resources in Canada's Maritime Provinces</v>
      </c>
      <c r="I621" s="49" t="str">
        <f>'2_all_summary'!D620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Ãƒâ€šÃ‚Â© 2007.</v>
      </c>
      <c r="J621" s="49">
        <f>if(isnumber(search("Yes",'2_all_summary'!$G620)),if(isnumber(search("Yes",'2_all_summary'!E620)),1,2),if(isnumber(search("No",'2_all_summary'!E620)),4,3))</f>
        <v>4</v>
      </c>
    </row>
    <row r="622">
      <c r="G622" s="49"/>
      <c r="H622" s="49" t="str">
        <f>'2_all_summary'!C621</f>
        <v>Leatherback Ecotourism Development, Implementation, and Outcome Assessment in St. Kitts, West Indies</v>
      </c>
      <c r="I622" s="49" t="str">
        <f>'2_all_summary'!D621</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Ãƒâ€šÃ‚Â© 2016 Chelonian Research Foundation.</v>
      </c>
      <c r="J622" s="49">
        <f>if(isnumber(search("Yes",'2_all_summary'!$G621)),if(isnumber(search("Yes",'2_all_summary'!E621)),1,2),if(isnumber(search("No",'2_all_summary'!E621)),4,3))</f>
        <v>4</v>
      </c>
    </row>
    <row r="623">
      <c r="G623" s="49"/>
      <c r="H623" s="49" t="str">
        <f>'2_all_summary'!C622</f>
        <v>Legal and institutional framework for integrated governance in a Biosphere reserve</v>
      </c>
      <c r="I623" s="49" t="str">
        <f>'2_all_summary'!D622</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623" s="49">
        <f>if(isnumber(search("Yes",'2_all_summary'!$G622)),if(isnumber(search("Yes",'2_all_summary'!E622)),1,2),if(isnumber(search("No",'2_all_summary'!E622)),4,3))</f>
        <v>4</v>
      </c>
    </row>
    <row r="624">
      <c r="G624" s="49"/>
      <c r="H624" s="49" t="str">
        <f>'2_all_summary'!C623</f>
        <v>Legal approaches to MPA governance in Indo-Pacific small island states: A focus on public participation</v>
      </c>
      <c r="I624" s="49" t="str">
        <f>'2_all_summary'!D623</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Ãƒâ€šÃ‚Â© 2019</v>
      </c>
      <c r="J624" s="49">
        <f>if(isnumber(search("Yes",'2_all_summary'!$G623)),if(isnumber(search("Yes",'2_all_summary'!E623)),1,2),if(isnumber(search("No",'2_all_summary'!E623)),4,3))</f>
        <v>1</v>
      </c>
    </row>
    <row r="625">
      <c r="G625" s="49"/>
      <c r="H625" s="49" t="str">
        <f>'2_all_summary'!C624</f>
        <v>Legislating community-based management: Lessons from the Venezuelan freshwater fishery</v>
      </c>
      <c r="I625" s="49" t="str">
        <f>'2_all_summary'!D624</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625" s="49">
        <f>if(isnumber(search("Yes",'2_all_summary'!$G624)),if(isnumber(search("Yes",'2_all_summary'!E624)),1,2),if(isnumber(search("No",'2_all_summary'!E624)),4,3))</f>
        <v>4</v>
      </c>
    </row>
    <row r="626">
      <c r="G626" s="49"/>
      <c r="H626" s="49" t="str">
        <f>'2_all_summary'!C625</f>
        <v>Legislating communityÃƒÂ¢Ã¢â€šÂ¬Ã‚Â_x0090_based management: Lessons from the venezuelan freshwater fishery</v>
      </c>
      <c r="I626" s="49" t="str">
        <f>'2_all_summary'!D625</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caseÃƒÂ¢Ã¢â€šÂ¬Ã‚Â_x0090_study illustrates barriers to communityÃƒÂ¢Ã¢â€šÂ¬Ã‚Â_x0090_based management (CBM) created by topÃƒÂ¢Ã¢â€šÂ¬Ã‚Â_x0090_down management paradigms and hierarchical legal frameworks. Analysis of a proposed CBM project in Venezuela indicates that enabling institutions and legislation are necessary for effective longÃƒÂ¢Ã¢â€šÂ¬Ã‚Â_x0090_term,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Ãƒâ€šÃ‚Â© 2001 Taylor &amp; Francis Group, LLC.</v>
      </c>
      <c r="J626" s="49">
        <f>if(isnumber(search("Yes",'2_all_summary'!$G625)),if(isnumber(search("Yes",'2_all_summary'!E625)),1,2),if(isnumber(search("No",'2_all_summary'!E625)),4,3))</f>
        <v>4</v>
      </c>
    </row>
    <row r="627">
      <c r="G627" s="49"/>
      <c r="H627" s="49" t="str">
        <f>'2_all_summary'!C626</f>
        <v>Lessons for modern management from the South Pacific</v>
      </c>
      <c r="I627" s="49" t="str">
        <f>'2_all_summary'!D626</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627" s="49">
        <f>if(isnumber(search("Yes",'2_all_summary'!$G626)),if(isnumber(search("Yes",'2_all_summary'!E626)),1,2),if(isnumber(search("No",'2_all_summary'!E626)),4,3))</f>
        <v>1</v>
      </c>
    </row>
    <row r="628">
      <c r="G628" s="49"/>
      <c r="H628" s="49" t="str">
        <f>'2_all_summary'!C627</f>
        <v>Lessons from community based management of floodplain fisheries in Bangladesh</v>
      </c>
      <c r="I628" s="49" t="str">
        <f>'2_all_summary'!D627</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Ãƒâ€šÃ‚Â© 2003 Elsevier Ltd. All rights reserved.</v>
      </c>
      <c r="J628" s="49">
        <f>if(isnumber(search("Yes",'2_all_summary'!$G627)),if(isnumber(search("Yes",'2_all_summary'!E627)),1,2),if(isnumber(search("No",'2_all_summary'!E627)),4,3))</f>
        <v>4</v>
      </c>
    </row>
    <row r="629">
      <c r="G629" s="49"/>
      <c r="H629" s="49" t="str">
        <f>'2_all_summary'!C628</f>
        <v>Lessons in co-management from beach seine and lobster fisheries in Grenada</v>
      </c>
      <c r="I629" s="49" t="str">
        <f>'2_all_summary'!D628</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Ãƒâ€šÃ‚Â© 2007 Elsevier B.V. All rights reserved.</v>
      </c>
      <c r="J629" s="49">
        <f>if(isnumber(search("Yes",'2_all_summary'!$G628)),if(isnumber(search("Yes",'2_all_summary'!E628)),1,2),if(isnumber(search("No",'2_all_summary'!E628)),4,3))</f>
        <v>4</v>
      </c>
    </row>
    <row r="630">
      <c r="G630" s="49"/>
      <c r="H630" s="49" t="str">
        <f>'2_all_summary'!C629</f>
        <v>Lessons learnt from a collaborative management programme in coastal Tanzania</v>
      </c>
      <c r="I630" s="49" t="str">
        <f>'2_all_summary'!D629</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Ãƒâ€šÃ‚Â© 2010 Elsevier Ltd. All rights reserved.</v>
      </c>
      <c r="J630" s="49">
        <f>if(isnumber(search("Yes",'2_all_summary'!$G629)),if(isnumber(search("Yes",'2_all_summary'!E629)),1,2),if(isnumber(search("No",'2_all_summary'!E629)),4,3))</f>
        <v>4</v>
      </c>
    </row>
    <row r="631">
      <c r="G631" s="49"/>
      <c r="H631" s="49" t="str">
        <f>'2_all_summary'!C630</f>
        <v>Library Development Strategy for the Community at Coastal Areas</v>
      </c>
      <c r="I631" s="49" t="str">
        <f>'2_all_summary'!D630</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Ãƒâ€šÃ‚Â© Published under licence by IOP Publishing Ltd.</v>
      </c>
      <c r="J631" s="49">
        <f>if(isnumber(search("Yes",'2_all_summary'!$G630)),if(isnumber(search("Yes",'2_all_summary'!E630)),1,2),if(isnumber(search("No",'2_all_summary'!E630)),4,3))</f>
        <v>4</v>
      </c>
    </row>
    <row r="632">
      <c r="G632" s="49"/>
      <c r="H632" s="49" t="str">
        <f>'2_all_summary'!C631</f>
        <v>Life-history characteristics of an exploited bonefish Albula glossodonta population in a remote South Pacific atoll</v>
      </c>
      <c r="I632" s="49" t="str">
        <f>'2_all_summary'!D631</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632" s="49">
        <f>if(isnumber(search("Yes",'2_all_summary'!$G631)),if(isnumber(search("Yes",'2_all_summary'!E631)),1,2),if(isnumber(search("No",'2_all_summary'!E631)),4,3))</f>
        <v>4</v>
      </c>
    </row>
    <row r="633">
      <c r="G633" s="49"/>
      <c r="H633" s="49" t="str">
        <f>'2_all_summary'!C632</f>
        <v>Life, fish and mangroves: Resource governance in coastal Cambodia</v>
      </c>
      <c r="I633" s="49" t="str">
        <f>'2_all_summary'!D632</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Ãƒâ€šÃ‚Â© 2012 University of Ottawa Press.</v>
      </c>
      <c r="J633" s="49">
        <f>if(isnumber(search("Yes",'2_all_summary'!$G632)),if(isnumber(search("Yes",'2_all_summary'!E632)),1,2),if(isnumber(search("No",'2_all_summary'!E632)),4,3))</f>
        <v>4</v>
      </c>
    </row>
    <row r="634">
      <c r="G634" s="49"/>
      <c r="H634" s="49" t="str">
        <f>'2_all_summary'!C633</f>
        <v>Limnological perspectives on conservation of floodplain lakes in the Amazon basin</v>
      </c>
      <c r="I634" s="49" t="str">
        <f>'2_all_summary'!D633</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JanauacÃƒÆ’Ã‚Â¡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Ãƒâ€šÃ‚Â© 2021 John Wiley &amp; Sons, Ltd.</v>
      </c>
      <c r="J634" s="49">
        <f>if(isnumber(search("Yes",'2_all_summary'!$G633)),if(isnumber(search("Yes",'2_all_summary'!E633)),1,2),if(isnumber(search("No",'2_all_summary'!E633)),4,3))</f>
        <v>4</v>
      </c>
    </row>
    <row r="635">
      <c r="G635" s="49"/>
      <c r="H635" s="49" t="str">
        <f>'2_all_summary'!C634</f>
        <v>Linking coastal community livelihoods to marine conservation in Aceh, Indonesia</v>
      </c>
      <c r="I635" s="49" t="str">
        <f>'2_all_summary'!D634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Ãƒâ€šÃ‚Â© 2012 Fauna &amp; Flora International.</v>
      </c>
      <c r="J635" s="49">
        <f>if(isnumber(search("Yes",'2_all_summary'!$G634)),if(isnumber(search("Yes",'2_all_summary'!E634)),1,2),if(isnumber(search("No",'2_all_summary'!E634)),4,3))</f>
        <v>4</v>
      </c>
    </row>
    <row r="636">
      <c r="G636" s="49"/>
      <c r="H636" s="49" t="str">
        <f>'2_all_summary'!C635</f>
        <v>Linking community and national park development: A case from the Dominican Republic</v>
      </c>
      <c r="I636" s="49" t="str">
        <f>'2_all_summary'!D635</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636" s="49">
        <f>if(isnumber(search("Yes",'2_all_summary'!$G635)),if(isnumber(search("Yes",'2_all_summary'!E635)),1,2),if(isnumber(search("No",'2_all_summary'!E635)),4,3))</f>
        <v>4</v>
      </c>
    </row>
    <row r="637">
      <c r="G637" s="49"/>
      <c r="H637" s="49" t="str">
        <f>'2_all_summary'!C636</f>
        <v>Linking livelihood and biodiversity conservation in protected areas: Community based tourism development perspective from developing country</v>
      </c>
      <c r="I637" s="49" t="str">
        <f>'2_all_summary'!D636</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parkÃƒÂ¢Ã¢â€šÂ¬Ã¢â€žÂ¢s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Ãƒâ€šÃ‚Â© The Author(s) 2022.</v>
      </c>
      <c r="J637" s="49">
        <f>if(isnumber(search("Yes",'2_all_summary'!$G636)),if(isnumber(search("Yes",'2_all_summary'!E636)),1,2),if(isnumber(search("No",'2_all_summary'!E636)),4,3))</f>
        <v>4</v>
      </c>
    </row>
    <row r="638">
      <c r="G638" s="49"/>
      <c r="H638" s="49" t="str">
        <f>'2_all_summary'!C637</f>
        <v>Linking livelihoods to improved biodiversity conservation through sustainable integrated coastal management and community based dive tourism : Oslob Whale Sharks</v>
      </c>
      <c r="I638" s="49" t="str">
        <f>'2_all_summary'!D637</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Ãƒâ€šÃ‚Â© 2019 Elsevier Ltd</v>
      </c>
      <c r="J638" s="49">
        <f>if(isnumber(search("Yes",'2_all_summary'!$G637)),if(isnumber(search("Yes",'2_all_summary'!E637)),1,2),if(isnumber(search("No",'2_all_summary'!E637)),4,3))</f>
        <v>4</v>
      </c>
    </row>
    <row r="639">
      <c r="G639" s="49"/>
      <c r="H639" s="49" t="str">
        <f>'2_all_summary'!C638</f>
        <v>Linking population to conservation. Special report: Pakistan.</v>
      </c>
      <c r="I639" s="49" t="str">
        <f>'2_all_summary'!D638</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639" s="49">
        <f>if(isnumber(search("Yes",'2_all_summary'!$G638)),if(isnumber(search("Yes",'2_all_summary'!E638)),1,2),if(isnumber(search("No",'2_all_summary'!E638)),4,3))</f>
        <v>4</v>
      </c>
    </row>
    <row r="640">
      <c r="G640" s="49"/>
      <c r="H640" s="49" t="str">
        <f>'2_all_summary'!C639</f>
        <v>Linking small-scale fisheries co-management to U.N. Sustainable Development Goals</v>
      </c>
      <c r="I640" s="49" t="str">
        <f>'2_all_summary'!D639</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IslandsÃƒÂ¢Ã¢â€šÂ¬Ã¢â‚¬Å“ÃƒÂ¢Ã¢â€šÂ¬Ã¢â‚¬Å“a region rich in local marine governanceÃƒÂ¢Ã¢â€šÂ¬Ã¢â‚¬Å“ÃƒÂ¢Ã¢â€šÂ¬Ã¢â‚¬Å“to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Ãƒâ€šÃ‚Â© 2022 The Authors. Conservation Biology published by Wiley Periodicals LLC on behalf of Society for Conservation Biology.</v>
      </c>
      <c r="J640" s="49">
        <f>if(isnumber(search("Yes",'2_all_summary'!$G639)),if(isnumber(search("Yes",'2_all_summary'!E639)),1,2),if(isnumber(search("No",'2_all_summary'!E639)),4,3))</f>
        <v>1</v>
      </c>
    </row>
    <row r="641">
      <c r="G641" s="49"/>
      <c r="H641" s="49" t="str">
        <f>'2_all_summary'!C640</f>
        <v>Livelihood Development in Coastal Chars in the Meghna Estuary: The Danida Experience</v>
      </c>
      <c r="I641" s="49" t="str">
        <f>'2_all_summary'!D640</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Ãƒâ€šÃ‚Â© 2021, The Author(s), under exclusive license to Springer Nature Switzerland AG.</v>
      </c>
      <c r="J641" s="49">
        <f>if(isnumber(search("Yes",'2_all_summary'!$G640)),if(isnumber(search("Yes",'2_all_summary'!E640)),1,2),if(isnumber(search("No",'2_all_summary'!E640)),4,3))</f>
        <v>4</v>
      </c>
    </row>
    <row r="642">
      <c r="G642" s="49"/>
      <c r="H642" s="49" t="str">
        <f>'2_all_summary'!C641</f>
        <v>Livelihood strategy approach to community-based planning andassessment: A case study of Molas, Indonesia</v>
      </c>
      <c r="I642" s="49" t="str">
        <f>'2_all_summary'!D641</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642" s="49">
        <f>if(isnumber(search("Yes",'2_all_summary'!$G641)),if(isnumber(search("Yes",'2_all_summary'!E641)),1,2),if(isnumber(search("No",'2_all_summary'!E641)),4,3))</f>
        <v>4</v>
      </c>
    </row>
    <row r="643">
      <c r="G643" s="49"/>
      <c r="H643" s="49" t="str">
        <f>'2_all_summary'!C642</f>
        <v>Livelihoods and fisheries governance in a contemporary Pacific Island setting</v>
      </c>
      <c r="I643" s="49" t="str">
        <f>'2_all_summary'!D642</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Ãƒâ€šÃ‚Â© 2015 Sulu et al. This is an open access article distributed under the terms of the Creative Commons Attribution License, which permits unrestricted use, distribution, and reproduction in any medium, provided the original author and source are credited.</v>
      </c>
      <c r="J643" s="49">
        <f>if(isnumber(search("Yes",'2_all_summary'!$G642)),if(isnumber(search("Yes",'2_all_summary'!E642)),1,2),if(isnumber(search("No",'2_all_summary'!E642)),4,3))</f>
        <v>1</v>
      </c>
    </row>
    <row r="644">
      <c r="G644" s="49"/>
      <c r="H644" s="49" t="str">
        <f>'2_all_summary'!C643</f>
        <v>Local awareness and perceptions: Consequences for conservation of marsh habitat at Lake Alaotra for one of the world's rarest lemurs</v>
      </c>
      <c r="I644" s="49" t="str">
        <f>'2_all_summary'!D643</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Ãƒâ€šÃ‚Â© Fauna &amp; Flora International 2017.</v>
      </c>
      <c r="J644" s="49">
        <f>if(isnumber(search("Yes",'2_all_summary'!$G643)),if(isnumber(search("Yes",'2_all_summary'!E643)),1,2),if(isnumber(search("No",'2_all_summary'!E643)),4,3))</f>
        <v>4</v>
      </c>
    </row>
    <row r="645">
      <c r="G645" s="49"/>
      <c r="H645" s="49" t="str">
        <f>'2_all_summary'!C644</f>
        <v>Local community-based approach for sustainable management of artisanal fisheries on small islands</v>
      </c>
      <c r="I645" s="49" t="str">
        <f>'2_all_summary'!D644</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645" s="49">
        <f>if(isnumber(search("Yes",'2_all_summary'!$G644)),if(isnumber(search("Yes",'2_all_summary'!E644)),1,2),if(isnumber(search("No",'2_all_summary'!E644)),4,3))</f>
        <v>4</v>
      </c>
    </row>
    <row r="646">
      <c r="G646" s="49"/>
      <c r="H646" s="49" t="str">
        <f>'2_all_summary'!C645</f>
        <v>Local ecological knowledge and institutional dynamics for ecosystem management: A study of Lake Racken watershed, Sweden</v>
      </c>
      <c r="I646" s="49" t="str">
        <f>'2_all_summary'!D645</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646" s="49">
        <f>if(isnumber(search("Yes",'2_all_summary'!$G645)),if(isnumber(search("Yes",'2_all_summary'!E645)),1,2),if(isnumber(search("No",'2_all_summary'!E645)),4,3))</f>
        <v>4</v>
      </c>
    </row>
    <row r="647">
      <c r="G647" s="49"/>
      <c r="H647" s="49" t="str">
        <f>'2_all_summary'!C646</f>
        <v>Local ecological knowledge and the management of marine protected areas in Brazil</v>
      </c>
      <c r="I647" s="49" t="str">
        <f>'2_all_summary'!D646</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Ãƒâ€šÃ‚Â© 2008 Elsevier Ltd. All rights reserved.</v>
      </c>
      <c r="J647" s="49">
        <f>if(isnumber(search("Yes",'2_all_summary'!$G646)),if(isnumber(search("Yes",'2_all_summary'!E646)),1,2),if(isnumber(search("No",'2_all_summary'!E646)),4,3))</f>
        <v>4</v>
      </c>
    </row>
    <row r="648">
      <c r="G648" s="49"/>
      <c r="H648" s="49" t="str">
        <f>'2_all_summary'!C647</f>
        <v>Local ecological knowledge of fisheries charts decline of sharks in data-poor regions</v>
      </c>
      <c r="I648" s="49" t="str">
        <f>'2_all_summary'!D647</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Ãƒâ€šÃ‚Â© 2021 Elsevier Ltd</v>
      </c>
      <c r="J648" s="49">
        <f>if(isnumber(search("Yes",'2_all_summary'!$G647)),if(isnumber(search("Yes",'2_all_summary'!E647)),1,2),if(isnumber(search("No",'2_all_summary'!E647)),4,3))</f>
        <v>4</v>
      </c>
    </row>
    <row r="649">
      <c r="G649" s="49"/>
      <c r="H649" s="49" t="str">
        <f>'2_all_summary'!C648</f>
        <v>Local fisheries conservation and management works: implications of migrations and site fidelity of Arapaima in the Lower Amazon</v>
      </c>
      <c r="I649" s="49" t="str">
        <f>'2_all_summary'!D648</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Ãƒâ€šÃ‚Â© 2022, The Author(s), under exclusive licence to Springer Nature B.V.</v>
      </c>
      <c r="J649" s="49">
        <f>if(isnumber(search("Yes",'2_all_summary'!$G648)),if(isnumber(search("Yes",'2_all_summary'!E648)),1,2),if(isnumber(search("No",'2_all_summary'!E648)),4,3))</f>
        <v>4</v>
      </c>
    </row>
    <row r="650">
      <c r="G650" s="49"/>
      <c r="H650" s="49" t="str">
        <f>'2_all_summary'!C649</f>
        <v>Local fisheries management at the Swedish coast: Biological and social preconditions</v>
      </c>
      <c r="I650" s="49" t="str">
        <f>'2_all_summary'!D649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Ãƒâ€šÃ‚Â© Royal Swedish Academy of Sciences 2005.</v>
      </c>
      <c r="J650" s="49">
        <f>if(isnumber(search("Yes",'2_all_summary'!$G649)),if(isnumber(search("Yes",'2_all_summary'!E649)),1,2),if(isnumber(search("No",'2_all_summary'!E649)),4,3))</f>
        <v>4</v>
      </c>
    </row>
    <row r="651">
      <c r="G651" s="49"/>
      <c r="H651" s="49" t="str">
        <f>'2_all_summary'!C650</f>
        <v>Local knowledge and adult learning in environmental adult education: Community-based ecotourism in southern Thailand</v>
      </c>
      <c r="I651" s="49" t="str">
        <f>'2_all_summary'!D650</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Ãƒâ€šÃ‚Â© 2009 Taylor &amp; Francis.</v>
      </c>
      <c r="J651" s="49">
        <f>if(isnumber(search("Yes",'2_all_summary'!$G650)),if(isnumber(search("Yes",'2_all_summary'!E650)),1,2),if(isnumber(search("No",'2_all_summary'!E650)),4,3))</f>
        <v>4</v>
      </c>
    </row>
    <row r="652">
      <c r="G652" s="49"/>
      <c r="H652" s="49" t="str">
        <f>'2_all_summary'!C651</f>
        <v>Local knowledge in the future management of inshore tropical marine resources and environments</v>
      </c>
      <c r="I652" s="49" t="str">
        <f>'2_all_summary'!D651</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652" s="49">
        <f>if(isnumber(search("Yes",'2_all_summary'!$G651)),if(isnumber(search("Yes",'2_all_summary'!E651)),1,2),if(isnumber(search("No",'2_all_summary'!E651)),4,3))</f>
        <v>1</v>
      </c>
    </row>
    <row r="653">
      <c r="G653" s="49"/>
      <c r="H653" s="49" t="str">
        <f>'2_all_summary'!C652</f>
        <v>Local level sustainability planning for livelihoods: A Cambodian experience</v>
      </c>
      <c r="I653" s="49" t="str">
        <f>'2_all_summary'!D652</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Ãƒâ€šÃ‚Â© 2005 Taylor &amp; Francis Group, LLC.</v>
      </c>
      <c r="J653" s="49">
        <f>if(isnumber(search("Yes",'2_all_summary'!$G652)),if(isnumber(search("Yes",'2_all_summary'!E652)),1,2),if(isnumber(search("No",'2_all_summary'!E652)),4,3))</f>
        <v>4</v>
      </c>
    </row>
    <row r="654">
      <c r="G654" s="49"/>
      <c r="H654" s="49" t="str">
        <f>'2_all_summary'!C653</f>
        <v>Local management of mangrove forests in the Philippines: Successful conservation or efficient resource exploitation?</v>
      </c>
      <c r="I654" s="49" t="str">
        <f>'2_all_summary'!D653</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Ãƒâ€šÃ‚Â© 2004 Plenum Publishing Corporation.</v>
      </c>
      <c r="J654" s="49">
        <f>if(isnumber(search("Yes",'2_all_summary'!$G653)),if(isnumber(search("Yes",'2_all_summary'!E653)),1,2),if(isnumber(search("No",'2_all_summary'!E653)),4,3))</f>
        <v>4</v>
      </c>
    </row>
    <row r="655">
      <c r="G655" s="49"/>
      <c r="H655" s="49" t="str">
        <f>'2_all_summary'!C654</f>
        <v>Local people and conservation in Mexico's el vizcaÃƒÆ’Ã‚Â­no biosphere reserve</v>
      </c>
      <c r="I655" s="49" t="str">
        <f>'2_all_summary'!D654</f>
        <v>It is increasingly clear that local participation in conservation endeavors is not only critical but also highly problematic. El VizcaÃƒÆ’Ã‚Â­no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655" s="49">
        <f>if(isnumber(search("Yes",'2_all_summary'!$G654)),if(isnumber(search("Yes",'2_all_summary'!E654)),1,2),if(isnumber(search("No",'2_all_summary'!E654)),4,3))</f>
        <v>4</v>
      </c>
    </row>
    <row r="656">
      <c r="G656" s="49"/>
      <c r="H656" s="49" t="str">
        <f>'2_all_summary'!C655</f>
        <v>Local PeoplesÃƒÂ¢Ã¢â€šÂ¬Ã¢â€žÂ¢ Appreciation on and Contribution to Conservation of Peatland Swamp Forests: Experience from Peninsular Malaysia</v>
      </c>
      <c r="I656" s="49" t="str">
        <f>'2_all_summary'!D655</f>
        <v>Peatland swamp forests (PSF) deliver a range of beneficial, but often undervalued ecosystem services. In this paper we examined local peoplesÃƒÂ¢Ã¢â€šÂ¬Ã¢â€žÂ¢ appreciation on the values of PSF and their contribution to conservation. The study was carried out by interviewing 100 respondents living in adjacent to North Selangor PSF and holding three focus group discussions and a few key-informantsÃƒÂ¢Ã¢â€šÂ¬Ã¢â€žÂ¢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peoplesÃƒÂ¢Ã¢â€šÂ¬Ã¢â€žÂ¢ enthusiasm for PSF conservation suggest a community-based approach for sustainable PSF management. Ãƒâ€šÃ‚Â© 2017, Society of Wetland Scientists.</v>
      </c>
      <c r="J656" s="49">
        <f>if(isnumber(search("Yes",'2_all_summary'!$G655)),if(isnumber(search("Yes",'2_all_summary'!E655)),1,2),if(isnumber(search("No",'2_all_summary'!E655)),4,3))</f>
        <v>4</v>
      </c>
    </row>
    <row r="657">
      <c r="G657" s="49"/>
      <c r="H657" s="49" t="str">
        <f>'2_all_summary'!C656</f>
        <v>Local perceptions of environmental changes in fishing communities of southwest Madagascar</v>
      </c>
      <c r="I657" s="49" t="str">
        <f>'2_all_summary'!D656</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21ÃƒÂ¢Ã¢â€šÂ¬Ã¢â‚¬Å“40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Ãƒâ€šÃ‚Â© 2018 Elsevier Ltd</v>
      </c>
      <c r="J657" s="49">
        <f>if(isnumber(search("Yes",'2_all_summary'!$G656)),if(isnumber(search("Yes",'2_all_summary'!E656)),1,2),if(isnumber(search("No",'2_all_summary'!E656)),4,3))</f>
        <v>4</v>
      </c>
    </row>
    <row r="658">
      <c r="G658" s="49"/>
      <c r="H658" s="49" t="str">
        <f>'2_all_summary'!C657</f>
        <v>Local perceptions on social-ecological dynamics in latin america in three community-based natural resource management systems</v>
      </c>
      <c r="I658" s="49" t="str">
        <f>'2_all_summary'!D657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stakeholdersÃƒÂ¢Ã¢â€šÂ¬Ã¢â€žÂ¢ perceptions of each systemÃƒÂ¢Ã¢â€šÂ¬Ã¢â€žÂ¢s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Ãƒâ€šÃ‚Â© 2015 by the author(s). Published here under license by the Resilience Alliance.</v>
      </c>
      <c r="J658" s="49">
        <f>if(isnumber(search("Yes",'2_all_summary'!$G657)),if(isnumber(search("Yes",'2_all_summary'!E657)),1,2),if(isnumber(search("No",'2_all_summary'!E657)),4,3))</f>
        <v>4</v>
      </c>
    </row>
    <row r="659">
      <c r="G659" s="49"/>
      <c r="H659" s="49" t="str">
        <f>'2_all_summary'!C658</f>
        <v>Locally managed marine areas: Implications for socio-economic impacts in Kadavu, Fiji</v>
      </c>
      <c r="I659" s="49" t="str">
        <f>'2_all_summary'!D658</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Ãƒâ€šÃ‚Â© 2020 The Authors</v>
      </c>
      <c r="J659" s="49">
        <f>if(isnumber(search("Yes",'2_all_summary'!$G658)),if(isnumber(search("Yes",'2_all_summary'!E658)),1,2),if(isnumber(search("No",'2_all_summary'!E658)),4,3))</f>
        <v>1</v>
      </c>
    </row>
    <row r="660">
      <c r="G660" s="49"/>
      <c r="H660" s="49" t="str">
        <f>'2_all_summary'!C659</f>
        <v>Locally-managed marine areas: Multiple objectives and diverse strategies</v>
      </c>
      <c r="I660" s="49" t="str">
        <f>'2_all_summary'!D659</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660" s="49">
        <f>if(isnumber(search("Yes",'2_all_summary'!$G659)),if(isnumber(search("Yes",'2_all_summary'!E659)),1,2),if(isnumber(search("No",'2_all_summary'!E659)),4,3))</f>
        <v>1</v>
      </c>
    </row>
    <row r="661">
      <c r="G661" s="49"/>
      <c r="H661" s="49" t="str">
        <f>'2_all_summary'!C660</f>
        <v>Location and organizational features: What type of veteran communities participate in health programs?</v>
      </c>
      <c r="I661" s="49" t="str">
        <f>'2_all_summary'!D660</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Ãƒâ€šÃ‚Â© 2012 The Johns Hopkins University Press.</v>
      </c>
      <c r="J661" s="49">
        <f>if(isnumber(search("Yes",'2_all_summary'!$G660)),if(isnumber(search("Yes",'2_all_summary'!E660)),1,2),if(isnumber(search("No",'2_all_summary'!E660)),4,3))</f>
        <v>4</v>
      </c>
    </row>
    <row r="662">
      <c r="G662" s="49"/>
      <c r="H662" s="49" t="str">
        <f>'2_all_summary'!C661</f>
        <v>Loco or no loco? Holocene climatic fluctuations, human demography, and community based management of coastal resources in Northern Chile</v>
      </c>
      <c r="I662" s="49" t="str">
        <f>'2_all_summary'!D661</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worldÃƒÂ¢Ã¢â€šÂ¬Ã¢â€žÂ¢s most productive marine environments flanked by one the worldÃƒÂ¢Ã¢â€šÂ¬Ã¢â€žÂ¢s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Ãƒâ€šÃ‚Â© 2017 Wagner, Ding and JaffÃƒÆ’Ã‚Â©.</v>
      </c>
      <c r="J662" s="49">
        <f>if(isnumber(search("Yes",'2_all_summary'!$G661)),if(isnumber(search("Yes",'2_all_summary'!E661)),1,2),if(isnumber(search("No",'2_all_summary'!E661)),4,3))</f>
        <v>4</v>
      </c>
    </row>
    <row r="663">
      <c r="G663" s="49"/>
      <c r="H663" s="49" t="str">
        <f>'2_all_summary'!C662</f>
        <v>Long-Term Stability of the Faunal Community of a Subtropical Estuary: Evaluating Disturbances in the Context of Interannual Variability</v>
      </c>
      <c r="I663" s="49" t="str">
        <f>'2_all_summary'!D662</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2005ÃƒÂ¢Ã¢â€šÂ¬Ã¢â‚¬Å“2006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SimpsonÃƒÂ¢Ã¢â€šÂ¬Ã¢â€žÂ¢s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1ÃƒÂ¢Ã¢â€šÂ¬Ã¢â‚¬Å“3Ãƒâ€šÃ‚Â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3Ãƒâ€šÃ‚Â years, we suggest that where long-term monitoring exists, active restoration might be deferred while monitoring for signs of recovery following the removal of a perturbation. This is a fundamental part of sound adaptive management processes to promote sustainable ecosystems. Ãƒâ€šÃ‚Â© 2020, Coastal and Estuarine Research Federation.</v>
      </c>
      <c r="J663" s="49">
        <f>if(isnumber(search("Yes",'2_all_summary'!$G662)),if(isnumber(search("Yes",'2_all_summary'!E662)),1,2),if(isnumber(search("No",'2_all_summary'!E662)),4,3))</f>
        <v>4</v>
      </c>
    </row>
    <row r="664">
      <c r="G664" s="49"/>
      <c r="H664" s="49" t="str">
        <f>'2_all_summary'!C663</f>
        <v>Low Impact Development (LID) retrofit atrategies for CSO controls</v>
      </c>
      <c r="I664" s="49" t="str">
        <f>'2_all_summary'!D663</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664" s="49">
        <f>if(isnumber(search("Yes",'2_all_summary'!$G663)),if(isnumber(search("Yes",'2_all_summary'!E663)),1,2),if(isnumber(search("No",'2_all_summary'!E663)),4,3))</f>
        <v>4</v>
      </c>
    </row>
    <row r="665">
      <c r="G665" s="49"/>
      <c r="H665" s="49" t="str">
        <f>'2_all_summary'!C664</f>
        <v>Ma Kahana ka 'Ike: Lessons for community-based fisheries management</v>
      </c>
      <c r="I665" s="49" t="str">
        <f>'2_all_summary'!D664</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Ãƒâ€šÃ‚Â© 2018 by the authors.</v>
      </c>
      <c r="J665" s="49">
        <f>if(isnumber(search("Yes",'2_all_summary'!$G664)),if(isnumber(search("Yes",'2_all_summary'!E664)),1,2),if(isnumber(search("No",'2_all_summary'!E664)),4,3))</f>
        <v>4</v>
      </c>
    </row>
    <row r="666">
      <c r="G666" s="49"/>
      <c r="H666" s="49" t="str">
        <f>'2_all_summary'!C665</f>
        <v>Madagascar</v>
      </c>
      <c r="I666" s="49" t="str">
        <f>'2_all_summary'!D665</f>
        <v>MadagascarÃƒÂ¢Ã¢â€šÂ¬Ã¢â€žÂ¢s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islandÃƒÂ¢Ã¢â€šÂ¬Ã¢â€žÂ¢s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MadagascarÃƒÂ¢Ã¢â€šÂ¬Ã¢â€žÂ¢s small-scale fishing communities to adapt to climate change over the coming decades. Recommendations provided focus on increasing the socio-ecological resilience of coastal and marine ecosystems and the communities that depend on them. Ãƒâ€šÃ‚Â© 2019 Elsevier Ltd. All rights reserved.</v>
      </c>
      <c r="J666" s="49">
        <f>if(isnumber(search("Yes",'2_all_summary'!$G665)),if(isnumber(search("Yes",'2_all_summary'!E665)),1,2),if(isnumber(search("No",'2_all_summary'!E665)),4,3))</f>
        <v>4</v>
      </c>
    </row>
    <row r="667">
      <c r="G667" s="49"/>
      <c r="H667" s="49" t="str">
        <f>'2_all_summary'!C666</f>
        <v>Madagascar Fish Eagle productivity in the Tsimembo-Manambolomaty Protected Area and surrounding habitat of western Madagascar</v>
      </c>
      <c r="I667" s="49" t="str">
        <f>'2_all_summary'!D666</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Ãƒâ€šÃ‚Â© 2018 NISC (Pty) Ltd.</v>
      </c>
      <c r="J667" s="49">
        <f>if(isnumber(search("Yes",'2_all_summary'!$G666)),if(isnumber(search("Yes",'2_all_summary'!E666)),1,2),if(isnumber(search("No",'2_all_summary'!E666)),4,3))</f>
        <v>4</v>
      </c>
    </row>
    <row r="668">
      <c r="G668" s="49"/>
      <c r="H668" s="49" t="str">
        <f>'2_all_summary'!C667</f>
        <v>Making a case for community-based oyster restoration: An example from Hampton Roads, Virginia, U.S.A.</v>
      </c>
      <c r="I668" s="49" t="str">
        <f>'2_all_summary'!D667</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668" s="49">
        <f>if(isnumber(search("Yes",'2_all_summary'!$G667)),if(isnumber(search("Yes",'2_all_summary'!E667)),1,2),if(isnumber(search("No",'2_all_summary'!E667)),4,3))</f>
        <v>4</v>
      </c>
    </row>
    <row r="669">
      <c r="G669" s="49"/>
      <c r="H669" s="49" t="str">
        <f>'2_all_summary'!C668</f>
        <v>Making Space for Community Use Rights: Insights From ÃƒÂ¢Ã¢â€šÂ¬Ã…â€œCommunity EconomiesÃƒÂ¢Ã¢â€šÂ¬Ã‚Â_x009d_ in Newfoundland and Labrador</v>
      </c>
      <c r="I669" s="49" t="str">
        <f>'2_all_summary'!D668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ÃƒÂ¢Ã¢â€šÂ¬Ã…â€œcommunity economies,ÃƒÂ¢Ã¢â€šÂ¬Ã‚Â_x009d_ in the theoretical vocabulary of J. K. Gibson-Graham. By combining insights of Gibson-GrahamÃƒÂ¢Ã¢â€šÂ¬Ã¢â€žÂ¢s diverse economies framework with an empirical analysis of how ethical decision making helped build and sustain community economies in three fishing regions, the article promotes the allocation of new community use rights in fisheries and beyond. Ãƒâ€šÃ‚Â© 2016, Ãƒâ€šÃ‚Â© 2015 Paul Foley and Charles Mather. Published by Taylor &amp; Francis.</v>
      </c>
      <c r="J669" s="49">
        <f>if(isnumber(search("Yes",'2_all_summary'!$G668)),if(isnumber(search("Yes",'2_all_summary'!E668)),1,2),if(isnumber(search("No",'2_all_summary'!E668)),4,3))</f>
        <v>4</v>
      </c>
    </row>
    <row r="670">
      <c r="G670" s="49"/>
      <c r="H670" s="49" t="str">
        <f>'2_all_summary'!C669</f>
        <v>Making the transition to co-management governance arrangements in HawaiÃƒÂ¢Ã¢â€šÂ¬Ã‹Å“i: A framework for understanding transaction and transformation costs</v>
      </c>
      <c r="I670" s="49" t="str">
        <f>'2_all_summary'!D669</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HawaiÃƒÂ¢Ã¢â€šÂ¬Ã‹Å“i an excellent opportunity to study the barriers associated with implementing co-management systems. HawaiÃƒÂ¢Ã¢â€šÂ¬Ã‹Å“i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HawaiÃƒÂ¢Ã¢â€šÂ¬Ã‹Å“i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Ãƒâ€šÃ‚Â© 2017, Igitur, Utrecht Publishing and Archiving Services. All rights reserved.</v>
      </c>
      <c r="J670" s="49">
        <f>if(isnumber(search("Yes",'2_all_summary'!$G669)),if(isnumber(search("Yes",'2_all_summary'!E669)),1,2),if(isnumber(search("No",'2_all_summary'!E669)),4,3))</f>
        <v>4</v>
      </c>
    </row>
    <row r="671">
      <c r="G671" s="49"/>
      <c r="H671" s="49" t="str">
        <f>'2_all_summary'!C670</f>
        <v>Management histories of Sumilon and Apo Marine Reserves, Philippines, and their influence on national marine resource policy</v>
      </c>
      <c r="I671" s="49" t="str">
        <f>'2_all_summary'!D670</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71" s="49">
        <f>if(isnumber(search("Yes",'2_all_summary'!$G670)),if(isnumber(search("Yes",'2_all_summary'!E670)),1,2),if(isnumber(search("No",'2_all_summary'!E670)),4,3))</f>
        <v>4</v>
      </c>
    </row>
    <row r="672">
      <c r="G672" s="49"/>
      <c r="H672" s="49" t="str">
        <f>'2_all_summary'!C671</f>
        <v>Management of fishery resources: Tragedies, private appropriation or reinvention of the art of cooperation in governing resources</v>
      </c>
      <c r="I672" s="49" t="str">
        <f>'2_all_summary'!D671</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672" s="49">
        <f>if(isnumber(search("Yes",'2_all_summary'!$G671)),if(isnumber(search("Yes",'2_all_summary'!E671)),1,2),if(isnumber(search("No",'2_all_summary'!E671)),4,3))</f>
        <v>4</v>
      </c>
    </row>
    <row r="673">
      <c r="G673" s="49"/>
      <c r="H673" s="49" t="str">
        <f>'2_all_summary'!C672</f>
        <v>Management of inland open water fisheries resources of Bangladesh: Issues and options</v>
      </c>
      <c r="I673" s="49" t="str">
        <f>'2_all_summary'!D672</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Ãƒâ€šÃ‚Â© 2006 Elsevier B.V. All rights reserved.</v>
      </c>
      <c r="J673" s="49">
        <f>if(isnumber(search("Yes",'2_all_summary'!$G672)),if(isnumber(search("Yes",'2_all_summary'!E672)),1,2),if(isnumber(search("No",'2_all_summary'!E672)),4,3))</f>
        <v>4</v>
      </c>
    </row>
    <row r="674">
      <c r="G674" s="49"/>
      <c r="H674" s="49" t="str">
        <f>'2_all_summary'!C673</f>
        <v>Management of traditional common fishing grounds: The experience of the para community, indonesia</v>
      </c>
      <c r="I674" s="49" t="str">
        <f>'2_all_summary'!D673</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Ãƒâ€šÃ‚Â© 1996 Taylor &amp; Francis.</v>
      </c>
      <c r="J674" s="49">
        <f>if(isnumber(search("Yes",'2_all_summary'!$G673)),if(isnumber(search("Yes",'2_all_summary'!E673)),1,2),if(isnumber(search("No",'2_all_summary'!E673)),4,3))</f>
        <v>4</v>
      </c>
    </row>
    <row r="675">
      <c r="G675" s="49"/>
      <c r="H675" s="49" t="str">
        <f>'2_all_summary'!C674</f>
        <v>Managing coastal zone fisheries: A Mediterranean case study</v>
      </c>
      <c r="I675" s="49" t="str">
        <f>'2_all_summary'!D674</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Ãƒâ€šÃ‚Â© 2010 Elsevier Ltd. All rights reserved.</v>
      </c>
      <c r="J675" s="49">
        <f>if(isnumber(search("Yes",'2_all_summary'!$G674)),if(isnumber(search("Yes",'2_all_summary'!E674)),1,2),if(isnumber(search("No",'2_all_summary'!E674)),4,3))</f>
        <v>4</v>
      </c>
    </row>
    <row r="676">
      <c r="G676" s="49"/>
      <c r="H676" s="49" t="str">
        <f>'2_all_summary'!C675</f>
        <v>Managing inequality: The political ecology of a small-scale fishery, Mweru-Luapula, Zambia</v>
      </c>
      <c r="I676" s="49" t="str">
        <f>'2_all_summary'!D675</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676" s="49">
        <f>if(isnumber(search("Yes",'2_all_summary'!$G675)),if(isnumber(search("Yes",'2_all_summary'!E675)),1,2),if(isnumber(search("No",'2_all_summary'!E675)),4,3))</f>
        <v>4</v>
      </c>
    </row>
    <row r="677">
      <c r="G677" s="49"/>
      <c r="H677" s="49" t="str">
        <f>'2_all_summary'!C676</f>
        <v>Managing redundancy in overexploited fisheries</v>
      </c>
      <c r="I677" s="49" t="str">
        <f>'2_all_summary'!D676</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677" s="49">
        <f>if(isnumber(search("Yes",'2_all_summary'!$G676)),if(isnumber(search("Yes",'2_all_summary'!E676)),1,2),if(isnumber(search("No",'2_all_summary'!E676)),4,3))</f>
        <v>4</v>
      </c>
    </row>
    <row r="678">
      <c r="G678" s="49"/>
      <c r="H678" s="49" t="str">
        <f>'2_all_summary'!C677</f>
        <v>Managing Small Fish at LargeÃƒâ€šÃ‚Â Scales: The Emergence of Regional Policies for River Herring in the Eastern United States</v>
      </c>
      <c r="I678" s="49" t="str">
        <f>'2_all_summary'!D677</f>
        <v>Anadromous Alewives Alosa pseudoharengus and Blueback Herring A. aestivalis, collectively known as ÃƒÂ¢Ã¢â€šÂ¬Ã…â€œriver herring,ÃƒÂ¢Ã¢â€šÂ¬Ã‚Â_x009d_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2007ÃƒÂ¢Ã¢â€šÂ¬Ã¢â‚¬Å“2015 by amending three Fishery Management Plans and creating a broader River Herring Conservation Plan following an Endangered Species Act petition. Concurrently, an international restoration plan for river herring in the St. Croix River on the USAÃƒÂ¢Ã¢â€šÂ¬Ã¢â‚¬Å“Canada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Ãƒâ€šÃ‚Â© 2022 American Fisheries Society.</v>
      </c>
      <c r="J678" s="49">
        <f>if(isnumber(search("Yes",'2_all_summary'!$G677)),if(isnumber(search("Yes",'2_all_summary'!E677)),1,2),if(isnumber(search("No",'2_all_summary'!E677)),4,3))</f>
        <v>4</v>
      </c>
    </row>
    <row r="679">
      <c r="G679" s="49"/>
      <c r="H679" s="49" t="str">
        <f>'2_all_summary'!C678</f>
        <v>Managing the discourse of resource management: The case of sasi from 'Southeast' Maluku, Indonesia</v>
      </c>
      <c r="I679" s="49" t="str">
        <f>'2_all_summary'!D678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49">
        <f>if(isnumber(search("Yes",'2_all_summary'!$G678)),if(isnumber(search("Yes",'2_all_summary'!E678)),1,2),if(isnumber(search("No",'2_all_summary'!E678)),4,3))</f>
        <v>4</v>
      </c>
    </row>
    <row r="680">
      <c r="G680" s="49"/>
      <c r="H680" s="49" t="str">
        <f>'2_all_summary'!C679</f>
        <v>Managing the Indian coast in the face of disasters &amp; climate change: a review and analysis of IndiaÃƒÂ¢Ã¢â€šÂ¬Ã¢â€žÂ¢s coastal zone management policies</v>
      </c>
      <c r="I680" s="49" t="str">
        <f>'2_all_summary'!D679</f>
        <v>Serious attempts have been made to manage the highly populated Indian coast during the last 25Ãƒâ€šÃ‚Â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Ãƒâ€šÃ‚Â© 2014, Springer Science+Business Media Dordrecht.</v>
      </c>
      <c r="J680" s="49">
        <f>if(isnumber(search("Yes",'2_all_summary'!$G679)),if(isnumber(search("Yes",'2_all_summary'!E679)),1,2),if(isnumber(search("No",'2_all_summary'!E679)),4,3))</f>
        <v>4</v>
      </c>
    </row>
    <row r="681">
      <c r="G681" s="49"/>
      <c r="H681" s="49" t="str">
        <f>'2_all_summary'!C680</f>
        <v>Mangrove dependency and the livelihoods of coastal communities in Thailand</v>
      </c>
      <c r="I681" s="49" t="str">
        <f>'2_all_summary'!D680</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Ãƒâ€šÃ‚Â© CAB International 2006.</v>
      </c>
      <c r="J681" s="49">
        <f>if(isnumber(search("Yes",'2_all_summary'!$G680)),if(isnumber(search("Yes",'2_all_summary'!E680)),1,2),if(isnumber(search("No",'2_all_summary'!E680)),4,3))</f>
        <v>4</v>
      </c>
    </row>
    <row r="682">
      <c r="G682" s="49"/>
      <c r="H682" s="49" t="str">
        <f>'2_all_summary'!C681</f>
        <v>Mangrove forest restoration by fisheries communities in lampung bay: A study based on perceptions, willingness to pay, and management strategy</v>
      </c>
      <c r="I682" s="49" t="str">
        <f>'2_all_summary'!D681</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Ãƒâ€šÃ‚Â© 2021 by Forest and Society.</v>
      </c>
      <c r="J682" s="49">
        <f>if(isnumber(search("Yes",'2_all_summary'!$G681)),if(isnumber(search("Yes",'2_all_summary'!E681)),1,2),if(isnumber(search("No",'2_all_summary'!E681)),4,3))</f>
        <v>4</v>
      </c>
    </row>
    <row r="683">
      <c r="G683" s="49"/>
      <c r="H683" s="49" t="str">
        <f>'2_all_summary'!C682</f>
        <v>Mangrove forests in Sri Lanka: An updated review on distribution, diversity, current state of research and future perspectives</v>
      </c>
      <c r="I683" s="49" t="str">
        <f>'2_all_summary'!D682</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Ãƒâ€šÃ‚Â© 2023 Elsevier B.V.</v>
      </c>
      <c r="J683" s="49">
        <f>if(isnumber(search("Yes",'2_all_summary'!$G682)),if(isnumber(search("Yes",'2_all_summary'!E682)),1,2),if(isnumber(search("No",'2_all_summary'!E682)),4,3))</f>
        <v>4</v>
      </c>
    </row>
    <row r="684">
      <c r="G684" s="49"/>
      <c r="H684" s="49" t="str">
        <f>'2_all_summary'!C683</f>
        <v>Mangrove plantation and land property rights: A lesson from the coastal area of South Sulawesi, Indonesia</v>
      </c>
      <c r="I684" s="49" t="str">
        <f>'2_all_summary'!D683</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684" s="49">
        <f>if(isnumber(search("Yes",'2_all_summary'!$G683)),if(isnumber(search("Yes",'2_all_summary'!E683)),1,2),if(isnumber(search("No",'2_all_summary'!E683)),4,3))</f>
        <v>4</v>
      </c>
    </row>
    <row r="685">
      <c r="G685" s="49"/>
      <c r="H685" s="49" t="str">
        <f>'2_all_summary'!C684</f>
        <v>Mangrove use and management within the Sine-Saloum Delta, Senegal</v>
      </c>
      <c r="I685" s="49" t="str">
        <f>'2_all_summary'!D684</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AugustÃƒÂ¢Ã¢â€šÂ¬Ã¢â‚¬Å“December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Ãƒâ€šÃ‚Â© 2019 Elsevier Ltd</v>
      </c>
      <c r="J685" s="49">
        <f>if(isnumber(search("Yes",'2_all_summary'!$G684)),if(isnumber(search("Yes",'2_all_summary'!E684)),1,2),if(isnumber(search("No",'2_all_summary'!E684)),4,3))</f>
        <v>4</v>
      </c>
    </row>
    <row r="686">
      <c r="G686" s="49"/>
      <c r="H686" s="49" t="str">
        <f>'2_all_summary'!C685</f>
        <v>Mapping economic diversity in the First World: The case of fisheries</v>
      </c>
      <c r="I686" s="49" t="str">
        <f>'2_all_summary'!D685</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686" s="49">
        <f>if(isnumber(search("Yes",'2_all_summary'!$G685)),if(isnumber(search("Yes",'2_all_summary'!E685)),1,2),if(isnumber(search("No",'2_all_summary'!E685)),4,3))</f>
        <v>4</v>
      </c>
    </row>
    <row r="687">
      <c r="G687" s="49"/>
      <c r="H687" s="49" t="str">
        <f>'2_all_summary'!C686</f>
        <v>Marine Conservation Begins at Home: How a Local Community and Protection of a Small Bay Sent Waves of Change Around the UK and Beyond</v>
      </c>
      <c r="I687" s="49" t="str">
        <f>'2_all_summary'!D686</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ScotlandÃƒÂ¢Ã¢â€šÂ¬Ã¢â€žÂ¢s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ArranÃƒÂ¢Ã¢â€šÂ¬Ã¢â€žÂ¢s conservation success has been recognized internationally and is inspiring greater involvement of local communities around the UK, and further afield, to take the destiny of their coastal waters into their own hands. Successful marine conservation begins at home. Ãƒâ€šÃ‚Â© Copyright Ãƒâ€šÃ‚Â© 2020 Stewart, Howarth, Wood, Whiteside, Carney, Crimmins, OÃƒÂ¢Ã¢â€šÂ¬Ã¢â€žÂ¢Leary, Hawkins and Roberts.</v>
      </c>
      <c r="J687" s="49">
        <f>if(isnumber(search("Yes",'2_all_summary'!$G686)),if(isnumber(search("Yes",'2_all_summary'!E686)),1,2),if(isnumber(search("No",'2_all_summary'!E686)),4,3))</f>
        <v>4</v>
      </c>
    </row>
    <row r="688">
      <c r="G688" s="49"/>
      <c r="H688" s="49" t="str">
        <f>'2_all_summary'!C687</f>
        <v>Marine conservation in remote small island settings: Factors influencing marine protected area establishment in the Azores</v>
      </c>
      <c r="I688" s="49" t="str">
        <f>'2_all_summary'!D687</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Ãƒâ€šÃ‚Â© 2013 Elsevier Ltd.</v>
      </c>
      <c r="J688" s="49">
        <f>if(isnumber(search("Yes",'2_all_summary'!$G687)),if(isnumber(search("Yes",'2_all_summary'!E687)),1,2),if(isnumber(search("No",'2_all_summary'!E687)),4,3))</f>
        <v>4</v>
      </c>
    </row>
    <row r="689">
      <c r="G689" s="49"/>
      <c r="H689" s="49" t="str">
        <f>'2_all_summary'!C688</f>
        <v>Marine ecotourism for small pelagics as a source of alternative income generating activities to fisheries in a tropical community</v>
      </c>
      <c r="I689" s="49" t="str">
        <f>'2_all_summary'!D688</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689" s="49">
        <f>if(isnumber(search("Yes",'2_all_summary'!$G688)),if(isnumber(search("Yes",'2_all_summary'!E688)),1,2),if(isnumber(search("No",'2_all_summary'!E688)),4,3))</f>
        <v>4</v>
      </c>
    </row>
    <row r="690">
      <c r="G690" s="49"/>
      <c r="H690" s="49" t="str">
        <f>'2_all_summary'!C689</f>
        <v>Marine extractive reserves of Brazil: Contradictions of legal order, sustainability and ecological aspect [Reservas extrativistas marinhas do Brasil: ContradiÃƒÆ’Ã‚Â§ÃƒÆ’Ã‚Âµes de ordem legal, sustentabilidade e aspecto ecolÃƒÆ’Ã‚Â³gico]</v>
      </c>
      <c r="I690" s="49" t="str">
        <f>'2_all_summary'!D689</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690" s="49">
        <f>if(isnumber(search("Yes",'2_all_summary'!$G689)),if(isnumber(search("Yes",'2_all_summary'!E689)),1,2),if(isnumber(search("No",'2_all_summary'!E689)),4,3))</f>
        <v>4</v>
      </c>
    </row>
    <row r="691">
      <c r="G691" s="49"/>
      <c r="H691" s="49" t="str">
        <f>'2_all_summary'!C690</f>
        <v>Marine mammals used as bait for improvised fish aggregating devices in marine waters of Ecuador, eastern tropical Pacific</v>
      </c>
      <c r="I691" s="49" t="str">
        <f>'2_all_summary'!D690</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Ãƒâ€šÃ‚Â© The authors 2020.</v>
      </c>
      <c r="J691" s="49">
        <f>if(isnumber(search("Yes",'2_all_summary'!$G690)),if(isnumber(search("Yes",'2_all_summary'!E690)),1,2),if(isnumber(search("No",'2_all_summary'!E690)),4,3))</f>
        <v>4</v>
      </c>
    </row>
    <row r="692">
      <c r="G692" s="49"/>
      <c r="H692" s="49" t="str">
        <f>'2_all_summary'!C691</f>
        <v>Marine protected area networks in the Philippines: Trends and challenges for establishment and governance</v>
      </c>
      <c r="I692" s="49" t="str">
        <f>'2_all_summary'!D691</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Ãƒâ€šÃ‚Â© 2012 Elsevier Ltd.</v>
      </c>
      <c r="J692" s="49">
        <f>if(isnumber(search("Yes",'2_all_summary'!$G691)),if(isnumber(search("Yes",'2_all_summary'!E691)),1,2),if(isnumber(search("No",'2_all_summary'!E691)),4,3))</f>
        <v>4</v>
      </c>
    </row>
    <row r="693">
      <c r="G693" s="49"/>
      <c r="H693" s="49" t="str">
        <f>'2_all_summary'!C692</f>
        <v>Marine protected area strategies: Issues, divergences and the search for middle ground</v>
      </c>
      <c r="I693" s="49" t="str">
        <f>'2_all_summary'!D692</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693" s="49">
        <f>if(isnumber(search("Yes",'2_all_summary'!$G692)),if(isnumber(search("Yes",'2_all_summary'!E692)),1,2),if(isnumber(search("No",'2_all_summary'!E692)),4,3))</f>
        <v>4</v>
      </c>
    </row>
    <row r="694">
      <c r="G694" s="49"/>
      <c r="H694" s="49" t="str">
        <f>'2_all_summary'!C693</f>
        <v>Marine Protected Areas in Fiji: A critical assessment of 'Community Fisheries Management and Development Plans' as a mechanism for formalising customary MPAs, in particular LMMAs</v>
      </c>
      <c r="I694" s="49" t="str">
        <f>'2_all_summary'!D693</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Ãƒâ€šÃ‚Â© 2018 Edward Elgar Publishing Ltd.</v>
      </c>
      <c r="J694" s="49">
        <f>if(isnumber(search("Yes",'2_all_summary'!$G693)),if(isnumber(search("Yes",'2_all_summary'!E693)),1,2),if(isnumber(search("No",'2_all_summary'!E693)),4,3))</f>
        <v>1</v>
      </c>
    </row>
    <row r="695">
      <c r="G695" s="49"/>
      <c r="H695" s="49" t="str">
        <f>'2_all_summary'!C694</f>
        <v>Marine resource management and fisheries governance in Belize exhibit a polycentric, decentralized, and nested institutional structure</v>
      </c>
      <c r="I695" s="49" t="str">
        <f>'2_all_summary'!D694</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Ãƒâ€šÃ‚Â© 2021 Elsevier Ltd</v>
      </c>
      <c r="J695" s="49">
        <f>if(isnumber(search("Yes",'2_all_summary'!$G694)),if(isnumber(search("Yes",'2_all_summary'!E694)),1,2),if(isnumber(search("No",'2_all_summary'!E694)),4,3))</f>
        <v>4</v>
      </c>
    </row>
    <row r="696">
      <c r="G696" s="49"/>
      <c r="H696" s="49" t="str">
        <f>'2_all_summary'!C695</f>
        <v>Marine systematic conservation planning for Rodrigues Island, western Indian Ocean</v>
      </c>
      <c r="I696" s="49" t="str">
        <f>'2_all_summary'!D695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Ãƒâ€šÃ‚Â© 2016 Elsevier Ltd</v>
      </c>
      <c r="J696" s="49">
        <f>if(isnumber(search("Yes",'2_all_summary'!$G695)),if(isnumber(search("Yes",'2_all_summary'!E695)),1,2),if(isnumber(search("No",'2_all_summary'!E695)),4,3))</f>
        <v>4</v>
      </c>
    </row>
    <row r="697">
      <c r="G697" s="49"/>
      <c r="H697" s="49" t="str">
        <f>'2_all_summary'!C696</f>
        <v>Marine turtle conservation: The integration of a community-based, environmental education programme in southwest Madagascar</v>
      </c>
      <c r="I697" s="49" t="str">
        <f>'2_all_summary'!D696</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697" s="49">
        <f>if(isnumber(search("Yes",'2_all_summary'!$G696)),if(isnumber(search("Yes",'2_all_summary'!E696)),1,2),if(isnumber(search("No",'2_all_summary'!E696)),4,3))</f>
        <v>4</v>
      </c>
    </row>
    <row r="698">
      <c r="G698" s="49"/>
      <c r="H698" s="49" t="str">
        <f>'2_all_summary'!C697</f>
        <v>Marine turtles of Brazil: The history and structure of Projeto TAMAR-IBAMA</v>
      </c>
      <c r="I698" s="49" t="str">
        <f>'2_all_summary'!D697</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698" s="49">
        <f>if(isnumber(search("Yes",'2_all_summary'!$G697)),if(isnumber(search("Yes",'2_all_summary'!E697)),1,2),if(isnumber(search("No",'2_all_summary'!E697)),4,3))</f>
        <v>4</v>
      </c>
    </row>
    <row r="699">
      <c r="G699" s="49"/>
      <c r="H699" s="49" t="str">
        <f>'2_all_summary'!C698</f>
        <v>Maritime claims and management rights of indigenous peoples: Rising tides in the Pacific and Northern Waters</v>
      </c>
      <c r="I699" s="49" t="str">
        <f>'2_all_summary'!D698</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699" s="49">
        <f>if(isnumber(search("Yes",'2_all_summary'!$G698)),if(isnumber(search("Yes",'2_all_summary'!E698)),1,2),if(isnumber(search("No",'2_all_summary'!E698)),4,3))</f>
        <v>4</v>
      </c>
    </row>
    <row r="700">
      <c r="G700" s="49"/>
      <c r="H700" s="49" t="str">
        <f>'2_all_summary'!C699</f>
        <v>Market Formalization, Governance, and the Integration of Community Fisheries in the Brazilian Amazon</v>
      </c>
      <c r="I700" s="49" t="str">
        <f>'2_all_summary'!D699</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Ãƒâ€šÃ‚Â© 2015, Published with license by Taylor &amp; Francis.</v>
      </c>
      <c r="J700" s="49">
        <f>if(isnumber(search("Yes",'2_all_summary'!$G699)),if(isnumber(search("Yes",'2_all_summary'!E699)),1,2),if(isnumber(search("No",'2_all_summary'!E699)),4,3))</f>
        <v>4</v>
      </c>
    </row>
    <row r="701">
      <c r="G701" s="49"/>
      <c r="H701" s="49" t="str">
        <f>'2_all_summary'!C700</f>
        <v>Marketing systems of freshwater prawns in three coastal districts of Bangladesh</v>
      </c>
      <c r="I701" s="49" t="str">
        <f>'2_all_summary'!D700</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Ãƒâ€šÃ‚Â© 2016 Taylor &amp; Francis.</v>
      </c>
      <c r="J701" s="49">
        <f>if(isnumber(search("Yes",'2_all_summary'!$G700)),if(isnumber(search("Yes",'2_all_summary'!E700)),1,2),if(isnumber(search("No",'2_all_summary'!E700)),4,3))</f>
        <v>4</v>
      </c>
    </row>
    <row r="702">
      <c r="G702" s="49"/>
      <c r="H702" s="49" t="str">
        <f>'2_all_summary'!C701</f>
        <v>Marking of tiger shrimp Penaeus monodon (Fabricius) juveniles: Comparison among inexpensive tagging options</v>
      </c>
      <c r="I702" s="49" t="str">
        <f>'2_all_summary'!D701</f>
        <v>Three low-cost marking methods (staining with food color, uropod trimming, and T-bar tagging) were tested on 2-mo old juvenile tiger shrimps Penaeus monodon with 8.42 Ãƒâ€šÃ‚Â±0.1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02" s="49">
        <f>if(isnumber(search("Yes",'2_all_summary'!$G701)),if(isnumber(search("Yes",'2_all_summary'!E701)),1,2),if(isnumber(search("No",'2_all_summary'!E701)),4,3))</f>
        <v>4</v>
      </c>
    </row>
    <row r="703">
      <c r="G703" s="49"/>
      <c r="H703" s="49" t="str">
        <f>'2_all_summary'!C702</f>
        <v>Marudu bay community-based geloina spp. aquaculture management: Enhancing sustainable consumption, livelihood and food security</v>
      </c>
      <c r="I703" s="49" t="str">
        <f>'2_all_summary'!D702</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Ãƒâ€šÃ‚Â© Penerbit UMT.</v>
      </c>
      <c r="J703" s="49">
        <f>if(isnumber(search("Yes",'2_all_summary'!$G702)),if(isnumber(search("Yes",'2_all_summary'!E702)),1,2),if(isnumber(search("No",'2_all_summary'!E702)),4,3))</f>
        <v>4</v>
      </c>
    </row>
    <row r="704">
      <c r="G704" s="49"/>
      <c r="H704" s="49" t="str">
        <f>'2_all_summary'!C703</f>
        <v>Measurement frequency and target meeting rate of glycosylated hemoglobin in diabetics with lean six sigma management [ÃƒÂ§Ã‚Â²Ã‚Â¾ÃƒÂ§Ã¢â‚¬ÂºÃ…Â ÃƒÂ¥Ã¢â‚¬Â¦Ã‚Â­ÃƒÂ¨Ã‚Â¥Ã‚Â¿ÃƒÂ¦Ã‚Â Ã‚Â¼ÃƒÂ§Ã…Â½Ã¢â‚¬ÂºÃƒÂ§Ã‚Â®Ã‚Â¡ÃƒÂ§Ã‚Â_x0090_Ã¢â‚¬Â ÃƒÂ¦Ã‚Â¨Ã‚Â¡ÃƒÂ¥Ã…Â¾Ã¢â‚¬Â¹ÃƒÂ¥Ã‚Â¯Ã‚Â¹ÃƒÂ§Ã‚Â³Ã¢â‚¬â€œÃƒÂ¥Ã‚Â°Ã‚Â¿ÃƒÂ§Ã¢â‚¬â€_x009d_Ã¢â‚¬Â¦ÃƒÂ¦Ã¢â‚¬Å¡Ã‚Â£ÃƒÂ¨Ã¢â€šÂ¬Ã¢â‚¬Â¦ÃƒÂ§Ã‚Â³Ã¢â‚¬â€œÃƒÂ¥Ã…â€™Ã¢â‚¬â€œÃƒÂ¨Ã‚Â¡Ã¢â€šÂ¬ÃƒÂ§Ã‚ÂºÃ‚Â¢ÃƒÂ¨Ã¢â‚¬ÂºÃ¢â‚¬Â¹ÃƒÂ§Ã¢â€žÂ¢Ã‚Â½ÃƒÂ¦Ã‚Â£Ã¢â€šÂ¬ÃƒÂ¦Ã‚ÂµÃ¢â‚¬Â¹ÃƒÂ©Ã‚Â¢Ã¢â‚¬ËœÃƒÂ§Ã…Â½Ã¢â‚¬Â¡ÃƒÂ¥Ã¢â‚¬â„¢Ã…â€™ÃƒÂ¨Ã‚Â¾Ã‚Â¾ÃƒÂ¦Ã‚Â Ã¢â‚¬Â¡ÃƒÂ§Ã…Â½Ã¢â‚¬Â¡ÃƒÂ§Ã…Â¡Ã¢â‚¬Å¾ÃƒÂ¥Ã‚Â½Ã‚Â±ÃƒÂ¥Ã¢â‚¬Å“Ã‚Â_x008d_ÃƒÂ§Ã‚Â Ã¢â‚¬Â_x009d_ÃƒÂ§Ã‚Â©Ã‚Â¶]</v>
      </c>
      <c r="I704" s="49" t="str">
        <f>'2_all_summary'!D703</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was(4.6Ãƒâ€šÃ‚Â±1.3)times in the intervention group and(3.7Ãƒâ€šÃ‚Â±1.3)times in the control group,with a significant difference(t=7.073,P&lt;0.001).The mean value of HbA1c was(6.5Ãƒâ€šÃ‚Â±0.6)mmol/L in the intervention group,and was(7.1Ãƒâ€šÃ‚Â±1.0)mmol/L in the control group,showing a significant difference(t=-7.401,P&lt;0.001).The compliance rate was 55.5% (111/200) in the control group and 84.5% (169/200) in the intervention group,with a statistically significant difference(ÃƒÂ_x008f_Ã¢â‚¬Â¡2=40.048,P&lt;0.05).According to the measurement times of HbA1c,it was divided into 3 groups:&lt;4 times,with 122 cases,and the mean value of HbA1c was(7.0Ãƒâ€šÃ‚Â±1.1)mmol/L;4-6 times,with 250 cases,and the mean value of HbA1c was(6.7Ãƒâ€šÃ‚Â±0.7)mmol/L;&gt;6 times,with 28 cases,and the mean value of HbA1c was(6.6Ãƒâ€šÃ‚Â±0.4)mmol/L.The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Ãƒâ€šÃ‚Â© 2020 by the Chinese General Practice.</v>
      </c>
      <c r="J704" s="49">
        <f>if(isnumber(search("Yes",'2_all_summary'!$G703)),if(isnumber(search("Yes",'2_all_summary'!E703)),1,2),if(isnumber(search("No",'2_all_summary'!E703)),4,3))</f>
        <v>4</v>
      </c>
    </row>
    <row r="705">
      <c r="G705" s="49"/>
      <c r="H705" s="49" t="str">
        <f>'2_all_summary'!C704</f>
        <v>Measuring behavioral social learning in a conservation context: Chilean fishing communities</v>
      </c>
      <c r="I705" s="49" t="str">
        <f>'2_all_summary'!D704</f>
        <v>In the sustainability and conservation sciences, ÃƒÂ¢Ã¢â€šÂ¬Ã…â€œsocial learningÃƒÂ¢Ã¢â€šÂ¬Ã‚Â_x009d_ is defined as a group process which depends on trust and social capital and tends to boost conservation outcomes. We term this ÃƒÂ¢Ã¢â€šÂ¬Ã…â€œcollaborative social learning.ÃƒÂ¢Ã¢â€šÂ¬Ã‚Â_x009d_ Meanwhile, the behavioral sciences define social learning as the individual use of socially acquired information and seek to explain how individuals employ social learning as part of adaptive behavior. We term this ÃƒÂ¢Ã¢â€šÂ¬Ã…â€œbehavioral social learning.ÃƒÂ¢Ã¢â€šÂ¬Ã‚Â_x009d_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ÃƒÂ¢Ã¢â€šÂ¬Ã‹Å“collaborative social learningÃƒÂ¢Ã¢â€šÂ¬Ã¢â€žÂ¢ are not strongly correlated with ÃƒÂ¢Ã¢â€šÂ¬Ã‹Å“behavioral social learningÃƒÂ¢Ã¢â€šÂ¬Ã¢â€žÂ¢ in our sample. We argue that this disconnect can help improve our understanding of the emergence of community-based conservation and positive ecological outcomes as well as ÃƒÂ¢Ã¢â€šÂ¬Ã‹Å“collaborative social learningÃƒÂ¢Ã¢â€šÂ¬Ã¢â€žÂ¢ itself. Finally, we provide guidance on how behavioral measures of social learning could benefit community-based natural resource management and conservation. Ãƒâ€šÃ‚Â© 2021 The Authors. Conservation Science and Practice published by Wiley Periodicals LLC. on behalf of Society for Conservation Biology</v>
      </c>
      <c r="J705" s="49">
        <f>if(isnumber(search("Yes",'2_all_summary'!$G704)),if(isnumber(search("Yes",'2_all_summary'!E704)),1,2),if(isnumber(search("No",'2_all_summary'!E704)),4,3))</f>
        <v>4</v>
      </c>
    </row>
    <row r="706">
      <c r="G706" s="49"/>
      <c r="H706" s="49" t="str">
        <f>'2_all_summary'!C705</f>
        <v>Mekong River Fish Conservation Zones in southern Laos: Assessing effectiveness using local ecological knowledge</v>
      </c>
      <c r="I706" s="49" t="str">
        <f>'2_all_summary'!D705</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Ãƒâ€šÃ‚Â© 2005 Springer Science+Business Media, Inc.</v>
      </c>
      <c r="J706" s="49">
        <f>if(isnumber(search("Yes",'2_all_summary'!$G705)),if(isnumber(search("Yes",'2_all_summary'!E705)),1,2),if(isnumber(search("No",'2_all_summary'!E705)),4,3))</f>
        <v>4</v>
      </c>
    </row>
    <row r="707">
      <c r="G707" s="49"/>
      <c r="H707" s="49" t="str">
        <f>'2_all_summary'!C706</f>
        <v>Methodological rigour in assessing participatory development</v>
      </c>
      <c r="I707" s="49" t="str">
        <f>'2_all_summary'!D706</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Ãƒâ€šÃ‚Â© 2006 Elsevier Ltd. All rights reserved.</v>
      </c>
      <c r="J707" s="49">
        <f>if(isnumber(search("Yes",'2_all_summary'!$G706)),if(isnumber(search("Yes",'2_all_summary'!E706)),1,2),if(isnumber(search("No",'2_all_summary'!E706)),4,3))</f>
        <v>4</v>
      </c>
    </row>
    <row r="708">
      <c r="G708" s="49"/>
      <c r="H708" s="49" t="str">
        <f>'2_all_summary'!C707</f>
        <v>Methods of consensus building for community-based fisheries management in Bangladesh and the Mekong Delta</v>
      </c>
      <c r="I708" s="49" t="str">
        <f>'2_all_summary'!D707</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Ãƒâ€šÃ‚Â© 2004 Elsevier Ltd. All rights reserved.</v>
      </c>
      <c r="J708" s="49">
        <f>if(isnumber(search("Yes",'2_all_summary'!$G707)),if(isnumber(search("Yes",'2_all_summary'!E707)),1,2),if(isnumber(search("No",'2_all_summary'!E707)),4,3))</f>
        <v>4</v>
      </c>
    </row>
    <row r="709">
      <c r="G709" s="49"/>
      <c r="H709" s="49" t="str">
        <f>'2_all_summary'!C708</f>
        <v>Migratory diversity in an Arctic fish supporting subsistence harvest</v>
      </c>
      <c r="I709" s="49" t="str">
        <f>'2_all_summary'!D708</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Ãƒâ€¦Ã¢â‚¬Å¡uk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Ãƒâ€šÃ‚Â© 2020</v>
      </c>
      <c r="J709" s="49">
        <f>if(isnumber(search("Yes",'2_all_summary'!$G708)),if(isnumber(search("Yes",'2_all_summary'!E708)),1,2),if(isnumber(search("No",'2_all_summary'!E708)),4,3))</f>
        <v>4</v>
      </c>
    </row>
    <row r="710">
      <c r="G710" s="49"/>
      <c r="H710" s="49" t="str">
        <f>'2_all_summary'!C709</f>
        <v>Mind the gap between aspiration and practice in co-managing marine protected areas: A case study from Negros Occidental, Philippines</v>
      </c>
      <c r="I710" s="49" t="str">
        <f>'2_all_summary'!D709</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fishersÃƒÂ¢Ã¢â€šÂ¬Ã¢â€žÂ¢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Ãƒâ€šÃ‚Â© 2019 Elsevier Ltd</v>
      </c>
      <c r="J710" s="49">
        <f>if(isnumber(search("Yes",'2_all_summary'!$G709)),if(isnumber(search("Yes",'2_all_summary'!E709)),1,2),if(isnumber(search("No",'2_all_summary'!E709)),4,3))</f>
        <v>4</v>
      </c>
    </row>
    <row r="711">
      <c r="G711" s="49"/>
      <c r="H711" s="49" t="str">
        <f>'2_all_summary'!C710</f>
        <v>Mitigating cetacean bycatch in coastal Ecuador: Governance challenges for small-scale fisheries</v>
      </c>
      <c r="I711" s="49" t="str">
        <f>'2_all_summary'!D710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cetaceansÃƒÂ¢Ã¢â€šÂ¬Ã¢â€žÂ¢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fishersÃƒÂ¢Ã¢â€šÂ¬Ã¢â€žÂ¢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fishersÃƒÂ¢Ã¢â€šÂ¬Ã¢â€žÂ¢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Ãƒâ€šÃ‚Â© 2017 Elsevier Ltd</v>
      </c>
      <c r="J711" s="49">
        <f>if(isnumber(search("Yes",'2_all_summary'!$G710)),if(isnumber(search("Yes",'2_all_summary'!E710)),1,2),if(isnumber(search("No",'2_all_summary'!E710)),4,3))</f>
        <v>4</v>
      </c>
    </row>
    <row r="712">
      <c r="G712" s="49"/>
      <c r="H712" s="49" t="str">
        <f>'2_all_summary'!C711</f>
        <v>Modeling short-term fishing dynamics in a small-scale intertidal shellfishery</v>
      </c>
      <c r="I712" s="49" t="str">
        <f>'2_all_summary'!D711</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Ãƒâ€šÃ‚Â© 2018 Elsevier B.V.</v>
      </c>
      <c r="J712" s="49">
        <f>if(isnumber(search("Yes",'2_all_summary'!$G711)),if(isnumber(search("Yes",'2_all_summary'!E711)),1,2),if(isnumber(search("No",'2_all_summary'!E711)),4,3))</f>
        <v>4</v>
      </c>
    </row>
    <row r="713">
      <c r="G713" s="49"/>
      <c r="H713" s="49" t="str">
        <f>'2_all_summary'!C712</f>
        <v>MOdeling, visualizing, and mining hydrologic spatial hierarchies for water quality management</v>
      </c>
      <c r="I713" s="49" t="str">
        <f>'2_all_summary'!D712</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713" s="49">
        <f>if(isnumber(search("Yes",'2_all_summary'!$G712)),if(isnumber(search("Yes",'2_all_summary'!E712)),1,2),if(isnumber(search("No",'2_all_summary'!E712)),4,3))</f>
        <v>4</v>
      </c>
    </row>
    <row r="714">
      <c r="G714" s="49"/>
      <c r="H714" s="49" t="str">
        <f>'2_all_summary'!C713</f>
        <v>Modelling nature-based tourism impacts on rural development and conservation in Sikunga Conservancy, Namibia</v>
      </c>
      <c r="I714" s="49" t="str">
        <f>'2_all_summary'!D713</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Ãƒâ€šÃ‚Â© 2017 Government Technical Advisory Centre (GTAC).</v>
      </c>
      <c r="J714" s="49">
        <f>if(isnumber(search("Yes",'2_all_summary'!$G713)),if(isnumber(search("Yes",'2_all_summary'!E713)),1,2),if(isnumber(search("No",'2_all_summary'!E713)),4,3))</f>
        <v>4</v>
      </c>
    </row>
    <row r="715">
      <c r="G715" s="49"/>
      <c r="H715" s="49" t="str">
        <f>'2_all_summary'!C714</f>
        <v>Models of care for orphaned and separated children and upholding children's rights: Cross-sectional evidence from western Kenya</v>
      </c>
      <c r="I715" s="49" t="str">
        <f>'2_all_summary'!D714</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ÃƒÂ¢Ã¢â‚¬Â°Ã‚Â¤18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Ãƒâ€šÃ‚Â© 2014Embleton et al.; licensee BioMed Central Ltd.</v>
      </c>
      <c r="J715" s="49">
        <f>if(isnumber(search("Yes",'2_all_summary'!$G714)),if(isnumber(search("Yes",'2_all_summary'!E714)),1,2),if(isnumber(search("No",'2_all_summary'!E714)),4,3))</f>
        <v>4</v>
      </c>
    </row>
    <row r="716">
      <c r="G716" s="49"/>
      <c r="H716" s="49" t="str">
        <f>'2_all_summary'!C715</f>
        <v>Modified decision support protocol for a small-scale multi-species marine fish hatchery of the Catanduanes State University, Philippines</v>
      </c>
      <c r="I716" s="49" t="str">
        <f>'2_all_summary'!D715</f>
        <v>This paper presents a modified decision support protocol for a multi-species marine hatchery project as an income generating project of the Catanduanes State University (CSU) in tropical Philippines (lat. 13Ãƒâ€šÃ‚Â° 53ÃƒÂ¢Ã¢â€šÂ¬Ã¢â€žÂ¢00ÃƒÂ¢Ã¢â€šÂ¬Ã‚Â_x009d_; long. 124Ãƒâ€šÃ‚Â° 11ÃƒÂ¢Ã¢â€šÂ¬Ã¢â€žÂ¢00ÃƒÂ¢Ã¢â€šÂ¬Ã‚Â_x009d_ to 124Ãƒâ€šÃ‚Â° 23ÃƒÂ¢Ã¢â€šÂ¬Ã¢â€žÂ¢00).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Ãƒâ€šÃ‚Â© 2016, BIOFLUX SRL. All rights reserved.</v>
      </c>
      <c r="J716" s="49">
        <f>if(isnumber(search("Yes",'2_all_summary'!$G715)),if(isnumber(search("Yes",'2_all_summary'!E715)),1,2),if(isnumber(search("No",'2_all_summary'!E715)),4,3))</f>
        <v>4</v>
      </c>
    </row>
    <row r="717">
      <c r="G717" s="49"/>
      <c r="H717" s="49" t="str">
        <f>'2_all_summary'!C716</f>
        <v>Monitoring NÃ»timesÃ¢nÃ¢n Following the Diversion of Our River: A Community-led Registry in Eeyou Istchee, Northern QuÃ©bec</v>
      </c>
      <c r="I717" s="49" t="str">
        <f>'2_all_summary'!D716</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Hydro-QuÃƒÆ’Ã‚Â©bec.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Ãƒâ€šÃ‚Â© 2016 World Scientific Publishing Company.</v>
      </c>
      <c r="J717" s="49">
        <f>if(isnumber(search("Yes",'2_all_summary'!$G716)),if(isnumber(search("Yes",'2_all_summary'!E716)),1,2),if(isnumber(search("No",'2_all_summary'!E716)),4,3))</f>
        <v>4</v>
      </c>
    </row>
    <row r="718">
      <c r="G718" s="49"/>
      <c r="H718" s="49" t="str">
        <f>'2_all_summary'!C717</f>
        <v>Monitoring, assessing, and managing fish stocks in Lake Malawi/Nyassa: Current approaches and future possibilities</v>
      </c>
      <c r="I718" s="49" t="str">
        <f>'2_all_summary'!D717</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718" s="49">
        <f>if(isnumber(search("Yes",'2_all_summary'!$G717)),if(isnumber(search("Yes",'2_all_summary'!E717)),1,2),if(isnumber(search("No",'2_all_summary'!E717)),4,3))</f>
        <v>4</v>
      </c>
    </row>
    <row r="719">
      <c r="G719" s="49"/>
      <c r="H719" s="49" t="str">
        <f>'2_all_summary'!C718</f>
        <v>More than one bag for the world fishery crisis and keys for co-management successes in selected artisanal Latin American shellfisheries</v>
      </c>
      <c r="I719" s="49" t="str">
        <f>'2_all_summary'!D718</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Ãƒâ€šÃ‚Â© Springer 2006.</v>
      </c>
      <c r="J719" s="49">
        <f>if(isnumber(search("Yes",'2_all_summary'!$G718)),if(isnumber(search("Yes",'2_all_summary'!E718)),1,2),if(isnumber(search("No",'2_all_summary'!E718)),4,3))</f>
        <v>4</v>
      </c>
    </row>
    <row r="720">
      <c r="G720" s="49"/>
      <c r="H720" s="49" t="str">
        <f>'2_all_summary'!C719</f>
        <v>Movement and mortality of invasive suckermouth armored catfish during a spearfishing control experiment</v>
      </c>
      <c r="I720" s="49" t="str">
        <f>'2_all_summary'!D719</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1.6Ãƒâ€šÃ‚Â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Ãƒâ€šÃ‚Â© 2022, The Author(s), under exclusive licence to Springer Nature Switzerland AG.</v>
      </c>
      <c r="J720" s="49">
        <f>if(isnumber(search("Yes",'2_all_summary'!$G719)),if(isnumber(search("Yes",'2_all_summary'!E719)),1,2),if(isnumber(search("No",'2_all_summary'!E719)),4,3))</f>
        <v>4</v>
      </c>
    </row>
    <row r="721">
      <c r="G721" s="49"/>
      <c r="H721" s="49" t="str">
        <f>'2_all_summary'!C720</f>
        <v>Movements of a deep-water fish: Establishing marine fisheries management boundaries in coastal Arctic waters</v>
      </c>
      <c r="I721" s="49" t="str">
        <f>'2_all_summary'!D720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Ãƒâ€šÃ‚Â© 2016 by the Ecological Society of America.</v>
      </c>
      <c r="J721" s="49">
        <f>if(isnumber(search("Yes",'2_all_summary'!$G720)),if(isnumber(search("Yes",'2_all_summary'!E720)),1,2),if(isnumber(search("No",'2_all_summary'!E720)),4,3))</f>
        <v>4</v>
      </c>
    </row>
    <row r="722">
      <c r="G722" s="49"/>
      <c r="H722" s="49" t="str">
        <f>'2_all_summary'!C721</f>
        <v>Moving from data poor to data rich: A case study of community-based data collection for the san diego red sea urchin fishery</v>
      </c>
      <c r="I722" s="49" t="str">
        <f>'2_all_summary'!D721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Ãƒâ€šÃ‚Â© Copyright by the American Fisheries Society 2009.</v>
      </c>
      <c r="J722" s="49">
        <f>if(isnumber(search("Yes",'2_all_summary'!$G721)),if(isnumber(search("Yes",'2_all_summary'!E721)),1,2),if(isnumber(search("No",'2_all_summary'!E721)),4,3))</f>
        <v>4</v>
      </c>
    </row>
    <row r="723">
      <c r="G723" s="49"/>
      <c r="H723" s="49" t="str">
        <f>'2_all_summary'!C722</f>
        <v>Moving mussels offshore? Perceptions of offshore aquaculture policy and expansion in New England</v>
      </c>
      <c r="I723" s="49" t="str">
        <f>'2_all_summary'!D722</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Ãƒâ€šÃ‚Â© 2016 Elsevier Ltd.</v>
      </c>
      <c r="J723" s="49">
        <f>if(isnumber(search("Yes",'2_all_summary'!$G722)),if(isnumber(search("Yes",'2_all_summary'!E722)),1,2),if(isnumber(search("No",'2_all_summary'!E722)),4,3))</f>
        <v>4</v>
      </c>
    </row>
    <row r="724">
      <c r="G724" s="49"/>
      <c r="H724" s="49" t="str">
        <f>'2_all_summary'!C723</f>
        <v>Moving to sustainability by learning from successful fisheries</v>
      </c>
      <c r="I724" s="49" t="str">
        <f>'2_all_summary'!D723</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Ãƒâ€šÃ‚Â© Royal Swedish Academy of Sciences 2007.</v>
      </c>
      <c r="J724" s="49">
        <f>if(isnumber(search("Yes",'2_all_summary'!$G723)),if(isnumber(search("Yes",'2_all_summary'!E723)),1,2),if(isnumber(search("No",'2_all_summary'!E723)),4,3))</f>
        <v>1</v>
      </c>
    </row>
    <row r="725">
      <c r="G725" s="49"/>
      <c r="H725" s="49" t="str">
        <f>'2_all_summary'!C724</f>
        <v>Moving toward spatial solutions in marine conservation with indigenous communities</v>
      </c>
      <c r="I725" s="49" t="str">
        <f>'2_all_summary'!D724</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Ãƒâ€šÃ‚Â© 2008 by the author(s).</v>
      </c>
      <c r="J725" s="49">
        <f>if(isnumber(search("Yes",'2_all_summary'!$G724)),if(isnumber(search("Yes",'2_all_summary'!E724)),1,2),if(isnumber(search("No",'2_all_summary'!E724)),4,3))</f>
        <v>4</v>
      </c>
    </row>
    <row r="726">
      <c r="G726" s="49"/>
      <c r="H726" s="49" t="str">
        <f>'2_all_summary'!C725</f>
        <v>Moving toward sustainability in the local management of floodplain lake fisheries in the Brazilian Amazon</v>
      </c>
      <c r="I726" s="49" t="str">
        <f>'2_all_summary'!D725</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726" s="49">
        <f>if(isnumber(search("Yes",'2_all_summary'!$G725)),if(isnumber(search("Yes",'2_all_summary'!E725)),1,2),if(isnumber(search("No",'2_all_summary'!E725)),4,3))</f>
        <v>4</v>
      </c>
    </row>
    <row r="727">
      <c r="G727" s="49"/>
      <c r="H727" s="49" t="str">
        <f>'2_all_summary'!C726</f>
        <v>MozambiqueÃƒÂ¢Ã¢â€šÂ¬Ã¢â€žÂ¢s Tchuma Tchato initiative of resource management on the Zambezi: A community perspective</v>
      </c>
      <c r="I727" s="49" t="str">
        <f>'2_all_summary'!D726</f>
        <v>This text recounts the experience of a Mozambican rural community on the middle Zambezi with a new communityÃƒÂ¢Ã¢â€šÂ¬Ã‚Â_x0090_based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Ãƒâ€šÃ‚Â© 1997 Taylor and Francis Group, LLC.</v>
      </c>
      <c r="J727" s="49">
        <f>if(isnumber(search("Yes",'2_all_summary'!$G726)),if(isnumber(search("Yes",'2_all_summary'!E726)),1,2),if(isnumber(search("No",'2_all_summary'!E726)),4,3))</f>
        <v>4</v>
      </c>
    </row>
    <row r="728">
      <c r="G728" s="49"/>
      <c r="H728" s="49" t="str">
        <f>'2_all_summary'!C727</f>
        <v>Multi-scale policy diffusion and translation in Pacific Island coastal fisheries</v>
      </c>
      <c r="I728" s="49" t="str">
        <f>'2_all_summary'!D727</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ÃƒÂ¢Ã¢â€šÂ¬Ã¢â‚¬Å“ the 'small-Scale Fisheries GuidelinesÃƒÂ¢Ã¢â€šÂ¬Ã¢â€žÂ¢ and ÃƒÂ¢Ã¢â€šÂ¬Ã‹Å“the New SongÃƒÂ¢Ã¢â€šÂ¬Ã¢â€žÂ¢ ÃƒÂ¢Ã¢â€šÂ¬Ã¢â‚¬Å“ in three countries: Kiribati, Solomon Islands and Vanuatu. Our approach combines instrumental perspectives on ÃƒÂ¢Ã¢â€šÂ¬Ã‹Å“policy coherenceÃƒÂ¢Ã¢â€šÂ¬Ã¢â€žÂ¢ with cognitiveÃƒÂ¢Ã¢â€šÂ¬Ã¢â‚¬Å“normative perspectives on ÃƒÂ¢Ã¢â€šÂ¬Ã‹Å“policy imageÃƒÂ¢Ã¢â€šÂ¬Ã¢â€žÂ¢.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ÃƒÂ¢Ã¢â€šÂ¬Ã‹Å“genderÃƒÂ¢Ã¢â€šÂ¬Ã¢â€žÂ¢ and ÃƒÂ¢Ã¢â€šÂ¬Ã‹Å“human rightsÃƒÂ¢Ã¢â€šÂ¬Ã¢â‚¬Å“based approachesÃƒÂ¢Ã¢â€šÂ¬Ã¢â€žÂ¢.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Ãƒâ€šÃ‚Â© 2018 Elsevier Ltd</v>
      </c>
      <c r="J728" s="49">
        <f>if(isnumber(search("Yes",'2_all_summary'!$G727)),if(isnumber(search("Yes",'2_all_summary'!E727)),1,2),if(isnumber(search("No",'2_all_summary'!E727)),4,3))</f>
        <v>1</v>
      </c>
    </row>
    <row r="729">
      <c r="G729" s="49"/>
      <c r="H729" s="49" t="str">
        <f>'2_all_summary'!C728</f>
        <v>Multi-sectoral research on East China sea beach litter based on oceanographic methodology and local knowledge</v>
      </c>
      <c r="I729" s="49" t="str">
        <f>'2_all_summary'!D728</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729" s="49">
        <f>if(isnumber(search("Yes",'2_all_summary'!$G728)),if(isnumber(search("Yes",'2_all_summary'!E728)),1,2),if(isnumber(search("No",'2_all_summary'!E728)),4,3))</f>
        <v>4</v>
      </c>
    </row>
    <row r="730">
      <c r="G730" s="49"/>
      <c r="H730" s="49" t="str">
        <f>'2_all_summary'!C729</f>
        <v>Multi-stakeholder process of co-designing small-scale fisheries policy in South Africa</v>
      </c>
      <c r="I730" s="49" t="str">
        <f>'2_all_summary'!D729</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ÃƒÂ¢Ã¢â€šÂ¬Ã…â€œtransdisciplinaryÃƒÂ¢Ã¢â€šÂ¬Ã‚Â_x009d_ process of involving all relevant actors in strategic, collective, reflectionÃƒÂ¢Ã¢â€šÂ¬Ã¢â‚¬Å“actionÃƒÂ¢Ã¢â€šÂ¬Ã¢â‚¬Å“reflectionÃƒÂ¢Ã¢â€šÂ¬Ã¢â‚¬Å“action ÃƒÂ¢Ã¢â€šÂ¬Ã…â€œfrom belowÃƒÂ¢Ã¢â€šÂ¬Ã‚Â_x009d_, which was crucial in the co-designing of this small-scale policy formulation in South Africa. Ãƒâ€šÃ‚Â© 2015, Springer-Verlag Berlin Heidelberg.</v>
      </c>
      <c r="J730" s="49">
        <f>if(isnumber(search("Yes",'2_all_summary'!$G729)),if(isnumber(search("Yes",'2_all_summary'!E729)),1,2),if(isnumber(search("No",'2_all_summary'!E729)),4,3))</f>
        <v>4</v>
      </c>
    </row>
    <row r="731">
      <c r="G731" s="49"/>
      <c r="H731" s="49" t="str">
        <f>'2_all_summary'!C730</f>
        <v>Multilevel governance and fisheries commons: Investigating performance and local capacities in rural Bangladesh</v>
      </c>
      <c r="I731" s="49" t="str">
        <f>'2_all_summary'!D730</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Ãƒâ€šÃ‚Â© 2016, Igitur, Utrecht Publishing and Archiving Services. All Rights Reserved.</v>
      </c>
      <c r="J731" s="49">
        <f>if(isnumber(search("Yes",'2_all_summary'!$G730)),if(isnumber(search("Yes",'2_all_summary'!E730)),1,2),if(isnumber(search("No",'2_all_summary'!E730)),4,3))</f>
        <v>4</v>
      </c>
    </row>
    <row r="732">
      <c r="G732" s="49"/>
      <c r="H732" s="49" t="str">
        <f>'2_all_summary'!C731</f>
        <v>Multiple drivers of local (non-) compliance in community-based marine resource management: Case studies from the South Pacific</v>
      </c>
      <c r="I732" s="49" t="str">
        <f>'2_all_summary'!D731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Ãƒâ€šÃ‚Â© 2017 Rohe, Aswani, SchlÃƒÆ’Ã‚Â¼ter and Ferse.</v>
      </c>
      <c r="J732" s="49">
        <f>if(isnumber(search("Yes",'2_all_summary'!$G731)),if(isnumber(search("Yes",'2_all_summary'!E731)),1,2),if(isnumber(search("No",'2_all_summary'!E731)),4,3))</f>
        <v>1</v>
      </c>
    </row>
    <row r="733">
      <c r="G733" s="49"/>
      <c r="H733" s="49" t="str">
        <f>'2_all_summary'!C732</f>
        <v>Multiple water use as an approach for increased basin productivity and improved adaptation: A case study from Bangladesh</v>
      </c>
      <c r="I733" s="49" t="str">
        <f>'2_all_summary'!D732</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Ãƒâ€šÃ‚Â© 2012 International Association for Hydro-Environment Engineering and Research.</v>
      </c>
      <c r="J733" s="49">
        <f>if(isnumber(search("Yes",'2_all_summary'!$G732)),if(isnumber(search("Yes",'2_all_summary'!E732)),1,2),if(isnumber(search("No",'2_all_summary'!E732)),4,3))</f>
        <v>4</v>
      </c>
    </row>
    <row r="734">
      <c r="G734" s="49"/>
      <c r="H734" s="49" t="str">
        <f>'2_all_summary'!C733</f>
        <v>Multiscale relationships between Great Lakes nearshore fish communities and anthropogenic shoreline factors</v>
      </c>
      <c r="I734" s="49" t="str">
        <f>'2_all_summary'!D733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Ãƒâ€šÃ‚Â© 2009 Elsevier Inc. All rights reserved.</v>
      </c>
      <c r="J734" s="49">
        <f>if(isnumber(search("Yes",'2_all_summary'!$G733)),if(isnumber(search("Yes",'2_all_summary'!E733)),1,2),if(isnumber(search("No",'2_all_summary'!E733)),4,3))</f>
        <v>4</v>
      </c>
    </row>
    <row r="735">
      <c r="G735" s="49"/>
      <c r="H735" s="49" t="str">
        <f>'2_all_summary'!C734</f>
        <v>Narrative assemblages for power-balanced coastal and marine governance. Tara Bandu as a tool for community-based fisheries co-management in Timor-Leste</v>
      </c>
      <c r="I735" s="49" t="str">
        <f>'2_all_summary'!D734</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Ãƒâ€šÃ‚Â© 2018, Springer-Verlag GmbH Germany, part of Springer Nature.</v>
      </c>
      <c r="J735" s="49">
        <f>if(isnumber(search("Yes",'2_all_summary'!$G734)),if(isnumber(search("Yes",'2_all_summary'!E734)),1,2),if(isnumber(search("No",'2_all_summary'!E734)),4,3))</f>
        <v>4</v>
      </c>
    </row>
    <row r="736">
      <c r="G736" s="49"/>
      <c r="H736" s="49" t="str">
        <f>'2_all_summary'!C735</f>
        <v>Natural resources assessment in the Okavango Delta, Botswana: Case studies of some key resources</v>
      </c>
      <c r="I736" s="49" t="str">
        <f>'2_all_summary'!D735</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Ãƒâ€šÃ‚Â© 2005 United Nations. Published by Blackwell Publishing.</v>
      </c>
      <c r="J736" s="49">
        <f>if(isnumber(search("Yes",'2_all_summary'!$G735)),if(isnumber(search("Yes",'2_all_summary'!E735)),1,2),if(isnumber(search("No",'2_all_summary'!E735)),4,3))</f>
        <v>4</v>
      </c>
    </row>
    <row r="737">
      <c r="G737" s="49"/>
      <c r="H737" s="49" t="str">
        <f>'2_all_summary'!C736</f>
        <v>Nature and level of support to the community based fisheries activities in the coastal towns</v>
      </c>
      <c r="I737" s="49" t="str">
        <f>'2_all_summary'!D736</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equipmentÃƒÂ¢Ã¢â€šÂ¬Ã¢â€žÂ¢s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Ãƒâ€šÃ‚Â© 2020, Hampstead Psychological Associates. All rights reserved.</v>
      </c>
      <c r="J737" s="49">
        <f>if(isnumber(search("Yes",'2_all_summary'!$G736)),if(isnumber(search("Yes",'2_all_summary'!E736)),1,2),if(isnumber(search("No",'2_all_summary'!E736)),4,3))</f>
        <v>4</v>
      </c>
    </row>
    <row r="738">
      <c r="G738" s="49"/>
      <c r="H738" s="49" t="str">
        <f>'2_all_summary'!C737</f>
        <v>Navigating the evolution of marine policy in Panama: Current policies and community responses in the Pearl Islands and Bocas del Toro Archipelagos of Panama</v>
      </c>
      <c r="I738" s="49" t="str">
        <f>'2_all_summary'!D737</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Ãƒâ€šÃ‚Â© 2015 Elsevier Ltd.</v>
      </c>
      <c r="J738" s="49">
        <f>if(isnumber(search("Yes",'2_all_summary'!$G737)),if(isnumber(search("Yes",'2_all_summary'!E737)),1,2),if(isnumber(search("No",'2_all_summary'!E737)),4,3))</f>
        <v>4</v>
      </c>
    </row>
    <row r="739">
      <c r="G739" s="49"/>
      <c r="H739" s="49" t="str">
        <f>'2_all_summary'!C738</f>
        <v>Neither bust nor boom: Institutional robustness in the beach seine fishery of southern Sri Lanka</v>
      </c>
      <c r="I739" s="49" t="str">
        <f>'2_all_summary'!D738</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Ãƒâ€šÃ‚Â© 2016 Elsevier Ltd.</v>
      </c>
      <c r="J739" s="49">
        <f>if(isnumber(search("Yes",'2_all_summary'!$G738)),if(isnumber(search("Yes",'2_all_summary'!E738)),1,2),if(isnumber(search("No",'2_all_summary'!E738)),4,3))</f>
        <v>4</v>
      </c>
    </row>
    <row r="740">
      <c r="G740" s="49"/>
      <c r="H740" s="49" t="str">
        <f>'2_all_summary'!C739</f>
        <v>Neoliberalization, decentralization and community-based natural resources management in Malawi: The first sixteen years and looking ahead</v>
      </c>
      <c r="I740" s="49" t="str">
        <f>'2_all_summary'!D739</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Ãƒâ€šÃ‚Â© 2012 SAGE Publications.</v>
      </c>
      <c r="J740" s="49">
        <f>if(isnumber(search("Yes",'2_all_summary'!$G739)),if(isnumber(search("Yes",'2_all_summary'!E739)),1,2),if(isnumber(search("No",'2_all_summary'!E739)),4,3))</f>
        <v>4</v>
      </c>
    </row>
    <row r="741">
      <c r="G741" s="49"/>
      <c r="H741" s="49" t="str">
        <f>'2_all_summary'!C740</f>
        <v>Nesting biology and conservation of the leatherback sea turtle (Dermochelys coriaced) in the State of Espirito Santo, Brazil, 1988-1989 to 2003-2004</v>
      </c>
      <c r="I741" s="49" t="str">
        <f>'2_all_summary'!D740</f>
        <v>In Brazil, the only area where regular leatherback sea turtle (Dermochelys coriacea) nesting is known to occur is located on the northern coast of the state of EspÃƒÆ’Ã‚Â­rito Santo, around latitude 19Ãƒâ€šÃ‚Â°S.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EspÃƒÆ’Ã‚Â­rito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Ãƒâ€šÃ‚Â© 2007 Chelonian Research Foundation.</v>
      </c>
      <c r="J741" s="49">
        <f>if(isnumber(search("Yes",'2_all_summary'!$G740)),if(isnumber(search("Yes",'2_all_summary'!E740)),1,2),if(isnumber(search("No",'2_all_summary'!E740)),4,3))</f>
        <v>4</v>
      </c>
    </row>
    <row r="742">
      <c r="G742" s="49"/>
      <c r="H742" s="49" t="str">
        <f>'2_all_summary'!C741</f>
        <v>Net benefits: The ecological restoration of inland fisheries in Bangladesh</v>
      </c>
      <c r="I742" s="49" t="str">
        <f>'2_all_summary'!D741</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ÃƒÂ¢Ã¢â€šÂ¬Ã‹Å“rice and fishÃƒÂ¢Ã¢â€šÂ¬Ã¢â€žÂ¢ (Ali 1997). Ãƒâ€šÃ‚Â© 2007 James K. Boyce, Sunita Narain, and Elizabeth A. Stanton editorial matter and selection and individual contributors.</v>
      </c>
      <c r="J742" s="49">
        <f>if(isnumber(search("Yes",'2_all_summary'!$G741)),if(isnumber(search("Yes",'2_all_summary'!E741)),1,2),if(isnumber(search("No",'2_all_summary'!E741)),4,3))</f>
        <v>4</v>
      </c>
    </row>
    <row r="743">
      <c r="G743" s="49"/>
      <c r="H743" s="49" t="str">
        <f>'2_all_summary'!C742</f>
        <v>Net loss: fish, jobs, and the marine environment</v>
      </c>
      <c r="I743" s="49" t="str">
        <f>'2_all_summary'!D742</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743" s="49">
        <f>if(isnumber(search("Yes",'2_all_summary'!$G742)),if(isnumber(search("Yes",'2_all_summary'!E742)),1,2),if(isnumber(search("No",'2_all_summary'!E742)),4,3))</f>
        <v>4</v>
      </c>
    </row>
    <row r="744">
      <c r="G744" s="49"/>
      <c r="H744" s="49" t="str">
        <f>'2_all_summary'!C743</f>
        <v>New valuation for defying degradation: Visualizing mangrove forest dynamics and local stewardship with remote sensing in coastal Ecuador</v>
      </c>
      <c r="I744" s="49" t="str">
        <f>'2_all_summary'!D743</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JambelÃƒÆ’Ã‚Â­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ÃƒÂ¢Ã¢â€šÂ¬Ã…â€œancestral user groupsÃƒÂ¢Ã¢â€šÂ¬Ã‚Â_x009d_ for mangrove conservation. We conclude that the state's empowerment of artisanal fishers with resource rights served as a critical turning point toward more socially just policies with transformative impacts on previously degraded mangrove landscapes. Ãƒâ€šÃ‚Â© 2018 Elsevier Ltd</v>
      </c>
      <c r="J744" s="49">
        <f>if(isnumber(search("Yes",'2_all_summary'!$G743)),if(isnumber(search("Yes",'2_all_summary'!E743)),1,2),if(isnumber(search("No",'2_all_summary'!E743)),4,3))</f>
        <v>4</v>
      </c>
    </row>
    <row r="745">
      <c r="G745" s="49"/>
      <c r="H745" s="49" t="str">
        <f>'2_all_summary'!C744</f>
        <v>Nitrogen removal from wastewater by coupling anammox and methane-dependent denitrification in a membrane biofilm reactor</v>
      </c>
      <c r="I745" s="49" t="str">
        <f>'2_all_summary'!D744</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Ãƒâ€šÃ‚Â© 2013 American Chemical Society.</v>
      </c>
      <c r="J745" s="49">
        <f>if(isnumber(search("Yes",'2_all_summary'!$G744)),if(isnumber(search("Yes",'2_all_summary'!E744)),1,2),if(isnumber(search("No",'2_all_summary'!E744)),4,3))</f>
        <v>4</v>
      </c>
    </row>
    <row r="746">
      <c r="G746" s="49"/>
      <c r="H746" s="49" t="str">
        <f>'2_all_summary'!C745</f>
        <v>Non-management of natural resources: The case of Inland Fisheries in the Mayan Zone, Quintana Roo, MÃƒÆ’Ã‚Â©xico</v>
      </c>
      <c r="I746" s="49" t="str">
        <f>'2_all_summary'!D745</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Ãƒâ€šÃ‚Â© Springer Science+Business Media, LLC 2008.</v>
      </c>
      <c r="J746" s="49">
        <f>if(isnumber(search("Yes",'2_all_summary'!$G745)),if(isnumber(search("Yes",'2_all_summary'!E745)),1,2),if(isnumber(search("No",'2_all_summary'!E745)),4,3))</f>
        <v>4</v>
      </c>
    </row>
    <row r="747">
      <c r="G747" s="49"/>
      <c r="H747" s="49" t="str">
        <f>'2_all_summary'!C746</f>
        <v>Northwest Forest Plan - The fist 10 years (1994-2003): Socioeconomic monitoring of Coos Bay district and three local communities</v>
      </c>
      <c r="I747" s="49" t="str">
        <f>'2_all_summary'!D746</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747" s="49">
        <f>if(isnumber(search("Yes",'2_all_summary'!$G746)),if(isnumber(search("Yes",'2_all_summary'!E746)),1,2),if(isnumber(search("No",'2_all_summary'!E746)),4,3))</f>
        <v>4</v>
      </c>
    </row>
    <row r="748">
      <c r="G748" s="49"/>
      <c r="H748" s="49" t="str">
        <f>'2_all_summary'!C747</f>
        <v>Not just a fisherman's wife: Women's contribution to health and wellbeing in commercial fishing</v>
      </c>
      <c r="I748" s="49" t="str">
        <f>'2_all_summary'!D747</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Ãƒâ€šÃ‚Â© 2015 National Rural Health Alliance Inc.</v>
      </c>
      <c r="J748" s="49">
        <f>if(isnumber(search("Yes",'2_all_summary'!$G747)),if(isnumber(search("Yes",'2_all_summary'!E747)),1,2),if(isnumber(search("No",'2_all_summary'!E747)),4,3))</f>
        <v>4</v>
      </c>
    </row>
    <row r="749">
      <c r="G749" s="49"/>
      <c r="H749" s="49" t="str">
        <f>'2_all_summary'!C748</f>
        <v>Not satisfactory, but still acceptable: Exploring socioeconomic incentives of individual quota systems in Japanese Pacific bluefin tuna fisheries from the management leadersÃƒÂ¢Ã¢â€šÂ¬Ã¢â€žÂ¢ perspective</v>
      </c>
      <c r="I749" s="49" t="str">
        <f>'2_all_summary'!D748</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leadersÃƒÂ¢Ã¢â€šÂ¬Ã¢â€žÂ¢ perspective through comparative case study of three Japanese Pacific bluefin tuna (Thunnus orientalis) fisheries with different community units. In 2019ÃƒÂ¢Ã¢â€šÂ¬Ã¢â‚¬Å“2020,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Ãƒâ€šÃ‚Â© 2023 The Authors</v>
      </c>
      <c r="J749" s="49">
        <f>if(isnumber(search("Yes",'2_all_summary'!$G748)),if(isnumber(search("Yes",'2_all_summary'!E748)),1,2),if(isnumber(search("No",'2_all_summary'!E748)),4,3))</f>
        <v>4</v>
      </c>
    </row>
    <row r="750">
      <c r="G750" s="49"/>
      <c r="H750" s="49" t="str">
        <f>'2_all_summary'!C749</f>
        <v>Nudging statutory law to make space for customary processes and community-based fisheries management in Solomon Islands</v>
      </c>
      <c r="I750" s="49" t="str">
        <f>'2_all_summary'!D749</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2007ÃƒÂ¢Ã¢â€šÂ¬Ã¢â‚¬Å“2015 and consultations within the Solomon Islands Ministry of Fisheries and Marine Resources, we examine how, and to what effect, the resultant ActÃƒÂ¢Ã¢â€šÂ¬Ã¢â‚¬Â_x009d_specifically Section 18 on Community Fisheries Management Plans (CFMPs)ÃƒÂ¢Ã¢â€šÂ¬Ã¢â‚¬Â_x009d_has accommodated or shifted the relationship between customary governance systems and the stateÃƒÂ¢Ã¢â€šÂ¬Ã¢â€žÂ¢s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ÃƒÂ¢Ã¢â€šÂ¬Ã‹Å“nudgedÃƒÂ¢Ã¢â€šÂ¬Ã¢â€žÂ¢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statuteÃƒÂ¢Ã¢â€šÂ¬Ã¢â€žÂ¢s development. Ãƒâ€šÃ‚Â© 2020, Springer-Verlag GmbH Germany, part of Springer Nature.</v>
      </c>
      <c r="J750" s="49">
        <f>if(isnumber(search("Yes",'2_all_summary'!$G749)),if(isnumber(search("Yes",'2_all_summary'!E749)),1,2),if(isnumber(search("No",'2_all_summary'!E749)),4,3))</f>
        <v>1</v>
      </c>
    </row>
    <row r="751">
      <c r="G751" s="49"/>
      <c r="H751" s="49" t="str">
        <f>'2_all_summary'!C750</f>
        <v>Octopuses in the south-west Pacific region: a review of fisheries, ecology, cultural importance and management</v>
      </c>
      <c r="I751" s="49" t="str">
        <f>'2_all_summary'!D750</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751" s="49">
        <f>if(isnumber(search("Yes",'2_all_summary'!$G750)),if(isnumber(search("Yes",'2_all_summary'!E750)),1,2),if(isnumber(search("No",'2_all_summary'!E750)),4,3))</f>
        <v>4</v>
      </c>
    </row>
    <row r="752">
      <c r="G752" s="49"/>
      <c r="H752" s="49" t="str">
        <f>'2_all_summary'!C751</f>
        <v>Oil spill on the Brazilian coast: (in)visibility of knowledges and disregard for the life of shellfisherwomen [Derramamento de petrÃƒÆ’Ã‚Â³leo no litoral brasileiro: (in)visibilidade de saberes e descaso com a vida de marisqueiras]</v>
      </c>
      <c r="I752" s="49" t="str">
        <f>'2_all_summary'!D751</f>
        <v>In 2019, an oil spill of yet unknown origin affected several locations on the Brazilian coast. The purpose of this research was to capture the perceptions of women shellfish gatherers in the Jaguaribe River estuary, CearÃƒÆ’Ã‚Â¡,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Ãƒâ€šÃ‚Â© 2021, Associacao Brasileira de Pos - Graduacao em Saude Coletiva. All rights reserved.</v>
      </c>
      <c r="J752" s="49">
        <f>if(isnumber(search("Yes",'2_all_summary'!$G751)),if(isnumber(search("Yes",'2_all_summary'!E751)),1,2),if(isnumber(search("No",'2_all_summary'!E751)),4,3))</f>
        <v>4</v>
      </c>
    </row>
    <row r="753">
      <c r="G753" s="49"/>
      <c r="H753" s="49" t="str">
        <f>'2_all_summary'!C752</f>
        <v>Oil, floods, and fish: The social role of environmental scientists</v>
      </c>
      <c r="I753" s="49" t="str">
        <f>'2_all_summary'!D752</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Ãƒâ€šÃ‚Â© 2012 AESS.</v>
      </c>
      <c r="J753" s="49">
        <f>if(isnumber(search("Yes",'2_all_summary'!$G752)),if(isnumber(search("Yes",'2_all_summary'!E752)),1,2),if(isnumber(search("No",'2_all_summary'!E752)),4,3))</f>
        <v>4</v>
      </c>
    </row>
    <row r="754">
      <c r="G754" s="49"/>
      <c r="H754" s="49" t="str">
        <f>'2_all_summary'!C753</f>
        <v>One size does not fit all: Critical insights for effective community-based resource management in Melanesia</v>
      </c>
      <c r="I754" s="49" t="str">
        <f>'2_all_summary'!D753</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approachesÃƒÂ¢Ã¢â€šÂ¬Ã¢â‚¬Â_x009d_family, community, tribal, confederations, local community-based organizations (CBOs), and ChurchÃƒÂ¢Ã¢â€šÂ¬Ã¢â‚¬Â_x009d_it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Ãƒâ€šÃ‚Â© 2017 Elsevier Ltd</v>
      </c>
      <c r="J754" s="49">
        <f>if(isnumber(search("Yes",'2_all_summary'!$G753)),if(isnumber(search("Yes",'2_all_summary'!E753)),1,2),if(isnumber(search("No",'2_all_summary'!E753)),4,3))</f>
        <v>1</v>
      </c>
    </row>
    <row r="755">
      <c r="G755" s="49"/>
      <c r="H755" s="49" t="str">
        <f>'2_all_summary'!C754</f>
        <v>Opportunities and impediments for use of local data in the management of salmon fisheries</v>
      </c>
      <c r="I755" s="49" t="str">
        <f>'2_all_summary'!D754</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Ãƒâ€šÃ‚Â© 2021 by the author(s).</v>
      </c>
      <c r="J755" s="49">
        <f>if(isnumber(search("Yes",'2_all_summary'!$G754)),if(isnumber(search("Yes",'2_all_summary'!E754)),1,2),if(isnumber(search("No",'2_all_summary'!E754)),4,3))</f>
        <v>4</v>
      </c>
    </row>
    <row r="756">
      <c r="G756" s="49"/>
      <c r="H756" s="49" t="str">
        <f>'2_all_summary'!C755</f>
        <v>Opportunities in community-government cooperation to maintain marine ecosystem services in the Asia-Pacific and Oceania</v>
      </c>
      <c r="I756" s="49" t="str">
        <f>'2_all_summary'!D755</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756" s="49">
        <f>if(isnumber(search("Yes",'2_all_summary'!$G755)),if(isnumber(search("Yes",'2_all_summary'!E755)),1,2),if(isnumber(search("No",'2_all_summary'!E755)),4,3))</f>
        <v>4</v>
      </c>
    </row>
    <row r="757">
      <c r="G757" s="49"/>
      <c r="H757" s="49" t="str">
        <f>'2_all_summary'!C756</f>
        <v>Opportunities to Strengthen Fish Supply Chain Policy to Improve External Food Environments for Nutrition in the Solomon Islands</v>
      </c>
      <c r="I757" s="49" t="str">
        <f>'2_all_summary'!D756</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IslandsÃƒÂ¢Ã¢â€šÂ¬Ã¢â€žÂ¢ commitments to the Sustainable Development Goals. Ãƒâ€šÃ‚Â© 2023 by the authors.</v>
      </c>
      <c r="J757" s="49">
        <f>if(isnumber(search("Yes",'2_all_summary'!$G756)),if(isnumber(search("Yes",'2_all_summary'!E756)),1,2),if(isnumber(search("No",'2_all_summary'!E756)),4,3))</f>
        <v>1</v>
      </c>
    </row>
    <row r="758">
      <c r="G758" s="49"/>
      <c r="H758" s="49" t="str">
        <f>'2_all_summary'!C757</f>
        <v>Options for managing the sustainable use of green turtles: Perceptions of hammond islanders in torres strait</v>
      </c>
      <c r="I758" s="49" t="str">
        <f>'2_all_summary'!D757</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Ãƒâ€šÃ‚Â© 2010 Grayson et al.</v>
      </c>
      <c r="J758" s="49">
        <f>if(isnumber(search("Yes",'2_all_summary'!$G757)),if(isnumber(search("Yes",'2_all_summary'!E757)),1,2),if(isnumber(search("No",'2_all_summary'!E757)),4,3))</f>
        <v>4</v>
      </c>
    </row>
    <row r="759">
      <c r="G759" s="49"/>
      <c r="H759" s="49" t="str">
        <f>'2_all_summary'!C758</f>
        <v>OstromÃƒÂ¢Ã¢â€šÂ¬Ã¢â€žÂ¢s Governance Principles and Sustainable Financing of Fish Reserves</v>
      </c>
      <c r="I759" s="49" t="str">
        <f>'2_all_summary'!D758</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OstromÃƒÂ¢Ã¢â€šÂ¬Ã¢â€žÂ¢s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Ãƒâ€šÃ‚Â© 2019, Springer Science+Business Media, LLC, part of Springer Nature.</v>
      </c>
      <c r="J759" s="49">
        <f>if(isnumber(search("Yes",'2_all_summary'!$G758)),if(isnumber(search("Yes",'2_all_summary'!E758)),1,2),if(isnumber(search("No",'2_all_summary'!E758)),4,3))</f>
        <v>4</v>
      </c>
    </row>
    <row r="760">
      <c r="G760" s="49"/>
      <c r="H760" s="49" t="str">
        <f>'2_all_summary'!C759</f>
        <v>Outcomes of the "BRCA Quality Improvement Dissemination Program": An initiative to improve patient receipt of cancer genetics services at five health systems</v>
      </c>
      <c r="I760" s="49" t="str">
        <f>'2_all_summary'!D759</f>
        <v>Objective: A quality improvement initiative (QII) was conducted with five community-based health systems' oncology care centers (sites AÃƒÂ¢Ã¢â€šÂ¬Ã¢â‚¬Å“E).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Ãƒâ€šÃ‚Â© 2023 Elsevier Inc.</v>
      </c>
      <c r="J760" s="49">
        <f>if(isnumber(search("Yes",'2_all_summary'!$G759)),if(isnumber(search("Yes",'2_all_summary'!E759)),1,2),if(isnumber(search("No",'2_all_summary'!E759)),4,3))</f>
        <v>4</v>
      </c>
    </row>
    <row r="761">
      <c r="G761" s="49"/>
      <c r="H761" s="49" t="str">
        <f>'2_all_summary'!C760</f>
        <v>Overall subarachnoid hemorrhage outcomes in Miyagi Prefecture: A comparative analysis for the years 1984 and 1991</v>
      </c>
      <c r="I761" s="49" t="str">
        <f>'2_all_summary'!D760</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761" s="49">
        <f>if(isnumber(search("Yes",'2_all_summary'!$G760)),if(isnumber(search("Yes",'2_all_summary'!E760)),1,2),if(isnumber(search("No",'2_all_summary'!E760)),4,3))</f>
        <v>4</v>
      </c>
    </row>
    <row r="762">
      <c r="G762" s="49"/>
      <c r="H762" s="49" t="str">
        <f>'2_all_summary'!C761</f>
        <v>Overcoming barriers to collective action in community-based fisheries management in the amazon</v>
      </c>
      <c r="I762" s="49" t="str">
        <f>'2_all_summary'!D761</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Ãƒâ€šÃ‚Â© 2012 by the Society for Applied Anthropology.</v>
      </c>
      <c r="J762" s="49">
        <f>if(isnumber(search("Yes",'2_all_summary'!$G761)),if(isnumber(search("Yes",'2_all_summary'!E761)),1,2),if(isnumber(search("No",'2_all_summary'!E761)),4,3))</f>
        <v>4</v>
      </c>
    </row>
    <row r="763">
      <c r="G763" s="49"/>
      <c r="H763" s="49" t="str">
        <f>'2_all_summary'!C762</f>
        <v>Participation and fisheries management in Costa Rica: From theory to practice</v>
      </c>
      <c r="I763" s="49" t="str">
        <f>'2_all_summary'!D762</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Ãƒâ€šÃ‚Â© 2005 Elsevier Ltd. All rights reserved.</v>
      </c>
      <c r="J763" s="49">
        <f>if(isnumber(search("Yes",'2_all_summary'!$G762)),if(isnumber(search("Yes",'2_all_summary'!E762)),1,2),if(isnumber(search("No",'2_all_summary'!E762)),4,3))</f>
        <v>4</v>
      </c>
    </row>
    <row r="764">
      <c r="G764" s="49"/>
      <c r="H764" s="49" t="str">
        <f>'2_all_summary'!C763</f>
        <v>Participation of local fishermen in scientific fisheries data collection: A case study from the Bangweulu Swamps, Zambia</v>
      </c>
      <c r="I764" s="49" t="str">
        <f>'2_all_summary'!D763</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764" s="49">
        <f>if(isnumber(search("Yes",'2_all_summary'!$G763)),if(isnumber(search("Yes",'2_all_summary'!E763)),1,2),if(isnumber(search("No",'2_all_summary'!E763)),4,3))</f>
        <v>4</v>
      </c>
    </row>
    <row r="765">
      <c r="G765" s="49"/>
      <c r="H765" s="49" t="str">
        <f>'2_all_summary'!C764</f>
        <v>Participation rhetoric or community-based management reality? Influences on willingness to participate in a Venezuelan freshwater fishery</v>
      </c>
      <c r="I765" s="49" t="str">
        <f>'2_all_summary'!D764</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Ãƒâ€šÃ‚Â© 2004 Elsevier Ltd. All rights reserved.</v>
      </c>
      <c r="J765" s="49">
        <f>if(isnumber(search("Yes",'2_all_summary'!$G764)),if(isnumber(search("Yes",'2_all_summary'!E764)),1,2),if(isnumber(search("No",'2_all_summary'!E764)),4,3))</f>
        <v>4</v>
      </c>
    </row>
    <row r="766">
      <c r="G766" s="49"/>
      <c r="H766" s="49" t="str">
        <f>'2_all_summary'!C765</f>
        <v>Participation towards heritage conservation: Case of a fishing community in Langkawi Geopark</v>
      </c>
      <c r="I766" s="49" t="str">
        <f>'2_all_summary'!D765</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Ãƒâ€šÃ‚Â© 2011 by MIP.</v>
      </c>
      <c r="J766" s="49">
        <f>if(isnumber(search("Yes",'2_all_summary'!$G765)),if(isnumber(search("Yes",'2_all_summary'!E765)),1,2),if(isnumber(search("No",'2_all_summary'!E765)),4,3))</f>
        <v>4</v>
      </c>
    </row>
    <row r="767">
      <c r="G767" s="49"/>
      <c r="H767" s="49" t="str">
        <f>'2_all_summary'!C766</f>
        <v>Participatory community assessments for fishing measure establishment around estuarine riverin Southern Thailand</v>
      </c>
      <c r="I767" s="49" t="str">
        <f>'2_all_summary'!D766</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Ãƒâ€šÃ‚Â© Medwell Journals, 2014.</v>
      </c>
      <c r="J767" s="49">
        <f>if(isnumber(search("Yes",'2_all_summary'!$G766)),if(isnumber(search("Yes",'2_all_summary'!E766)),1,2),if(isnumber(search("No",'2_all_summary'!E766)),4,3))</f>
        <v>4</v>
      </c>
    </row>
    <row r="768">
      <c r="G768" s="49"/>
      <c r="H768" s="49" t="str">
        <f>'2_all_summary'!C767</f>
        <v>Participatory ecosystem service mapping to enhance community-based mangrove rehabilitation and management in Demak, Indonesia</v>
      </c>
      <c r="I768" s="49" t="str">
        <f>'2_all_summary'!D767</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ÃƒÂ¢Ã¢â€šÂ¬Ã…â€œinclusive participatory ES mappingÃƒÂ¢Ã¢â€šÂ¬Ã‚Â_x009d_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Ãƒâ€šÃ‚Â© 2018, The Author(s).</v>
      </c>
      <c r="J768" s="49">
        <f>if(isnumber(search("Yes",'2_all_summary'!$G767)),if(isnumber(search("Yes",'2_all_summary'!E767)),1,2),if(isnumber(search("No",'2_all_summary'!E767)),4,3))</f>
        <v>4</v>
      </c>
    </row>
    <row r="769">
      <c r="G769" s="49"/>
      <c r="H769" s="49" t="str">
        <f>'2_all_summary'!C768</f>
        <v>Participatory fishing community assessments to support coral reef fisheries comanagement</v>
      </c>
      <c r="I769" s="49" t="str">
        <f>'2_all_summary'!D768</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Ãƒâ€šÃ‚Â© 2013 by University of Hawai'i Press.</v>
      </c>
      <c r="J769" s="49">
        <f>if(isnumber(search("Yes",'2_all_summary'!$G768)),if(isnumber(search("Yes",'2_all_summary'!E768)),1,2),if(isnumber(search("No",'2_all_summary'!E768)),4,3))</f>
        <v>4</v>
      </c>
    </row>
    <row r="770">
      <c r="G770" s="49"/>
      <c r="H770" s="49" t="str">
        <f>'2_all_summary'!C769</f>
        <v>Participatory mapping: Assessing problems and defined marine conservation planning and zoning in jor bay, indonesia</v>
      </c>
      <c r="I770" s="49" t="str">
        <f>'2_all_summary'!D769</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Ãƒâ€šÃ‚Â© Published under licence by IOP Publishing Ltd.</v>
      </c>
      <c r="J770" s="49">
        <f>if(isnumber(search("Yes",'2_all_summary'!$G769)),if(isnumber(search("Yes",'2_all_summary'!E769)),1,2),if(isnumber(search("No",'2_all_summary'!E769)),4,3))</f>
        <v>4</v>
      </c>
    </row>
    <row r="771">
      <c r="G771" s="49"/>
      <c r="H771" s="49" t="str">
        <f>'2_all_summary'!C770</f>
        <v>Participatory modeling and community dialog about vulnerability of lobster fishing to climate change</v>
      </c>
      <c r="I771" s="49" t="str">
        <f>'2_all_summary'!D770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fishermenÃƒÂ¢Ã¢â€šÂ¬Ã¢â€žÂ¢s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Ãƒâ€šÃ‚Â© Springer International Publishing Switzerland 2017.</v>
      </c>
      <c r="J771" s="49">
        <f>if(isnumber(search("Yes",'2_all_summary'!$G770)),if(isnumber(search("Yes",'2_all_summary'!E770)),1,2),if(isnumber(search("No",'2_all_summary'!E770)),4,3))</f>
        <v>4</v>
      </c>
    </row>
    <row r="772">
      <c r="G772" s="49"/>
      <c r="H772" s="49" t="str">
        <f>'2_all_summary'!C771</f>
        <v>Participatory monitoring in community-based fisheries management through a gender lens</v>
      </c>
      <c r="I772" s="49" t="str">
        <f>'2_all_summary'!D771</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72" s="49">
        <f>if(isnumber(search("Yes",'2_all_summary'!$G771)),if(isnumber(search("Yes",'2_all_summary'!E771)),1,2),if(isnumber(search("No",'2_all_summary'!E771)),4,3))</f>
        <v>3</v>
      </c>
    </row>
    <row r="773">
      <c r="G773" s="49"/>
      <c r="H773" s="49" t="str">
        <f>'2_all_summary'!C772</f>
        <v>Participatory planning of a community-based payments for ecosystem services initiative in Madagascar's mangroves</v>
      </c>
      <c r="I773" s="49" t="str">
        <f>'2_all_summary'!D772</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ÃƒÂ¢Ã¢â€šÂ¬Ã¢â‚¬Å“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ÃƒÂ¢Ã¢â€šÂ¬Ã‹Å“buy-inÃƒÂ¢Ã¢â€šÂ¬Ã¢â€žÂ¢ for the project. Since participation extended beyond research to the development of management zones, rules and strategies, we believe that community ownership of the project has been strengthened and the chances of successfully conserving the mangrove improved. Ãƒâ€šÃ‚Â© 2019 Elsevier Ltd</v>
      </c>
      <c r="J773" s="49">
        <f>if(isnumber(search("Yes",'2_all_summary'!$G772)),if(isnumber(search("Yes",'2_all_summary'!E772)),1,2),if(isnumber(search("No",'2_all_summary'!E772)),4,3))</f>
        <v>4</v>
      </c>
    </row>
    <row r="774">
      <c r="G774" s="49"/>
      <c r="H774" s="49" t="str">
        <f>'2_all_summary'!C773</f>
        <v>Participatory research supporting community-based fishery management</v>
      </c>
      <c r="I774" s="49" t="str">
        <f>'2_all_summary'!D773</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Ãƒâ€šÃ‚Â© 2003 Elsevier Ltd. All rights reserved.</v>
      </c>
      <c r="J774" s="49">
        <f>if(isnumber(search("Yes",'2_all_summary'!$G773)),if(isnumber(search("Yes",'2_all_summary'!E773)),1,2),if(isnumber(search("No",'2_all_summary'!E773)),4,3))</f>
        <v>4</v>
      </c>
    </row>
    <row r="775">
      <c r="G775" s="49"/>
      <c r="H775" s="49" t="str">
        <f>'2_all_summary'!C774</f>
        <v>Past, present and future of fishery management on one of the world's last remaining pristine great lakes: Great Bear Lake, Northwest Territories, Canada</v>
      </c>
      <c r="I775" s="49" t="str">
        <f>'2_all_summary'!D774</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Ãƒâ€šÃ‚Â© 2012 Springer Science+Business Media Dordrecht.</v>
      </c>
      <c r="J775" s="49">
        <f>if(isnumber(search("Yes",'2_all_summary'!$G774)),if(isnumber(search("Yes",'2_all_summary'!E774)),1,2),if(isnumber(search("No",'2_all_summary'!E774)),4,3))</f>
        <v>4</v>
      </c>
    </row>
    <row r="776">
      <c r="G776" s="49"/>
      <c r="H776" s="49" t="str">
        <f>'2_all_summary'!C775</f>
        <v>Patterns in artisanal coral reef fisheries revealed through local monitoring efforts</v>
      </c>
      <c r="I776" s="49" t="str">
        <f>'2_all_summary'!D775</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Ãƒâ€šÃ‚Â© 2017 Delaney et al.</v>
      </c>
      <c r="J776" s="49">
        <f>if(isnumber(search("Yes",'2_all_summary'!$G775)),if(isnumber(search("Yes",'2_all_summary'!E775)),1,2),if(isnumber(search("No",'2_all_summary'!E775)),4,3))</f>
        <v>4</v>
      </c>
    </row>
    <row r="777">
      <c r="G777" s="49"/>
      <c r="H777" s="49" t="str">
        <f>'2_all_summary'!C776</f>
        <v>Patterns of catch and trophic signatures illustrate diverse management requirements of coastal fisheries in Solomon Islands</v>
      </c>
      <c r="I777" s="49" t="str">
        <f>'2_all_summary'!D776</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Ãƒâ€šÃ‚Â© 2022, The Author(s).</v>
      </c>
      <c r="J777" s="49">
        <f>if(isnumber(search("Yes",'2_all_summary'!$G776)),if(isnumber(search("Yes",'2_all_summary'!E776)),1,2),if(isnumber(search("No",'2_all_summary'!E776)),4,3))</f>
        <v>1</v>
      </c>
    </row>
    <row r="778">
      <c r="G778" s="49"/>
      <c r="H778" s="49" t="str">
        <f>'2_all_summary'!C777</f>
        <v>Patterns of co-operation in community based fishery management: A sociological study on the people of Hail Haor</v>
      </c>
      <c r="I778" s="49" t="str">
        <f>'2_all_summary'!D777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778" s="49">
        <f>if(isnumber(search("Yes",'2_all_summary'!$G777)),if(isnumber(search("Yes",'2_all_summary'!E777)),1,2),if(isnumber(search("No",'2_all_summary'!E777)),4,3))</f>
        <v>4</v>
      </c>
    </row>
    <row r="779">
      <c r="G779" s="49"/>
      <c r="H779" s="49" t="str">
        <f>'2_all_summary'!C778</f>
        <v>Perceptions matter: How fishermen's perceptions affect trends of sustainability in Indian fisheries</v>
      </c>
      <c r="I779" s="49" t="str">
        <f>'2_all_summary'!D778</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Ãƒâ€šÃ‚Â© Fauna &amp; Flora International 2013.</v>
      </c>
      <c r="J779" s="49">
        <f>if(isnumber(search("Yes",'2_all_summary'!$G778)),if(isnumber(search("Yes",'2_all_summary'!E778)),1,2),if(isnumber(search("No",'2_all_summary'!E778)),4,3))</f>
        <v>4</v>
      </c>
    </row>
    <row r="780">
      <c r="G780" s="49"/>
      <c r="H780" s="49" t="str">
        <f>'2_all_summary'!C779</f>
        <v>Perceptions of access and benefits from community-based aquaculture through Photovoice: A case study within a locally managed marine area in Madagascar</v>
      </c>
      <c r="I780" s="49" t="str">
        <f>'2_all_summary'!D779</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ÃƒÂ¢Ã¢â€šÂ¬Ã‹Å“private accessÃƒÂ¢Ã¢â€šÂ¬Ã¢â€žÂ¢ within a historically ÃƒÂ¢Ã¢â€šÂ¬Ã‹Å“open-accessÃƒÂ¢Ã¢â€šÂ¬Ã¢â€žÂ¢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Ãƒâ€šÃ‚Â© 2022</v>
      </c>
      <c r="J780" s="49">
        <f>if(isnumber(search("Yes",'2_all_summary'!$G779)),if(isnumber(search("Yes",'2_all_summary'!E779)),1,2),if(isnumber(search("No",'2_all_summary'!E779)),4,3))</f>
        <v>4</v>
      </c>
    </row>
    <row r="781">
      <c r="G781" s="49"/>
      <c r="H781" s="49" t="str">
        <f>'2_all_summary'!C780</f>
        <v>Perceptions of ecosystem services and benefits to human well-being from community-based marine protected areas in Kenya</v>
      </c>
      <c r="I781" s="49" t="str">
        <f>'2_all_summary'!D780</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Ãƒâ€šÃ‚Â© 2016 Elsevier Ltd</v>
      </c>
      <c r="J781" s="49">
        <f>if(isnumber(search("Yes",'2_all_summary'!$G780)),if(isnumber(search("Yes",'2_all_summary'!E780)),1,2),if(isnumber(search("No",'2_all_summary'!E780)),4,3))</f>
        <v>4</v>
      </c>
    </row>
    <row r="782">
      <c r="G782" s="49"/>
      <c r="H782" s="49" t="str">
        <f>'2_all_summary'!C781</f>
        <v>Perceptions of fishermen towards marine protected areas in Cambodia and the Philippines</v>
      </c>
      <c r="I782" s="49" t="str">
        <f>'2_all_summary'!D781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Ãƒâ€šÃ‚Â© 2012 The Author 2012. Published by Oxford University Press.</v>
      </c>
      <c r="J782" s="49">
        <f>if(isnumber(search("Yes",'2_all_summary'!$G781)),if(isnumber(search("Yes",'2_all_summary'!E781)),1,2),if(isnumber(search("No",'2_all_summary'!E781)),4,3))</f>
        <v>4</v>
      </c>
    </row>
    <row r="783">
      <c r="G783" s="49"/>
      <c r="H783" s="49" t="str">
        <f>'2_all_summary'!C782</f>
        <v>Perceptions of gender dynamics in small-scale fisheries and conservation areas in the Pursat province of Tonle Sap Lake, Cambodia</v>
      </c>
      <c r="I783" s="49" t="str">
        <f>'2_all_summary'!D782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Ãƒâ€šÃ‚Â© 2019 Victoria University of Wellington and John Wiley &amp; Sons Australia, Ltd</v>
      </c>
      <c r="J783" s="49">
        <f>if(isnumber(search("Yes",'2_all_summary'!$G782)),if(isnumber(search("Yes",'2_all_summary'!E782)),1,2),if(isnumber(search("No",'2_all_summary'!E782)),4,3))</f>
        <v>4</v>
      </c>
    </row>
    <row r="784">
      <c r="G784" s="49"/>
      <c r="H784" s="49" t="str">
        <f>'2_all_summary'!C783</f>
        <v>Perceptions of obvious and disruptive climate change: Community-based risk assessment for two native villages in Alaska</v>
      </c>
      <c r="I784" s="49" t="str">
        <f>'2_all_summary'!D783</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Ãƒâ€šÃ‚Â© 2015 by the authors.</v>
      </c>
      <c r="J784" s="49">
        <f>if(isnumber(search("Yes",'2_all_summary'!$G783)),if(isnumber(search("Yes",'2_all_summary'!E783)),1,2),if(isnumber(search("No",'2_all_summary'!E783)),4,3))</f>
        <v>4</v>
      </c>
    </row>
    <row r="785">
      <c r="G785" s="49"/>
      <c r="H785" s="49" t="str">
        <f>'2_all_summary'!C784</f>
        <v>Performance of community-based coastal resource management (CBCRM) programs in the Philippines: A meta-analysis</v>
      </c>
      <c r="I785" s="49" t="str">
        <f>'2_all_summary'!D784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Ãƒâ€šÃ‚Â© 2009 Elsevier Ltd.</v>
      </c>
      <c r="J785" s="49">
        <f>if(isnumber(search("Yes",'2_all_summary'!$G784)),if(isnumber(search("Yes",'2_all_summary'!E784)),1,2),if(isnumber(search("No",'2_all_summary'!E784)),4,3))</f>
        <v>4</v>
      </c>
    </row>
    <row r="786">
      <c r="G786" s="49"/>
      <c r="H786" s="49" t="str">
        <f>'2_all_summary'!C785</f>
        <v>Philippine coral reefs under threat: Lessons learned after 25 years of community-based reef conservation</v>
      </c>
      <c r="I786" s="49" t="str">
        <f>'2_all_summary'!D785</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786" s="49">
        <f>if(isnumber(search("Yes",'2_all_summary'!$G785)),if(isnumber(search("Yes",'2_all_summary'!E785)),1,2),if(isnumber(search("No",'2_all_summary'!E785)),4,3))</f>
        <v>4</v>
      </c>
    </row>
    <row r="787">
      <c r="G787" s="49"/>
      <c r="H787" s="49" t="str">
        <f>'2_all_summary'!C786</f>
        <v>Philippine Tubbataha Reef National Marine Park: Status, Management Issues, and Proposed Plan</v>
      </c>
      <c r="I787" s="49" t="str">
        <f>'2_all_summary'!D786</f>
        <v>[No abstract available]</v>
      </c>
      <c r="J787" s="49">
        <f>if(isnumber(search("Yes",'2_all_summary'!$G786)),if(isnumber(search("Yes",'2_all_summary'!E786)),1,2),if(isnumber(search("No",'2_all_summary'!E786)),4,3))</f>
        <v>4</v>
      </c>
    </row>
    <row r="788">
      <c r="G788" s="49"/>
      <c r="H788" s="49" t="str">
        <f>'2_all_summary'!C787</f>
        <v>Piloting participatory smartphone mapping of intertidal fishing grounds and resources in northern Mozambique: Opportunities and future directions</v>
      </c>
      <c r="I788" s="49" t="str">
        <f>'2_all_summary'!D787</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Ãƒâ€šÃ‚Â© 2016 Elsevier Ltd</v>
      </c>
      <c r="J788" s="49">
        <f>if(isnumber(search("Yes",'2_all_summary'!$G787)),if(isnumber(search("Yes",'2_all_summary'!E787)),1,2),if(isnumber(search("No",'2_all_summary'!E787)),4,3))</f>
        <v>4</v>
      </c>
    </row>
    <row r="789">
      <c r="G789" s="49"/>
      <c r="H789" s="49" t="str">
        <f>'2_all_summary'!C788</f>
        <v>Placing Madagascar's marine turtle populations in a regional context using community-based monitoring</v>
      </c>
      <c r="I789" s="49" t="str">
        <f>'2_all_summary'!D788</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Ãƒâ€šÃ‚Â© 2016 Fauna &amp; Flora International.</v>
      </c>
      <c r="J789" s="49">
        <f>if(isnumber(search("Yes",'2_all_summary'!$G788)),if(isnumber(search("Yes",'2_all_summary'!E788)),1,2),if(isnumber(search("No",'2_all_summary'!E788)),4,3))</f>
        <v>4</v>
      </c>
    </row>
    <row r="790">
      <c r="G790" s="49"/>
      <c r="H790" s="49" t="str">
        <f>'2_all_summary'!C789</f>
        <v>Policy challenges and approaches for the conservation of mangrove forests in Southeast Asia</v>
      </c>
      <c r="I790" s="49" t="str">
        <f>'2_all_summary'!D789</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Ãƒâ€šÃ‚Â© 2016 Society for Conservation Biology.</v>
      </c>
      <c r="J790" s="49">
        <f>if(isnumber(search("Yes",'2_all_summary'!$G789)),if(isnumber(search("Yes",'2_all_summary'!E789)),1,2),if(isnumber(search("No",'2_all_summary'!E789)),4,3))</f>
        <v>4</v>
      </c>
    </row>
    <row r="791">
      <c r="G791" s="49"/>
      <c r="H791" s="49" t="str">
        <f>'2_all_summary'!C790</f>
        <v>Political ecology and social representations on mangrove conservation, rehabilitation and restoration in catanduanes island, philippines</v>
      </c>
      <c r="I791" s="49" t="str">
        <f>'2_all_summary'!D790</f>
        <v>Mangrove forest conservation, rehabilitation and restoration (or ÃƒÂ¢Ã¢â€šÂ¬Ã‹Å“mangrovizationÃƒÂ¢Ã¢â€šÂ¬Ã¢â€žÂ¢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MoscoviciÃƒÂ¢Ã¢â€šÂ¬Ã¢â€žÂ¢s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ÃƒÂ¢Ã¢â€šÂ¬Ã¢â‚¬Å“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Ãƒâ€šÃ‚Â© 2021, BIOFLUX SRL. All rights reserved.</v>
      </c>
      <c r="J791" s="49">
        <f>if(isnumber(search("Yes",'2_all_summary'!$G790)),if(isnumber(search("Yes",'2_all_summary'!E790)),1,2),if(isnumber(search("No",'2_all_summary'!E790)),4,3))</f>
        <v>4</v>
      </c>
    </row>
    <row r="792">
      <c r="G792" s="49"/>
      <c r="H792" s="49" t="str">
        <f>'2_all_summary'!C791</f>
        <v>Politics of marine conservation area in Indonesia: From a centralised to a decentralised system</v>
      </c>
      <c r="I792" s="49" t="str">
        <f>'2_all_summary'!D791</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Ãƒâ€šÃ‚Â© 2006 Inderscience Enterprises Ltd.</v>
      </c>
      <c r="J792" s="49">
        <f>if(isnumber(search("Yes",'2_all_summary'!$G791)),if(isnumber(search("Yes",'2_all_summary'!E791)),1,2),if(isnumber(search("No",'2_all_summary'!E791)),4,3))</f>
        <v>4</v>
      </c>
    </row>
    <row r="793">
      <c r="G793" s="49"/>
      <c r="H793" s="49" t="str">
        <f>'2_all_summary'!C792</f>
        <v>Population characteristics of five major commercial fish species of the Tono Reservoir in northern Ghana</v>
      </c>
      <c r="I793" s="49" t="str">
        <f>'2_all_summary'!D792</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lengthÃƒÂ¢Ã¢â€šÂ¬Ã¢â‚¬Å“frequency data generated from commercial fish landings and experimental catches. The growth coefficients (K) of the five fish species ranged 0.48ÃƒÂ¢Ã¢â€šÂ¬Ã¢â‚¬Å“4.89 per year; asymptotic lengths (LÃƒÂ¢Ã‹â€ Ã…Â¾) ranged from 18.38 to 76.16Ãƒâ€šÃ‚Â cm; and hypothetical ages (t0) ranged between 0.03 and 0.28Ãƒâ€šÃ‚Â years. All five fish species were exploited above the optimal exploitation rate (EoptÃƒâ€šÃ‚Â =Ãƒâ€šÃ‚Â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Ãƒâ€šÃ‚Â© 2020 John Wiley &amp; Sons Australia, Ltd</v>
      </c>
      <c r="J793" s="49">
        <f>if(isnumber(search("Yes",'2_all_summary'!$G792)),if(isnumber(search("Yes",'2_all_summary'!E792)),1,2),if(isnumber(search("No",'2_all_summary'!E792)),4,3))</f>
        <v>4</v>
      </c>
    </row>
    <row r="794">
      <c r="G794" s="49"/>
      <c r="H794" s="49" t="str">
        <f>'2_all_summary'!C793</f>
        <v>Population dynamics of roundjaw bonefish Albula glossodonta at a remote coralline Atoll inform community-based management in an artisanal fishery</v>
      </c>
      <c r="I794" s="49" t="str">
        <f>'2_all_summary'!D793</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794" s="49">
        <f>if(isnumber(search("Yes",'2_all_summary'!$G793)),if(isnumber(search("Yes",'2_all_summary'!E793)),1,2),if(isnumber(search("No",'2_all_summary'!E793)),4,3))</f>
        <v>4</v>
      </c>
    </row>
    <row r="795">
      <c r="G795" s="49"/>
      <c r="H795" s="49" t="str">
        <f>'2_all_summary'!C794</f>
        <v>Population recovery, seasonal site fidelity, and daily activity of pirarucu (Arapaima spp.) in an Amazonian floodplain mosaic</v>
      </c>
      <c r="I795" s="49" t="str">
        <f>'2_all_summary'!D794</f>
        <v>Pirarucu (Arapaima spp.) are the world's largest scaled freshwater fish, reaching 3Ãƒâ€šÃ‚Â m in length and &gt;200Ãƒâ€šÃ‚Â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JuruÃƒÆ’Ã‚Â¡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mosaicÃƒÂ¢Ã¢â€šÂ¬Ã¢â‚¬Â_x009d_including lakes, the main river channel, tributary streams, and flooded forestsÃƒÂ¢Ã¢â€šÂ¬Ã¢â‚¬Â_x009d_during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Ãƒâ€šÃ‚Â© 2019 John Wiley &amp; Sons Ltd.</v>
      </c>
      <c r="J795" s="49">
        <f>if(isnumber(search("Yes",'2_all_summary'!$G794)),if(isnumber(search("Yes",'2_all_summary'!E794)),1,2),if(isnumber(search("No",'2_all_summary'!E794)),4,3))</f>
        <v>4</v>
      </c>
    </row>
    <row r="796">
      <c r="G796" s="49"/>
      <c r="H796" s="49" t="str">
        <f>'2_all_summary'!C795</f>
        <v>Positive Deviance Approach: Local Community-Based Solution (A Case Study of Peranakan Etawa Goat Farm)</v>
      </c>
      <c r="I796" s="49" t="str">
        <f>'2_all_summary'!D795</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Ãƒâ€šÃ‚Â© Published under licence by IOP Publishing Ltd.</v>
      </c>
      <c r="J796" s="49">
        <f>if(isnumber(search("Yes",'2_all_summary'!$G795)),if(isnumber(search("Yes",'2_all_summary'!E795)),1,2),if(isnumber(search("No",'2_all_summary'!E795)),4,3))</f>
        <v>4</v>
      </c>
    </row>
    <row r="797">
      <c r="G797" s="49"/>
      <c r="H797" s="49" t="str">
        <f>'2_all_summary'!C796</f>
        <v>Positive Social-Ecological Feedbacks in Community-Based Conservation</v>
      </c>
      <c r="I797" s="49" t="str">
        <f>'2_all_summary'!D796</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(ÃƒÂ¢Ã¢â€šÂ¬Ã…â€œfishing refugiaÃƒÂ¢Ã¢â€šÂ¬Ã‚Â_x009d_) in northwest Mexico to hypothesize a feedback loop between trust, design, and ecological outcomes. We argue that, with temporary and adaptive area-based management, social and ecological outcomes can be mutually reinforcing as long as initial designs are ecologically ÃƒÂ¢Ã¢â€šÂ¬Ã…â€œgood enoughÃƒÂ¢Ã¢â€šÂ¬Ã‚Â_x009d_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toolÃƒÂ¢Ã¢â€šÂ¬Ã¢â€žÂ¢s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Ãƒâ€šÃ‚Â© Copyright Ãƒâ€šÃ‚Â© 2021 Quintana, Giron-Nava, Urmy, Cramer, DomÃƒÆ’Ã‚Â­nguez-SÃƒÆ’Ã‚Â¡nchez, RodrÃƒÆ’Ã‚Â­guez-Van Dyck, Aburto-Oropeza, Basurto and Weaver.</v>
      </c>
      <c r="J797" s="49">
        <f>if(isnumber(search("Yes",'2_all_summary'!$G796)),if(isnumber(search("Yes",'2_all_summary'!E796)),1,2),if(isnumber(search("No",'2_all_summary'!E796)),4,3))</f>
        <v>4</v>
      </c>
    </row>
    <row r="798">
      <c r="G798" s="49"/>
      <c r="H798" s="49" t="str">
        <f>'2_all_summary'!C797</f>
        <v>Post-filling phase ichthyofaunal community and fishery potential of Chitsuwa Reservoir, a small tropical reservoir in Zimbabwe</v>
      </c>
      <c r="I798" s="49" t="str">
        <f>'2_all_summary'!D797</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O.Ãƒâ€šÃ‚Â niloticus and M.Ãƒâ€šÃ‚Â macrolepidotus were the most important species. Results from the Canonical Correspondence Analysis revealed a clear division of the fish species that followed the environmental variables. Although fisheries may benefit from the invasive M.Ãƒâ€šÃ‚Â salmoides and the established O.Ãƒâ€šÃ‚Â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61.5Ãƒâ€šÃ‚Â t/year. Management of this reservoir should involve the local communities, empowering them so that they practice sustainable non-destructive fishing methods. Ãƒâ€šÃ‚Â© 2022 John Wiley &amp; Sons Australia, Ltd</v>
      </c>
      <c r="J798" s="49">
        <f>if(isnumber(search("Yes",'2_all_summary'!$G797)),if(isnumber(search("Yes",'2_all_summary'!E797)),1,2),if(isnumber(search("No",'2_all_summary'!E797)),4,3))</f>
        <v>4</v>
      </c>
    </row>
    <row r="799">
      <c r="G799" s="49"/>
      <c r="H799" s="49" t="str">
        <f>'2_all_summary'!C798</f>
        <v>Potential contribution of multifunctional mangrove resources and its conservation</v>
      </c>
      <c r="I799" s="49" t="str">
        <f>'2_all_summary'!D798</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â€œtrueâ€_x009d_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799" s="49">
        <f>if(isnumber(search("Yes",'2_all_summary'!$G798)),if(isnumber(search("Yes",'2_all_summary'!E798)),1,2),if(isnumber(search("No",'2_all_summary'!E798)),4,3))</f>
        <v>4</v>
      </c>
    </row>
    <row r="800">
      <c r="G800" s="49"/>
      <c r="H800" s="49" t="str">
        <f>'2_all_summary'!C799</f>
        <v>Potential effects of united states-mexico border hardening on ecological and human communities in the malpai borderlands: Diversity</v>
      </c>
      <c r="I800" s="49" t="str">
        <f>'2_all_summary'!D799</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Ãƒâ€šÃ‚Â© 2009 Society for Conservation Biolog.</v>
      </c>
      <c r="J800" s="49">
        <f>if(isnumber(search("Yes",'2_all_summary'!$G799)),if(isnumber(search("Yes",'2_all_summary'!E799)),1,2),if(isnumber(search("No",'2_all_summary'!E799)),4,3))</f>
        <v>4</v>
      </c>
    </row>
    <row r="801">
      <c r="G801" s="49"/>
      <c r="H801" s="49" t="str">
        <f>'2_all_summary'!C800</f>
        <v>Potential profitability of pearl culture in coastal communities in Tanzania</v>
      </c>
      <c r="I801" s="49" t="str">
        <f>'2_all_summary'!D800</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ÃƒÂ¢Ã¢â€šÂ¬Ã‹Å“spatÃƒÂ¢Ã¢â€šÂ¬Ã¢â€žÂ¢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Ãƒâ€šÃ‚Â© 2016</v>
      </c>
      <c r="J801" s="49">
        <f>if(isnumber(search("Yes",'2_all_summary'!$G800)),if(isnumber(search("Yes",'2_all_summary'!E800)),1,2),if(isnumber(search("No",'2_all_summary'!E800)),4,3))</f>
        <v>4</v>
      </c>
    </row>
    <row r="802">
      <c r="G802" s="49"/>
      <c r="H802" s="49" t="str">
        <f>'2_all_summary'!C801</f>
        <v>Poverty and livelihood impacts of community based fisheries management in Bangladesh</v>
      </c>
      <c r="I802" s="49" t="str">
        <f>'2_all_summary'!D801</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Ãƒâ€šÃ‚Â© 2014 Elsevier Ltd.</v>
      </c>
      <c r="J802" s="49">
        <f>if(isnumber(search("Yes",'2_all_summary'!$G801)),if(isnumber(search("Yes",'2_all_summary'!E801)),1,2),if(isnumber(search("No",'2_all_summary'!E801)),4,3))</f>
        <v>4</v>
      </c>
    </row>
    <row r="803">
      <c r="G803" s="49"/>
      <c r="H803" s="49" t="str">
        <f>'2_all_summary'!C802</f>
        <v>Power from the people: A documentation of non-governmental organizations' experience in community-based coastal resource management in the Philippines</v>
      </c>
      <c r="I803" s="49" t="str">
        <f>'2_all_summary'!D802</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03" s="49">
        <f>if(isnumber(search("Yes",'2_all_summary'!$G802)),if(isnumber(search("Yes",'2_all_summary'!E802)),1,2),if(isnumber(search("No",'2_all_summary'!E802)),4,3))</f>
        <v>4</v>
      </c>
    </row>
    <row r="804">
      <c r="G804" s="49"/>
      <c r="H804" s="49" t="str">
        <f>'2_all_summary'!C803</f>
        <v>Power play: ethical dilemmas of dealing with local officials and politicians: Experiences from post-tsunami research in Sri Lanka</v>
      </c>
      <c r="I804" s="49" t="str">
        <f>'2_all_summary'!D803</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researcherÃƒÂ¢Ã¢â€šÂ¬Ã¢â€žÂ¢s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ÃƒÂ¢Ã¢â€šÂ¬Ã‹Å“ethically.ÃƒÂ¢Ã¢â€šÂ¬Ã¢â€žÂ¢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ÃƒÂ¢Ã¢â€šÂ¬Ã‹Å“studying upÃƒÂ¢Ã¢â€šÂ¬Ã¢â€žÂ¢ and involves a different set of practical challenges and ethical complexities compared to studies where the researcher tends to have more power than the researched. ÃƒÂ¢Ã¢â€šÂ¬Ã‹Å“Studying upÃƒÂ¢Ã¢â€šÂ¬Ã¢â€žÂ¢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Ãƒâ€šÃ‚Â© selection and editorial matter: Jenny Lunn; individuals chapters: the contributors.</v>
      </c>
      <c r="J804" s="49">
        <f>if(isnumber(search("Yes",'2_all_summary'!$G803)),if(isnumber(search("Yes",'2_all_summary'!E803)),1,2),if(isnumber(search("No",'2_all_summary'!E803)),4,3))</f>
        <v>4</v>
      </c>
    </row>
    <row r="805">
      <c r="G805" s="49"/>
      <c r="H805" s="49" t="str">
        <f>'2_all_summary'!C804</f>
        <v>Predation and competition: The impact of fisheries on marine-mammal populations over the next one hundred years</v>
      </c>
      <c r="I805" s="49" t="str">
        <f>'2_all_summary'!D804</f>
        <v>We discuss the potential for commercial fisheries to adversely impact ÃƒÂ¢Ã¢â‚¬Â°Ã‚Â¥1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805" s="49">
        <f>if(isnumber(search("Yes",'2_all_summary'!$G804)),if(isnumber(search("Yes",'2_all_summary'!E804)),1,2),if(isnumber(search("No",'2_all_summary'!E804)),4,3))</f>
        <v>4</v>
      </c>
    </row>
    <row r="806">
      <c r="G806" s="49"/>
      <c r="H806" s="49" t="str">
        <f>'2_all_summary'!C805</f>
        <v>Predicted impact of the invasive lionfish Pterois volitans on the food web of a Caribbean coral reef</v>
      </c>
      <c r="I806" s="49" t="str">
        <f>'2_all_summary'!D805</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806" s="49">
        <f>if(isnumber(search("Yes",'2_all_summary'!$G805)),if(isnumber(search("Yes",'2_all_summary'!E805)),1,2),if(isnumber(search("No",'2_all_summary'!E805)),4,3))</f>
        <v>4</v>
      </c>
    </row>
    <row r="807">
      <c r="G807" s="49"/>
      <c r="H807" s="49" t="str">
        <f>'2_all_summary'!C806</f>
        <v>Predicting coastal fishing community characteristics in Tanzania using local monitoring data</v>
      </c>
      <c r="I807" s="49" t="str">
        <f>'2_all_summary'!D806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Ãƒâ€šÃ‚Â© 2019 Elsevier Ltd</v>
      </c>
      <c r="J807" s="49">
        <f>if(isnumber(search("Yes",'2_all_summary'!$G806)),if(isnumber(search("Yes",'2_all_summary'!E806)),1,2),if(isnumber(search("No",'2_all_summary'!E806)),4,3))</f>
        <v>4</v>
      </c>
    </row>
    <row r="808">
      <c r="G808" s="49"/>
      <c r="H808" s="49" t="str">
        <f>'2_all_summary'!C807</f>
        <v>Predicting impact to assess the efficacy of community-based marine reserve design</v>
      </c>
      <c r="I808" s="49" t="str">
        <f>'2_all_summary'!D807</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ÃƒÂ¢Ã‹â€ Ã‚Â¼24%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Ãƒâ€šÃ‚Â© 2018 The Authors. Conservation Letters published by Wiley Periodicals, Inc.</v>
      </c>
      <c r="J808" s="49">
        <f>if(isnumber(search("Yes",'2_all_summary'!$G807)),if(isnumber(search("Yes",'2_all_summary'!E807)),1,2),if(isnumber(search("No",'2_all_summary'!E807)),4,3))</f>
        <v>1</v>
      </c>
    </row>
    <row r="809">
      <c r="G809" s="49"/>
      <c r="H809" s="49" t="str">
        <f>'2_all_summary'!C808</f>
        <v>Present status and approaches for the sustainable development of community based fish culture in seasonal floodplains of Bangladesh</v>
      </c>
      <c r="I809" s="49" t="str">
        <f>'2_all_summary'!D808</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Ãƒâ€šÃ‚Â© 2012 Asian Network for Scientific Information.</v>
      </c>
      <c r="J809" s="49">
        <f>if(isnumber(search("Yes",'2_all_summary'!$G808)),if(isnumber(search("Yes",'2_all_summary'!E808)),1,2),if(isnumber(search("No",'2_all_summary'!E808)),4,3))</f>
        <v>4</v>
      </c>
    </row>
    <row r="810">
      <c r="G810" s="49"/>
      <c r="H810" s="49" t="str">
        <f>'2_all_summary'!C809</f>
        <v>Prevalence and associated factors of goiter among rural children aged 6-12 years old in Northwest Ethiopia, cross -sectional study</v>
      </c>
      <c r="I810" s="49" t="str">
        <f>'2_all_summary'!D809</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Ãƒâ€šÃ‚Â© 2014 Mesele et al.; licensee BioMed Central Ltd.</v>
      </c>
      <c r="J810" s="49">
        <f>if(isnumber(search("Yes",'2_all_summary'!$G809)),if(isnumber(search("Yes",'2_all_summary'!E809)),1,2),if(isnumber(search("No",'2_all_summary'!E809)),4,3))</f>
        <v>4</v>
      </c>
    </row>
    <row r="811">
      <c r="G811" s="49"/>
      <c r="H811" s="49" t="str">
        <f>'2_all_summary'!C810</f>
        <v>Prevalence of Hepatitis B in Insular Regions of Southeast China: A Community-Based Study</v>
      </c>
      <c r="I811" s="49" t="str">
        <f>'2_all_summary'!D810</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ÃƒÅ½Ã‚Â±-fetoprotein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Ãƒâ€šÃ‚Â© 2013 Chen et al.</v>
      </c>
      <c r="J811" s="49">
        <f>if(isnumber(search("Yes",'2_all_summary'!$G810)),if(isnumber(search("Yes",'2_all_summary'!E810)),1,2),if(isnumber(search("No",'2_all_summary'!E810)),4,3))</f>
        <v>4</v>
      </c>
    </row>
    <row r="812">
      <c r="G812" s="49"/>
      <c r="H812" s="49" t="str">
        <f>'2_all_summary'!C811</f>
        <v>Prevalence, awareness, treatment, and control of hypertension in Cameroonians aged 50Ãƒâ€šÃ‚Â years and older: A community-based study</v>
      </c>
      <c r="I812" s="49" t="str">
        <f>'2_all_summary'!D811</f>
        <v>Aims: To assess the prevalence of hypertension (HTN) in a rural elderly population (50Ãƒâ€šÃ‚Â y and older) in Cameroon; evaluate the rates of awareness, treatment, and control of HTN in this population; and describe factors associated with HTN in this population. Methods and Results: A total of 501 participants aged 50Ãƒâ€šÃ‚Â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65.4Ãƒâ€šÃ‚Â Ãƒâ€šÃ‚Â±Ãƒâ€šÃ‚Â 8Ãƒâ€šÃ‚Â years; women had a mean age of 61.4Ãƒâ€šÃ‚Â Ãƒâ€šÃ‚Â±Ãƒâ€šÃ‚Â 9Ãƒâ€šÃ‚Â years. The prevalence of HTN was 57.3% (95% CI, 52.9-61.6). The awareness rate was 63.4%, treatment rate 96.7%, and control rate 32.4%. Being overweight/obese was independently associated with HTN in this group (odds ratioÃƒâ€šÃ‚Â =Ãƒâ€šÃ‚Â 3.46; 95% CI, 2.38-5.03; PÃƒâ€šÃ‚Â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Ãƒâ€šÃ‚Â© 2018 The Authors. Health Science Reports published by Wiley Periodicals, Inc.</v>
      </c>
      <c r="J812" s="49">
        <f>if(isnumber(search("Yes",'2_all_summary'!$G811)),if(isnumber(search("Yes",'2_all_summary'!E811)),1,2),if(isnumber(search("No",'2_all_summary'!E811)),4,3))</f>
        <v>4</v>
      </c>
    </row>
    <row r="813">
      <c r="G813" s="49"/>
      <c r="H813" s="49" t="str">
        <f>'2_all_summary'!C812</f>
        <v>Prevention of conflicts between klaipeda seaport and local communities based on eco-innovations [Ekoinovacijos kaip visuomenÃƒâ€žÃ¢â‚¬â€_x009d_s - KlaipÃƒâ€žÃ¢â‚¬â€_x009d_dos jÃƒâ€¦Ã‚Â«rÃƒâ€¦Ã‚Â³ uosto konfliktÃƒâ€¦Ã‚Â³ prevencijos priemonÃƒâ€žÃ¢â‚¬â€_x009d_]</v>
      </c>
      <c r="I813" s="49" t="str">
        <f>'2_all_summary'!D812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KlaipÃƒÆ’Ã‚Â©da seaport and, by providing the analysis of environmental measures according to the proposed conflict management model, contributes to conflict prevention and remediation by involvement of eco-innovations. Ãƒâ€šÃ‚Â© Kaunas University of Technology.</v>
      </c>
      <c r="J813" s="49">
        <f>if(isnumber(search("Yes",'2_all_summary'!$G812)),if(isnumber(search("Yes",'2_all_summary'!E812)),1,2),if(isnumber(search("No",'2_all_summary'!E812)),4,3))</f>
        <v>4</v>
      </c>
    </row>
    <row r="814">
      <c r="G814" s="49"/>
      <c r="H814" s="49" t="str">
        <f>'2_all_summary'!C813</f>
        <v>Primary Care Intervention to Prevent and Control Cholangiocarcinoma: Lesson from Nakhon Ratchasima, Thailand</v>
      </c>
      <c r="I814" s="49" t="str">
        <f>'2_all_summary'!D813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814" s="49">
        <f>if(isnumber(search("Yes",'2_all_summary'!$G813)),if(isnumber(search("Yes",'2_all_summary'!E813)),1,2),if(isnumber(search("No",'2_all_summary'!E813)),4,3))</f>
        <v>4</v>
      </c>
    </row>
    <row r="815">
      <c r="G815" s="49"/>
      <c r="H815" s="49" t="str">
        <f>'2_all_summary'!C814</f>
        <v>Procedural and distributive justice in a community-based managed Marine Protected Area in Zanzibar, Tanzania</v>
      </c>
      <c r="I815" s="49" t="str">
        <f>'2_all_summary'!D814</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Ãƒâ€šÃ‚Â© 2014 Elsevier Ltd.</v>
      </c>
      <c r="J815" s="49">
        <f>if(isnumber(search("Yes",'2_all_summary'!$G814)),if(isnumber(search("Yes",'2_all_summary'!E814)),1,2),if(isnumber(search("No",'2_all_summary'!E814)),4,3))</f>
        <v>4</v>
      </c>
    </row>
    <row r="816">
      <c r="G816" s="49"/>
      <c r="H816" s="49" t="str">
        <f>'2_all_summary'!C815</f>
        <v>Proceedings of the Eighth Biennial Watershed Management Council Conference on Managing Watersheds in the New Century</v>
      </c>
      <c r="I816" s="49" t="str">
        <f>'2_all_summary'!D815</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816" s="49">
        <f>if(isnumber(search("Yes",'2_all_summary'!$G815)),if(isnumber(search("Yes",'2_all_summary'!E815)),1,2),if(isnumber(search("No",'2_all_summary'!E815)),4,3))</f>
        <v>4</v>
      </c>
    </row>
    <row r="817">
      <c r="G817" s="49"/>
      <c r="H817" s="49" t="str">
        <f>'2_all_summary'!C816</f>
        <v>Production trends, and challenges for biodiversity conservation and sustainable fisheries management of kaptai lake, the largest reservoir in bangladesh</v>
      </c>
      <c r="I817" s="49" t="str">
        <f>'2_all_summary'!D816</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1965ÃƒÂ¢Ã¢â€šÂ¬Ã¢â‚¬Å“1966 to 10,577 MT in 2018ÃƒÂ¢Ã¢â€šÂ¬Ã¢â‚¬Å“2019. The output of the lake was dominated by small fish remarkably, Gudusia chapra (Hamilton, 1822), Gonialosa manmina (Hamilton, 1822), and Corica soborna Hamilton, 1822, accounting for 64 % of the total production in 2018ÃƒÂ¢Ã¢â€šÂ¬Ã¢â‚¬Å“2019.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Ãƒâ€šÃ‚Â© Asian Fisheries Society Published under a Creative Commons.</v>
      </c>
      <c r="J817" s="49">
        <f>if(isnumber(search("Yes",'2_all_summary'!$G816)),if(isnumber(search("Yes",'2_all_summary'!E816)),1,2),if(isnumber(search("No",'2_all_summary'!E816)),4,3))</f>
        <v>4</v>
      </c>
    </row>
    <row r="818">
      <c r="G818" s="49"/>
      <c r="H818" s="49" t="str">
        <f>'2_all_summary'!C817</f>
        <v>Profiling the best-performing community medicine distributors for mass drug administration: A comprehensive, data-driven analysis of treatment for schistosomiasis, lymphatic filariasis, and soil-transmitted helminths in Uganda</v>
      </c>
      <c r="I818" s="49" t="str">
        <f>'2_all_summary'!D817</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Ãƒâ€šÃ‚Â© 2019 The Author(s).</v>
      </c>
      <c r="J818" s="49">
        <f>if(isnumber(search("Yes",'2_all_summary'!$G817)),if(isnumber(search("Yes",'2_all_summary'!E817)),1,2),if(isnumber(search("No",'2_all_summary'!E817)),4,3))</f>
        <v>4</v>
      </c>
    </row>
    <row r="819">
      <c r="G819" s="49"/>
      <c r="H819" s="49" t="str">
        <f>'2_all_summary'!C818</f>
        <v>Promoting community-based surveillance of economically important invasive species in lower-income economies: a case study of the suckermouth catfish (Pterygoplichthys pardalis) in Bangladesh</v>
      </c>
      <c r="I819" s="49" t="str">
        <f>'2_all_summary'!D818</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Ãƒâ€šÃ‚Â© 2023, The Author(s), under exclusive licence to Springer Nature Switzerland AG.</v>
      </c>
      <c r="J819" s="49">
        <f>if(isnumber(search("Yes",'2_all_summary'!$G818)),if(isnumber(search("Yes",'2_all_summary'!E818)),1,2),if(isnumber(search("No",'2_all_summary'!E818)),4,3))</f>
        <v>4</v>
      </c>
    </row>
    <row r="820">
      <c r="G820" s="49"/>
      <c r="H820" s="49" t="str">
        <f>'2_all_summary'!C819</f>
        <v>Promoting Sustainable Smallholder Aquaculture Productivity Through Landscape and Seascape Aquapark Models: A Case Study of Busia County, Kenya</v>
      </c>
      <c r="I820" s="49" t="str">
        <f>'2_all_summary'!D819</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5ÃƒÂ¢Ã¢â€šÂ¬Ã¢â‚¬Å“100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Ãƒâ€šÃ‚Â© 2022 Odende, Ogello, Iteba, Owori, Outa, Obiero, Munguti, Kyule, Kimani and Osia.</v>
      </c>
      <c r="J820" s="49">
        <f>if(isnumber(search("Yes",'2_all_summary'!$G819)),if(isnumber(search("Yes",'2_all_summary'!E819)),1,2),if(isnumber(search("No",'2_all_summary'!E819)),4,3))</f>
        <v>4</v>
      </c>
    </row>
    <row r="821">
      <c r="G821" s="49"/>
      <c r="H821" s="49" t="str">
        <f>'2_all_summary'!C820</f>
        <v>Promoting women's leadership under environmental decentralization: The roles of domestic policy, foreign aid, and population change</v>
      </c>
      <c r="I821" s="49" t="str">
        <f>'2_all_summary'!D820</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Ãƒâ€šÃ‚Â© 2022 Elsevier Ltd</v>
      </c>
      <c r="J821" s="49">
        <f>if(isnumber(search("Yes",'2_all_summary'!$G820)),if(isnumber(search("Yes",'2_all_summary'!E820)),1,2),if(isnumber(search("No",'2_all_summary'!E820)),4,3))</f>
        <v>4</v>
      </c>
    </row>
    <row r="822">
      <c r="G822" s="49"/>
      <c r="H822" s="49" t="str">
        <f>'2_all_summary'!C821</f>
        <v>Property rights and institutional arrangements in Southeast Asian fisheries</v>
      </c>
      <c r="I822" s="49" t="str">
        <f>'2_all_summary'!D821</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Ãƒâ€šÃ‚Â© 2008 Institute of Southeast Asian Studies, Singapore. All rights reserved.</v>
      </c>
      <c r="J822" s="49">
        <f>if(isnumber(search("Yes",'2_all_summary'!$G821)),if(isnumber(search("Yes",'2_all_summary'!E821)),1,2),if(isnumber(search("No",'2_all_summary'!E821)),4,3))</f>
        <v>4</v>
      </c>
    </row>
    <row r="823">
      <c r="G823" s="49"/>
      <c r="H823" s="49" t="str">
        <f>'2_all_summary'!C822</f>
        <v>Prospects for whale shark conservation in Eastern Indonesia through bajo traditional ecological knowledge and community-based monitoring</v>
      </c>
      <c r="I823" s="49" t="str">
        <f>'2_all_summary'!D822</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Ãƒâ€šÃ‚Â© Nielsen and Lund 2012.</v>
      </c>
      <c r="J823" s="49">
        <f>if(isnumber(search("Yes",'2_all_summary'!$G822)),if(isnumber(search("Yes",'2_all_summary'!E822)),1,2),if(isnumber(search("No",'2_all_summary'!E822)),4,3))</f>
        <v>4</v>
      </c>
    </row>
    <row r="824">
      <c r="G824" s="49"/>
      <c r="H824" s="49" t="str">
        <f>'2_all_summary'!C823</f>
        <v>Prospects of community-based co-management of Philippine abalone fishery</v>
      </c>
      <c r="I824" s="49" t="str">
        <f>'2_all_summary'!D823</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Ãƒâ€šÃ‚Â© 2018 Elsevier Ltd</v>
      </c>
      <c r="J824" s="49">
        <f>if(isnumber(search("Yes",'2_all_summary'!$G823)),if(isnumber(search("Yes",'2_all_summary'!E823)),1,2),if(isnumber(search("No",'2_all_summary'!E823)),4,3))</f>
        <v>4</v>
      </c>
    </row>
    <row r="825">
      <c r="G825" s="49"/>
      <c r="H825" s="49" t="str">
        <f>'2_all_summary'!C824</f>
        <v>Protected nearshore shallow and deep subtidal rocky reef communities differ in their trophic diversity but not their nutritional condition</v>
      </c>
      <c r="I825" s="49" t="str">
        <f>'2_all_summary'!D824</f>
        <v>Large physical changes that alter reef macrobenthos and fish assemblages occur with increasing depth, so the biological processes that regulate communities at different depths are expected to diverge. We used analyses of stable isotopes (ÃƒÅ½Ã‚Â´13C and ÃƒÅ½Ã‚Â´15N) and fatty acids to establish whether shallow (11ÃƒÂ¢Ã¢â€šÂ¬Ã¢â‚¬Å“25 m) and deep (45ÃƒÂ¢Ã¢â€šÂ¬Ã¢â‚¬Å“75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Ãƒâ€šÃ‚Â© 2019, Ãƒâ€šÃ‚Â© 2019 NISC (Pty) Ltd.</v>
      </c>
      <c r="J825" s="49">
        <f>if(isnumber(search("Yes",'2_all_summary'!$G824)),if(isnumber(search("Yes",'2_all_summary'!E824)),1,2),if(isnumber(search("No",'2_all_summary'!E824)),4,3))</f>
        <v>4</v>
      </c>
    </row>
    <row r="826">
      <c r="G826" s="49"/>
      <c r="H826" s="49" t="str">
        <f>'2_all_summary'!C825</f>
        <v>Public participation and willingness to cooperate in common-pool resource management: A field experiment with fishing communities in Brazil</v>
      </c>
      <c r="I826" s="49" t="str">
        <f>'2_all_summary'!D825</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Ãƒâ€šÃ‚Â© 2009 Elsevier B.V. All rights reserved.</v>
      </c>
      <c r="J826" s="49">
        <f>if(isnumber(search("Yes",'2_all_summary'!$G825)),if(isnumber(search("Yes",'2_all_summary'!E825)),1,2),if(isnumber(search("No",'2_all_summary'!E825)),4,3))</f>
        <v>4</v>
      </c>
    </row>
    <row r="827">
      <c r="G827" s="49"/>
      <c r="H827" s="49" t="str">
        <f>'2_all_summary'!C826</f>
        <v>Qualitative participatory mapping of seal and walrus harvest and habitat areas: Documenting indigenous knowledge, preserving local values, and discouraging map misuse</v>
      </c>
      <c r="I827" s="49" t="str">
        <f>'2_all_summary'!D826</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Ãƒâ€šÃ‚Â© 2015, IGI Global.</v>
      </c>
      <c r="J827" s="49">
        <f>if(isnumber(search("Yes",'2_all_summary'!$G826)),if(isnumber(search("Yes",'2_all_summary'!E826)),1,2),if(isnumber(search("No",'2_all_summary'!E826)),4,3))</f>
        <v>4</v>
      </c>
    </row>
    <row r="828">
      <c r="G828" s="49"/>
      <c r="H828" s="49" t="str">
        <f>'2_all_summary'!C827</f>
        <v>Quantifying Variability in Four U.S. Streams Using a Long-Term Dataset: Patterns in Biotic Endpoints</v>
      </c>
      <c r="I828" s="49" t="str">
        <f>'2_all_summary'!D827</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(nÃƒâ€šÃ‚Â =Ãƒâ€šÃ‚Â 5ÃƒÂ¢Ã¢â€šÂ¬Ã¢â‚¬Å“6)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136Ãƒâ€šÃ‚Â %. Scale-specific variability patterns (stream-wide, season, site, and site-season patterns) in standardized biotic endpoints showed that within-site variability patterns extended across sites with variability greatest in chlorophyll a and lowest in HilsenhoffÃƒÂ¢Ã¢â€šÂ¬Ã¢â€žÂ¢s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Ãƒâ€šÃ‚Â© 2015, Springer Science+Business Media New York.</v>
      </c>
      <c r="J828" s="49">
        <f>if(isnumber(search("Yes",'2_all_summary'!$G827)),if(isnumber(search("Yes",'2_all_summary'!E827)),1,2),if(isnumber(search("No",'2_all_summary'!E827)),4,3))</f>
        <v>4</v>
      </c>
    </row>
    <row r="829">
      <c r="G829" s="49"/>
      <c r="H829" s="49" t="str">
        <f>'2_all_summary'!C828</f>
        <v>Quantitative decision support tools facilitate social-ecological alignment in community-based marine protected area design</v>
      </c>
      <c r="I829" s="49" t="str">
        <f>'2_all_summary'!D828</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(0.5ÃƒÂ¢Ã¢â€šÂ¬Ã¢â‚¬Å“1 km wide) in predominately southern community waters, where they were intended to restrict external fishers. Ecologically optimal MPA designs, in contrast, consisted of one or two large reserves (4ÃƒÂ¢Ã¢â€šÂ¬Ã¢â‚¬Å“6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1.5ÃƒÂ¢Ã¢â€šÂ¬Ã¢â‚¬Å“2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Ãƒâ€šÃ‚Â© 2019 by the author(s).</v>
      </c>
      <c r="J829" s="49">
        <f>if(isnumber(search("Yes",'2_all_summary'!$G828)),if(isnumber(search("Yes",'2_all_summary'!E828)),1,2),if(isnumber(search("No",'2_all_summary'!E828)),4,3))</f>
        <v>4</v>
      </c>
    </row>
    <row r="830">
      <c r="G830" s="49"/>
      <c r="H830" s="49" t="str">
        <f>'2_all_summary'!C829</f>
        <v>Questioning community based coral reef management systems: Case study of awig-awig in Gili Indah, Indonesia</v>
      </c>
      <c r="I830" s="49" t="str">
        <f>'2_all_summary'!D829</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Ãƒâ€šÃ‚Â© Springer 2006.</v>
      </c>
      <c r="J830" s="49">
        <f>if(isnumber(search("Yes",'2_all_summary'!$G829)),if(isnumber(search("Yes",'2_all_summary'!E829)),1,2),if(isnumber(search("No",'2_all_summary'!E829)),4,3))</f>
        <v>4</v>
      </c>
    </row>
    <row r="831">
      <c r="G831" s="49"/>
      <c r="H831" s="49" t="str">
        <f>'2_all_summary'!C830</f>
        <v>Rapid implementation of evidence-based guidelines for imaging after first urinary tract infection</v>
      </c>
      <c r="I831" s="49" t="str">
        <f>'2_all_summary'!D830</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ÃƒÂ_x008f_Ã¢â‚¬Â¡2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Ãƒâ€šÃ‚Â© 2013 by the American Academy of Pediatrics.</v>
      </c>
      <c r="J831" s="49">
        <f>if(isnumber(search("Yes",'2_all_summary'!$G830)),if(isnumber(search("Yes",'2_all_summary'!E830)),1,2),if(isnumber(search("No",'2_all_summary'!E830)),4,3))</f>
        <v>4</v>
      </c>
    </row>
    <row r="832">
      <c r="G832" s="49"/>
      <c r="H832" s="49" t="str">
        <f>'2_all_summary'!C831</f>
        <v>Reclaiming the island reefs.</v>
      </c>
      <c r="I832" s="49" t="str">
        <f>'2_all_summary'!D831</f>
        <v>This article reports on the crisis facing the PhilippineÃƒâ€šÃ‚Â¿s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832" s="49">
        <f>if(isnumber(search("Yes",'2_all_summary'!$G831)),if(isnumber(search("Yes",'2_all_summary'!E831)),1,2),if(isnumber(search("No",'2_all_summary'!E831)),4,3))</f>
        <v>4</v>
      </c>
    </row>
    <row r="833">
      <c r="G833" s="49"/>
      <c r="H833" s="49" t="str">
        <f>'2_all_summary'!C832</f>
        <v>Recommendations for the management of subsistence fisheries in South Africa</v>
      </c>
      <c r="I833" s="49" t="str">
        <f>'2_all_summary'!D832</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33" s="49">
        <f>if(isnumber(search("Yes",'2_all_summary'!$G832)),if(isnumber(search("Yes",'2_all_summary'!E832)),1,2),if(isnumber(search("No",'2_all_summary'!E832)),4,3))</f>
        <v>4</v>
      </c>
    </row>
    <row r="834">
      <c r="G834" s="49"/>
      <c r="H834" s="49" t="str">
        <f>'2_all_summary'!C833</f>
        <v>Reconciling social justice and ecosystem-based management in the wake of a successful predator reintroduction</v>
      </c>
      <c r="I834" s="49" t="str">
        <f>'2_all_summary'!D833</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CanadaÃƒÂ¢Ã¢â€šÂ¬Ã¢â€žÂ¢s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Ãƒâ€šÃ‚Â© 2019, Canadian Science Publishing. All rights reserved.</v>
      </c>
      <c r="J834" s="49">
        <f>if(isnumber(search("Yes",'2_all_summary'!$G833)),if(isnumber(search("Yes",'2_all_summary'!E833)),1,2),if(isnumber(search("No",'2_all_summary'!E833)),4,3))</f>
        <v>4</v>
      </c>
    </row>
    <row r="835">
      <c r="G835" s="49"/>
      <c r="H835" s="49" t="str">
        <f>'2_all_summary'!C834</f>
        <v>Recovery of Arapaima sp. populations by community-based management in floodplains of the Purus River, Amazon</v>
      </c>
      <c r="I835" s="49" t="str">
        <f>'2_all_summary'!D834</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0Ãƒâ€šÃ‚Â·01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Ãƒâ€šÃ‚Â© 2016 The Fisheries Society of the British Isles.</v>
      </c>
      <c r="J835" s="49">
        <f>if(isnumber(search("Yes",'2_all_summary'!$G834)),if(isnumber(search("Yes",'2_all_summary'!E834)),1,2),if(isnumber(search("No",'2_all_summary'!E834)),4,3))</f>
        <v>4</v>
      </c>
    </row>
    <row r="836">
      <c r="G836" s="49"/>
      <c r="H836" s="49" t="str">
        <f>'2_all_summary'!C835</f>
        <v>Recreational fishery in alto lindoso reservoir (River Lima, North Portugal)</v>
      </c>
      <c r="I836" s="49" t="str">
        <f>'2_all_summary'!D835</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Ãƒâ€šÃ‚Â© 1998 Taylor &amp; Francis Group, LLC.</v>
      </c>
      <c r="J836" s="49">
        <f>if(isnumber(search("Yes",'2_all_summary'!$G835)),if(isnumber(search("Yes",'2_all_summary'!E835)),1,2),if(isnumber(search("No",'2_all_summary'!E835)),4,3))</f>
        <v>4</v>
      </c>
    </row>
    <row r="837">
      <c r="G837" s="49"/>
      <c r="H837" s="49" t="str">
        <f>'2_all_summary'!C836</f>
        <v>Regional differences of the community-based management of spiny lobster gillnet fisheries in kushimoto-cho, the southernmost of Kii Peninsula</v>
      </c>
      <c r="I837" s="49" t="str">
        <f>'2_all_summary'!D836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837" s="49">
        <f>if(isnumber(search("Yes",'2_all_summary'!$G836)),if(isnumber(search("Yes",'2_all_summary'!E836)),1,2),if(isnumber(search("No",'2_all_summary'!E836)),4,3))</f>
        <v>4</v>
      </c>
    </row>
    <row r="838">
      <c r="G838" s="49"/>
      <c r="H838" s="49" t="str">
        <f>'2_all_summary'!C837</f>
        <v>Rehearsing Inclusive Participation Through Fishery Stakeholder Workshops in the Philippines</v>
      </c>
      <c r="I838" s="49" t="str">
        <f>'2_all_summary'!D837</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Ãƒâ€šÃ‚Â© 2018 Cleland and Jose.</v>
      </c>
      <c r="J838" s="49">
        <f>if(isnumber(search("Yes",'2_all_summary'!$G837)),if(isnumber(search("Yes",'2_all_summary'!E837)),1,2),if(isnumber(search("No",'2_all_summary'!E837)),4,3))</f>
        <v>4</v>
      </c>
    </row>
    <row r="839">
      <c r="G839" s="49"/>
      <c r="H839" s="49" t="str">
        <f>'2_all_summary'!C838</f>
        <v>Relationships between relative weight, prey availability, and growth of walleyes in Oneida Lake, New York</v>
      </c>
      <c r="I839" s="49" t="str">
        <f>'2_all_summary'!D838</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Ãƒâ€šÃ‚Â© Copyright by the American Fisheries Society 2008.</v>
      </c>
      <c r="J839" s="49">
        <f>if(isnumber(search("Yes",'2_all_summary'!$G838)),if(isnumber(search("Yes",'2_all_summary'!E838)),1,2),if(isnumber(search("No",'2_all_summary'!E838)),4,3))</f>
        <v>4</v>
      </c>
    </row>
    <row r="840">
      <c r="G840" s="49"/>
      <c r="H840" s="49" t="str">
        <f>'2_all_summary'!C839</f>
        <v>Relative influence of environmental factors and fishing on coral reef fish assemblages</v>
      </c>
      <c r="I840" s="49" t="str">
        <f>'2_all_summary'!D839</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(10ÃƒÂ¢Ã¢â€šÂ¬Ã¢â‚¬Å“40 cm total length [TL]) coral reef fish groups targeted by fishers (mesopredators, planktivores, grazer and detritivores, and scrapers) and the density of 2 groups not targeted by fishers (invertivores, small fish ÃƒÂ¢Ã¢â‚¬Â°Ã‚Â¤10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Ãƒâ€šÃ‚Â© 2020 Society for Conservation Biology</v>
      </c>
      <c r="J840" s="49">
        <f>if(isnumber(search("Yes",'2_all_summary'!$G839)),if(isnumber(search("Yes",'2_all_summary'!E839)),1,2),if(isnumber(search("No",'2_all_summary'!E839)),4,3))</f>
        <v>4</v>
      </c>
    </row>
    <row r="841">
      <c r="G841" s="49"/>
      <c r="H841" s="49" t="str">
        <f>'2_all_summary'!C840</f>
        <v>Releases of cultured sub-adult Trochus niloticus generate broodstock for fishery replenishment in Vanuatu</v>
      </c>
      <c r="I841" s="49" t="str">
        <f>'2_all_summary'!D840</f>
        <v>The over-fished topshell Trochus niloticus ('trochus') was cultured in Vanuatu and grown to sub-adult size (ÃƒÂ¢Ã‹â€ Ã‚Â¼40mm)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Ãƒâ€šÃ‚Â© 2003 Elsevier B.V. All rights reserved.</v>
      </c>
      <c r="J841" s="49">
        <f>if(isnumber(search("Yes",'2_all_summary'!$G840)),if(isnumber(search("Yes",'2_all_summary'!E840)),1,2),if(isnumber(search("No",'2_all_summary'!E840)),4,3))</f>
        <v>1</v>
      </c>
    </row>
    <row r="842">
      <c r="G842" s="49"/>
      <c r="H842" s="49" t="str">
        <f>'2_all_summary'!C841</f>
        <v>Reliability of community-based data monitoring in the Olifants River estuary (South Africa)</v>
      </c>
      <c r="I842" s="49" t="str">
        <f>'2_all_summary'!D841</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Ãƒâ€šÃ‚Â© 2008.</v>
      </c>
      <c r="J842" s="49">
        <f>if(isnumber(search("Yes",'2_all_summary'!$G841)),if(isnumber(search("Yes",'2_all_summary'!E841)),1,2),if(isnumber(search("No",'2_all_summary'!E841)),4,3))</f>
        <v>4</v>
      </c>
    </row>
    <row r="843">
      <c r="G843" s="49"/>
      <c r="H843" s="49" t="str">
        <f>'2_all_summary'!C842</f>
        <v>Research partnerships with local communities: Two case studies from Papua New Guinea and Australia</v>
      </c>
      <c r="I843" s="49" t="str">
        <f>'2_all_summary'!D842</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843" s="49">
        <f>if(isnumber(search("Yes",'2_all_summary'!$G842)),if(isnumber(search("Yes",'2_all_summary'!E842)),1,2),if(isnumber(search("No",'2_all_summary'!E842)),4,3))</f>
        <v>4</v>
      </c>
    </row>
    <row r="844">
      <c r="G844" s="49"/>
      <c r="H844" s="49" t="str">
        <f>'2_all_summary'!C843</f>
        <v>Resilient salmon, resilient fisheries for British Columbia, Canada</v>
      </c>
      <c r="I844" s="49" t="str">
        <f>'2_all_summary'!D843</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Ãƒâ€šÃ‚Â© 2009 by the author(s).</v>
      </c>
      <c r="J844" s="49">
        <f>if(isnumber(search("Yes",'2_all_summary'!$G843)),if(isnumber(search("Yes",'2_all_summary'!E843)),1,2),if(isnumber(search("No",'2_all_summary'!E843)),4,3))</f>
        <v>4</v>
      </c>
    </row>
    <row r="845">
      <c r="G845" s="49"/>
      <c r="H845" s="49" t="str">
        <f>'2_all_summary'!C844</f>
        <v>Resistance to alternative management in fisheries: Economic and cultural considerations of North Carolina's commercial fishers</v>
      </c>
      <c r="I845" s="49" t="str">
        <f>'2_all_summary'!D844</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Ãƒâ€šÃ‚Â© 2011 Association for Politics and the Life Sciences.</v>
      </c>
      <c r="J845" s="49">
        <f>if(isnumber(search("Yes",'2_all_summary'!$G844)),if(isnumber(search("Yes",'2_all_summary'!E844)),1,2),if(isnumber(search("No",'2_all_summary'!E844)),4,3))</f>
        <v>4</v>
      </c>
    </row>
    <row r="846">
      <c r="G846" s="49"/>
      <c r="H846" s="49" t="str">
        <f>'2_all_summary'!C845</f>
        <v>Restoration of Hong Kong fisheries through deployment of artificial reefs in marine protected areas</v>
      </c>
      <c r="I846" s="49" t="str">
        <f>'2_all_summary'!D845</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Ãƒâ€šÃ‚Â© 2002 International Council for the Exploration of the Sea. Published by Elsevier Science Ltd. All rights reserved.</v>
      </c>
      <c r="J846" s="49">
        <f>if(isnumber(search("Yes",'2_all_summary'!$G845)),if(isnumber(search("Yes",'2_all_summary'!E845)),1,2),if(isnumber(search("No",'2_all_summary'!E845)),4,3))</f>
        <v>4</v>
      </c>
    </row>
    <row r="847">
      <c r="G847" s="49"/>
      <c r="H847" s="49" t="str">
        <f>'2_all_summary'!C846</f>
        <v>Restoration of small lakes through cooperative management: A suitable strategy for poverty-laden areas in developing countries?</v>
      </c>
      <c r="I847" s="49" t="str">
        <f>'2_all_summary'!D846</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(ÃƒÂ¢Ã¢â‚¬Â°Ã‚Â¤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ÃƒÅ½Ã‚Â¼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Ãƒâ€šÃ‚Â© 2007 The Authors. Journal compilation Ãƒâ€šÃ‚Â© 2007 Blackwell Publishing Asia Pty Ltd.</v>
      </c>
      <c r="J847" s="49">
        <f>if(isnumber(search("Yes",'2_all_summary'!$G846)),if(isnumber(search("Yes",'2_all_summary'!E846)),1,2),if(isnumber(search("No",'2_all_summary'!E846)),4,3))</f>
        <v>4</v>
      </c>
    </row>
    <row r="848">
      <c r="G848" s="49"/>
      <c r="H848" s="49" t="str">
        <f>'2_all_summary'!C847</f>
        <v>Restricted grouper reproductive migrations support community-based management</v>
      </c>
      <c r="I848" s="49" t="str">
        <f>'2_all_summary'!D847</f>
        <v>Conservation commonly requires trade-offs between social and ecological goals. For tropical small-scale fisheries, spatial scales of socially appropriate management are generally smallÃƒÂ¢Ã¢â€šÂ¬Ã¢â‚¬Â_x009d_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1ÃƒÂ¢Ã¢â€šÂ¬Ã¢â‚¬Å“2km2 would protect approximately 30ÃƒÂ¢Ã¢â€šÂ¬Ã¢â‚¬Å“50% of the spawning population throughout the nonspawning season. Contrasting with current knowledge, our results demonstrate that species with moderate reproductive migrations can be managed at scales congruous with spatially restricted management tools. Ãƒâ€šÃ‚Â© 2016 The Authors.</v>
      </c>
      <c r="J848" s="49">
        <f>if(isnumber(search("Yes",'2_all_summary'!$G847)),if(isnumber(search("Yes",'2_all_summary'!E847)),1,2),if(isnumber(search("No",'2_all_summary'!E847)),4,3))</f>
        <v>1</v>
      </c>
    </row>
    <row r="849">
      <c r="G849" s="49"/>
      <c r="H849" s="49" t="str">
        <f>'2_all_summary'!C848</f>
        <v>Results of a community based disease monitoring program of marine mammals in Arctic Canada</v>
      </c>
      <c r="I849" s="49" t="str">
        <f>'2_all_summary'!D848</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naÃƒÆ’Ã‚Â¯ve animals may be immediately catastrophic. Ãƒâ€šÃ‚Â© 2004 IEEE.</v>
      </c>
      <c r="J849" s="49">
        <f>if(isnumber(search("Yes",'2_all_summary'!$G848)),if(isnumber(search("Yes",'2_all_summary'!E848)),1,2),if(isnumber(search("No",'2_all_summary'!E848)),4,3))</f>
        <v>4</v>
      </c>
    </row>
    <row r="850">
      <c r="G850" s="49"/>
      <c r="H850" s="49" t="str">
        <f>'2_all_summary'!C849</f>
        <v>Rethinking spatial costs and benefits of fisheries in marine conservation</v>
      </c>
      <c r="I850" s="49" t="str">
        <f>'2_all_summary'!D849</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850" s="49">
        <f>if(isnumber(search("Yes",'2_all_summary'!$G849)),if(isnumber(search("Yes",'2_all_summary'!E849)),1,2),if(isnumber(search("No",'2_all_summary'!E849)),4,3))</f>
        <v>4</v>
      </c>
    </row>
    <row r="851">
      <c r="G851" s="49"/>
      <c r="H851" s="49" t="str">
        <f>'2_all_summary'!C850</f>
        <v>Revenue Sharing and Social Capital in Community-Based Resource Management: Empirical Evidence from Japanese Surf-Clam Fisheries</v>
      </c>
      <c r="I851" s="49" t="str">
        <f>'2_all_summary'!D850</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Ãƒâ€šÃ‚Â© 2021. by the Board of Regents of the University of Wisconsin System. All Rights Reserved.</v>
      </c>
      <c r="J851" s="49">
        <f>if(isnumber(search("Yes",'2_all_summary'!$G850)),if(isnumber(search("Yes",'2_all_summary'!E850)),1,2),if(isnumber(search("No",'2_all_summary'!E850)),4,3))</f>
        <v>4</v>
      </c>
    </row>
    <row r="852">
      <c r="G852" s="49"/>
      <c r="H852" s="49" t="str">
        <f>'2_all_summary'!C851</f>
        <v>Review of status, threats, and conservation management options for the endangered Indus River blind dolphin</v>
      </c>
      <c r="I852" s="49" t="str">
        <f>'2_all_summary'!D851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Ãƒâ€šÃ‚Â© 2015 Elsevier B.V.</v>
      </c>
      <c r="J852" s="49">
        <f>if(isnumber(search("Yes",'2_all_summary'!$G851)),if(isnumber(search("Yes",'2_all_summary'!E851)),1,2),if(isnumber(search("No",'2_all_summary'!E851)),4,3))</f>
        <v>4</v>
      </c>
    </row>
    <row r="853">
      <c r="G853" s="49"/>
      <c r="H853" s="49" t="str">
        <f>'2_all_summary'!C852</f>
        <v>Review on community-based strategies for improving the quality of lake waters (Case study: Urban Lake Rawa Besar, Depok, West Java, Indonesia)</v>
      </c>
      <c r="I853" s="49" t="str">
        <f>'2_all_summary'!D852</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Ãƒâ€šÃ‚Â© Published under licence by IOP Publishing Ltd.</v>
      </c>
      <c r="J853" s="49">
        <f>if(isnumber(search("Yes",'2_all_summary'!$G852)),if(isnumber(search("Yes",'2_all_summary'!E852)),1,2),if(isnumber(search("No",'2_all_summary'!E852)),4,3))</f>
        <v>4</v>
      </c>
    </row>
    <row r="854">
      <c r="G854" s="49"/>
      <c r="H854" s="49" t="str">
        <f>'2_all_summary'!C853</f>
        <v>Revisiting neoliberalism in the oceans: Governmentality and the biopolitics of ÃƒÂ¢Ã¢â€šÂ¬Ã‹Å“improvementÃƒÂ¢Ã¢â€šÂ¬Ã¢â€žÂ¢ in the Irish and European fisheries</v>
      </c>
      <c r="I854" s="49" t="str">
        <f>'2_all_summary'!D853</f>
        <v>FoucaultÃƒÂ¢Ã¢â€šÂ¬Ã¢â€žÂ¢s account of the emergence of biopolitics in the late 18th century helps frame the political economy of ÃƒÂ¢Ã¢â€šÂ¬Ã‹Å“improvementsÃƒÂ¢Ã¢â€šÂ¬Ã¢â€žÂ¢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ÃƒÂ¢Ã¢â€šÂ¬Ã‹Å“improvementsÃƒÂ¢Ã¢â€šÂ¬Ã¢â€žÂ¢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ÃƒÂ¢Ã¢â€šÂ¬Ã‹Å“greenÃƒÂ¢Ã¢â€šÂ¬Ã¢â€žÂ¢ market opportunities. Tradeable quota systems, eco-accreditation schemes and community-based resource management have all emerged as managerial strategies for inciting the active participation of fishers in this ÃƒÂ¢Ã¢â€šÂ¬Ã‹Å“commonÃƒÂ¢Ã¢â€šÂ¬Ã¢â€žÂ¢ project of sustainable development. Drawing on FoucaultÃƒÂ¢Ã¢â€šÂ¬Ã¢â€žÂ¢s perspective of governmentality, this paper argues that these strategies represent distinct but overlapping apparatuses of neoliberal governmentality that are representative of broader tendencies within environmental governance today. Ãƒâ€šÃ‚Â© The Author(s) 2018.</v>
      </c>
      <c r="J854" s="49">
        <f>if(isnumber(search("Yes",'2_all_summary'!$G853)),if(isnumber(search("Yes",'2_all_summary'!E853)),1,2),if(isnumber(search("No",'2_all_summary'!E853)),4,3))</f>
        <v>4</v>
      </c>
    </row>
    <row r="855">
      <c r="G855" s="49"/>
      <c r="H855" s="49" t="str">
        <f>'2_all_summary'!C854</f>
        <v>Rise, fall, and persistence in Kadakkodi: An enquiry into the evolution of a community institution for fishery management in Kerala, India</v>
      </c>
      <c r="I855" s="49" t="str">
        <f>'2_all_summary'!D854</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Ãƒâ€šÃ‚Â© 2005 Cambridge University Press.</v>
      </c>
      <c r="J855" s="49">
        <f>if(isnumber(search("Yes",'2_all_summary'!$G854)),if(isnumber(search("Yes",'2_all_summary'!E854)),1,2),if(isnumber(search("No",'2_all_summary'!E854)),4,3))</f>
        <v>4</v>
      </c>
    </row>
    <row r="856">
      <c r="G856" s="49"/>
      <c r="H856" s="49" t="str">
        <f>'2_all_summary'!C855</f>
        <v>Risk Factors of Stunting and Wasting among Children Aged 6-59 Months in Household Food Insecurity of Jima Geneti District, Western Oromia, Ethiopia: An Observational Study</v>
      </c>
      <c r="I856" s="49" t="str">
        <f>'2_all_summary'!D855</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Ãƒâ€šÃ‚Â© 2022 Tamiru Yazew.</v>
      </c>
      <c r="J856" s="49">
        <f>if(isnumber(search("Yes",'2_all_summary'!$G855)),if(isnumber(search("Yes",'2_all_summary'!E855)),1,2),if(isnumber(search("No",'2_all_summary'!E855)),4,3))</f>
        <v>4</v>
      </c>
    </row>
    <row r="857">
      <c r="G857" s="49"/>
      <c r="H857" s="49" t="str">
        <f>'2_all_summary'!C856</f>
        <v>River fisheries management in Bangladesh: Drawing lessons from Community Based Fisheries Management (CBFM) experiences</v>
      </c>
      <c r="I857" s="49" t="str">
        <f>'2_all_summary'!D856</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Ãƒâ€šÃ‚Â© 2009 Elsevier Ltd. All rights reserved.</v>
      </c>
      <c r="J857" s="49">
        <f>if(isnumber(search("Yes",'2_all_summary'!$G856)),if(isnumber(search("Yes",'2_all_summary'!E856)),1,2),if(isnumber(search("No",'2_all_summary'!E856)),4,3))</f>
        <v>4</v>
      </c>
    </row>
    <row r="858">
      <c r="G858" s="49"/>
      <c r="H858" s="49" t="str">
        <f>'2_all_summary'!C857</f>
        <v>Rivers as resources, rivers as borders: Community and transboundary management of fisheries in the Upper Zambezi River floodplains</v>
      </c>
      <c r="I858" s="49" t="str">
        <f>'2_all_summary'!D857</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Ãƒâ€šÃ‚Â© 2007 Canadian Association of Geographers / L'Association canadienne des gÃƒÆ’Ã‚Â©ographes.</v>
      </c>
      <c r="J858" s="49">
        <f>if(isnumber(search("Yes",'2_all_summary'!$G857)),if(isnumber(search("Yes",'2_all_summary'!E857)),1,2),if(isnumber(search("No",'2_all_summary'!E857)),4,3))</f>
        <v>4</v>
      </c>
    </row>
    <row r="859">
      <c r="G859" s="49"/>
      <c r="H859" s="49" t="str">
        <f>'2_all_summary'!C858</f>
        <v>Rocking the boat: conserving fisheries and protecting jobs</v>
      </c>
      <c r="I859" s="49" t="str">
        <f>'2_all_summary'!D858</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859" s="49">
        <f>if(isnumber(search("Yes",'2_all_summary'!$G858)),if(isnumber(search("Yes",'2_all_summary'!E858)),1,2),if(isnumber(search("No",'2_all_summary'!E858)),4,3))</f>
        <v>3</v>
      </c>
    </row>
    <row r="860">
      <c r="G860" s="49"/>
      <c r="H860" s="49" t="str">
        <f>'2_all_summary'!C859</f>
        <v>Role of docosahexaenoic acid in maternal and child mental health</v>
      </c>
      <c r="I860" s="49" t="str">
        <f>'2_all_summary'!D859</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Ãƒâ€šÃ‚Â© 2009 American Society for Nutrition.</v>
      </c>
      <c r="J860" s="49">
        <f>if(isnumber(search("Yes",'2_all_summary'!$G859)),if(isnumber(search("Yes",'2_all_summary'!E859)),1,2),if(isnumber(search("No",'2_all_summary'!E859)),4,3))</f>
        <v>4</v>
      </c>
    </row>
    <row r="861">
      <c r="G861" s="49"/>
      <c r="H861" s="49" t="str">
        <f>'2_all_summary'!C860</f>
        <v>Role of extension services with special reference to livelihood projects for supporting a community-based marine protected area in northern Luzon, Philippines</v>
      </c>
      <c r="I861" s="49" t="str">
        <f>'2_all_summary'!D860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informantsÃƒÂ¢Ã¢â€šÂ¬Ã¢â€žÂ¢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villagersÃƒÂ¢Ã¢â€šÂ¬Ã¢â€žÂ¢ willingness to participate in MPA activities. Ãƒâ€šÃ‚Â© Asian Fisheries Society.</v>
      </c>
      <c r="J861" s="49">
        <f>if(isnumber(search("Yes",'2_all_summary'!$G860)),if(isnumber(search("Yes",'2_all_summary'!E860)),1,2),if(isnumber(search("No",'2_all_summary'!E860)),4,3))</f>
        <v>4</v>
      </c>
    </row>
    <row r="862">
      <c r="G862" s="49"/>
      <c r="H862" s="49" t="str">
        <f>'2_all_summary'!C861</f>
        <v>Role of Marine National Park for Sustainable Livelihoods of Artisan Fisherfolk: A Case Study of MNP, Jamnagar</v>
      </c>
      <c r="I862" s="49" t="str">
        <f>'2_all_summary'!D861</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ÃƒÂ¢Ã¢â€šÂ¬Ã¢â‚¬Â¢catch per unit effortÃƒÂ¢Ã¢â€šÂ¬Ã¢â‚¬â€œ in recent years. Fisherfolk from all the study sites showed interest in the development of the MNP and were keen to be involved in conservation planning and the management of the MNP. Ãƒâ€šÃ‚Â© Magotra, Pandey, Kumar, Gupta, Kaushik and Parikh 2020.</v>
      </c>
      <c r="J862" s="49">
        <f>if(isnumber(search("Yes",'2_all_summary'!$G861)),if(isnumber(search("Yes",'2_all_summary'!E861)),1,2),if(isnumber(search("No",'2_all_summary'!E861)),4,3))</f>
        <v>4</v>
      </c>
    </row>
    <row r="863">
      <c r="G863" s="49"/>
      <c r="H863" s="49" t="str">
        <f>'2_all_summary'!C862</f>
        <v>Sacrificing mackerel for sustainability: case study of a local cultural festival in northeastern Taiwan</v>
      </c>
      <c r="I863" s="49" t="str">
        <f>'2_all_summary'!D862</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ÃƒÂ¢Ã¢â€šÂ¬Ã…â€œRegulations for Fishing Vessels Catching Mackerels and Jacks,ÃƒÂ¢Ã¢â€šÂ¬Ã‚Â_x009d_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Ãƒâ€šÃ‚Â© 2021, Emerald Publishing Limited.</v>
      </c>
      <c r="J863" s="49">
        <f>if(isnumber(search("Yes",'2_all_summary'!$G862)),if(isnumber(search("Yes",'2_all_summary'!E862)),1,2),if(isnumber(search("No",'2_all_summary'!E862)),4,3))</f>
        <v>4</v>
      </c>
    </row>
    <row r="864">
      <c r="G864" s="49"/>
      <c r="H864" s="49" t="str">
        <f>'2_all_summary'!C863</f>
        <v>Safeguarding Imperiled Biodiversity and Evolutionary Processes in the Wallacea Center of Endemism</v>
      </c>
      <c r="I864" s="49" t="str">
        <f>'2_all_summary'!D863</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Ãƒâ€šÃ‚Â© 2022 The Author(s).</v>
      </c>
      <c r="J864" s="49">
        <f>if(isnumber(search("Yes",'2_all_summary'!$G863)),if(isnumber(search("Yes",'2_all_summary'!E863)),1,2),if(isnumber(search("No",'2_all_summary'!E863)),4,3))</f>
        <v>4</v>
      </c>
    </row>
    <row r="865">
      <c r="G865" s="49"/>
      <c r="H865" s="49" t="str">
        <f>'2_all_summary'!C864</f>
        <v>Salient beliefs underlying donating to Caring for Children in Belize</v>
      </c>
      <c r="I865" s="49" t="str">
        <f>'2_all_summary'!D864</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Ãƒâ€šÃ‚Â© 2013 Ãƒâ€šÃ‚Â© Taylor &amp; Francis.</v>
      </c>
      <c r="J865" s="49">
        <f>if(isnumber(search("Yes",'2_all_summary'!$G864)),if(isnumber(search("Yes",'2_all_summary'!E864)),1,2),if(isnumber(search("No",'2_all_summary'!E864)),4,3))</f>
        <v>4</v>
      </c>
    </row>
    <row r="866">
      <c r="G866" s="49"/>
      <c r="H866" s="49" t="str">
        <f>'2_all_summary'!C865</f>
        <v>Saugeen Ojibway Nation community input and action: Initiating a two-eyed seeing approach for dikameg (Coregonus clupeaformis) in Lake Huron</v>
      </c>
      <c r="I866" s="49" t="str">
        <f>'2_all_summary'!D865</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communitiesÃƒÂ¢Ã¢â€šÂ¬Ã¢â€žÂ¢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communitiesÃƒÂ¢Ã¢â€šÂ¬Ã¢â€žÂ¢ concerns and demonstrate how these have formed the foundations of collaborative and community-based research initiatives aimed at applying Indigenous and Western scientific-based knowledge systems to better understand dikameg and their recent declines in Lake Huron. Ãƒâ€šÃ‚Â© 2022 The Author(s)</v>
      </c>
      <c r="J866" s="49">
        <f>if(isnumber(search("Yes",'2_all_summary'!$G865)),if(isnumber(search("Yes",'2_all_summary'!E865)),1,2),if(isnumber(search("No",'2_all_summary'!E865)),4,3))</f>
        <v>4</v>
      </c>
    </row>
    <row r="867">
      <c r="G867" s="49"/>
      <c r="H867" s="49" t="str">
        <f>'2_all_summary'!C866</f>
        <v>Scaling territorial use rights in fisheries (TURFs) in Belize</v>
      </c>
      <c r="I867" s="49" t="str">
        <f>'2_all_summary'!D866</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Ãƒâ€šÃ‚Â© 2017 Rosenstiel School of Marine &amp; Atmospheric Science of the University of Miami.</v>
      </c>
      <c r="J867" s="49">
        <f>if(isnumber(search("Yes",'2_all_summary'!$G866)),if(isnumber(search("Yes",'2_all_summary'!E866)),1,2),if(isnumber(search("No",'2_all_summary'!E866)),4,3))</f>
        <v>4</v>
      </c>
    </row>
    <row r="868">
      <c r="G868" s="49"/>
      <c r="H868" s="49" t="str">
        <f>'2_all_summary'!C867</f>
        <v>Scaling up of eco-bio-social strategy to control aedes aegypti in highly vulnerable areas in Fortaleza, Brazil: A cluster, non-randomized controlled trial protocol</v>
      </c>
      <c r="I868" s="49" t="str">
        <f>'2_all_summary'!D867</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strategyÃƒÂ¢Ã¢â€šÂ¬Ã¢â€žÂ¢s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chikungunyaÃƒÂ¢Ã¢â€šÂ¬Ã¢â€žÂ¢s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Ãƒâ€šÃ‚Â© 2021 by the authors. Licensee MDPI, Basel, Switzerland.</v>
      </c>
      <c r="J868" s="49">
        <f>if(isnumber(search("Yes",'2_all_summary'!$G867)),if(isnumber(search("Yes",'2_all_summary'!E867)),1,2),if(isnumber(search("No",'2_all_summary'!E867)),4,3))</f>
        <v>4</v>
      </c>
    </row>
    <row r="869">
      <c r="G869" s="49"/>
      <c r="H869" s="49" t="str">
        <f>'2_all_summary'!C868</f>
        <v>Schooling practices, curriculum, and educational opportunities of the children in the fisherman' neighbourhoods in Indonesia archipelago</v>
      </c>
      <c r="I869" s="49" t="str">
        <f>'2_all_summary'!D868</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Ãƒâ€šÃ‚Â© 2022 British Educational Research Association.</v>
      </c>
      <c r="J869" s="49">
        <f>if(isnumber(search("Yes",'2_all_summary'!$G868)),if(isnumber(search("Yes",'2_all_summary'!E868)),1,2),if(isnumber(search("No",'2_all_summary'!E868)),4,3))</f>
        <v>4</v>
      </c>
    </row>
    <row r="870">
      <c r="G870" s="49"/>
      <c r="H870" s="49" t="str">
        <f>'2_all_summary'!C869</f>
        <v>Scleractinian coral communities of the inner Seychelles 10 years after the 1998 mortality event</v>
      </c>
      <c r="I870" s="49" t="str">
        <f>'2_all_summary'!D869</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Ãƒâ€šÃ‚Â© 2014 John Wiley &amp; Sons, Ltd.</v>
      </c>
      <c r="J870" s="49">
        <f>if(isnumber(search("Yes",'2_all_summary'!$G869)),if(isnumber(search("Yes",'2_all_summary'!E869)),1,2),if(isnumber(search("No",'2_all_summary'!E869)),4,3))</f>
        <v>4</v>
      </c>
    </row>
    <row r="871">
      <c r="G871" s="49"/>
      <c r="H871" s="49" t="str">
        <f>'2_all_summary'!C870</f>
        <v>Sea cucumber management strategies: Challenges and opportunities in a developing country context</v>
      </c>
      <c r="I871" s="49" t="str">
        <f>'2_all_summary'!D870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871" s="49">
        <f>if(isnumber(search("Yes",'2_all_summary'!$G870)),if(isnumber(search("Yes",'2_all_summary'!E870)),1,2),if(isnumber(search("No",'2_all_summary'!E870)),4,3))</f>
        <v>4</v>
      </c>
    </row>
    <row r="872">
      <c r="G872" s="49"/>
      <c r="H872" s="49" t="str">
        <f>'2_all_summary'!C871</f>
        <v>Sea-to-sky highway improvement project: Environmental enhancements and project legacies</v>
      </c>
      <c r="I872" s="49" t="str">
        <f>'2_all_summary'!D871</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872" s="49">
        <f>if(isnumber(search("Yes",'2_all_summary'!$G871)),if(isnumber(search("Yes",'2_all_summary'!E871)),1,2),if(isnumber(search("No",'2_all_summary'!E871)),4,3))</f>
        <v>3</v>
      </c>
    </row>
    <row r="873">
      <c r="G873" s="49"/>
      <c r="H873" s="49" t="str">
        <f>'2_all_summary'!C872</f>
        <v>Seaflower marine protected area: Governance for sustainable development</v>
      </c>
      <c r="I873" s="49" t="str">
        <f>'2_all_summary'!D872</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Ãƒâ€šÃ‚Â© 2013 Elsevier Ltd.</v>
      </c>
      <c r="J873" s="49">
        <f>if(isnumber(search("Yes",'2_all_summary'!$G872)),if(isnumber(search("Yes",'2_all_summary'!E872)),1,2),if(isnumber(search("No",'2_all_summary'!E872)),4,3))</f>
        <v>4</v>
      </c>
    </row>
    <row r="874">
      <c r="G874" s="49"/>
      <c r="H874" s="49" t="str">
        <f>'2_all_summary'!C873</f>
        <v>Seahorses helped drive creation of marine protected areas, so what did these protected areas do for the seahorses?</v>
      </c>
      <c r="I874" s="49" t="str">
        <f>'2_all_summary'!D873</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Ãƒâ€šÃ‚Â© Foundation for Environmental Conservation 2012.</v>
      </c>
      <c r="J874" s="49">
        <f>if(isnumber(search("Yes",'2_all_summary'!$G873)),if(isnumber(search("Yes",'2_all_summary'!E873)),1,2),if(isnumber(search("No",'2_all_summary'!E873)),4,3))</f>
        <v>4</v>
      </c>
    </row>
    <row r="875">
      <c r="G875" s="49"/>
      <c r="H875" s="49" t="str">
        <f>'2_all_summary'!C874</f>
        <v>Seahorses in focus: Local ecological knowledge of seahorse-watching operators in a tropical estuary</v>
      </c>
      <c r="I875" s="49" t="str">
        <f>'2_all_summary'!D874</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MaracaÃƒÆ’Ã‚Â­pe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Ãƒâ€šÃ‚Â© 2016 The Author(s).</v>
      </c>
      <c r="J875" s="49">
        <f>if(isnumber(search("Yes",'2_all_summary'!$G874)),if(isnumber(search("Yes",'2_all_summary'!E874)),1,2),if(isnumber(search("No",'2_all_summary'!E874)),4,3))</f>
        <v>4</v>
      </c>
    </row>
    <row r="876">
      <c r="G876" s="49"/>
      <c r="H876" s="49" t="str">
        <f>'2_all_summary'!C875</f>
        <v>Seasonal variation of Opisthorchis viverrini infection in cyprinoid fish in north-east Thailand: Implications for parasite control and food safety</v>
      </c>
      <c r="I876" s="49" t="str">
        <f>'2_all_summary'!D875</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876" s="49">
        <f>if(isnumber(search("Yes",'2_all_summary'!$G875)),if(isnumber(search("Yes",'2_all_summary'!E875)),1,2),if(isnumber(search("No",'2_all_summary'!E875)),4,3))</f>
        <v>4</v>
      </c>
    </row>
    <row r="877">
      <c r="G877" s="49"/>
      <c r="H877" s="49" t="str">
        <f>'2_all_summary'!C876</f>
        <v>Shifts in the distribution and abundance of coastal marine species along the eastern Pacific Ocean during marine heatwaves from 2013 to 2018</v>
      </c>
      <c r="I877" s="49" t="str">
        <f>'2_all_summary'!D876</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Ãƒâ€šÃ‚Â© 2018 The Author(s).</v>
      </c>
      <c r="J877" s="49">
        <f>if(isnumber(search("Yes",'2_all_summary'!$G876)),if(isnumber(search("Yes",'2_all_summary'!E876)),1,2),if(isnumber(search("No",'2_all_summary'!E876)),4,3))</f>
        <v>4</v>
      </c>
    </row>
    <row r="878">
      <c r="G878" s="49"/>
      <c r="H878" s="49" t="str">
        <f>'2_all_summary'!C877</f>
        <v>Short-term impacts and value of a periodic no take zone (NTZ) in a community-managed small-scale lobster fishery, Madagascar</v>
      </c>
      <c r="I878" s="49" t="str">
        <f>'2_all_summary'!D877</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Ãƒâ€šÃ‚Â© 2017 Stephen Long. This is an open access article distributed under the terms of the Creative Commons Attribution License, which permits unrestricted use, distribution, and reproduction in any medium, provided the original author and source are credited.</v>
      </c>
      <c r="J878" s="49">
        <f>if(isnumber(search("Yes",'2_all_summary'!$G877)),if(isnumber(search("Yes",'2_all_summary'!E877)),1,2),if(isnumber(search("No",'2_all_summary'!E877)),4,3))</f>
        <v>4</v>
      </c>
    </row>
    <row r="879">
      <c r="G879" s="49"/>
      <c r="H879" s="49" t="str">
        <f>'2_all_summary'!C878</f>
        <v>Shuttling between land and sea: Contemporary practices among amis spearfishing men as a foundation for local marine-area management</v>
      </c>
      <c r="I879" s="49" t="str">
        <f>'2_all_summary'!D878</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Ãƒâ€šÃ‚Â© 2020 by the author.</v>
      </c>
      <c r="J879" s="49">
        <f>if(isnumber(search("Yes",'2_all_summary'!$G878)),if(isnumber(search("Yes",'2_all_summary'!E878)),1,2),if(isnumber(search("No",'2_all_summary'!E878)),4,3))</f>
        <v>4</v>
      </c>
    </row>
    <row r="880">
      <c r="G880" s="49"/>
      <c r="H880" s="49" t="str">
        <f>'2_all_summary'!C879</f>
        <v>Signals of Potential Species Associations Offer Clues about Community Organisation of Stream Fish across Seasons</v>
      </c>
      <c r="I880" s="49" t="str">
        <f>'2_all_summary'!D879</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Ãƒâ€šÃ‚Â© 2022 by the authors. Licensee MDPI, Basel, Switzerland.</v>
      </c>
      <c r="J880" s="49">
        <f>if(isnumber(search("Yes",'2_all_summary'!$G879)),if(isnumber(search("Yes",'2_all_summary'!E879)),1,2),if(isnumber(search("No",'2_all_summary'!E879)),4,3))</f>
        <v>4</v>
      </c>
    </row>
    <row r="881">
      <c r="G881" s="49"/>
      <c r="H881" s="49" t="str">
        <f>'2_all_summary'!C880</f>
        <v>Size-structured habitat selection by arapaima in floodplain lakes of the Lower Amazon</v>
      </c>
      <c r="I881" s="49" t="str">
        <f>'2_all_summary'!D880</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Ãƒâ€šÃ‚Â© 2018 John Wiley &amp; Sons, Ltd.</v>
      </c>
      <c r="J881" s="49">
        <f>if(isnumber(search("Yes",'2_all_summary'!$G880)),if(isnumber(search("Yes",'2_all_summary'!E880)),1,2),if(isnumber(search("No",'2_all_summary'!E880)),4,3))</f>
        <v>4</v>
      </c>
    </row>
    <row r="882">
      <c r="G882" s="49"/>
      <c r="H882" s="49" t="str">
        <f>'2_all_summary'!C881</f>
        <v>Small no-take areas benefit hard corals more than regulation through fishing permits</v>
      </c>
      <c r="I882" s="49" t="str">
        <f>'2_all_summary'!D881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(0.3ÃƒÂ¢Ã¢â€šÂ¬Ã¢â‚¬Å“0.34Ãƒâ€šÃ‚Â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(39Ãƒâ€šÃ‚Â Ãƒâ€šÃ‚Â±Ãƒâ€šÃ‚Â 4%) is above the current mean for Philippine reefs (23%) and is comparable with the long-term average for reefs situated within Philippine MPAs (36%). This study suggests that exceptionally small reserves may benefit hard corals more than regulation via fishing permits. Ãƒâ€šÃ‚Â© 2022 The Author. Aquatic Conservation: Marine and Freshwater Ecosystems published by John Wiley &amp; Sons Ltd.</v>
      </c>
      <c r="J882" s="49">
        <f>if(isnumber(search("Yes",'2_all_summary'!$G881)),if(isnumber(search("Yes",'2_all_summary'!E881)),1,2),if(isnumber(search("No",'2_all_summary'!E881)),4,3))</f>
        <v>4</v>
      </c>
    </row>
    <row r="883">
      <c r="G883" s="49"/>
      <c r="H883" s="49" t="str">
        <f>'2_all_summary'!C882</f>
        <v>Small scale fisheries management: Lessons from cockle harvesters in Nicaragua and Tanzania</v>
      </c>
      <c r="I883" s="49" t="str">
        <f>'2_all_summary'!D882</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Ãƒâ€šÃ‚Â© Taylor &amp; Francis Group, LLC.</v>
      </c>
      <c r="J883" s="49">
        <f>if(isnumber(search("Yes",'2_all_summary'!$G882)),if(isnumber(search("Yes",'2_all_summary'!E882)),1,2),if(isnumber(search("No",'2_all_summary'!E882)),4,3))</f>
        <v>4</v>
      </c>
    </row>
    <row r="884">
      <c r="G884" s="49"/>
      <c r="H884" s="49" t="str">
        <f>'2_all_summary'!C883</f>
        <v>Small-scale fisheries management and development. Towards a community-based approach</v>
      </c>
      <c r="I884" s="49" t="str">
        <f>'2_all_summary'!D883</f>
        <v>[No abstract available]</v>
      </c>
      <c r="J884" s="49">
        <f>if(isnumber(search("Yes",'2_all_summary'!$G883)),if(isnumber(search("Yes",'2_all_summary'!E883)),1,2),if(isnumber(search("No",'2_all_summary'!E883)),4,3))</f>
        <v>2</v>
      </c>
    </row>
    <row r="885">
      <c r="G885" s="49"/>
      <c r="H885" s="49" t="str">
        <f>'2_all_summary'!C884</f>
        <v>Small-scale fisheries of coral reefs and the need for community-based resource management in Malalison Island, Philippines</v>
      </c>
      <c r="I885" s="49" t="str">
        <f>'2_all_summary'!D884</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Ãƒâ€šÃ‚Â© 1996 Elsevier Science B.V. All rights reserved.</v>
      </c>
      <c r="J885" s="49">
        <f>if(isnumber(search("Yes",'2_all_summary'!$G884)),if(isnumber(search("Yes",'2_all_summary'!E884)),1,2),if(isnumber(search("No",'2_all_summary'!E884)),4,3))</f>
        <v>4</v>
      </c>
    </row>
    <row r="886">
      <c r="G886" s="49"/>
      <c r="H886" s="49" t="str">
        <f>'2_all_summary'!C885</f>
        <v>Small-scale managed marine areas over time: Developments and challenges in a local Fijian reef fishery</v>
      </c>
      <c r="I886" s="49" t="str">
        <f>'2_all_summary'!D885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stakeholdersÃƒÂ¢Ã¢â€šÂ¬Ã¢â€žÂ¢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villagersÃƒÂ¢Ã¢â€šÂ¬Ã¢â€žÂ¢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Ãƒâ€šÃ‚Â© 2018 Elsevier Ltd</v>
      </c>
      <c r="J886" s="49">
        <f>if(isnumber(search("Yes",'2_all_summary'!$G885)),if(isnumber(search("Yes",'2_all_summary'!E885)),1,2),if(isnumber(search("No",'2_all_summary'!E885)),4,3))</f>
        <v>1</v>
      </c>
    </row>
    <row r="887">
      <c r="G887" s="49"/>
      <c r="H887" s="49" t="str">
        <f>'2_all_summary'!C886</f>
        <v>Smart Kampung: Characterisation of Surabaya Urban Coastal Settlements through Smart City Measurement</v>
      </c>
      <c r="I887" s="49" t="str">
        <f>'2_all_summary'!D886</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Ãƒâ€šÃ‚Â© Published under licence by IOP Publishing Ltd.</v>
      </c>
      <c r="J887" s="49">
        <f>if(isnumber(search("Yes",'2_all_summary'!$G886)),if(isnumber(search("Yes",'2_all_summary'!E886)),1,2),if(isnumber(search("No",'2_all_summary'!E886)),4,3))</f>
        <v>4</v>
      </c>
    </row>
    <row r="888">
      <c r="G888" s="49"/>
      <c r="H888" s="49" t="str">
        <f>'2_all_summary'!C887</f>
        <v>Social and economic challenges to community-based sea cucumber mariculture development in new Ireland province, Papua New Guinea</v>
      </c>
      <c r="I888" s="49" t="str">
        <f>'2_all_summary'!D887</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Ãƒâ€šÃ‚Â© 2020</v>
      </c>
      <c r="J888" s="49">
        <f>if(isnumber(search("Yes",'2_all_summary'!$G887)),if(isnumber(search("Yes",'2_all_summary'!E887)),1,2),if(isnumber(search("No",'2_all_summary'!E887)),4,3))</f>
        <v>1</v>
      </c>
    </row>
    <row r="889">
      <c r="G889" s="49"/>
      <c r="H889" s="49" t="str">
        <f>'2_all_summary'!C888</f>
        <v>Social and economic implications of small-scale mud crab (Scylla serrata) aquaculture: The case of organised community groups</v>
      </c>
      <c r="I889" s="49" t="str">
        <f>'2_all_summary'!D888</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Ãƒâ€šÃ‚Â© 2014 Springer International Publishing Switzerland.</v>
      </c>
      <c r="J889" s="49">
        <f>if(isnumber(search("Yes",'2_all_summary'!$G888)),if(isnumber(search("Yes",'2_all_summary'!E888)),1,2),if(isnumber(search("No",'2_all_summary'!E888)),4,3))</f>
        <v>4</v>
      </c>
    </row>
    <row r="890">
      <c r="G890" s="49"/>
      <c r="H890" s="49" t="str">
        <f>'2_all_summary'!C889</f>
        <v>Social attitudes towards marine resource management in two Fijian villages</v>
      </c>
      <c r="I890" s="49" t="str">
        <f>'2_all_summary'!D889</f>
        <v>[No abstract available]</v>
      </c>
      <c r="J890" s="49">
        <f>if(isnumber(search("Yes",'2_all_summary'!$G889)),if(isnumber(search("Yes",'2_all_summary'!E889)),1,2),if(isnumber(search("No",'2_all_summary'!E889)),4,3))</f>
        <v>1</v>
      </c>
    </row>
    <row r="891">
      <c r="G891" s="49"/>
      <c r="H891" s="49" t="str">
        <f>'2_all_summary'!C890</f>
        <v>Social capital as a key determinant of perceived benefits of community-based marine protected areas</v>
      </c>
      <c r="I891" s="49" t="str">
        <f>'2_all_summary'!D890</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StakeholdersÃƒÂ¢Ã¢â€šÂ¬Ã¢â€žÂ¢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(ÃƒÂ_x008f_Ã¢â‚¬Â¡2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Ãƒâ€šÃ‚Â© 2016 Society for Conservation Biology</v>
      </c>
      <c r="J891" s="49">
        <f>if(isnumber(search("Yes",'2_all_summary'!$G890)),if(isnumber(search("Yes",'2_all_summary'!E890)),1,2),if(isnumber(search("No",'2_all_summary'!E890)),4,3))</f>
        <v>4</v>
      </c>
    </row>
    <row r="892">
      <c r="G892" s="49"/>
      <c r="H892" s="49" t="str">
        <f>'2_all_summary'!C891</f>
        <v>SOCIAL CAPITAL MOBILISATION THROUGH COMMUNITY-BASED ORGANISATIONS FOR THE EFFECTIVE MANAGEMENT OF RURAL-COMMONS: A STUDY ON 'KUDUMBASHREE'</v>
      </c>
      <c r="I892" s="49" t="str">
        <f>'2_all_summary'!D891</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microfÃƒÆ’Ã‚Â¬nance-Ied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Ãƒâ€šÃ‚Â© 2021 National Institute of Rural Development. All rights reserved.</v>
      </c>
      <c r="J892" s="49">
        <f>if(isnumber(search("Yes",'2_all_summary'!$G891)),if(isnumber(search("Yes",'2_all_summary'!E891)),1,2),if(isnumber(search("No",'2_all_summary'!E891)),4,3))</f>
        <v>4</v>
      </c>
    </row>
    <row r="893">
      <c r="G893" s="49"/>
      <c r="H893" s="49" t="str">
        <f>'2_all_summary'!C892</f>
        <v>Social capital, community based management, and fishers' livelihood in Bangladesh</v>
      </c>
      <c r="I893" s="49" t="str">
        <f>'2_all_summary'!D892</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Ãƒâ€šÃ‚Â© 2010 Elsevier Ltd.</v>
      </c>
      <c r="J893" s="49">
        <f>if(isnumber(search("Yes",'2_all_summary'!$G892)),if(isnumber(search("Yes",'2_all_summary'!E892)),1,2),if(isnumber(search("No",'2_all_summary'!E892)),4,3))</f>
        <v>4</v>
      </c>
    </row>
    <row r="894">
      <c r="G894" s="49"/>
      <c r="H894" s="49" t="str">
        <f>'2_all_summary'!C893</f>
        <v>Social capital, community-based governance and resilience in an African artisanal river fishery</v>
      </c>
      <c r="I894" s="49" t="str">
        <f>'2_all_summary'!D893</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894" s="49">
        <f>if(isnumber(search("Yes",'2_all_summary'!$G893)),if(isnumber(search("Yes",'2_all_summary'!E893)),1,2),if(isnumber(search("No",'2_all_summary'!E893)),4,3))</f>
        <v>4</v>
      </c>
    </row>
    <row r="895">
      <c r="G895" s="49"/>
      <c r="H895" s="49" t="str">
        <f>'2_all_summary'!C894</f>
        <v>Social communication network analysis of the role of participatory research in the adoption of new fish consumption behaviors</v>
      </c>
      <c r="I895" s="49" t="str">
        <f>'2_all_summary'!D894</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Ãƒâ€šÃ‚Â© 2011 Elsevier Ltd.</v>
      </c>
      <c r="J895" s="49">
        <f>if(isnumber(search("Yes",'2_all_summary'!$G894)),if(isnumber(search("Yes",'2_all_summary'!E894)),1,2),if(isnumber(search("No",'2_all_summary'!E894)),4,3))</f>
        <v>4</v>
      </c>
    </row>
    <row r="896">
      <c r="G896" s="49"/>
      <c r="H896" s="49" t="str">
        <f>'2_all_summary'!C895</f>
        <v>Social dimensions of local fisheries co-management in the Coral Triangle</v>
      </c>
      <c r="I896" s="49" t="str">
        <f>'2_all_summary'!D895</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896" s="49">
        <f>if(isnumber(search("Yes",'2_all_summary'!$G895)),if(isnumber(search("Yes",'2_all_summary'!E895)),1,2),if(isnumber(search("No",'2_all_summary'!E895)),4,3))</f>
        <v>4</v>
      </c>
    </row>
    <row r="897">
      <c r="G897" s="49"/>
      <c r="H897" s="49" t="str">
        <f>'2_all_summary'!C896</f>
        <v>Social finance and the commons paradigm: Exploring how community-based innovations transform finance for the common good</v>
      </c>
      <c r="I897" s="49" t="str">
        <f>'2_all_summary'!D896</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ÃƒÂ¢Ã¢â€šÂ¬Ã…â€œSocial finance and the commons,ÃƒÂ¢Ã¢â€šÂ¬Ã‚Â_x009d_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Ãƒâ€šÃ‚Â© 2019, Emerald Publishing Limited.</v>
      </c>
      <c r="J897" s="49">
        <f>if(isnumber(search("Yes",'2_all_summary'!$G896)),if(isnumber(search("Yes",'2_all_summary'!E896)),1,2),if(isnumber(search("No",'2_all_summary'!E896)),4,3))</f>
        <v>4</v>
      </c>
    </row>
    <row r="898">
      <c r="G898" s="49"/>
      <c r="H898" s="49" t="str">
        <f>'2_all_summary'!C897</f>
        <v>Social media as a vehicle for user engagement with local history: A case study in the North East of Scotland</v>
      </c>
      <c r="I898" s="49" t="str">
        <f>'2_all_summary'!D897</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Ãƒâ€šÃ‚Â© 2018, Emerald Publishing Limited.</v>
      </c>
      <c r="J898" s="49">
        <f>if(isnumber(search("Yes",'2_all_summary'!$G897)),if(isnumber(search("Yes",'2_all_summary'!E897)),1,2),if(isnumber(search("No",'2_all_summary'!E897)),4,3))</f>
        <v>4</v>
      </c>
    </row>
    <row r="899">
      <c r="G899" s="49"/>
      <c r="H899" s="49" t="str">
        <f>'2_all_summary'!C898</f>
        <v>Social networks and transitions to co-management in Jamaican marine reserves and small-scale fisheries</v>
      </c>
      <c r="I899" s="49" t="str">
        <f>'2_all_summary'!D898</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Ãƒâ€šÃ‚Â© 2015 Elsevier Ltd.</v>
      </c>
      <c r="J899" s="49">
        <f>if(isnumber(search("Yes",'2_all_summary'!$G898)),if(isnumber(search("Yes",'2_all_summary'!E898)),1,2),if(isnumber(search("No",'2_all_summary'!E898)),4,3))</f>
        <v>4</v>
      </c>
    </row>
    <row r="900">
      <c r="G900" s="49"/>
      <c r="H900" s="49" t="str">
        <f>'2_all_summary'!C899</f>
        <v>Social-ecological resilience and community-based tourism in the commonwealth of Dominica</v>
      </c>
      <c r="I900" s="49" t="str">
        <f>'2_all_summary'!D899</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islandÃƒÂ¢Ã¢â€šÂ¬Ã¢â€žÂ¢s tourism reputation and its interconnected primary industries (farming, fishing, and tourism). These emergent themes that hinder local residentsÃƒÂ¢Ã¢â€šÂ¬Ã¢â€žÂ¢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Ãƒâ€šÃ‚Â© 2021 Informa UK Limited, trading as Taylor &amp; Francis Group.</v>
      </c>
      <c r="J900" s="49">
        <f>if(isnumber(search("Yes",'2_all_summary'!$G899)),if(isnumber(search("Yes",'2_all_summary'!E899)),1,2),if(isnumber(search("No",'2_all_summary'!E899)),4,3))</f>
        <v>4</v>
      </c>
    </row>
    <row r="901">
      <c r="G901" s="49"/>
      <c r="H901" s="49" t="str">
        <f>'2_all_summary'!C900</f>
        <v>Socio-ecological and livelihood assessment of selected coastal areas in Sorsogon, Philippines</v>
      </c>
      <c r="I901" s="49" t="str">
        <f>'2_all_summary'!D900</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901" s="49">
        <f>if(isnumber(search("Yes",'2_all_summary'!$G900)),if(isnumber(search("Yes",'2_all_summary'!E900)),1,2),if(isnumber(search("No",'2_all_summary'!E900)),4,3))</f>
        <v>4</v>
      </c>
    </row>
    <row r="902">
      <c r="G902" s="49"/>
      <c r="H902" s="49" t="str">
        <f>'2_all_summary'!C901</f>
        <v>Socio-ecological vulnerability assessment in coastal communities in the BCLME region</v>
      </c>
      <c r="I902" s="49" t="str">
        <f>'2_all_summary'!D901</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902" s="49">
        <f>if(isnumber(search("Yes",'2_all_summary'!$G901)),if(isnumber(search("Yes",'2_all_summary'!E901)),1,2),if(isnumber(search("No",'2_all_summary'!E901)),4,3))</f>
        <v>4</v>
      </c>
    </row>
    <row r="903">
      <c r="G903" s="49"/>
      <c r="H903" s="49" t="str">
        <f>'2_all_summary'!C902</f>
        <v>Socio-economic development of marine ornamental reef fish fishers in eastern Sri Lanka through the lenses of Human Development Index</v>
      </c>
      <c r="I903" s="49" t="str">
        <f>'2_all_summary'!D902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ÃƒÂ¢Ã¢â‚¬Â°Ã‹â€ 50 USD). Higher income gained by MOR fishers (30,000ÃƒÂ¢Ã¢â€šÂ¬Ã¢â‚¬Å“300,000 LKR, ÃƒÂ¢Ã¢â‚¬Â°Ã‹â€ 150ÃƒÂ¢Ã¢â€šÂ¬Ã¢â‚¬Å“1500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Ãƒâ€šÃ‚Â© 2022 Elsevier Ltd</v>
      </c>
      <c r="J903" s="49">
        <f>if(isnumber(search("Yes",'2_all_summary'!$G902)),if(isnumber(search("Yes",'2_all_summary'!E902)),1,2),if(isnumber(search("No",'2_all_summary'!E902)),4,3))</f>
        <v>4</v>
      </c>
    </row>
    <row r="904">
      <c r="G904" s="49"/>
      <c r="H904" s="49" t="str">
        <f>'2_all_summary'!C903</f>
        <v>Socio-economic impacts of shrimp culture</v>
      </c>
      <c r="I904" s="49" t="str">
        <f>'2_all_summary'!D903</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904" s="49">
        <f>if(isnumber(search("Yes",'2_all_summary'!$G903)),if(isnumber(search("Yes",'2_all_summary'!E903)),1,2),if(isnumber(search("No",'2_all_summary'!E903)),4,3))</f>
        <v>1</v>
      </c>
    </row>
    <row r="905">
      <c r="G905" s="49"/>
      <c r="H905" s="49" t="str">
        <f>'2_all_summary'!C904</f>
        <v>Socioeconomics of individual transferable quotas and community-based fishery management</v>
      </c>
      <c r="I905" s="49" t="str">
        <f>'2_all_summary'!D904</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905" s="49">
        <f>if(isnumber(search("Yes",'2_all_summary'!$G904)),if(isnumber(search("Yes",'2_all_summary'!E904)),1,2),if(isnumber(search("No",'2_all_summary'!E904)),4,3))</f>
        <v>3</v>
      </c>
    </row>
    <row r="906">
      <c r="G906" s="49"/>
      <c r="H906" s="49" t="str">
        <f>'2_all_summary'!C905</f>
        <v>Soil-transmitted helminths and associated factors among pre-school children in Butajira Town, south-central Ethiopia: A community-based cross-sectional study</v>
      </c>
      <c r="I906" s="49" t="str">
        <f>'2_all_summary'!D905</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Ãƒâ€šÃ‚Â© 2015 Shumbej et al. This is an open access article distributed under the terms of the Creative Commons Attribution License, which permits unrestricted use, distribution, and reproduction in any medium, provided the original author and source are credited.</v>
      </c>
      <c r="J906" s="49">
        <f>if(isnumber(search("Yes",'2_all_summary'!$G905)),if(isnumber(search("Yes",'2_all_summary'!E905)),1,2),if(isnumber(search("No",'2_all_summary'!E905)),4,3))</f>
        <v>4</v>
      </c>
    </row>
    <row r="907">
      <c r="G907" s="49"/>
      <c r="H907" s="49" t="str">
        <f>'2_all_summary'!C906</f>
        <v>Solomon Islands: Coastal and marine ecosystems</v>
      </c>
      <c r="I907" s="49" t="str">
        <f>'2_all_summary'!D906</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Ãƒâ€šÃ‚Â© 2019 Elsevier Ltd. All rights reserved.</v>
      </c>
      <c r="J907" s="49">
        <f>if(isnumber(search("Yes",'2_all_summary'!$G906)),if(isnumber(search("Yes",'2_all_summary'!E906)),1,2),if(isnumber(search("No",'2_all_summary'!E906)),4,3))</f>
        <v>1</v>
      </c>
    </row>
    <row r="908">
      <c r="G908" s="49"/>
      <c r="H908" s="49" t="str">
        <f>'2_all_summary'!C907</f>
        <v>Spatial and temporal patterns of plant communities near small mountain streams in managed forests</v>
      </c>
      <c r="I908" s="49" t="str">
        <f>'2_all_summary'!D907</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908" s="49">
        <f>if(isnumber(search("Yes",'2_all_summary'!$G907)),if(isnumber(search("Yes",'2_all_summary'!E907)),1,2),if(isnumber(search("No",'2_all_summary'!E907)),4,3))</f>
        <v>4</v>
      </c>
    </row>
    <row r="909">
      <c r="G909" s="49"/>
      <c r="H909" s="49" t="str">
        <f>'2_all_summary'!C908</f>
        <v>Spatial multi-criteria analysis to capture socio-economic factors in mangrove conservation</v>
      </c>
      <c r="I909" s="49" t="str">
        <f>'2_all_summary'!D908</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Ãƒâ€šÃ‚Â© 2022 Elsevier Ltd</v>
      </c>
      <c r="J909" s="49">
        <f>if(isnumber(search("Yes",'2_all_summary'!$G908)),if(isnumber(search("Yes",'2_all_summary'!E908)),1,2),if(isnumber(search("No",'2_all_summary'!E908)),4,3))</f>
        <v>4</v>
      </c>
    </row>
    <row r="910">
      <c r="G910" s="49"/>
      <c r="H910" s="49" t="str">
        <f>'2_all_summary'!C909</f>
        <v>Spatial zoning and community partnership on the development of coastal and marine resources in tourism spots of bali and lombok</v>
      </c>
      <c r="I910" s="49" t="str">
        <f>'2_all_summary'!D909</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Ãƒâ€šÃ‚Â© 2020, Advanced Scientific Research. All rights reserved.</v>
      </c>
      <c r="J910" s="49">
        <f>if(isnumber(search("Yes",'2_all_summary'!$G909)),if(isnumber(search("Yes",'2_all_summary'!E909)),1,2),if(isnumber(search("No",'2_all_summary'!E909)),4,3))</f>
        <v>4</v>
      </c>
    </row>
    <row r="911">
      <c r="G911" s="49"/>
      <c r="H911" s="49" t="str">
        <f>'2_all_summary'!C910</f>
        <v>Spawning and recruitment patterns of major fish species in Bontanga Reservoir, Ghana, West Africa</v>
      </c>
      <c r="I911" s="49" t="str">
        <f>'2_all_summary'!D910</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Ãƒâ€šÃ‚Â© 2010 The Authors. Journal compilation Ãƒâ€šÃ‚Â© 2010 Blackwell Publishing Asia Pty Ltd.</v>
      </c>
      <c r="J911" s="49">
        <f>if(isnumber(search("Yes",'2_all_summary'!$G910)),if(isnumber(search("Yes",'2_all_summary'!E910)),1,2),if(isnumber(search("No",'2_all_summary'!E910)),4,3))</f>
        <v>4</v>
      </c>
    </row>
    <row r="912">
      <c r="G912" s="49"/>
      <c r="H912" s="49" t="str">
        <f>'2_all_summary'!C911</f>
        <v>Special area management planning in Ecuador's Rio Chone estuary</v>
      </c>
      <c r="I912" s="49" t="str">
        <f>'2_all_summary'!D911</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912" s="49">
        <f>if(isnumber(search("Yes",'2_all_summary'!$G911)),if(isnumber(search("Yes",'2_all_summary'!E911)),1,2),if(isnumber(search("No",'2_all_summary'!E911)),4,3))</f>
        <v>4</v>
      </c>
    </row>
    <row r="913">
      <c r="G913" s="49"/>
      <c r="H913" s="49" t="str">
        <f>'2_all_summary'!C912</f>
        <v>Species Diversity, Growth, Status, and Biovolume of Taia River Riparian Forest in Southern Sierra Leone: Implications for Community-Based Conservation</v>
      </c>
      <c r="I913" s="49" t="str">
        <f>'2_all_summary'!D912</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ÃƒÆ’Ã¢â‚¬â€_x009d_ 50 m2 were demarcated. All trees species within the sampled plots having diameter at breast height [Dbh] ÃƒÂ¢Ã¢â‚¬Â°Ã‚Â¥7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Ãƒâ€šÃ‚Â© 2020 Moses Fayiah et al.</v>
      </c>
      <c r="J913" s="49">
        <f>if(isnumber(search("Yes",'2_all_summary'!$G912)),if(isnumber(search("Yes",'2_all_summary'!E912)),1,2),if(isnumber(search("No",'2_all_summary'!E912)),4,3))</f>
        <v>4</v>
      </c>
    </row>
    <row r="914">
      <c r="G914" s="49"/>
      <c r="H914" s="49" t="str">
        <f>'2_all_summary'!C913</f>
        <v>Sport fisheries: Opportunities and challenges for diversifying coastal livelihoods in the Pacific</v>
      </c>
      <c r="I914" s="49" t="str">
        <f>'2_all_summary'!D913</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914" s="49">
        <f>if(isnumber(search("Yes",'2_all_summary'!$G913)),if(isnumber(search("Yes",'2_all_summary'!E913)),1,2),if(isnumber(search("No",'2_all_summary'!E913)),4,3))</f>
        <v>4</v>
      </c>
    </row>
    <row r="915">
      <c r="G915" s="49"/>
      <c r="H915" s="49" t="str">
        <f>'2_all_summary'!C914</f>
        <v>Spring habitats of small pelagic fish communities in the Bay of Biscay</v>
      </c>
      <c r="I915" s="49" t="str">
        <f>'2_all_summary'!D914</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ÃƒÂ¢Ã¢â€šÂ¬Ã…â€œcharacteristic areasÃƒÂ¢Ã¢â€šÂ¬Ã‚Â_x009d_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Ãƒâ€šÃ‚Â© 2017 Elsevier Ltd</v>
      </c>
      <c r="J915" s="49">
        <f>if(isnumber(search("Yes",'2_all_summary'!$G914)),if(isnumber(search("Yes",'2_all_summary'!E914)),1,2),if(isnumber(search("No",'2_all_summary'!E914)),4,3))</f>
        <v>4</v>
      </c>
    </row>
    <row r="916">
      <c r="G916" s="49"/>
      <c r="H916" s="49" t="str">
        <f>'2_all_summary'!C915</f>
        <v>Sri Lankan reservoir fishery: A case for introduction of a co-management strategy</v>
      </c>
      <c r="I916" s="49" t="str">
        <f>'2_all_summary'!D915</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916" s="49">
        <f>if(isnumber(search("Yes",'2_all_summary'!$G915)),if(isnumber(search("Yes",'2_all_summary'!E915)),1,2),if(isnumber(search("No",'2_all_summary'!E915)),4,3))</f>
        <v>4</v>
      </c>
    </row>
    <row r="917">
      <c r="G917" s="49"/>
      <c r="H917" s="49" t="str">
        <f>'2_all_summary'!C916</f>
        <v>Stakeholder participation in lake management in Wisconsin (USA)</v>
      </c>
      <c r="I917" s="49" t="str">
        <f>'2_all_summary'!D916</f>
        <v>The State of Wisconsin (USA) has 15Ãƒâ€šÃ‚Â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Ãƒâ€šÃ‚Â© 2013 Wiley Publishing Asia Pty Ltd.</v>
      </c>
      <c r="J917" s="49">
        <f>if(isnumber(search("Yes",'2_all_summary'!$G916)),if(isnumber(search("Yes",'2_all_summary'!E916)),1,2),if(isnumber(search("No",'2_all_summary'!E916)),4,3))</f>
        <v>4</v>
      </c>
    </row>
    <row r="918">
      <c r="G918" s="49"/>
      <c r="H918" s="49" t="str">
        <f>'2_all_summary'!C917</f>
        <v>Stakeholder participation in research design and decisions: Scientists, fishers, and mercury in saltwater fish</v>
      </c>
      <c r="I918" s="49" t="str">
        <f>'2_all_summary'!D917</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Ãƒâ€šÃ‚Â© 2013 International Association for Ecology and Health.</v>
      </c>
      <c r="J918" s="49">
        <f>if(isnumber(search("Yes",'2_all_summary'!$G917)),if(isnumber(search("Yes",'2_all_summary'!E917)),1,2),if(isnumber(search("No",'2_all_summary'!E917)),4,3))</f>
        <v>4</v>
      </c>
    </row>
    <row r="919">
      <c r="G919" s="49"/>
      <c r="H919" s="49" t="str">
        <f>'2_all_summary'!C918</f>
        <v>Starting point or solution? Community-based marine protected areas in the Philippines</v>
      </c>
      <c r="I919" s="49" t="str">
        <f>'2_all_summary'!D918</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(Ãƒâ€šÃ‚Â± 65) individuals per 500 m2 is not significantly different from control sites without MPAs on nearby Panglao and Cabilao Islands at 164 (Ãƒâ€šÃ‚Â±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Ãƒâ€šÃ‚Â© 2002 Elsevier Science Ltd. All rights reserved.</v>
      </c>
      <c r="J919" s="49">
        <f>if(isnumber(search("Yes",'2_all_summary'!$G918)),if(isnumber(search("Yes",'2_all_summary'!E918)),1,2),if(isnumber(search("No",'2_all_summary'!E918)),4,3))</f>
        <v>4</v>
      </c>
    </row>
    <row r="920">
      <c r="G920" s="49"/>
      <c r="H920" s="49" t="str">
        <f>'2_all_summary'!C919</f>
        <v>Statistical power: an important consideration in designing community-based monitoring programs for Arctic and sub-Arctic subsistence fisheries</v>
      </c>
      <c r="I920" s="49" t="str">
        <f>'2_all_summary'!D919</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40ÃƒÂ¢Ã¢â€šÂ¬Ã¢â‚¬Å“50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Ãƒâ€šÃ‚Â© 2014, Springer-Verlag Berlin Heidelberg.</v>
      </c>
      <c r="J920" s="49">
        <f>if(isnumber(search("Yes",'2_all_summary'!$G919)),if(isnumber(search("Yes",'2_all_summary'!E919)),1,2),if(isnumber(search("No",'2_all_summary'!E919)),4,3))</f>
        <v>4</v>
      </c>
    </row>
    <row r="921">
      <c r="G921" s="49"/>
      <c r="H921" s="49" t="str">
        <f>'2_all_summary'!C920</f>
        <v>Strategies for rebuilding closer links between local indigenous communities and their customary fisheries in Aotearoa/New Zealand</v>
      </c>
      <c r="I921" s="49" t="str">
        <f>'2_all_summary'!D920</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921" s="49">
        <f>if(isnumber(search("Yes",'2_all_summary'!$G920)),if(isnumber(search("Yes",'2_all_summary'!E920)),1,2),if(isnumber(search("No",'2_all_summary'!E920)),4,3))</f>
        <v>4</v>
      </c>
    </row>
    <row r="922">
      <c r="G922" s="49"/>
      <c r="H922" s="49" t="str">
        <f>'2_all_summary'!C921</f>
        <v>Strength in diversity: Fish sanctuaries and deep-water pools in Lao PDR</v>
      </c>
      <c r="I922" s="49" t="str">
        <f>'2_all_summary'!D921</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Ãƒâ€šÃ‚Â© 2006 Blackwell Publishing Ltd.</v>
      </c>
      <c r="J922" s="49">
        <f>if(isnumber(search("Yes",'2_all_summary'!$G921)),if(isnumber(search("Yes",'2_all_summary'!E921)),1,2),if(isnumber(search("No",'2_all_summary'!E921)),4,3))</f>
        <v>4</v>
      </c>
    </row>
    <row r="923">
      <c r="G923" s="49"/>
      <c r="H923" s="49" t="str">
        <f>'2_all_summary'!C922</f>
        <v>Strengthening community and stakeholder participation in the implementation of integrated vector management for malaria control in western Kenya: a case study</v>
      </c>
      <c r="I923" s="49" t="str">
        <f>'2_all_summary'!D922</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meetingsÃƒÂ¢Ã¢â€šÂ¬Ã¢â‚¬Â_x009d_dubbed 'mosquito days'ÃƒÂ¢Ã¢â€šÂ¬Ã¢â‚¬Â_x009d_mainly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Ãƒâ€šÃ‚Â© 2021, The Author(s).</v>
      </c>
      <c r="J923" s="49">
        <f>if(isnumber(search("Yes",'2_all_summary'!$G922)),if(isnumber(search("Yes",'2_all_summary'!E922)),1,2),if(isnumber(search("No",'2_all_summary'!E922)),4,3))</f>
        <v>4</v>
      </c>
    </row>
    <row r="924">
      <c r="G924" s="49"/>
      <c r="H924" s="49" t="str">
        <f>'2_all_summary'!C923</f>
        <v>Strengthening participatory approaches to coastal fisheries governance in Papua New Guinea: The role of local-level government legislation</v>
      </c>
      <c r="I924" s="49" t="str">
        <f>'2_all_summary'!D923</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Ãƒâ€šÃ‚Â© CSIRO.</v>
      </c>
      <c r="J924" s="49">
        <f>if(isnumber(search("Yes",'2_all_summary'!$G923)),if(isnumber(search("Yes",'2_all_summary'!E923)),1,2),if(isnumber(search("No",'2_all_summary'!E923)),4,3))</f>
        <v>1</v>
      </c>
    </row>
    <row r="925">
      <c r="G925" s="49"/>
      <c r="H925" s="49" t="str">
        <f>'2_all_summary'!C924</f>
        <v>Strengthening post-hoc analysis of community-based fisheries management through the social-ecological systems framework</v>
      </c>
      <c r="I925" s="49" t="str">
        <f>'2_all_summary'!D924</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Ãƒâ€šÃ‚Â© 2017</v>
      </c>
      <c r="J925" s="49">
        <f>if(isnumber(search("Yes",'2_all_summary'!$G924)),if(isnumber(search("Yes",'2_all_summary'!E924)),1,2),if(isnumber(search("No",'2_all_summary'!E924)),4,3))</f>
        <v>1</v>
      </c>
    </row>
    <row r="926">
      <c r="G926" s="49"/>
      <c r="H926" s="49" t="str">
        <f>'2_all_summary'!C925</f>
        <v>Stroke care in the next decades: A projection derived from a community-based study in Umbria, Italy</v>
      </c>
      <c r="I926" s="49" t="str">
        <f>'2_all_summary'!D925</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Ãƒâ€šÃ‚Â© 1993 Gustav Fisher.</v>
      </c>
      <c r="J926" s="49">
        <f>if(isnumber(search("Yes",'2_all_summary'!$G925)),if(isnumber(search("Yes",'2_all_summary'!E925)),1,2),if(isnumber(search("No",'2_all_summary'!E925)),4,3))</f>
        <v>4</v>
      </c>
    </row>
    <row r="927">
      <c r="G927" s="49"/>
      <c r="H927" s="49" t="str">
        <f>'2_all_summary'!C926</f>
        <v>Strong historical and ongoing indigenous marine governance in the northeast pacific ocean: A case study of the kitasoo/xaiÃƒÂ¢Ã¢â€šÂ¬Ã¢â€žÂ¢xais first nation</v>
      </c>
      <c r="I927" s="49" t="str">
        <f>'2_all_summary'!D926</f>
        <v>Indigenous marine governance is increasingly recognized as having a crucial role in marine management and conservation, yet most examples are from the tropical Pacific and Oceania. We showcase strong and ongoing marine governance by the Kitasoo/ XaiÃƒÂ¢Ã¢â€šÂ¬Ã¢â€žÂ¢xais people of British Columbia, Canada. In partnership with the Kitasoo/XaiÃƒÂ¢Ã¢â€šÂ¬Ã¢â€žÂ¢xais Stewardship Authority, we synthesized information about marine governance by the Kitasoo/XaiÃƒÂ¢Ã¢â€šÂ¬Ã¢â€žÂ¢xais people as collated in their Heritage Database, a compilation of interviews and recordings with knowledge holders, traditional stories, and historical documents, e.g., journals of explorers and anthropologists. We found that Kitasoo/XaiÃƒÂ¢Ã¢â€šÂ¬Ã¢â€žÂ¢xais marine governance underpinned sustainable resource use and has remained strong despite colonial efforts to undermine it. Kitasoo/XaiÃƒÂ¢Ã¢â€šÂ¬Ã¢â€žÂ¢xais marine governance flows from the underlying principles of their indigenous law that guide all actions in the traditional territory. The social institutions of the Kitasoo/XaiÃƒÂ¢Ã¢â€šÂ¬Ã¢â€žÂ¢xais people are the mechanism for implementing marine governance: Importantly, hereditary chiefs hold key responsibilities regarding management of the oceans, embedded in ownership of specific places, passed on through names and stories. Kitasoo/XaiÃƒÂ¢Ã¢â€šÂ¬Ã¢â€žÂ¢xais protocols exist for respecting their territories, those of other nations, and the plants and animals being harvested. There are natural and spiritual consequences for not accessing and sharing marine resources in a way that follows Kitasoo/XaiÃƒÂ¢Ã¢â€šÂ¬Ã¢â€žÂ¢xais underlying principles, including loss of access. Contemporary examples of marine governance include the work of Kitasoo/XaiÃƒÂ¢Ã¢â€šÂ¬Ã¢â€žÂ¢xais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Ãƒâ€šÃ‚Â© 2019 by the author(s).</v>
      </c>
      <c r="J927" s="49">
        <f>if(isnumber(search("Yes",'2_all_summary'!$G926)),if(isnumber(search("Yes",'2_all_summary'!E926)),1,2),if(isnumber(search("No",'2_all_summary'!E926)),4,3))</f>
        <v>4</v>
      </c>
    </row>
    <row r="928">
      <c r="G928" s="49"/>
      <c r="H928" s="49" t="str">
        <f>'2_all_summary'!C927</f>
        <v>Study on acute HIV-1 infection in men who have sex with men in Tianjin</v>
      </c>
      <c r="I928" s="49" t="str">
        <f>'2_all_summary'!D927</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Ãƒâ€šÃ‚Â± 1.50) logm copies/ml, an average CD4 count of (442.82 Ãƒâ€šÃ‚Â± 268.17) cells/ÃƒÅ½Ã‚Â¼1, an average CDS count of (1 069.65 Ãƒâ€šÃ‚Â± 668.22) cells/ÃƒÅ½Ã‚Â¼l and an average CD 4 /CD 8 . ratio of (0.49 Ãƒâ€šÃ‚Â± 0.25). Higher viral load, CD 4 and CD 4 /CD 8 ratio were seen in the acute HIV-1 infection group compared with the chronic HIV-1 infection group (U= 148, P&amp;lt;0.01; U= 272, P=0.042 and t = 3.147, P=0.005). Demographic characteristics were similar between two groups, except the occupation (ÃƒÂ_x008f_Ã¢â‚¬Â¡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Ãƒâ€šÃ‚Â© 2017 Chinese Medical Association.All right reserved.</v>
      </c>
      <c r="J928" s="49">
        <f>if(isnumber(search("Yes",'2_all_summary'!$G927)),if(isnumber(search("Yes",'2_all_summary'!E927)),1,2),if(isnumber(search("No",'2_all_summary'!E927)),4,3))</f>
        <v>4</v>
      </c>
    </row>
    <row r="929">
      <c r="G929" s="49"/>
      <c r="H929" s="49" t="str">
        <f>'2_all_summary'!C928</f>
        <v>Studying common-pool resources over time: A longitudinal case study of the Buen Hombre fishery in the Dominican Republic</v>
      </c>
      <c r="I929" s="49" t="str">
        <f>'2_all_summary'!D928</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Ãƒâ€šÃ‚Â© 2015, Royal Swedish Academy of Sciences.</v>
      </c>
      <c r="J929" s="49">
        <f>if(isnumber(search("Yes",'2_all_summary'!$G928)),if(isnumber(search("Yes",'2_all_summary'!E928)),1,2),if(isnumber(search("No",'2_all_summary'!E928)),4,3))</f>
        <v>4</v>
      </c>
    </row>
    <row r="930">
      <c r="G930" s="49"/>
      <c r="H930" s="49" t="str">
        <f>'2_all_summary'!C929</f>
        <v>Suitable habitats of two coastal cetaceans along the northern Arabian Sea: Important marine mammal areas susceptible to conservation gaps</v>
      </c>
      <c r="I930" s="49" t="str">
        <f>'2_all_summary'!D929</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2ÃƒÂ¢Ã¢â€šÂ¬Ã¢â‚¬Å“5Ãƒâ€šÃ‚Â m deep. The Indo-Pacific finless porpoise prefers 6ÃƒÂ¢Ã¢â€šÂ¬Ã¢â‚¬Å“20Ãƒâ€šÃ‚Â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Ãƒâ€šÃ‚Â© 2023 John Wiley &amp; Sons Ltd.</v>
      </c>
      <c r="J930" s="49">
        <f>if(isnumber(search("Yes",'2_all_summary'!$G929)),if(isnumber(search("Yes",'2_all_summary'!E929)),1,2),if(isnumber(search("No",'2_all_summary'!E929)),4,3))</f>
        <v>4</v>
      </c>
    </row>
    <row r="931">
      <c r="G931" s="49"/>
      <c r="H931" s="49" t="str">
        <f>'2_all_summary'!C930</f>
        <v>Supporting community-based mangrove forest management as Essential Ecosystem Area in Sungai Pakning, Riau</v>
      </c>
      <c r="I931" s="49" t="str">
        <f>'2_all_summary'!D930</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Ãƒâ€šÃ‚Â© 2021 IOP Conference Series: Earth and Environmental Science</v>
      </c>
      <c r="J931" s="49">
        <f>if(isnumber(search("Yes",'2_all_summary'!$G930)),if(isnumber(search("Yes",'2_all_summary'!E930)),1,2),if(isnumber(search("No",'2_all_summary'!E930)),4,3))</f>
        <v>4</v>
      </c>
    </row>
    <row r="932">
      <c r="G932" s="49"/>
      <c r="H932" s="49" t="str">
        <f>'2_all_summary'!C931</f>
        <v>Sustainability analysis of the benthic fisheries managed in the turf system in Chile</v>
      </c>
      <c r="I932" s="49" t="str">
        <f>'2_all_summary'!D931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ÃƒÂ¢Ã¢â€šÂ¬Ã…â€œlocoÃƒÂ¢Ã¢â€šÂ¬Ã‚Â_x009d_ (Concholepas concholepas), the key hole limpets ÃƒÂ¢Ã¢â€šÂ¬Ã…â€œlapa negraÃƒÂ¢Ã¢â€šÂ¬Ã‚Â_x009d_ (Fissurella latimarginata), and ÃƒÂ¢Ã¢â€šÂ¬Ã…â€œlapa rosadaÃƒÂ¢Ã¢â€šÂ¬Ã‚Â_x009d_ (Fissurella cumingi), the kelps ÃƒÂ¢Ã¢â€šÂ¬Ã…â€œhuiro negroÃƒÂ¢Ã¢â€šÂ¬Ã‚Â_x009d_ (Lessonia berteroana), and ÃƒÂ¢Ã¢â€šÂ¬Ã…â€œhuiro paloÃƒÂ¢Ã¢â€šÂ¬Ã‚Â_x009d_ (Lessonia trabeculata), the surf clam ÃƒÂ¢Ã¢â€šÂ¬Ã…â€œMachaÃƒÂ¢Ã¢â€šÂ¬Ã‚Â_x009d_ (Mesodesma donacium), the scallop ÃƒÂ¢Ã¢â€šÂ¬Ã…â€œostiÃƒÆ’Ã‚Â³n del norteÃƒÂ¢Ã¢â€šÂ¬Ã‚Â_x009d_ (Argopecten purpuratus) and the seaurchin ÃƒÂ¢Ã¢â€šÂ¬Ã…â€œerizo rojoÃƒÂ¢Ã¢â€šÂ¬Ã‚Â_x009d_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Ãƒâ€šÃ‚Â© 2020 The Author(s).</v>
      </c>
      <c r="J932" s="49">
        <f>if(isnumber(search("Yes",'2_all_summary'!$G931)),if(isnumber(search("Yes",'2_all_summary'!E931)),1,2),if(isnumber(search("No",'2_all_summary'!E931)),4,3))</f>
        <v>4</v>
      </c>
    </row>
    <row r="933">
      <c r="G933" s="49"/>
      <c r="H933" s="49" t="str">
        <f>'2_all_summary'!C932</f>
        <v>Sustainability of Community-Based Organizations in Bangladesh</v>
      </c>
      <c r="I933" s="49" t="str">
        <f>'2_all_summary'!D932</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Ãƒâ€šÃ‚Â© 2013 Copyright Taylor and Francis Group, LLC.</v>
      </c>
      <c r="J933" s="49">
        <f>if(isnumber(search("Yes",'2_all_summary'!$G932)),if(isnumber(search("Yes",'2_all_summary'!E932)),1,2),if(isnumber(search("No",'2_all_summary'!E932)),4,3))</f>
        <v>4</v>
      </c>
    </row>
    <row r="934">
      <c r="G934" s="49"/>
      <c r="H934" s="49" t="str">
        <f>'2_all_summary'!C933</f>
        <v>Sustainable development of Lagong Hill forest reserve, Malaysia</v>
      </c>
      <c r="I934" s="49" t="str">
        <f>'2_all_summary'!D933</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934" s="49">
        <f>if(isnumber(search("Yes",'2_all_summary'!$G933)),if(isnumber(search("Yes",'2_all_summary'!E933)),1,2),if(isnumber(search("No",'2_all_summary'!E933)),4,3))</f>
        <v>4</v>
      </c>
    </row>
    <row r="935">
      <c r="G935" s="49"/>
      <c r="H935" s="49" t="str">
        <f>'2_all_summary'!C934</f>
        <v>Sustainable financing of a national Marine Protected Area network in Fiji</v>
      </c>
      <c r="I935" s="49" t="str">
        <f>'2_all_summary'!D934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Ãƒâ€šÃ‚Â© 2018 Elsevier Ltd</v>
      </c>
      <c r="J935" s="49">
        <f>if(isnumber(search("Yes",'2_all_summary'!$G934)),if(isnumber(search("Yes",'2_all_summary'!E934)),1,2),if(isnumber(search("No",'2_all_summary'!E934)),4,3))</f>
        <v>1</v>
      </c>
    </row>
    <row r="936">
      <c r="G936" s="49"/>
      <c r="H936" s="49" t="str">
        <f>'2_all_summary'!C935</f>
        <v>Sustaining Rocky Mountain landscapes: Science, policy, and management for the crown of the continent ecosystem</v>
      </c>
      <c r="I936" s="49" t="str">
        <f>'2_all_summary'!D935</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Ãƒâ€šÃ‚Â© 2007 by Resources for the Future. All rights reserved.</v>
      </c>
      <c r="J936" s="49">
        <f>if(isnumber(search("Yes",'2_all_summary'!$G935)),if(isnumber(search("Yes",'2_all_summary'!E935)),1,2),if(isnumber(search("No",'2_all_summary'!E935)),4,3))</f>
        <v>4</v>
      </c>
    </row>
    <row r="937">
      <c r="G937" s="49"/>
      <c r="H937" s="49" t="str">
        <f>'2_all_summary'!C936</f>
        <v>Sustaining small-scale fisheries with periodically harvested marine reserves</v>
      </c>
      <c r="I937" s="49" t="str">
        <f>'2_all_summary'!D936</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Ãƒâ€šÃ‚Â© 2012 Elsevier Ltd.</v>
      </c>
      <c r="J937" s="49">
        <f>if(isnumber(search("Yes",'2_all_summary'!$G936)),if(isnumber(search("Yes",'2_all_summary'!E936)),1,2),if(isnumber(search("No",'2_all_summary'!E936)),4,3))</f>
        <v>1</v>
      </c>
    </row>
    <row r="938">
      <c r="G938" s="49"/>
      <c r="H938" s="49" t="str">
        <f>'2_all_summary'!C937</f>
        <v>Swanp forest restoration in Haor area for livelihood security - A community based approach</v>
      </c>
      <c r="I938" s="49" t="str">
        <f>'2_all_summary'!D937</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Ãƒâ€šÃ‚Â© International Scientific Publications, New Delhi.</v>
      </c>
      <c r="J938" s="49">
        <f>if(isnumber(search("Yes",'2_all_summary'!$G937)),if(isnumber(search("Yes",'2_all_summary'!E937)),1,2),if(isnumber(search("No",'2_all_summary'!E937)),4,3))</f>
        <v>4</v>
      </c>
    </row>
    <row r="939">
      <c r="G939" s="49"/>
      <c r="H939" s="49" t="str">
        <f>'2_all_summary'!C938</f>
        <v>Synergies between local and climate-driven impacts on coral reefs in the Tropical Pacific: A review of issues and adaptation opportunities</v>
      </c>
      <c r="I939" s="49" t="str">
        <f>'2_all_summary'!D938</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Ãƒâ€šÃ‚Â© 2020</v>
      </c>
      <c r="J939" s="49">
        <f>if(isnumber(search("Yes",'2_all_summary'!$G938)),if(isnumber(search("Yes",'2_all_summary'!E938)),1,2),if(isnumber(search("No",'2_all_summary'!E938)),4,3))</f>
        <v>1</v>
      </c>
    </row>
    <row r="940">
      <c r="G940" s="49"/>
      <c r="H940" s="49" t="str">
        <f>'2_all_summary'!C939</f>
        <v>Taking care of people and communities: Rebuilding livelihoods through NGOs and the informal economy in Southern Thailand</v>
      </c>
      <c r="I940" s="49" t="str">
        <f>'2_all_summary'!D939</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Ãƒâ€šÃ‚Â© Emerald Group Publishing Limited.</v>
      </c>
      <c r="J940" s="49">
        <f>if(isnumber(search("Yes",'2_all_summary'!$G939)),if(isnumber(search("Yes",'2_all_summary'!E939)),1,2),if(isnumber(search("No",'2_all_summary'!E939)),4,3))</f>
        <v>4</v>
      </c>
    </row>
    <row r="941">
      <c r="G941" s="49"/>
      <c r="H941" s="49" t="str">
        <f>'2_all_summary'!C940</f>
        <v>Taking institutions seriously: Using the IAD framework to analyze fisheries policy</v>
      </c>
      <c r="I941" s="49" t="str">
        <f>'2_all_summary'!D940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Ãƒâ€šÃ‚Â© 2005 Taylor &amp; Francis Inc.</v>
      </c>
      <c r="J941" s="49">
        <f>if(isnumber(search("Yes",'2_all_summary'!$G940)),if(isnumber(search("Yes",'2_all_summary'!E940)),1,2),if(isnumber(search("No",'2_all_summary'!E940)),4,3))</f>
        <v>4</v>
      </c>
    </row>
    <row r="942">
      <c r="G942" s="49"/>
      <c r="H942" s="49" t="str">
        <f>'2_all_summary'!C941</f>
        <v>Techniques for education in community medicine</v>
      </c>
      <c r="I942" s="49" t="str">
        <f>'2_all_summary'!D941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Ãƒâ€šÃ‚Â© 2013 by Nova Science Publishers, Inc. All rights reserved.</v>
      </c>
      <c r="J942" s="49">
        <f>if(isnumber(search("Yes",'2_all_summary'!$G941)),if(isnumber(search("Yes",'2_all_summary'!E941)),1,2),if(isnumber(search("No",'2_all_summary'!E941)),4,3))</f>
        <v>4</v>
      </c>
    </row>
    <row r="943">
      <c r="G943" s="49"/>
      <c r="H943" s="49" t="str">
        <f>'2_all_summary'!C942</f>
        <v>Techniques to evaluate the effectiveness of fish habitat restoration works in streams impacted by logging activities</v>
      </c>
      <c r="I943" s="49" t="str">
        <f>'2_all_summary'!D942</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ÃƒÂ¢Ã¢â€šÂ¬Ã¢â€žÂ¢paired assessmentsÃƒÂ¢Ã¢â€šÂ¬Ã¢â€žÂ¢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Ãƒâ€šÃ‚Â© 1998 Taylor &amp; Francis Group, LLC.</v>
      </c>
      <c r="J943" s="49">
        <f>if(isnumber(search("Yes",'2_all_summary'!$G942)),if(isnumber(search("Yes",'2_all_summary'!E942)),1,2),if(isnumber(search("No",'2_all_summary'!E942)),4,3))</f>
        <v>4</v>
      </c>
    </row>
    <row r="944">
      <c r="G944" s="49"/>
      <c r="H944" s="49" t="str">
        <f>'2_all_summary'!C943</f>
        <v>Techno-economic analysis of solar photovoltaic system for fishery cold storage based on ownership models and regulatory boundaries in indonesia</v>
      </c>
      <c r="I944" s="49" t="str">
        <f>'2_all_summary'!D943</f>
        <v>With IndonesiaÃƒÂ¢Ã¢â€šÂ¬Ã¢â€žÂ¢s marine resources abundance, it is appropriate for IndonesiaÃƒÂ¢Ã¢â€šÂ¬Ã¢â€žÂ¢s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fishermenÃƒÂ¢Ã¢â€šÂ¬Ã¢â€žÂ¢s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systemÃƒÂ¢Ã¢â€šÂ¬Ã¢â€žÂ¢s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Ãƒâ€šÃ‚Â© 2021 by the authors. Licensee MDPI, Basel, Switzerland.</v>
      </c>
      <c r="J944" s="49">
        <f>if(isnumber(search("Yes",'2_all_summary'!$G943)),if(isnumber(search("Yes",'2_all_summary'!E943)),1,2),if(isnumber(search("No",'2_all_summary'!E943)),4,3))</f>
        <v>4</v>
      </c>
    </row>
    <row r="945">
      <c r="G945" s="49"/>
      <c r="H945" s="49" t="str">
        <f>'2_all_summary'!C944</f>
        <v>Teens could get new message on waiting for sex. Sex education.</v>
      </c>
      <c r="I945" s="49" t="str">
        <f>'2_all_summary'!D944</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945" s="49">
        <f>if(isnumber(search("Yes",'2_all_summary'!$G944)),if(isnumber(search("Yes",'2_all_summary'!E944)),1,2),if(isnumber(search("No",'2_all_summary'!E944)),4,3))</f>
        <v>4</v>
      </c>
    </row>
    <row r="946">
      <c r="G946" s="49"/>
      <c r="H946" s="49" t="str">
        <f>'2_all_summary'!C945</f>
        <v>Ten years of dynamic co-management of a multi-species reef fishery</v>
      </c>
      <c r="I946" s="49" t="str">
        <f>'2_all_summary'!D945</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946" s="49">
        <f>if(isnumber(search("Yes",'2_all_summary'!$G945)),if(isnumber(search("Yes",'2_all_summary'!E945)),1,2),if(isnumber(search("No",'2_all_summary'!E945)),4,3))</f>
        <v>4</v>
      </c>
    </row>
    <row r="947">
      <c r="G947" s="49"/>
      <c r="H947" s="49" t="str">
        <f>'2_all_summary'!C946</f>
        <v>Ten years of Inuit co-management: advancing research, resilience, and capacity in Nunatsiavut through fishery governance</v>
      </c>
      <c r="I947" s="49" t="str">
        <f>'2_all_summary'!D946</f>
        <v>Community-based approaches have risen to prominence in fisheries governance as decisionÃƒâ€šÃ‚Â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TJFBÃƒÂ¢Ã¢â€šÂ¬Ã¢â€žÂ¢s work contributes to fisheries governance in the region, and subsequently, how co-management is placed in terms of supporting greater self-determination for Indigenous peoples in resource governance. To understand the TJFBÃƒÂ¢Ã¢â€šÂ¬Ã¢â€žÂ¢s role, this research examined 12Ãƒâ€šÃ‚Â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claimÃƒÂ¢Ã¢â€šÂ¬Ã¢â‚¬Å“based co-management has a significant impact on how Indigenous sovereignty operates and how it will evolve into the future. The TJFBÃƒÂ¢Ã¢â€šÂ¬Ã¢â€žÂ¢s efforts to increase research capacity in the region, push focus towards the socio-cultural dimensions of fisheries management, and strengthen the political voice of the region represent an important move toward self-determination in NunatsiavutÃƒÂ¢Ã¢â€šÂ¬Ã¢â€žÂ¢s commercial fisheries. Ãƒâ€šÃ‚Â© 2022, The Author(s).</v>
      </c>
      <c r="J947" s="49">
        <f>if(isnumber(search("Yes",'2_all_summary'!$G946)),if(isnumber(search("Yes",'2_all_summary'!E946)),1,2),if(isnumber(search("No",'2_all_summary'!E946)),4,3))</f>
        <v>4</v>
      </c>
    </row>
    <row r="948">
      <c r="G948" s="49"/>
      <c r="H948" s="49" t="str">
        <f>'2_all_summary'!C947</f>
        <v>Territorial use rights in fisheries to manage areas for farming coral reef fish and invertebrates for the aquarium trade</v>
      </c>
      <c r="I948" s="49" t="str">
        <f>'2_all_summary'!D947</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948" s="49">
        <f>if(isnumber(search("Yes",'2_all_summary'!$G947)),if(isnumber(search("Yes",'2_all_summary'!E947)),1,2),if(isnumber(search("No",'2_all_summary'!E947)),4,3))</f>
        <v>4</v>
      </c>
    </row>
    <row r="949">
      <c r="G949" s="49"/>
      <c r="H949" s="49" t="str">
        <f>'2_all_summary'!C948</f>
        <v>Testing a model to assess womenÃƒÂ¢Ã¢â€šÂ¬Ã¢â€žÂ¢s inclusion and participation in community-based resource management in Solomon Islands</v>
      </c>
      <c r="I949" s="49" t="str">
        <f>'2_all_summary'!D948</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AgarwalÃƒÂ¢Ã¢â€šÂ¬Ã¢â€žÂ¢s 2001 participation typology for a Melanesian CBFM context to present a participation model for assessing gender inclusivity in CBFM. We defined six levels of womenÃƒÂ¢Ã¢â€šÂ¬Ã¢â€žÂ¢s participation, including, (1) no participation, (2) nominal, (3) passive, (4) consultive, (5) active, and (6) interactive (empowering) participation, defined as actively participating in all aspects of the decision-making process, and holding leadership roles that increase womenÃƒÂ¢Ã¢â€šÂ¬Ã¢â€žÂ¢s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womenÃƒÂ¢Ã¢â€šÂ¬Ã¢â€žÂ¢s participation in CBFM decision-making processes through use of a participation model, and providing recommendations to fisheries practitioners on implementation of the model to assess gender equity in a communityÃƒÂ¢Ã¢â€šÂ¬Ã¢â€žÂ¢s CBFM structures. Ãƒâ€šÃ‚Â© 2022, The Author(s).</v>
      </c>
      <c r="J949" s="49">
        <f>if(isnumber(search("Yes",'2_all_summary'!$G948)),if(isnumber(search("Yes",'2_all_summary'!E948)),1,2),if(isnumber(search("No",'2_all_summary'!E948)),4,3))</f>
        <v>4</v>
      </c>
    </row>
    <row r="950">
      <c r="G950" s="49"/>
      <c r="H950" s="49" t="str">
        <f>'2_all_summary'!C949</f>
        <v>The anatomy of primary care and mental health clinician communication: A quality improvement case study</v>
      </c>
      <c r="I950" s="49" t="str">
        <f>'2_all_summary'!D949</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Ãƒâ€šÃ‚Â© 2013 Society of General Internal Medicine.</v>
      </c>
      <c r="J950" s="49">
        <f>if(isnumber(search("Yes",'2_all_summary'!$G949)),if(isnumber(search("Yes",'2_all_summary'!E949)),1,2),if(isnumber(search("No",'2_all_summary'!E949)),4,3))</f>
        <v>4</v>
      </c>
    </row>
    <row r="951">
      <c r="G951" s="49"/>
      <c r="H951" s="49" t="str">
        <f>'2_all_summary'!C950</f>
        <v>The assessment 'toolbox': Community-based reef evaluation methods coupled with geochemical techniques to identify sources of stress</v>
      </c>
      <c r="I951" s="49" t="str">
        <f>'2_all_summary'!D950</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951" s="49">
        <f>if(isnumber(search("Yes",'2_all_summary'!$G950)),if(isnumber(search("Yes",'2_all_summary'!E950)),1,2),if(isnumber(search("No",'2_all_summary'!E950)),4,3))</f>
        <v>3</v>
      </c>
    </row>
    <row r="952">
      <c r="G952" s="49"/>
      <c r="H952" s="49" t="str">
        <f>'2_all_summary'!C951</f>
        <v>The barefoot ecologist goes fishing</v>
      </c>
      <c r="I952" s="49" t="str">
        <f>'2_all_summary'!D951</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952" s="49">
        <f>if(isnumber(search("Yes",'2_all_summary'!$G951)),if(isnumber(search("Yes",'2_all_summary'!E951)),1,2),if(isnumber(search("No",'2_all_summary'!E951)),4,3))</f>
        <v>1</v>
      </c>
    </row>
    <row r="953">
      <c r="G953" s="49"/>
      <c r="H953" s="49" t="str">
        <f>'2_all_summary'!C952</f>
        <v>The Big Role of Coastal Communities and Small-Scale Fishers in Ocean Conservation</v>
      </c>
      <c r="I953" s="49" t="str">
        <f>'2_all_summary'!D952</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953" s="49">
        <f>if(isnumber(search("Yes",'2_all_summary'!$G952)),if(isnumber(search("Yes",'2_all_summary'!E952)),1,2),if(isnumber(search("No",'2_all_summary'!E952)),4,3))</f>
        <v>2</v>
      </c>
    </row>
    <row r="954">
      <c r="G954" s="49"/>
      <c r="H954" s="49" t="str">
        <f>'2_all_summary'!C953</f>
        <v>The biodiversity of fishes at the islas marÃƒÆ’Ã‚Â­as biosphere reserve, mexico, as determined by baited remote underwater video [Biodiversidad de peces en la reserva de la biosfera islas marÃƒÆ’Ã‚Â­as, mÃƒÆ’Ã‚Â©xico, determinada por video subacuÃƒÆ’Ã‚Â¡tico remoto cebado con carnada]</v>
      </c>
      <c r="I954" s="49" t="str">
        <f>'2_all_summary'!D953</f>
        <v>The Islas MarÃƒÆ’Ã‚Â­as Biosphere Reserve, made up of 4 islands in Pacific waters off central Mexico, supports a large diversity of marine life. However, scientific research was restricted for decades by the occupation of Isla MarÃƒÆ’Ã‚Â­a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MarÃƒÆ’Ã‚Â­as.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MarÃƒÆ’Ã‚Â­as as a natural reserve and relocation of the prison in 2019, there is an opportunity for the reserve to become a priority area for marine conservation on the Pacific coast of Mexico. Spatial analyses of fish biodiversity at Isla MarÃƒÆ’Ã‚Â­a Cleofas can help develop sustainable management strategies at a time when the governmental jurisdiction of the iconic archipelago is uncertain. Ãƒâ€šÃ‚Â© 2020, Universidad Autonoma de Baja California. All rights reserved.</v>
      </c>
      <c r="J954" s="49">
        <f>if(isnumber(search("Yes",'2_all_summary'!$G953)),if(isnumber(search("Yes",'2_all_summary'!E953)),1,2),if(isnumber(search("No",'2_all_summary'!E953)),4,3))</f>
        <v>4</v>
      </c>
    </row>
    <row r="955">
      <c r="G955" s="49"/>
      <c r="H955" s="49" t="str">
        <f>'2_all_summary'!C954</f>
        <v>The bridging role of non-governmental organizations in the planning, adoption, and management of the marine protected area network in Raja Ampat, Indonesia</v>
      </c>
      <c r="I955" s="49" t="str">
        <f>'2_all_summary'!D954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Ãƒâ€šÃ‚Â© 2022 The Authors</v>
      </c>
      <c r="J955" s="49">
        <f>if(isnumber(search("Yes",'2_all_summary'!$G954)),if(isnumber(search("Yes",'2_all_summary'!E954)),1,2),if(isnumber(search("No",'2_all_summary'!E954)),4,3))</f>
        <v>4</v>
      </c>
    </row>
    <row r="956">
      <c r="G956" s="49"/>
      <c r="H956" s="49" t="str">
        <f>'2_all_summary'!C955</f>
        <v>The challenges and rewards of community-based coastal resources management San Salvador Island, Philippines</v>
      </c>
      <c r="I956" s="49" t="str">
        <f>'2_all_summary'!D955</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Ãƒâ€šÃ‚Â© 2003 State University of New York. All rights reserved.</v>
      </c>
      <c r="J956" s="49">
        <f>if(isnumber(search("Yes",'2_all_summary'!$G955)),if(isnumber(search("Yes",'2_all_summary'!E955)),1,2),if(isnumber(search("No",'2_all_summary'!E955)),4,3))</f>
        <v>4</v>
      </c>
    </row>
    <row r="957">
      <c r="G957" s="49"/>
      <c r="H957" s="49" t="str">
        <f>'2_all_summary'!C956</f>
        <v>The challenges of local governance: Gear-based fragmentation in the Dominican fishery of Buen Hombre</v>
      </c>
      <c r="I957" s="49" t="str">
        <f>'2_all_summary'!D956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Ãƒâ€šÃ‚Â© 2015 Elsevier Ltd.</v>
      </c>
      <c r="J957" s="49">
        <f>if(isnumber(search("Yes",'2_all_summary'!$G956)),if(isnumber(search("Yes",'2_all_summary'!E956)),1,2),if(isnumber(search("No",'2_all_summary'!E956)),4,3))</f>
        <v>4</v>
      </c>
    </row>
    <row r="958">
      <c r="G958" s="49"/>
      <c r="H958" s="49" t="str">
        <f>'2_all_summary'!C957</f>
        <v>The codevelopment of coastal fisheries monitoring methods to support local management</v>
      </c>
      <c r="I958" s="49" t="str">
        <f>'2_all_summary'!D957</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958" s="49">
        <f>if(isnumber(search("Yes",'2_all_summary'!$G957)),if(isnumber(search("Yes",'2_all_summary'!E957)),1,2),if(isnumber(search("No",'2_all_summary'!E957)),4,3))</f>
        <v>4</v>
      </c>
    </row>
    <row r="959">
      <c r="G959" s="49"/>
      <c r="H959" s="49" t="str">
        <f>'2_all_summary'!C958</f>
        <v>The community-based management of coastal fisheries in Himeshima, Oita Prefectura, Japan: A case study of the fishing ground regulations on the offshore fixed gill net fishery</v>
      </c>
      <c r="I959" s="49" t="str">
        <f>'2_all_summary'!D958</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959" s="49">
        <f>if(isnumber(search("Yes",'2_all_summary'!$G958)),if(isnumber(search("Yes",'2_all_summary'!E958)),1,2),if(isnumber(search("No",'2_all_summary'!E958)),4,3))</f>
        <v>4</v>
      </c>
    </row>
    <row r="960">
      <c r="G960" s="49"/>
      <c r="H960" s="49" t="str">
        <f>'2_all_summary'!C959</f>
        <v>The Community-based Management of Coastal Fisheries in Himeshima, Oita Prefecture, Japan: A Case Study of the Fishing Ground Regulations on the Offshore Fixed Gill Net Fishery</v>
      </c>
      <c r="I960" s="49" t="str">
        <f>'2_all_summary'!D959</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Ãƒâ€šÃ‚Â© 2005, The Human Geographical Society of Japan. All rights reserved.</v>
      </c>
      <c r="J960" s="49">
        <f>if(isnumber(search("Yes",'2_all_summary'!$G959)),if(isnumber(search("Yes",'2_all_summary'!E959)),1,2),if(isnumber(search("No",'2_all_summary'!E959)),4,3))</f>
        <v>4</v>
      </c>
    </row>
    <row r="961">
      <c r="G961" s="49"/>
      <c r="H961" s="49" t="str">
        <f>'2_all_summary'!C960</f>
        <v>The Condition of Seagrass Beds in North Sulawesi following the implementation of Community-Based Coastal Management Program</v>
      </c>
      <c r="I961" s="49" t="str">
        <f>'2_all_summary'!D960</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Ãƒâ€šÃ‚Â© Published under licence by IOP Publishing Ltd.</v>
      </c>
      <c r="J961" s="49">
        <f>if(isnumber(search("Yes",'2_all_summary'!$G960)),if(isnumber(search("Yes",'2_all_summary'!E960)),1,2),if(isnumber(search("No",'2_all_summary'!E960)),4,3))</f>
        <v>4</v>
      </c>
    </row>
    <row r="962">
      <c r="G962" s="49"/>
      <c r="H962" s="49" t="str">
        <f>'2_all_summary'!C961</f>
        <v>The context of policy design for existing community-based fisheries management systems in the Pacific Islands</v>
      </c>
      <c r="I962" s="49" t="str">
        <f>'2_all_summary'!D961</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962" s="49">
        <f>if(isnumber(search("Yes",'2_all_summary'!$G961)),if(isnumber(search("Yes",'2_all_summary'!E961)),1,2),if(isnumber(search("No",'2_all_summary'!E961)),4,3))</f>
        <v>1</v>
      </c>
    </row>
    <row r="963">
      <c r="G963" s="49"/>
      <c r="H963" s="49" t="str">
        <f>'2_all_summary'!C962</f>
        <v>The Coral, Solomon and Bismarck Seas Region</v>
      </c>
      <c r="I963" s="49" t="str">
        <f>'2_all_summary'!D962</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963" s="49">
        <f>if(isnumber(search("Yes",'2_all_summary'!$G962)),if(isnumber(search("Yes",'2_all_summary'!E962)),1,2),if(isnumber(search("No",'2_all_summary'!E962)),4,3))</f>
        <v>4</v>
      </c>
    </row>
    <row r="964">
      <c r="G964" s="49"/>
      <c r="H964" s="49" t="str">
        <f>'2_all_summary'!C963</f>
        <v>The difference that class makes: Neoliberalization and non-capitalism in the fishing industry of new england</v>
      </c>
      <c r="I964" s="49" t="str">
        <f>'2_all_summary'!D963</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Ãƒâ€šÃ‚Â© 2007 The Author Journal compilation Ãƒâ€šÃ‚Â© 2007 Editorial Board of Antipode.</v>
      </c>
      <c r="J964" s="49">
        <f>if(isnumber(search("Yes",'2_all_summary'!$G963)),if(isnumber(search("Yes",'2_all_summary'!E963)),1,2),if(isnumber(search("No",'2_all_summary'!E963)),4,3))</f>
        <v>4</v>
      </c>
    </row>
    <row r="965">
      <c r="G965" s="49"/>
      <c r="H965" s="49" t="str">
        <f>'2_all_summary'!C964</f>
        <v>The dwindling community-based management strategies in the brush park fishery of a tropical estuary: Need for co-management</v>
      </c>
      <c r="I965" s="49" t="str">
        <f>'2_all_summary'!D964</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Ãƒâ€šÃ‚Â© 2018 Elsevier Ltd</v>
      </c>
      <c r="J965" s="49">
        <f>if(isnumber(search("Yes",'2_all_summary'!$G964)),if(isnumber(search("Yes",'2_all_summary'!E964)),1,2),if(isnumber(search("No",'2_all_summary'!E964)),4,3))</f>
        <v>4</v>
      </c>
    </row>
    <row r="966">
      <c r="G966" s="49"/>
      <c r="H966" s="49" t="str">
        <f>'2_all_summary'!C965</f>
        <v>The Ecological Role of the Vaquita, Phocoena sinus, in the Ecosystem of the Northern Gulf of California</v>
      </c>
      <c r="I966" s="49" t="str">
        <f>'2_all_summary'!D965</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Ãƒâ€šÃ‚Â© 2012 Springer Science+Business Media New York.</v>
      </c>
      <c r="J966" s="49">
        <f>if(isnumber(search("Yes",'2_all_summary'!$G965)),if(isnumber(search("Yes",'2_all_summary'!E965)),1,2),if(isnumber(search("No",'2_all_summary'!E965)),4,3))</f>
        <v>4</v>
      </c>
    </row>
    <row r="967">
      <c r="G967" s="49"/>
      <c r="H967" s="49" t="str">
        <f>'2_all_summary'!C966</f>
        <v>The economic impacts of the recreational bluefin tuna fishery in Hatteras, North Carolina</v>
      </c>
      <c r="I967" s="49" t="str">
        <f>'2_all_summary'!D966</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967" s="49">
        <f>if(isnumber(search("Yes",'2_all_summary'!$G966)),if(isnumber(search("Yes",'2_all_summary'!E966)),1,2),if(isnumber(search("No",'2_all_summary'!E966)),4,3))</f>
        <v>4</v>
      </c>
    </row>
    <row r="968">
      <c r="G968" s="49"/>
      <c r="H968" s="49" t="str">
        <f>'2_all_summary'!C967</f>
        <v>The effect of leadership and other contextual conditions on the ecological and socio-economic success of small-scale fisheries in Southeast Asia</v>
      </c>
      <c r="I968" s="49" t="str">
        <f>'2_all_summary'!D967</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Ãƒâ€šÃ‚Â© 2015 Elsevier Ltd.</v>
      </c>
      <c r="J968" s="49">
        <f>if(isnumber(search("Yes",'2_all_summary'!$G967)),if(isnumber(search("Yes",'2_all_summary'!E967)),1,2),if(isnumber(search("No",'2_all_summary'!E967)),4,3))</f>
        <v>4</v>
      </c>
    </row>
    <row r="969">
      <c r="G969" s="49"/>
      <c r="H969" s="49" t="str">
        <f>'2_all_summary'!C968</f>
        <v>The Effect of Short-Term Upwelling Events on Fish Assemblages at the South-Eastern Coast of the Baltic Sea</v>
      </c>
      <c r="I969" s="49" t="str">
        <f>'2_all_summary'!D968</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(2000ÃƒÂ¢Ã¢â€šÂ¬Ã¢â‚¬Å“2019)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1ÃƒÂ¢Ã¢â€šÂ¬Ã¢â‚¬Å“2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Ãƒâ€šÃ‚Â© 2023 by the authors.</v>
      </c>
      <c r="J969" s="49">
        <f>if(isnumber(search("Yes",'2_all_summary'!$G968)),if(isnumber(search("Yes",'2_all_summary'!E968)),1,2),if(isnumber(search("No",'2_all_summary'!E968)),4,3))</f>
        <v>4</v>
      </c>
    </row>
    <row r="970">
      <c r="G970" s="49"/>
      <c r="H970" s="49" t="str">
        <f>'2_all_summary'!C969</f>
        <v>The effectiveness of community-based governance of small-scale fisheries, Ngazidja island, Comoros</v>
      </c>
      <c r="I970" s="49" t="str">
        <f>'2_all_summary'!D969</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Ãƒâ€šÃ‚Â© 2012 Elsevier Ltd.</v>
      </c>
      <c r="J970" s="49">
        <f>if(isnumber(search("Yes",'2_all_summary'!$G969)),if(isnumber(search("Yes",'2_all_summary'!E969)),1,2),if(isnumber(search("No",'2_all_summary'!E969)),4,3))</f>
        <v>4</v>
      </c>
    </row>
    <row r="971">
      <c r="G971" s="49"/>
      <c r="H971" s="49" t="str">
        <f>'2_all_summary'!C970</f>
        <v>The Finnmark Intervention Study: Better health for the fishery population in an Arctic village in North Norway</v>
      </c>
      <c r="I971" s="49" t="str">
        <f>'2_all_summary'!D970</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971" s="49">
        <f>if(isnumber(search("Yes",'2_all_summary'!$G970)),if(isnumber(search("Yes",'2_all_summary'!E970)),1,2),if(isnumber(search("No",'2_all_summary'!E970)),4,3))</f>
        <v>4</v>
      </c>
    </row>
    <row r="972">
      <c r="G972" s="49"/>
      <c r="H972" s="49" t="str">
        <f>'2_all_summary'!C971</f>
        <v>The Finnmark Intervention Study: Is it possible to change CVD risk factors by community-based intervention in an Arctic village in crisis?</v>
      </c>
      <c r="I972" s="49" t="str">
        <f>'2_all_summary'!D971</f>
        <v>Aims: Owing to high cardiovascular mortality, the Norwegian Government introduced the programme ÃƒÂ¢Ã¢â€šÂ¬Ã…â€œHealth and Inequalities in FinnmarkÃƒÂ¢Ã¢â€šÂ¬Ã‚Â_x009d_ in 1988. One of the projects in this programme was aimed at changing cardiovascular risk factors through community-based intervention in a fishing community in the Norwegian Arctic. Methods: The intervention community BÃƒÆ’Ã‚Â¥tsfjord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BÃƒÆ’Ã‚Â¥tsfjord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BÃƒÆ’Ã‚Â¥tsfjord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Ãƒâ€šÃ‚Â© 2003, Sage Publications. All rights reserved.</v>
      </c>
      <c r="J972" s="49">
        <f>if(isnumber(search("Yes",'2_all_summary'!$G971)),if(isnumber(search("Yes",'2_all_summary'!E971)),1,2),if(isnumber(search("No",'2_all_summary'!E971)),4,3))</f>
        <v>4</v>
      </c>
    </row>
    <row r="973">
      <c r="G973" s="49"/>
      <c r="H973" s="49" t="str">
        <f>'2_all_summary'!C972</f>
        <v>The fishery of sea-cucumber Holothuridae in Kilbat Village, Central Maluku Regency, Indonesia</v>
      </c>
      <c r="I973" s="49" t="str">
        <f>'2_all_summary'!D972</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Ãƒâ€šÃ‚Â© Published under licence by IOP Publishing Ltd.</v>
      </c>
      <c r="J973" s="49">
        <f>if(isnumber(search("Yes",'2_all_summary'!$G972)),if(isnumber(search("Yes",'2_all_summary'!E972)),1,2),if(isnumber(search("No",'2_all_summary'!E972)),4,3))</f>
        <v>4</v>
      </c>
    </row>
    <row r="974">
      <c r="G974" s="49"/>
      <c r="H974" s="49" t="str">
        <f>'2_all_summary'!C973</f>
        <v>The Ghosts of Fisheries Management</v>
      </c>
      <c r="I974" s="49" t="str">
        <f>'2_all_summary'!D973</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Ãƒâ€šÃ‚Â© 2012 Copyright Taylor and Francis Group, LLC.</v>
      </c>
      <c r="J974" s="49">
        <f>if(isnumber(search("Yes",'2_all_summary'!$G973)),if(isnumber(search("Yes",'2_all_summary'!E973)),1,2),if(isnumber(search("No",'2_all_summary'!E973)),4,3))</f>
        <v>4</v>
      </c>
    </row>
    <row r="975">
      <c r="G975" s="49"/>
      <c r="H975" s="49" t="str">
        <f>'2_all_summary'!C974</f>
        <v>The good, the bad, or the ugly? Advantages and challenges of Japanese coastal fisheries management</v>
      </c>
      <c r="I975" s="49" t="str">
        <f>'2_all_summary'!D974</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Ãƒâ€šÃ‚Â© 2006 Rosenstiel School of Marine and Atmospheric Science of the University of Miami.</v>
      </c>
      <c r="J975" s="49">
        <f>if(isnumber(search("Yes",'2_all_summary'!$G974)),if(isnumber(search("Yes",'2_all_summary'!E974)),1,2),if(isnumber(search("No",'2_all_summary'!E974)),4,3))</f>
        <v>4</v>
      </c>
    </row>
    <row r="976">
      <c r="G976" s="49"/>
      <c r="H976" s="49" t="str">
        <f>'2_all_summary'!C975</f>
        <v>The Gulf of Maine Environmental Information Exchange: Participation, observation, conversation</v>
      </c>
      <c r="I976" s="49" t="str">
        <f>'2_all_summary'!D975</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976" s="49">
        <f>if(isnumber(search("Yes",'2_all_summary'!$G975)),if(isnumber(search("Yes",'2_all_summary'!E975)),1,2),if(isnumber(search("No",'2_all_summary'!E975)),4,3))</f>
        <v>4</v>
      </c>
    </row>
    <row r="977">
      <c r="G977" s="49"/>
      <c r="H977" s="49" t="str">
        <f>'2_all_summary'!C976</f>
        <v>The Gunnison Basin sage-grouse strategic committee: A Colorado county's fight for conservation self-determination</v>
      </c>
      <c r="I977" s="49" t="str">
        <f>'2_all_summary'!D976</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ÃƒÂ¢Ã¢â‚¬Â°Ã‚Â¥ 1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977" s="49">
        <f>if(isnumber(search("Yes",'2_all_summary'!$G976)),if(isnumber(search("Yes",'2_all_summary'!E976)),1,2),if(isnumber(search("No",'2_all_summary'!E976)),4,3))</f>
        <v>4</v>
      </c>
    </row>
    <row r="978">
      <c r="G978" s="49"/>
      <c r="H978" s="49" t="str">
        <f>'2_all_summary'!C977</f>
        <v>The impact of co-management on household income and expenditure: An empirical analysis of common property fishery resource management in Bangladesh</v>
      </c>
      <c r="I978" s="49" t="str">
        <f>'2_all_summary'!D977</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Ãƒâ€šÃ‚Â© 2012 Elsevier Ltd.</v>
      </c>
      <c r="J978" s="49">
        <f>if(isnumber(search("Yes",'2_all_summary'!$G977)),if(isnumber(search("Yes",'2_all_summary'!E977)),1,2),if(isnumber(search("No",'2_all_summary'!E977)),4,3))</f>
        <v>4</v>
      </c>
    </row>
    <row r="979">
      <c r="G979" s="49"/>
      <c r="H979" s="49" t="str">
        <f>'2_all_summary'!C978</f>
        <v>The impact of community-based fisheries management (CBFM) on equity and sustainability of small-scale coastal fisheries in the Philippines</v>
      </c>
      <c r="I979" s="49" t="str">
        <f>'2_all_summary'!D978</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Ãƒâ€šÃ‚Â© 2017 Elsevier Ltd</v>
      </c>
      <c r="J979" s="49">
        <f>if(isnumber(search("Yes",'2_all_summary'!$G978)),if(isnumber(search("Yes",'2_all_summary'!E978)),1,2),if(isnumber(search("No",'2_all_summary'!E978)),4,3))</f>
        <v>4</v>
      </c>
    </row>
    <row r="980">
      <c r="G980" s="49"/>
      <c r="H980" s="49" t="str">
        <f>'2_all_summary'!C979</f>
        <v>The impact of shrimp farming on mangrove ecosystems</v>
      </c>
      <c r="I980" s="49" t="str">
        <f>'2_all_summary'!D979</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Ãƒâ€šÃ‚Â© CAB International 2008.</v>
      </c>
      <c r="J980" s="49">
        <f>if(isnumber(search("Yes",'2_all_summary'!$G979)),if(isnumber(search("Yes",'2_all_summary'!E979)),1,2),if(isnumber(search("No",'2_all_summary'!E979)),4,3))</f>
        <v>4</v>
      </c>
    </row>
    <row r="981">
      <c r="G981" s="49"/>
      <c r="H981" s="49" t="str">
        <f>'2_all_summary'!C980</f>
        <v>The implications of differing tourist/resident perceptions for community-based resource management: a Hawaiian coastal resource area study</v>
      </c>
      <c r="I981" s="49" t="str">
        <f>'2_all_summary'!D980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Ãƒâ€šÃ‚Â© 2013 Ãƒâ€šÃ‚Â© 2013 Taylor &amp; Francis.</v>
      </c>
      <c r="J981" s="49">
        <f>if(isnumber(search("Yes",'2_all_summary'!$G980)),if(isnumber(search("Yes",'2_all_summary'!E980)),1,2),if(isnumber(search("No",'2_all_summary'!E980)),4,3))</f>
        <v>4</v>
      </c>
    </row>
    <row r="982">
      <c r="G982" s="49"/>
      <c r="H982" s="49" t="str">
        <f>'2_all_summary'!C981</f>
        <v>The inclusion of fisheries and tourism in marine protected areas to support conservation in Indonesia</v>
      </c>
      <c r="I982" s="49" t="str">
        <f>'2_all_summary'!D981</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Ãƒâ€šÃ‚Â© 2022 Elsevier Ltd</v>
      </c>
      <c r="J982" s="49">
        <f>if(isnumber(search("Yes",'2_all_summary'!$G981)),if(isnumber(search("Yes",'2_all_summary'!E981)),1,2),if(isnumber(search("No",'2_all_summary'!E981)),4,3))</f>
        <v>4</v>
      </c>
    </row>
    <row r="983">
      <c r="G983" s="49"/>
      <c r="H983" s="49" t="str">
        <f>'2_all_summary'!C982</f>
        <v>The influence of poverty and rabies knowledge on healthcare seeking behaviors and dog ownership, Cameroon</v>
      </c>
      <c r="I983" s="49" t="str">
        <f>'2_all_summary'!D982</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FisherÃƒÂ¢Ã¢â€šÂ¬Ã¢â€žÂ¢s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1.4%ÃƒÂ¢Ã¢â€šÂ¬Ã¢â‚¬Å“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Ãƒâ€šÃ‚Â© This is an open access article, free of all copyright, and may be freely reproduced, distributed, transmitted, modified, built upon, or otherwise used by anyone for any lawful purpose. The work is made available under the Creative Commons CC0 public domain dedication.</v>
      </c>
      <c r="J983" s="49">
        <f>if(isnumber(search("Yes",'2_all_summary'!$G982)),if(isnumber(search("Yes",'2_all_summary'!E982)),1,2),if(isnumber(search("No",'2_all_summary'!E982)),4,3))</f>
        <v>4</v>
      </c>
    </row>
    <row r="984">
      <c r="G984" s="49"/>
      <c r="H984" s="49" t="str">
        <f>'2_all_summary'!C983</f>
        <v>The last generation? Perspectives of inshore fish harvesters from Change Islands, Newfoundland</v>
      </c>
      <c r="I984" s="49" t="str">
        <f>'2_all_summary'!D983</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Ãƒâ€šÃ‚Â© 2013 Canadian Association of Geographers / L' Association canadienne des gÃƒÆ’Ã‚Â©ographes.</v>
      </c>
      <c r="J984" s="49">
        <f>if(isnumber(search("Yes",'2_all_summary'!$G983)),if(isnumber(search("Yes",'2_all_summary'!E983)),1,2),if(isnumber(search("No",'2_all_summary'!E983)),4,3))</f>
        <v>4</v>
      </c>
    </row>
    <row r="985">
      <c r="G985" s="49"/>
      <c r="H985" s="49" t="str">
        <f>'2_all_summary'!C984</f>
        <v>The micro-politics of small-scale fisheries governance in South Africa: a case study of community-based political representation as a form of brokerage</v>
      </c>
      <c r="I985" s="49" t="str">
        <f>'2_all_summary'!D984</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ÃƒÂ¢Ã¢â€šÂ¬Ã‹Å“communityÃƒÂ¢Ã¢â€šÂ¬Ã¢â€žÂ¢, where both fisher constituents and representatives are members of that community. This ÃƒÂ¢Ã¢â€šÂ¬Ã‹Å“community-basedÃƒÂ¢Ã¢â€šÂ¬Ã¢â€žÂ¢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ÃƒÂ¢Ã¢â€šÂ¬Ã‹Å“brokerageÃƒÂ¢Ã¢â€šÂ¬Ã¢â€žÂ¢ places community-based representatives in a position of strategic advantageÃƒÂ¢Ã¢â€šÂ¬Ã¢â‚¬Å“a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Ãƒâ€šÃ‚Â© 2017, The Author(s).</v>
      </c>
      <c r="J985" s="49">
        <f>if(isnumber(search("Yes",'2_all_summary'!$G984)),if(isnumber(search("Yes",'2_all_summary'!E984)),1,2),if(isnumber(search("No",'2_all_summary'!E984)),4,3))</f>
        <v>4</v>
      </c>
    </row>
    <row r="986">
      <c r="G986" s="49"/>
      <c r="H986" s="49" t="str">
        <f>'2_all_summary'!C985</f>
        <v>The nature-culture boundary and ocean policy: Great Barrier Island, New Zealand</v>
      </c>
      <c r="I986" s="49" t="str">
        <f>'2_all_summary'!D985</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Ãƒâ€šÃ‚Â© 2007 by the American Geographical Society of New York.</v>
      </c>
      <c r="J986" s="49">
        <f>if(isnumber(search("Yes",'2_all_summary'!$G985)),if(isnumber(search("Yes",'2_all_summary'!E985)),1,2),if(isnumber(search("No",'2_all_summary'!E985)),4,3))</f>
        <v>4</v>
      </c>
    </row>
    <row r="987">
      <c r="G987" s="49"/>
      <c r="H987" s="49" t="str">
        <f>'2_all_summary'!C986</f>
        <v>The need to know what to manage-community-based marine resource monitoring in Fiji</v>
      </c>
      <c r="I987" s="49" t="str">
        <f>'2_all_summary'!D986</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Ãƒâ€šÃ‚Â© 2012 Elsevier B.V.</v>
      </c>
      <c r="J987" s="49">
        <f>if(isnumber(search("Yes",'2_all_summary'!$G986)),if(isnumber(search("Yes",'2_all_summary'!E986)),1,2),if(isnumber(search("No",'2_all_summary'!E986)),4,3))</f>
        <v>1</v>
      </c>
    </row>
    <row r="988">
      <c r="G988" s="49"/>
      <c r="H988" s="49" t="str">
        <f>'2_all_summary'!C987</f>
        <v>The Newfoundland and Labrador Heart Health Program dissemination story: the formation and functioning of effective coalitions.</v>
      </c>
      <c r="I988" s="49" t="str">
        <f>'2_all_summary'!D987</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8" s="49">
        <f>if(isnumber(search("Yes",'2_all_summary'!$G987)),if(isnumber(search("Yes",'2_all_summary'!E987)),1,2),if(isnumber(search("No",'2_all_summary'!E987)),4,3))</f>
        <v>4</v>
      </c>
    </row>
    <row r="989">
      <c r="G989" s="49"/>
      <c r="H989" s="49" t="str">
        <f>'2_all_summary'!C988</f>
        <v>The nunavut wildlife management boardÃƒÂ¢Ã¢â€šÂ¬Ã¢â€žÂ¢s community-based monitoring network: Documenting inuit harvesting experience using modern technology</v>
      </c>
      <c r="I989" s="49" t="str">
        <f>'2_all_summary'!D988</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BoardÃƒÂ¢Ã¢â€šÂ¬Ã¢â€žÂ¢s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Ãƒâ€šÃ‚Â© 2020, Canadian Science Publishing. All rights reserved.</v>
      </c>
      <c r="J989" s="49">
        <f>if(isnumber(search("Yes",'2_all_summary'!$G988)),if(isnumber(search("Yes",'2_all_summary'!E988)),1,2),if(isnumber(search("No",'2_all_summary'!E988)),4,3))</f>
        <v>4</v>
      </c>
    </row>
    <row r="990">
      <c r="G990" s="49"/>
      <c r="H990" s="49" t="str">
        <f>'2_all_summary'!C989</f>
        <v>The Okavango: Whose Delta is it?</v>
      </c>
      <c r="I990" s="49" t="str">
        <f>'2_all_summary'!D989</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Ãƒâ€šÃ‚Â© 2009 Elsevier Ltd. All rights reserved.</v>
      </c>
      <c r="J990" s="49">
        <f>if(isnumber(search("Yes",'2_all_summary'!$G989)),if(isnumber(search("Yes",'2_all_summary'!E989)),1,2),if(isnumber(search("No",'2_all_summary'!E989)),4,3))</f>
        <v>4</v>
      </c>
    </row>
    <row r="991">
      <c r="G991" s="49"/>
      <c r="H991" s="49" t="str">
        <f>'2_all_summary'!C990</f>
        <v>The Pacific International Waters Project: Aims, approaches and challenges</v>
      </c>
      <c r="I991" s="49" t="str">
        <f>'2_all_summary'!D990</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991" s="49">
        <f>if(isnumber(search("Yes",'2_all_summary'!$G990)),if(isnumber(search("Yes",'2_all_summary'!E990)),1,2),if(isnumber(search("No",'2_all_summary'!E990)),4,3))</f>
        <v>4</v>
      </c>
    </row>
    <row r="992">
      <c r="G992" s="49"/>
      <c r="H992" s="49" t="str">
        <f>'2_all_summary'!C991</f>
        <v>The padu system of community-based fisheries management: Change and local institutional innovation in south India</v>
      </c>
      <c r="I992" s="49" t="str">
        <f>'2_all_summary'!D991</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Ãƒâ€šÃ‚Â© 2003 Elsevier Ltd. All rights reserved.</v>
      </c>
      <c r="J992" s="49">
        <f>if(isnumber(search("Yes",'2_all_summary'!$G991)),if(isnumber(search("Yes",'2_all_summary'!E991)),1,2),if(isnumber(search("No",'2_all_summary'!E991)),4,3))</f>
        <v>4</v>
      </c>
    </row>
    <row r="993">
      <c r="G993" s="49"/>
      <c r="H993" s="49" t="str">
        <f>'2_all_summary'!C992</f>
        <v>The panglima laot of Aceh: A case study in large-scale community-based marine management after the 2004 Indian Ocean tsunami</v>
      </c>
      <c r="I993" s="49" t="str">
        <f>'2_all_summary'!D992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Ãƒâ€šÃ‚Â© 2012 Fauna &amp;amp; Flora International.</v>
      </c>
      <c r="J993" s="49">
        <f>if(isnumber(search("Yes",'2_all_summary'!$G992)),if(isnumber(search("Yes",'2_all_summary'!E992)),1,2),if(isnumber(search("No",'2_all_summary'!E992)),4,3))</f>
        <v>4</v>
      </c>
    </row>
    <row r="994">
      <c r="G994" s="49"/>
      <c r="H994" s="49" t="str">
        <f>'2_all_summary'!C993</f>
        <v>The peri-urban interface: Approaches to sustainable natural and human resource use</v>
      </c>
      <c r="I994" s="49" t="str">
        <f>'2_all_summary'!D993</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Ãƒâ€šÃ‚Â© Duncan Mc Gregor, David Simon and Donald Thompson, 2006.</v>
      </c>
      <c r="J994" s="49">
        <f>if(isnumber(search("Yes",'2_all_summary'!$G993)),if(isnumber(search("Yes",'2_all_summary'!E993)),1,2),if(isnumber(search("No",'2_all_summary'!E993)),4,3))</f>
        <v>4</v>
      </c>
    </row>
    <row r="995">
      <c r="G995" s="49"/>
      <c r="H995" s="49" t="str">
        <f>'2_all_summary'!C994</f>
        <v>The Philippines</v>
      </c>
      <c r="I995" s="49" t="str">
        <f>'2_all_summary'!D994</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countryÃƒÂ¢Ã¢â€šÂ¬Ã¢â€žÂ¢s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poorÃƒÂ¢Ã¢â€šÂ¬Ã¢â€žÂ¢s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Ãƒâ€šÃ‚Â© 2019 Elsevier Ltd. All rights reserved.</v>
      </c>
      <c r="J995" s="49">
        <f>if(isnumber(search("Yes",'2_all_summary'!$G994)),if(isnumber(search("Yes",'2_all_summary'!E994)),1,2),if(isnumber(search("No",'2_all_summary'!E994)),4,3))</f>
        <v>4</v>
      </c>
    </row>
    <row r="996">
      <c r="G996" s="49"/>
      <c r="H996" s="49" t="str">
        <f>'2_all_summary'!C995</f>
        <v>The Philippines context for marine tenure and small-scale fisheries</v>
      </c>
      <c r="I996" s="49" t="str">
        <f>'2_all_summary'!D995</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Ãƒâ€šÃ‚Â© 2018 Elsevier Ltd</v>
      </c>
      <c r="J996" s="49">
        <f>if(isnumber(search("Yes",'2_all_summary'!$G995)),if(isnumber(search("Yes",'2_all_summary'!E995)),1,2),if(isnumber(search("No",'2_all_summary'!E995)),4,3))</f>
        <v>4</v>
      </c>
    </row>
    <row r="997">
      <c r="G997" s="49"/>
      <c r="H997" s="49" t="str">
        <f>'2_all_summary'!C996</f>
        <v>The Political Economy of Marine Stewardship Council Certification: Processors and Access in Newfoundland and Labrador's Inshore Shrimp Industry</v>
      </c>
      <c r="I997" s="49" t="str">
        <f>'2_all_summary'!D996</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Ãƒâ€šÃ‚Â© 2012 Blackwell Publishing Ltd.</v>
      </c>
      <c r="J997" s="49">
        <f>if(isnumber(search("Yes",'2_all_summary'!$G996)),if(isnumber(search("Yes",'2_all_summary'!E996)),1,2),if(isnumber(search("No",'2_all_summary'!E996)),4,3))</f>
        <v>4</v>
      </c>
    </row>
    <row r="998">
      <c r="G998" s="49"/>
      <c r="H998" s="49" t="str">
        <f>'2_all_summary'!C997</f>
        <v>The politics of mediation: Local-global interactions in the Central Amazon of Brazil</v>
      </c>
      <c r="I998" s="49" t="str">
        <f>'2_all_summary'!D997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Ãƒâ€šÃ‚Â© 2005 by the American Anthropological Association. All rights reserved.</v>
      </c>
      <c r="J998" s="49">
        <f>if(isnumber(search("Yes",'2_all_summary'!$G997)),if(isnumber(search("Yes",'2_all_summary'!E997)),1,2),if(isnumber(search("No",'2_all_summary'!E997)),4,3))</f>
        <v>4</v>
      </c>
    </row>
    <row r="999">
      <c r="G999" s="49"/>
      <c r="H999" s="49" t="str">
        <f>'2_all_summary'!C998</f>
        <v>The present status of artisanal fisheries of extreme southern Brazil: An effort towards community-based management</v>
      </c>
      <c r="I999" s="49" t="str">
        <f>'2_all_summary'!D998</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999" s="49">
        <f>if(isnumber(search("Yes",'2_all_summary'!$G998)),if(isnumber(search("Yes",'2_all_summary'!E998)),1,2),if(isnumber(search("No",'2_all_summary'!E998)),4,3))</f>
        <v>4</v>
      </c>
    </row>
    <row r="1000">
      <c r="G1000" s="49"/>
      <c r="H1000" s="49" t="str">
        <f>'2_all_summary'!C999</f>
        <v>The promise of community - based fishery resource management</v>
      </c>
      <c r="I1000" s="49" t="str">
        <f>'2_all_summary'!D999</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Ãƒâ€šÃ‚Â© IDOSI Publications. 2011.</v>
      </c>
      <c r="J1000" s="49">
        <f>if(isnumber(search("Yes",'2_all_summary'!$G999)),if(isnumber(search("Yes",'2_all_summary'!E999)),1,2),if(isnumber(search("No",'2_all_summary'!E999)),4,3))</f>
        <v>4</v>
      </c>
    </row>
    <row r="1001">
      <c r="G1001" s="49"/>
      <c r="H1001" s="49" t="str">
        <f>'2_all_summary'!C1000</f>
        <v>The psychological impacts of community-based protected areas</v>
      </c>
      <c r="I1001" s="49" t="str">
        <f>'2_all_summary'!D1000</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1ÃƒÂ¢Ã¢â€šÂ¬Ã¢â‚¬Å“3Ãƒâ€šÃ‚Â years old, medium-aged: 5ÃƒÂ¢Ã¢â€šÂ¬Ã¢â‚¬Å“11Ãƒâ€šÃ‚Â years old and old: 20ÃƒÂ¢Ã¢â€šÂ¬Ã¢â‚¬Å“25Ãƒâ€šÃ‚Â years old) MPAs in the Philippines. Respondents included both community members either involved (nÃƒâ€šÃ‚Â =Ãƒâ€šÃ‚Â 101) or not involved (nÃƒâ€šÃ‚Â =Ãƒâ€šÃ‚Â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Ãƒâ€šÃ‚Â© 2022 John Wiley &amp; Sons Ltd.</v>
      </c>
      <c r="J1001" s="49">
        <f>if(isnumber(search("Yes",'2_all_summary'!$G1000)),if(isnumber(search("Yes",'2_all_summary'!E1000)),1,2),if(isnumber(search("No",'2_all_summary'!E1000)),4,3))</f>
        <v>4</v>
      </c>
    </row>
    <row r="1002">
      <c r="G1002" s="49"/>
      <c r="H1002" s="49" t="str">
        <f>'2_all_summary'!C1001</f>
        <v>The realities of community based natural resource management and biodiversity conservation in Sub-Saharan Africa</v>
      </c>
      <c r="I1002" s="49" t="str">
        <f>'2_all_summary'!D1001</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Ãƒâ€šÃ‚Â© 2009 by the authors.</v>
      </c>
      <c r="J1002" s="49">
        <f>if(isnumber(search("Yes",'2_all_summary'!$G1001)),if(isnumber(search("Yes",'2_all_summary'!E1001)),1,2),if(isnumber(search("No",'2_all_summary'!E1001)),4,3))</f>
        <v>4</v>
      </c>
    </row>
    <row r="1003">
      <c r="G1003" s="49"/>
      <c r="H1003" s="49" t="str">
        <f>'2_all_summary'!C1002</f>
        <v>The reimplementation of the Ra'ui: Coral reef management in Rarotonga, Cook Islands</v>
      </c>
      <c r="I1003" s="49" t="str">
        <f>'2_all_summary'!D1002</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1003" s="49">
        <f>if(isnumber(search("Yes",'2_all_summary'!$G1002)),if(isnumber(search("Yes",'2_all_summary'!E1002)),1,2),if(isnumber(search("No",'2_all_summary'!E1002)),4,3))</f>
        <v>2</v>
      </c>
    </row>
    <row r="1004">
      <c r="G1004" s="49"/>
      <c r="H1004" s="49" t="str">
        <f>'2_all_summary'!C1003</f>
        <v>The renaissance of community-based marine resource management in Oceania</v>
      </c>
      <c r="I1004" s="49" t="str">
        <f>'2_all_summary'!D1003</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004" s="49">
        <f>if(isnumber(search("Yes",'2_all_summary'!$G1003)),if(isnumber(search("Yes",'2_all_summary'!E1003)),1,2),if(isnumber(search("No",'2_all_summary'!E1003)),4,3))</f>
        <v>1</v>
      </c>
    </row>
    <row r="1005">
      <c r="G1005" s="49"/>
      <c r="H1005" s="49" t="str">
        <f>'2_all_summary'!C1004</f>
        <v>The role of information sources in watershed management</v>
      </c>
      <c r="I1005" s="49" t="str">
        <f>'2_all_summary'!D1004</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1005" s="49">
        <f>if(isnumber(search("Yes",'2_all_summary'!$G1004)),if(isnumber(search("Yes",'2_all_summary'!E1004)),1,2),if(isnumber(search("No",'2_all_summary'!E1004)),4,3))</f>
        <v>4</v>
      </c>
    </row>
    <row r="1006">
      <c r="G1006" s="49"/>
      <c r="H1006" s="49" t="str">
        <f>'2_all_summary'!C1005</f>
        <v>The role of livelihoods in collective engagement in sustainable integrated coastal management: Oslob Whale Sharks</v>
      </c>
      <c r="I1006" s="49" t="str">
        <f>'2_all_summary'!D1005</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1006" s="49">
        <f>if(isnumber(search("Yes",'2_all_summary'!$G1005)),if(isnumber(search("Yes",'2_all_summary'!E1005)),1,2),if(isnumber(search("No",'2_all_summary'!E1005)),4,3))</f>
        <v>4</v>
      </c>
    </row>
    <row r="1007">
      <c r="G1007" s="49"/>
      <c r="H1007" s="49" t="str">
        <f>'2_all_summary'!C1006</f>
        <v>The role of local taboos in the management of marine fisheries resources in Tanzania</v>
      </c>
      <c r="I1007" s="49" t="str">
        <f>'2_all_summary'!D1006</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Ãƒâ€šÃ‚Â© 2017 Elsevier Ltd</v>
      </c>
      <c r="J1007" s="49">
        <f>if(isnumber(search("Yes",'2_all_summary'!$G1006)),if(isnumber(search("Yes",'2_all_summary'!E1006)),1,2),if(isnumber(search("No",'2_all_summary'!E1006)),4,3))</f>
        <v>4</v>
      </c>
    </row>
    <row r="1008">
      <c r="G1008" s="49"/>
      <c r="H1008" s="49" t="str">
        <f>'2_all_summary'!C1007</f>
        <v>The role of MSC certification in the empowerment of fishing cooperatives in Mexico: The case of red rock lobster co-managed fishery</v>
      </c>
      <c r="I1008" s="49" t="str">
        <f>'2_all_summary'!D1007</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Ãƒâ€šÃ‚Â© 2012 Elsevier Ltd.</v>
      </c>
      <c r="J1008" s="49">
        <f>if(isnumber(search("Yes",'2_all_summary'!$G1007)),if(isnumber(search("Yes",'2_all_summary'!E1007)),1,2),if(isnumber(search("No",'2_all_summary'!E1007)),4,3))</f>
        <v>4</v>
      </c>
    </row>
    <row r="1009">
      <c r="G1009" s="49"/>
      <c r="H1009" s="49" t="str">
        <f>'2_all_summary'!C1008</f>
        <v>The role of participatory governance and community-based management in integrated coastal and ocean management in Canada</v>
      </c>
      <c r="I1009" s="49" t="str">
        <f>'2_all_summary'!D1008</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1009" s="49">
        <f>if(isnumber(search("Yes",'2_all_summary'!$G1008)),if(isnumber(search("Yes",'2_all_summary'!E1008)),1,2),if(isnumber(search("No",'2_all_summary'!E1008)),4,3))</f>
        <v>4</v>
      </c>
    </row>
    <row r="1010">
      <c r="G1010" s="49"/>
      <c r="H1010" s="49" t="str">
        <f>'2_all_summary'!C1009</f>
        <v>The role of perceptions for community-based marine resource management</v>
      </c>
      <c r="I1010" s="49" t="str">
        <f>'2_all_summary'!D1009</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Ãƒâ€šÃ‚Â© 2016 Beyerl, Putz and Breckwoldt.</v>
      </c>
      <c r="J1010" s="49">
        <f>if(isnumber(search("Yes",'2_all_summary'!$G1009)),if(isnumber(search("Yes",'2_all_summary'!E1009)),1,2),if(isnumber(search("No",'2_all_summary'!E1009)),4,3))</f>
        <v>1</v>
      </c>
    </row>
    <row r="1011">
      <c r="G1011" s="49"/>
      <c r="H1011" s="49" t="str">
        <f>'2_all_summary'!C1010</f>
        <v>The role of religion in coastal resource management: The case of kupo island, penghu (pescadores), Taiwan</v>
      </c>
      <c r="I1011" s="49" t="str">
        <f>'2_all_summary'!D1010</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vis-ÃƒÆ’Ã‚Â -vis coastal resources in relation to recreational activities can encourage fuller participation from the younger generation as well as the public at large. Ãƒâ€šÃ‚Â© 1998 Taylor &amp; Francis.</v>
      </c>
      <c r="J1011" s="49">
        <f>if(isnumber(search("Yes",'2_all_summary'!$G1010)),if(isnumber(search("Yes",'2_all_summary'!E1010)),1,2),if(isnumber(search("No",'2_all_summary'!E1010)),4,3))</f>
        <v>4</v>
      </c>
    </row>
    <row r="1012">
      <c r="G1012" s="49"/>
      <c r="H1012" s="49" t="str">
        <f>'2_all_summary'!C1011</f>
        <v>The role of strong-tie social networks in mediating food security of fish resources by a traditional riverine community in the Brazilian Amazon</v>
      </c>
      <c r="I1012" s="49" t="str">
        <f>'2_all_summary'!D1011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Ãƒâ€šÃ‚Â© 2015 by the author(s).</v>
      </c>
      <c r="J1012" s="49">
        <f>if(isnumber(search("Yes",'2_all_summary'!$G1011)),if(isnumber(search("Yes",'2_all_summary'!E1011)),1,2),if(isnumber(search("No",'2_all_summary'!E1011)),4,3))</f>
        <v>4</v>
      </c>
    </row>
    <row r="1013">
      <c r="G1013" s="49"/>
      <c r="H1013" s="49" t="str">
        <f>'2_all_summary'!C1012</f>
        <v>The role of taboos in the protection and recovery of sea turtles</v>
      </c>
      <c r="I1013" s="49" t="str">
        <f>'2_all_summary'!D1012</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Ãƒâ€šÃ‚Â© 2017 Alexander, Agyekumhene and Allman.</v>
      </c>
      <c r="J1013" s="49">
        <f>if(isnumber(search("Yes",'2_all_summary'!$G1012)),if(isnumber(search("Yes",'2_all_summary'!E1012)),1,2),if(isnumber(search("No",'2_all_summary'!E1012)),4,3))</f>
        <v>4</v>
      </c>
    </row>
    <row r="1014">
      <c r="G1014" s="49"/>
      <c r="H1014" s="49" t="str">
        <f>'2_all_summary'!C1013</f>
        <v>The roles of environmental non-government organizations in the Fraser River Basin</v>
      </c>
      <c r="I1014" s="49" t="str">
        <f>'2_all_summary'!D1013</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1014" s="49">
        <f>if(isnumber(search("Yes",'2_all_summary'!$G1013)),if(isnumber(search("Yes",'2_all_summary'!E1013)),1,2),if(isnumber(search("No",'2_all_summary'!E1013)),4,3))</f>
        <v>4</v>
      </c>
    </row>
    <row r="1015">
      <c r="G1015" s="49"/>
      <c r="H1015" s="49" t="str">
        <f>'2_all_summary'!C1014</f>
        <v>The shetland way: Morality in a resource regime</v>
      </c>
      <c r="I1015" s="49" t="str">
        <f>'2_all_summary'!D1014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Ãƒâ€šÃ‚Â© 1996 Taylor &amp; Francis.</v>
      </c>
      <c r="J1015" s="49">
        <f>if(isnumber(search("Yes",'2_all_summary'!$G1014)),if(isnumber(search("Yes",'2_all_summary'!E1014)),1,2),if(isnumber(search("No",'2_all_summary'!E1014)),4,3))</f>
        <v>4</v>
      </c>
    </row>
    <row r="1016">
      <c r="G1016" s="49"/>
      <c r="H1016" s="49" t="str">
        <f>'2_all_summary'!C1015</f>
        <v>The Silos of Natural Resource Governance: Implications of Sector-led Coastal Management at the Village Level in Kenya and Zanzibar-Tanzania</v>
      </c>
      <c r="I1016" s="49" t="str">
        <f>'2_all_summary'!D1015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Ãƒâ€šÃ‚Â© Nunan, et al 2020.</v>
      </c>
      <c r="J1016" s="49">
        <f>if(isnumber(search("Yes",'2_all_summary'!$G1015)),if(isnumber(search("Yes",'2_all_summary'!E1015)),1,2),if(isnumber(search("No",'2_all_summary'!E1015)),4,3))</f>
        <v>4</v>
      </c>
    </row>
    <row r="1017">
      <c r="G1017" s="49"/>
      <c r="H1017" s="49" t="str">
        <f>'2_all_summary'!C1016</f>
        <v>The Sociopolitical Economics of Marine Ranching Program in Korea</v>
      </c>
      <c r="I1017" s="49" t="str">
        <f>'2_all_summary'!D1016</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017" s="49">
        <f>if(isnumber(search("Yes",'2_all_summary'!$G1016)),if(isnumber(search("Yes",'2_all_summary'!E1016)),1,2),if(isnumber(search("No",'2_all_summary'!E1016)),4,3))</f>
        <v>4</v>
      </c>
    </row>
    <row r="1018">
      <c r="G1018" s="49"/>
      <c r="H1018" s="49" t="str">
        <f>'2_all_summary'!C1017</f>
        <v>The SOS pesca project: A multinational and intersectoral collaboration for sustainable fisheries, Marine conservation and improved quality of life in coastal communities</v>
      </c>
      <c r="I1018" s="49" t="str">
        <f>'2_all_summary'!D1017</f>
        <v>Healthy fisheries, particularly small-scale fisheries, are closely linked to prosperous and healthy coastal communities and resilient marine environments. CubaÃƒÂ¢Ã¢â€šÂ¬Ã¢â€žÂ¢s marine and coastal ecosystems are highly biodiverse and support fisheries vital to food security and the national economy. Cuban government and state institutions, scientists, managers and fishersÃƒÂ¢Ã¢â€šÂ¬Ã¢â‚¬Â_x009d_along with colleagues from other countriesÃƒÂ¢Ã¢â€šÂ¬Ã¢â‚¬Â_x009d_have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CamagÃƒÆ’Ã‚Â¼ey Province). SOS Pesca involved the municipal governments of Amancio RodrÃƒÆ’Ã‚Â­guez (in Las Tunas Province) and Florida (in CamagÃƒÆ’Ã‚Â¼ey Province), delegates to the Municipal Assembly of PeopleÃƒÂ¢Ã¢â€šÂ¬Ã¢â€žÂ¢s Power (municipal government) from Guayabal (Amancio RodrÃƒÆ’Ã‚Â­guez Municipality) and Playa Florida (Florida Municipality), the state-owned fishing industry, private fishers, local families, protected area officials and staff scientists, municipal governments and international nongovernmental organizations. By the end of 2012, a new USÃƒÂ¢Ã¢â€šÂ¬Ã¢â‚¬Å“Cuban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communitiesÃƒÂ¢Ã¢â€šÂ¬Ã¢â€žÂ¢ and fishersÃƒÂ¢Ã¢â€šÂ¬Ã¢â€žÂ¢ changed perceptions of their marine environment, the need for conservation and sustainable resource management, and their active role in this objective. SOS Pesca spurred a more participatory form of integrated marine and coastal management in CubaÃƒÂ¢Ã¢â€šÂ¬Ã¢â‚¬Â_x009d_one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Ãƒâ€šÃ‚Â© 2018 MEDICC Medical Education Cooperation with Cuba. All rights reserved.</v>
      </c>
      <c r="J1018" s="49">
        <f>if(isnumber(search("Yes",'2_all_summary'!$G1017)),if(isnumber(search("Yes",'2_all_summary'!E1017)),1,2),if(isnumber(search("No",'2_all_summary'!E1017)),4,3))</f>
        <v>4</v>
      </c>
    </row>
    <row r="1019">
      <c r="G1019" s="49"/>
      <c r="H1019" s="49" t="str">
        <f>'2_all_summary'!C1018</f>
        <v>The spawning migrations of an exploited Albulid in the tropical Pacific: implications for conservation and community-based management</v>
      </c>
      <c r="I1019" s="49" t="str">
        <f>'2_all_summary'!D1018</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1019" s="49">
        <f>if(isnumber(search("Yes",'2_all_summary'!$G1018)),if(isnumber(search("Yes",'2_all_summary'!E1018)),1,2),if(isnumber(search("No",'2_all_summary'!E1018)),4,3))</f>
        <v>4</v>
      </c>
    </row>
    <row r="1020">
      <c r="G1020" s="49"/>
      <c r="H1020" s="49" t="str">
        <f>'2_all_summary'!C1019</f>
        <v>Thinking outside the framework: Equitable research partnerships for environmental research in Australia</v>
      </c>
      <c r="I1020" s="49" t="str">
        <f>'2_all_summary'!D1019</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Ãƒâ€šÃ‚Â© 2007 The Author(s). Journal compilation Ãƒâ€šÃ‚Â© 2007 The Royal Geographical Society.</v>
      </c>
      <c r="J1020" s="49">
        <f>if(isnumber(search("Yes",'2_all_summary'!$G1019)),if(isnumber(search("Yes",'2_all_summary'!E1019)),1,2),if(isnumber(search("No",'2_all_summary'!E1019)),4,3))</f>
        <v>4</v>
      </c>
    </row>
    <row r="1021">
      <c r="G1021" s="49"/>
      <c r="H1021" s="49" t="str">
        <f>'2_all_summary'!C1020</f>
        <v>This is no longer a Bristol Bay FisheryÃƒÂ¢Ã¢â€šÂ¬Ã‚Â_x009d_: Fisheries dispossession and colonial violence in Bristol Bay, Alaska</v>
      </c>
      <c r="I1021" s="49" t="str">
        <f>'2_all_summary'!D1020</f>
        <v>Throughout Alaska, Indigenous fishing communities have been disproportionately and negatively impacted by policies that privatize access rights to the commercial fisheries. While the deleterious impacts of fisheries privatization on Alaska Native and rural AlaskansÃƒÂ¢Ã¢â€šÂ¬Ã¢â€žÂ¢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survivorsÃƒÂ¢Ã¢â€šÂ¬Ã¢â€žÂ¢ experiences with the shifts in commercial fisheries management systems, their perspectives of cultural and community changes brought on by fisheries privatization, and connection between those changes and colonial violence. The findings show that privatization processesÃƒÂ¢Ã¢â€šÂ¬Ã¢â‚¬Â_x009d_which have been commonly heralded as an economic and environmental solution to fisheries managementÃƒÂ¢Ã¢â€šÂ¬Ã¢â‚¬Â_x009d_have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Ãƒâ€šÃ‚Â© 2022 Elsevier Ltd</v>
      </c>
      <c r="J1021" s="49">
        <f>if(isnumber(search("Yes",'2_all_summary'!$G1020)),if(isnumber(search("Yes",'2_all_summary'!E1020)),1,2),if(isnumber(search("No",'2_all_summary'!E1020)),4,3))</f>
        <v>4</v>
      </c>
    </row>
    <row r="1022">
      <c r="G1022" s="49"/>
      <c r="H1022" s="49" t="str">
        <f>'2_all_summary'!C1021</f>
        <v>Threat Perception of Stakeholders: Case study of Loktak Lake, a Ramsar Site under Montreux Record in North East India</v>
      </c>
      <c r="I1022" s="49" t="str">
        <f>'2_all_summary'!D1021</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Ãƒâ€šÃ‚Â© 2022, The Author(s), under exclusive licence to Society of Wetland Scientists.</v>
      </c>
      <c r="J1022" s="49">
        <f>if(isnumber(search("Yes",'2_all_summary'!$G1021)),if(isnumber(search("Yes",'2_all_summary'!E1021)),1,2),if(isnumber(search("No",'2_all_summary'!E1021)),4,3))</f>
        <v>4</v>
      </c>
    </row>
    <row r="1023">
      <c r="G1023" s="49"/>
      <c r="H1023" s="49" t="str">
        <f>'2_all_summary'!C1022</f>
        <v>Tilapia lake virus threatens tilapiines farming and food security: Socio-economic challenges and preventive measures in Sub-Saharan Africa</v>
      </c>
      <c r="I1023" s="49" t="str">
        <f>'2_all_summary'!D1022</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naÃƒÆ’Ã‚Â¯ve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Ãƒâ€šÃ‚Â© 2018 Elsevier B.V.</v>
      </c>
      <c r="J1023" s="49">
        <f>if(isnumber(search("Yes",'2_all_summary'!$G1022)),if(isnumber(search("Yes",'2_all_summary'!E1022)),1,2),if(isnumber(search("No",'2_all_summary'!E1022)),4,3))</f>
        <v>4</v>
      </c>
    </row>
    <row r="1024">
      <c r="G1024" s="49"/>
      <c r="H1024" s="49" t="str">
        <f>'2_all_summary'!C1023</f>
        <v>Tipping the scale away from privatization and toward community-based fisheries: Policy and market alternatives in New England</v>
      </c>
      <c r="I1024" s="49" t="str">
        <f>'2_all_summary'!D1023</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1024" s="49">
        <f>if(isnumber(search("Yes",'2_all_summary'!$G1023)),if(isnumber(search("Yes",'2_all_summary'!E1023)),1,2),if(isnumber(search("No",'2_all_summary'!E1023)),4,3))</f>
        <v>3</v>
      </c>
    </row>
    <row r="1025">
      <c r="G1025" s="49"/>
      <c r="H1025" s="49" t="str">
        <f>'2_all_summary'!C1024</f>
        <v>Tobacco screening multicomponent quality improvement network program: Beyond education</v>
      </c>
      <c r="I1025" s="49" t="str">
        <f>'2_all_summary'!D1024</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Ãƒâ€šÃ‚Â© 2009 by the Society for Academic Emergency Medicine.</v>
      </c>
      <c r="J1025" s="49">
        <f>if(isnumber(search("Yes",'2_all_summary'!$G1024)),if(isnumber(search("Yes",'2_all_summary'!E1024)),1,2),if(isnumber(search("No",'2_all_summary'!E1024)),4,3))</f>
        <v>4</v>
      </c>
    </row>
    <row r="1026">
      <c r="G1026" s="49"/>
      <c r="H1026" s="49" t="str">
        <f>'2_all_summary'!C1025</f>
        <v>Tolerance for the Florida panther in exurban southwest Florida</v>
      </c>
      <c r="I1026" s="49" t="str">
        <f>'2_all_summary'!D1025</f>
        <v>Human tolerance for negative interactions with the Florida panther (Puma concolor coryi) is an important component of panther conservation efforts. ResidentsÃƒÂ¢Ã¢â€šÂ¬Ã¢â€žÂ¢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membersÃƒÂ¢Ã¢â€šÂ¬Ã¢â€žÂ¢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panthersÃƒÂ¢Ã¢â€šÂ¬Ã¢â€žÂ¢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Ãƒâ€šÃ‚Â© 2018 The Wildlife Society. Ãƒâ€šÃ‚Â© The Wildlife Society, 2018</v>
      </c>
      <c r="J1026" s="49">
        <f>if(isnumber(search("Yes",'2_all_summary'!$G1025)),if(isnumber(search("Yes",'2_all_summary'!E1025)),1,2),if(isnumber(search("No",'2_all_summary'!E1025)),4,3))</f>
        <v>4</v>
      </c>
    </row>
    <row r="1027">
      <c r="G1027" s="49"/>
      <c r="H1027" s="49" t="str">
        <f>'2_all_summary'!C1026</f>
        <v>Tonga</v>
      </c>
      <c r="I1027" s="49" t="str">
        <f>'2_all_summary'!D1026</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access,â€_x009d_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Oceanâ€_x009d_ Conference in June 2017. Â© 2019 Elsevier Ltd. All rights reserved.</v>
      </c>
      <c r="J1027" s="49">
        <f>if(isnumber(search("Yes",'2_all_summary'!$G1026)),if(isnumber(search("Yes",'2_all_summary'!E1026)),1,2),if(isnumber(search("No",'2_all_summary'!E1026)),4,3))</f>
        <v>4</v>
      </c>
    </row>
    <row r="1028">
      <c r="G1028" s="49"/>
      <c r="H1028" s="49" t="str">
        <f>'2_all_summary'!C1027</f>
        <v>Tonle Sap Lake, Cambodia: A perspective on its transborder hydrological and resources governance</v>
      </c>
      <c r="I1028" s="49" t="str">
        <f>'2_all_summary'!D1027</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Ãƒâ€šÃ‚Â© 2015 Wiley Publishing Asia Pty Ltd.</v>
      </c>
      <c r="J1028" s="49">
        <f>if(isnumber(search("Yes",'2_all_summary'!$G1027)),if(isnumber(search("Yes",'2_all_summary'!E1027)),1,2),if(isnumber(search("No",'2_all_summary'!E1027)),4,3))</f>
        <v>4</v>
      </c>
    </row>
    <row r="1029">
      <c r="G1029" s="49"/>
      <c r="H1029" s="49" t="str">
        <f>'2_all_summary'!C1028</f>
        <v>Toward a sustainable Iceland scallop fishery in Gilbert Bay, a marine protected area in the eastern Canada coastal zone</v>
      </c>
      <c r="I1029" s="49" t="str">
        <f>'2_all_summary'!D1028</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Ãƒâ€šÃ‚Â© 2008 Elsevier Ltd. All rights reserved.</v>
      </c>
      <c r="J1029" s="49">
        <f>if(isnumber(search("Yes",'2_all_summary'!$G1028)),if(isnumber(search("Yes",'2_all_summary'!E1028)),1,2),if(isnumber(search("No",'2_all_summary'!E1028)),4,3))</f>
        <v>4</v>
      </c>
    </row>
    <row r="1030">
      <c r="G1030" s="49"/>
      <c r="H1030" s="49" t="str">
        <f>'2_all_summary'!C1029</f>
        <v>Toward institutions for community-based management of inshore marine resources in the Western Indian Ocean</v>
      </c>
      <c r="I1030" s="49" t="str">
        <f>'2_all_summary'!D1029</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Ãƒâ€šÃ‚Â© 2008 Elsevier Ltd. All rights reserved.</v>
      </c>
      <c r="J1030" s="49">
        <f>if(isnumber(search("Yes",'2_all_summary'!$G1029)),if(isnumber(search("Yes",'2_all_summary'!E1029)),1,2),if(isnumber(search("No",'2_all_summary'!E1029)),4,3))</f>
        <v>4</v>
      </c>
    </row>
    <row r="1031">
      <c r="G1031" s="49"/>
      <c r="H1031" s="49" t="str">
        <f>'2_all_summary'!C1030</f>
        <v>Toward integrated opisthorchiasis control in northeast Thailand: The Lawa project</v>
      </c>
      <c r="I1031" s="49" t="str">
        <f>'2_all_summary'!D1030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Ãƒâ€šÃ‚Â© 2014 Elsevier B.V.</v>
      </c>
      <c r="J1031" s="49">
        <f>if(isnumber(search("Yes",'2_all_summary'!$G1030)),if(isnumber(search("Yes",'2_all_summary'!E1030)),1,2),if(isnumber(search("No",'2_all_summary'!E1030)),4,3))</f>
        <v>4</v>
      </c>
    </row>
    <row r="1032">
      <c r="G1032" s="49"/>
      <c r="H1032" s="49" t="str">
        <f>'2_all_summary'!C1031</f>
        <v>Towards a more robust approach for the restoration of mangroves in Vietnam</v>
      </c>
      <c r="I1032" s="49" t="str">
        <f>'2_all_summary'!D1031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200,000Ãƒâ€šÃ‚Â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200,000Ãƒâ€šÃ‚Â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Ãƒâ€šÃ‚Â© 2020, The Author(s).</v>
      </c>
      <c r="J1032" s="49">
        <f>if(isnumber(search("Yes",'2_all_summary'!$G1031)),if(isnumber(search("Yes",'2_all_summary'!E1031)),1,2),if(isnumber(search("No",'2_all_summary'!E1031)),4,3))</f>
        <v>4</v>
      </c>
    </row>
    <row r="1033">
      <c r="G1033" s="49"/>
      <c r="H1033" s="49" t="str">
        <f>'2_all_summary'!C1032</f>
        <v>Towards community- and scientific-based information integration in marine resource management in Indonesia: Bunaken National Park case study</v>
      </c>
      <c r="I1033" s="49" t="str">
        <f>'2_all_summary'!D1032</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1033" s="49">
        <f>if(isnumber(search("Yes",'2_all_summary'!$G1032)),if(isnumber(search("Yes",'2_all_summary'!E1032)),1,2),if(isnumber(search("No",'2_all_summary'!E1032)),4,3))</f>
        <v>4</v>
      </c>
    </row>
    <row r="1034">
      <c r="G1034" s="49"/>
      <c r="H1034" s="49" t="str">
        <f>'2_all_summary'!C1033</f>
        <v>Towards local governance of marine resources and ecosystems on Easter Island</v>
      </c>
      <c r="I1034" s="49" t="str">
        <f>'2_all_summary'!D1033</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Ãƒâ€šÃ‚Â© 2016 John Wiley &amp; Sons, Ltd. Copyright Ãƒâ€šÃ‚Â© 2016 John Wiley &amp; Sons, Ltd.</v>
      </c>
      <c r="J1034" s="49">
        <f>if(isnumber(search("Yes",'2_all_summary'!$G1033)),if(isnumber(search("Yes",'2_all_summary'!E1033)),1,2),if(isnumber(search("No",'2_all_summary'!E1033)),4,3))</f>
        <v>4</v>
      </c>
    </row>
    <row r="1035">
      <c r="G1035" s="49"/>
      <c r="H1035" s="49" t="str">
        <f>'2_all_summary'!C1034</f>
        <v>Towards wise coastal management practice in a tropical megacity - Jakarta</v>
      </c>
      <c r="I1035" s="49" t="str">
        <f>'2_all_summary'!D1034</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Ãƒâ€šÃ‚Â© 2001 Elsevier Science Ltd. All rights reserved.</v>
      </c>
      <c r="J1035" s="49">
        <f>if(isnumber(search("Yes",'2_all_summary'!$G1034)),if(isnumber(search("Yes",'2_all_summary'!E1034)),1,2),if(isnumber(search("No",'2_all_summary'!E1034)),4,3))</f>
        <v>4</v>
      </c>
    </row>
    <row r="1036">
      <c r="G1036" s="49"/>
      <c r="H1036" s="49" t="str">
        <f>'2_all_summary'!C1035</f>
        <v>Tracing innovation pathways behind fisheries co-management in Vanuatu</v>
      </c>
      <c r="I1036" s="49" t="str">
        <f>'2_all_summary'!D1035</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Ãƒâ€šÃ‚Â© 2022, The Author(s).</v>
      </c>
      <c r="J1036" s="49">
        <f>if(isnumber(search("Yes",'2_all_summary'!$G1035)),if(isnumber(search("Yes",'2_all_summary'!E1035)),1,2),if(isnumber(search("No",'2_all_summary'!E1035)),4,3))</f>
        <v>1</v>
      </c>
    </row>
    <row r="1037">
      <c r="G1037" s="49"/>
      <c r="H1037" s="49" t="str">
        <f>'2_all_summary'!C1036</f>
        <v>Trade-offs between conservation and development in community-based management initiatives</v>
      </c>
      <c r="I1037" s="49" t="str">
        <f>'2_all_summary'!D1036</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Ãƒâ€šÃ‚Â© 2017, Igitur, Utrecht Publishing and Archiving Services. All rights reserved.</v>
      </c>
      <c r="J1037" s="49">
        <f>if(isnumber(search("Yes",'2_all_summary'!$G1036)),if(isnumber(search("Yes",'2_all_summary'!E1036)),1,2),if(isnumber(search("No",'2_all_summary'!E1036)),4,3))</f>
        <v>4</v>
      </c>
    </row>
    <row r="1038">
      <c r="G1038" s="49"/>
      <c r="H1038" s="49" t="str">
        <f>'2_all_summary'!C1037</f>
        <v>Trade-offs in values assigned to ecological goods and services associated with different coral reef management strategies</v>
      </c>
      <c r="I1038" s="49" t="str">
        <f>'2_all_summary'!D1037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Ãƒâ€šÃ‚Â© 2009 by the author(s).</v>
      </c>
      <c r="J1038" s="49">
        <f>if(isnumber(search("Yes",'2_all_summary'!$G1037)),if(isnumber(search("Yes",'2_all_summary'!E1037)),1,2),if(isnumber(search("No",'2_all_summary'!E1037)),4,3))</f>
        <v>4</v>
      </c>
    </row>
    <row r="1039">
      <c r="G1039" s="49"/>
      <c r="H1039" s="49" t="str">
        <f>'2_all_summary'!C1038</f>
        <v>Traditional and community-based marine resources management system in fiji: An evolving integrated process</v>
      </c>
      <c r="I1039" s="49" t="str">
        <f>'2_all_summary'!D1038</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Ãƒâ€šÃ‚Â© 1998 Taylor &amp; Francis.</v>
      </c>
      <c r="J1039" s="49">
        <f>if(isnumber(search("Yes",'2_all_summary'!$G1038)),if(isnumber(search("Yes",'2_all_summary'!E1038)),1,2),if(isnumber(search("No",'2_all_summary'!E1038)),4,3))</f>
        <v>1</v>
      </c>
    </row>
    <row r="1040">
      <c r="G1040" s="49"/>
      <c r="H1040" s="49" t="str">
        <f>'2_all_summary'!C1039</f>
        <v>Traditional community-based coastal marine fisheries management in Viet Nam</v>
      </c>
      <c r="I1040" s="49" t="str">
        <f>'2_all_summary'!D1039</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1040" s="49">
        <f>if(isnumber(search("Yes",'2_all_summary'!$G1039)),if(isnumber(search("Yes",'2_all_summary'!E1039)),1,2),if(isnumber(search("No",'2_all_summary'!E1039)),4,3))</f>
        <v>4</v>
      </c>
    </row>
    <row r="1041">
      <c r="G1041" s="49"/>
      <c r="H1041" s="49" t="str">
        <f>'2_all_summary'!C1040</f>
        <v>Traditional ecological knowledge and modern environmental assessment</v>
      </c>
      <c r="I1041" s="49" t="str">
        <f>'2_all_summary'!D1040</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1041" s="49">
        <f>if(isnumber(search("Yes",'2_all_summary'!$G1040)),if(isnumber(search("Yes",'2_all_summary'!E1040)),1,2),if(isnumber(search("No",'2_all_summary'!E1040)),4,3))</f>
        <v>4</v>
      </c>
    </row>
    <row r="1042">
      <c r="G1042" s="49"/>
      <c r="H1042" s="49" t="str">
        <f>'2_all_summary'!C1041</f>
        <v>Transaction costs of community-based coastal resource management: The case of San Miguel Bay, Philippines</v>
      </c>
      <c r="I1042" s="49" t="str">
        <f>'2_all_summary'!D1041</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042" s="49">
        <f>if(isnumber(search("Yes",'2_all_summary'!$G1041)),if(isnumber(search("Yes",'2_all_summary'!E1041)),1,2),if(isnumber(search("No",'2_all_summary'!E1041)),4,3))</f>
        <v>4</v>
      </c>
    </row>
    <row r="1043">
      <c r="G1043" s="49"/>
      <c r="H1043" s="49" t="str">
        <f>'2_all_summary'!C1042</f>
        <v>Transformations of Vietnamese shrimp aquaculture policy: Empirical evidence from the Mekong Delta</v>
      </c>
      <c r="I1043" s="49" t="str">
        <f>'2_all_summary'!D1042</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Ãƒâ€šÃ‚Â© 2010 Pion Ltd and its Licensors.</v>
      </c>
      <c r="J1043" s="49">
        <f>if(isnumber(search("Yes",'2_all_summary'!$G1042)),if(isnumber(search("Yes",'2_all_summary'!E1042)),1,2),if(isnumber(search("No",'2_all_summary'!E1042)),4,3))</f>
        <v>4</v>
      </c>
    </row>
    <row r="1044">
      <c r="G1044" s="49"/>
      <c r="H1044" s="49" t="str">
        <f>'2_all_summary'!C1043</f>
        <v>Transforming reef fisheries management: Application of an ecosystem-based approach in the USA Caribbean</v>
      </c>
      <c r="I1044" s="49" t="str">
        <f>'2_all_summary'!D1043</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Ãƒâ€šÃ‚Â© 2008 Foundation for Environmental Conservation.</v>
      </c>
      <c r="J1044" s="49">
        <f>if(isnumber(search("Yes",'2_all_summary'!$G1043)),if(isnumber(search("Yes",'2_all_summary'!E1043)),1,2),if(isnumber(search("No",'2_all_summary'!E1043)),4,3))</f>
        <v>4</v>
      </c>
    </row>
    <row r="1045">
      <c r="G1045" s="49"/>
      <c r="H1045" s="49" t="str">
        <f>'2_all_summary'!C1044</f>
        <v>Transforming the social-ecological systems framework into a knowledge exchange and deliberation tool for comanagement</v>
      </c>
      <c r="I1045" s="49" t="str">
        <f>'2_all_summary'!D1044</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Ãƒâ€šÃ‚Â© 2019 by the author(s).</v>
      </c>
      <c r="J1045" s="49">
        <f>if(isnumber(search("Yes",'2_all_summary'!$G1044)),if(isnumber(search("Yes",'2_all_summary'!E1044)),1,2),if(isnumber(search("No",'2_all_summary'!E1044)),4,3))</f>
        <v>4</v>
      </c>
    </row>
    <row r="1046">
      <c r="G1046" s="49"/>
      <c r="H1046" s="49" t="str">
        <f>'2_all_summary'!C1045</f>
        <v>Translating systems thinking into practice for community action on childhood obesity</v>
      </c>
      <c r="I1046" s="49" t="str">
        <f>'2_all_summary'!D1045</f>
        <v>We report on the first 18Ãƒâ€šÃ‚Â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Ãƒâ€šÃ‚Â© 2019 The Authors Obesity Reviews published by John Wiley &amp; Sons Ltd on behalf of World Obesity Federation</v>
      </c>
      <c r="J1046" s="49">
        <f>if(isnumber(search("Yes",'2_all_summary'!$G1045)),if(isnumber(search("Yes",'2_all_summary'!E1045)),1,2),if(isnumber(search("No",'2_all_summary'!E1045)),4,3))</f>
        <v>4</v>
      </c>
    </row>
    <row r="1047">
      <c r="G1047" s="49"/>
      <c r="H1047" s="49" t="str">
        <f>'2_all_summary'!C1046</f>
        <v>Treesleeper camp: A case study of a community tourism project in Tsintsabis, Namibia</v>
      </c>
      <c r="I1047" s="49" t="str">
        <f>'2_all_summary'!D1046</f>
        <v>ÃƒÂ¢Ã¢â€šÂ¬Ã‹Å“Generally, with one or two exceptions, the bushmen photographed are anonymous. Tey are portrayed as iconic symbols rather than individuals.ÃƒÂ¢Ã¢â€šÂ¬Ã¢â€žÂ¢ ÃƒÂ¢Ã¢â€šÂ¬Ã‹Å“Modern day Bushmen will greet you from their homes, inquisitive of intruders in their quiet lives.ÃƒÂ¢Ã¢â€šÂ¬Ã¢â€žÂ¢ Introduction Tourism in Namibia has a strong focus on nature. ÃƒÂ¢Ã¢â€šÂ¬Ã‹Å“Cultural tourismÃƒÂ¢Ã¢â€šÂ¬Ã¢â€žÂ¢ or ÃƒÂ¢Ã¢â€šÂ¬Ã‹Å“ethnic tourismÃƒÂ¢Ã¢â€šÂ¬Ã¢â€žÂ¢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ÃƒÂ¢Ã¢â€šÂ¬Ã‹Å“African experienceÃƒÂ¢Ã¢â€šÂ¬Ã¢â€žÂ¢.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Ãƒâ€šÃ‚Â© Contributors 2012. All Rights Reserved.</v>
      </c>
      <c r="J1047" s="49">
        <f>if(isnumber(search("Yes",'2_all_summary'!$G1046)),if(isnumber(search("Yes",'2_all_summary'!E1046)),1,2),if(isnumber(search("No",'2_all_summary'!E1046)),4,3))</f>
        <v>4</v>
      </c>
    </row>
    <row r="1048">
      <c r="G1048" s="49"/>
      <c r="H1048" s="49" t="str">
        <f>'2_all_summary'!C1047</f>
        <v>Trialling the use of smartphones as a tool to address gaps in small-scale fisheries catch data in southwest Madagascar</v>
      </c>
      <c r="I1048" s="49" t="str">
        <f>'2_all_summary'!D1047</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(2003ÃƒÂ¢Ã¢â€šÂ¬Ã¢â‚¬Å“2016), which continued in eight villages throughout the smartphone trial (2013ÃƒÂ¢Ã¢â€šÂ¬Ã¢â‚¬Å“2016),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ÃƒÂ¢Ã¢â€šÂ¬Ã¢â‚¬Å“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Ãƒâ€šÃ‚Â© 2018</v>
      </c>
      <c r="J1048" s="49">
        <f>if(isnumber(search("Yes",'2_all_summary'!$G1047)),if(isnumber(search("Yes",'2_all_summary'!E1047)),1,2),if(isnumber(search("No",'2_all_summary'!E1047)),4,3))</f>
        <v>4</v>
      </c>
    </row>
    <row r="1049">
      <c r="G1049" s="49"/>
      <c r="H1049" s="49" t="str">
        <f>'2_all_summary'!C1048</f>
        <v>Trindade and the Struggle for its Territory: A Trajectory of Community Empowerment and Self-Governance in Southeastern Coast of Brazil</v>
      </c>
      <c r="I1049" s="49" t="str">
        <f>'2_all_summary'!D1048</f>
        <v>Trindade is a CaiÃƒÆ’Ã‚Â§ara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TrindadeÃƒÂ¢Ã¢â€šÂ¬Ã¢â€žÂ¢s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CaiÃƒÆ’Ã‚Â§ara communities of Paraty, among others. The School of the Sea emerges as a tool for strengthening, empowering, and emancipating the community through the involvement of children and teenagers disconnected from the memories of the history of Trindade. Ãƒâ€šÃ‚Â© Springer Nature Switzerland AG 2020.</v>
      </c>
      <c r="J1049" s="49">
        <f>if(isnumber(search("Yes",'2_all_summary'!$G1048)),if(isnumber(search("Yes",'2_all_summary'!E1048)),1,2),if(isnumber(search("No",'2_all_summary'!E1048)),4,3))</f>
        <v>4</v>
      </c>
    </row>
    <row r="1050">
      <c r="G1050" s="49"/>
      <c r="H1050" s="49" t="str">
        <f>'2_all_summary'!C1049</f>
        <v>Tropical rhythms and collective action: Community-based fisheries management in the face of Amazonian unpredictability</v>
      </c>
      <c r="I1050" s="49" t="str">
        <f>'2_all_summary'!D1049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1050" s="49">
        <f>if(isnumber(search("Yes",'2_all_summary'!$G1049)),if(isnumber(search("Yes",'2_all_summary'!E1049)),1,2),if(isnumber(search("No",'2_all_summary'!E1049)),4,3))</f>
        <v>4</v>
      </c>
    </row>
    <row r="1051">
      <c r="G1051" s="49"/>
      <c r="H1051" s="49" t="str">
        <f>'2_all_summary'!C1050</f>
        <v>Two sides of a coin: Effects of climate change on the native and non-native distribution of Colossoma macropomum in South America</v>
      </c>
      <c r="I1051" s="49" t="str">
        <f>'2_all_summary'!D1050</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ParanÃƒÆ’Ã‚Â¡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Ãƒâ€šÃ‚Â© 2017 Lopes et al. This is an open access article distributed under the terms of the Creative Commons Attribution License, which permits unrestricted use, distribution, and reproduction in any medium, provided the original author and source are credited.</v>
      </c>
      <c r="J1051" s="49">
        <f>if(isnumber(search("Yes",'2_all_summary'!$G1050)),if(isnumber(search("Yes",'2_all_summary'!E1050)),1,2),if(isnumber(search("No",'2_all_summary'!E1050)),4,3))</f>
        <v>4</v>
      </c>
    </row>
    <row r="1052">
      <c r="G1052" s="49"/>
      <c r="H1052" s="49" t="str">
        <f>'2_all_summary'!C1051</f>
        <v>Two steps forward, two steps back: The role of innovation in transforming towards community-based marine resource management in Solomon Islands</v>
      </c>
      <c r="I1052" s="49" t="str">
        <f>'2_all_summary'!D1051</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Ãƒâ€šÃ‚Â© 2014 The Authors.</v>
      </c>
      <c r="J1052" s="49">
        <f>if(isnumber(search("Yes",'2_all_summary'!$G1051)),if(isnumber(search("Yes",'2_all_summary'!E1051)),1,2),if(isnumber(search("No",'2_all_summary'!E1051)),4,3))</f>
        <v>1</v>
      </c>
    </row>
    <row r="1053">
      <c r="G1053" s="49"/>
      <c r="H1053" s="49" t="str">
        <f>'2_all_summary'!C1052</f>
        <v>Uncommon among the commons? Disentangling the sustainability of the Peruvian anchovy fishery</v>
      </c>
      <c r="I1053" s="49" t="str">
        <f>'2_all_summary'!D1052</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Ãƒâ€šÃ‚Â© 2013 by the author(s).</v>
      </c>
      <c r="J1053" s="49">
        <f>if(isnumber(search("Yes",'2_all_summary'!$G1052)),if(isnumber(search("Yes",'2_all_summary'!E1052)),1,2),if(isnumber(search("No",'2_all_summary'!E1052)),4,3))</f>
        <v>4</v>
      </c>
    </row>
    <row r="1054">
      <c r="G1054" s="49"/>
      <c r="H1054" s="49" t="str">
        <f>'2_all_summary'!C1053</f>
        <v>Undernutrition in the isolated elderly poor: Perspectives from a developing country humanitarian program</v>
      </c>
      <c r="I1054" s="49" t="str">
        <f>'2_all_summary'!D1053</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ÃƒÂ¢Ã¢â‚¬Â°Ã‚Â¤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Ãƒâ€šÃ‚Â© Afr. J. Food Agric. Nutr. Dev. 2019.</v>
      </c>
      <c r="J1054" s="49">
        <f>if(isnumber(search("Yes",'2_all_summary'!$G1053)),if(isnumber(search("Yes",'2_all_summary'!E1053)),1,2),if(isnumber(search("No",'2_all_summary'!E1053)),4,3))</f>
        <v>4</v>
      </c>
    </row>
    <row r="1055">
      <c r="G1055" s="49"/>
      <c r="H1055" s="49" t="str">
        <f>'2_all_summary'!C1054</f>
        <v>Understanding barriers, access, and management of marine mixed-stock fisheries in an era of reconciliation: Indigenous-led salmon monitoring in British Columbia</v>
      </c>
      <c r="I1055" s="49" t="str">
        <f>'2_all_summary'!D1054</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HaÃƒÆ’Ã‚Â­Ãƒâ€¦Ã¢â‚¬Å¡zaqv (Heiltsuk) fishers towards salmon fisheries and their management. We conducted dockside surveys with both HaÃƒÆ’Ã‚Â­Ãƒâ€¦Ã¢â‚¬Å¡zaqv fishers and sport fishers, and in-depth interviews with HaÃƒÆ’Ã‚Â­Ãƒâ€¦Ã¢â‚¬Å¡zaqv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HaÃƒÆ’Ã‚Â­Ãƒâ€¦Ã¢â‚¬Å¡zaqv people of salmon fisheries and management. Second, we synthesized community perceptions of the revitalization of terminal, communally run salmon fisheries within HaÃƒÆ’Ã‚Â­Ãƒâ€¦Ã¢â‚¬Å¡zaqv territory as a tool for their future salmon management. Finally, we elicited information from HaÃƒÆ’Ã‚Â­Ãƒâ€¦Ã¢â‚¬Å¡zaqv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HaÃƒÆ’Ã‚Â­Ãƒâ€¦Ã¢â‚¬Å¡zaqv fishers. This community-based research can help strengthen local, Indigenous-led management of salmon into the future. Copyright: Ãƒâ€šÃ‚Â© 2021 Steel et al.</v>
      </c>
      <c r="J1055" s="49">
        <f>if(isnumber(search("Yes",'2_all_summary'!$G1054)),if(isnumber(search("Yes",'2_all_summary'!E1054)),1,2),if(isnumber(search("No",'2_all_summary'!E1054)),4,3))</f>
        <v>4</v>
      </c>
    </row>
    <row r="1056">
      <c r="G1056" s="49"/>
      <c r="H1056" s="49" t="str">
        <f>'2_all_summary'!C1055</f>
        <v>Understanding relational politics in MPA governance in northeastern Iloilo, Philippines</v>
      </c>
      <c r="I1056" s="49" t="str">
        <f>'2_all_summary'!D1055</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1056" s="49">
        <f>if(isnumber(search("Yes",'2_all_summary'!$G1055)),if(isnumber(search("Yes",'2_all_summary'!E1055)),1,2),if(isnumber(search("No",'2_all_summary'!E1055)),4,3))</f>
        <v>4</v>
      </c>
    </row>
    <row r="1057">
      <c r="G1057" s="49"/>
      <c r="H1057" s="49" t="str">
        <f>'2_all_summary'!C1056</f>
        <v>Understanding social-ecological change and transformation through community perceptions of system identity</v>
      </c>
      <c r="I1057" s="49" t="str">
        <f>'2_all_summary'!D1056</f>
        <v>We developed an empirical approach to consider social-ecological system change and transformation by drawing on resource usersÃƒÂ¢Ã¢â€šÂ¬Ã¢â€žÂ¢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Ãƒâ€šÃ‚Â© 2015 by the author(s). Published here under license by the Resilience Alliance.</v>
      </c>
      <c r="J1057" s="49">
        <f>if(isnumber(search("Yes",'2_all_summary'!$G1056)),if(isnumber(search("Yes",'2_all_summary'!E1056)),1,2),if(isnumber(search("No",'2_all_summary'!E1056)),4,3))</f>
        <v>4</v>
      </c>
    </row>
    <row r="1058">
      <c r="G1058" s="49"/>
      <c r="H1058" s="49" t="str">
        <f>'2_all_summary'!C1057</f>
        <v>Understanding the access to livelihood assets and fishers' perceptions towards local practice for wetland fisheries sustainability</v>
      </c>
      <c r="I1058" s="49" t="str">
        <f>'2_all_summary'!D1057</f>
        <v>This study was conducted to explore the livelihood status and fishersÃƒÂ¢Ã¢â€šÂ¬Ã…Â¸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fishersÃƒÂ¢Ã¢â€šÂ¬Ã…Â¸ community needs more institutional, organizational, financial, and social support to improve their livelihood status in the Ashura wetland area of Dinajpur, Bangladesh. Ãƒâ€šÃ‚Â© 2022, Egyptian Society for the Development of Fisheries and Human Health. All rights reserved.</v>
      </c>
      <c r="J1058" s="49">
        <f>if(isnumber(search("Yes",'2_all_summary'!$G1057)),if(isnumber(search("Yes",'2_all_summary'!E1057)),1,2),if(isnumber(search("No",'2_all_summary'!E1057)),4,3))</f>
        <v>4</v>
      </c>
    </row>
    <row r="1059">
      <c r="G1059" s="49"/>
      <c r="H1059" s="49" t="str">
        <f>'2_all_summary'!C1058</f>
        <v>Understanding the Scale of Marine Protection in Hawai'i: From Community-Based Management to the Remote Northwestern Hawaiian Islands</v>
      </c>
      <c r="I1059" s="49" t="str">
        <f>'2_all_summary'!D1058</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PapahÃƒâ€žÃ‚Â_x0081_naumokuÃƒâ€žÃ‚Â_x0081_kea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Ãƒâ€šÃ‚Â© 2014 Elsevier Ltd.</v>
      </c>
      <c r="J1059" s="49">
        <f>if(isnumber(search("Yes",'2_all_summary'!$G1058)),if(isnumber(search("Yes",'2_all_summary'!E1058)),1,2),if(isnumber(search("No",'2_all_summary'!E1058)),4,3))</f>
        <v>4</v>
      </c>
    </row>
    <row r="1060">
      <c r="G1060" s="49"/>
      <c r="H1060" s="49" t="str">
        <f>'2_all_summary'!C1059</f>
        <v>Unfinished business: Taiwan's experience with rights-based coastal fisheries management</v>
      </c>
      <c r="I1060" s="49" t="str">
        <f>'2_all_summary'!D1059</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Ãƒâ€šÃ‚Â© 2012 Elsevier Ltd.</v>
      </c>
      <c r="J1060" s="49">
        <f>if(isnumber(search("Yes",'2_all_summary'!$G1059)),if(isnumber(search("Yes",'2_all_summary'!E1059)),1,2),if(isnumber(search("No",'2_all_summary'!E1059)),4,3))</f>
        <v>4</v>
      </c>
    </row>
    <row r="1061">
      <c r="G1061" s="49"/>
      <c r="H1061" s="49" t="str">
        <f>'2_all_summary'!C1060</f>
        <v>Untangling Tales of Tropical Sardines: Local Knowledge From Fisheries in Timor-Leste</v>
      </c>
      <c r="I1061" s="49" t="str">
        <f>'2_all_summary'!D1060</f>
        <v>Tropical sardines (Family Clupeidae) are an important component of many marine fisheries in the Indo-West Pacific region. In Timor-Leste, a small, less-developed country within this region, ÃƒÂ¢Ã¢â€šÂ¬Ã‹Å“sardiÃƒÆ’Ã‚Â±aÃƒÂ¢Ã¢â€šÂ¬Ã¢â€žÂ¢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ÃƒÂ¢Ã¢â€šÂ¬Ã‹Å“Flat-bodied SardinellasÃƒÂ¢Ã¢â€šÂ¬Ã¢â€žÂ¢ (Sardinella subg. Clupeonia spp.), one species of ÃƒÂ¢Ã¢â€šÂ¬Ã‹Å“Round-bodied SardinellaÃƒÂ¢Ã¢â€šÂ¬Ã¢â€žÂ¢ (Sardinella subg. Sardinella lemuru), two species of ÃƒÂ¢Ã¢â€šÂ¬Ã‹Å“Tropical PilchardsÃƒÂ¢Ã¢â€šÂ¬Ã¢â€žÂ¢ (Amblygaster spp.) and a ÃƒÂ¢Ã¢â€šÂ¬Ã‹Å“Tropical HerringÃƒÂ¢Ã¢â€šÂ¬Ã¢â€žÂ¢ species (Herklotsichthys quadrimaculatus), all from the Clupeidae family; and one Dussumieria species from the Dussumieriidae family. We record variations in local sardine names across the country and document aspects of fishersÃƒÂ¢Ã¢â€šÂ¬Ã¢â€žÂ¢ knowledge relevant to understanding and managing the fisheries, including local sardine speciesÃƒÂ¢Ã¢â€šÂ¬Ã¢â€žÂ¢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Timor-LesteÃƒÂ¢Ã¢â€šÂ¬Ã¢â€žÂ¢s coastal waters and their fisheries. Ãƒâ€šÃ‚Â© Copyright Ãƒâ€šÃ‚Â© 2021 Hunnam, Carlos, Hammer, Dos Reis Lopes, Mills and Stacey.</v>
      </c>
      <c r="J1061" s="49">
        <f>if(isnumber(search("Yes",'2_all_summary'!$G1060)),if(isnumber(search("Yes",'2_all_summary'!E1060)),1,2),if(isnumber(search("No",'2_all_summary'!E1060)),4,3))</f>
        <v>4</v>
      </c>
    </row>
    <row r="1062">
      <c r="G1062" s="49"/>
      <c r="H1062" s="49" t="str">
        <f>'2_all_summary'!C1061</f>
        <v>Untangling the drivers of community cohesion in small-scale fisheries</v>
      </c>
      <c r="I1062" s="49" t="str">
        <f>'2_all_summary'!D1061</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JamaicaÃƒÂ¢Ã¢â€šÂ¬Ã¢â€žÂ¢s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Ãƒâ€šÃ‚Â© 2018, Igitur, Utrecht Publishing and Archiving Services. All rights reserved.</v>
      </c>
      <c r="J1062" s="49">
        <f>if(isnumber(search("Yes",'2_all_summary'!$G1061)),if(isnumber(search("Yes",'2_all_summary'!E1061)),1,2),if(isnumber(search("No",'2_all_summary'!E1061)),4,3))</f>
        <v>4</v>
      </c>
    </row>
    <row r="1063">
      <c r="G1063" s="49"/>
      <c r="H1063" s="49" t="str">
        <f>'2_all_summary'!C1062</f>
        <v>Use of monitoring data to support conservation management and policy decisions in Micronesia</v>
      </c>
      <c r="I1063" s="49" t="str">
        <f>'2_all_summary'!D1062</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1063" s="49">
        <f>if(isnumber(search("Yes",'2_all_summary'!$G1062)),if(isnumber(search("Yes",'2_all_summary'!E1062)),1,2),if(isnumber(search("No",'2_all_summary'!E1062)),4,3))</f>
        <v>4</v>
      </c>
    </row>
    <row r="1064">
      <c r="G1064" s="49"/>
      <c r="H1064" s="49" t="str">
        <f>'2_all_summary'!C1063</f>
        <v>Using a participatory impact assessment framework to evaluate a community-led mangrove and fisheries conservation approach in West Kalimantan, Indonesia</v>
      </c>
      <c r="I1064" s="49" t="str">
        <f>'2_all_summary'!D1063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Ãƒâ€šÃ‚Â© 2020 The Authors. People and Nature published by John Wiley &amp; Sons Ltd on behalf of British Ecological Society</v>
      </c>
      <c r="J1064" s="49">
        <f>if(isnumber(search("Yes",'2_all_summary'!$G1063)),if(isnumber(search("Yes",'2_all_summary'!E1063)),1,2),if(isnumber(search("No",'2_all_summary'!E1063)),4,3))</f>
        <v>4</v>
      </c>
    </row>
    <row r="1065">
      <c r="G1065" s="49"/>
      <c r="H1065" s="49" t="str">
        <f>'2_all_summary'!C1064</f>
        <v>Using common-pool resource design principles to assess the viability of community-based fisheries co-management systems in American Samoa and Hawai'i</v>
      </c>
      <c r="I1065" s="49" t="str">
        <f>'2_all_summary'!D1064</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Ãƒâ€šÃ‚Â© 2015 Elsevier Ltd.</v>
      </c>
      <c r="J1065" s="49">
        <f>if(isnumber(search("Yes",'2_all_summary'!$G1064)),if(isnumber(search("Yes",'2_all_summary'!E1064)),1,2),if(isnumber(search("No",'2_all_summary'!E1064)),4,3))</f>
        <v>4</v>
      </c>
    </row>
    <row r="1066">
      <c r="G1066" s="49"/>
      <c r="H1066" s="49" t="str">
        <f>'2_all_summary'!C1065</f>
        <v>Using community members to assess artisanal fisheries: The marine turtle fishery in Madagascar</v>
      </c>
      <c r="I1066" s="49" t="str">
        <f>'2_all_summary'!D1065</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Ãƒâ€šÃ‚Â© 2010 The AuthorsAnimal Conservation Ãƒâ€šÃ‚Â© 2010 The Zoological Society of London.</v>
      </c>
      <c r="J1066" s="49">
        <f>if(isnumber(search("Yes",'2_all_summary'!$G1065)),if(isnumber(search("Yes",'2_all_summary'!E1065)),1,2),if(isnumber(search("No",'2_all_summary'!E1065)),4,3))</f>
        <v>4</v>
      </c>
    </row>
    <row r="1067">
      <c r="G1067" s="49"/>
      <c r="H1067" s="49" t="str">
        <f>'2_all_summary'!C1066</f>
        <v>Using historical atlas data to develop high-resolution distribution models of freshwater fishes</v>
      </c>
      <c r="I1067" s="49" t="str">
        <f>'2_all_summary'!D1066</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Ãƒâ€šÃ‚Â© 2015 Huang, Frimpong. This is an open access article distributed under the terms of the Creative Commons Attribution License, which permits unrestricted use, distribution, and reproduction in any medium, provided the original author and source are credited.</v>
      </c>
      <c r="J1067" s="49">
        <f>if(isnumber(search("Yes",'2_all_summary'!$G1066)),if(isnumber(search("Yes",'2_all_summary'!E1066)),1,2),if(isnumber(search("No",'2_all_summary'!E1066)),4,3))</f>
        <v>4</v>
      </c>
    </row>
    <row r="1068">
      <c r="G1068" s="49"/>
      <c r="H1068" s="49" t="str">
        <f>'2_all_summary'!C1067</f>
        <v>Using local ecological knowledge to identify shark river habitats in Fiji (South Pacific)</v>
      </c>
      <c r="I1068" s="49" t="str">
        <f>'2_all_summary'!D1067</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Ãƒâ€šÃ‚Â© 2010 Foundation for Environmental Conservation.</v>
      </c>
      <c r="J1068" s="49">
        <f>if(isnumber(search("Yes",'2_all_summary'!$G1067)),if(isnumber(search("Yes",'2_all_summary'!E1067)),1,2),if(isnumber(search("No",'2_all_summary'!E1067)),4,3))</f>
        <v>1</v>
      </c>
    </row>
    <row r="1069">
      <c r="G1069" s="49"/>
      <c r="H1069" s="49" t="str">
        <f>'2_all_summary'!C1068</f>
        <v>Using reef fish movement to inform marine reserve design</v>
      </c>
      <c r="I1069" s="49" t="str">
        <f>'2_all_summary'!D1068</f>
        <v>[No abstract available]</v>
      </c>
      <c r="J1069" s="49">
        <f>if(isnumber(search("Yes",'2_all_summary'!$G1068)),if(isnumber(search("Yes",'2_all_summary'!E1068)),1,2),if(isnumber(search("No",'2_all_summary'!E1068)),4,3))</f>
        <v>1</v>
      </c>
    </row>
    <row r="1070">
      <c r="G1070" s="49"/>
      <c r="H1070" s="49" t="str">
        <f>'2_all_summary'!C1069</f>
        <v>Using the Diversity, Taxonomic and Functional Attributes of a Zooplankton Community to Determine Lake Environmental Typology in the Natural Southern Boreal Lakes (QuÃƒÆ’Ã‚Â©bec, Canada)</v>
      </c>
      <c r="I1070" s="49" t="str">
        <f>'2_all_summary'!D1069</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(ÃƒÅ½Ã‚Â³ diversity) accounted for 40 species including 20 rotifers, 10 cladocerans and 8 copepods. Local diversity (ÃƒÅ½Ã‚Â± diversity) averaged 15 species per lake. Spatial variation in ÃƒÅ½Ã‚Â² diversity was inversely related to spatial variation in ÃƒÅ½Ã‚Â±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Ãƒâ€šÃ‚Â© 2022 by the authors. Licensee MDPI, Basel, Switzerland.</v>
      </c>
      <c r="J1070" s="49">
        <f>if(isnumber(search("Yes",'2_all_summary'!$G1069)),if(isnumber(search("Yes",'2_all_summary'!E1069)),1,2),if(isnumber(search("No",'2_all_summary'!E1069)),4,3))</f>
        <v>4</v>
      </c>
    </row>
    <row r="1071">
      <c r="G1071" s="49"/>
      <c r="H1071" s="49" t="str">
        <f>'2_all_summary'!C1070</f>
        <v>Utilization of marine taxa within an artisanal shellcraft sector of the Indo-Pacific region</v>
      </c>
      <c r="I1071" s="49" t="str">
        <f>'2_all_summary'!D1070</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1071" s="49">
        <f>if(isnumber(search("Yes",'2_all_summary'!$G1070)),if(isnumber(search("Yes",'2_all_summary'!E1070)),1,2),if(isnumber(search("No",'2_all_summary'!E1070)),4,3))</f>
        <v>2</v>
      </c>
    </row>
    <row r="1072">
      <c r="G1072" s="49"/>
      <c r="H1072" s="49" t="str">
        <f>'2_all_summary'!C1071</f>
        <v>Vaccination rates for pandemic influenza among pregnant women: An early observation from Chennai, South India</v>
      </c>
      <c r="I1072" s="49" t="str">
        <f>'2_all_summary'!D1071</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StudentÃƒÂ¢Ã¢â€šÂ¬Ã‚Â²s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1072" s="49">
        <f>if(isnumber(search("Yes",'2_all_summary'!$G1071)),if(isnumber(search("Yes",'2_all_summary'!E1071)),1,2),if(isnumber(search("No",'2_all_summary'!E1071)),4,3))</f>
        <v>4</v>
      </c>
    </row>
    <row r="1073">
      <c r="G1073" s="49"/>
      <c r="H1073" s="49" t="str">
        <f>'2_all_summary'!C1072</f>
        <v>Validity of the Fisher Community Knowledge-Based Economic Valuation of the Local Ecosystem for Oyster Farming: A Case Study in Japan</v>
      </c>
      <c r="I1073" s="49" t="str">
        <f>'2_all_summary'!D1072</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Ãƒâ€šÃ‚Â© 2022 Shinji, Kamiyama, Nakamura, Yamanaka and Matsui.</v>
      </c>
      <c r="J1073" s="49">
        <f>if(isnumber(search("Yes",'2_all_summary'!$G1072)),if(isnumber(search("Yes",'2_all_summary'!E1072)),1,2),if(isnumber(search("No",'2_all_summary'!E1072)),4,3))</f>
        <v>4</v>
      </c>
    </row>
    <row r="1074">
      <c r="G1074" s="49"/>
      <c r="H1074" s="49" t="str">
        <f>'2_all_summary'!C1073</f>
        <v>Value system of pasi as a type of community based management of fisheries resources in Lease Islands, Maluku, Indonesia</v>
      </c>
      <c r="I1074" s="49" t="str">
        <f>'2_all_summary'!D1073</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Ãƒâ€šÃ‚Â© 2015, BIOFLUX SRL. All rights reserved.</v>
      </c>
      <c r="J1074" s="49">
        <f>if(isnumber(search("Yes",'2_all_summary'!$G1073)),if(isnumber(search("Yes",'2_all_summary'!E1073)),1,2),if(isnumber(search("No",'2_all_summary'!E1073)),4,3))</f>
        <v>4</v>
      </c>
    </row>
    <row r="1075">
      <c r="G1075" s="49"/>
      <c r="H1075" s="49" t="str">
        <f>'2_all_summary'!C1074</f>
        <v>Vanuatu</v>
      </c>
      <c r="I1075" s="49" t="str">
        <f>'2_all_summary'!D1074</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1075" s="49">
        <f>if(isnumber(search("Yes",'2_all_summary'!$G1074)),if(isnumber(search("Yes",'2_all_summary'!E1074)),1,2),if(isnumber(search("No",'2_all_summary'!E1074)),4,3))</f>
        <v>4</v>
      </c>
    </row>
    <row r="1076">
      <c r="G1076" s="49"/>
      <c r="H1076" s="49" t="str">
        <f>'2_all_summary'!C1075</f>
        <v>Village level institutions at the margins of natural resource management: The case of VDCS in Ngamiland, Botswana</v>
      </c>
      <c r="I1076" s="49" t="str">
        <f>'2_all_summary'!D1075</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2014 by Nova Science Publishers, Inc. All rights reserved.</v>
      </c>
      <c r="J1076" s="49">
        <f>if(isnumber(search("Yes",'2_all_summary'!$G1075)),if(isnumber(search("Yes",'2_all_summary'!E1075)),1,2),if(isnumber(search("No",'2_all_summary'!E1075)),4,3))</f>
        <v>4</v>
      </c>
    </row>
    <row r="1077">
      <c r="G1077" s="49"/>
      <c r="H1077" s="49" t="str">
        <f>'2_all_summary'!C1076</f>
        <v>Village level institutions at the margins of natural resource management: The case of vdcs in Ngamiland, Botswana</v>
      </c>
      <c r="I1077" s="49" t="str">
        <f>'2_all_summary'!D1076</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Ãƒâ€šÃ‚Â© 2011 Nova Science Publishers, Inc. All rights reserved.</v>
      </c>
      <c r="J1077" s="49">
        <f>if(isnumber(search("Yes",'2_all_summary'!$G1076)),if(isnumber(search("Yes",'2_all_summary'!E1076)),1,2),if(isnumber(search("No",'2_all_summary'!E1076)),4,3))</f>
        <v>4</v>
      </c>
    </row>
    <row r="1078">
      <c r="G1078" s="49"/>
      <c r="H1078" s="49" t="str">
        <f>'2_all_summary'!C1077</f>
        <v>Virtual population units: A new institutional approach to fisheries management</v>
      </c>
      <c r="I1078" s="49" t="str">
        <f>'2_all_summary'!D1077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Ãƒâ€šÃ‚Â© 2007 MRE Foundation, Inc.</v>
      </c>
      <c r="J1078" s="49">
        <f>if(isnumber(search("Yes",'2_all_summary'!$G1077)),if(isnumber(search("Yes",'2_all_summary'!E1077)),1,2),if(isnumber(search("No",'2_all_summary'!E1077)),4,3))</f>
        <v>4</v>
      </c>
    </row>
    <row r="1079">
      <c r="G1079" s="49"/>
      <c r="H1079" s="49" t="str">
        <f>'2_all_summary'!C1078</f>
        <v>Voodoo versus fishing committees: The role of traditional and contemporary institutions in fisheries management</v>
      </c>
      <c r="I1079" s="49" t="str">
        <f>'2_all_summary'!D1078</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Ãƒâ€šÃ‚Â© 2015 Elsevier B.V.</v>
      </c>
      <c r="J1079" s="49">
        <f>if(isnumber(search("Yes",'2_all_summary'!$G1078)),if(isnumber(search("Yes",'2_all_summary'!E1078)),1,2),if(isnumber(search("No",'2_all_summary'!E1078)),4,3))</f>
        <v>4</v>
      </c>
    </row>
    <row r="1080">
      <c r="G1080" s="49"/>
      <c r="H1080" s="49" t="str">
        <f>'2_all_summary'!C1079</f>
        <v>Vulnerability and disaster in Thailand: Scale, power, and collaboration in post-tsunami recovery</v>
      </c>
      <c r="I1080" s="49" t="str">
        <f>'2_all_summary'!D1079</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Ãƒâ€šÃ‚Â© 2012 Springer Science+Business Media Dordrecht. All rights are reserved.</v>
      </c>
      <c r="J1080" s="49">
        <f>if(isnumber(search("Yes",'2_all_summary'!$G1079)),if(isnumber(search("Yes",'2_all_summary'!E1079)),1,2),if(isnumber(search("No",'2_all_summary'!E1079)),4,3))</f>
        <v>4</v>
      </c>
    </row>
    <row r="1081">
      <c r="G1081" s="49"/>
      <c r="H1081" s="49" t="str">
        <f>'2_all_summary'!C1080</f>
        <v>Vulnerability of nearshore tropical finfish in Cuba: implications for scientific and management planning</v>
      </c>
      <c r="I1081" s="49" t="str">
        <f>'2_all_summary'!D1080</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CubaÃƒÂ¢Ã¢â€šÂ¬Ã¢â€žÂ¢s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Ãƒâ€šÃ‚Â© 2018 Rosenstiel School of Marine &amp; Atmospheric Science of the University of Miami</v>
      </c>
      <c r="J1081" s="49">
        <f>if(isnumber(search("Yes",'2_all_summary'!$G1080)),if(isnumber(search("Yes",'2_all_summary'!E1080)),1,2),if(isnumber(search("No",'2_all_summary'!E1080)),4,3))</f>
        <v>4</v>
      </c>
    </row>
    <row r="1082">
      <c r="G1082" s="49"/>
      <c r="H1082" s="49" t="str">
        <f>'2_all_summary'!C1081</f>
        <v>Vulnerable people, vulnerable resources? Exploring the relationship between peopleÃƒÂ¢Ã¢â€šÂ¬Ã¢â€žÂ¢s vulnerability and the sustainability of community-managed natural resources</v>
      </c>
      <c r="I1082" s="49" t="str">
        <f>'2_all_summary'!D1081</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peopleÃƒÂ¢Ã¢â€šÂ¬Ã¢â€žÂ¢s wider vulnerabilities and aspirations. Ãƒâ€šÃ‚Â© 2014 The Author(s). Published by Routledge.</v>
      </c>
      <c r="J1082" s="49">
        <f>if(isnumber(search("Yes",'2_all_summary'!$G1081)),if(isnumber(search("Yes",'2_all_summary'!E1081)),1,2),if(isnumber(search("No",'2_all_summary'!E1081)),4,3))</f>
        <v>4</v>
      </c>
    </row>
    <row r="1083">
      <c r="G1083" s="49"/>
      <c r="H1083" s="49" t="str">
        <f>'2_all_summary'!C1082</f>
        <v>Vulnerable WomenÃƒÂ¢Ã¢â€šÂ¬Ã¢â€žÂ¢s Perceptions of Individual Versus Group Prenatal Care: Results of a Cross-Sectional Survey</v>
      </c>
      <c r="I1083" s="49" t="str">
        <f>'2_all_summary'!D1082</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fisherÃƒÂ¢Ã¢â€šÂ¬Ã¢â€žÂ¢s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ÃƒÂ¢Ã¢â‚¬Â°Ã‚Â¤ 0.001). Discussion Group prenatal care provides a positive experience and improved information exchange among vulnerable populations. Programs interested in engaging, educating and empowering vulnerable pregnant women may benefit from implementation of group care. Ãƒâ€šÃ‚Â© 2018, Springer Science+Business Media, LLC, part of Springer Nature.</v>
      </c>
      <c r="J1083" s="49">
        <f>if(isnumber(search("Yes",'2_all_summary'!$G1082)),if(isnumber(search("Yes",'2_all_summary'!E1082)),1,2),if(isnumber(search("No",'2_all_summary'!E1082)),4,3))</f>
        <v>4</v>
      </c>
    </row>
    <row r="1084">
      <c r="G1084" s="49"/>
      <c r="H1084" s="49" t="str">
        <f>'2_all_summary'!C1083</f>
        <v>Water productivity for boro rice production: Study on floodplain Seels in Rajshahi, Bangladesh</v>
      </c>
      <c r="I1084" s="49" t="str">
        <f>'2_all_summary'!D1083</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Ãƒâ€šÃ‚Â© 2003 Institute of Biological Science. All rights reserved.</v>
      </c>
      <c r="J1084" s="49">
        <f>if(isnumber(search("Yes",'2_all_summary'!$G1083)),if(isnumber(search("Yes",'2_all_summary'!E1083)),1,2),if(isnumber(search("No",'2_all_summary'!E1083)),4,3))</f>
        <v>4</v>
      </c>
    </row>
    <row r="1085">
      <c r="G1085" s="49"/>
      <c r="H1085" s="49" t="str">
        <f>'2_all_summary'!C1084</f>
        <v>Water, ice, and climate change in northwest Greenland</v>
      </c>
      <c r="I1085" s="49" t="str">
        <f>'2_all_summary'!D1084</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campaignsÃƒÂ¢Ã¢â€šÂ¬Ã¢â‚¬Â_x009d_underpinned by narratives of ruinationÃƒÂ¢Ã¢â€šÂ¬Ã¢â‚¬Â_x009d_to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Ãƒâ€šÃ‚Â© 2020 Wiley Periodicals, Inc..</v>
      </c>
      <c r="J1085" s="49">
        <f>if(isnumber(search("Yes",'2_all_summary'!$G1084)),if(isnumber(search("Yes",'2_all_summary'!E1084)),1,2),if(isnumber(search("No",'2_all_summary'!E1084)),4,3))</f>
        <v>4</v>
      </c>
    </row>
    <row r="1086">
      <c r="G1086" s="49"/>
      <c r="H1086" s="49" t="str">
        <f>'2_all_summary'!C1085</f>
        <v>Watershed restoration as a tool for improving coral reef resilience against climate change and other human impacts</v>
      </c>
      <c r="I1086" s="49" t="str">
        <f>'2_all_summary'!D1085</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mÃƒÂ¢Ã‹â€ Ã¢â‚¬â„¢2 yrÃƒÂ¢Ã‹â€ Ã¢â‚¬â„¢1. Previous studies indicate a 75% reduction in sedimentation rate is required to bring Fouha Bay below severe-catastrophic sedimentation stress (&amp;gt;50 mg cmÃƒÂ¢Ã‹â€ Ã¢â‚¬â„¢2 dayÃƒÂ¢Ã‹â€ Ã¢â‚¬â„¢1).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Ãƒâ€šÃ‚Â© 2016 Elsevier Ltd</v>
      </c>
      <c r="J1086" s="49">
        <f>if(isnumber(search("Yes",'2_all_summary'!$G1085)),if(isnumber(search("Yes",'2_all_summary'!E1085)),1,2),if(isnumber(search("No",'2_all_summary'!E1085)),4,3))</f>
        <v>4</v>
      </c>
    </row>
    <row r="1087">
      <c r="G1087" s="49"/>
      <c r="H1087" s="49" t="str">
        <f>'2_all_summary'!C1086</f>
        <v>Wetland resource management in bangladesh: Implications for marginalization and vulnerability of local harvesters</v>
      </c>
      <c r="I1087" s="49" t="str">
        <f>'2_all_summary'!D1086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Ãƒâ€šÃ‚Â© 2010 Taylor &amp; Francis Group, LLC.</v>
      </c>
      <c r="J1087" s="49">
        <f>if(isnumber(search("Yes",'2_all_summary'!$G1086)),if(isnumber(search("Yes",'2_all_summary'!E1086)),1,2),if(isnumber(search("No",'2_all_summary'!E1086)),4,3))</f>
        <v>4</v>
      </c>
    </row>
    <row r="1088">
      <c r="G1088" s="49"/>
      <c r="H1088" s="49" t="str">
        <f>'2_all_summary'!C1087</f>
        <v>What is a green economy? Review of national-level green economy policies in cambodia and Lao PDR</v>
      </c>
      <c r="I1088" s="49" t="str">
        <f>'2_all_summary'!D1087</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Ãƒâ€šÃ‚Â© 2020 by the authors.</v>
      </c>
      <c r="J1088" s="49">
        <f>if(isnumber(search("Yes",'2_all_summary'!$G1087)),if(isnumber(search("Yes",'2_all_summary'!E1087)),1,2),if(isnumber(search("No",'2_all_summary'!E1087)),4,3))</f>
        <v>4</v>
      </c>
    </row>
    <row r="1089">
      <c r="G1089" s="49"/>
      <c r="H1089" s="49" t="str">
        <f>'2_all_summary'!C1088</f>
        <v>When a Shark Is More Than a Shark: A Sociopolitical Problem-Solving Approach to Fisher-Shark Interactions</v>
      </c>
      <c r="I1089" s="49" t="str">
        <f>'2_all_summary'!D1088</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HawaiÃƒÂ¢Ã¢â€šÂ¬Ã‹Å“i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Ãƒâ€šÃ‚Â© 2021 Iwane, Leong, Vaughan and Oleson.</v>
      </c>
      <c r="J1089" s="49">
        <f>if(isnumber(search("Yes",'2_all_summary'!$G1088)),if(isnumber(search("Yes",'2_all_summary'!E1088)),1,2),if(isnumber(search("No",'2_all_summary'!E1088)),4,3))</f>
        <v>4</v>
      </c>
    </row>
    <row r="1090">
      <c r="G1090" s="49"/>
      <c r="H1090" s="49" t="str">
        <f>'2_all_summary'!C1089</f>
        <v>When predators become prey: Community-based monitoring of caiman and dolphin hunting for the catfish fishery and the broader implications on Amazonian human-natural systems</v>
      </c>
      <c r="I1090" s="49" t="str">
        <f>'2_all_summary'!D1089</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MamirauÃƒÆ’Ã‚Â¡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Ãƒâ€šÃ‚Â© 2018 Elsevier Ltd</v>
      </c>
      <c r="J1090" s="49">
        <f>if(isnumber(search("Yes",'2_all_summary'!$G1089)),if(isnumber(search("Yes",'2_all_summary'!E1089)),1,2),if(isnumber(search("No",'2_all_summary'!E1089)),4,3))</f>
        <v>4</v>
      </c>
    </row>
    <row r="1091">
      <c r="G1091" s="49"/>
      <c r="H1091" s="49" t="str">
        <f>'2_all_summary'!C1090</f>
        <v>Whitefish fisheries in mountainous southeastern Norway: Abundant resources, but scarce fisherman</v>
      </c>
      <c r="I1091" s="49" t="str">
        <f>'2_all_summary'!D1090</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1091" s="49">
        <f>if(isnumber(search("Yes",'2_all_summary'!$G1090)),if(isnumber(search("Yes",'2_all_summary'!E1090)),1,2),if(isnumber(search("No",'2_all_summary'!E1090)),4,3))</f>
        <v>4</v>
      </c>
    </row>
    <row r="1092">
      <c r="G1092" s="49"/>
      <c r="H1092" s="49" t="str">
        <f>'2_all_summary'!C1091</f>
        <v>Why human rights matter for marine conservation</v>
      </c>
      <c r="I1092" s="49" t="str">
        <f>'2_all_summary'!D1091</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Ãƒâ€šÃ‚Â© 2023 Smallhorn-West, Allison, Gurney, Karnad, Kretser, Lobo, Mangubhai, Newing, Pennell, Raj, Tilley, Williams and Peckham.</v>
      </c>
      <c r="J1092" s="49">
        <f>if(isnumber(search("Yes",'2_all_summary'!$G1091)),if(isnumber(search("Yes",'2_all_summary'!E1091)),1,2),if(isnumber(search("No",'2_all_summary'!E1091)),4,3))</f>
        <v>4</v>
      </c>
    </row>
    <row r="1093">
      <c r="G1093" s="49"/>
      <c r="H1093" s="49" t="str">
        <f>'2_all_summary'!C1092</f>
        <v>Why the path to polycentricity matters: evidence from fisheries governance in Palau</v>
      </c>
      <c r="I1093" s="49" t="str">
        <f>'2_all_summary'!D1092</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Ãƒâ€šÃ‚Â© 2018 John Wiley &amp; Sons, Ltd and ERP Environment</v>
      </c>
      <c r="J1093" s="49">
        <f>if(isnumber(search("Yes",'2_all_summary'!$G1092)),if(isnumber(search("Yes",'2_all_summary'!E1092)),1,2),if(isnumber(search("No",'2_all_summary'!E1092)),4,3))</f>
        <v>1</v>
      </c>
    </row>
    <row r="1094">
      <c r="G1094" s="49"/>
      <c r="H1094" s="49" t="str">
        <f>'2_all_summary'!C1093</f>
        <v>Wildlife resource policy issues in the west</v>
      </c>
      <c r="I1094" s="49" t="str">
        <f>'2_all_summary'!D1093</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Ãƒâ€šÃ‚Â© 2007 by University Press of Colorado. All rights reserved.</v>
      </c>
      <c r="J1094" s="49">
        <f>if(isnumber(search("Yes",'2_all_summary'!$G1093)),if(isnumber(search("Yes",'2_all_summary'!E1093)),1,2),if(isnumber(search("No",'2_all_summary'!E1093)),4,3))</f>
        <v>4</v>
      </c>
    </row>
    <row r="1095">
      <c r="G1095" s="49"/>
      <c r="H1095" s="49" t="str">
        <f>'2_all_summary'!C1094</f>
        <v>Will small MPAs work?: The case of small-sized MPAs in Southern Iloilo, Philippines</v>
      </c>
      <c r="I1095" s="49" t="str">
        <f>'2_all_summary'!D1094</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10ÃƒÂ¢Ã¢â€šÂ¬Ã¢â‚¬Å“100Ãƒâ€šÃ‚Â km2. Results show that fish biomass showed an overall increase of about 1ÃƒÂ¢Ã¢â€šÂ¬Ã¢â‚¬Å“5 times. This is attributed to both an increase in abundance and in fish size. Fish in this survey conducted in 2013 were about 2.3ÃƒÂ¢Ã¢â€šÂ¬Ã¢â‚¬Å“3.3 times the size of fish in the 2007 baseline data. Macroepifaunal abundance increased 2 to 8 times across the three MPA sites. However, live hard coral cover showed a parallel ÃƒÂ¢Ã‹â€ Ã‚Â¼40%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Ãƒâ€šÃ‚Â© 2017 Elsevier Ltd</v>
      </c>
      <c r="J1095" s="49">
        <f>if(isnumber(search("Yes",'2_all_summary'!$G1094)),if(isnumber(search("Yes",'2_all_summary'!E1094)),1,2),if(isnumber(search("No",'2_all_summary'!E1094)),4,3))</f>
        <v>4</v>
      </c>
    </row>
    <row r="1096">
      <c r="G1096" s="49"/>
      <c r="H1096" s="49" t="str">
        <f>'2_all_summary'!C1095</f>
        <v>Women and fisheries co-management: Limits to participation on Lake Victoria</v>
      </c>
      <c r="I1096" s="49" t="str">
        <f>'2_all_summary'!D1095</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Ãƒâ€šÃ‚Â© 2019 Elsevier B.V.</v>
      </c>
      <c r="J1096" s="49">
        <f>if(isnumber(search("Yes",'2_all_summary'!$G1095)),if(isnumber(search("Yes",'2_all_summary'!E1095)),1,2),if(isnumber(search("No",'2_all_summary'!E1095)),4,3))</f>
        <v>4</v>
      </c>
    </row>
    <row r="1097">
      <c r="G1097" s="49"/>
      <c r="H1097" s="49" t="str">
        <f>'2_all_summary'!C1096</f>
        <v>Women at risk: Indonesia.</v>
      </c>
      <c r="I1097" s="49" t="str">
        <f>'2_all_summary'!D1096</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1097" s="49">
        <f>if(isnumber(search("Yes",'2_all_summary'!$G1096)),if(isnumber(search("Yes",'2_all_summary'!E1096)),1,2),if(isnumber(search("No",'2_all_summary'!E1096)),4,3))</f>
        <v>4</v>
      </c>
    </row>
    <row r="1098">
      <c r="G1098" s="49"/>
      <c r="H1098" s="49" t="str">
        <f>'2_all_summary'!C1097</f>
        <v>Womenâ€™s bargaining power and household expenditure in Indonesia: the role of gender-differentiated assets and social capital</v>
      </c>
      <c r="I1098" s="49" t="str">
        <f>'2_all_summary'!D1097</f>
        <v>Using the Indonesian setting with its cultural heterogeneity, this paper examines womenÃƒÂ¢Ã¢â€šÂ¬Ã¢â€žÂ¢s bargaining power in the distribution of household expenditures. WomenÃƒÂ¢Ã¢â€šÂ¬Ã¢â€žÂ¢s share of assets and participation in community-based organizations and development in the village is used to approach bargaining power. This study employs the Indonesian longitudinal dataset from the Indonesia Family Life Survey. The results show that womenÃƒÂ¢Ã¢â€šÂ¬Ã¢â€žÂ¢s share of assets has negative effect on adult goods expenditure. This finding confirms that womenÃƒÂ¢Ã¢â€šÂ¬Ã¢â€žÂ¢s share of asset explicitly increase women autonomy not to allocate the budget share on adult goods expenditure which is identical to male domination. WomenÃƒÂ¢Ã¢â€šÂ¬Ã¢â€žÂ¢s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womenÃƒÂ¢Ã¢â€šÂ¬Ã¢â€žÂ¢s power in the household particularly in terms of distribution of household expenditures to the spending that increase the welfare of the household. Ãƒâ€šÃ‚Â© 2018, Springer Nature B.V.</v>
      </c>
      <c r="J1098" s="49">
        <f>if(isnumber(search("Yes",'2_all_summary'!$G1097)),if(isnumber(search("Yes",'2_all_summary'!E1097)),1,2),if(isnumber(search("No",'2_all_summary'!E1097)),4,3))</f>
        <v>4</v>
      </c>
    </row>
    <row r="1099">
      <c r="G1099" s="49"/>
      <c r="H1099" s="49" t="str">
        <f>'2_all_summary'!C1098</f>
        <v>Youth Community as Initiator, Motivator and Executor in the Climate Village Program Implementation in Malangan Sukoharjo Indonesia</v>
      </c>
      <c r="I1099" s="49" t="str">
        <f>'2_all_summary'!D1098</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Ãƒâ€šÃ‚Â© 2022 The Authors.</v>
      </c>
      <c r="J1099" s="49">
        <f>if(isnumber(search("Yes",'2_all_summary'!$G1098)),if(isnumber(search("Yes",'2_all_summary'!E1098)),1,2),if(isnumber(search("No",'2_all_summary'!E1098)),4,3))</f>
        <v>4</v>
      </c>
    </row>
    <row r="1100">
      <c r="G1100" s="49"/>
      <c r="H1100" s="49" t="str">
        <f>'2_all_summary'!C1099</f>
        <v>Zooplankton community structure in the Yellow Sea and East China Sea in autumn</v>
      </c>
      <c r="I1100" s="49" t="str">
        <f>'2_all_summary'!D1099</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505-ÃƒÅ½Ã‚Â¼m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Ãƒâ€šÃ‚Â© 2015, Universidade de Sao Paulo. All rights reserved.</v>
      </c>
      <c r="J1100" s="49">
        <f>if(isnumber(search("Yes",'2_all_summary'!$G1099)),if(isnumber(search("Yes",'2_all_summary'!E1099)),1,2),if(isnumber(search("No",'2_all_summary'!E1099)),4,3))</f>
        <v>4</v>
      </c>
    </row>
    <row r="1101">
      <c r="G1101" s="49"/>
      <c r="H1101" s="49" t="str">
        <f>'2_all_summary'!C1100</f>
        <v/>
      </c>
      <c r="I1101" s="49" t="str">
        <f>'2_all_summary'!D1100</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SÃƒÆ’Ã‚Â£o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worldÃƒÂ¢Ã¢â€šÂ¬Ã¢â€žÂ¢s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Ãƒâ€šÃ‚Â© 2023, The Author(s), under exclusive licence to Springer Science+Business Media, LLC, part of Springer Nature.</v>
      </c>
      <c r="J1101" s="49">
        <f>if(isnumber(search("Yes",'2_all_summary'!$G1100)),if(isnumber(search("Yes",'2_all_summary'!E1100)),1,2),if(isnumber(search("No",'2_all_summary'!E1100)),4,3))</f>
        <v>4</v>
      </c>
    </row>
    <row r="1102">
      <c r="G1102" s="49"/>
      <c r="H1102" s="49"/>
      <c r="I1102" s="49"/>
      <c r="J1102" s="49"/>
    </row>
    <row r="1103">
      <c r="G1103" s="49"/>
      <c r="H1103" s="49"/>
      <c r="I1103" s="49"/>
      <c r="J1103" s="49"/>
    </row>
    <row r="1104">
      <c r="G1104" s="49"/>
      <c r="H1104" s="49"/>
      <c r="I1104" s="49"/>
      <c r="J1104" s="49"/>
    </row>
    <row r="1105">
      <c r="G1105" s="49"/>
      <c r="H1105" s="49"/>
      <c r="I1105" s="49"/>
      <c r="J1105" s="49"/>
    </row>
    <row r="1106">
      <c r="G1106" s="49"/>
      <c r="H1106" s="49"/>
      <c r="I1106" s="49"/>
      <c r="J1106" s="49"/>
    </row>
    <row r="1107">
      <c r="G1107" s="49"/>
      <c r="H1107" s="49"/>
      <c r="I1107" s="49"/>
      <c r="J1107" s="49"/>
    </row>
    <row r="1108">
      <c r="G1108" s="49"/>
      <c r="H1108" s="49"/>
      <c r="I1108" s="49"/>
      <c r="J1108" s="49"/>
    </row>
    <row r="1109">
      <c r="G1109" s="49"/>
      <c r="H1109" s="49"/>
      <c r="I1109" s="49"/>
      <c r="J1109" s="49"/>
    </row>
    <row r="1110">
      <c r="G1110" s="49"/>
      <c r="H1110" s="49"/>
      <c r="I1110" s="49"/>
      <c r="J1110" s="49"/>
    </row>
    <row r="1111">
      <c r="G1111" s="49"/>
      <c r="H1111" s="49"/>
      <c r="I1111" s="49"/>
      <c r="J1111" s="49"/>
    </row>
    <row r="1112">
      <c r="G1112" s="49"/>
      <c r="H1112" s="49"/>
      <c r="I1112" s="49"/>
      <c r="J1112" s="49"/>
    </row>
    <row r="1113">
      <c r="G1113" s="49"/>
      <c r="H1113" s="49"/>
      <c r="I1113" s="49"/>
      <c r="J1113" s="49"/>
    </row>
    <row r="1114">
      <c r="G1114" s="49"/>
      <c r="H1114" s="49"/>
      <c r="I1114" s="49"/>
      <c r="J1114" s="49"/>
    </row>
    <row r="1115">
      <c r="G1115" s="49"/>
      <c r="H1115" s="49"/>
      <c r="I1115" s="49"/>
      <c r="J1115" s="49"/>
    </row>
    <row r="1116">
      <c r="G1116" s="49"/>
      <c r="H1116" s="49"/>
      <c r="I1116" s="49"/>
      <c r="J1116" s="49"/>
    </row>
    <row r="1117">
      <c r="G1117" s="49"/>
      <c r="H1117" s="49"/>
      <c r="I1117" s="49"/>
      <c r="J1117" s="49"/>
    </row>
    <row r="1118">
      <c r="G1118" s="49"/>
      <c r="H1118" s="49"/>
      <c r="I1118" s="49"/>
      <c r="J1118" s="49"/>
    </row>
    <row r="1119">
      <c r="G1119" s="49"/>
      <c r="H1119" s="49"/>
      <c r="I1119" s="49"/>
      <c r="J1119" s="49"/>
    </row>
    <row r="1120">
      <c r="G1120" s="49"/>
      <c r="H1120" s="49"/>
      <c r="I1120" s="49"/>
      <c r="J1120" s="49"/>
    </row>
    <row r="1121">
      <c r="G1121" s="49"/>
      <c r="H1121" s="49"/>
      <c r="I1121" s="49"/>
      <c r="J1121" s="49"/>
    </row>
    <row r="1122">
      <c r="G1122" s="49"/>
      <c r="H1122" s="49"/>
      <c r="I1122" s="49"/>
      <c r="J1122" s="49"/>
    </row>
    <row r="1123">
      <c r="G1123" s="49"/>
      <c r="H1123" s="49"/>
      <c r="I1123" s="49"/>
      <c r="J1123" s="49"/>
    </row>
    <row r="1124">
      <c r="G1124" s="49"/>
      <c r="H1124" s="49"/>
      <c r="I1124" s="49"/>
      <c r="J1124" s="49"/>
    </row>
    <row r="1125">
      <c r="G1125" s="49"/>
      <c r="H1125" s="49"/>
      <c r="I1125" s="49"/>
      <c r="J1125" s="49"/>
    </row>
    <row r="1126">
      <c r="G1126" s="49"/>
      <c r="H1126" s="49"/>
      <c r="I1126" s="49"/>
      <c r="J1126" s="49"/>
    </row>
    <row r="1127">
      <c r="G1127" s="49"/>
      <c r="H1127" s="49"/>
      <c r="I1127" s="49"/>
      <c r="J1127" s="49"/>
    </row>
    <row r="1128">
      <c r="G1128" s="49"/>
      <c r="H1128" s="49"/>
      <c r="I1128" s="49"/>
      <c r="J1128" s="49"/>
    </row>
    <row r="1129">
      <c r="G1129" s="49"/>
      <c r="H1129" s="49"/>
      <c r="I1129" s="49"/>
      <c r="J1129" s="49"/>
    </row>
    <row r="1130">
      <c r="G1130" s="49"/>
      <c r="H1130" s="49"/>
      <c r="I1130" s="49"/>
      <c r="J1130" s="49"/>
    </row>
    <row r="1131">
      <c r="G1131" s="49"/>
      <c r="H1131" s="49"/>
      <c r="I1131" s="49"/>
      <c r="J1131" s="49"/>
    </row>
    <row r="1132">
      <c r="G1132" s="49"/>
      <c r="H1132" s="49"/>
      <c r="I1132" s="49"/>
      <c r="J1132" s="49"/>
    </row>
    <row r="1133">
      <c r="G1133" s="49"/>
      <c r="H1133" s="49"/>
      <c r="I1133" s="49"/>
      <c r="J1133" s="49"/>
    </row>
    <row r="1134">
      <c r="G1134" s="49"/>
      <c r="H1134" s="49"/>
      <c r="I1134" s="49"/>
      <c r="J1134" s="49"/>
    </row>
    <row r="1135">
      <c r="G1135" s="49"/>
      <c r="H1135" s="49"/>
      <c r="I1135" s="49"/>
      <c r="J1135" s="49"/>
    </row>
    <row r="1136">
      <c r="G1136" s="49"/>
      <c r="H1136" s="49"/>
      <c r="I1136" s="49"/>
      <c r="J1136" s="49"/>
    </row>
    <row r="1137">
      <c r="G1137" s="49"/>
      <c r="H1137" s="49"/>
      <c r="I1137" s="49"/>
      <c r="J1137" s="49"/>
    </row>
    <row r="1138">
      <c r="G1138" s="49"/>
      <c r="H1138" s="49"/>
      <c r="I1138" s="49"/>
      <c r="J1138" s="49"/>
    </row>
    <row r="1139">
      <c r="G1139" s="49"/>
      <c r="H1139" s="49"/>
      <c r="I1139" s="49"/>
      <c r="J1139" s="49"/>
    </row>
    <row r="1140">
      <c r="G1140" s="49"/>
      <c r="H1140" s="49"/>
      <c r="I1140" s="49"/>
      <c r="J1140" s="49"/>
    </row>
    <row r="1141">
      <c r="G1141" s="49"/>
      <c r="H1141" s="49"/>
      <c r="I1141" s="49"/>
      <c r="J1141" s="49"/>
    </row>
    <row r="1142">
      <c r="G1142" s="49"/>
      <c r="H1142" s="49"/>
      <c r="I1142" s="49"/>
      <c r="J1142" s="49"/>
    </row>
    <row r="1143">
      <c r="G1143" s="49"/>
      <c r="H1143" s="49"/>
      <c r="I1143" s="49"/>
      <c r="J1143" s="49"/>
    </row>
    <row r="1144">
      <c r="G1144" s="49"/>
      <c r="H1144" s="49"/>
      <c r="I1144" s="49"/>
      <c r="J1144" s="49"/>
    </row>
    <row r="1145">
      <c r="G1145" s="49"/>
      <c r="H1145" s="49"/>
      <c r="I1145" s="49"/>
      <c r="J1145" s="49"/>
    </row>
    <row r="1146">
      <c r="G1146" s="49"/>
      <c r="H1146" s="49"/>
      <c r="I1146" s="49"/>
      <c r="J1146" s="49"/>
    </row>
    <row r="1147">
      <c r="G1147" s="49"/>
      <c r="H1147" s="49"/>
      <c r="I1147" s="49"/>
      <c r="J1147" s="49"/>
    </row>
    <row r="1148">
      <c r="G1148" s="49"/>
      <c r="H1148" s="49"/>
      <c r="I1148" s="49"/>
      <c r="J1148" s="49"/>
    </row>
    <row r="1149">
      <c r="G1149" s="49"/>
      <c r="H1149" s="49"/>
      <c r="I1149" s="49"/>
      <c r="J1149" s="49"/>
    </row>
    <row r="1150">
      <c r="G1150" s="49"/>
      <c r="H1150" s="49"/>
      <c r="I1150" s="49"/>
      <c r="J1150" s="49"/>
    </row>
    <row r="1151">
      <c r="G1151" s="49"/>
      <c r="H1151" s="49"/>
      <c r="I1151" s="49"/>
      <c r="J1151" s="49"/>
    </row>
    <row r="1152">
      <c r="G1152" s="49"/>
      <c r="H1152" s="49"/>
      <c r="I1152" s="49"/>
      <c r="J1152" s="49"/>
    </row>
    <row r="1153">
      <c r="G1153" s="49"/>
      <c r="H1153" s="49"/>
      <c r="I1153" s="49"/>
      <c r="J1153" s="49"/>
    </row>
    <row r="1154">
      <c r="G1154" s="49"/>
      <c r="H1154" s="49"/>
      <c r="I1154" s="49"/>
      <c r="J1154" s="49"/>
    </row>
    <row r="1155">
      <c r="G1155" s="49"/>
      <c r="H1155" s="49"/>
      <c r="I1155" s="49"/>
      <c r="J1155" s="49"/>
    </row>
    <row r="1156">
      <c r="G1156" s="49"/>
      <c r="H1156" s="49"/>
      <c r="I1156" s="49"/>
      <c r="J1156" s="49"/>
    </row>
    <row r="1157">
      <c r="G1157" s="49"/>
      <c r="H1157" s="49"/>
      <c r="I1157" s="49"/>
      <c r="J1157" s="49"/>
    </row>
    <row r="1158">
      <c r="G1158" s="49"/>
      <c r="H1158" s="49"/>
      <c r="I1158" s="49"/>
      <c r="J1158" s="49"/>
    </row>
    <row r="1159">
      <c r="G1159" s="49"/>
      <c r="H1159" s="49"/>
      <c r="I1159" s="49"/>
      <c r="J1159" s="49"/>
    </row>
    <row r="1160">
      <c r="G1160" s="49"/>
      <c r="H1160" s="49"/>
      <c r="I1160" s="49"/>
      <c r="J1160" s="49"/>
    </row>
    <row r="1161">
      <c r="G1161" s="49"/>
      <c r="H1161" s="49"/>
      <c r="I1161" s="49"/>
      <c r="J1161" s="49"/>
    </row>
    <row r="1162">
      <c r="G1162" s="49"/>
      <c r="H1162" s="49"/>
      <c r="I1162" s="49"/>
      <c r="J1162" s="49"/>
    </row>
    <row r="1163">
      <c r="G1163" s="49"/>
      <c r="H1163" s="49"/>
      <c r="I1163" s="49"/>
      <c r="J1163" s="49"/>
    </row>
    <row r="1164">
      <c r="G1164" s="49"/>
      <c r="H1164" s="49"/>
      <c r="I1164" s="49"/>
      <c r="J1164" s="49"/>
    </row>
    <row r="1165">
      <c r="G1165" s="49"/>
      <c r="H1165" s="49"/>
      <c r="I1165" s="49"/>
      <c r="J1165" s="49"/>
    </row>
    <row r="1166">
      <c r="G1166" s="49"/>
      <c r="H1166" s="49"/>
      <c r="I1166" s="49"/>
      <c r="J1166" s="49"/>
    </row>
    <row r="1167">
      <c r="G1167" s="49"/>
      <c r="H1167" s="49"/>
      <c r="I1167" s="49"/>
      <c r="J1167" s="49"/>
    </row>
    <row r="1168">
      <c r="G1168" s="49"/>
      <c r="H1168" s="49"/>
      <c r="I1168" s="49"/>
      <c r="J1168" s="49"/>
    </row>
    <row r="1169">
      <c r="G1169" s="49"/>
      <c r="H1169" s="49"/>
      <c r="I1169" s="49"/>
      <c r="J1169" s="49"/>
    </row>
    <row r="1170">
      <c r="G1170" s="49"/>
      <c r="H1170" s="49"/>
      <c r="I1170" s="49"/>
      <c r="J1170" s="49"/>
    </row>
    <row r="1171">
      <c r="G1171" s="49"/>
      <c r="H1171" s="49"/>
      <c r="I1171" s="49"/>
      <c r="J1171" s="49"/>
    </row>
    <row r="1172">
      <c r="G1172" s="49"/>
      <c r="H1172" s="49"/>
      <c r="I1172" s="49"/>
      <c r="J1172" s="49"/>
    </row>
    <row r="1173">
      <c r="G1173" s="49"/>
      <c r="H1173" s="49"/>
      <c r="I1173" s="49"/>
      <c r="J1173" s="49"/>
    </row>
    <row r="1174">
      <c r="G1174" s="49"/>
      <c r="H1174" s="49"/>
      <c r="I1174" s="49"/>
      <c r="J1174" s="49"/>
    </row>
    <row r="1175">
      <c r="G1175" s="49"/>
      <c r="H1175" s="49"/>
      <c r="I1175" s="49"/>
      <c r="J1175" s="49"/>
    </row>
    <row r="1176">
      <c r="G1176" s="49"/>
      <c r="H1176" s="49"/>
      <c r="I1176" s="49"/>
      <c r="J1176" s="49"/>
    </row>
    <row r="1177">
      <c r="G1177" s="49"/>
      <c r="H1177" s="49"/>
      <c r="I1177" s="49"/>
      <c r="J1177" s="49"/>
    </row>
    <row r="1178">
      <c r="G1178" s="49"/>
      <c r="H1178" s="49"/>
      <c r="I1178" s="49"/>
      <c r="J1178" s="49"/>
    </row>
    <row r="1179">
      <c r="G1179" s="49"/>
      <c r="H1179" s="49"/>
      <c r="I1179" s="49"/>
      <c r="J1179" s="49"/>
    </row>
    <row r="1180">
      <c r="G1180" s="49"/>
      <c r="H1180" s="49"/>
      <c r="I1180" s="49"/>
      <c r="J1180" s="49"/>
    </row>
    <row r="1181">
      <c r="G1181" s="49"/>
      <c r="H1181" s="49"/>
      <c r="I1181" s="49"/>
      <c r="J1181" s="49"/>
    </row>
    <row r="1182">
      <c r="G1182" s="49"/>
      <c r="H1182" s="49"/>
      <c r="I1182" s="49"/>
      <c r="J1182" s="49"/>
    </row>
    <row r="1183">
      <c r="G1183" s="49"/>
      <c r="H1183" s="49"/>
      <c r="I1183" s="49"/>
      <c r="J1183" s="49"/>
    </row>
    <row r="1184">
      <c r="G1184" s="49"/>
      <c r="H1184" s="49"/>
      <c r="I1184" s="49"/>
      <c r="J1184" s="49"/>
    </row>
    <row r="1185">
      <c r="G1185" s="49"/>
      <c r="H1185" s="49"/>
      <c r="I1185" s="49"/>
      <c r="J1185" s="49"/>
    </row>
    <row r="1186">
      <c r="G1186" s="49"/>
      <c r="H1186" s="49"/>
      <c r="I1186" s="49"/>
      <c r="J1186" s="49"/>
    </row>
    <row r="1187">
      <c r="G1187" s="49"/>
      <c r="H1187" s="49"/>
      <c r="I1187" s="49"/>
      <c r="J1187" s="49"/>
    </row>
    <row r="1188">
      <c r="G1188" s="49"/>
      <c r="H1188" s="49"/>
      <c r="I1188" s="49"/>
      <c r="J1188" s="49"/>
    </row>
    <row r="1189">
      <c r="G1189" s="49"/>
      <c r="H1189" s="49"/>
      <c r="I1189" s="49"/>
      <c r="J1189" s="49"/>
    </row>
    <row r="1190">
      <c r="G1190" s="49"/>
      <c r="H1190" s="49"/>
      <c r="I1190" s="49"/>
      <c r="J1190" s="49"/>
    </row>
    <row r="1191">
      <c r="G1191" s="49"/>
      <c r="H1191" s="49"/>
      <c r="I1191" s="49"/>
      <c r="J1191" s="49"/>
    </row>
    <row r="1192">
      <c r="G1192" s="49"/>
      <c r="H1192" s="49"/>
      <c r="I1192" s="49"/>
      <c r="J1192" s="49"/>
    </row>
    <row r="1193">
      <c r="G1193" s="49"/>
      <c r="H1193" s="49"/>
      <c r="I1193" s="49"/>
      <c r="J1193" s="49"/>
    </row>
    <row r="1194">
      <c r="G1194" s="49"/>
      <c r="H1194" s="49"/>
      <c r="I1194" s="49"/>
      <c r="J1194" s="49"/>
    </row>
    <row r="1195">
      <c r="G1195" s="49"/>
      <c r="H1195" s="49"/>
      <c r="I1195" s="49"/>
      <c r="J1195" s="49"/>
    </row>
    <row r="1196">
      <c r="G1196" s="49"/>
      <c r="H1196" s="49"/>
      <c r="I1196" s="49"/>
      <c r="J1196" s="49"/>
    </row>
    <row r="1197">
      <c r="G1197" s="49"/>
      <c r="H1197" s="49"/>
      <c r="I1197" s="49"/>
      <c r="J1197" s="49"/>
    </row>
    <row r="1198">
      <c r="G1198" s="49"/>
      <c r="H1198" s="49"/>
      <c r="I1198" s="49"/>
      <c r="J1198" s="49"/>
    </row>
    <row r="1199">
      <c r="G1199" s="49"/>
      <c r="H1199" s="49"/>
      <c r="I1199" s="49"/>
      <c r="J1199" s="49"/>
    </row>
    <row r="1200">
      <c r="G1200" s="49"/>
      <c r="H1200" s="49"/>
      <c r="I1200" s="49"/>
      <c r="J1200" s="49"/>
    </row>
    <row r="1201">
      <c r="G1201" s="49"/>
      <c r="H1201" s="49"/>
      <c r="I1201" s="49"/>
      <c r="J1201" s="49"/>
    </row>
  </sheetData>
  <conditionalFormatting sqref="G1:G1205 H1:I1 J1:J1205">
    <cfRule type="cellIs" dxfId="3" priority="1" operator="notBetween">
      <formula>1.1</formula>
      <formula>3.9</formula>
    </cfRule>
  </conditionalFormatting>
  <conditionalFormatting sqref="G1:G1205 H1:I1 J1:J1205">
    <cfRule type="cellIs" dxfId="4" priority="2" operator="equal">
      <formula>2</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11" width="9.29"/>
    <col customWidth="1" min="12" max="12" width="11.86"/>
    <col customWidth="1" min="13" max="15" width="9.29"/>
    <col customWidth="1" min="16" max="16" width="13.43"/>
  </cols>
  <sheetData>
    <row r="1">
      <c r="A1" s="45" t="s">
        <v>9024</v>
      </c>
      <c r="B1" s="45"/>
      <c r="C1" s="45"/>
      <c r="D1" s="46"/>
      <c r="E1" s="45"/>
      <c r="F1" s="46"/>
      <c r="G1" s="6"/>
      <c r="H1" s="6"/>
      <c r="I1" s="6" t="s">
        <v>1</v>
      </c>
      <c r="L1" s="7"/>
      <c r="M1" s="8" t="s">
        <v>2</v>
      </c>
      <c r="P1" s="7"/>
      <c r="Q1" s="46"/>
      <c r="R1" s="46"/>
      <c r="S1" s="45" t="s">
        <v>9025</v>
      </c>
      <c r="T1" s="45"/>
      <c r="U1" s="45"/>
      <c r="V1" s="46"/>
      <c r="W1" s="45"/>
      <c r="X1" s="46"/>
      <c r="Y1" s="46"/>
      <c r="Z1" s="46"/>
      <c r="AA1" s="46"/>
      <c r="AB1" s="46"/>
      <c r="AC1" s="46"/>
      <c r="AD1" s="46"/>
    </row>
    <row r="2">
      <c r="B2" s="4"/>
      <c r="C2" s="47" t="s">
        <v>9026</v>
      </c>
      <c r="D2" s="48"/>
      <c r="E2" s="4" t="s">
        <v>9027</v>
      </c>
      <c r="G2" s="4"/>
      <c r="H2" s="4"/>
      <c r="I2" s="4" t="s">
        <v>10</v>
      </c>
      <c r="J2" s="4" t="s">
        <v>11</v>
      </c>
      <c r="K2" s="4" t="s">
        <v>12</v>
      </c>
      <c r="L2" s="7" t="s">
        <v>13</v>
      </c>
      <c r="M2" s="4" t="s">
        <v>14</v>
      </c>
      <c r="N2" s="4" t="s">
        <v>15</v>
      </c>
      <c r="O2" s="4" t="s">
        <v>16</v>
      </c>
      <c r="P2" s="7" t="s">
        <v>17</v>
      </c>
      <c r="Q2" s="47" t="s">
        <v>9028</v>
      </c>
      <c r="R2" s="47"/>
      <c r="T2" s="4"/>
      <c r="U2" s="47" t="s">
        <v>9026</v>
      </c>
      <c r="V2" s="48"/>
      <c r="W2" s="4" t="s">
        <v>9027</v>
      </c>
    </row>
    <row r="3">
      <c r="A3" s="4"/>
      <c r="B3" s="4"/>
      <c r="C3" s="4" t="s">
        <v>21</v>
      </c>
      <c r="D3" s="4" t="s">
        <v>25</v>
      </c>
      <c r="G3" s="49">
        <f>'2_all_summary'!B3</f>
        <v>112</v>
      </c>
      <c r="H3" s="49" t="str">
        <f>'2_all_summary'!C3</f>
        <v>25th anniversary invited paper trends in development of coastal area management in tropical countries: From central to community orientation</v>
      </c>
      <c r="I3" s="49">
        <f>if(isnumber(search("Yes",'2_all_summary'!$E3)),if(isnumber(search("Yes",'2_all_summary'!L3)),1,2),if(isnumber(search("No",'2_all_summary'!L3)),4,3))</f>
        <v>2</v>
      </c>
      <c r="J3" s="49">
        <f>if(isnumber(search("Yes",'2_all_summary'!$E3)),if(isnumber(search("Yes",'2_all_summary'!M3)),1,2),if(isnumber(search("No",'2_all_summary'!M3)),4,3))</f>
        <v>2</v>
      </c>
      <c r="K3" s="49">
        <f>if(isnumber(search("Yes",'2_all_summary'!$E3)),if(isnumber(search("Yes",'2_all_summary'!N3)),1,2),if(isnumber(search("No",'2_all_summary'!N3)),4,3))</f>
        <v>2</v>
      </c>
      <c r="L3" s="49">
        <f>if(isnumber(search("Yes",'2_all_summary'!$E3)),if(0&lt;'2_all_summary'!O3,1,2),if(0='2_all_summary'!O3,4,3))</f>
        <v>2</v>
      </c>
      <c r="M3" s="49">
        <f>if(isnumber(search("Yes",'2_all_summary'!$E3)),if(isnumber(search("Yes",'2_all_summary'!P3)),1,2),if(isnumber(search("No",'2_all_summary'!P3)),4,3))</f>
        <v>2</v>
      </c>
      <c r="N3" s="49">
        <f>if(isnumber(search("Yes",'2_all_summary'!$E3)),if(isnumber(search("Yes",'2_all_summary'!Q3)),1,2),if(isnumber(search("No",'2_all_summary'!Q3)),4,3))</f>
        <v>2</v>
      </c>
      <c r="O3" s="49">
        <f>if(isnumber(search("Yes",'2_all_summary'!$E3)),if(isnumber(search("Yes",'2_all_summary'!R3)),1,2),if(isnumber(search("No",'2_all_summary'!R3)),4,3))</f>
        <v>2</v>
      </c>
      <c r="P3" s="49">
        <f>if(isnumber(search("Yes",'2_all_summary'!$E3)),if(0&lt;'2_all_summary'!S3,1,2),if(0='2_all_summary'!S3,4,3))</f>
        <v>2</v>
      </c>
      <c r="Q3" s="49">
        <f>if(isnumber(search("Yes",'2_all_summary'!$E3)),if(isnumber(search("Yes",'2_all_summary'!T3)),1,2),if(isnumber(search("No",'2_all_summary'!T3)),4,3))</f>
        <v>2</v>
      </c>
      <c r="S3" s="4"/>
      <c r="T3" s="4"/>
      <c r="U3" s="4" t="s">
        <v>21</v>
      </c>
      <c r="V3" s="4" t="s">
        <v>25</v>
      </c>
    </row>
    <row r="4">
      <c r="A4" s="50" t="s">
        <v>9029</v>
      </c>
      <c r="B4" s="4" t="s">
        <v>21</v>
      </c>
      <c r="C4" s="4">
        <f>countif(I$3:I$1100,1)</f>
        <v>6</v>
      </c>
      <c r="D4" s="4">
        <f>countif(I$3:I$1100,3)</f>
        <v>0</v>
      </c>
      <c r="E4" s="8">
        <f t="shared" ref="E4:E6" si="1">sum(C4:D4)</f>
        <v>6</v>
      </c>
      <c r="G4" s="49">
        <f>'2_all_summary'!B4</f>
        <v>276</v>
      </c>
      <c r="H4" s="49" t="str">
        <f>'2_all_summary'!C4</f>
        <v>3 The gulf of guinea large marine ecosystem project: Turning challenges into achievements</v>
      </c>
      <c r="I4" s="49">
        <f>if(isnumber(search("Yes",'2_all_summary'!$E4)),if(isnumber(search("Yes",'2_all_summary'!L4)),1,2),if(isnumber(search("No",'2_all_summary'!L4)),4,3))</f>
        <v>4</v>
      </c>
      <c r="J4" s="49">
        <f>if(isnumber(search("Yes",'2_all_summary'!$E4)),if(isnumber(search("Yes",'2_all_summary'!M4)),1,2),if(isnumber(search("No",'2_all_summary'!M4)),4,3))</f>
        <v>4</v>
      </c>
      <c r="K4" s="49">
        <f>if(isnumber(search("Yes",'2_all_summary'!$E4)),if(isnumber(search("Yes",'2_all_summary'!N4)),1,2),if(isnumber(search("No",'2_all_summary'!N4)),4,3))</f>
        <v>4</v>
      </c>
      <c r="L4" s="49">
        <f>if(isnumber(search("Yes",'2_all_summary'!$E4)),if(0&lt;'2_all_summary'!O4,1,2),if(0='2_all_summary'!O4,4,3))</f>
        <v>4</v>
      </c>
      <c r="M4" s="49">
        <f>if(isnumber(search("Yes",'2_all_summary'!$E4)),if(isnumber(search("Yes",'2_all_summary'!P4)),1,2),if(isnumber(search("No",'2_all_summary'!P4)),4,3))</f>
        <v>4</v>
      </c>
      <c r="N4" s="49">
        <f>if(isnumber(search("Yes",'2_all_summary'!$E4)),if(isnumber(search("Yes",'2_all_summary'!Q4)),1,2),if(isnumber(search("No",'2_all_summary'!Q4)),4,3))</f>
        <v>4</v>
      </c>
      <c r="O4" s="49">
        <f>if(isnumber(search("Yes",'2_all_summary'!$E4)),if(isnumber(search("Yes",'2_all_summary'!R4)),1,2),if(isnumber(search("No",'2_all_summary'!R4)),4,3))</f>
        <v>4</v>
      </c>
      <c r="P4" s="49">
        <f>if(isnumber(search("Yes",'2_all_summary'!$E4)),if(0&lt;'2_all_summary'!S4,1,2),if(0='2_all_summary'!S4,4,3))</f>
        <v>4</v>
      </c>
      <c r="Q4" s="49">
        <f>if(isnumber(search("Yes",'2_all_summary'!$E4)),if(isnumber(search("Yes",'2_all_summary'!T4)),1,2),if(isnumber(search("No",'2_all_summary'!T4)),4,3))</f>
        <v>4</v>
      </c>
      <c r="S4" s="50" t="s">
        <v>9029</v>
      </c>
      <c r="T4" s="4" t="s">
        <v>21</v>
      </c>
      <c r="U4" s="4">
        <f>countif(M$3:M$1100,1)</f>
        <v>6</v>
      </c>
      <c r="V4" s="4">
        <f>countif(M$3:M$1100,3)</f>
        <v>0</v>
      </c>
      <c r="W4" s="8">
        <f t="shared" ref="W4:W6" si="2">sum(U4:V4)</f>
        <v>6</v>
      </c>
    </row>
    <row r="5">
      <c r="A5" s="51"/>
      <c r="B5" s="4" t="s">
        <v>25</v>
      </c>
      <c r="C5" s="55">
        <f>countif(I$3:I$1100,2)</f>
        <v>7</v>
      </c>
      <c r="D5" s="4">
        <f>countif(I$3:I$1100,4)</f>
        <v>87</v>
      </c>
      <c r="E5" s="8">
        <f t="shared" si="1"/>
        <v>94</v>
      </c>
      <c r="G5" s="49">
        <f>'2_all_summary'!B5</f>
        <v>1015</v>
      </c>
      <c r="H5" s="49" t="str">
        <f>'2_all_summary'!C5</f>
        <v>3rd International Conference on Energy and Environmental Protection, ICEEP 2014</v>
      </c>
      <c r="I5" s="49">
        <f>if(isnumber(search("Yes",'2_all_summary'!$E5)),if(isnumber(search("Yes",'2_all_summary'!L5)),1,2),if(isnumber(search("No",'2_all_summary'!L5)),4,3))</f>
        <v>4</v>
      </c>
      <c r="J5" s="49">
        <f>if(isnumber(search("Yes",'2_all_summary'!$E5)),if(isnumber(search("Yes",'2_all_summary'!M5)),1,2),if(isnumber(search("No",'2_all_summary'!M5)),4,3))</f>
        <v>4</v>
      </c>
      <c r="K5" s="49">
        <f>if(isnumber(search("Yes",'2_all_summary'!$E5)),if(isnumber(search("Yes",'2_all_summary'!N5)),1,2),if(isnumber(search("No",'2_all_summary'!N5)),4,3))</f>
        <v>4</v>
      </c>
      <c r="L5" s="49">
        <f>if(isnumber(search("Yes",'2_all_summary'!$E5)),if(0&lt;'2_all_summary'!O5,1,2),if(0='2_all_summary'!O5,4,3))</f>
        <v>4</v>
      </c>
      <c r="M5" s="49">
        <f>if(isnumber(search("Yes",'2_all_summary'!$E5)),if(isnumber(search("Yes",'2_all_summary'!P5)),1,2),if(isnumber(search("No",'2_all_summary'!P5)),4,3))</f>
        <v>4</v>
      </c>
      <c r="N5" s="49">
        <f>if(isnumber(search("Yes",'2_all_summary'!$E5)),if(isnumber(search("Yes",'2_all_summary'!Q5)),1,2),if(isnumber(search("No",'2_all_summary'!Q5)),4,3))</f>
        <v>4</v>
      </c>
      <c r="O5" s="49">
        <f>if(isnumber(search("Yes",'2_all_summary'!$E5)),if(isnumber(search("Yes",'2_all_summary'!R5)),1,2),if(isnumber(search("No",'2_all_summary'!R5)),4,3))</f>
        <v>4</v>
      </c>
      <c r="P5" s="49">
        <f>if(isnumber(search("Yes",'2_all_summary'!$E5)),if(0&lt;'2_all_summary'!S5,1,2),if(0='2_all_summary'!S5,4,3))</f>
        <v>4</v>
      </c>
      <c r="Q5" s="49">
        <f>if(isnumber(search("Yes",'2_all_summary'!$E5)),if(isnumber(search("Yes",'2_all_summary'!T5)),1,2),if(isnumber(search("No",'2_all_summary'!T5)),4,3))</f>
        <v>4</v>
      </c>
      <c r="S5" s="51"/>
      <c r="T5" s="4" t="s">
        <v>25</v>
      </c>
      <c r="U5" s="55">
        <f>countif(M$3:M$1100,2)</f>
        <v>7</v>
      </c>
      <c r="V5" s="4">
        <f>countif(M$3:M$1100,4)</f>
        <v>87</v>
      </c>
      <c r="W5" s="8">
        <f t="shared" si="2"/>
        <v>94</v>
      </c>
    </row>
    <row r="6">
      <c r="A6" s="4" t="s">
        <v>9027</v>
      </c>
      <c r="C6" s="8">
        <f t="shared" ref="C6:D6" si="3">SUM(C4:C5)</f>
        <v>13</v>
      </c>
      <c r="D6" s="8">
        <f t="shared" si="3"/>
        <v>87</v>
      </c>
      <c r="E6" s="8">
        <f t="shared" si="1"/>
        <v>100</v>
      </c>
      <c r="G6" s="49">
        <f>'2_all_summary'!B6</f>
        <v>1060</v>
      </c>
      <c r="H6" s="49" t="str">
        <f>'2_all_summary'!C6</f>
        <v>A 'Farmer /Fisherperson and Allied Community Medical' - a quality-improvement template of care in primary care</v>
      </c>
      <c r="I6" s="49">
        <f>if(isnumber(search("Yes",'2_all_summary'!$E6)),if(isnumber(search("Yes",'2_all_summary'!L6)),1,2),if(isnumber(search("No",'2_all_summary'!L6)),4,3))</f>
        <v>4</v>
      </c>
      <c r="J6" s="49">
        <f>if(isnumber(search("Yes",'2_all_summary'!$E6)),if(isnumber(search("Yes",'2_all_summary'!M6)),1,2),if(isnumber(search("No",'2_all_summary'!M6)),4,3))</f>
        <v>4</v>
      </c>
      <c r="K6" s="49">
        <f>if(isnumber(search("Yes",'2_all_summary'!$E6)),if(isnumber(search("Yes",'2_all_summary'!N6)),1,2),if(isnumber(search("No",'2_all_summary'!N6)),4,3))</f>
        <v>4</v>
      </c>
      <c r="L6" s="49">
        <f>if(isnumber(search("Yes",'2_all_summary'!$E6)),if(0&lt;'2_all_summary'!O6,1,2),if(0='2_all_summary'!O6,4,3))</f>
        <v>4</v>
      </c>
      <c r="M6" s="49">
        <f>if(isnumber(search("Yes",'2_all_summary'!$E6)),if(isnumber(search("Yes",'2_all_summary'!P6)),1,2),if(isnumber(search("No",'2_all_summary'!P6)),4,3))</f>
        <v>4</v>
      </c>
      <c r="N6" s="49">
        <f>if(isnumber(search("Yes",'2_all_summary'!$E6)),if(isnumber(search("Yes",'2_all_summary'!Q6)),1,2),if(isnumber(search("No",'2_all_summary'!Q6)),4,3))</f>
        <v>4</v>
      </c>
      <c r="O6" s="49">
        <f>if(isnumber(search("Yes",'2_all_summary'!$E6)),if(isnumber(search("Yes",'2_all_summary'!R6)),1,2),if(isnumber(search("No",'2_all_summary'!R6)),4,3))</f>
        <v>4</v>
      </c>
      <c r="P6" s="49">
        <f>if(isnumber(search("Yes",'2_all_summary'!$E6)),if(0&lt;'2_all_summary'!S6,1,2),if(0='2_all_summary'!S6,4,3))</f>
        <v>4</v>
      </c>
      <c r="Q6" s="49">
        <f>if(isnumber(search("Yes",'2_all_summary'!$E6)),if(isnumber(search("Yes",'2_all_summary'!T6)),1,2),if(isnumber(search("No",'2_all_summary'!T6)),4,3))</f>
        <v>4</v>
      </c>
      <c r="S6" s="4" t="s">
        <v>9027</v>
      </c>
      <c r="U6" s="8">
        <f t="shared" ref="U6:V6" si="4">SUM(U4:U5)</f>
        <v>13</v>
      </c>
      <c r="V6" s="8">
        <f t="shared" si="4"/>
        <v>87</v>
      </c>
      <c r="W6" s="8">
        <f t="shared" si="2"/>
        <v>100</v>
      </c>
    </row>
    <row r="7">
      <c r="B7" s="8">
        <f>(C4+D5)/Sum(C4:D5)</f>
        <v>0.93</v>
      </c>
      <c r="G7" s="49">
        <f>'2_all_summary'!B7</f>
        <v>894</v>
      </c>
      <c r="H7" s="49" t="str">
        <f>'2_all_summary'!C7</f>
        <v>A Bayesian belief network model for community-based coastal resource management in the Kei Islands, Indonesia</v>
      </c>
      <c r="I7" s="49">
        <f>if(isnumber(search("Yes",'2_all_summary'!$E7)),if(isnumber(search("Yes",'2_all_summary'!L7)),1,2),if(isnumber(search("No",'2_all_summary'!L7)),4,3))</f>
        <v>4</v>
      </c>
      <c r="J7" s="49">
        <f>if(isnumber(search("Yes",'2_all_summary'!$E7)),if(isnumber(search("Yes",'2_all_summary'!M7)),1,2),if(isnumber(search("No",'2_all_summary'!M7)),4,3))</f>
        <v>4</v>
      </c>
      <c r="K7" s="49">
        <f>if(isnumber(search("Yes",'2_all_summary'!$E7)),if(isnumber(search("Yes",'2_all_summary'!N7)),1,2),if(isnumber(search("No",'2_all_summary'!N7)),4,3))</f>
        <v>4</v>
      </c>
      <c r="L7" s="49">
        <f>if(isnumber(search("Yes",'2_all_summary'!$E7)),if(0&lt;'2_all_summary'!O7,1,2),if(0='2_all_summary'!O7,4,3))</f>
        <v>4</v>
      </c>
      <c r="M7" s="49">
        <f>if(isnumber(search("Yes",'2_all_summary'!$E7)),if(isnumber(search("Yes",'2_all_summary'!P7)),1,2),if(isnumber(search("No",'2_all_summary'!P7)),4,3))</f>
        <v>4</v>
      </c>
      <c r="N7" s="49">
        <f>if(isnumber(search("Yes",'2_all_summary'!$E7)),if(isnumber(search("Yes",'2_all_summary'!Q7)),1,2),if(isnumber(search("No",'2_all_summary'!Q7)),4,3))</f>
        <v>4</v>
      </c>
      <c r="O7" s="49">
        <f>if(isnumber(search("Yes",'2_all_summary'!$E7)),if(isnumber(search("Yes",'2_all_summary'!R7)),1,2),if(isnumber(search("No",'2_all_summary'!R7)),4,3))</f>
        <v>4</v>
      </c>
      <c r="P7" s="49">
        <f>if(isnumber(search("Yes",'2_all_summary'!$E7)),if(0&lt;'2_all_summary'!S7,1,2),if(0='2_all_summary'!S7,4,3))</f>
        <v>4</v>
      </c>
      <c r="Q7" s="49">
        <f>if(isnumber(search("Yes",'2_all_summary'!$E7)),if(isnumber(search("Yes",'2_all_summary'!T7)),1,2),if(isnumber(search("No",'2_all_summary'!T7)),4,3))</f>
        <v>4</v>
      </c>
      <c r="T7" s="8">
        <f>(U4+V5)/Sum(U4:V5)</f>
        <v>0.93</v>
      </c>
    </row>
    <row r="8">
      <c r="B8" s="8">
        <f t="array" ref="B8">MMULT(C6:D6,E4:E5)/(E6^2)</f>
        <v>0.8256</v>
      </c>
      <c r="G8" s="49">
        <f>'2_all_summary'!B8</f>
        <v>54</v>
      </c>
      <c r="H8" s="49" t="str">
        <f>'2_all_summary'!C8</f>
        <v>A bright spot analysis of inland recreational fisheries in the face of climate change: learning about adaptation from small successes</v>
      </c>
      <c r="I8" s="49">
        <f>if(isnumber(search("Yes",'2_all_summary'!$E8)),if(isnumber(search("Yes",'2_all_summary'!L8)),1,2),if(isnumber(search("No",'2_all_summary'!L8)),4,3))</f>
        <v>2</v>
      </c>
      <c r="J8" s="49">
        <f>if(isnumber(search("Yes",'2_all_summary'!$E8)),if(isnumber(search("Yes",'2_all_summary'!M8)),1,2),if(isnumber(search("No",'2_all_summary'!M8)),4,3))</f>
        <v>2</v>
      </c>
      <c r="K8" s="49">
        <f>if(isnumber(search("Yes",'2_all_summary'!$E8)),if(isnumber(search("Yes",'2_all_summary'!N8)),1,2),if(isnumber(search("No",'2_all_summary'!N8)),4,3))</f>
        <v>2</v>
      </c>
      <c r="L8" s="49">
        <f>if(isnumber(search("Yes",'2_all_summary'!$E8)),if(0&lt;'2_all_summary'!O8,1,2),if(0='2_all_summary'!O8,4,3))</f>
        <v>2</v>
      </c>
      <c r="M8" s="49">
        <f>if(isnumber(search("Yes",'2_all_summary'!$E8)),if(isnumber(search("Yes",'2_all_summary'!P8)),1,2),if(isnumber(search("No",'2_all_summary'!P8)),4,3))</f>
        <v>2</v>
      </c>
      <c r="N8" s="49">
        <f>if(isnumber(search("Yes",'2_all_summary'!$E8)),if(isnumber(search("Yes",'2_all_summary'!Q8)),1,2),if(isnumber(search("No",'2_all_summary'!Q8)),4,3))</f>
        <v>2</v>
      </c>
      <c r="O8" s="49">
        <f>if(isnumber(search("Yes",'2_all_summary'!$E8)),if(isnumber(search("Yes",'2_all_summary'!R8)),1,2),if(isnumber(search("No",'2_all_summary'!R8)),4,3))</f>
        <v>2</v>
      </c>
      <c r="P8" s="49">
        <f>if(isnumber(search("Yes",'2_all_summary'!$E8)),if(0&lt;'2_all_summary'!S8,1,2),if(0='2_all_summary'!S8,4,3))</f>
        <v>2</v>
      </c>
      <c r="Q8" s="49">
        <f>if(isnumber(search("Yes",'2_all_summary'!$E8)),if(isnumber(search("Yes",'2_all_summary'!T8)),1,2),if(isnumber(search("No",'2_all_summary'!T8)),4,3))</f>
        <v>2</v>
      </c>
      <c r="T8" s="8">
        <f t="array" ref="T8">MMULT(U6:V6,W4:W5)/(W6^2)</f>
        <v>0.8256</v>
      </c>
    </row>
    <row r="9">
      <c r="A9" s="4" t="s">
        <v>9030</v>
      </c>
      <c r="B9" s="53">
        <f>(B7-B8)/(1-B8)</f>
        <v>0.5986238532</v>
      </c>
      <c r="G9" s="49">
        <f>'2_all_summary'!B9</f>
        <v>538</v>
      </c>
      <c r="H9" s="49" t="str">
        <f>'2_all_summary'!C9</f>
        <v>A case study of community-based seasonally flooded ecosystem management in bangladesh: Proshika experience</v>
      </c>
      <c r="I9" s="49">
        <f>if(isnumber(search("Yes",'2_all_summary'!$E9)),if(isnumber(search("Yes",'2_all_summary'!L9)),1,2),if(isnumber(search("No",'2_all_summary'!L9)),4,3))</f>
        <v>4</v>
      </c>
      <c r="J9" s="49">
        <f>if(isnumber(search("Yes",'2_all_summary'!$E9)),if(isnumber(search("Yes",'2_all_summary'!M9)),1,2),if(isnumber(search("No",'2_all_summary'!M9)),4,3))</f>
        <v>4</v>
      </c>
      <c r="K9" s="49">
        <f>if(isnumber(search("Yes",'2_all_summary'!$E9)),if(isnumber(search("Yes",'2_all_summary'!N9)),1,2),if(isnumber(search("No",'2_all_summary'!N9)),4,3))</f>
        <v>4</v>
      </c>
      <c r="L9" s="49">
        <f>if(isnumber(search("Yes",'2_all_summary'!$E9)),if(0&lt;'2_all_summary'!O9,1,2),if(0='2_all_summary'!O9,4,3))</f>
        <v>4</v>
      </c>
      <c r="M9" s="49">
        <f>if(isnumber(search("Yes",'2_all_summary'!$E9)),if(isnumber(search("Yes",'2_all_summary'!P9)),1,2),if(isnumber(search("No",'2_all_summary'!P9)),4,3))</f>
        <v>4</v>
      </c>
      <c r="N9" s="49">
        <f>if(isnumber(search("Yes",'2_all_summary'!$E9)),if(isnumber(search("Yes",'2_all_summary'!Q9)),1,2),if(isnumber(search("No",'2_all_summary'!Q9)),4,3))</f>
        <v>4</v>
      </c>
      <c r="O9" s="49">
        <f>if(isnumber(search("Yes",'2_all_summary'!$E9)),if(isnumber(search("Yes",'2_all_summary'!R9)),1,2),if(isnumber(search("No",'2_all_summary'!R9)),4,3))</f>
        <v>4</v>
      </c>
      <c r="P9" s="49">
        <f>if(isnumber(search("Yes",'2_all_summary'!$E9)),if(0&lt;'2_all_summary'!S9,1,2),if(0='2_all_summary'!S9,4,3))</f>
        <v>4</v>
      </c>
      <c r="Q9" s="49">
        <f>if(isnumber(search("Yes",'2_all_summary'!$E9)),if(isnumber(search("Yes",'2_all_summary'!T9)),1,2),if(isnumber(search("No",'2_all_summary'!T9)),4,3))</f>
        <v>4</v>
      </c>
      <c r="S9" s="4" t="s">
        <v>9030</v>
      </c>
      <c r="T9" s="53">
        <f>(T7-T8)/(1-T8)</f>
        <v>0.5986238532</v>
      </c>
    </row>
    <row r="10">
      <c r="G10" s="49">
        <f>'2_all_summary'!B10</f>
        <v>419</v>
      </c>
      <c r="H10" s="49" t="str">
        <f>'2_all_summary'!C10</f>
        <v>A co-designed, transdisciplinary adaptive management framework for artisanal fisheries of Pehuen Co and Monte Hermoso (Argentina)</v>
      </c>
      <c r="I10" s="49">
        <f>if(isnumber(search("Yes",'2_all_summary'!$E10)),if(isnumber(search("Yes",'2_all_summary'!L10)),1,2),if(isnumber(search("No",'2_all_summary'!L10)),4,3))</f>
        <v>4</v>
      </c>
      <c r="J10" s="49">
        <f>if(isnumber(search("Yes",'2_all_summary'!$E10)),if(isnumber(search("Yes",'2_all_summary'!M10)),1,2),if(isnumber(search("No",'2_all_summary'!M10)),4,3))</f>
        <v>4</v>
      </c>
      <c r="K10" s="49">
        <f>if(isnumber(search("Yes",'2_all_summary'!$E10)),if(isnumber(search("Yes",'2_all_summary'!N10)),1,2),if(isnumber(search("No",'2_all_summary'!N10)),4,3))</f>
        <v>4</v>
      </c>
      <c r="L10" s="49">
        <f>if(isnumber(search("Yes",'2_all_summary'!$E10)),if(0&lt;'2_all_summary'!O10,1,2),if(0='2_all_summary'!O10,4,3))</f>
        <v>4</v>
      </c>
      <c r="M10" s="49">
        <f>if(isnumber(search("Yes",'2_all_summary'!$E10)),if(isnumber(search("Yes",'2_all_summary'!P10)),1,2),if(isnumber(search("No",'2_all_summary'!P10)),4,3))</f>
        <v>4</v>
      </c>
      <c r="N10" s="49">
        <f>if(isnumber(search("Yes",'2_all_summary'!$E10)),if(isnumber(search("Yes",'2_all_summary'!Q10)),1,2),if(isnumber(search("No",'2_all_summary'!Q10)),4,3))</f>
        <v>4</v>
      </c>
      <c r="O10" s="49">
        <f>if(isnumber(search("Yes",'2_all_summary'!$E10)),if(isnumber(search("Yes",'2_all_summary'!R10)),1,2),if(isnumber(search("No",'2_all_summary'!R10)),4,3))</f>
        <v>4</v>
      </c>
      <c r="P10" s="49">
        <f>if(isnumber(search("Yes",'2_all_summary'!$E10)),if(0&lt;'2_all_summary'!S10,1,2),if(0='2_all_summary'!S10,4,3))</f>
        <v>4</v>
      </c>
      <c r="Q10" s="49">
        <f>if(isnumber(search("Yes",'2_all_summary'!$E10)),if(isnumber(search("Yes",'2_all_summary'!T10)),1,2),if(isnumber(search("No",'2_all_summary'!T10)),4,3))</f>
        <v>4</v>
      </c>
    </row>
    <row r="11">
      <c r="B11" s="4"/>
      <c r="C11" s="47" t="s">
        <v>9026</v>
      </c>
      <c r="D11" s="48"/>
      <c r="E11" s="4" t="s">
        <v>9027</v>
      </c>
      <c r="G11" s="49">
        <f>'2_all_summary'!B11</f>
        <v>424</v>
      </c>
      <c r="H11" s="49" t="str">
        <f>'2_all_summary'!C11</f>
        <v>A communication framework for climatic risk and enhanced green growth in the eastern coast of Ghana</v>
      </c>
      <c r="I11" s="49">
        <f>if(isnumber(search("Yes",'2_all_summary'!$E11)),if(isnumber(search("Yes",'2_all_summary'!L11)),1,2),if(isnumber(search("No",'2_all_summary'!L11)),4,3))</f>
        <v>4</v>
      </c>
      <c r="J11" s="49">
        <f>if(isnumber(search("Yes",'2_all_summary'!$E11)),if(isnumber(search("Yes",'2_all_summary'!M11)),1,2),if(isnumber(search("No",'2_all_summary'!M11)),4,3))</f>
        <v>4</v>
      </c>
      <c r="K11" s="49">
        <f>if(isnumber(search("Yes",'2_all_summary'!$E11)),if(isnumber(search("Yes",'2_all_summary'!N11)),1,2),if(isnumber(search("No",'2_all_summary'!N11)),4,3))</f>
        <v>4</v>
      </c>
      <c r="L11" s="49">
        <f>if(isnumber(search("Yes",'2_all_summary'!$E11)),if(0&lt;'2_all_summary'!O11,1,2),if(0='2_all_summary'!O11,4,3))</f>
        <v>4</v>
      </c>
      <c r="M11" s="49">
        <f>if(isnumber(search("Yes",'2_all_summary'!$E11)),if(isnumber(search("Yes",'2_all_summary'!P11)),1,2),if(isnumber(search("No",'2_all_summary'!P11)),4,3))</f>
        <v>4</v>
      </c>
      <c r="N11" s="49">
        <f>if(isnumber(search("Yes",'2_all_summary'!$E11)),if(isnumber(search("Yes",'2_all_summary'!Q11)),1,2),if(isnumber(search("No",'2_all_summary'!Q11)),4,3))</f>
        <v>4</v>
      </c>
      <c r="O11" s="49">
        <f>if(isnumber(search("Yes",'2_all_summary'!$E11)),if(isnumber(search("Yes",'2_all_summary'!R11)),1,2),if(isnumber(search("No",'2_all_summary'!R11)),4,3))</f>
        <v>4</v>
      </c>
      <c r="P11" s="49">
        <f>if(isnumber(search("Yes",'2_all_summary'!$E11)),if(0&lt;'2_all_summary'!S11,1,2),if(0='2_all_summary'!S11,4,3))</f>
        <v>4</v>
      </c>
      <c r="Q11" s="49">
        <f>if(isnumber(search("Yes",'2_all_summary'!$E11)),if(isnumber(search("Yes",'2_all_summary'!T11)),1,2),if(isnumber(search("No",'2_all_summary'!T11)),4,3))</f>
        <v>4</v>
      </c>
      <c r="R11" s="53"/>
      <c r="T11" s="4"/>
      <c r="U11" s="47" t="s">
        <v>9026</v>
      </c>
      <c r="V11" s="48"/>
      <c r="W11" s="4" t="s">
        <v>9027</v>
      </c>
    </row>
    <row r="12">
      <c r="A12" s="4"/>
      <c r="B12" s="4"/>
      <c r="C12" s="4" t="s">
        <v>21</v>
      </c>
      <c r="D12" s="4" t="s">
        <v>25</v>
      </c>
      <c r="G12" s="49">
        <f>'2_all_summary'!B12</f>
        <v>933</v>
      </c>
      <c r="H12" s="49" t="str">
        <f>'2_all_summary'!C12</f>
        <v>A community-based approach to disseminate health information on the hazards of prenatal mercury exposure in Brooklyn, NY</v>
      </c>
      <c r="I12" s="49">
        <f>if(isnumber(search("Yes",'2_all_summary'!$E12)),if(isnumber(search("Yes",'2_all_summary'!L12)),1,2),if(isnumber(search("No",'2_all_summary'!L12)),4,3))</f>
        <v>4</v>
      </c>
      <c r="J12" s="49">
        <f>if(isnumber(search("Yes",'2_all_summary'!$E12)),if(isnumber(search("Yes",'2_all_summary'!M12)),1,2),if(isnumber(search("No",'2_all_summary'!M12)),4,3))</f>
        <v>4</v>
      </c>
      <c r="K12" s="49">
        <f>if(isnumber(search("Yes",'2_all_summary'!$E12)),if(isnumber(search("Yes",'2_all_summary'!N12)),1,2),if(isnumber(search("No",'2_all_summary'!N12)),4,3))</f>
        <v>4</v>
      </c>
      <c r="L12" s="49">
        <f>if(isnumber(search("Yes",'2_all_summary'!$E12)),if(0&lt;'2_all_summary'!O12,1,2),if(0='2_all_summary'!O12,4,3))</f>
        <v>4</v>
      </c>
      <c r="M12" s="49">
        <f>if(isnumber(search("Yes",'2_all_summary'!$E12)),if(isnumber(search("Yes",'2_all_summary'!P12)),1,2),if(isnumber(search("No",'2_all_summary'!P12)),4,3))</f>
        <v>4</v>
      </c>
      <c r="N12" s="49">
        <f>if(isnumber(search("Yes",'2_all_summary'!$E12)),if(isnumber(search("Yes",'2_all_summary'!Q12)),1,2),if(isnumber(search("No",'2_all_summary'!Q12)),4,3))</f>
        <v>4</v>
      </c>
      <c r="O12" s="49">
        <f>if(isnumber(search("Yes",'2_all_summary'!$E12)),if(isnumber(search("Yes",'2_all_summary'!R12)),1,2),if(isnumber(search("No",'2_all_summary'!R12)),4,3))</f>
        <v>4</v>
      </c>
      <c r="P12" s="49">
        <f>if(isnumber(search("Yes",'2_all_summary'!$E12)),if(0&lt;'2_all_summary'!S12,1,2),if(0='2_all_summary'!S12,4,3))</f>
        <v>4</v>
      </c>
      <c r="Q12" s="49">
        <f>if(isnumber(search("Yes",'2_all_summary'!$E12)),if(isnumber(search("Yes",'2_all_summary'!T12)),1,2),if(isnumber(search("No",'2_all_summary'!T12)),4,3))</f>
        <v>4</v>
      </c>
      <c r="R12" s="53"/>
      <c r="S12" s="4"/>
      <c r="T12" s="4"/>
      <c r="U12" s="4" t="s">
        <v>21</v>
      </c>
      <c r="V12" s="4" t="s">
        <v>25</v>
      </c>
    </row>
    <row r="13">
      <c r="A13" s="50" t="s">
        <v>9031</v>
      </c>
      <c r="B13" s="4" t="s">
        <v>21</v>
      </c>
      <c r="C13" s="4">
        <f>countif(J$3:J$1100,1)</f>
        <v>4</v>
      </c>
      <c r="D13" s="4">
        <f>countif(J$3:J$1100,3)</f>
        <v>0</v>
      </c>
      <c r="E13" s="8">
        <f t="shared" ref="E13:E15" si="5">sum(C13:D13)</f>
        <v>4</v>
      </c>
      <c r="G13" s="49">
        <f>'2_all_summary'!B13</f>
        <v>804</v>
      </c>
      <c r="H13" s="49" t="str">
        <f>'2_all_summary'!C13</f>
        <v>A community-based approach to solid waste management for riverine and coastal resource sustainability in the Philippines</v>
      </c>
      <c r="I13" s="49">
        <f>if(isnumber(search("Yes",'2_all_summary'!$E13)),if(isnumber(search("Yes",'2_all_summary'!L13)),1,2),if(isnumber(search("No",'2_all_summary'!L13)),4,3))</f>
        <v>4</v>
      </c>
      <c r="J13" s="49">
        <f>if(isnumber(search("Yes",'2_all_summary'!$E13)),if(isnumber(search("Yes",'2_all_summary'!M13)),1,2),if(isnumber(search("No",'2_all_summary'!M13)),4,3))</f>
        <v>4</v>
      </c>
      <c r="K13" s="49">
        <f>if(isnumber(search("Yes",'2_all_summary'!$E13)),if(isnumber(search("Yes",'2_all_summary'!N13)),1,2),if(isnumber(search("No",'2_all_summary'!N13)),4,3))</f>
        <v>4</v>
      </c>
      <c r="L13" s="49">
        <f>if(isnumber(search("Yes",'2_all_summary'!$E13)),if(0&lt;'2_all_summary'!O13,1,2),if(0='2_all_summary'!O13,4,3))</f>
        <v>4</v>
      </c>
      <c r="M13" s="49">
        <f>if(isnumber(search("Yes",'2_all_summary'!$E13)),if(isnumber(search("Yes",'2_all_summary'!P13)),1,2),if(isnumber(search("No",'2_all_summary'!P13)),4,3))</f>
        <v>4</v>
      </c>
      <c r="N13" s="49">
        <f>if(isnumber(search("Yes",'2_all_summary'!$E13)),if(isnumber(search("Yes",'2_all_summary'!Q13)),1,2),if(isnumber(search("No",'2_all_summary'!Q13)),4,3))</f>
        <v>4</v>
      </c>
      <c r="O13" s="49">
        <f>if(isnumber(search("Yes",'2_all_summary'!$E13)),if(isnumber(search("Yes",'2_all_summary'!R13)),1,2),if(isnumber(search("No",'2_all_summary'!R13)),4,3))</f>
        <v>4</v>
      </c>
      <c r="P13" s="49">
        <f>if(isnumber(search("Yes",'2_all_summary'!$E13)),if(0&lt;'2_all_summary'!S13,1,2),if(0='2_all_summary'!S13,4,3))</f>
        <v>4</v>
      </c>
      <c r="Q13" s="49">
        <f>if(isnumber(search("Yes",'2_all_summary'!$E13)),if(isnumber(search("Yes",'2_all_summary'!T13)),1,2),if(isnumber(search("No",'2_all_summary'!T13)),4,3))</f>
        <v>4</v>
      </c>
      <c r="R13" s="53"/>
      <c r="S13" s="50" t="s">
        <v>9031</v>
      </c>
      <c r="T13" s="4" t="s">
        <v>21</v>
      </c>
      <c r="U13" s="4">
        <f>countif(N$3:N$1100,1)</f>
        <v>4</v>
      </c>
      <c r="V13" s="4">
        <f>countif(N$3:N$1100,3)</f>
        <v>0</v>
      </c>
      <c r="W13" s="8">
        <f t="shared" ref="W13:W15" si="6">sum(U13:V13)</f>
        <v>4</v>
      </c>
    </row>
    <row r="14">
      <c r="A14" s="51"/>
      <c r="B14" s="4" t="s">
        <v>25</v>
      </c>
      <c r="C14" s="55">
        <f>countif(J$3:J$1100,2)</f>
        <v>9</v>
      </c>
      <c r="D14" s="4">
        <f>countif(J$3:J$1100,4)</f>
        <v>87</v>
      </c>
      <c r="E14" s="8">
        <f t="shared" si="5"/>
        <v>96</v>
      </c>
      <c r="G14" s="49">
        <f>'2_all_summary'!B14</f>
        <v>553</v>
      </c>
      <c r="H14" s="49" t="str">
        <f>'2_all_summary'!C14</f>
        <v>A community-based geotourism entrepreneurship: A case of Kilim geopark, Malaysia</v>
      </c>
      <c r="I14" s="49">
        <f>if(isnumber(search("Yes",'2_all_summary'!$E14)),if(isnumber(search("Yes",'2_all_summary'!L14)),1,2),if(isnumber(search("No",'2_all_summary'!L14)),4,3))</f>
        <v>4</v>
      </c>
      <c r="J14" s="49">
        <f>if(isnumber(search("Yes",'2_all_summary'!$E14)),if(isnumber(search("Yes",'2_all_summary'!M14)),1,2),if(isnumber(search("No",'2_all_summary'!M14)),4,3))</f>
        <v>4</v>
      </c>
      <c r="K14" s="49">
        <f>if(isnumber(search("Yes",'2_all_summary'!$E14)),if(isnumber(search("Yes",'2_all_summary'!N14)),1,2),if(isnumber(search("No",'2_all_summary'!N14)),4,3))</f>
        <v>4</v>
      </c>
      <c r="L14" s="49">
        <f>if(isnumber(search("Yes",'2_all_summary'!$E14)),if(0&lt;'2_all_summary'!O14,1,2),if(0='2_all_summary'!O14,4,3))</f>
        <v>4</v>
      </c>
      <c r="M14" s="49">
        <f>if(isnumber(search("Yes",'2_all_summary'!$E14)),if(isnumber(search("Yes",'2_all_summary'!P14)),1,2),if(isnumber(search("No",'2_all_summary'!P14)),4,3))</f>
        <v>4</v>
      </c>
      <c r="N14" s="49">
        <f>if(isnumber(search("Yes",'2_all_summary'!$E14)),if(isnumber(search("Yes",'2_all_summary'!Q14)),1,2),if(isnumber(search("No",'2_all_summary'!Q14)),4,3))</f>
        <v>4</v>
      </c>
      <c r="O14" s="49">
        <f>if(isnumber(search("Yes",'2_all_summary'!$E14)),if(isnumber(search("Yes",'2_all_summary'!R14)),1,2),if(isnumber(search("No",'2_all_summary'!R14)),4,3))</f>
        <v>4</v>
      </c>
      <c r="P14" s="49">
        <f>if(isnumber(search("Yes",'2_all_summary'!$E14)),if(0&lt;'2_all_summary'!S14,1,2),if(0='2_all_summary'!S14,4,3))</f>
        <v>4</v>
      </c>
      <c r="Q14" s="49">
        <f>if(isnumber(search("Yes",'2_all_summary'!$E14)),if(isnumber(search("Yes",'2_all_summary'!T14)),1,2),if(isnumber(search("No",'2_all_summary'!T14)),4,3))</f>
        <v>4</v>
      </c>
      <c r="R14" s="53"/>
      <c r="S14" s="51"/>
      <c r="T14" s="4" t="s">
        <v>25</v>
      </c>
      <c r="U14" s="55">
        <f>countif(N$3:N$1100,2)</f>
        <v>9</v>
      </c>
      <c r="V14" s="4">
        <f>countif(N$3:N$1100,4)</f>
        <v>87</v>
      </c>
      <c r="W14" s="8">
        <f t="shared" si="6"/>
        <v>96</v>
      </c>
    </row>
    <row r="15">
      <c r="A15" s="4" t="s">
        <v>9027</v>
      </c>
      <c r="C15" s="8">
        <f t="shared" ref="C15:D15" si="7">SUM(C13:C14)</f>
        <v>13</v>
      </c>
      <c r="D15" s="8">
        <f t="shared" si="7"/>
        <v>87</v>
      </c>
      <c r="E15" s="8">
        <f t="shared" si="5"/>
        <v>100</v>
      </c>
      <c r="G15" s="49">
        <f>'2_all_summary'!B15</f>
        <v>730</v>
      </c>
      <c r="H15" s="49" t="str">
        <f>'2_all_summary'!C15</f>
        <v>A community-based health education programme for bio-environmental control of malaria through folk theatre (Kalajatha) in rural India</v>
      </c>
      <c r="I15" s="49">
        <f>if(isnumber(search("Yes",'2_all_summary'!$E15)),if(isnumber(search("Yes",'2_all_summary'!L15)),1,2),if(isnumber(search("No",'2_all_summary'!L15)),4,3))</f>
        <v>4</v>
      </c>
      <c r="J15" s="49">
        <f>if(isnumber(search("Yes",'2_all_summary'!$E15)),if(isnumber(search("Yes",'2_all_summary'!M15)),1,2),if(isnumber(search("No",'2_all_summary'!M15)),4,3))</f>
        <v>4</v>
      </c>
      <c r="K15" s="49">
        <f>if(isnumber(search("Yes",'2_all_summary'!$E15)),if(isnumber(search("Yes",'2_all_summary'!N15)),1,2),if(isnumber(search("No",'2_all_summary'!N15)),4,3))</f>
        <v>4</v>
      </c>
      <c r="L15" s="49">
        <f>if(isnumber(search("Yes",'2_all_summary'!$E15)),if(0&lt;'2_all_summary'!O15,1,2),if(0='2_all_summary'!O15,4,3))</f>
        <v>4</v>
      </c>
      <c r="M15" s="49">
        <f>if(isnumber(search("Yes",'2_all_summary'!$E15)),if(isnumber(search("Yes",'2_all_summary'!P15)),1,2),if(isnumber(search("No",'2_all_summary'!P15)),4,3))</f>
        <v>4</v>
      </c>
      <c r="N15" s="49">
        <f>if(isnumber(search("Yes",'2_all_summary'!$E15)),if(isnumber(search("Yes",'2_all_summary'!Q15)),1,2),if(isnumber(search("No",'2_all_summary'!Q15)),4,3))</f>
        <v>4</v>
      </c>
      <c r="O15" s="49">
        <f>if(isnumber(search("Yes",'2_all_summary'!$E15)),if(isnumber(search("Yes",'2_all_summary'!R15)),1,2),if(isnumber(search("No",'2_all_summary'!R15)),4,3))</f>
        <v>4</v>
      </c>
      <c r="P15" s="49">
        <f>if(isnumber(search("Yes",'2_all_summary'!$E15)),if(0&lt;'2_all_summary'!S15,1,2),if(0='2_all_summary'!S15,4,3))</f>
        <v>4</v>
      </c>
      <c r="Q15" s="49">
        <f>if(isnumber(search("Yes",'2_all_summary'!$E15)),if(isnumber(search("Yes",'2_all_summary'!T15)),1,2),if(isnumber(search("No",'2_all_summary'!T15)),4,3))</f>
        <v>4</v>
      </c>
      <c r="R15" s="53"/>
      <c r="S15" s="4" t="s">
        <v>9027</v>
      </c>
      <c r="U15" s="8">
        <f t="shared" ref="U15:V15" si="8">SUM(U13:U14)</f>
        <v>13</v>
      </c>
      <c r="V15" s="8">
        <f t="shared" si="8"/>
        <v>87</v>
      </c>
      <c r="W15" s="8">
        <f t="shared" si="6"/>
        <v>100</v>
      </c>
    </row>
    <row r="16">
      <c r="B16" s="8">
        <f>(C13+D14)/Sum(C13:D14)</f>
        <v>0.91</v>
      </c>
      <c r="G16" s="49">
        <f>'2_all_summary'!B16</f>
        <v>85</v>
      </c>
      <c r="H16" s="49" t="str">
        <f>'2_all_summary'!C16</f>
        <v>A comparison of frameworks and objectives for implementation of marine protected areas in Northern Europe and in Southeast Asia</v>
      </c>
      <c r="I16" s="49">
        <f>if(isnumber(search("Yes",'2_all_summary'!$E16)),if(isnumber(search("Yes",'2_all_summary'!L16)),1,2),if(isnumber(search("No",'2_all_summary'!L16)),4,3))</f>
        <v>4</v>
      </c>
      <c r="J16" s="49">
        <f>if(isnumber(search("Yes",'2_all_summary'!$E16)),if(isnumber(search("Yes",'2_all_summary'!M16)),1,2),if(isnumber(search("No",'2_all_summary'!M16)),4,3))</f>
        <v>4</v>
      </c>
      <c r="K16" s="49">
        <f>if(isnumber(search("Yes",'2_all_summary'!$E16)),if(isnumber(search("Yes",'2_all_summary'!N16)),1,2),if(isnumber(search("No",'2_all_summary'!N16)),4,3))</f>
        <v>4</v>
      </c>
      <c r="L16" s="49">
        <f>if(isnumber(search("Yes",'2_all_summary'!$E16)),if(0&lt;'2_all_summary'!O16,1,2),if(0='2_all_summary'!O16,4,3))</f>
        <v>4</v>
      </c>
      <c r="M16" s="49">
        <f>if(isnumber(search("Yes",'2_all_summary'!$E16)),if(isnumber(search("Yes",'2_all_summary'!P16)),1,2),if(isnumber(search("No",'2_all_summary'!P16)),4,3))</f>
        <v>4</v>
      </c>
      <c r="N16" s="49">
        <f>if(isnumber(search("Yes",'2_all_summary'!$E16)),if(isnumber(search("Yes",'2_all_summary'!Q16)),1,2),if(isnumber(search("No",'2_all_summary'!Q16)),4,3))</f>
        <v>4</v>
      </c>
      <c r="O16" s="49">
        <f>if(isnumber(search("Yes",'2_all_summary'!$E16)),if(isnumber(search("Yes",'2_all_summary'!R16)),1,2),if(isnumber(search("No",'2_all_summary'!R16)),4,3))</f>
        <v>4</v>
      </c>
      <c r="P16" s="49">
        <f>if(isnumber(search("Yes",'2_all_summary'!$E16)),if(0&lt;'2_all_summary'!S16,1,2),if(0='2_all_summary'!S16,4,3))</f>
        <v>4</v>
      </c>
      <c r="Q16" s="49">
        <f>if(isnumber(search("Yes",'2_all_summary'!$E16)),if(isnumber(search("Yes",'2_all_summary'!T16)),1,2),if(isnumber(search("No",'2_all_summary'!T16)),4,3))</f>
        <v>4</v>
      </c>
      <c r="T16" s="8">
        <f>(U13+V14)/Sum(U13:V14)</f>
        <v>0.91</v>
      </c>
    </row>
    <row r="17">
      <c r="B17" s="8">
        <f t="array" ref="B17">MMULT(C15:D15,E13:E14)/(E15^2)</f>
        <v>0.8404</v>
      </c>
      <c r="G17" s="49">
        <f>'2_all_summary'!B17</f>
        <v>502</v>
      </c>
      <c r="H17" s="49" t="str">
        <f>'2_all_summary'!C17</f>
        <v>A Comparison of Home-Based Versus Outreach Event-Based Community HIV Testing in Ugandan Fisherfolk Communities</v>
      </c>
      <c r="I17" s="49">
        <f>if(isnumber(search("Yes",'2_all_summary'!$E17)),if(isnumber(search("Yes",'2_all_summary'!L17)),1,2),if(isnumber(search("No",'2_all_summary'!L17)),4,3))</f>
        <v>4</v>
      </c>
      <c r="J17" s="49">
        <f>if(isnumber(search("Yes",'2_all_summary'!$E17)),if(isnumber(search("Yes",'2_all_summary'!M17)),1,2),if(isnumber(search("No",'2_all_summary'!M17)),4,3))</f>
        <v>4</v>
      </c>
      <c r="K17" s="49">
        <f>if(isnumber(search("Yes",'2_all_summary'!$E17)),if(isnumber(search("Yes",'2_all_summary'!N17)),1,2),if(isnumber(search("No",'2_all_summary'!N17)),4,3))</f>
        <v>4</v>
      </c>
      <c r="L17" s="49">
        <f>if(isnumber(search("Yes",'2_all_summary'!$E17)),if(0&lt;'2_all_summary'!O17,1,2),if(0='2_all_summary'!O17,4,3))</f>
        <v>4</v>
      </c>
      <c r="M17" s="49">
        <f>if(isnumber(search("Yes",'2_all_summary'!$E17)),if(isnumber(search("Yes",'2_all_summary'!P17)),1,2),if(isnumber(search("No",'2_all_summary'!P17)),4,3))</f>
        <v>4</v>
      </c>
      <c r="N17" s="49">
        <f>if(isnumber(search("Yes",'2_all_summary'!$E17)),if(isnumber(search("Yes",'2_all_summary'!Q17)),1,2),if(isnumber(search("No",'2_all_summary'!Q17)),4,3))</f>
        <v>4</v>
      </c>
      <c r="O17" s="49">
        <f>if(isnumber(search("Yes",'2_all_summary'!$E17)),if(isnumber(search("Yes",'2_all_summary'!R17)),1,2),if(isnumber(search("No",'2_all_summary'!R17)),4,3))</f>
        <v>4</v>
      </c>
      <c r="P17" s="49">
        <f>if(isnumber(search("Yes",'2_all_summary'!$E17)),if(0&lt;'2_all_summary'!S17,1,2),if(0='2_all_summary'!S17,4,3))</f>
        <v>4</v>
      </c>
      <c r="Q17" s="49">
        <f>if(isnumber(search("Yes",'2_all_summary'!$E17)),if(isnumber(search("Yes",'2_all_summary'!T17)),1,2),if(isnumber(search("No",'2_all_summary'!T17)),4,3))</f>
        <v>4</v>
      </c>
      <c r="T17" s="8">
        <f t="array" ref="T17">MMULT(U15:V15,W13:W14)/(W15^2)</f>
        <v>0.8404</v>
      </c>
    </row>
    <row r="18">
      <c r="A18" s="4" t="s">
        <v>9030</v>
      </c>
      <c r="B18" s="53">
        <f>(B16-B17)/(1-B17)</f>
        <v>0.4360902256</v>
      </c>
      <c r="G18" s="49">
        <f>'2_all_summary'!B18</f>
        <v>882</v>
      </c>
      <c r="H18" s="49" t="str">
        <f>'2_all_summary'!C18</f>
        <v>A comparison of social outcomes associated with different fisheries co-management institutions</v>
      </c>
      <c r="I18" s="49">
        <f>if(isnumber(search("Yes",'2_all_summary'!$E18)),if(isnumber(search("Yes",'2_all_summary'!L18)),1,2),if(isnumber(search("No",'2_all_summary'!L18)),4,3))</f>
        <v>2</v>
      </c>
      <c r="J18" s="49">
        <f>if(isnumber(search("Yes",'2_all_summary'!$E18)),if(isnumber(search("Yes",'2_all_summary'!M18)),1,2),if(isnumber(search("No",'2_all_summary'!M18)),4,3))</f>
        <v>2</v>
      </c>
      <c r="K18" s="49">
        <f>if(isnumber(search("Yes",'2_all_summary'!$E18)),if(isnumber(search("Yes",'2_all_summary'!N18)),1,2),if(isnumber(search("No",'2_all_summary'!N18)),4,3))</f>
        <v>2</v>
      </c>
      <c r="L18" s="49">
        <f>if(isnumber(search("Yes",'2_all_summary'!$E18)),if(0&lt;'2_all_summary'!O18,1,2),if(0='2_all_summary'!O18,4,3))</f>
        <v>2</v>
      </c>
      <c r="M18" s="49">
        <f>if(isnumber(search("Yes",'2_all_summary'!$E18)),if(isnumber(search("Yes",'2_all_summary'!P18)),1,2),if(isnumber(search("No",'2_all_summary'!P18)),4,3))</f>
        <v>2</v>
      </c>
      <c r="N18" s="49">
        <f>if(isnumber(search("Yes",'2_all_summary'!$E18)),if(isnumber(search("Yes",'2_all_summary'!Q18)),1,2),if(isnumber(search("No",'2_all_summary'!Q18)),4,3))</f>
        <v>2</v>
      </c>
      <c r="O18" s="49">
        <f>if(isnumber(search("Yes",'2_all_summary'!$E18)),if(isnumber(search("Yes",'2_all_summary'!R18)),1,2),if(isnumber(search("No",'2_all_summary'!R18)),4,3))</f>
        <v>2</v>
      </c>
      <c r="P18" s="49">
        <f>if(isnumber(search("Yes",'2_all_summary'!$E18)),if(0&lt;'2_all_summary'!S18,1,2),if(0='2_all_summary'!S18,4,3))</f>
        <v>2</v>
      </c>
      <c r="Q18" s="49">
        <f>if(isnumber(search("Yes",'2_all_summary'!$E18)),if(isnumber(search("Yes",'2_all_summary'!T18)),1,2),if(isnumber(search("No",'2_all_summary'!T18)),4,3))</f>
        <v>2</v>
      </c>
      <c r="R18" s="54"/>
      <c r="S18" s="4" t="s">
        <v>9030</v>
      </c>
      <c r="T18" s="53">
        <f>(T16-T17)/(1-T17)</f>
        <v>0.4360902256</v>
      </c>
      <c r="Y18" s="54"/>
      <c r="Z18" s="54"/>
      <c r="AA18" s="54"/>
      <c r="AB18" s="54"/>
      <c r="AC18" s="54"/>
      <c r="AD18" s="54"/>
    </row>
    <row r="19">
      <c r="G19" s="49">
        <f>'2_all_summary'!B19</f>
        <v>349</v>
      </c>
      <c r="H19" s="49" t="str">
        <f>'2_all_summary'!C19</f>
        <v>A DPSIR-analysis of water uses and related water quality issues in the Colombian Alto and Medio Dagua Community Council</v>
      </c>
      <c r="I19" s="49">
        <f>if(isnumber(search("Yes",'2_all_summary'!$E19)),if(isnumber(search("Yes",'2_all_summary'!L19)),1,2),if(isnumber(search("No",'2_all_summary'!L19)),4,3))</f>
        <v>4</v>
      </c>
      <c r="J19" s="49">
        <f>if(isnumber(search("Yes",'2_all_summary'!$E19)),if(isnumber(search("Yes",'2_all_summary'!M19)),1,2),if(isnumber(search("No",'2_all_summary'!M19)),4,3))</f>
        <v>4</v>
      </c>
      <c r="K19" s="49">
        <f>if(isnumber(search("Yes",'2_all_summary'!$E19)),if(isnumber(search("Yes",'2_all_summary'!N19)),1,2),if(isnumber(search("No",'2_all_summary'!N19)),4,3))</f>
        <v>4</v>
      </c>
      <c r="L19" s="49">
        <f>if(isnumber(search("Yes",'2_all_summary'!$E19)),if(0&lt;'2_all_summary'!O19,1,2),if(0='2_all_summary'!O19,4,3))</f>
        <v>4</v>
      </c>
      <c r="M19" s="49">
        <f>if(isnumber(search("Yes",'2_all_summary'!$E19)),if(isnumber(search("Yes",'2_all_summary'!P19)),1,2),if(isnumber(search("No",'2_all_summary'!P19)),4,3))</f>
        <v>4</v>
      </c>
      <c r="N19" s="49">
        <f>if(isnumber(search("Yes",'2_all_summary'!$E19)),if(isnumber(search("Yes",'2_all_summary'!Q19)),1,2),if(isnumber(search("No",'2_all_summary'!Q19)),4,3))</f>
        <v>4</v>
      </c>
      <c r="O19" s="49">
        <f>if(isnumber(search("Yes",'2_all_summary'!$E19)),if(isnumber(search("Yes",'2_all_summary'!R19)),1,2),if(isnumber(search("No",'2_all_summary'!R19)),4,3))</f>
        <v>4</v>
      </c>
      <c r="P19" s="49">
        <f>if(isnumber(search("Yes",'2_all_summary'!$E19)),if(0&lt;'2_all_summary'!S19,1,2),if(0='2_all_summary'!S19,4,3))</f>
        <v>4</v>
      </c>
      <c r="Q19" s="49">
        <f>if(isnumber(search("Yes",'2_all_summary'!$E19)),if(isnumber(search("Yes",'2_all_summary'!T19)),1,2),if(isnumber(search("No",'2_all_summary'!T19)),4,3))</f>
        <v>4</v>
      </c>
    </row>
    <row r="20">
      <c r="B20" s="4"/>
      <c r="C20" s="47" t="s">
        <v>9026</v>
      </c>
      <c r="D20" s="48"/>
      <c r="E20" s="4" t="s">
        <v>9027</v>
      </c>
      <c r="G20" s="49">
        <f>'2_all_summary'!B20</f>
        <v>270</v>
      </c>
      <c r="H20" s="49" t="str">
        <f>'2_all_summary'!C20</f>
        <v>A framework of lessons learned from community-based marine reserves and its effectiveness in guiding a new coastal management initiative in the Philippines</v>
      </c>
      <c r="I20" s="49">
        <f>if(isnumber(search("Yes",'2_all_summary'!$E20)),if(isnumber(search("Yes",'2_all_summary'!L20)),1,2),if(isnumber(search("No",'2_all_summary'!L20)),4,3))</f>
        <v>4</v>
      </c>
      <c r="J20" s="49">
        <f>if(isnumber(search("Yes",'2_all_summary'!$E20)),if(isnumber(search("Yes",'2_all_summary'!M20)),1,2),if(isnumber(search("No",'2_all_summary'!M20)),4,3))</f>
        <v>4</v>
      </c>
      <c r="K20" s="49">
        <f>if(isnumber(search("Yes",'2_all_summary'!$E20)),if(isnumber(search("Yes",'2_all_summary'!N20)),1,2),if(isnumber(search("No",'2_all_summary'!N20)),4,3))</f>
        <v>4</v>
      </c>
      <c r="L20" s="49">
        <f>if(isnumber(search("Yes",'2_all_summary'!$E20)),if(0&lt;'2_all_summary'!O20,1,2),if(0='2_all_summary'!O20,4,3))</f>
        <v>4</v>
      </c>
      <c r="M20" s="49">
        <f>if(isnumber(search("Yes",'2_all_summary'!$E20)),if(isnumber(search("Yes",'2_all_summary'!P20)),1,2),if(isnumber(search("No",'2_all_summary'!P20)),4,3))</f>
        <v>4</v>
      </c>
      <c r="N20" s="49">
        <f>if(isnumber(search("Yes",'2_all_summary'!$E20)),if(isnumber(search("Yes",'2_all_summary'!Q20)),1,2),if(isnumber(search("No",'2_all_summary'!Q20)),4,3))</f>
        <v>4</v>
      </c>
      <c r="O20" s="49">
        <f>if(isnumber(search("Yes",'2_all_summary'!$E20)),if(isnumber(search("Yes",'2_all_summary'!R20)),1,2),if(isnumber(search("No",'2_all_summary'!R20)),4,3))</f>
        <v>4</v>
      </c>
      <c r="P20" s="49">
        <f>if(isnumber(search("Yes",'2_all_summary'!$E20)),if(0&lt;'2_all_summary'!S20,1,2),if(0='2_all_summary'!S20,4,3))</f>
        <v>4</v>
      </c>
      <c r="Q20" s="49">
        <f>if(isnumber(search("Yes",'2_all_summary'!$E20)),if(isnumber(search("Yes",'2_all_summary'!T20)),1,2),if(isnumber(search("No",'2_all_summary'!T20)),4,3))</f>
        <v>4</v>
      </c>
      <c r="T20" s="4"/>
      <c r="U20" s="47" t="s">
        <v>9026</v>
      </c>
      <c r="V20" s="48"/>
      <c r="W20" s="4" t="s">
        <v>9027</v>
      </c>
    </row>
    <row r="21">
      <c r="A21" s="4"/>
      <c r="B21" s="4"/>
      <c r="C21" s="4" t="s">
        <v>21</v>
      </c>
      <c r="D21" s="4" t="s">
        <v>25</v>
      </c>
      <c r="G21" s="49">
        <f>'2_all_summary'!B21</f>
        <v>311</v>
      </c>
      <c r="H21" s="49" t="str">
        <f>'2_all_summary'!C21</f>
        <v>A Ghostly Issue: Managing abandoned, lost and discarded lobster fishing gear in the Bay of Fundy in Eastern Canada</v>
      </c>
      <c r="I21" s="49">
        <f>if(isnumber(search("Yes",'2_all_summary'!$E21)),if(isnumber(search("Yes",'2_all_summary'!L21)),1,2),if(isnumber(search("No",'2_all_summary'!L21)),4,3))</f>
        <v>4</v>
      </c>
      <c r="J21" s="49">
        <f>if(isnumber(search("Yes",'2_all_summary'!$E21)),if(isnumber(search("Yes",'2_all_summary'!M21)),1,2),if(isnumber(search("No",'2_all_summary'!M21)),4,3))</f>
        <v>4</v>
      </c>
      <c r="K21" s="49">
        <f>if(isnumber(search("Yes",'2_all_summary'!$E21)),if(isnumber(search("Yes",'2_all_summary'!N21)),1,2),if(isnumber(search("No",'2_all_summary'!N21)),4,3))</f>
        <v>4</v>
      </c>
      <c r="L21" s="49">
        <f>if(isnumber(search("Yes",'2_all_summary'!$E21)),if(0&lt;'2_all_summary'!O21,1,2),if(0='2_all_summary'!O21,4,3))</f>
        <v>4</v>
      </c>
      <c r="M21" s="49">
        <f>if(isnumber(search("Yes",'2_all_summary'!$E21)),if(isnumber(search("Yes",'2_all_summary'!P21)),1,2),if(isnumber(search("No",'2_all_summary'!P21)),4,3))</f>
        <v>4</v>
      </c>
      <c r="N21" s="49">
        <f>if(isnumber(search("Yes",'2_all_summary'!$E21)),if(isnumber(search("Yes",'2_all_summary'!Q21)),1,2),if(isnumber(search("No",'2_all_summary'!Q21)),4,3))</f>
        <v>4</v>
      </c>
      <c r="O21" s="49">
        <f>if(isnumber(search("Yes",'2_all_summary'!$E21)),if(isnumber(search("Yes",'2_all_summary'!R21)),1,2),if(isnumber(search("No",'2_all_summary'!R21)),4,3))</f>
        <v>4</v>
      </c>
      <c r="P21" s="49">
        <f>if(isnumber(search("Yes",'2_all_summary'!$E21)),if(0&lt;'2_all_summary'!S21,1,2),if(0='2_all_summary'!S21,4,3))</f>
        <v>4</v>
      </c>
      <c r="Q21" s="49">
        <f>if(isnumber(search("Yes",'2_all_summary'!$E21)),if(isnumber(search("Yes",'2_all_summary'!T21)),1,2),if(isnumber(search("No",'2_all_summary'!T21)),4,3))</f>
        <v>4</v>
      </c>
      <c r="S21" s="4"/>
      <c r="T21" s="4"/>
      <c r="U21" s="4" t="s">
        <v>21</v>
      </c>
      <c r="V21" s="4" t="s">
        <v>25</v>
      </c>
    </row>
    <row r="22">
      <c r="A22" s="50" t="s">
        <v>9032</v>
      </c>
      <c r="B22" s="4" t="s">
        <v>21</v>
      </c>
      <c r="C22" s="4">
        <f>countif(K$3:K$1100,1)</f>
        <v>6</v>
      </c>
      <c r="D22" s="4">
        <f>countif(K$3:K$1100,3)</f>
        <v>0</v>
      </c>
      <c r="E22" s="8">
        <f t="shared" ref="E22:E24" si="9">sum(C22:D22)</f>
        <v>6</v>
      </c>
      <c r="G22" s="49">
        <f>'2_all_summary'!B22</f>
        <v>367</v>
      </c>
      <c r="H22" s="49" t="str">
        <f>'2_all_summary'!C22</f>
        <v>A just transition? Navigating the process of policy implementation in small-scale fisheries in South Africa</v>
      </c>
      <c r="I22" s="49">
        <f>if(isnumber(search("Yes",'2_all_summary'!$E22)),if(isnumber(search("Yes",'2_all_summary'!L22)),1,2),if(isnumber(search("No",'2_all_summary'!L22)),4,3))</f>
        <v>4</v>
      </c>
      <c r="J22" s="49">
        <f>if(isnumber(search("Yes",'2_all_summary'!$E22)),if(isnumber(search("Yes",'2_all_summary'!M22)),1,2),if(isnumber(search("No",'2_all_summary'!M22)),4,3))</f>
        <v>4</v>
      </c>
      <c r="K22" s="49">
        <f>if(isnumber(search("Yes",'2_all_summary'!$E22)),if(isnumber(search("Yes",'2_all_summary'!N22)),1,2),if(isnumber(search("No",'2_all_summary'!N22)),4,3))</f>
        <v>4</v>
      </c>
      <c r="L22" s="49">
        <f>if(isnumber(search("Yes",'2_all_summary'!$E22)),if(0&lt;'2_all_summary'!O22,1,2),if(0='2_all_summary'!O22,4,3))</f>
        <v>4</v>
      </c>
      <c r="M22" s="49">
        <f>if(isnumber(search("Yes",'2_all_summary'!$E22)),if(isnumber(search("Yes",'2_all_summary'!P22)),1,2),if(isnumber(search("No",'2_all_summary'!P22)),4,3))</f>
        <v>4</v>
      </c>
      <c r="N22" s="49">
        <f>if(isnumber(search("Yes",'2_all_summary'!$E22)),if(isnumber(search("Yes",'2_all_summary'!Q22)),1,2),if(isnumber(search("No",'2_all_summary'!Q22)),4,3))</f>
        <v>4</v>
      </c>
      <c r="O22" s="49">
        <f>if(isnumber(search("Yes",'2_all_summary'!$E22)),if(isnumber(search("Yes",'2_all_summary'!R22)),1,2),if(isnumber(search("No",'2_all_summary'!R22)),4,3))</f>
        <v>4</v>
      </c>
      <c r="P22" s="49">
        <f>if(isnumber(search("Yes",'2_all_summary'!$E22)),if(0&lt;'2_all_summary'!S22,1,2),if(0='2_all_summary'!S22,4,3))</f>
        <v>4</v>
      </c>
      <c r="Q22" s="49">
        <f>if(isnumber(search("Yes",'2_all_summary'!$E22)),if(isnumber(search("Yes",'2_all_summary'!T22)),1,2),if(isnumber(search("No",'2_all_summary'!T22)),4,3))</f>
        <v>4</v>
      </c>
      <c r="S22" s="50" t="s">
        <v>9032</v>
      </c>
      <c r="T22" s="4" t="s">
        <v>21</v>
      </c>
      <c r="U22" s="4">
        <f>countif(O$3:O$1100,1)</f>
        <v>6</v>
      </c>
      <c r="V22" s="4">
        <f>countif(O$3:O$1100,3)</f>
        <v>0</v>
      </c>
      <c r="W22" s="8">
        <f t="shared" ref="W22:W24" si="10">sum(U22:V22)</f>
        <v>6</v>
      </c>
    </row>
    <row r="23">
      <c r="A23" s="51"/>
      <c r="B23" s="4" t="s">
        <v>25</v>
      </c>
      <c r="C23" s="55">
        <f>countif(K$3:K$1100,2)</f>
        <v>7</v>
      </c>
      <c r="D23" s="4">
        <f>countif(K$3:K$1100,4)</f>
        <v>87</v>
      </c>
      <c r="E23" s="8">
        <f t="shared" si="9"/>
        <v>94</v>
      </c>
      <c r="G23" s="49">
        <f>'2_all_summary'!B23</f>
        <v>409</v>
      </c>
      <c r="H23" s="49" t="str">
        <f>'2_all_summary'!C23</f>
        <v>A legal pluralism perspective on coastal fisheries governance in two Pacific Island countries</v>
      </c>
      <c r="I23" s="49">
        <f>if(isnumber(search("Yes",'2_all_summary'!$E23)),if(isnumber(search("Yes",'2_all_summary'!L23)),1,2),if(isnumber(search("No",'2_all_summary'!L23)),4,3))</f>
        <v>1</v>
      </c>
      <c r="J23" s="49">
        <f>if(isnumber(search("Yes",'2_all_summary'!$E23)),if(isnumber(search("Yes",'2_all_summary'!M23)),1,2),if(isnumber(search("No",'2_all_summary'!M23)),4,3))</f>
        <v>1</v>
      </c>
      <c r="K23" s="49">
        <f>if(isnumber(search("Yes",'2_all_summary'!$E23)),if(isnumber(search("Yes",'2_all_summary'!N23)),1,2),if(isnumber(search("No",'2_all_summary'!N23)),4,3))</f>
        <v>1</v>
      </c>
      <c r="L23" s="49">
        <f>if(isnumber(search("Yes",'2_all_summary'!$E23)),if(0&lt;'2_all_summary'!O23,1,2),if(0='2_all_summary'!O23,4,3))</f>
        <v>1</v>
      </c>
      <c r="M23" s="49">
        <f>if(isnumber(search("Yes",'2_all_summary'!$E23)),if(isnumber(search("Yes",'2_all_summary'!P23)),1,2),if(isnumber(search("No",'2_all_summary'!P23)),4,3))</f>
        <v>1</v>
      </c>
      <c r="N23" s="49">
        <f>if(isnumber(search("Yes",'2_all_summary'!$E23)),if(isnumber(search("Yes",'2_all_summary'!Q23)),1,2),if(isnumber(search("No",'2_all_summary'!Q23)),4,3))</f>
        <v>1</v>
      </c>
      <c r="O23" s="49">
        <f>if(isnumber(search("Yes",'2_all_summary'!$E23)),if(isnumber(search("Yes",'2_all_summary'!R23)),1,2),if(isnumber(search("No",'2_all_summary'!R23)),4,3))</f>
        <v>1</v>
      </c>
      <c r="P23" s="49">
        <f>if(isnumber(search("Yes",'2_all_summary'!$E23)),if(0&lt;'2_all_summary'!S23,1,2),if(0='2_all_summary'!S23,4,3))</f>
        <v>1</v>
      </c>
      <c r="Q23" s="49">
        <f>if(isnumber(search("Yes",'2_all_summary'!$E23)),if(isnumber(search("Yes",'2_all_summary'!T23)),1,2),if(isnumber(search("No",'2_all_summary'!T23)),4,3))</f>
        <v>1</v>
      </c>
      <c r="S23" s="51"/>
      <c r="T23" s="4" t="s">
        <v>25</v>
      </c>
      <c r="U23" s="55">
        <f>countif(O$3:O$1100,2)</f>
        <v>7</v>
      </c>
      <c r="V23" s="4">
        <f>countif(O$3:O$1100,4)</f>
        <v>87</v>
      </c>
      <c r="W23" s="8">
        <f t="shared" si="10"/>
        <v>94</v>
      </c>
    </row>
    <row r="24">
      <c r="A24" s="4" t="s">
        <v>9027</v>
      </c>
      <c r="C24" s="8">
        <f t="shared" ref="C24:D24" si="11">SUM(C22:C23)</f>
        <v>13</v>
      </c>
      <c r="D24" s="8">
        <f t="shared" si="11"/>
        <v>87</v>
      </c>
      <c r="E24" s="8">
        <f t="shared" si="9"/>
        <v>100</v>
      </c>
      <c r="G24" s="49">
        <f>'2_all_summary'!B24</f>
        <v>1061</v>
      </c>
      <c r="H24" s="49" t="str">
        <f>'2_all_summary'!C24</f>
        <v>A method to assess the sensitivity of sedimentary communities to fishing activities</v>
      </c>
      <c r="I24" s="49">
        <f>if(isnumber(search("Yes",'2_all_summary'!$E24)),if(isnumber(search("Yes",'2_all_summary'!L24)),1,2),if(isnumber(search("No",'2_all_summary'!L24)),4,3))</f>
        <v>4</v>
      </c>
      <c r="J24" s="49">
        <f>if(isnumber(search("Yes",'2_all_summary'!$E24)),if(isnumber(search("Yes",'2_all_summary'!M24)),1,2),if(isnumber(search("No",'2_all_summary'!M24)),4,3))</f>
        <v>4</v>
      </c>
      <c r="K24" s="49">
        <f>if(isnumber(search("Yes",'2_all_summary'!$E24)),if(isnumber(search("Yes",'2_all_summary'!N24)),1,2),if(isnumber(search("No",'2_all_summary'!N24)),4,3))</f>
        <v>4</v>
      </c>
      <c r="L24" s="49">
        <f>if(isnumber(search("Yes",'2_all_summary'!$E24)),if(0&lt;'2_all_summary'!O24,1,2),if(0='2_all_summary'!O24,4,3))</f>
        <v>4</v>
      </c>
      <c r="M24" s="49">
        <f>if(isnumber(search("Yes",'2_all_summary'!$E24)),if(isnumber(search("Yes",'2_all_summary'!P24)),1,2),if(isnumber(search("No",'2_all_summary'!P24)),4,3))</f>
        <v>4</v>
      </c>
      <c r="N24" s="49">
        <f>if(isnumber(search("Yes",'2_all_summary'!$E24)),if(isnumber(search("Yes",'2_all_summary'!Q24)),1,2),if(isnumber(search("No",'2_all_summary'!Q24)),4,3))</f>
        <v>4</v>
      </c>
      <c r="O24" s="49">
        <f>if(isnumber(search("Yes",'2_all_summary'!$E24)),if(isnumber(search("Yes",'2_all_summary'!R24)),1,2),if(isnumber(search("No",'2_all_summary'!R24)),4,3))</f>
        <v>4</v>
      </c>
      <c r="P24" s="49">
        <f>if(isnumber(search("Yes",'2_all_summary'!$E24)),if(0&lt;'2_all_summary'!S24,1,2),if(0='2_all_summary'!S24,4,3))</f>
        <v>4</v>
      </c>
      <c r="Q24" s="49">
        <f>if(isnumber(search("Yes",'2_all_summary'!$E24)),if(isnumber(search("Yes",'2_all_summary'!T24)),1,2),if(isnumber(search("No",'2_all_summary'!T24)),4,3))</f>
        <v>4</v>
      </c>
      <c r="S24" s="4" t="s">
        <v>9027</v>
      </c>
      <c r="U24" s="8">
        <f t="shared" ref="U24:V24" si="12">SUM(U22:U23)</f>
        <v>13</v>
      </c>
      <c r="V24" s="8">
        <f t="shared" si="12"/>
        <v>87</v>
      </c>
      <c r="W24" s="8">
        <f t="shared" si="10"/>
        <v>100</v>
      </c>
    </row>
    <row r="25">
      <c r="B25" s="8">
        <f>(C22+D23)/Sum(C22:D23)</f>
        <v>0.93</v>
      </c>
      <c r="G25" s="49">
        <f>'2_all_summary'!B25</f>
        <v>926</v>
      </c>
      <c r="H25" s="49" t="str">
        <f>'2_all_summary'!C25</f>
        <v>A method to count pirarucu Arapaima gigas: Fishers, assessment, and management</v>
      </c>
      <c r="I25" s="49">
        <f>if(isnumber(search("Yes",'2_all_summary'!$E25)),if(isnumber(search("Yes",'2_all_summary'!L25)),1,2),if(isnumber(search("No",'2_all_summary'!L25)),4,3))</f>
        <v>4</v>
      </c>
      <c r="J25" s="49">
        <f>if(isnumber(search("Yes",'2_all_summary'!$E25)),if(isnumber(search("Yes",'2_all_summary'!M25)),1,2),if(isnumber(search("No",'2_all_summary'!M25)),4,3))</f>
        <v>4</v>
      </c>
      <c r="K25" s="49">
        <f>if(isnumber(search("Yes",'2_all_summary'!$E25)),if(isnumber(search("Yes",'2_all_summary'!N25)),1,2),if(isnumber(search("No",'2_all_summary'!N25)),4,3))</f>
        <v>4</v>
      </c>
      <c r="L25" s="49">
        <f>if(isnumber(search("Yes",'2_all_summary'!$E25)),if(0&lt;'2_all_summary'!O25,1,2),if(0='2_all_summary'!O25,4,3))</f>
        <v>4</v>
      </c>
      <c r="M25" s="49">
        <f>if(isnumber(search("Yes",'2_all_summary'!$E25)),if(isnumber(search("Yes",'2_all_summary'!P25)),1,2),if(isnumber(search("No",'2_all_summary'!P25)),4,3))</f>
        <v>4</v>
      </c>
      <c r="N25" s="49">
        <f>if(isnumber(search("Yes",'2_all_summary'!$E25)),if(isnumber(search("Yes",'2_all_summary'!Q25)),1,2),if(isnumber(search("No",'2_all_summary'!Q25)),4,3))</f>
        <v>4</v>
      </c>
      <c r="O25" s="49">
        <f>if(isnumber(search("Yes",'2_all_summary'!$E25)),if(isnumber(search("Yes",'2_all_summary'!R25)),1,2),if(isnumber(search("No",'2_all_summary'!R25)),4,3))</f>
        <v>4</v>
      </c>
      <c r="P25" s="49">
        <f>if(isnumber(search("Yes",'2_all_summary'!$E25)),if(0&lt;'2_all_summary'!S25,1,2),if(0='2_all_summary'!S25,4,3))</f>
        <v>4</v>
      </c>
      <c r="Q25" s="49">
        <f>if(isnumber(search("Yes",'2_all_summary'!$E25)),if(isnumber(search("Yes",'2_all_summary'!T25)),1,2),if(isnumber(search("No",'2_all_summary'!T25)),4,3))</f>
        <v>4</v>
      </c>
      <c r="T25" s="8">
        <f>(U22+V23)/Sum(U22:V23)</f>
        <v>0.93</v>
      </c>
    </row>
    <row r="26">
      <c r="B26" s="8">
        <f t="array" ref="B26">MMULT(C24:D24,E22:E23)/(E24^2)</f>
        <v>0.8256</v>
      </c>
      <c r="G26" s="49">
        <f>'2_all_summary'!B26</f>
        <v>96</v>
      </c>
      <c r="H26" s="49" t="str">
        <f>'2_all_summary'!C26</f>
        <v>A model of collaborative programming to address wildlife issues: The northeast wildlife damage management research and outreach cooperative</v>
      </c>
      <c r="I26" s="49">
        <f>if(isnumber(search("Yes",'2_all_summary'!$E26)),if(isnumber(search("Yes",'2_all_summary'!L26)),1,2),if(isnumber(search("No",'2_all_summary'!L26)),4,3))</f>
        <v>4</v>
      </c>
      <c r="J26" s="49">
        <f>if(isnumber(search("Yes",'2_all_summary'!$E26)),if(isnumber(search("Yes",'2_all_summary'!M26)),1,2),if(isnumber(search("No",'2_all_summary'!M26)),4,3))</f>
        <v>4</v>
      </c>
      <c r="K26" s="49">
        <f>if(isnumber(search("Yes",'2_all_summary'!$E26)),if(isnumber(search("Yes",'2_all_summary'!N26)),1,2),if(isnumber(search("No",'2_all_summary'!N26)),4,3))</f>
        <v>4</v>
      </c>
      <c r="L26" s="49">
        <f>if(isnumber(search("Yes",'2_all_summary'!$E26)),if(0&lt;'2_all_summary'!O26,1,2),if(0='2_all_summary'!O26,4,3))</f>
        <v>4</v>
      </c>
      <c r="M26" s="49">
        <f>if(isnumber(search("Yes",'2_all_summary'!$E26)),if(isnumber(search("Yes",'2_all_summary'!P26)),1,2),if(isnumber(search("No",'2_all_summary'!P26)),4,3))</f>
        <v>4</v>
      </c>
      <c r="N26" s="49">
        <f>if(isnumber(search("Yes",'2_all_summary'!$E26)),if(isnumber(search("Yes",'2_all_summary'!Q26)),1,2),if(isnumber(search("No",'2_all_summary'!Q26)),4,3))</f>
        <v>4</v>
      </c>
      <c r="O26" s="49">
        <f>if(isnumber(search("Yes",'2_all_summary'!$E26)),if(isnumber(search("Yes",'2_all_summary'!R26)),1,2),if(isnumber(search("No",'2_all_summary'!R26)),4,3))</f>
        <v>4</v>
      </c>
      <c r="P26" s="49">
        <f>if(isnumber(search("Yes",'2_all_summary'!$E26)),if(0&lt;'2_all_summary'!S26,1,2),if(0='2_all_summary'!S26,4,3))</f>
        <v>4</v>
      </c>
      <c r="Q26" s="49">
        <f>if(isnumber(search("Yes",'2_all_summary'!$E26)),if(isnumber(search("Yes",'2_all_summary'!T26)),1,2),if(isnumber(search("No",'2_all_summary'!T26)),4,3))</f>
        <v>4</v>
      </c>
      <c r="T26" s="8">
        <f t="array" ref="T26">MMULT(U24:V24,W22:W23)/(W24^2)</f>
        <v>0.8256</v>
      </c>
    </row>
    <row r="27">
      <c r="A27" s="4" t="s">
        <v>9030</v>
      </c>
      <c r="B27" s="53">
        <f>(B25-B26)/(1-B26)</f>
        <v>0.5986238532</v>
      </c>
      <c r="G27" s="49">
        <f>'2_all_summary'!B27</f>
        <v>303</v>
      </c>
      <c r="H27" s="49" t="str">
        <f>'2_all_summary'!C27</f>
        <v>A model of participatory community-based ecotourism and mangrove forest conservation in Ban Hua Thang, Thailand</v>
      </c>
      <c r="I27" s="49">
        <f>if(isnumber(search("Yes",'2_all_summary'!$E27)),if(isnumber(search("Yes",'2_all_summary'!L27)),1,2),if(isnumber(search("No",'2_all_summary'!L27)),4,3))</f>
        <v>4</v>
      </c>
      <c r="J27" s="49">
        <f>if(isnumber(search("Yes",'2_all_summary'!$E27)),if(isnumber(search("Yes",'2_all_summary'!M27)),1,2),if(isnumber(search("No",'2_all_summary'!M27)),4,3))</f>
        <v>4</v>
      </c>
      <c r="K27" s="49">
        <f>if(isnumber(search("Yes",'2_all_summary'!$E27)),if(isnumber(search("Yes",'2_all_summary'!N27)),1,2),if(isnumber(search("No",'2_all_summary'!N27)),4,3))</f>
        <v>4</v>
      </c>
      <c r="L27" s="49">
        <f>if(isnumber(search("Yes",'2_all_summary'!$E27)),if(0&lt;'2_all_summary'!O27,1,2),if(0='2_all_summary'!O27,4,3))</f>
        <v>4</v>
      </c>
      <c r="M27" s="49">
        <f>if(isnumber(search("Yes",'2_all_summary'!$E27)),if(isnumber(search("Yes",'2_all_summary'!P27)),1,2),if(isnumber(search("No",'2_all_summary'!P27)),4,3))</f>
        <v>4</v>
      </c>
      <c r="N27" s="49">
        <f>if(isnumber(search("Yes",'2_all_summary'!$E27)),if(isnumber(search("Yes",'2_all_summary'!Q27)),1,2),if(isnumber(search("No",'2_all_summary'!Q27)),4,3))</f>
        <v>4</v>
      </c>
      <c r="O27" s="49">
        <f>if(isnumber(search("Yes",'2_all_summary'!$E27)),if(isnumber(search("Yes",'2_all_summary'!R27)),1,2),if(isnumber(search("No",'2_all_summary'!R27)),4,3))</f>
        <v>4</v>
      </c>
      <c r="P27" s="49">
        <f>if(isnumber(search("Yes",'2_all_summary'!$E27)),if(0&lt;'2_all_summary'!S27,1,2),if(0='2_all_summary'!S27,4,3))</f>
        <v>4</v>
      </c>
      <c r="Q27" s="49">
        <f>if(isnumber(search("Yes",'2_all_summary'!$E27)),if(isnumber(search("Yes",'2_all_summary'!T27)),1,2),if(isnumber(search("No",'2_all_summary'!T27)),4,3))</f>
        <v>4</v>
      </c>
      <c r="S27" s="4" t="s">
        <v>9030</v>
      </c>
      <c r="T27" s="53">
        <f>(T25-T26)/(1-T26)</f>
        <v>0.5986238532</v>
      </c>
    </row>
    <row r="28">
      <c r="G28" s="49">
        <f>'2_all_summary'!B28</f>
        <v>601</v>
      </c>
      <c r="H28" s="49" t="str">
        <f>'2_all_summary'!C28</f>
        <v>A multiple evidence-based approach to MÃƒÆ’Ã‚Â©tis community-based monitoring: a case study from the South Athabasca Oil Sands Area, Alberta, Canada</v>
      </c>
      <c r="I28" s="49">
        <f>if(isnumber(search("Yes",'2_all_summary'!$E28)),if(isnumber(search("Yes",'2_all_summary'!L28)),1,2),if(isnumber(search("No",'2_all_summary'!L28)),4,3))</f>
        <v>4</v>
      </c>
      <c r="J28" s="49">
        <f>if(isnumber(search("Yes",'2_all_summary'!$E28)),if(isnumber(search("Yes",'2_all_summary'!M28)),1,2),if(isnumber(search("No",'2_all_summary'!M28)),4,3))</f>
        <v>4</v>
      </c>
      <c r="K28" s="49">
        <f>if(isnumber(search("Yes",'2_all_summary'!$E28)),if(isnumber(search("Yes",'2_all_summary'!N28)),1,2),if(isnumber(search("No",'2_all_summary'!N28)),4,3))</f>
        <v>4</v>
      </c>
      <c r="L28" s="49">
        <f>if(isnumber(search("Yes",'2_all_summary'!$E28)),if(0&lt;'2_all_summary'!O28,1,2),if(0='2_all_summary'!O28,4,3))</f>
        <v>4</v>
      </c>
      <c r="M28" s="49">
        <f>if(isnumber(search("Yes",'2_all_summary'!$E28)),if(isnumber(search("Yes",'2_all_summary'!P28)),1,2),if(isnumber(search("No",'2_all_summary'!P28)),4,3))</f>
        <v>4</v>
      </c>
      <c r="N28" s="49">
        <f>if(isnumber(search("Yes",'2_all_summary'!$E28)),if(isnumber(search("Yes",'2_all_summary'!Q28)),1,2),if(isnumber(search("No",'2_all_summary'!Q28)),4,3))</f>
        <v>4</v>
      </c>
      <c r="O28" s="49">
        <f>if(isnumber(search("Yes",'2_all_summary'!$E28)),if(isnumber(search("Yes",'2_all_summary'!R28)),1,2),if(isnumber(search("No",'2_all_summary'!R28)),4,3))</f>
        <v>4</v>
      </c>
      <c r="P28" s="49">
        <f>if(isnumber(search("Yes",'2_all_summary'!$E28)),if(0&lt;'2_all_summary'!S28,1,2),if(0='2_all_summary'!S28,4,3))</f>
        <v>4</v>
      </c>
      <c r="Q28" s="49">
        <f>if(isnumber(search("Yes",'2_all_summary'!$E28)),if(isnumber(search("Yes",'2_all_summary'!T28)),1,2),if(isnumber(search("No",'2_all_summary'!T28)),4,3))</f>
        <v>4</v>
      </c>
    </row>
    <row r="29">
      <c r="G29" s="49">
        <f>'2_all_summary'!B29</f>
        <v>364</v>
      </c>
      <c r="H29" s="49" t="str">
        <f>'2_all_summary'!C29</f>
        <v>A multiple index integrating different levels of organization</v>
      </c>
      <c r="I29" s="49">
        <f>if(isnumber(search("Yes",'2_all_summary'!$E29)),if(isnumber(search("Yes",'2_all_summary'!L29)),1,2),if(isnumber(search("No",'2_all_summary'!L29)),4,3))</f>
        <v>4</v>
      </c>
      <c r="J29" s="49">
        <f>if(isnumber(search("Yes",'2_all_summary'!$E29)),if(isnumber(search("Yes",'2_all_summary'!M29)),1,2),if(isnumber(search("No",'2_all_summary'!M29)),4,3))</f>
        <v>4</v>
      </c>
      <c r="K29" s="49">
        <f>if(isnumber(search("Yes",'2_all_summary'!$E29)),if(isnumber(search("Yes",'2_all_summary'!N29)),1,2),if(isnumber(search("No",'2_all_summary'!N29)),4,3))</f>
        <v>4</v>
      </c>
      <c r="L29" s="49">
        <f>if(isnumber(search("Yes",'2_all_summary'!$E29)),if(0&lt;'2_all_summary'!O29,1,2),if(0='2_all_summary'!O29,4,3))</f>
        <v>4</v>
      </c>
      <c r="M29" s="49">
        <f>if(isnumber(search("Yes",'2_all_summary'!$E29)),if(isnumber(search("Yes",'2_all_summary'!P29)),1,2),if(isnumber(search("No",'2_all_summary'!P29)),4,3))</f>
        <v>4</v>
      </c>
      <c r="N29" s="49">
        <f>if(isnumber(search("Yes",'2_all_summary'!$E29)),if(isnumber(search("Yes",'2_all_summary'!Q29)),1,2),if(isnumber(search("No",'2_all_summary'!Q29)),4,3))</f>
        <v>4</v>
      </c>
      <c r="O29" s="49">
        <f>if(isnumber(search("Yes",'2_all_summary'!$E29)),if(isnumber(search("Yes",'2_all_summary'!R29)),1,2),if(isnumber(search("No",'2_all_summary'!R29)),4,3))</f>
        <v>4</v>
      </c>
      <c r="P29" s="49">
        <f>if(isnumber(search("Yes",'2_all_summary'!$E29)),if(0&lt;'2_all_summary'!S29,1,2),if(0='2_all_summary'!S29,4,3))</f>
        <v>4</v>
      </c>
      <c r="Q29" s="49">
        <f>if(isnumber(search("Yes",'2_all_summary'!$E29)),if(isnumber(search("Yes",'2_all_summary'!T29)),1,2),if(isnumber(search("No",'2_all_summary'!T29)),4,3))</f>
        <v>4</v>
      </c>
    </row>
    <row r="30">
      <c r="B30" s="4"/>
      <c r="C30" s="47" t="s">
        <v>9026</v>
      </c>
      <c r="D30" s="48"/>
      <c r="E30" s="4" t="s">
        <v>9027</v>
      </c>
      <c r="G30" s="49">
        <f>'2_all_summary'!B30</f>
        <v>247</v>
      </c>
      <c r="H30" s="49" t="str">
        <f>'2_all_summary'!C30</f>
        <v>A network of grassroots reserves protects tropical river fish diversity</v>
      </c>
      <c r="I30" s="49">
        <f>if(isnumber(search("Yes",'2_all_summary'!$E30)),if(isnumber(search("Yes",'2_all_summary'!L30)),1,2),if(isnumber(search("No",'2_all_summary'!L30)),4,3))</f>
        <v>4</v>
      </c>
      <c r="J30" s="49">
        <f>if(isnumber(search("Yes",'2_all_summary'!$E30)),if(isnumber(search("Yes",'2_all_summary'!M30)),1,2),if(isnumber(search("No",'2_all_summary'!M30)),4,3))</f>
        <v>4</v>
      </c>
      <c r="K30" s="49">
        <f>if(isnumber(search("Yes",'2_all_summary'!$E30)),if(isnumber(search("Yes",'2_all_summary'!N30)),1,2),if(isnumber(search("No",'2_all_summary'!N30)),4,3))</f>
        <v>4</v>
      </c>
      <c r="L30" s="49">
        <f>if(isnumber(search("Yes",'2_all_summary'!$E30)),if(0&lt;'2_all_summary'!O30,1,2),if(0='2_all_summary'!O30,4,3))</f>
        <v>4</v>
      </c>
      <c r="M30" s="49">
        <f>if(isnumber(search("Yes",'2_all_summary'!$E30)),if(isnumber(search("Yes",'2_all_summary'!P30)),1,2),if(isnumber(search("No",'2_all_summary'!P30)),4,3))</f>
        <v>4</v>
      </c>
      <c r="N30" s="49">
        <f>if(isnumber(search("Yes",'2_all_summary'!$E30)),if(isnumber(search("Yes",'2_all_summary'!Q30)),1,2),if(isnumber(search("No",'2_all_summary'!Q30)),4,3))</f>
        <v>4</v>
      </c>
      <c r="O30" s="49">
        <f>if(isnumber(search("Yes",'2_all_summary'!$E30)),if(isnumber(search("Yes",'2_all_summary'!R30)),1,2),if(isnumber(search("No",'2_all_summary'!R30)),4,3))</f>
        <v>4</v>
      </c>
      <c r="P30" s="49">
        <f>if(isnumber(search("Yes",'2_all_summary'!$E30)),if(0&lt;'2_all_summary'!S30,1,2),if(0='2_all_summary'!S30,4,3))</f>
        <v>4</v>
      </c>
      <c r="Q30" s="49">
        <f>if(isnumber(search("Yes",'2_all_summary'!$E30)),if(isnumber(search("Yes",'2_all_summary'!T30)),1,2),if(isnumber(search("No",'2_all_summary'!T30)),4,3))</f>
        <v>4</v>
      </c>
      <c r="T30" s="4"/>
      <c r="U30" s="47" t="s">
        <v>9026</v>
      </c>
      <c r="V30" s="48"/>
      <c r="W30" s="4" t="s">
        <v>9027</v>
      </c>
    </row>
    <row r="31">
      <c r="A31" s="4"/>
      <c r="B31" s="4"/>
      <c r="C31" s="4" t="s">
        <v>21</v>
      </c>
      <c r="D31" s="4" t="s">
        <v>25</v>
      </c>
      <c r="G31" s="49">
        <f>'2_all_summary'!B31</f>
        <v>219</v>
      </c>
      <c r="H31" s="49" t="str">
        <f>'2_all_summary'!C31</f>
        <v>A network of small community-owned village fish reserves in Samoa</v>
      </c>
      <c r="I31" s="49">
        <f>if(isnumber(search("Yes",'2_all_summary'!$E31)),if(isnumber(search("Yes",'2_all_summary'!L31)),1,2),if(isnumber(search("No",'2_all_summary'!L31)),4,3))</f>
        <v>1</v>
      </c>
      <c r="J31" s="49">
        <f>if(isnumber(search("Yes",'2_all_summary'!$E31)),if(isnumber(search("Yes",'2_all_summary'!M31)),1,2),if(isnumber(search("No",'2_all_summary'!M31)),4,3))</f>
        <v>1</v>
      </c>
      <c r="K31" s="49">
        <f>if(isnumber(search("Yes",'2_all_summary'!$E31)),if(isnumber(search("Yes",'2_all_summary'!N31)),1,2),if(isnumber(search("No",'2_all_summary'!N31)),4,3))</f>
        <v>1</v>
      </c>
      <c r="L31" s="49">
        <f>if(isnumber(search("Yes",'2_all_summary'!$E31)),if(0&lt;'2_all_summary'!O31,1,2),if(0='2_all_summary'!O31,4,3))</f>
        <v>1</v>
      </c>
      <c r="M31" s="49">
        <f>if(isnumber(search("Yes",'2_all_summary'!$E31)),if(isnumber(search("Yes",'2_all_summary'!P31)),1,2),if(isnumber(search("No",'2_all_summary'!P31)),4,3))</f>
        <v>1</v>
      </c>
      <c r="N31" s="49">
        <f>if(isnumber(search("Yes",'2_all_summary'!$E31)),if(isnumber(search("Yes",'2_all_summary'!Q31)),1,2),if(isnumber(search("No",'2_all_summary'!Q31)),4,3))</f>
        <v>1</v>
      </c>
      <c r="O31" s="49">
        <f>if(isnumber(search("Yes",'2_all_summary'!$E31)),if(isnumber(search("Yes",'2_all_summary'!R31)),1,2),if(isnumber(search("No",'2_all_summary'!R31)),4,3))</f>
        <v>1</v>
      </c>
      <c r="P31" s="49">
        <f>if(isnumber(search("Yes",'2_all_summary'!$E31)),if(0&lt;'2_all_summary'!S31,1,2),if(0='2_all_summary'!S31,4,3))</f>
        <v>1</v>
      </c>
      <c r="Q31" s="49">
        <f>if(isnumber(search("Yes",'2_all_summary'!$E31)),if(isnumber(search("Yes",'2_all_summary'!T31)),1,2),if(isnumber(search("No",'2_all_summary'!T31)),4,3))</f>
        <v>1</v>
      </c>
      <c r="S31" s="4"/>
      <c r="T31" s="4"/>
      <c r="U31" s="4" t="s">
        <v>21</v>
      </c>
      <c r="V31" s="4" t="s">
        <v>25</v>
      </c>
    </row>
    <row r="32">
      <c r="A32" s="50" t="s">
        <v>9033</v>
      </c>
      <c r="B32" s="4" t="s">
        <v>21</v>
      </c>
      <c r="C32" s="4">
        <f>countif(L$3:L$1100,1)</f>
        <v>6</v>
      </c>
      <c r="D32" s="4">
        <f>countif(L$3:L$1100,3)</f>
        <v>0</v>
      </c>
      <c r="E32" s="8">
        <f t="shared" ref="E32:E34" si="13">sum(C32:D32)</f>
        <v>6</v>
      </c>
      <c r="G32" s="49">
        <f>'2_all_summary'!B32</f>
        <v>860</v>
      </c>
      <c r="H32" s="49" t="str">
        <f>'2_all_summary'!C32</f>
        <v>A novel method for mapping reefs and subtidal rocky habitats using artificial neural networks</v>
      </c>
      <c r="I32" s="49">
        <f>if(isnumber(search("Yes",'2_all_summary'!$E32)),if(isnumber(search("Yes",'2_all_summary'!L32)),1,2),if(isnumber(search("No",'2_all_summary'!L32)),4,3))</f>
        <v>4</v>
      </c>
      <c r="J32" s="49">
        <f>if(isnumber(search("Yes",'2_all_summary'!$E32)),if(isnumber(search("Yes",'2_all_summary'!M32)),1,2),if(isnumber(search("No",'2_all_summary'!M32)),4,3))</f>
        <v>4</v>
      </c>
      <c r="K32" s="49">
        <f>if(isnumber(search("Yes",'2_all_summary'!$E32)),if(isnumber(search("Yes",'2_all_summary'!N32)),1,2),if(isnumber(search("No",'2_all_summary'!N32)),4,3))</f>
        <v>4</v>
      </c>
      <c r="L32" s="49">
        <f>if(isnumber(search("Yes",'2_all_summary'!$E32)),if(0&lt;'2_all_summary'!O32,1,2),if(0='2_all_summary'!O32,4,3))</f>
        <v>4</v>
      </c>
      <c r="M32" s="49">
        <f>if(isnumber(search("Yes",'2_all_summary'!$E32)),if(isnumber(search("Yes",'2_all_summary'!P32)),1,2),if(isnumber(search("No",'2_all_summary'!P32)),4,3))</f>
        <v>4</v>
      </c>
      <c r="N32" s="49">
        <f>if(isnumber(search("Yes",'2_all_summary'!$E32)),if(isnumber(search("Yes",'2_all_summary'!Q32)),1,2),if(isnumber(search("No",'2_all_summary'!Q32)),4,3))</f>
        <v>4</v>
      </c>
      <c r="O32" s="49">
        <f>if(isnumber(search("Yes",'2_all_summary'!$E32)),if(isnumber(search("Yes",'2_all_summary'!R32)),1,2),if(isnumber(search("No",'2_all_summary'!R32)),4,3))</f>
        <v>4</v>
      </c>
      <c r="P32" s="49">
        <f>if(isnumber(search("Yes",'2_all_summary'!$E32)),if(0&lt;'2_all_summary'!S32,1,2),if(0='2_all_summary'!S32,4,3))</f>
        <v>4</v>
      </c>
      <c r="Q32" s="49">
        <f>if(isnumber(search("Yes",'2_all_summary'!$E32)),if(isnumber(search("Yes",'2_all_summary'!T32)),1,2),if(isnumber(search("No",'2_all_summary'!T32)),4,3))</f>
        <v>4</v>
      </c>
      <c r="S32" s="50" t="s">
        <v>9037</v>
      </c>
      <c r="T32" s="4" t="s">
        <v>21</v>
      </c>
      <c r="U32" s="4">
        <f>countif(P$3:P$1100,1)</f>
        <v>6</v>
      </c>
      <c r="V32" s="4">
        <f>countif(P$3:P$1100,3)</f>
        <v>0</v>
      </c>
      <c r="W32" s="8">
        <f t="shared" ref="W32:W34" si="14">sum(U32:V32)</f>
        <v>6</v>
      </c>
    </row>
    <row r="33">
      <c r="A33" s="51"/>
      <c r="B33" s="4" t="s">
        <v>25</v>
      </c>
      <c r="C33" s="55">
        <f>countif(L$3:L$1100,2)</f>
        <v>7</v>
      </c>
      <c r="D33" s="4">
        <f>countif(L$3:L$1100,4)</f>
        <v>87</v>
      </c>
      <c r="E33" s="8">
        <f t="shared" si="13"/>
        <v>94</v>
      </c>
      <c r="G33" s="49">
        <f>'2_all_summary'!B33</f>
        <v>927</v>
      </c>
      <c r="H33" s="49" t="str">
        <f>'2_all_summary'!C33</f>
        <v>A political ecology of legal plural disconnection in the marine fishery of Junagadh District, Gujarat, India</v>
      </c>
      <c r="I33" s="49">
        <f>if(isnumber(search("Yes",'2_all_summary'!$E33)),if(isnumber(search("Yes",'2_all_summary'!L33)),1,2),if(isnumber(search("No",'2_all_summary'!L33)),4,3))</f>
        <v>4</v>
      </c>
      <c r="J33" s="49">
        <f>if(isnumber(search("Yes",'2_all_summary'!$E33)),if(isnumber(search("Yes",'2_all_summary'!M33)),1,2),if(isnumber(search("No",'2_all_summary'!M33)),4,3))</f>
        <v>4</v>
      </c>
      <c r="K33" s="49">
        <f>if(isnumber(search("Yes",'2_all_summary'!$E33)),if(isnumber(search("Yes",'2_all_summary'!N33)),1,2),if(isnumber(search("No",'2_all_summary'!N33)),4,3))</f>
        <v>4</v>
      </c>
      <c r="L33" s="49">
        <f>if(isnumber(search("Yes",'2_all_summary'!$E33)),if(0&lt;'2_all_summary'!O33,1,2),if(0='2_all_summary'!O33,4,3))</f>
        <v>4</v>
      </c>
      <c r="M33" s="49">
        <f>if(isnumber(search("Yes",'2_all_summary'!$E33)),if(isnumber(search("Yes",'2_all_summary'!P33)),1,2),if(isnumber(search("No",'2_all_summary'!P33)),4,3))</f>
        <v>4</v>
      </c>
      <c r="N33" s="49">
        <f>if(isnumber(search("Yes",'2_all_summary'!$E33)),if(isnumber(search("Yes",'2_all_summary'!Q33)),1,2),if(isnumber(search("No",'2_all_summary'!Q33)),4,3))</f>
        <v>4</v>
      </c>
      <c r="O33" s="49">
        <f>if(isnumber(search("Yes",'2_all_summary'!$E33)),if(isnumber(search("Yes",'2_all_summary'!R33)),1,2),if(isnumber(search("No",'2_all_summary'!R33)),4,3))</f>
        <v>4</v>
      </c>
      <c r="P33" s="49">
        <f>if(isnumber(search("Yes",'2_all_summary'!$E33)),if(0&lt;'2_all_summary'!S33,1,2),if(0='2_all_summary'!S33,4,3))</f>
        <v>4</v>
      </c>
      <c r="Q33" s="49">
        <f>if(isnumber(search("Yes",'2_all_summary'!$E33)),if(isnumber(search("Yes",'2_all_summary'!T33)),1,2),if(isnumber(search("No",'2_all_summary'!T33)),4,3))</f>
        <v>4</v>
      </c>
      <c r="S33" s="51"/>
      <c r="T33" s="4" t="s">
        <v>25</v>
      </c>
      <c r="U33" s="55">
        <f>countif(P$3:P$1100,2)</f>
        <v>7</v>
      </c>
      <c r="V33" s="4">
        <f>countif(P$3:P$1100,4)</f>
        <v>87</v>
      </c>
      <c r="W33" s="8">
        <f t="shared" si="14"/>
        <v>94</v>
      </c>
    </row>
    <row r="34">
      <c r="A34" s="4" t="s">
        <v>9027</v>
      </c>
      <c r="C34" s="8">
        <f t="shared" ref="C34:D34" si="15">SUM(C32:C33)</f>
        <v>13</v>
      </c>
      <c r="D34" s="8">
        <f t="shared" si="15"/>
        <v>87</v>
      </c>
      <c r="E34" s="8">
        <f t="shared" si="13"/>
        <v>100</v>
      </c>
      <c r="G34" s="49">
        <f>'2_all_summary'!B34</f>
        <v>486</v>
      </c>
      <c r="H34" s="49" t="str">
        <f>'2_all_summary'!C34</f>
        <v>A preliminary review of NOAA's community-based dam removal and fish passage projects</v>
      </c>
      <c r="I34" s="49">
        <f>if(isnumber(search("Yes",'2_all_summary'!$E34)),if(isnumber(search("Yes",'2_all_summary'!L34)),1,2),if(isnumber(search("No",'2_all_summary'!L34)),4,3))</f>
        <v>4</v>
      </c>
      <c r="J34" s="49">
        <f>if(isnumber(search("Yes",'2_all_summary'!$E34)),if(isnumber(search("Yes",'2_all_summary'!M34)),1,2),if(isnumber(search("No",'2_all_summary'!M34)),4,3))</f>
        <v>4</v>
      </c>
      <c r="K34" s="49">
        <f>if(isnumber(search("Yes",'2_all_summary'!$E34)),if(isnumber(search("Yes",'2_all_summary'!N34)),1,2),if(isnumber(search("No",'2_all_summary'!N34)),4,3))</f>
        <v>4</v>
      </c>
      <c r="L34" s="49">
        <f>if(isnumber(search("Yes",'2_all_summary'!$E34)),if(0&lt;'2_all_summary'!O34,1,2),if(0='2_all_summary'!O34,4,3))</f>
        <v>4</v>
      </c>
      <c r="M34" s="49">
        <f>if(isnumber(search("Yes",'2_all_summary'!$E34)),if(isnumber(search("Yes",'2_all_summary'!P34)),1,2),if(isnumber(search("No",'2_all_summary'!P34)),4,3))</f>
        <v>4</v>
      </c>
      <c r="N34" s="49">
        <f>if(isnumber(search("Yes",'2_all_summary'!$E34)),if(isnumber(search("Yes",'2_all_summary'!Q34)),1,2),if(isnumber(search("No",'2_all_summary'!Q34)),4,3))</f>
        <v>4</v>
      </c>
      <c r="O34" s="49">
        <f>if(isnumber(search("Yes",'2_all_summary'!$E34)),if(isnumber(search("Yes",'2_all_summary'!R34)),1,2),if(isnumber(search("No",'2_all_summary'!R34)),4,3))</f>
        <v>4</v>
      </c>
      <c r="P34" s="49">
        <f>if(isnumber(search("Yes",'2_all_summary'!$E34)),if(0&lt;'2_all_summary'!S34,1,2),if(0='2_all_summary'!S34,4,3))</f>
        <v>4</v>
      </c>
      <c r="Q34" s="49">
        <f>if(isnumber(search("Yes",'2_all_summary'!$E34)),if(isnumber(search("Yes",'2_all_summary'!T34)),1,2),if(isnumber(search("No",'2_all_summary'!T34)),4,3))</f>
        <v>4</v>
      </c>
      <c r="S34" s="4" t="s">
        <v>9027</v>
      </c>
      <c r="U34" s="8">
        <f t="shared" ref="U34:V34" si="16">SUM(U32:U33)</f>
        <v>13</v>
      </c>
      <c r="V34" s="8">
        <f t="shared" si="16"/>
        <v>87</v>
      </c>
      <c r="W34" s="8">
        <f t="shared" si="14"/>
        <v>100</v>
      </c>
    </row>
    <row r="35">
      <c r="B35" s="8">
        <f>(C32+D33)/Sum(C32:D33)</f>
        <v>0.93</v>
      </c>
      <c r="G35" s="49">
        <f>'2_all_summary'!B35</f>
        <v>913</v>
      </c>
      <c r="H35" s="49" t="str">
        <f>'2_all_summary'!C35</f>
        <v>A randomized trial to assess retention rates using mobile phone reminders versus physical contact tracing in a potential HIV vaccine efficacy population of fishing communities around Lake Victoria, Uganda</v>
      </c>
      <c r="I35" s="49">
        <f>if(isnumber(search("Yes",'2_all_summary'!$E35)),if(isnumber(search("Yes",'2_all_summary'!L35)),1,2),if(isnumber(search("No",'2_all_summary'!L35)),4,3))</f>
        <v>4</v>
      </c>
      <c r="J35" s="49">
        <f>if(isnumber(search("Yes",'2_all_summary'!$E35)),if(isnumber(search("Yes",'2_all_summary'!M35)),1,2),if(isnumber(search("No",'2_all_summary'!M35)),4,3))</f>
        <v>4</v>
      </c>
      <c r="K35" s="49">
        <f>if(isnumber(search("Yes",'2_all_summary'!$E35)),if(isnumber(search("Yes",'2_all_summary'!N35)),1,2),if(isnumber(search("No",'2_all_summary'!N35)),4,3))</f>
        <v>4</v>
      </c>
      <c r="L35" s="49">
        <f>if(isnumber(search("Yes",'2_all_summary'!$E35)),if(0&lt;'2_all_summary'!O35,1,2),if(0='2_all_summary'!O35,4,3))</f>
        <v>4</v>
      </c>
      <c r="M35" s="49">
        <f>if(isnumber(search("Yes",'2_all_summary'!$E35)),if(isnumber(search("Yes",'2_all_summary'!P35)),1,2),if(isnumber(search("No",'2_all_summary'!P35)),4,3))</f>
        <v>4</v>
      </c>
      <c r="N35" s="49">
        <f>if(isnumber(search("Yes",'2_all_summary'!$E35)),if(isnumber(search("Yes",'2_all_summary'!Q35)),1,2),if(isnumber(search("No",'2_all_summary'!Q35)),4,3))</f>
        <v>4</v>
      </c>
      <c r="O35" s="49">
        <f>if(isnumber(search("Yes",'2_all_summary'!$E35)),if(isnumber(search("Yes",'2_all_summary'!R35)),1,2),if(isnumber(search("No",'2_all_summary'!R35)),4,3))</f>
        <v>4</v>
      </c>
      <c r="P35" s="49">
        <f>if(isnumber(search("Yes",'2_all_summary'!$E35)),if(0&lt;'2_all_summary'!S35,1,2),if(0='2_all_summary'!S35,4,3))</f>
        <v>4</v>
      </c>
      <c r="Q35" s="49">
        <f>if(isnumber(search("Yes",'2_all_summary'!$E35)),if(isnumber(search("Yes",'2_all_summary'!T35)),1,2),if(isnumber(search("No",'2_all_summary'!T35)),4,3))</f>
        <v>4</v>
      </c>
      <c r="T35" s="8">
        <f>(U32+V33)/Sum(U32:V33)</f>
        <v>0.93</v>
      </c>
    </row>
    <row r="36">
      <c r="B36" s="8">
        <f t="array" ref="B36">MMULT(C34:D34,E32:E33)/(E34^2)</f>
        <v>0.8256</v>
      </c>
      <c r="G36" s="49">
        <f>'2_all_summary'!B36</f>
        <v>816</v>
      </c>
      <c r="H36" s="49" t="str">
        <f>'2_all_summary'!C36</f>
        <v>A rapid appraisal approach to evaluation of community-level fisheries management systems: Framework and field application at selected coastal fishing villages in the philippines and indonesia</v>
      </c>
      <c r="I36" s="49">
        <f>if(isnumber(search("Yes",'2_all_summary'!$E36)),if(isnumber(search("Yes",'2_all_summary'!L36)),1,2),if(isnumber(search("No",'2_all_summary'!L36)),4,3))</f>
        <v>4</v>
      </c>
      <c r="J36" s="49">
        <f>if(isnumber(search("Yes",'2_all_summary'!$E36)),if(isnumber(search("Yes",'2_all_summary'!M36)),1,2),if(isnumber(search("No",'2_all_summary'!M36)),4,3))</f>
        <v>4</v>
      </c>
      <c r="K36" s="49">
        <f>if(isnumber(search("Yes",'2_all_summary'!$E36)),if(isnumber(search("Yes",'2_all_summary'!N36)),1,2),if(isnumber(search("No",'2_all_summary'!N36)),4,3))</f>
        <v>4</v>
      </c>
      <c r="L36" s="49">
        <f>if(isnumber(search("Yes",'2_all_summary'!$E36)),if(0&lt;'2_all_summary'!O36,1,2),if(0='2_all_summary'!O36,4,3))</f>
        <v>4</v>
      </c>
      <c r="M36" s="49">
        <f>if(isnumber(search("Yes",'2_all_summary'!$E36)),if(isnumber(search("Yes",'2_all_summary'!P36)),1,2),if(isnumber(search("No",'2_all_summary'!P36)),4,3))</f>
        <v>4</v>
      </c>
      <c r="N36" s="49">
        <f>if(isnumber(search("Yes",'2_all_summary'!$E36)),if(isnumber(search("Yes",'2_all_summary'!Q36)),1,2),if(isnumber(search("No",'2_all_summary'!Q36)),4,3))</f>
        <v>4</v>
      </c>
      <c r="O36" s="49">
        <f>if(isnumber(search("Yes",'2_all_summary'!$E36)),if(isnumber(search("Yes",'2_all_summary'!R36)),1,2),if(isnumber(search("No",'2_all_summary'!R36)),4,3))</f>
        <v>4</v>
      </c>
      <c r="P36" s="49">
        <f>if(isnumber(search("Yes",'2_all_summary'!$E36)),if(0&lt;'2_all_summary'!S36,1,2),if(0='2_all_summary'!S36,4,3))</f>
        <v>4</v>
      </c>
      <c r="Q36" s="49">
        <f>if(isnumber(search("Yes",'2_all_summary'!$E36)),if(isnumber(search("Yes",'2_all_summary'!T36)),1,2),if(isnumber(search("No",'2_all_summary'!T36)),4,3))</f>
        <v>4</v>
      </c>
      <c r="T36" s="8">
        <f t="array" ref="T36">MMULT(U34:V34,W32:W33)/(W34^2)</f>
        <v>0.8256</v>
      </c>
    </row>
    <row r="37">
      <c r="A37" s="4" t="s">
        <v>9030</v>
      </c>
      <c r="B37" s="53">
        <f>(B35-B36)/(1-B36)</f>
        <v>0.5986238532</v>
      </c>
      <c r="G37" s="49">
        <f>'2_all_summary'!B37</f>
        <v>692</v>
      </c>
      <c r="H37" s="49" t="str">
        <f>'2_all_summary'!C37</f>
        <v>A report on a fisheries conflict management training workshop in Laos</v>
      </c>
      <c r="I37" s="49">
        <f>if(isnumber(search("Yes",'2_all_summary'!$E37)),if(isnumber(search("Yes",'2_all_summary'!L37)),1,2),if(isnumber(search("No",'2_all_summary'!L37)),4,3))</f>
        <v>4</v>
      </c>
      <c r="J37" s="49">
        <f>if(isnumber(search("Yes",'2_all_summary'!$E37)),if(isnumber(search("Yes",'2_all_summary'!M37)),1,2),if(isnumber(search("No",'2_all_summary'!M37)),4,3))</f>
        <v>4</v>
      </c>
      <c r="K37" s="49">
        <f>if(isnumber(search("Yes",'2_all_summary'!$E37)),if(isnumber(search("Yes",'2_all_summary'!N37)),1,2),if(isnumber(search("No",'2_all_summary'!N37)),4,3))</f>
        <v>4</v>
      </c>
      <c r="L37" s="49">
        <f>if(isnumber(search("Yes",'2_all_summary'!$E37)),if(0&lt;'2_all_summary'!O37,1,2),if(0='2_all_summary'!O37,4,3))</f>
        <v>4</v>
      </c>
      <c r="M37" s="49">
        <f>if(isnumber(search("Yes",'2_all_summary'!$E37)),if(isnumber(search("Yes",'2_all_summary'!P37)),1,2),if(isnumber(search("No",'2_all_summary'!P37)),4,3))</f>
        <v>4</v>
      </c>
      <c r="N37" s="49">
        <f>if(isnumber(search("Yes",'2_all_summary'!$E37)),if(isnumber(search("Yes",'2_all_summary'!Q37)),1,2),if(isnumber(search("No",'2_all_summary'!Q37)),4,3))</f>
        <v>4</v>
      </c>
      <c r="O37" s="49">
        <f>if(isnumber(search("Yes",'2_all_summary'!$E37)),if(isnumber(search("Yes",'2_all_summary'!R37)),1,2),if(isnumber(search("No",'2_all_summary'!R37)),4,3))</f>
        <v>4</v>
      </c>
      <c r="P37" s="49">
        <f>if(isnumber(search("Yes",'2_all_summary'!$E37)),if(0&lt;'2_all_summary'!S37,1,2),if(0='2_all_summary'!S37,4,3))</f>
        <v>4</v>
      </c>
      <c r="Q37" s="49">
        <f>if(isnumber(search("Yes",'2_all_summary'!$E37)),if(isnumber(search("Yes",'2_all_summary'!T37)),1,2),if(isnumber(search("No",'2_all_summary'!T37)),4,3))</f>
        <v>4</v>
      </c>
      <c r="S37" s="4" t="s">
        <v>9030</v>
      </c>
      <c r="T37" s="53">
        <f>(T35-T36)/(1-T36)</f>
        <v>0.5986238532</v>
      </c>
    </row>
    <row r="38">
      <c r="G38" s="49">
        <f>'2_all_summary'!B38</f>
        <v>567</v>
      </c>
      <c r="H38" s="49" t="str">
        <f>'2_all_summary'!C38</f>
        <v>A review of anthropogenic interaction and impact characteristics of the Sundaic mangroves in Southeast Asia</v>
      </c>
      <c r="I38" s="49">
        <f>if(isnumber(search("Yes",'2_all_summary'!$E38)),if(isnumber(search("Yes",'2_all_summary'!L38)),1,2),if(isnumber(search("No",'2_all_summary'!L38)),4,3))</f>
        <v>4</v>
      </c>
      <c r="J38" s="49">
        <f>if(isnumber(search("Yes",'2_all_summary'!$E38)),if(isnumber(search("Yes",'2_all_summary'!M38)),1,2),if(isnumber(search("No",'2_all_summary'!M38)),4,3))</f>
        <v>4</v>
      </c>
      <c r="K38" s="49">
        <f>if(isnumber(search("Yes",'2_all_summary'!$E38)),if(isnumber(search("Yes",'2_all_summary'!N38)),1,2),if(isnumber(search("No",'2_all_summary'!N38)),4,3))</f>
        <v>4</v>
      </c>
      <c r="L38" s="49">
        <f>if(isnumber(search("Yes",'2_all_summary'!$E38)),if(0&lt;'2_all_summary'!O38,1,2),if(0='2_all_summary'!O38,4,3))</f>
        <v>4</v>
      </c>
      <c r="M38" s="49">
        <f>if(isnumber(search("Yes",'2_all_summary'!$E38)),if(isnumber(search("Yes",'2_all_summary'!P38)),1,2),if(isnumber(search("No",'2_all_summary'!P38)),4,3))</f>
        <v>4</v>
      </c>
      <c r="N38" s="49">
        <f>if(isnumber(search("Yes",'2_all_summary'!$E38)),if(isnumber(search("Yes",'2_all_summary'!Q38)),1,2),if(isnumber(search("No",'2_all_summary'!Q38)),4,3))</f>
        <v>4</v>
      </c>
      <c r="O38" s="49">
        <f>if(isnumber(search("Yes",'2_all_summary'!$E38)),if(isnumber(search("Yes",'2_all_summary'!R38)),1,2),if(isnumber(search("No",'2_all_summary'!R38)),4,3))</f>
        <v>4</v>
      </c>
      <c r="P38" s="49">
        <f>if(isnumber(search("Yes",'2_all_summary'!$E38)),if(0&lt;'2_all_summary'!S38,1,2),if(0='2_all_summary'!S38,4,3))</f>
        <v>4</v>
      </c>
      <c r="Q38" s="49">
        <f>if(isnumber(search("Yes",'2_all_summary'!$E38)),if(isnumber(search("Yes",'2_all_summary'!T38)),1,2),if(isnumber(search("No",'2_all_summary'!T38)),4,3))</f>
        <v>4</v>
      </c>
    </row>
    <row r="39">
      <c r="G39" s="49">
        <f>'2_all_summary'!B39</f>
        <v>78</v>
      </c>
      <c r="H39" s="49" t="str">
        <f>'2_all_summary'!C39</f>
        <v>A review of design principles for community-based natural resource management</v>
      </c>
      <c r="I39" s="49">
        <f>if(isnumber(search("Yes",'2_all_summary'!$E39)),if(isnumber(search("Yes",'2_all_summary'!L39)),1,2),if(isnumber(search("No",'2_all_summary'!L39)),4,3))</f>
        <v>2</v>
      </c>
      <c r="J39" s="49">
        <f>if(isnumber(search("Yes",'2_all_summary'!$E39)),if(isnumber(search("Yes",'2_all_summary'!M39)),1,2),if(isnumber(search("No",'2_all_summary'!M39)),4,3))</f>
        <v>2</v>
      </c>
      <c r="K39" s="49">
        <f>if(isnumber(search("Yes",'2_all_summary'!$E39)),if(isnumber(search("Yes",'2_all_summary'!N39)),1,2),if(isnumber(search("No",'2_all_summary'!N39)),4,3))</f>
        <v>2</v>
      </c>
      <c r="L39" s="49">
        <f>if(isnumber(search("Yes",'2_all_summary'!$E39)),if(0&lt;'2_all_summary'!O39,1,2),if(0='2_all_summary'!O39,4,3))</f>
        <v>2</v>
      </c>
      <c r="M39" s="49">
        <f>if(isnumber(search("Yes",'2_all_summary'!$E39)),if(isnumber(search("Yes",'2_all_summary'!P39)),1,2),if(isnumber(search("No",'2_all_summary'!P39)),4,3))</f>
        <v>2</v>
      </c>
      <c r="N39" s="49">
        <f>if(isnumber(search("Yes",'2_all_summary'!$E39)),if(isnumber(search("Yes",'2_all_summary'!Q39)),1,2),if(isnumber(search("No",'2_all_summary'!Q39)),4,3))</f>
        <v>2</v>
      </c>
      <c r="O39" s="49">
        <f>if(isnumber(search("Yes",'2_all_summary'!$E39)),if(isnumber(search("Yes",'2_all_summary'!R39)),1,2),if(isnumber(search("No",'2_all_summary'!R39)),4,3))</f>
        <v>2</v>
      </c>
      <c r="P39" s="49">
        <f>if(isnumber(search("Yes",'2_all_summary'!$E39)),if(0&lt;'2_all_summary'!S39,1,2),if(0='2_all_summary'!S39,4,3))</f>
        <v>2</v>
      </c>
      <c r="Q39" s="49">
        <f>if(isnumber(search("Yes",'2_all_summary'!$E39)),if(isnumber(search("Yes",'2_all_summary'!T39)),1,2),if(isnumber(search("No",'2_all_summary'!T39)),4,3))</f>
        <v>2</v>
      </c>
    </row>
    <row r="40">
      <c r="B40" s="4"/>
      <c r="C40" s="47" t="s">
        <v>9026</v>
      </c>
      <c r="D40" s="48"/>
      <c r="E40" s="4" t="s">
        <v>9027</v>
      </c>
      <c r="G40" s="49">
        <f>'2_all_summary'!B40</f>
        <v>156</v>
      </c>
      <c r="H40" s="49" t="str">
        <f>'2_all_summary'!C40</f>
        <v>A Review of Factors Influencing the Seagrass-Sea Cucumber Association in Tropical Seagrass Meadows</v>
      </c>
      <c r="I40" s="49">
        <f>if(isnumber(search("Yes",'2_all_summary'!$E40)),if(isnumber(search("Yes",'2_all_summary'!L40)),1,2),if(isnumber(search("No",'2_all_summary'!L40)),4,3))</f>
        <v>4</v>
      </c>
      <c r="J40" s="49">
        <f>if(isnumber(search("Yes",'2_all_summary'!$E40)),if(isnumber(search("Yes",'2_all_summary'!M40)),1,2),if(isnumber(search("No",'2_all_summary'!M40)),4,3))</f>
        <v>4</v>
      </c>
      <c r="K40" s="49">
        <f>if(isnumber(search("Yes",'2_all_summary'!$E40)),if(isnumber(search("Yes",'2_all_summary'!N40)),1,2),if(isnumber(search("No",'2_all_summary'!N40)),4,3))</f>
        <v>4</v>
      </c>
      <c r="L40" s="49">
        <f>if(isnumber(search("Yes",'2_all_summary'!$E40)),if(0&lt;'2_all_summary'!O40,1,2),if(0='2_all_summary'!O40,4,3))</f>
        <v>4</v>
      </c>
      <c r="M40" s="49">
        <f>if(isnumber(search("Yes",'2_all_summary'!$E40)),if(isnumber(search("Yes",'2_all_summary'!P40)),1,2),if(isnumber(search("No",'2_all_summary'!P40)),4,3))</f>
        <v>4</v>
      </c>
      <c r="N40" s="49">
        <f>if(isnumber(search("Yes",'2_all_summary'!$E40)),if(isnumber(search("Yes",'2_all_summary'!Q40)),1,2),if(isnumber(search("No",'2_all_summary'!Q40)),4,3))</f>
        <v>4</v>
      </c>
      <c r="O40" s="49">
        <f>if(isnumber(search("Yes",'2_all_summary'!$E40)),if(isnumber(search("Yes",'2_all_summary'!R40)),1,2),if(isnumber(search("No",'2_all_summary'!R40)),4,3))</f>
        <v>4</v>
      </c>
      <c r="P40" s="49">
        <f>if(isnumber(search("Yes",'2_all_summary'!$E40)),if(0&lt;'2_all_summary'!S40,1,2),if(0='2_all_summary'!S40,4,3))</f>
        <v>4</v>
      </c>
      <c r="Q40" s="49">
        <f>if(isnumber(search("Yes",'2_all_summary'!$E40)),if(isnumber(search("Yes",'2_all_summary'!T40)),1,2),if(isnumber(search("No",'2_all_summary'!T40)),4,3))</f>
        <v>4</v>
      </c>
    </row>
    <row r="41">
      <c r="A41" s="4"/>
      <c r="B41" s="4"/>
      <c r="C41" s="4" t="s">
        <v>21</v>
      </c>
      <c r="D41" s="4" t="s">
        <v>25</v>
      </c>
      <c r="G41" s="49">
        <f>'2_all_summary'!B41</f>
        <v>729</v>
      </c>
      <c r="H41" s="49" t="str">
        <f>'2_all_summary'!C41</f>
        <v>A review of the current global status of blast fishing: Causes, implications and solutions</v>
      </c>
      <c r="I41" s="49">
        <f>if(isnumber(search("Yes",'2_all_summary'!$E41)),if(isnumber(search("Yes",'2_all_summary'!L41)),1,2),if(isnumber(search("No",'2_all_summary'!L41)),4,3))</f>
        <v>4</v>
      </c>
      <c r="J41" s="49">
        <f>if(isnumber(search("Yes",'2_all_summary'!$E41)),if(isnumber(search("Yes",'2_all_summary'!M41)),1,2),if(isnumber(search("No",'2_all_summary'!M41)),4,3))</f>
        <v>4</v>
      </c>
      <c r="K41" s="49">
        <f>if(isnumber(search("Yes",'2_all_summary'!$E41)),if(isnumber(search("Yes",'2_all_summary'!N41)),1,2),if(isnumber(search("No",'2_all_summary'!N41)),4,3))</f>
        <v>4</v>
      </c>
      <c r="L41" s="49">
        <f>if(isnumber(search("Yes",'2_all_summary'!$E41)),if(0&lt;'2_all_summary'!O41,1,2),if(0='2_all_summary'!O41,4,3))</f>
        <v>4</v>
      </c>
      <c r="M41" s="49">
        <f>if(isnumber(search("Yes",'2_all_summary'!$E41)),if(isnumber(search("Yes",'2_all_summary'!P41)),1,2),if(isnumber(search("No",'2_all_summary'!P41)),4,3))</f>
        <v>4</v>
      </c>
      <c r="N41" s="49">
        <f>if(isnumber(search("Yes",'2_all_summary'!$E41)),if(isnumber(search("Yes",'2_all_summary'!Q41)),1,2),if(isnumber(search("No",'2_all_summary'!Q41)),4,3))</f>
        <v>4</v>
      </c>
      <c r="O41" s="49">
        <f>if(isnumber(search("Yes",'2_all_summary'!$E41)),if(isnumber(search("Yes",'2_all_summary'!R41)),1,2),if(isnumber(search("No",'2_all_summary'!R41)),4,3))</f>
        <v>4</v>
      </c>
      <c r="P41" s="49">
        <f>if(isnumber(search("Yes",'2_all_summary'!$E41)),if(0&lt;'2_all_summary'!S41,1,2),if(0='2_all_summary'!S41,4,3))</f>
        <v>4</v>
      </c>
      <c r="Q41" s="49">
        <f>if(isnumber(search("Yes",'2_all_summary'!$E41)),if(isnumber(search("Yes",'2_all_summary'!T41)),1,2),if(isnumber(search("No",'2_all_summary'!T41)),4,3))</f>
        <v>4</v>
      </c>
    </row>
    <row r="42">
      <c r="A42" s="50" t="s">
        <v>9035</v>
      </c>
      <c r="B42" s="4" t="s">
        <v>21</v>
      </c>
      <c r="C42" s="4">
        <f>countif(Q$3:Q$1100,1)</f>
        <v>6</v>
      </c>
      <c r="D42" s="4">
        <f>countif(Q$3:Q$1100,3)</f>
        <v>0</v>
      </c>
      <c r="E42" s="8">
        <f t="shared" ref="E42:E44" si="17">sum(C42:D42)</f>
        <v>6</v>
      </c>
      <c r="G42" s="49">
        <f>'2_all_summary'!B42</f>
        <v>116</v>
      </c>
      <c r="H42" s="49" t="str">
        <f>'2_all_summary'!C42</f>
        <v>A revolution in management?</v>
      </c>
      <c r="I42" s="49">
        <f>if(isnumber(search("Yes",'2_all_summary'!$E42)),if(isnumber(search("Yes",'2_all_summary'!L42)),1,2),if(isnumber(search("No",'2_all_summary'!L42)),4,3))</f>
        <v>4</v>
      </c>
      <c r="J42" s="49">
        <f>if(isnumber(search("Yes",'2_all_summary'!$E42)),if(isnumber(search("Yes",'2_all_summary'!M42)),1,2),if(isnumber(search("No",'2_all_summary'!M42)),4,3))</f>
        <v>4</v>
      </c>
      <c r="K42" s="49">
        <f>if(isnumber(search("Yes",'2_all_summary'!$E42)),if(isnumber(search("Yes",'2_all_summary'!N42)),1,2),if(isnumber(search("No",'2_all_summary'!N42)),4,3))</f>
        <v>4</v>
      </c>
      <c r="L42" s="49">
        <f>if(isnumber(search("Yes",'2_all_summary'!$E42)),if(0&lt;'2_all_summary'!O42,1,2),if(0='2_all_summary'!O42,4,3))</f>
        <v>4</v>
      </c>
      <c r="M42" s="49">
        <f>if(isnumber(search("Yes",'2_all_summary'!$E42)),if(isnumber(search("Yes",'2_all_summary'!P42)),1,2),if(isnumber(search("No",'2_all_summary'!P42)),4,3))</f>
        <v>4</v>
      </c>
      <c r="N42" s="49">
        <f>if(isnumber(search("Yes",'2_all_summary'!$E42)),if(isnumber(search("Yes",'2_all_summary'!Q42)),1,2),if(isnumber(search("No",'2_all_summary'!Q42)),4,3))</f>
        <v>4</v>
      </c>
      <c r="O42" s="49">
        <f>if(isnumber(search("Yes",'2_all_summary'!$E42)),if(isnumber(search("Yes",'2_all_summary'!R42)),1,2),if(isnumber(search("No",'2_all_summary'!R42)),4,3))</f>
        <v>4</v>
      </c>
      <c r="P42" s="49">
        <f>if(isnumber(search("Yes",'2_all_summary'!$E42)),if(0&lt;'2_all_summary'!S42,1,2),if(0='2_all_summary'!S42,4,3))</f>
        <v>4</v>
      </c>
      <c r="Q42" s="49">
        <f>if(isnumber(search("Yes",'2_all_summary'!$E42)),if(isnumber(search("Yes",'2_all_summary'!T42)),1,2),if(isnumber(search("No",'2_all_summary'!T42)),4,3))</f>
        <v>4</v>
      </c>
    </row>
    <row r="43">
      <c r="A43" s="51"/>
      <c r="B43" s="4" t="s">
        <v>25</v>
      </c>
      <c r="C43" s="55">
        <f>countif(Q$3:Q$1100,2)</f>
        <v>7</v>
      </c>
      <c r="D43" s="4">
        <f>countif(Q$3:Q$1100,4)</f>
        <v>87</v>
      </c>
      <c r="E43" s="8">
        <f t="shared" si="17"/>
        <v>94</v>
      </c>
      <c r="G43" s="49">
        <f>'2_all_summary'!B43</f>
        <v>142</v>
      </c>
      <c r="H43" s="49" t="str">
        <f>'2_all_summary'!C43</f>
        <v>A role for partially protected areas on coral reefs: Maintaining fish diversity?</v>
      </c>
      <c r="I43" s="49">
        <f>if(isnumber(search("Yes",'2_all_summary'!$E43)),if(isnumber(search("Yes",'2_all_summary'!L43)),1,2),if(isnumber(search("No",'2_all_summary'!L43)),4,3))</f>
        <v>4</v>
      </c>
      <c r="J43" s="49">
        <f>if(isnumber(search("Yes",'2_all_summary'!$E43)),if(isnumber(search("Yes",'2_all_summary'!M43)),1,2),if(isnumber(search("No",'2_all_summary'!M43)),4,3))</f>
        <v>4</v>
      </c>
      <c r="K43" s="49">
        <f>if(isnumber(search("Yes",'2_all_summary'!$E43)),if(isnumber(search("Yes",'2_all_summary'!N43)),1,2),if(isnumber(search("No",'2_all_summary'!N43)),4,3))</f>
        <v>4</v>
      </c>
      <c r="L43" s="49">
        <f>if(isnumber(search("Yes",'2_all_summary'!$E43)),if(0&lt;'2_all_summary'!O43,1,2),if(0='2_all_summary'!O43,4,3))</f>
        <v>4</v>
      </c>
      <c r="M43" s="49">
        <f>if(isnumber(search("Yes",'2_all_summary'!$E43)),if(isnumber(search("Yes",'2_all_summary'!P43)),1,2),if(isnumber(search("No",'2_all_summary'!P43)),4,3))</f>
        <v>4</v>
      </c>
      <c r="N43" s="49">
        <f>if(isnumber(search("Yes",'2_all_summary'!$E43)),if(isnumber(search("Yes",'2_all_summary'!Q43)),1,2),if(isnumber(search("No",'2_all_summary'!Q43)),4,3))</f>
        <v>4</v>
      </c>
      <c r="O43" s="49">
        <f>if(isnumber(search("Yes",'2_all_summary'!$E43)),if(isnumber(search("Yes",'2_all_summary'!R43)),1,2),if(isnumber(search("No",'2_all_summary'!R43)),4,3))</f>
        <v>4</v>
      </c>
      <c r="P43" s="49">
        <f>if(isnumber(search("Yes",'2_all_summary'!$E43)),if(0&lt;'2_all_summary'!S43,1,2),if(0='2_all_summary'!S43,4,3))</f>
        <v>4</v>
      </c>
      <c r="Q43" s="49">
        <f>if(isnumber(search("Yes",'2_all_summary'!$E43)),if(isnumber(search("Yes",'2_all_summary'!T43)),1,2),if(isnumber(search("No",'2_all_summary'!T43)),4,3))</f>
        <v>4</v>
      </c>
    </row>
    <row r="44">
      <c r="A44" s="4" t="s">
        <v>9027</v>
      </c>
      <c r="C44" s="8">
        <f t="shared" ref="C44:D44" si="18">SUM(C42:C43)</f>
        <v>13</v>
      </c>
      <c r="D44" s="8">
        <f t="shared" si="18"/>
        <v>87</v>
      </c>
      <c r="E44" s="8">
        <f t="shared" si="17"/>
        <v>100</v>
      </c>
      <c r="G44" s="49">
        <f>'2_all_summary'!B44</f>
        <v>596</v>
      </c>
      <c r="H44" s="49" t="str">
        <f>'2_all_summary'!C44</f>
        <v>A sea change on the African coast? Preliminary social and ecological outcomes of a governance transformation in Kenyan fisheries</v>
      </c>
      <c r="I44" s="49">
        <f>if(isnumber(search("Yes",'2_all_summary'!$E44)),if(isnumber(search("Yes",'2_all_summary'!L44)),1,2),if(isnumber(search("No",'2_all_summary'!L44)),4,3))</f>
        <v>4</v>
      </c>
      <c r="J44" s="49">
        <f>if(isnumber(search("Yes",'2_all_summary'!$E44)),if(isnumber(search("Yes",'2_all_summary'!M44)),1,2),if(isnumber(search("No",'2_all_summary'!M44)),4,3))</f>
        <v>4</v>
      </c>
      <c r="K44" s="49">
        <f>if(isnumber(search("Yes",'2_all_summary'!$E44)),if(isnumber(search("Yes",'2_all_summary'!N44)),1,2),if(isnumber(search("No",'2_all_summary'!N44)),4,3))</f>
        <v>4</v>
      </c>
      <c r="L44" s="49">
        <f>if(isnumber(search("Yes",'2_all_summary'!$E44)),if(0&lt;'2_all_summary'!O44,1,2),if(0='2_all_summary'!O44,4,3))</f>
        <v>4</v>
      </c>
      <c r="M44" s="49">
        <f>if(isnumber(search("Yes",'2_all_summary'!$E44)),if(isnumber(search("Yes",'2_all_summary'!P44)),1,2),if(isnumber(search("No",'2_all_summary'!P44)),4,3))</f>
        <v>4</v>
      </c>
      <c r="N44" s="49">
        <f>if(isnumber(search("Yes",'2_all_summary'!$E44)),if(isnumber(search("Yes",'2_all_summary'!Q44)),1,2),if(isnumber(search("No",'2_all_summary'!Q44)),4,3))</f>
        <v>4</v>
      </c>
      <c r="O44" s="49">
        <f>if(isnumber(search("Yes",'2_all_summary'!$E44)),if(isnumber(search("Yes",'2_all_summary'!R44)),1,2),if(isnumber(search("No",'2_all_summary'!R44)),4,3))</f>
        <v>4</v>
      </c>
      <c r="P44" s="49">
        <f>if(isnumber(search("Yes",'2_all_summary'!$E44)),if(0&lt;'2_all_summary'!S44,1,2),if(0='2_all_summary'!S44,4,3))</f>
        <v>4</v>
      </c>
      <c r="Q44" s="49">
        <f>if(isnumber(search("Yes",'2_all_summary'!$E44)),if(isnumber(search("Yes",'2_all_summary'!T44)),1,2),if(isnumber(search("No",'2_all_summary'!T44)),4,3))</f>
        <v>4</v>
      </c>
    </row>
    <row r="45">
      <c r="B45" s="8">
        <f>(C42+D43)/Sum(C42:D43)</f>
        <v>0.93</v>
      </c>
      <c r="G45" s="49">
        <f>'2_all_summary'!B45</f>
        <v>1086</v>
      </c>
      <c r="H45" s="49" t="str">
        <f>'2_all_summary'!C45</f>
        <v>A Socialâ€“Ecological Systems Approach to Assessing Conservation and Fisheries Outcomes in Fijian Locally Managed Marine Areas</v>
      </c>
      <c r="I45" s="49">
        <f>if(isnumber(search("Yes",'2_all_summary'!$E45)),if(isnumber(search("Yes",'2_all_summary'!L45)),1,2),if(isnumber(search("No",'2_all_summary'!L45)),4,3))</f>
        <v>1</v>
      </c>
      <c r="J45" s="49">
        <f>if(isnumber(search("Yes",'2_all_summary'!$E45)),if(isnumber(search("Yes",'2_all_summary'!M45)),1,2),if(isnumber(search("No",'2_all_summary'!M45)),4,3))</f>
        <v>2</v>
      </c>
      <c r="K45" s="49">
        <f>if(isnumber(search("Yes",'2_all_summary'!$E45)),if(isnumber(search("Yes",'2_all_summary'!N45)),1,2),if(isnumber(search("No",'2_all_summary'!N45)),4,3))</f>
        <v>1</v>
      </c>
      <c r="L45" s="49">
        <f>if(isnumber(search("Yes",'2_all_summary'!$E45)),if(0&lt;'2_all_summary'!O45,1,2),if(0='2_all_summary'!O45,4,3))</f>
        <v>1</v>
      </c>
      <c r="M45" s="49">
        <f>if(isnumber(search("Yes",'2_all_summary'!$E45)),if(isnumber(search("Yes",'2_all_summary'!P45)),1,2),if(isnumber(search("No",'2_all_summary'!P45)),4,3))</f>
        <v>1</v>
      </c>
      <c r="N45" s="49">
        <f>if(isnumber(search("Yes",'2_all_summary'!$E45)),if(isnumber(search("Yes",'2_all_summary'!Q45)),1,2),if(isnumber(search("No",'2_all_summary'!Q45)),4,3))</f>
        <v>2</v>
      </c>
      <c r="O45" s="49">
        <f>if(isnumber(search("Yes",'2_all_summary'!$E45)),if(isnumber(search("Yes",'2_all_summary'!R45)),1,2),if(isnumber(search("No",'2_all_summary'!R45)),4,3))</f>
        <v>1</v>
      </c>
      <c r="P45" s="49">
        <f>if(isnumber(search("Yes",'2_all_summary'!$E45)),if(0&lt;'2_all_summary'!S45,1,2),if(0='2_all_summary'!S45,4,3))</f>
        <v>1</v>
      </c>
      <c r="Q45" s="49">
        <f>if(isnumber(search("Yes",'2_all_summary'!$E45)),if(isnumber(search("Yes",'2_all_summary'!T45)),1,2),if(isnumber(search("No",'2_all_summary'!T45)),4,3))</f>
        <v>1</v>
      </c>
    </row>
    <row r="46">
      <c r="B46" s="8">
        <f t="array" ref="B46">MMULT(C44:D44,E42:E43)/(E44^2)</f>
        <v>0.8256</v>
      </c>
      <c r="G46" s="49">
        <f>'2_all_summary'!B46</f>
        <v>846</v>
      </c>
      <c r="H46" s="49" t="str">
        <f>'2_all_summary'!C46</f>
        <v>A study on the impact of the 2017 early monsoon flash flood: Potential measures to safeguard livelihoods from extreme climate events in the haor area of Bangladesh</v>
      </c>
      <c r="I46" s="49">
        <f>if(isnumber(search("Yes",'2_all_summary'!$E46)),if(isnumber(search("Yes",'2_all_summary'!L46)),1,2),if(isnumber(search("No",'2_all_summary'!L46)),4,3))</f>
        <v>4</v>
      </c>
      <c r="J46" s="49">
        <f>if(isnumber(search("Yes",'2_all_summary'!$E46)),if(isnumber(search("Yes",'2_all_summary'!M46)),1,2),if(isnumber(search("No",'2_all_summary'!M46)),4,3))</f>
        <v>4</v>
      </c>
      <c r="K46" s="49">
        <f>if(isnumber(search("Yes",'2_all_summary'!$E46)),if(isnumber(search("Yes",'2_all_summary'!N46)),1,2),if(isnumber(search("No",'2_all_summary'!N46)),4,3))</f>
        <v>4</v>
      </c>
      <c r="L46" s="49">
        <f>if(isnumber(search("Yes",'2_all_summary'!$E46)),if(0&lt;'2_all_summary'!O46,1,2),if(0='2_all_summary'!O46,4,3))</f>
        <v>4</v>
      </c>
      <c r="M46" s="49">
        <f>if(isnumber(search("Yes",'2_all_summary'!$E46)),if(isnumber(search("Yes",'2_all_summary'!P46)),1,2),if(isnumber(search("No",'2_all_summary'!P46)),4,3))</f>
        <v>4</v>
      </c>
      <c r="N46" s="49">
        <f>if(isnumber(search("Yes",'2_all_summary'!$E46)),if(isnumber(search("Yes",'2_all_summary'!Q46)),1,2),if(isnumber(search("No",'2_all_summary'!Q46)),4,3))</f>
        <v>4</v>
      </c>
      <c r="O46" s="49">
        <f>if(isnumber(search("Yes",'2_all_summary'!$E46)),if(isnumber(search("Yes",'2_all_summary'!R46)),1,2),if(isnumber(search("No",'2_all_summary'!R46)),4,3))</f>
        <v>4</v>
      </c>
      <c r="P46" s="49">
        <f>if(isnumber(search("Yes",'2_all_summary'!$E46)),if(0&lt;'2_all_summary'!S46,1,2),if(0='2_all_summary'!S46,4,3))</f>
        <v>4</v>
      </c>
      <c r="Q46" s="49">
        <f>if(isnumber(search("Yes",'2_all_summary'!$E46)),if(isnumber(search("Yes",'2_all_summary'!T46)),1,2),if(isnumber(search("No",'2_all_summary'!T46)),4,3))</f>
        <v>4</v>
      </c>
    </row>
    <row r="47">
      <c r="A47" s="4" t="s">
        <v>9030</v>
      </c>
      <c r="B47" s="53">
        <f>(B45-B46)/(1-B46)</f>
        <v>0.5986238532</v>
      </c>
      <c r="G47" s="49">
        <f>'2_all_summary'!B47</f>
        <v>988</v>
      </c>
      <c r="H47" s="49" t="str">
        <f>'2_all_summary'!C47</f>
        <v>A Sustainable Tourism Based on a New Institutional Economics Approach: Ecotourism Based on the Community in the Gasan Gadang Fishermen Village</v>
      </c>
      <c r="I47" s="49">
        <f>if(isnumber(search("Yes",'2_all_summary'!$E47)),if(isnumber(search("Yes",'2_all_summary'!L47)),1,2),if(isnumber(search("No",'2_all_summary'!L47)),4,3))</f>
        <v>4</v>
      </c>
      <c r="J47" s="49">
        <f>if(isnumber(search("Yes",'2_all_summary'!$E47)),if(isnumber(search("Yes",'2_all_summary'!M47)),1,2),if(isnumber(search("No",'2_all_summary'!M47)),4,3))</f>
        <v>4</v>
      </c>
      <c r="K47" s="49">
        <f>if(isnumber(search("Yes",'2_all_summary'!$E47)),if(isnumber(search("Yes",'2_all_summary'!N47)),1,2),if(isnumber(search("No",'2_all_summary'!N47)),4,3))</f>
        <v>4</v>
      </c>
      <c r="L47" s="49">
        <f>if(isnumber(search("Yes",'2_all_summary'!$E47)),if(0&lt;'2_all_summary'!O47,1,2),if(0='2_all_summary'!O47,4,3))</f>
        <v>4</v>
      </c>
      <c r="M47" s="49">
        <f>if(isnumber(search("Yes",'2_all_summary'!$E47)),if(isnumber(search("Yes",'2_all_summary'!P47)),1,2),if(isnumber(search("No",'2_all_summary'!P47)),4,3))</f>
        <v>4</v>
      </c>
      <c r="N47" s="49">
        <f>if(isnumber(search("Yes",'2_all_summary'!$E47)),if(isnumber(search("Yes",'2_all_summary'!Q47)),1,2),if(isnumber(search("No",'2_all_summary'!Q47)),4,3))</f>
        <v>4</v>
      </c>
      <c r="O47" s="49">
        <f>if(isnumber(search("Yes",'2_all_summary'!$E47)),if(isnumber(search("Yes",'2_all_summary'!R47)),1,2),if(isnumber(search("No",'2_all_summary'!R47)),4,3))</f>
        <v>4</v>
      </c>
      <c r="P47" s="49">
        <f>if(isnumber(search("Yes",'2_all_summary'!$E47)),if(0&lt;'2_all_summary'!S47,1,2),if(0='2_all_summary'!S47,4,3))</f>
        <v>4</v>
      </c>
      <c r="Q47" s="49">
        <f>if(isnumber(search("Yes",'2_all_summary'!$E47)),if(isnumber(search("Yes",'2_all_summary'!T47)),1,2),if(isnumber(search("No",'2_all_summary'!T47)),4,3))</f>
        <v>4</v>
      </c>
    </row>
    <row r="48">
      <c r="G48" s="49">
        <f>'2_all_summary'!B48</f>
        <v>1071</v>
      </c>
      <c r="H48" s="49" t="str">
        <f>'2_all_summary'!C48</f>
        <v>A synopsis of interventions in the sustainable use of Nigeria's dry belt</v>
      </c>
      <c r="I48" s="49">
        <f>if(isnumber(search("Yes",'2_all_summary'!$E48)),if(isnumber(search("Yes",'2_all_summary'!L48)),1,2),if(isnumber(search("No",'2_all_summary'!L48)),4,3))</f>
        <v>4</v>
      </c>
      <c r="J48" s="49">
        <f>if(isnumber(search("Yes",'2_all_summary'!$E48)),if(isnumber(search("Yes",'2_all_summary'!M48)),1,2),if(isnumber(search("No",'2_all_summary'!M48)),4,3))</f>
        <v>4</v>
      </c>
      <c r="K48" s="49">
        <f>if(isnumber(search("Yes",'2_all_summary'!$E48)),if(isnumber(search("Yes",'2_all_summary'!N48)),1,2),if(isnumber(search("No",'2_all_summary'!N48)),4,3))</f>
        <v>4</v>
      </c>
      <c r="L48" s="49">
        <f>if(isnumber(search("Yes",'2_all_summary'!$E48)),if(0&lt;'2_all_summary'!O48,1,2),if(0='2_all_summary'!O48,4,3))</f>
        <v>4</v>
      </c>
      <c r="M48" s="49">
        <f>if(isnumber(search("Yes",'2_all_summary'!$E48)),if(isnumber(search("Yes",'2_all_summary'!P48)),1,2),if(isnumber(search("No",'2_all_summary'!P48)),4,3))</f>
        <v>4</v>
      </c>
      <c r="N48" s="49">
        <f>if(isnumber(search("Yes",'2_all_summary'!$E48)),if(isnumber(search("Yes",'2_all_summary'!Q48)),1,2),if(isnumber(search("No",'2_all_summary'!Q48)),4,3))</f>
        <v>4</v>
      </c>
      <c r="O48" s="49">
        <f>if(isnumber(search("Yes",'2_all_summary'!$E48)),if(isnumber(search("Yes",'2_all_summary'!R48)),1,2),if(isnumber(search("No",'2_all_summary'!R48)),4,3))</f>
        <v>4</v>
      </c>
      <c r="P48" s="49">
        <f>if(isnumber(search("Yes",'2_all_summary'!$E48)),if(0&lt;'2_all_summary'!S48,1,2),if(0='2_all_summary'!S48,4,3))</f>
        <v>4</v>
      </c>
      <c r="Q48" s="49">
        <f>if(isnumber(search("Yes",'2_all_summary'!$E48)),if(isnumber(search("Yes",'2_all_summary'!T48)),1,2),if(isnumber(search("No",'2_all_summary'!T48)),4,3))</f>
        <v>4</v>
      </c>
    </row>
    <row r="49">
      <c r="G49" s="49">
        <f>'2_all_summary'!B49</f>
        <v>188</v>
      </c>
      <c r="H49" s="49" t="str">
        <f>'2_all_summary'!C49</f>
        <v>A system dynamics model for marine conservation area management ÃƒÂ¢Ã¢â€šÂ¬Ã¢â‚¬Å“ A case study of pulo pasi gusung local marine conservation area, Selayar, Indonesia</v>
      </c>
      <c r="I49" s="49">
        <f>if(isnumber(search("Yes",'2_all_summary'!$E49)),if(isnumber(search("Yes",'2_all_summary'!L49)),1,2),if(isnumber(search("No",'2_all_summary'!L49)),4,3))</f>
        <v>4</v>
      </c>
      <c r="J49" s="49">
        <f>if(isnumber(search("Yes",'2_all_summary'!$E49)),if(isnumber(search("Yes",'2_all_summary'!M49)),1,2),if(isnumber(search("No",'2_all_summary'!M49)),4,3))</f>
        <v>4</v>
      </c>
      <c r="K49" s="49">
        <f>if(isnumber(search("Yes",'2_all_summary'!$E49)),if(isnumber(search("Yes",'2_all_summary'!N49)),1,2),if(isnumber(search("No",'2_all_summary'!N49)),4,3))</f>
        <v>4</v>
      </c>
      <c r="L49" s="49">
        <f>if(isnumber(search("Yes",'2_all_summary'!$E49)),if(0&lt;'2_all_summary'!O49,1,2),if(0='2_all_summary'!O49,4,3))</f>
        <v>4</v>
      </c>
      <c r="M49" s="49">
        <f>if(isnumber(search("Yes",'2_all_summary'!$E49)),if(isnumber(search("Yes",'2_all_summary'!P49)),1,2),if(isnumber(search("No",'2_all_summary'!P49)),4,3))</f>
        <v>4</v>
      </c>
      <c r="N49" s="49">
        <f>if(isnumber(search("Yes",'2_all_summary'!$E49)),if(isnumber(search("Yes",'2_all_summary'!Q49)),1,2),if(isnumber(search("No",'2_all_summary'!Q49)),4,3))</f>
        <v>4</v>
      </c>
      <c r="O49" s="49">
        <f>if(isnumber(search("Yes",'2_all_summary'!$E49)),if(isnumber(search("Yes",'2_all_summary'!R49)),1,2),if(isnumber(search("No",'2_all_summary'!R49)),4,3))</f>
        <v>4</v>
      </c>
      <c r="P49" s="49">
        <f>if(isnumber(search("Yes",'2_all_summary'!$E49)),if(0&lt;'2_all_summary'!S49,1,2),if(0='2_all_summary'!S49,4,3))</f>
        <v>4</v>
      </c>
      <c r="Q49" s="49">
        <f>if(isnumber(search("Yes",'2_all_summary'!$E49)),if(isnumber(search("Yes",'2_all_summary'!T49)),1,2),if(isnumber(search("No",'2_all_summary'!T49)),4,3))</f>
        <v>4</v>
      </c>
    </row>
    <row r="50">
      <c r="G50" s="49">
        <f>'2_all_summary'!B50</f>
        <v>133</v>
      </c>
      <c r="H50" s="49" t="str">
        <f>'2_all_summary'!C50</f>
        <v>A theory of scaling for community-based fisheries management</v>
      </c>
      <c r="I50" s="49">
        <f>if(isnumber(search("Yes",'2_all_summary'!$E50)),if(isnumber(search("Yes",'2_all_summary'!L50)),1,2),if(isnumber(search("No",'2_all_summary'!L50)),4,3))</f>
        <v>1</v>
      </c>
      <c r="J50" s="49">
        <f>if(isnumber(search("Yes",'2_all_summary'!$E50)),if(isnumber(search("Yes",'2_all_summary'!M50)),1,2),if(isnumber(search("No",'2_all_summary'!M50)),4,3))</f>
        <v>1</v>
      </c>
      <c r="K50" s="49">
        <f>if(isnumber(search("Yes",'2_all_summary'!$E50)),if(isnumber(search("Yes",'2_all_summary'!N50)),1,2),if(isnumber(search("No",'2_all_summary'!N50)),4,3))</f>
        <v>1</v>
      </c>
      <c r="L50" s="49">
        <f>if(isnumber(search("Yes",'2_all_summary'!$E50)),if(0&lt;'2_all_summary'!O50,1,2),if(0='2_all_summary'!O50,4,3))</f>
        <v>1</v>
      </c>
      <c r="M50" s="49">
        <f>if(isnumber(search("Yes",'2_all_summary'!$E50)),if(isnumber(search("Yes",'2_all_summary'!P50)),1,2),if(isnumber(search("No",'2_all_summary'!P50)),4,3))</f>
        <v>1</v>
      </c>
      <c r="N50" s="49">
        <f>if(isnumber(search("Yes",'2_all_summary'!$E50)),if(isnumber(search("Yes",'2_all_summary'!Q50)),1,2),if(isnumber(search("No",'2_all_summary'!Q50)),4,3))</f>
        <v>1</v>
      </c>
      <c r="O50" s="49">
        <f>if(isnumber(search("Yes",'2_all_summary'!$E50)),if(isnumber(search("Yes",'2_all_summary'!R50)),1,2),if(isnumber(search("No",'2_all_summary'!R50)),4,3))</f>
        <v>1</v>
      </c>
      <c r="P50" s="49">
        <f>if(isnumber(search("Yes",'2_all_summary'!$E50)),if(0&lt;'2_all_summary'!S50,1,2),if(0='2_all_summary'!S50,4,3))</f>
        <v>1</v>
      </c>
      <c r="Q50" s="49">
        <f>if(isnumber(search("Yes",'2_all_summary'!$E50)),if(isnumber(search("Yes",'2_all_summary'!T50)),1,2),if(isnumber(search("No",'2_all_summary'!T50)),4,3))</f>
        <v>1</v>
      </c>
    </row>
    <row r="51">
      <c r="G51" s="49">
        <f>'2_all_summary'!B51</f>
        <v>1010</v>
      </c>
      <c r="H51" s="49" t="str">
        <f>'2_all_summary'!C51</f>
        <v>A university-hosted program in pursuit of coastal sustainability: The case of Tokyo Bay</v>
      </c>
      <c r="I51" s="49">
        <f>if(isnumber(search("Yes",'2_all_summary'!$E51)),if(isnumber(search("Yes",'2_all_summary'!L51)),1,2),if(isnumber(search("No",'2_all_summary'!L51)),4,3))</f>
        <v>4</v>
      </c>
      <c r="J51" s="49">
        <f>if(isnumber(search("Yes",'2_all_summary'!$E51)),if(isnumber(search("Yes",'2_all_summary'!M51)),1,2),if(isnumber(search("No",'2_all_summary'!M51)),4,3))</f>
        <v>4</v>
      </c>
      <c r="K51" s="49">
        <f>if(isnumber(search("Yes",'2_all_summary'!$E51)),if(isnumber(search("Yes",'2_all_summary'!N51)),1,2),if(isnumber(search("No",'2_all_summary'!N51)),4,3))</f>
        <v>4</v>
      </c>
      <c r="L51" s="49">
        <f>if(isnumber(search("Yes",'2_all_summary'!$E51)),if(0&lt;'2_all_summary'!O51,1,2),if(0='2_all_summary'!O51,4,3))</f>
        <v>4</v>
      </c>
      <c r="M51" s="49">
        <f>if(isnumber(search("Yes",'2_all_summary'!$E51)),if(isnumber(search("Yes",'2_all_summary'!P51)),1,2),if(isnumber(search("No",'2_all_summary'!P51)),4,3))</f>
        <v>4</v>
      </c>
      <c r="N51" s="49">
        <f>if(isnumber(search("Yes",'2_all_summary'!$E51)),if(isnumber(search("Yes",'2_all_summary'!Q51)),1,2),if(isnumber(search("No",'2_all_summary'!Q51)),4,3))</f>
        <v>4</v>
      </c>
      <c r="O51" s="49">
        <f>if(isnumber(search("Yes",'2_all_summary'!$E51)),if(isnumber(search("Yes",'2_all_summary'!R51)),1,2),if(isnumber(search("No",'2_all_summary'!R51)),4,3))</f>
        <v>4</v>
      </c>
      <c r="P51" s="49">
        <f>if(isnumber(search("Yes",'2_all_summary'!$E51)),if(0&lt;'2_all_summary'!S51,1,2),if(0='2_all_summary'!S51,4,3))</f>
        <v>4</v>
      </c>
      <c r="Q51" s="49">
        <f>if(isnumber(search("Yes",'2_all_summary'!$E51)),if(isnumber(search("Yes",'2_all_summary'!T51)),1,2),if(isnumber(search("No",'2_all_summary'!T51)),4,3))</f>
        <v>4</v>
      </c>
    </row>
    <row r="52">
      <c r="G52" s="49">
        <f>'2_all_summary'!B52</f>
        <v>475</v>
      </c>
      <c r="H52" s="49" t="str">
        <f>'2_all_summary'!C52</f>
        <v>A vaccination survey using the EPI methodology to evaluate the impact of a child health outreach programme in an urban area of South Africa</v>
      </c>
      <c r="I52" s="49">
        <f>if(isnumber(search("Yes",'2_all_summary'!$E52)),if(isnumber(search("Yes",'2_all_summary'!L52)),1,2),if(isnumber(search("No",'2_all_summary'!L52)),4,3))</f>
        <v>4</v>
      </c>
      <c r="J52" s="49">
        <f>if(isnumber(search("Yes",'2_all_summary'!$E52)),if(isnumber(search("Yes",'2_all_summary'!M52)),1,2),if(isnumber(search("No",'2_all_summary'!M52)),4,3))</f>
        <v>4</v>
      </c>
      <c r="K52" s="49">
        <f>if(isnumber(search("Yes",'2_all_summary'!$E52)),if(isnumber(search("Yes",'2_all_summary'!N52)),1,2),if(isnumber(search("No",'2_all_summary'!N52)),4,3))</f>
        <v>4</v>
      </c>
      <c r="L52" s="49">
        <f>if(isnumber(search("Yes",'2_all_summary'!$E52)),if(0&lt;'2_all_summary'!O52,1,2),if(0='2_all_summary'!O52,4,3))</f>
        <v>4</v>
      </c>
      <c r="M52" s="49">
        <f>if(isnumber(search("Yes",'2_all_summary'!$E52)),if(isnumber(search("Yes",'2_all_summary'!P52)),1,2),if(isnumber(search("No",'2_all_summary'!P52)),4,3))</f>
        <v>4</v>
      </c>
      <c r="N52" s="49">
        <f>if(isnumber(search("Yes",'2_all_summary'!$E52)),if(isnumber(search("Yes",'2_all_summary'!Q52)),1,2),if(isnumber(search("No",'2_all_summary'!Q52)),4,3))</f>
        <v>4</v>
      </c>
      <c r="O52" s="49">
        <f>if(isnumber(search("Yes",'2_all_summary'!$E52)),if(isnumber(search("Yes",'2_all_summary'!R52)),1,2),if(isnumber(search("No",'2_all_summary'!R52)),4,3))</f>
        <v>4</v>
      </c>
      <c r="P52" s="49">
        <f>if(isnumber(search("Yes",'2_all_summary'!$E52)),if(0&lt;'2_all_summary'!S52,1,2),if(0='2_all_summary'!S52,4,3))</f>
        <v>4</v>
      </c>
      <c r="Q52" s="49">
        <f>if(isnumber(search("Yes",'2_all_summary'!$E52)),if(isnumber(search("Yes",'2_all_summary'!T52)),1,2),if(isnumber(search("No",'2_all_summary'!T52)),4,3))</f>
        <v>4</v>
      </c>
    </row>
    <row r="53">
      <c r="G53" s="49">
        <f>'2_all_summary'!B53</f>
        <v>677</v>
      </c>
      <c r="H53" s="49" t="str">
        <f>'2_all_summary'!C53</f>
        <v>â€˜Fishersâ€™ rights are human rightsâ€™: George v Minister of Environmental Affairs and Tourism 2005 (6) SA 297</v>
      </c>
      <c r="I53" s="49">
        <f>if(isnumber(search("Yes",'2_all_summary'!$E53)),if(isnumber(search("Yes",'2_all_summary'!L53)),1,2),if(isnumber(search("No",'2_all_summary'!L53)),4,3))</f>
        <v>4</v>
      </c>
      <c r="J53" s="49">
        <f>if(isnumber(search("Yes",'2_all_summary'!$E53)),if(isnumber(search("Yes",'2_all_summary'!M53)),1,2),if(isnumber(search("No",'2_all_summary'!M53)),4,3))</f>
        <v>4</v>
      </c>
      <c r="K53" s="49">
        <f>if(isnumber(search("Yes",'2_all_summary'!$E53)),if(isnumber(search("Yes",'2_all_summary'!N53)),1,2),if(isnumber(search("No",'2_all_summary'!N53)),4,3))</f>
        <v>4</v>
      </c>
      <c r="L53" s="49">
        <f>if(isnumber(search("Yes",'2_all_summary'!$E53)),if(0&lt;'2_all_summary'!O53,1,2),if(0='2_all_summary'!O53,4,3))</f>
        <v>4</v>
      </c>
      <c r="M53" s="49">
        <f>if(isnumber(search("Yes",'2_all_summary'!$E53)),if(isnumber(search("Yes",'2_all_summary'!P53)),1,2),if(isnumber(search("No",'2_all_summary'!P53)),4,3))</f>
        <v>4</v>
      </c>
      <c r="N53" s="49">
        <f>if(isnumber(search("Yes",'2_all_summary'!$E53)),if(isnumber(search("Yes",'2_all_summary'!Q53)),1,2),if(isnumber(search("No",'2_all_summary'!Q53)),4,3))</f>
        <v>4</v>
      </c>
      <c r="O53" s="49">
        <f>if(isnumber(search("Yes",'2_all_summary'!$E53)),if(isnumber(search("Yes",'2_all_summary'!R53)),1,2),if(isnumber(search("No",'2_all_summary'!R53)),4,3))</f>
        <v>4</v>
      </c>
      <c r="P53" s="49">
        <f>if(isnumber(search("Yes",'2_all_summary'!$E53)),if(0&lt;'2_all_summary'!S53,1,2),if(0='2_all_summary'!S53,4,3))</f>
        <v>4</v>
      </c>
      <c r="Q53" s="49">
        <f>if(isnumber(search("Yes",'2_all_summary'!$E53)),if(isnumber(search("Yes",'2_all_summary'!T53)),1,2),if(isnumber(search("No",'2_all_summary'!T53)),4,3))</f>
        <v>4</v>
      </c>
    </row>
    <row r="54">
      <c r="G54" s="49">
        <f>'2_all_summary'!B54</f>
        <v>37</v>
      </c>
      <c r="H54" s="49" t="str">
        <f>'2_all_summary'!C54</f>
        <v>Ä€ina-land, that which feeds: Researching community based natural resource management at home</v>
      </c>
      <c r="I54" s="49">
        <f>if(isnumber(search("Yes",'2_all_summary'!$E54)),if(isnumber(search("Yes",'2_all_summary'!L54)),1,2),if(isnumber(search("No",'2_all_summary'!L54)),4,3))</f>
        <v>1</v>
      </c>
      <c r="J54" s="49">
        <f>if(isnumber(search("Yes",'2_all_summary'!$E54)),if(isnumber(search("Yes",'2_all_summary'!M54)),1,2),if(isnumber(search("No",'2_all_summary'!M54)),4,3))</f>
        <v>2</v>
      </c>
      <c r="K54" s="49">
        <f>if(isnumber(search("Yes",'2_all_summary'!$E54)),if(isnumber(search("Yes",'2_all_summary'!N54)),1,2),if(isnumber(search("No",'2_all_summary'!N54)),4,3))</f>
        <v>1</v>
      </c>
      <c r="L54" s="49">
        <f>if(isnumber(search("Yes",'2_all_summary'!$E54)),if(0&lt;'2_all_summary'!O54,1,2),if(0='2_all_summary'!O54,4,3))</f>
        <v>1</v>
      </c>
      <c r="M54" s="49">
        <f>if(isnumber(search("Yes",'2_all_summary'!$E54)),if(isnumber(search("Yes",'2_all_summary'!P54)),1,2),if(isnumber(search("No",'2_all_summary'!P54)),4,3))</f>
        <v>1</v>
      </c>
      <c r="N54" s="49">
        <f>if(isnumber(search("Yes",'2_all_summary'!$E54)),if(isnumber(search("Yes",'2_all_summary'!Q54)),1,2),if(isnumber(search("No",'2_all_summary'!Q54)),4,3))</f>
        <v>2</v>
      </c>
      <c r="O54" s="49">
        <f>if(isnumber(search("Yes",'2_all_summary'!$E54)),if(isnumber(search("Yes",'2_all_summary'!R54)),1,2),if(isnumber(search("No",'2_all_summary'!R54)),4,3))</f>
        <v>1</v>
      </c>
      <c r="P54" s="49">
        <f>if(isnumber(search("Yes",'2_all_summary'!$E54)),if(0&lt;'2_all_summary'!S54,1,2),if(0='2_all_summary'!S54,4,3))</f>
        <v>1</v>
      </c>
      <c r="Q54" s="49">
        <f>if(isnumber(search("Yes",'2_all_summary'!$E54)),if(isnumber(search("Yes",'2_all_summary'!T54)),1,2),if(isnumber(search("No",'2_all_summary'!T54)),4,3))</f>
        <v>1</v>
      </c>
    </row>
    <row r="55">
      <c r="G55" s="49">
        <f>'2_all_summary'!B55</f>
        <v>559</v>
      </c>
      <c r="H55" s="49" t="str">
        <f>'2_all_summary'!C55</f>
        <v>â€œAcceptableâ€_x009d_ and â€œunacceptableâ€_x009d_ poachers: Lessons in managing poaching from the Galician shellfish sector</v>
      </c>
      <c r="I55" s="49">
        <f>if(isnumber(search("Yes",'2_all_summary'!$E55)),if(isnumber(search("Yes",'2_all_summary'!L55)),1,2),if(isnumber(search("No",'2_all_summary'!L55)),4,3))</f>
        <v>4</v>
      </c>
      <c r="J55" s="49">
        <f>if(isnumber(search("Yes",'2_all_summary'!$E55)),if(isnumber(search("Yes",'2_all_summary'!M55)),1,2),if(isnumber(search("No",'2_all_summary'!M55)),4,3))</f>
        <v>4</v>
      </c>
      <c r="K55" s="49">
        <f>if(isnumber(search("Yes",'2_all_summary'!$E55)),if(isnumber(search("Yes",'2_all_summary'!N55)),1,2),if(isnumber(search("No",'2_all_summary'!N55)),4,3))</f>
        <v>4</v>
      </c>
      <c r="L55" s="49">
        <f>if(isnumber(search("Yes",'2_all_summary'!$E55)),if(0&lt;'2_all_summary'!O55,1,2),if(0='2_all_summary'!O55,4,3))</f>
        <v>4</v>
      </c>
      <c r="M55" s="49">
        <f>if(isnumber(search("Yes",'2_all_summary'!$E55)),if(isnumber(search("Yes",'2_all_summary'!P55)),1,2),if(isnumber(search("No",'2_all_summary'!P55)),4,3))</f>
        <v>4</v>
      </c>
      <c r="N55" s="49">
        <f>if(isnumber(search("Yes",'2_all_summary'!$E55)),if(isnumber(search("Yes",'2_all_summary'!Q55)),1,2),if(isnumber(search("No",'2_all_summary'!Q55)),4,3))</f>
        <v>4</v>
      </c>
      <c r="O55" s="49">
        <f>if(isnumber(search("Yes",'2_all_summary'!$E55)),if(isnumber(search("Yes",'2_all_summary'!R55)),1,2),if(isnumber(search("No",'2_all_summary'!R55)),4,3))</f>
        <v>4</v>
      </c>
      <c r="P55" s="49">
        <f>if(isnumber(search("Yes",'2_all_summary'!$E55)),if(0&lt;'2_all_summary'!S55,1,2),if(0='2_all_summary'!S55,4,3))</f>
        <v>4</v>
      </c>
      <c r="Q55" s="49">
        <f>if(isnumber(search("Yes",'2_all_summary'!$E55)),if(isnumber(search("Yes",'2_all_summary'!T55)),1,2),if(isnumber(search("No",'2_all_summary'!T55)),4,3))</f>
        <v>4</v>
      </c>
    </row>
    <row r="56">
      <c r="G56" s="49">
        <f>'2_all_summary'!B56</f>
        <v>774</v>
      </c>
      <c r="H56" s="49" t="str">
        <f>'2_all_summary'!C56</f>
        <v>â€œI Remember the Mental Chaos While They Tried To Seal the Well and Clean Up the Oil Spill â€“ How Much Fear and Uncertainty Everyone Feltâ€_x009d_: An interview with Marylee and Michael Orr, Louisiana Environmental Action Network</v>
      </c>
      <c r="I56" s="49">
        <f>if(isnumber(search("Yes",'2_all_summary'!$E56)),if(isnumber(search("Yes",'2_all_summary'!L56)),1,2),if(isnumber(search("No",'2_all_summary'!L56)),4,3))</f>
        <v>4</v>
      </c>
      <c r="J56" s="49">
        <f>if(isnumber(search("Yes",'2_all_summary'!$E56)),if(isnumber(search("Yes",'2_all_summary'!M56)),1,2),if(isnumber(search("No",'2_all_summary'!M56)),4,3))</f>
        <v>4</v>
      </c>
      <c r="K56" s="49">
        <f>if(isnumber(search("Yes",'2_all_summary'!$E56)),if(isnumber(search("Yes",'2_all_summary'!N56)),1,2),if(isnumber(search("No",'2_all_summary'!N56)),4,3))</f>
        <v>4</v>
      </c>
      <c r="L56" s="49">
        <f>if(isnumber(search("Yes",'2_all_summary'!$E56)),if(0&lt;'2_all_summary'!O56,1,2),if(0='2_all_summary'!O56,4,3))</f>
        <v>4</v>
      </c>
      <c r="M56" s="49">
        <f>if(isnumber(search("Yes",'2_all_summary'!$E56)),if(isnumber(search("Yes",'2_all_summary'!P56)),1,2),if(isnumber(search("No",'2_all_summary'!P56)),4,3))</f>
        <v>4</v>
      </c>
      <c r="N56" s="49">
        <f>if(isnumber(search("Yes",'2_all_summary'!$E56)),if(isnumber(search("Yes",'2_all_summary'!Q56)),1,2),if(isnumber(search("No",'2_all_summary'!Q56)),4,3))</f>
        <v>4</v>
      </c>
      <c r="O56" s="49">
        <f>if(isnumber(search("Yes",'2_all_summary'!$E56)),if(isnumber(search("Yes",'2_all_summary'!R56)),1,2),if(isnumber(search("No",'2_all_summary'!R56)),4,3))</f>
        <v>4</v>
      </c>
      <c r="P56" s="49">
        <f>if(isnumber(search("Yes",'2_all_summary'!$E56)),if(0&lt;'2_all_summary'!S56,1,2),if(0='2_all_summary'!S56,4,3))</f>
        <v>4</v>
      </c>
      <c r="Q56" s="49">
        <f>if(isnumber(search("Yes",'2_all_summary'!$E56)),if(isnumber(search("Yes",'2_all_summary'!T56)),1,2),if(isnumber(search("No",'2_all_summary'!T56)),4,3))</f>
        <v>4</v>
      </c>
    </row>
    <row r="57">
      <c r="G57" s="49">
        <f>'2_all_summary'!B57</f>
        <v>967</v>
      </c>
      <c r="H57" s="49" t="str">
        <f>'2_all_summary'!C57</f>
        <v>â€œLies build trustâ€_x009d_: Social capital, masculinity, and community-based resource management in a Mexican fishery</v>
      </c>
      <c r="I57" s="49">
        <f>if(isnumber(search("Yes",'2_all_summary'!$E57)),if(isnumber(search("Yes",'2_all_summary'!L57)),1,2),if(isnumber(search("No",'2_all_summary'!L57)),4,3))</f>
        <v>4</v>
      </c>
      <c r="J57" s="49">
        <f>if(isnumber(search("Yes",'2_all_summary'!$E57)),if(isnumber(search("Yes",'2_all_summary'!M57)),1,2),if(isnumber(search("No",'2_all_summary'!M57)),4,3))</f>
        <v>4</v>
      </c>
      <c r="K57" s="49">
        <f>if(isnumber(search("Yes",'2_all_summary'!$E57)),if(isnumber(search("Yes",'2_all_summary'!N57)),1,2),if(isnumber(search("No",'2_all_summary'!N57)),4,3))</f>
        <v>4</v>
      </c>
      <c r="L57" s="49">
        <f>if(isnumber(search("Yes",'2_all_summary'!$E57)),if(0&lt;'2_all_summary'!O57,1,2),if(0='2_all_summary'!O57,4,3))</f>
        <v>4</v>
      </c>
      <c r="M57" s="49">
        <f>if(isnumber(search("Yes",'2_all_summary'!$E57)),if(isnumber(search("Yes",'2_all_summary'!P57)),1,2),if(isnumber(search("No",'2_all_summary'!P57)),4,3))</f>
        <v>4</v>
      </c>
      <c r="N57" s="49">
        <f>if(isnumber(search("Yes",'2_all_summary'!$E57)),if(isnumber(search("Yes",'2_all_summary'!Q57)),1,2),if(isnumber(search("No",'2_all_summary'!Q57)),4,3))</f>
        <v>4</v>
      </c>
      <c r="O57" s="49">
        <f>if(isnumber(search("Yes",'2_all_summary'!$E57)),if(isnumber(search("Yes",'2_all_summary'!R57)),1,2),if(isnumber(search("No",'2_all_summary'!R57)),4,3))</f>
        <v>4</v>
      </c>
      <c r="P57" s="49">
        <f>if(isnumber(search("Yes",'2_all_summary'!$E57)),if(0&lt;'2_all_summary'!S57,1,2),if(0='2_all_summary'!S57,4,3))</f>
        <v>4</v>
      </c>
      <c r="Q57" s="49">
        <f>if(isnumber(search("Yes",'2_all_summary'!$E57)),if(isnumber(search("Yes",'2_all_summary'!T57)),1,2),if(isnumber(search("No",'2_all_summary'!T57)),4,3))</f>
        <v>4</v>
      </c>
    </row>
    <row r="58">
      <c r="G58" s="49">
        <f>'2_all_summary'!B58</f>
        <v>202</v>
      </c>
      <c r="H58" s="49" t="str">
        <f>'2_all_summary'!C58</f>
        <v>Aboriginal freshwater fisheries as resilient social-ecological systems</v>
      </c>
      <c r="I58" s="49">
        <f>if(isnumber(search("Yes",'2_all_summary'!$E58)),if(isnumber(search("Yes",'2_all_summary'!L58)),1,2),if(isnumber(search("No",'2_all_summary'!L58)),4,3))</f>
        <v>4</v>
      </c>
      <c r="J58" s="49">
        <f>if(isnumber(search("Yes",'2_all_summary'!$E58)),if(isnumber(search("Yes",'2_all_summary'!M58)),1,2),if(isnumber(search("No",'2_all_summary'!M58)),4,3))</f>
        <v>4</v>
      </c>
      <c r="K58" s="49">
        <f>if(isnumber(search("Yes",'2_all_summary'!$E58)),if(isnumber(search("Yes",'2_all_summary'!N58)),1,2),if(isnumber(search("No",'2_all_summary'!N58)),4,3))</f>
        <v>4</v>
      </c>
      <c r="L58" s="49">
        <f>if(isnumber(search("Yes",'2_all_summary'!$E58)),if(0&lt;'2_all_summary'!O58,1,2),if(0='2_all_summary'!O58,4,3))</f>
        <v>4</v>
      </c>
      <c r="M58" s="49">
        <f>if(isnumber(search("Yes",'2_all_summary'!$E58)),if(isnumber(search("Yes",'2_all_summary'!P58)),1,2),if(isnumber(search("No",'2_all_summary'!P58)),4,3))</f>
        <v>4</v>
      </c>
      <c r="N58" s="49">
        <f>if(isnumber(search("Yes",'2_all_summary'!$E58)),if(isnumber(search("Yes",'2_all_summary'!Q58)),1,2),if(isnumber(search("No",'2_all_summary'!Q58)),4,3))</f>
        <v>4</v>
      </c>
      <c r="O58" s="49">
        <f>if(isnumber(search("Yes",'2_all_summary'!$E58)),if(isnumber(search("Yes",'2_all_summary'!R58)),1,2),if(isnumber(search("No",'2_all_summary'!R58)),4,3))</f>
        <v>4</v>
      </c>
      <c r="P58" s="49">
        <f>if(isnumber(search("Yes",'2_all_summary'!$E58)),if(0&lt;'2_all_summary'!S58,1,2),if(0='2_all_summary'!S58,4,3))</f>
        <v>4</v>
      </c>
      <c r="Q58" s="49">
        <f>if(isnumber(search("Yes",'2_all_summary'!$E58)),if(isnumber(search("Yes",'2_all_summary'!T58)),1,2),if(isnumber(search("No",'2_all_summary'!T58)),4,3))</f>
        <v>4</v>
      </c>
    </row>
    <row r="59">
      <c r="G59" s="49">
        <f>'2_all_summary'!B59</f>
        <v>278</v>
      </c>
      <c r="H59" s="49" t="str">
        <f>'2_all_summary'!C59</f>
        <v>ABU Media Summit on Climate Change and DRR in Krabi</v>
      </c>
      <c r="I59" s="49">
        <f>if(isnumber(search("Yes",'2_all_summary'!$E59)),if(isnumber(search("Yes",'2_all_summary'!L59)),1,2),if(isnumber(search("No",'2_all_summary'!L59)),4,3))</f>
        <v>4</v>
      </c>
      <c r="J59" s="49">
        <f>if(isnumber(search("Yes",'2_all_summary'!$E59)),if(isnumber(search("Yes",'2_all_summary'!M59)),1,2),if(isnumber(search("No",'2_all_summary'!M59)),4,3))</f>
        <v>4</v>
      </c>
      <c r="K59" s="49">
        <f>if(isnumber(search("Yes",'2_all_summary'!$E59)),if(isnumber(search("Yes",'2_all_summary'!N59)),1,2),if(isnumber(search("No",'2_all_summary'!N59)),4,3))</f>
        <v>4</v>
      </c>
      <c r="L59" s="49">
        <f>if(isnumber(search("Yes",'2_all_summary'!$E59)),if(0&lt;'2_all_summary'!O59,1,2),if(0='2_all_summary'!O59,4,3))</f>
        <v>4</v>
      </c>
      <c r="M59" s="49">
        <f>if(isnumber(search("Yes",'2_all_summary'!$E59)),if(isnumber(search("Yes",'2_all_summary'!P59)),1,2),if(isnumber(search("No",'2_all_summary'!P59)),4,3))</f>
        <v>4</v>
      </c>
      <c r="N59" s="49">
        <f>if(isnumber(search("Yes",'2_all_summary'!$E59)),if(isnumber(search("Yes",'2_all_summary'!Q59)),1,2),if(isnumber(search("No",'2_all_summary'!Q59)),4,3))</f>
        <v>4</v>
      </c>
      <c r="O59" s="49">
        <f>if(isnumber(search("Yes",'2_all_summary'!$E59)),if(isnumber(search("Yes",'2_all_summary'!R59)),1,2),if(isnumber(search("No",'2_all_summary'!R59)),4,3))</f>
        <v>4</v>
      </c>
      <c r="P59" s="49">
        <f>if(isnumber(search("Yes",'2_all_summary'!$E59)),if(0&lt;'2_all_summary'!S59,1,2),if(0='2_all_summary'!S59,4,3))</f>
        <v>4</v>
      </c>
      <c r="Q59" s="49">
        <f>if(isnumber(search("Yes",'2_all_summary'!$E59)),if(isnumber(search("Yes",'2_all_summary'!T59)),1,2),if(isnumber(search("No",'2_all_summary'!T59)),4,3))</f>
        <v>4</v>
      </c>
    </row>
    <row r="60">
      <c r="G60" s="49">
        <f>'2_all_summary'!B60</f>
        <v>808</v>
      </c>
      <c r="H60" s="49" t="str">
        <f>'2_all_summary'!C60</f>
        <v>Acceptability of territorial use rights in fisheries: towards community-based management of small-scale fisheries in the Philippines</v>
      </c>
      <c r="I60" s="49">
        <f>if(isnumber(search("Yes",'2_all_summary'!$E60)),if(isnumber(search("Yes",'2_all_summary'!L60)),1,2),if(isnumber(search("No",'2_all_summary'!L60)),4,3))</f>
        <v>4</v>
      </c>
      <c r="J60" s="49">
        <f>if(isnumber(search("Yes",'2_all_summary'!$E60)),if(isnumber(search("Yes",'2_all_summary'!M60)),1,2),if(isnumber(search("No",'2_all_summary'!M60)),4,3))</f>
        <v>4</v>
      </c>
      <c r="K60" s="49">
        <f>if(isnumber(search("Yes",'2_all_summary'!$E60)),if(isnumber(search("Yes",'2_all_summary'!N60)),1,2),if(isnumber(search("No",'2_all_summary'!N60)),4,3))</f>
        <v>4</v>
      </c>
      <c r="L60" s="49">
        <f>if(isnumber(search("Yes",'2_all_summary'!$E60)),if(0&lt;'2_all_summary'!O60,1,2),if(0='2_all_summary'!O60,4,3))</f>
        <v>4</v>
      </c>
      <c r="M60" s="49">
        <f>if(isnumber(search("Yes",'2_all_summary'!$E60)),if(isnumber(search("Yes",'2_all_summary'!P60)),1,2),if(isnumber(search("No",'2_all_summary'!P60)),4,3))</f>
        <v>4</v>
      </c>
      <c r="N60" s="49">
        <f>if(isnumber(search("Yes",'2_all_summary'!$E60)),if(isnumber(search("Yes",'2_all_summary'!Q60)),1,2),if(isnumber(search("No",'2_all_summary'!Q60)),4,3))</f>
        <v>4</v>
      </c>
      <c r="O60" s="49">
        <f>if(isnumber(search("Yes",'2_all_summary'!$E60)),if(isnumber(search("Yes",'2_all_summary'!R60)),1,2),if(isnumber(search("No",'2_all_summary'!R60)),4,3))</f>
        <v>4</v>
      </c>
      <c r="P60" s="49">
        <f>if(isnumber(search("Yes",'2_all_summary'!$E60)),if(0&lt;'2_all_summary'!S60,1,2),if(0='2_all_summary'!S60,4,3))</f>
        <v>4</v>
      </c>
      <c r="Q60" s="49">
        <f>if(isnumber(search("Yes",'2_all_summary'!$E60)),if(isnumber(search("Yes",'2_all_summary'!T60)),1,2),if(isnumber(search("No",'2_all_summary'!T60)),4,3))</f>
        <v>4</v>
      </c>
    </row>
    <row r="61">
      <c r="G61" s="49">
        <f>'2_all_summary'!B61</f>
        <v>839</v>
      </c>
      <c r="H61" s="49" t="str">
        <f>'2_all_summary'!C61</f>
        <v>Accountability, transformative learning, and alternate futures for New England groundfish catch shares</v>
      </c>
      <c r="I61" s="49">
        <f>if(isnumber(search("Yes",'2_all_summary'!$E61)),if(isnumber(search("Yes",'2_all_summary'!L61)),1,2),if(isnumber(search("No",'2_all_summary'!L61)),4,3))</f>
        <v>4</v>
      </c>
      <c r="J61" s="49">
        <f>if(isnumber(search("Yes",'2_all_summary'!$E61)),if(isnumber(search("Yes",'2_all_summary'!M61)),1,2),if(isnumber(search("No",'2_all_summary'!M61)),4,3))</f>
        <v>4</v>
      </c>
      <c r="K61" s="49">
        <f>if(isnumber(search("Yes",'2_all_summary'!$E61)),if(isnumber(search("Yes",'2_all_summary'!N61)),1,2),if(isnumber(search("No",'2_all_summary'!N61)),4,3))</f>
        <v>4</v>
      </c>
      <c r="L61" s="49">
        <f>if(isnumber(search("Yes",'2_all_summary'!$E61)),if(0&lt;'2_all_summary'!O61,1,2),if(0='2_all_summary'!O61,4,3))</f>
        <v>4</v>
      </c>
      <c r="M61" s="49">
        <f>if(isnumber(search("Yes",'2_all_summary'!$E61)),if(isnumber(search("Yes",'2_all_summary'!P61)),1,2),if(isnumber(search("No",'2_all_summary'!P61)),4,3))</f>
        <v>4</v>
      </c>
      <c r="N61" s="49">
        <f>if(isnumber(search("Yes",'2_all_summary'!$E61)),if(isnumber(search("Yes",'2_all_summary'!Q61)),1,2),if(isnumber(search("No",'2_all_summary'!Q61)),4,3))</f>
        <v>4</v>
      </c>
      <c r="O61" s="49">
        <f>if(isnumber(search("Yes",'2_all_summary'!$E61)),if(isnumber(search("Yes",'2_all_summary'!R61)),1,2),if(isnumber(search("No",'2_all_summary'!R61)),4,3))</f>
        <v>4</v>
      </c>
      <c r="P61" s="49">
        <f>if(isnumber(search("Yes",'2_all_summary'!$E61)),if(0&lt;'2_all_summary'!S61,1,2),if(0='2_all_summary'!S61,4,3))</f>
        <v>4</v>
      </c>
      <c r="Q61" s="49">
        <f>if(isnumber(search("Yes",'2_all_summary'!$E61)),if(isnumber(search("Yes",'2_all_summary'!T61)),1,2),if(isnumber(search("No",'2_all_summary'!T61)),4,3))</f>
        <v>4</v>
      </c>
    </row>
    <row r="62">
      <c r="G62" s="49">
        <f>'2_all_summary'!B62</f>
        <v>524</v>
      </c>
      <c r="H62" s="49" t="str">
        <f>'2_all_summary'!C62</f>
        <v>Accounting for heterogeneity in small-scale fisheries management: The Amazon case</v>
      </c>
      <c r="I62" s="49">
        <f>if(isnumber(search("Yes",'2_all_summary'!$E62)),if(isnumber(search("Yes",'2_all_summary'!L62)),1,2),if(isnumber(search("No",'2_all_summary'!L62)),4,3))</f>
        <v>4</v>
      </c>
      <c r="J62" s="49">
        <f>if(isnumber(search("Yes",'2_all_summary'!$E62)),if(isnumber(search("Yes",'2_all_summary'!M62)),1,2),if(isnumber(search("No",'2_all_summary'!M62)),4,3))</f>
        <v>4</v>
      </c>
      <c r="K62" s="49">
        <f>if(isnumber(search("Yes",'2_all_summary'!$E62)),if(isnumber(search("Yes",'2_all_summary'!N62)),1,2),if(isnumber(search("No",'2_all_summary'!N62)),4,3))</f>
        <v>4</v>
      </c>
      <c r="L62" s="49">
        <f>if(isnumber(search("Yes",'2_all_summary'!$E62)),if(0&lt;'2_all_summary'!O62,1,2),if(0='2_all_summary'!O62,4,3))</f>
        <v>4</v>
      </c>
      <c r="M62" s="49">
        <f>if(isnumber(search("Yes",'2_all_summary'!$E62)),if(isnumber(search("Yes",'2_all_summary'!P62)),1,2),if(isnumber(search("No",'2_all_summary'!P62)),4,3))</f>
        <v>4</v>
      </c>
      <c r="N62" s="49">
        <f>if(isnumber(search("Yes",'2_all_summary'!$E62)),if(isnumber(search("Yes",'2_all_summary'!Q62)),1,2),if(isnumber(search("No",'2_all_summary'!Q62)),4,3))</f>
        <v>4</v>
      </c>
      <c r="O62" s="49">
        <f>if(isnumber(search("Yes",'2_all_summary'!$E62)),if(isnumber(search("Yes",'2_all_summary'!R62)),1,2),if(isnumber(search("No",'2_all_summary'!R62)),4,3))</f>
        <v>4</v>
      </c>
      <c r="P62" s="49">
        <f>if(isnumber(search("Yes",'2_all_summary'!$E62)),if(0&lt;'2_all_summary'!S62,1,2),if(0='2_all_summary'!S62,4,3))</f>
        <v>4</v>
      </c>
      <c r="Q62" s="49">
        <f>if(isnumber(search("Yes",'2_all_summary'!$E62)),if(isnumber(search("Yes",'2_all_summary'!T62)),1,2),if(isnumber(search("No",'2_all_summary'!T62)),4,3))</f>
        <v>4</v>
      </c>
    </row>
    <row r="63">
      <c r="G63" s="49">
        <f>'2_all_summary'!B63</f>
        <v>288</v>
      </c>
      <c r="H63" s="49" t="str">
        <f>'2_all_summary'!C63</f>
        <v>Action research as systems change</v>
      </c>
      <c r="I63" s="49">
        <f>if(isnumber(search("Yes",'2_all_summary'!$E63)),if(isnumber(search("Yes",'2_all_summary'!L63)),1,2),if(isnumber(search("No",'2_all_summary'!L63)),4,3))</f>
        <v>4</v>
      </c>
      <c r="J63" s="49">
        <f>if(isnumber(search("Yes",'2_all_summary'!$E63)),if(isnumber(search("Yes",'2_all_summary'!M63)),1,2),if(isnumber(search("No",'2_all_summary'!M63)),4,3))</f>
        <v>4</v>
      </c>
      <c r="K63" s="49">
        <f>if(isnumber(search("Yes",'2_all_summary'!$E63)),if(isnumber(search("Yes",'2_all_summary'!N63)),1,2),if(isnumber(search("No",'2_all_summary'!N63)),4,3))</f>
        <v>4</v>
      </c>
      <c r="L63" s="49">
        <f>if(isnumber(search("Yes",'2_all_summary'!$E63)),if(0&lt;'2_all_summary'!O63,1,2),if(0='2_all_summary'!O63,4,3))</f>
        <v>4</v>
      </c>
      <c r="M63" s="49">
        <f>if(isnumber(search("Yes",'2_all_summary'!$E63)),if(isnumber(search("Yes",'2_all_summary'!P63)),1,2),if(isnumber(search("No",'2_all_summary'!P63)),4,3))</f>
        <v>4</v>
      </c>
      <c r="N63" s="49">
        <f>if(isnumber(search("Yes",'2_all_summary'!$E63)),if(isnumber(search("Yes",'2_all_summary'!Q63)),1,2),if(isnumber(search("No",'2_all_summary'!Q63)),4,3))</f>
        <v>4</v>
      </c>
      <c r="O63" s="49">
        <f>if(isnumber(search("Yes",'2_all_summary'!$E63)),if(isnumber(search("Yes",'2_all_summary'!R63)),1,2),if(isnumber(search("No",'2_all_summary'!R63)),4,3))</f>
        <v>4</v>
      </c>
      <c r="P63" s="49">
        <f>if(isnumber(search("Yes",'2_all_summary'!$E63)),if(0&lt;'2_all_summary'!S63,1,2),if(0='2_all_summary'!S63,4,3))</f>
        <v>4</v>
      </c>
      <c r="Q63" s="49">
        <f>if(isnumber(search("Yes",'2_all_summary'!$E63)),if(isnumber(search("Yes",'2_all_summary'!T63)),1,2),if(isnumber(search("No",'2_all_summary'!T63)),4,3))</f>
        <v>4</v>
      </c>
    </row>
    <row r="64">
      <c r="G64" s="49">
        <f>'2_all_summary'!B64</f>
        <v>335</v>
      </c>
      <c r="H64" s="49" t="str">
        <f>'2_all_summary'!C64</f>
        <v>Adaptations to maintain the contributions of small-scale fisheries to food security in the Pacific Islands</v>
      </c>
      <c r="I64" s="49">
        <f>if(isnumber(search("Yes",'2_all_summary'!$E64)),if(isnumber(search("Yes",'2_all_summary'!L64)),1,2),if(isnumber(search("No",'2_all_summary'!L64)),4,3))</f>
        <v>1</v>
      </c>
      <c r="J64" s="49">
        <f>if(isnumber(search("Yes",'2_all_summary'!$E64)),if(isnumber(search("Yes",'2_all_summary'!M64)),1,2),if(isnumber(search("No",'2_all_summary'!M64)),4,3))</f>
        <v>1</v>
      </c>
      <c r="K64" s="49">
        <f>if(isnumber(search("Yes",'2_all_summary'!$E64)),if(isnumber(search("Yes",'2_all_summary'!N64)),1,2),if(isnumber(search("No",'2_all_summary'!N64)),4,3))</f>
        <v>1</v>
      </c>
      <c r="L64" s="49">
        <f>if(isnumber(search("Yes",'2_all_summary'!$E64)),if(0&lt;'2_all_summary'!O64,1,2),if(0='2_all_summary'!O64,4,3))</f>
        <v>1</v>
      </c>
      <c r="M64" s="49">
        <f>if(isnumber(search("Yes",'2_all_summary'!$E64)),if(isnumber(search("Yes",'2_all_summary'!P64)),1,2),if(isnumber(search("No",'2_all_summary'!P64)),4,3))</f>
        <v>1</v>
      </c>
      <c r="N64" s="49">
        <f>if(isnumber(search("Yes",'2_all_summary'!$E64)),if(isnumber(search("Yes",'2_all_summary'!Q64)),1,2),if(isnumber(search("No",'2_all_summary'!Q64)),4,3))</f>
        <v>1</v>
      </c>
      <c r="O64" s="49">
        <f>if(isnumber(search("Yes",'2_all_summary'!$E64)),if(isnumber(search("Yes",'2_all_summary'!R64)),1,2),if(isnumber(search("No",'2_all_summary'!R64)),4,3))</f>
        <v>1</v>
      </c>
      <c r="P64" s="49">
        <f>if(isnumber(search("Yes",'2_all_summary'!$E64)),if(0&lt;'2_all_summary'!S64,1,2),if(0='2_all_summary'!S64,4,3))</f>
        <v>1</v>
      </c>
      <c r="Q64" s="49">
        <f>if(isnumber(search("Yes",'2_all_summary'!$E64)),if(isnumber(search("Yes",'2_all_summary'!T64)),1,2),if(isnumber(search("No",'2_all_summary'!T64)),4,3))</f>
        <v>1</v>
      </c>
    </row>
    <row r="65">
      <c r="G65" s="49">
        <f>'2_all_summary'!B65</f>
        <v>345</v>
      </c>
      <c r="H65" s="49" t="str">
        <f>'2_all_summary'!C65</f>
        <v>Adapting to climate change in small-scale fisheries: Insights from indigenous communities in the global north and south</v>
      </c>
      <c r="I65" s="49">
        <f>if(isnumber(search("Yes",'2_all_summary'!$E65)),if(isnumber(search("Yes",'2_all_summary'!L65)),1,2),if(isnumber(search("No",'2_all_summary'!L65)),4,3))</f>
        <v>4</v>
      </c>
      <c r="J65" s="49">
        <f>if(isnumber(search("Yes",'2_all_summary'!$E65)),if(isnumber(search("Yes",'2_all_summary'!M65)),1,2),if(isnumber(search("No",'2_all_summary'!M65)),4,3))</f>
        <v>4</v>
      </c>
      <c r="K65" s="49">
        <f>if(isnumber(search("Yes",'2_all_summary'!$E65)),if(isnumber(search("Yes",'2_all_summary'!N65)),1,2),if(isnumber(search("No",'2_all_summary'!N65)),4,3))</f>
        <v>4</v>
      </c>
      <c r="L65" s="49">
        <f>if(isnumber(search("Yes",'2_all_summary'!$E65)),if(0&lt;'2_all_summary'!O65,1,2),if(0='2_all_summary'!O65,4,3))</f>
        <v>4</v>
      </c>
      <c r="M65" s="49">
        <f>if(isnumber(search("Yes",'2_all_summary'!$E65)),if(isnumber(search("Yes",'2_all_summary'!P65)),1,2),if(isnumber(search("No",'2_all_summary'!P65)),4,3))</f>
        <v>4</v>
      </c>
      <c r="N65" s="49">
        <f>if(isnumber(search("Yes",'2_all_summary'!$E65)),if(isnumber(search("Yes",'2_all_summary'!Q65)),1,2),if(isnumber(search("No",'2_all_summary'!Q65)),4,3))</f>
        <v>4</v>
      </c>
      <c r="O65" s="49">
        <f>if(isnumber(search("Yes",'2_all_summary'!$E65)),if(isnumber(search("Yes",'2_all_summary'!R65)),1,2),if(isnumber(search("No",'2_all_summary'!R65)),4,3))</f>
        <v>4</v>
      </c>
      <c r="P65" s="49">
        <f>if(isnumber(search("Yes",'2_all_summary'!$E65)),if(0&lt;'2_all_summary'!S65,1,2),if(0='2_all_summary'!S65,4,3))</f>
        <v>4</v>
      </c>
      <c r="Q65" s="49">
        <f>if(isnumber(search("Yes",'2_all_summary'!$E65)),if(isnumber(search("Yes",'2_all_summary'!T65)),1,2),if(isnumber(search("No",'2_all_summary'!T65)),4,3))</f>
        <v>4</v>
      </c>
    </row>
    <row r="66">
      <c r="G66" s="49">
        <f>'2_all_summary'!B66</f>
        <v>591</v>
      </c>
      <c r="H66" s="49" t="str">
        <f>'2_all_summary'!C66</f>
        <v>Adapting to declining fish resources: The differentiation of livelihood systems and fishing strategies in Singkarak Lake's fishing community, West Sumatra</v>
      </c>
      <c r="I66" s="49">
        <f>if(isnumber(search("Yes",'2_all_summary'!$E66)),if(isnumber(search("Yes",'2_all_summary'!L66)),1,2),if(isnumber(search("No",'2_all_summary'!L66)),4,3))</f>
        <v>4</v>
      </c>
      <c r="J66" s="49">
        <f>if(isnumber(search("Yes",'2_all_summary'!$E66)),if(isnumber(search("Yes",'2_all_summary'!M66)),1,2),if(isnumber(search("No",'2_all_summary'!M66)),4,3))</f>
        <v>4</v>
      </c>
      <c r="K66" s="49">
        <f>if(isnumber(search("Yes",'2_all_summary'!$E66)),if(isnumber(search("Yes",'2_all_summary'!N66)),1,2),if(isnumber(search("No",'2_all_summary'!N66)),4,3))</f>
        <v>4</v>
      </c>
      <c r="L66" s="49">
        <f>if(isnumber(search("Yes",'2_all_summary'!$E66)),if(0&lt;'2_all_summary'!O66,1,2),if(0='2_all_summary'!O66,4,3))</f>
        <v>4</v>
      </c>
      <c r="M66" s="49">
        <f>if(isnumber(search("Yes",'2_all_summary'!$E66)),if(isnumber(search("Yes",'2_all_summary'!P66)),1,2),if(isnumber(search("No",'2_all_summary'!P66)),4,3))</f>
        <v>4</v>
      </c>
      <c r="N66" s="49">
        <f>if(isnumber(search("Yes",'2_all_summary'!$E66)),if(isnumber(search("Yes",'2_all_summary'!Q66)),1,2),if(isnumber(search("No",'2_all_summary'!Q66)),4,3))</f>
        <v>4</v>
      </c>
      <c r="O66" s="49">
        <f>if(isnumber(search("Yes",'2_all_summary'!$E66)),if(isnumber(search("Yes",'2_all_summary'!R66)),1,2),if(isnumber(search("No",'2_all_summary'!R66)),4,3))</f>
        <v>4</v>
      </c>
      <c r="P66" s="49">
        <f>if(isnumber(search("Yes",'2_all_summary'!$E66)),if(0&lt;'2_all_summary'!S66,1,2),if(0='2_all_summary'!S66,4,3))</f>
        <v>4</v>
      </c>
      <c r="Q66" s="49">
        <f>if(isnumber(search("Yes",'2_all_summary'!$E66)),if(isnumber(search("Yes",'2_all_summary'!T66)),1,2),if(isnumber(search("No",'2_all_summary'!T66)),4,3))</f>
        <v>4</v>
      </c>
    </row>
    <row r="67">
      <c r="G67" s="49">
        <f>'2_all_summary'!B67</f>
        <v>932</v>
      </c>
      <c r="H67" s="49" t="str">
        <f>'2_all_summary'!C67</f>
        <v>Adaptive Capacity Level Shapes Social Vulnerability to Climate Change of Fishing Communities in the South Brazil Bight</v>
      </c>
      <c r="I67" s="49">
        <f>if(isnumber(search("Yes",'2_all_summary'!$E67)),if(isnumber(search("Yes",'2_all_summary'!L67)),1,2),if(isnumber(search("No",'2_all_summary'!L67)),4,3))</f>
        <v>4</v>
      </c>
      <c r="J67" s="49">
        <f>if(isnumber(search("Yes",'2_all_summary'!$E67)),if(isnumber(search("Yes",'2_all_summary'!M67)),1,2),if(isnumber(search("No",'2_all_summary'!M67)),4,3))</f>
        <v>4</v>
      </c>
      <c r="K67" s="49">
        <f>if(isnumber(search("Yes",'2_all_summary'!$E67)),if(isnumber(search("Yes",'2_all_summary'!N67)),1,2),if(isnumber(search("No",'2_all_summary'!N67)),4,3))</f>
        <v>4</v>
      </c>
      <c r="L67" s="49">
        <f>if(isnumber(search("Yes",'2_all_summary'!$E67)),if(0&lt;'2_all_summary'!O67,1,2),if(0='2_all_summary'!O67,4,3))</f>
        <v>4</v>
      </c>
      <c r="M67" s="49">
        <f>if(isnumber(search("Yes",'2_all_summary'!$E67)),if(isnumber(search("Yes",'2_all_summary'!P67)),1,2),if(isnumber(search("No",'2_all_summary'!P67)),4,3))</f>
        <v>4</v>
      </c>
      <c r="N67" s="49">
        <f>if(isnumber(search("Yes",'2_all_summary'!$E67)),if(isnumber(search("Yes",'2_all_summary'!Q67)),1,2),if(isnumber(search("No",'2_all_summary'!Q67)),4,3))</f>
        <v>4</v>
      </c>
      <c r="O67" s="49">
        <f>if(isnumber(search("Yes",'2_all_summary'!$E67)),if(isnumber(search("Yes",'2_all_summary'!R67)),1,2),if(isnumber(search("No",'2_all_summary'!R67)),4,3))</f>
        <v>4</v>
      </c>
      <c r="P67" s="49">
        <f>if(isnumber(search("Yes",'2_all_summary'!$E67)),if(0&lt;'2_all_summary'!S67,1,2),if(0='2_all_summary'!S67,4,3))</f>
        <v>4</v>
      </c>
      <c r="Q67" s="49">
        <f>if(isnumber(search("Yes",'2_all_summary'!$E67)),if(isnumber(search("Yes",'2_all_summary'!T67)),1,2),if(isnumber(search("No",'2_all_summary'!T67)),4,3))</f>
        <v>4</v>
      </c>
    </row>
    <row r="68">
      <c r="G68" s="49">
        <f>'2_all_summary'!B68</f>
        <v>2</v>
      </c>
      <c r="H68" s="49" t="str">
        <f>'2_all_summary'!C68</f>
        <v>Adaptive capacity of marine comanagement: a comparative analysis of the influence of colonial legacies and integrated traditional governance on outcomes in the Pacific</v>
      </c>
      <c r="I68" s="49">
        <f>if(isnumber(search("Yes",'2_all_summary'!$E68)),if(isnumber(search("Yes",'2_all_summary'!L68)),1,2),if(isnumber(search("No",'2_all_summary'!L68)),4,3))</f>
        <v>4</v>
      </c>
      <c r="J68" s="49">
        <f>if(isnumber(search("Yes",'2_all_summary'!$E68)),if(isnumber(search("Yes",'2_all_summary'!M68)),1,2),if(isnumber(search("No",'2_all_summary'!M68)),4,3))</f>
        <v>4</v>
      </c>
      <c r="K68" s="49">
        <f>if(isnumber(search("Yes",'2_all_summary'!$E68)),if(isnumber(search("Yes",'2_all_summary'!N68)),1,2),if(isnumber(search("No",'2_all_summary'!N68)),4,3))</f>
        <v>4</v>
      </c>
      <c r="L68" s="49">
        <f>if(isnumber(search("Yes",'2_all_summary'!$E68)),if(0&lt;'2_all_summary'!O68,1,2),if(0='2_all_summary'!O68,4,3))</f>
        <v>4</v>
      </c>
      <c r="M68" s="49">
        <f>if(isnumber(search("Yes",'2_all_summary'!$E68)),if(isnumber(search("Yes",'2_all_summary'!P68)),1,2),if(isnumber(search("No",'2_all_summary'!P68)),4,3))</f>
        <v>4</v>
      </c>
      <c r="N68" s="49">
        <f>if(isnumber(search("Yes",'2_all_summary'!$E68)),if(isnumber(search("Yes",'2_all_summary'!Q68)),1,2),if(isnumber(search("No",'2_all_summary'!Q68)),4,3))</f>
        <v>4</v>
      </c>
      <c r="O68" s="49">
        <f>if(isnumber(search("Yes",'2_all_summary'!$E68)),if(isnumber(search("Yes",'2_all_summary'!R68)),1,2),if(isnumber(search("No",'2_all_summary'!R68)),4,3))</f>
        <v>4</v>
      </c>
      <c r="P68" s="49">
        <f>if(isnumber(search("Yes",'2_all_summary'!$E68)),if(0&lt;'2_all_summary'!S68,1,2),if(0='2_all_summary'!S68,4,3))</f>
        <v>4</v>
      </c>
      <c r="Q68" s="49">
        <f>if(isnumber(search("Yes",'2_all_summary'!$E68)),if(isnumber(search("Yes",'2_all_summary'!T68)),1,2),if(isnumber(search("No",'2_all_summary'!T68)),4,3))</f>
        <v>4</v>
      </c>
    </row>
    <row r="69">
      <c r="G69" s="49">
        <f>'2_all_summary'!B69</f>
        <v>324</v>
      </c>
      <c r="H69" s="49" t="str">
        <f>'2_all_summary'!C69</f>
        <v>Addressing Marine Wildlife Entanglement in Derelict Fishing Nets Using Community-Based Social Marketing: Case Study and Lessons Learnt</v>
      </c>
      <c r="I69" s="49">
        <f>if(isnumber(search("Yes",'2_all_summary'!$E69)),if(isnumber(search("Yes",'2_all_summary'!L69)),1,2),if(isnumber(search("No",'2_all_summary'!L69)),4,3))</f>
        <v>4</v>
      </c>
      <c r="J69" s="49">
        <f>if(isnumber(search("Yes",'2_all_summary'!$E69)),if(isnumber(search("Yes",'2_all_summary'!M69)),1,2),if(isnumber(search("No",'2_all_summary'!M69)),4,3))</f>
        <v>4</v>
      </c>
      <c r="K69" s="49">
        <f>if(isnumber(search("Yes",'2_all_summary'!$E69)),if(isnumber(search("Yes",'2_all_summary'!N69)),1,2),if(isnumber(search("No",'2_all_summary'!N69)),4,3))</f>
        <v>4</v>
      </c>
      <c r="L69" s="49">
        <f>if(isnumber(search("Yes",'2_all_summary'!$E69)),if(0&lt;'2_all_summary'!O69,1,2),if(0='2_all_summary'!O69,4,3))</f>
        <v>4</v>
      </c>
      <c r="M69" s="49">
        <f>if(isnumber(search("Yes",'2_all_summary'!$E69)),if(isnumber(search("Yes",'2_all_summary'!P69)),1,2),if(isnumber(search("No",'2_all_summary'!P69)),4,3))</f>
        <v>4</v>
      </c>
      <c r="N69" s="49">
        <f>if(isnumber(search("Yes",'2_all_summary'!$E69)),if(isnumber(search("Yes",'2_all_summary'!Q69)),1,2),if(isnumber(search("No",'2_all_summary'!Q69)),4,3))</f>
        <v>4</v>
      </c>
      <c r="O69" s="49">
        <f>if(isnumber(search("Yes",'2_all_summary'!$E69)),if(isnumber(search("Yes",'2_all_summary'!R69)),1,2),if(isnumber(search("No",'2_all_summary'!R69)),4,3))</f>
        <v>4</v>
      </c>
      <c r="P69" s="49">
        <f>if(isnumber(search("Yes",'2_all_summary'!$E69)),if(0&lt;'2_all_summary'!S69,1,2),if(0='2_all_summary'!S69,4,3))</f>
        <v>4</v>
      </c>
      <c r="Q69" s="49">
        <f>if(isnumber(search("Yes",'2_all_summary'!$E69)),if(isnumber(search("Yes",'2_all_summary'!T69)),1,2),if(isnumber(search("No",'2_all_summary'!T69)),4,3))</f>
        <v>4</v>
      </c>
    </row>
    <row r="70">
      <c r="G70" s="49">
        <f>'2_all_summary'!B70</f>
        <v>866</v>
      </c>
      <c r="H70" s="49" t="str">
        <f>'2_all_summary'!C70</f>
        <v>Adoption of conservation practices by agricultural landowners in three Oregon watersheds</v>
      </c>
      <c r="I70" s="49">
        <f>if(isnumber(search("Yes",'2_all_summary'!$E70)),if(isnumber(search("Yes",'2_all_summary'!L70)),1,2),if(isnumber(search("No",'2_all_summary'!L70)),4,3))</f>
        <v>4</v>
      </c>
      <c r="J70" s="49">
        <f>if(isnumber(search("Yes",'2_all_summary'!$E70)),if(isnumber(search("Yes",'2_all_summary'!M70)),1,2),if(isnumber(search("No",'2_all_summary'!M70)),4,3))</f>
        <v>4</v>
      </c>
      <c r="K70" s="49">
        <f>if(isnumber(search("Yes",'2_all_summary'!$E70)),if(isnumber(search("Yes",'2_all_summary'!N70)),1,2),if(isnumber(search("No",'2_all_summary'!N70)),4,3))</f>
        <v>4</v>
      </c>
      <c r="L70" s="49">
        <f>if(isnumber(search("Yes",'2_all_summary'!$E70)),if(0&lt;'2_all_summary'!O70,1,2),if(0='2_all_summary'!O70,4,3))</f>
        <v>4</v>
      </c>
      <c r="M70" s="49">
        <f>if(isnumber(search("Yes",'2_all_summary'!$E70)),if(isnumber(search("Yes",'2_all_summary'!P70)),1,2),if(isnumber(search("No",'2_all_summary'!P70)),4,3))</f>
        <v>4</v>
      </c>
      <c r="N70" s="49">
        <f>if(isnumber(search("Yes",'2_all_summary'!$E70)),if(isnumber(search("Yes",'2_all_summary'!Q70)),1,2),if(isnumber(search("No",'2_all_summary'!Q70)),4,3))</f>
        <v>4</v>
      </c>
      <c r="O70" s="49">
        <f>if(isnumber(search("Yes",'2_all_summary'!$E70)),if(isnumber(search("Yes",'2_all_summary'!R70)),1,2),if(isnumber(search("No",'2_all_summary'!R70)),4,3))</f>
        <v>4</v>
      </c>
      <c r="P70" s="49">
        <f>if(isnumber(search("Yes",'2_all_summary'!$E70)),if(0&lt;'2_all_summary'!S70,1,2),if(0='2_all_summary'!S70,4,3))</f>
        <v>4</v>
      </c>
      <c r="Q70" s="49">
        <f>if(isnumber(search("Yes",'2_all_summary'!$E70)),if(isnumber(search("Yes",'2_all_summary'!T70)),1,2),if(isnumber(search("No",'2_all_summary'!T70)),4,3))</f>
        <v>4</v>
      </c>
    </row>
    <row r="71">
      <c r="G71" s="49">
        <f>'2_all_summary'!B71</f>
        <v>840</v>
      </c>
      <c r="H71" s="49" t="str">
        <f>'2_all_summary'!C71</f>
        <v>Adult cancer patient recruitment and enrollment into cell phone text message trials</v>
      </c>
      <c r="I71" s="49">
        <f>if(isnumber(search("Yes",'2_all_summary'!$E71)),if(isnumber(search("Yes",'2_all_summary'!L71)),1,2),if(isnumber(search("No",'2_all_summary'!L71)),4,3))</f>
        <v>4</v>
      </c>
      <c r="J71" s="49">
        <f>if(isnumber(search("Yes",'2_all_summary'!$E71)),if(isnumber(search("Yes",'2_all_summary'!M71)),1,2),if(isnumber(search("No",'2_all_summary'!M71)),4,3))</f>
        <v>4</v>
      </c>
      <c r="K71" s="49">
        <f>if(isnumber(search("Yes",'2_all_summary'!$E71)),if(isnumber(search("Yes",'2_all_summary'!N71)),1,2),if(isnumber(search("No",'2_all_summary'!N71)),4,3))</f>
        <v>4</v>
      </c>
      <c r="L71" s="49">
        <f>if(isnumber(search("Yes",'2_all_summary'!$E71)),if(0&lt;'2_all_summary'!O71,1,2),if(0='2_all_summary'!O71,4,3))</f>
        <v>4</v>
      </c>
      <c r="M71" s="49">
        <f>if(isnumber(search("Yes",'2_all_summary'!$E71)),if(isnumber(search("Yes",'2_all_summary'!P71)),1,2),if(isnumber(search("No",'2_all_summary'!P71)),4,3))</f>
        <v>4</v>
      </c>
      <c r="N71" s="49">
        <f>if(isnumber(search("Yes",'2_all_summary'!$E71)),if(isnumber(search("Yes",'2_all_summary'!Q71)),1,2),if(isnumber(search("No",'2_all_summary'!Q71)),4,3))</f>
        <v>4</v>
      </c>
      <c r="O71" s="49">
        <f>if(isnumber(search("Yes",'2_all_summary'!$E71)),if(isnumber(search("Yes",'2_all_summary'!R71)),1,2),if(isnumber(search("No",'2_all_summary'!R71)),4,3))</f>
        <v>4</v>
      </c>
      <c r="P71" s="49">
        <f>if(isnumber(search("Yes",'2_all_summary'!$E71)),if(0&lt;'2_all_summary'!S71,1,2),if(0='2_all_summary'!S71,4,3))</f>
        <v>4</v>
      </c>
      <c r="Q71" s="49">
        <f>if(isnumber(search("Yes",'2_all_summary'!$E71)),if(isnumber(search("Yes",'2_all_summary'!T71)),1,2),if(isnumber(search("No",'2_all_summary'!T71)),4,3))</f>
        <v>4</v>
      </c>
    </row>
    <row r="72">
      <c r="G72" s="49">
        <f>'2_all_summary'!B72</f>
        <v>706</v>
      </c>
      <c r="H72" s="49" t="str">
        <f>'2_all_summary'!C72</f>
        <v>Aetiology, practice patterns and burden of end-stage kidney disease in South Asia and South-East Asia: A questionnaire-based survey</v>
      </c>
      <c r="I72" s="49">
        <f>if(isnumber(search("Yes",'2_all_summary'!$E72)),if(isnumber(search("Yes",'2_all_summary'!L72)),1,2),if(isnumber(search("No",'2_all_summary'!L72)),4,3))</f>
        <v>4</v>
      </c>
      <c r="J72" s="49">
        <f>if(isnumber(search("Yes",'2_all_summary'!$E72)),if(isnumber(search("Yes",'2_all_summary'!M72)),1,2),if(isnumber(search("No",'2_all_summary'!M72)),4,3))</f>
        <v>4</v>
      </c>
      <c r="K72" s="49">
        <f>if(isnumber(search("Yes",'2_all_summary'!$E72)),if(isnumber(search("Yes",'2_all_summary'!N72)),1,2),if(isnumber(search("No",'2_all_summary'!N72)),4,3))</f>
        <v>4</v>
      </c>
      <c r="L72" s="49">
        <f>if(isnumber(search("Yes",'2_all_summary'!$E72)),if(0&lt;'2_all_summary'!O72,1,2),if(0='2_all_summary'!O72,4,3))</f>
        <v>4</v>
      </c>
      <c r="M72" s="49">
        <f>if(isnumber(search("Yes",'2_all_summary'!$E72)),if(isnumber(search("Yes",'2_all_summary'!P72)),1,2),if(isnumber(search("No",'2_all_summary'!P72)),4,3))</f>
        <v>4</v>
      </c>
      <c r="N72" s="49">
        <f>if(isnumber(search("Yes",'2_all_summary'!$E72)),if(isnumber(search("Yes",'2_all_summary'!Q72)),1,2),if(isnumber(search("No",'2_all_summary'!Q72)),4,3))</f>
        <v>4</v>
      </c>
      <c r="O72" s="49">
        <f>if(isnumber(search("Yes",'2_all_summary'!$E72)),if(isnumber(search("Yes",'2_all_summary'!R72)),1,2),if(isnumber(search("No",'2_all_summary'!R72)),4,3))</f>
        <v>4</v>
      </c>
      <c r="P72" s="49">
        <f>if(isnumber(search("Yes",'2_all_summary'!$E72)),if(0&lt;'2_all_summary'!S72,1,2),if(0='2_all_summary'!S72,4,3))</f>
        <v>4</v>
      </c>
      <c r="Q72" s="49">
        <f>if(isnumber(search("Yes",'2_all_summary'!$E72)),if(isnumber(search("Yes",'2_all_summary'!T72)),1,2),if(isnumber(search("No",'2_all_summary'!T72)),4,3))</f>
        <v>4</v>
      </c>
    </row>
    <row r="73">
      <c r="G73" s="49">
        <f>'2_all_summary'!B73</f>
        <v>850</v>
      </c>
      <c r="H73" s="49" t="str">
        <f>'2_all_summary'!C73</f>
        <v>Allies, not aliens: Increasing the role of local communities in marine protected area implementation</v>
      </c>
      <c r="I73" s="49">
        <f>if(isnumber(search("Yes",'2_all_summary'!$E73)),if(isnumber(search("Yes",'2_all_summary'!L73)),1,2),if(isnumber(search("No",'2_all_summary'!L73)),4,3))</f>
        <v>2</v>
      </c>
      <c r="J73" s="49">
        <f>if(isnumber(search("Yes",'2_all_summary'!$E73)),if(isnumber(search("Yes",'2_all_summary'!M73)),1,2),if(isnumber(search("No",'2_all_summary'!M73)),4,3))</f>
        <v>2</v>
      </c>
      <c r="K73" s="49">
        <f>if(isnumber(search("Yes",'2_all_summary'!$E73)),if(isnumber(search("Yes",'2_all_summary'!N73)),1,2),if(isnumber(search("No",'2_all_summary'!N73)),4,3))</f>
        <v>2</v>
      </c>
      <c r="L73" s="49">
        <f>if(isnumber(search("Yes",'2_all_summary'!$E73)),if(0&lt;'2_all_summary'!O73,1,2),if(0='2_all_summary'!O73,4,3))</f>
        <v>2</v>
      </c>
      <c r="M73" s="49">
        <f>if(isnumber(search("Yes",'2_all_summary'!$E73)),if(isnumber(search("Yes",'2_all_summary'!P73)),1,2),if(isnumber(search("No",'2_all_summary'!P73)),4,3))</f>
        <v>2</v>
      </c>
      <c r="N73" s="49">
        <f>if(isnumber(search("Yes",'2_all_summary'!$E73)),if(isnumber(search("Yes",'2_all_summary'!Q73)),1,2),if(isnumber(search("No",'2_all_summary'!Q73)),4,3))</f>
        <v>2</v>
      </c>
      <c r="O73" s="49">
        <f>if(isnumber(search("Yes",'2_all_summary'!$E73)),if(isnumber(search("Yes",'2_all_summary'!R73)),1,2),if(isnumber(search("No",'2_all_summary'!R73)),4,3))</f>
        <v>2</v>
      </c>
      <c r="P73" s="49">
        <f>if(isnumber(search("Yes",'2_all_summary'!$E73)),if(0&lt;'2_all_summary'!S73,1,2),if(0='2_all_summary'!S73,4,3))</f>
        <v>2</v>
      </c>
      <c r="Q73" s="49">
        <f>if(isnumber(search("Yes",'2_all_summary'!$E73)),if(isnumber(search("Yes",'2_all_summary'!T73)),1,2),if(isnumber(search("No",'2_all_summary'!T73)),4,3))</f>
        <v>2</v>
      </c>
    </row>
    <row r="74">
      <c r="G74" s="49">
        <f>'2_all_summary'!B74</f>
        <v>938</v>
      </c>
      <c r="H74" s="49" t="str">
        <f>'2_all_summary'!C74</f>
        <v>Alternatives to conventional management: Lessons from small-scale fisheries</v>
      </c>
      <c r="I74" s="49">
        <f>if(isnumber(search("Yes",'2_all_summary'!$E74)),if(isnumber(search("Yes",'2_all_summary'!L74)),1,2),if(isnumber(search("No",'2_all_summary'!L74)),4,3))</f>
        <v>2</v>
      </c>
      <c r="J74" s="49">
        <f>if(isnumber(search("Yes",'2_all_summary'!$E74)),if(isnumber(search("Yes",'2_all_summary'!M74)),1,2),if(isnumber(search("No",'2_all_summary'!M74)),4,3))</f>
        <v>2</v>
      </c>
      <c r="K74" s="49">
        <f>if(isnumber(search("Yes",'2_all_summary'!$E74)),if(isnumber(search("Yes",'2_all_summary'!N74)),1,2),if(isnumber(search("No",'2_all_summary'!N74)),4,3))</f>
        <v>2</v>
      </c>
      <c r="L74" s="49">
        <f>if(isnumber(search("Yes",'2_all_summary'!$E74)),if(0&lt;'2_all_summary'!O74,1,2),if(0='2_all_summary'!O74,4,3))</f>
        <v>2</v>
      </c>
      <c r="M74" s="49">
        <f>if(isnumber(search("Yes",'2_all_summary'!$E74)),if(isnumber(search("Yes",'2_all_summary'!P74)),1,2),if(isnumber(search("No",'2_all_summary'!P74)),4,3))</f>
        <v>2</v>
      </c>
      <c r="N74" s="49">
        <f>if(isnumber(search("Yes",'2_all_summary'!$E74)),if(isnumber(search("Yes",'2_all_summary'!Q74)),1,2),if(isnumber(search("No",'2_all_summary'!Q74)),4,3))</f>
        <v>2</v>
      </c>
      <c r="O74" s="49">
        <f>if(isnumber(search("Yes",'2_all_summary'!$E74)),if(isnumber(search("Yes",'2_all_summary'!R74)),1,2),if(isnumber(search("No",'2_all_summary'!R74)),4,3))</f>
        <v>2</v>
      </c>
      <c r="P74" s="49">
        <f>if(isnumber(search("Yes",'2_all_summary'!$E74)),if(0&lt;'2_all_summary'!S74,1,2),if(0='2_all_summary'!S74,4,3))</f>
        <v>2</v>
      </c>
      <c r="Q74" s="49">
        <f>if(isnumber(search("Yes",'2_all_summary'!$E74)),if(isnumber(search("Yes",'2_all_summary'!T74)),1,2),if(isnumber(search("No",'2_all_summary'!T74)),4,3))</f>
        <v>2</v>
      </c>
    </row>
    <row r="75">
      <c r="G75" s="49">
        <f>'2_all_summary'!B75</f>
        <v>488</v>
      </c>
      <c r="H75" s="49" t="str">
        <f>'2_all_summary'!C75</f>
        <v>An agent-based model to optimize transboundary management for the walleye pollock (Gadus chalcogrammus) fishery in the Gulf of Alaska</v>
      </c>
      <c r="I75" s="49">
        <f>if(isnumber(search("Yes",'2_all_summary'!$E75)),if(isnumber(search("Yes",'2_all_summary'!L75)),1,2),if(isnumber(search("No",'2_all_summary'!L75)),4,3))</f>
        <v>4</v>
      </c>
      <c r="J75" s="49">
        <f>if(isnumber(search("Yes",'2_all_summary'!$E75)),if(isnumber(search("Yes",'2_all_summary'!M75)),1,2),if(isnumber(search("No",'2_all_summary'!M75)),4,3))</f>
        <v>4</v>
      </c>
      <c r="K75" s="49">
        <f>if(isnumber(search("Yes",'2_all_summary'!$E75)),if(isnumber(search("Yes",'2_all_summary'!N75)),1,2),if(isnumber(search("No",'2_all_summary'!N75)),4,3))</f>
        <v>4</v>
      </c>
      <c r="L75" s="49">
        <f>if(isnumber(search("Yes",'2_all_summary'!$E75)),if(0&lt;'2_all_summary'!O75,1,2),if(0='2_all_summary'!O75,4,3))</f>
        <v>4</v>
      </c>
      <c r="M75" s="49">
        <f>if(isnumber(search("Yes",'2_all_summary'!$E75)),if(isnumber(search("Yes",'2_all_summary'!P75)),1,2),if(isnumber(search("No",'2_all_summary'!P75)),4,3))</f>
        <v>4</v>
      </c>
      <c r="N75" s="49">
        <f>if(isnumber(search("Yes",'2_all_summary'!$E75)),if(isnumber(search("Yes",'2_all_summary'!Q75)),1,2),if(isnumber(search("No",'2_all_summary'!Q75)),4,3))</f>
        <v>4</v>
      </c>
      <c r="O75" s="49">
        <f>if(isnumber(search("Yes",'2_all_summary'!$E75)),if(isnumber(search("Yes",'2_all_summary'!R75)),1,2),if(isnumber(search("No",'2_all_summary'!R75)),4,3))</f>
        <v>4</v>
      </c>
      <c r="P75" s="49">
        <f>if(isnumber(search("Yes",'2_all_summary'!$E75)),if(0&lt;'2_all_summary'!S75,1,2),if(0='2_all_summary'!S75,4,3))</f>
        <v>4</v>
      </c>
      <c r="Q75" s="49">
        <f>if(isnumber(search("Yes",'2_all_summary'!$E75)),if(isnumber(search("Yes",'2_all_summary'!T75)),1,2),if(isnumber(search("No",'2_all_summary'!T75)),4,3))</f>
        <v>4</v>
      </c>
    </row>
    <row r="76">
      <c r="G76" s="49">
        <f>'2_all_summary'!B76</f>
        <v>515</v>
      </c>
      <c r="H76" s="49" t="str">
        <f>'2_all_summary'!C76</f>
        <v>An assessment of the current status of the chokka squid fishery in South Africa and an evaluation of alternative allocation strategies</v>
      </c>
      <c r="I76" s="49">
        <f>if(isnumber(search("Yes",'2_all_summary'!$E76)),if(isnumber(search("Yes",'2_all_summary'!L76)),1,2),if(isnumber(search("No",'2_all_summary'!L76)),4,3))</f>
        <v>4</v>
      </c>
      <c r="J76" s="49">
        <f>if(isnumber(search("Yes",'2_all_summary'!$E76)),if(isnumber(search("Yes",'2_all_summary'!M76)),1,2),if(isnumber(search("No",'2_all_summary'!M76)),4,3))</f>
        <v>4</v>
      </c>
      <c r="K76" s="49">
        <f>if(isnumber(search("Yes",'2_all_summary'!$E76)),if(isnumber(search("Yes",'2_all_summary'!N76)),1,2),if(isnumber(search("No",'2_all_summary'!N76)),4,3))</f>
        <v>4</v>
      </c>
      <c r="L76" s="49">
        <f>if(isnumber(search("Yes",'2_all_summary'!$E76)),if(0&lt;'2_all_summary'!O76,1,2),if(0='2_all_summary'!O76,4,3))</f>
        <v>4</v>
      </c>
      <c r="M76" s="49">
        <f>if(isnumber(search("Yes",'2_all_summary'!$E76)),if(isnumber(search("Yes",'2_all_summary'!P76)),1,2),if(isnumber(search("No",'2_all_summary'!P76)),4,3))</f>
        <v>4</v>
      </c>
      <c r="N76" s="49">
        <f>if(isnumber(search("Yes",'2_all_summary'!$E76)),if(isnumber(search("Yes",'2_all_summary'!Q76)),1,2),if(isnumber(search("No",'2_all_summary'!Q76)),4,3))</f>
        <v>4</v>
      </c>
      <c r="O76" s="49">
        <f>if(isnumber(search("Yes",'2_all_summary'!$E76)),if(isnumber(search("Yes",'2_all_summary'!R76)),1,2),if(isnumber(search("No",'2_all_summary'!R76)),4,3))</f>
        <v>4</v>
      </c>
      <c r="P76" s="49">
        <f>if(isnumber(search("Yes",'2_all_summary'!$E76)),if(0&lt;'2_all_summary'!S76,1,2),if(0='2_all_summary'!S76,4,3))</f>
        <v>4</v>
      </c>
      <c r="Q76" s="49">
        <f>if(isnumber(search("Yes",'2_all_summary'!$E76)),if(isnumber(search("Yes",'2_all_summary'!T76)),1,2),if(isnumber(search("No",'2_all_summary'!T76)),4,3))</f>
        <v>4</v>
      </c>
    </row>
    <row r="77">
      <c r="G77" s="49">
        <f>'2_all_summary'!B77</f>
        <v>789</v>
      </c>
      <c r="H77" s="49" t="str">
        <f>'2_all_summary'!C77</f>
        <v>An empirical bio-economic stocking model for floodplain beels in Bangladesh</v>
      </c>
      <c r="I77" s="49">
        <f>if(isnumber(search("Yes",'2_all_summary'!$E77)),if(isnumber(search("Yes",'2_all_summary'!L77)),1,2),if(isnumber(search("No",'2_all_summary'!L77)),4,3))</f>
        <v>4</v>
      </c>
      <c r="J77" s="49">
        <f>if(isnumber(search("Yes",'2_all_summary'!$E77)),if(isnumber(search("Yes",'2_all_summary'!M77)),1,2),if(isnumber(search("No",'2_all_summary'!M77)),4,3))</f>
        <v>4</v>
      </c>
      <c r="K77" s="49">
        <f>if(isnumber(search("Yes",'2_all_summary'!$E77)),if(isnumber(search("Yes",'2_all_summary'!N77)),1,2),if(isnumber(search("No",'2_all_summary'!N77)),4,3))</f>
        <v>4</v>
      </c>
      <c r="L77" s="49">
        <f>if(isnumber(search("Yes",'2_all_summary'!$E77)),if(0&lt;'2_all_summary'!O77,1,2),if(0='2_all_summary'!O77,4,3))</f>
        <v>4</v>
      </c>
      <c r="M77" s="49">
        <f>if(isnumber(search("Yes",'2_all_summary'!$E77)),if(isnumber(search("Yes",'2_all_summary'!P77)),1,2),if(isnumber(search("No",'2_all_summary'!P77)),4,3))</f>
        <v>4</v>
      </c>
      <c r="N77" s="49">
        <f>if(isnumber(search("Yes",'2_all_summary'!$E77)),if(isnumber(search("Yes",'2_all_summary'!Q77)),1,2),if(isnumber(search("No",'2_all_summary'!Q77)),4,3))</f>
        <v>4</v>
      </c>
      <c r="O77" s="49">
        <f>if(isnumber(search("Yes",'2_all_summary'!$E77)),if(isnumber(search("Yes",'2_all_summary'!R77)),1,2),if(isnumber(search("No",'2_all_summary'!R77)),4,3))</f>
        <v>4</v>
      </c>
      <c r="P77" s="49">
        <f>if(isnumber(search("Yes",'2_all_summary'!$E77)),if(0&lt;'2_all_summary'!S77,1,2),if(0='2_all_summary'!S77,4,3))</f>
        <v>4</v>
      </c>
      <c r="Q77" s="49">
        <f>if(isnumber(search("Yes",'2_all_summary'!$E77)),if(isnumber(search("Yes",'2_all_summary'!T77)),1,2),if(isnumber(search("No",'2_all_summary'!T77)),4,3))</f>
        <v>4</v>
      </c>
    </row>
    <row r="78">
      <c r="G78" s="49">
        <f>'2_all_summary'!B78</f>
        <v>881</v>
      </c>
      <c r="H78" s="49" t="str">
        <f>'2_all_summary'!C78</f>
        <v>An epidemiologic transition of cardiovascular disease risk in Carriacou and Petite Martinique, Grenada: The Grenada heart project, 2005-2007</v>
      </c>
      <c r="I78" s="49">
        <f>if(isnumber(search("Yes",'2_all_summary'!$E78)),if(isnumber(search("Yes",'2_all_summary'!L78)),1,2),if(isnumber(search("No",'2_all_summary'!L78)),4,3))</f>
        <v>4</v>
      </c>
      <c r="J78" s="49">
        <f>if(isnumber(search("Yes",'2_all_summary'!$E78)),if(isnumber(search("Yes",'2_all_summary'!M78)),1,2),if(isnumber(search("No",'2_all_summary'!M78)),4,3))</f>
        <v>4</v>
      </c>
      <c r="K78" s="49">
        <f>if(isnumber(search("Yes",'2_all_summary'!$E78)),if(isnumber(search("Yes",'2_all_summary'!N78)),1,2),if(isnumber(search("No",'2_all_summary'!N78)),4,3))</f>
        <v>4</v>
      </c>
      <c r="L78" s="49">
        <f>if(isnumber(search("Yes",'2_all_summary'!$E78)),if(0&lt;'2_all_summary'!O78,1,2),if(0='2_all_summary'!O78,4,3))</f>
        <v>4</v>
      </c>
      <c r="M78" s="49">
        <f>if(isnumber(search("Yes",'2_all_summary'!$E78)),if(isnumber(search("Yes",'2_all_summary'!P78)),1,2),if(isnumber(search("No",'2_all_summary'!P78)),4,3))</f>
        <v>4</v>
      </c>
      <c r="N78" s="49">
        <f>if(isnumber(search("Yes",'2_all_summary'!$E78)),if(isnumber(search("Yes",'2_all_summary'!Q78)),1,2),if(isnumber(search("No",'2_all_summary'!Q78)),4,3))</f>
        <v>4</v>
      </c>
      <c r="O78" s="49">
        <f>if(isnumber(search("Yes",'2_all_summary'!$E78)),if(isnumber(search("Yes",'2_all_summary'!R78)),1,2),if(isnumber(search("No",'2_all_summary'!R78)),4,3))</f>
        <v>4</v>
      </c>
      <c r="P78" s="49">
        <f>if(isnumber(search("Yes",'2_all_summary'!$E78)),if(0&lt;'2_all_summary'!S78,1,2),if(0='2_all_summary'!S78,4,3))</f>
        <v>4</v>
      </c>
      <c r="Q78" s="49">
        <f>if(isnumber(search("Yes",'2_all_summary'!$E78)),if(isnumber(search("Yes",'2_all_summary'!T78)),1,2),if(isnumber(search("No",'2_all_summary'!T78)),4,3))</f>
        <v>4</v>
      </c>
    </row>
    <row r="79">
      <c r="G79" s="49">
        <f>'2_all_summary'!B79</f>
        <v>763</v>
      </c>
      <c r="H79" s="49" t="str">
        <f>'2_all_summary'!C79</f>
        <v>An evaluation of a management saga: The Banks Peninsula Marine Mammal Sanctuary, New Zealand</v>
      </c>
      <c r="I79" s="49">
        <f>if(isnumber(search("Yes",'2_all_summary'!$E79)),if(isnumber(search("Yes",'2_all_summary'!L79)),1,2),if(isnumber(search("No",'2_all_summary'!L79)),4,3))</f>
        <v>4</v>
      </c>
      <c r="J79" s="49">
        <f>if(isnumber(search("Yes",'2_all_summary'!$E79)),if(isnumber(search("Yes",'2_all_summary'!M79)),1,2),if(isnumber(search("No",'2_all_summary'!M79)),4,3))</f>
        <v>4</v>
      </c>
      <c r="K79" s="49">
        <f>if(isnumber(search("Yes",'2_all_summary'!$E79)),if(isnumber(search("Yes",'2_all_summary'!N79)),1,2),if(isnumber(search("No",'2_all_summary'!N79)),4,3))</f>
        <v>4</v>
      </c>
      <c r="L79" s="49">
        <f>if(isnumber(search("Yes",'2_all_summary'!$E79)),if(0&lt;'2_all_summary'!O79,1,2),if(0='2_all_summary'!O79,4,3))</f>
        <v>4</v>
      </c>
      <c r="M79" s="49">
        <f>if(isnumber(search("Yes",'2_all_summary'!$E79)),if(isnumber(search("Yes",'2_all_summary'!P79)),1,2),if(isnumber(search("No",'2_all_summary'!P79)),4,3))</f>
        <v>4</v>
      </c>
      <c r="N79" s="49">
        <f>if(isnumber(search("Yes",'2_all_summary'!$E79)),if(isnumber(search("Yes",'2_all_summary'!Q79)),1,2),if(isnumber(search("No",'2_all_summary'!Q79)),4,3))</f>
        <v>4</v>
      </c>
      <c r="O79" s="49">
        <f>if(isnumber(search("Yes",'2_all_summary'!$E79)),if(isnumber(search("Yes",'2_all_summary'!R79)),1,2),if(isnumber(search("No",'2_all_summary'!R79)),4,3))</f>
        <v>4</v>
      </c>
      <c r="P79" s="49">
        <f>if(isnumber(search("Yes",'2_all_summary'!$E79)),if(0&lt;'2_all_summary'!S79,1,2),if(0='2_all_summary'!S79,4,3))</f>
        <v>4</v>
      </c>
      <c r="Q79" s="49">
        <f>if(isnumber(search("Yes",'2_all_summary'!$E79)),if(isnumber(search("Yes",'2_all_summary'!T79)),1,2),if(isnumber(search("No",'2_all_summary'!T79)),4,3))</f>
        <v>4</v>
      </c>
    </row>
    <row r="80">
      <c r="G80" s="49">
        <f>'2_all_summary'!B80</f>
        <v>803</v>
      </c>
      <c r="H80" s="49" t="str">
        <f>'2_all_summary'!C80</f>
        <v>An evolutionary approach to adaptive capacity assessment: A case study of Whitehouse, Jamaica</v>
      </c>
      <c r="I80" s="49">
        <f>if(isnumber(search("Yes",'2_all_summary'!$E80)),if(isnumber(search("Yes",'2_all_summary'!L80)),1,2),if(isnumber(search("No",'2_all_summary'!L80)),4,3))</f>
        <v>4</v>
      </c>
      <c r="J80" s="49">
        <f>if(isnumber(search("Yes",'2_all_summary'!$E80)),if(isnumber(search("Yes",'2_all_summary'!M80)),1,2),if(isnumber(search("No",'2_all_summary'!M80)),4,3))</f>
        <v>4</v>
      </c>
      <c r="K80" s="49">
        <f>if(isnumber(search("Yes",'2_all_summary'!$E80)),if(isnumber(search("Yes",'2_all_summary'!N80)),1,2),if(isnumber(search("No",'2_all_summary'!N80)),4,3))</f>
        <v>4</v>
      </c>
      <c r="L80" s="49">
        <f>if(isnumber(search("Yes",'2_all_summary'!$E80)),if(0&lt;'2_all_summary'!O80,1,2),if(0='2_all_summary'!O80,4,3))</f>
        <v>4</v>
      </c>
      <c r="M80" s="49">
        <f>if(isnumber(search("Yes",'2_all_summary'!$E80)),if(isnumber(search("Yes",'2_all_summary'!P80)),1,2),if(isnumber(search("No",'2_all_summary'!P80)),4,3))</f>
        <v>4</v>
      </c>
      <c r="N80" s="49">
        <f>if(isnumber(search("Yes",'2_all_summary'!$E80)),if(isnumber(search("Yes",'2_all_summary'!Q80)),1,2),if(isnumber(search("No",'2_all_summary'!Q80)),4,3))</f>
        <v>4</v>
      </c>
      <c r="O80" s="49">
        <f>if(isnumber(search("Yes",'2_all_summary'!$E80)),if(isnumber(search("Yes",'2_all_summary'!R80)),1,2),if(isnumber(search("No",'2_all_summary'!R80)),4,3))</f>
        <v>4</v>
      </c>
      <c r="P80" s="49">
        <f>if(isnumber(search("Yes",'2_all_summary'!$E80)),if(0&lt;'2_all_summary'!S80,1,2),if(0='2_all_summary'!S80,4,3))</f>
        <v>4</v>
      </c>
      <c r="Q80" s="49">
        <f>if(isnumber(search("Yes",'2_all_summary'!$E80)),if(isnumber(search("Yes",'2_all_summary'!T80)),1,2),if(isnumber(search("No",'2_all_summary'!T80)),4,3))</f>
        <v>4</v>
      </c>
    </row>
    <row r="81">
      <c r="G81" s="49">
        <f>'2_all_summary'!B81</f>
        <v>575</v>
      </c>
      <c r="H81" s="49" t="str">
        <f>'2_all_summary'!C81</f>
        <v>An exploration of Hul'qumi'num Coast Salish peoples' attitudes towards the establishment of no-take zones within marine protected areas in the Salish Sea, Canada</v>
      </c>
      <c r="I81" s="49">
        <f>if(isnumber(search("Yes",'2_all_summary'!$E81)),if(isnumber(search("Yes",'2_all_summary'!L81)),1,2),if(isnumber(search("No",'2_all_summary'!L81)),4,3))</f>
        <v>4</v>
      </c>
      <c r="J81" s="49">
        <f>if(isnumber(search("Yes",'2_all_summary'!$E81)),if(isnumber(search("Yes",'2_all_summary'!M81)),1,2),if(isnumber(search("No",'2_all_summary'!M81)),4,3))</f>
        <v>4</v>
      </c>
      <c r="K81" s="49">
        <f>if(isnumber(search("Yes",'2_all_summary'!$E81)),if(isnumber(search("Yes",'2_all_summary'!N81)),1,2),if(isnumber(search("No",'2_all_summary'!N81)),4,3))</f>
        <v>4</v>
      </c>
      <c r="L81" s="49">
        <f>if(isnumber(search("Yes",'2_all_summary'!$E81)),if(0&lt;'2_all_summary'!O81,1,2),if(0='2_all_summary'!O81,4,3))</f>
        <v>4</v>
      </c>
      <c r="M81" s="49">
        <f>if(isnumber(search("Yes",'2_all_summary'!$E81)),if(isnumber(search("Yes",'2_all_summary'!P81)),1,2),if(isnumber(search("No",'2_all_summary'!P81)),4,3))</f>
        <v>4</v>
      </c>
      <c r="N81" s="49">
        <f>if(isnumber(search("Yes",'2_all_summary'!$E81)),if(isnumber(search("Yes",'2_all_summary'!Q81)),1,2),if(isnumber(search("No",'2_all_summary'!Q81)),4,3))</f>
        <v>4</v>
      </c>
      <c r="O81" s="49">
        <f>if(isnumber(search("Yes",'2_all_summary'!$E81)),if(isnumber(search("Yes",'2_all_summary'!R81)),1,2),if(isnumber(search("No",'2_all_summary'!R81)),4,3))</f>
        <v>4</v>
      </c>
      <c r="P81" s="49">
        <f>if(isnumber(search("Yes",'2_all_summary'!$E81)),if(0&lt;'2_all_summary'!S81,1,2),if(0='2_all_summary'!S81,4,3))</f>
        <v>4</v>
      </c>
      <c r="Q81" s="49">
        <f>if(isnumber(search("Yes",'2_all_summary'!$E81)),if(isnumber(search("Yes",'2_all_summary'!T81)),1,2),if(isnumber(search("No",'2_all_summary'!T81)),4,3))</f>
        <v>4</v>
      </c>
    </row>
    <row r="82">
      <c r="G82" s="49">
        <f>'2_all_summary'!B82</f>
        <v>563</v>
      </c>
      <c r="H82" s="49" t="str">
        <f>'2_all_summary'!C82</f>
        <v>An institutional development process in community based coastal resource management: building the capacity and opportunity for community based co-management in a small-scale fisheries community</v>
      </c>
      <c r="I82" s="49">
        <f>if(isnumber(search("Yes",'2_all_summary'!$E82)),if(isnumber(search("Yes",'2_all_summary'!L82)),1,2),if(isnumber(search("No",'2_all_summary'!L82)),4,3))</f>
        <v>4</v>
      </c>
      <c r="J82" s="49">
        <f>if(isnumber(search("Yes",'2_all_summary'!$E82)),if(isnumber(search("Yes",'2_all_summary'!M82)),1,2),if(isnumber(search("No",'2_all_summary'!M82)),4,3))</f>
        <v>4</v>
      </c>
      <c r="K82" s="49">
        <f>if(isnumber(search("Yes",'2_all_summary'!$E82)),if(isnumber(search("Yes",'2_all_summary'!N82)),1,2),if(isnumber(search("No",'2_all_summary'!N82)),4,3))</f>
        <v>4</v>
      </c>
      <c r="L82" s="49">
        <f>if(isnumber(search("Yes",'2_all_summary'!$E82)),if(0&lt;'2_all_summary'!O82,1,2),if(0='2_all_summary'!O82,4,3))</f>
        <v>4</v>
      </c>
      <c r="M82" s="49">
        <f>if(isnumber(search("Yes",'2_all_summary'!$E82)),if(isnumber(search("Yes",'2_all_summary'!P82)),1,2),if(isnumber(search("No",'2_all_summary'!P82)),4,3))</f>
        <v>4</v>
      </c>
      <c r="N82" s="49">
        <f>if(isnumber(search("Yes",'2_all_summary'!$E82)),if(isnumber(search("Yes",'2_all_summary'!Q82)),1,2),if(isnumber(search("No",'2_all_summary'!Q82)),4,3))</f>
        <v>4</v>
      </c>
      <c r="O82" s="49">
        <f>if(isnumber(search("Yes",'2_all_summary'!$E82)),if(isnumber(search("Yes",'2_all_summary'!R82)),1,2),if(isnumber(search("No",'2_all_summary'!R82)),4,3))</f>
        <v>4</v>
      </c>
      <c r="P82" s="49">
        <f>if(isnumber(search("Yes",'2_all_summary'!$E82)),if(0&lt;'2_all_summary'!S82,1,2),if(0='2_all_summary'!S82,4,3))</f>
        <v>4</v>
      </c>
      <c r="Q82" s="49">
        <f>if(isnumber(search("Yes",'2_all_summary'!$E82)),if(isnumber(search("Yes",'2_all_summary'!T82)),1,2),if(isnumber(search("No",'2_all_summary'!T82)),4,3))</f>
        <v>4</v>
      </c>
    </row>
    <row r="83">
      <c r="G83" s="49">
        <f>'2_all_summary'!B83</f>
        <v>735</v>
      </c>
      <c r="H83" s="49" t="str">
        <f>'2_all_summary'!C83</f>
        <v>An institutional model for comanagement of coastal resources in fiji</v>
      </c>
      <c r="I83" s="49">
        <f>if(isnumber(search("Yes",'2_all_summary'!$E83)),if(isnumber(search("Yes",'2_all_summary'!L83)),1,2),if(isnumber(search("No",'2_all_summary'!L83)),4,3))</f>
        <v>2</v>
      </c>
      <c r="J83" s="49">
        <f>if(isnumber(search("Yes",'2_all_summary'!$E83)),if(isnumber(search("Yes",'2_all_summary'!M83)),1,2),if(isnumber(search("No",'2_all_summary'!M83)),4,3))</f>
        <v>2</v>
      </c>
      <c r="K83" s="49">
        <f>if(isnumber(search("Yes",'2_all_summary'!$E83)),if(isnumber(search("Yes",'2_all_summary'!N83)),1,2),if(isnumber(search("No",'2_all_summary'!N83)),4,3))</f>
        <v>2</v>
      </c>
      <c r="L83" s="49">
        <f>if(isnumber(search("Yes",'2_all_summary'!$E83)),if(0&lt;'2_all_summary'!O83,1,2),if(0='2_all_summary'!O83,4,3))</f>
        <v>2</v>
      </c>
      <c r="M83" s="49">
        <f>if(isnumber(search("Yes",'2_all_summary'!$E83)),if(isnumber(search("Yes",'2_all_summary'!P83)),1,2),if(isnumber(search("No",'2_all_summary'!P83)),4,3))</f>
        <v>2</v>
      </c>
      <c r="N83" s="49">
        <f>if(isnumber(search("Yes",'2_all_summary'!$E83)),if(isnumber(search("Yes",'2_all_summary'!Q83)),1,2),if(isnumber(search("No",'2_all_summary'!Q83)),4,3))</f>
        <v>2</v>
      </c>
      <c r="O83" s="49">
        <f>if(isnumber(search("Yes",'2_all_summary'!$E83)),if(isnumber(search("Yes",'2_all_summary'!R83)),1,2),if(isnumber(search("No",'2_all_summary'!R83)),4,3))</f>
        <v>2</v>
      </c>
      <c r="P83" s="49">
        <f>if(isnumber(search("Yes",'2_all_summary'!$E83)),if(0&lt;'2_all_summary'!S83,1,2),if(0='2_all_summary'!S83,4,3))</f>
        <v>2</v>
      </c>
      <c r="Q83" s="49">
        <f>if(isnumber(search("Yes",'2_all_summary'!$E83)),if(isnumber(search("Yes",'2_all_summary'!T83)),1,2),if(isnumber(search("No",'2_all_summary'!T83)),4,3))</f>
        <v>2</v>
      </c>
    </row>
    <row r="84">
      <c r="G84" s="49">
        <f>'2_all_summary'!B84</f>
        <v>896</v>
      </c>
      <c r="H84" s="49" t="str">
        <f>'2_all_summary'!C84</f>
        <v>An interdisciplinary evaluation of community-based TURF-reserves</v>
      </c>
      <c r="I84" s="49">
        <f>if(isnumber(search("Yes",'2_all_summary'!$E84)),if(isnumber(search("Yes",'2_all_summary'!L84)),1,2),if(isnumber(search("No",'2_all_summary'!L84)),4,3))</f>
        <v>4</v>
      </c>
      <c r="J84" s="49">
        <f>if(isnumber(search("Yes",'2_all_summary'!$E84)),if(isnumber(search("Yes",'2_all_summary'!M84)),1,2),if(isnumber(search("No",'2_all_summary'!M84)),4,3))</f>
        <v>4</v>
      </c>
      <c r="K84" s="49">
        <f>if(isnumber(search("Yes",'2_all_summary'!$E84)),if(isnumber(search("Yes",'2_all_summary'!N84)),1,2),if(isnumber(search("No",'2_all_summary'!N84)),4,3))</f>
        <v>4</v>
      </c>
      <c r="L84" s="49">
        <f>if(isnumber(search("Yes",'2_all_summary'!$E84)),if(0&lt;'2_all_summary'!O84,1,2),if(0='2_all_summary'!O84,4,3))</f>
        <v>4</v>
      </c>
      <c r="M84" s="49">
        <f>if(isnumber(search("Yes",'2_all_summary'!$E84)),if(isnumber(search("Yes",'2_all_summary'!P84)),1,2),if(isnumber(search("No",'2_all_summary'!P84)),4,3))</f>
        <v>4</v>
      </c>
      <c r="N84" s="49">
        <f>if(isnumber(search("Yes",'2_all_summary'!$E84)),if(isnumber(search("Yes",'2_all_summary'!Q84)),1,2),if(isnumber(search("No",'2_all_summary'!Q84)),4,3))</f>
        <v>4</v>
      </c>
      <c r="O84" s="49">
        <f>if(isnumber(search("Yes",'2_all_summary'!$E84)),if(isnumber(search("Yes",'2_all_summary'!R84)),1,2),if(isnumber(search("No",'2_all_summary'!R84)),4,3))</f>
        <v>4</v>
      </c>
      <c r="P84" s="49">
        <f>if(isnumber(search("Yes",'2_all_summary'!$E84)),if(0&lt;'2_all_summary'!S84,1,2),if(0='2_all_summary'!S84,4,3))</f>
        <v>4</v>
      </c>
      <c r="Q84" s="49">
        <f>if(isnumber(search("Yes",'2_all_summary'!$E84)),if(isnumber(search("Yes",'2_all_summary'!T84)),1,2),if(isnumber(search("No",'2_all_summary'!T84)),4,3))</f>
        <v>4</v>
      </c>
    </row>
    <row r="85">
      <c r="G85" s="49">
        <f>'2_all_summary'!B85</f>
        <v>552</v>
      </c>
      <c r="H85" s="49" t="str">
        <f>'2_all_summary'!C85</f>
        <v>An introduction to Japanese and French fisheries</v>
      </c>
      <c r="I85" s="49">
        <f>if(isnumber(search("Yes",'2_all_summary'!$E85)),if(isnumber(search("Yes",'2_all_summary'!L85)),1,2),if(isnumber(search("No",'2_all_summary'!L85)),4,3))</f>
        <v>4</v>
      </c>
      <c r="J85" s="49">
        <f>if(isnumber(search("Yes",'2_all_summary'!$E85)),if(isnumber(search("Yes",'2_all_summary'!M85)),1,2),if(isnumber(search("No",'2_all_summary'!M85)),4,3))</f>
        <v>4</v>
      </c>
      <c r="K85" s="49">
        <f>if(isnumber(search("Yes",'2_all_summary'!$E85)),if(isnumber(search("Yes",'2_all_summary'!N85)),1,2),if(isnumber(search("No",'2_all_summary'!N85)),4,3))</f>
        <v>4</v>
      </c>
      <c r="L85" s="49">
        <f>if(isnumber(search("Yes",'2_all_summary'!$E85)),if(0&lt;'2_all_summary'!O85,1,2),if(0='2_all_summary'!O85,4,3))</f>
        <v>4</v>
      </c>
      <c r="M85" s="49">
        <f>if(isnumber(search("Yes",'2_all_summary'!$E85)),if(isnumber(search("Yes",'2_all_summary'!P85)),1,2),if(isnumber(search("No",'2_all_summary'!P85)),4,3))</f>
        <v>4</v>
      </c>
      <c r="N85" s="49">
        <f>if(isnumber(search("Yes",'2_all_summary'!$E85)),if(isnumber(search("Yes",'2_all_summary'!Q85)),1,2),if(isnumber(search("No",'2_all_summary'!Q85)),4,3))</f>
        <v>4</v>
      </c>
      <c r="O85" s="49">
        <f>if(isnumber(search("Yes",'2_all_summary'!$E85)),if(isnumber(search("Yes",'2_all_summary'!R85)),1,2),if(isnumber(search("No",'2_all_summary'!R85)),4,3))</f>
        <v>4</v>
      </c>
      <c r="P85" s="49">
        <f>if(isnumber(search("Yes",'2_all_summary'!$E85)),if(0&lt;'2_all_summary'!S85,1,2),if(0='2_all_summary'!S85,4,3))</f>
        <v>4</v>
      </c>
      <c r="Q85" s="49">
        <f>if(isnumber(search("Yes",'2_all_summary'!$E85)),if(isnumber(search("Yes",'2_all_summary'!T85)),1,2),if(isnumber(search("No",'2_all_summary'!T85)),4,3))</f>
        <v>4</v>
      </c>
    </row>
    <row r="86">
      <c r="G86" s="49">
        <f>'2_all_summary'!B86</f>
        <v>757</v>
      </c>
      <c r="H86" s="49" t="str">
        <f>'2_all_summary'!C86</f>
        <v>An overview of fishing rights</v>
      </c>
      <c r="I86" s="49">
        <f>if(isnumber(search("Yes",'2_all_summary'!$E86)),if(isnumber(search("Yes",'2_all_summary'!L86)),1,2),if(isnumber(search("No",'2_all_summary'!L86)),4,3))</f>
        <v>4</v>
      </c>
      <c r="J86" s="49">
        <f>if(isnumber(search("Yes",'2_all_summary'!$E86)),if(isnumber(search("Yes",'2_all_summary'!M86)),1,2),if(isnumber(search("No",'2_all_summary'!M86)),4,3))</f>
        <v>4</v>
      </c>
      <c r="K86" s="49">
        <f>if(isnumber(search("Yes",'2_all_summary'!$E86)),if(isnumber(search("Yes",'2_all_summary'!N86)),1,2),if(isnumber(search("No",'2_all_summary'!N86)),4,3))</f>
        <v>4</v>
      </c>
      <c r="L86" s="49">
        <f>if(isnumber(search("Yes",'2_all_summary'!$E86)),if(0&lt;'2_all_summary'!O86,1,2),if(0='2_all_summary'!O86,4,3))</f>
        <v>4</v>
      </c>
      <c r="M86" s="49">
        <f>if(isnumber(search("Yes",'2_all_summary'!$E86)),if(isnumber(search("Yes",'2_all_summary'!P86)),1,2),if(isnumber(search("No",'2_all_summary'!P86)),4,3))</f>
        <v>4</v>
      </c>
      <c r="N86" s="49">
        <f>if(isnumber(search("Yes",'2_all_summary'!$E86)),if(isnumber(search("Yes",'2_all_summary'!Q86)),1,2),if(isnumber(search("No",'2_all_summary'!Q86)),4,3))</f>
        <v>4</v>
      </c>
      <c r="O86" s="49">
        <f>if(isnumber(search("Yes",'2_all_summary'!$E86)),if(isnumber(search("Yes",'2_all_summary'!R86)),1,2),if(isnumber(search("No",'2_all_summary'!R86)),4,3))</f>
        <v>4</v>
      </c>
      <c r="P86" s="49">
        <f>if(isnumber(search("Yes",'2_all_summary'!$E86)),if(0&lt;'2_all_summary'!S86,1,2),if(0='2_all_summary'!S86,4,3))</f>
        <v>4</v>
      </c>
      <c r="Q86" s="49">
        <f>if(isnumber(search("Yes",'2_all_summary'!$E86)),if(isnumber(search("Yes",'2_all_summary'!T86)),1,2),if(isnumber(search("No",'2_all_summary'!T86)),4,3))</f>
        <v>4</v>
      </c>
    </row>
    <row r="87">
      <c r="G87" s="49">
        <f>'2_all_summary'!B87</f>
        <v>365</v>
      </c>
      <c r="H87" s="49" t="str">
        <f>'2_all_summary'!C87</f>
        <v>An overview of increasing incidents of bottlenose dolphin harassment in the gulf of Mexico and possible solutions</v>
      </c>
      <c r="I87" s="49">
        <f>if(isnumber(search("Yes",'2_all_summary'!$E87)),if(isnumber(search("Yes",'2_all_summary'!L87)),1,2),if(isnumber(search("No",'2_all_summary'!L87)),4,3))</f>
        <v>4</v>
      </c>
      <c r="J87" s="49">
        <f>if(isnumber(search("Yes",'2_all_summary'!$E87)),if(isnumber(search("Yes",'2_all_summary'!M87)),1,2),if(isnumber(search("No",'2_all_summary'!M87)),4,3))</f>
        <v>4</v>
      </c>
      <c r="K87" s="49">
        <f>if(isnumber(search("Yes",'2_all_summary'!$E87)),if(isnumber(search("Yes",'2_all_summary'!N87)),1,2),if(isnumber(search("No",'2_all_summary'!N87)),4,3))</f>
        <v>4</v>
      </c>
      <c r="L87" s="49">
        <f>if(isnumber(search("Yes",'2_all_summary'!$E87)),if(0&lt;'2_all_summary'!O87,1,2),if(0='2_all_summary'!O87,4,3))</f>
        <v>4</v>
      </c>
      <c r="M87" s="49">
        <f>if(isnumber(search("Yes",'2_all_summary'!$E87)),if(isnumber(search("Yes",'2_all_summary'!P87)),1,2),if(isnumber(search("No",'2_all_summary'!P87)),4,3))</f>
        <v>4</v>
      </c>
      <c r="N87" s="49">
        <f>if(isnumber(search("Yes",'2_all_summary'!$E87)),if(isnumber(search("Yes",'2_all_summary'!Q87)),1,2),if(isnumber(search("No",'2_all_summary'!Q87)),4,3))</f>
        <v>4</v>
      </c>
      <c r="O87" s="49">
        <f>if(isnumber(search("Yes",'2_all_summary'!$E87)),if(isnumber(search("Yes",'2_all_summary'!R87)),1,2),if(isnumber(search("No",'2_all_summary'!R87)),4,3))</f>
        <v>4</v>
      </c>
      <c r="P87" s="49">
        <f>if(isnumber(search("Yes",'2_all_summary'!$E87)),if(0&lt;'2_all_summary'!S87,1,2),if(0='2_all_summary'!S87,4,3))</f>
        <v>4</v>
      </c>
      <c r="Q87" s="49">
        <f>if(isnumber(search("Yes",'2_all_summary'!$E87)),if(isnumber(search("Yes",'2_all_summary'!T87)),1,2),if(isnumber(search("No",'2_all_summary'!T87)),4,3))</f>
        <v>4</v>
      </c>
    </row>
    <row r="88">
      <c r="G88" s="49">
        <f>'2_all_summary'!B88</f>
        <v>197</v>
      </c>
      <c r="H88" s="49" t="str">
        <f>'2_all_summary'!C88</f>
        <v>An unfished area enhances a spiny lobster, Panulirus argus, fishery: Implications for management and conservation within a Biosphere Reserve in the Mexican Caribbean</v>
      </c>
      <c r="I88" s="49">
        <f>if(isnumber(search("Yes",'2_all_summary'!$E88)),if(isnumber(search("Yes",'2_all_summary'!L88)),1,2),if(isnumber(search("No",'2_all_summary'!L88)),4,3))</f>
        <v>4</v>
      </c>
      <c r="J88" s="49">
        <f>if(isnumber(search("Yes",'2_all_summary'!$E88)),if(isnumber(search("Yes",'2_all_summary'!M88)),1,2),if(isnumber(search("No",'2_all_summary'!M88)),4,3))</f>
        <v>4</v>
      </c>
      <c r="K88" s="49">
        <f>if(isnumber(search("Yes",'2_all_summary'!$E88)),if(isnumber(search("Yes",'2_all_summary'!N88)),1,2),if(isnumber(search("No",'2_all_summary'!N88)),4,3))</f>
        <v>4</v>
      </c>
      <c r="L88" s="49">
        <f>if(isnumber(search("Yes",'2_all_summary'!$E88)),if(0&lt;'2_all_summary'!O88,1,2),if(0='2_all_summary'!O88,4,3))</f>
        <v>4</v>
      </c>
      <c r="M88" s="49">
        <f>if(isnumber(search("Yes",'2_all_summary'!$E88)),if(isnumber(search("Yes",'2_all_summary'!P88)),1,2),if(isnumber(search("No",'2_all_summary'!P88)),4,3))</f>
        <v>4</v>
      </c>
      <c r="N88" s="49">
        <f>if(isnumber(search("Yes",'2_all_summary'!$E88)),if(isnumber(search("Yes",'2_all_summary'!Q88)),1,2),if(isnumber(search("No",'2_all_summary'!Q88)),4,3))</f>
        <v>4</v>
      </c>
      <c r="O88" s="49">
        <f>if(isnumber(search("Yes",'2_all_summary'!$E88)),if(isnumber(search("Yes",'2_all_summary'!R88)),1,2),if(isnumber(search("No",'2_all_summary'!R88)),4,3))</f>
        <v>4</v>
      </c>
      <c r="P88" s="49">
        <f>if(isnumber(search("Yes",'2_all_summary'!$E88)),if(0&lt;'2_all_summary'!S88,1,2),if(0='2_all_summary'!S88,4,3))</f>
        <v>4</v>
      </c>
      <c r="Q88" s="49">
        <f>if(isnumber(search("Yes",'2_all_summary'!$E88)),if(isnumber(search("Yes",'2_all_summary'!T88)),1,2),if(isnumber(search("No",'2_all_summary'!T88)),4,3))</f>
        <v>4</v>
      </c>
    </row>
    <row r="89">
      <c r="G89" s="49">
        <f>'2_all_summary'!B89</f>
        <v>1050</v>
      </c>
      <c r="H89" s="49" t="str">
        <f>'2_all_summary'!C89</f>
        <v>Analysis of high-risk behaviors related to HIV infection in men who have sex with men recruited by different methods [ÃƒÂ¤Ã‚Â¸Ã‚Â_x008d_ÃƒÂ¥Ã‚Â_x0090_Ã…â€™ÃƒÂ¦Ã¢â‚¬â€œÃ‚Â¹ÃƒÂ¥Ã‚Â¼Ã‚Â_x008f_ÃƒÂ¦Ã¢â‚¬Â¹Ã¢â‚¬ÂºÃƒÂ¥Ã¢â‚¬Â¹Ã…Â¸ÃƒÂ§Ã…Â¡Ã¢â‚¬Å¾ÃƒÂ§Ã¢â‚¬Â_x009d_Ã‚Â·ÃƒÂ§Ã¢â‚¬Â_x009d_Ã‚Â·ÃƒÂ¦Ã¢â€šÂ¬Ã‚Â§ÃƒÂ¨Ã‚Â¡Ã…â€™ÃƒÂ¤Ã‚Â¸Ã‚ÂºÃƒÂ¤Ã‚ÂºÃ‚ÂºÃƒÂ§Ã‚Â¾Ã‚Â¤HIV ÃƒÂ¦Ã¢â‚¬Å¾Ã…Â¸ÃƒÂ¦Ã…Â¸Ã¢â‚¬Å“ÃƒÂ©Ã‚Â«Ã‹Å“ÃƒÂ¥Ã‚Â_x008d_Ã‚Â±ÃƒÂ¦Ã¢â€šÂ¬Ã‚Â§ÃƒÂ¨Ã‚Â¡Ã…â€™ÃƒÂ¤Ã‚Â¸Ã‚ÂºÃƒÂ¦Ã‚Â¯Ã¢â‚¬Â_x009d_ÃƒÂ¨Ã‚Â¾Ã†â€™ÃƒÂ¥Ã‹â€ Ã¢â‚¬Â ÃƒÂ¦Ã…Â¾Ã‚Â_x0090_]</v>
      </c>
      <c r="I89" s="49">
        <f>if(isnumber(search("Yes",'2_all_summary'!$E89)),if(isnumber(search("Yes",'2_all_summary'!L89)),1,2),if(isnumber(search("No",'2_all_summary'!L89)),4,3))</f>
        <v>4</v>
      </c>
      <c r="J89" s="49">
        <f>if(isnumber(search("Yes",'2_all_summary'!$E89)),if(isnumber(search("Yes",'2_all_summary'!M89)),1,2),if(isnumber(search("No",'2_all_summary'!M89)),4,3))</f>
        <v>4</v>
      </c>
      <c r="K89" s="49">
        <f>if(isnumber(search("Yes",'2_all_summary'!$E89)),if(isnumber(search("Yes",'2_all_summary'!N89)),1,2),if(isnumber(search("No",'2_all_summary'!N89)),4,3))</f>
        <v>4</v>
      </c>
      <c r="L89" s="49">
        <f>if(isnumber(search("Yes",'2_all_summary'!$E89)),if(0&lt;'2_all_summary'!O89,1,2),if(0='2_all_summary'!O89,4,3))</f>
        <v>4</v>
      </c>
      <c r="M89" s="49">
        <f>if(isnumber(search("Yes",'2_all_summary'!$E89)),if(isnumber(search("Yes",'2_all_summary'!P89)),1,2),if(isnumber(search("No",'2_all_summary'!P89)),4,3))</f>
        <v>4</v>
      </c>
      <c r="N89" s="49">
        <f>if(isnumber(search("Yes",'2_all_summary'!$E89)),if(isnumber(search("Yes",'2_all_summary'!Q89)),1,2),if(isnumber(search("No",'2_all_summary'!Q89)),4,3))</f>
        <v>4</v>
      </c>
      <c r="O89" s="49">
        <f>if(isnumber(search("Yes",'2_all_summary'!$E89)),if(isnumber(search("Yes",'2_all_summary'!R89)),1,2),if(isnumber(search("No",'2_all_summary'!R89)),4,3))</f>
        <v>4</v>
      </c>
      <c r="P89" s="49">
        <f>if(isnumber(search("Yes",'2_all_summary'!$E89)),if(0&lt;'2_all_summary'!S89,1,2),if(0='2_all_summary'!S89,4,3))</f>
        <v>4</v>
      </c>
      <c r="Q89" s="49">
        <f>if(isnumber(search("Yes",'2_all_summary'!$E89)),if(isnumber(search("Yes",'2_all_summary'!T89)),1,2),if(isnumber(search("No",'2_all_summary'!T89)),4,3))</f>
        <v>4</v>
      </c>
    </row>
    <row r="90">
      <c r="G90" s="49">
        <f>'2_all_summary'!B90</f>
        <v>880</v>
      </c>
      <c r="H90" s="49" t="str">
        <f>'2_all_summary'!C90</f>
        <v>Analysis of institutional panglima laot as community based coastal resource management</v>
      </c>
      <c r="I90" s="49">
        <f>if(isnumber(search("Yes",'2_all_summary'!$E90)),if(isnumber(search("Yes",'2_all_summary'!L90)),1,2),if(isnumber(search("No",'2_all_summary'!L90)),4,3))</f>
        <v>4</v>
      </c>
      <c r="J90" s="49">
        <f>if(isnumber(search("Yes",'2_all_summary'!$E90)),if(isnumber(search("Yes",'2_all_summary'!M90)),1,2),if(isnumber(search("No",'2_all_summary'!M90)),4,3))</f>
        <v>4</v>
      </c>
      <c r="K90" s="49">
        <f>if(isnumber(search("Yes",'2_all_summary'!$E90)),if(isnumber(search("Yes",'2_all_summary'!N90)),1,2),if(isnumber(search("No",'2_all_summary'!N90)),4,3))</f>
        <v>4</v>
      </c>
      <c r="L90" s="49">
        <f>if(isnumber(search("Yes",'2_all_summary'!$E90)),if(0&lt;'2_all_summary'!O90,1,2),if(0='2_all_summary'!O90,4,3))</f>
        <v>4</v>
      </c>
      <c r="M90" s="49">
        <f>if(isnumber(search("Yes",'2_all_summary'!$E90)),if(isnumber(search("Yes",'2_all_summary'!P90)),1,2),if(isnumber(search("No",'2_all_summary'!P90)),4,3))</f>
        <v>4</v>
      </c>
      <c r="N90" s="49">
        <f>if(isnumber(search("Yes",'2_all_summary'!$E90)),if(isnumber(search("Yes",'2_all_summary'!Q90)),1,2),if(isnumber(search("No",'2_all_summary'!Q90)),4,3))</f>
        <v>4</v>
      </c>
      <c r="O90" s="49">
        <f>if(isnumber(search("Yes",'2_all_summary'!$E90)),if(isnumber(search("Yes",'2_all_summary'!R90)),1,2),if(isnumber(search("No",'2_all_summary'!R90)),4,3))</f>
        <v>4</v>
      </c>
      <c r="P90" s="49">
        <f>if(isnumber(search("Yes",'2_all_summary'!$E90)),if(0&lt;'2_all_summary'!S90,1,2),if(0='2_all_summary'!S90,4,3))</f>
        <v>4</v>
      </c>
      <c r="Q90" s="49">
        <f>if(isnumber(search("Yes",'2_all_summary'!$E90)),if(isnumber(search("Yes",'2_all_summary'!T90)),1,2),if(isnumber(search("No",'2_all_summary'!T90)),4,3))</f>
        <v>4</v>
      </c>
    </row>
    <row r="91">
      <c r="G91" s="49">
        <f>'2_all_summary'!B91</f>
        <v>956</v>
      </c>
      <c r="H91" s="49" t="str">
        <f>'2_all_summary'!C91</f>
        <v>Ancient fish weir technology for modern stewardship: lessons from community-based salmon monitoring</v>
      </c>
      <c r="I91" s="49">
        <f>if(isnumber(search("Yes",'2_all_summary'!$E91)),if(isnumber(search("Yes",'2_all_summary'!L91)),1,2),if(isnumber(search("No",'2_all_summary'!L91)),4,3))</f>
        <v>4</v>
      </c>
      <c r="J91" s="49">
        <f>if(isnumber(search("Yes",'2_all_summary'!$E91)),if(isnumber(search("Yes",'2_all_summary'!M91)),1,2),if(isnumber(search("No",'2_all_summary'!M91)),4,3))</f>
        <v>4</v>
      </c>
      <c r="K91" s="49">
        <f>if(isnumber(search("Yes",'2_all_summary'!$E91)),if(isnumber(search("Yes",'2_all_summary'!N91)),1,2),if(isnumber(search("No",'2_all_summary'!N91)),4,3))</f>
        <v>4</v>
      </c>
      <c r="L91" s="49">
        <f>if(isnumber(search("Yes",'2_all_summary'!$E91)),if(0&lt;'2_all_summary'!O91,1,2),if(0='2_all_summary'!O91,4,3))</f>
        <v>4</v>
      </c>
      <c r="M91" s="49">
        <f>if(isnumber(search("Yes",'2_all_summary'!$E91)),if(isnumber(search("Yes",'2_all_summary'!P91)),1,2),if(isnumber(search("No",'2_all_summary'!P91)),4,3))</f>
        <v>4</v>
      </c>
      <c r="N91" s="49">
        <f>if(isnumber(search("Yes",'2_all_summary'!$E91)),if(isnumber(search("Yes",'2_all_summary'!Q91)),1,2),if(isnumber(search("No",'2_all_summary'!Q91)),4,3))</f>
        <v>4</v>
      </c>
      <c r="O91" s="49">
        <f>if(isnumber(search("Yes",'2_all_summary'!$E91)),if(isnumber(search("Yes",'2_all_summary'!R91)),1,2),if(isnumber(search("No",'2_all_summary'!R91)),4,3))</f>
        <v>4</v>
      </c>
      <c r="P91" s="49">
        <f>if(isnumber(search("Yes",'2_all_summary'!$E91)),if(0&lt;'2_all_summary'!S91,1,2),if(0='2_all_summary'!S91,4,3))</f>
        <v>4</v>
      </c>
      <c r="Q91" s="49">
        <f>if(isnumber(search("Yes",'2_all_summary'!$E91)),if(isnumber(search("Yes",'2_all_summary'!T91)),1,2),if(isnumber(search("No",'2_all_summary'!T91)),4,3))</f>
        <v>4</v>
      </c>
    </row>
    <row r="92">
      <c r="G92" s="49">
        <f>'2_all_summary'!B92</f>
        <v>57</v>
      </c>
      <c r="H92" s="49" t="str">
        <f>'2_all_summary'!C92</f>
        <v>Angling management organizations: Integrating the recreational sector into fishery management</v>
      </c>
      <c r="I92" s="49">
        <f>if(isnumber(search("Yes",'2_all_summary'!$E92)),if(isnumber(search("Yes",'2_all_summary'!L92)),1,2),if(isnumber(search("No",'2_all_summary'!L92)),4,3))</f>
        <v>4</v>
      </c>
      <c r="J92" s="49">
        <f>if(isnumber(search("Yes",'2_all_summary'!$E92)),if(isnumber(search("Yes",'2_all_summary'!M92)),1,2),if(isnumber(search("No",'2_all_summary'!M92)),4,3))</f>
        <v>4</v>
      </c>
      <c r="K92" s="49">
        <f>if(isnumber(search("Yes",'2_all_summary'!$E92)),if(isnumber(search("Yes",'2_all_summary'!N92)),1,2),if(isnumber(search("No",'2_all_summary'!N92)),4,3))</f>
        <v>4</v>
      </c>
      <c r="L92" s="49">
        <f>if(isnumber(search("Yes",'2_all_summary'!$E92)),if(0&lt;'2_all_summary'!O92,1,2),if(0='2_all_summary'!O92,4,3))</f>
        <v>4</v>
      </c>
      <c r="M92" s="49">
        <f>if(isnumber(search("Yes",'2_all_summary'!$E92)),if(isnumber(search("Yes",'2_all_summary'!P92)),1,2),if(isnumber(search("No",'2_all_summary'!P92)),4,3))</f>
        <v>4</v>
      </c>
      <c r="N92" s="49">
        <f>if(isnumber(search("Yes",'2_all_summary'!$E92)),if(isnumber(search("Yes",'2_all_summary'!Q92)),1,2),if(isnumber(search("No",'2_all_summary'!Q92)),4,3))</f>
        <v>4</v>
      </c>
      <c r="O92" s="49">
        <f>if(isnumber(search("Yes",'2_all_summary'!$E92)),if(isnumber(search("Yes",'2_all_summary'!R92)),1,2),if(isnumber(search("No",'2_all_summary'!R92)),4,3))</f>
        <v>4</v>
      </c>
      <c r="P92" s="49">
        <f>if(isnumber(search("Yes",'2_all_summary'!$E92)),if(0&lt;'2_all_summary'!S92,1,2),if(0='2_all_summary'!S92,4,3))</f>
        <v>4</v>
      </c>
      <c r="Q92" s="49">
        <f>if(isnumber(search("Yes",'2_all_summary'!$E92)),if(isnumber(search("Yes",'2_all_summary'!T92)),1,2),if(isnumber(search("No",'2_all_summary'!T92)),4,3))</f>
        <v>4</v>
      </c>
    </row>
    <row r="93">
      <c r="G93" s="49">
        <f>'2_all_summary'!B93</f>
        <v>86</v>
      </c>
      <c r="H93" s="49" t="str">
        <f>'2_all_summary'!C93</f>
        <v>Antenatal care in rural Bangladesh: Current state of costs, content and recommendations for effective service delivery</v>
      </c>
      <c r="I93" s="49">
        <f>if(isnumber(search("Yes",'2_all_summary'!$E93)),if(isnumber(search("Yes",'2_all_summary'!L93)),1,2),if(isnumber(search("No",'2_all_summary'!L93)),4,3))</f>
        <v>4</v>
      </c>
      <c r="J93" s="49">
        <f>if(isnumber(search("Yes",'2_all_summary'!$E93)),if(isnumber(search("Yes",'2_all_summary'!M93)),1,2),if(isnumber(search("No",'2_all_summary'!M93)),4,3))</f>
        <v>4</v>
      </c>
      <c r="K93" s="49">
        <f>if(isnumber(search("Yes",'2_all_summary'!$E93)),if(isnumber(search("Yes",'2_all_summary'!N93)),1,2),if(isnumber(search("No",'2_all_summary'!N93)),4,3))</f>
        <v>4</v>
      </c>
      <c r="L93" s="49">
        <f>if(isnumber(search("Yes",'2_all_summary'!$E93)),if(0&lt;'2_all_summary'!O93,1,2),if(0='2_all_summary'!O93,4,3))</f>
        <v>4</v>
      </c>
      <c r="M93" s="49">
        <f>if(isnumber(search("Yes",'2_all_summary'!$E93)),if(isnumber(search("Yes",'2_all_summary'!P93)),1,2),if(isnumber(search("No",'2_all_summary'!P93)),4,3))</f>
        <v>4</v>
      </c>
      <c r="N93" s="49">
        <f>if(isnumber(search("Yes",'2_all_summary'!$E93)),if(isnumber(search("Yes",'2_all_summary'!Q93)),1,2),if(isnumber(search("No",'2_all_summary'!Q93)),4,3))</f>
        <v>4</v>
      </c>
      <c r="O93" s="49">
        <f>if(isnumber(search("Yes",'2_all_summary'!$E93)),if(isnumber(search("Yes",'2_all_summary'!R93)),1,2),if(isnumber(search("No",'2_all_summary'!R93)),4,3))</f>
        <v>4</v>
      </c>
      <c r="P93" s="49">
        <f>if(isnumber(search("Yes",'2_all_summary'!$E93)),if(0&lt;'2_all_summary'!S93,1,2),if(0='2_all_summary'!S93,4,3))</f>
        <v>4</v>
      </c>
      <c r="Q93" s="49">
        <f>if(isnumber(search("Yes",'2_all_summary'!$E93)),if(isnumber(search("Yes",'2_all_summary'!T93)),1,2),if(isnumber(search("No",'2_all_summary'!T93)),4,3))</f>
        <v>4</v>
      </c>
    </row>
    <row r="94">
      <c r="G94" s="49">
        <f>'2_all_summary'!B94</f>
        <v>361</v>
      </c>
      <c r="H94" s="49" t="str">
        <f>'2_all_summary'!C94</f>
        <v>Anthropogenic activities on mangrove areas (sÃƒÆ’Ã‚Â£o francisco river estuary, brazil northeast): A gis-based analysis of cbers and spot images to aid in local management</v>
      </c>
      <c r="I94" s="49">
        <f>if(isnumber(search("Yes",'2_all_summary'!$E94)),if(isnumber(search("Yes",'2_all_summary'!L94)),1,2),if(isnumber(search("No",'2_all_summary'!L94)),4,3))</f>
        <v>4</v>
      </c>
      <c r="J94" s="49">
        <f>if(isnumber(search("Yes",'2_all_summary'!$E94)),if(isnumber(search("Yes",'2_all_summary'!M94)),1,2),if(isnumber(search("No",'2_all_summary'!M94)),4,3))</f>
        <v>4</v>
      </c>
      <c r="K94" s="49">
        <f>if(isnumber(search("Yes",'2_all_summary'!$E94)),if(isnumber(search("Yes",'2_all_summary'!N94)),1,2),if(isnumber(search("No",'2_all_summary'!N94)),4,3))</f>
        <v>4</v>
      </c>
      <c r="L94" s="49">
        <f>if(isnumber(search("Yes",'2_all_summary'!$E94)),if(0&lt;'2_all_summary'!O94,1,2),if(0='2_all_summary'!O94,4,3))</f>
        <v>4</v>
      </c>
      <c r="M94" s="49">
        <f>if(isnumber(search("Yes",'2_all_summary'!$E94)),if(isnumber(search("Yes",'2_all_summary'!P94)),1,2),if(isnumber(search("No",'2_all_summary'!P94)),4,3))</f>
        <v>4</v>
      </c>
      <c r="N94" s="49">
        <f>if(isnumber(search("Yes",'2_all_summary'!$E94)),if(isnumber(search("Yes",'2_all_summary'!Q94)),1,2),if(isnumber(search("No",'2_all_summary'!Q94)),4,3))</f>
        <v>4</v>
      </c>
      <c r="O94" s="49">
        <f>if(isnumber(search("Yes",'2_all_summary'!$E94)),if(isnumber(search("Yes",'2_all_summary'!R94)),1,2),if(isnumber(search("No",'2_all_summary'!R94)),4,3))</f>
        <v>4</v>
      </c>
      <c r="P94" s="49">
        <f>if(isnumber(search("Yes",'2_all_summary'!$E94)),if(0&lt;'2_all_summary'!S94,1,2),if(0='2_all_summary'!S94,4,3))</f>
        <v>4</v>
      </c>
      <c r="Q94" s="49">
        <f>if(isnumber(search("Yes",'2_all_summary'!$E94)),if(isnumber(search("Yes",'2_all_summary'!T94)),1,2),if(isnumber(search("No",'2_all_summary'!T94)),4,3))</f>
        <v>4</v>
      </c>
    </row>
    <row r="95">
      <c r="G95" s="49">
        <f>'2_all_summary'!B95</f>
        <v>495</v>
      </c>
      <c r="H95" s="49" t="str">
        <f>'2_all_summary'!C95</f>
        <v>Antimicrobial stewardship program (ASP): An effective implementing technique for the therapy efficiency of meropenem and vancomycin antibiotics in Iranian pediatric patients</v>
      </c>
      <c r="I95" s="49">
        <f>if(isnumber(search("Yes",'2_all_summary'!$E95)),if(isnumber(search("Yes",'2_all_summary'!L95)),1,2),if(isnumber(search("No",'2_all_summary'!L95)),4,3))</f>
        <v>4</v>
      </c>
      <c r="J95" s="49">
        <f>if(isnumber(search("Yes",'2_all_summary'!$E95)),if(isnumber(search("Yes",'2_all_summary'!M95)),1,2),if(isnumber(search("No",'2_all_summary'!M95)),4,3))</f>
        <v>4</v>
      </c>
      <c r="K95" s="49">
        <f>if(isnumber(search("Yes",'2_all_summary'!$E95)),if(isnumber(search("Yes",'2_all_summary'!N95)),1,2),if(isnumber(search("No",'2_all_summary'!N95)),4,3))</f>
        <v>4</v>
      </c>
      <c r="L95" s="49">
        <f>if(isnumber(search("Yes",'2_all_summary'!$E95)),if(0&lt;'2_all_summary'!O95,1,2),if(0='2_all_summary'!O95,4,3))</f>
        <v>4</v>
      </c>
      <c r="M95" s="49">
        <f>if(isnumber(search("Yes",'2_all_summary'!$E95)),if(isnumber(search("Yes",'2_all_summary'!P95)),1,2),if(isnumber(search("No",'2_all_summary'!P95)),4,3))</f>
        <v>4</v>
      </c>
      <c r="N95" s="49">
        <f>if(isnumber(search("Yes",'2_all_summary'!$E95)),if(isnumber(search("Yes",'2_all_summary'!Q95)),1,2),if(isnumber(search("No",'2_all_summary'!Q95)),4,3))</f>
        <v>4</v>
      </c>
      <c r="O95" s="49">
        <f>if(isnumber(search("Yes",'2_all_summary'!$E95)),if(isnumber(search("Yes",'2_all_summary'!R95)),1,2),if(isnumber(search("No",'2_all_summary'!R95)),4,3))</f>
        <v>4</v>
      </c>
      <c r="P95" s="49">
        <f>if(isnumber(search("Yes",'2_all_summary'!$E95)),if(0&lt;'2_all_summary'!S95,1,2),if(0='2_all_summary'!S95,4,3))</f>
        <v>4</v>
      </c>
      <c r="Q95" s="49">
        <f>if(isnumber(search("Yes",'2_all_summary'!$E95)),if(isnumber(search("Yes",'2_all_summary'!T95)),1,2),if(isnumber(search("No",'2_all_summary'!T95)),4,3))</f>
        <v>4</v>
      </c>
    </row>
    <row r="96">
      <c r="G96" s="49">
        <f>'2_all_summary'!B96</f>
        <v>919</v>
      </c>
      <c r="H96" s="49" t="str">
        <f>'2_all_summary'!C96</f>
        <v>Applicability of ecological assessment tools for management decision-making: A case study from the Lima estuary (NW Portugal)</v>
      </c>
      <c r="I96" s="49">
        <f>if(isnumber(search("Yes",'2_all_summary'!$E96)),if(isnumber(search("Yes",'2_all_summary'!L96)),1,2),if(isnumber(search("No",'2_all_summary'!L96)),4,3))</f>
        <v>4</v>
      </c>
      <c r="J96" s="49">
        <f>if(isnumber(search("Yes",'2_all_summary'!$E96)),if(isnumber(search("Yes",'2_all_summary'!M96)),1,2),if(isnumber(search("No",'2_all_summary'!M96)),4,3))</f>
        <v>4</v>
      </c>
      <c r="K96" s="49">
        <f>if(isnumber(search("Yes",'2_all_summary'!$E96)),if(isnumber(search("Yes",'2_all_summary'!N96)),1,2),if(isnumber(search("No",'2_all_summary'!N96)),4,3))</f>
        <v>4</v>
      </c>
      <c r="L96" s="49">
        <f>if(isnumber(search("Yes",'2_all_summary'!$E96)),if(0&lt;'2_all_summary'!O96,1,2),if(0='2_all_summary'!O96,4,3))</f>
        <v>4</v>
      </c>
      <c r="M96" s="49">
        <f>if(isnumber(search("Yes",'2_all_summary'!$E96)),if(isnumber(search("Yes",'2_all_summary'!P96)),1,2),if(isnumber(search("No",'2_all_summary'!P96)),4,3))</f>
        <v>4</v>
      </c>
      <c r="N96" s="49">
        <f>if(isnumber(search("Yes",'2_all_summary'!$E96)),if(isnumber(search("Yes",'2_all_summary'!Q96)),1,2),if(isnumber(search("No",'2_all_summary'!Q96)),4,3))</f>
        <v>4</v>
      </c>
      <c r="O96" s="49">
        <f>if(isnumber(search("Yes",'2_all_summary'!$E96)),if(isnumber(search("Yes",'2_all_summary'!R96)),1,2),if(isnumber(search("No",'2_all_summary'!R96)),4,3))</f>
        <v>4</v>
      </c>
      <c r="P96" s="49">
        <f>if(isnumber(search("Yes",'2_all_summary'!$E96)),if(0&lt;'2_all_summary'!S96,1,2),if(0='2_all_summary'!S96,4,3))</f>
        <v>4</v>
      </c>
      <c r="Q96" s="49">
        <f>if(isnumber(search("Yes",'2_all_summary'!$E96)),if(isnumber(search("Yes",'2_all_summary'!T96)),1,2),if(isnumber(search("No",'2_all_summary'!T96)),4,3))</f>
        <v>4</v>
      </c>
    </row>
    <row r="97">
      <c r="G97" s="49">
        <f>'2_all_summary'!B97</f>
        <v>108</v>
      </c>
      <c r="H97" s="49" t="str">
        <f>'2_all_summary'!C97</f>
        <v>Application of the Ostrom framework in the analysis of a social-ecological system with multiple resources in a marine protected area</v>
      </c>
      <c r="I97" s="49">
        <f>if(isnumber(search("Yes",'2_all_summary'!$E97)),if(isnumber(search("Yes",'2_all_summary'!L97)),1,2),if(isnumber(search("No",'2_all_summary'!L97)),4,3))</f>
        <v>4</v>
      </c>
      <c r="J97" s="49">
        <f>if(isnumber(search("Yes",'2_all_summary'!$E97)),if(isnumber(search("Yes",'2_all_summary'!M97)),1,2),if(isnumber(search("No",'2_all_summary'!M97)),4,3))</f>
        <v>4</v>
      </c>
      <c r="K97" s="49">
        <f>if(isnumber(search("Yes",'2_all_summary'!$E97)),if(isnumber(search("Yes",'2_all_summary'!N97)),1,2),if(isnumber(search("No",'2_all_summary'!N97)),4,3))</f>
        <v>4</v>
      </c>
      <c r="L97" s="49">
        <f>if(isnumber(search("Yes",'2_all_summary'!$E97)),if(0&lt;'2_all_summary'!O97,1,2),if(0='2_all_summary'!O97,4,3))</f>
        <v>4</v>
      </c>
      <c r="M97" s="49">
        <f>if(isnumber(search("Yes",'2_all_summary'!$E97)),if(isnumber(search("Yes",'2_all_summary'!P97)),1,2),if(isnumber(search("No",'2_all_summary'!P97)),4,3))</f>
        <v>4</v>
      </c>
      <c r="N97" s="49">
        <f>if(isnumber(search("Yes",'2_all_summary'!$E97)),if(isnumber(search("Yes",'2_all_summary'!Q97)),1,2),if(isnumber(search("No",'2_all_summary'!Q97)),4,3))</f>
        <v>4</v>
      </c>
      <c r="O97" s="49">
        <f>if(isnumber(search("Yes",'2_all_summary'!$E97)),if(isnumber(search("Yes",'2_all_summary'!R97)),1,2),if(isnumber(search("No",'2_all_summary'!R97)),4,3))</f>
        <v>4</v>
      </c>
      <c r="P97" s="49">
        <f>if(isnumber(search("Yes",'2_all_summary'!$E97)),if(0&lt;'2_all_summary'!S97,1,2),if(0='2_all_summary'!S97,4,3))</f>
        <v>4</v>
      </c>
      <c r="Q97" s="49">
        <f>if(isnumber(search("Yes",'2_all_summary'!$E97)),if(isnumber(search("Yes",'2_all_summary'!T97)),1,2),if(isnumber(search("No",'2_all_summary'!T97)),4,3))</f>
        <v>4</v>
      </c>
    </row>
    <row r="98">
      <c r="G98" s="49">
        <f>'2_all_summary'!B98</f>
        <v>71</v>
      </c>
      <c r="H98" s="49" t="str">
        <f>'2_all_summary'!C98</f>
        <v>Applying a ridge-to-reef framework to support watershed, water quality, and community-based fisheries management in American Samoa</v>
      </c>
      <c r="I98" s="49">
        <f>if(isnumber(search("Yes",'2_all_summary'!$E98)),if(isnumber(search("Yes",'2_all_summary'!L98)),1,2),if(isnumber(search("No",'2_all_summary'!L98)),4,3))</f>
        <v>4</v>
      </c>
      <c r="J98" s="49">
        <f>if(isnumber(search("Yes",'2_all_summary'!$E98)),if(isnumber(search("Yes",'2_all_summary'!M98)),1,2),if(isnumber(search("No",'2_all_summary'!M98)),4,3))</f>
        <v>4</v>
      </c>
      <c r="K98" s="49">
        <f>if(isnumber(search("Yes",'2_all_summary'!$E98)),if(isnumber(search("Yes",'2_all_summary'!N98)),1,2),if(isnumber(search("No",'2_all_summary'!N98)),4,3))</f>
        <v>4</v>
      </c>
      <c r="L98" s="49">
        <f>if(isnumber(search("Yes",'2_all_summary'!$E98)),if(0&lt;'2_all_summary'!O98,1,2),if(0='2_all_summary'!O98,4,3))</f>
        <v>4</v>
      </c>
      <c r="M98" s="49">
        <f>if(isnumber(search("Yes",'2_all_summary'!$E98)),if(isnumber(search("Yes",'2_all_summary'!P98)),1,2),if(isnumber(search("No",'2_all_summary'!P98)),4,3))</f>
        <v>4</v>
      </c>
      <c r="N98" s="49">
        <f>if(isnumber(search("Yes",'2_all_summary'!$E98)),if(isnumber(search("Yes",'2_all_summary'!Q98)),1,2),if(isnumber(search("No",'2_all_summary'!Q98)),4,3))</f>
        <v>4</v>
      </c>
      <c r="O98" s="49">
        <f>if(isnumber(search("Yes",'2_all_summary'!$E98)),if(isnumber(search("Yes",'2_all_summary'!R98)),1,2),if(isnumber(search("No",'2_all_summary'!R98)),4,3))</f>
        <v>4</v>
      </c>
      <c r="P98" s="49">
        <f>if(isnumber(search("Yes",'2_all_summary'!$E98)),if(0&lt;'2_all_summary'!S98,1,2),if(0='2_all_summary'!S98,4,3))</f>
        <v>4</v>
      </c>
      <c r="Q98" s="49">
        <f>if(isnumber(search("Yes",'2_all_summary'!$E98)),if(isnumber(search("Yes",'2_all_summary'!T98)),1,2),if(isnumber(search("No",'2_all_summary'!T98)),4,3))</f>
        <v>4</v>
      </c>
    </row>
    <row r="99">
      <c r="G99" s="49">
        <f>'2_all_summary'!B99</f>
        <v>24</v>
      </c>
      <c r="H99" s="49" t="str">
        <f>'2_all_summary'!C99</f>
        <v>Aquaculture research and development as an entry-point and contributor to natural resources and coastal management</v>
      </c>
      <c r="I99" s="49">
        <f>if(isnumber(search("Yes",'2_all_summary'!$E99)),if(isnumber(search("Yes",'2_all_summary'!L99)),1,2),if(isnumber(search("No",'2_all_summary'!L99)),4,3))</f>
        <v>4</v>
      </c>
      <c r="J99" s="49">
        <f>if(isnumber(search("Yes",'2_all_summary'!$E99)),if(isnumber(search("Yes",'2_all_summary'!M99)),1,2),if(isnumber(search("No",'2_all_summary'!M99)),4,3))</f>
        <v>4</v>
      </c>
      <c r="K99" s="49">
        <f>if(isnumber(search("Yes",'2_all_summary'!$E99)),if(isnumber(search("Yes",'2_all_summary'!N99)),1,2),if(isnumber(search("No",'2_all_summary'!N99)),4,3))</f>
        <v>4</v>
      </c>
      <c r="L99" s="49">
        <f>if(isnumber(search("Yes",'2_all_summary'!$E99)),if(0&lt;'2_all_summary'!O99,1,2),if(0='2_all_summary'!O99,4,3))</f>
        <v>4</v>
      </c>
      <c r="M99" s="49">
        <f>if(isnumber(search("Yes",'2_all_summary'!$E99)),if(isnumber(search("Yes",'2_all_summary'!P99)),1,2),if(isnumber(search("No",'2_all_summary'!P99)),4,3))</f>
        <v>4</v>
      </c>
      <c r="N99" s="49">
        <f>if(isnumber(search("Yes",'2_all_summary'!$E99)),if(isnumber(search("Yes",'2_all_summary'!Q99)),1,2),if(isnumber(search("No",'2_all_summary'!Q99)),4,3))</f>
        <v>4</v>
      </c>
      <c r="O99" s="49">
        <f>if(isnumber(search("Yes",'2_all_summary'!$E99)),if(isnumber(search("Yes",'2_all_summary'!R99)),1,2),if(isnumber(search("No",'2_all_summary'!R99)),4,3))</f>
        <v>4</v>
      </c>
      <c r="P99" s="49">
        <f>if(isnumber(search("Yes",'2_all_summary'!$E99)),if(0&lt;'2_all_summary'!S99,1,2),if(0='2_all_summary'!S99,4,3))</f>
        <v>4</v>
      </c>
      <c r="Q99" s="49">
        <f>if(isnumber(search("Yes",'2_all_summary'!$E99)),if(isnumber(search("Yes",'2_all_summary'!T99)),1,2),if(isnumber(search("No",'2_all_summary'!T99)),4,3))</f>
        <v>4</v>
      </c>
    </row>
    <row r="100">
      <c r="G100" s="49">
        <f>'2_all_summary'!B100</f>
        <v>1088</v>
      </c>
      <c r="H100" s="49" t="str">
        <f>'2_all_summary'!C100</f>
        <v>Arapaima co-management through the lens of the Protected Areas Assets Framework</v>
      </c>
      <c r="I100" s="49">
        <f>if(isnumber(search("Yes",'2_all_summary'!$E100)),if(isnumber(search("Yes",'2_all_summary'!L100)),1,2),if(isnumber(search("No",'2_all_summary'!L100)),4,3))</f>
        <v>4</v>
      </c>
      <c r="J100" s="49">
        <f>if(isnumber(search("Yes",'2_all_summary'!$E100)),if(isnumber(search("Yes",'2_all_summary'!M100)),1,2),if(isnumber(search("No",'2_all_summary'!M100)),4,3))</f>
        <v>4</v>
      </c>
      <c r="K100" s="49">
        <f>if(isnumber(search("Yes",'2_all_summary'!$E100)),if(isnumber(search("Yes",'2_all_summary'!N100)),1,2),if(isnumber(search("No",'2_all_summary'!N100)),4,3))</f>
        <v>4</v>
      </c>
      <c r="L100" s="49">
        <f>if(isnumber(search("Yes",'2_all_summary'!$E100)),if(0&lt;'2_all_summary'!O100,1,2),if(0='2_all_summary'!O100,4,3))</f>
        <v>4</v>
      </c>
      <c r="M100" s="49">
        <f>if(isnumber(search("Yes",'2_all_summary'!$E100)),if(isnumber(search("Yes",'2_all_summary'!P100)),1,2),if(isnumber(search("No",'2_all_summary'!P100)),4,3))</f>
        <v>4</v>
      </c>
      <c r="N100" s="49">
        <f>if(isnumber(search("Yes",'2_all_summary'!$E100)),if(isnumber(search("Yes",'2_all_summary'!Q100)),1,2),if(isnumber(search("No",'2_all_summary'!Q100)),4,3))</f>
        <v>4</v>
      </c>
      <c r="O100" s="49">
        <f>if(isnumber(search("Yes",'2_all_summary'!$E100)),if(isnumber(search("Yes",'2_all_summary'!R100)),1,2),if(isnumber(search("No",'2_all_summary'!R100)),4,3))</f>
        <v>4</v>
      </c>
      <c r="P100" s="49">
        <f>if(isnumber(search("Yes",'2_all_summary'!$E100)),if(0&lt;'2_all_summary'!S100,1,2),if(0='2_all_summary'!S100,4,3))</f>
        <v>4</v>
      </c>
      <c r="Q100" s="49">
        <f>if(isnumber(search("Yes",'2_all_summary'!$E100)),if(isnumber(search("Yes",'2_all_summary'!T100)),1,2),if(isnumber(search("No",'2_all_summary'!T100)),4,3))</f>
        <v>4</v>
      </c>
    </row>
    <row r="101">
      <c r="G101" s="49">
        <f>'2_all_summary'!B101</f>
        <v>710</v>
      </c>
      <c r="H101" s="49" t="str">
        <f>'2_all_summary'!C101</f>
        <v>Arapaima: An Amazonian fish species of immense proportions</v>
      </c>
      <c r="I101" s="49">
        <f>if(isnumber(search("Yes",'2_all_summary'!$E101)),if(isnumber(search("Yes",'2_all_summary'!L101)),1,2),if(isnumber(search("No",'2_all_summary'!L101)),4,3))</f>
        <v>4</v>
      </c>
      <c r="J101" s="49">
        <f>if(isnumber(search("Yes",'2_all_summary'!$E101)),if(isnumber(search("Yes",'2_all_summary'!M101)),1,2),if(isnumber(search("No",'2_all_summary'!M101)),4,3))</f>
        <v>4</v>
      </c>
      <c r="K101" s="49">
        <f>if(isnumber(search("Yes",'2_all_summary'!$E101)),if(isnumber(search("Yes",'2_all_summary'!N101)),1,2),if(isnumber(search("No",'2_all_summary'!N101)),4,3))</f>
        <v>4</v>
      </c>
      <c r="L101" s="49">
        <f>if(isnumber(search("Yes",'2_all_summary'!$E101)),if(0&lt;'2_all_summary'!O101,1,2),if(0='2_all_summary'!O101,4,3))</f>
        <v>4</v>
      </c>
      <c r="M101" s="49">
        <f>if(isnumber(search("Yes",'2_all_summary'!$E101)),if(isnumber(search("Yes",'2_all_summary'!P101)),1,2),if(isnumber(search("No",'2_all_summary'!P101)),4,3))</f>
        <v>4</v>
      </c>
      <c r="N101" s="49">
        <f>if(isnumber(search("Yes",'2_all_summary'!$E101)),if(isnumber(search("Yes",'2_all_summary'!Q101)),1,2),if(isnumber(search("No",'2_all_summary'!Q101)),4,3))</f>
        <v>4</v>
      </c>
      <c r="O101" s="49">
        <f>if(isnumber(search("Yes",'2_all_summary'!$E101)),if(isnumber(search("Yes",'2_all_summary'!R101)),1,2),if(isnumber(search("No",'2_all_summary'!R101)),4,3))</f>
        <v>4</v>
      </c>
      <c r="P101" s="49">
        <f>if(isnumber(search("Yes",'2_all_summary'!$E101)),if(0&lt;'2_all_summary'!S101,1,2),if(0='2_all_summary'!S101,4,3))</f>
        <v>4</v>
      </c>
      <c r="Q101" s="49">
        <f>if(isnumber(search("Yes",'2_all_summary'!$E101)),if(isnumber(search("Yes",'2_all_summary'!T101)),1,2),if(isnumber(search("No",'2_all_summary'!T101)),4,3))</f>
        <v>4</v>
      </c>
    </row>
    <row r="102">
      <c r="G102" s="49">
        <f>'2_all_summary'!B102</f>
        <v>597</v>
      </c>
      <c r="H102" s="49" t="str">
        <f>'2_all_summary'!C102</f>
        <v>Are mangroves worth replanting? The direct economic benefits of a community-based reforestation project</v>
      </c>
      <c r="I102" s="49">
        <f>if(isnumber(search("Yes",'2_all_summary'!$E102)),if(isnumber(search("Yes",'2_all_summary'!L102)),1,2),if(isnumber(search("No",'2_all_summary'!L102)),4,3))</f>
        <v>4</v>
      </c>
      <c r="J102" s="49">
        <f>if(isnumber(search("Yes",'2_all_summary'!$E102)),if(isnumber(search("Yes",'2_all_summary'!M102)),1,2),if(isnumber(search("No",'2_all_summary'!M102)),4,3))</f>
        <v>4</v>
      </c>
      <c r="K102" s="49">
        <f>if(isnumber(search("Yes",'2_all_summary'!$E102)),if(isnumber(search("Yes",'2_all_summary'!N102)),1,2),if(isnumber(search("No",'2_all_summary'!N102)),4,3))</f>
        <v>4</v>
      </c>
      <c r="L102" s="49">
        <f>if(isnumber(search("Yes",'2_all_summary'!$E102)),if(0&lt;'2_all_summary'!O102,1,2),if(0='2_all_summary'!O102,4,3))</f>
        <v>4</v>
      </c>
      <c r="M102" s="49">
        <f>if(isnumber(search("Yes",'2_all_summary'!$E102)),if(isnumber(search("Yes",'2_all_summary'!P102)),1,2),if(isnumber(search("No",'2_all_summary'!P102)),4,3))</f>
        <v>4</v>
      </c>
      <c r="N102" s="49">
        <f>if(isnumber(search("Yes",'2_all_summary'!$E102)),if(isnumber(search("Yes",'2_all_summary'!Q102)),1,2),if(isnumber(search("No",'2_all_summary'!Q102)),4,3))</f>
        <v>4</v>
      </c>
      <c r="O102" s="49">
        <f>if(isnumber(search("Yes",'2_all_summary'!$E102)),if(isnumber(search("Yes",'2_all_summary'!R102)),1,2),if(isnumber(search("No",'2_all_summary'!R102)),4,3))</f>
        <v>4</v>
      </c>
      <c r="P102" s="49">
        <f>if(isnumber(search("Yes",'2_all_summary'!$E102)),if(0&lt;'2_all_summary'!S102,1,2),if(0='2_all_summary'!S102,4,3))</f>
        <v>4</v>
      </c>
      <c r="Q102" s="49">
        <f>if(isnumber(search("Yes",'2_all_summary'!$E102)),if(isnumber(search("Yes",'2_all_summary'!T102)),1,2),if(isnumber(search("No",'2_all_summary'!T102)),4,3))</f>
        <v>4</v>
      </c>
    </row>
    <row r="103">
      <c r="G103" s="49"/>
      <c r="H103" s="49"/>
      <c r="I103" s="49"/>
      <c r="J103" s="49"/>
      <c r="K103" s="49"/>
      <c r="L103" s="49"/>
      <c r="M103" s="49"/>
      <c r="N103" s="49"/>
      <c r="O103" s="49"/>
      <c r="P103" s="49"/>
      <c r="Q103" s="49"/>
    </row>
    <row r="104">
      <c r="G104" s="49"/>
      <c r="H104" s="49"/>
      <c r="I104" s="49"/>
      <c r="J104" s="49"/>
      <c r="K104" s="49"/>
      <c r="L104" s="49"/>
      <c r="M104" s="49"/>
      <c r="N104" s="49"/>
      <c r="O104" s="49"/>
      <c r="P104" s="49"/>
      <c r="Q104" s="49"/>
    </row>
    <row r="105">
      <c r="G105" s="49"/>
      <c r="H105" s="49"/>
      <c r="I105" s="49"/>
      <c r="J105" s="49"/>
      <c r="K105" s="49"/>
      <c r="L105" s="49"/>
      <c r="M105" s="49"/>
      <c r="N105" s="49"/>
      <c r="O105" s="49"/>
      <c r="P105" s="49"/>
      <c r="Q105" s="49"/>
    </row>
    <row r="106">
      <c r="G106" s="49"/>
      <c r="H106" s="49"/>
      <c r="I106" s="49"/>
      <c r="J106" s="49"/>
      <c r="K106" s="49"/>
      <c r="L106" s="49"/>
      <c r="M106" s="49"/>
      <c r="N106" s="49"/>
      <c r="O106" s="49"/>
      <c r="P106" s="49"/>
      <c r="Q106" s="49"/>
    </row>
    <row r="107">
      <c r="G107" s="49"/>
      <c r="H107" s="49"/>
      <c r="I107" s="49"/>
      <c r="J107" s="49"/>
      <c r="K107" s="49"/>
      <c r="L107" s="49"/>
      <c r="M107" s="49"/>
      <c r="N107" s="49"/>
      <c r="O107" s="49"/>
      <c r="P107" s="49"/>
      <c r="Q107" s="49"/>
    </row>
    <row r="108">
      <c r="G108" s="49"/>
      <c r="H108" s="49"/>
      <c r="I108" s="49"/>
      <c r="J108" s="49"/>
      <c r="K108" s="49"/>
      <c r="L108" s="49"/>
      <c r="M108" s="49"/>
      <c r="N108" s="49"/>
      <c r="O108" s="49"/>
      <c r="P108" s="49"/>
      <c r="Q108" s="49"/>
    </row>
    <row r="109">
      <c r="G109" s="49"/>
      <c r="H109" s="49"/>
      <c r="I109" s="49"/>
      <c r="J109" s="49"/>
      <c r="K109" s="49"/>
      <c r="L109" s="49"/>
      <c r="M109" s="49"/>
      <c r="N109" s="49"/>
      <c r="O109" s="49"/>
      <c r="P109" s="49"/>
      <c r="Q109" s="49"/>
    </row>
    <row r="110">
      <c r="G110" s="49"/>
      <c r="H110" s="49"/>
      <c r="I110" s="49"/>
      <c r="J110" s="49"/>
      <c r="K110" s="49"/>
      <c r="L110" s="49"/>
      <c r="M110" s="49"/>
      <c r="N110" s="49"/>
      <c r="O110" s="49"/>
      <c r="P110" s="49"/>
      <c r="Q110" s="49"/>
    </row>
    <row r="111">
      <c r="G111" s="49"/>
      <c r="H111" s="49"/>
      <c r="I111" s="49"/>
      <c r="J111" s="49"/>
      <c r="K111" s="49"/>
      <c r="L111" s="49"/>
      <c r="M111" s="49"/>
      <c r="N111" s="49"/>
      <c r="O111" s="49"/>
      <c r="P111" s="49"/>
      <c r="Q111" s="49"/>
    </row>
    <row r="112">
      <c r="G112" s="49"/>
      <c r="H112" s="49"/>
      <c r="I112" s="49"/>
      <c r="J112" s="49"/>
      <c r="K112" s="49"/>
      <c r="L112" s="49"/>
      <c r="M112" s="49"/>
      <c r="N112" s="49"/>
      <c r="O112" s="49"/>
      <c r="P112" s="49"/>
      <c r="Q112" s="49"/>
    </row>
    <row r="113">
      <c r="G113" s="49"/>
      <c r="H113" s="49"/>
      <c r="I113" s="49"/>
      <c r="J113" s="49"/>
      <c r="K113" s="49"/>
      <c r="L113" s="49"/>
      <c r="M113" s="49"/>
      <c r="N113" s="49"/>
      <c r="O113" s="49"/>
      <c r="P113" s="49"/>
      <c r="Q113" s="49"/>
    </row>
    <row r="114">
      <c r="G114" s="49"/>
      <c r="H114" s="49"/>
      <c r="I114" s="49"/>
      <c r="J114" s="49"/>
      <c r="K114" s="49"/>
      <c r="L114" s="49"/>
      <c r="M114" s="49"/>
      <c r="N114" s="49"/>
      <c r="O114" s="49"/>
      <c r="P114" s="49"/>
      <c r="Q114" s="49"/>
    </row>
    <row r="115">
      <c r="G115" s="49"/>
      <c r="H115" s="49"/>
      <c r="I115" s="49"/>
      <c r="J115" s="49"/>
      <c r="K115" s="49"/>
      <c r="L115" s="49"/>
      <c r="M115" s="49"/>
      <c r="N115" s="49"/>
      <c r="O115" s="49"/>
      <c r="P115" s="49"/>
      <c r="Q115" s="49"/>
    </row>
    <row r="116">
      <c r="G116" s="49"/>
      <c r="H116" s="49"/>
      <c r="I116" s="49"/>
      <c r="J116" s="49"/>
      <c r="K116" s="49"/>
      <c r="L116" s="49"/>
      <c r="M116" s="49"/>
      <c r="N116" s="49"/>
      <c r="O116" s="49"/>
      <c r="P116" s="49"/>
      <c r="Q116" s="49"/>
    </row>
    <row r="117">
      <c r="G117" s="49"/>
      <c r="H117" s="49"/>
      <c r="I117" s="49"/>
      <c r="J117" s="49"/>
      <c r="K117" s="49"/>
      <c r="L117" s="49"/>
      <c r="M117" s="49"/>
      <c r="N117" s="49"/>
      <c r="O117" s="49"/>
      <c r="P117" s="49"/>
      <c r="Q117" s="49"/>
    </row>
    <row r="118">
      <c r="G118" s="49"/>
      <c r="H118" s="49"/>
      <c r="I118" s="49"/>
      <c r="J118" s="49"/>
      <c r="K118" s="49"/>
      <c r="L118" s="49"/>
      <c r="M118" s="49"/>
      <c r="N118" s="49"/>
      <c r="O118" s="49"/>
      <c r="P118" s="49"/>
      <c r="Q118" s="49"/>
    </row>
    <row r="119">
      <c r="G119" s="49"/>
      <c r="H119" s="49"/>
      <c r="I119" s="49"/>
      <c r="J119" s="49"/>
      <c r="K119" s="49"/>
      <c r="L119" s="49"/>
      <c r="M119" s="49"/>
      <c r="N119" s="49"/>
      <c r="O119" s="49"/>
      <c r="P119" s="49"/>
      <c r="Q119" s="49"/>
    </row>
    <row r="120">
      <c r="G120" s="49"/>
      <c r="H120" s="49"/>
      <c r="I120" s="49"/>
      <c r="J120" s="49"/>
      <c r="K120" s="49"/>
      <c r="L120" s="49"/>
      <c r="M120" s="49"/>
      <c r="N120" s="49"/>
      <c r="O120" s="49"/>
      <c r="P120" s="49"/>
      <c r="Q120" s="49"/>
    </row>
    <row r="121">
      <c r="G121" s="49"/>
      <c r="H121" s="49"/>
      <c r="I121" s="49"/>
      <c r="J121" s="49"/>
      <c r="K121" s="49"/>
      <c r="L121" s="49"/>
      <c r="M121" s="49"/>
      <c r="N121" s="49"/>
      <c r="O121" s="49"/>
      <c r="P121" s="49"/>
      <c r="Q121" s="49"/>
    </row>
    <row r="122">
      <c r="G122" s="49"/>
      <c r="H122" s="49"/>
      <c r="I122" s="49"/>
      <c r="J122" s="49"/>
      <c r="K122" s="49"/>
      <c r="L122" s="49"/>
      <c r="M122" s="49"/>
      <c r="N122" s="49"/>
      <c r="O122" s="49"/>
      <c r="P122" s="49"/>
      <c r="Q122" s="49"/>
    </row>
    <row r="123">
      <c r="G123" s="49"/>
      <c r="H123" s="49"/>
      <c r="I123" s="49"/>
      <c r="J123" s="49"/>
      <c r="K123" s="49"/>
      <c r="L123" s="49"/>
      <c r="M123" s="49"/>
      <c r="N123" s="49"/>
      <c r="O123" s="49"/>
      <c r="P123" s="49"/>
      <c r="Q123" s="49"/>
    </row>
    <row r="124">
      <c r="G124" s="49"/>
      <c r="H124" s="49"/>
      <c r="I124" s="49"/>
      <c r="J124" s="49"/>
      <c r="K124" s="49"/>
      <c r="L124" s="49"/>
      <c r="M124" s="49"/>
      <c r="N124" s="49"/>
      <c r="O124" s="49"/>
      <c r="P124" s="49"/>
      <c r="Q124" s="49"/>
    </row>
    <row r="125">
      <c r="G125" s="49"/>
      <c r="H125" s="49"/>
      <c r="I125" s="49"/>
      <c r="J125" s="49"/>
      <c r="K125" s="49"/>
      <c r="L125" s="49"/>
      <c r="M125" s="49"/>
      <c r="N125" s="49"/>
      <c r="O125" s="49"/>
      <c r="P125" s="49"/>
      <c r="Q125" s="49"/>
    </row>
    <row r="126">
      <c r="G126" s="49"/>
      <c r="H126" s="49"/>
      <c r="I126" s="49"/>
      <c r="J126" s="49"/>
      <c r="K126" s="49"/>
      <c r="L126" s="49"/>
      <c r="M126" s="49"/>
      <c r="N126" s="49"/>
      <c r="O126" s="49"/>
      <c r="P126" s="49"/>
      <c r="Q126" s="49"/>
    </row>
    <row r="127">
      <c r="G127" s="49"/>
      <c r="H127" s="49"/>
      <c r="I127" s="49"/>
      <c r="J127" s="49"/>
      <c r="K127" s="49"/>
      <c r="L127" s="49"/>
      <c r="M127" s="49"/>
      <c r="N127" s="49"/>
      <c r="O127" s="49"/>
      <c r="P127" s="49"/>
      <c r="Q127" s="49"/>
    </row>
    <row r="128">
      <c r="G128" s="49"/>
      <c r="H128" s="49"/>
      <c r="I128" s="49"/>
      <c r="J128" s="49"/>
      <c r="K128" s="49"/>
      <c r="L128" s="49"/>
      <c r="M128" s="49"/>
      <c r="N128" s="49"/>
      <c r="O128" s="49"/>
      <c r="P128" s="49"/>
      <c r="Q128" s="49"/>
    </row>
    <row r="129">
      <c r="G129" s="49"/>
      <c r="H129" s="49"/>
      <c r="I129" s="49"/>
      <c r="J129" s="49"/>
      <c r="K129" s="49"/>
      <c r="L129" s="49"/>
      <c r="M129" s="49"/>
      <c r="N129" s="49"/>
      <c r="O129" s="49"/>
      <c r="P129" s="49"/>
      <c r="Q129" s="49"/>
    </row>
    <row r="130">
      <c r="G130" s="49"/>
      <c r="H130" s="49"/>
      <c r="I130" s="49"/>
      <c r="J130" s="49"/>
      <c r="K130" s="49"/>
      <c r="L130" s="49"/>
      <c r="M130" s="49"/>
      <c r="N130" s="49"/>
      <c r="O130" s="49"/>
      <c r="P130" s="49"/>
      <c r="Q130" s="49"/>
    </row>
    <row r="131">
      <c r="G131" s="49"/>
      <c r="H131" s="49"/>
      <c r="I131" s="49"/>
      <c r="J131" s="49"/>
      <c r="K131" s="49"/>
      <c r="L131" s="49"/>
      <c r="M131" s="49"/>
      <c r="N131" s="49"/>
      <c r="O131" s="49"/>
      <c r="P131" s="49"/>
      <c r="Q131" s="49"/>
    </row>
    <row r="132">
      <c r="G132" s="49"/>
      <c r="H132" s="49"/>
      <c r="I132" s="49"/>
      <c r="J132" s="49"/>
      <c r="K132" s="49"/>
      <c r="L132" s="49"/>
      <c r="M132" s="49"/>
      <c r="N132" s="49"/>
      <c r="O132" s="49"/>
      <c r="P132" s="49"/>
      <c r="Q132" s="49"/>
    </row>
    <row r="133">
      <c r="G133" s="49"/>
      <c r="H133" s="49"/>
      <c r="I133" s="49"/>
      <c r="J133" s="49"/>
      <c r="K133" s="49"/>
      <c r="L133" s="49"/>
      <c r="M133" s="49"/>
      <c r="N133" s="49"/>
      <c r="O133" s="49"/>
      <c r="P133" s="49"/>
      <c r="Q133" s="49"/>
    </row>
    <row r="134">
      <c r="G134" s="49"/>
      <c r="H134" s="49"/>
      <c r="I134" s="49"/>
      <c r="J134" s="49"/>
      <c r="K134" s="49"/>
      <c r="L134" s="49"/>
      <c r="M134" s="49"/>
      <c r="N134" s="49"/>
      <c r="O134" s="49"/>
      <c r="P134" s="49"/>
      <c r="Q134" s="49"/>
    </row>
    <row r="135">
      <c r="G135" s="49"/>
      <c r="H135" s="49"/>
      <c r="I135" s="49"/>
      <c r="J135" s="49"/>
      <c r="K135" s="49"/>
      <c r="L135" s="49"/>
      <c r="M135" s="49"/>
      <c r="N135" s="49"/>
      <c r="O135" s="49"/>
      <c r="P135" s="49"/>
      <c r="Q135" s="49"/>
    </row>
    <row r="136">
      <c r="G136" s="49"/>
      <c r="H136" s="49"/>
      <c r="I136" s="49"/>
      <c r="J136" s="49"/>
      <c r="K136" s="49"/>
      <c r="L136" s="49"/>
      <c r="M136" s="49"/>
      <c r="N136" s="49"/>
      <c r="O136" s="49"/>
      <c r="P136" s="49"/>
      <c r="Q136" s="49"/>
    </row>
    <row r="137">
      <c r="G137" s="49"/>
      <c r="H137" s="49"/>
      <c r="I137" s="49"/>
      <c r="J137" s="49"/>
      <c r="K137" s="49"/>
      <c r="L137" s="49"/>
      <c r="M137" s="49"/>
      <c r="N137" s="49"/>
      <c r="O137" s="49"/>
      <c r="P137" s="49"/>
      <c r="Q137" s="49"/>
    </row>
    <row r="138">
      <c r="G138" s="49"/>
      <c r="H138" s="49"/>
      <c r="I138" s="49"/>
      <c r="J138" s="49"/>
      <c r="K138" s="49"/>
      <c r="L138" s="49"/>
      <c r="M138" s="49"/>
      <c r="N138" s="49"/>
      <c r="O138" s="49"/>
      <c r="P138" s="49"/>
      <c r="Q138" s="49"/>
    </row>
    <row r="139">
      <c r="G139" s="49"/>
      <c r="H139" s="49"/>
      <c r="I139" s="49"/>
      <c r="J139" s="49"/>
      <c r="K139" s="49"/>
      <c r="L139" s="49"/>
      <c r="M139" s="49"/>
      <c r="N139" s="49"/>
      <c r="O139" s="49"/>
      <c r="P139" s="49"/>
      <c r="Q139" s="49"/>
    </row>
    <row r="140">
      <c r="G140" s="49"/>
      <c r="H140" s="49"/>
      <c r="I140" s="49"/>
      <c r="J140" s="49"/>
      <c r="K140" s="49"/>
      <c r="L140" s="49"/>
      <c r="M140" s="49"/>
      <c r="N140" s="49"/>
      <c r="O140" s="49"/>
      <c r="P140" s="49"/>
      <c r="Q140" s="49"/>
    </row>
    <row r="141">
      <c r="G141" s="49"/>
      <c r="H141" s="49"/>
      <c r="I141" s="49"/>
      <c r="J141" s="49"/>
      <c r="K141" s="49"/>
      <c r="L141" s="49"/>
      <c r="M141" s="49"/>
      <c r="N141" s="49"/>
      <c r="O141" s="49"/>
      <c r="P141" s="49"/>
      <c r="Q141" s="49"/>
    </row>
    <row r="142">
      <c r="G142" s="49"/>
      <c r="H142" s="49"/>
      <c r="I142" s="49"/>
      <c r="J142" s="49"/>
      <c r="K142" s="49"/>
      <c r="L142" s="49"/>
      <c r="M142" s="49"/>
      <c r="N142" s="49"/>
      <c r="O142" s="49"/>
      <c r="P142" s="49"/>
      <c r="Q142" s="49"/>
    </row>
    <row r="143">
      <c r="G143" s="49"/>
      <c r="H143" s="49"/>
      <c r="I143" s="49"/>
      <c r="J143" s="49"/>
      <c r="K143" s="49"/>
      <c r="L143" s="49"/>
      <c r="M143" s="49"/>
      <c r="N143" s="49"/>
      <c r="O143" s="49"/>
      <c r="P143" s="49"/>
      <c r="Q143" s="49"/>
    </row>
    <row r="144">
      <c r="G144" s="49"/>
      <c r="H144" s="49"/>
      <c r="I144" s="49"/>
      <c r="J144" s="49"/>
      <c r="K144" s="49"/>
      <c r="L144" s="49"/>
      <c r="M144" s="49"/>
      <c r="N144" s="49"/>
      <c r="O144" s="49"/>
      <c r="P144" s="49"/>
      <c r="Q144" s="49"/>
    </row>
    <row r="145">
      <c r="G145" s="49"/>
      <c r="H145" s="49"/>
      <c r="I145" s="49"/>
      <c r="J145" s="49"/>
      <c r="K145" s="49"/>
      <c r="L145" s="49"/>
      <c r="M145" s="49"/>
      <c r="N145" s="49"/>
      <c r="O145" s="49"/>
      <c r="P145" s="49"/>
      <c r="Q145" s="49"/>
    </row>
    <row r="146">
      <c r="G146" s="49"/>
      <c r="H146" s="49"/>
      <c r="I146" s="49"/>
      <c r="J146" s="49"/>
      <c r="K146" s="49"/>
      <c r="L146" s="49"/>
      <c r="M146" s="49"/>
      <c r="N146" s="49"/>
      <c r="O146" s="49"/>
      <c r="P146" s="49"/>
      <c r="Q146" s="49"/>
    </row>
    <row r="147">
      <c r="G147" s="49"/>
      <c r="H147" s="49"/>
      <c r="I147" s="49"/>
      <c r="J147" s="49"/>
      <c r="K147" s="49"/>
      <c r="L147" s="49"/>
      <c r="M147" s="49"/>
      <c r="N147" s="49"/>
      <c r="O147" s="49"/>
      <c r="P147" s="49"/>
      <c r="Q147" s="49"/>
    </row>
    <row r="148">
      <c r="G148" s="49"/>
      <c r="H148" s="49"/>
      <c r="I148" s="49"/>
      <c r="J148" s="49"/>
      <c r="K148" s="49"/>
      <c r="L148" s="49"/>
      <c r="M148" s="49"/>
      <c r="N148" s="49"/>
      <c r="O148" s="49"/>
      <c r="P148" s="49"/>
      <c r="Q148" s="49"/>
    </row>
    <row r="149">
      <c r="G149" s="49"/>
      <c r="H149" s="49"/>
      <c r="I149" s="49"/>
      <c r="J149" s="49"/>
      <c r="K149" s="49"/>
      <c r="L149" s="49"/>
      <c r="M149" s="49"/>
      <c r="N149" s="49"/>
      <c r="O149" s="49"/>
      <c r="P149" s="49"/>
      <c r="Q149" s="49"/>
    </row>
    <row r="150">
      <c r="G150" s="49"/>
      <c r="H150" s="49"/>
      <c r="I150" s="49"/>
      <c r="J150" s="49"/>
      <c r="K150" s="49"/>
      <c r="L150" s="49"/>
      <c r="M150" s="49"/>
      <c r="N150" s="49"/>
      <c r="O150" s="49"/>
      <c r="P150" s="49"/>
      <c r="Q150" s="49"/>
    </row>
    <row r="151">
      <c r="G151" s="49"/>
      <c r="H151" s="49"/>
      <c r="I151" s="49"/>
      <c r="J151" s="49"/>
      <c r="K151" s="49"/>
      <c r="L151" s="49"/>
      <c r="M151" s="49"/>
      <c r="N151" s="49"/>
      <c r="O151" s="49"/>
      <c r="P151" s="49"/>
      <c r="Q151" s="49"/>
    </row>
    <row r="152">
      <c r="G152" s="49"/>
      <c r="H152" s="49"/>
      <c r="I152" s="49"/>
      <c r="J152" s="49"/>
      <c r="K152" s="49"/>
      <c r="L152" s="49"/>
      <c r="M152" s="49"/>
      <c r="N152" s="49"/>
      <c r="O152" s="49"/>
      <c r="P152" s="49"/>
      <c r="Q152" s="49"/>
    </row>
    <row r="153">
      <c r="G153" s="49"/>
      <c r="H153" s="49"/>
      <c r="I153" s="49"/>
      <c r="J153" s="49"/>
      <c r="K153" s="49"/>
      <c r="L153" s="49"/>
      <c r="M153" s="49"/>
      <c r="N153" s="49"/>
      <c r="O153" s="49"/>
      <c r="P153" s="49"/>
      <c r="Q153" s="49"/>
    </row>
    <row r="154">
      <c r="G154" s="49"/>
      <c r="H154" s="49"/>
      <c r="I154" s="49"/>
      <c r="J154" s="49"/>
      <c r="K154" s="49"/>
      <c r="L154" s="49"/>
      <c r="M154" s="49"/>
      <c r="N154" s="49"/>
      <c r="O154" s="49"/>
      <c r="P154" s="49"/>
      <c r="Q154" s="49"/>
    </row>
    <row r="155">
      <c r="G155" s="49"/>
      <c r="H155" s="49"/>
      <c r="I155" s="49"/>
      <c r="J155" s="49"/>
      <c r="K155" s="49"/>
      <c r="L155" s="49"/>
      <c r="M155" s="49"/>
      <c r="N155" s="49"/>
      <c r="O155" s="49"/>
      <c r="P155" s="49"/>
      <c r="Q155" s="49"/>
    </row>
    <row r="156">
      <c r="G156" s="49"/>
      <c r="H156" s="49"/>
      <c r="I156" s="49"/>
      <c r="J156" s="49"/>
      <c r="K156" s="49"/>
      <c r="L156" s="49"/>
      <c r="M156" s="49"/>
      <c r="N156" s="49"/>
      <c r="O156" s="49"/>
      <c r="P156" s="49"/>
      <c r="Q156" s="49"/>
    </row>
    <row r="157">
      <c r="G157" s="49"/>
      <c r="H157" s="49"/>
      <c r="I157" s="49"/>
      <c r="J157" s="49"/>
      <c r="K157" s="49"/>
      <c r="L157" s="49"/>
      <c r="M157" s="49"/>
      <c r="N157" s="49"/>
      <c r="O157" s="49"/>
      <c r="P157" s="49"/>
      <c r="Q157" s="49"/>
    </row>
    <row r="158">
      <c r="G158" s="49"/>
      <c r="H158" s="49"/>
      <c r="I158" s="49"/>
      <c r="J158" s="49"/>
      <c r="K158" s="49"/>
      <c r="L158" s="49"/>
      <c r="M158" s="49"/>
      <c r="N158" s="49"/>
      <c r="O158" s="49"/>
      <c r="P158" s="49"/>
      <c r="Q158" s="49"/>
    </row>
    <row r="159">
      <c r="G159" s="49"/>
      <c r="H159" s="49"/>
      <c r="I159" s="49"/>
      <c r="J159" s="49"/>
      <c r="K159" s="49"/>
      <c r="L159" s="49"/>
      <c r="M159" s="49"/>
      <c r="N159" s="49"/>
      <c r="O159" s="49"/>
      <c r="P159" s="49"/>
      <c r="Q159" s="49"/>
    </row>
    <row r="160">
      <c r="G160" s="49"/>
      <c r="H160" s="49"/>
      <c r="I160" s="49"/>
      <c r="J160" s="49"/>
      <c r="K160" s="49"/>
      <c r="L160" s="49"/>
      <c r="M160" s="49"/>
      <c r="N160" s="49"/>
      <c r="O160" s="49"/>
      <c r="P160" s="49"/>
      <c r="Q160" s="49"/>
    </row>
    <row r="161">
      <c r="G161" s="49"/>
      <c r="H161" s="49"/>
      <c r="I161" s="49"/>
      <c r="J161" s="49"/>
      <c r="K161" s="49"/>
      <c r="L161" s="49"/>
      <c r="M161" s="49"/>
      <c r="N161" s="49"/>
      <c r="O161" s="49"/>
      <c r="P161" s="49"/>
      <c r="Q161" s="49"/>
    </row>
    <row r="162">
      <c r="G162" s="49"/>
      <c r="H162" s="49"/>
      <c r="I162" s="49"/>
      <c r="J162" s="49"/>
      <c r="K162" s="49"/>
      <c r="L162" s="49"/>
      <c r="M162" s="49"/>
      <c r="N162" s="49"/>
      <c r="O162" s="49"/>
      <c r="P162" s="49"/>
      <c r="Q162" s="49"/>
    </row>
    <row r="163">
      <c r="G163" s="49"/>
      <c r="H163" s="49"/>
      <c r="I163" s="49"/>
      <c r="J163" s="49"/>
      <c r="K163" s="49"/>
      <c r="L163" s="49"/>
      <c r="M163" s="49"/>
      <c r="N163" s="49"/>
      <c r="O163" s="49"/>
      <c r="P163" s="49"/>
      <c r="Q163" s="49"/>
    </row>
    <row r="164">
      <c r="G164" s="49"/>
      <c r="H164" s="49"/>
      <c r="I164" s="49"/>
      <c r="J164" s="49"/>
      <c r="K164" s="49"/>
      <c r="L164" s="49"/>
      <c r="M164" s="49"/>
      <c r="N164" s="49"/>
      <c r="O164" s="49"/>
      <c r="P164" s="49"/>
      <c r="Q164" s="49"/>
    </row>
    <row r="165">
      <c r="G165" s="49"/>
      <c r="H165" s="49"/>
      <c r="I165" s="49"/>
      <c r="J165" s="49"/>
      <c r="K165" s="49"/>
      <c r="L165" s="49"/>
      <c r="M165" s="49"/>
      <c r="N165" s="49"/>
      <c r="O165" s="49"/>
      <c r="P165" s="49"/>
      <c r="Q165" s="49"/>
    </row>
    <row r="166">
      <c r="G166" s="49"/>
      <c r="H166" s="49"/>
      <c r="I166" s="49"/>
      <c r="J166" s="49"/>
      <c r="K166" s="49"/>
      <c r="L166" s="49"/>
      <c r="M166" s="49"/>
      <c r="N166" s="49"/>
      <c r="O166" s="49"/>
      <c r="P166" s="49"/>
      <c r="Q166" s="49"/>
    </row>
    <row r="167">
      <c r="G167" s="49"/>
      <c r="H167" s="49"/>
      <c r="I167" s="49"/>
      <c r="J167" s="49"/>
      <c r="K167" s="49"/>
      <c r="L167" s="49"/>
      <c r="M167" s="49"/>
      <c r="N167" s="49"/>
      <c r="O167" s="49"/>
      <c r="P167" s="49"/>
      <c r="Q167" s="49"/>
    </row>
    <row r="168">
      <c r="G168" s="49"/>
      <c r="H168" s="49"/>
      <c r="I168" s="49"/>
      <c r="J168" s="49"/>
      <c r="K168" s="49"/>
      <c r="L168" s="49"/>
      <c r="M168" s="49"/>
      <c r="N168" s="49"/>
      <c r="O168" s="49"/>
      <c r="P168" s="49"/>
      <c r="Q168" s="49"/>
    </row>
    <row r="169">
      <c r="G169" s="49"/>
      <c r="H169" s="49"/>
      <c r="I169" s="49"/>
      <c r="J169" s="49"/>
      <c r="K169" s="49"/>
      <c r="L169" s="49"/>
      <c r="M169" s="49"/>
      <c r="N169" s="49"/>
      <c r="O169" s="49"/>
      <c r="P169" s="49"/>
      <c r="Q169" s="49"/>
    </row>
    <row r="170">
      <c r="G170" s="49"/>
      <c r="H170" s="49"/>
      <c r="I170" s="49"/>
      <c r="J170" s="49"/>
      <c r="K170" s="49"/>
      <c r="L170" s="49"/>
      <c r="M170" s="49"/>
      <c r="N170" s="49"/>
      <c r="O170" s="49"/>
      <c r="P170" s="49"/>
      <c r="Q170" s="49"/>
    </row>
    <row r="171">
      <c r="G171" s="49"/>
      <c r="H171" s="49"/>
      <c r="I171" s="49"/>
      <c r="J171" s="49"/>
      <c r="K171" s="49"/>
      <c r="L171" s="49"/>
      <c r="M171" s="49"/>
      <c r="N171" s="49"/>
      <c r="O171" s="49"/>
      <c r="P171" s="49"/>
      <c r="Q171" s="49"/>
    </row>
    <row r="172">
      <c r="G172" s="49"/>
      <c r="H172" s="49"/>
      <c r="I172" s="49"/>
      <c r="J172" s="49"/>
      <c r="K172" s="49"/>
      <c r="L172" s="49"/>
      <c r="M172" s="49"/>
      <c r="N172" s="49"/>
      <c r="O172" s="49"/>
      <c r="P172" s="49"/>
      <c r="Q172" s="49"/>
    </row>
    <row r="173">
      <c r="G173" s="49"/>
      <c r="H173" s="49"/>
      <c r="I173" s="49"/>
      <c r="J173" s="49"/>
      <c r="K173" s="49"/>
      <c r="L173" s="49"/>
      <c r="M173" s="49"/>
      <c r="N173" s="49"/>
      <c r="O173" s="49"/>
      <c r="P173" s="49"/>
      <c r="Q173" s="49"/>
    </row>
    <row r="174">
      <c r="G174" s="49"/>
      <c r="H174" s="49"/>
      <c r="I174" s="49"/>
      <c r="J174" s="49"/>
      <c r="K174" s="49"/>
      <c r="L174" s="49"/>
      <c r="M174" s="49"/>
      <c r="N174" s="49"/>
      <c r="O174" s="49"/>
      <c r="P174" s="49"/>
      <c r="Q174" s="49"/>
    </row>
    <row r="175">
      <c r="G175" s="49"/>
      <c r="H175" s="49"/>
      <c r="I175" s="49"/>
      <c r="J175" s="49"/>
      <c r="K175" s="49"/>
      <c r="L175" s="49"/>
      <c r="M175" s="49"/>
      <c r="N175" s="49"/>
      <c r="O175" s="49"/>
      <c r="P175" s="49"/>
      <c r="Q175" s="49"/>
    </row>
    <row r="176">
      <c r="G176" s="49"/>
      <c r="H176" s="49"/>
      <c r="I176" s="49"/>
      <c r="J176" s="49"/>
      <c r="K176" s="49"/>
      <c r="L176" s="49"/>
      <c r="M176" s="49"/>
      <c r="N176" s="49"/>
      <c r="O176" s="49"/>
      <c r="P176" s="49"/>
      <c r="Q176" s="49"/>
    </row>
    <row r="177">
      <c r="G177" s="49"/>
      <c r="H177" s="49"/>
      <c r="I177" s="49"/>
      <c r="J177" s="49"/>
      <c r="K177" s="49"/>
      <c r="L177" s="49"/>
      <c r="M177" s="49"/>
      <c r="N177" s="49"/>
      <c r="O177" s="49"/>
      <c r="P177" s="49"/>
      <c r="Q177" s="49"/>
    </row>
    <row r="178">
      <c r="G178" s="49"/>
      <c r="H178" s="49"/>
      <c r="I178" s="49"/>
      <c r="J178" s="49"/>
      <c r="K178" s="49"/>
      <c r="L178" s="49"/>
      <c r="M178" s="49"/>
      <c r="N178" s="49"/>
      <c r="O178" s="49"/>
      <c r="P178" s="49"/>
      <c r="Q178" s="49"/>
    </row>
    <row r="179">
      <c r="G179" s="49"/>
      <c r="H179" s="49"/>
      <c r="I179" s="49"/>
      <c r="J179" s="49"/>
      <c r="K179" s="49"/>
      <c r="L179" s="49"/>
      <c r="M179" s="49"/>
      <c r="N179" s="49"/>
      <c r="O179" s="49"/>
      <c r="P179" s="49"/>
      <c r="Q179" s="49"/>
    </row>
    <row r="180">
      <c r="G180" s="49"/>
      <c r="H180" s="49"/>
      <c r="I180" s="49"/>
      <c r="J180" s="49"/>
      <c r="K180" s="49"/>
      <c r="L180" s="49"/>
      <c r="M180" s="49"/>
      <c r="N180" s="49"/>
      <c r="O180" s="49"/>
      <c r="P180" s="49"/>
      <c r="Q180" s="49"/>
    </row>
    <row r="181">
      <c r="G181" s="49"/>
      <c r="H181" s="49"/>
      <c r="I181" s="49"/>
      <c r="J181" s="49"/>
      <c r="K181" s="49"/>
      <c r="L181" s="49"/>
      <c r="M181" s="49"/>
      <c r="N181" s="49"/>
      <c r="O181" s="49"/>
      <c r="P181" s="49"/>
      <c r="Q181" s="49"/>
    </row>
    <row r="182">
      <c r="G182" s="49"/>
      <c r="H182" s="49"/>
      <c r="I182" s="49"/>
      <c r="J182" s="49"/>
      <c r="K182" s="49"/>
      <c r="L182" s="49"/>
      <c r="M182" s="49"/>
      <c r="N182" s="49"/>
      <c r="O182" s="49"/>
      <c r="P182" s="49"/>
      <c r="Q182" s="49"/>
    </row>
    <row r="183">
      <c r="G183" s="49"/>
      <c r="H183" s="49"/>
      <c r="I183" s="49"/>
      <c r="J183" s="49"/>
      <c r="K183" s="49"/>
      <c r="L183" s="49"/>
      <c r="M183" s="49"/>
      <c r="N183" s="49"/>
      <c r="O183" s="49"/>
      <c r="P183" s="49"/>
      <c r="Q183" s="49"/>
    </row>
    <row r="184">
      <c r="G184" s="49"/>
      <c r="H184" s="49"/>
      <c r="I184" s="49"/>
      <c r="J184" s="49"/>
      <c r="K184" s="49"/>
      <c r="L184" s="49"/>
      <c r="M184" s="49"/>
      <c r="N184" s="49"/>
      <c r="O184" s="49"/>
      <c r="P184" s="49"/>
      <c r="Q184" s="49"/>
    </row>
    <row r="185">
      <c r="G185" s="49"/>
      <c r="H185" s="49"/>
      <c r="I185" s="49"/>
      <c r="J185" s="49"/>
      <c r="K185" s="49"/>
      <c r="L185" s="49"/>
      <c r="M185" s="49"/>
      <c r="N185" s="49"/>
      <c r="O185" s="49"/>
      <c r="P185" s="49"/>
      <c r="Q185" s="49"/>
    </row>
    <row r="186">
      <c r="G186" s="49"/>
      <c r="H186" s="49"/>
      <c r="I186" s="49"/>
      <c r="J186" s="49"/>
      <c r="K186" s="49"/>
      <c r="L186" s="49"/>
      <c r="M186" s="49"/>
      <c r="N186" s="49"/>
      <c r="O186" s="49"/>
      <c r="P186" s="49"/>
      <c r="Q186" s="49"/>
    </row>
    <row r="187">
      <c r="G187" s="49"/>
      <c r="H187" s="49"/>
      <c r="I187" s="49"/>
      <c r="J187" s="49"/>
      <c r="K187" s="49"/>
      <c r="L187" s="49"/>
      <c r="M187" s="49"/>
      <c r="N187" s="49"/>
      <c r="O187" s="49"/>
      <c r="P187" s="49"/>
      <c r="Q187" s="49"/>
    </row>
    <row r="188">
      <c r="G188" s="49"/>
      <c r="H188" s="49"/>
      <c r="I188" s="49"/>
      <c r="J188" s="49"/>
      <c r="K188" s="49"/>
      <c r="L188" s="49"/>
      <c r="M188" s="49"/>
      <c r="N188" s="49"/>
      <c r="O188" s="49"/>
      <c r="P188" s="49"/>
      <c r="Q188" s="49"/>
    </row>
    <row r="189">
      <c r="G189" s="49"/>
      <c r="H189" s="49"/>
      <c r="I189" s="49"/>
      <c r="J189" s="49"/>
      <c r="K189" s="49"/>
      <c r="L189" s="49"/>
      <c r="M189" s="49"/>
      <c r="N189" s="49"/>
      <c r="O189" s="49"/>
      <c r="P189" s="49"/>
      <c r="Q189" s="49"/>
    </row>
    <row r="190">
      <c r="G190" s="49"/>
      <c r="H190" s="49"/>
      <c r="I190" s="49"/>
      <c r="J190" s="49"/>
      <c r="K190" s="49"/>
      <c r="L190" s="49"/>
      <c r="M190" s="49"/>
      <c r="N190" s="49"/>
      <c r="O190" s="49"/>
      <c r="P190" s="49"/>
      <c r="Q190" s="49"/>
    </row>
    <row r="191">
      <c r="G191" s="49"/>
      <c r="H191" s="49"/>
      <c r="I191" s="49"/>
      <c r="J191" s="49"/>
      <c r="K191" s="49"/>
      <c r="L191" s="49"/>
      <c r="M191" s="49"/>
      <c r="N191" s="49"/>
      <c r="O191" s="49"/>
      <c r="P191" s="49"/>
      <c r="Q191" s="49"/>
    </row>
    <row r="192">
      <c r="G192" s="49"/>
      <c r="H192" s="49"/>
      <c r="I192" s="49"/>
      <c r="J192" s="49"/>
      <c r="K192" s="49"/>
      <c r="L192" s="49"/>
      <c r="M192" s="49"/>
      <c r="N192" s="49"/>
      <c r="O192" s="49"/>
      <c r="P192" s="49"/>
      <c r="Q192" s="49"/>
    </row>
    <row r="193">
      <c r="G193" s="49"/>
      <c r="H193" s="49"/>
      <c r="I193" s="49"/>
      <c r="J193" s="49"/>
      <c r="K193" s="49"/>
      <c r="L193" s="49"/>
      <c r="M193" s="49"/>
      <c r="N193" s="49"/>
      <c r="O193" s="49"/>
      <c r="P193" s="49"/>
      <c r="Q193" s="49"/>
    </row>
    <row r="194">
      <c r="G194" s="49"/>
      <c r="H194" s="49"/>
      <c r="I194" s="49"/>
      <c r="J194" s="49"/>
      <c r="K194" s="49"/>
      <c r="L194" s="49"/>
      <c r="M194" s="49"/>
      <c r="N194" s="49"/>
      <c r="O194" s="49"/>
      <c r="P194" s="49"/>
      <c r="Q194" s="49"/>
    </row>
    <row r="195">
      <c r="G195" s="49"/>
      <c r="H195" s="49"/>
      <c r="I195" s="49"/>
      <c r="J195" s="49"/>
      <c r="K195" s="49"/>
      <c r="L195" s="49"/>
      <c r="M195" s="49"/>
      <c r="N195" s="49"/>
      <c r="O195" s="49"/>
      <c r="P195" s="49"/>
      <c r="Q195" s="49"/>
    </row>
    <row r="196">
      <c r="G196" s="49"/>
      <c r="H196" s="49"/>
      <c r="I196" s="49"/>
      <c r="J196" s="49"/>
      <c r="K196" s="49"/>
      <c r="L196" s="49"/>
      <c r="M196" s="49"/>
      <c r="N196" s="49"/>
      <c r="O196" s="49"/>
      <c r="P196" s="49"/>
      <c r="Q196" s="49"/>
    </row>
    <row r="197">
      <c r="G197" s="49"/>
      <c r="H197" s="49"/>
      <c r="I197" s="49"/>
      <c r="J197" s="49"/>
      <c r="K197" s="49"/>
      <c r="L197" s="49"/>
      <c r="M197" s="49"/>
      <c r="N197" s="49"/>
      <c r="O197" s="49"/>
      <c r="P197" s="49"/>
      <c r="Q197" s="49"/>
    </row>
    <row r="198">
      <c r="G198" s="49"/>
      <c r="H198" s="49"/>
      <c r="I198" s="49"/>
      <c r="J198" s="49"/>
      <c r="K198" s="49"/>
      <c r="L198" s="49"/>
      <c r="M198" s="49"/>
      <c r="N198" s="49"/>
      <c r="O198" s="49"/>
      <c r="P198" s="49"/>
      <c r="Q198" s="49"/>
    </row>
    <row r="199">
      <c r="G199" s="49"/>
      <c r="H199" s="49"/>
      <c r="I199" s="49"/>
      <c r="J199" s="49"/>
      <c r="K199" s="49"/>
      <c r="L199" s="49"/>
      <c r="M199" s="49"/>
      <c r="N199" s="49"/>
      <c r="O199" s="49"/>
      <c r="P199" s="49"/>
      <c r="Q199" s="49"/>
    </row>
    <row r="200">
      <c r="G200" s="49"/>
      <c r="H200" s="49"/>
      <c r="I200" s="49"/>
      <c r="J200" s="49"/>
      <c r="K200" s="49"/>
      <c r="L200" s="49"/>
      <c r="M200" s="49"/>
      <c r="N200" s="49"/>
      <c r="O200" s="49"/>
      <c r="P200" s="49"/>
      <c r="Q200" s="49"/>
    </row>
    <row r="201">
      <c r="G201" s="49"/>
      <c r="H201" s="49"/>
      <c r="I201" s="49"/>
      <c r="J201" s="49"/>
      <c r="K201" s="49"/>
      <c r="L201" s="49"/>
      <c r="M201" s="49"/>
      <c r="N201" s="49"/>
      <c r="O201" s="49"/>
      <c r="P201" s="49"/>
      <c r="Q201" s="49"/>
    </row>
    <row r="202">
      <c r="G202" s="49"/>
      <c r="H202" s="49"/>
      <c r="I202" s="49"/>
      <c r="J202" s="49"/>
      <c r="K202" s="49"/>
      <c r="L202" s="49"/>
      <c r="M202" s="49"/>
      <c r="N202" s="49"/>
      <c r="O202" s="49"/>
      <c r="P202" s="49"/>
      <c r="Q202" s="49"/>
    </row>
    <row r="203">
      <c r="G203" s="49"/>
      <c r="H203" s="49"/>
      <c r="I203" s="49"/>
      <c r="J203" s="49"/>
      <c r="K203" s="49"/>
      <c r="L203" s="49"/>
      <c r="M203" s="49"/>
      <c r="N203" s="49"/>
      <c r="O203" s="49"/>
      <c r="P203" s="49"/>
      <c r="Q203" s="49"/>
    </row>
    <row r="204">
      <c r="G204" s="49"/>
      <c r="H204" s="49"/>
      <c r="I204" s="49"/>
      <c r="J204" s="49"/>
      <c r="K204" s="49"/>
      <c r="L204" s="49"/>
      <c r="M204" s="49"/>
      <c r="N204" s="49"/>
      <c r="O204" s="49"/>
      <c r="P204" s="49"/>
      <c r="Q204" s="49"/>
    </row>
    <row r="205">
      <c r="G205" s="49"/>
      <c r="H205" s="49"/>
      <c r="I205" s="49"/>
      <c r="J205" s="49"/>
      <c r="K205" s="49"/>
      <c r="L205" s="49"/>
      <c r="M205" s="49"/>
      <c r="N205" s="49"/>
      <c r="O205" s="49"/>
      <c r="P205" s="49"/>
      <c r="Q205" s="49"/>
    </row>
    <row r="206">
      <c r="G206" s="49"/>
      <c r="H206" s="49"/>
      <c r="I206" s="49"/>
      <c r="J206" s="49"/>
      <c r="K206" s="49"/>
      <c r="L206" s="49"/>
      <c r="M206" s="49"/>
      <c r="N206" s="49"/>
      <c r="O206" s="49"/>
      <c r="P206" s="49"/>
      <c r="Q206" s="49"/>
    </row>
    <row r="207">
      <c r="G207" s="49"/>
      <c r="H207" s="49"/>
      <c r="I207" s="49"/>
      <c r="J207" s="49"/>
      <c r="K207" s="49"/>
      <c r="L207" s="49"/>
      <c r="M207" s="49"/>
      <c r="N207" s="49"/>
      <c r="O207" s="49"/>
      <c r="P207" s="49"/>
      <c r="Q207" s="49"/>
    </row>
    <row r="208">
      <c r="G208" s="49"/>
      <c r="H208" s="49"/>
      <c r="I208" s="49"/>
      <c r="J208" s="49"/>
      <c r="K208" s="49"/>
      <c r="L208" s="49"/>
      <c r="M208" s="49"/>
      <c r="N208" s="49"/>
      <c r="O208" s="49"/>
      <c r="P208" s="49"/>
      <c r="Q208" s="49"/>
    </row>
    <row r="209">
      <c r="G209" s="49"/>
      <c r="H209" s="49"/>
      <c r="I209" s="49"/>
      <c r="J209" s="49"/>
      <c r="K209" s="49"/>
      <c r="L209" s="49"/>
      <c r="M209" s="49"/>
      <c r="N209" s="49"/>
      <c r="O209" s="49"/>
      <c r="P209" s="49"/>
      <c r="Q209" s="49"/>
    </row>
    <row r="210">
      <c r="G210" s="49"/>
      <c r="H210" s="49"/>
      <c r="I210" s="49"/>
      <c r="J210" s="49"/>
      <c r="K210" s="49"/>
      <c r="L210" s="49"/>
      <c r="M210" s="49"/>
      <c r="N210" s="49"/>
      <c r="O210" s="49"/>
      <c r="P210" s="49"/>
      <c r="Q210" s="49"/>
    </row>
    <row r="211">
      <c r="G211" s="49"/>
      <c r="H211" s="49"/>
      <c r="I211" s="49"/>
      <c r="J211" s="49"/>
      <c r="K211" s="49"/>
      <c r="L211" s="49"/>
      <c r="M211" s="49"/>
      <c r="N211" s="49"/>
      <c r="O211" s="49"/>
      <c r="P211" s="49"/>
      <c r="Q211" s="49"/>
    </row>
    <row r="212">
      <c r="G212" s="49"/>
      <c r="H212" s="49"/>
      <c r="I212" s="49"/>
      <c r="J212" s="49"/>
      <c r="K212" s="49"/>
      <c r="L212" s="49"/>
      <c r="M212" s="49"/>
      <c r="N212" s="49"/>
      <c r="O212" s="49"/>
      <c r="P212" s="49"/>
      <c r="Q212" s="49"/>
    </row>
    <row r="213">
      <c r="G213" s="49"/>
      <c r="H213" s="49"/>
      <c r="I213" s="49"/>
      <c r="J213" s="49"/>
      <c r="K213" s="49"/>
      <c r="L213" s="49"/>
      <c r="M213" s="49"/>
      <c r="N213" s="49"/>
      <c r="O213" s="49"/>
      <c r="P213" s="49"/>
      <c r="Q213" s="49"/>
    </row>
    <row r="214">
      <c r="G214" s="49"/>
      <c r="H214" s="49"/>
      <c r="I214" s="49"/>
      <c r="J214" s="49"/>
      <c r="K214" s="49"/>
      <c r="L214" s="49"/>
      <c r="M214" s="49"/>
      <c r="N214" s="49"/>
      <c r="O214" s="49"/>
      <c r="P214" s="49"/>
      <c r="Q214" s="49"/>
    </row>
    <row r="215">
      <c r="G215" s="49"/>
      <c r="H215" s="49"/>
      <c r="I215" s="49"/>
      <c r="J215" s="49"/>
      <c r="K215" s="49"/>
      <c r="L215" s="49"/>
      <c r="M215" s="49"/>
      <c r="N215" s="49"/>
      <c r="O215" s="49"/>
      <c r="P215" s="49"/>
      <c r="Q215" s="49"/>
    </row>
    <row r="216">
      <c r="G216" s="49"/>
      <c r="H216" s="49"/>
      <c r="I216" s="49"/>
      <c r="J216" s="49"/>
      <c r="K216" s="49"/>
      <c r="L216" s="49"/>
      <c r="M216" s="49"/>
      <c r="N216" s="49"/>
      <c r="O216" s="49"/>
      <c r="P216" s="49"/>
      <c r="Q216" s="49"/>
    </row>
    <row r="217">
      <c r="G217" s="49"/>
      <c r="H217" s="49"/>
      <c r="I217" s="49"/>
      <c r="J217" s="49"/>
      <c r="K217" s="49"/>
      <c r="L217" s="49"/>
      <c r="M217" s="49"/>
      <c r="N217" s="49"/>
      <c r="O217" s="49"/>
      <c r="P217" s="49"/>
      <c r="Q217" s="49"/>
    </row>
    <row r="218">
      <c r="G218" s="49"/>
      <c r="H218" s="49"/>
      <c r="I218" s="49"/>
      <c r="J218" s="49"/>
      <c r="K218" s="49"/>
      <c r="L218" s="49"/>
      <c r="M218" s="49"/>
      <c r="N218" s="49"/>
      <c r="O218" s="49"/>
      <c r="P218" s="49"/>
      <c r="Q218" s="49"/>
    </row>
    <row r="219">
      <c r="G219" s="49"/>
      <c r="H219" s="49"/>
      <c r="I219" s="49"/>
      <c r="J219" s="49"/>
      <c r="K219" s="49"/>
      <c r="L219" s="49"/>
      <c r="M219" s="49"/>
      <c r="N219" s="49"/>
      <c r="O219" s="49"/>
      <c r="P219" s="49"/>
      <c r="Q219" s="49"/>
    </row>
    <row r="220">
      <c r="G220" s="49"/>
      <c r="H220" s="49"/>
      <c r="I220" s="49"/>
      <c r="J220" s="49"/>
      <c r="K220" s="49"/>
      <c r="L220" s="49"/>
      <c r="M220" s="49"/>
      <c r="N220" s="49"/>
      <c r="O220" s="49"/>
      <c r="P220" s="49"/>
      <c r="Q220" s="49"/>
    </row>
    <row r="221">
      <c r="G221" s="49"/>
      <c r="H221" s="49"/>
      <c r="I221" s="49"/>
      <c r="J221" s="49"/>
      <c r="K221" s="49"/>
      <c r="L221" s="49"/>
      <c r="M221" s="49"/>
      <c r="N221" s="49"/>
      <c r="O221" s="49"/>
      <c r="P221" s="49"/>
      <c r="Q221" s="49"/>
    </row>
    <row r="222">
      <c r="G222" s="49"/>
      <c r="H222" s="49"/>
      <c r="I222" s="49"/>
      <c r="J222" s="49"/>
      <c r="K222" s="49"/>
      <c r="L222" s="49"/>
      <c r="M222" s="49"/>
      <c r="N222" s="49"/>
      <c r="O222" s="49"/>
      <c r="P222" s="49"/>
      <c r="Q222" s="49"/>
    </row>
    <row r="223">
      <c r="G223" s="49"/>
      <c r="H223" s="49"/>
      <c r="I223" s="49"/>
      <c r="J223" s="49"/>
      <c r="K223" s="49"/>
      <c r="L223" s="49"/>
      <c r="M223" s="49"/>
      <c r="N223" s="49"/>
      <c r="O223" s="49"/>
      <c r="P223" s="49"/>
      <c r="Q223" s="49"/>
    </row>
    <row r="224">
      <c r="G224" s="49"/>
      <c r="H224" s="49"/>
      <c r="I224" s="49"/>
      <c r="J224" s="49"/>
      <c r="K224" s="49"/>
      <c r="L224" s="49"/>
      <c r="M224" s="49"/>
      <c r="N224" s="49"/>
      <c r="O224" s="49"/>
      <c r="P224" s="49"/>
      <c r="Q224" s="49"/>
    </row>
    <row r="225">
      <c r="G225" s="49"/>
      <c r="H225" s="49"/>
      <c r="I225" s="49"/>
      <c r="J225" s="49"/>
      <c r="K225" s="49"/>
      <c r="L225" s="49"/>
      <c r="M225" s="49"/>
      <c r="N225" s="49"/>
      <c r="O225" s="49"/>
      <c r="P225" s="49"/>
      <c r="Q225" s="49"/>
    </row>
    <row r="226">
      <c r="G226" s="49"/>
      <c r="H226" s="49"/>
      <c r="I226" s="49"/>
      <c r="J226" s="49"/>
      <c r="K226" s="49"/>
      <c r="L226" s="49"/>
      <c r="M226" s="49"/>
      <c r="N226" s="49"/>
      <c r="O226" s="49"/>
      <c r="P226" s="49"/>
      <c r="Q226" s="49"/>
    </row>
    <row r="227">
      <c r="G227" s="49"/>
      <c r="H227" s="49"/>
      <c r="I227" s="49"/>
      <c r="J227" s="49"/>
      <c r="K227" s="49"/>
      <c r="L227" s="49"/>
      <c r="M227" s="49"/>
      <c r="N227" s="49"/>
      <c r="O227" s="49"/>
      <c r="P227" s="49"/>
      <c r="Q227" s="49"/>
    </row>
    <row r="228">
      <c r="G228" s="49"/>
      <c r="H228" s="49"/>
      <c r="I228" s="49"/>
      <c r="J228" s="49"/>
      <c r="K228" s="49"/>
      <c r="L228" s="49"/>
      <c r="M228" s="49"/>
      <c r="N228" s="49"/>
      <c r="O228" s="49"/>
      <c r="P228" s="49"/>
      <c r="Q228" s="49"/>
    </row>
    <row r="229">
      <c r="G229" s="49"/>
      <c r="H229" s="49"/>
      <c r="I229" s="49"/>
      <c r="J229" s="49"/>
      <c r="K229" s="49"/>
      <c r="L229" s="49"/>
      <c r="M229" s="49"/>
      <c r="N229" s="49"/>
      <c r="O229" s="49"/>
      <c r="P229" s="49"/>
      <c r="Q229" s="49"/>
    </row>
    <row r="230">
      <c r="G230" s="49"/>
      <c r="H230" s="49"/>
      <c r="I230" s="49"/>
      <c r="J230" s="49"/>
      <c r="K230" s="49"/>
      <c r="L230" s="49"/>
      <c r="M230" s="49"/>
      <c r="N230" s="49"/>
      <c r="O230" s="49"/>
      <c r="P230" s="49"/>
      <c r="Q230" s="49"/>
    </row>
    <row r="231">
      <c r="G231" s="49"/>
      <c r="H231" s="49"/>
      <c r="I231" s="49"/>
      <c r="J231" s="49"/>
      <c r="K231" s="49"/>
      <c r="L231" s="49"/>
      <c r="M231" s="49"/>
      <c r="N231" s="49"/>
      <c r="O231" s="49"/>
      <c r="P231" s="49"/>
      <c r="Q231" s="49"/>
    </row>
    <row r="232">
      <c r="G232" s="49"/>
      <c r="H232" s="49"/>
      <c r="I232" s="49"/>
      <c r="J232" s="49"/>
      <c r="K232" s="49"/>
      <c r="L232" s="49"/>
      <c r="M232" s="49"/>
      <c r="N232" s="49"/>
      <c r="O232" s="49"/>
      <c r="P232" s="49"/>
      <c r="Q232" s="49"/>
    </row>
    <row r="233">
      <c r="G233" s="49"/>
      <c r="H233" s="49"/>
      <c r="I233" s="49"/>
      <c r="J233" s="49"/>
      <c r="K233" s="49"/>
      <c r="L233" s="49"/>
      <c r="M233" s="49"/>
      <c r="N233" s="49"/>
      <c r="O233" s="49"/>
      <c r="P233" s="49"/>
      <c r="Q233" s="49"/>
    </row>
    <row r="234">
      <c r="G234" s="49"/>
      <c r="H234" s="49"/>
      <c r="I234" s="49"/>
      <c r="J234" s="49"/>
      <c r="K234" s="49"/>
      <c r="L234" s="49"/>
      <c r="M234" s="49"/>
      <c r="N234" s="49"/>
      <c r="O234" s="49"/>
      <c r="P234" s="49"/>
      <c r="Q234" s="49"/>
    </row>
    <row r="235">
      <c r="G235" s="49"/>
      <c r="H235" s="49"/>
      <c r="I235" s="49"/>
      <c r="J235" s="49"/>
      <c r="K235" s="49"/>
      <c r="L235" s="49"/>
      <c r="M235" s="49"/>
      <c r="N235" s="49"/>
      <c r="O235" s="49"/>
      <c r="P235" s="49"/>
      <c r="Q235" s="49"/>
    </row>
    <row r="236">
      <c r="G236" s="49"/>
      <c r="H236" s="49"/>
      <c r="I236" s="49"/>
      <c r="J236" s="49"/>
      <c r="K236" s="49"/>
      <c r="L236" s="49"/>
      <c r="M236" s="49"/>
      <c r="N236" s="49"/>
      <c r="O236" s="49"/>
      <c r="P236" s="49"/>
      <c r="Q236" s="49"/>
    </row>
    <row r="237">
      <c r="G237" s="49"/>
      <c r="H237" s="49"/>
      <c r="I237" s="49"/>
      <c r="J237" s="49"/>
      <c r="K237" s="49"/>
      <c r="L237" s="49"/>
      <c r="M237" s="49"/>
      <c r="N237" s="49"/>
      <c r="O237" s="49"/>
      <c r="P237" s="49"/>
      <c r="Q237" s="49"/>
    </row>
    <row r="238">
      <c r="G238" s="49"/>
      <c r="H238" s="49"/>
      <c r="I238" s="49"/>
      <c r="J238" s="49"/>
      <c r="K238" s="49"/>
      <c r="L238" s="49"/>
      <c r="M238" s="49"/>
      <c r="N238" s="49"/>
      <c r="O238" s="49"/>
      <c r="P238" s="49"/>
      <c r="Q238" s="49"/>
    </row>
    <row r="239">
      <c r="G239" s="49"/>
      <c r="H239" s="49"/>
      <c r="I239" s="49"/>
      <c r="J239" s="49"/>
      <c r="K239" s="49"/>
      <c r="L239" s="49"/>
      <c r="M239" s="49"/>
      <c r="N239" s="49"/>
      <c r="O239" s="49"/>
      <c r="P239" s="49"/>
      <c r="Q239" s="49"/>
    </row>
    <row r="240">
      <c r="G240" s="49"/>
      <c r="H240" s="49"/>
      <c r="I240" s="49"/>
      <c r="J240" s="49"/>
      <c r="K240" s="49"/>
      <c r="L240" s="49"/>
      <c r="M240" s="49"/>
      <c r="N240" s="49"/>
      <c r="O240" s="49"/>
      <c r="P240" s="49"/>
      <c r="Q240" s="49"/>
    </row>
    <row r="241">
      <c r="G241" s="49"/>
      <c r="H241" s="49"/>
      <c r="I241" s="49"/>
      <c r="J241" s="49"/>
      <c r="K241" s="49"/>
      <c r="L241" s="49"/>
      <c r="M241" s="49"/>
      <c r="N241" s="49"/>
      <c r="O241" s="49"/>
      <c r="P241" s="49"/>
      <c r="Q241" s="49"/>
    </row>
    <row r="242">
      <c r="G242" s="49"/>
      <c r="H242" s="49"/>
      <c r="I242" s="49"/>
      <c r="J242" s="49"/>
      <c r="K242" s="49"/>
      <c r="L242" s="49"/>
      <c r="M242" s="49"/>
      <c r="N242" s="49"/>
      <c r="O242" s="49"/>
      <c r="P242" s="49"/>
      <c r="Q242" s="49"/>
    </row>
    <row r="243">
      <c r="G243" s="49"/>
      <c r="H243" s="49"/>
      <c r="I243" s="49"/>
      <c r="J243" s="49"/>
      <c r="K243" s="49"/>
      <c r="L243" s="49"/>
      <c r="M243" s="49"/>
      <c r="N243" s="49"/>
      <c r="O243" s="49"/>
      <c r="P243" s="49"/>
      <c r="Q243" s="49"/>
    </row>
    <row r="244">
      <c r="G244" s="49"/>
      <c r="H244" s="49"/>
      <c r="I244" s="49"/>
      <c r="J244" s="49"/>
      <c r="K244" s="49"/>
      <c r="L244" s="49"/>
      <c r="M244" s="49"/>
      <c r="N244" s="49"/>
      <c r="O244" s="49"/>
      <c r="P244" s="49"/>
      <c r="Q244" s="49"/>
    </row>
    <row r="245">
      <c r="G245" s="49"/>
      <c r="H245" s="49"/>
      <c r="I245" s="49"/>
      <c r="J245" s="49"/>
      <c r="K245" s="49"/>
      <c r="L245" s="49"/>
      <c r="M245" s="49"/>
      <c r="N245" s="49"/>
      <c r="O245" s="49"/>
      <c r="P245" s="49"/>
      <c r="Q245" s="49"/>
    </row>
    <row r="246">
      <c r="G246" s="49"/>
      <c r="H246" s="49"/>
      <c r="I246" s="49"/>
      <c r="J246" s="49"/>
      <c r="K246" s="49"/>
      <c r="L246" s="49"/>
      <c r="M246" s="49"/>
      <c r="N246" s="49"/>
      <c r="O246" s="49"/>
      <c r="P246" s="49"/>
      <c r="Q246" s="49"/>
    </row>
    <row r="247">
      <c r="G247" s="49"/>
      <c r="H247" s="49"/>
      <c r="I247" s="49"/>
      <c r="J247" s="49"/>
      <c r="K247" s="49"/>
      <c r="L247" s="49"/>
      <c r="M247" s="49"/>
      <c r="N247" s="49"/>
      <c r="O247" s="49"/>
      <c r="P247" s="49"/>
      <c r="Q247" s="49"/>
    </row>
    <row r="248">
      <c r="G248" s="49"/>
      <c r="H248" s="49"/>
      <c r="I248" s="49"/>
      <c r="J248" s="49"/>
      <c r="K248" s="49"/>
      <c r="L248" s="49"/>
      <c r="M248" s="49"/>
      <c r="N248" s="49"/>
      <c r="O248" s="49"/>
      <c r="P248" s="49"/>
      <c r="Q248" s="49"/>
    </row>
    <row r="249">
      <c r="G249" s="49"/>
      <c r="H249" s="49"/>
      <c r="I249" s="49"/>
      <c r="J249" s="49"/>
      <c r="K249" s="49"/>
      <c r="L249" s="49"/>
      <c r="M249" s="49"/>
      <c r="N249" s="49"/>
      <c r="O249" s="49"/>
      <c r="P249" s="49"/>
      <c r="Q249" s="49"/>
    </row>
    <row r="250">
      <c r="G250" s="49"/>
      <c r="H250" s="49"/>
      <c r="I250" s="49"/>
      <c r="J250" s="49"/>
      <c r="K250" s="49"/>
      <c r="L250" s="49"/>
      <c r="M250" s="49"/>
      <c r="N250" s="49"/>
      <c r="O250" s="49"/>
      <c r="P250" s="49"/>
      <c r="Q250" s="49"/>
    </row>
    <row r="251">
      <c r="G251" s="49"/>
      <c r="H251" s="49"/>
      <c r="I251" s="49"/>
      <c r="J251" s="49"/>
      <c r="K251" s="49"/>
      <c r="L251" s="49"/>
      <c r="M251" s="49"/>
      <c r="N251" s="49"/>
      <c r="O251" s="49"/>
      <c r="P251" s="49"/>
      <c r="Q251" s="49"/>
    </row>
    <row r="252">
      <c r="G252" s="49"/>
      <c r="H252" s="49"/>
      <c r="I252" s="49"/>
      <c r="J252" s="49"/>
      <c r="K252" s="49"/>
      <c r="L252" s="49"/>
      <c r="M252" s="49"/>
      <c r="N252" s="49"/>
      <c r="O252" s="49"/>
      <c r="P252" s="49"/>
      <c r="Q252" s="49"/>
    </row>
    <row r="253">
      <c r="G253" s="49"/>
      <c r="H253" s="49"/>
      <c r="I253" s="49"/>
      <c r="J253" s="49"/>
      <c r="K253" s="49"/>
      <c r="L253" s="49"/>
      <c r="M253" s="49"/>
      <c r="N253" s="49"/>
      <c r="O253" s="49"/>
      <c r="P253" s="49"/>
      <c r="Q253" s="49"/>
    </row>
    <row r="254">
      <c r="G254" s="49"/>
      <c r="H254" s="49"/>
      <c r="I254" s="49"/>
      <c r="J254" s="49"/>
      <c r="K254" s="49"/>
      <c r="L254" s="49"/>
      <c r="M254" s="49"/>
      <c r="N254" s="49"/>
      <c r="O254" s="49"/>
      <c r="P254" s="49"/>
      <c r="Q254" s="49"/>
    </row>
    <row r="255">
      <c r="G255" s="49"/>
      <c r="H255" s="49"/>
      <c r="I255" s="49"/>
      <c r="J255" s="49"/>
      <c r="K255" s="49"/>
      <c r="L255" s="49"/>
      <c r="M255" s="49"/>
      <c r="N255" s="49"/>
      <c r="O255" s="49"/>
      <c r="P255" s="49"/>
      <c r="Q255" s="49"/>
    </row>
    <row r="256">
      <c r="G256" s="49"/>
      <c r="H256" s="49"/>
      <c r="I256" s="49"/>
      <c r="J256" s="49"/>
      <c r="K256" s="49"/>
      <c r="L256" s="49"/>
      <c r="M256" s="49"/>
      <c r="N256" s="49"/>
      <c r="O256" s="49"/>
      <c r="P256" s="49"/>
      <c r="Q256" s="49"/>
    </row>
    <row r="257">
      <c r="G257" s="49"/>
      <c r="H257" s="49"/>
      <c r="I257" s="49"/>
      <c r="J257" s="49"/>
      <c r="K257" s="49"/>
      <c r="L257" s="49"/>
      <c r="M257" s="49"/>
      <c r="N257" s="49"/>
      <c r="O257" s="49"/>
      <c r="P257" s="49"/>
      <c r="Q257" s="49"/>
    </row>
    <row r="258">
      <c r="G258" s="49"/>
      <c r="H258" s="49"/>
      <c r="I258" s="49"/>
      <c r="J258" s="49"/>
      <c r="K258" s="49"/>
      <c r="L258" s="49"/>
      <c r="M258" s="49"/>
      <c r="N258" s="49"/>
      <c r="O258" s="49"/>
      <c r="P258" s="49"/>
      <c r="Q258" s="49"/>
    </row>
    <row r="259">
      <c r="G259" s="49"/>
      <c r="H259" s="49"/>
      <c r="I259" s="49"/>
      <c r="J259" s="49"/>
      <c r="K259" s="49"/>
      <c r="L259" s="49"/>
      <c r="M259" s="49"/>
      <c r="N259" s="49"/>
      <c r="O259" s="49"/>
      <c r="P259" s="49"/>
      <c r="Q259" s="49"/>
    </row>
    <row r="260">
      <c r="G260" s="49"/>
      <c r="H260" s="49"/>
      <c r="I260" s="49"/>
      <c r="J260" s="49"/>
      <c r="K260" s="49"/>
      <c r="L260" s="49"/>
      <c r="M260" s="49"/>
      <c r="N260" s="49"/>
      <c r="O260" s="49"/>
      <c r="P260" s="49"/>
      <c r="Q260" s="49"/>
    </row>
    <row r="261">
      <c r="G261" s="49"/>
      <c r="H261" s="49"/>
      <c r="I261" s="49"/>
      <c r="J261" s="49"/>
      <c r="K261" s="49"/>
      <c r="L261" s="49"/>
      <c r="M261" s="49"/>
      <c r="N261" s="49"/>
      <c r="O261" s="49"/>
      <c r="P261" s="49"/>
      <c r="Q261" s="49"/>
    </row>
    <row r="262">
      <c r="G262" s="49"/>
      <c r="H262" s="49"/>
      <c r="I262" s="49"/>
      <c r="J262" s="49"/>
      <c r="K262" s="49"/>
      <c r="L262" s="49"/>
      <c r="M262" s="49"/>
      <c r="N262" s="49"/>
      <c r="O262" s="49"/>
      <c r="P262" s="49"/>
      <c r="Q262" s="49"/>
    </row>
    <row r="263">
      <c r="G263" s="49"/>
      <c r="H263" s="49"/>
      <c r="I263" s="49"/>
      <c r="J263" s="49"/>
      <c r="K263" s="49"/>
      <c r="L263" s="49"/>
      <c r="M263" s="49"/>
      <c r="N263" s="49"/>
      <c r="O263" s="49"/>
      <c r="P263" s="49"/>
      <c r="Q263" s="49"/>
    </row>
    <row r="264">
      <c r="G264" s="49"/>
      <c r="H264" s="49"/>
      <c r="I264" s="49"/>
      <c r="J264" s="49"/>
      <c r="K264" s="49"/>
      <c r="L264" s="49"/>
      <c r="M264" s="49"/>
      <c r="N264" s="49"/>
      <c r="O264" s="49"/>
      <c r="P264" s="49"/>
      <c r="Q264" s="49"/>
    </row>
    <row r="265">
      <c r="G265" s="49"/>
      <c r="H265" s="49"/>
      <c r="I265" s="49"/>
      <c r="J265" s="49"/>
      <c r="K265" s="49"/>
      <c r="L265" s="49"/>
      <c r="M265" s="49"/>
      <c r="N265" s="49"/>
      <c r="O265" s="49"/>
      <c r="P265" s="49"/>
      <c r="Q265" s="49"/>
    </row>
    <row r="266">
      <c r="G266" s="49"/>
      <c r="H266" s="49"/>
      <c r="I266" s="49"/>
      <c r="J266" s="49"/>
      <c r="K266" s="49"/>
      <c r="L266" s="49"/>
      <c r="M266" s="49"/>
      <c r="N266" s="49"/>
      <c r="O266" s="49"/>
      <c r="P266" s="49"/>
      <c r="Q266" s="49"/>
    </row>
    <row r="267">
      <c r="G267" s="49"/>
      <c r="H267" s="49"/>
      <c r="I267" s="49"/>
      <c r="J267" s="49"/>
      <c r="K267" s="49"/>
      <c r="L267" s="49"/>
      <c r="M267" s="49"/>
      <c r="N267" s="49"/>
      <c r="O267" s="49"/>
      <c r="P267" s="49"/>
      <c r="Q267" s="49"/>
    </row>
    <row r="268">
      <c r="G268" s="49"/>
      <c r="H268" s="49"/>
      <c r="I268" s="49"/>
      <c r="J268" s="49"/>
      <c r="K268" s="49"/>
      <c r="L268" s="49"/>
      <c r="M268" s="49"/>
      <c r="N268" s="49"/>
      <c r="O268" s="49"/>
      <c r="P268" s="49"/>
      <c r="Q268" s="49"/>
    </row>
    <row r="269">
      <c r="G269" s="49"/>
      <c r="H269" s="49"/>
      <c r="I269" s="49"/>
      <c r="J269" s="49"/>
      <c r="K269" s="49"/>
      <c r="L269" s="49"/>
      <c r="M269" s="49"/>
      <c r="N269" s="49"/>
      <c r="O269" s="49"/>
      <c r="P269" s="49"/>
      <c r="Q269" s="49"/>
    </row>
    <row r="270">
      <c r="G270" s="49"/>
      <c r="H270" s="49"/>
      <c r="I270" s="49"/>
      <c r="J270" s="49"/>
      <c r="K270" s="49"/>
      <c r="L270" s="49"/>
      <c r="M270" s="49"/>
      <c r="N270" s="49"/>
      <c r="O270" s="49"/>
      <c r="P270" s="49"/>
      <c r="Q270" s="49"/>
    </row>
    <row r="271">
      <c r="G271" s="49"/>
      <c r="H271" s="49"/>
      <c r="I271" s="49"/>
      <c r="J271" s="49"/>
      <c r="K271" s="49"/>
      <c r="L271" s="49"/>
      <c r="M271" s="49"/>
      <c r="N271" s="49"/>
      <c r="O271" s="49"/>
      <c r="P271" s="49"/>
      <c r="Q271" s="49"/>
    </row>
    <row r="272">
      <c r="G272" s="49"/>
      <c r="H272" s="49"/>
      <c r="I272" s="49"/>
      <c r="J272" s="49"/>
      <c r="K272" s="49"/>
      <c r="L272" s="49"/>
      <c r="M272" s="49"/>
      <c r="N272" s="49"/>
      <c r="O272" s="49"/>
      <c r="P272" s="49"/>
      <c r="Q272" s="49"/>
    </row>
    <row r="273">
      <c r="G273" s="49"/>
      <c r="H273" s="49"/>
      <c r="I273" s="49"/>
      <c r="J273" s="49"/>
      <c r="K273" s="49"/>
      <c r="L273" s="49"/>
      <c r="M273" s="49"/>
      <c r="N273" s="49"/>
      <c r="O273" s="49"/>
      <c r="P273" s="49"/>
      <c r="Q273" s="49"/>
    </row>
    <row r="274">
      <c r="G274" s="49"/>
      <c r="H274" s="49"/>
      <c r="I274" s="49"/>
      <c r="J274" s="49"/>
      <c r="K274" s="49"/>
      <c r="L274" s="49"/>
      <c r="M274" s="49"/>
      <c r="N274" s="49"/>
      <c r="O274" s="49"/>
      <c r="P274" s="49"/>
      <c r="Q274" s="49"/>
    </row>
    <row r="275">
      <c r="G275" s="49"/>
      <c r="H275" s="49"/>
      <c r="I275" s="49"/>
      <c r="J275" s="49"/>
      <c r="K275" s="49"/>
      <c r="L275" s="49"/>
      <c r="M275" s="49"/>
      <c r="N275" s="49"/>
      <c r="O275" s="49"/>
      <c r="P275" s="49"/>
      <c r="Q275" s="49"/>
    </row>
    <row r="276">
      <c r="G276" s="49"/>
      <c r="H276" s="49"/>
      <c r="I276" s="49"/>
      <c r="J276" s="49"/>
      <c r="K276" s="49"/>
      <c r="L276" s="49"/>
      <c r="M276" s="49"/>
      <c r="N276" s="49"/>
      <c r="O276" s="49"/>
      <c r="P276" s="49"/>
      <c r="Q276" s="49"/>
    </row>
    <row r="277">
      <c r="G277" s="49"/>
      <c r="H277" s="49"/>
      <c r="I277" s="49"/>
      <c r="J277" s="49"/>
      <c r="K277" s="49"/>
      <c r="L277" s="49"/>
      <c r="M277" s="49"/>
      <c r="N277" s="49"/>
      <c r="O277" s="49"/>
      <c r="P277" s="49"/>
      <c r="Q277" s="49"/>
    </row>
    <row r="278">
      <c r="G278" s="49"/>
      <c r="H278" s="49"/>
      <c r="I278" s="49"/>
      <c r="J278" s="49"/>
      <c r="K278" s="49"/>
      <c r="L278" s="49"/>
      <c r="M278" s="49"/>
      <c r="N278" s="49"/>
      <c r="O278" s="49"/>
      <c r="P278" s="49"/>
      <c r="Q278" s="49"/>
    </row>
    <row r="279">
      <c r="G279" s="49"/>
      <c r="H279" s="49"/>
      <c r="I279" s="49"/>
      <c r="J279" s="49"/>
      <c r="K279" s="49"/>
      <c r="L279" s="49"/>
      <c r="M279" s="49"/>
      <c r="N279" s="49"/>
      <c r="O279" s="49"/>
      <c r="P279" s="49"/>
      <c r="Q279" s="49"/>
    </row>
    <row r="280">
      <c r="G280" s="49"/>
      <c r="H280" s="49"/>
      <c r="I280" s="49"/>
      <c r="J280" s="49"/>
      <c r="K280" s="49"/>
      <c r="L280" s="49"/>
      <c r="M280" s="49"/>
      <c r="N280" s="49"/>
      <c r="O280" s="49"/>
      <c r="P280" s="49"/>
      <c r="Q280" s="49"/>
    </row>
    <row r="281">
      <c r="G281" s="49"/>
      <c r="H281" s="49"/>
      <c r="I281" s="49"/>
      <c r="J281" s="49"/>
      <c r="K281" s="49"/>
      <c r="L281" s="49"/>
      <c r="M281" s="49"/>
      <c r="N281" s="49"/>
      <c r="O281" s="49"/>
      <c r="P281" s="49"/>
      <c r="Q281" s="49"/>
    </row>
    <row r="282">
      <c r="G282" s="49"/>
      <c r="H282" s="49"/>
      <c r="I282" s="49"/>
      <c r="J282" s="49"/>
      <c r="K282" s="49"/>
      <c r="L282" s="49"/>
      <c r="M282" s="49"/>
      <c r="N282" s="49"/>
      <c r="O282" s="49"/>
      <c r="P282" s="49"/>
      <c r="Q282" s="49"/>
    </row>
    <row r="283">
      <c r="G283" s="49"/>
      <c r="H283" s="49"/>
      <c r="I283" s="49"/>
      <c r="J283" s="49"/>
      <c r="K283" s="49"/>
      <c r="L283" s="49"/>
      <c r="M283" s="49"/>
      <c r="N283" s="49"/>
      <c r="O283" s="49"/>
      <c r="P283" s="49"/>
      <c r="Q283" s="49"/>
    </row>
    <row r="284">
      <c r="G284" s="49"/>
      <c r="H284" s="49"/>
      <c r="I284" s="49"/>
      <c r="J284" s="49"/>
      <c r="K284" s="49"/>
      <c r="L284" s="49"/>
      <c r="M284" s="49"/>
      <c r="N284" s="49"/>
      <c r="O284" s="49"/>
      <c r="P284" s="49"/>
      <c r="Q284" s="49"/>
    </row>
    <row r="285">
      <c r="G285" s="49"/>
      <c r="H285" s="49"/>
      <c r="I285" s="49"/>
      <c r="J285" s="49"/>
      <c r="K285" s="49"/>
      <c r="L285" s="49"/>
      <c r="M285" s="49"/>
      <c r="N285" s="49"/>
      <c r="O285" s="49"/>
      <c r="P285" s="49"/>
      <c r="Q285" s="49"/>
    </row>
    <row r="286">
      <c r="G286" s="49"/>
      <c r="H286" s="49"/>
      <c r="I286" s="49"/>
      <c r="J286" s="49"/>
      <c r="K286" s="49"/>
      <c r="L286" s="49"/>
      <c r="M286" s="49"/>
      <c r="N286" s="49"/>
      <c r="O286" s="49"/>
      <c r="P286" s="49"/>
      <c r="Q286" s="49"/>
    </row>
    <row r="287">
      <c r="G287" s="49"/>
      <c r="H287" s="49"/>
      <c r="I287" s="49"/>
      <c r="J287" s="49"/>
      <c r="K287" s="49"/>
      <c r="L287" s="49"/>
      <c r="M287" s="49"/>
      <c r="N287" s="49"/>
      <c r="O287" s="49"/>
      <c r="P287" s="49"/>
      <c r="Q287" s="49"/>
    </row>
    <row r="288">
      <c r="G288" s="49"/>
      <c r="H288" s="49"/>
      <c r="I288" s="49"/>
      <c r="J288" s="49"/>
      <c r="K288" s="49"/>
      <c r="L288" s="49"/>
      <c r="M288" s="49"/>
      <c r="N288" s="49"/>
      <c r="O288" s="49"/>
      <c r="P288" s="49"/>
      <c r="Q288" s="49"/>
    </row>
    <row r="289">
      <c r="G289" s="49"/>
      <c r="H289" s="49"/>
      <c r="I289" s="49"/>
      <c r="J289" s="49"/>
      <c r="K289" s="49"/>
      <c r="L289" s="49"/>
      <c r="M289" s="49"/>
      <c r="N289" s="49"/>
      <c r="O289" s="49"/>
      <c r="P289" s="49"/>
      <c r="Q289" s="49"/>
    </row>
    <row r="290">
      <c r="G290" s="49"/>
      <c r="H290" s="49"/>
      <c r="I290" s="49"/>
      <c r="J290" s="49"/>
      <c r="K290" s="49"/>
      <c r="L290" s="49"/>
      <c r="M290" s="49"/>
      <c r="N290" s="49"/>
      <c r="O290" s="49"/>
      <c r="P290" s="49"/>
      <c r="Q290" s="49"/>
    </row>
    <row r="291">
      <c r="G291" s="49"/>
      <c r="H291" s="49"/>
      <c r="I291" s="49"/>
      <c r="J291" s="49"/>
      <c r="K291" s="49"/>
      <c r="L291" s="49"/>
      <c r="M291" s="49"/>
      <c r="N291" s="49"/>
      <c r="O291" s="49"/>
      <c r="P291" s="49"/>
      <c r="Q291" s="49"/>
    </row>
    <row r="292">
      <c r="G292" s="49"/>
      <c r="H292" s="49"/>
      <c r="I292" s="49"/>
      <c r="J292" s="49"/>
      <c r="K292" s="49"/>
      <c r="L292" s="49"/>
      <c r="M292" s="49"/>
      <c r="N292" s="49"/>
      <c r="O292" s="49"/>
      <c r="P292" s="49"/>
      <c r="Q292" s="49"/>
    </row>
    <row r="293">
      <c r="G293" s="49"/>
      <c r="H293" s="49"/>
      <c r="I293" s="49"/>
      <c r="J293" s="49"/>
      <c r="K293" s="49"/>
      <c r="L293" s="49"/>
      <c r="M293" s="49"/>
      <c r="N293" s="49"/>
      <c r="O293" s="49"/>
      <c r="P293" s="49"/>
      <c r="Q293" s="49"/>
    </row>
    <row r="294">
      <c r="G294" s="49"/>
      <c r="H294" s="49"/>
      <c r="I294" s="49"/>
      <c r="J294" s="49"/>
      <c r="K294" s="49"/>
      <c r="L294" s="49"/>
      <c r="M294" s="49"/>
      <c r="N294" s="49"/>
      <c r="O294" s="49"/>
      <c r="P294" s="49"/>
      <c r="Q294" s="49"/>
    </row>
    <row r="295">
      <c r="G295" s="49"/>
      <c r="H295" s="49"/>
      <c r="I295" s="49"/>
      <c r="J295" s="49"/>
      <c r="K295" s="49"/>
      <c r="L295" s="49"/>
      <c r="M295" s="49"/>
      <c r="N295" s="49"/>
      <c r="O295" s="49"/>
      <c r="P295" s="49"/>
      <c r="Q295" s="49"/>
    </row>
    <row r="296">
      <c r="G296" s="49"/>
      <c r="H296" s="49"/>
      <c r="I296" s="49"/>
      <c r="J296" s="49"/>
      <c r="K296" s="49"/>
      <c r="L296" s="49"/>
      <c r="M296" s="49"/>
      <c r="N296" s="49"/>
      <c r="O296" s="49"/>
      <c r="P296" s="49"/>
      <c r="Q296" s="49"/>
    </row>
    <row r="297">
      <c r="G297" s="49"/>
      <c r="H297" s="49"/>
      <c r="I297" s="49"/>
      <c r="J297" s="49"/>
      <c r="K297" s="49"/>
      <c r="L297" s="49"/>
      <c r="M297" s="49"/>
      <c r="N297" s="49"/>
      <c r="O297" s="49"/>
      <c r="P297" s="49"/>
      <c r="Q297" s="49"/>
    </row>
    <row r="298">
      <c r="G298" s="49"/>
      <c r="H298" s="49"/>
      <c r="I298" s="49"/>
      <c r="J298" s="49"/>
      <c r="K298" s="49"/>
      <c r="L298" s="49"/>
      <c r="M298" s="49"/>
      <c r="N298" s="49"/>
      <c r="O298" s="49"/>
      <c r="P298" s="49"/>
      <c r="Q298" s="49"/>
    </row>
    <row r="299">
      <c r="G299" s="49"/>
      <c r="H299" s="49"/>
      <c r="I299" s="49"/>
      <c r="J299" s="49"/>
      <c r="K299" s="49"/>
      <c r="L299" s="49"/>
      <c r="M299" s="49"/>
      <c r="N299" s="49"/>
      <c r="O299" s="49"/>
      <c r="P299" s="49"/>
      <c r="Q299" s="49"/>
    </row>
    <row r="300">
      <c r="G300" s="49"/>
      <c r="H300" s="49"/>
      <c r="I300" s="49"/>
      <c r="J300" s="49"/>
      <c r="K300" s="49"/>
      <c r="L300" s="49"/>
      <c r="M300" s="49"/>
      <c r="N300" s="49"/>
      <c r="O300" s="49"/>
      <c r="P300" s="49"/>
      <c r="Q300" s="49"/>
    </row>
    <row r="301">
      <c r="G301" s="49"/>
      <c r="H301" s="49"/>
      <c r="I301" s="49"/>
      <c r="J301" s="49"/>
      <c r="K301" s="49"/>
      <c r="L301" s="49"/>
      <c r="M301" s="49"/>
      <c r="N301" s="49"/>
      <c r="O301" s="49"/>
      <c r="P301" s="49"/>
      <c r="Q301" s="49"/>
    </row>
    <row r="302">
      <c r="G302" s="49"/>
      <c r="H302" s="49"/>
      <c r="I302" s="49"/>
      <c r="J302" s="49"/>
      <c r="K302" s="49"/>
      <c r="L302" s="49"/>
      <c r="M302" s="49"/>
      <c r="N302" s="49"/>
      <c r="O302" s="49"/>
      <c r="P302" s="49"/>
      <c r="Q302" s="49"/>
    </row>
    <row r="303">
      <c r="G303" s="49"/>
      <c r="H303" s="49"/>
      <c r="I303" s="49"/>
      <c r="J303" s="49"/>
      <c r="K303" s="49"/>
      <c r="L303" s="49"/>
      <c r="M303" s="49"/>
      <c r="N303" s="49"/>
      <c r="O303" s="49"/>
      <c r="P303" s="49"/>
      <c r="Q303" s="49"/>
    </row>
    <row r="304">
      <c r="G304" s="49"/>
      <c r="H304" s="49"/>
      <c r="I304" s="49"/>
      <c r="J304" s="49"/>
      <c r="K304" s="49"/>
      <c r="L304" s="49"/>
      <c r="M304" s="49"/>
      <c r="N304" s="49"/>
      <c r="O304" s="49"/>
      <c r="P304" s="49"/>
      <c r="Q304" s="49"/>
    </row>
    <row r="305">
      <c r="G305" s="49"/>
      <c r="H305" s="49"/>
      <c r="I305" s="49"/>
      <c r="J305" s="49"/>
      <c r="K305" s="49"/>
      <c r="L305" s="49"/>
      <c r="M305" s="49"/>
      <c r="N305" s="49"/>
      <c r="O305" s="49"/>
      <c r="P305" s="49"/>
      <c r="Q305" s="49"/>
    </row>
    <row r="306">
      <c r="G306" s="49"/>
      <c r="H306" s="49"/>
      <c r="I306" s="49"/>
      <c r="J306" s="49"/>
      <c r="K306" s="49"/>
      <c r="L306" s="49"/>
      <c r="M306" s="49"/>
      <c r="N306" s="49"/>
      <c r="O306" s="49"/>
      <c r="P306" s="49"/>
      <c r="Q306" s="49"/>
    </row>
    <row r="307">
      <c r="G307" s="49"/>
      <c r="H307" s="49"/>
      <c r="I307" s="49"/>
      <c r="J307" s="49"/>
      <c r="K307" s="49"/>
      <c r="L307" s="49"/>
      <c r="M307" s="49"/>
      <c r="N307" s="49"/>
      <c r="O307" s="49"/>
      <c r="P307" s="49"/>
      <c r="Q307" s="49"/>
    </row>
    <row r="308">
      <c r="G308" s="49"/>
      <c r="H308" s="49"/>
      <c r="I308" s="49"/>
      <c r="J308" s="49"/>
      <c r="K308" s="49"/>
      <c r="L308" s="49"/>
      <c r="M308" s="49"/>
      <c r="N308" s="49"/>
      <c r="O308" s="49"/>
      <c r="P308" s="49"/>
      <c r="Q308" s="49"/>
    </row>
    <row r="309">
      <c r="G309" s="49"/>
      <c r="H309" s="49"/>
      <c r="I309" s="49"/>
      <c r="J309" s="49"/>
      <c r="K309" s="49"/>
      <c r="L309" s="49"/>
      <c r="M309" s="49"/>
      <c r="N309" s="49"/>
      <c r="O309" s="49"/>
      <c r="P309" s="49"/>
      <c r="Q309" s="49"/>
    </row>
    <row r="310">
      <c r="G310" s="49"/>
      <c r="H310" s="49"/>
      <c r="I310" s="49"/>
      <c r="J310" s="49"/>
      <c r="K310" s="49"/>
      <c r="L310" s="49"/>
      <c r="M310" s="49"/>
      <c r="N310" s="49"/>
      <c r="O310" s="49"/>
      <c r="P310" s="49"/>
      <c r="Q310" s="49"/>
    </row>
    <row r="311">
      <c r="G311" s="49"/>
      <c r="H311" s="49"/>
      <c r="I311" s="49"/>
      <c r="J311" s="49"/>
      <c r="K311" s="49"/>
      <c r="L311" s="49"/>
      <c r="M311" s="49"/>
      <c r="N311" s="49"/>
      <c r="O311" s="49"/>
      <c r="P311" s="49"/>
      <c r="Q311" s="49"/>
    </row>
    <row r="312">
      <c r="G312" s="49"/>
      <c r="H312" s="49"/>
      <c r="I312" s="49"/>
      <c r="J312" s="49"/>
      <c r="K312" s="49"/>
      <c r="L312" s="49"/>
      <c r="M312" s="49"/>
      <c r="N312" s="49"/>
      <c r="O312" s="49"/>
      <c r="P312" s="49"/>
      <c r="Q312" s="49"/>
    </row>
    <row r="313">
      <c r="G313" s="49"/>
      <c r="H313" s="49"/>
      <c r="I313" s="49"/>
      <c r="J313" s="49"/>
      <c r="K313" s="49"/>
      <c r="L313" s="49"/>
      <c r="M313" s="49"/>
      <c r="N313" s="49"/>
      <c r="O313" s="49"/>
      <c r="P313" s="49"/>
      <c r="Q313" s="49"/>
    </row>
    <row r="314">
      <c r="G314" s="49"/>
      <c r="H314" s="49"/>
      <c r="I314" s="49"/>
      <c r="J314" s="49"/>
      <c r="K314" s="49"/>
      <c r="L314" s="49"/>
      <c r="M314" s="49"/>
      <c r="N314" s="49"/>
      <c r="O314" s="49"/>
      <c r="P314" s="49"/>
      <c r="Q314" s="49"/>
    </row>
    <row r="315">
      <c r="G315" s="49"/>
      <c r="H315" s="49"/>
      <c r="I315" s="49"/>
      <c r="J315" s="49"/>
      <c r="K315" s="49"/>
      <c r="L315" s="49"/>
      <c r="M315" s="49"/>
      <c r="N315" s="49"/>
      <c r="O315" s="49"/>
      <c r="P315" s="49"/>
      <c r="Q315" s="49"/>
    </row>
    <row r="316">
      <c r="G316" s="49"/>
      <c r="H316" s="49"/>
      <c r="I316" s="49"/>
      <c r="J316" s="49"/>
      <c r="K316" s="49"/>
      <c r="L316" s="49"/>
      <c r="M316" s="49"/>
      <c r="N316" s="49"/>
      <c r="O316" s="49"/>
      <c r="P316" s="49"/>
      <c r="Q316" s="49"/>
    </row>
    <row r="317">
      <c r="G317" s="49"/>
      <c r="H317" s="49"/>
      <c r="I317" s="49"/>
      <c r="J317" s="49"/>
      <c r="K317" s="49"/>
      <c r="L317" s="49"/>
      <c r="M317" s="49"/>
      <c r="N317" s="49"/>
      <c r="O317" s="49"/>
      <c r="P317" s="49"/>
      <c r="Q317" s="49"/>
    </row>
    <row r="318">
      <c r="G318" s="49"/>
      <c r="H318" s="49"/>
      <c r="I318" s="49"/>
      <c r="J318" s="49"/>
      <c r="K318" s="49"/>
      <c r="L318" s="49"/>
      <c r="M318" s="49"/>
      <c r="N318" s="49"/>
      <c r="O318" s="49"/>
      <c r="P318" s="49"/>
      <c r="Q318" s="49"/>
    </row>
    <row r="319">
      <c r="G319" s="49"/>
      <c r="H319" s="49"/>
      <c r="I319" s="49"/>
      <c r="J319" s="49"/>
      <c r="K319" s="49"/>
      <c r="L319" s="49"/>
      <c r="M319" s="49"/>
      <c r="N319" s="49"/>
      <c r="O319" s="49"/>
      <c r="P319" s="49"/>
      <c r="Q319" s="49"/>
    </row>
    <row r="320">
      <c r="G320" s="49"/>
      <c r="H320" s="49"/>
      <c r="I320" s="49"/>
      <c r="J320" s="49"/>
      <c r="K320" s="49"/>
      <c r="L320" s="49"/>
      <c r="M320" s="49"/>
      <c r="N320" s="49"/>
      <c r="O320" s="49"/>
      <c r="P320" s="49"/>
      <c r="Q320" s="49"/>
    </row>
    <row r="321">
      <c r="G321" s="49"/>
      <c r="H321" s="49"/>
      <c r="I321" s="49"/>
      <c r="J321" s="49"/>
      <c r="K321" s="49"/>
      <c r="L321" s="49"/>
      <c r="M321" s="49"/>
      <c r="N321" s="49"/>
      <c r="O321" s="49"/>
      <c r="P321" s="49"/>
      <c r="Q321" s="49"/>
    </row>
    <row r="322">
      <c r="G322" s="49"/>
      <c r="H322" s="49"/>
      <c r="I322" s="49"/>
      <c r="J322" s="49"/>
      <c r="K322" s="49"/>
      <c r="L322" s="49"/>
      <c r="M322" s="49"/>
      <c r="N322" s="49"/>
      <c r="O322" s="49"/>
      <c r="P322" s="49"/>
      <c r="Q322" s="49"/>
    </row>
    <row r="323">
      <c r="G323" s="49"/>
      <c r="H323" s="49"/>
      <c r="I323" s="49"/>
      <c r="J323" s="49"/>
      <c r="K323" s="49"/>
      <c r="L323" s="49"/>
      <c r="M323" s="49"/>
      <c r="N323" s="49"/>
      <c r="O323" s="49"/>
      <c r="P323" s="49"/>
      <c r="Q323" s="49"/>
    </row>
    <row r="324">
      <c r="G324" s="49"/>
      <c r="H324" s="49"/>
      <c r="I324" s="49"/>
      <c r="J324" s="49"/>
      <c r="K324" s="49"/>
      <c r="L324" s="49"/>
      <c r="M324" s="49"/>
      <c r="N324" s="49"/>
      <c r="O324" s="49"/>
      <c r="P324" s="49"/>
      <c r="Q324" s="49"/>
    </row>
    <row r="325">
      <c r="G325" s="49"/>
      <c r="H325" s="49"/>
      <c r="I325" s="49"/>
      <c r="J325" s="49"/>
      <c r="K325" s="49"/>
      <c r="L325" s="49"/>
      <c r="M325" s="49"/>
      <c r="N325" s="49"/>
      <c r="O325" s="49"/>
      <c r="P325" s="49"/>
      <c r="Q325" s="49"/>
    </row>
    <row r="326">
      <c r="G326" s="49"/>
      <c r="H326" s="49"/>
      <c r="I326" s="49"/>
      <c r="J326" s="49"/>
      <c r="K326" s="49"/>
      <c r="L326" s="49"/>
      <c r="M326" s="49"/>
      <c r="N326" s="49"/>
      <c r="O326" s="49"/>
      <c r="P326" s="49"/>
      <c r="Q326" s="49"/>
    </row>
    <row r="327">
      <c r="G327" s="49"/>
      <c r="H327" s="49"/>
      <c r="I327" s="49"/>
      <c r="J327" s="49"/>
      <c r="K327" s="49"/>
      <c r="L327" s="49"/>
      <c r="M327" s="49"/>
      <c r="N327" s="49"/>
      <c r="O327" s="49"/>
      <c r="P327" s="49"/>
      <c r="Q327" s="49"/>
    </row>
    <row r="328">
      <c r="G328" s="49"/>
      <c r="H328" s="49"/>
      <c r="I328" s="49"/>
      <c r="J328" s="49"/>
      <c r="K328" s="49"/>
      <c r="L328" s="49"/>
      <c r="M328" s="49"/>
      <c r="N328" s="49"/>
      <c r="O328" s="49"/>
      <c r="P328" s="49"/>
      <c r="Q328" s="49"/>
    </row>
    <row r="329">
      <c r="G329" s="49"/>
      <c r="H329" s="49"/>
      <c r="I329" s="49"/>
      <c r="J329" s="49"/>
      <c r="K329" s="49"/>
      <c r="L329" s="49"/>
      <c r="M329" s="49"/>
      <c r="N329" s="49"/>
      <c r="O329" s="49"/>
      <c r="P329" s="49"/>
      <c r="Q329" s="49"/>
    </row>
    <row r="330">
      <c r="G330" s="49"/>
      <c r="H330" s="49"/>
      <c r="I330" s="49"/>
      <c r="J330" s="49"/>
      <c r="K330" s="49"/>
      <c r="L330" s="49"/>
      <c r="M330" s="49"/>
      <c r="N330" s="49"/>
      <c r="O330" s="49"/>
      <c r="P330" s="49"/>
      <c r="Q330" s="49"/>
    </row>
    <row r="331">
      <c r="G331" s="49"/>
      <c r="H331" s="49"/>
      <c r="I331" s="49"/>
      <c r="J331" s="49"/>
      <c r="K331" s="49"/>
      <c r="L331" s="49"/>
      <c r="M331" s="49"/>
      <c r="N331" s="49"/>
      <c r="O331" s="49"/>
      <c r="P331" s="49"/>
      <c r="Q331" s="49"/>
    </row>
    <row r="332">
      <c r="G332" s="49"/>
      <c r="H332" s="49"/>
      <c r="I332" s="49"/>
      <c r="J332" s="49"/>
      <c r="K332" s="49"/>
      <c r="L332" s="49"/>
      <c r="M332" s="49"/>
      <c r="N332" s="49"/>
      <c r="O332" s="49"/>
      <c r="P332" s="49"/>
      <c r="Q332" s="49"/>
    </row>
    <row r="333">
      <c r="G333" s="49"/>
      <c r="H333" s="49"/>
      <c r="I333" s="49"/>
      <c r="J333" s="49"/>
      <c r="K333" s="49"/>
      <c r="L333" s="49"/>
      <c r="M333" s="49"/>
      <c r="N333" s="49"/>
      <c r="O333" s="49"/>
      <c r="P333" s="49"/>
      <c r="Q333" s="49"/>
    </row>
    <row r="334">
      <c r="G334" s="49"/>
      <c r="H334" s="49"/>
      <c r="I334" s="49"/>
      <c r="J334" s="49"/>
      <c r="K334" s="49"/>
      <c r="L334" s="49"/>
      <c r="M334" s="49"/>
      <c r="N334" s="49"/>
      <c r="O334" s="49"/>
      <c r="P334" s="49"/>
      <c r="Q334" s="49"/>
    </row>
    <row r="335">
      <c r="G335" s="49"/>
      <c r="H335" s="49"/>
      <c r="I335" s="49"/>
      <c r="J335" s="49"/>
      <c r="K335" s="49"/>
      <c r="L335" s="49"/>
      <c r="M335" s="49"/>
      <c r="N335" s="49"/>
      <c r="O335" s="49"/>
      <c r="P335" s="49"/>
      <c r="Q335" s="49"/>
    </row>
    <row r="336">
      <c r="G336" s="49"/>
      <c r="H336" s="49"/>
      <c r="I336" s="49"/>
      <c r="J336" s="49"/>
      <c r="K336" s="49"/>
      <c r="L336" s="49"/>
      <c r="M336" s="49"/>
      <c r="N336" s="49"/>
      <c r="O336" s="49"/>
      <c r="P336" s="49"/>
      <c r="Q336" s="49"/>
    </row>
    <row r="337">
      <c r="G337" s="49"/>
      <c r="H337" s="49"/>
      <c r="I337" s="49"/>
      <c r="J337" s="49"/>
      <c r="K337" s="49"/>
      <c r="L337" s="49"/>
      <c r="M337" s="49"/>
      <c r="N337" s="49"/>
      <c r="O337" s="49"/>
      <c r="P337" s="49"/>
      <c r="Q337" s="49"/>
    </row>
    <row r="338">
      <c r="G338" s="49"/>
      <c r="H338" s="49"/>
      <c r="I338" s="49"/>
      <c r="J338" s="49"/>
      <c r="K338" s="49"/>
      <c r="L338" s="49"/>
      <c r="M338" s="49"/>
      <c r="N338" s="49"/>
      <c r="O338" s="49"/>
      <c r="P338" s="49"/>
      <c r="Q338" s="49"/>
    </row>
    <row r="339">
      <c r="G339" s="49"/>
      <c r="H339" s="49"/>
      <c r="I339" s="49"/>
      <c r="J339" s="49"/>
      <c r="K339" s="49"/>
      <c r="L339" s="49"/>
      <c r="M339" s="49"/>
      <c r="N339" s="49"/>
      <c r="O339" s="49"/>
      <c r="P339" s="49"/>
      <c r="Q339" s="49"/>
    </row>
    <row r="340">
      <c r="G340" s="49"/>
      <c r="H340" s="49"/>
      <c r="I340" s="49"/>
      <c r="J340" s="49"/>
      <c r="K340" s="49"/>
      <c r="L340" s="49"/>
      <c r="M340" s="49"/>
      <c r="N340" s="49"/>
      <c r="O340" s="49"/>
      <c r="P340" s="49"/>
      <c r="Q340" s="49"/>
    </row>
    <row r="341">
      <c r="G341" s="49"/>
      <c r="H341" s="49"/>
      <c r="I341" s="49"/>
      <c r="J341" s="49"/>
      <c r="K341" s="49"/>
      <c r="L341" s="49"/>
      <c r="M341" s="49"/>
      <c r="N341" s="49"/>
      <c r="O341" s="49"/>
      <c r="P341" s="49"/>
      <c r="Q341" s="49"/>
    </row>
    <row r="342">
      <c r="G342" s="49"/>
      <c r="H342" s="49"/>
      <c r="I342" s="49"/>
      <c r="J342" s="49"/>
      <c r="K342" s="49"/>
      <c r="L342" s="49"/>
      <c r="M342" s="49"/>
      <c r="N342" s="49"/>
      <c r="O342" s="49"/>
      <c r="P342" s="49"/>
      <c r="Q342" s="49"/>
    </row>
    <row r="343">
      <c r="G343" s="49"/>
      <c r="H343" s="49"/>
      <c r="I343" s="49"/>
      <c r="J343" s="49"/>
      <c r="K343" s="49"/>
      <c r="L343" s="49"/>
      <c r="M343" s="49"/>
      <c r="N343" s="49"/>
      <c r="O343" s="49"/>
      <c r="P343" s="49"/>
      <c r="Q343" s="49"/>
    </row>
    <row r="344">
      <c r="G344" s="49"/>
      <c r="H344" s="49"/>
      <c r="I344" s="49"/>
      <c r="J344" s="49"/>
      <c r="K344" s="49"/>
      <c r="L344" s="49"/>
      <c r="M344" s="49"/>
      <c r="N344" s="49"/>
      <c r="O344" s="49"/>
      <c r="P344" s="49"/>
      <c r="Q344" s="49"/>
    </row>
    <row r="345">
      <c r="G345" s="49"/>
      <c r="H345" s="49"/>
      <c r="I345" s="49"/>
      <c r="J345" s="49"/>
      <c r="K345" s="49"/>
      <c r="L345" s="49"/>
      <c r="M345" s="49"/>
      <c r="N345" s="49"/>
      <c r="O345" s="49"/>
      <c r="P345" s="49"/>
      <c r="Q345" s="49"/>
    </row>
    <row r="346">
      <c r="G346" s="49"/>
      <c r="H346" s="49"/>
      <c r="I346" s="49"/>
      <c r="J346" s="49"/>
      <c r="K346" s="49"/>
      <c r="L346" s="49"/>
      <c r="M346" s="49"/>
      <c r="N346" s="49"/>
      <c r="O346" s="49"/>
      <c r="P346" s="49"/>
      <c r="Q346" s="49"/>
    </row>
    <row r="347">
      <c r="G347" s="49"/>
      <c r="H347" s="49"/>
      <c r="I347" s="49"/>
      <c r="J347" s="49"/>
      <c r="K347" s="49"/>
      <c r="L347" s="49"/>
      <c r="M347" s="49"/>
      <c r="N347" s="49"/>
      <c r="O347" s="49"/>
      <c r="P347" s="49"/>
      <c r="Q347" s="49"/>
    </row>
    <row r="348">
      <c r="G348" s="49"/>
      <c r="H348" s="49"/>
      <c r="I348" s="49"/>
      <c r="J348" s="49"/>
      <c r="K348" s="49"/>
      <c r="L348" s="49"/>
      <c r="M348" s="49"/>
      <c r="N348" s="49"/>
      <c r="O348" s="49"/>
      <c r="P348" s="49"/>
      <c r="Q348" s="49"/>
    </row>
    <row r="349">
      <c r="G349" s="49"/>
      <c r="H349" s="49"/>
      <c r="I349" s="49"/>
      <c r="J349" s="49"/>
      <c r="K349" s="49"/>
      <c r="L349" s="49"/>
      <c r="M349" s="49"/>
      <c r="N349" s="49"/>
      <c r="O349" s="49"/>
      <c r="P349" s="49"/>
      <c r="Q349" s="49"/>
    </row>
    <row r="350">
      <c r="G350" s="49"/>
      <c r="H350" s="49"/>
      <c r="I350" s="49"/>
      <c r="J350" s="49"/>
      <c r="K350" s="49"/>
      <c r="L350" s="49"/>
      <c r="M350" s="49"/>
      <c r="N350" s="49"/>
      <c r="O350" s="49"/>
      <c r="P350" s="49"/>
      <c r="Q350" s="49"/>
    </row>
    <row r="351">
      <c r="G351" s="49"/>
      <c r="H351" s="49"/>
      <c r="I351" s="49"/>
      <c r="J351" s="49"/>
      <c r="K351" s="49"/>
      <c r="L351" s="49"/>
      <c r="M351" s="49"/>
      <c r="N351" s="49"/>
      <c r="O351" s="49"/>
      <c r="P351" s="49"/>
      <c r="Q351" s="49"/>
    </row>
    <row r="352">
      <c r="G352" s="49"/>
      <c r="H352" s="49"/>
      <c r="I352" s="49"/>
      <c r="J352" s="49"/>
      <c r="K352" s="49"/>
      <c r="L352" s="49"/>
      <c r="M352" s="49"/>
      <c r="N352" s="49"/>
      <c r="O352" s="49"/>
      <c r="P352" s="49"/>
      <c r="Q352" s="49"/>
    </row>
    <row r="353">
      <c r="G353" s="49"/>
      <c r="H353" s="49"/>
      <c r="I353" s="49"/>
      <c r="J353" s="49"/>
      <c r="K353" s="49"/>
      <c r="L353" s="49"/>
      <c r="M353" s="49"/>
      <c r="N353" s="49"/>
      <c r="O353" s="49"/>
      <c r="P353" s="49"/>
      <c r="Q353" s="49"/>
    </row>
    <row r="354">
      <c r="G354" s="49"/>
      <c r="H354" s="49"/>
      <c r="I354" s="49"/>
      <c r="J354" s="49"/>
      <c r="K354" s="49"/>
      <c r="L354" s="49"/>
      <c r="M354" s="49"/>
      <c r="N354" s="49"/>
      <c r="O354" s="49"/>
      <c r="P354" s="49"/>
      <c r="Q354" s="49"/>
    </row>
    <row r="355">
      <c r="G355" s="49"/>
      <c r="H355" s="49"/>
      <c r="I355" s="49"/>
      <c r="J355" s="49"/>
      <c r="K355" s="49"/>
      <c r="L355" s="49"/>
      <c r="M355" s="49"/>
      <c r="N355" s="49"/>
      <c r="O355" s="49"/>
      <c r="P355" s="49"/>
      <c r="Q355" s="49"/>
    </row>
    <row r="356">
      <c r="G356" s="49"/>
      <c r="H356" s="49"/>
      <c r="I356" s="49"/>
      <c r="J356" s="49"/>
      <c r="K356" s="49"/>
      <c r="L356" s="49"/>
      <c r="M356" s="49"/>
      <c r="N356" s="49"/>
      <c r="O356" s="49"/>
      <c r="P356" s="49"/>
      <c r="Q356" s="49"/>
    </row>
    <row r="357">
      <c r="G357" s="49"/>
      <c r="H357" s="49"/>
      <c r="I357" s="49"/>
      <c r="J357" s="49"/>
      <c r="K357" s="49"/>
      <c r="L357" s="49"/>
      <c r="M357" s="49"/>
      <c r="N357" s="49"/>
      <c r="O357" s="49"/>
      <c r="P357" s="49"/>
      <c r="Q357" s="49"/>
    </row>
    <row r="358">
      <c r="G358" s="49"/>
      <c r="H358" s="49"/>
      <c r="I358" s="49"/>
      <c r="J358" s="49"/>
      <c r="K358" s="49"/>
      <c r="L358" s="49"/>
      <c r="M358" s="49"/>
      <c r="N358" s="49"/>
      <c r="O358" s="49"/>
      <c r="P358" s="49"/>
      <c r="Q358" s="49"/>
    </row>
    <row r="359">
      <c r="G359" s="49"/>
      <c r="H359" s="49"/>
      <c r="I359" s="49"/>
      <c r="J359" s="49"/>
      <c r="K359" s="49"/>
      <c r="L359" s="49"/>
      <c r="M359" s="49"/>
      <c r="N359" s="49"/>
      <c r="O359" s="49"/>
      <c r="P359" s="49"/>
      <c r="Q359" s="49"/>
    </row>
    <row r="360">
      <c r="G360" s="49"/>
      <c r="H360" s="49"/>
      <c r="I360" s="49"/>
      <c r="J360" s="49"/>
      <c r="K360" s="49"/>
      <c r="L360" s="49"/>
      <c r="M360" s="49"/>
      <c r="N360" s="49"/>
      <c r="O360" s="49"/>
      <c r="P360" s="49"/>
      <c r="Q360" s="49"/>
    </row>
    <row r="361">
      <c r="G361" s="49"/>
      <c r="H361" s="49"/>
      <c r="I361" s="49"/>
      <c r="J361" s="49"/>
      <c r="K361" s="49"/>
      <c r="L361" s="49"/>
      <c r="M361" s="49"/>
      <c r="N361" s="49"/>
      <c r="O361" s="49"/>
      <c r="P361" s="49"/>
      <c r="Q361" s="49"/>
    </row>
    <row r="362">
      <c r="G362" s="49"/>
      <c r="H362" s="49"/>
      <c r="I362" s="49"/>
      <c r="J362" s="49"/>
      <c r="K362" s="49"/>
      <c r="L362" s="49"/>
      <c r="M362" s="49"/>
      <c r="N362" s="49"/>
      <c r="O362" s="49"/>
      <c r="P362" s="49"/>
      <c r="Q362" s="49"/>
    </row>
    <row r="363">
      <c r="G363" s="49"/>
      <c r="H363" s="49"/>
      <c r="I363" s="49"/>
      <c r="J363" s="49"/>
      <c r="K363" s="49"/>
      <c r="L363" s="49"/>
      <c r="M363" s="49"/>
      <c r="N363" s="49"/>
      <c r="O363" s="49"/>
      <c r="P363" s="49"/>
      <c r="Q363" s="49"/>
    </row>
    <row r="364">
      <c r="G364" s="49"/>
      <c r="H364" s="49"/>
      <c r="I364" s="49"/>
      <c r="J364" s="49"/>
      <c r="K364" s="49"/>
      <c r="L364" s="49"/>
      <c r="M364" s="49"/>
      <c r="N364" s="49"/>
      <c r="O364" s="49"/>
      <c r="P364" s="49"/>
      <c r="Q364" s="49"/>
    </row>
    <row r="365">
      <c r="G365" s="49"/>
      <c r="H365" s="49"/>
      <c r="I365" s="49"/>
      <c r="J365" s="49"/>
      <c r="K365" s="49"/>
      <c r="L365" s="49"/>
      <c r="M365" s="49"/>
      <c r="N365" s="49"/>
      <c r="O365" s="49"/>
      <c r="P365" s="49"/>
      <c r="Q365" s="49"/>
    </row>
    <row r="366">
      <c r="G366" s="49"/>
      <c r="H366" s="49"/>
      <c r="I366" s="49"/>
      <c r="J366" s="49"/>
      <c r="K366" s="49"/>
      <c r="L366" s="49"/>
      <c r="M366" s="49"/>
      <c r="N366" s="49"/>
      <c r="O366" s="49"/>
      <c r="P366" s="49"/>
      <c r="Q366" s="49"/>
    </row>
    <row r="367">
      <c r="G367" s="49"/>
      <c r="H367" s="49"/>
      <c r="I367" s="49"/>
      <c r="J367" s="49"/>
      <c r="K367" s="49"/>
      <c r="L367" s="49"/>
      <c r="M367" s="49"/>
      <c r="N367" s="49"/>
      <c r="O367" s="49"/>
      <c r="P367" s="49"/>
      <c r="Q367" s="49"/>
    </row>
    <row r="368">
      <c r="G368" s="49"/>
      <c r="H368" s="49"/>
      <c r="I368" s="49"/>
      <c r="J368" s="49"/>
      <c r="K368" s="49"/>
      <c r="L368" s="49"/>
      <c r="M368" s="49"/>
      <c r="N368" s="49"/>
      <c r="O368" s="49"/>
      <c r="P368" s="49"/>
      <c r="Q368" s="49"/>
    </row>
    <row r="369">
      <c r="G369" s="49"/>
      <c r="H369" s="49"/>
      <c r="I369" s="49"/>
      <c r="J369" s="49"/>
      <c r="K369" s="49"/>
      <c r="L369" s="49"/>
      <c r="M369" s="49"/>
      <c r="N369" s="49"/>
      <c r="O369" s="49"/>
      <c r="P369" s="49"/>
      <c r="Q369" s="49"/>
    </row>
    <row r="370">
      <c r="G370" s="49"/>
      <c r="H370" s="49"/>
      <c r="I370" s="49"/>
      <c r="J370" s="49"/>
      <c r="K370" s="49"/>
      <c r="L370" s="49"/>
      <c r="M370" s="49"/>
      <c r="N370" s="49"/>
      <c r="O370" s="49"/>
      <c r="P370" s="49"/>
      <c r="Q370" s="49"/>
    </row>
    <row r="371">
      <c r="G371" s="49"/>
      <c r="H371" s="49"/>
      <c r="I371" s="49"/>
      <c r="J371" s="49"/>
      <c r="K371" s="49"/>
      <c r="L371" s="49"/>
      <c r="M371" s="49"/>
      <c r="N371" s="49"/>
      <c r="O371" s="49"/>
      <c r="P371" s="49"/>
      <c r="Q371" s="49"/>
    </row>
    <row r="372">
      <c r="G372" s="49"/>
      <c r="H372" s="49"/>
      <c r="I372" s="49"/>
      <c r="J372" s="49"/>
      <c r="K372" s="49"/>
      <c r="L372" s="49"/>
      <c r="M372" s="49"/>
      <c r="N372" s="49"/>
      <c r="O372" s="49"/>
      <c r="P372" s="49"/>
      <c r="Q372" s="49"/>
    </row>
    <row r="373">
      <c r="G373" s="49"/>
      <c r="H373" s="49"/>
      <c r="I373" s="49"/>
      <c r="J373" s="49"/>
      <c r="K373" s="49"/>
      <c r="L373" s="49"/>
      <c r="M373" s="49"/>
      <c r="N373" s="49"/>
      <c r="O373" s="49"/>
      <c r="P373" s="49"/>
      <c r="Q373" s="49"/>
    </row>
    <row r="374">
      <c r="G374" s="49"/>
      <c r="H374" s="49"/>
      <c r="I374" s="49"/>
      <c r="J374" s="49"/>
      <c r="K374" s="49"/>
      <c r="L374" s="49"/>
      <c r="M374" s="49"/>
      <c r="N374" s="49"/>
      <c r="O374" s="49"/>
      <c r="P374" s="49"/>
      <c r="Q374" s="49"/>
    </row>
    <row r="375">
      <c r="G375" s="49"/>
      <c r="H375" s="49"/>
      <c r="I375" s="49"/>
      <c r="J375" s="49"/>
      <c r="K375" s="49"/>
      <c r="L375" s="49"/>
      <c r="M375" s="49"/>
      <c r="N375" s="49"/>
      <c r="O375" s="49"/>
      <c r="P375" s="49"/>
      <c r="Q375" s="49"/>
    </row>
    <row r="376">
      <c r="G376" s="49"/>
      <c r="H376" s="49"/>
      <c r="I376" s="49"/>
      <c r="J376" s="49"/>
      <c r="K376" s="49"/>
      <c r="L376" s="49"/>
      <c r="M376" s="49"/>
      <c r="N376" s="49"/>
      <c r="O376" s="49"/>
      <c r="P376" s="49"/>
      <c r="Q376" s="49"/>
    </row>
    <row r="377">
      <c r="G377" s="49"/>
      <c r="H377" s="49"/>
      <c r="I377" s="49"/>
      <c r="J377" s="49"/>
      <c r="K377" s="49"/>
      <c r="L377" s="49"/>
      <c r="M377" s="49"/>
      <c r="N377" s="49"/>
      <c r="O377" s="49"/>
      <c r="P377" s="49"/>
      <c r="Q377" s="49"/>
    </row>
    <row r="378">
      <c r="G378" s="49"/>
      <c r="H378" s="49"/>
      <c r="I378" s="49"/>
      <c r="J378" s="49"/>
      <c r="K378" s="49"/>
      <c r="L378" s="49"/>
      <c r="M378" s="49"/>
      <c r="N378" s="49"/>
      <c r="O378" s="49"/>
      <c r="P378" s="49"/>
      <c r="Q378" s="49"/>
    </row>
    <row r="379">
      <c r="G379" s="49"/>
      <c r="H379" s="49"/>
      <c r="I379" s="49"/>
      <c r="J379" s="49"/>
      <c r="K379" s="49"/>
      <c r="L379" s="49"/>
      <c r="M379" s="49"/>
      <c r="N379" s="49"/>
      <c r="O379" s="49"/>
      <c r="P379" s="49"/>
      <c r="Q379" s="49"/>
    </row>
    <row r="380">
      <c r="G380" s="49"/>
      <c r="H380" s="49"/>
      <c r="I380" s="49"/>
      <c r="J380" s="49"/>
      <c r="K380" s="49"/>
      <c r="L380" s="49"/>
      <c r="M380" s="49"/>
      <c r="N380" s="49"/>
      <c r="O380" s="49"/>
      <c r="P380" s="49"/>
      <c r="Q380" s="49"/>
    </row>
    <row r="381">
      <c r="G381" s="49"/>
      <c r="H381" s="49"/>
      <c r="I381" s="49"/>
      <c r="J381" s="49"/>
      <c r="K381" s="49"/>
      <c r="L381" s="49"/>
      <c r="M381" s="49"/>
      <c r="N381" s="49"/>
      <c r="O381" s="49"/>
      <c r="P381" s="49"/>
      <c r="Q381" s="49"/>
    </row>
    <row r="382">
      <c r="G382" s="49"/>
      <c r="H382" s="49"/>
      <c r="I382" s="49"/>
      <c r="J382" s="49"/>
      <c r="K382" s="49"/>
      <c r="L382" s="49"/>
      <c r="M382" s="49"/>
      <c r="N382" s="49"/>
      <c r="O382" s="49"/>
      <c r="P382" s="49"/>
      <c r="Q382" s="49"/>
    </row>
    <row r="383">
      <c r="G383" s="49"/>
      <c r="H383" s="49"/>
      <c r="I383" s="49"/>
      <c r="J383" s="49"/>
      <c r="K383" s="49"/>
      <c r="L383" s="49"/>
      <c r="M383" s="49"/>
      <c r="N383" s="49"/>
      <c r="O383" s="49"/>
      <c r="P383" s="49"/>
      <c r="Q383" s="49"/>
    </row>
    <row r="384">
      <c r="G384" s="49"/>
      <c r="H384" s="49"/>
      <c r="I384" s="49"/>
      <c r="J384" s="49"/>
      <c r="K384" s="49"/>
      <c r="L384" s="49"/>
      <c r="M384" s="49"/>
      <c r="N384" s="49"/>
      <c r="O384" s="49"/>
      <c r="P384" s="49"/>
      <c r="Q384" s="49"/>
    </row>
    <row r="385">
      <c r="G385" s="49"/>
      <c r="H385" s="49"/>
      <c r="I385" s="49"/>
      <c r="J385" s="49"/>
      <c r="K385" s="49"/>
      <c r="L385" s="49"/>
      <c r="M385" s="49"/>
      <c r="N385" s="49"/>
      <c r="O385" s="49"/>
      <c r="P385" s="49"/>
      <c r="Q385" s="49"/>
    </row>
    <row r="386">
      <c r="G386" s="49"/>
      <c r="H386" s="49"/>
      <c r="I386" s="49"/>
      <c r="J386" s="49"/>
      <c r="K386" s="49"/>
      <c r="L386" s="49"/>
      <c r="M386" s="49"/>
      <c r="N386" s="49"/>
      <c r="O386" s="49"/>
      <c r="P386" s="49"/>
      <c r="Q386" s="49"/>
    </row>
    <row r="387">
      <c r="G387" s="49"/>
      <c r="H387" s="49"/>
      <c r="I387" s="49"/>
      <c r="J387" s="49"/>
      <c r="K387" s="49"/>
      <c r="L387" s="49"/>
      <c r="M387" s="49"/>
      <c r="N387" s="49"/>
      <c r="O387" s="49"/>
      <c r="P387" s="49"/>
      <c r="Q387" s="49"/>
    </row>
    <row r="388">
      <c r="G388" s="49"/>
      <c r="H388" s="49"/>
      <c r="I388" s="49"/>
      <c r="J388" s="49"/>
      <c r="K388" s="49"/>
      <c r="L388" s="49"/>
      <c r="M388" s="49"/>
      <c r="N388" s="49"/>
      <c r="O388" s="49"/>
      <c r="P388" s="49"/>
      <c r="Q388" s="49"/>
    </row>
    <row r="389">
      <c r="G389" s="49"/>
      <c r="H389" s="49"/>
      <c r="I389" s="49"/>
      <c r="J389" s="49"/>
      <c r="K389" s="49"/>
      <c r="L389" s="49"/>
      <c r="M389" s="49"/>
      <c r="N389" s="49"/>
      <c r="O389" s="49"/>
      <c r="P389" s="49"/>
      <c r="Q389" s="49"/>
    </row>
    <row r="390">
      <c r="G390" s="49"/>
      <c r="H390" s="49"/>
      <c r="I390" s="49"/>
      <c r="J390" s="49"/>
      <c r="K390" s="49"/>
      <c r="L390" s="49"/>
      <c r="M390" s="49"/>
      <c r="N390" s="49"/>
      <c r="O390" s="49"/>
      <c r="P390" s="49"/>
      <c r="Q390" s="49"/>
    </row>
    <row r="391">
      <c r="G391" s="49"/>
      <c r="H391" s="49"/>
      <c r="I391" s="49"/>
      <c r="J391" s="49"/>
      <c r="K391" s="49"/>
      <c r="L391" s="49"/>
      <c r="M391" s="49"/>
      <c r="N391" s="49"/>
      <c r="O391" s="49"/>
      <c r="P391" s="49"/>
      <c r="Q391" s="49"/>
    </row>
    <row r="392">
      <c r="G392" s="49"/>
      <c r="H392" s="49"/>
      <c r="I392" s="49"/>
      <c r="J392" s="49"/>
      <c r="K392" s="49"/>
      <c r="L392" s="49"/>
      <c r="M392" s="49"/>
      <c r="N392" s="49"/>
      <c r="O392" s="49"/>
      <c r="P392" s="49"/>
      <c r="Q392" s="49"/>
    </row>
    <row r="393">
      <c r="G393" s="49"/>
      <c r="H393" s="49"/>
      <c r="I393" s="49"/>
      <c r="J393" s="49"/>
      <c r="K393" s="49"/>
      <c r="L393" s="49"/>
      <c r="M393" s="49"/>
      <c r="N393" s="49"/>
      <c r="O393" s="49"/>
      <c r="P393" s="49"/>
      <c r="Q393" s="49"/>
    </row>
    <row r="394">
      <c r="G394" s="49"/>
      <c r="H394" s="49"/>
      <c r="I394" s="49"/>
      <c r="J394" s="49"/>
      <c r="K394" s="49"/>
      <c r="L394" s="49"/>
      <c r="M394" s="49"/>
      <c r="N394" s="49"/>
      <c r="O394" s="49"/>
      <c r="P394" s="49"/>
      <c r="Q394" s="49"/>
    </row>
    <row r="395">
      <c r="G395" s="49"/>
      <c r="H395" s="49"/>
      <c r="I395" s="49"/>
      <c r="J395" s="49"/>
      <c r="K395" s="49"/>
      <c r="L395" s="49"/>
      <c r="M395" s="49"/>
      <c r="N395" s="49"/>
      <c r="O395" s="49"/>
      <c r="P395" s="49"/>
      <c r="Q395" s="49"/>
    </row>
    <row r="396">
      <c r="G396" s="49"/>
      <c r="H396" s="49"/>
      <c r="I396" s="49"/>
      <c r="J396" s="49"/>
      <c r="K396" s="49"/>
      <c r="L396" s="49"/>
      <c r="M396" s="49"/>
      <c r="N396" s="49"/>
      <c r="O396" s="49"/>
      <c r="P396" s="49"/>
      <c r="Q396" s="49"/>
    </row>
    <row r="397">
      <c r="G397" s="49"/>
      <c r="H397" s="49"/>
      <c r="I397" s="49"/>
      <c r="J397" s="49"/>
      <c r="K397" s="49"/>
      <c r="L397" s="49"/>
      <c r="M397" s="49"/>
      <c r="N397" s="49"/>
      <c r="O397" s="49"/>
      <c r="P397" s="49"/>
      <c r="Q397" s="49"/>
    </row>
    <row r="398">
      <c r="G398" s="49"/>
      <c r="H398" s="49"/>
      <c r="I398" s="49"/>
      <c r="J398" s="49"/>
      <c r="K398" s="49"/>
      <c r="L398" s="49"/>
      <c r="M398" s="49"/>
      <c r="N398" s="49"/>
      <c r="O398" s="49"/>
      <c r="P398" s="49"/>
      <c r="Q398" s="49"/>
    </row>
    <row r="399">
      <c r="G399" s="49"/>
      <c r="H399" s="49"/>
      <c r="I399" s="49"/>
      <c r="J399" s="49"/>
      <c r="K399" s="49"/>
      <c r="L399" s="49"/>
      <c r="M399" s="49"/>
      <c r="N399" s="49"/>
      <c r="O399" s="49"/>
      <c r="P399" s="49"/>
      <c r="Q399" s="49"/>
    </row>
    <row r="400">
      <c r="G400" s="49"/>
      <c r="H400" s="49"/>
      <c r="I400" s="49"/>
      <c r="J400" s="49"/>
      <c r="K400" s="49"/>
      <c r="L400" s="49"/>
      <c r="M400" s="49"/>
      <c r="N400" s="49"/>
      <c r="O400" s="49"/>
      <c r="P400" s="49"/>
      <c r="Q400" s="49"/>
    </row>
    <row r="401">
      <c r="G401" s="49"/>
      <c r="H401" s="49"/>
      <c r="I401" s="49"/>
      <c r="J401" s="49"/>
      <c r="K401" s="49"/>
      <c r="L401" s="49"/>
      <c r="M401" s="49"/>
      <c r="N401" s="49"/>
      <c r="O401" s="49"/>
      <c r="P401" s="49"/>
      <c r="Q401" s="49"/>
    </row>
    <row r="402">
      <c r="G402" s="49"/>
      <c r="H402" s="49"/>
      <c r="I402" s="49"/>
      <c r="J402" s="49"/>
      <c r="K402" s="49"/>
      <c r="L402" s="49"/>
      <c r="M402" s="49"/>
      <c r="N402" s="49"/>
      <c r="O402" s="49"/>
      <c r="P402" s="49"/>
      <c r="Q402" s="49"/>
    </row>
    <row r="403">
      <c r="G403" s="49"/>
      <c r="H403" s="49"/>
      <c r="I403" s="49"/>
      <c r="J403" s="49"/>
      <c r="K403" s="49"/>
      <c r="L403" s="49"/>
      <c r="M403" s="49"/>
      <c r="N403" s="49"/>
      <c r="O403" s="49"/>
      <c r="P403" s="49"/>
      <c r="Q403" s="49"/>
    </row>
    <row r="404">
      <c r="G404" s="49"/>
      <c r="H404" s="49"/>
      <c r="I404" s="49"/>
      <c r="J404" s="49"/>
      <c r="K404" s="49"/>
      <c r="L404" s="49"/>
      <c r="M404" s="49"/>
      <c r="N404" s="49"/>
      <c r="O404" s="49"/>
      <c r="P404" s="49"/>
      <c r="Q404" s="49"/>
    </row>
    <row r="405">
      <c r="G405" s="49"/>
      <c r="H405" s="49"/>
      <c r="I405" s="49"/>
      <c r="J405" s="49"/>
      <c r="K405" s="49"/>
      <c r="L405" s="49"/>
      <c r="M405" s="49"/>
      <c r="N405" s="49"/>
      <c r="O405" s="49"/>
      <c r="P405" s="49"/>
      <c r="Q405" s="49"/>
    </row>
    <row r="406">
      <c r="G406" s="49"/>
      <c r="H406" s="49"/>
      <c r="I406" s="49"/>
      <c r="J406" s="49"/>
      <c r="K406" s="49"/>
      <c r="L406" s="49"/>
      <c r="M406" s="49"/>
      <c r="N406" s="49"/>
      <c r="O406" s="49"/>
      <c r="P406" s="49"/>
      <c r="Q406" s="49"/>
    </row>
    <row r="407">
      <c r="G407" s="49"/>
      <c r="H407" s="49"/>
      <c r="I407" s="49"/>
      <c r="J407" s="49"/>
      <c r="K407" s="49"/>
      <c r="L407" s="49"/>
      <c r="M407" s="49"/>
      <c r="N407" s="49"/>
      <c r="O407" s="49"/>
      <c r="P407" s="49"/>
      <c r="Q407" s="49"/>
    </row>
    <row r="408">
      <c r="G408" s="49"/>
      <c r="H408" s="49"/>
      <c r="I408" s="49"/>
      <c r="J408" s="49"/>
      <c r="K408" s="49"/>
      <c r="L408" s="49"/>
      <c r="M408" s="49"/>
      <c r="N408" s="49"/>
      <c r="O408" s="49"/>
      <c r="P408" s="49"/>
      <c r="Q408" s="49"/>
    </row>
    <row r="409">
      <c r="G409" s="49"/>
      <c r="H409" s="49"/>
      <c r="I409" s="49"/>
      <c r="J409" s="49"/>
      <c r="K409" s="49"/>
      <c r="L409" s="49"/>
      <c r="M409" s="49"/>
      <c r="N409" s="49"/>
      <c r="O409" s="49"/>
      <c r="P409" s="49"/>
      <c r="Q409" s="49"/>
    </row>
    <row r="410">
      <c r="G410" s="49"/>
      <c r="H410" s="49"/>
      <c r="I410" s="49"/>
      <c r="J410" s="49"/>
      <c r="K410" s="49"/>
      <c r="L410" s="49"/>
      <c r="M410" s="49"/>
      <c r="N410" s="49"/>
      <c r="O410" s="49"/>
      <c r="P410" s="49"/>
      <c r="Q410" s="49"/>
    </row>
    <row r="411">
      <c r="G411" s="49"/>
      <c r="H411" s="49"/>
      <c r="I411" s="49"/>
      <c r="J411" s="49"/>
      <c r="K411" s="49"/>
      <c r="L411" s="49"/>
      <c r="M411" s="49"/>
      <c r="N411" s="49"/>
      <c r="O411" s="49"/>
      <c r="P411" s="49"/>
      <c r="Q411" s="49"/>
    </row>
    <row r="412">
      <c r="G412" s="49"/>
      <c r="H412" s="49"/>
      <c r="I412" s="49"/>
      <c r="J412" s="49"/>
      <c r="K412" s="49"/>
      <c r="L412" s="49"/>
      <c r="M412" s="49"/>
      <c r="N412" s="49"/>
      <c r="O412" s="49"/>
      <c r="P412" s="49"/>
      <c r="Q412" s="49"/>
    </row>
    <row r="413">
      <c r="G413" s="49"/>
      <c r="H413" s="49"/>
      <c r="I413" s="49"/>
      <c r="J413" s="49"/>
      <c r="K413" s="49"/>
      <c r="L413" s="49"/>
      <c r="M413" s="49"/>
      <c r="N413" s="49"/>
      <c r="O413" s="49"/>
      <c r="P413" s="49"/>
      <c r="Q413" s="49"/>
    </row>
    <row r="414">
      <c r="G414" s="49"/>
      <c r="H414" s="49"/>
      <c r="I414" s="49"/>
      <c r="J414" s="49"/>
      <c r="K414" s="49"/>
      <c r="L414" s="49"/>
      <c r="M414" s="49"/>
      <c r="N414" s="49"/>
      <c r="O414" s="49"/>
      <c r="P414" s="49"/>
      <c r="Q414" s="49"/>
    </row>
    <row r="415">
      <c r="G415" s="49"/>
      <c r="H415" s="49"/>
      <c r="I415" s="49"/>
      <c r="J415" s="49"/>
      <c r="K415" s="49"/>
      <c r="L415" s="49"/>
      <c r="M415" s="49"/>
      <c r="N415" s="49"/>
      <c r="O415" s="49"/>
      <c r="P415" s="49"/>
      <c r="Q415" s="49"/>
    </row>
    <row r="416">
      <c r="G416" s="49"/>
      <c r="H416" s="49"/>
      <c r="I416" s="49"/>
      <c r="J416" s="49"/>
      <c r="K416" s="49"/>
      <c r="L416" s="49"/>
      <c r="M416" s="49"/>
      <c r="N416" s="49"/>
      <c r="O416" s="49"/>
      <c r="P416" s="49"/>
      <c r="Q416" s="49"/>
    </row>
    <row r="417">
      <c r="G417" s="49"/>
      <c r="H417" s="49"/>
      <c r="I417" s="49"/>
      <c r="J417" s="49"/>
      <c r="K417" s="49"/>
      <c r="L417" s="49"/>
      <c r="M417" s="49"/>
      <c r="N417" s="49"/>
      <c r="O417" s="49"/>
      <c r="P417" s="49"/>
      <c r="Q417" s="49"/>
    </row>
    <row r="418">
      <c r="G418" s="49"/>
      <c r="H418" s="49"/>
      <c r="I418" s="49"/>
      <c r="J418" s="49"/>
      <c r="K418" s="49"/>
      <c r="L418" s="49"/>
      <c r="M418" s="49"/>
      <c r="N418" s="49"/>
      <c r="O418" s="49"/>
      <c r="P418" s="49"/>
      <c r="Q418" s="49"/>
    </row>
    <row r="419">
      <c r="G419" s="49"/>
      <c r="H419" s="49"/>
      <c r="I419" s="49"/>
      <c r="J419" s="49"/>
      <c r="K419" s="49"/>
      <c r="L419" s="49"/>
      <c r="M419" s="49"/>
      <c r="N419" s="49"/>
      <c r="O419" s="49"/>
      <c r="P419" s="49"/>
      <c r="Q419" s="49"/>
    </row>
    <row r="420">
      <c r="G420" s="49"/>
      <c r="H420" s="49"/>
      <c r="I420" s="49"/>
      <c r="J420" s="49"/>
      <c r="K420" s="49"/>
      <c r="L420" s="49"/>
      <c r="M420" s="49"/>
      <c r="N420" s="49"/>
      <c r="O420" s="49"/>
      <c r="P420" s="49"/>
      <c r="Q420" s="49"/>
    </row>
    <row r="421">
      <c r="G421" s="49"/>
      <c r="H421" s="49"/>
      <c r="I421" s="49"/>
      <c r="J421" s="49"/>
      <c r="K421" s="49"/>
      <c r="L421" s="49"/>
      <c r="M421" s="49"/>
      <c r="N421" s="49"/>
      <c r="O421" s="49"/>
      <c r="P421" s="49"/>
      <c r="Q421" s="49"/>
    </row>
    <row r="422">
      <c r="G422" s="49"/>
      <c r="H422" s="49"/>
      <c r="I422" s="49"/>
      <c r="J422" s="49"/>
      <c r="K422" s="49"/>
      <c r="L422" s="49"/>
      <c r="M422" s="49"/>
      <c r="N422" s="49"/>
      <c r="O422" s="49"/>
      <c r="P422" s="49"/>
      <c r="Q422" s="49"/>
    </row>
    <row r="423">
      <c r="G423" s="49"/>
      <c r="H423" s="49"/>
      <c r="I423" s="49"/>
      <c r="J423" s="49"/>
      <c r="K423" s="49"/>
      <c r="L423" s="49"/>
      <c r="M423" s="49"/>
      <c r="N423" s="49"/>
      <c r="O423" s="49"/>
      <c r="P423" s="49"/>
      <c r="Q423" s="49"/>
    </row>
    <row r="424">
      <c r="G424" s="49"/>
      <c r="H424" s="49"/>
      <c r="I424" s="49"/>
      <c r="J424" s="49"/>
      <c r="K424" s="49"/>
      <c r="L424" s="49"/>
      <c r="M424" s="49"/>
      <c r="N424" s="49"/>
      <c r="O424" s="49"/>
      <c r="P424" s="49"/>
      <c r="Q424" s="49"/>
    </row>
    <row r="425">
      <c r="G425" s="49"/>
      <c r="H425" s="49"/>
      <c r="I425" s="49"/>
      <c r="J425" s="49"/>
      <c r="K425" s="49"/>
      <c r="L425" s="49"/>
      <c r="M425" s="49"/>
      <c r="N425" s="49"/>
      <c r="O425" s="49"/>
      <c r="P425" s="49"/>
      <c r="Q425" s="49"/>
    </row>
    <row r="426">
      <c r="G426" s="49"/>
      <c r="H426" s="49"/>
      <c r="I426" s="49"/>
      <c r="J426" s="49"/>
      <c r="K426" s="49"/>
      <c r="L426" s="49"/>
      <c r="M426" s="49"/>
      <c r="N426" s="49"/>
      <c r="O426" s="49"/>
      <c r="P426" s="49"/>
      <c r="Q426" s="49"/>
    </row>
    <row r="427">
      <c r="G427" s="49"/>
      <c r="H427" s="49"/>
      <c r="I427" s="49"/>
      <c r="J427" s="49"/>
      <c r="K427" s="49"/>
      <c r="L427" s="49"/>
      <c r="M427" s="49"/>
      <c r="N427" s="49"/>
      <c r="O427" s="49"/>
      <c r="P427" s="49"/>
      <c r="Q427" s="49"/>
    </row>
    <row r="428">
      <c r="G428" s="49"/>
      <c r="H428" s="49"/>
      <c r="I428" s="49"/>
      <c r="J428" s="49"/>
      <c r="K428" s="49"/>
      <c r="L428" s="49"/>
      <c r="M428" s="49"/>
      <c r="N428" s="49"/>
      <c r="O428" s="49"/>
      <c r="P428" s="49"/>
      <c r="Q428" s="49"/>
    </row>
    <row r="429">
      <c r="G429" s="49"/>
      <c r="H429" s="49"/>
      <c r="I429" s="49"/>
      <c r="J429" s="49"/>
      <c r="K429" s="49"/>
      <c r="L429" s="49"/>
      <c r="M429" s="49"/>
      <c r="N429" s="49"/>
      <c r="O429" s="49"/>
      <c r="P429" s="49"/>
      <c r="Q429" s="49"/>
    </row>
    <row r="430">
      <c r="G430" s="49"/>
      <c r="H430" s="49"/>
      <c r="I430" s="49"/>
      <c r="J430" s="49"/>
      <c r="K430" s="49"/>
      <c r="L430" s="49"/>
      <c r="M430" s="49"/>
      <c r="N430" s="49"/>
      <c r="O430" s="49"/>
      <c r="P430" s="49"/>
      <c r="Q430" s="49"/>
    </row>
    <row r="431">
      <c r="G431" s="49"/>
      <c r="H431" s="49"/>
      <c r="I431" s="49"/>
      <c r="J431" s="49"/>
      <c r="K431" s="49"/>
      <c r="L431" s="49"/>
      <c r="M431" s="49"/>
      <c r="N431" s="49"/>
      <c r="O431" s="49"/>
      <c r="P431" s="49"/>
      <c r="Q431" s="49"/>
    </row>
    <row r="432">
      <c r="G432" s="49"/>
      <c r="H432" s="49"/>
      <c r="I432" s="49"/>
      <c r="J432" s="49"/>
      <c r="K432" s="49"/>
      <c r="L432" s="49"/>
      <c r="M432" s="49"/>
      <c r="N432" s="49"/>
      <c r="O432" s="49"/>
      <c r="P432" s="49"/>
      <c r="Q432" s="49"/>
    </row>
    <row r="433">
      <c r="G433" s="49"/>
      <c r="H433" s="49"/>
      <c r="I433" s="49"/>
      <c r="J433" s="49"/>
      <c r="K433" s="49"/>
      <c r="L433" s="49"/>
      <c r="M433" s="49"/>
      <c r="N433" s="49"/>
      <c r="O433" s="49"/>
      <c r="P433" s="49"/>
      <c r="Q433" s="49"/>
    </row>
    <row r="434">
      <c r="G434" s="49"/>
      <c r="H434" s="49"/>
      <c r="I434" s="49"/>
      <c r="J434" s="49"/>
      <c r="K434" s="49"/>
      <c r="L434" s="49"/>
      <c r="M434" s="49"/>
      <c r="N434" s="49"/>
      <c r="O434" s="49"/>
      <c r="P434" s="49"/>
      <c r="Q434" s="49"/>
    </row>
    <row r="435">
      <c r="G435" s="49"/>
      <c r="H435" s="49"/>
      <c r="I435" s="49"/>
      <c r="J435" s="49"/>
      <c r="K435" s="49"/>
      <c r="L435" s="49"/>
      <c r="M435" s="49"/>
      <c r="N435" s="49"/>
      <c r="O435" s="49"/>
      <c r="P435" s="49"/>
      <c r="Q435" s="49"/>
    </row>
    <row r="436">
      <c r="G436" s="49"/>
      <c r="H436" s="49"/>
      <c r="I436" s="49"/>
      <c r="J436" s="49"/>
      <c r="K436" s="49"/>
      <c r="L436" s="49"/>
      <c r="M436" s="49"/>
      <c r="N436" s="49"/>
      <c r="O436" s="49"/>
      <c r="P436" s="49"/>
      <c r="Q436" s="49"/>
    </row>
    <row r="437">
      <c r="G437" s="49"/>
      <c r="H437" s="49"/>
      <c r="I437" s="49"/>
      <c r="J437" s="49"/>
      <c r="K437" s="49"/>
      <c r="L437" s="49"/>
      <c r="M437" s="49"/>
      <c r="N437" s="49"/>
      <c r="O437" s="49"/>
      <c r="P437" s="49"/>
      <c r="Q437" s="49"/>
    </row>
    <row r="438">
      <c r="G438" s="49"/>
      <c r="H438" s="49"/>
      <c r="I438" s="49"/>
      <c r="J438" s="49"/>
      <c r="K438" s="49"/>
      <c r="L438" s="49"/>
      <c r="M438" s="49"/>
      <c r="N438" s="49"/>
      <c r="O438" s="49"/>
      <c r="P438" s="49"/>
      <c r="Q438" s="49"/>
    </row>
    <row r="439">
      <c r="G439" s="49"/>
      <c r="H439" s="49"/>
      <c r="I439" s="49"/>
      <c r="J439" s="49"/>
      <c r="K439" s="49"/>
      <c r="L439" s="49"/>
      <c r="M439" s="49"/>
      <c r="N439" s="49"/>
      <c r="O439" s="49"/>
      <c r="P439" s="49"/>
      <c r="Q439" s="49"/>
    </row>
    <row r="440">
      <c r="G440" s="49"/>
      <c r="H440" s="49"/>
      <c r="I440" s="49"/>
      <c r="J440" s="49"/>
      <c r="K440" s="49"/>
      <c r="L440" s="49"/>
      <c r="M440" s="49"/>
      <c r="N440" s="49"/>
      <c r="O440" s="49"/>
      <c r="P440" s="49"/>
      <c r="Q440" s="49"/>
    </row>
    <row r="441">
      <c r="G441" s="49"/>
      <c r="H441" s="49"/>
      <c r="I441" s="49"/>
      <c r="J441" s="49"/>
      <c r="K441" s="49"/>
      <c r="L441" s="49"/>
      <c r="M441" s="49"/>
      <c r="N441" s="49"/>
      <c r="O441" s="49"/>
      <c r="P441" s="49"/>
      <c r="Q441" s="49"/>
    </row>
    <row r="442">
      <c r="G442" s="49"/>
      <c r="H442" s="49"/>
      <c r="I442" s="49"/>
      <c r="J442" s="49"/>
      <c r="K442" s="49"/>
      <c r="L442" s="49"/>
      <c r="M442" s="49"/>
      <c r="N442" s="49"/>
      <c r="O442" s="49"/>
      <c r="P442" s="49"/>
      <c r="Q442" s="49"/>
    </row>
    <row r="443">
      <c r="G443" s="49"/>
      <c r="H443" s="49"/>
      <c r="I443" s="49"/>
      <c r="J443" s="49"/>
      <c r="K443" s="49"/>
      <c r="L443" s="49"/>
      <c r="M443" s="49"/>
      <c r="N443" s="49"/>
      <c r="O443" s="49"/>
      <c r="P443" s="49"/>
      <c r="Q443" s="49"/>
    </row>
    <row r="444">
      <c r="G444" s="49"/>
      <c r="H444" s="49"/>
      <c r="I444" s="49"/>
      <c r="J444" s="49"/>
      <c r="K444" s="49"/>
      <c r="L444" s="49"/>
      <c r="M444" s="49"/>
      <c r="N444" s="49"/>
      <c r="O444" s="49"/>
      <c r="P444" s="49"/>
      <c r="Q444" s="49"/>
    </row>
    <row r="445">
      <c r="G445" s="49"/>
      <c r="H445" s="49"/>
      <c r="I445" s="49"/>
      <c r="J445" s="49"/>
      <c r="K445" s="49"/>
      <c r="L445" s="49"/>
      <c r="M445" s="49"/>
      <c r="N445" s="49"/>
      <c r="O445" s="49"/>
      <c r="P445" s="49"/>
      <c r="Q445" s="49"/>
    </row>
    <row r="446">
      <c r="G446" s="49"/>
      <c r="H446" s="49"/>
      <c r="I446" s="49"/>
      <c r="J446" s="49"/>
      <c r="K446" s="49"/>
      <c r="L446" s="49"/>
      <c r="M446" s="49"/>
      <c r="N446" s="49"/>
      <c r="O446" s="49"/>
      <c r="P446" s="49"/>
      <c r="Q446" s="49"/>
    </row>
    <row r="447">
      <c r="G447" s="49"/>
      <c r="H447" s="49"/>
      <c r="I447" s="49"/>
      <c r="J447" s="49"/>
      <c r="K447" s="49"/>
      <c r="L447" s="49"/>
      <c r="M447" s="49"/>
      <c r="N447" s="49"/>
      <c r="O447" s="49"/>
      <c r="P447" s="49"/>
      <c r="Q447" s="49"/>
    </row>
    <row r="448">
      <c r="G448" s="49"/>
      <c r="H448" s="49"/>
      <c r="I448" s="49"/>
      <c r="J448" s="49"/>
      <c r="K448" s="49"/>
      <c r="L448" s="49"/>
      <c r="M448" s="49"/>
      <c r="N448" s="49"/>
      <c r="O448" s="49"/>
      <c r="P448" s="49"/>
      <c r="Q448" s="49"/>
    </row>
    <row r="449">
      <c r="G449" s="49"/>
      <c r="H449" s="49"/>
      <c r="I449" s="49"/>
      <c r="J449" s="49"/>
      <c r="K449" s="49"/>
      <c r="L449" s="49"/>
      <c r="M449" s="49"/>
      <c r="N449" s="49"/>
      <c r="O449" s="49"/>
      <c r="P449" s="49"/>
      <c r="Q449" s="49"/>
    </row>
    <row r="450">
      <c r="G450" s="49"/>
      <c r="H450" s="49"/>
      <c r="I450" s="49"/>
      <c r="J450" s="49"/>
      <c r="K450" s="49"/>
      <c r="L450" s="49"/>
      <c r="M450" s="49"/>
      <c r="N450" s="49"/>
      <c r="O450" s="49"/>
      <c r="P450" s="49"/>
      <c r="Q450" s="49"/>
    </row>
    <row r="451">
      <c r="G451" s="49"/>
      <c r="H451" s="49"/>
      <c r="I451" s="49"/>
      <c r="J451" s="49"/>
      <c r="K451" s="49"/>
      <c r="L451" s="49"/>
      <c r="M451" s="49"/>
      <c r="N451" s="49"/>
      <c r="O451" s="49"/>
      <c r="P451" s="49"/>
      <c r="Q451" s="49"/>
    </row>
    <row r="452">
      <c r="G452" s="49"/>
      <c r="H452" s="49"/>
      <c r="I452" s="49"/>
      <c r="J452" s="49"/>
      <c r="K452" s="49"/>
      <c r="L452" s="49"/>
      <c r="M452" s="49"/>
      <c r="N452" s="49"/>
      <c r="O452" s="49"/>
      <c r="P452" s="49"/>
      <c r="Q452" s="49"/>
    </row>
    <row r="453">
      <c r="G453" s="49"/>
      <c r="H453" s="49"/>
      <c r="I453" s="49"/>
      <c r="J453" s="49"/>
      <c r="K453" s="49"/>
      <c r="L453" s="49"/>
      <c r="M453" s="49"/>
      <c r="N453" s="49"/>
      <c r="O453" s="49"/>
      <c r="P453" s="49"/>
      <c r="Q453" s="49"/>
    </row>
    <row r="454">
      <c r="G454" s="49"/>
      <c r="H454" s="49"/>
      <c r="I454" s="49"/>
      <c r="J454" s="49"/>
      <c r="K454" s="49"/>
      <c r="L454" s="49"/>
      <c r="M454" s="49"/>
      <c r="N454" s="49"/>
      <c r="O454" s="49"/>
      <c r="P454" s="49"/>
      <c r="Q454" s="49"/>
    </row>
    <row r="455">
      <c r="G455" s="49"/>
      <c r="H455" s="49"/>
      <c r="I455" s="49"/>
      <c r="J455" s="49"/>
      <c r="K455" s="49"/>
      <c r="L455" s="49"/>
      <c r="M455" s="49"/>
      <c r="N455" s="49"/>
      <c r="O455" s="49"/>
      <c r="P455" s="49"/>
      <c r="Q455" s="49"/>
    </row>
    <row r="456">
      <c r="G456" s="49"/>
      <c r="H456" s="49"/>
      <c r="I456" s="49"/>
      <c r="J456" s="49"/>
      <c r="K456" s="49"/>
      <c r="L456" s="49"/>
      <c r="M456" s="49"/>
      <c r="N456" s="49"/>
      <c r="O456" s="49"/>
      <c r="P456" s="49"/>
      <c r="Q456" s="49"/>
    </row>
    <row r="457">
      <c r="G457" s="49"/>
      <c r="H457" s="49"/>
      <c r="I457" s="49"/>
      <c r="J457" s="49"/>
      <c r="K457" s="49"/>
      <c r="L457" s="49"/>
      <c r="M457" s="49"/>
      <c r="N457" s="49"/>
      <c r="O457" s="49"/>
      <c r="P457" s="49"/>
      <c r="Q457" s="49"/>
    </row>
    <row r="458">
      <c r="G458" s="49"/>
      <c r="H458" s="49"/>
      <c r="I458" s="49"/>
      <c r="J458" s="49"/>
      <c r="K458" s="49"/>
      <c r="L458" s="49"/>
      <c r="M458" s="49"/>
      <c r="N458" s="49"/>
      <c r="O458" s="49"/>
      <c r="P458" s="49"/>
      <c r="Q458" s="49"/>
    </row>
    <row r="459">
      <c r="G459" s="49"/>
      <c r="H459" s="49"/>
      <c r="I459" s="49"/>
      <c r="J459" s="49"/>
      <c r="K459" s="49"/>
      <c r="L459" s="49"/>
      <c r="M459" s="49"/>
      <c r="N459" s="49"/>
      <c r="O459" s="49"/>
      <c r="P459" s="49"/>
      <c r="Q459" s="49"/>
    </row>
    <row r="460">
      <c r="G460" s="49"/>
      <c r="H460" s="49"/>
      <c r="I460" s="49"/>
      <c r="J460" s="49"/>
      <c r="K460" s="49"/>
      <c r="L460" s="49"/>
      <c r="M460" s="49"/>
      <c r="N460" s="49"/>
      <c r="O460" s="49"/>
      <c r="P460" s="49"/>
      <c r="Q460" s="49"/>
    </row>
    <row r="461">
      <c r="G461" s="49"/>
      <c r="H461" s="49"/>
      <c r="I461" s="49"/>
      <c r="J461" s="49"/>
      <c r="K461" s="49"/>
      <c r="L461" s="49"/>
      <c r="M461" s="49"/>
      <c r="N461" s="49"/>
      <c r="O461" s="49"/>
      <c r="P461" s="49"/>
      <c r="Q461" s="49"/>
    </row>
    <row r="462">
      <c r="G462" s="49"/>
      <c r="H462" s="49"/>
      <c r="I462" s="49"/>
      <c r="J462" s="49"/>
      <c r="K462" s="49"/>
      <c r="L462" s="49"/>
      <c r="M462" s="49"/>
      <c r="N462" s="49"/>
      <c r="O462" s="49"/>
      <c r="P462" s="49"/>
      <c r="Q462" s="49"/>
    </row>
    <row r="463">
      <c r="G463" s="49"/>
      <c r="H463" s="49"/>
      <c r="I463" s="49"/>
      <c r="J463" s="49"/>
      <c r="K463" s="49"/>
      <c r="L463" s="49"/>
      <c r="M463" s="49"/>
      <c r="N463" s="49"/>
      <c r="O463" s="49"/>
      <c r="P463" s="49"/>
      <c r="Q463" s="49"/>
    </row>
    <row r="464">
      <c r="G464" s="49"/>
      <c r="H464" s="49"/>
      <c r="I464" s="49"/>
      <c r="J464" s="49"/>
      <c r="K464" s="49"/>
      <c r="L464" s="49"/>
      <c r="M464" s="49"/>
      <c r="N464" s="49"/>
      <c r="O464" s="49"/>
      <c r="P464" s="49"/>
      <c r="Q464" s="49"/>
    </row>
    <row r="465">
      <c r="G465" s="49"/>
      <c r="H465" s="49"/>
      <c r="I465" s="49"/>
      <c r="J465" s="49"/>
      <c r="K465" s="49"/>
      <c r="L465" s="49"/>
      <c r="M465" s="49"/>
      <c r="N465" s="49"/>
      <c r="O465" s="49"/>
      <c r="P465" s="49"/>
      <c r="Q465" s="49"/>
    </row>
    <row r="466">
      <c r="G466" s="49"/>
      <c r="H466" s="49"/>
      <c r="I466" s="49"/>
      <c r="J466" s="49"/>
      <c r="K466" s="49"/>
      <c r="L466" s="49"/>
      <c r="M466" s="49"/>
      <c r="N466" s="49"/>
      <c r="O466" s="49"/>
      <c r="P466" s="49"/>
      <c r="Q466" s="49"/>
    </row>
    <row r="467">
      <c r="G467" s="49"/>
      <c r="H467" s="49"/>
      <c r="I467" s="49"/>
      <c r="J467" s="49"/>
      <c r="K467" s="49"/>
      <c r="L467" s="49"/>
      <c r="M467" s="49"/>
      <c r="N467" s="49"/>
      <c r="O467" s="49"/>
      <c r="P467" s="49"/>
      <c r="Q467" s="49"/>
    </row>
    <row r="468">
      <c r="G468" s="49"/>
      <c r="H468" s="49"/>
      <c r="I468" s="49"/>
      <c r="J468" s="49"/>
      <c r="K468" s="49"/>
      <c r="L468" s="49"/>
      <c r="M468" s="49"/>
      <c r="N468" s="49"/>
      <c r="O468" s="49"/>
      <c r="P468" s="49"/>
      <c r="Q468" s="49"/>
    </row>
    <row r="469">
      <c r="G469" s="49"/>
      <c r="H469" s="49"/>
      <c r="I469" s="49"/>
      <c r="J469" s="49"/>
      <c r="K469" s="49"/>
      <c r="L469" s="49"/>
      <c r="M469" s="49"/>
      <c r="N469" s="49"/>
      <c r="O469" s="49"/>
      <c r="P469" s="49"/>
      <c r="Q469" s="49"/>
    </row>
    <row r="470">
      <c r="G470" s="49"/>
      <c r="H470" s="49"/>
      <c r="I470" s="49"/>
      <c r="J470" s="49"/>
      <c r="K470" s="49"/>
      <c r="L470" s="49"/>
      <c r="M470" s="49"/>
      <c r="N470" s="49"/>
      <c r="O470" s="49"/>
      <c r="P470" s="49"/>
      <c r="Q470" s="49"/>
    </row>
    <row r="471">
      <c r="G471" s="49"/>
      <c r="H471" s="49"/>
      <c r="I471" s="49"/>
      <c r="J471" s="49"/>
      <c r="K471" s="49"/>
      <c r="L471" s="49"/>
      <c r="M471" s="49"/>
      <c r="N471" s="49"/>
      <c r="O471" s="49"/>
      <c r="P471" s="49"/>
      <c r="Q471" s="49"/>
    </row>
    <row r="472">
      <c r="G472" s="49"/>
      <c r="H472" s="49"/>
      <c r="I472" s="49"/>
      <c r="J472" s="49"/>
      <c r="K472" s="49"/>
      <c r="L472" s="49"/>
      <c r="M472" s="49"/>
      <c r="N472" s="49"/>
      <c r="O472" s="49"/>
      <c r="P472" s="49"/>
      <c r="Q472" s="49"/>
    </row>
    <row r="473">
      <c r="G473" s="49"/>
      <c r="H473" s="49"/>
      <c r="I473" s="49"/>
      <c r="J473" s="49"/>
      <c r="K473" s="49"/>
      <c r="L473" s="49"/>
      <c r="M473" s="49"/>
      <c r="N473" s="49"/>
      <c r="O473" s="49"/>
      <c r="P473" s="49"/>
      <c r="Q473" s="49"/>
    </row>
    <row r="474">
      <c r="G474" s="49"/>
      <c r="H474" s="49"/>
      <c r="I474" s="49"/>
      <c r="J474" s="49"/>
      <c r="K474" s="49"/>
      <c r="L474" s="49"/>
      <c r="M474" s="49"/>
      <c r="N474" s="49"/>
      <c r="O474" s="49"/>
      <c r="P474" s="49"/>
      <c r="Q474" s="49"/>
    </row>
    <row r="475">
      <c r="G475" s="49"/>
      <c r="H475" s="49"/>
      <c r="I475" s="49"/>
      <c r="J475" s="49"/>
      <c r="K475" s="49"/>
      <c r="L475" s="49"/>
      <c r="M475" s="49"/>
      <c r="N475" s="49"/>
      <c r="O475" s="49"/>
      <c r="P475" s="49"/>
      <c r="Q475" s="49"/>
    </row>
    <row r="476">
      <c r="G476" s="49"/>
      <c r="H476" s="49"/>
      <c r="I476" s="49"/>
      <c r="J476" s="49"/>
      <c r="K476" s="49"/>
      <c r="L476" s="49"/>
      <c r="M476" s="49"/>
      <c r="N476" s="49"/>
      <c r="O476" s="49"/>
      <c r="P476" s="49"/>
      <c r="Q476" s="49"/>
    </row>
    <row r="477">
      <c r="G477" s="49"/>
      <c r="H477" s="49"/>
      <c r="I477" s="49"/>
      <c r="J477" s="49"/>
      <c r="K477" s="49"/>
      <c r="L477" s="49"/>
      <c r="M477" s="49"/>
      <c r="N477" s="49"/>
      <c r="O477" s="49"/>
      <c r="P477" s="49"/>
      <c r="Q477" s="49"/>
    </row>
    <row r="478">
      <c r="G478" s="49"/>
      <c r="H478" s="49"/>
      <c r="I478" s="49"/>
      <c r="J478" s="49"/>
      <c r="K478" s="49"/>
      <c r="L478" s="49"/>
      <c r="M478" s="49"/>
      <c r="N478" s="49"/>
      <c r="O478" s="49"/>
      <c r="P478" s="49"/>
      <c r="Q478" s="49"/>
    </row>
    <row r="479">
      <c r="G479" s="49"/>
      <c r="H479" s="49"/>
      <c r="I479" s="49"/>
      <c r="J479" s="49"/>
      <c r="K479" s="49"/>
      <c r="L479" s="49"/>
      <c r="M479" s="49"/>
      <c r="N479" s="49"/>
      <c r="O479" s="49"/>
      <c r="P479" s="49"/>
      <c r="Q479" s="49"/>
    </row>
    <row r="480">
      <c r="G480" s="49"/>
      <c r="H480" s="49"/>
      <c r="I480" s="49"/>
      <c r="J480" s="49"/>
      <c r="K480" s="49"/>
      <c r="L480" s="49"/>
      <c r="M480" s="49"/>
      <c r="N480" s="49"/>
      <c r="O480" s="49"/>
      <c r="P480" s="49"/>
      <c r="Q480" s="49"/>
    </row>
    <row r="481">
      <c r="G481" s="49"/>
      <c r="H481" s="49"/>
      <c r="I481" s="49"/>
      <c r="J481" s="49"/>
      <c r="K481" s="49"/>
      <c r="L481" s="49"/>
      <c r="M481" s="49"/>
      <c r="N481" s="49"/>
      <c r="O481" s="49"/>
      <c r="P481" s="49"/>
      <c r="Q481" s="49"/>
    </row>
    <row r="482">
      <c r="G482" s="49"/>
      <c r="H482" s="49"/>
      <c r="I482" s="49"/>
      <c r="J482" s="49"/>
      <c r="K482" s="49"/>
      <c r="L482" s="49"/>
      <c r="M482" s="49"/>
      <c r="N482" s="49"/>
      <c r="O482" s="49"/>
      <c r="P482" s="49"/>
      <c r="Q482" s="49"/>
    </row>
    <row r="483">
      <c r="G483" s="49"/>
      <c r="H483" s="49"/>
      <c r="I483" s="49"/>
      <c r="J483" s="49"/>
      <c r="K483" s="49"/>
      <c r="L483" s="49"/>
      <c r="M483" s="49"/>
      <c r="N483" s="49"/>
      <c r="O483" s="49"/>
      <c r="P483" s="49"/>
      <c r="Q483" s="49"/>
    </row>
    <row r="484">
      <c r="G484" s="49"/>
      <c r="H484" s="49"/>
      <c r="I484" s="49"/>
      <c r="J484" s="49"/>
      <c r="K484" s="49"/>
      <c r="L484" s="49"/>
      <c r="M484" s="49"/>
      <c r="N484" s="49"/>
      <c r="O484" s="49"/>
      <c r="P484" s="49"/>
      <c r="Q484" s="49"/>
    </row>
    <row r="485">
      <c r="G485" s="49"/>
      <c r="H485" s="49"/>
      <c r="I485" s="49"/>
      <c r="J485" s="49"/>
      <c r="K485" s="49"/>
      <c r="L485" s="49"/>
      <c r="M485" s="49"/>
      <c r="N485" s="49"/>
      <c r="O485" s="49"/>
      <c r="P485" s="49"/>
      <c r="Q485" s="49"/>
    </row>
    <row r="486">
      <c r="G486" s="49"/>
      <c r="H486" s="49"/>
      <c r="I486" s="49"/>
      <c r="J486" s="49"/>
      <c r="K486" s="49"/>
      <c r="L486" s="49"/>
      <c r="M486" s="49"/>
      <c r="N486" s="49"/>
      <c r="O486" s="49"/>
      <c r="P486" s="49"/>
      <c r="Q486" s="49"/>
    </row>
    <row r="487">
      <c r="G487" s="49"/>
      <c r="H487" s="49"/>
      <c r="I487" s="49"/>
      <c r="J487" s="49"/>
      <c r="K487" s="49"/>
      <c r="L487" s="49"/>
      <c r="M487" s="49"/>
      <c r="N487" s="49"/>
      <c r="O487" s="49"/>
      <c r="P487" s="49"/>
      <c r="Q487" s="49"/>
    </row>
    <row r="488">
      <c r="G488" s="49"/>
      <c r="H488" s="49"/>
      <c r="I488" s="49"/>
      <c r="J488" s="49"/>
      <c r="K488" s="49"/>
      <c r="L488" s="49"/>
      <c r="M488" s="49"/>
      <c r="N488" s="49"/>
      <c r="O488" s="49"/>
      <c r="P488" s="49"/>
      <c r="Q488" s="49"/>
    </row>
    <row r="489">
      <c r="G489" s="49"/>
      <c r="H489" s="49"/>
      <c r="I489" s="49"/>
      <c r="J489" s="49"/>
      <c r="K489" s="49"/>
      <c r="L489" s="49"/>
      <c r="M489" s="49"/>
      <c r="N489" s="49"/>
      <c r="O489" s="49"/>
      <c r="P489" s="49"/>
      <c r="Q489" s="49"/>
    </row>
    <row r="490">
      <c r="G490" s="49"/>
      <c r="H490" s="49"/>
      <c r="I490" s="49"/>
      <c r="J490" s="49"/>
      <c r="K490" s="49"/>
      <c r="L490" s="49"/>
      <c r="M490" s="49"/>
      <c r="N490" s="49"/>
      <c r="O490" s="49"/>
      <c r="P490" s="49"/>
      <c r="Q490" s="49"/>
    </row>
    <row r="491">
      <c r="G491" s="49"/>
      <c r="H491" s="49"/>
      <c r="I491" s="49"/>
      <c r="J491" s="49"/>
      <c r="K491" s="49"/>
      <c r="L491" s="49"/>
      <c r="M491" s="49"/>
      <c r="N491" s="49"/>
      <c r="O491" s="49"/>
      <c r="P491" s="49"/>
      <c r="Q491" s="49"/>
    </row>
    <row r="492">
      <c r="G492" s="49"/>
      <c r="H492" s="49"/>
      <c r="I492" s="49"/>
      <c r="J492" s="49"/>
      <c r="K492" s="49"/>
      <c r="L492" s="49"/>
      <c r="M492" s="49"/>
      <c r="N492" s="49"/>
      <c r="O492" s="49"/>
      <c r="P492" s="49"/>
      <c r="Q492" s="49"/>
    </row>
    <row r="493">
      <c r="G493" s="49"/>
      <c r="H493" s="49"/>
      <c r="I493" s="49"/>
      <c r="J493" s="49"/>
      <c r="K493" s="49"/>
      <c r="L493" s="49"/>
      <c r="M493" s="49"/>
      <c r="N493" s="49"/>
      <c r="O493" s="49"/>
      <c r="P493" s="49"/>
      <c r="Q493" s="49"/>
    </row>
    <row r="494">
      <c r="G494" s="49"/>
      <c r="H494" s="49"/>
      <c r="I494" s="49"/>
      <c r="J494" s="49"/>
      <c r="K494" s="49"/>
      <c r="L494" s="49"/>
      <c r="M494" s="49"/>
      <c r="N494" s="49"/>
      <c r="O494" s="49"/>
      <c r="P494" s="49"/>
      <c r="Q494" s="49"/>
    </row>
    <row r="495">
      <c r="G495" s="49"/>
      <c r="H495" s="49"/>
      <c r="I495" s="49"/>
      <c r="J495" s="49"/>
      <c r="K495" s="49"/>
      <c r="L495" s="49"/>
      <c r="M495" s="49"/>
      <c r="N495" s="49"/>
      <c r="O495" s="49"/>
      <c r="P495" s="49"/>
      <c r="Q495" s="49"/>
    </row>
    <row r="496">
      <c r="G496" s="49"/>
      <c r="H496" s="49"/>
      <c r="I496" s="49"/>
      <c r="J496" s="49"/>
      <c r="K496" s="49"/>
      <c r="L496" s="49"/>
      <c r="M496" s="49"/>
      <c r="N496" s="49"/>
      <c r="O496" s="49"/>
      <c r="P496" s="49"/>
      <c r="Q496" s="49"/>
    </row>
    <row r="497">
      <c r="G497" s="49"/>
      <c r="H497" s="49"/>
      <c r="I497" s="49"/>
      <c r="J497" s="49"/>
      <c r="K497" s="49"/>
      <c r="L497" s="49"/>
      <c r="M497" s="49"/>
      <c r="N497" s="49"/>
      <c r="O497" s="49"/>
      <c r="P497" s="49"/>
      <c r="Q497" s="49"/>
    </row>
    <row r="498">
      <c r="G498" s="49"/>
      <c r="H498" s="49"/>
      <c r="I498" s="49"/>
      <c r="J498" s="49"/>
      <c r="K498" s="49"/>
      <c r="L498" s="49"/>
      <c r="M498" s="49"/>
      <c r="N498" s="49"/>
      <c r="O498" s="49"/>
      <c r="P498" s="49"/>
      <c r="Q498" s="49"/>
    </row>
    <row r="499">
      <c r="G499" s="49"/>
      <c r="H499" s="49"/>
      <c r="I499" s="49"/>
      <c r="J499" s="49"/>
      <c r="K499" s="49"/>
      <c r="L499" s="49"/>
      <c r="M499" s="49"/>
      <c r="N499" s="49"/>
      <c r="O499" s="49"/>
      <c r="P499" s="49"/>
      <c r="Q499" s="49"/>
    </row>
    <row r="500">
      <c r="G500" s="49"/>
      <c r="H500" s="49"/>
      <c r="I500" s="49"/>
      <c r="J500" s="49"/>
      <c r="K500" s="49"/>
      <c r="L500" s="49"/>
      <c r="M500" s="49"/>
      <c r="N500" s="49"/>
      <c r="O500" s="49"/>
      <c r="P500" s="49"/>
      <c r="Q500" s="49"/>
    </row>
    <row r="501">
      <c r="G501" s="49"/>
      <c r="H501" s="49"/>
      <c r="I501" s="49"/>
      <c r="J501" s="49"/>
      <c r="K501" s="49"/>
      <c r="L501" s="49"/>
      <c r="M501" s="49"/>
      <c r="N501" s="49"/>
      <c r="O501" s="49"/>
      <c r="P501" s="49"/>
      <c r="Q501" s="49"/>
    </row>
    <row r="502">
      <c r="G502" s="49"/>
      <c r="H502" s="49"/>
      <c r="I502" s="49"/>
      <c r="J502" s="49"/>
      <c r="K502" s="49"/>
      <c r="L502" s="49"/>
      <c r="M502" s="49"/>
      <c r="N502" s="49"/>
      <c r="O502" s="49"/>
      <c r="P502" s="49"/>
      <c r="Q502" s="49"/>
    </row>
    <row r="503">
      <c r="G503" s="49"/>
      <c r="H503" s="49"/>
      <c r="I503" s="49"/>
      <c r="J503" s="49"/>
      <c r="K503" s="49"/>
      <c r="L503" s="49"/>
      <c r="M503" s="49"/>
      <c r="N503" s="49"/>
      <c r="O503" s="49"/>
      <c r="P503" s="49"/>
      <c r="Q503" s="49"/>
    </row>
    <row r="504">
      <c r="G504" s="49"/>
      <c r="H504" s="49"/>
      <c r="I504" s="49"/>
      <c r="J504" s="49"/>
      <c r="K504" s="49"/>
      <c r="L504" s="49"/>
      <c r="M504" s="49"/>
      <c r="N504" s="49"/>
      <c r="O504" s="49"/>
      <c r="P504" s="49"/>
      <c r="Q504" s="49"/>
    </row>
    <row r="505">
      <c r="G505" s="49"/>
      <c r="H505" s="49"/>
      <c r="I505" s="49"/>
      <c r="J505" s="49"/>
      <c r="K505" s="49"/>
      <c r="L505" s="49"/>
      <c r="M505" s="49"/>
      <c r="N505" s="49"/>
      <c r="O505" s="49"/>
      <c r="P505" s="49"/>
      <c r="Q505" s="49"/>
    </row>
    <row r="506">
      <c r="G506" s="49"/>
      <c r="H506" s="49"/>
      <c r="I506" s="49"/>
      <c r="J506" s="49"/>
      <c r="K506" s="49"/>
      <c r="L506" s="49"/>
      <c r="M506" s="49"/>
      <c r="N506" s="49"/>
      <c r="O506" s="49"/>
      <c r="P506" s="49"/>
      <c r="Q506" s="49"/>
    </row>
    <row r="507">
      <c r="G507" s="49"/>
      <c r="H507" s="49"/>
      <c r="I507" s="49"/>
      <c r="J507" s="49"/>
      <c r="K507" s="49"/>
      <c r="L507" s="49"/>
      <c r="M507" s="49"/>
      <c r="N507" s="49"/>
      <c r="O507" s="49"/>
      <c r="P507" s="49"/>
      <c r="Q507" s="49"/>
    </row>
    <row r="508">
      <c r="G508" s="49"/>
      <c r="H508" s="49"/>
      <c r="I508" s="49"/>
      <c r="J508" s="49"/>
      <c r="K508" s="49"/>
      <c r="L508" s="49"/>
      <c r="M508" s="49"/>
      <c r="N508" s="49"/>
      <c r="O508" s="49"/>
      <c r="P508" s="49"/>
      <c r="Q508" s="49"/>
    </row>
    <row r="509">
      <c r="G509" s="49"/>
      <c r="H509" s="49"/>
      <c r="I509" s="49"/>
      <c r="J509" s="49"/>
      <c r="K509" s="49"/>
      <c r="L509" s="49"/>
      <c r="M509" s="49"/>
      <c r="N509" s="49"/>
      <c r="O509" s="49"/>
      <c r="P509" s="49"/>
      <c r="Q509" s="49"/>
    </row>
    <row r="510">
      <c r="G510" s="49"/>
      <c r="H510" s="49"/>
      <c r="I510" s="49"/>
      <c r="J510" s="49"/>
      <c r="K510" s="49"/>
      <c r="L510" s="49"/>
      <c r="M510" s="49"/>
      <c r="N510" s="49"/>
      <c r="O510" s="49"/>
      <c r="P510" s="49"/>
      <c r="Q510" s="49"/>
    </row>
    <row r="511">
      <c r="G511" s="49"/>
      <c r="H511" s="49"/>
      <c r="I511" s="49"/>
      <c r="J511" s="49"/>
      <c r="K511" s="49"/>
      <c r="L511" s="49"/>
      <c r="M511" s="49"/>
      <c r="N511" s="49"/>
      <c r="O511" s="49"/>
      <c r="P511" s="49"/>
      <c r="Q511" s="49"/>
    </row>
    <row r="512">
      <c r="G512" s="49"/>
      <c r="H512" s="49"/>
      <c r="I512" s="49"/>
      <c r="J512" s="49"/>
      <c r="K512" s="49"/>
      <c r="L512" s="49"/>
      <c r="M512" s="49"/>
      <c r="N512" s="49"/>
      <c r="O512" s="49"/>
      <c r="P512" s="49"/>
      <c r="Q512" s="49"/>
    </row>
    <row r="513">
      <c r="G513" s="49"/>
      <c r="H513" s="49"/>
      <c r="I513" s="49"/>
      <c r="J513" s="49"/>
      <c r="K513" s="49"/>
      <c r="L513" s="49"/>
      <c r="M513" s="49"/>
      <c r="N513" s="49"/>
      <c r="O513" s="49"/>
      <c r="P513" s="49"/>
      <c r="Q513" s="49"/>
    </row>
    <row r="514">
      <c r="G514" s="49"/>
      <c r="H514" s="49"/>
      <c r="I514" s="49"/>
      <c r="J514" s="49"/>
      <c r="K514" s="49"/>
      <c r="L514" s="49"/>
      <c r="M514" s="49"/>
      <c r="N514" s="49"/>
      <c r="O514" s="49"/>
      <c r="P514" s="49"/>
      <c r="Q514" s="49"/>
    </row>
    <row r="515">
      <c r="G515" s="49"/>
      <c r="H515" s="49"/>
      <c r="I515" s="49"/>
      <c r="J515" s="49"/>
      <c r="K515" s="49"/>
      <c r="L515" s="49"/>
      <c r="M515" s="49"/>
      <c r="N515" s="49"/>
      <c r="O515" s="49"/>
      <c r="P515" s="49"/>
      <c r="Q515" s="49"/>
    </row>
    <row r="516">
      <c r="G516" s="49"/>
      <c r="H516" s="49"/>
      <c r="I516" s="49"/>
      <c r="J516" s="49"/>
      <c r="K516" s="49"/>
      <c r="L516" s="49"/>
      <c r="M516" s="49"/>
      <c r="N516" s="49"/>
      <c r="O516" s="49"/>
      <c r="P516" s="49"/>
      <c r="Q516" s="49"/>
    </row>
    <row r="517">
      <c r="G517" s="49"/>
      <c r="H517" s="49"/>
      <c r="I517" s="49"/>
      <c r="J517" s="49"/>
      <c r="K517" s="49"/>
      <c r="L517" s="49"/>
      <c r="M517" s="49"/>
      <c r="N517" s="49"/>
      <c r="O517" s="49"/>
      <c r="P517" s="49"/>
      <c r="Q517" s="49"/>
    </row>
    <row r="518">
      <c r="G518" s="49"/>
      <c r="H518" s="49"/>
      <c r="I518" s="49"/>
      <c r="J518" s="49"/>
      <c r="K518" s="49"/>
      <c r="L518" s="49"/>
      <c r="M518" s="49"/>
      <c r="N518" s="49"/>
      <c r="O518" s="49"/>
      <c r="P518" s="49"/>
      <c r="Q518" s="49"/>
    </row>
    <row r="519">
      <c r="G519" s="49"/>
      <c r="H519" s="49"/>
      <c r="I519" s="49"/>
      <c r="J519" s="49"/>
      <c r="K519" s="49"/>
      <c r="L519" s="49"/>
      <c r="M519" s="49"/>
      <c r="N519" s="49"/>
      <c r="O519" s="49"/>
      <c r="P519" s="49"/>
      <c r="Q519" s="49"/>
    </row>
    <row r="520">
      <c r="G520" s="49"/>
      <c r="H520" s="49"/>
      <c r="I520" s="49"/>
      <c r="J520" s="49"/>
      <c r="K520" s="49"/>
      <c r="L520" s="49"/>
      <c r="M520" s="49"/>
      <c r="N520" s="49"/>
      <c r="O520" s="49"/>
      <c r="P520" s="49"/>
      <c r="Q520" s="49"/>
    </row>
    <row r="521">
      <c r="G521" s="49"/>
      <c r="H521" s="49"/>
      <c r="I521" s="49"/>
      <c r="J521" s="49"/>
      <c r="K521" s="49"/>
      <c r="L521" s="49"/>
      <c r="M521" s="49"/>
      <c r="N521" s="49"/>
      <c r="O521" s="49"/>
      <c r="P521" s="49"/>
      <c r="Q521" s="49"/>
    </row>
    <row r="522">
      <c r="G522" s="49"/>
      <c r="H522" s="49"/>
      <c r="I522" s="49"/>
      <c r="J522" s="49"/>
      <c r="K522" s="49"/>
      <c r="L522" s="49"/>
      <c r="M522" s="49"/>
      <c r="N522" s="49"/>
      <c r="O522" s="49"/>
      <c r="P522" s="49"/>
      <c r="Q522" s="49"/>
    </row>
    <row r="523">
      <c r="G523" s="49"/>
      <c r="H523" s="49"/>
      <c r="I523" s="49"/>
      <c r="J523" s="49"/>
      <c r="K523" s="49"/>
      <c r="L523" s="49"/>
      <c r="M523" s="49"/>
      <c r="N523" s="49"/>
      <c r="O523" s="49"/>
      <c r="P523" s="49"/>
      <c r="Q523" s="49"/>
    </row>
    <row r="524">
      <c r="G524" s="49"/>
      <c r="H524" s="49"/>
      <c r="I524" s="49"/>
      <c r="J524" s="49"/>
      <c r="K524" s="49"/>
      <c r="L524" s="49"/>
      <c r="M524" s="49"/>
      <c r="N524" s="49"/>
      <c r="O524" s="49"/>
      <c r="P524" s="49"/>
      <c r="Q524" s="49"/>
    </row>
    <row r="525">
      <c r="G525" s="49"/>
      <c r="H525" s="49"/>
      <c r="I525" s="49"/>
      <c r="J525" s="49"/>
      <c r="K525" s="49"/>
      <c r="L525" s="49"/>
      <c r="M525" s="49"/>
      <c r="N525" s="49"/>
      <c r="O525" s="49"/>
      <c r="P525" s="49"/>
      <c r="Q525" s="49"/>
    </row>
    <row r="526">
      <c r="G526" s="49"/>
      <c r="H526" s="49"/>
      <c r="I526" s="49"/>
      <c r="J526" s="49"/>
      <c r="K526" s="49"/>
      <c r="L526" s="49"/>
      <c r="M526" s="49"/>
      <c r="N526" s="49"/>
      <c r="O526" s="49"/>
      <c r="P526" s="49"/>
      <c r="Q526" s="49"/>
    </row>
    <row r="527">
      <c r="G527" s="49"/>
      <c r="H527" s="49"/>
      <c r="I527" s="49"/>
      <c r="J527" s="49"/>
      <c r="K527" s="49"/>
      <c r="L527" s="49"/>
      <c r="M527" s="49"/>
      <c r="N527" s="49"/>
      <c r="O527" s="49"/>
      <c r="P527" s="49"/>
      <c r="Q527" s="49"/>
    </row>
    <row r="528">
      <c r="G528" s="49"/>
      <c r="H528" s="49"/>
      <c r="I528" s="49"/>
      <c r="J528" s="49"/>
      <c r="K528" s="49"/>
      <c r="L528" s="49"/>
      <c r="M528" s="49"/>
      <c r="N528" s="49"/>
      <c r="O528" s="49"/>
      <c r="P528" s="49"/>
      <c r="Q528" s="49"/>
    </row>
    <row r="529">
      <c r="G529" s="49"/>
      <c r="H529" s="49"/>
      <c r="I529" s="49"/>
      <c r="J529" s="49"/>
      <c r="K529" s="49"/>
      <c r="L529" s="49"/>
      <c r="M529" s="49"/>
      <c r="N529" s="49"/>
      <c r="O529" s="49"/>
      <c r="P529" s="49"/>
      <c r="Q529" s="49"/>
    </row>
    <row r="530">
      <c r="G530" s="49"/>
      <c r="H530" s="49"/>
      <c r="I530" s="49"/>
      <c r="J530" s="49"/>
      <c r="K530" s="49"/>
      <c r="L530" s="49"/>
      <c r="M530" s="49"/>
      <c r="N530" s="49"/>
      <c r="O530" s="49"/>
      <c r="P530" s="49"/>
      <c r="Q530" s="49"/>
    </row>
    <row r="531">
      <c r="G531" s="49"/>
      <c r="H531" s="49"/>
      <c r="I531" s="49"/>
      <c r="J531" s="49"/>
      <c r="K531" s="49"/>
      <c r="L531" s="49"/>
      <c r="M531" s="49"/>
      <c r="N531" s="49"/>
      <c r="O531" s="49"/>
      <c r="P531" s="49"/>
      <c r="Q531" s="49"/>
    </row>
    <row r="532">
      <c r="G532" s="49"/>
      <c r="H532" s="49"/>
      <c r="I532" s="49"/>
      <c r="J532" s="49"/>
      <c r="K532" s="49"/>
      <c r="L532" s="49"/>
      <c r="M532" s="49"/>
      <c r="N532" s="49"/>
      <c r="O532" s="49"/>
      <c r="P532" s="49"/>
      <c r="Q532" s="49"/>
    </row>
    <row r="533">
      <c r="G533" s="49"/>
      <c r="H533" s="49"/>
      <c r="I533" s="49"/>
      <c r="J533" s="49"/>
      <c r="K533" s="49"/>
      <c r="L533" s="49"/>
      <c r="M533" s="49"/>
      <c r="N533" s="49"/>
      <c r="O533" s="49"/>
      <c r="P533" s="49"/>
      <c r="Q533" s="49"/>
    </row>
    <row r="534">
      <c r="G534" s="49"/>
      <c r="H534" s="49"/>
      <c r="I534" s="49"/>
      <c r="J534" s="49"/>
      <c r="K534" s="49"/>
      <c r="L534" s="49"/>
      <c r="M534" s="49"/>
      <c r="N534" s="49"/>
      <c r="O534" s="49"/>
      <c r="P534" s="49"/>
      <c r="Q534" s="49"/>
    </row>
    <row r="535">
      <c r="G535" s="49"/>
      <c r="H535" s="49"/>
      <c r="I535" s="49"/>
      <c r="J535" s="49"/>
      <c r="K535" s="49"/>
      <c r="L535" s="49"/>
      <c r="M535" s="49"/>
      <c r="N535" s="49"/>
      <c r="O535" s="49"/>
      <c r="P535" s="49"/>
      <c r="Q535" s="49"/>
    </row>
    <row r="536">
      <c r="G536" s="49"/>
      <c r="H536" s="49"/>
      <c r="I536" s="49"/>
      <c r="J536" s="49"/>
      <c r="K536" s="49"/>
      <c r="L536" s="49"/>
      <c r="M536" s="49"/>
      <c r="N536" s="49"/>
      <c r="O536" s="49"/>
      <c r="P536" s="49"/>
      <c r="Q536" s="49"/>
    </row>
    <row r="537">
      <c r="G537" s="49"/>
      <c r="H537" s="49"/>
      <c r="I537" s="49"/>
      <c r="J537" s="49"/>
      <c r="K537" s="49"/>
      <c r="L537" s="49"/>
      <c r="M537" s="49"/>
      <c r="N537" s="49"/>
      <c r="O537" s="49"/>
      <c r="P537" s="49"/>
      <c r="Q537" s="49"/>
    </row>
    <row r="538">
      <c r="G538" s="49"/>
      <c r="H538" s="49"/>
      <c r="I538" s="49"/>
      <c r="J538" s="49"/>
      <c r="K538" s="49"/>
      <c r="L538" s="49"/>
      <c r="M538" s="49"/>
      <c r="N538" s="49"/>
      <c r="O538" s="49"/>
      <c r="P538" s="49"/>
      <c r="Q538" s="49"/>
    </row>
    <row r="539">
      <c r="G539" s="49"/>
      <c r="H539" s="49"/>
      <c r="I539" s="49"/>
      <c r="J539" s="49"/>
      <c r="K539" s="49"/>
      <c r="L539" s="49"/>
      <c r="M539" s="49"/>
      <c r="N539" s="49"/>
      <c r="O539" s="49"/>
      <c r="P539" s="49"/>
      <c r="Q539" s="49"/>
    </row>
    <row r="540">
      <c r="G540" s="49"/>
      <c r="H540" s="49"/>
      <c r="I540" s="49"/>
      <c r="J540" s="49"/>
      <c r="K540" s="49"/>
      <c r="L540" s="49"/>
      <c r="M540" s="49"/>
      <c r="N540" s="49"/>
      <c r="O540" s="49"/>
      <c r="P540" s="49"/>
      <c r="Q540" s="49"/>
    </row>
    <row r="541">
      <c r="G541" s="49"/>
      <c r="H541" s="49"/>
      <c r="I541" s="49"/>
      <c r="J541" s="49"/>
      <c r="K541" s="49"/>
      <c r="L541" s="49"/>
      <c r="M541" s="49"/>
      <c r="N541" s="49"/>
      <c r="O541" s="49"/>
      <c r="P541" s="49"/>
      <c r="Q541" s="49"/>
    </row>
    <row r="542">
      <c r="G542" s="49"/>
      <c r="H542" s="49"/>
      <c r="I542" s="49"/>
      <c r="J542" s="49"/>
      <c r="K542" s="49"/>
      <c r="L542" s="49"/>
      <c r="M542" s="49"/>
      <c r="N542" s="49"/>
      <c r="O542" s="49"/>
      <c r="P542" s="49"/>
      <c r="Q542" s="49"/>
    </row>
    <row r="543">
      <c r="G543" s="49"/>
      <c r="H543" s="49"/>
      <c r="I543" s="49"/>
      <c r="J543" s="49"/>
      <c r="K543" s="49"/>
      <c r="L543" s="49"/>
      <c r="M543" s="49"/>
      <c r="N543" s="49"/>
      <c r="O543" s="49"/>
      <c r="P543" s="49"/>
      <c r="Q543" s="49"/>
    </row>
    <row r="544">
      <c r="G544" s="49"/>
      <c r="H544" s="49"/>
      <c r="I544" s="49"/>
      <c r="J544" s="49"/>
      <c r="K544" s="49"/>
      <c r="L544" s="49"/>
      <c r="M544" s="49"/>
      <c r="N544" s="49"/>
      <c r="O544" s="49"/>
      <c r="P544" s="49"/>
      <c r="Q544" s="49"/>
    </row>
    <row r="545">
      <c r="G545" s="49"/>
      <c r="H545" s="49"/>
      <c r="I545" s="49"/>
      <c r="J545" s="49"/>
      <c r="K545" s="49"/>
      <c r="L545" s="49"/>
      <c r="M545" s="49"/>
      <c r="N545" s="49"/>
      <c r="O545" s="49"/>
      <c r="P545" s="49"/>
      <c r="Q545" s="49"/>
    </row>
    <row r="546">
      <c r="G546" s="49"/>
      <c r="H546" s="49"/>
      <c r="I546" s="49"/>
      <c r="J546" s="49"/>
      <c r="K546" s="49"/>
      <c r="L546" s="49"/>
      <c r="M546" s="49"/>
      <c r="N546" s="49"/>
      <c r="O546" s="49"/>
      <c r="P546" s="49"/>
      <c r="Q546" s="49"/>
    </row>
    <row r="547">
      <c r="G547" s="49"/>
      <c r="H547" s="49"/>
      <c r="I547" s="49"/>
      <c r="J547" s="49"/>
      <c r="K547" s="49"/>
      <c r="L547" s="49"/>
      <c r="M547" s="49"/>
      <c r="N547" s="49"/>
      <c r="O547" s="49"/>
      <c r="P547" s="49"/>
      <c r="Q547" s="49"/>
    </row>
    <row r="548">
      <c r="G548" s="49"/>
      <c r="H548" s="49"/>
      <c r="I548" s="49"/>
      <c r="J548" s="49"/>
      <c r="K548" s="49"/>
      <c r="L548" s="49"/>
      <c r="M548" s="49"/>
      <c r="N548" s="49"/>
      <c r="O548" s="49"/>
      <c r="P548" s="49"/>
      <c r="Q548" s="49"/>
    </row>
    <row r="549">
      <c r="G549" s="49"/>
      <c r="H549" s="49"/>
      <c r="I549" s="49"/>
      <c r="J549" s="49"/>
      <c r="K549" s="49"/>
      <c r="L549" s="49"/>
      <c r="M549" s="49"/>
      <c r="N549" s="49"/>
      <c r="O549" s="49"/>
      <c r="P549" s="49"/>
      <c r="Q549" s="49"/>
    </row>
    <row r="550">
      <c r="G550" s="49"/>
      <c r="H550" s="49"/>
      <c r="I550" s="49"/>
      <c r="J550" s="49"/>
      <c r="K550" s="49"/>
      <c r="L550" s="49"/>
      <c r="M550" s="49"/>
      <c r="N550" s="49"/>
      <c r="O550" s="49"/>
      <c r="P550" s="49"/>
      <c r="Q550" s="49"/>
    </row>
    <row r="551">
      <c r="G551" s="49"/>
      <c r="H551" s="49"/>
      <c r="I551" s="49"/>
      <c r="J551" s="49"/>
      <c r="K551" s="49"/>
      <c r="L551" s="49"/>
      <c r="M551" s="49"/>
      <c r="N551" s="49"/>
      <c r="O551" s="49"/>
      <c r="P551" s="49"/>
      <c r="Q551" s="49"/>
    </row>
    <row r="552">
      <c r="G552" s="49"/>
      <c r="H552" s="49"/>
      <c r="I552" s="49"/>
      <c r="J552" s="49"/>
      <c r="K552" s="49"/>
      <c r="L552" s="49"/>
      <c r="M552" s="49"/>
      <c r="N552" s="49"/>
      <c r="O552" s="49"/>
      <c r="P552" s="49"/>
      <c r="Q552" s="49"/>
    </row>
    <row r="553">
      <c r="G553" s="49"/>
      <c r="H553" s="49"/>
      <c r="I553" s="49"/>
      <c r="J553" s="49"/>
      <c r="K553" s="49"/>
      <c r="L553" s="49"/>
      <c r="M553" s="49"/>
      <c r="N553" s="49"/>
      <c r="O553" s="49"/>
      <c r="P553" s="49"/>
      <c r="Q553" s="49"/>
    </row>
    <row r="554">
      <c r="G554" s="49"/>
      <c r="H554" s="49"/>
      <c r="I554" s="49"/>
      <c r="J554" s="49"/>
      <c r="K554" s="49"/>
      <c r="L554" s="49"/>
      <c r="M554" s="49"/>
      <c r="N554" s="49"/>
      <c r="O554" s="49"/>
      <c r="P554" s="49"/>
      <c r="Q554" s="49"/>
    </row>
    <row r="555">
      <c r="G555" s="49"/>
      <c r="H555" s="49"/>
      <c r="I555" s="49"/>
      <c r="J555" s="49"/>
      <c r="K555" s="49"/>
      <c r="L555" s="49"/>
      <c r="M555" s="49"/>
      <c r="N555" s="49"/>
      <c r="O555" s="49"/>
      <c r="P555" s="49"/>
      <c r="Q555" s="49"/>
    </row>
    <row r="556">
      <c r="G556" s="49"/>
      <c r="H556" s="49"/>
      <c r="I556" s="49"/>
      <c r="J556" s="49"/>
      <c r="K556" s="49"/>
      <c r="L556" s="49"/>
      <c r="M556" s="49"/>
      <c r="N556" s="49"/>
      <c r="O556" s="49"/>
      <c r="P556" s="49"/>
      <c r="Q556" s="49"/>
    </row>
    <row r="557">
      <c r="G557" s="49"/>
      <c r="H557" s="49"/>
      <c r="I557" s="49"/>
      <c r="J557" s="49"/>
      <c r="K557" s="49"/>
      <c r="L557" s="49"/>
      <c r="M557" s="49"/>
      <c r="N557" s="49"/>
      <c r="O557" s="49"/>
      <c r="P557" s="49"/>
      <c r="Q557" s="49"/>
    </row>
    <row r="558">
      <c r="G558" s="49"/>
      <c r="H558" s="49"/>
      <c r="I558" s="49"/>
      <c r="J558" s="49"/>
      <c r="K558" s="49"/>
      <c r="L558" s="49"/>
      <c r="M558" s="49"/>
      <c r="N558" s="49"/>
      <c r="O558" s="49"/>
      <c r="P558" s="49"/>
      <c r="Q558" s="49"/>
    </row>
    <row r="559">
      <c r="G559" s="49"/>
      <c r="H559" s="49"/>
      <c r="I559" s="49"/>
      <c r="J559" s="49"/>
      <c r="K559" s="49"/>
      <c r="L559" s="49"/>
      <c r="M559" s="49"/>
      <c r="N559" s="49"/>
      <c r="O559" s="49"/>
      <c r="P559" s="49"/>
      <c r="Q559" s="49"/>
    </row>
    <row r="560">
      <c r="G560" s="49"/>
      <c r="H560" s="49"/>
      <c r="I560" s="49"/>
      <c r="J560" s="49"/>
      <c r="K560" s="49"/>
      <c r="L560" s="49"/>
      <c r="M560" s="49"/>
      <c r="N560" s="49"/>
      <c r="O560" s="49"/>
      <c r="P560" s="49"/>
      <c r="Q560" s="49"/>
    </row>
    <row r="561">
      <c r="G561" s="49"/>
      <c r="H561" s="49"/>
      <c r="I561" s="49"/>
      <c r="J561" s="49"/>
      <c r="K561" s="49"/>
      <c r="L561" s="49"/>
      <c r="M561" s="49"/>
      <c r="N561" s="49"/>
      <c r="O561" s="49"/>
      <c r="P561" s="49"/>
      <c r="Q561" s="49"/>
    </row>
    <row r="562">
      <c r="G562" s="49"/>
      <c r="H562" s="49"/>
      <c r="I562" s="49"/>
      <c r="J562" s="49"/>
      <c r="K562" s="49"/>
      <c r="L562" s="49"/>
      <c r="M562" s="49"/>
      <c r="N562" s="49"/>
      <c r="O562" s="49"/>
      <c r="P562" s="49"/>
      <c r="Q562" s="49"/>
    </row>
    <row r="563">
      <c r="G563" s="49"/>
      <c r="H563" s="49"/>
      <c r="I563" s="49"/>
      <c r="J563" s="49"/>
      <c r="K563" s="49"/>
      <c r="L563" s="49"/>
      <c r="M563" s="49"/>
      <c r="N563" s="49"/>
      <c r="O563" s="49"/>
      <c r="P563" s="49"/>
      <c r="Q563" s="49"/>
    </row>
    <row r="564">
      <c r="G564" s="49"/>
      <c r="H564" s="49"/>
      <c r="I564" s="49"/>
      <c r="J564" s="49"/>
      <c r="K564" s="49"/>
      <c r="L564" s="49"/>
      <c r="M564" s="49"/>
      <c r="N564" s="49"/>
      <c r="O564" s="49"/>
      <c r="P564" s="49"/>
      <c r="Q564" s="49"/>
    </row>
    <row r="565">
      <c r="G565" s="49"/>
      <c r="H565" s="49"/>
      <c r="I565" s="49"/>
      <c r="J565" s="49"/>
      <c r="K565" s="49"/>
      <c r="L565" s="49"/>
      <c r="M565" s="49"/>
      <c r="N565" s="49"/>
      <c r="O565" s="49"/>
      <c r="P565" s="49"/>
      <c r="Q565" s="49"/>
    </row>
    <row r="566">
      <c r="G566" s="49"/>
      <c r="H566" s="49"/>
      <c r="I566" s="49"/>
      <c r="J566" s="49"/>
      <c r="K566" s="49"/>
      <c r="L566" s="49"/>
      <c r="M566" s="49"/>
      <c r="N566" s="49"/>
      <c r="O566" s="49"/>
      <c r="P566" s="49"/>
      <c r="Q566" s="49"/>
    </row>
    <row r="567">
      <c r="G567" s="49"/>
      <c r="H567" s="49"/>
      <c r="I567" s="49"/>
      <c r="J567" s="49"/>
      <c r="K567" s="49"/>
      <c r="L567" s="49"/>
      <c r="M567" s="49"/>
      <c r="N567" s="49"/>
      <c r="O567" s="49"/>
      <c r="P567" s="49"/>
      <c r="Q567" s="49"/>
    </row>
    <row r="568">
      <c r="G568" s="49"/>
      <c r="H568" s="49"/>
      <c r="I568" s="49"/>
      <c r="J568" s="49"/>
      <c r="K568" s="49"/>
      <c r="L568" s="49"/>
      <c r="M568" s="49"/>
      <c r="N568" s="49"/>
      <c r="O568" s="49"/>
      <c r="P568" s="49"/>
      <c r="Q568" s="49"/>
    </row>
    <row r="569">
      <c r="G569" s="49"/>
      <c r="H569" s="49"/>
      <c r="I569" s="49"/>
      <c r="J569" s="49"/>
      <c r="K569" s="49"/>
      <c r="L569" s="49"/>
      <c r="M569" s="49"/>
      <c r="N569" s="49"/>
      <c r="O569" s="49"/>
      <c r="P569" s="49"/>
      <c r="Q569" s="49"/>
    </row>
    <row r="570">
      <c r="G570" s="49"/>
      <c r="H570" s="49"/>
      <c r="I570" s="49"/>
      <c r="J570" s="49"/>
      <c r="K570" s="49"/>
      <c r="L570" s="49"/>
      <c r="M570" s="49"/>
      <c r="N570" s="49"/>
      <c r="O570" s="49"/>
      <c r="P570" s="49"/>
      <c r="Q570" s="49"/>
    </row>
    <row r="571">
      <c r="G571" s="49"/>
      <c r="H571" s="49"/>
      <c r="I571" s="49"/>
      <c r="J571" s="49"/>
      <c r="K571" s="49"/>
      <c r="L571" s="49"/>
      <c r="M571" s="49"/>
      <c r="N571" s="49"/>
      <c r="O571" s="49"/>
      <c r="P571" s="49"/>
      <c r="Q571" s="49"/>
    </row>
    <row r="572">
      <c r="G572" s="49"/>
      <c r="H572" s="49"/>
      <c r="I572" s="49"/>
      <c r="J572" s="49"/>
      <c r="K572" s="49"/>
      <c r="L572" s="49"/>
      <c r="M572" s="49"/>
      <c r="N572" s="49"/>
      <c r="O572" s="49"/>
      <c r="P572" s="49"/>
      <c r="Q572" s="49"/>
    </row>
    <row r="573">
      <c r="G573" s="49"/>
      <c r="H573" s="49"/>
      <c r="I573" s="49"/>
      <c r="J573" s="49"/>
      <c r="K573" s="49"/>
      <c r="L573" s="49"/>
      <c r="M573" s="49"/>
      <c r="N573" s="49"/>
      <c r="O573" s="49"/>
      <c r="P573" s="49"/>
      <c r="Q573" s="49"/>
    </row>
    <row r="574">
      <c r="G574" s="49"/>
      <c r="H574" s="49"/>
      <c r="I574" s="49"/>
      <c r="J574" s="49"/>
      <c r="K574" s="49"/>
      <c r="L574" s="49"/>
      <c r="M574" s="49"/>
      <c r="N574" s="49"/>
      <c r="O574" s="49"/>
      <c r="P574" s="49"/>
      <c r="Q574" s="49"/>
    </row>
    <row r="575">
      <c r="G575" s="49"/>
      <c r="H575" s="49"/>
      <c r="I575" s="49"/>
      <c r="J575" s="49"/>
      <c r="K575" s="49"/>
      <c r="L575" s="49"/>
      <c r="M575" s="49"/>
      <c r="N575" s="49"/>
      <c r="O575" s="49"/>
      <c r="P575" s="49"/>
      <c r="Q575" s="49"/>
    </row>
    <row r="576">
      <c r="G576" s="49"/>
      <c r="H576" s="49"/>
      <c r="I576" s="49"/>
      <c r="J576" s="49"/>
      <c r="K576" s="49"/>
      <c r="L576" s="49"/>
      <c r="M576" s="49"/>
      <c r="N576" s="49"/>
      <c r="O576" s="49"/>
      <c r="P576" s="49"/>
      <c r="Q576" s="49"/>
    </row>
    <row r="577">
      <c r="G577" s="49"/>
      <c r="H577" s="49"/>
      <c r="I577" s="49"/>
      <c r="J577" s="49"/>
      <c r="K577" s="49"/>
      <c r="L577" s="49"/>
      <c r="M577" s="49"/>
      <c r="N577" s="49"/>
      <c r="O577" s="49"/>
      <c r="P577" s="49"/>
      <c r="Q577" s="49"/>
    </row>
    <row r="578">
      <c r="G578" s="49"/>
      <c r="H578" s="49"/>
      <c r="I578" s="49"/>
      <c r="J578" s="49"/>
      <c r="K578" s="49"/>
      <c r="L578" s="49"/>
      <c r="M578" s="49"/>
      <c r="N578" s="49"/>
      <c r="O578" s="49"/>
      <c r="P578" s="49"/>
      <c r="Q578" s="49"/>
    </row>
    <row r="579">
      <c r="G579" s="49"/>
      <c r="H579" s="49"/>
      <c r="I579" s="49"/>
      <c r="J579" s="49"/>
      <c r="K579" s="49"/>
      <c r="L579" s="49"/>
      <c r="M579" s="49"/>
      <c r="N579" s="49"/>
      <c r="O579" s="49"/>
      <c r="P579" s="49"/>
      <c r="Q579" s="49"/>
    </row>
    <row r="580">
      <c r="G580" s="49"/>
      <c r="H580" s="49"/>
      <c r="I580" s="49"/>
      <c r="J580" s="49"/>
      <c r="K580" s="49"/>
      <c r="L580" s="49"/>
      <c r="M580" s="49"/>
      <c r="N580" s="49"/>
      <c r="O580" s="49"/>
      <c r="P580" s="49"/>
      <c r="Q580" s="49"/>
    </row>
    <row r="581">
      <c r="G581" s="49"/>
      <c r="H581" s="49"/>
      <c r="I581" s="49"/>
      <c r="J581" s="49"/>
      <c r="K581" s="49"/>
      <c r="L581" s="49"/>
      <c r="M581" s="49"/>
      <c r="N581" s="49"/>
      <c r="O581" s="49"/>
      <c r="P581" s="49"/>
      <c r="Q581" s="49"/>
    </row>
    <row r="582">
      <c r="G582" s="49"/>
      <c r="H582" s="49"/>
      <c r="I582" s="49"/>
      <c r="J582" s="49"/>
      <c r="K582" s="49"/>
      <c r="L582" s="49"/>
      <c r="M582" s="49"/>
      <c r="N582" s="49"/>
      <c r="O582" s="49"/>
      <c r="P582" s="49"/>
      <c r="Q582" s="49"/>
    </row>
    <row r="583">
      <c r="G583" s="49"/>
      <c r="H583" s="49"/>
      <c r="I583" s="49"/>
      <c r="J583" s="49"/>
      <c r="K583" s="49"/>
      <c r="L583" s="49"/>
      <c r="M583" s="49"/>
      <c r="N583" s="49"/>
      <c r="O583" s="49"/>
      <c r="P583" s="49"/>
      <c r="Q583" s="49"/>
    </row>
    <row r="584">
      <c r="G584" s="49"/>
      <c r="H584" s="49"/>
      <c r="I584" s="49"/>
      <c r="J584" s="49"/>
      <c r="K584" s="49"/>
      <c r="L584" s="49"/>
      <c r="M584" s="49"/>
      <c r="N584" s="49"/>
      <c r="O584" s="49"/>
      <c r="P584" s="49"/>
      <c r="Q584" s="49"/>
    </row>
    <row r="585">
      <c r="G585" s="49"/>
      <c r="H585" s="49"/>
      <c r="I585" s="49"/>
      <c r="J585" s="49"/>
      <c r="K585" s="49"/>
      <c r="L585" s="49"/>
      <c r="M585" s="49"/>
      <c r="N585" s="49"/>
      <c r="O585" s="49"/>
      <c r="P585" s="49"/>
      <c r="Q585" s="49"/>
    </row>
    <row r="586">
      <c r="G586" s="49"/>
      <c r="H586" s="49"/>
      <c r="I586" s="49"/>
      <c r="J586" s="49"/>
      <c r="K586" s="49"/>
      <c r="L586" s="49"/>
      <c r="M586" s="49"/>
      <c r="N586" s="49"/>
      <c r="O586" s="49"/>
      <c r="P586" s="49"/>
      <c r="Q586" s="49"/>
    </row>
    <row r="587">
      <c r="G587" s="49"/>
      <c r="H587" s="49"/>
      <c r="I587" s="49"/>
      <c r="J587" s="49"/>
      <c r="K587" s="49"/>
      <c r="L587" s="49"/>
      <c r="M587" s="49"/>
      <c r="N587" s="49"/>
      <c r="O587" s="49"/>
      <c r="P587" s="49"/>
      <c r="Q587" s="49"/>
    </row>
    <row r="588">
      <c r="G588" s="49"/>
      <c r="H588" s="49"/>
      <c r="I588" s="49"/>
      <c r="J588" s="49"/>
      <c r="K588" s="49"/>
      <c r="L588" s="49"/>
      <c r="M588" s="49"/>
      <c r="N588" s="49"/>
      <c r="O588" s="49"/>
      <c r="P588" s="49"/>
      <c r="Q588" s="49"/>
    </row>
    <row r="589">
      <c r="G589" s="49"/>
      <c r="H589" s="49"/>
      <c r="I589" s="49"/>
      <c r="J589" s="49"/>
      <c r="K589" s="49"/>
      <c r="L589" s="49"/>
      <c r="M589" s="49"/>
      <c r="N589" s="49"/>
      <c r="O589" s="49"/>
      <c r="P589" s="49"/>
      <c r="Q589" s="49"/>
    </row>
    <row r="590">
      <c r="G590" s="49"/>
      <c r="H590" s="49"/>
      <c r="I590" s="49"/>
      <c r="J590" s="49"/>
      <c r="K590" s="49"/>
      <c r="L590" s="49"/>
      <c r="M590" s="49"/>
      <c r="N590" s="49"/>
      <c r="O590" s="49"/>
      <c r="P590" s="49"/>
      <c r="Q590" s="49"/>
    </row>
    <row r="591">
      <c r="G591" s="49"/>
      <c r="H591" s="49"/>
      <c r="I591" s="49"/>
      <c r="J591" s="49"/>
      <c r="K591" s="49"/>
      <c r="L591" s="49"/>
      <c r="M591" s="49"/>
      <c r="N591" s="49"/>
      <c r="O591" s="49"/>
      <c r="P591" s="49"/>
      <c r="Q591" s="49"/>
    </row>
    <row r="592">
      <c r="G592" s="49"/>
      <c r="H592" s="49"/>
      <c r="I592" s="49"/>
      <c r="J592" s="49"/>
      <c r="K592" s="49"/>
      <c r="L592" s="49"/>
      <c r="M592" s="49"/>
      <c r="N592" s="49"/>
      <c r="O592" s="49"/>
      <c r="P592" s="49"/>
      <c r="Q592" s="49"/>
    </row>
    <row r="593">
      <c r="G593" s="49"/>
      <c r="H593" s="49"/>
      <c r="I593" s="49"/>
      <c r="J593" s="49"/>
      <c r="K593" s="49"/>
      <c r="L593" s="49"/>
      <c r="M593" s="49"/>
      <c r="N593" s="49"/>
      <c r="O593" s="49"/>
      <c r="P593" s="49"/>
      <c r="Q593" s="49"/>
    </row>
    <row r="594">
      <c r="G594" s="49"/>
      <c r="H594" s="49"/>
      <c r="I594" s="49"/>
      <c r="J594" s="49"/>
      <c r="K594" s="49"/>
      <c r="L594" s="49"/>
      <c r="M594" s="49"/>
      <c r="N594" s="49"/>
      <c r="O594" s="49"/>
      <c r="P594" s="49"/>
      <c r="Q594" s="49"/>
    </row>
    <row r="595">
      <c r="G595" s="49"/>
      <c r="H595" s="49"/>
      <c r="I595" s="49"/>
      <c r="J595" s="49"/>
      <c r="K595" s="49"/>
      <c r="L595" s="49"/>
      <c r="M595" s="49"/>
      <c r="N595" s="49"/>
      <c r="O595" s="49"/>
      <c r="P595" s="49"/>
      <c r="Q595" s="49"/>
    </row>
    <row r="596">
      <c r="G596" s="49"/>
      <c r="H596" s="49"/>
      <c r="I596" s="49"/>
      <c r="J596" s="49"/>
      <c r="K596" s="49"/>
      <c r="L596" s="49"/>
      <c r="M596" s="49"/>
      <c r="N596" s="49"/>
      <c r="O596" s="49"/>
      <c r="P596" s="49"/>
      <c r="Q596" s="49"/>
    </row>
    <row r="597">
      <c r="G597" s="49"/>
      <c r="H597" s="49"/>
      <c r="I597" s="49"/>
      <c r="J597" s="49"/>
      <c r="K597" s="49"/>
      <c r="L597" s="49"/>
      <c r="M597" s="49"/>
      <c r="N597" s="49"/>
      <c r="O597" s="49"/>
      <c r="P597" s="49"/>
      <c r="Q597" s="49"/>
    </row>
    <row r="598">
      <c r="G598" s="49"/>
      <c r="H598" s="49"/>
      <c r="I598" s="49"/>
      <c r="J598" s="49"/>
      <c r="K598" s="49"/>
      <c r="L598" s="49"/>
      <c r="M598" s="49"/>
      <c r="N598" s="49"/>
      <c r="O598" s="49"/>
      <c r="P598" s="49"/>
      <c r="Q598" s="49"/>
    </row>
    <row r="599">
      <c r="G599" s="49"/>
      <c r="H599" s="49"/>
      <c r="I599" s="49"/>
      <c r="J599" s="49"/>
      <c r="K599" s="49"/>
      <c r="L599" s="49"/>
      <c r="M599" s="49"/>
      <c r="N599" s="49"/>
      <c r="O599" s="49"/>
      <c r="P599" s="49"/>
      <c r="Q599" s="49"/>
    </row>
    <row r="600">
      <c r="G600" s="49"/>
      <c r="H600" s="49"/>
      <c r="I600" s="49"/>
      <c r="J600" s="49"/>
      <c r="K600" s="49"/>
      <c r="L600" s="49"/>
      <c r="M600" s="49"/>
      <c r="N600" s="49"/>
      <c r="O600" s="49"/>
      <c r="P600" s="49"/>
      <c r="Q600" s="49"/>
    </row>
    <row r="601">
      <c r="G601" s="49"/>
      <c r="H601" s="49"/>
      <c r="I601" s="49"/>
      <c r="J601" s="49"/>
      <c r="K601" s="49"/>
      <c r="L601" s="49"/>
      <c r="M601" s="49"/>
      <c r="N601" s="49"/>
      <c r="O601" s="49"/>
      <c r="P601" s="49"/>
      <c r="Q601" s="49"/>
    </row>
    <row r="602">
      <c r="G602" s="49"/>
      <c r="H602" s="49"/>
      <c r="I602" s="49"/>
      <c r="J602" s="49"/>
      <c r="K602" s="49"/>
      <c r="L602" s="49"/>
      <c r="M602" s="49"/>
      <c r="N602" s="49"/>
      <c r="O602" s="49"/>
      <c r="P602" s="49"/>
      <c r="Q602" s="49"/>
    </row>
    <row r="603">
      <c r="G603" s="49"/>
      <c r="H603" s="49"/>
      <c r="I603" s="49"/>
      <c r="J603" s="49"/>
      <c r="K603" s="49"/>
      <c r="L603" s="49"/>
      <c r="M603" s="49"/>
      <c r="N603" s="49"/>
      <c r="O603" s="49"/>
      <c r="P603" s="49"/>
      <c r="Q603" s="49"/>
    </row>
    <row r="604">
      <c r="G604" s="49"/>
      <c r="H604" s="49"/>
      <c r="I604" s="49"/>
      <c r="J604" s="49"/>
      <c r="K604" s="49"/>
      <c r="L604" s="49"/>
      <c r="M604" s="49"/>
      <c r="N604" s="49"/>
      <c r="O604" s="49"/>
      <c r="P604" s="49"/>
      <c r="Q604" s="49"/>
    </row>
    <row r="605">
      <c r="G605" s="49"/>
      <c r="H605" s="49"/>
      <c r="I605" s="49"/>
      <c r="J605" s="49"/>
      <c r="K605" s="49"/>
      <c r="L605" s="49"/>
      <c r="M605" s="49"/>
      <c r="N605" s="49"/>
      <c r="O605" s="49"/>
      <c r="P605" s="49"/>
      <c r="Q605" s="49"/>
    </row>
    <row r="606">
      <c r="G606" s="49"/>
      <c r="H606" s="49"/>
      <c r="I606" s="49"/>
      <c r="J606" s="49"/>
      <c r="K606" s="49"/>
      <c r="L606" s="49"/>
      <c r="M606" s="49"/>
      <c r="N606" s="49"/>
      <c r="O606" s="49"/>
      <c r="P606" s="49"/>
      <c r="Q606" s="49"/>
    </row>
    <row r="607">
      <c r="G607" s="49"/>
      <c r="H607" s="49"/>
      <c r="I607" s="49"/>
      <c r="J607" s="49"/>
      <c r="K607" s="49"/>
      <c r="L607" s="49"/>
      <c r="M607" s="49"/>
      <c r="N607" s="49"/>
      <c r="O607" s="49"/>
      <c r="P607" s="49"/>
      <c r="Q607" s="49"/>
    </row>
    <row r="608">
      <c r="G608" s="49"/>
      <c r="H608" s="49"/>
      <c r="I608" s="49"/>
      <c r="J608" s="49"/>
      <c r="K608" s="49"/>
      <c r="L608" s="49"/>
      <c r="M608" s="49"/>
      <c r="N608" s="49"/>
      <c r="O608" s="49"/>
      <c r="P608" s="49"/>
      <c r="Q608" s="49"/>
    </row>
    <row r="609">
      <c r="G609" s="49"/>
      <c r="H609" s="49"/>
      <c r="I609" s="49"/>
      <c r="J609" s="49"/>
      <c r="K609" s="49"/>
      <c r="L609" s="49"/>
      <c r="M609" s="49"/>
      <c r="N609" s="49"/>
      <c r="O609" s="49"/>
      <c r="P609" s="49"/>
      <c r="Q609" s="49"/>
    </row>
    <row r="610">
      <c r="G610" s="49"/>
      <c r="H610" s="49"/>
      <c r="I610" s="49"/>
      <c r="J610" s="49"/>
      <c r="K610" s="49"/>
      <c r="L610" s="49"/>
      <c r="M610" s="49"/>
      <c r="N610" s="49"/>
      <c r="O610" s="49"/>
      <c r="P610" s="49"/>
      <c r="Q610" s="49"/>
    </row>
    <row r="611">
      <c r="G611" s="49"/>
      <c r="H611" s="49"/>
      <c r="I611" s="49"/>
      <c r="J611" s="49"/>
      <c r="K611" s="49"/>
      <c r="L611" s="49"/>
      <c r="M611" s="49"/>
      <c r="N611" s="49"/>
      <c r="O611" s="49"/>
      <c r="P611" s="49"/>
      <c r="Q611" s="49"/>
    </row>
    <row r="612">
      <c r="G612" s="49"/>
      <c r="H612" s="49"/>
      <c r="I612" s="49"/>
      <c r="J612" s="49"/>
      <c r="K612" s="49"/>
      <c r="L612" s="49"/>
      <c r="M612" s="49"/>
      <c r="N612" s="49"/>
      <c r="O612" s="49"/>
      <c r="P612" s="49"/>
      <c r="Q612" s="49"/>
    </row>
    <row r="613">
      <c r="G613" s="49"/>
      <c r="H613" s="49"/>
      <c r="I613" s="49"/>
      <c r="J613" s="49"/>
      <c r="K613" s="49"/>
      <c r="L613" s="49"/>
      <c r="M613" s="49"/>
      <c r="N613" s="49"/>
      <c r="O613" s="49"/>
      <c r="P613" s="49"/>
      <c r="Q613" s="49"/>
    </row>
    <row r="614">
      <c r="G614" s="49"/>
      <c r="H614" s="49"/>
      <c r="I614" s="49"/>
      <c r="J614" s="49"/>
      <c r="K614" s="49"/>
      <c r="L614" s="49"/>
      <c r="M614" s="49"/>
      <c r="N614" s="49"/>
      <c r="O614" s="49"/>
      <c r="P614" s="49"/>
      <c r="Q614" s="49"/>
    </row>
    <row r="615">
      <c r="G615" s="49"/>
      <c r="H615" s="49"/>
      <c r="I615" s="49"/>
      <c r="J615" s="49"/>
      <c r="K615" s="49"/>
      <c r="L615" s="49"/>
      <c r="M615" s="49"/>
      <c r="N615" s="49"/>
      <c r="O615" s="49"/>
      <c r="P615" s="49"/>
      <c r="Q615" s="49"/>
    </row>
    <row r="616">
      <c r="G616" s="49"/>
      <c r="H616" s="49"/>
      <c r="I616" s="49"/>
      <c r="J616" s="49"/>
      <c r="K616" s="49"/>
      <c r="L616" s="49"/>
      <c r="M616" s="49"/>
      <c r="N616" s="49"/>
      <c r="O616" s="49"/>
      <c r="P616" s="49"/>
      <c r="Q616" s="49"/>
    </row>
    <row r="617">
      <c r="G617" s="49"/>
      <c r="H617" s="49"/>
      <c r="I617" s="49"/>
      <c r="J617" s="49"/>
      <c r="K617" s="49"/>
      <c r="L617" s="49"/>
      <c r="M617" s="49"/>
      <c r="N617" s="49"/>
      <c r="O617" s="49"/>
      <c r="P617" s="49"/>
      <c r="Q617" s="49"/>
    </row>
    <row r="618">
      <c r="G618" s="49"/>
      <c r="H618" s="49"/>
      <c r="I618" s="49"/>
      <c r="J618" s="49"/>
      <c r="K618" s="49"/>
      <c r="L618" s="49"/>
      <c r="M618" s="49"/>
      <c r="N618" s="49"/>
      <c r="O618" s="49"/>
      <c r="P618" s="49"/>
      <c r="Q618" s="49"/>
    </row>
    <row r="619">
      <c r="G619" s="49"/>
      <c r="H619" s="49"/>
      <c r="I619" s="49"/>
      <c r="J619" s="49"/>
      <c r="K619" s="49"/>
      <c r="L619" s="49"/>
      <c r="M619" s="49"/>
      <c r="N619" s="49"/>
      <c r="O619" s="49"/>
      <c r="P619" s="49"/>
      <c r="Q619" s="49"/>
    </row>
    <row r="620">
      <c r="G620" s="49"/>
      <c r="H620" s="49"/>
      <c r="I620" s="49"/>
      <c r="J620" s="49"/>
      <c r="K620" s="49"/>
      <c r="L620" s="49"/>
      <c r="M620" s="49"/>
      <c r="N620" s="49"/>
      <c r="O620" s="49"/>
      <c r="P620" s="49"/>
      <c r="Q620" s="49"/>
    </row>
    <row r="621">
      <c r="G621" s="49"/>
      <c r="H621" s="49"/>
      <c r="I621" s="49"/>
      <c r="J621" s="49"/>
      <c r="K621" s="49"/>
      <c r="L621" s="49"/>
      <c r="M621" s="49"/>
      <c r="N621" s="49"/>
      <c r="O621" s="49"/>
      <c r="P621" s="49"/>
      <c r="Q621" s="49"/>
    </row>
    <row r="622">
      <c r="G622" s="49"/>
      <c r="H622" s="49"/>
      <c r="I622" s="49"/>
      <c r="J622" s="49"/>
      <c r="K622" s="49"/>
      <c r="L622" s="49"/>
      <c r="M622" s="49"/>
      <c r="N622" s="49"/>
      <c r="O622" s="49"/>
      <c r="P622" s="49"/>
      <c r="Q622" s="49"/>
    </row>
    <row r="623">
      <c r="G623" s="49"/>
      <c r="H623" s="49"/>
      <c r="I623" s="49"/>
      <c r="J623" s="49"/>
      <c r="K623" s="49"/>
      <c r="L623" s="49"/>
      <c r="M623" s="49"/>
      <c r="N623" s="49"/>
      <c r="O623" s="49"/>
      <c r="P623" s="49"/>
      <c r="Q623" s="49"/>
    </row>
    <row r="624">
      <c r="G624" s="49"/>
      <c r="H624" s="49"/>
      <c r="I624" s="49"/>
      <c r="J624" s="49"/>
      <c r="K624" s="49"/>
      <c r="L624" s="49"/>
      <c r="M624" s="49"/>
      <c r="N624" s="49"/>
      <c r="O624" s="49"/>
      <c r="P624" s="49"/>
      <c r="Q624" s="49"/>
    </row>
    <row r="625">
      <c r="G625" s="49"/>
      <c r="H625" s="49"/>
      <c r="I625" s="49"/>
      <c r="J625" s="49"/>
      <c r="K625" s="49"/>
      <c r="L625" s="49"/>
      <c r="M625" s="49"/>
      <c r="N625" s="49"/>
      <c r="O625" s="49"/>
      <c r="P625" s="49"/>
      <c r="Q625" s="49"/>
    </row>
    <row r="626">
      <c r="G626" s="49"/>
      <c r="H626" s="49"/>
      <c r="I626" s="49"/>
      <c r="J626" s="49"/>
      <c r="K626" s="49"/>
      <c r="L626" s="49"/>
      <c r="M626" s="49"/>
      <c r="N626" s="49"/>
      <c r="O626" s="49"/>
      <c r="P626" s="49"/>
      <c r="Q626" s="49"/>
    </row>
    <row r="627">
      <c r="G627" s="49"/>
      <c r="H627" s="49"/>
      <c r="I627" s="49"/>
      <c r="J627" s="49"/>
      <c r="K627" s="49"/>
      <c r="L627" s="49"/>
      <c r="M627" s="49"/>
      <c r="N627" s="49"/>
      <c r="O627" s="49"/>
      <c r="P627" s="49"/>
      <c r="Q627" s="49"/>
    </row>
    <row r="628">
      <c r="G628" s="49"/>
      <c r="H628" s="49"/>
      <c r="I628" s="49"/>
      <c r="J628" s="49"/>
      <c r="K628" s="49"/>
      <c r="L628" s="49"/>
      <c r="M628" s="49"/>
      <c r="N628" s="49"/>
      <c r="O628" s="49"/>
      <c r="P628" s="49"/>
      <c r="Q628" s="49"/>
    </row>
    <row r="629">
      <c r="G629" s="49"/>
      <c r="H629" s="49"/>
      <c r="I629" s="49"/>
      <c r="J629" s="49"/>
      <c r="K629" s="49"/>
      <c r="L629" s="49"/>
      <c r="M629" s="49"/>
      <c r="N629" s="49"/>
      <c r="O629" s="49"/>
      <c r="P629" s="49"/>
      <c r="Q629" s="49"/>
    </row>
    <row r="630">
      <c r="G630" s="49"/>
      <c r="H630" s="49"/>
      <c r="I630" s="49"/>
      <c r="J630" s="49"/>
      <c r="K630" s="49"/>
      <c r="L630" s="49"/>
      <c r="M630" s="49"/>
      <c r="N630" s="49"/>
      <c r="O630" s="49"/>
      <c r="P630" s="49"/>
      <c r="Q630" s="49"/>
    </row>
    <row r="631">
      <c r="G631" s="49"/>
      <c r="H631" s="49"/>
      <c r="I631" s="49"/>
      <c r="J631" s="49"/>
      <c r="K631" s="49"/>
      <c r="L631" s="49"/>
      <c r="M631" s="49"/>
      <c r="N631" s="49"/>
      <c r="O631" s="49"/>
      <c r="P631" s="49"/>
      <c r="Q631" s="49"/>
    </row>
    <row r="632">
      <c r="G632" s="49"/>
      <c r="H632" s="49"/>
      <c r="I632" s="49"/>
      <c r="J632" s="49"/>
      <c r="K632" s="49"/>
      <c r="L632" s="49"/>
      <c r="M632" s="49"/>
      <c r="N632" s="49"/>
      <c r="O632" s="49"/>
      <c r="P632" s="49"/>
      <c r="Q632" s="49"/>
    </row>
    <row r="633">
      <c r="G633" s="49"/>
      <c r="H633" s="49"/>
      <c r="I633" s="49"/>
      <c r="J633" s="49"/>
      <c r="K633" s="49"/>
      <c r="L633" s="49"/>
      <c r="M633" s="49"/>
      <c r="N633" s="49"/>
      <c r="O633" s="49"/>
      <c r="P633" s="49"/>
      <c r="Q633" s="49"/>
    </row>
    <row r="634">
      <c r="G634" s="49"/>
      <c r="H634" s="49"/>
      <c r="I634" s="49"/>
      <c r="J634" s="49"/>
      <c r="K634" s="49"/>
      <c r="L634" s="49"/>
      <c r="M634" s="49"/>
      <c r="N634" s="49"/>
      <c r="O634" s="49"/>
      <c r="P634" s="49"/>
      <c r="Q634" s="49"/>
    </row>
    <row r="635">
      <c r="G635" s="49"/>
      <c r="H635" s="49"/>
      <c r="I635" s="49"/>
      <c r="J635" s="49"/>
      <c r="K635" s="49"/>
      <c r="L635" s="49"/>
      <c r="M635" s="49"/>
      <c r="N635" s="49"/>
      <c r="O635" s="49"/>
      <c r="P635" s="49"/>
      <c r="Q635" s="49"/>
    </row>
    <row r="636">
      <c r="G636" s="49"/>
      <c r="H636" s="49"/>
      <c r="I636" s="49"/>
      <c r="J636" s="49"/>
      <c r="K636" s="49"/>
      <c r="L636" s="49"/>
      <c r="M636" s="49"/>
      <c r="N636" s="49"/>
      <c r="O636" s="49"/>
      <c r="P636" s="49"/>
      <c r="Q636" s="49"/>
    </row>
    <row r="637">
      <c r="G637" s="49"/>
      <c r="H637" s="49"/>
      <c r="I637" s="49"/>
      <c r="J637" s="49"/>
      <c r="K637" s="49"/>
      <c r="L637" s="49"/>
      <c r="M637" s="49"/>
      <c r="N637" s="49"/>
      <c r="O637" s="49"/>
      <c r="P637" s="49"/>
      <c r="Q637" s="49"/>
    </row>
    <row r="638">
      <c r="G638" s="49"/>
      <c r="H638" s="49"/>
      <c r="I638" s="49"/>
      <c r="J638" s="49"/>
      <c r="K638" s="49"/>
      <c r="L638" s="49"/>
      <c r="M638" s="49"/>
      <c r="N638" s="49"/>
      <c r="O638" s="49"/>
      <c r="P638" s="49"/>
      <c r="Q638" s="49"/>
    </row>
    <row r="639">
      <c r="G639" s="49"/>
      <c r="H639" s="49"/>
      <c r="I639" s="49"/>
      <c r="J639" s="49"/>
      <c r="K639" s="49"/>
      <c r="L639" s="49"/>
      <c r="M639" s="49"/>
      <c r="N639" s="49"/>
      <c r="O639" s="49"/>
      <c r="P639" s="49"/>
      <c r="Q639" s="49"/>
    </row>
    <row r="640">
      <c r="G640" s="49"/>
      <c r="H640" s="49"/>
      <c r="I640" s="49"/>
      <c r="J640" s="49"/>
      <c r="K640" s="49"/>
      <c r="L640" s="49"/>
      <c r="M640" s="49"/>
      <c r="N640" s="49"/>
      <c r="O640" s="49"/>
      <c r="P640" s="49"/>
      <c r="Q640" s="49"/>
    </row>
    <row r="641">
      <c r="G641" s="49"/>
      <c r="H641" s="49"/>
      <c r="I641" s="49"/>
      <c r="J641" s="49"/>
      <c r="K641" s="49"/>
      <c r="L641" s="49"/>
      <c r="M641" s="49"/>
      <c r="N641" s="49"/>
      <c r="O641" s="49"/>
      <c r="P641" s="49"/>
      <c r="Q641" s="49"/>
    </row>
    <row r="642">
      <c r="G642" s="49"/>
      <c r="H642" s="49"/>
      <c r="I642" s="49"/>
      <c r="J642" s="49"/>
      <c r="K642" s="49"/>
      <c r="L642" s="49"/>
      <c r="M642" s="49"/>
      <c r="N642" s="49"/>
      <c r="O642" s="49"/>
      <c r="P642" s="49"/>
      <c r="Q642" s="49"/>
    </row>
    <row r="643">
      <c r="G643" s="49"/>
      <c r="H643" s="49"/>
      <c r="I643" s="49"/>
      <c r="J643" s="49"/>
      <c r="K643" s="49"/>
      <c r="L643" s="49"/>
      <c r="M643" s="49"/>
      <c r="N643" s="49"/>
      <c r="O643" s="49"/>
      <c r="P643" s="49"/>
      <c r="Q643" s="49"/>
    </row>
    <row r="644">
      <c r="G644" s="49"/>
      <c r="H644" s="49"/>
      <c r="I644" s="49"/>
      <c r="J644" s="49"/>
      <c r="K644" s="49"/>
      <c r="L644" s="49"/>
      <c r="M644" s="49"/>
      <c r="N644" s="49"/>
      <c r="O644" s="49"/>
      <c r="P644" s="49"/>
      <c r="Q644" s="49"/>
    </row>
    <row r="645">
      <c r="G645" s="49"/>
      <c r="H645" s="49"/>
      <c r="I645" s="49"/>
      <c r="J645" s="49"/>
      <c r="K645" s="49"/>
      <c r="L645" s="49"/>
      <c r="M645" s="49"/>
      <c r="N645" s="49"/>
      <c r="O645" s="49"/>
      <c r="P645" s="49"/>
      <c r="Q645" s="49"/>
    </row>
    <row r="646">
      <c r="G646" s="49"/>
      <c r="H646" s="49"/>
      <c r="I646" s="49"/>
      <c r="J646" s="49"/>
      <c r="K646" s="49"/>
      <c r="L646" s="49"/>
      <c r="M646" s="49"/>
      <c r="N646" s="49"/>
      <c r="O646" s="49"/>
      <c r="P646" s="49"/>
      <c r="Q646" s="49"/>
    </row>
    <row r="647">
      <c r="G647" s="49"/>
      <c r="H647" s="49"/>
      <c r="I647" s="49"/>
      <c r="J647" s="49"/>
      <c r="K647" s="49"/>
      <c r="L647" s="49"/>
      <c r="M647" s="49"/>
      <c r="N647" s="49"/>
      <c r="O647" s="49"/>
      <c r="P647" s="49"/>
      <c r="Q647" s="49"/>
    </row>
    <row r="648">
      <c r="G648" s="49"/>
      <c r="H648" s="49"/>
      <c r="I648" s="49"/>
      <c r="J648" s="49"/>
      <c r="K648" s="49"/>
      <c r="L648" s="49"/>
      <c r="M648" s="49"/>
      <c r="N648" s="49"/>
      <c r="O648" s="49"/>
      <c r="P648" s="49"/>
      <c r="Q648" s="49"/>
    </row>
    <row r="649">
      <c r="G649" s="49"/>
      <c r="H649" s="49"/>
      <c r="I649" s="49"/>
      <c r="J649" s="49"/>
      <c r="K649" s="49"/>
      <c r="L649" s="49"/>
      <c r="M649" s="49"/>
      <c r="N649" s="49"/>
      <c r="O649" s="49"/>
      <c r="P649" s="49"/>
      <c r="Q649" s="49"/>
    </row>
    <row r="650">
      <c r="G650" s="49"/>
      <c r="H650" s="49"/>
      <c r="I650" s="49"/>
      <c r="J650" s="49"/>
      <c r="K650" s="49"/>
      <c r="L650" s="49"/>
      <c r="M650" s="49"/>
      <c r="N650" s="49"/>
      <c r="O650" s="49"/>
      <c r="P650" s="49"/>
      <c r="Q650" s="49"/>
    </row>
    <row r="651">
      <c r="G651" s="49"/>
      <c r="H651" s="49"/>
      <c r="I651" s="49"/>
      <c r="J651" s="49"/>
      <c r="K651" s="49"/>
      <c r="L651" s="49"/>
      <c r="M651" s="49"/>
      <c r="N651" s="49"/>
      <c r="O651" s="49"/>
      <c r="P651" s="49"/>
      <c r="Q651" s="49"/>
    </row>
    <row r="652">
      <c r="G652" s="49"/>
      <c r="H652" s="49"/>
      <c r="I652" s="49"/>
      <c r="J652" s="49"/>
      <c r="K652" s="49"/>
      <c r="L652" s="49"/>
      <c r="M652" s="49"/>
      <c r="N652" s="49"/>
      <c r="O652" s="49"/>
      <c r="P652" s="49"/>
      <c r="Q652" s="49"/>
    </row>
    <row r="653">
      <c r="G653" s="49"/>
      <c r="H653" s="49"/>
      <c r="I653" s="49"/>
      <c r="J653" s="49"/>
      <c r="K653" s="49"/>
      <c r="L653" s="49"/>
      <c r="M653" s="49"/>
      <c r="N653" s="49"/>
      <c r="O653" s="49"/>
      <c r="P653" s="49"/>
      <c r="Q653" s="49"/>
    </row>
    <row r="654">
      <c r="G654" s="49"/>
      <c r="H654" s="49"/>
      <c r="I654" s="49"/>
      <c r="J654" s="49"/>
      <c r="K654" s="49"/>
      <c r="L654" s="49"/>
      <c r="M654" s="49"/>
      <c r="N654" s="49"/>
      <c r="O654" s="49"/>
      <c r="P654" s="49"/>
      <c r="Q654" s="49"/>
    </row>
    <row r="655">
      <c r="G655" s="49"/>
      <c r="H655" s="49"/>
      <c r="I655" s="49"/>
      <c r="J655" s="49"/>
      <c r="K655" s="49"/>
      <c r="L655" s="49"/>
      <c r="M655" s="49"/>
      <c r="N655" s="49"/>
      <c r="O655" s="49"/>
      <c r="P655" s="49"/>
      <c r="Q655" s="49"/>
    </row>
    <row r="656">
      <c r="G656" s="49"/>
      <c r="H656" s="49"/>
      <c r="I656" s="49"/>
      <c r="J656" s="49"/>
      <c r="K656" s="49"/>
      <c r="L656" s="49"/>
      <c r="M656" s="49"/>
      <c r="N656" s="49"/>
      <c r="O656" s="49"/>
      <c r="P656" s="49"/>
      <c r="Q656" s="49"/>
    </row>
    <row r="657">
      <c r="G657" s="49"/>
      <c r="H657" s="49"/>
      <c r="I657" s="49"/>
      <c r="J657" s="49"/>
      <c r="K657" s="49"/>
      <c r="L657" s="49"/>
      <c r="M657" s="49"/>
      <c r="N657" s="49"/>
      <c r="O657" s="49"/>
      <c r="P657" s="49"/>
      <c r="Q657" s="49"/>
    </row>
    <row r="658">
      <c r="G658" s="49"/>
      <c r="H658" s="49"/>
      <c r="I658" s="49"/>
      <c r="J658" s="49"/>
      <c r="K658" s="49"/>
      <c r="L658" s="49"/>
      <c r="M658" s="49"/>
      <c r="N658" s="49"/>
      <c r="O658" s="49"/>
      <c r="P658" s="49"/>
      <c r="Q658" s="49"/>
    </row>
    <row r="659">
      <c r="G659" s="49"/>
      <c r="H659" s="49"/>
      <c r="I659" s="49"/>
      <c r="J659" s="49"/>
      <c r="K659" s="49"/>
      <c r="L659" s="49"/>
      <c r="M659" s="49"/>
      <c r="N659" s="49"/>
      <c r="O659" s="49"/>
      <c r="P659" s="49"/>
      <c r="Q659" s="49"/>
    </row>
    <row r="660">
      <c r="G660" s="49"/>
      <c r="H660" s="49"/>
      <c r="I660" s="49"/>
      <c r="J660" s="49"/>
      <c r="K660" s="49"/>
      <c r="L660" s="49"/>
      <c r="M660" s="49"/>
      <c r="N660" s="49"/>
      <c r="O660" s="49"/>
      <c r="P660" s="49"/>
      <c r="Q660" s="49"/>
    </row>
    <row r="661">
      <c r="G661" s="49"/>
      <c r="H661" s="49"/>
      <c r="I661" s="49"/>
      <c r="J661" s="49"/>
      <c r="K661" s="49"/>
      <c r="L661" s="49"/>
      <c r="M661" s="49"/>
      <c r="N661" s="49"/>
      <c r="O661" s="49"/>
      <c r="P661" s="49"/>
      <c r="Q661" s="49"/>
    </row>
    <row r="662">
      <c r="G662" s="49"/>
      <c r="H662" s="49"/>
      <c r="I662" s="49"/>
      <c r="J662" s="49"/>
      <c r="K662" s="49"/>
      <c r="L662" s="49"/>
      <c r="M662" s="49"/>
      <c r="N662" s="49"/>
      <c r="O662" s="49"/>
      <c r="P662" s="49"/>
      <c r="Q662" s="49"/>
    </row>
    <row r="663">
      <c r="G663" s="49"/>
      <c r="H663" s="49"/>
      <c r="I663" s="49"/>
      <c r="J663" s="49"/>
      <c r="K663" s="49"/>
      <c r="L663" s="49"/>
      <c r="M663" s="49"/>
      <c r="N663" s="49"/>
      <c r="O663" s="49"/>
      <c r="P663" s="49"/>
      <c r="Q663" s="49"/>
    </row>
    <row r="664">
      <c r="G664" s="49"/>
      <c r="H664" s="49"/>
      <c r="I664" s="49"/>
      <c r="J664" s="49"/>
      <c r="K664" s="49"/>
      <c r="L664" s="49"/>
      <c r="M664" s="49"/>
      <c r="N664" s="49"/>
      <c r="O664" s="49"/>
      <c r="P664" s="49"/>
      <c r="Q664" s="49"/>
    </row>
    <row r="665">
      <c r="G665" s="49"/>
      <c r="H665" s="49"/>
      <c r="I665" s="49"/>
      <c r="J665" s="49"/>
      <c r="K665" s="49"/>
      <c r="L665" s="49"/>
      <c r="M665" s="49"/>
      <c r="N665" s="49"/>
      <c r="O665" s="49"/>
      <c r="P665" s="49"/>
      <c r="Q665" s="49"/>
    </row>
    <row r="666">
      <c r="G666" s="49"/>
      <c r="H666" s="49"/>
      <c r="I666" s="49"/>
      <c r="J666" s="49"/>
      <c r="K666" s="49"/>
      <c r="L666" s="49"/>
      <c r="M666" s="49"/>
      <c r="N666" s="49"/>
      <c r="O666" s="49"/>
      <c r="P666" s="49"/>
      <c r="Q666" s="49"/>
    </row>
    <row r="667">
      <c r="G667" s="49"/>
      <c r="H667" s="49"/>
      <c r="I667" s="49"/>
      <c r="J667" s="49"/>
      <c r="K667" s="49"/>
      <c r="L667" s="49"/>
      <c r="M667" s="49"/>
      <c r="N667" s="49"/>
      <c r="O667" s="49"/>
      <c r="P667" s="49"/>
      <c r="Q667" s="49"/>
    </row>
    <row r="668">
      <c r="G668" s="49"/>
      <c r="H668" s="49"/>
      <c r="I668" s="49"/>
      <c r="J668" s="49"/>
      <c r="K668" s="49"/>
      <c r="L668" s="49"/>
      <c r="M668" s="49"/>
      <c r="N668" s="49"/>
      <c r="O668" s="49"/>
      <c r="P668" s="49"/>
      <c r="Q668" s="49"/>
    </row>
    <row r="669">
      <c r="G669" s="49"/>
      <c r="H669" s="49"/>
      <c r="I669" s="49"/>
      <c r="J669" s="49"/>
      <c r="K669" s="49"/>
      <c r="L669" s="49"/>
      <c r="M669" s="49"/>
      <c r="N669" s="49"/>
      <c r="O669" s="49"/>
      <c r="P669" s="49"/>
      <c r="Q669" s="49"/>
    </row>
    <row r="670">
      <c r="G670" s="49"/>
      <c r="H670" s="49"/>
      <c r="I670" s="49"/>
      <c r="J670" s="49"/>
      <c r="K670" s="49"/>
      <c r="L670" s="49"/>
      <c r="M670" s="49"/>
      <c r="N670" s="49"/>
      <c r="O670" s="49"/>
      <c r="P670" s="49"/>
      <c r="Q670" s="49"/>
    </row>
    <row r="671">
      <c r="G671" s="49"/>
      <c r="H671" s="49"/>
      <c r="I671" s="49"/>
      <c r="J671" s="49"/>
      <c r="K671" s="49"/>
      <c r="L671" s="49"/>
      <c r="M671" s="49"/>
      <c r="N671" s="49"/>
      <c r="O671" s="49"/>
      <c r="P671" s="49"/>
      <c r="Q671" s="49"/>
    </row>
    <row r="672">
      <c r="G672" s="49"/>
      <c r="H672" s="49"/>
      <c r="I672" s="49"/>
      <c r="J672" s="49"/>
      <c r="K672" s="49"/>
      <c r="L672" s="49"/>
      <c r="M672" s="49"/>
      <c r="N672" s="49"/>
      <c r="O672" s="49"/>
      <c r="P672" s="49"/>
      <c r="Q672" s="49"/>
    </row>
    <row r="673">
      <c r="G673" s="49"/>
      <c r="H673" s="49"/>
      <c r="I673" s="49"/>
      <c r="J673" s="49"/>
      <c r="K673" s="49"/>
      <c r="L673" s="49"/>
      <c r="M673" s="49"/>
      <c r="N673" s="49"/>
      <c r="O673" s="49"/>
      <c r="P673" s="49"/>
      <c r="Q673" s="49"/>
    </row>
    <row r="674">
      <c r="G674" s="49"/>
      <c r="H674" s="49"/>
      <c r="I674" s="49"/>
      <c r="J674" s="49"/>
      <c r="K674" s="49"/>
      <c r="L674" s="49"/>
      <c r="M674" s="49"/>
      <c r="N674" s="49"/>
      <c r="O674" s="49"/>
      <c r="P674" s="49"/>
      <c r="Q674" s="49"/>
    </row>
    <row r="675">
      <c r="G675" s="49"/>
      <c r="H675" s="49"/>
      <c r="I675" s="49"/>
      <c r="J675" s="49"/>
      <c r="K675" s="49"/>
      <c r="L675" s="49"/>
      <c r="M675" s="49"/>
      <c r="N675" s="49"/>
      <c r="O675" s="49"/>
      <c r="P675" s="49"/>
      <c r="Q675" s="49"/>
    </row>
    <row r="676">
      <c r="G676" s="49"/>
      <c r="H676" s="49"/>
      <c r="I676" s="49"/>
      <c r="J676" s="49"/>
      <c r="K676" s="49"/>
      <c r="L676" s="49"/>
      <c r="M676" s="49"/>
      <c r="N676" s="49"/>
      <c r="O676" s="49"/>
      <c r="P676" s="49"/>
      <c r="Q676" s="49"/>
    </row>
    <row r="677">
      <c r="G677" s="49"/>
      <c r="H677" s="49"/>
      <c r="I677" s="49"/>
      <c r="J677" s="49"/>
      <c r="K677" s="49"/>
      <c r="L677" s="49"/>
      <c r="M677" s="49"/>
      <c r="N677" s="49"/>
      <c r="O677" s="49"/>
      <c r="P677" s="49"/>
      <c r="Q677" s="49"/>
    </row>
    <row r="678">
      <c r="G678" s="49"/>
      <c r="H678" s="49"/>
      <c r="I678" s="49"/>
      <c r="J678" s="49"/>
      <c r="K678" s="49"/>
      <c r="L678" s="49"/>
      <c r="M678" s="49"/>
      <c r="N678" s="49"/>
      <c r="O678" s="49"/>
      <c r="P678" s="49"/>
      <c r="Q678" s="49"/>
    </row>
    <row r="679">
      <c r="G679" s="49"/>
      <c r="H679" s="49"/>
      <c r="I679" s="49"/>
      <c r="J679" s="49"/>
      <c r="K679" s="49"/>
      <c r="L679" s="49"/>
      <c r="M679" s="49"/>
      <c r="N679" s="49"/>
      <c r="O679" s="49"/>
      <c r="P679" s="49"/>
      <c r="Q679" s="49"/>
    </row>
    <row r="680">
      <c r="G680" s="49"/>
      <c r="H680" s="49"/>
      <c r="I680" s="49"/>
      <c r="J680" s="49"/>
      <c r="K680" s="49"/>
      <c r="L680" s="49"/>
      <c r="M680" s="49"/>
      <c r="N680" s="49"/>
      <c r="O680" s="49"/>
      <c r="P680" s="49"/>
      <c r="Q680" s="49"/>
    </row>
    <row r="681">
      <c r="G681" s="49"/>
      <c r="H681" s="49"/>
      <c r="I681" s="49"/>
      <c r="J681" s="49"/>
      <c r="K681" s="49"/>
      <c r="L681" s="49"/>
      <c r="M681" s="49"/>
      <c r="N681" s="49"/>
      <c r="O681" s="49"/>
      <c r="P681" s="49"/>
      <c r="Q681" s="49"/>
    </row>
    <row r="682">
      <c r="G682" s="49"/>
      <c r="H682" s="49"/>
      <c r="I682" s="49"/>
      <c r="J682" s="49"/>
      <c r="K682" s="49"/>
      <c r="L682" s="49"/>
      <c r="M682" s="49"/>
      <c r="N682" s="49"/>
      <c r="O682" s="49"/>
      <c r="P682" s="49"/>
      <c r="Q682" s="49"/>
    </row>
    <row r="683">
      <c r="G683" s="49"/>
      <c r="H683" s="49"/>
      <c r="I683" s="49"/>
      <c r="J683" s="49"/>
      <c r="K683" s="49"/>
      <c r="L683" s="49"/>
      <c r="M683" s="49"/>
      <c r="N683" s="49"/>
      <c r="O683" s="49"/>
      <c r="P683" s="49"/>
      <c r="Q683" s="49"/>
    </row>
    <row r="684">
      <c r="G684" s="49"/>
      <c r="H684" s="49"/>
      <c r="I684" s="49"/>
      <c r="J684" s="49"/>
      <c r="K684" s="49"/>
      <c r="L684" s="49"/>
      <c r="M684" s="49"/>
      <c r="N684" s="49"/>
      <c r="O684" s="49"/>
      <c r="P684" s="49"/>
      <c r="Q684" s="49"/>
    </row>
    <row r="685">
      <c r="G685" s="49"/>
      <c r="H685" s="49"/>
      <c r="I685" s="49"/>
      <c r="J685" s="49"/>
      <c r="K685" s="49"/>
      <c r="L685" s="49"/>
      <c r="M685" s="49"/>
      <c r="N685" s="49"/>
      <c r="O685" s="49"/>
      <c r="P685" s="49"/>
      <c r="Q685" s="49"/>
    </row>
    <row r="686">
      <c r="G686" s="49"/>
      <c r="H686" s="49"/>
      <c r="I686" s="49"/>
      <c r="J686" s="49"/>
      <c r="K686" s="49"/>
      <c r="L686" s="49"/>
      <c r="M686" s="49"/>
      <c r="N686" s="49"/>
      <c r="O686" s="49"/>
      <c r="P686" s="49"/>
      <c r="Q686" s="49"/>
    </row>
    <row r="687">
      <c r="G687" s="49"/>
      <c r="H687" s="49"/>
      <c r="I687" s="49"/>
      <c r="J687" s="49"/>
      <c r="K687" s="49"/>
      <c r="L687" s="49"/>
      <c r="M687" s="49"/>
      <c r="N687" s="49"/>
      <c r="O687" s="49"/>
      <c r="P687" s="49"/>
      <c r="Q687" s="49"/>
    </row>
    <row r="688">
      <c r="G688" s="49"/>
      <c r="H688" s="49"/>
      <c r="I688" s="49"/>
      <c r="J688" s="49"/>
      <c r="K688" s="49"/>
      <c r="L688" s="49"/>
      <c r="M688" s="49"/>
      <c r="N688" s="49"/>
      <c r="O688" s="49"/>
      <c r="P688" s="49"/>
      <c r="Q688" s="49"/>
    </row>
    <row r="689">
      <c r="G689" s="49"/>
      <c r="H689" s="49"/>
      <c r="I689" s="49"/>
      <c r="J689" s="49"/>
      <c r="K689" s="49"/>
      <c r="L689" s="49"/>
      <c r="M689" s="49"/>
      <c r="N689" s="49"/>
      <c r="O689" s="49"/>
      <c r="P689" s="49"/>
      <c r="Q689" s="49"/>
    </row>
    <row r="690">
      <c r="G690" s="49"/>
      <c r="H690" s="49"/>
      <c r="I690" s="49"/>
      <c r="J690" s="49"/>
      <c r="K690" s="49"/>
      <c r="L690" s="49"/>
      <c r="M690" s="49"/>
      <c r="N690" s="49"/>
      <c r="O690" s="49"/>
      <c r="P690" s="49"/>
      <c r="Q690" s="49"/>
    </row>
    <row r="691">
      <c r="G691" s="49"/>
      <c r="H691" s="49"/>
      <c r="I691" s="49"/>
      <c r="J691" s="49"/>
      <c r="K691" s="49"/>
      <c r="L691" s="49"/>
      <c r="M691" s="49"/>
      <c r="N691" s="49"/>
      <c r="O691" s="49"/>
      <c r="P691" s="49"/>
      <c r="Q691" s="49"/>
    </row>
    <row r="692">
      <c r="G692" s="49"/>
      <c r="H692" s="49"/>
      <c r="I692" s="49"/>
      <c r="J692" s="49"/>
      <c r="K692" s="49"/>
      <c r="L692" s="49"/>
      <c r="M692" s="49"/>
      <c r="N692" s="49"/>
      <c r="O692" s="49"/>
      <c r="P692" s="49"/>
      <c r="Q692" s="49"/>
    </row>
    <row r="693">
      <c r="G693" s="49"/>
      <c r="H693" s="49"/>
      <c r="I693" s="49"/>
      <c r="J693" s="49"/>
      <c r="K693" s="49"/>
      <c r="L693" s="49"/>
      <c r="M693" s="49"/>
      <c r="N693" s="49"/>
      <c r="O693" s="49"/>
      <c r="P693" s="49"/>
      <c r="Q693" s="49"/>
    </row>
    <row r="694">
      <c r="G694" s="49"/>
      <c r="H694" s="49"/>
      <c r="I694" s="49"/>
      <c r="J694" s="49"/>
      <c r="K694" s="49"/>
      <c r="L694" s="49"/>
      <c r="M694" s="49"/>
      <c r="N694" s="49"/>
      <c r="O694" s="49"/>
      <c r="P694" s="49"/>
      <c r="Q694" s="49"/>
    </row>
    <row r="695">
      <c r="G695" s="49"/>
      <c r="H695" s="49"/>
      <c r="I695" s="49"/>
      <c r="J695" s="49"/>
      <c r="K695" s="49"/>
      <c r="L695" s="49"/>
      <c r="M695" s="49"/>
      <c r="N695" s="49"/>
      <c r="O695" s="49"/>
      <c r="P695" s="49"/>
      <c r="Q695" s="49"/>
    </row>
    <row r="696">
      <c r="G696" s="49"/>
      <c r="H696" s="49"/>
      <c r="I696" s="49"/>
      <c r="J696" s="49"/>
      <c r="K696" s="49"/>
      <c r="L696" s="49"/>
      <c r="M696" s="49"/>
      <c r="N696" s="49"/>
      <c r="O696" s="49"/>
      <c r="P696" s="49"/>
      <c r="Q696" s="49"/>
    </row>
    <row r="697">
      <c r="G697" s="49"/>
      <c r="H697" s="49"/>
      <c r="I697" s="49"/>
      <c r="J697" s="49"/>
      <c r="K697" s="49"/>
      <c r="L697" s="49"/>
      <c r="M697" s="49"/>
      <c r="N697" s="49"/>
      <c r="O697" s="49"/>
      <c r="P697" s="49"/>
      <c r="Q697" s="49"/>
    </row>
    <row r="698">
      <c r="G698" s="49"/>
      <c r="H698" s="49"/>
      <c r="I698" s="49"/>
      <c r="J698" s="49"/>
      <c r="K698" s="49"/>
      <c r="L698" s="49"/>
      <c r="M698" s="49"/>
      <c r="N698" s="49"/>
      <c r="O698" s="49"/>
      <c r="P698" s="49"/>
      <c r="Q698" s="49"/>
    </row>
    <row r="699">
      <c r="G699" s="49"/>
      <c r="H699" s="49"/>
      <c r="I699" s="49"/>
      <c r="J699" s="49"/>
      <c r="K699" s="49"/>
      <c r="L699" s="49"/>
      <c r="M699" s="49"/>
      <c r="N699" s="49"/>
      <c r="O699" s="49"/>
      <c r="P699" s="49"/>
      <c r="Q699" s="49"/>
    </row>
    <row r="700">
      <c r="G700" s="49"/>
      <c r="H700" s="49"/>
      <c r="I700" s="49"/>
      <c r="J700" s="49"/>
      <c r="K700" s="49"/>
      <c r="L700" s="49"/>
      <c r="M700" s="49"/>
      <c r="N700" s="49"/>
      <c r="O700" s="49"/>
      <c r="P700" s="49"/>
      <c r="Q700" s="49"/>
    </row>
    <row r="701">
      <c r="G701" s="49"/>
      <c r="H701" s="49"/>
      <c r="I701" s="49"/>
      <c r="J701" s="49"/>
      <c r="K701" s="49"/>
      <c r="L701" s="49"/>
      <c r="M701" s="49"/>
      <c r="N701" s="49"/>
      <c r="O701" s="49"/>
      <c r="P701" s="49"/>
      <c r="Q701" s="49"/>
    </row>
    <row r="702">
      <c r="G702" s="49"/>
      <c r="H702" s="49"/>
      <c r="I702" s="49"/>
      <c r="J702" s="49"/>
      <c r="K702" s="49"/>
      <c r="L702" s="49"/>
      <c r="M702" s="49"/>
      <c r="N702" s="49"/>
      <c r="O702" s="49"/>
      <c r="P702" s="49"/>
      <c r="Q702" s="49"/>
    </row>
    <row r="703">
      <c r="G703" s="49"/>
      <c r="H703" s="49"/>
      <c r="I703" s="49"/>
      <c r="J703" s="49"/>
      <c r="K703" s="49"/>
      <c r="L703" s="49"/>
      <c r="M703" s="49"/>
      <c r="N703" s="49"/>
      <c r="O703" s="49"/>
      <c r="P703" s="49"/>
      <c r="Q703" s="49"/>
    </row>
    <row r="704">
      <c r="G704" s="49"/>
      <c r="H704" s="49"/>
      <c r="I704" s="49"/>
      <c r="J704" s="49"/>
      <c r="K704" s="49"/>
      <c r="L704" s="49"/>
      <c r="M704" s="49"/>
      <c r="N704" s="49"/>
      <c r="O704" s="49"/>
      <c r="P704" s="49"/>
      <c r="Q704" s="49"/>
    </row>
    <row r="705">
      <c r="G705" s="49"/>
      <c r="H705" s="49"/>
      <c r="I705" s="49"/>
      <c r="J705" s="49"/>
      <c r="K705" s="49"/>
      <c r="L705" s="49"/>
      <c r="M705" s="49"/>
      <c r="N705" s="49"/>
      <c r="O705" s="49"/>
      <c r="P705" s="49"/>
      <c r="Q705" s="49"/>
    </row>
    <row r="706">
      <c r="G706" s="49"/>
      <c r="H706" s="49"/>
      <c r="I706" s="49"/>
      <c r="J706" s="49"/>
      <c r="K706" s="49"/>
      <c r="L706" s="49"/>
      <c r="M706" s="49"/>
      <c r="N706" s="49"/>
      <c r="O706" s="49"/>
      <c r="P706" s="49"/>
      <c r="Q706" s="49"/>
    </row>
    <row r="707">
      <c r="G707" s="49"/>
      <c r="H707" s="49"/>
      <c r="I707" s="49"/>
      <c r="J707" s="49"/>
      <c r="K707" s="49"/>
      <c r="L707" s="49"/>
      <c r="M707" s="49"/>
      <c r="N707" s="49"/>
      <c r="O707" s="49"/>
      <c r="P707" s="49"/>
      <c r="Q707" s="49"/>
    </row>
    <row r="708">
      <c r="G708" s="49"/>
      <c r="H708" s="49"/>
      <c r="I708" s="49"/>
      <c r="J708" s="49"/>
      <c r="K708" s="49"/>
      <c r="L708" s="49"/>
      <c r="M708" s="49"/>
      <c r="N708" s="49"/>
      <c r="O708" s="49"/>
      <c r="P708" s="49"/>
      <c r="Q708" s="49"/>
    </row>
    <row r="709">
      <c r="G709" s="49"/>
      <c r="H709" s="49"/>
      <c r="I709" s="49"/>
      <c r="J709" s="49"/>
      <c r="K709" s="49"/>
      <c r="L709" s="49"/>
      <c r="M709" s="49"/>
      <c r="N709" s="49"/>
      <c r="O709" s="49"/>
      <c r="P709" s="49"/>
      <c r="Q709" s="49"/>
    </row>
    <row r="710">
      <c r="G710" s="49"/>
      <c r="H710" s="49"/>
      <c r="I710" s="49"/>
      <c r="J710" s="49"/>
      <c r="K710" s="49"/>
      <c r="L710" s="49"/>
      <c r="M710" s="49"/>
      <c r="N710" s="49"/>
      <c r="O710" s="49"/>
      <c r="P710" s="49"/>
      <c r="Q710" s="49"/>
    </row>
    <row r="711">
      <c r="G711" s="49"/>
      <c r="H711" s="49"/>
      <c r="I711" s="49"/>
      <c r="J711" s="49"/>
      <c r="K711" s="49"/>
      <c r="L711" s="49"/>
      <c r="M711" s="49"/>
      <c r="N711" s="49"/>
      <c r="O711" s="49"/>
      <c r="P711" s="49"/>
      <c r="Q711" s="49"/>
    </row>
    <row r="712">
      <c r="G712" s="49"/>
      <c r="H712" s="49"/>
      <c r="I712" s="49"/>
      <c r="J712" s="49"/>
      <c r="K712" s="49"/>
      <c r="L712" s="49"/>
      <c r="M712" s="49"/>
      <c r="N712" s="49"/>
      <c r="O712" s="49"/>
      <c r="P712" s="49"/>
      <c r="Q712" s="49"/>
    </row>
    <row r="713">
      <c r="G713" s="49"/>
      <c r="H713" s="49"/>
      <c r="I713" s="49"/>
      <c r="J713" s="49"/>
      <c r="K713" s="49"/>
      <c r="L713" s="49"/>
      <c r="M713" s="49"/>
      <c r="N713" s="49"/>
      <c r="O713" s="49"/>
      <c r="P713" s="49"/>
      <c r="Q713" s="49"/>
    </row>
    <row r="714">
      <c r="G714" s="49"/>
      <c r="H714" s="49"/>
      <c r="I714" s="49"/>
      <c r="J714" s="49"/>
      <c r="K714" s="49"/>
      <c r="L714" s="49"/>
      <c r="M714" s="49"/>
      <c r="N714" s="49"/>
      <c r="O714" s="49"/>
      <c r="P714" s="49"/>
      <c r="Q714" s="49"/>
    </row>
    <row r="715">
      <c r="G715" s="49"/>
      <c r="H715" s="49"/>
      <c r="I715" s="49"/>
      <c r="J715" s="49"/>
      <c r="K715" s="49"/>
      <c r="L715" s="49"/>
      <c r="M715" s="49"/>
      <c r="N715" s="49"/>
      <c r="O715" s="49"/>
      <c r="P715" s="49"/>
      <c r="Q715" s="49"/>
    </row>
    <row r="716">
      <c r="G716" s="49"/>
      <c r="H716" s="49"/>
      <c r="I716" s="49"/>
      <c r="J716" s="49"/>
      <c r="K716" s="49"/>
      <c r="L716" s="49"/>
      <c r="M716" s="49"/>
      <c r="N716" s="49"/>
      <c r="O716" s="49"/>
      <c r="P716" s="49"/>
      <c r="Q716" s="49"/>
    </row>
    <row r="717">
      <c r="G717" s="49"/>
      <c r="H717" s="49"/>
      <c r="I717" s="49"/>
      <c r="J717" s="49"/>
      <c r="K717" s="49"/>
      <c r="L717" s="49"/>
      <c r="M717" s="49"/>
      <c r="N717" s="49"/>
      <c r="O717" s="49"/>
      <c r="P717" s="49"/>
      <c r="Q717" s="49"/>
    </row>
    <row r="718">
      <c r="G718" s="49"/>
      <c r="H718" s="49"/>
      <c r="I718" s="49"/>
      <c r="J718" s="49"/>
      <c r="K718" s="49"/>
      <c r="L718" s="49"/>
      <c r="M718" s="49"/>
      <c r="N718" s="49"/>
      <c r="O718" s="49"/>
      <c r="P718" s="49"/>
      <c r="Q718" s="49"/>
    </row>
    <row r="719">
      <c r="G719" s="49"/>
      <c r="H719" s="49"/>
      <c r="I719" s="49"/>
      <c r="J719" s="49"/>
      <c r="K719" s="49"/>
      <c r="L719" s="49"/>
      <c r="M719" s="49"/>
      <c r="N719" s="49"/>
      <c r="O719" s="49"/>
      <c r="P719" s="49"/>
      <c r="Q719" s="49"/>
    </row>
    <row r="720">
      <c r="G720" s="49"/>
      <c r="H720" s="49"/>
      <c r="I720" s="49"/>
      <c r="J720" s="49"/>
      <c r="K720" s="49"/>
      <c r="L720" s="49"/>
      <c r="M720" s="49"/>
      <c r="N720" s="49"/>
      <c r="O720" s="49"/>
      <c r="P720" s="49"/>
      <c r="Q720" s="49"/>
    </row>
    <row r="721">
      <c r="G721" s="49"/>
      <c r="H721" s="49"/>
      <c r="I721" s="49"/>
      <c r="J721" s="49"/>
      <c r="K721" s="49"/>
      <c r="L721" s="49"/>
      <c r="M721" s="49"/>
      <c r="N721" s="49"/>
      <c r="O721" s="49"/>
      <c r="P721" s="49"/>
      <c r="Q721" s="49"/>
    </row>
    <row r="722">
      <c r="G722" s="49"/>
      <c r="H722" s="49"/>
      <c r="I722" s="49"/>
      <c r="J722" s="49"/>
      <c r="K722" s="49"/>
      <c r="L722" s="49"/>
      <c r="M722" s="49"/>
      <c r="N722" s="49"/>
      <c r="O722" s="49"/>
      <c r="P722" s="49"/>
      <c r="Q722" s="49"/>
    </row>
    <row r="723">
      <c r="G723" s="49"/>
      <c r="H723" s="49"/>
      <c r="I723" s="49"/>
      <c r="J723" s="49"/>
      <c r="K723" s="49"/>
      <c r="L723" s="49"/>
      <c r="M723" s="49"/>
      <c r="N723" s="49"/>
      <c r="O723" s="49"/>
      <c r="P723" s="49"/>
      <c r="Q723" s="49"/>
    </row>
    <row r="724">
      <c r="G724" s="49"/>
      <c r="H724" s="49"/>
      <c r="I724" s="49"/>
      <c r="J724" s="49"/>
      <c r="K724" s="49"/>
      <c r="L724" s="49"/>
      <c r="M724" s="49"/>
      <c r="N724" s="49"/>
      <c r="O724" s="49"/>
      <c r="P724" s="49"/>
      <c r="Q724" s="49"/>
    </row>
    <row r="725">
      <c r="G725" s="49"/>
      <c r="H725" s="49"/>
      <c r="I725" s="49"/>
      <c r="J725" s="49"/>
      <c r="K725" s="49"/>
      <c r="L725" s="49"/>
      <c r="M725" s="49"/>
      <c r="N725" s="49"/>
      <c r="O725" s="49"/>
      <c r="P725" s="49"/>
      <c r="Q725" s="49"/>
    </row>
    <row r="726">
      <c r="G726" s="49"/>
      <c r="H726" s="49"/>
      <c r="I726" s="49"/>
      <c r="J726" s="49"/>
      <c r="K726" s="49"/>
      <c r="L726" s="49"/>
      <c r="M726" s="49"/>
      <c r="N726" s="49"/>
      <c r="O726" s="49"/>
      <c r="P726" s="49"/>
      <c r="Q726" s="49"/>
    </row>
    <row r="727">
      <c r="G727" s="49"/>
      <c r="H727" s="49"/>
      <c r="I727" s="49"/>
      <c r="J727" s="49"/>
      <c r="K727" s="49"/>
      <c r="L727" s="49"/>
      <c r="M727" s="49"/>
      <c r="N727" s="49"/>
      <c r="O727" s="49"/>
      <c r="P727" s="49"/>
      <c r="Q727" s="49"/>
    </row>
    <row r="728">
      <c r="G728" s="49"/>
      <c r="H728" s="49"/>
      <c r="I728" s="49"/>
      <c r="J728" s="49"/>
      <c r="K728" s="49"/>
      <c r="L728" s="49"/>
      <c r="M728" s="49"/>
      <c r="N728" s="49"/>
      <c r="O728" s="49"/>
      <c r="P728" s="49"/>
      <c r="Q728" s="49"/>
    </row>
    <row r="729">
      <c r="G729" s="49"/>
      <c r="H729" s="49"/>
      <c r="I729" s="49"/>
      <c r="J729" s="49"/>
      <c r="K729" s="49"/>
      <c r="L729" s="49"/>
      <c r="M729" s="49"/>
      <c r="N729" s="49"/>
      <c r="O729" s="49"/>
      <c r="P729" s="49"/>
      <c r="Q729" s="49"/>
    </row>
    <row r="730">
      <c r="G730" s="49"/>
      <c r="H730" s="49"/>
      <c r="I730" s="49"/>
      <c r="J730" s="49"/>
      <c r="K730" s="49"/>
      <c r="L730" s="49"/>
      <c r="M730" s="49"/>
      <c r="N730" s="49"/>
      <c r="O730" s="49"/>
      <c r="P730" s="49"/>
      <c r="Q730" s="49"/>
    </row>
    <row r="731">
      <c r="G731" s="49"/>
      <c r="H731" s="49"/>
      <c r="I731" s="49"/>
      <c r="J731" s="49"/>
      <c r="K731" s="49"/>
      <c r="L731" s="49"/>
      <c r="M731" s="49"/>
      <c r="N731" s="49"/>
      <c r="O731" s="49"/>
      <c r="P731" s="49"/>
      <c r="Q731" s="49"/>
    </row>
    <row r="732">
      <c r="G732" s="49"/>
      <c r="H732" s="49"/>
      <c r="I732" s="49"/>
      <c r="J732" s="49"/>
      <c r="K732" s="49"/>
      <c r="L732" s="49"/>
      <c r="M732" s="49"/>
      <c r="N732" s="49"/>
      <c r="O732" s="49"/>
      <c r="P732" s="49"/>
      <c r="Q732" s="49"/>
    </row>
    <row r="733">
      <c r="G733" s="49"/>
      <c r="H733" s="49"/>
      <c r="I733" s="49"/>
      <c r="J733" s="49"/>
      <c r="K733" s="49"/>
      <c r="L733" s="49"/>
      <c r="M733" s="49"/>
      <c r="N733" s="49"/>
      <c r="O733" s="49"/>
      <c r="P733" s="49"/>
      <c r="Q733" s="49"/>
    </row>
    <row r="734">
      <c r="G734" s="49"/>
      <c r="H734" s="49"/>
      <c r="I734" s="49"/>
      <c r="J734" s="49"/>
      <c r="K734" s="49"/>
      <c r="L734" s="49"/>
      <c r="M734" s="49"/>
      <c r="N734" s="49"/>
      <c r="O734" s="49"/>
      <c r="P734" s="49"/>
      <c r="Q734" s="49"/>
    </row>
    <row r="735">
      <c r="G735" s="49"/>
      <c r="H735" s="49"/>
      <c r="I735" s="49"/>
      <c r="J735" s="49"/>
      <c r="K735" s="49"/>
      <c r="L735" s="49"/>
      <c r="M735" s="49"/>
      <c r="N735" s="49"/>
      <c r="O735" s="49"/>
      <c r="P735" s="49"/>
      <c r="Q735" s="49"/>
    </row>
    <row r="736">
      <c r="G736" s="49"/>
      <c r="H736" s="49"/>
      <c r="I736" s="49"/>
      <c r="J736" s="49"/>
      <c r="K736" s="49"/>
      <c r="L736" s="49"/>
      <c r="M736" s="49"/>
      <c r="N736" s="49"/>
      <c r="O736" s="49"/>
      <c r="P736" s="49"/>
      <c r="Q736" s="49"/>
    </row>
    <row r="737">
      <c r="G737" s="49"/>
      <c r="H737" s="49"/>
      <c r="I737" s="49"/>
      <c r="J737" s="49"/>
      <c r="K737" s="49"/>
      <c r="L737" s="49"/>
      <c r="M737" s="49"/>
      <c r="N737" s="49"/>
      <c r="O737" s="49"/>
      <c r="P737" s="49"/>
      <c r="Q737" s="49"/>
    </row>
    <row r="738">
      <c r="G738" s="49"/>
      <c r="H738" s="49"/>
      <c r="I738" s="49"/>
      <c r="J738" s="49"/>
      <c r="K738" s="49"/>
      <c r="L738" s="49"/>
      <c r="M738" s="49"/>
      <c r="N738" s="49"/>
      <c r="O738" s="49"/>
      <c r="P738" s="49"/>
      <c r="Q738" s="49"/>
    </row>
    <row r="739">
      <c r="G739" s="49"/>
      <c r="H739" s="49"/>
      <c r="I739" s="49"/>
      <c r="J739" s="49"/>
      <c r="K739" s="49"/>
      <c r="L739" s="49"/>
      <c r="M739" s="49"/>
      <c r="N739" s="49"/>
      <c r="O739" s="49"/>
      <c r="P739" s="49"/>
      <c r="Q739" s="49"/>
    </row>
    <row r="740">
      <c r="G740" s="49"/>
      <c r="H740" s="49"/>
      <c r="I740" s="49"/>
      <c r="J740" s="49"/>
      <c r="K740" s="49"/>
      <c r="L740" s="49"/>
      <c r="M740" s="49"/>
      <c r="N740" s="49"/>
      <c r="O740" s="49"/>
      <c r="P740" s="49"/>
      <c r="Q740" s="49"/>
    </row>
    <row r="741">
      <c r="G741" s="49"/>
      <c r="H741" s="49"/>
      <c r="I741" s="49"/>
      <c r="J741" s="49"/>
      <c r="K741" s="49"/>
      <c r="L741" s="49"/>
      <c r="M741" s="49"/>
      <c r="N741" s="49"/>
      <c r="O741" s="49"/>
      <c r="P741" s="49"/>
      <c r="Q741" s="49"/>
    </row>
    <row r="742">
      <c r="G742" s="49"/>
      <c r="H742" s="49"/>
      <c r="I742" s="49"/>
      <c r="J742" s="49"/>
      <c r="K742" s="49"/>
      <c r="L742" s="49"/>
      <c r="M742" s="49"/>
      <c r="N742" s="49"/>
      <c r="O742" s="49"/>
      <c r="P742" s="49"/>
      <c r="Q742" s="49"/>
    </row>
    <row r="743">
      <c r="G743" s="49"/>
      <c r="H743" s="49"/>
      <c r="I743" s="49"/>
      <c r="J743" s="49"/>
      <c r="K743" s="49"/>
      <c r="L743" s="49"/>
      <c r="M743" s="49"/>
      <c r="N743" s="49"/>
      <c r="O743" s="49"/>
      <c r="P743" s="49"/>
      <c r="Q743" s="49"/>
    </row>
    <row r="744">
      <c r="G744" s="49"/>
      <c r="H744" s="49"/>
      <c r="I744" s="49"/>
      <c r="J744" s="49"/>
      <c r="K744" s="49"/>
      <c r="L744" s="49"/>
      <c r="M744" s="49"/>
      <c r="N744" s="49"/>
      <c r="O744" s="49"/>
      <c r="P744" s="49"/>
      <c r="Q744" s="49"/>
    </row>
    <row r="745">
      <c r="G745" s="49"/>
      <c r="H745" s="49"/>
      <c r="I745" s="49"/>
      <c r="J745" s="49"/>
      <c r="K745" s="49"/>
      <c r="L745" s="49"/>
      <c r="M745" s="49"/>
      <c r="N745" s="49"/>
      <c r="O745" s="49"/>
      <c r="P745" s="49"/>
      <c r="Q745" s="49"/>
    </row>
    <row r="746">
      <c r="G746" s="49"/>
      <c r="H746" s="49"/>
      <c r="I746" s="49"/>
      <c r="J746" s="49"/>
      <c r="K746" s="49"/>
      <c r="L746" s="49"/>
      <c r="M746" s="49"/>
      <c r="N746" s="49"/>
      <c r="O746" s="49"/>
      <c r="P746" s="49"/>
      <c r="Q746" s="49"/>
    </row>
    <row r="747">
      <c r="G747" s="49"/>
      <c r="H747" s="49"/>
      <c r="I747" s="49"/>
      <c r="J747" s="49"/>
      <c r="K747" s="49"/>
      <c r="L747" s="49"/>
      <c r="M747" s="49"/>
      <c r="N747" s="49"/>
      <c r="O747" s="49"/>
      <c r="P747" s="49"/>
      <c r="Q747" s="49"/>
    </row>
    <row r="748">
      <c r="G748" s="49"/>
      <c r="H748" s="49"/>
      <c r="I748" s="49"/>
      <c r="J748" s="49"/>
      <c r="K748" s="49"/>
      <c r="L748" s="49"/>
      <c r="M748" s="49"/>
      <c r="N748" s="49"/>
      <c r="O748" s="49"/>
      <c r="P748" s="49"/>
      <c r="Q748" s="49"/>
    </row>
    <row r="749">
      <c r="G749" s="49"/>
      <c r="H749" s="49"/>
      <c r="I749" s="49"/>
      <c r="J749" s="49"/>
      <c r="K749" s="49"/>
      <c r="L749" s="49"/>
      <c r="M749" s="49"/>
      <c r="N749" s="49"/>
      <c r="O749" s="49"/>
      <c r="P749" s="49"/>
      <c r="Q749" s="49"/>
    </row>
    <row r="750">
      <c r="G750" s="49"/>
      <c r="H750" s="49"/>
      <c r="I750" s="49"/>
      <c r="J750" s="49"/>
      <c r="K750" s="49"/>
      <c r="L750" s="49"/>
      <c r="M750" s="49"/>
      <c r="N750" s="49"/>
      <c r="O750" s="49"/>
      <c r="P750" s="49"/>
      <c r="Q750" s="49"/>
    </row>
    <row r="751">
      <c r="G751" s="49"/>
      <c r="H751" s="49"/>
      <c r="I751" s="49"/>
      <c r="J751" s="49"/>
      <c r="K751" s="49"/>
      <c r="L751" s="49"/>
      <c r="M751" s="49"/>
      <c r="N751" s="49"/>
      <c r="O751" s="49"/>
      <c r="P751" s="49"/>
      <c r="Q751" s="49"/>
    </row>
    <row r="752">
      <c r="G752" s="49"/>
      <c r="H752" s="49"/>
      <c r="I752" s="49"/>
      <c r="J752" s="49"/>
      <c r="K752" s="49"/>
      <c r="L752" s="49"/>
      <c r="M752" s="49"/>
      <c r="N752" s="49"/>
      <c r="O752" s="49"/>
      <c r="P752" s="49"/>
      <c r="Q752" s="49"/>
    </row>
    <row r="753">
      <c r="G753" s="49"/>
      <c r="H753" s="49"/>
      <c r="I753" s="49"/>
      <c r="J753" s="49"/>
      <c r="K753" s="49"/>
      <c r="L753" s="49"/>
      <c r="M753" s="49"/>
      <c r="N753" s="49"/>
      <c r="O753" s="49"/>
      <c r="P753" s="49"/>
      <c r="Q753" s="49"/>
    </row>
    <row r="754">
      <c r="G754" s="49"/>
      <c r="H754" s="49"/>
      <c r="I754" s="49"/>
      <c r="J754" s="49"/>
      <c r="K754" s="49"/>
      <c r="L754" s="49"/>
      <c r="M754" s="49"/>
      <c r="N754" s="49"/>
      <c r="O754" s="49"/>
      <c r="P754" s="49"/>
      <c r="Q754" s="49"/>
    </row>
    <row r="755">
      <c r="G755" s="49"/>
      <c r="H755" s="49"/>
      <c r="I755" s="49"/>
      <c r="J755" s="49"/>
      <c r="K755" s="49"/>
      <c r="L755" s="49"/>
      <c r="M755" s="49"/>
      <c r="N755" s="49"/>
      <c r="O755" s="49"/>
      <c r="P755" s="49"/>
      <c r="Q755" s="49"/>
    </row>
    <row r="756">
      <c r="G756" s="49"/>
      <c r="H756" s="49"/>
      <c r="I756" s="49"/>
      <c r="J756" s="49"/>
      <c r="K756" s="49"/>
      <c r="L756" s="49"/>
      <c r="M756" s="49"/>
      <c r="N756" s="49"/>
      <c r="O756" s="49"/>
      <c r="P756" s="49"/>
      <c r="Q756" s="49"/>
    </row>
    <row r="757">
      <c r="G757" s="49"/>
      <c r="H757" s="49"/>
      <c r="I757" s="49"/>
      <c r="J757" s="49"/>
      <c r="K757" s="49"/>
      <c r="L757" s="49"/>
      <c r="M757" s="49"/>
      <c r="N757" s="49"/>
      <c r="O757" s="49"/>
      <c r="P757" s="49"/>
      <c r="Q757" s="49"/>
    </row>
    <row r="758">
      <c r="G758" s="49"/>
      <c r="H758" s="49"/>
      <c r="I758" s="49"/>
      <c r="J758" s="49"/>
      <c r="K758" s="49"/>
      <c r="L758" s="49"/>
      <c r="M758" s="49"/>
      <c r="N758" s="49"/>
      <c r="O758" s="49"/>
      <c r="P758" s="49"/>
      <c r="Q758" s="49"/>
    </row>
    <row r="759">
      <c r="G759" s="49"/>
      <c r="H759" s="49"/>
      <c r="I759" s="49"/>
      <c r="J759" s="49"/>
      <c r="K759" s="49"/>
      <c r="L759" s="49"/>
      <c r="M759" s="49"/>
      <c r="N759" s="49"/>
      <c r="O759" s="49"/>
      <c r="P759" s="49"/>
      <c r="Q759" s="49"/>
    </row>
    <row r="760">
      <c r="G760" s="49"/>
      <c r="H760" s="49"/>
      <c r="I760" s="49"/>
      <c r="J760" s="49"/>
      <c r="K760" s="49"/>
      <c r="L760" s="49"/>
      <c r="M760" s="49"/>
      <c r="N760" s="49"/>
      <c r="O760" s="49"/>
      <c r="P760" s="49"/>
      <c r="Q760" s="49"/>
    </row>
    <row r="761">
      <c r="G761" s="49"/>
      <c r="H761" s="49"/>
      <c r="I761" s="49"/>
      <c r="J761" s="49"/>
      <c r="K761" s="49"/>
      <c r="L761" s="49"/>
      <c r="M761" s="49"/>
      <c r="N761" s="49"/>
      <c r="O761" s="49"/>
      <c r="P761" s="49"/>
      <c r="Q761" s="49"/>
    </row>
    <row r="762">
      <c r="G762" s="49"/>
      <c r="H762" s="49"/>
      <c r="I762" s="49"/>
      <c r="J762" s="49"/>
      <c r="K762" s="49"/>
      <c r="L762" s="49"/>
      <c r="M762" s="49"/>
      <c r="N762" s="49"/>
      <c r="O762" s="49"/>
      <c r="P762" s="49"/>
      <c r="Q762" s="49"/>
    </row>
    <row r="763">
      <c r="G763" s="49"/>
      <c r="H763" s="49"/>
      <c r="I763" s="49"/>
      <c r="J763" s="49"/>
      <c r="K763" s="49"/>
      <c r="L763" s="49"/>
      <c r="M763" s="49"/>
      <c r="N763" s="49"/>
      <c r="O763" s="49"/>
      <c r="P763" s="49"/>
      <c r="Q763" s="49"/>
    </row>
    <row r="764">
      <c r="G764" s="49"/>
      <c r="H764" s="49"/>
      <c r="I764" s="49"/>
      <c r="J764" s="49"/>
      <c r="K764" s="49"/>
      <c r="L764" s="49"/>
      <c r="M764" s="49"/>
      <c r="N764" s="49"/>
      <c r="O764" s="49"/>
      <c r="P764" s="49"/>
      <c r="Q764" s="49"/>
    </row>
    <row r="765">
      <c r="G765" s="49"/>
      <c r="H765" s="49"/>
      <c r="I765" s="49"/>
      <c r="J765" s="49"/>
      <c r="K765" s="49"/>
      <c r="L765" s="49"/>
      <c r="M765" s="49"/>
      <c r="N765" s="49"/>
      <c r="O765" s="49"/>
      <c r="P765" s="49"/>
      <c r="Q765" s="49"/>
    </row>
    <row r="766">
      <c r="G766" s="49"/>
      <c r="H766" s="49"/>
      <c r="I766" s="49"/>
      <c r="J766" s="49"/>
      <c r="K766" s="49"/>
      <c r="L766" s="49"/>
      <c r="M766" s="49"/>
      <c r="N766" s="49"/>
      <c r="O766" s="49"/>
      <c r="P766" s="49"/>
      <c r="Q766" s="49"/>
    </row>
    <row r="767">
      <c r="G767" s="49"/>
      <c r="H767" s="49"/>
      <c r="I767" s="49"/>
      <c r="J767" s="49"/>
      <c r="K767" s="49"/>
      <c r="L767" s="49"/>
      <c r="M767" s="49"/>
      <c r="N767" s="49"/>
      <c r="O767" s="49"/>
      <c r="P767" s="49"/>
      <c r="Q767" s="49"/>
    </row>
    <row r="768">
      <c r="G768" s="49"/>
      <c r="H768" s="49"/>
      <c r="I768" s="49"/>
      <c r="J768" s="49"/>
      <c r="K768" s="49"/>
      <c r="L768" s="49"/>
      <c r="M768" s="49"/>
      <c r="N768" s="49"/>
      <c r="O768" s="49"/>
      <c r="P768" s="49"/>
      <c r="Q768" s="49"/>
    </row>
    <row r="769">
      <c r="G769" s="49"/>
      <c r="H769" s="49"/>
      <c r="I769" s="49"/>
      <c r="J769" s="49"/>
      <c r="K769" s="49"/>
      <c r="L769" s="49"/>
      <c r="M769" s="49"/>
      <c r="N769" s="49"/>
      <c r="O769" s="49"/>
      <c r="P769" s="49"/>
      <c r="Q769" s="49"/>
    </row>
    <row r="770">
      <c r="G770" s="49"/>
      <c r="H770" s="49"/>
      <c r="I770" s="49"/>
      <c r="J770" s="49"/>
      <c r="K770" s="49"/>
      <c r="L770" s="49"/>
      <c r="M770" s="49"/>
      <c r="N770" s="49"/>
      <c r="O770" s="49"/>
      <c r="P770" s="49"/>
      <c r="Q770" s="49"/>
    </row>
    <row r="771">
      <c r="G771" s="49"/>
      <c r="H771" s="49"/>
      <c r="I771" s="49"/>
      <c r="J771" s="49"/>
      <c r="K771" s="49"/>
      <c r="L771" s="49"/>
      <c r="M771" s="49"/>
      <c r="N771" s="49"/>
      <c r="O771" s="49"/>
      <c r="P771" s="49"/>
      <c r="Q771" s="49"/>
    </row>
    <row r="772">
      <c r="G772" s="49"/>
      <c r="H772" s="49"/>
      <c r="I772" s="49"/>
      <c r="J772" s="49"/>
      <c r="K772" s="49"/>
      <c r="L772" s="49"/>
      <c r="M772" s="49"/>
      <c r="N772" s="49"/>
      <c r="O772" s="49"/>
      <c r="P772" s="49"/>
      <c r="Q772" s="49"/>
    </row>
    <row r="773">
      <c r="G773" s="49"/>
      <c r="H773" s="49"/>
      <c r="I773" s="49"/>
      <c r="J773" s="49"/>
      <c r="K773" s="49"/>
      <c r="L773" s="49"/>
      <c r="M773" s="49"/>
      <c r="N773" s="49"/>
      <c r="O773" s="49"/>
      <c r="P773" s="49"/>
      <c r="Q773" s="49"/>
    </row>
    <row r="774">
      <c r="G774" s="49"/>
      <c r="H774" s="49"/>
      <c r="I774" s="49"/>
      <c r="J774" s="49"/>
      <c r="K774" s="49"/>
      <c r="L774" s="49"/>
      <c r="M774" s="49"/>
      <c r="N774" s="49"/>
      <c r="O774" s="49"/>
      <c r="P774" s="49"/>
      <c r="Q774" s="49"/>
    </row>
    <row r="775">
      <c r="G775" s="49"/>
      <c r="H775" s="49"/>
      <c r="I775" s="49"/>
      <c r="J775" s="49"/>
      <c r="K775" s="49"/>
      <c r="L775" s="49"/>
      <c r="M775" s="49"/>
      <c r="N775" s="49"/>
      <c r="O775" s="49"/>
      <c r="P775" s="49"/>
      <c r="Q775" s="49"/>
    </row>
    <row r="776">
      <c r="G776" s="49"/>
      <c r="H776" s="49"/>
      <c r="I776" s="49"/>
      <c r="J776" s="49"/>
      <c r="K776" s="49"/>
      <c r="L776" s="49"/>
      <c r="M776" s="49"/>
      <c r="N776" s="49"/>
      <c r="O776" s="49"/>
      <c r="P776" s="49"/>
      <c r="Q776" s="49"/>
    </row>
    <row r="777">
      <c r="G777" s="49"/>
      <c r="H777" s="49"/>
      <c r="I777" s="49"/>
      <c r="J777" s="49"/>
      <c r="K777" s="49"/>
      <c r="L777" s="49"/>
      <c r="M777" s="49"/>
      <c r="N777" s="49"/>
      <c r="O777" s="49"/>
      <c r="P777" s="49"/>
      <c r="Q777" s="49"/>
    </row>
    <row r="778">
      <c r="G778" s="49"/>
      <c r="H778" s="49"/>
      <c r="I778" s="49"/>
      <c r="J778" s="49"/>
      <c r="K778" s="49"/>
      <c r="L778" s="49"/>
      <c r="M778" s="49"/>
      <c r="N778" s="49"/>
      <c r="O778" s="49"/>
      <c r="P778" s="49"/>
      <c r="Q778" s="49"/>
    </row>
    <row r="779">
      <c r="G779" s="49"/>
      <c r="H779" s="49"/>
      <c r="I779" s="49"/>
      <c r="J779" s="49"/>
      <c r="K779" s="49"/>
      <c r="L779" s="49"/>
      <c r="M779" s="49"/>
      <c r="N779" s="49"/>
      <c r="O779" s="49"/>
      <c r="P779" s="49"/>
      <c r="Q779" s="49"/>
    </row>
    <row r="780">
      <c r="G780" s="49"/>
      <c r="H780" s="49"/>
      <c r="I780" s="49"/>
      <c r="J780" s="49"/>
      <c r="K780" s="49"/>
      <c r="L780" s="49"/>
      <c r="M780" s="49"/>
      <c r="N780" s="49"/>
      <c r="O780" s="49"/>
      <c r="P780" s="49"/>
      <c r="Q780" s="49"/>
    </row>
    <row r="781">
      <c r="G781" s="49"/>
      <c r="H781" s="49"/>
      <c r="I781" s="49"/>
      <c r="J781" s="49"/>
      <c r="K781" s="49"/>
      <c r="L781" s="49"/>
      <c r="M781" s="49"/>
      <c r="N781" s="49"/>
      <c r="O781" s="49"/>
      <c r="P781" s="49"/>
      <c r="Q781" s="49"/>
    </row>
    <row r="782">
      <c r="G782" s="49"/>
      <c r="H782" s="49"/>
      <c r="I782" s="49"/>
      <c r="J782" s="49"/>
      <c r="K782" s="49"/>
      <c r="L782" s="49"/>
      <c r="M782" s="49"/>
      <c r="N782" s="49"/>
      <c r="O782" s="49"/>
      <c r="P782" s="49"/>
      <c r="Q782" s="49"/>
    </row>
    <row r="783">
      <c r="G783" s="49"/>
      <c r="H783" s="49"/>
      <c r="I783" s="49"/>
      <c r="J783" s="49"/>
      <c r="K783" s="49"/>
      <c r="L783" s="49"/>
      <c r="M783" s="49"/>
      <c r="N783" s="49"/>
      <c r="O783" s="49"/>
      <c r="P783" s="49"/>
      <c r="Q783" s="49"/>
    </row>
    <row r="784">
      <c r="G784" s="49"/>
      <c r="H784" s="49"/>
      <c r="I784" s="49"/>
      <c r="J784" s="49"/>
      <c r="K784" s="49"/>
      <c r="L784" s="49"/>
      <c r="M784" s="49"/>
      <c r="N784" s="49"/>
      <c r="O784" s="49"/>
      <c r="P784" s="49"/>
      <c r="Q784" s="49"/>
    </row>
    <row r="785">
      <c r="G785" s="49"/>
      <c r="H785" s="49"/>
      <c r="I785" s="49"/>
      <c r="J785" s="49"/>
      <c r="K785" s="49"/>
      <c r="L785" s="49"/>
      <c r="M785" s="49"/>
      <c r="N785" s="49"/>
      <c r="O785" s="49"/>
      <c r="P785" s="49"/>
      <c r="Q785" s="49"/>
    </row>
    <row r="786">
      <c r="G786" s="49"/>
      <c r="H786" s="49"/>
      <c r="I786" s="49"/>
      <c r="J786" s="49"/>
      <c r="K786" s="49"/>
      <c r="L786" s="49"/>
      <c r="M786" s="49"/>
      <c r="N786" s="49"/>
      <c r="O786" s="49"/>
      <c r="P786" s="49"/>
      <c r="Q786" s="49"/>
    </row>
    <row r="787">
      <c r="G787" s="49"/>
      <c r="H787" s="49"/>
      <c r="I787" s="49"/>
      <c r="J787" s="49"/>
      <c r="K787" s="49"/>
      <c r="L787" s="49"/>
      <c r="M787" s="49"/>
      <c r="N787" s="49"/>
      <c r="O787" s="49"/>
      <c r="P787" s="49"/>
      <c r="Q787" s="49"/>
    </row>
    <row r="788">
      <c r="G788" s="49"/>
      <c r="H788" s="49"/>
      <c r="I788" s="49"/>
      <c r="J788" s="49"/>
      <c r="K788" s="49"/>
      <c r="L788" s="49"/>
      <c r="M788" s="49"/>
      <c r="N788" s="49"/>
      <c r="O788" s="49"/>
      <c r="P788" s="49"/>
      <c r="Q788" s="49"/>
    </row>
    <row r="789">
      <c r="G789" s="49"/>
      <c r="H789" s="49"/>
      <c r="I789" s="49"/>
      <c r="J789" s="49"/>
      <c r="K789" s="49"/>
      <c r="L789" s="49"/>
      <c r="M789" s="49"/>
      <c r="N789" s="49"/>
      <c r="O789" s="49"/>
      <c r="P789" s="49"/>
      <c r="Q789" s="49"/>
    </row>
    <row r="790">
      <c r="G790" s="49"/>
      <c r="H790" s="49"/>
      <c r="I790" s="49"/>
      <c r="J790" s="49"/>
      <c r="K790" s="49"/>
      <c r="L790" s="49"/>
      <c r="M790" s="49"/>
      <c r="N790" s="49"/>
      <c r="O790" s="49"/>
      <c r="P790" s="49"/>
      <c r="Q790" s="49"/>
    </row>
    <row r="791">
      <c r="G791" s="49"/>
      <c r="H791" s="49"/>
      <c r="I791" s="49"/>
      <c r="J791" s="49"/>
      <c r="K791" s="49"/>
      <c r="L791" s="49"/>
      <c r="M791" s="49"/>
      <c r="N791" s="49"/>
      <c r="O791" s="49"/>
      <c r="P791" s="49"/>
      <c r="Q791" s="49"/>
    </row>
    <row r="792">
      <c r="G792" s="49"/>
      <c r="H792" s="49"/>
      <c r="I792" s="49"/>
      <c r="J792" s="49"/>
      <c r="K792" s="49"/>
      <c r="L792" s="49"/>
      <c r="M792" s="49"/>
      <c r="N792" s="49"/>
      <c r="O792" s="49"/>
      <c r="P792" s="49"/>
      <c r="Q792" s="49"/>
    </row>
    <row r="793">
      <c r="G793" s="49"/>
      <c r="H793" s="49"/>
      <c r="I793" s="49"/>
      <c r="J793" s="49"/>
      <c r="K793" s="49"/>
      <c r="L793" s="49"/>
      <c r="M793" s="49"/>
      <c r="N793" s="49"/>
      <c r="O793" s="49"/>
      <c r="P793" s="49"/>
      <c r="Q793" s="49"/>
    </row>
    <row r="794">
      <c r="G794" s="49"/>
      <c r="H794" s="49"/>
      <c r="I794" s="49"/>
      <c r="J794" s="49"/>
      <c r="K794" s="49"/>
      <c r="L794" s="49"/>
      <c r="M794" s="49"/>
      <c r="N794" s="49"/>
      <c r="O794" s="49"/>
      <c r="P794" s="49"/>
      <c r="Q794" s="49"/>
    </row>
    <row r="795">
      <c r="G795" s="49"/>
      <c r="H795" s="49"/>
      <c r="I795" s="49"/>
      <c r="J795" s="49"/>
      <c r="K795" s="49"/>
      <c r="L795" s="49"/>
      <c r="M795" s="49"/>
      <c r="N795" s="49"/>
      <c r="O795" s="49"/>
      <c r="P795" s="49"/>
      <c r="Q795" s="49"/>
    </row>
    <row r="796">
      <c r="G796" s="49"/>
      <c r="H796" s="49"/>
      <c r="I796" s="49"/>
      <c r="J796" s="49"/>
      <c r="K796" s="49"/>
      <c r="L796" s="49"/>
      <c r="M796" s="49"/>
      <c r="N796" s="49"/>
      <c r="O796" s="49"/>
      <c r="P796" s="49"/>
      <c r="Q796" s="49"/>
    </row>
    <row r="797">
      <c r="G797" s="49"/>
      <c r="H797" s="49"/>
      <c r="I797" s="49"/>
      <c r="J797" s="49"/>
      <c r="K797" s="49"/>
      <c r="L797" s="49"/>
      <c r="M797" s="49"/>
      <c r="N797" s="49"/>
      <c r="O797" s="49"/>
      <c r="P797" s="49"/>
      <c r="Q797" s="49"/>
    </row>
    <row r="798">
      <c r="G798" s="49"/>
      <c r="H798" s="49"/>
      <c r="I798" s="49"/>
      <c r="J798" s="49"/>
      <c r="K798" s="49"/>
      <c r="L798" s="49"/>
      <c r="M798" s="49"/>
      <c r="N798" s="49"/>
      <c r="O798" s="49"/>
      <c r="P798" s="49"/>
      <c r="Q798" s="49"/>
    </row>
    <row r="799">
      <c r="G799" s="49"/>
      <c r="H799" s="49"/>
      <c r="I799" s="49"/>
      <c r="J799" s="49"/>
      <c r="K799" s="49"/>
      <c r="L799" s="49"/>
      <c r="M799" s="49"/>
      <c r="N799" s="49"/>
      <c r="O799" s="49"/>
      <c r="P799" s="49"/>
      <c r="Q799" s="49"/>
    </row>
    <row r="800">
      <c r="G800" s="49"/>
      <c r="H800" s="49"/>
      <c r="I800" s="49"/>
      <c r="J800" s="49"/>
      <c r="K800" s="49"/>
      <c r="L800" s="49"/>
      <c r="M800" s="49"/>
      <c r="N800" s="49"/>
      <c r="O800" s="49"/>
      <c r="P800" s="49"/>
      <c r="Q800" s="49"/>
    </row>
    <row r="801">
      <c r="G801" s="49"/>
      <c r="H801" s="49"/>
      <c r="I801" s="49"/>
      <c r="J801" s="49"/>
      <c r="K801" s="49"/>
      <c r="L801" s="49"/>
      <c r="M801" s="49"/>
      <c r="N801" s="49"/>
      <c r="O801" s="49"/>
      <c r="P801" s="49"/>
      <c r="Q801" s="49"/>
    </row>
    <row r="802">
      <c r="G802" s="49"/>
      <c r="H802" s="49"/>
      <c r="I802" s="49"/>
      <c r="J802" s="49"/>
      <c r="K802" s="49"/>
      <c r="L802" s="49"/>
      <c r="M802" s="49"/>
      <c r="N802" s="49"/>
      <c r="O802" s="49"/>
      <c r="P802" s="49"/>
      <c r="Q802" s="49"/>
    </row>
    <row r="803">
      <c r="G803" s="49"/>
      <c r="H803" s="49"/>
      <c r="I803" s="49"/>
      <c r="J803" s="49"/>
      <c r="K803" s="49"/>
      <c r="L803" s="49"/>
      <c r="M803" s="49"/>
      <c r="N803" s="49"/>
      <c r="O803" s="49"/>
      <c r="P803" s="49"/>
      <c r="Q803" s="49"/>
    </row>
    <row r="804">
      <c r="G804" s="49"/>
      <c r="H804" s="49"/>
      <c r="I804" s="49"/>
      <c r="J804" s="49"/>
      <c r="K804" s="49"/>
      <c r="L804" s="49"/>
      <c r="M804" s="49"/>
      <c r="N804" s="49"/>
      <c r="O804" s="49"/>
      <c r="P804" s="49"/>
      <c r="Q804" s="49"/>
    </row>
    <row r="805">
      <c r="G805" s="49"/>
      <c r="H805" s="49"/>
      <c r="I805" s="49"/>
      <c r="J805" s="49"/>
      <c r="K805" s="49"/>
      <c r="L805" s="49"/>
      <c r="M805" s="49"/>
      <c r="N805" s="49"/>
      <c r="O805" s="49"/>
      <c r="P805" s="49"/>
      <c r="Q805" s="49"/>
    </row>
    <row r="806">
      <c r="G806" s="49"/>
      <c r="H806" s="49"/>
      <c r="I806" s="49"/>
      <c r="J806" s="49"/>
      <c r="K806" s="49"/>
      <c r="L806" s="49"/>
      <c r="M806" s="49"/>
      <c r="N806" s="49"/>
      <c r="O806" s="49"/>
      <c r="P806" s="49"/>
      <c r="Q806" s="49"/>
    </row>
    <row r="807">
      <c r="G807" s="49"/>
      <c r="H807" s="49"/>
      <c r="I807" s="49"/>
      <c r="J807" s="49"/>
      <c r="K807" s="49"/>
      <c r="L807" s="49"/>
      <c r="M807" s="49"/>
      <c r="N807" s="49"/>
      <c r="O807" s="49"/>
      <c r="P807" s="49"/>
      <c r="Q807" s="49"/>
    </row>
    <row r="808">
      <c r="G808" s="49"/>
      <c r="H808" s="49"/>
      <c r="I808" s="49"/>
      <c r="J808" s="49"/>
      <c r="K808" s="49"/>
      <c r="L808" s="49"/>
      <c r="M808" s="49"/>
      <c r="N808" s="49"/>
      <c r="O808" s="49"/>
      <c r="P808" s="49"/>
      <c r="Q808" s="49"/>
    </row>
    <row r="809">
      <c r="G809" s="49"/>
      <c r="H809" s="49"/>
      <c r="I809" s="49"/>
      <c r="J809" s="49"/>
      <c r="K809" s="49"/>
      <c r="L809" s="49"/>
      <c r="M809" s="49"/>
      <c r="N809" s="49"/>
      <c r="O809" s="49"/>
      <c r="P809" s="49"/>
      <c r="Q809" s="49"/>
    </row>
    <row r="810">
      <c r="G810" s="49"/>
      <c r="H810" s="49"/>
      <c r="I810" s="49"/>
      <c r="J810" s="49"/>
      <c r="K810" s="49"/>
      <c r="L810" s="49"/>
      <c r="M810" s="49"/>
      <c r="N810" s="49"/>
      <c r="O810" s="49"/>
      <c r="P810" s="49"/>
      <c r="Q810" s="49"/>
    </row>
    <row r="811">
      <c r="G811" s="49"/>
      <c r="H811" s="49"/>
      <c r="I811" s="49"/>
      <c r="J811" s="49"/>
      <c r="K811" s="49"/>
      <c r="L811" s="49"/>
      <c r="M811" s="49"/>
      <c r="N811" s="49"/>
      <c r="O811" s="49"/>
      <c r="P811" s="49"/>
      <c r="Q811" s="49"/>
    </row>
    <row r="812">
      <c r="G812" s="49"/>
      <c r="H812" s="49"/>
      <c r="I812" s="49"/>
      <c r="J812" s="49"/>
      <c r="K812" s="49"/>
      <c r="L812" s="49"/>
      <c r="M812" s="49"/>
      <c r="N812" s="49"/>
      <c r="O812" s="49"/>
      <c r="P812" s="49"/>
      <c r="Q812" s="49"/>
    </row>
    <row r="813">
      <c r="G813" s="49"/>
      <c r="H813" s="49"/>
      <c r="I813" s="49"/>
      <c r="J813" s="49"/>
      <c r="K813" s="49"/>
      <c r="L813" s="49"/>
      <c r="M813" s="49"/>
      <c r="N813" s="49"/>
      <c r="O813" s="49"/>
      <c r="P813" s="49"/>
      <c r="Q813" s="49"/>
    </row>
    <row r="814">
      <c r="G814" s="49"/>
      <c r="H814" s="49"/>
      <c r="I814" s="49"/>
      <c r="J814" s="49"/>
      <c r="K814" s="49"/>
      <c r="L814" s="49"/>
      <c r="M814" s="49"/>
      <c r="N814" s="49"/>
      <c r="O814" s="49"/>
      <c r="P814" s="49"/>
      <c r="Q814" s="49"/>
    </row>
    <row r="815">
      <c r="G815" s="49"/>
      <c r="H815" s="49"/>
      <c r="I815" s="49"/>
      <c r="J815" s="49"/>
      <c r="K815" s="49"/>
      <c r="L815" s="49"/>
      <c r="M815" s="49"/>
      <c r="N815" s="49"/>
      <c r="O815" s="49"/>
      <c r="P815" s="49"/>
      <c r="Q815" s="49"/>
    </row>
    <row r="816">
      <c r="G816" s="49"/>
      <c r="H816" s="49"/>
      <c r="I816" s="49"/>
      <c r="J816" s="49"/>
      <c r="K816" s="49"/>
      <c r="L816" s="49"/>
      <c r="M816" s="49"/>
      <c r="N816" s="49"/>
      <c r="O816" s="49"/>
      <c r="P816" s="49"/>
      <c r="Q816" s="49"/>
    </row>
    <row r="817">
      <c r="G817" s="49"/>
      <c r="H817" s="49"/>
      <c r="I817" s="49"/>
      <c r="J817" s="49"/>
      <c r="K817" s="49"/>
      <c r="L817" s="49"/>
      <c r="M817" s="49"/>
      <c r="N817" s="49"/>
      <c r="O817" s="49"/>
      <c r="P817" s="49"/>
      <c r="Q817" s="49"/>
    </row>
    <row r="818">
      <c r="G818" s="49"/>
      <c r="H818" s="49"/>
      <c r="I818" s="49"/>
      <c r="J818" s="49"/>
      <c r="K818" s="49"/>
      <c r="L818" s="49"/>
      <c r="M818" s="49"/>
      <c r="N818" s="49"/>
      <c r="O818" s="49"/>
      <c r="P818" s="49"/>
      <c r="Q818" s="49"/>
    </row>
    <row r="819">
      <c r="G819" s="49"/>
      <c r="H819" s="49"/>
      <c r="I819" s="49"/>
      <c r="J819" s="49"/>
      <c r="K819" s="49"/>
      <c r="L819" s="49"/>
      <c r="M819" s="49"/>
      <c r="N819" s="49"/>
      <c r="O819" s="49"/>
      <c r="P819" s="49"/>
      <c r="Q819" s="49"/>
    </row>
    <row r="820">
      <c r="G820" s="49"/>
      <c r="H820" s="49"/>
      <c r="I820" s="49"/>
      <c r="J820" s="49"/>
      <c r="K820" s="49"/>
      <c r="L820" s="49"/>
      <c r="M820" s="49"/>
      <c r="N820" s="49"/>
      <c r="O820" s="49"/>
      <c r="P820" s="49"/>
      <c r="Q820" s="49"/>
    </row>
    <row r="821">
      <c r="G821" s="49"/>
      <c r="H821" s="49"/>
      <c r="I821" s="49"/>
      <c r="J821" s="49"/>
      <c r="K821" s="49"/>
      <c r="L821" s="49"/>
      <c r="M821" s="49"/>
      <c r="N821" s="49"/>
      <c r="O821" s="49"/>
      <c r="P821" s="49"/>
      <c r="Q821" s="49"/>
    </row>
    <row r="822">
      <c r="G822" s="49"/>
      <c r="H822" s="49"/>
      <c r="I822" s="49"/>
      <c r="J822" s="49"/>
      <c r="K822" s="49"/>
      <c r="L822" s="49"/>
      <c r="M822" s="49"/>
      <c r="N822" s="49"/>
      <c r="O822" s="49"/>
      <c r="P822" s="49"/>
      <c r="Q822" s="49"/>
    </row>
    <row r="823">
      <c r="G823" s="49"/>
      <c r="H823" s="49"/>
      <c r="I823" s="49"/>
      <c r="J823" s="49"/>
      <c r="K823" s="49"/>
      <c r="L823" s="49"/>
      <c r="M823" s="49"/>
      <c r="N823" s="49"/>
      <c r="O823" s="49"/>
      <c r="P823" s="49"/>
      <c r="Q823" s="49"/>
    </row>
    <row r="824">
      <c r="G824" s="49"/>
      <c r="H824" s="49"/>
      <c r="I824" s="49"/>
      <c r="J824" s="49"/>
      <c r="K824" s="49"/>
      <c r="L824" s="49"/>
      <c r="M824" s="49"/>
      <c r="N824" s="49"/>
      <c r="O824" s="49"/>
      <c r="P824" s="49"/>
      <c r="Q824" s="49"/>
    </row>
    <row r="825">
      <c r="G825" s="49"/>
      <c r="H825" s="49"/>
      <c r="I825" s="49"/>
      <c r="J825" s="49"/>
      <c r="K825" s="49"/>
      <c r="L825" s="49"/>
      <c r="M825" s="49"/>
      <c r="N825" s="49"/>
      <c r="O825" s="49"/>
      <c r="P825" s="49"/>
      <c r="Q825" s="49"/>
    </row>
    <row r="826">
      <c r="G826" s="49"/>
      <c r="H826" s="49"/>
      <c r="I826" s="49"/>
      <c r="J826" s="49"/>
      <c r="K826" s="49"/>
      <c r="L826" s="49"/>
      <c r="M826" s="49"/>
      <c r="N826" s="49"/>
      <c r="O826" s="49"/>
      <c r="P826" s="49"/>
      <c r="Q826" s="49"/>
    </row>
    <row r="827">
      <c r="G827" s="49"/>
      <c r="H827" s="49"/>
      <c r="I827" s="49"/>
      <c r="J827" s="49"/>
      <c r="K827" s="49"/>
      <c r="L827" s="49"/>
      <c r="M827" s="49"/>
      <c r="N827" s="49"/>
      <c r="O827" s="49"/>
      <c r="P827" s="49"/>
      <c r="Q827" s="49"/>
    </row>
    <row r="828">
      <c r="G828" s="49"/>
      <c r="H828" s="49"/>
      <c r="I828" s="49"/>
      <c r="J828" s="49"/>
      <c r="K828" s="49"/>
      <c r="L828" s="49"/>
      <c r="M828" s="49"/>
      <c r="N828" s="49"/>
      <c r="O828" s="49"/>
      <c r="P828" s="49"/>
      <c r="Q828" s="49"/>
    </row>
    <row r="829">
      <c r="G829" s="49"/>
      <c r="H829" s="49"/>
      <c r="I829" s="49"/>
      <c r="J829" s="49"/>
      <c r="K829" s="49"/>
      <c r="L829" s="49"/>
      <c r="M829" s="49"/>
      <c r="N829" s="49"/>
      <c r="O829" s="49"/>
      <c r="P829" s="49"/>
      <c r="Q829" s="49"/>
    </row>
    <row r="830">
      <c r="G830" s="49"/>
      <c r="H830" s="49"/>
      <c r="I830" s="49"/>
      <c r="J830" s="49"/>
      <c r="K830" s="49"/>
      <c r="L830" s="49"/>
      <c r="M830" s="49"/>
      <c r="N830" s="49"/>
      <c r="O830" s="49"/>
      <c r="P830" s="49"/>
      <c r="Q830" s="49"/>
    </row>
    <row r="831">
      <c r="G831" s="49"/>
      <c r="H831" s="49"/>
      <c r="I831" s="49"/>
      <c r="J831" s="49"/>
      <c r="K831" s="49"/>
      <c r="L831" s="49"/>
      <c r="M831" s="49"/>
      <c r="N831" s="49"/>
      <c r="O831" s="49"/>
      <c r="P831" s="49"/>
      <c r="Q831" s="49"/>
    </row>
    <row r="832">
      <c r="G832" s="49"/>
      <c r="H832" s="49"/>
      <c r="I832" s="49"/>
      <c r="J832" s="49"/>
      <c r="K832" s="49"/>
      <c r="L832" s="49"/>
      <c r="M832" s="49"/>
      <c r="N832" s="49"/>
      <c r="O832" s="49"/>
      <c r="P832" s="49"/>
      <c r="Q832" s="49"/>
    </row>
    <row r="833">
      <c r="G833" s="49"/>
      <c r="H833" s="49"/>
      <c r="I833" s="49"/>
      <c r="J833" s="49"/>
      <c r="K833" s="49"/>
      <c r="L833" s="49"/>
      <c r="M833" s="49"/>
      <c r="N833" s="49"/>
      <c r="O833" s="49"/>
      <c r="P833" s="49"/>
      <c r="Q833" s="49"/>
    </row>
    <row r="834">
      <c r="G834" s="49"/>
      <c r="H834" s="49"/>
      <c r="I834" s="49"/>
      <c r="J834" s="49"/>
      <c r="K834" s="49"/>
      <c r="L834" s="49"/>
      <c r="M834" s="49"/>
      <c r="N834" s="49"/>
      <c r="O834" s="49"/>
      <c r="P834" s="49"/>
      <c r="Q834" s="49"/>
    </row>
    <row r="835">
      <c r="G835" s="49"/>
      <c r="H835" s="49"/>
      <c r="I835" s="49"/>
      <c r="J835" s="49"/>
      <c r="K835" s="49"/>
      <c r="L835" s="49"/>
      <c r="M835" s="49"/>
      <c r="N835" s="49"/>
      <c r="O835" s="49"/>
      <c r="P835" s="49"/>
      <c r="Q835" s="49"/>
    </row>
    <row r="836">
      <c r="G836" s="49"/>
      <c r="H836" s="49"/>
      <c r="I836" s="49"/>
      <c r="J836" s="49"/>
      <c r="K836" s="49"/>
      <c r="L836" s="49"/>
      <c r="M836" s="49"/>
      <c r="N836" s="49"/>
      <c r="O836" s="49"/>
      <c r="P836" s="49"/>
      <c r="Q836" s="49"/>
    </row>
    <row r="837">
      <c r="G837" s="49"/>
      <c r="H837" s="49"/>
      <c r="I837" s="49"/>
      <c r="J837" s="49"/>
      <c r="K837" s="49"/>
      <c r="L837" s="49"/>
      <c r="M837" s="49"/>
      <c r="N837" s="49"/>
      <c r="O837" s="49"/>
      <c r="P837" s="49"/>
      <c r="Q837" s="49"/>
    </row>
    <row r="838">
      <c r="G838" s="49"/>
      <c r="H838" s="49"/>
      <c r="I838" s="49"/>
      <c r="J838" s="49"/>
      <c r="K838" s="49"/>
      <c r="L838" s="49"/>
      <c r="M838" s="49"/>
      <c r="N838" s="49"/>
      <c r="O838" s="49"/>
      <c r="P838" s="49"/>
      <c r="Q838" s="49"/>
    </row>
    <row r="839">
      <c r="G839" s="49"/>
      <c r="H839" s="49"/>
      <c r="I839" s="49"/>
      <c r="J839" s="49"/>
      <c r="K839" s="49"/>
      <c r="L839" s="49"/>
      <c r="M839" s="49"/>
      <c r="N839" s="49"/>
      <c r="O839" s="49"/>
      <c r="P839" s="49"/>
      <c r="Q839" s="49"/>
    </row>
    <row r="840">
      <c r="G840" s="49"/>
      <c r="H840" s="49"/>
      <c r="I840" s="49"/>
      <c r="J840" s="49"/>
      <c r="K840" s="49"/>
      <c r="L840" s="49"/>
      <c r="M840" s="49"/>
      <c r="N840" s="49"/>
      <c r="O840" s="49"/>
      <c r="P840" s="49"/>
      <c r="Q840" s="49"/>
    </row>
    <row r="841">
      <c r="G841" s="49"/>
      <c r="H841" s="49"/>
      <c r="I841" s="49"/>
      <c r="J841" s="49"/>
      <c r="K841" s="49"/>
      <c r="L841" s="49"/>
      <c r="M841" s="49"/>
      <c r="N841" s="49"/>
      <c r="O841" s="49"/>
      <c r="P841" s="49"/>
      <c r="Q841" s="49"/>
    </row>
    <row r="842">
      <c r="G842" s="49"/>
      <c r="H842" s="49"/>
      <c r="I842" s="49"/>
      <c r="J842" s="49"/>
      <c r="K842" s="49"/>
      <c r="L842" s="49"/>
      <c r="M842" s="49"/>
      <c r="N842" s="49"/>
      <c r="O842" s="49"/>
      <c r="P842" s="49"/>
      <c r="Q842" s="49"/>
    </row>
    <row r="843">
      <c r="G843" s="49"/>
      <c r="H843" s="49"/>
      <c r="I843" s="49"/>
      <c r="J843" s="49"/>
      <c r="K843" s="49"/>
      <c r="L843" s="49"/>
      <c r="M843" s="49"/>
      <c r="N843" s="49"/>
      <c r="O843" s="49"/>
      <c r="P843" s="49"/>
      <c r="Q843" s="49"/>
    </row>
    <row r="844">
      <c r="G844" s="49"/>
      <c r="H844" s="49"/>
      <c r="I844" s="49"/>
      <c r="J844" s="49"/>
      <c r="K844" s="49"/>
      <c r="L844" s="49"/>
      <c r="M844" s="49"/>
      <c r="N844" s="49"/>
      <c r="O844" s="49"/>
      <c r="P844" s="49"/>
      <c r="Q844" s="49"/>
    </row>
    <row r="845">
      <c r="G845" s="49"/>
      <c r="H845" s="49"/>
      <c r="I845" s="49"/>
      <c r="J845" s="49"/>
      <c r="K845" s="49"/>
      <c r="L845" s="49"/>
      <c r="M845" s="49"/>
      <c r="N845" s="49"/>
      <c r="O845" s="49"/>
      <c r="P845" s="49"/>
      <c r="Q845" s="49"/>
    </row>
    <row r="846">
      <c r="G846" s="49"/>
      <c r="H846" s="49"/>
      <c r="I846" s="49"/>
      <c r="J846" s="49"/>
      <c r="K846" s="49"/>
      <c r="L846" s="49"/>
      <c r="M846" s="49"/>
      <c r="N846" s="49"/>
      <c r="O846" s="49"/>
      <c r="P846" s="49"/>
      <c r="Q846" s="49"/>
    </row>
    <row r="847">
      <c r="G847" s="49"/>
      <c r="H847" s="49"/>
      <c r="I847" s="49"/>
      <c r="J847" s="49"/>
      <c r="K847" s="49"/>
      <c r="L847" s="49"/>
      <c r="M847" s="49"/>
      <c r="N847" s="49"/>
      <c r="O847" s="49"/>
      <c r="P847" s="49"/>
      <c r="Q847" s="49"/>
    </row>
    <row r="848">
      <c r="G848" s="49"/>
      <c r="H848" s="49"/>
      <c r="I848" s="49"/>
      <c r="J848" s="49"/>
      <c r="K848" s="49"/>
      <c r="L848" s="49"/>
      <c r="M848" s="49"/>
      <c r="N848" s="49"/>
      <c r="O848" s="49"/>
      <c r="P848" s="49"/>
      <c r="Q848" s="49"/>
    </row>
    <row r="849">
      <c r="G849" s="49"/>
      <c r="H849" s="49"/>
      <c r="I849" s="49"/>
      <c r="J849" s="49"/>
      <c r="K849" s="49"/>
      <c r="L849" s="49"/>
      <c r="M849" s="49"/>
      <c r="N849" s="49"/>
      <c r="O849" s="49"/>
      <c r="P849" s="49"/>
      <c r="Q849" s="49"/>
    </row>
    <row r="850">
      <c r="G850" s="49"/>
      <c r="H850" s="49"/>
      <c r="I850" s="49"/>
      <c r="J850" s="49"/>
      <c r="K850" s="49"/>
      <c r="L850" s="49"/>
      <c r="M850" s="49"/>
      <c r="N850" s="49"/>
      <c r="O850" s="49"/>
      <c r="P850" s="49"/>
      <c r="Q850" s="49"/>
    </row>
    <row r="851">
      <c r="G851" s="49"/>
      <c r="H851" s="49"/>
      <c r="I851" s="49"/>
      <c r="J851" s="49"/>
      <c r="K851" s="49"/>
      <c r="L851" s="49"/>
      <c r="M851" s="49"/>
      <c r="N851" s="49"/>
      <c r="O851" s="49"/>
      <c r="P851" s="49"/>
      <c r="Q851" s="49"/>
    </row>
    <row r="852">
      <c r="G852" s="49"/>
      <c r="H852" s="49"/>
      <c r="I852" s="49"/>
      <c r="J852" s="49"/>
      <c r="K852" s="49"/>
      <c r="L852" s="49"/>
      <c r="M852" s="49"/>
      <c r="N852" s="49"/>
      <c r="O852" s="49"/>
      <c r="P852" s="49"/>
      <c r="Q852" s="49"/>
    </row>
    <row r="853">
      <c r="G853" s="49"/>
      <c r="H853" s="49"/>
      <c r="I853" s="49"/>
      <c r="J853" s="49"/>
      <c r="K853" s="49"/>
      <c r="L853" s="49"/>
      <c r="M853" s="49"/>
      <c r="N853" s="49"/>
      <c r="O853" s="49"/>
      <c r="P853" s="49"/>
      <c r="Q853" s="49"/>
    </row>
    <row r="854">
      <c r="G854" s="49"/>
      <c r="H854" s="49"/>
      <c r="I854" s="49"/>
      <c r="J854" s="49"/>
      <c r="K854" s="49"/>
      <c r="L854" s="49"/>
      <c r="M854" s="49"/>
      <c r="N854" s="49"/>
      <c r="O854" s="49"/>
      <c r="P854" s="49"/>
      <c r="Q854" s="49"/>
    </row>
    <row r="855">
      <c r="G855" s="49"/>
      <c r="H855" s="49"/>
      <c r="I855" s="49"/>
      <c r="J855" s="49"/>
      <c r="K855" s="49"/>
      <c r="L855" s="49"/>
      <c r="M855" s="49"/>
      <c r="N855" s="49"/>
      <c r="O855" s="49"/>
      <c r="P855" s="49"/>
      <c r="Q855" s="49"/>
    </row>
    <row r="856">
      <c r="G856" s="49"/>
      <c r="H856" s="49"/>
      <c r="I856" s="49"/>
      <c r="J856" s="49"/>
      <c r="K856" s="49"/>
      <c r="L856" s="49"/>
      <c r="M856" s="49"/>
      <c r="N856" s="49"/>
      <c r="O856" s="49"/>
      <c r="P856" s="49"/>
      <c r="Q856" s="49"/>
    </row>
    <row r="857">
      <c r="G857" s="49"/>
      <c r="H857" s="49"/>
      <c r="I857" s="49"/>
      <c r="J857" s="49"/>
      <c r="K857" s="49"/>
      <c r="L857" s="49"/>
      <c r="M857" s="49"/>
      <c r="N857" s="49"/>
      <c r="O857" s="49"/>
      <c r="P857" s="49"/>
      <c r="Q857" s="49"/>
    </row>
    <row r="858">
      <c r="G858" s="49"/>
      <c r="H858" s="49"/>
      <c r="I858" s="49"/>
      <c r="J858" s="49"/>
      <c r="K858" s="49"/>
      <c r="L858" s="49"/>
      <c r="M858" s="49"/>
      <c r="N858" s="49"/>
      <c r="O858" s="49"/>
      <c r="P858" s="49"/>
      <c r="Q858" s="49"/>
    </row>
    <row r="859">
      <c r="G859" s="49"/>
      <c r="H859" s="49"/>
      <c r="I859" s="49"/>
      <c r="J859" s="49"/>
      <c r="K859" s="49"/>
      <c r="L859" s="49"/>
      <c r="M859" s="49"/>
      <c r="N859" s="49"/>
      <c r="O859" s="49"/>
      <c r="P859" s="49"/>
      <c r="Q859" s="49"/>
    </row>
    <row r="860">
      <c r="G860" s="49"/>
      <c r="H860" s="49"/>
      <c r="I860" s="49"/>
      <c r="J860" s="49"/>
      <c r="K860" s="49"/>
      <c r="L860" s="49"/>
      <c r="M860" s="49"/>
      <c r="N860" s="49"/>
      <c r="O860" s="49"/>
      <c r="P860" s="49"/>
      <c r="Q860" s="49"/>
    </row>
    <row r="861">
      <c r="G861" s="49"/>
      <c r="H861" s="49"/>
      <c r="I861" s="49"/>
      <c r="J861" s="49"/>
      <c r="K861" s="49"/>
      <c r="L861" s="49"/>
      <c r="M861" s="49"/>
      <c r="N861" s="49"/>
      <c r="O861" s="49"/>
      <c r="P861" s="49"/>
      <c r="Q861" s="49"/>
    </row>
    <row r="862">
      <c r="G862" s="49"/>
      <c r="H862" s="49"/>
      <c r="I862" s="49"/>
      <c r="J862" s="49"/>
      <c r="K862" s="49"/>
      <c r="L862" s="49"/>
      <c r="M862" s="49"/>
      <c r="N862" s="49"/>
      <c r="O862" s="49"/>
      <c r="P862" s="49"/>
      <c r="Q862" s="49"/>
    </row>
    <row r="863">
      <c r="G863" s="49"/>
      <c r="H863" s="49"/>
      <c r="I863" s="49"/>
      <c r="J863" s="49"/>
      <c r="K863" s="49"/>
      <c r="L863" s="49"/>
      <c r="M863" s="49"/>
      <c r="N863" s="49"/>
      <c r="O863" s="49"/>
      <c r="P863" s="49"/>
      <c r="Q863" s="49"/>
    </row>
    <row r="864">
      <c r="G864" s="49"/>
      <c r="H864" s="49"/>
      <c r="I864" s="49"/>
      <c r="J864" s="49"/>
      <c r="K864" s="49"/>
      <c r="L864" s="49"/>
      <c r="M864" s="49"/>
      <c r="N864" s="49"/>
      <c r="O864" s="49"/>
      <c r="P864" s="49"/>
      <c r="Q864" s="49"/>
    </row>
    <row r="865">
      <c r="G865" s="49"/>
      <c r="H865" s="49"/>
      <c r="I865" s="49"/>
      <c r="J865" s="49"/>
      <c r="K865" s="49"/>
      <c r="L865" s="49"/>
      <c r="M865" s="49"/>
      <c r="N865" s="49"/>
      <c r="O865" s="49"/>
      <c r="P865" s="49"/>
      <c r="Q865" s="49"/>
    </row>
    <row r="866">
      <c r="G866" s="49"/>
      <c r="H866" s="49"/>
      <c r="I866" s="49"/>
      <c r="J866" s="49"/>
      <c r="K866" s="49"/>
      <c r="L866" s="49"/>
      <c r="M866" s="49"/>
      <c r="N866" s="49"/>
      <c r="O866" s="49"/>
      <c r="P866" s="49"/>
      <c r="Q866" s="49"/>
    </row>
    <row r="867">
      <c r="G867" s="49"/>
      <c r="H867" s="49"/>
      <c r="I867" s="49"/>
      <c r="J867" s="49"/>
      <c r="K867" s="49"/>
      <c r="L867" s="49"/>
      <c r="M867" s="49"/>
      <c r="N867" s="49"/>
      <c r="O867" s="49"/>
      <c r="P867" s="49"/>
      <c r="Q867" s="49"/>
    </row>
    <row r="868">
      <c r="G868" s="49"/>
      <c r="H868" s="49"/>
      <c r="I868" s="49"/>
      <c r="J868" s="49"/>
      <c r="K868" s="49"/>
      <c r="L868" s="49"/>
      <c r="M868" s="49"/>
      <c r="N868" s="49"/>
      <c r="O868" s="49"/>
      <c r="P868" s="49"/>
      <c r="Q868" s="49"/>
    </row>
    <row r="869">
      <c r="G869" s="49"/>
      <c r="H869" s="49"/>
      <c r="I869" s="49"/>
      <c r="J869" s="49"/>
      <c r="K869" s="49"/>
      <c r="L869" s="49"/>
      <c r="M869" s="49"/>
      <c r="N869" s="49"/>
      <c r="O869" s="49"/>
      <c r="P869" s="49"/>
      <c r="Q869" s="49"/>
    </row>
    <row r="870">
      <c r="G870" s="49"/>
      <c r="H870" s="49"/>
      <c r="I870" s="49"/>
      <c r="J870" s="49"/>
      <c r="K870" s="49"/>
      <c r="L870" s="49"/>
      <c r="M870" s="49"/>
      <c r="N870" s="49"/>
      <c r="O870" s="49"/>
      <c r="P870" s="49"/>
      <c r="Q870" s="49"/>
    </row>
    <row r="871">
      <c r="G871" s="49"/>
      <c r="H871" s="49"/>
      <c r="I871" s="49"/>
      <c r="J871" s="49"/>
      <c r="K871" s="49"/>
      <c r="L871" s="49"/>
      <c r="M871" s="49"/>
      <c r="N871" s="49"/>
      <c r="O871" s="49"/>
      <c r="P871" s="49"/>
      <c r="Q871" s="49"/>
    </row>
    <row r="872">
      <c r="G872" s="49"/>
      <c r="H872" s="49"/>
      <c r="I872" s="49"/>
      <c r="J872" s="49"/>
      <c r="K872" s="49"/>
      <c r="L872" s="49"/>
      <c r="M872" s="49"/>
      <c r="N872" s="49"/>
      <c r="O872" s="49"/>
      <c r="P872" s="49"/>
      <c r="Q872" s="49"/>
    </row>
    <row r="873">
      <c r="G873" s="49"/>
      <c r="H873" s="49"/>
      <c r="I873" s="49"/>
      <c r="J873" s="49"/>
      <c r="K873" s="49"/>
      <c r="L873" s="49"/>
      <c r="M873" s="49"/>
      <c r="N873" s="49"/>
      <c r="O873" s="49"/>
      <c r="P873" s="49"/>
      <c r="Q873" s="49"/>
    </row>
    <row r="874">
      <c r="G874" s="49"/>
      <c r="H874" s="49"/>
      <c r="I874" s="49"/>
      <c r="J874" s="49"/>
      <c r="K874" s="49"/>
      <c r="L874" s="49"/>
      <c r="M874" s="49"/>
      <c r="N874" s="49"/>
      <c r="O874" s="49"/>
      <c r="P874" s="49"/>
      <c r="Q874" s="49"/>
    </row>
    <row r="875">
      <c r="G875" s="49"/>
      <c r="H875" s="49"/>
      <c r="I875" s="49"/>
      <c r="J875" s="49"/>
      <c r="K875" s="49"/>
      <c r="L875" s="49"/>
      <c r="M875" s="49"/>
      <c r="N875" s="49"/>
      <c r="O875" s="49"/>
      <c r="P875" s="49"/>
      <c r="Q875" s="49"/>
    </row>
    <row r="876">
      <c r="G876" s="49"/>
      <c r="H876" s="49"/>
      <c r="I876" s="49"/>
      <c r="J876" s="49"/>
      <c r="K876" s="49"/>
      <c r="L876" s="49"/>
      <c r="M876" s="49"/>
      <c r="N876" s="49"/>
      <c r="O876" s="49"/>
      <c r="P876" s="49"/>
      <c r="Q876" s="49"/>
    </row>
    <row r="877">
      <c r="G877" s="49"/>
      <c r="H877" s="49"/>
      <c r="I877" s="49"/>
      <c r="J877" s="49"/>
      <c r="K877" s="49"/>
      <c r="L877" s="49"/>
      <c r="M877" s="49"/>
      <c r="N877" s="49"/>
      <c r="O877" s="49"/>
      <c r="P877" s="49"/>
      <c r="Q877" s="49"/>
    </row>
    <row r="878">
      <c r="G878" s="49"/>
      <c r="H878" s="49"/>
      <c r="I878" s="49"/>
      <c r="J878" s="49"/>
      <c r="K878" s="49"/>
      <c r="L878" s="49"/>
      <c r="M878" s="49"/>
      <c r="N878" s="49"/>
      <c r="O878" s="49"/>
      <c r="P878" s="49"/>
      <c r="Q878" s="49"/>
    </row>
    <row r="879">
      <c r="G879" s="49"/>
      <c r="H879" s="49"/>
      <c r="I879" s="49"/>
      <c r="J879" s="49"/>
      <c r="K879" s="49"/>
      <c r="L879" s="49"/>
      <c r="M879" s="49"/>
      <c r="N879" s="49"/>
      <c r="O879" s="49"/>
      <c r="P879" s="49"/>
      <c r="Q879" s="49"/>
    </row>
    <row r="880">
      <c r="G880" s="49"/>
      <c r="H880" s="49"/>
      <c r="I880" s="49"/>
      <c r="J880" s="49"/>
      <c r="K880" s="49"/>
      <c r="L880" s="49"/>
      <c r="M880" s="49"/>
      <c r="N880" s="49"/>
      <c r="O880" s="49"/>
      <c r="P880" s="49"/>
      <c r="Q880" s="49"/>
    </row>
    <row r="881">
      <c r="G881" s="49"/>
      <c r="H881" s="49"/>
      <c r="I881" s="49"/>
      <c r="J881" s="49"/>
      <c r="K881" s="49"/>
      <c r="L881" s="49"/>
      <c r="M881" s="49"/>
      <c r="N881" s="49"/>
      <c r="O881" s="49"/>
      <c r="P881" s="49"/>
      <c r="Q881" s="49"/>
    </row>
    <row r="882">
      <c r="G882" s="49"/>
      <c r="H882" s="49"/>
      <c r="I882" s="49"/>
      <c r="J882" s="49"/>
      <c r="K882" s="49"/>
      <c r="L882" s="49"/>
      <c r="M882" s="49"/>
      <c r="N882" s="49"/>
      <c r="O882" s="49"/>
      <c r="P882" s="49"/>
      <c r="Q882" s="49"/>
    </row>
    <row r="883">
      <c r="G883" s="49"/>
      <c r="H883" s="49"/>
      <c r="I883" s="49"/>
      <c r="J883" s="49"/>
      <c r="K883" s="49"/>
      <c r="L883" s="49"/>
      <c r="M883" s="49"/>
      <c r="N883" s="49"/>
      <c r="O883" s="49"/>
      <c r="P883" s="49"/>
      <c r="Q883" s="49"/>
    </row>
    <row r="884">
      <c r="G884" s="49"/>
      <c r="H884" s="49"/>
      <c r="I884" s="49"/>
      <c r="J884" s="49"/>
      <c r="K884" s="49"/>
      <c r="L884" s="49"/>
      <c r="M884" s="49"/>
      <c r="N884" s="49"/>
      <c r="O884" s="49"/>
      <c r="P884" s="49"/>
      <c r="Q884" s="49"/>
    </row>
    <row r="885">
      <c r="G885" s="49"/>
      <c r="H885" s="49"/>
      <c r="I885" s="49"/>
      <c r="J885" s="49"/>
      <c r="K885" s="49"/>
      <c r="L885" s="49"/>
      <c r="M885" s="49"/>
      <c r="N885" s="49"/>
      <c r="O885" s="49"/>
      <c r="P885" s="49"/>
      <c r="Q885" s="49"/>
    </row>
    <row r="886">
      <c r="G886" s="49"/>
      <c r="H886" s="49"/>
      <c r="I886" s="49"/>
      <c r="J886" s="49"/>
      <c r="K886" s="49"/>
      <c r="L886" s="49"/>
      <c r="M886" s="49"/>
      <c r="N886" s="49"/>
      <c r="O886" s="49"/>
      <c r="P886" s="49"/>
      <c r="Q886" s="49"/>
    </row>
    <row r="887">
      <c r="G887" s="49"/>
      <c r="H887" s="49"/>
      <c r="I887" s="49"/>
      <c r="J887" s="49"/>
      <c r="K887" s="49"/>
      <c r="L887" s="49"/>
      <c r="M887" s="49"/>
      <c r="N887" s="49"/>
      <c r="O887" s="49"/>
      <c r="P887" s="49"/>
      <c r="Q887" s="49"/>
    </row>
    <row r="888">
      <c r="G888" s="49"/>
      <c r="H888" s="49"/>
      <c r="I888" s="49"/>
      <c r="J888" s="49"/>
      <c r="K888" s="49"/>
      <c r="L888" s="49"/>
      <c r="M888" s="49"/>
      <c r="N888" s="49"/>
      <c r="O888" s="49"/>
      <c r="P888" s="49"/>
      <c r="Q888" s="49"/>
    </row>
    <row r="889">
      <c r="G889" s="49"/>
      <c r="H889" s="49"/>
      <c r="I889" s="49"/>
      <c r="J889" s="49"/>
      <c r="K889" s="49"/>
      <c r="L889" s="49"/>
      <c r="M889" s="49"/>
      <c r="N889" s="49"/>
      <c r="O889" s="49"/>
      <c r="P889" s="49"/>
      <c r="Q889" s="49"/>
    </row>
    <row r="890">
      <c r="G890" s="49"/>
      <c r="H890" s="49"/>
      <c r="I890" s="49"/>
      <c r="J890" s="49"/>
      <c r="K890" s="49"/>
      <c r="L890" s="49"/>
      <c r="M890" s="49"/>
      <c r="N890" s="49"/>
      <c r="O890" s="49"/>
      <c r="P890" s="49"/>
      <c r="Q890" s="49"/>
    </row>
    <row r="891">
      <c r="G891" s="49"/>
      <c r="H891" s="49"/>
      <c r="I891" s="49"/>
      <c r="J891" s="49"/>
      <c r="K891" s="49"/>
      <c r="L891" s="49"/>
      <c r="M891" s="49"/>
      <c r="N891" s="49"/>
      <c r="O891" s="49"/>
      <c r="P891" s="49"/>
      <c r="Q891" s="49"/>
    </row>
    <row r="892">
      <c r="G892" s="49"/>
      <c r="H892" s="49"/>
      <c r="I892" s="49"/>
      <c r="J892" s="49"/>
      <c r="K892" s="49"/>
      <c r="L892" s="49"/>
      <c r="M892" s="49"/>
      <c r="N892" s="49"/>
      <c r="O892" s="49"/>
      <c r="P892" s="49"/>
      <c r="Q892" s="49"/>
    </row>
    <row r="893">
      <c r="G893" s="49"/>
      <c r="H893" s="49"/>
      <c r="I893" s="49"/>
      <c r="J893" s="49"/>
      <c r="K893" s="49"/>
      <c r="L893" s="49"/>
      <c r="M893" s="49"/>
      <c r="N893" s="49"/>
      <c r="O893" s="49"/>
      <c r="P893" s="49"/>
      <c r="Q893" s="49"/>
    </row>
    <row r="894">
      <c r="G894" s="49"/>
      <c r="H894" s="49"/>
      <c r="I894" s="49"/>
      <c r="J894" s="49"/>
      <c r="K894" s="49"/>
      <c r="L894" s="49"/>
      <c r="M894" s="49"/>
      <c r="N894" s="49"/>
      <c r="O894" s="49"/>
      <c r="P894" s="49"/>
      <c r="Q894" s="49"/>
    </row>
    <row r="895">
      <c r="G895" s="49"/>
      <c r="H895" s="49"/>
      <c r="I895" s="49"/>
      <c r="J895" s="49"/>
      <c r="K895" s="49"/>
      <c r="L895" s="49"/>
      <c r="M895" s="49"/>
      <c r="N895" s="49"/>
      <c r="O895" s="49"/>
      <c r="P895" s="49"/>
      <c r="Q895" s="49"/>
    </row>
    <row r="896">
      <c r="G896" s="49"/>
      <c r="H896" s="49"/>
      <c r="I896" s="49"/>
      <c r="J896" s="49"/>
      <c r="K896" s="49"/>
      <c r="L896" s="49"/>
      <c r="M896" s="49"/>
      <c r="N896" s="49"/>
      <c r="O896" s="49"/>
      <c r="P896" s="49"/>
      <c r="Q896" s="49"/>
    </row>
    <row r="897">
      <c r="G897" s="49"/>
      <c r="H897" s="49"/>
      <c r="I897" s="49"/>
      <c r="J897" s="49"/>
      <c r="K897" s="49"/>
      <c r="L897" s="49"/>
      <c r="M897" s="49"/>
      <c r="N897" s="49"/>
      <c r="O897" s="49"/>
      <c r="P897" s="49"/>
      <c r="Q897" s="49"/>
    </row>
    <row r="898">
      <c r="G898" s="49"/>
      <c r="H898" s="49"/>
      <c r="I898" s="49"/>
      <c r="J898" s="49"/>
      <c r="K898" s="49"/>
      <c r="L898" s="49"/>
      <c r="M898" s="49"/>
      <c r="N898" s="49"/>
      <c r="O898" s="49"/>
      <c r="P898" s="49"/>
      <c r="Q898" s="49"/>
    </row>
    <row r="899">
      <c r="G899" s="49"/>
      <c r="H899" s="49"/>
      <c r="I899" s="49"/>
      <c r="J899" s="49"/>
      <c r="K899" s="49"/>
      <c r="L899" s="49"/>
      <c r="M899" s="49"/>
      <c r="N899" s="49"/>
      <c r="O899" s="49"/>
      <c r="P899" s="49"/>
      <c r="Q899" s="49"/>
    </row>
    <row r="900">
      <c r="G900" s="49"/>
      <c r="H900" s="49"/>
      <c r="I900" s="49"/>
      <c r="J900" s="49"/>
      <c r="K900" s="49"/>
      <c r="L900" s="49"/>
      <c r="M900" s="49"/>
      <c r="N900" s="49"/>
      <c r="O900" s="49"/>
      <c r="P900" s="49"/>
      <c r="Q900" s="49"/>
    </row>
    <row r="901">
      <c r="G901" s="49"/>
      <c r="H901" s="49"/>
      <c r="I901" s="49"/>
      <c r="J901" s="49"/>
      <c r="K901" s="49"/>
      <c r="L901" s="49"/>
      <c r="M901" s="49"/>
      <c r="N901" s="49"/>
      <c r="O901" s="49"/>
      <c r="P901" s="49"/>
      <c r="Q901" s="49"/>
    </row>
    <row r="902">
      <c r="G902" s="49"/>
      <c r="H902" s="49"/>
      <c r="I902" s="49"/>
      <c r="J902" s="49"/>
      <c r="K902" s="49"/>
      <c r="L902" s="49"/>
      <c r="M902" s="49"/>
      <c r="N902" s="49"/>
      <c r="O902" s="49"/>
      <c r="P902" s="49"/>
      <c r="Q902" s="49"/>
    </row>
    <row r="903">
      <c r="G903" s="49"/>
      <c r="H903" s="49"/>
      <c r="I903" s="49"/>
      <c r="J903" s="49"/>
      <c r="K903" s="49"/>
      <c r="L903" s="49"/>
      <c r="M903" s="49"/>
      <c r="N903" s="49"/>
      <c r="O903" s="49"/>
      <c r="P903" s="49"/>
      <c r="Q903" s="49"/>
    </row>
    <row r="904">
      <c r="G904" s="49"/>
      <c r="H904" s="49"/>
      <c r="I904" s="49"/>
      <c r="J904" s="49"/>
      <c r="K904" s="49"/>
      <c r="L904" s="49"/>
      <c r="M904" s="49"/>
      <c r="N904" s="49"/>
      <c r="O904" s="49"/>
      <c r="P904" s="49"/>
      <c r="Q904" s="49"/>
    </row>
    <row r="905">
      <c r="G905" s="49"/>
      <c r="H905" s="49"/>
      <c r="I905" s="49"/>
      <c r="J905" s="49"/>
      <c r="K905" s="49"/>
      <c r="L905" s="49"/>
      <c r="M905" s="49"/>
      <c r="N905" s="49"/>
      <c r="O905" s="49"/>
      <c r="P905" s="49"/>
      <c r="Q905" s="49"/>
    </row>
    <row r="906">
      <c r="G906" s="49"/>
      <c r="H906" s="49"/>
      <c r="I906" s="49"/>
      <c r="J906" s="49"/>
      <c r="K906" s="49"/>
      <c r="L906" s="49"/>
      <c r="M906" s="49"/>
      <c r="N906" s="49"/>
      <c r="O906" s="49"/>
      <c r="P906" s="49"/>
      <c r="Q906" s="49"/>
    </row>
    <row r="907">
      <c r="G907" s="49"/>
      <c r="H907" s="49"/>
      <c r="I907" s="49"/>
      <c r="J907" s="49"/>
      <c r="K907" s="49"/>
      <c r="L907" s="49"/>
      <c r="M907" s="49"/>
      <c r="N907" s="49"/>
      <c r="O907" s="49"/>
      <c r="P907" s="49"/>
      <c r="Q907" s="49"/>
    </row>
    <row r="908">
      <c r="G908" s="49"/>
      <c r="H908" s="49"/>
      <c r="I908" s="49"/>
      <c r="J908" s="49"/>
      <c r="K908" s="49"/>
      <c r="L908" s="49"/>
      <c r="M908" s="49"/>
      <c r="N908" s="49"/>
      <c r="O908" s="49"/>
      <c r="P908" s="49"/>
      <c r="Q908" s="49"/>
    </row>
    <row r="909">
      <c r="G909" s="49"/>
      <c r="H909" s="49"/>
      <c r="I909" s="49"/>
      <c r="J909" s="49"/>
      <c r="K909" s="49"/>
      <c r="L909" s="49"/>
      <c r="M909" s="49"/>
      <c r="N909" s="49"/>
      <c r="O909" s="49"/>
      <c r="P909" s="49"/>
      <c r="Q909" s="49"/>
    </row>
    <row r="910">
      <c r="G910" s="49"/>
      <c r="H910" s="49"/>
      <c r="I910" s="49"/>
      <c r="J910" s="49"/>
      <c r="K910" s="49"/>
      <c r="L910" s="49"/>
      <c r="M910" s="49"/>
      <c r="N910" s="49"/>
      <c r="O910" s="49"/>
      <c r="P910" s="49"/>
      <c r="Q910" s="49"/>
    </row>
    <row r="911">
      <c r="G911" s="49"/>
      <c r="H911" s="49"/>
      <c r="I911" s="49"/>
      <c r="J911" s="49"/>
      <c r="K911" s="49"/>
      <c r="L911" s="49"/>
      <c r="M911" s="49"/>
      <c r="N911" s="49"/>
      <c r="O911" s="49"/>
      <c r="P911" s="49"/>
      <c r="Q911" s="49"/>
    </row>
    <row r="912">
      <c r="G912" s="49"/>
      <c r="H912" s="49"/>
      <c r="I912" s="49"/>
      <c r="J912" s="49"/>
      <c r="K912" s="49"/>
      <c r="L912" s="49"/>
      <c r="M912" s="49"/>
      <c r="N912" s="49"/>
      <c r="O912" s="49"/>
      <c r="P912" s="49"/>
      <c r="Q912" s="49"/>
    </row>
    <row r="913">
      <c r="G913" s="49"/>
      <c r="H913" s="49"/>
      <c r="I913" s="49"/>
      <c r="J913" s="49"/>
      <c r="K913" s="49"/>
      <c r="L913" s="49"/>
      <c r="M913" s="49"/>
      <c r="N913" s="49"/>
      <c r="O913" s="49"/>
      <c r="P913" s="49"/>
      <c r="Q913" s="49"/>
    </row>
    <row r="914">
      <c r="G914" s="49"/>
      <c r="H914" s="49"/>
      <c r="I914" s="49"/>
      <c r="J914" s="49"/>
      <c r="K914" s="49"/>
      <c r="L914" s="49"/>
      <c r="M914" s="49"/>
      <c r="N914" s="49"/>
      <c r="O914" s="49"/>
      <c r="P914" s="49"/>
      <c r="Q914" s="49"/>
    </row>
    <row r="915">
      <c r="G915" s="49"/>
      <c r="H915" s="49"/>
      <c r="I915" s="49"/>
      <c r="J915" s="49"/>
      <c r="K915" s="49"/>
      <c r="L915" s="49"/>
      <c r="M915" s="49"/>
      <c r="N915" s="49"/>
      <c r="O915" s="49"/>
      <c r="P915" s="49"/>
      <c r="Q915" s="49"/>
    </row>
    <row r="916">
      <c r="G916" s="49"/>
      <c r="H916" s="49"/>
      <c r="I916" s="49"/>
      <c r="J916" s="49"/>
      <c r="K916" s="49"/>
      <c r="L916" s="49"/>
      <c r="M916" s="49"/>
      <c r="N916" s="49"/>
      <c r="O916" s="49"/>
      <c r="P916" s="49"/>
      <c r="Q916" s="49"/>
    </row>
    <row r="917">
      <c r="G917" s="49"/>
      <c r="H917" s="49"/>
      <c r="I917" s="49"/>
      <c r="J917" s="49"/>
      <c r="K917" s="49"/>
      <c r="L917" s="49"/>
      <c r="M917" s="49"/>
      <c r="N917" s="49"/>
      <c r="O917" s="49"/>
      <c r="P917" s="49"/>
      <c r="Q917" s="49"/>
    </row>
    <row r="918">
      <c r="G918" s="49"/>
      <c r="H918" s="49"/>
      <c r="I918" s="49"/>
      <c r="J918" s="49"/>
      <c r="K918" s="49"/>
      <c r="L918" s="49"/>
      <c r="M918" s="49"/>
      <c r="N918" s="49"/>
      <c r="O918" s="49"/>
      <c r="P918" s="49"/>
      <c r="Q918" s="49"/>
    </row>
    <row r="919">
      <c r="G919" s="49"/>
      <c r="H919" s="49"/>
      <c r="I919" s="49"/>
      <c r="J919" s="49"/>
      <c r="K919" s="49"/>
      <c r="L919" s="49"/>
      <c r="M919" s="49"/>
      <c r="N919" s="49"/>
      <c r="O919" s="49"/>
      <c r="P919" s="49"/>
      <c r="Q919" s="49"/>
    </row>
    <row r="920">
      <c r="G920" s="49"/>
      <c r="H920" s="49"/>
      <c r="I920" s="49"/>
      <c r="J920" s="49"/>
      <c r="K920" s="49"/>
      <c r="L920" s="49"/>
      <c r="M920" s="49"/>
      <c r="N920" s="49"/>
      <c r="O920" s="49"/>
      <c r="P920" s="49"/>
      <c r="Q920" s="49"/>
    </row>
    <row r="921">
      <c r="G921" s="49"/>
      <c r="H921" s="49"/>
      <c r="I921" s="49"/>
      <c r="J921" s="49"/>
      <c r="K921" s="49"/>
      <c r="L921" s="49"/>
      <c r="M921" s="49"/>
      <c r="N921" s="49"/>
      <c r="O921" s="49"/>
      <c r="P921" s="49"/>
      <c r="Q921" s="49"/>
    </row>
    <row r="922">
      <c r="G922" s="49"/>
      <c r="H922" s="49"/>
      <c r="I922" s="49"/>
      <c r="J922" s="49"/>
      <c r="K922" s="49"/>
      <c r="L922" s="49"/>
      <c r="M922" s="49"/>
      <c r="N922" s="49"/>
      <c r="O922" s="49"/>
      <c r="P922" s="49"/>
      <c r="Q922" s="49"/>
    </row>
    <row r="923">
      <c r="G923" s="49"/>
      <c r="H923" s="49"/>
      <c r="I923" s="49"/>
      <c r="J923" s="49"/>
      <c r="K923" s="49"/>
      <c r="L923" s="49"/>
      <c r="M923" s="49"/>
      <c r="N923" s="49"/>
      <c r="O923" s="49"/>
      <c r="P923" s="49"/>
      <c r="Q923" s="49"/>
    </row>
    <row r="924">
      <c r="G924" s="49"/>
      <c r="H924" s="49"/>
      <c r="I924" s="49"/>
      <c r="J924" s="49"/>
      <c r="K924" s="49"/>
      <c r="L924" s="49"/>
      <c r="M924" s="49"/>
      <c r="N924" s="49"/>
      <c r="O924" s="49"/>
      <c r="P924" s="49"/>
      <c r="Q924" s="49"/>
    </row>
    <row r="925">
      <c r="G925" s="49"/>
      <c r="H925" s="49"/>
      <c r="I925" s="49"/>
      <c r="J925" s="49"/>
      <c r="K925" s="49"/>
      <c r="L925" s="49"/>
      <c r="M925" s="49"/>
      <c r="N925" s="49"/>
      <c r="O925" s="49"/>
      <c r="P925" s="49"/>
      <c r="Q925" s="49"/>
    </row>
    <row r="926">
      <c r="G926" s="49"/>
      <c r="H926" s="49"/>
      <c r="I926" s="49"/>
      <c r="J926" s="49"/>
      <c r="K926" s="49"/>
      <c r="L926" s="49"/>
      <c r="M926" s="49"/>
      <c r="N926" s="49"/>
      <c r="O926" s="49"/>
      <c r="P926" s="49"/>
      <c r="Q926" s="49"/>
    </row>
    <row r="927">
      <c r="G927" s="49"/>
      <c r="H927" s="49"/>
      <c r="I927" s="49"/>
      <c r="J927" s="49"/>
      <c r="K927" s="49"/>
      <c r="L927" s="49"/>
      <c r="M927" s="49"/>
      <c r="N927" s="49"/>
      <c r="O927" s="49"/>
      <c r="P927" s="49"/>
      <c r="Q927" s="49"/>
    </row>
    <row r="928">
      <c r="G928" s="49"/>
      <c r="H928" s="49"/>
      <c r="I928" s="49"/>
      <c r="J928" s="49"/>
      <c r="K928" s="49"/>
      <c r="L928" s="49"/>
      <c r="M928" s="49"/>
      <c r="N928" s="49"/>
      <c r="O928" s="49"/>
      <c r="P928" s="49"/>
      <c r="Q928" s="49"/>
    </row>
    <row r="929">
      <c r="G929" s="49"/>
      <c r="H929" s="49"/>
      <c r="I929" s="49"/>
      <c r="J929" s="49"/>
      <c r="K929" s="49"/>
      <c r="L929" s="49"/>
      <c r="M929" s="49"/>
      <c r="N929" s="49"/>
      <c r="O929" s="49"/>
      <c r="P929" s="49"/>
      <c r="Q929" s="49"/>
    </row>
    <row r="930">
      <c r="G930" s="49"/>
      <c r="H930" s="49"/>
      <c r="I930" s="49"/>
      <c r="J930" s="49"/>
      <c r="K930" s="49"/>
      <c r="L930" s="49"/>
      <c r="M930" s="49"/>
      <c r="N930" s="49"/>
      <c r="O930" s="49"/>
      <c r="P930" s="49"/>
      <c r="Q930" s="49"/>
    </row>
    <row r="931">
      <c r="G931" s="49"/>
      <c r="H931" s="49"/>
      <c r="I931" s="49"/>
      <c r="J931" s="49"/>
      <c r="K931" s="49"/>
      <c r="L931" s="49"/>
      <c r="M931" s="49"/>
      <c r="N931" s="49"/>
      <c r="O931" s="49"/>
      <c r="P931" s="49"/>
      <c r="Q931" s="49"/>
    </row>
    <row r="932">
      <c r="G932" s="49"/>
      <c r="H932" s="49"/>
      <c r="I932" s="49"/>
      <c r="J932" s="49"/>
      <c r="K932" s="49"/>
      <c r="L932" s="49"/>
      <c r="M932" s="49"/>
      <c r="N932" s="49"/>
      <c r="O932" s="49"/>
      <c r="P932" s="49"/>
      <c r="Q932" s="49"/>
    </row>
    <row r="933">
      <c r="G933" s="49"/>
      <c r="H933" s="49"/>
      <c r="I933" s="49"/>
      <c r="J933" s="49"/>
      <c r="K933" s="49"/>
      <c r="L933" s="49"/>
      <c r="M933" s="49"/>
      <c r="N933" s="49"/>
      <c r="O933" s="49"/>
      <c r="P933" s="49"/>
      <c r="Q933" s="49"/>
    </row>
    <row r="934">
      <c r="G934" s="49"/>
      <c r="H934" s="49"/>
      <c r="I934" s="49"/>
      <c r="J934" s="49"/>
      <c r="K934" s="49"/>
      <c r="L934" s="49"/>
      <c r="M934" s="49"/>
      <c r="N934" s="49"/>
      <c r="O934" s="49"/>
      <c r="P934" s="49"/>
      <c r="Q934" s="49"/>
    </row>
    <row r="935">
      <c r="G935" s="49"/>
      <c r="H935" s="49"/>
      <c r="I935" s="49"/>
      <c r="J935" s="49"/>
      <c r="K935" s="49"/>
      <c r="L935" s="49"/>
      <c r="M935" s="49"/>
      <c r="N935" s="49"/>
      <c r="O935" s="49"/>
      <c r="P935" s="49"/>
      <c r="Q935" s="49"/>
    </row>
    <row r="936">
      <c r="G936" s="49"/>
      <c r="H936" s="49"/>
      <c r="I936" s="49"/>
      <c r="J936" s="49"/>
      <c r="K936" s="49"/>
      <c r="L936" s="49"/>
      <c r="M936" s="49"/>
      <c r="N936" s="49"/>
      <c r="O936" s="49"/>
      <c r="P936" s="49"/>
      <c r="Q936" s="49"/>
    </row>
    <row r="937">
      <c r="G937" s="49"/>
      <c r="H937" s="49"/>
      <c r="I937" s="49"/>
      <c r="J937" s="49"/>
      <c r="K937" s="49"/>
      <c r="L937" s="49"/>
      <c r="M937" s="49"/>
      <c r="N937" s="49"/>
      <c r="O937" s="49"/>
      <c r="P937" s="49"/>
      <c r="Q937" s="49"/>
    </row>
    <row r="938">
      <c r="G938" s="49"/>
      <c r="H938" s="49"/>
      <c r="I938" s="49"/>
      <c r="J938" s="49"/>
      <c r="K938" s="49"/>
      <c r="L938" s="49"/>
      <c r="M938" s="49"/>
      <c r="N938" s="49"/>
      <c r="O938" s="49"/>
      <c r="P938" s="49"/>
      <c r="Q938" s="49"/>
    </row>
    <row r="939">
      <c r="G939" s="49"/>
      <c r="H939" s="49"/>
      <c r="I939" s="49"/>
      <c r="J939" s="49"/>
      <c r="K939" s="49"/>
      <c r="L939" s="49"/>
      <c r="M939" s="49"/>
      <c r="N939" s="49"/>
      <c r="O939" s="49"/>
      <c r="P939" s="49"/>
      <c r="Q939" s="49"/>
    </row>
    <row r="940">
      <c r="G940" s="49"/>
      <c r="H940" s="49"/>
      <c r="I940" s="49"/>
      <c r="J940" s="49"/>
      <c r="K940" s="49"/>
      <c r="L940" s="49"/>
      <c r="M940" s="49"/>
      <c r="N940" s="49"/>
      <c r="O940" s="49"/>
      <c r="P940" s="49"/>
      <c r="Q940" s="49"/>
    </row>
    <row r="941">
      <c r="G941" s="49"/>
      <c r="H941" s="49"/>
      <c r="I941" s="49"/>
      <c r="J941" s="49"/>
      <c r="K941" s="49"/>
      <c r="L941" s="49"/>
      <c r="M941" s="49"/>
      <c r="N941" s="49"/>
      <c r="O941" s="49"/>
      <c r="P941" s="49"/>
      <c r="Q941" s="49"/>
    </row>
    <row r="942">
      <c r="G942" s="49"/>
      <c r="H942" s="49"/>
      <c r="I942" s="49"/>
      <c r="J942" s="49"/>
      <c r="K942" s="49"/>
      <c r="L942" s="49"/>
      <c r="M942" s="49"/>
      <c r="N942" s="49"/>
      <c r="O942" s="49"/>
      <c r="P942" s="49"/>
      <c r="Q942" s="49"/>
    </row>
    <row r="943">
      <c r="G943" s="49"/>
      <c r="H943" s="49"/>
      <c r="I943" s="49"/>
      <c r="J943" s="49"/>
      <c r="K943" s="49"/>
      <c r="L943" s="49"/>
      <c r="M943" s="49"/>
      <c r="N943" s="49"/>
      <c r="O943" s="49"/>
      <c r="P943" s="49"/>
      <c r="Q943" s="49"/>
    </row>
    <row r="944">
      <c r="G944" s="49"/>
      <c r="H944" s="49"/>
      <c r="I944" s="49"/>
      <c r="J944" s="49"/>
      <c r="K944" s="49"/>
      <c r="L944" s="49"/>
      <c r="M944" s="49"/>
      <c r="N944" s="49"/>
      <c r="O944" s="49"/>
      <c r="P944" s="49"/>
      <c r="Q944" s="49"/>
    </row>
    <row r="945">
      <c r="G945" s="49"/>
      <c r="H945" s="49"/>
      <c r="I945" s="49"/>
      <c r="J945" s="49"/>
      <c r="K945" s="49"/>
      <c r="L945" s="49"/>
      <c r="M945" s="49"/>
      <c r="N945" s="49"/>
      <c r="O945" s="49"/>
      <c r="P945" s="49"/>
      <c r="Q945" s="49"/>
    </row>
    <row r="946">
      <c r="G946" s="49"/>
      <c r="H946" s="49"/>
      <c r="I946" s="49"/>
      <c r="J946" s="49"/>
      <c r="K946" s="49"/>
      <c r="L946" s="49"/>
      <c r="M946" s="49"/>
      <c r="N946" s="49"/>
      <c r="O946" s="49"/>
      <c r="P946" s="49"/>
      <c r="Q946" s="49"/>
    </row>
    <row r="947">
      <c r="G947" s="49"/>
      <c r="H947" s="49"/>
      <c r="I947" s="49"/>
      <c r="J947" s="49"/>
      <c r="K947" s="49"/>
      <c r="L947" s="49"/>
      <c r="M947" s="49"/>
      <c r="N947" s="49"/>
      <c r="O947" s="49"/>
      <c r="P947" s="49"/>
      <c r="Q947" s="49"/>
    </row>
    <row r="948">
      <c r="G948" s="49"/>
      <c r="H948" s="49"/>
      <c r="I948" s="49"/>
      <c r="J948" s="49"/>
      <c r="K948" s="49"/>
      <c r="L948" s="49"/>
      <c r="M948" s="49"/>
      <c r="N948" s="49"/>
      <c r="O948" s="49"/>
      <c r="P948" s="49"/>
      <c r="Q948" s="49"/>
    </row>
    <row r="949">
      <c r="G949" s="49"/>
      <c r="H949" s="49"/>
      <c r="I949" s="49"/>
      <c r="J949" s="49"/>
      <c r="K949" s="49"/>
      <c r="L949" s="49"/>
      <c r="M949" s="49"/>
      <c r="N949" s="49"/>
      <c r="O949" s="49"/>
      <c r="P949" s="49"/>
      <c r="Q949" s="49"/>
    </row>
    <row r="950">
      <c r="G950" s="49"/>
      <c r="H950" s="49"/>
      <c r="I950" s="49"/>
      <c r="J950" s="49"/>
      <c r="K950" s="49"/>
      <c r="L950" s="49"/>
      <c r="M950" s="49"/>
      <c r="N950" s="49"/>
      <c r="O950" s="49"/>
      <c r="P950" s="49"/>
      <c r="Q950" s="49"/>
    </row>
    <row r="951">
      <c r="G951" s="49"/>
      <c r="H951" s="49"/>
      <c r="I951" s="49"/>
      <c r="J951" s="49"/>
      <c r="K951" s="49"/>
      <c r="L951" s="49"/>
      <c r="M951" s="49"/>
      <c r="N951" s="49"/>
      <c r="O951" s="49"/>
      <c r="P951" s="49"/>
      <c r="Q951" s="49"/>
    </row>
    <row r="952">
      <c r="G952" s="49"/>
      <c r="H952" s="49"/>
      <c r="I952" s="49"/>
      <c r="J952" s="49"/>
      <c r="K952" s="49"/>
      <c r="L952" s="49"/>
      <c r="M952" s="49"/>
      <c r="N952" s="49"/>
      <c r="O952" s="49"/>
      <c r="P952" s="49"/>
      <c r="Q952" s="49"/>
    </row>
    <row r="953">
      <c r="G953" s="49"/>
      <c r="H953" s="49"/>
      <c r="I953" s="49"/>
      <c r="J953" s="49"/>
      <c r="K953" s="49"/>
      <c r="L953" s="49"/>
      <c r="M953" s="49"/>
      <c r="N953" s="49"/>
      <c r="O953" s="49"/>
      <c r="P953" s="49"/>
      <c r="Q953" s="49"/>
    </row>
    <row r="954">
      <c r="G954" s="49"/>
      <c r="H954" s="49"/>
      <c r="I954" s="49"/>
      <c r="J954" s="49"/>
      <c r="K954" s="49"/>
      <c r="L954" s="49"/>
      <c r="M954" s="49"/>
      <c r="N954" s="49"/>
      <c r="O954" s="49"/>
      <c r="P954" s="49"/>
      <c r="Q954" s="49"/>
    </row>
    <row r="955">
      <c r="G955" s="49"/>
      <c r="H955" s="49"/>
      <c r="I955" s="49"/>
      <c r="J955" s="49"/>
      <c r="K955" s="49"/>
      <c r="L955" s="49"/>
      <c r="M955" s="49"/>
      <c r="N955" s="49"/>
      <c r="O955" s="49"/>
      <c r="P955" s="49"/>
      <c r="Q955" s="49"/>
    </row>
    <row r="956">
      <c r="G956" s="49"/>
      <c r="H956" s="49"/>
      <c r="I956" s="49"/>
      <c r="J956" s="49"/>
      <c r="K956" s="49"/>
      <c r="L956" s="49"/>
      <c r="M956" s="49"/>
      <c r="N956" s="49"/>
      <c r="O956" s="49"/>
      <c r="P956" s="49"/>
      <c r="Q956" s="49"/>
    </row>
    <row r="957">
      <c r="G957" s="49"/>
      <c r="H957" s="49"/>
      <c r="I957" s="49"/>
      <c r="J957" s="49"/>
      <c r="K957" s="49"/>
      <c r="L957" s="49"/>
      <c r="M957" s="49"/>
      <c r="N957" s="49"/>
      <c r="O957" s="49"/>
      <c r="P957" s="49"/>
      <c r="Q957" s="49"/>
    </row>
    <row r="958">
      <c r="G958" s="49"/>
      <c r="H958" s="49"/>
      <c r="I958" s="49"/>
      <c r="J958" s="49"/>
      <c r="K958" s="49"/>
      <c r="L958" s="49"/>
      <c r="M958" s="49"/>
      <c r="N958" s="49"/>
      <c r="O958" s="49"/>
      <c r="P958" s="49"/>
      <c r="Q958" s="49"/>
    </row>
    <row r="959">
      <c r="G959" s="49"/>
      <c r="H959" s="49"/>
      <c r="I959" s="49"/>
      <c r="J959" s="49"/>
      <c r="K959" s="49"/>
      <c r="L959" s="49"/>
      <c r="M959" s="49"/>
      <c r="N959" s="49"/>
      <c r="O959" s="49"/>
      <c r="P959" s="49"/>
      <c r="Q959" s="49"/>
    </row>
    <row r="960">
      <c r="G960" s="49"/>
      <c r="H960" s="49"/>
      <c r="I960" s="49"/>
      <c r="J960" s="49"/>
      <c r="K960" s="49"/>
      <c r="L960" s="49"/>
      <c r="M960" s="49"/>
      <c r="N960" s="49"/>
      <c r="O960" s="49"/>
      <c r="P960" s="49"/>
      <c r="Q960" s="49"/>
    </row>
    <row r="961">
      <c r="G961" s="49"/>
      <c r="H961" s="49"/>
      <c r="I961" s="49"/>
      <c r="J961" s="49"/>
      <c r="K961" s="49"/>
      <c r="L961" s="49"/>
      <c r="M961" s="49"/>
      <c r="N961" s="49"/>
      <c r="O961" s="49"/>
      <c r="P961" s="49"/>
      <c r="Q961" s="49"/>
    </row>
    <row r="962">
      <c r="G962" s="49"/>
      <c r="H962" s="49"/>
      <c r="I962" s="49"/>
      <c r="J962" s="49"/>
      <c r="K962" s="49"/>
      <c r="L962" s="49"/>
      <c r="M962" s="49"/>
      <c r="N962" s="49"/>
      <c r="O962" s="49"/>
      <c r="P962" s="49"/>
      <c r="Q962" s="49"/>
    </row>
    <row r="963">
      <c r="G963" s="49"/>
      <c r="H963" s="49"/>
      <c r="I963" s="49"/>
      <c r="J963" s="49"/>
      <c r="K963" s="49"/>
      <c r="L963" s="49"/>
      <c r="M963" s="49"/>
      <c r="N963" s="49"/>
      <c r="O963" s="49"/>
      <c r="P963" s="49"/>
      <c r="Q963" s="49"/>
    </row>
    <row r="964">
      <c r="G964" s="49"/>
      <c r="H964" s="49"/>
      <c r="I964" s="49"/>
      <c r="J964" s="49"/>
      <c r="K964" s="49"/>
      <c r="L964" s="49"/>
      <c r="M964" s="49"/>
      <c r="N964" s="49"/>
      <c r="O964" s="49"/>
      <c r="P964" s="49"/>
      <c r="Q964" s="49"/>
    </row>
    <row r="965">
      <c r="G965" s="49"/>
      <c r="H965" s="49"/>
      <c r="I965" s="49"/>
      <c r="J965" s="49"/>
      <c r="K965" s="49"/>
      <c r="L965" s="49"/>
      <c r="M965" s="49"/>
      <c r="N965" s="49"/>
      <c r="O965" s="49"/>
      <c r="P965" s="49"/>
      <c r="Q965" s="49"/>
    </row>
    <row r="966">
      <c r="G966" s="49"/>
      <c r="H966" s="49"/>
      <c r="I966" s="49"/>
      <c r="J966" s="49"/>
      <c r="K966" s="49"/>
      <c r="L966" s="49"/>
      <c r="M966" s="49"/>
      <c r="N966" s="49"/>
      <c r="O966" s="49"/>
      <c r="P966" s="49"/>
      <c r="Q966" s="49"/>
    </row>
    <row r="967">
      <c r="G967" s="49"/>
      <c r="H967" s="49"/>
      <c r="I967" s="49"/>
      <c r="J967" s="49"/>
      <c r="K967" s="49"/>
      <c r="L967" s="49"/>
      <c r="M967" s="49"/>
      <c r="N967" s="49"/>
      <c r="O967" s="49"/>
      <c r="P967" s="49"/>
      <c r="Q967" s="49"/>
    </row>
    <row r="968">
      <c r="G968" s="49"/>
      <c r="H968" s="49"/>
      <c r="I968" s="49"/>
      <c r="J968" s="49"/>
      <c r="K968" s="49"/>
      <c r="L968" s="49"/>
      <c r="M968" s="49"/>
      <c r="N968" s="49"/>
      <c r="O968" s="49"/>
      <c r="P968" s="49"/>
      <c r="Q968" s="49"/>
    </row>
    <row r="969">
      <c r="G969" s="49"/>
      <c r="H969" s="49"/>
      <c r="I969" s="49"/>
      <c r="J969" s="49"/>
      <c r="K969" s="49"/>
      <c r="L969" s="49"/>
      <c r="M969" s="49"/>
      <c r="N969" s="49"/>
      <c r="O969" s="49"/>
      <c r="P969" s="49"/>
      <c r="Q969" s="49"/>
    </row>
    <row r="970">
      <c r="G970" s="49"/>
      <c r="H970" s="49"/>
      <c r="I970" s="49"/>
      <c r="J970" s="49"/>
      <c r="K970" s="49"/>
      <c r="L970" s="49"/>
      <c r="M970" s="49"/>
      <c r="N970" s="49"/>
      <c r="O970" s="49"/>
      <c r="P970" s="49"/>
      <c r="Q970" s="49"/>
    </row>
    <row r="971">
      <c r="G971" s="49"/>
      <c r="H971" s="49"/>
      <c r="I971" s="49"/>
      <c r="J971" s="49"/>
      <c r="K971" s="49"/>
      <c r="L971" s="49"/>
      <c r="M971" s="49"/>
      <c r="N971" s="49"/>
      <c r="O971" s="49"/>
      <c r="P971" s="49"/>
      <c r="Q971" s="49"/>
    </row>
    <row r="972">
      <c r="G972" s="49"/>
      <c r="H972" s="49"/>
      <c r="I972" s="49"/>
      <c r="J972" s="49"/>
      <c r="K972" s="49"/>
      <c r="L972" s="49"/>
      <c r="M972" s="49"/>
      <c r="N972" s="49"/>
      <c r="O972" s="49"/>
      <c r="P972" s="49"/>
      <c r="Q972" s="49"/>
    </row>
    <row r="973">
      <c r="G973" s="49"/>
      <c r="H973" s="49"/>
      <c r="I973" s="49"/>
      <c r="J973" s="49"/>
      <c r="K973" s="49"/>
      <c r="L973" s="49"/>
      <c r="M973" s="49"/>
      <c r="N973" s="49"/>
      <c r="O973" s="49"/>
      <c r="P973" s="49"/>
      <c r="Q973" s="49"/>
    </row>
    <row r="974">
      <c r="G974" s="49"/>
      <c r="H974" s="49"/>
      <c r="I974" s="49"/>
      <c r="J974" s="49"/>
      <c r="K974" s="49"/>
      <c r="L974" s="49"/>
      <c r="M974" s="49"/>
      <c r="N974" s="49"/>
      <c r="O974" s="49"/>
      <c r="P974" s="49"/>
      <c r="Q974" s="49"/>
    </row>
    <row r="975">
      <c r="G975" s="49"/>
      <c r="H975" s="49"/>
      <c r="I975" s="49"/>
      <c r="J975" s="49"/>
      <c r="K975" s="49"/>
      <c r="L975" s="49"/>
      <c r="M975" s="49"/>
      <c r="N975" s="49"/>
      <c r="O975" s="49"/>
      <c r="P975" s="49"/>
      <c r="Q975" s="49"/>
    </row>
    <row r="976">
      <c r="G976" s="49"/>
      <c r="H976" s="49"/>
      <c r="I976" s="49"/>
      <c r="J976" s="49"/>
      <c r="K976" s="49"/>
      <c r="L976" s="49"/>
      <c r="M976" s="49"/>
      <c r="N976" s="49"/>
      <c r="O976" s="49"/>
      <c r="P976" s="49"/>
      <c r="Q976" s="49"/>
    </row>
    <row r="977">
      <c r="G977" s="49"/>
      <c r="H977" s="49"/>
      <c r="I977" s="49"/>
      <c r="J977" s="49"/>
      <c r="K977" s="49"/>
      <c r="L977" s="49"/>
      <c r="M977" s="49"/>
      <c r="N977" s="49"/>
      <c r="O977" s="49"/>
      <c r="P977" s="49"/>
      <c r="Q977" s="49"/>
    </row>
    <row r="978">
      <c r="G978" s="49"/>
      <c r="H978" s="49"/>
      <c r="I978" s="49"/>
      <c r="J978" s="49"/>
      <c r="K978" s="49"/>
      <c r="L978" s="49"/>
      <c r="M978" s="49"/>
      <c r="N978" s="49"/>
      <c r="O978" s="49"/>
      <c r="P978" s="49"/>
      <c r="Q978" s="49"/>
    </row>
    <row r="979">
      <c r="G979" s="49"/>
      <c r="H979" s="49"/>
      <c r="I979" s="49"/>
      <c r="J979" s="49"/>
      <c r="K979" s="49"/>
      <c r="L979" s="49"/>
      <c r="M979" s="49"/>
      <c r="N979" s="49"/>
      <c r="O979" s="49"/>
      <c r="P979" s="49"/>
      <c r="Q979" s="49"/>
    </row>
    <row r="980">
      <c r="G980" s="49"/>
      <c r="H980" s="49"/>
      <c r="I980" s="49"/>
      <c r="J980" s="49"/>
      <c r="K980" s="49"/>
      <c r="L980" s="49"/>
      <c r="M980" s="49"/>
      <c r="N980" s="49"/>
      <c r="O980" s="49"/>
      <c r="P980" s="49"/>
      <c r="Q980" s="49"/>
    </row>
    <row r="981">
      <c r="G981" s="49"/>
      <c r="H981" s="49"/>
      <c r="I981" s="49"/>
      <c r="J981" s="49"/>
      <c r="K981" s="49"/>
      <c r="L981" s="49"/>
      <c r="M981" s="49"/>
      <c r="N981" s="49"/>
      <c r="O981" s="49"/>
      <c r="P981" s="49"/>
      <c r="Q981" s="49"/>
    </row>
    <row r="982">
      <c r="G982" s="49"/>
      <c r="H982" s="49"/>
      <c r="I982" s="49"/>
      <c r="J982" s="49"/>
      <c r="K982" s="49"/>
      <c r="L982" s="49"/>
      <c r="M982" s="49"/>
      <c r="N982" s="49"/>
      <c r="O982" s="49"/>
      <c r="P982" s="49"/>
      <c r="Q982" s="49"/>
    </row>
    <row r="983">
      <c r="G983" s="49"/>
      <c r="H983" s="49"/>
      <c r="I983" s="49"/>
      <c r="J983" s="49"/>
      <c r="K983" s="49"/>
      <c r="L983" s="49"/>
      <c r="M983" s="49"/>
      <c r="N983" s="49"/>
      <c r="O983" s="49"/>
      <c r="P983" s="49"/>
      <c r="Q983" s="49"/>
    </row>
    <row r="984">
      <c r="G984" s="49"/>
      <c r="H984" s="49"/>
      <c r="I984" s="49"/>
      <c r="J984" s="49"/>
      <c r="K984" s="49"/>
      <c r="L984" s="49"/>
      <c r="M984" s="49"/>
      <c r="N984" s="49"/>
      <c r="O984" s="49"/>
      <c r="P984" s="49"/>
      <c r="Q984" s="49"/>
    </row>
    <row r="985">
      <c r="G985" s="49"/>
      <c r="H985" s="49"/>
      <c r="I985" s="49"/>
      <c r="J985" s="49"/>
      <c r="K985" s="49"/>
      <c r="L985" s="49"/>
      <c r="M985" s="49"/>
      <c r="N985" s="49"/>
      <c r="O985" s="49"/>
      <c r="P985" s="49"/>
      <c r="Q985" s="49"/>
    </row>
    <row r="986">
      <c r="G986" s="49"/>
      <c r="H986" s="49"/>
      <c r="I986" s="49"/>
      <c r="J986" s="49"/>
      <c r="K986" s="49"/>
      <c r="L986" s="49"/>
      <c r="M986" s="49"/>
      <c r="N986" s="49"/>
      <c r="O986" s="49"/>
      <c r="P986" s="49"/>
      <c r="Q986" s="49"/>
    </row>
    <row r="987">
      <c r="G987" s="49"/>
      <c r="H987" s="49"/>
      <c r="I987" s="49"/>
      <c r="J987" s="49"/>
      <c r="K987" s="49"/>
      <c r="L987" s="49"/>
      <c r="M987" s="49"/>
      <c r="N987" s="49"/>
      <c r="O987" s="49"/>
      <c r="P987" s="49"/>
      <c r="Q987" s="49"/>
    </row>
    <row r="988">
      <c r="G988" s="49"/>
      <c r="H988" s="49"/>
      <c r="I988" s="49"/>
      <c r="J988" s="49"/>
      <c r="K988" s="49"/>
      <c r="L988" s="49"/>
      <c r="M988" s="49"/>
      <c r="N988" s="49"/>
      <c r="O988" s="49"/>
      <c r="P988" s="49"/>
      <c r="Q988" s="49"/>
    </row>
    <row r="989">
      <c r="G989" s="49"/>
      <c r="H989" s="49"/>
      <c r="I989" s="49"/>
      <c r="J989" s="49"/>
      <c r="K989" s="49"/>
      <c r="L989" s="49"/>
      <c r="M989" s="49"/>
      <c r="N989" s="49"/>
      <c r="O989" s="49"/>
      <c r="P989" s="49"/>
      <c r="Q989" s="49"/>
    </row>
    <row r="990">
      <c r="G990" s="49"/>
      <c r="H990" s="49"/>
      <c r="I990" s="49"/>
      <c r="J990" s="49"/>
      <c r="K990" s="49"/>
      <c r="L990" s="49"/>
      <c r="M990" s="49"/>
      <c r="N990" s="49"/>
      <c r="O990" s="49"/>
      <c r="P990" s="49"/>
      <c r="Q990" s="49"/>
    </row>
    <row r="991">
      <c r="G991" s="49"/>
      <c r="H991" s="49"/>
      <c r="I991" s="49"/>
      <c r="J991" s="49"/>
      <c r="K991" s="49"/>
      <c r="L991" s="49"/>
      <c r="M991" s="49"/>
      <c r="N991" s="49"/>
      <c r="O991" s="49"/>
      <c r="P991" s="49"/>
      <c r="Q991" s="49"/>
    </row>
    <row r="992">
      <c r="G992" s="49"/>
      <c r="H992" s="49"/>
      <c r="I992" s="49"/>
      <c r="J992" s="49"/>
      <c r="K992" s="49"/>
      <c r="L992" s="49"/>
      <c r="M992" s="49"/>
      <c r="N992" s="49"/>
      <c r="O992" s="49"/>
      <c r="P992" s="49"/>
      <c r="Q992" s="49"/>
    </row>
    <row r="993">
      <c r="G993" s="49"/>
      <c r="H993" s="49"/>
      <c r="I993" s="49"/>
      <c r="J993" s="49"/>
      <c r="K993" s="49"/>
      <c r="L993" s="49"/>
      <c r="M993" s="49"/>
      <c r="N993" s="49"/>
      <c r="O993" s="49"/>
      <c r="P993" s="49"/>
      <c r="Q993" s="49"/>
    </row>
    <row r="994">
      <c r="G994" s="49"/>
      <c r="H994" s="49"/>
      <c r="I994" s="49"/>
      <c r="J994" s="49"/>
      <c r="K994" s="49"/>
      <c r="L994" s="49"/>
      <c r="M994" s="49"/>
      <c r="N994" s="49"/>
      <c r="O994" s="49"/>
      <c r="P994" s="49"/>
      <c r="Q994" s="49"/>
    </row>
    <row r="995">
      <c r="G995" s="49"/>
      <c r="H995" s="49"/>
      <c r="I995" s="49"/>
      <c r="J995" s="49"/>
      <c r="K995" s="49"/>
      <c r="L995" s="49"/>
      <c r="M995" s="49"/>
      <c r="N995" s="49"/>
      <c r="O995" s="49"/>
      <c r="P995" s="49"/>
      <c r="Q995" s="49"/>
    </row>
    <row r="996">
      <c r="G996" s="49"/>
      <c r="H996" s="49"/>
      <c r="I996" s="49"/>
      <c r="J996" s="49"/>
      <c r="K996" s="49"/>
      <c r="L996" s="49"/>
      <c r="M996" s="49"/>
      <c r="N996" s="49"/>
      <c r="O996" s="49"/>
      <c r="P996" s="49"/>
      <c r="Q996" s="49"/>
    </row>
    <row r="997">
      <c r="G997" s="49"/>
      <c r="H997" s="49"/>
      <c r="I997" s="49"/>
      <c r="J997" s="49"/>
      <c r="K997" s="49"/>
      <c r="L997" s="49"/>
      <c r="M997" s="49"/>
      <c r="N997" s="49"/>
      <c r="O997" s="49"/>
      <c r="P997" s="49"/>
      <c r="Q997" s="49"/>
    </row>
    <row r="998">
      <c r="G998" s="49"/>
      <c r="H998" s="49"/>
      <c r="I998" s="49"/>
      <c r="J998" s="49"/>
      <c r="K998" s="49"/>
      <c r="L998" s="49"/>
      <c r="M998" s="49"/>
      <c r="N998" s="49"/>
      <c r="O998" s="49"/>
      <c r="P998" s="49"/>
      <c r="Q998" s="49"/>
    </row>
    <row r="999">
      <c r="G999" s="49"/>
      <c r="H999" s="49"/>
      <c r="I999" s="49"/>
      <c r="J999" s="49"/>
      <c r="K999" s="49"/>
      <c r="L999" s="49"/>
      <c r="M999" s="49"/>
      <c r="N999" s="49"/>
      <c r="O999" s="49"/>
      <c r="P999" s="49"/>
      <c r="Q999" s="49"/>
    </row>
    <row r="1000">
      <c r="G1000" s="49"/>
      <c r="H1000" s="49"/>
      <c r="I1000" s="49"/>
      <c r="J1000" s="49"/>
      <c r="K1000" s="49"/>
      <c r="L1000" s="49"/>
      <c r="M1000" s="49"/>
      <c r="N1000" s="49"/>
      <c r="O1000" s="49"/>
      <c r="P1000" s="49"/>
      <c r="Q1000" s="49"/>
    </row>
    <row r="1001">
      <c r="G1001" s="49"/>
      <c r="H1001" s="49"/>
      <c r="I1001" s="49"/>
      <c r="J1001" s="49"/>
      <c r="K1001" s="49"/>
      <c r="L1001" s="49"/>
      <c r="M1001" s="49"/>
      <c r="N1001" s="49"/>
      <c r="O1001" s="49"/>
      <c r="P1001" s="49"/>
      <c r="Q1001" s="49"/>
    </row>
    <row r="1002">
      <c r="G1002" s="49"/>
      <c r="H1002" s="49"/>
      <c r="I1002" s="49"/>
      <c r="J1002" s="49"/>
      <c r="K1002" s="49"/>
      <c r="L1002" s="49"/>
      <c r="M1002" s="49"/>
      <c r="N1002" s="49"/>
      <c r="O1002" s="49"/>
      <c r="P1002" s="49"/>
      <c r="Q1002" s="49"/>
    </row>
    <row r="1003">
      <c r="G1003" s="49"/>
      <c r="H1003" s="49"/>
      <c r="I1003" s="49"/>
      <c r="J1003" s="49"/>
      <c r="K1003" s="49"/>
      <c r="L1003" s="49"/>
      <c r="M1003" s="49"/>
      <c r="N1003" s="49"/>
      <c r="O1003" s="49"/>
      <c r="P1003" s="49"/>
      <c r="Q1003" s="49"/>
    </row>
    <row r="1004">
      <c r="G1004" s="49"/>
      <c r="H1004" s="49"/>
      <c r="I1004" s="49"/>
      <c r="J1004" s="49"/>
      <c r="K1004" s="49"/>
      <c r="L1004" s="49"/>
      <c r="M1004" s="49"/>
      <c r="N1004" s="49"/>
      <c r="O1004" s="49"/>
      <c r="P1004" s="49"/>
      <c r="Q1004" s="49"/>
    </row>
    <row r="1005">
      <c r="G1005" s="49"/>
      <c r="H1005" s="49"/>
      <c r="I1005" s="49"/>
      <c r="J1005" s="49"/>
      <c r="K1005" s="49"/>
      <c r="L1005" s="49"/>
      <c r="M1005" s="49"/>
      <c r="N1005" s="49"/>
      <c r="O1005" s="49"/>
      <c r="P1005" s="49"/>
      <c r="Q1005" s="49"/>
    </row>
    <row r="1006">
      <c r="G1006" s="49"/>
      <c r="H1006" s="49"/>
      <c r="I1006" s="49"/>
      <c r="J1006" s="49"/>
      <c r="K1006" s="49"/>
      <c r="L1006" s="49"/>
      <c r="M1006" s="49"/>
      <c r="N1006" s="49"/>
      <c r="O1006" s="49"/>
      <c r="P1006" s="49"/>
      <c r="Q1006" s="49"/>
    </row>
    <row r="1007">
      <c r="G1007" s="49"/>
      <c r="H1007" s="49"/>
      <c r="I1007" s="49"/>
      <c r="J1007" s="49"/>
      <c r="K1007" s="49"/>
      <c r="L1007" s="49"/>
      <c r="M1007" s="49"/>
      <c r="N1007" s="49"/>
      <c r="O1007" s="49"/>
      <c r="P1007" s="49"/>
      <c r="Q1007" s="49"/>
    </row>
    <row r="1008">
      <c r="G1008" s="49"/>
      <c r="H1008" s="49"/>
      <c r="I1008" s="49"/>
      <c r="J1008" s="49"/>
      <c r="K1008" s="49"/>
      <c r="L1008" s="49"/>
      <c r="M1008" s="49"/>
      <c r="N1008" s="49"/>
      <c r="O1008" s="49"/>
      <c r="P1008" s="49"/>
      <c r="Q1008" s="49"/>
    </row>
    <row r="1009">
      <c r="G1009" s="49"/>
      <c r="H1009" s="49"/>
      <c r="I1009" s="49"/>
      <c r="J1009" s="49"/>
      <c r="K1009" s="49"/>
      <c r="L1009" s="49"/>
      <c r="M1009" s="49"/>
      <c r="N1009" s="49"/>
      <c r="O1009" s="49"/>
      <c r="P1009" s="49"/>
      <c r="Q1009" s="49"/>
    </row>
    <row r="1010">
      <c r="G1010" s="49"/>
      <c r="H1010" s="49"/>
      <c r="I1010" s="49"/>
      <c r="J1010" s="49"/>
      <c r="K1010" s="49"/>
      <c r="L1010" s="49"/>
      <c r="M1010" s="49"/>
      <c r="N1010" s="49"/>
      <c r="O1010" s="49"/>
      <c r="P1010" s="49"/>
      <c r="Q1010" s="49"/>
    </row>
    <row r="1011">
      <c r="G1011" s="49"/>
      <c r="H1011" s="49"/>
      <c r="I1011" s="49"/>
      <c r="J1011" s="49"/>
      <c r="K1011" s="49"/>
      <c r="L1011" s="49"/>
      <c r="M1011" s="49"/>
      <c r="N1011" s="49"/>
      <c r="O1011" s="49"/>
      <c r="P1011" s="49"/>
      <c r="Q1011" s="49"/>
    </row>
    <row r="1012">
      <c r="G1012" s="49"/>
      <c r="H1012" s="49"/>
      <c r="I1012" s="49"/>
      <c r="J1012" s="49"/>
      <c r="K1012" s="49"/>
      <c r="L1012" s="49"/>
      <c r="M1012" s="49"/>
      <c r="N1012" s="49"/>
      <c r="O1012" s="49"/>
      <c r="P1012" s="49"/>
      <c r="Q1012" s="49"/>
    </row>
    <row r="1013">
      <c r="G1013" s="49"/>
      <c r="H1013" s="49"/>
      <c r="I1013" s="49"/>
      <c r="J1013" s="49"/>
      <c r="K1013" s="49"/>
      <c r="L1013" s="49"/>
      <c r="M1013" s="49"/>
      <c r="N1013" s="49"/>
      <c r="O1013" s="49"/>
      <c r="P1013" s="49"/>
      <c r="Q1013" s="49"/>
    </row>
    <row r="1014">
      <c r="G1014" s="49"/>
      <c r="H1014" s="49"/>
      <c r="I1014" s="49"/>
      <c r="J1014" s="49"/>
      <c r="K1014" s="49"/>
      <c r="L1014" s="49"/>
      <c r="M1014" s="49"/>
      <c r="N1014" s="49"/>
      <c r="O1014" s="49"/>
      <c r="P1014" s="49"/>
      <c r="Q1014" s="49"/>
    </row>
    <row r="1015">
      <c r="G1015" s="49"/>
      <c r="H1015" s="49"/>
      <c r="I1015" s="49"/>
      <c r="J1015" s="49"/>
      <c r="K1015" s="49"/>
      <c r="L1015" s="49"/>
      <c r="M1015" s="49"/>
      <c r="N1015" s="49"/>
      <c r="O1015" s="49"/>
      <c r="P1015" s="49"/>
      <c r="Q1015" s="49"/>
    </row>
    <row r="1016">
      <c r="G1016" s="49"/>
      <c r="H1016" s="49"/>
      <c r="I1016" s="49"/>
      <c r="J1016" s="49"/>
      <c r="K1016" s="49"/>
      <c r="L1016" s="49"/>
      <c r="M1016" s="49"/>
      <c r="N1016" s="49"/>
      <c r="O1016" s="49"/>
      <c r="P1016" s="49"/>
      <c r="Q1016" s="49"/>
    </row>
    <row r="1017">
      <c r="G1017" s="49"/>
      <c r="H1017" s="49"/>
      <c r="I1017" s="49"/>
      <c r="J1017" s="49"/>
      <c r="K1017" s="49"/>
      <c r="L1017" s="49"/>
      <c r="M1017" s="49"/>
      <c r="N1017" s="49"/>
      <c r="O1017" s="49"/>
      <c r="P1017" s="49"/>
      <c r="Q1017" s="49"/>
    </row>
    <row r="1018">
      <c r="G1018" s="49"/>
      <c r="H1018" s="49"/>
      <c r="I1018" s="49"/>
      <c r="J1018" s="49"/>
      <c r="K1018" s="49"/>
      <c r="L1018" s="49"/>
      <c r="M1018" s="49"/>
      <c r="N1018" s="49"/>
      <c r="O1018" s="49"/>
      <c r="P1018" s="49"/>
      <c r="Q1018" s="49"/>
    </row>
    <row r="1019">
      <c r="G1019" s="49"/>
      <c r="H1019" s="49"/>
      <c r="I1019" s="49"/>
      <c r="J1019" s="49"/>
      <c r="K1019" s="49"/>
      <c r="L1019" s="49"/>
      <c r="M1019" s="49"/>
      <c r="N1019" s="49"/>
      <c r="O1019" s="49"/>
      <c r="P1019" s="49"/>
      <c r="Q1019" s="49"/>
    </row>
    <row r="1020">
      <c r="G1020" s="49"/>
      <c r="H1020" s="49"/>
      <c r="I1020" s="49"/>
      <c r="J1020" s="49"/>
      <c r="K1020" s="49"/>
      <c r="L1020" s="49"/>
      <c r="M1020" s="49"/>
      <c r="N1020" s="49"/>
      <c r="O1020" s="49"/>
      <c r="P1020" s="49"/>
      <c r="Q1020" s="49"/>
    </row>
    <row r="1021">
      <c r="G1021" s="49"/>
      <c r="H1021" s="49"/>
      <c r="I1021" s="49"/>
      <c r="J1021" s="49"/>
      <c r="K1021" s="49"/>
      <c r="L1021" s="49"/>
      <c r="M1021" s="49"/>
      <c r="N1021" s="49"/>
      <c r="O1021" s="49"/>
      <c r="P1021" s="49"/>
      <c r="Q1021" s="49"/>
    </row>
    <row r="1022">
      <c r="G1022" s="49"/>
      <c r="H1022" s="49"/>
      <c r="I1022" s="49"/>
      <c r="J1022" s="49"/>
      <c r="K1022" s="49"/>
      <c r="L1022" s="49"/>
      <c r="M1022" s="49"/>
      <c r="N1022" s="49"/>
      <c r="O1022" s="49"/>
      <c r="P1022" s="49"/>
      <c r="Q1022" s="49"/>
    </row>
    <row r="1023">
      <c r="G1023" s="49"/>
      <c r="H1023" s="49"/>
      <c r="I1023" s="49"/>
      <c r="J1023" s="49"/>
      <c r="K1023" s="49"/>
      <c r="L1023" s="49"/>
      <c r="M1023" s="49"/>
      <c r="N1023" s="49"/>
      <c r="O1023" s="49"/>
      <c r="P1023" s="49"/>
      <c r="Q1023" s="49"/>
    </row>
    <row r="1024">
      <c r="G1024" s="49"/>
      <c r="H1024" s="49"/>
      <c r="I1024" s="49"/>
      <c r="J1024" s="49"/>
      <c r="K1024" s="49"/>
      <c r="L1024" s="49"/>
      <c r="M1024" s="49"/>
      <c r="N1024" s="49"/>
      <c r="O1024" s="49"/>
      <c r="P1024" s="49"/>
      <c r="Q1024" s="49"/>
    </row>
    <row r="1025">
      <c r="G1025" s="49"/>
      <c r="H1025" s="49"/>
      <c r="I1025" s="49"/>
      <c r="J1025" s="49"/>
      <c r="K1025" s="49"/>
      <c r="L1025" s="49"/>
      <c r="M1025" s="49"/>
      <c r="N1025" s="49"/>
      <c r="O1025" s="49"/>
      <c r="P1025" s="49"/>
      <c r="Q1025" s="49"/>
    </row>
    <row r="1026">
      <c r="G1026" s="49"/>
      <c r="H1026" s="49"/>
      <c r="I1026" s="49"/>
      <c r="J1026" s="49"/>
      <c r="K1026" s="49"/>
      <c r="L1026" s="49"/>
      <c r="M1026" s="49"/>
      <c r="N1026" s="49"/>
      <c r="O1026" s="49"/>
      <c r="P1026" s="49"/>
      <c r="Q1026" s="49"/>
    </row>
    <row r="1027">
      <c r="G1027" s="49"/>
      <c r="H1027" s="49"/>
      <c r="I1027" s="49"/>
      <c r="J1027" s="49"/>
      <c r="K1027" s="49"/>
      <c r="L1027" s="49"/>
      <c r="M1027" s="49"/>
      <c r="N1027" s="49"/>
      <c r="O1027" s="49"/>
      <c r="P1027" s="49"/>
      <c r="Q1027" s="49"/>
    </row>
    <row r="1028">
      <c r="G1028" s="49"/>
      <c r="H1028" s="49"/>
      <c r="I1028" s="49"/>
      <c r="J1028" s="49"/>
      <c r="K1028" s="49"/>
      <c r="L1028" s="49"/>
      <c r="M1028" s="49"/>
      <c r="N1028" s="49"/>
      <c r="O1028" s="49"/>
      <c r="P1028" s="49"/>
      <c r="Q1028" s="49"/>
    </row>
    <row r="1029">
      <c r="G1029" s="49"/>
      <c r="H1029" s="49"/>
      <c r="I1029" s="49"/>
      <c r="J1029" s="49"/>
      <c r="K1029" s="49"/>
      <c r="L1029" s="49"/>
      <c r="M1029" s="49"/>
      <c r="N1029" s="49"/>
      <c r="O1029" s="49"/>
      <c r="P1029" s="49"/>
      <c r="Q1029" s="49"/>
    </row>
    <row r="1030">
      <c r="G1030" s="49"/>
      <c r="H1030" s="49"/>
      <c r="I1030" s="49"/>
      <c r="J1030" s="49"/>
      <c r="K1030" s="49"/>
      <c r="L1030" s="49"/>
      <c r="M1030" s="49"/>
      <c r="N1030" s="49"/>
      <c r="O1030" s="49"/>
      <c r="P1030" s="49"/>
      <c r="Q1030" s="49"/>
    </row>
    <row r="1031">
      <c r="G1031" s="49"/>
      <c r="H1031" s="49"/>
      <c r="I1031" s="49"/>
      <c r="J1031" s="49"/>
      <c r="K1031" s="49"/>
      <c r="L1031" s="49"/>
      <c r="M1031" s="49"/>
      <c r="N1031" s="49"/>
      <c r="O1031" s="49"/>
      <c r="P1031" s="49"/>
      <c r="Q1031" s="49"/>
    </row>
    <row r="1032">
      <c r="G1032" s="49"/>
      <c r="H1032" s="49"/>
      <c r="I1032" s="49"/>
      <c r="J1032" s="49"/>
      <c r="K1032" s="49"/>
      <c r="L1032" s="49"/>
      <c r="M1032" s="49"/>
      <c r="N1032" s="49"/>
      <c r="O1032" s="49"/>
      <c r="P1032" s="49"/>
      <c r="Q1032" s="49"/>
    </row>
    <row r="1033">
      <c r="G1033" s="49"/>
      <c r="H1033" s="49"/>
      <c r="I1033" s="49"/>
      <c r="J1033" s="49"/>
      <c r="K1033" s="49"/>
      <c r="L1033" s="49"/>
      <c r="M1033" s="49"/>
      <c r="N1033" s="49"/>
      <c r="O1033" s="49"/>
      <c r="P1033" s="49"/>
      <c r="Q1033" s="49"/>
    </row>
    <row r="1034">
      <c r="G1034" s="49"/>
      <c r="H1034" s="49"/>
      <c r="I1034" s="49"/>
      <c r="J1034" s="49"/>
      <c r="K1034" s="49"/>
      <c r="L1034" s="49"/>
      <c r="M1034" s="49"/>
      <c r="N1034" s="49"/>
      <c r="O1034" s="49"/>
      <c r="P1034" s="49"/>
      <c r="Q1034" s="49"/>
    </row>
    <row r="1035">
      <c r="G1035" s="49"/>
      <c r="H1035" s="49"/>
      <c r="I1035" s="49"/>
      <c r="J1035" s="49"/>
      <c r="K1035" s="49"/>
      <c r="L1035" s="49"/>
      <c r="M1035" s="49"/>
      <c r="N1035" s="49"/>
      <c r="O1035" s="49"/>
      <c r="P1035" s="49"/>
      <c r="Q1035" s="49"/>
    </row>
    <row r="1036">
      <c r="G1036" s="49"/>
      <c r="H1036" s="49"/>
      <c r="I1036" s="49"/>
      <c r="J1036" s="49"/>
      <c r="K1036" s="49"/>
      <c r="L1036" s="49"/>
      <c r="M1036" s="49"/>
      <c r="N1036" s="49"/>
      <c r="O1036" s="49"/>
      <c r="P1036" s="49"/>
      <c r="Q1036" s="49"/>
    </row>
    <row r="1037">
      <c r="G1037" s="49"/>
      <c r="H1037" s="49"/>
      <c r="I1037" s="49"/>
      <c r="J1037" s="49"/>
      <c r="K1037" s="49"/>
      <c r="L1037" s="49"/>
      <c r="M1037" s="49"/>
      <c r="N1037" s="49"/>
      <c r="O1037" s="49"/>
      <c r="P1037" s="49"/>
      <c r="Q1037" s="49"/>
    </row>
    <row r="1038">
      <c r="G1038" s="49"/>
      <c r="H1038" s="49"/>
      <c r="I1038" s="49"/>
      <c r="J1038" s="49"/>
      <c r="K1038" s="49"/>
      <c r="L1038" s="49"/>
      <c r="M1038" s="49"/>
      <c r="N1038" s="49"/>
      <c r="O1038" s="49"/>
      <c r="P1038" s="49"/>
      <c r="Q1038" s="49"/>
    </row>
    <row r="1039">
      <c r="G1039" s="49"/>
      <c r="H1039" s="49"/>
      <c r="I1039" s="49"/>
      <c r="J1039" s="49"/>
      <c r="K1039" s="49"/>
      <c r="L1039" s="49"/>
      <c r="M1039" s="49"/>
      <c r="N1039" s="49"/>
      <c r="O1039" s="49"/>
      <c r="P1039" s="49"/>
      <c r="Q1039" s="49"/>
    </row>
    <row r="1040">
      <c r="G1040" s="49"/>
      <c r="H1040" s="49"/>
      <c r="I1040" s="49"/>
      <c r="J1040" s="49"/>
      <c r="K1040" s="49"/>
      <c r="L1040" s="49"/>
      <c r="M1040" s="49"/>
      <c r="N1040" s="49"/>
      <c r="O1040" s="49"/>
      <c r="P1040" s="49"/>
      <c r="Q1040" s="49"/>
    </row>
    <row r="1041">
      <c r="G1041" s="49"/>
      <c r="H1041" s="49"/>
      <c r="I1041" s="49"/>
      <c r="J1041" s="49"/>
      <c r="K1041" s="49"/>
      <c r="L1041" s="49"/>
      <c r="M1041" s="49"/>
      <c r="N1041" s="49"/>
      <c r="O1041" s="49"/>
      <c r="P1041" s="49"/>
      <c r="Q1041" s="49"/>
    </row>
    <row r="1042">
      <c r="G1042" s="49"/>
      <c r="H1042" s="49"/>
      <c r="I1042" s="49"/>
      <c r="J1042" s="49"/>
      <c r="K1042" s="49"/>
      <c r="L1042" s="49"/>
      <c r="M1042" s="49"/>
      <c r="N1042" s="49"/>
      <c r="O1042" s="49"/>
      <c r="P1042" s="49"/>
      <c r="Q1042" s="49"/>
    </row>
    <row r="1043">
      <c r="G1043" s="49"/>
      <c r="H1043" s="49"/>
      <c r="I1043" s="49"/>
      <c r="J1043" s="49"/>
      <c r="K1043" s="49"/>
      <c r="L1043" s="49"/>
      <c r="M1043" s="49"/>
      <c r="N1043" s="49"/>
      <c r="O1043" s="49"/>
      <c r="P1043" s="49"/>
      <c r="Q1043" s="49"/>
    </row>
    <row r="1044">
      <c r="G1044" s="49"/>
      <c r="H1044" s="49"/>
      <c r="I1044" s="49"/>
      <c r="J1044" s="49"/>
      <c r="K1044" s="49"/>
      <c r="L1044" s="49"/>
      <c r="M1044" s="49"/>
      <c r="N1044" s="49"/>
      <c r="O1044" s="49"/>
      <c r="P1044" s="49"/>
      <c r="Q1044" s="49"/>
    </row>
    <row r="1045">
      <c r="G1045" s="49"/>
      <c r="H1045" s="49"/>
      <c r="I1045" s="49"/>
      <c r="J1045" s="49"/>
      <c r="K1045" s="49"/>
      <c r="L1045" s="49"/>
      <c r="M1045" s="49"/>
      <c r="N1045" s="49"/>
      <c r="O1045" s="49"/>
      <c r="P1045" s="49"/>
      <c r="Q1045" s="49"/>
    </row>
    <row r="1046">
      <c r="G1046" s="49"/>
      <c r="H1046" s="49"/>
      <c r="I1046" s="49"/>
      <c r="J1046" s="49"/>
      <c r="K1046" s="49"/>
      <c r="L1046" s="49"/>
      <c r="M1046" s="49"/>
      <c r="N1046" s="49"/>
      <c r="O1046" s="49"/>
      <c r="P1046" s="49"/>
      <c r="Q1046" s="49"/>
    </row>
    <row r="1047">
      <c r="G1047" s="49"/>
      <c r="H1047" s="49"/>
      <c r="I1047" s="49"/>
      <c r="J1047" s="49"/>
      <c r="K1047" s="49"/>
      <c r="L1047" s="49"/>
      <c r="M1047" s="49"/>
      <c r="N1047" s="49"/>
      <c r="O1047" s="49"/>
      <c r="P1047" s="49"/>
      <c r="Q1047" s="49"/>
    </row>
    <row r="1048">
      <c r="G1048" s="49"/>
      <c r="H1048" s="49"/>
      <c r="I1048" s="49"/>
      <c r="J1048" s="49"/>
      <c r="K1048" s="49"/>
      <c r="L1048" s="49"/>
      <c r="M1048" s="49"/>
      <c r="N1048" s="49"/>
      <c r="O1048" s="49"/>
      <c r="P1048" s="49"/>
      <c r="Q1048" s="49"/>
    </row>
    <row r="1049">
      <c r="G1049" s="49"/>
      <c r="H1049" s="49"/>
      <c r="I1049" s="49"/>
      <c r="J1049" s="49"/>
      <c r="K1049" s="49"/>
      <c r="L1049" s="49"/>
      <c r="M1049" s="49"/>
      <c r="N1049" s="49"/>
      <c r="O1049" s="49"/>
      <c r="P1049" s="49"/>
      <c r="Q1049" s="49"/>
    </row>
    <row r="1050">
      <c r="G1050" s="49"/>
      <c r="H1050" s="49"/>
      <c r="I1050" s="49"/>
      <c r="J1050" s="49"/>
      <c r="K1050" s="49"/>
      <c r="L1050" s="49"/>
      <c r="M1050" s="49"/>
      <c r="N1050" s="49"/>
      <c r="O1050" s="49"/>
      <c r="P1050" s="49"/>
      <c r="Q1050" s="49"/>
    </row>
    <row r="1051">
      <c r="G1051" s="49"/>
      <c r="H1051" s="49"/>
      <c r="I1051" s="49"/>
      <c r="J1051" s="49"/>
      <c r="K1051" s="49"/>
      <c r="L1051" s="49"/>
      <c r="M1051" s="49"/>
      <c r="N1051" s="49"/>
      <c r="O1051" s="49"/>
      <c r="P1051" s="49"/>
      <c r="Q1051" s="49"/>
    </row>
    <row r="1052">
      <c r="G1052" s="49"/>
      <c r="H1052" s="49"/>
      <c r="I1052" s="49"/>
      <c r="J1052" s="49"/>
      <c r="K1052" s="49"/>
      <c r="L1052" s="49"/>
      <c r="M1052" s="49"/>
      <c r="N1052" s="49"/>
      <c r="O1052" s="49"/>
      <c r="P1052" s="49"/>
      <c r="Q1052" s="49"/>
    </row>
    <row r="1053">
      <c r="G1053" s="49"/>
      <c r="H1053" s="49"/>
      <c r="I1053" s="49"/>
      <c r="J1053" s="49"/>
      <c r="K1053" s="49"/>
      <c r="L1053" s="49"/>
      <c r="M1053" s="49"/>
      <c r="N1053" s="49"/>
      <c r="O1053" s="49"/>
      <c r="P1053" s="49"/>
      <c r="Q1053" s="49"/>
    </row>
    <row r="1054">
      <c r="G1054" s="49"/>
      <c r="H1054" s="49"/>
      <c r="I1054" s="49"/>
      <c r="J1054" s="49"/>
      <c r="K1054" s="49"/>
      <c r="L1054" s="49"/>
      <c r="M1054" s="49"/>
      <c r="N1054" s="49"/>
      <c r="O1054" s="49"/>
      <c r="P1054" s="49"/>
      <c r="Q1054" s="49"/>
    </row>
    <row r="1055">
      <c r="G1055" s="49"/>
      <c r="H1055" s="49"/>
      <c r="I1055" s="49"/>
      <c r="J1055" s="49"/>
      <c r="K1055" s="49"/>
      <c r="L1055" s="49"/>
      <c r="M1055" s="49"/>
      <c r="N1055" s="49"/>
      <c r="O1055" s="49"/>
      <c r="P1055" s="49"/>
      <c r="Q1055" s="49"/>
    </row>
    <row r="1056">
      <c r="G1056" s="49"/>
      <c r="H1056" s="49"/>
      <c r="I1056" s="49"/>
      <c r="J1056" s="49"/>
      <c r="K1056" s="49"/>
      <c r="L1056" s="49"/>
      <c r="M1056" s="49"/>
      <c r="N1056" s="49"/>
      <c r="O1056" s="49"/>
      <c r="P1056" s="49"/>
      <c r="Q1056" s="49"/>
    </row>
    <row r="1057">
      <c r="G1057" s="49"/>
      <c r="H1057" s="49"/>
      <c r="I1057" s="49"/>
      <c r="J1057" s="49"/>
      <c r="K1057" s="49"/>
      <c r="L1057" s="49"/>
      <c r="M1057" s="49"/>
      <c r="N1057" s="49"/>
      <c r="O1057" s="49"/>
      <c r="P1057" s="49"/>
      <c r="Q1057" s="49"/>
    </row>
    <row r="1058">
      <c r="G1058" s="49"/>
      <c r="H1058" s="49"/>
      <c r="I1058" s="49"/>
      <c r="J1058" s="49"/>
      <c r="K1058" s="49"/>
      <c r="L1058" s="49"/>
      <c r="M1058" s="49"/>
      <c r="N1058" s="49"/>
      <c r="O1058" s="49"/>
      <c r="P1058" s="49"/>
      <c r="Q1058" s="49"/>
    </row>
    <row r="1059">
      <c r="G1059" s="49"/>
      <c r="H1059" s="49"/>
      <c r="I1059" s="49"/>
      <c r="J1059" s="49"/>
      <c r="K1059" s="49"/>
      <c r="L1059" s="49"/>
      <c r="M1059" s="49"/>
      <c r="N1059" s="49"/>
      <c r="O1059" s="49"/>
      <c r="P1059" s="49"/>
      <c r="Q1059" s="49"/>
    </row>
    <row r="1060">
      <c r="G1060" s="49"/>
      <c r="H1060" s="49"/>
      <c r="I1060" s="49"/>
      <c r="J1060" s="49"/>
      <c r="K1060" s="49"/>
      <c r="L1060" s="49"/>
      <c r="M1060" s="49"/>
      <c r="N1060" s="49"/>
      <c r="O1060" s="49"/>
      <c r="P1060" s="49"/>
      <c r="Q1060" s="49"/>
    </row>
    <row r="1061">
      <c r="G1061" s="49"/>
      <c r="H1061" s="49"/>
      <c r="I1061" s="49"/>
      <c r="J1061" s="49"/>
      <c r="K1061" s="49"/>
      <c r="L1061" s="49"/>
      <c r="M1061" s="49"/>
      <c r="N1061" s="49"/>
      <c r="O1061" s="49"/>
      <c r="P1061" s="49"/>
      <c r="Q1061" s="49"/>
    </row>
    <row r="1062">
      <c r="G1062" s="49"/>
      <c r="H1062" s="49"/>
      <c r="I1062" s="49"/>
      <c r="J1062" s="49"/>
      <c r="K1062" s="49"/>
      <c r="L1062" s="49"/>
      <c r="M1062" s="49"/>
      <c r="N1062" s="49"/>
      <c r="O1062" s="49"/>
      <c r="P1062" s="49"/>
      <c r="Q1062" s="49"/>
    </row>
    <row r="1063">
      <c r="G1063" s="49"/>
      <c r="H1063" s="49"/>
      <c r="I1063" s="49"/>
      <c r="J1063" s="49"/>
      <c r="K1063" s="49"/>
      <c r="L1063" s="49"/>
      <c r="M1063" s="49"/>
      <c r="N1063" s="49"/>
      <c r="O1063" s="49"/>
      <c r="P1063" s="49"/>
      <c r="Q1063" s="49"/>
    </row>
    <row r="1064">
      <c r="G1064" s="49"/>
      <c r="H1064" s="49"/>
      <c r="I1064" s="49"/>
      <c r="J1064" s="49"/>
      <c r="K1064" s="49"/>
      <c r="L1064" s="49"/>
      <c r="M1064" s="49"/>
      <c r="N1064" s="49"/>
      <c r="O1064" s="49"/>
      <c r="P1064" s="49"/>
      <c r="Q1064" s="49"/>
    </row>
    <row r="1065">
      <c r="G1065" s="49"/>
      <c r="H1065" s="49"/>
      <c r="I1065" s="49"/>
      <c r="J1065" s="49"/>
      <c r="K1065" s="49"/>
      <c r="L1065" s="49"/>
      <c r="M1065" s="49"/>
      <c r="N1065" s="49"/>
      <c r="O1065" s="49"/>
      <c r="P1065" s="49"/>
      <c r="Q1065" s="49"/>
    </row>
    <row r="1066">
      <c r="G1066" s="49"/>
      <c r="H1066" s="49"/>
      <c r="I1066" s="49"/>
      <c r="J1066" s="49"/>
      <c r="K1066" s="49"/>
      <c r="L1066" s="49"/>
      <c r="M1066" s="49"/>
      <c r="N1066" s="49"/>
      <c r="O1066" s="49"/>
      <c r="P1066" s="49"/>
      <c r="Q1066" s="49"/>
    </row>
    <row r="1067">
      <c r="G1067" s="49"/>
      <c r="H1067" s="49"/>
      <c r="I1067" s="49"/>
      <c r="J1067" s="49"/>
      <c r="K1067" s="49"/>
      <c r="L1067" s="49"/>
      <c r="M1067" s="49"/>
      <c r="N1067" s="49"/>
      <c r="O1067" s="49"/>
      <c r="P1067" s="49"/>
      <c r="Q1067" s="49"/>
    </row>
    <row r="1068">
      <c r="G1068" s="49"/>
      <c r="H1068" s="49"/>
      <c r="I1068" s="49"/>
      <c r="J1068" s="49"/>
      <c r="K1068" s="49"/>
      <c r="L1068" s="49"/>
      <c r="M1068" s="49"/>
      <c r="N1068" s="49"/>
      <c r="O1068" s="49"/>
      <c r="P1068" s="49"/>
      <c r="Q1068" s="49"/>
    </row>
    <row r="1069">
      <c r="G1069" s="49"/>
      <c r="H1069" s="49"/>
      <c r="I1069" s="49"/>
      <c r="J1069" s="49"/>
      <c r="K1069" s="49"/>
      <c r="L1069" s="49"/>
      <c r="M1069" s="49"/>
      <c r="N1069" s="49"/>
      <c r="O1069" s="49"/>
      <c r="P1069" s="49"/>
      <c r="Q1069" s="49"/>
    </row>
    <row r="1070">
      <c r="G1070" s="49"/>
      <c r="H1070" s="49"/>
      <c r="I1070" s="49"/>
      <c r="J1070" s="49"/>
      <c r="K1070" s="49"/>
      <c r="L1070" s="49"/>
      <c r="M1070" s="49"/>
      <c r="N1070" s="49"/>
      <c r="O1070" s="49"/>
      <c r="P1070" s="49"/>
      <c r="Q1070" s="49"/>
    </row>
    <row r="1071">
      <c r="G1071" s="49"/>
      <c r="H1071" s="49"/>
      <c r="I1071" s="49"/>
      <c r="J1071" s="49"/>
      <c r="K1071" s="49"/>
      <c r="L1071" s="49"/>
      <c r="M1071" s="49"/>
      <c r="N1071" s="49"/>
      <c r="O1071" s="49"/>
      <c r="P1071" s="49"/>
      <c r="Q1071" s="49"/>
    </row>
    <row r="1072">
      <c r="G1072" s="49"/>
      <c r="H1072" s="49"/>
      <c r="I1072" s="49"/>
      <c r="J1072" s="49"/>
      <c r="K1072" s="49"/>
      <c r="L1072" s="49"/>
      <c r="M1072" s="49"/>
      <c r="N1072" s="49"/>
      <c r="O1072" s="49"/>
      <c r="P1072" s="49"/>
      <c r="Q1072" s="49"/>
    </row>
    <row r="1073">
      <c r="G1073" s="49"/>
      <c r="H1073" s="49"/>
      <c r="I1073" s="49"/>
      <c r="J1073" s="49"/>
      <c r="K1073" s="49"/>
      <c r="L1073" s="49"/>
      <c r="M1073" s="49"/>
      <c r="N1073" s="49"/>
      <c r="O1073" s="49"/>
      <c r="P1073" s="49"/>
      <c r="Q1073" s="49"/>
    </row>
    <row r="1074">
      <c r="G1074" s="49"/>
      <c r="H1074" s="49"/>
      <c r="I1074" s="49"/>
      <c r="J1074" s="49"/>
      <c r="K1074" s="49"/>
      <c r="L1074" s="49"/>
      <c r="M1074" s="49"/>
      <c r="N1074" s="49"/>
      <c r="O1074" s="49"/>
      <c r="P1074" s="49"/>
      <c r="Q1074" s="49"/>
    </row>
    <row r="1075">
      <c r="G1075" s="49"/>
      <c r="H1075" s="49"/>
      <c r="I1075" s="49"/>
      <c r="J1075" s="49"/>
      <c r="K1075" s="49"/>
      <c r="L1075" s="49"/>
      <c r="M1075" s="49"/>
      <c r="N1075" s="49"/>
      <c r="O1075" s="49"/>
      <c r="P1075" s="49"/>
      <c r="Q1075" s="49"/>
    </row>
    <row r="1076">
      <c r="G1076" s="49"/>
      <c r="H1076" s="49"/>
      <c r="I1076" s="49"/>
      <c r="J1076" s="49"/>
      <c r="K1076" s="49"/>
      <c r="L1076" s="49"/>
      <c r="M1076" s="49"/>
      <c r="N1076" s="49"/>
      <c r="O1076" s="49"/>
      <c r="P1076" s="49"/>
      <c r="Q1076" s="49"/>
    </row>
    <row r="1077">
      <c r="G1077" s="49"/>
      <c r="H1077" s="49"/>
      <c r="I1077" s="49"/>
      <c r="J1077" s="49"/>
      <c r="K1077" s="49"/>
      <c r="L1077" s="49"/>
      <c r="M1077" s="49"/>
      <c r="N1077" s="49"/>
      <c r="O1077" s="49"/>
      <c r="P1077" s="49"/>
      <c r="Q1077" s="49"/>
    </row>
    <row r="1078">
      <c r="G1078" s="49"/>
      <c r="H1078" s="49"/>
      <c r="I1078" s="49"/>
      <c r="J1078" s="49"/>
      <c r="K1078" s="49"/>
      <c r="L1078" s="49"/>
      <c r="M1078" s="49"/>
      <c r="N1078" s="49"/>
      <c r="O1078" s="49"/>
      <c r="P1078" s="49"/>
      <c r="Q1078" s="49"/>
    </row>
    <row r="1079">
      <c r="G1079" s="49"/>
      <c r="H1079" s="49"/>
      <c r="I1079" s="49"/>
      <c r="J1079" s="49"/>
      <c r="K1079" s="49"/>
      <c r="L1079" s="49"/>
      <c r="M1079" s="49"/>
      <c r="N1079" s="49"/>
      <c r="O1079" s="49"/>
      <c r="P1079" s="49"/>
      <c r="Q1079" s="49"/>
    </row>
    <row r="1080">
      <c r="G1080" s="49"/>
      <c r="H1080" s="49"/>
      <c r="I1080" s="49"/>
      <c r="J1080" s="49"/>
      <c r="K1080" s="49"/>
      <c r="L1080" s="49"/>
      <c r="M1080" s="49"/>
      <c r="N1080" s="49"/>
      <c r="O1080" s="49"/>
      <c r="P1080" s="49"/>
      <c r="Q1080" s="49"/>
    </row>
    <row r="1081">
      <c r="G1081" s="49"/>
      <c r="H1081" s="49"/>
      <c r="I1081" s="49"/>
      <c r="J1081" s="49"/>
      <c r="K1081" s="49"/>
      <c r="L1081" s="49"/>
      <c r="M1081" s="49"/>
      <c r="N1081" s="49"/>
      <c r="O1081" s="49"/>
      <c r="P1081" s="49"/>
      <c r="Q1081" s="49"/>
    </row>
    <row r="1082">
      <c r="G1082" s="49"/>
      <c r="H1082" s="49"/>
      <c r="I1082" s="49"/>
      <c r="J1082" s="49"/>
      <c r="K1082" s="49"/>
      <c r="L1082" s="49"/>
      <c r="M1082" s="49"/>
      <c r="N1082" s="49"/>
      <c r="O1082" s="49"/>
      <c r="P1082" s="49"/>
      <c r="Q1082" s="49"/>
    </row>
    <row r="1083">
      <c r="G1083" s="49"/>
      <c r="H1083" s="49"/>
      <c r="I1083" s="49"/>
      <c r="J1083" s="49"/>
      <c r="K1083" s="49"/>
      <c r="L1083" s="49"/>
      <c r="M1083" s="49"/>
      <c r="N1083" s="49"/>
      <c r="O1083" s="49"/>
      <c r="P1083" s="49"/>
      <c r="Q1083" s="49"/>
    </row>
    <row r="1084">
      <c r="G1084" s="49"/>
      <c r="H1084" s="49"/>
      <c r="I1084" s="49"/>
      <c r="J1084" s="49"/>
      <c r="K1084" s="49"/>
      <c r="L1084" s="49"/>
      <c r="M1084" s="49"/>
      <c r="N1084" s="49"/>
      <c r="O1084" s="49"/>
      <c r="P1084" s="49"/>
      <c r="Q1084" s="49"/>
    </row>
    <row r="1085">
      <c r="G1085" s="49"/>
      <c r="H1085" s="49"/>
      <c r="I1085" s="49"/>
      <c r="J1085" s="49"/>
      <c r="K1085" s="49"/>
      <c r="L1085" s="49"/>
      <c r="M1085" s="49"/>
      <c r="N1085" s="49"/>
      <c r="O1085" s="49"/>
      <c r="P1085" s="49"/>
      <c r="Q1085" s="49"/>
    </row>
    <row r="1086">
      <c r="G1086" s="49"/>
      <c r="H1086" s="49"/>
      <c r="I1086" s="49"/>
      <c r="J1086" s="49"/>
      <c r="K1086" s="49"/>
      <c r="L1086" s="49"/>
      <c r="M1086" s="49"/>
      <c r="N1086" s="49"/>
      <c r="O1086" s="49"/>
      <c r="P1086" s="49"/>
      <c r="Q1086" s="49"/>
    </row>
    <row r="1087">
      <c r="G1087" s="49"/>
      <c r="H1087" s="49"/>
      <c r="I1087" s="49"/>
      <c r="J1087" s="49"/>
      <c r="K1087" s="49"/>
      <c r="L1087" s="49"/>
      <c r="M1087" s="49"/>
      <c r="N1087" s="49"/>
      <c r="O1087" s="49"/>
      <c r="P1087" s="49"/>
      <c r="Q1087" s="49"/>
    </row>
    <row r="1088">
      <c r="G1088" s="49"/>
      <c r="H1088" s="49"/>
      <c r="I1088" s="49"/>
      <c r="J1088" s="49"/>
      <c r="K1088" s="49"/>
      <c r="L1088" s="49"/>
      <c r="M1088" s="49"/>
      <c r="N1088" s="49"/>
      <c r="O1088" s="49"/>
      <c r="P1088" s="49"/>
      <c r="Q1088" s="49"/>
    </row>
    <row r="1089">
      <c r="G1089" s="49"/>
      <c r="H1089" s="49"/>
      <c r="I1089" s="49"/>
      <c r="J1089" s="49"/>
      <c r="K1089" s="49"/>
      <c r="L1089" s="49"/>
      <c r="M1089" s="49"/>
      <c r="N1089" s="49"/>
      <c r="O1089" s="49"/>
      <c r="P1089" s="49"/>
      <c r="Q1089" s="49"/>
    </row>
    <row r="1090">
      <c r="G1090" s="49"/>
      <c r="H1090" s="49"/>
      <c r="I1090" s="49"/>
      <c r="J1090" s="49"/>
      <c r="K1090" s="49"/>
      <c r="L1090" s="49"/>
      <c r="M1090" s="49"/>
      <c r="N1090" s="49"/>
      <c r="O1090" s="49"/>
      <c r="P1090" s="49"/>
      <c r="Q1090" s="49"/>
    </row>
    <row r="1091">
      <c r="G1091" s="49"/>
      <c r="H1091" s="49"/>
      <c r="I1091" s="49"/>
      <c r="J1091" s="49"/>
      <c r="K1091" s="49"/>
      <c r="L1091" s="49"/>
      <c r="M1091" s="49"/>
      <c r="N1091" s="49"/>
      <c r="O1091" s="49"/>
      <c r="P1091" s="49"/>
      <c r="Q1091" s="49"/>
    </row>
    <row r="1092">
      <c r="G1092" s="49"/>
      <c r="H1092" s="49"/>
      <c r="I1092" s="49"/>
      <c r="J1092" s="49"/>
      <c r="K1092" s="49"/>
      <c r="L1092" s="49"/>
      <c r="M1092" s="49"/>
      <c r="N1092" s="49"/>
      <c r="O1092" s="49"/>
      <c r="P1092" s="49"/>
      <c r="Q1092" s="49"/>
    </row>
    <row r="1093">
      <c r="G1093" s="49"/>
      <c r="H1093" s="49"/>
      <c r="I1093" s="49"/>
      <c r="J1093" s="49"/>
      <c r="K1093" s="49"/>
      <c r="L1093" s="49"/>
      <c r="M1093" s="49"/>
      <c r="N1093" s="49"/>
      <c r="O1093" s="49"/>
      <c r="P1093" s="49"/>
      <c r="Q1093" s="49"/>
    </row>
    <row r="1094">
      <c r="G1094" s="49"/>
      <c r="H1094" s="49"/>
      <c r="I1094" s="49"/>
      <c r="J1094" s="49"/>
      <c r="K1094" s="49"/>
      <c r="L1094" s="49"/>
      <c r="M1094" s="49"/>
      <c r="N1094" s="49"/>
      <c r="O1094" s="49"/>
      <c r="P1094" s="49"/>
      <c r="Q1094" s="49"/>
    </row>
    <row r="1095">
      <c r="G1095" s="49"/>
      <c r="H1095" s="49"/>
      <c r="I1095" s="49"/>
      <c r="J1095" s="49"/>
      <c r="K1095" s="49"/>
      <c r="L1095" s="49"/>
      <c r="M1095" s="49"/>
      <c r="N1095" s="49"/>
      <c r="O1095" s="49"/>
      <c r="P1095" s="49"/>
      <c r="Q1095" s="49"/>
    </row>
    <row r="1096">
      <c r="G1096" s="49"/>
      <c r="H1096" s="49"/>
      <c r="I1096" s="49"/>
      <c r="J1096" s="49"/>
      <c r="K1096" s="49"/>
      <c r="L1096" s="49"/>
      <c r="M1096" s="49"/>
      <c r="N1096" s="49"/>
      <c r="O1096" s="49"/>
      <c r="P1096" s="49"/>
      <c r="Q1096" s="49"/>
    </row>
    <row r="1097">
      <c r="G1097" s="49"/>
      <c r="H1097" s="49"/>
      <c r="I1097" s="49"/>
      <c r="J1097" s="49"/>
      <c r="K1097" s="49"/>
      <c r="L1097" s="49"/>
      <c r="M1097" s="49"/>
      <c r="N1097" s="49"/>
      <c r="O1097" s="49"/>
      <c r="P1097" s="49"/>
      <c r="Q1097" s="49"/>
    </row>
    <row r="1098">
      <c r="G1098" s="49"/>
      <c r="H1098" s="49"/>
      <c r="I1098" s="49"/>
      <c r="J1098" s="49"/>
      <c r="K1098" s="49"/>
      <c r="L1098" s="49"/>
      <c r="M1098" s="49"/>
      <c r="N1098" s="49"/>
      <c r="O1098" s="49"/>
      <c r="P1098" s="49"/>
      <c r="Q1098" s="49"/>
    </row>
    <row r="1099">
      <c r="G1099" s="49"/>
      <c r="H1099" s="49"/>
      <c r="I1099" s="49"/>
      <c r="J1099" s="49"/>
      <c r="K1099" s="49"/>
      <c r="L1099" s="49"/>
      <c r="M1099" s="49"/>
      <c r="N1099" s="49"/>
      <c r="O1099" s="49"/>
      <c r="P1099" s="49"/>
      <c r="Q1099" s="49"/>
    </row>
    <row r="1100">
      <c r="G1100" s="49"/>
      <c r="H1100" s="49"/>
      <c r="I1100" s="49"/>
      <c r="J1100" s="49"/>
      <c r="K1100" s="49"/>
      <c r="L1100" s="49"/>
      <c r="M1100" s="49"/>
      <c r="N1100" s="49"/>
      <c r="O1100" s="49"/>
      <c r="P1100" s="49"/>
      <c r="Q1100" s="49"/>
    </row>
    <row r="1101">
      <c r="G1101" s="49"/>
      <c r="H1101" s="49"/>
      <c r="I1101" s="49"/>
      <c r="J1101" s="49"/>
      <c r="K1101" s="49"/>
      <c r="L1101" s="10"/>
      <c r="M1101" s="49"/>
      <c r="N1101" s="49"/>
      <c r="O1101" s="49"/>
      <c r="P1101" s="10"/>
    </row>
    <row r="1102">
      <c r="G1102" s="49"/>
      <c r="H1102" s="49"/>
      <c r="I1102" s="49"/>
      <c r="J1102" s="49"/>
      <c r="K1102" s="49"/>
      <c r="L1102" s="10"/>
      <c r="M1102" s="49"/>
      <c r="N1102" s="49"/>
      <c r="O1102" s="49"/>
      <c r="P1102" s="10"/>
    </row>
    <row r="1103">
      <c r="G1103" s="49"/>
      <c r="H1103" s="49"/>
      <c r="I1103" s="49"/>
      <c r="J1103" s="49"/>
      <c r="K1103" s="49"/>
      <c r="L1103" s="10"/>
      <c r="M1103" s="49"/>
      <c r="N1103" s="49"/>
      <c r="O1103" s="49"/>
      <c r="P1103" s="10"/>
    </row>
    <row r="1104">
      <c r="G1104" s="49"/>
      <c r="H1104" s="49"/>
      <c r="I1104" s="49"/>
      <c r="J1104" s="49"/>
      <c r="K1104" s="49"/>
      <c r="L1104" s="10"/>
      <c r="M1104" s="49"/>
      <c r="N1104" s="49"/>
      <c r="O1104" s="49"/>
      <c r="P1104" s="10"/>
    </row>
    <row r="1105">
      <c r="G1105" s="49"/>
      <c r="H1105" s="49"/>
      <c r="I1105" s="49"/>
      <c r="J1105" s="49"/>
      <c r="K1105" s="49"/>
      <c r="L1105" s="10"/>
      <c r="M1105" s="49"/>
      <c r="N1105" s="49"/>
      <c r="O1105" s="49"/>
      <c r="P1105" s="7"/>
    </row>
    <row r="1106">
      <c r="G1106" s="49"/>
      <c r="H1106" s="49"/>
      <c r="I1106" s="49"/>
      <c r="J1106" s="49"/>
      <c r="K1106" s="49"/>
      <c r="L1106" s="10"/>
      <c r="M1106" s="49"/>
      <c r="N1106" s="49"/>
      <c r="O1106" s="49"/>
      <c r="P1106" s="7"/>
    </row>
    <row r="1107">
      <c r="G1107" s="49"/>
      <c r="H1107" s="49"/>
      <c r="I1107" s="49"/>
      <c r="J1107" s="49"/>
      <c r="K1107" s="49"/>
      <c r="L1107" s="10"/>
      <c r="M1107" s="49"/>
      <c r="N1107" s="49"/>
      <c r="O1107" s="49"/>
      <c r="P1107" s="7"/>
    </row>
    <row r="1108">
      <c r="G1108" s="49"/>
      <c r="H1108" s="49"/>
      <c r="I1108" s="49"/>
      <c r="J1108" s="49"/>
      <c r="K1108" s="49"/>
      <c r="L1108" s="10"/>
      <c r="M1108" s="49"/>
      <c r="N1108" s="49"/>
      <c r="O1108" s="49"/>
      <c r="P1108" s="7"/>
    </row>
    <row r="1109">
      <c r="G1109" s="49"/>
      <c r="H1109" s="49"/>
      <c r="I1109" s="49"/>
      <c r="J1109" s="49"/>
      <c r="K1109" s="49"/>
      <c r="L1109" s="10"/>
      <c r="M1109" s="49"/>
      <c r="N1109" s="49"/>
      <c r="O1109" s="49"/>
      <c r="P1109" s="7"/>
    </row>
    <row r="1110">
      <c r="G1110" s="49"/>
      <c r="H1110" s="49"/>
      <c r="I1110" s="49"/>
      <c r="J1110" s="49"/>
      <c r="K1110" s="49"/>
      <c r="L1110" s="10"/>
      <c r="M1110" s="49"/>
      <c r="N1110" s="49"/>
      <c r="O1110" s="49"/>
      <c r="P1110" s="7"/>
    </row>
    <row r="1111">
      <c r="G1111" s="49"/>
      <c r="H1111" s="49"/>
      <c r="I1111" s="49"/>
      <c r="J1111" s="49"/>
      <c r="K1111" s="49"/>
      <c r="L1111" s="10"/>
      <c r="M1111" s="49"/>
      <c r="N1111" s="49"/>
      <c r="O1111" s="49"/>
      <c r="P1111" s="7"/>
    </row>
    <row r="1112">
      <c r="G1112" s="49"/>
      <c r="H1112" s="49"/>
      <c r="I1112" s="49"/>
      <c r="J1112" s="49"/>
      <c r="K1112" s="49"/>
      <c r="L1112" s="10"/>
      <c r="M1112" s="49"/>
      <c r="N1112" s="49"/>
      <c r="O1112" s="49"/>
      <c r="P1112" s="7"/>
    </row>
    <row r="1113">
      <c r="G1113" s="49"/>
      <c r="H1113" s="49"/>
      <c r="I1113" s="49"/>
      <c r="J1113" s="49"/>
      <c r="K1113" s="49"/>
      <c r="L1113" s="10"/>
      <c r="M1113" s="49"/>
      <c r="N1113" s="49"/>
      <c r="O1113" s="49"/>
      <c r="P1113" s="7"/>
    </row>
    <row r="1114">
      <c r="G1114" s="49"/>
      <c r="H1114" s="49"/>
      <c r="I1114" s="49"/>
      <c r="J1114" s="49"/>
      <c r="K1114" s="49"/>
      <c r="L1114" s="10"/>
      <c r="M1114" s="49"/>
      <c r="N1114" s="49"/>
      <c r="O1114" s="49"/>
      <c r="P1114" s="7"/>
    </row>
    <row r="1115">
      <c r="G1115" s="49"/>
      <c r="H1115" s="49"/>
      <c r="I1115" s="49"/>
      <c r="J1115" s="49"/>
      <c r="K1115" s="49"/>
      <c r="L1115" s="10"/>
      <c r="M1115" s="49"/>
      <c r="N1115" s="49"/>
      <c r="O1115" s="49"/>
      <c r="P1115" s="7"/>
    </row>
    <row r="1116">
      <c r="G1116" s="49"/>
      <c r="H1116" s="49"/>
      <c r="I1116" s="49"/>
      <c r="J1116" s="49"/>
      <c r="K1116" s="49"/>
      <c r="L1116" s="10"/>
      <c r="M1116" s="49"/>
      <c r="N1116" s="49"/>
      <c r="O1116" s="49"/>
      <c r="P1116" s="7"/>
    </row>
    <row r="1117">
      <c r="G1117" s="49"/>
      <c r="H1117" s="49"/>
      <c r="I1117" s="49"/>
      <c r="J1117" s="49"/>
      <c r="K1117" s="49"/>
      <c r="L1117" s="10"/>
      <c r="M1117" s="49"/>
      <c r="N1117" s="49"/>
      <c r="O1117" s="49"/>
      <c r="P1117" s="7"/>
    </row>
    <row r="1118">
      <c r="G1118" s="49"/>
      <c r="H1118" s="49"/>
      <c r="I1118" s="49"/>
      <c r="J1118" s="49"/>
      <c r="K1118" s="49"/>
      <c r="L1118" s="10"/>
      <c r="M1118" s="49"/>
      <c r="N1118" s="49"/>
      <c r="O1118" s="49"/>
      <c r="P1118" s="7"/>
    </row>
    <row r="1119">
      <c r="G1119" s="49"/>
      <c r="H1119" s="49"/>
      <c r="I1119" s="49"/>
      <c r="J1119" s="49"/>
      <c r="K1119" s="49"/>
      <c r="L1119" s="10"/>
      <c r="M1119" s="49"/>
      <c r="N1119" s="49"/>
      <c r="O1119" s="49"/>
      <c r="P1119" s="7"/>
    </row>
    <row r="1120">
      <c r="G1120" s="49"/>
      <c r="H1120" s="49"/>
      <c r="I1120" s="49"/>
      <c r="J1120" s="49"/>
      <c r="K1120" s="49"/>
      <c r="L1120" s="10"/>
      <c r="M1120" s="49"/>
      <c r="N1120" s="49"/>
      <c r="O1120" s="49"/>
      <c r="P1120" s="7"/>
    </row>
    <row r="1121">
      <c r="G1121" s="49"/>
      <c r="H1121" s="49"/>
      <c r="I1121" s="49"/>
      <c r="J1121" s="49"/>
      <c r="K1121" s="49"/>
      <c r="L1121" s="10"/>
      <c r="M1121" s="49"/>
      <c r="N1121" s="49"/>
      <c r="O1121" s="49"/>
      <c r="P1121" s="7"/>
    </row>
    <row r="1122">
      <c r="G1122" s="49"/>
      <c r="H1122" s="49"/>
      <c r="I1122" s="49"/>
      <c r="J1122" s="49"/>
      <c r="K1122" s="49"/>
      <c r="L1122" s="10"/>
      <c r="M1122" s="49"/>
      <c r="N1122" s="49"/>
      <c r="O1122" s="49"/>
      <c r="P1122" s="7"/>
    </row>
    <row r="1123">
      <c r="G1123" s="49"/>
      <c r="H1123" s="49"/>
      <c r="I1123" s="49"/>
      <c r="J1123" s="49"/>
      <c r="K1123" s="49"/>
      <c r="L1123" s="10"/>
      <c r="M1123" s="49"/>
      <c r="N1123" s="49"/>
      <c r="O1123" s="49"/>
      <c r="P1123" s="7"/>
    </row>
    <row r="1124">
      <c r="G1124" s="49"/>
      <c r="H1124" s="49"/>
      <c r="I1124" s="49"/>
      <c r="J1124" s="49"/>
      <c r="K1124" s="49"/>
      <c r="L1124" s="10"/>
      <c r="M1124" s="49"/>
      <c r="N1124" s="49"/>
      <c r="O1124" s="49"/>
      <c r="P1124" s="7"/>
    </row>
    <row r="1125">
      <c r="G1125" s="49"/>
      <c r="H1125" s="49"/>
      <c r="I1125" s="49"/>
      <c r="J1125" s="49"/>
      <c r="K1125" s="49"/>
      <c r="L1125" s="10"/>
      <c r="M1125" s="49"/>
      <c r="N1125" s="49"/>
      <c r="O1125" s="49"/>
      <c r="P1125" s="7"/>
    </row>
    <row r="1126">
      <c r="G1126" s="49"/>
      <c r="H1126" s="49"/>
      <c r="I1126" s="49"/>
      <c r="J1126" s="49"/>
      <c r="K1126" s="49"/>
      <c r="L1126" s="10"/>
      <c r="M1126" s="49"/>
      <c r="N1126" s="49"/>
      <c r="O1126" s="49"/>
      <c r="P1126" s="7"/>
    </row>
    <row r="1127">
      <c r="G1127" s="49"/>
      <c r="H1127" s="49"/>
      <c r="I1127" s="49"/>
      <c r="J1127" s="49"/>
      <c r="K1127" s="49"/>
      <c r="L1127" s="10"/>
      <c r="M1127" s="49"/>
      <c r="N1127" s="49"/>
      <c r="O1127" s="49"/>
      <c r="P1127" s="7"/>
    </row>
    <row r="1128">
      <c r="G1128" s="49"/>
      <c r="H1128" s="49"/>
      <c r="I1128" s="49"/>
      <c r="J1128" s="49"/>
      <c r="K1128" s="49"/>
      <c r="L1128" s="10"/>
      <c r="M1128" s="49"/>
      <c r="N1128" s="49"/>
      <c r="O1128" s="49"/>
      <c r="P1128" s="7"/>
    </row>
    <row r="1129">
      <c r="G1129" s="49"/>
      <c r="H1129" s="49"/>
      <c r="I1129" s="49"/>
      <c r="J1129" s="49"/>
      <c r="K1129" s="49"/>
      <c r="L1129" s="10"/>
      <c r="M1129" s="49"/>
      <c r="N1129" s="49"/>
      <c r="O1129" s="49"/>
      <c r="P1129" s="7"/>
    </row>
    <row r="1130">
      <c r="G1130" s="49"/>
      <c r="H1130" s="49"/>
      <c r="I1130" s="49"/>
      <c r="J1130" s="49"/>
      <c r="K1130" s="49"/>
      <c r="L1130" s="10"/>
      <c r="M1130" s="49"/>
      <c r="N1130" s="49"/>
      <c r="O1130" s="49"/>
      <c r="P1130" s="7"/>
    </row>
    <row r="1131">
      <c r="G1131" s="49"/>
      <c r="H1131" s="49"/>
      <c r="I1131" s="49"/>
      <c r="J1131" s="49"/>
      <c r="K1131" s="49"/>
      <c r="L1131" s="10"/>
      <c r="M1131" s="49"/>
      <c r="N1131" s="49"/>
      <c r="O1131" s="49"/>
      <c r="P1131" s="7"/>
    </row>
    <row r="1132">
      <c r="G1132" s="49"/>
      <c r="H1132" s="49"/>
      <c r="I1132" s="49"/>
      <c r="J1132" s="49"/>
      <c r="K1132" s="49"/>
      <c r="L1132" s="10"/>
      <c r="M1132" s="49"/>
      <c r="N1132" s="49"/>
      <c r="O1132" s="49"/>
      <c r="P1132" s="7"/>
    </row>
    <row r="1133">
      <c r="G1133" s="49"/>
      <c r="H1133" s="49"/>
      <c r="I1133" s="49"/>
      <c r="J1133" s="49"/>
      <c r="K1133" s="49"/>
      <c r="L1133" s="10"/>
      <c r="M1133" s="49"/>
      <c r="N1133" s="49"/>
      <c r="O1133" s="49"/>
      <c r="P1133" s="7"/>
    </row>
    <row r="1134">
      <c r="G1134" s="49"/>
      <c r="H1134" s="49"/>
      <c r="I1134" s="49"/>
      <c r="J1134" s="49"/>
      <c r="K1134" s="49"/>
      <c r="L1134" s="10"/>
      <c r="M1134" s="49"/>
      <c r="N1134" s="49"/>
      <c r="O1134" s="49"/>
      <c r="P1134" s="7"/>
    </row>
    <row r="1135">
      <c r="G1135" s="49"/>
      <c r="H1135" s="49"/>
      <c r="I1135" s="49"/>
      <c r="J1135" s="49"/>
      <c r="K1135" s="49"/>
      <c r="L1135" s="10"/>
      <c r="M1135" s="49"/>
      <c r="N1135" s="49"/>
      <c r="O1135" s="49"/>
      <c r="P1135" s="7"/>
    </row>
    <row r="1136">
      <c r="G1136" s="49"/>
      <c r="H1136" s="49"/>
      <c r="I1136" s="49"/>
      <c r="J1136" s="49"/>
      <c r="K1136" s="49"/>
      <c r="L1136" s="10"/>
      <c r="M1136" s="49"/>
      <c r="N1136" s="49"/>
      <c r="O1136" s="49"/>
      <c r="P1136" s="7"/>
    </row>
    <row r="1137">
      <c r="G1137" s="49"/>
      <c r="H1137" s="49"/>
      <c r="I1137" s="49"/>
      <c r="J1137" s="49"/>
      <c r="K1137" s="49"/>
      <c r="L1137" s="10"/>
      <c r="M1137" s="49"/>
      <c r="N1137" s="49"/>
      <c r="O1137" s="49"/>
      <c r="P1137" s="7"/>
    </row>
    <row r="1138">
      <c r="G1138" s="49"/>
      <c r="H1138" s="49"/>
      <c r="I1138" s="49"/>
      <c r="J1138" s="49"/>
      <c r="K1138" s="49"/>
      <c r="L1138" s="7"/>
      <c r="M1138" s="49"/>
      <c r="N1138" s="49"/>
      <c r="O1138" s="49"/>
      <c r="P1138" s="7"/>
    </row>
    <row r="1139">
      <c r="G1139" s="49"/>
      <c r="H1139" s="49"/>
      <c r="I1139" s="49"/>
      <c r="J1139" s="49"/>
      <c r="K1139" s="49"/>
      <c r="L1139" s="7"/>
      <c r="M1139" s="49"/>
      <c r="N1139" s="49"/>
      <c r="O1139" s="49"/>
      <c r="P1139" s="7"/>
    </row>
    <row r="1140">
      <c r="G1140" s="49"/>
      <c r="H1140" s="49"/>
      <c r="I1140" s="49"/>
      <c r="J1140" s="49"/>
      <c r="K1140" s="49"/>
      <c r="L1140" s="7"/>
      <c r="M1140" s="49"/>
      <c r="N1140" s="49"/>
      <c r="O1140" s="49"/>
      <c r="P1140" s="7"/>
    </row>
    <row r="1141">
      <c r="G1141" s="49"/>
      <c r="H1141" s="49"/>
      <c r="I1141" s="49"/>
      <c r="J1141" s="49"/>
      <c r="K1141" s="49"/>
      <c r="L1141" s="7"/>
      <c r="M1141" s="49"/>
      <c r="N1141" s="49"/>
      <c r="O1141" s="49"/>
      <c r="P1141" s="7"/>
    </row>
    <row r="1142">
      <c r="G1142" s="49"/>
      <c r="H1142" s="49"/>
      <c r="I1142" s="49"/>
      <c r="J1142" s="49"/>
      <c r="K1142" s="49"/>
      <c r="L1142" s="7"/>
      <c r="M1142" s="49"/>
      <c r="N1142" s="49"/>
      <c r="O1142" s="49"/>
      <c r="P1142" s="7"/>
    </row>
    <row r="1143">
      <c r="G1143" s="49"/>
      <c r="H1143" s="49"/>
      <c r="I1143" s="49"/>
      <c r="J1143" s="49"/>
      <c r="K1143" s="49"/>
      <c r="L1143" s="7"/>
      <c r="M1143" s="49"/>
      <c r="N1143" s="49"/>
      <c r="O1143" s="49"/>
      <c r="P1143" s="7"/>
    </row>
    <row r="1144">
      <c r="G1144" s="49"/>
      <c r="H1144" s="49"/>
      <c r="I1144" s="49"/>
      <c r="J1144" s="49"/>
      <c r="K1144" s="49"/>
      <c r="L1144" s="7"/>
      <c r="M1144" s="49"/>
      <c r="N1144" s="49"/>
      <c r="O1144" s="49"/>
      <c r="P1144" s="7"/>
    </row>
    <row r="1145">
      <c r="G1145" s="49"/>
      <c r="H1145" s="49"/>
      <c r="I1145" s="49"/>
      <c r="J1145" s="49"/>
      <c r="K1145" s="49"/>
      <c r="L1145" s="7"/>
      <c r="M1145" s="49"/>
      <c r="N1145" s="49"/>
      <c r="O1145" s="49"/>
      <c r="P1145" s="7"/>
    </row>
    <row r="1146">
      <c r="G1146" s="49"/>
      <c r="H1146" s="49"/>
      <c r="I1146" s="49"/>
      <c r="J1146" s="49"/>
      <c r="K1146" s="49"/>
      <c r="L1146" s="7"/>
      <c r="M1146" s="49"/>
      <c r="N1146" s="49"/>
      <c r="O1146" s="49"/>
      <c r="P1146" s="7"/>
    </row>
    <row r="1147">
      <c r="G1147" s="49"/>
      <c r="H1147" s="49"/>
      <c r="I1147" s="49"/>
      <c r="J1147" s="49"/>
      <c r="K1147" s="49"/>
      <c r="L1147" s="7"/>
      <c r="M1147" s="49"/>
      <c r="N1147" s="49"/>
      <c r="O1147" s="49"/>
      <c r="P1147" s="7"/>
    </row>
    <row r="1148">
      <c r="G1148" s="49"/>
      <c r="H1148" s="49"/>
      <c r="I1148" s="49"/>
      <c r="J1148" s="49"/>
      <c r="K1148" s="49"/>
      <c r="L1148" s="7"/>
      <c r="M1148" s="49"/>
      <c r="N1148" s="49"/>
      <c r="O1148" s="49"/>
      <c r="P1148" s="7"/>
    </row>
    <row r="1149">
      <c r="G1149" s="49"/>
      <c r="H1149" s="49"/>
      <c r="I1149" s="49"/>
      <c r="J1149" s="49"/>
      <c r="K1149" s="49"/>
      <c r="L1149" s="7"/>
      <c r="M1149" s="49"/>
      <c r="N1149" s="49"/>
      <c r="O1149" s="49"/>
      <c r="P1149" s="7"/>
    </row>
    <row r="1150">
      <c r="G1150" s="49"/>
      <c r="H1150" s="49"/>
      <c r="I1150" s="49"/>
      <c r="J1150" s="49"/>
      <c r="K1150" s="49"/>
      <c r="L1150" s="7"/>
      <c r="M1150" s="49"/>
      <c r="N1150" s="49"/>
      <c r="O1150" s="49"/>
      <c r="P1150" s="7"/>
    </row>
    <row r="1151">
      <c r="G1151" s="49"/>
      <c r="H1151" s="49"/>
      <c r="I1151" s="49"/>
      <c r="J1151" s="49"/>
      <c r="K1151" s="49"/>
      <c r="L1151" s="7"/>
      <c r="M1151" s="49"/>
      <c r="N1151" s="49"/>
      <c r="O1151" s="49"/>
      <c r="P1151" s="7"/>
    </row>
    <row r="1152">
      <c r="G1152" s="49"/>
      <c r="H1152" s="49"/>
      <c r="I1152" s="49"/>
      <c r="J1152" s="49"/>
      <c r="K1152" s="49"/>
      <c r="L1152" s="7"/>
      <c r="M1152" s="49"/>
      <c r="N1152" s="49"/>
      <c r="O1152" s="49"/>
      <c r="P1152" s="7"/>
    </row>
    <row r="1153">
      <c r="G1153" s="49"/>
      <c r="H1153" s="49"/>
      <c r="I1153" s="49"/>
      <c r="J1153" s="49"/>
      <c r="K1153" s="49"/>
      <c r="L1153" s="7"/>
      <c r="M1153" s="49"/>
      <c r="N1153" s="49"/>
      <c r="O1153" s="49"/>
      <c r="P1153" s="7"/>
    </row>
    <row r="1154">
      <c r="G1154" s="49"/>
      <c r="H1154" s="49"/>
      <c r="I1154" s="49"/>
      <c r="J1154" s="49"/>
      <c r="K1154" s="49"/>
      <c r="L1154" s="7"/>
      <c r="M1154" s="49"/>
      <c r="N1154" s="49"/>
      <c r="O1154" s="49"/>
      <c r="P1154" s="7"/>
    </row>
    <row r="1155">
      <c r="G1155" s="49"/>
      <c r="H1155" s="49"/>
      <c r="I1155" s="49"/>
      <c r="J1155" s="49"/>
      <c r="K1155" s="49"/>
      <c r="L1155" s="7"/>
      <c r="M1155" s="49"/>
      <c r="N1155" s="49"/>
      <c r="O1155" s="49"/>
      <c r="P1155" s="7"/>
    </row>
    <row r="1156">
      <c r="G1156" s="49"/>
      <c r="H1156" s="49"/>
      <c r="I1156" s="49"/>
      <c r="J1156" s="49"/>
      <c r="K1156" s="49"/>
      <c r="L1156" s="7"/>
      <c r="M1156" s="49"/>
      <c r="N1156" s="49"/>
      <c r="O1156" s="49"/>
      <c r="P1156" s="7"/>
    </row>
    <row r="1157">
      <c r="G1157" s="49"/>
      <c r="H1157" s="49"/>
      <c r="I1157" s="49"/>
      <c r="J1157" s="49"/>
      <c r="K1157" s="49"/>
      <c r="L1157" s="7"/>
      <c r="M1157" s="49"/>
      <c r="N1157" s="49"/>
      <c r="O1157" s="49"/>
      <c r="P1157" s="7"/>
    </row>
    <row r="1158">
      <c r="G1158" s="49"/>
      <c r="H1158" s="49"/>
      <c r="I1158" s="49"/>
      <c r="J1158" s="49"/>
      <c r="K1158" s="49"/>
      <c r="L1158" s="7"/>
      <c r="M1158" s="49"/>
      <c r="N1158" s="49"/>
      <c r="O1158" s="49"/>
      <c r="P1158" s="7"/>
    </row>
    <row r="1159">
      <c r="G1159" s="49"/>
      <c r="H1159" s="49"/>
      <c r="I1159" s="49"/>
      <c r="J1159" s="49"/>
      <c r="K1159" s="49"/>
      <c r="L1159" s="7"/>
      <c r="M1159" s="49"/>
      <c r="N1159" s="49"/>
      <c r="O1159" s="49"/>
      <c r="P1159" s="7"/>
    </row>
    <row r="1160">
      <c r="G1160" s="49"/>
      <c r="H1160" s="49"/>
      <c r="I1160" s="49"/>
      <c r="J1160" s="49"/>
      <c r="K1160" s="49"/>
      <c r="L1160" s="7"/>
      <c r="M1160" s="49"/>
      <c r="N1160" s="49"/>
      <c r="O1160" s="49"/>
      <c r="P1160" s="7"/>
    </row>
    <row r="1161">
      <c r="G1161" s="49"/>
      <c r="H1161" s="49"/>
      <c r="I1161" s="49"/>
      <c r="J1161" s="49"/>
      <c r="K1161" s="49"/>
      <c r="L1161" s="7"/>
      <c r="M1161" s="49"/>
      <c r="N1161" s="49"/>
      <c r="O1161" s="49"/>
      <c r="P1161" s="7"/>
    </row>
    <row r="1162">
      <c r="G1162" s="49"/>
      <c r="H1162" s="49"/>
      <c r="I1162" s="49"/>
      <c r="J1162" s="49"/>
      <c r="K1162" s="49"/>
      <c r="L1162" s="7"/>
      <c r="M1162" s="49"/>
      <c r="N1162" s="49"/>
      <c r="O1162" s="49"/>
      <c r="P1162" s="7"/>
    </row>
    <row r="1163">
      <c r="G1163" s="49"/>
      <c r="H1163" s="49"/>
      <c r="I1163" s="49"/>
      <c r="J1163" s="49"/>
      <c r="K1163" s="49"/>
      <c r="L1163" s="7"/>
      <c r="M1163" s="49"/>
      <c r="N1163" s="49"/>
      <c r="O1163" s="49"/>
      <c r="P1163" s="7"/>
    </row>
    <row r="1164">
      <c r="G1164" s="49"/>
      <c r="H1164" s="49"/>
      <c r="I1164" s="49"/>
      <c r="J1164" s="49"/>
      <c r="K1164" s="49"/>
      <c r="L1164" s="7"/>
      <c r="M1164" s="49"/>
      <c r="N1164" s="49"/>
      <c r="O1164" s="49"/>
      <c r="P1164" s="7"/>
    </row>
    <row r="1165">
      <c r="G1165" s="49"/>
      <c r="H1165" s="49"/>
      <c r="I1165" s="49"/>
      <c r="J1165" s="49"/>
      <c r="K1165" s="49"/>
      <c r="L1165" s="7"/>
      <c r="M1165" s="49"/>
      <c r="N1165" s="49"/>
      <c r="O1165" s="49"/>
      <c r="P1165" s="7"/>
    </row>
    <row r="1166">
      <c r="G1166" s="49"/>
      <c r="H1166" s="49"/>
      <c r="I1166" s="49"/>
      <c r="J1166" s="49"/>
      <c r="K1166" s="49"/>
      <c r="L1166" s="7"/>
      <c r="M1166" s="49"/>
      <c r="N1166" s="49"/>
      <c r="O1166" s="49"/>
      <c r="P1166" s="7"/>
    </row>
    <row r="1167">
      <c r="G1167" s="49"/>
      <c r="H1167" s="49"/>
      <c r="I1167" s="49"/>
      <c r="J1167" s="49"/>
      <c r="K1167" s="49"/>
      <c r="L1167" s="7"/>
      <c r="M1167" s="49"/>
      <c r="N1167" s="49"/>
      <c r="O1167" s="49"/>
      <c r="P1167" s="7"/>
    </row>
    <row r="1168">
      <c r="G1168" s="49"/>
      <c r="H1168" s="49"/>
      <c r="I1168" s="49"/>
      <c r="J1168" s="49"/>
      <c r="K1168" s="49"/>
      <c r="L1168" s="7"/>
      <c r="M1168" s="49"/>
      <c r="N1168" s="49"/>
      <c r="O1168" s="49"/>
      <c r="P1168" s="7"/>
    </row>
    <row r="1169">
      <c r="G1169" s="49"/>
      <c r="H1169" s="49"/>
      <c r="I1169" s="49"/>
      <c r="J1169" s="49"/>
      <c r="K1169" s="49"/>
      <c r="L1169" s="7"/>
      <c r="M1169" s="49"/>
      <c r="N1169" s="49"/>
      <c r="O1169" s="49"/>
      <c r="P1169" s="7"/>
    </row>
    <row r="1170">
      <c r="G1170" s="49"/>
      <c r="H1170" s="49"/>
      <c r="I1170" s="49"/>
      <c r="J1170" s="49"/>
      <c r="K1170" s="49"/>
      <c r="L1170" s="7"/>
      <c r="M1170" s="49"/>
      <c r="N1170" s="49"/>
      <c r="O1170" s="49"/>
      <c r="P1170" s="7"/>
    </row>
    <row r="1171">
      <c r="G1171" s="49"/>
      <c r="H1171" s="49"/>
      <c r="I1171" s="49"/>
      <c r="J1171" s="49"/>
      <c r="K1171" s="49"/>
      <c r="L1171" s="7"/>
      <c r="M1171" s="49"/>
      <c r="N1171" s="49"/>
      <c r="O1171" s="49"/>
      <c r="P1171" s="7"/>
    </row>
    <row r="1172">
      <c r="G1172" s="49"/>
      <c r="H1172" s="49"/>
      <c r="I1172" s="49"/>
      <c r="J1172" s="49"/>
      <c r="K1172" s="49"/>
      <c r="L1172" s="7"/>
      <c r="M1172" s="49"/>
      <c r="N1172" s="49"/>
      <c r="O1172" s="49"/>
      <c r="P1172" s="7"/>
    </row>
    <row r="1173">
      <c r="G1173" s="49"/>
      <c r="H1173" s="49"/>
      <c r="I1173" s="49"/>
      <c r="J1173" s="49"/>
      <c r="K1173" s="49"/>
      <c r="L1173" s="7"/>
      <c r="M1173" s="49"/>
      <c r="N1173" s="49"/>
      <c r="O1173" s="49"/>
      <c r="P1173" s="7"/>
    </row>
    <row r="1174">
      <c r="G1174" s="49"/>
      <c r="H1174" s="49"/>
      <c r="I1174" s="49"/>
      <c r="J1174" s="49"/>
      <c r="K1174" s="49"/>
      <c r="L1174" s="7"/>
      <c r="M1174" s="49"/>
      <c r="N1174" s="49"/>
      <c r="O1174" s="49"/>
      <c r="P1174" s="7"/>
    </row>
    <row r="1175">
      <c r="G1175" s="49"/>
      <c r="H1175" s="49"/>
      <c r="I1175" s="49"/>
      <c r="J1175" s="49"/>
      <c r="K1175" s="49"/>
      <c r="L1175" s="7"/>
      <c r="M1175" s="49"/>
      <c r="N1175" s="49"/>
      <c r="O1175" s="49"/>
      <c r="P1175" s="7"/>
    </row>
    <row r="1176">
      <c r="G1176" s="49"/>
      <c r="H1176" s="49"/>
      <c r="I1176" s="49"/>
      <c r="J1176" s="49"/>
      <c r="K1176" s="49"/>
      <c r="L1176" s="7"/>
      <c r="M1176" s="49"/>
      <c r="N1176" s="49"/>
      <c r="O1176" s="49"/>
      <c r="P1176" s="7"/>
    </row>
    <row r="1177">
      <c r="G1177" s="49"/>
      <c r="H1177" s="49"/>
      <c r="I1177" s="49"/>
      <c r="J1177" s="49"/>
      <c r="K1177" s="49"/>
      <c r="L1177" s="7"/>
      <c r="M1177" s="49"/>
      <c r="N1177" s="49"/>
      <c r="O1177" s="49"/>
      <c r="P1177" s="7"/>
    </row>
    <row r="1178">
      <c r="G1178" s="49"/>
      <c r="H1178" s="49"/>
      <c r="I1178" s="49"/>
      <c r="J1178" s="49"/>
      <c r="K1178" s="49"/>
      <c r="L1178" s="7"/>
      <c r="M1178" s="49"/>
      <c r="N1178" s="49"/>
      <c r="O1178" s="49"/>
      <c r="P1178" s="7"/>
    </row>
    <row r="1179">
      <c r="G1179" s="49"/>
      <c r="H1179" s="49"/>
      <c r="I1179" s="49"/>
      <c r="J1179" s="49"/>
      <c r="K1179" s="49"/>
      <c r="L1179" s="7"/>
      <c r="M1179" s="49"/>
      <c r="N1179" s="49"/>
      <c r="O1179" s="49"/>
      <c r="P1179" s="7"/>
    </row>
    <row r="1180">
      <c r="G1180" s="49"/>
      <c r="H1180" s="49"/>
      <c r="I1180" s="49"/>
      <c r="J1180" s="49"/>
      <c r="K1180" s="49"/>
      <c r="L1180" s="7"/>
      <c r="M1180" s="49"/>
      <c r="N1180" s="49"/>
      <c r="O1180" s="49"/>
      <c r="P1180" s="7"/>
    </row>
    <row r="1181">
      <c r="G1181" s="49"/>
      <c r="H1181" s="49"/>
      <c r="I1181" s="49"/>
      <c r="J1181" s="49"/>
      <c r="K1181" s="49"/>
      <c r="L1181" s="7"/>
      <c r="M1181" s="49"/>
      <c r="N1181" s="49"/>
      <c r="O1181" s="49"/>
      <c r="P1181" s="7"/>
    </row>
    <row r="1182">
      <c r="G1182" s="49"/>
      <c r="H1182" s="49"/>
      <c r="I1182" s="49"/>
      <c r="J1182" s="49"/>
      <c r="K1182" s="49"/>
      <c r="L1182" s="7"/>
      <c r="M1182" s="49"/>
      <c r="N1182" s="49"/>
      <c r="O1182" s="49"/>
      <c r="P1182" s="7"/>
    </row>
    <row r="1183">
      <c r="G1183" s="49"/>
      <c r="H1183" s="49"/>
      <c r="I1183" s="49"/>
      <c r="J1183" s="49"/>
      <c r="K1183" s="49"/>
      <c r="L1183" s="7"/>
      <c r="M1183" s="49"/>
      <c r="N1183" s="49"/>
      <c r="O1183" s="49"/>
      <c r="P1183" s="7"/>
    </row>
    <row r="1184">
      <c r="G1184" s="49"/>
      <c r="H1184" s="49"/>
      <c r="I1184" s="49"/>
      <c r="J1184" s="49"/>
      <c r="K1184" s="49"/>
      <c r="L1184" s="7"/>
      <c r="M1184" s="49"/>
      <c r="N1184" s="49"/>
      <c r="O1184" s="49"/>
      <c r="P1184" s="7"/>
    </row>
    <row r="1185">
      <c r="G1185" s="49"/>
      <c r="H1185" s="49"/>
      <c r="I1185" s="49"/>
      <c r="J1185" s="49"/>
      <c r="K1185" s="49"/>
      <c r="L1185" s="7"/>
      <c r="M1185" s="49"/>
      <c r="N1185" s="49"/>
      <c r="O1185" s="49"/>
      <c r="P1185" s="7"/>
    </row>
    <row r="1186">
      <c r="G1186" s="49"/>
      <c r="H1186" s="49"/>
      <c r="I1186" s="49"/>
      <c r="J1186" s="49"/>
      <c r="K1186" s="49"/>
      <c r="L1186" s="7"/>
      <c r="M1186" s="49"/>
      <c r="N1186" s="49"/>
      <c r="O1186" s="49"/>
      <c r="P1186" s="7"/>
    </row>
    <row r="1187">
      <c r="G1187" s="49"/>
      <c r="H1187" s="49"/>
      <c r="I1187" s="49"/>
      <c r="J1187" s="49"/>
      <c r="K1187" s="49"/>
      <c r="L1187" s="7"/>
      <c r="M1187" s="49"/>
      <c r="N1187" s="49"/>
      <c r="O1187" s="49"/>
      <c r="P1187" s="7"/>
    </row>
    <row r="1188">
      <c r="G1188" s="49"/>
      <c r="H1188" s="49"/>
      <c r="I1188" s="49"/>
      <c r="J1188" s="49"/>
      <c r="K1188" s="49"/>
      <c r="L1188" s="7"/>
      <c r="M1188" s="49"/>
      <c r="N1188" s="49"/>
      <c r="O1188" s="49"/>
      <c r="P1188" s="7"/>
    </row>
    <row r="1189">
      <c r="G1189" s="49"/>
      <c r="H1189" s="49"/>
      <c r="I1189" s="49"/>
      <c r="J1189" s="49"/>
      <c r="K1189" s="49"/>
      <c r="L1189" s="7"/>
      <c r="M1189" s="49"/>
      <c r="N1189" s="49"/>
      <c r="O1189" s="49"/>
      <c r="P1189" s="7"/>
    </row>
    <row r="1190">
      <c r="G1190" s="49"/>
      <c r="H1190" s="49"/>
      <c r="I1190" s="49"/>
      <c r="J1190" s="49"/>
      <c r="K1190" s="49"/>
      <c r="L1190" s="7"/>
      <c r="M1190" s="49"/>
      <c r="N1190" s="49"/>
      <c r="O1190" s="49"/>
      <c r="P1190" s="7"/>
    </row>
    <row r="1191">
      <c r="G1191" s="49"/>
      <c r="H1191" s="49"/>
      <c r="I1191" s="49"/>
      <c r="J1191" s="49"/>
      <c r="K1191" s="49"/>
      <c r="L1191" s="7"/>
      <c r="M1191" s="49"/>
      <c r="N1191" s="49"/>
      <c r="O1191" s="49"/>
      <c r="P1191" s="7"/>
    </row>
    <row r="1192">
      <c r="G1192" s="49"/>
      <c r="H1192" s="49"/>
      <c r="I1192" s="49"/>
      <c r="J1192" s="49"/>
      <c r="K1192" s="49"/>
      <c r="L1192" s="7"/>
      <c r="M1192" s="49"/>
      <c r="N1192" s="49"/>
      <c r="O1192" s="49"/>
      <c r="P1192" s="7"/>
    </row>
    <row r="1193">
      <c r="G1193" s="49"/>
      <c r="H1193" s="49"/>
      <c r="I1193" s="49"/>
      <c r="J1193" s="49"/>
      <c r="K1193" s="49"/>
      <c r="L1193" s="7"/>
      <c r="M1193" s="49"/>
      <c r="N1193" s="49"/>
      <c r="O1193" s="49"/>
      <c r="P1193" s="7"/>
    </row>
    <row r="1194">
      <c r="G1194" s="49"/>
      <c r="H1194" s="49"/>
      <c r="I1194" s="49"/>
      <c r="J1194" s="49"/>
      <c r="K1194" s="49"/>
      <c r="L1194" s="7"/>
      <c r="M1194" s="49"/>
      <c r="N1194" s="49"/>
      <c r="O1194" s="49"/>
      <c r="P1194" s="7"/>
    </row>
    <row r="1195">
      <c r="G1195" s="49"/>
      <c r="H1195" s="49"/>
      <c r="I1195" s="49"/>
      <c r="J1195" s="49"/>
      <c r="K1195" s="49"/>
      <c r="L1195" s="7"/>
      <c r="M1195" s="49"/>
      <c r="N1195" s="49"/>
      <c r="O1195" s="49"/>
      <c r="P1195" s="7"/>
    </row>
    <row r="1196">
      <c r="G1196" s="49"/>
      <c r="H1196" s="49"/>
      <c r="I1196" s="49"/>
      <c r="J1196" s="49"/>
      <c r="K1196" s="49"/>
      <c r="L1196" s="7"/>
      <c r="M1196" s="49"/>
      <c r="N1196" s="49"/>
      <c r="O1196" s="49"/>
      <c r="P1196" s="7"/>
    </row>
    <row r="1197">
      <c r="G1197" s="49"/>
      <c r="H1197" s="49"/>
      <c r="I1197" s="49"/>
      <c r="J1197" s="49"/>
      <c r="K1197" s="49"/>
      <c r="L1197" s="7"/>
      <c r="M1197" s="49"/>
      <c r="N1197" s="49"/>
      <c r="O1197" s="49"/>
      <c r="P1197" s="7"/>
    </row>
    <row r="1198">
      <c r="G1198" s="49"/>
      <c r="H1198" s="49"/>
      <c r="I1198" s="49"/>
      <c r="J1198" s="49"/>
      <c r="K1198" s="49"/>
      <c r="L1198" s="7"/>
      <c r="M1198" s="49"/>
      <c r="N1198" s="49"/>
      <c r="O1198" s="49"/>
      <c r="P1198" s="7"/>
    </row>
    <row r="1199">
      <c r="G1199" s="49"/>
      <c r="H1199" s="49"/>
      <c r="I1199" s="49"/>
      <c r="J1199" s="49"/>
      <c r="K1199" s="49"/>
      <c r="L1199" s="7"/>
      <c r="M1199" s="49"/>
      <c r="N1199" s="49"/>
      <c r="O1199" s="49"/>
      <c r="P1199" s="7"/>
    </row>
    <row r="1200">
      <c r="G1200" s="49"/>
      <c r="H1200" s="49"/>
      <c r="I1200" s="49"/>
      <c r="J1200" s="49"/>
      <c r="K1200" s="49"/>
      <c r="L1200" s="7"/>
      <c r="M1200" s="49"/>
      <c r="N1200" s="49"/>
      <c r="O1200" s="49"/>
      <c r="P1200" s="7"/>
    </row>
    <row r="1201">
      <c r="P1201" s="7"/>
    </row>
    <row r="1202">
      <c r="P1202" s="7"/>
    </row>
    <row r="1203">
      <c r="P1203" s="7"/>
    </row>
    <row r="1204">
      <c r="P1204" s="7"/>
    </row>
  </sheetData>
  <mergeCells count="1">
    <mergeCell ref="I1:K1"/>
  </mergeCells>
  <conditionalFormatting sqref="I1:Q1204">
    <cfRule type="cellIs" dxfId="5" priority="1" operator="notBetween">
      <formula>1.5</formula>
      <formula>3.5</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s>
  <sheetData>
    <row r="1">
      <c r="A1" s="6" t="s">
        <v>9038</v>
      </c>
      <c r="B1" s="6" t="s">
        <v>9025</v>
      </c>
      <c r="C1" s="6" t="s">
        <v>9039</v>
      </c>
      <c r="D1" s="6" t="s">
        <v>9040</v>
      </c>
      <c r="E1" s="6" t="s">
        <v>9041</v>
      </c>
      <c r="F1" s="4" t="s">
        <v>9042</v>
      </c>
      <c r="G1" s="4" t="s">
        <v>9043</v>
      </c>
      <c r="H1" s="4" t="s">
        <v>9044</v>
      </c>
    </row>
    <row r="2">
      <c r="A2" s="4" t="s">
        <v>9045</v>
      </c>
      <c r="B2" s="4" t="b">
        <v>0</v>
      </c>
      <c r="C2" s="4" t="b">
        <v>0</v>
      </c>
      <c r="D2" s="8">
        <f>Kappa!B10</f>
        <v>0.6502783028</v>
      </c>
      <c r="E2" s="8">
        <f>Kappa!C6</f>
        <v>35</v>
      </c>
      <c r="F2" s="8">
        <f>Kappa!D5</f>
        <v>26</v>
      </c>
      <c r="G2" s="8">
        <f>Kappa!C5</f>
        <v>65</v>
      </c>
      <c r="H2" s="8">
        <f>Kappa!D6</f>
        <v>972</v>
      </c>
    </row>
    <row r="3">
      <c r="A3" s="4" t="s">
        <v>9046</v>
      </c>
      <c r="B3" s="4" t="b">
        <v>0</v>
      </c>
      <c r="C3" s="4" t="b">
        <v>0</v>
      </c>
      <c r="D3" s="8">
        <f>Kappa!B19</f>
        <v>0.6162140406</v>
      </c>
      <c r="E3" s="8">
        <f>Kappa!C15</f>
        <v>39</v>
      </c>
      <c r="F3" s="8">
        <f>Kappa!D14</f>
        <v>27</v>
      </c>
      <c r="G3" s="8">
        <f>Kappa!C14</f>
        <v>61</v>
      </c>
      <c r="H3" s="8">
        <f>Kappa!D15</f>
        <v>971</v>
      </c>
    </row>
    <row r="4">
      <c r="A4" s="4" t="s">
        <v>9047</v>
      </c>
      <c r="B4" s="4" t="b">
        <v>0</v>
      </c>
      <c r="C4" s="4" t="b">
        <v>0</v>
      </c>
      <c r="D4" s="8">
        <f>Kappa!B28</f>
        <v>0.6462040579</v>
      </c>
      <c r="E4" s="8">
        <f>Kappa!C24</f>
        <v>35</v>
      </c>
      <c r="F4" s="8">
        <f>Kappa!D23</f>
        <v>27</v>
      </c>
      <c r="G4" s="8">
        <f>Kappa!C23</f>
        <v>65</v>
      </c>
      <c r="H4" s="8">
        <f>Kappa!D24</f>
        <v>971</v>
      </c>
    </row>
    <row r="5">
      <c r="A5" s="4" t="s">
        <v>9048</v>
      </c>
      <c r="B5" s="4" t="b">
        <v>0</v>
      </c>
      <c r="C5" s="4" t="b">
        <v>1</v>
      </c>
      <c r="D5" s="8">
        <f>Kappa!B38</f>
        <v>0.6607830618</v>
      </c>
      <c r="E5" s="8">
        <f>Kappa!C34</f>
        <v>33</v>
      </c>
      <c r="F5" s="8">
        <f>Kappa!D33</f>
        <v>27</v>
      </c>
      <c r="G5" s="8">
        <f>Kappa!C33</f>
        <v>67</v>
      </c>
      <c r="H5" s="8">
        <f>Kappa!D34</f>
        <v>971</v>
      </c>
    </row>
    <row r="6">
      <c r="A6" s="4" t="s">
        <v>9049</v>
      </c>
      <c r="B6" s="4" t="b">
        <v>1</v>
      </c>
      <c r="C6" s="4" t="b">
        <v>0</v>
      </c>
      <c r="D6" s="8">
        <f>Kappa!U10</f>
        <v>0.636648692</v>
      </c>
      <c r="E6" s="8">
        <f>Kappa!V6</f>
        <v>39</v>
      </c>
      <c r="F6" s="8">
        <f>Kappa!W5</f>
        <v>22</v>
      </c>
      <c r="G6" s="8">
        <f>Kappa!V5</f>
        <v>61</v>
      </c>
      <c r="H6" s="8">
        <f>Kappa!W6</f>
        <v>976</v>
      </c>
    </row>
    <row r="7">
      <c r="A7" s="4" t="s">
        <v>9050</v>
      </c>
      <c r="B7" s="4" t="b">
        <v>1</v>
      </c>
      <c r="C7" s="4" t="b">
        <v>0</v>
      </c>
      <c r="D7" s="8">
        <f>Kappa!U19</f>
        <v>0.6131248624</v>
      </c>
      <c r="E7" s="8">
        <f>Kappa!V15</f>
        <v>42</v>
      </c>
      <c r="F7" s="8">
        <f>Kappa!W14</f>
        <v>22</v>
      </c>
      <c r="G7" s="8">
        <f>Kappa!V14</f>
        <v>58</v>
      </c>
      <c r="H7" s="8">
        <f>Kappa!W15</f>
        <v>976</v>
      </c>
    </row>
    <row r="8">
      <c r="A8" s="4" t="s">
        <v>9051</v>
      </c>
      <c r="B8" s="4" t="b">
        <v>1</v>
      </c>
      <c r="C8" s="4" t="b">
        <v>0</v>
      </c>
      <c r="D8" s="8">
        <f>Kappa!U28</f>
        <v>0.636648692</v>
      </c>
      <c r="E8" s="8">
        <f>Kappa!V24</f>
        <v>39</v>
      </c>
      <c r="F8" s="8">
        <f>Kappa!W23</f>
        <v>22</v>
      </c>
      <c r="G8" s="8">
        <f>Kappa!V23</f>
        <v>61</v>
      </c>
      <c r="H8" s="8">
        <f>Kappa!W24</f>
        <v>976</v>
      </c>
    </row>
    <row r="9">
      <c r="A9" s="4" t="s">
        <v>9052</v>
      </c>
      <c r="B9" s="4" t="b">
        <v>1</v>
      </c>
      <c r="C9" s="4" t="b">
        <v>1</v>
      </c>
      <c r="D9" s="8">
        <f>Kappa!U38</f>
        <v>0.6519529361</v>
      </c>
      <c r="E9" s="8">
        <f>Kappa!V34</f>
        <v>37</v>
      </c>
      <c r="F9" s="8">
        <f>Kappa!W33</f>
        <v>22</v>
      </c>
      <c r="G9" s="8">
        <f>Kappa!V33</f>
        <v>63</v>
      </c>
      <c r="H9" s="8">
        <f>Kappa!W34</f>
        <v>976</v>
      </c>
    </row>
    <row r="10">
      <c r="A10" s="4" t="s">
        <v>18</v>
      </c>
      <c r="B10" s="4" t="b">
        <v>1</v>
      </c>
      <c r="C10" s="4" t="b">
        <v>1</v>
      </c>
      <c r="D10" s="8">
        <f>Kappa!B48</f>
        <v>0.6607830618</v>
      </c>
      <c r="E10" s="8">
        <f>Kappa!C44</f>
        <v>33</v>
      </c>
      <c r="F10" s="8">
        <f>Kappa!D43</f>
        <v>27</v>
      </c>
      <c r="G10" s="8">
        <f>Kappa!C43</f>
        <v>67</v>
      </c>
      <c r="H10" s="8">
        <f>Kappa!D44</f>
        <v>971</v>
      </c>
    </row>
    <row r="12">
      <c r="A12" s="4" t="s">
        <v>9053</v>
      </c>
      <c r="D12" s="8">
        <f t="shared" ref="D12:H12" si="1">MIN(D2:D10)</f>
        <v>0.6131248624</v>
      </c>
      <c r="E12" s="8">
        <f t="shared" si="1"/>
        <v>33</v>
      </c>
      <c r="F12" s="8">
        <f t="shared" si="1"/>
        <v>22</v>
      </c>
      <c r="G12" s="8">
        <f t="shared" si="1"/>
        <v>58</v>
      </c>
      <c r="H12" s="8">
        <f t="shared" si="1"/>
        <v>971</v>
      </c>
    </row>
    <row r="13">
      <c r="A13" s="4" t="s">
        <v>9054</v>
      </c>
      <c r="D13" s="8">
        <f t="shared" ref="D13:H13" si="2">MAX(D2:D10)</f>
        <v>0.6607830618</v>
      </c>
      <c r="E13" s="8">
        <f t="shared" si="2"/>
        <v>42</v>
      </c>
      <c r="F13" s="8">
        <f t="shared" si="2"/>
        <v>27</v>
      </c>
      <c r="G13" s="8">
        <f t="shared" si="2"/>
        <v>67</v>
      </c>
      <c r="H13" s="8">
        <f t="shared" si="2"/>
        <v>976</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s>
  <sheetData>
    <row r="1">
      <c r="A1" s="6" t="s">
        <v>9038</v>
      </c>
      <c r="B1" s="6" t="s">
        <v>9025</v>
      </c>
      <c r="C1" s="6" t="s">
        <v>9039</v>
      </c>
      <c r="D1" s="6" t="s">
        <v>9040</v>
      </c>
      <c r="E1" s="6" t="s">
        <v>9041</v>
      </c>
      <c r="F1" s="4" t="s">
        <v>9042</v>
      </c>
      <c r="G1" s="4" t="s">
        <v>9043</v>
      </c>
      <c r="H1" s="4" t="s">
        <v>9044</v>
      </c>
    </row>
    <row r="2">
      <c r="A2" s="4" t="s">
        <v>9045</v>
      </c>
      <c r="B2" s="4" t="b">
        <v>0</v>
      </c>
      <c r="C2" s="4" t="b">
        <v>0</v>
      </c>
      <c r="D2" s="8">
        <f>'Kappa-AI-Colab'!B10</f>
        <v>0.7217377812</v>
      </c>
      <c r="E2" s="8">
        <f>'Kappa-AI-Colab'!C6</f>
        <v>30</v>
      </c>
      <c r="F2" s="8">
        <f>'Kappa-AI-Colab'!D5</f>
        <v>19</v>
      </c>
      <c r="G2" s="8">
        <f>'Kappa-AI-Colab'!C5</f>
        <v>72</v>
      </c>
      <c r="H2" s="8">
        <f>'Kappa-AI-Colab'!D6</f>
        <v>977</v>
      </c>
    </row>
    <row r="3">
      <c r="A3" s="4" t="s">
        <v>9046</v>
      </c>
      <c r="B3" s="4" t="b">
        <v>0</v>
      </c>
      <c r="C3" s="4" t="b">
        <v>0</v>
      </c>
      <c r="D3" s="8">
        <f>'Kappa-AI-Colab'!B19</f>
        <v>0.6890301466</v>
      </c>
      <c r="E3" s="8">
        <f>'Kappa-AI-Colab'!C15</f>
        <v>34</v>
      </c>
      <c r="F3" s="8">
        <f>'Kappa-AI-Colab'!D14</f>
        <v>20</v>
      </c>
      <c r="G3" s="8">
        <f>'Kappa-AI-Colab'!C14</f>
        <v>68</v>
      </c>
      <c r="H3" s="8">
        <f>'Kappa-AI-Colab'!D15</f>
        <v>976</v>
      </c>
    </row>
    <row r="4">
      <c r="A4" s="4" t="s">
        <v>9047</v>
      </c>
      <c r="B4" s="4" t="b">
        <v>0</v>
      </c>
      <c r="C4" s="4" t="b">
        <v>0</v>
      </c>
      <c r="D4" s="8">
        <f>'Kappa-AI-Colab'!B28</f>
        <v>0.7173657874</v>
      </c>
      <c r="E4" s="8">
        <f>'Kappa-AI-Colab'!C24</f>
        <v>30</v>
      </c>
      <c r="F4" s="8">
        <f>'Kappa-AI-Colab'!D23</f>
        <v>20</v>
      </c>
      <c r="G4" s="8">
        <f>'Kappa-AI-Colab'!C23</f>
        <v>72</v>
      </c>
      <c r="H4" s="8">
        <f>'Kappa-AI-Colab'!D24</f>
        <v>976</v>
      </c>
    </row>
    <row r="5">
      <c r="A5" s="4" t="s">
        <v>9048</v>
      </c>
      <c r="B5" s="4" t="b">
        <v>0</v>
      </c>
      <c r="C5" s="4" t="b">
        <v>1</v>
      </c>
      <c r="D5" s="8">
        <f>'Kappa-AI-Colab'!B38</f>
        <v>0.7311459354</v>
      </c>
      <c r="E5" s="8">
        <f>'Kappa-AI-Colab'!C34</f>
        <v>28</v>
      </c>
      <c r="F5" s="8">
        <f>'Kappa-AI-Colab'!D33</f>
        <v>20</v>
      </c>
      <c r="G5" s="8">
        <f>'Kappa-AI-Colab'!C33</f>
        <v>74</v>
      </c>
      <c r="H5" s="8">
        <f>'Kappa-AI-Colab'!D34</f>
        <v>976</v>
      </c>
    </row>
    <row r="6">
      <c r="A6" s="4" t="s">
        <v>9049</v>
      </c>
      <c r="B6" s="4" t="b">
        <v>1</v>
      </c>
      <c r="C6" s="4" t="b">
        <v>0</v>
      </c>
      <c r="D6" s="8">
        <f>'Kappa-AI-Colab'!U10</f>
        <v>0.7110495279</v>
      </c>
      <c r="E6" s="8">
        <f>'Kappa-AI-Colab'!V6</f>
        <v>34</v>
      </c>
      <c r="F6" s="8">
        <f>'Kappa-AI-Colab'!W5</f>
        <v>15</v>
      </c>
      <c r="G6" s="8">
        <f>'Kappa-AI-Colab'!V5</f>
        <v>68</v>
      </c>
      <c r="H6" s="8">
        <f>'Kappa-AI-Colab'!W6</f>
        <v>981</v>
      </c>
    </row>
    <row r="7">
      <c r="A7" s="4" t="s">
        <v>9050</v>
      </c>
      <c r="B7" s="4" t="b">
        <v>1</v>
      </c>
      <c r="C7" s="4" t="b">
        <v>0</v>
      </c>
      <c r="D7" s="8">
        <f>'Kappa-AI-Colab'!U19</f>
        <v>0.6888772641</v>
      </c>
      <c r="E7" s="8">
        <f>'Kappa-AI-Colab'!V15</f>
        <v>37</v>
      </c>
      <c r="F7" s="8">
        <f>'Kappa-AI-Colab'!W14</f>
        <v>15</v>
      </c>
      <c r="G7" s="8">
        <f>'Kappa-AI-Colab'!V14</f>
        <v>65</v>
      </c>
      <c r="H7" s="8">
        <f>'Kappa-AI-Colab'!W15</f>
        <v>981</v>
      </c>
    </row>
    <row r="8">
      <c r="A8" s="4" t="s">
        <v>9051</v>
      </c>
      <c r="B8" s="4" t="b">
        <v>1</v>
      </c>
      <c r="C8" s="4" t="b">
        <v>0</v>
      </c>
      <c r="D8" s="8">
        <f>'Kappa-AI-Colab'!U28</f>
        <v>0.7110495279</v>
      </c>
      <c r="E8" s="8">
        <f>'Kappa-AI-Colab'!V24</f>
        <v>34</v>
      </c>
      <c r="F8" s="8">
        <f>'Kappa-AI-Colab'!W23</f>
        <v>15</v>
      </c>
      <c r="G8" s="8">
        <f>'Kappa-AI-Colab'!V23</f>
        <v>68</v>
      </c>
      <c r="H8" s="8">
        <f>'Kappa-AI-Colab'!W24</f>
        <v>981</v>
      </c>
    </row>
    <row r="9">
      <c r="A9" s="4" t="s">
        <v>9052</v>
      </c>
      <c r="B9" s="4" t="b">
        <v>1</v>
      </c>
      <c r="C9" s="4" t="b">
        <v>1</v>
      </c>
      <c r="D9" s="8">
        <f>'Kappa-AI-Colab'!U38</f>
        <v>0.725479557</v>
      </c>
      <c r="E9" s="8">
        <f>'Kappa-AI-Colab'!V34</f>
        <v>32</v>
      </c>
      <c r="F9" s="8">
        <f>'Kappa-AI-Colab'!W33</f>
        <v>15</v>
      </c>
      <c r="G9" s="8">
        <f>'Kappa-AI-Colab'!V33</f>
        <v>70</v>
      </c>
      <c r="H9" s="8">
        <f>'Kappa-AI-Colab'!W34</f>
        <v>981</v>
      </c>
    </row>
    <row r="10">
      <c r="A10" s="4" t="s">
        <v>18</v>
      </c>
      <c r="B10" s="4" t="b">
        <v>1</v>
      </c>
      <c r="C10" s="4" t="b">
        <v>1</v>
      </c>
      <c r="D10" s="8">
        <f>'Kappa-AI-Colab'!B48</f>
        <v>0.7311459354</v>
      </c>
      <c r="E10" s="8">
        <f>'Kappa-AI-Colab'!C44</f>
        <v>28</v>
      </c>
      <c r="F10" s="8">
        <f>'Kappa-AI-Colab'!D43</f>
        <v>20</v>
      </c>
      <c r="G10" s="8">
        <f>'Kappa-AI-Colab'!C43</f>
        <v>74</v>
      </c>
      <c r="H10" s="8">
        <f>'Kappa-AI-Colab'!D44</f>
        <v>976</v>
      </c>
    </row>
    <row r="11">
      <c r="A11" s="4" t="s">
        <v>9026</v>
      </c>
      <c r="B11" s="4" t="b">
        <v>0</v>
      </c>
      <c r="C11" s="4" t="b">
        <v>0</v>
      </c>
      <c r="D11" s="8">
        <f>'Kappa-Human-Colab'!B10</f>
        <v>0.9018649824</v>
      </c>
      <c r="E11" s="8">
        <f>'Kappa-Human-Colab'!C6</f>
        <v>10</v>
      </c>
      <c r="F11" s="8">
        <f>'Kappa-Human-Colab'!D5</f>
        <v>8</v>
      </c>
      <c r="G11" s="8">
        <f>'Kappa-Human-Colab'!C5</f>
        <v>92</v>
      </c>
      <c r="H11" s="8">
        <f>'Kappa-Human-Colab'!D6</f>
        <v>988</v>
      </c>
    </row>
  </sheetData>
  <drawing r:id="rId1"/>
</worksheet>
</file>